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0" windowWidth="16320" windowHeight="5325" tabRatio="744" firstSheet="9" activeTab="11"/>
  </bookViews>
  <sheets>
    <sheet name="{temp}" sheetId="10" state="hidden" r:id="rId1"/>
    <sheet name="Title" sheetId="51" r:id="rId2"/>
    <sheet name="Contents" sheetId="52" r:id="rId3"/>
    <sheet name="Bidders Proposal 15.1 - 15.2" sheetId="12" r:id="rId4"/>
    <sheet name="Bidders Proposal 15.3" sheetId="13" r:id="rId5"/>
    <sheet name="Bidders Proposal 15.4 - 15.5" sheetId="14" r:id="rId6"/>
    <sheet name="Bidders Proposal 15.6 - 15.9" sheetId="15" r:id="rId7"/>
    <sheet name="Bidders Proposal 15.12 - 15.13" sheetId="19" r:id="rId8"/>
    <sheet name="Bidders Proposal 8.17" sheetId="46" r:id="rId9"/>
    <sheet name="Bidders Proposal" sheetId="36" r:id="rId10"/>
    <sheet name="Bidders Proposed Renewables" sheetId="53" r:id="rId11"/>
    <sheet name=" Assumption" sheetId="38" r:id="rId12"/>
    <sheet name="Generation Calculation" sheetId="48" r:id="rId13"/>
    <sheet name="Fuel Calculation" sheetId="49" r:id="rId14"/>
    <sheet name="Cost Calculations" sheetId="9" r:id="rId15"/>
  </sheets>
  <externalReferences>
    <externalReference r:id="rId16"/>
    <externalReference r:id="rId17"/>
    <externalReference r:id="rId18"/>
  </externalReferences>
  <definedNames>
    <definedName name="_ftn1" localSheetId="3">'Bidders Proposal 15.1 - 15.2'!$C$12</definedName>
    <definedName name="_ftn1" localSheetId="4">'Bidders Proposal 15.3'!#REF!</definedName>
    <definedName name="_ftn2" localSheetId="3">'Bidders Proposal 15.1 - 15.2'!$C$13</definedName>
    <definedName name="_ftn2" localSheetId="4">'Bidders Proposal 15.3'!#REF!</definedName>
    <definedName name="_ftn3" localSheetId="3">'Bidders Proposal 15.1 - 15.2'!$C$14</definedName>
    <definedName name="_ftn3" localSheetId="4">'Bidders Proposal 15.3'!#REF!</definedName>
    <definedName name="_ftn4" localSheetId="3">'Bidders Proposal 15.1 - 15.2'!$C$15</definedName>
    <definedName name="_ftn4" localSheetId="4">'Bidders Proposal 15.3'!#REF!</definedName>
    <definedName name="_ftn5" localSheetId="3">'Bidders Proposal 15.1 - 15.2'!$C$16</definedName>
    <definedName name="_ftn5" localSheetId="4">'Bidders Proposal 15.3'!#REF!</definedName>
    <definedName name="_ftnref1" localSheetId="3">'Bidders Proposal 15.1 - 15.2'!$C$7</definedName>
    <definedName name="_ftnref1" localSheetId="4">'Bidders Proposal 15.3'!#REF!</definedName>
    <definedName name="_ftnref2" localSheetId="3">'Bidders Proposal 15.1 - 15.2'!$D$7</definedName>
    <definedName name="_ftnref2" localSheetId="4">'Bidders Proposal 15.3'!#REF!</definedName>
    <definedName name="_ftnref3" localSheetId="3">'Bidders Proposal 15.1 - 15.2'!$E$7</definedName>
    <definedName name="_ftnref3" localSheetId="4">'Bidders Proposal 15.3'!#REF!</definedName>
    <definedName name="_ftnref4" localSheetId="3">'Bidders Proposal 15.1 - 15.2'!$F$7</definedName>
    <definedName name="_ftnref4" localSheetId="4">'Bidders Proposal 15.3'!#REF!</definedName>
    <definedName name="_ftnref5" localSheetId="3">'Bidders Proposal 15.1 - 15.2'!$G$7</definedName>
    <definedName name="_ftnref5" localSheetId="4">'Bidders Proposal 15.3'!#REF!</definedName>
    <definedName name="_Toc516847673" localSheetId="7">'Bidders Proposal 15.12 - 15.13'!$C$9</definedName>
    <definedName name="_Toc516847673" localSheetId="5">'Bidders Proposal 15.4 - 15.5'!$C$9</definedName>
    <definedName name="CapacityCharge" localSheetId="2">[1]Controls!$F$56</definedName>
    <definedName name="CapacityCharge" localSheetId="1">[1]Controls!$F$56</definedName>
    <definedName name="CapacityCharge">[2]Controls!$J$37</definedName>
    <definedName name="capfactor">[3]About!$A$6:$A$7</definedName>
    <definedName name="Generation">[1]Ops!$J$15:$AW$15</definedName>
    <definedName name="loanpercent">[3]About!$A$12:$A$13</definedName>
    <definedName name="PlantDebt_Facility">[1]Inputs!$F$210</definedName>
    <definedName name="PlantLeverageActual">[1]Inputs!$F$212</definedName>
    <definedName name="PlantRevenue">[1]Ops!$J$149:$AW$149</definedName>
    <definedName name="ProjectWACC">[1]Inputs!$F$291</definedName>
    <definedName name="ptcvalue">[3]About!$A$18:$A$19</definedName>
    <definedName name="SteamDebt_Facility">[1]Inputs!$F$157</definedName>
    <definedName name="SteamRevenue">[1]Ops!$J$97:$AW$97</definedName>
    <definedName name="SteamTariff" localSheetId="2">[1]Controls!$F$94</definedName>
    <definedName name="SteamTariff" localSheetId="1">[1]Controls!$F$94</definedName>
    <definedName name="SteamTariff">[2]Controls!$F$37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C34" i="48" l="1"/>
  <c r="CZ333" i="48"/>
  <c r="CY333" i="48"/>
  <c r="CX333" i="48"/>
  <c r="CW333" i="48"/>
  <c r="CV333" i="48"/>
  <c r="CU333" i="48"/>
  <c r="CT333" i="48"/>
  <c r="CS333" i="48"/>
  <c r="CR333" i="48"/>
  <c r="CQ333" i="48"/>
  <c r="CP333" i="48"/>
  <c r="CO333" i="48"/>
  <c r="CN333" i="48"/>
  <c r="CM333" i="48"/>
  <c r="CL333" i="48"/>
  <c r="CK333" i="48"/>
  <c r="CJ333" i="48"/>
  <c r="CI333" i="48"/>
  <c r="CH333" i="48"/>
  <c r="CG333" i="48"/>
  <c r="CF333" i="48"/>
  <c r="CE333" i="48"/>
  <c r="CD333" i="48"/>
  <c r="CC333" i="48"/>
  <c r="CZ332" i="48"/>
  <c r="CY332" i="48"/>
  <c r="CX332" i="48"/>
  <c r="CW332" i="48"/>
  <c r="CV332" i="48"/>
  <c r="CU332" i="48"/>
  <c r="CT332" i="48"/>
  <c r="CS332" i="48"/>
  <c r="CR332" i="48"/>
  <c r="CQ332" i="48"/>
  <c r="CP332" i="48"/>
  <c r="CO332" i="48"/>
  <c r="CN332" i="48"/>
  <c r="CM332" i="48"/>
  <c r="CL332" i="48"/>
  <c r="CK332" i="48"/>
  <c r="CJ332" i="48"/>
  <c r="CI332" i="48"/>
  <c r="CH332" i="48"/>
  <c r="CG332" i="48"/>
  <c r="CF332" i="48"/>
  <c r="CE332" i="48"/>
  <c r="CD332" i="48"/>
  <c r="CC332" i="48"/>
  <c r="CZ331" i="48"/>
  <c r="CY331" i="48"/>
  <c r="CX331" i="48"/>
  <c r="CW331" i="48"/>
  <c r="CV331" i="48"/>
  <c r="CU331" i="48"/>
  <c r="CT331" i="48"/>
  <c r="CS331" i="48"/>
  <c r="CR331" i="48"/>
  <c r="CQ331" i="48"/>
  <c r="CP331" i="48"/>
  <c r="CO331" i="48"/>
  <c r="CN331" i="48"/>
  <c r="CM331" i="48"/>
  <c r="CL331" i="48"/>
  <c r="CK331" i="48"/>
  <c r="CJ331" i="48"/>
  <c r="CI331" i="48"/>
  <c r="CH331" i="48"/>
  <c r="CG331" i="48"/>
  <c r="CF331" i="48"/>
  <c r="CE331" i="48"/>
  <c r="CD331" i="48"/>
  <c r="CC331" i="48"/>
  <c r="CZ330" i="48"/>
  <c r="CY330" i="48"/>
  <c r="CX330" i="48"/>
  <c r="CW330" i="48"/>
  <c r="CV330" i="48"/>
  <c r="CU330" i="48"/>
  <c r="CT330" i="48"/>
  <c r="CS330" i="48"/>
  <c r="CR330" i="48"/>
  <c r="CQ330" i="48"/>
  <c r="CP330" i="48"/>
  <c r="CO330" i="48"/>
  <c r="CN330" i="48"/>
  <c r="CM330" i="48"/>
  <c r="CL330" i="48"/>
  <c r="CK330" i="48"/>
  <c r="CJ330" i="48"/>
  <c r="CI330" i="48"/>
  <c r="CH330" i="48"/>
  <c r="CG330" i="48"/>
  <c r="CF330" i="48"/>
  <c r="CE330" i="48"/>
  <c r="CD330" i="48"/>
  <c r="CC330" i="48"/>
  <c r="CZ329" i="48"/>
  <c r="CY329" i="48"/>
  <c r="CX329" i="48"/>
  <c r="CW329" i="48"/>
  <c r="CV329" i="48"/>
  <c r="CU329" i="48"/>
  <c r="CT329" i="48"/>
  <c r="CS329" i="48"/>
  <c r="CR329" i="48"/>
  <c r="CQ329" i="48"/>
  <c r="CP329" i="48"/>
  <c r="CO329" i="48"/>
  <c r="CN329" i="48"/>
  <c r="CM329" i="48"/>
  <c r="CL329" i="48"/>
  <c r="CK329" i="48"/>
  <c r="CJ329" i="48"/>
  <c r="CI329" i="48"/>
  <c r="CH329" i="48"/>
  <c r="CG329" i="48"/>
  <c r="CF329" i="48"/>
  <c r="CE329" i="48"/>
  <c r="CD329" i="48"/>
  <c r="CC329" i="48"/>
  <c r="CZ328" i="48"/>
  <c r="CY328" i="48"/>
  <c r="CX328" i="48"/>
  <c r="CW328" i="48"/>
  <c r="CV328" i="48"/>
  <c r="CU328" i="48"/>
  <c r="CT328" i="48"/>
  <c r="CS328" i="48"/>
  <c r="CR328" i="48"/>
  <c r="CQ328" i="48"/>
  <c r="CP328" i="48"/>
  <c r="CO328" i="48"/>
  <c r="CN328" i="48"/>
  <c r="CM328" i="48"/>
  <c r="CL328" i="48"/>
  <c r="CK328" i="48"/>
  <c r="CJ328" i="48"/>
  <c r="CI328" i="48"/>
  <c r="CH328" i="48"/>
  <c r="CG328" i="48"/>
  <c r="CF328" i="48"/>
  <c r="CE328" i="48"/>
  <c r="CD328" i="48"/>
  <c r="CC328" i="48"/>
  <c r="CZ327" i="48"/>
  <c r="CY327" i="48"/>
  <c r="CX327" i="48"/>
  <c r="CW327" i="48"/>
  <c r="CV327" i="48"/>
  <c r="CU327" i="48"/>
  <c r="CT327" i="48"/>
  <c r="CS327" i="48"/>
  <c r="CR327" i="48"/>
  <c r="CQ327" i="48"/>
  <c r="CP327" i="48"/>
  <c r="CO327" i="48"/>
  <c r="CN327" i="48"/>
  <c r="CM327" i="48"/>
  <c r="CL327" i="48"/>
  <c r="CK327" i="48"/>
  <c r="CJ327" i="48"/>
  <c r="CI327" i="48"/>
  <c r="CH327" i="48"/>
  <c r="CG327" i="48"/>
  <c r="CF327" i="48"/>
  <c r="CE327" i="48"/>
  <c r="CD327" i="48"/>
  <c r="CC327" i="48"/>
  <c r="CZ326" i="48"/>
  <c r="CY326" i="48"/>
  <c r="CX326" i="48"/>
  <c r="CW326" i="48"/>
  <c r="CV326" i="48"/>
  <c r="CU326" i="48"/>
  <c r="CT326" i="48"/>
  <c r="CS326" i="48"/>
  <c r="CR326" i="48"/>
  <c r="CQ326" i="48"/>
  <c r="CP326" i="48"/>
  <c r="CO326" i="48"/>
  <c r="CN326" i="48"/>
  <c r="CM326" i="48"/>
  <c r="CL326" i="48"/>
  <c r="CK326" i="48"/>
  <c r="CJ326" i="48"/>
  <c r="CI326" i="48"/>
  <c r="CH326" i="48"/>
  <c r="CG326" i="48"/>
  <c r="CF326" i="48"/>
  <c r="CE326" i="48"/>
  <c r="CD326" i="48"/>
  <c r="CC326" i="48"/>
  <c r="CZ325" i="48"/>
  <c r="CY325" i="48"/>
  <c r="CX325" i="48"/>
  <c r="CW325" i="48"/>
  <c r="CV325" i="48"/>
  <c r="CU325" i="48"/>
  <c r="CT325" i="48"/>
  <c r="CS325" i="48"/>
  <c r="CR325" i="48"/>
  <c r="CQ325" i="48"/>
  <c r="CP325" i="48"/>
  <c r="CO325" i="48"/>
  <c r="CN325" i="48"/>
  <c r="CM325" i="48"/>
  <c r="CL325" i="48"/>
  <c r="CK325" i="48"/>
  <c r="CJ325" i="48"/>
  <c r="CI325" i="48"/>
  <c r="CH325" i="48"/>
  <c r="CG325" i="48"/>
  <c r="CF325" i="48"/>
  <c r="CE325" i="48"/>
  <c r="CD325" i="48"/>
  <c r="CC325" i="48"/>
  <c r="CZ324" i="48"/>
  <c r="CY324" i="48"/>
  <c r="CX324" i="48"/>
  <c r="CW324" i="48"/>
  <c r="CV324" i="48"/>
  <c r="CU324" i="48"/>
  <c r="CT324" i="48"/>
  <c r="CS324" i="48"/>
  <c r="CR324" i="48"/>
  <c r="CQ324" i="48"/>
  <c r="CP324" i="48"/>
  <c r="CO324" i="48"/>
  <c r="CN324" i="48"/>
  <c r="CM324" i="48"/>
  <c r="CL324" i="48"/>
  <c r="CK324" i="48"/>
  <c r="CJ324" i="48"/>
  <c r="CI324" i="48"/>
  <c r="CH324" i="48"/>
  <c r="CG324" i="48"/>
  <c r="CF324" i="48"/>
  <c r="CE324" i="48"/>
  <c r="CD324" i="48"/>
  <c r="CC324" i="48"/>
  <c r="CZ323" i="48"/>
  <c r="CY323" i="48"/>
  <c r="CX323" i="48"/>
  <c r="CW323" i="48"/>
  <c r="CV323" i="48"/>
  <c r="CU323" i="48"/>
  <c r="CT323" i="48"/>
  <c r="CS323" i="48"/>
  <c r="CR323" i="48"/>
  <c r="CQ323" i="48"/>
  <c r="CP323" i="48"/>
  <c r="CO323" i="48"/>
  <c r="CN323" i="48"/>
  <c r="CM323" i="48"/>
  <c r="CL323" i="48"/>
  <c r="CK323" i="48"/>
  <c r="CJ323" i="48"/>
  <c r="CI323" i="48"/>
  <c r="CH323" i="48"/>
  <c r="CG323" i="48"/>
  <c r="CF323" i="48"/>
  <c r="CE323" i="48"/>
  <c r="CD323" i="48"/>
  <c r="CC323" i="48"/>
  <c r="CZ322" i="48"/>
  <c r="CY322" i="48"/>
  <c r="CX322" i="48"/>
  <c r="CW322" i="48"/>
  <c r="CV322" i="48"/>
  <c r="CU322" i="48"/>
  <c r="CT322" i="48"/>
  <c r="CS322" i="48"/>
  <c r="CR322" i="48"/>
  <c r="CQ322" i="48"/>
  <c r="CP322" i="48"/>
  <c r="CO322" i="48"/>
  <c r="CN322" i="48"/>
  <c r="CM322" i="48"/>
  <c r="CL322" i="48"/>
  <c r="CK322" i="48"/>
  <c r="CJ322" i="48"/>
  <c r="CI322" i="48"/>
  <c r="CH322" i="48"/>
  <c r="CG322" i="48"/>
  <c r="CF322" i="48"/>
  <c r="CE322" i="48"/>
  <c r="CD322" i="48"/>
  <c r="CC322" i="48"/>
  <c r="CZ321" i="48"/>
  <c r="CY321" i="48"/>
  <c r="CX321" i="48"/>
  <c r="CW321" i="48"/>
  <c r="CV321" i="48"/>
  <c r="CU321" i="48"/>
  <c r="CT321" i="48"/>
  <c r="CS321" i="48"/>
  <c r="CR321" i="48"/>
  <c r="CQ321" i="48"/>
  <c r="CP321" i="48"/>
  <c r="CO321" i="48"/>
  <c r="CN321" i="48"/>
  <c r="CM321" i="48"/>
  <c r="CL321" i="48"/>
  <c r="CK321" i="48"/>
  <c r="CJ321" i="48"/>
  <c r="CI321" i="48"/>
  <c r="CH321" i="48"/>
  <c r="CG321" i="48"/>
  <c r="CF321" i="48"/>
  <c r="CE321" i="48"/>
  <c r="CD321" i="48"/>
  <c r="CC321" i="48"/>
  <c r="CZ320" i="48"/>
  <c r="CY320" i="48"/>
  <c r="CX320" i="48"/>
  <c r="CW320" i="48"/>
  <c r="CV320" i="48"/>
  <c r="CU320" i="48"/>
  <c r="CT320" i="48"/>
  <c r="CS320" i="48"/>
  <c r="CR320" i="48"/>
  <c r="CQ320" i="48"/>
  <c r="CP320" i="48"/>
  <c r="CO320" i="48"/>
  <c r="CN320" i="48"/>
  <c r="CM320" i="48"/>
  <c r="CL320" i="48"/>
  <c r="CK320" i="48"/>
  <c r="CJ320" i="48"/>
  <c r="CI320" i="48"/>
  <c r="CH320" i="48"/>
  <c r="CG320" i="48"/>
  <c r="CF320" i="48"/>
  <c r="CE320" i="48"/>
  <c r="CD320" i="48"/>
  <c r="CC320" i="48"/>
  <c r="CZ319" i="48"/>
  <c r="CY319" i="48"/>
  <c r="CX319" i="48"/>
  <c r="CW319" i="48"/>
  <c r="CV319" i="48"/>
  <c r="CU319" i="48"/>
  <c r="CT319" i="48"/>
  <c r="CS319" i="48"/>
  <c r="CR319" i="48"/>
  <c r="CQ319" i="48"/>
  <c r="CP319" i="48"/>
  <c r="CO319" i="48"/>
  <c r="CN319" i="48"/>
  <c r="CM319" i="48"/>
  <c r="CL319" i="48"/>
  <c r="CK319" i="48"/>
  <c r="CJ319" i="48"/>
  <c r="CI319" i="48"/>
  <c r="CH319" i="48"/>
  <c r="CG319" i="48"/>
  <c r="CF319" i="48"/>
  <c r="CE319" i="48"/>
  <c r="CD319" i="48"/>
  <c r="CC319" i="48"/>
  <c r="CZ318" i="48"/>
  <c r="CY318" i="48"/>
  <c r="CX318" i="48"/>
  <c r="CW318" i="48"/>
  <c r="CV318" i="48"/>
  <c r="CU318" i="48"/>
  <c r="CT318" i="48"/>
  <c r="CS318" i="48"/>
  <c r="CR318" i="48"/>
  <c r="CQ318" i="48"/>
  <c r="CP318" i="48"/>
  <c r="CO318" i="48"/>
  <c r="CN318" i="48"/>
  <c r="CM318" i="48"/>
  <c r="CL318" i="48"/>
  <c r="CK318" i="48"/>
  <c r="CJ318" i="48"/>
  <c r="CI318" i="48"/>
  <c r="CH318" i="48"/>
  <c r="CG318" i="48"/>
  <c r="CF318" i="48"/>
  <c r="CE318" i="48"/>
  <c r="CD318" i="48"/>
  <c r="CC318" i="48"/>
  <c r="CZ317" i="48"/>
  <c r="CY317" i="48"/>
  <c r="CX317" i="48"/>
  <c r="CW317" i="48"/>
  <c r="CV317" i="48"/>
  <c r="CU317" i="48"/>
  <c r="CT317" i="48"/>
  <c r="CS317" i="48"/>
  <c r="CR317" i="48"/>
  <c r="CQ317" i="48"/>
  <c r="CP317" i="48"/>
  <c r="CO317" i="48"/>
  <c r="CN317" i="48"/>
  <c r="CM317" i="48"/>
  <c r="CL317" i="48"/>
  <c r="CK317" i="48"/>
  <c r="CJ317" i="48"/>
  <c r="CI317" i="48"/>
  <c r="CH317" i="48"/>
  <c r="CG317" i="48"/>
  <c r="CF317" i="48"/>
  <c r="CE317" i="48"/>
  <c r="CD317" i="48"/>
  <c r="CC317" i="48"/>
  <c r="CZ316" i="48"/>
  <c r="CY316" i="48"/>
  <c r="CX316" i="48"/>
  <c r="CW316" i="48"/>
  <c r="CV316" i="48"/>
  <c r="CU316" i="48"/>
  <c r="CT316" i="48"/>
  <c r="CS316" i="48"/>
  <c r="CR316" i="48"/>
  <c r="CQ316" i="48"/>
  <c r="CP316" i="48"/>
  <c r="CO316" i="48"/>
  <c r="CN316" i="48"/>
  <c r="CM316" i="48"/>
  <c r="CL316" i="48"/>
  <c r="CK316" i="48"/>
  <c r="CJ316" i="48"/>
  <c r="CI316" i="48"/>
  <c r="CH316" i="48"/>
  <c r="CG316" i="48"/>
  <c r="CF316" i="48"/>
  <c r="CE316" i="48"/>
  <c r="CD316" i="48"/>
  <c r="CC316" i="48"/>
  <c r="CZ315" i="48"/>
  <c r="CY315" i="48"/>
  <c r="CX315" i="48"/>
  <c r="CW315" i="48"/>
  <c r="CV315" i="48"/>
  <c r="CU315" i="48"/>
  <c r="CT315" i="48"/>
  <c r="CS315" i="48"/>
  <c r="CR315" i="48"/>
  <c r="CQ315" i="48"/>
  <c r="CP315" i="48"/>
  <c r="CO315" i="48"/>
  <c r="CN315" i="48"/>
  <c r="CM315" i="48"/>
  <c r="CL315" i="48"/>
  <c r="CK315" i="48"/>
  <c r="CJ315" i="48"/>
  <c r="CI315" i="48"/>
  <c r="CH315" i="48"/>
  <c r="CG315" i="48"/>
  <c r="CF315" i="48"/>
  <c r="CE315" i="48"/>
  <c r="CD315" i="48"/>
  <c r="CC315" i="48"/>
  <c r="CZ314" i="48"/>
  <c r="CY314" i="48"/>
  <c r="CX314" i="48"/>
  <c r="CW314" i="48"/>
  <c r="CV314" i="48"/>
  <c r="CU314" i="48"/>
  <c r="CT314" i="48"/>
  <c r="CS314" i="48"/>
  <c r="CR314" i="48"/>
  <c r="CQ314" i="48"/>
  <c r="CP314" i="48"/>
  <c r="CO314" i="48"/>
  <c r="CN314" i="48"/>
  <c r="CM314" i="48"/>
  <c r="CL314" i="48"/>
  <c r="CK314" i="48"/>
  <c r="CJ314" i="48"/>
  <c r="CI314" i="48"/>
  <c r="CH314" i="48"/>
  <c r="CG314" i="48"/>
  <c r="CF314" i="48"/>
  <c r="CE314" i="48"/>
  <c r="CD314" i="48"/>
  <c r="CC314" i="48"/>
  <c r="CZ313" i="48"/>
  <c r="CY313" i="48"/>
  <c r="CX313" i="48"/>
  <c r="CW313" i="48"/>
  <c r="CV313" i="48"/>
  <c r="CU313" i="48"/>
  <c r="CT313" i="48"/>
  <c r="CS313" i="48"/>
  <c r="CR313" i="48"/>
  <c r="CQ313" i="48"/>
  <c r="CP313" i="48"/>
  <c r="CO313" i="48"/>
  <c r="CN313" i="48"/>
  <c r="CM313" i="48"/>
  <c r="CL313" i="48"/>
  <c r="CK313" i="48"/>
  <c r="CJ313" i="48"/>
  <c r="CI313" i="48"/>
  <c r="CH313" i="48"/>
  <c r="CG313" i="48"/>
  <c r="CF313" i="48"/>
  <c r="CE313" i="48"/>
  <c r="CD313" i="48"/>
  <c r="CC313" i="48"/>
  <c r="CZ312" i="48"/>
  <c r="CY312" i="48"/>
  <c r="CX312" i="48"/>
  <c r="CW312" i="48"/>
  <c r="CV312" i="48"/>
  <c r="CU312" i="48"/>
  <c r="CT312" i="48"/>
  <c r="CS312" i="48"/>
  <c r="CR312" i="48"/>
  <c r="CQ312" i="48"/>
  <c r="CP312" i="48"/>
  <c r="CO312" i="48"/>
  <c r="CN312" i="48"/>
  <c r="CM312" i="48"/>
  <c r="CL312" i="48"/>
  <c r="CK312" i="48"/>
  <c r="CJ312" i="48"/>
  <c r="CI312" i="48"/>
  <c r="CH312" i="48"/>
  <c r="CG312" i="48"/>
  <c r="CF312" i="48"/>
  <c r="CE312" i="48"/>
  <c r="CD312" i="48"/>
  <c r="CC312" i="48"/>
  <c r="CZ311" i="48"/>
  <c r="CY311" i="48"/>
  <c r="CX311" i="48"/>
  <c r="CW311" i="48"/>
  <c r="CV311" i="48"/>
  <c r="CU311" i="48"/>
  <c r="CT311" i="48"/>
  <c r="CS311" i="48"/>
  <c r="CR311" i="48"/>
  <c r="CQ311" i="48"/>
  <c r="CP311" i="48"/>
  <c r="CO311" i="48"/>
  <c r="CN311" i="48"/>
  <c r="CM311" i="48"/>
  <c r="CL311" i="48"/>
  <c r="CK311" i="48"/>
  <c r="CJ311" i="48"/>
  <c r="CI311" i="48"/>
  <c r="CH311" i="48"/>
  <c r="CG311" i="48"/>
  <c r="CF311" i="48"/>
  <c r="CE311" i="48"/>
  <c r="CD311" i="48"/>
  <c r="CC311" i="48"/>
  <c r="CZ310" i="48"/>
  <c r="CY310" i="48"/>
  <c r="CX310" i="48"/>
  <c r="CW310" i="48"/>
  <c r="CV310" i="48"/>
  <c r="CU310" i="48"/>
  <c r="CT310" i="48"/>
  <c r="CS310" i="48"/>
  <c r="CR310" i="48"/>
  <c r="CQ310" i="48"/>
  <c r="CP310" i="48"/>
  <c r="CO310" i="48"/>
  <c r="CN310" i="48"/>
  <c r="CM310" i="48"/>
  <c r="CL310" i="48"/>
  <c r="CK310" i="48"/>
  <c r="CJ310" i="48"/>
  <c r="CI310" i="48"/>
  <c r="CH310" i="48"/>
  <c r="CG310" i="48"/>
  <c r="CF310" i="48"/>
  <c r="CE310" i="48"/>
  <c r="CD310" i="48"/>
  <c r="CC310" i="48"/>
  <c r="CZ309" i="48"/>
  <c r="CY309" i="48"/>
  <c r="CX309" i="48"/>
  <c r="CW309" i="48"/>
  <c r="CV309" i="48"/>
  <c r="CU309" i="48"/>
  <c r="CT309" i="48"/>
  <c r="CS309" i="48"/>
  <c r="CR309" i="48"/>
  <c r="CQ309" i="48"/>
  <c r="CP309" i="48"/>
  <c r="CO309" i="48"/>
  <c r="CN309" i="48"/>
  <c r="CM309" i="48"/>
  <c r="CL309" i="48"/>
  <c r="CK309" i="48"/>
  <c r="CJ309" i="48"/>
  <c r="CI309" i="48"/>
  <c r="CH309" i="48"/>
  <c r="CG309" i="48"/>
  <c r="CF309" i="48"/>
  <c r="CE309" i="48"/>
  <c r="CD309" i="48"/>
  <c r="CC309" i="48"/>
  <c r="CZ308" i="48"/>
  <c r="CY308" i="48"/>
  <c r="CX308" i="48"/>
  <c r="CW308" i="48"/>
  <c r="CV308" i="48"/>
  <c r="CU308" i="48"/>
  <c r="CT308" i="48"/>
  <c r="CS308" i="48"/>
  <c r="CR308" i="48"/>
  <c r="CQ308" i="48"/>
  <c r="CP308" i="48"/>
  <c r="CO308" i="48"/>
  <c r="CN308" i="48"/>
  <c r="CM308" i="48"/>
  <c r="CL308" i="48"/>
  <c r="CK308" i="48"/>
  <c r="CJ308" i="48"/>
  <c r="CI308" i="48"/>
  <c r="CH308" i="48"/>
  <c r="CG308" i="48"/>
  <c r="CF308" i="48"/>
  <c r="CE308" i="48"/>
  <c r="CD308" i="48"/>
  <c r="CC308" i="48"/>
  <c r="CZ307" i="48"/>
  <c r="CY307" i="48"/>
  <c r="CX307" i="48"/>
  <c r="CW307" i="48"/>
  <c r="CV307" i="48"/>
  <c r="CU307" i="48"/>
  <c r="CT307" i="48"/>
  <c r="CS307" i="48"/>
  <c r="CR307" i="48"/>
  <c r="CQ307" i="48"/>
  <c r="CP307" i="48"/>
  <c r="CO307" i="48"/>
  <c r="CN307" i="48"/>
  <c r="CM307" i="48"/>
  <c r="CL307" i="48"/>
  <c r="CK307" i="48"/>
  <c r="CJ307" i="48"/>
  <c r="CI307" i="48"/>
  <c r="CH307" i="48"/>
  <c r="CG307" i="48"/>
  <c r="CF307" i="48"/>
  <c r="CE307" i="48"/>
  <c r="CD307" i="48"/>
  <c r="CC307" i="48"/>
  <c r="CZ306" i="48"/>
  <c r="CY306" i="48"/>
  <c r="CX306" i="48"/>
  <c r="CW306" i="48"/>
  <c r="CV306" i="48"/>
  <c r="CU306" i="48"/>
  <c r="CT306" i="48"/>
  <c r="CS306" i="48"/>
  <c r="CR306" i="48"/>
  <c r="CQ306" i="48"/>
  <c r="CP306" i="48"/>
  <c r="CO306" i="48"/>
  <c r="CN306" i="48"/>
  <c r="CM306" i="48"/>
  <c r="CL306" i="48"/>
  <c r="CK306" i="48"/>
  <c r="CJ306" i="48"/>
  <c r="CI306" i="48"/>
  <c r="CH306" i="48"/>
  <c r="CG306" i="48"/>
  <c r="CF306" i="48"/>
  <c r="CE306" i="48"/>
  <c r="CD306" i="48"/>
  <c r="CC306" i="48"/>
  <c r="CZ305" i="48"/>
  <c r="CY305" i="48"/>
  <c r="CX305" i="48"/>
  <c r="CW305" i="48"/>
  <c r="CV305" i="48"/>
  <c r="CU305" i="48"/>
  <c r="CT305" i="48"/>
  <c r="CS305" i="48"/>
  <c r="CR305" i="48"/>
  <c r="CQ305" i="48"/>
  <c r="CP305" i="48"/>
  <c r="CO305" i="48"/>
  <c r="CN305" i="48"/>
  <c r="CM305" i="48"/>
  <c r="CL305" i="48"/>
  <c r="CK305" i="48"/>
  <c r="CJ305" i="48"/>
  <c r="CI305" i="48"/>
  <c r="CH305" i="48"/>
  <c r="CG305" i="48"/>
  <c r="CF305" i="48"/>
  <c r="CE305" i="48"/>
  <c r="CD305" i="48"/>
  <c r="CC305" i="48"/>
  <c r="CZ304" i="48"/>
  <c r="CY304" i="48"/>
  <c r="CX304" i="48"/>
  <c r="CW304" i="48"/>
  <c r="CV304" i="48"/>
  <c r="CU304" i="48"/>
  <c r="CT304" i="48"/>
  <c r="CS304" i="48"/>
  <c r="CR304" i="48"/>
  <c r="CQ304" i="48"/>
  <c r="CP304" i="48"/>
  <c r="CO304" i="48"/>
  <c r="CN304" i="48"/>
  <c r="CM304" i="48"/>
  <c r="CL304" i="48"/>
  <c r="CK304" i="48"/>
  <c r="CJ304" i="48"/>
  <c r="CI304" i="48"/>
  <c r="CH304" i="48"/>
  <c r="CG304" i="48"/>
  <c r="CF304" i="48"/>
  <c r="CE304" i="48"/>
  <c r="CD304" i="48"/>
  <c r="CC304" i="48"/>
  <c r="CZ303" i="48"/>
  <c r="CY303" i="48"/>
  <c r="CX303" i="48"/>
  <c r="CW303" i="48"/>
  <c r="CV303" i="48"/>
  <c r="CU303" i="48"/>
  <c r="CT303" i="48"/>
  <c r="CS303" i="48"/>
  <c r="CR303" i="48"/>
  <c r="CQ303" i="48"/>
  <c r="CP303" i="48"/>
  <c r="CO303" i="48"/>
  <c r="CN303" i="48"/>
  <c r="CM303" i="48"/>
  <c r="CL303" i="48"/>
  <c r="CK303" i="48"/>
  <c r="CJ303" i="48"/>
  <c r="CI303" i="48"/>
  <c r="CH303" i="48"/>
  <c r="CG303" i="48"/>
  <c r="CF303" i="48"/>
  <c r="CE303" i="48"/>
  <c r="CD303" i="48"/>
  <c r="CC303" i="48"/>
  <c r="CZ302" i="48"/>
  <c r="CY302" i="48"/>
  <c r="CX302" i="48"/>
  <c r="CW302" i="48"/>
  <c r="CV302" i="48"/>
  <c r="CU302" i="48"/>
  <c r="CT302" i="48"/>
  <c r="CS302" i="48"/>
  <c r="CR302" i="48"/>
  <c r="CQ302" i="48"/>
  <c r="CP302" i="48"/>
  <c r="CO302" i="48"/>
  <c r="CN302" i="48"/>
  <c r="CM302" i="48"/>
  <c r="CL302" i="48"/>
  <c r="CK302" i="48"/>
  <c r="CJ302" i="48"/>
  <c r="CI302" i="48"/>
  <c r="CH302" i="48"/>
  <c r="CG302" i="48"/>
  <c r="CF302" i="48"/>
  <c r="CE302" i="48"/>
  <c r="CD302" i="48"/>
  <c r="CC302" i="48"/>
  <c r="CZ301" i="48"/>
  <c r="CY301" i="48"/>
  <c r="CX301" i="48"/>
  <c r="CW301" i="48"/>
  <c r="CV301" i="48"/>
  <c r="CU301" i="48"/>
  <c r="CT301" i="48"/>
  <c r="CS301" i="48"/>
  <c r="CR301" i="48"/>
  <c r="CQ301" i="48"/>
  <c r="CP301" i="48"/>
  <c r="CO301" i="48"/>
  <c r="CN301" i="48"/>
  <c r="CM301" i="48"/>
  <c r="CL301" i="48"/>
  <c r="CK301" i="48"/>
  <c r="CJ301" i="48"/>
  <c r="CI301" i="48"/>
  <c r="CH301" i="48"/>
  <c r="CG301" i="48"/>
  <c r="CF301" i="48"/>
  <c r="CE301" i="48"/>
  <c r="CD301" i="48"/>
  <c r="CC301" i="48"/>
  <c r="CZ300" i="48"/>
  <c r="CY300" i="48"/>
  <c r="CX300" i="48"/>
  <c r="CW300" i="48"/>
  <c r="CV300" i="48"/>
  <c r="CU300" i="48"/>
  <c r="CT300" i="48"/>
  <c r="CS300" i="48"/>
  <c r="CR300" i="48"/>
  <c r="CQ300" i="48"/>
  <c r="CP300" i="48"/>
  <c r="CO300" i="48"/>
  <c r="CN300" i="48"/>
  <c r="CM300" i="48"/>
  <c r="CL300" i="48"/>
  <c r="CK300" i="48"/>
  <c r="CJ300" i="48"/>
  <c r="CI300" i="48"/>
  <c r="CH300" i="48"/>
  <c r="CG300" i="48"/>
  <c r="CF300" i="48"/>
  <c r="CE300" i="48"/>
  <c r="CD300" i="48"/>
  <c r="CC300" i="48"/>
  <c r="CZ299" i="48"/>
  <c r="CY299" i="48"/>
  <c r="CX299" i="48"/>
  <c r="CW299" i="48"/>
  <c r="CV299" i="48"/>
  <c r="CU299" i="48"/>
  <c r="CT299" i="48"/>
  <c r="CS299" i="48"/>
  <c r="CR299" i="48"/>
  <c r="CQ299" i="48"/>
  <c r="CP299" i="48"/>
  <c r="CO299" i="48"/>
  <c r="CN299" i="48"/>
  <c r="CM299" i="48"/>
  <c r="CL299" i="48"/>
  <c r="CK299" i="48"/>
  <c r="CJ299" i="48"/>
  <c r="CI299" i="48"/>
  <c r="CH299" i="48"/>
  <c r="CG299" i="48"/>
  <c r="CF299" i="48"/>
  <c r="CE299" i="48"/>
  <c r="CD299" i="48"/>
  <c r="CC299" i="48"/>
  <c r="CZ298" i="48"/>
  <c r="CY298" i="48"/>
  <c r="CX298" i="48"/>
  <c r="CW298" i="48"/>
  <c r="CV298" i="48"/>
  <c r="CU298" i="48"/>
  <c r="CT298" i="48"/>
  <c r="CS298" i="48"/>
  <c r="CR298" i="48"/>
  <c r="CQ298" i="48"/>
  <c r="CP298" i="48"/>
  <c r="CO298" i="48"/>
  <c r="CN298" i="48"/>
  <c r="CM298" i="48"/>
  <c r="CL298" i="48"/>
  <c r="CK298" i="48"/>
  <c r="CJ298" i="48"/>
  <c r="CI298" i="48"/>
  <c r="CH298" i="48"/>
  <c r="CG298" i="48"/>
  <c r="CF298" i="48"/>
  <c r="CE298" i="48"/>
  <c r="CD298" i="48"/>
  <c r="CC298" i="48"/>
  <c r="CZ297" i="48"/>
  <c r="CY297" i="48"/>
  <c r="CX297" i="48"/>
  <c r="CW297" i="48"/>
  <c r="CV297" i="48"/>
  <c r="CU297" i="48"/>
  <c r="CT297" i="48"/>
  <c r="CS297" i="48"/>
  <c r="CR297" i="48"/>
  <c r="CQ297" i="48"/>
  <c r="CP297" i="48"/>
  <c r="CO297" i="48"/>
  <c r="CN297" i="48"/>
  <c r="CM297" i="48"/>
  <c r="CL297" i="48"/>
  <c r="CK297" i="48"/>
  <c r="CJ297" i="48"/>
  <c r="CI297" i="48"/>
  <c r="CH297" i="48"/>
  <c r="CG297" i="48"/>
  <c r="CF297" i="48"/>
  <c r="CE297" i="48"/>
  <c r="CD297" i="48"/>
  <c r="CC297" i="48"/>
  <c r="CZ296" i="48"/>
  <c r="CY296" i="48"/>
  <c r="CX296" i="48"/>
  <c r="CW296" i="48"/>
  <c r="CV296" i="48"/>
  <c r="CU296" i="48"/>
  <c r="CT296" i="48"/>
  <c r="CS296" i="48"/>
  <c r="CR296" i="48"/>
  <c r="CQ296" i="48"/>
  <c r="CP296" i="48"/>
  <c r="CO296" i="48"/>
  <c r="CN296" i="48"/>
  <c r="CM296" i="48"/>
  <c r="CL296" i="48"/>
  <c r="CK296" i="48"/>
  <c r="CJ296" i="48"/>
  <c r="CI296" i="48"/>
  <c r="CH296" i="48"/>
  <c r="CG296" i="48"/>
  <c r="CF296" i="48"/>
  <c r="CE296" i="48"/>
  <c r="CD296" i="48"/>
  <c r="CC296" i="48"/>
  <c r="CZ295" i="48"/>
  <c r="CY295" i="48"/>
  <c r="CX295" i="48"/>
  <c r="CW295" i="48"/>
  <c r="CV295" i="48"/>
  <c r="CU295" i="48"/>
  <c r="CT295" i="48"/>
  <c r="CS295" i="48"/>
  <c r="CR295" i="48"/>
  <c r="CQ295" i="48"/>
  <c r="CP295" i="48"/>
  <c r="CO295" i="48"/>
  <c r="CN295" i="48"/>
  <c r="CM295" i="48"/>
  <c r="CL295" i="48"/>
  <c r="CK295" i="48"/>
  <c r="CJ295" i="48"/>
  <c r="CI295" i="48"/>
  <c r="CH295" i="48"/>
  <c r="CG295" i="48"/>
  <c r="CF295" i="48"/>
  <c r="CE295" i="48"/>
  <c r="CD295" i="48"/>
  <c r="CC295" i="48"/>
  <c r="CZ294" i="48"/>
  <c r="CY294" i="48"/>
  <c r="CX294" i="48"/>
  <c r="CW294" i="48"/>
  <c r="CV294" i="48"/>
  <c r="CU294" i="48"/>
  <c r="CT294" i="48"/>
  <c r="CS294" i="48"/>
  <c r="CR294" i="48"/>
  <c r="CQ294" i="48"/>
  <c r="CP294" i="48"/>
  <c r="CO294" i="48"/>
  <c r="CN294" i="48"/>
  <c r="CM294" i="48"/>
  <c r="CL294" i="48"/>
  <c r="CK294" i="48"/>
  <c r="CJ294" i="48"/>
  <c r="CI294" i="48"/>
  <c r="CH294" i="48"/>
  <c r="CG294" i="48"/>
  <c r="CF294" i="48"/>
  <c r="CE294" i="48"/>
  <c r="CD294" i="48"/>
  <c r="CC294" i="48"/>
  <c r="CZ293" i="48"/>
  <c r="CY293" i="48"/>
  <c r="CX293" i="48"/>
  <c r="CW293" i="48"/>
  <c r="CV293" i="48"/>
  <c r="CU293" i="48"/>
  <c r="CT293" i="48"/>
  <c r="CS293" i="48"/>
  <c r="CR293" i="48"/>
  <c r="CQ293" i="48"/>
  <c r="CP293" i="48"/>
  <c r="CO293" i="48"/>
  <c r="CN293" i="48"/>
  <c r="CM293" i="48"/>
  <c r="CL293" i="48"/>
  <c r="CK293" i="48"/>
  <c r="CJ293" i="48"/>
  <c r="CI293" i="48"/>
  <c r="CH293" i="48"/>
  <c r="CG293" i="48"/>
  <c r="CF293" i="48"/>
  <c r="CE293" i="48"/>
  <c r="CD293" i="48"/>
  <c r="CC293" i="48"/>
  <c r="CZ292" i="48"/>
  <c r="CY292" i="48"/>
  <c r="CX292" i="48"/>
  <c r="CW292" i="48"/>
  <c r="CV292" i="48"/>
  <c r="CU292" i="48"/>
  <c r="CT292" i="48"/>
  <c r="CS292" i="48"/>
  <c r="CR292" i="48"/>
  <c r="CQ292" i="48"/>
  <c r="CP292" i="48"/>
  <c r="CO292" i="48"/>
  <c r="CN292" i="48"/>
  <c r="CM292" i="48"/>
  <c r="CL292" i="48"/>
  <c r="CK292" i="48"/>
  <c r="CJ292" i="48"/>
  <c r="CI292" i="48"/>
  <c r="CH292" i="48"/>
  <c r="CG292" i="48"/>
  <c r="CF292" i="48"/>
  <c r="CE292" i="48"/>
  <c r="CD292" i="48"/>
  <c r="CC292" i="48"/>
  <c r="CZ291" i="48"/>
  <c r="CY291" i="48"/>
  <c r="CX291" i="48"/>
  <c r="CW291" i="48"/>
  <c r="CV291" i="48"/>
  <c r="CU291" i="48"/>
  <c r="CT291" i="48"/>
  <c r="CS291" i="48"/>
  <c r="CR291" i="48"/>
  <c r="CQ291" i="48"/>
  <c r="CP291" i="48"/>
  <c r="CO291" i="48"/>
  <c r="CN291" i="48"/>
  <c r="CM291" i="48"/>
  <c r="CL291" i="48"/>
  <c r="CK291" i="48"/>
  <c r="CJ291" i="48"/>
  <c r="CI291" i="48"/>
  <c r="CH291" i="48"/>
  <c r="CG291" i="48"/>
  <c r="CF291" i="48"/>
  <c r="CE291" i="48"/>
  <c r="CD291" i="48"/>
  <c r="CC291" i="48"/>
  <c r="CZ290" i="48"/>
  <c r="CY290" i="48"/>
  <c r="CX290" i="48"/>
  <c r="CW290" i="48"/>
  <c r="CV290" i="48"/>
  <c r="CU290" i="48"/>
  <c r="CT290" i="48"/>
  <c r="CS290" i="48"/>
  <c r="CR290" i="48"/>
  <c r="CQ290" i="48"/>
  <c r="CP290" i="48"/>
  <c r="CO290" i="48"/>
  <c r="CN290" i="48"/>
  <c r="CM290" i="48"/>
  <c r="CL290" i="48"/>
  <c r="CK290" i="48"/>
  <c r="CJ290" i="48"/>
  <c r="CI290" i="48"/>
  <c r="CH290" i="48"/>
  <c r="CG290" i="48"/>
  <c r="CF290" i="48"/>
  <c r="CE290" i="48"/>
  <c r="CD290" i="48"/>
  <c r="CC290" i="48"/>
  <c r="CZ289" i="48"/>
  <c r="CY289" i="48"/>
  <c r="CX289" i="48"/>
  <c r="CW289" i="48"/>
  <c r="CV289" i="48"/>
  <c r="CU289" i="48"/>
  <c r="CT289" i="48"/>
  <c r="CS289" i="48"/>
  <c r="CR289" i="48"/>
  <c r="CQ289" i="48"/>
  <c r="CP289" i="48"/>
  <c r="CO289" i="48"/>
  <c r="CN289" i="48"/>
  <c r="CM289" i="48"/>
  <c r="CL289" i="48"/>
  <c r="CK289" i="48"/>
  <c r="CJ289" i="48"/>
  <c r="CI289" i="48"/>
  <c r="CH289" i="48"/>
  <c r="CG289" i="48"/>
  <c r="CF289" i="48"/>
  <c r="CE289" i="48"/>
  <c r="CD289" i="48"/>
  <c r="CC289" i="48"/>
  <c r="CZ288" i="48"/>
  <c r="CY288" i="48"/>
  <c r="CX288" i="48"/>
  <c r="CW288" i="48"/>
  <c r="CV288" i="48"/>
  <c r="CU288" i="48"/>
  <c r="CT288" i="48"/>
  <c r="CS288" i="48"/>
  <c r="CR288" i="48"/>
  <c r="CQ288" i="48"/>
  <c r="CP288" i="48"/>
  <c r="CO288" i="48"/>
  <c r="CN288" i="48"/>
  <c r="CM288" i="48"/>
  <c r="CL288" i="48"/>
  <c r="CK288" i="48"/>
  <c r="CJ288" i="48"/>
  <c r="CI288" i="48"/>
  <c r="CH288" i="48"/>
  <c r="CG288" i="48"/>
  <c r="CF288" i="48"/>
  <c r="CE288" i="48"/>
  <c r="CD288" i="48"/>
  <c r="CC288" i="48"/>
  <c r="CZ287" i="48"/>
  <c r="CY287" i="48"/>
  <c r="CX287" i="48"/>
  <c r="CW287" i="48"/>
  <c r="CV287" i="48"/>
  <c r="CU287" i="48"/>
  <c r="CT287" i="48"/>
  <c r="CS287" i="48"/>
  <c r="CR287" i="48"/>
  <c r="CQ287" i="48"/>
  <c r="CP287" i="48"/>
  <c r="CO287" i="48"/>
  <c r="CN287" i="48"/>
  <c r="CM287" i="48"/>
  <c r="CL287" i="48"/>
  <c r="CK287" i="48"/>
  <c r="CJ287" i="48"/>
  <c r="CI287" i="48"/>
  <c r="CH287" i="48"/>
  <c r="CG287" i="48"/>
  <c r="CF287" i="48"/>
  <c r="CE287" i="48"/>
  <c r="CD287" i="48"/>
  <c r="CC287" i="48"/>
  <c r="CZ286" i="48"/>
  <c r="CY286" i="48"/>
  <c r="CX286" i="48"/>
  <c r="CW286" i="48"/>
  <c r="CV286" i="48"/>
  <c r="CU286" i="48"/>
  <c r="CT286" i="48"/>
  <c r="CS286" i="48"/>
  <c r="CR286" i="48"/>
  <c r="CQ286" i="48"/>
  <c r="CP286" i="48"/>
  <c r="CO286" i="48"/>
  <c r="CN286" i="48"/>
  <c r="CM286" i="48"/>
  <c r="CL286" i="48"/>
  <c r="CK286" i="48"/>
  <c r="CJ286" i="48"/>
  <c r="CI286" i="48"/>
  <c r="CH286" i="48"/>
  <c r="CG286" i="48"/>
  <c r="CF286" i="48"/>
  <c r="CE286" i="48"/>
  <c r="CD286" i="48"/>
  <c r="CC286" i="48"/>
  <c r="CZ285" i="48"/>
  <c r="CY285" i="48"/>
  <c r="CX285" i="48"/>
  <c r="CW285" i="48"/>
  <c r="CV285" i="48"/>
  <c r="CU285" i="48"/>
  <c r="CT285" i="48"/>
  <c r="CS285" i="48"/>
  <c r="CR285" i="48"/>
  <c r="CQ285" i="48"/>
  <c r="CP285" i="48"/>
  <c r="CO285" i="48"/>
  <c r="CN285" i="48"/>
  <c r="CM285" i="48"/>
  <c r="CL285" i="48"/>
  <c r="CK285" i="48"/>
  <c r="CJ285" i="48"/>
  <c r="CI285" i="48"/>
  <c r="CH285" i="48"/>
  <c r="CG285" i="48"/>
  <c r="CF285" i="48"/>
  <c r="CE285" i="48"/>
  <c r="CD285" i="48"/>
  <c r="CC285" i="48"/>
  <c r="CZ284" i="48"/>
  <c r="CY284" i="48"/>
  <c r="CX284" i="48"/>
  <c r="CW284" i="48"/>
  <c r="CV284" i="48"/>
  <c r="CU284" i="48"/>
  <c r="CT284" i="48"/>
  <c r="CS284" i="48"/>
  <c r="CR284" i="48"/>
  <c r="CQ284" i="48"/>
  <c r="CP284" i="48"/>
  <c r="CO284" i="48"/>
  <c r="CN284" i="48"/>
  <c r="CM284" i="48"/>
  <c r="CL284" i="48"/>
  <c r="CK284" i="48"/>
  <c r="CJ284" i="48"/>
  <c r="CI284" i="48"/>
  <c r="CH284" i="48"/>
  <c r="CG284" i="48"/>
  <c r="CF284" i="48"/>
  <c r="CE284" i="48"/>
  <c r="CD284" i="48"/>
  <c r="CC284" i="48"/>
  <c r="CZ283" i="48"/>
  <c r="CY283" i="48"/>
  <c r="CX283" i="48"/>
  <c r="CW283" i="48"/>
  <c r="CV283" i="48"/>
  <c r="CU283" i="48"/>
  <c r="CT283" i="48"/>
  <c r="CS283" i="48"/>
  <c r="CR283" i="48"/>
  <c r="CQ283" i="48"/>
  <c r="CP283" i="48"/>
  <c r="CO283" i="48"/>
  <c r="CN283" i="48"/>
  <c r="CM283" i="48"/>
  <c r="CL283" i="48"/>
  <c r="CK283" i="48"/>
  <c r="CJ283" i="48"/>
  <c r="CI283" i="48"/>
  <c r="CH283" i="48"/>
  <c r="CG283" i="48"/>
  <c r="CF283" i="48"/>
  <c r="CE283" i="48"/>
  <c r="CD283" i="48"/>
  <c r="CC283" i="48"/>
  <c r="CZ282" i="48"/>
  <c r="CY282" i="48"/>
  <c r="CX282" i="48"/>
  <c r="CW282" i="48"/>
  <c r="CV282" i="48"/>
  <c r="CU282" i="48"/>
  <c r="CT282" i="48"/>
  <c r="CS282" i="48"/>
  <c r="CR282" i="48"/>
  <c r="CQ282" i="48"/>
  <c r="CP282" i="48"/>
  <c r="CO282" i="48"/>
  <c r="CN282" i="48"/>
  <c r="CM282" i="48"/>
  <c r="CL282" i="48"/>
  <c r="CK282" i="48"/>
  <c r="CJ282" i="48"/>
  <c r="CI282" i="48"/>
  <c r="CH282" i="48"/>
  <c r="CG282" i="48"/>
  <c r="CF282" i="48"/>
  <c r="CE282" i="48"/>
  <c r="CD282" i="48"/>
  <c r="CC282" i="48"/>
  <c r="CZ281" i="48"/>
  <c r="CY281" i="48"/>
  <c r="CX281" i="48"/>
  <c r="CW281" i="48"/>
  <c r="CV281" i="48"/>
  <c r="CU281" i="48"/>
  <c r="CT281" i="48"/>
  <c r="CS281" i="48"/>
  <c r="CR281" i="48"/>
  <c r="CQ281" i="48"/>
  <c r="CP281" i="48"/>
  <c r="CO281" i="48"/>
  <c r="CN281" i="48"/>
  <c r="CM281" i="48"/>
  <c r="CL281" i="48"/>
  <c r="CK281" i="48"/>
  <c r="CJ281" i="48"/>
  <c r="CI281" i="48"/>
  <c r="CH281" i="48"/>
  <c r="CG281" i="48"/>
  <c r="CF281" i="48"/>
  <c r="CE281" i="48"/>
  <c r="CD281" i="48"/>
  <c r="CC281" i="48"/>
  <c r="CZ280" i="48"/>
  <c r="CY280" i="48"/>
  <c r="CX280" i="48"/>
  <c r="CW280" i="48"/>
  <c r="CV280" i="48"/>
  <c r="CU280" i="48"/>
  <c r="CT280" i="48"/>
  <c r="CS280" i="48"/>
  <c r="CR280" i="48"/>
  <c r="CQ280" i="48"/>
  <c r="CP280" i="48"/>
  <c r="CO280" i="48"/>
  <c r="CN280" i="48"/>
  <c r="CM280" i="48"/>
  <c r="CL280" i="48"/>
  <c r="CK280" i="48"/>
  <c r="CJ280" i="48"/>
  <c r="CI280" i="48"/>
  <c r="CH280" i="48"/>
  <c r="CG280" i="48"/>
  <c r="CF280" i="48"/>
  <c r="CE280" i="48"/>
  <c r="CD280" i="48"/>
  <c r="CC280" i="48"/>
  <c r="CZ279" i="48"/>
  <c r="CY279" i="48"/>
  <c r="CX279" i="48"/>
  <c r="CW279" i="48"/>
  <c r="CV279" i="48"/>
  <c r="CU279" i="48"/>
  <c r="CT279" i="48"/>
  <c r="CS279" i="48"/>
  <c r="CR279" i="48"/>
  <c r="CQ279" i="48"/>
  <c r="CP279" i="48"/>
  <c r="CO279" i="48"/>
  <c r="CN279" i="48"/>
  <c r="CM279" i="48"/>
  <c r="CL279" i="48"/>
  <c r="CK279" i="48"/>
  <c r="CJ279" i="48"/>
  <c r="CI279" i="48"/>
  <c r="CH279" i="48"/>
  <c r="CG279" i="48"/>
  <c r="CF279" i="48"/>
  <c r="CE279" i="48"/>
  <c r="CD279" i="48"/>
  <c r="CC279" i="48"/>
  <c r="CZ278" i="48"/>
  <c r="CY278" i="48"/>
  <c r="CX278" i="48"/>
  <c r="CW278" i="48"/>
  <c r="CV278" i="48"/>
  <c r="CU278" i="48"/>
  <c r="CT278" i="48"/>
  <c r="CS278" i="48"/>
  <c r="CR278" i="48"/>
  <c r="CQ278" i="48"/>
  <c r="CP278" i="48"/>
  <c r="CO278" i="48"/>
  <c r="CN278" i="48"/>
  <c r="CM278" i="48"/>
  <c r="CL278" i="48"/>
  <c r="CK278" i="48"/>
  <c r="CJ278" i="48"/>
  <c r="CI278" i="48"/>
  <c r="CH278" i="48"/>
  <c r="CG278" i="48"/>
  <c r="CF278" i="48"/>
  <c r="CE278" i="48"/>
  <c r="CD278" i="48"/>
  <c r="CC278" i="48"/>
  <c r="CZ277" i="48"/>
  <c r="CY277" i="48"/>
  <c r="CX277" i="48"/>
  <c r="CW277" i="48"/>
  <c r="CV277" i="48"/>
  <c r="CU277" i="48"/>
  <c r="CT277" i="48"/>
  <c r="CS277" i="48"/>
  <c r="CR277" i="48"/>
  <c r="CQ277" i="48"/>
  <c r="CP277" i="48"/>
  <c r="CO277" i="48"/>
  <c r="CN277" i="48"/>
  <c r="CM277" i="48"/>
  <c r="CL277" i="48"/>
  <c r="CK277" i="48"/>
  <c r="CJ277" i="48"/>
  <c r="CI277" i="48"/>
  <c r="CH277" i="48"/>
  <c r="CG277" i="48"/>
  <c r="CF277" i="48"/>
  <c r="CE277" i="48"/>
  <c r="CD277" i="48"/>
  <c r="CC277" i="48"/>
  <c r="CZ276" i="48"/>
  <c r="CY276" i="48"/>
  <c r="CX276" i="48"/>
  <c r="CW276" i="48"/>
  <c r="CV276" i="48"/>
  <c r="CU276" i="48"/>
  <c r="CT276" i="48"/>
  <c r="CS276" i="48"/>
  <c r="CR276" i="48"/>
  <c r="CQ276" i="48"/>
  <c r="CP276" i="48"/>
  <c r="CO276" i="48"/>
  <c r="CN276" i="48"/>
  <c r="CM276" i="48"/>
  <c r="CL276" i="48"/>
  <c r="CK276" i="48"/>
  <c r="CJ276" i="48"/>
  <c r="CI276" i="48"/>
  <c r="CH276" i="48"/>
  <c r="CG276" i="48"/>
  <c r="CF276" i="48"/>
  <c r="CE276" i="48"/>
  <c r="CD276" i="48"/>
  <c r="CC276" i="48"/>
  <c r="CZ275" i="48"/>
  <c r="CY275" i="48"/>
  <c r="CX275" i="48"/>
  <c r="CW275" i="48"/>
  <c r="CV275" i="48"/>
  <c r="CU275" i="48"/>
  <c r="CT275" i="48"/>
  <c r="CS275" i="48"/>
  <c r="CR275" i="48"/>
  <c r="CQ275" i="48"/>
  <c r="CP275" i="48"/>
  <c r="CO275" i="48"/>
  <c r="CN275" i="48"/>
  <c r="CM275" i="48"/>
  <c r="CL275" i="48"/>
  <c r="CK275" i="48"/>
  <c r="CJ275" i="48"/>
  <c r="CI275" i="48"/>
  <c r="CH275" i="48"/>
  <c r="CG275" i="48"/>
  <c r="CF275" i="48"/>
  <c r="CE275" i="48"/>
  <c r="CD275" i="48"/>
  <c r="CC275" i="48"/>
  <c r="CZ274" i="48"/>
  <c r="CY274" i="48"/>
  <c r="CX274" i="48"/>
  <c r="CW274" i="48"/>
  <c r="CV274" i="48"/>
  <c r="CU274" i="48"/>
  <c r="CT274" i="48"/>
  <c r="CS274" i="48"/>
  <c r="CR274" i="48"/>
  <c r="CQ274" i="48"/>
  <c r="CP274" i="48"/>
  <c r="CO274" i="48"/>
  <c r="CN274" i="48"/>
  <c r="CM274" i="48"/>
  <c r="CL274" i="48"/>
  <c r="CK274" i="48"/>
  <c r="CJ274" i="48"/>
  <c r="CI274" i="48"/>
  <c r="CH274" i="48"/>
  <c r="CG274" i="48"/>
  <c r="CF274" i="48"/>
  <c r="CE274" i="48"/>
  <c r="CD274" i="48"/>
  <c r="CC274" i="48"/>
  <c r="CZ273" i="48"/>
  <c r="CY273" i="48"/>
  <c r="CX273" i="48"/>
  <c r="CW273" i="48"/>
  <c r="CV273" i="48"/>
  <c r="CU273" i="48"/>
  <c r="CT273" i="48"/>
  <c r="CS273" i="48"/>
  <c r="CR273" i="48"/>
  <c r="CQ273" i="48"/>
  <c r="CP273" i="48"/>
  <c r="CO273" i="48"/>
  <c r="CN273" i="48"/>
  <c r="CM273" i="48"/>
  <c r="CL273" i="48"/>
  <c r="CK273" i="48"/>
  <c r="CJ273" i="48"/>
  <c r="CI273" i="48"/>
  <c r="CH273" i="48"/>
  <c r="CG273" i="48"/>
  <c r="CF273" i="48"/>
  <c r="CE273" i="48"/>
  <c r="CD273" i="48"/>
  <c r="CC273" i="48"/>
  <c r="CZ272" i="48"/>
  <c r="CY272" i="48"/>
  <c r="CX272" i="48"/>
  <c r="CW272" i="48"/>
  <c r="CV272" i="48"/>
  <c r="CU272" i="48"/>
  <c r="CT272" i="48"/>
  <c r="CS272" i="48"/>
  <c r="CR272" i="48"/>
  <c r="CQ272" i="48"/>
  <c r="CP272" i="48"/>
  <c r="CO272" i="48"/>
  <c r="CN272" i="48"/>
  <c r="CM272" i="48"/>
  <c r="CL272" i="48"/>
  <c r="CK272" i="48"/>
  <c r="CJ272" i="48"/>
  <c r="CI272" i="48"/>
  <c r="CH272" i="48"/>
  <c r="CG272" i="48"/>
  <c r="CF272" i="48"/>
  <c r="CE272" i="48"/>
  <c r="CD272" i="48"/>
  <c r="CC272" i="48"/>
  <c r="CZ271" i="48"/>
  <c r="CY271" i="48"/>
  <c r="CX271" i="48"/>
  <c r="CW271" i="48"/>
  <c r="CV271" i="48"/>
  <c r="CU271" i="48"/>
  <c r="CT271" i="48"/>
  <c r="CS271" i="48"/>
  <c r="CR271" i="48"/>
  <c r="CQ271" i="48"/>
  <c r="CP271" i="48"/>
  <c r="CO271" i="48"/>
  <c r="CN271" i="48"/>
  <c r="CM271" i="48"/>
  <c r="CL271" i="48"/>
  <c r="CK271" i="48"/>
  <c r="CJ271" i="48"/>
  <c r="CI271" i="48"/>
  <c r="CH271" i="48"/>
  <c r="CG271" i="48"/>
  <c r="CF271" i="48"/>
  <c r="CE271" i="48"/>
  <c r="CD271" i="48"/>
  <c r="CC271" i="48"/>
  <c r="CZ270" i="48"/>
  <c r="CY270" i="48"/>
  <c r="CX270" i="48"/>
  <c r="CW270" i="48"/>
  <c r="CV270" i="48"/>
  <c r="CU270" i="48"/>
  <c r="CT270" i="48"/>
  <c r="CS270" i="48"/>
  <c r="CR270" i="48"/>
  <c r="CQ270" i="48"/>
  <c r="CP270" i="48"/>
  <c r="CO270" i="48"/>
  <c r="CN270" i="48"/>
  <c r="CM270" i="48"/>
  <c r="CL270" i="48"/>
  <c r="CK270" i="48"/>
  <c r="CJ270" i="48"/>
  <c r="CI270" i="48"/>
  <c r="CH270" i="48"/>
  <c r="CG270" i="48"/>
  <c r="CF270" i="48"/>
  <c r="CE270" i="48"/>
  <c r="CD270" i="48"/>
  <c r="CC270" i="48"/>
  <c r="CZ269" i="48"/>
  <c r="CY269" i="48"/>
  <c r="CX269" i="48"/>
  <c r="CW269" i="48"/>
  <c r="CV269" i="48"/>
  <c r="CU269" i="48"/>
  <c r="CT269" i="48"/>
  <c r="CS269" i="48"/>
  <c r="CR269" i="48"/>
  <c r="CQ269" i="48"/>
  <c r="CP269" i="48"/>
  <c r="CO269" i="48"/>
  <c r="CN269" i="48"/>
  <c r="CM269" i="48"/>
  <c r="CL269" i="48"/>
  <c r="CK269" i="48"/>
  <c r="CJ269" i="48"/>
  <c r="CI269" i="48"/>
  <c r="CH269" i="48"/>
  <c r="CG269" i="48"/>
  <c r="CF269" i="48"/>
  <c r="CE269" i="48"/>
  <c r="CD269" i="48"/>
  <c r="CC269" i="48"/>
  <c r="CZ268" i="48"/>
  <c r="CY268" i="48"/>
  <c r="CX268" i="48"/>
  <c r="CW268" i="48"/>
  <c r="CV268" i="48"/>
  <c r="CU268" i="48"/>
  <c r="CT268" i="48"/>
  <c r="CS268" i="48"/>
  <c r="CR268" i="48"/>
  <c r="CQ268" i="48"/>
  <c r="CP268" i="48"/>
  <c r="CO268" i="48"/>
  <c r="CN268" i="48"/>
  <c r="CM268" i="48"/>
  <c r="CL268" i="48"/>
  <c r="CK268" i="48"/>
  <c r="CJ268" i="48"/>
  <c r="CI268" i="48"/>
  <c r="CH268" i="48"/>
  <c r="CG268" i="48"/>
  <c r="CF268" i="48"/>
  <c r="CE268" i="48"/>
  <c r="CD268" i="48"/>
  <c r="CC268" i="48"/>
  <c r="CZ267" i="48"/>
  <c r="CY267" i="48"/>
  <c r="CX267" i="48"/>
  <c r="CW267" i="48"/>
  <c r="CV267" i="48"/>
  <c r="CU267" i="48"/>
  <c r="CT267" i="48"/>
  <c r="CS267" i="48"/>
  <c r="CR267" i="48"/>
  <c r="CQ267" i="48"/>
  <c r="CP267" i="48"/>
  <c r="CO267" i="48"/>
  <c r="CN267" i="48"/>
  <c r="CM267" i="48"/>
  <c r="CL267" i="48"/>
  <c r="CK267" i="48"/>
  <c r="CJ267" i="48"/>
  <c r="CI267" i="48"/>
  <c r="CH267" i="48"/>
  <c r="CG267" i="48"/>
  <c r="CF267" i="48"/>
  <c r="CE267" i="48"/>
  <c r="CD267" i="48"/>
  <c r="CC267" i="48"/>
  <c r="CZ266" i="48"/>
  <c r="CY266" i="48"/>
  <c r="CX266" i="48"/>
  <c r="CW266" i="48"/>
  <c r="CV266" i="48"/>
  <c r="CU266" i="48"/>
  <c r="CT266" i="48"/>
  <c r="CS266" i="48"/>
  <c r="CR266" i="48"/>
  <c r="CQ266" i="48"/>
  <c r="CP266" i="48"/>
  <c r="CO266" i="48"/>
  <c r="CN266" i="48"/>
  <c r="CM266" i="48"/>
  <c r="CL266" i="48"/>
  <c r="CK266" i="48"/>
  <c r="CJ266" i="48"/>
  <c r="CI266" i="48"/>
  <c r="CH266" i="48"/>
  <c r="CG266" i="48"/>
  <c r="CF266" i="48"/>
  <c r="CE266" i="48"/>
  <c r="CD266" i="48"/>
  <c r="CC266" i="48"/>
  <c r="CZ265" i="48"/>
  <c r="CY265" i="48"/>
  <c r="CX265" i="48"/>
  <c r="CW265" i="48"/>
  <c r="CV265" i="48"/>
  <c r="CU265" i="48"/>
  <c r="CT265" i="48"/>
  <c r="CS265" i="48"/>
  <c r="CR265" i="48"/>
  <c r="CQ265" i="48"/>
  <c r="CP265" i="48"/>
  <c r="CO265" i="48"/>
  <c r="CN265" i="48"/>
  <c r="CM265" i="48"/>
  <c r="CL265" i="48"/>
  <c r="CK265" i="48"/>
  <c r="CJ265" i="48"/>
  <c r="CI265" i="48"/>
  <c r="CH265" i="48"/>
  <c r="CG265" i="48"/>
  <c r="CF265" i="48"/>
  <c r="CE265" i="48"/>
  <c r="CD265" i="48"/>
  <c r="CC265" i="48"/>
  <c r="CZ264" i="48"/>
  <c r="CY264" i="48"/>
  <c r="CX264" i="48"/>
  <c r="CW264" i="48"/>
  <c r="CV264" i="48"/>
  <c r="CU264" i="48"/>
  <c r="CT264" i="48"/>
  <c r="CS264" i="48"/>
  <c r="CR264" i="48"/>
  <c r="CQ264" i="48"/>
  <c r="CP264" i="48"/>
  <c r="CO264" i="48"/>
  <c r="CN264" i="48"/>
  <c r="CM264" i="48"/>
  <c r="CL264" i="48"/>
  <c r="CK264" i="48"/>
  <c r="CJ264" i="48"/>
  <c r="CI264" i="48"/>
  <c r="CH264" i="48"/>
  <c r="CG264" i="48"/>
  <c r="CF264" i="48"/>
  <c r="CE264" i="48"/>
  <c r="CD264" i="48"/>
  <c r="CC264" i="48"/>
  <c r="CZ263" i="48"/>
  <c r="CY263" i="48"/>
  <c r="CX263" i="48"/>
  <c r="CW263" i="48"/>
  <c r="CV263" i="48"/>
  <c r="CU263" i="48"/>
  <c r="CT263" i="48"/>
  <c r="CS263" i="48"/>
  <c r="CR263" i="48"/>
  <c r="CQ263" i="48"/>
  <c r="CP263" i="48"/>
  <c r="CO263" i="48"/>
  <c r="CN263" i="48"/>
  <c r="CM263" i="48"/>
  <c r="CL263" i="48"/>
  <c r="CK263" i="48"/>
  <c r="CJ263" i="48"/>
  <c r="CI263" i="48"/>
  <c r="CH263" i="48"/>
  <c r="CG263" i="48"/>
  <c r="CF263" i="48"/>
  <c r="CE263" i="48"/>
  <c r="CD263" i="48"/>
  <c r="CC263" i="48"/>
  <c r="CZ262" i="48"/>
  <c r="CY262" i="48"/>
  <c r="CX262" i="48"/>
  <c r="CW262" i="48"/>
  <c r="CV262" i="48"/>
  <c r="CU262" i="48"/>
  <c r="CT262" i="48"/>
  <c r="CS262" i="48"/>
  <c r="CR262" i="48"/>
  <c r="CQ262" i="48"/>
  <c r="CP262" i="48"/>
  <c r="CO262" i="48"/>
  <c r="CN262" i="48"/>
  <c r="CM262" i="48"/>
  <c r="CL262" i="48"/>
  <c r="CK262" i="48"/>
  <c r="CJ262" i="48"/>
  <c r="CI262" i="48"/>
  <c r="CH262" i="48"/>
  <c r="CG262" i="48"/>
  <c r="CF262" i="48"/>
  <c r="CE262" i="48"/>
  <c r="CD262" i="48"/>
  <c r="CC262" i="48"/>
  <c r="CZ261" i="48"/>
  <c r="CY261" i="48"/>
  <c r="CX261" i="48"/>
  <c r="CW261" i="48"/>
  <c r="CV261" i="48"/>
  <c r="CU261" i="48"/>
  <c r="CT261" i="48"/>
  <c r="CS261" i="48"/>
  <c r="CR261" i="48"/>
  <c r="CQ261" i="48"/>
  <c r="CP261" i="48"/>
  <c r="CO261" i="48"/>
  <c r="CN261" i="48"/>
  <c r="CM261" i="48"/>
  <c r="CL261" i="48"/>
  <c r="CK261" i="48"/>
  <c r="CJ261" i="48"/>
  <c r="CI261" i="48"/>
  <c r="CH261" i="48"/>
  <c r="CG261" i="48"/>
  <c r="CF261" i="48"/>
  <c r="CE261" i="48"/>
  <c r="CD261" i="48"/>
  <c r="CC261" i="48"/>
  <c r="CZ260" i="48"/>
  <c r="CY260" i="48"/>
  <c r="CX260" i="48"/>
  <c r="CW260" i="48"/>
  <c r="CV260" i="48"/>
  <c r="CU260" i="48"/>
  <c r="CT260" i="48"/>
  <c r="CS260" i="48"/>
  <c r="CR260" i="48"/>
  <c r="CQ260" i="48"/>
  <c r="CP260" i="48"/>
  <c r="CO260" i="48"/>
  <c r="CN260" i="48"/>
  <c r="CM260" i="48"/>
  <c r="CL260" i="48"/>
  <c r="CK260" i="48"/>
  <c r="CJ260" i="48"/>
  <c r="CI260" i="48"/>
  <c r="CH260" i="48"/>
  <c r="CG260" i="48"/>
  <c r="CF260" i="48"/>
  <c r="CE260" i="48"/>
  <c r="CD260" i="48"/>
  <c r="CC260" i="48"/>
  <c r="CZ259" i="48"/>
  <c r="CY259" i="48"/>
  <c r="CX259" i="48"/>
  <c r="CW259" i="48"/>
  <c r="CV259" i="48"/>
  <c r="CU259" i="48"/>
  <c r="CT259" i="48"/>
  <c r="CS259" i="48"/>
  <c r="CR259" i="48"/>
  <c r="CQ259" i="48"/>
  <c r="CP259" i="48"/>
  <c r="CO259" i="48"/>
  <c r="CN259" i="48"/>
  <c r="CM259" i="48"/>
  <c r="CL259" i="48"/>
  <c r="CK259" i="48"/>
  <c r="CJ259" i="48"/>
  <c r="CI259" i="48"/>
  <c r="CH259" i="48"/>
  <c r="CG259" i="48"/>
  <c r="CF259" i="48"/>
  <c r="CE259" i="48"/>
  <c r="CD259" i="48"/>
  <c r="CC259" i="48"/>
  <c r="CZ258" i="48"/>
  <c r="CY258" i="48"/>
  <c r="CX258" i="48"/>
  <c r="CW258" i="48"/>
  <c r="CV258" i="48"/>
  <c r="CU258" i="48"/>
  <c r="CT258" i="48"/>
  <c r="CS258" i="48"/>
  <c r="CR258" i="48"/>
  <c r="CQ258" i="48"/>
  <c r="CP258" i="48"/>
  <c r="CO258" i="48"/>
  <c r="CN258" i="48"/>
  <c r="CM258" i="48"/>
  <c r="CL258" i="48"/>
  <c r="CK258" i="48"/>
  <c r="CJ258" i="48"/>
  <c r="CI258" i="48"/>
  <c r="CH258" i="48"/>
  <c r="CG258" i="48"/>
  <c r="CF258" i="48"/>
  <c r="CE258" i="48"/>
  <c r="CD258" i="48"/>
  <c r="CC258" i="48"/>
  <c r="CZ257" i="48"/>
  <c r="CY257" i="48"/>
  <c r="CX257" i="48"/>
  <c r="CW257" i="48"/>
  <c r="CV257" i="48"/>
  <c r="CU257" i="48"/>
  <c r="CT257" i="48"/>
  <c r="CS257" i="48"/>
  <c r="CR257" i="48"/>
  <c r="CQ257" i="48"/>
  <c r="CP257" i="48"/>
  <c r="CO257" i="48"/>
  <c r="CN257" i="48"/>
  <c r="CM257" i="48"/>
  <c r="CL257" i="48"/>
  <c r="CK257" i="48"/>
  <c r="CJ257" i="48"/>
  <c r="CI257" i="48"/>
  <c r="CH257" i="48"/>
  <c r="CG257" i="48"/>
  <c r="CF257" i="48"/>
  <c r="CE257" i="48"/>
  <c r="CD257" i="48"/>
  <c r="CC257" i="48"/>
  <c r="CZ256" i="48"/>
  <c r="CY256" i="48"/>
  <c r="CX256" i="48"/>
  <c r="CW256" i="48"/>
  <c r="CV256" i="48"/>
  <c r="CU256" i="48"/>
  <c r="CT256" i="48"/>
  <c r="CS256" i="48"/>
  <c r="CR256" i="48"/>
  <c r="CQ256" i="48"/>
  <c r="CP256" i="48"/>
  <c r="CO256" i="48"/>
  <c r="CN256" i="48"/>
  <c r="CM256" i="48"/>
  <c r="CL256" i="48"/>
  <c r="CK256" i="48"/>
  <c r="CJ256" i="48"/>
  <c r="CI256" i="48"/>
  <c r="CH256" i="48"/>
  <c r="CG256" i="48"/>
  <c r="CF256" i="48"/>
  <c r="CE256" i="48"/>
  <c r="CD256" i="48"/>
  <c r="CC256" i="48"/>
  <c r="CZ255" i="48"/>
  <c r="CY255" i="48"/>
  <c r="CX255" i="48"/>
  <c r="CW255" i="48"/>
  <c r="CV255" i="48"/>
  <c r="CU255" i="48"/>
  <c r="CT255" i="48"/>
  <c r="CS255" i="48"/>
  <c r="CR255" i="48"/>
  <c r="CQ255" i="48"/>
  <c r="CP255" i="48"/>
  <c r="CO255" i="48"/>
  <c r="CN255" i="48"/>
  <c r="CM255" i="48"/>
  <c r="CL255" i="48"/>
  <c r="CK255" i="48"/>
  <c r="CJ255" i="48"/>
  <c r="CI255" i="48"/>
  <c r="CH255" i="48"/>
  <c r="CG255" i="48"/>
  <c r="CF255" i="48"/>
  <c r="CE255" i="48"/>
  <c r="CD255" i="48"/>
  <c r="CC255" i="48"/>
  <c r="CZ254" i="48"/>
  <c r="CY254" i="48"/>
  <c r="CX254" i="48"/>
  <c r="CW254" i="48"/>
  <c r="CV254" i="48"/>
  <c r="CU254" i="48"/>
  <c r="CT254" i="48"/>
  <c r="CS254" i="48"/>
  <c r="CR254" i="48"/>
  <c r="CQ254" i="48"/>
  <c r="CP254" i="48"/>
  <c r="CO254" i="48"/>
  <c r="CN254" i="48"/>
  <c r="CM254" i="48"/>
  <c r="CL254" i="48"/>
  <c r="CK254" i="48"/>
  <c r="CJ254" i="48"/>
  <c r="CI254" i="48"/>
  <c r="CH254" i="48"/>
  <c r="CG254" i="48"/>
  <c r="CF254" i="48"/>
  <c r="CE254" i="48"/>
  <c r="CD254" i="48"/>
  <c r="CC254" i="48"/>
  <c r="CZ253" i="48"/>
  <c r="CY253" i="48"/>
  <c r="CX253" i="48"/>
  <c r="CW253" i="48"/>
  <c r="CV253" i="48"/>
  <c r="CU253" i="48"/>
  <c r="CT253" i="48"/>
  <c r="CS253" i="48"/>
  <c r="CR253" i="48"/>
  <c r="CQ253" i="48"/>
  <c r="CP253" i="48"/>
  <c r="CO253" i="48"/>
  <c r="CN253" i="48"/>
  <c r="CM253" i="48"/>
  <c r="CL253" i="48"/>
  <c r="CK253" i="48"/>
  <c r="CJ253" i="48"/>
  <c r="CI253" i="48"/>
  <c r="CH253" i="48"/>
  <c r="CG253" i="48"/>
  <c r="CF253" i="48"/>
  <c r="CE253" i="48"/>
  <c r="CD253" i="48"/>
  <c r="CC253" i="48"/>
  <c r="CZ252" i="48"/>
  <c r="CY252" i="48"/>
  <c r="CX252" i="48"/>
  <c r="CW252" i="48"/>
  <c r="CV252" i="48"/>
  <c r="CU252" i="48"/>
  <c r="CT252" i="48"/>
  <c r="CS252" i="48"/>
  <c r="CR252" i="48"/>
  <c r="CQ252" i="48"/>
  <c r="CP252" i="48"/>
  <c r="CO252" i="48"/>
  <c r="CN252" i="48"/>
  <c r="CM252" i="48"/>
  <c r="CL252" i="48"/>
  <c r="CK252" i="48"/>
  <c r="CJ252" i="48"/>
  <c r="CI252" i="48"/>
  <c r="CH252" i="48"/>
  <c r="CG252" i="48"/>
  <c r="CF252" i="48"/>
  <c r="CE252" i="48"/>
  <c r="CD252" i="48"/>
  <c r="CC252" i="48"/>
  <c r="CZ251" i="48"/>
  <c r="CY251" i="48"/>
  <c r="CX251" i="48"/>
  <c r="CW251" i="48"/>
  <c r="CV251" i="48"/>
  <c r="CU251" i="48"/>
  <c r="CT251" i="48"/>
  <c r="CS251" i="48"/>
  <c r="CR251" i="48"/>
  <c r="CQ251" i="48"/>
  <c r="CP251" i="48"/>
  <c r="CO251" i="48"/>
  <c r="CN251" i="48"/>
  <c r="CM251" i="48"/>
  <c r="CL251" i="48"/>
  <c r="CK251" i="48"/>
  <c r="CJ251" i="48"/>
  <c r="CI251" i="48"/>
  <c r="CH251" i="48"/>
  <c r="CG251" i="48"/>
  <c r="CF251" i="48"/>
  <c r="CE251" i="48"/>
  <c r="CD251" i="48"/>
  <c r="CC251" i="48"/>
  <c r="CZ250" i="48"/>
  <c r="CY250" i="48"/>
  <c r="CX250" i="48"/>
  <c r="CW250" i="48"/>
  <c r="CV250" i="48"/>
  <c r="CU250" i="48"/>
  <c r="CT250" i="48"/>
  <c r="CS250" i="48"/>
  <c r="CR250" i="48"/>
  <c r="CQ250" i="48"/>
  <c r="CP250" i="48"/>
  <c r="CO250" i="48"/>
  <c r="CN250" i="48"/>
  <c r="CM250" i="48"/>
  <c r="CL250" i="48"/>
  <c r="CK250" i="48"/>
  <c r="CJ250" i="48"/>
  <c r="CI250" i="48"/>
  <c r="CH250" i="48"/>
  <c r="CG250" i="48"/>
  <c r="CF250" i="48"/>
  <c r="CE250" i="48"/>
  <c r="CD250" i="48"/>
  <c r="CC250" i="48"/>
  <c r="CZ249" i="48"/>
  <c r="CY249" i="48"/>
  <c r="CX249" i="48"/>
  <c r="CW249" i="48"/>
  <c r="CV249" i="48"/>
  <c r="CU249" i="48"/>
  <c r="CT249" i="48"/>
  <c r="CS249" i="48"/>
  <c r="CR249" i="48"/>
  <c r="CQ249" i="48"/>
  <c r="CP249" i="48"/>
  <c r="CO249" i="48"/>
  <c r="CN249" i="48"/>
  <c r="CM249" i="48"/>
  <c r="CL249" i="48"/>
  <c r="CK249" i="48"/>
  <c r="CJ249" i="48"/>
  <c r="CI249" i="48"/>
  <c r="CH249" i="48"/>
  <c r="CG249" i="48"/>
  <c r="CF249" i="48"/>
  <c r="CE249" i="48"/>
  <c r="CD249" i="48"/>
  <c r="CC249" i="48"/>
  <c r="CZ248" i="48"/>
  <c r="CY248" i="48"/>
  <c r="CX248" i="48"/>
  <c r="CW248" i="48"/>
  <c r="CV248" i="48"/>
  <c r="CU248" i="48"/>
  <c r="CT248" i="48"/>
  <c r="CS248" i="48"/>
  <c r="CR248" i="48"/>
  <c r="CQ248" i="48"/>
  <c r="CP248" i="48"/>
  <c r="CO248" i="48"/>
  <c r="CN248" i="48"/>
  <c r="CM248" i="48"/>
  <c r="CL248" i="48"/>
  <c r="CK248" i="48"/>
  <c r="CJ248" i="48"/>
  <c r="CI248" i="48"/>
  <c r="CH248" i="48"/>
  <c r="CG248" i="48"/>
  <c r="CF248" i="48"/>
  <c r="CE248" i="48"/>
  <c r="CD248" i="48"/>
  <c r="CC248" i="48"/>
  <c r="CZ247" i="48"/>
  <c r="CY247" i="48"/>
  <c r="CX247" i="48"/>
  <c r="CW247" i="48"/>
  <c r="CV247" i="48"/>
  <c r="CU247" i="48"/>
  <c r="CT247" i="48"/>
  <c r="CS247" i="48"/>
  <c r="CR247" i="48"/>
  <c r="CQ247" i="48"/>
  <c r="CP247" i="48"/>
  <c r="CO247" i="48"/>
  <c r="CN247" i="48"/>
  <c r="CM247" i="48"/>
  <c r="CL247" i="48"/>
  <c r="CK247" i="48"/>
  <c r="CJ247" i="48"/>
  <c r="CI247" i="48"/>
  <c r="CH247" i="48"/>
  <c r="CG247" i="48"/>
  <c r="CF247" i="48"/>
  <c r="CE247" i="48"/>
  <c r="CD247" i="48"/>
  <c r="CC247" i="48"/>
  <c r="CZ246" i="48"/>
  <c r="CY246" i="48"/>
  <c r="CX246" i="48"/>
  <c r="CW246" i="48"/>
  <c r="CV246" i="48"/>
  <c r="CU246" i="48"/>
  <c r="CT246" i="48"/>
  <c r="CS246" i="48"/>
  <c r="CR246" i="48"/>
  <c r="CQ246" i="48"/>
  <c r="CP246" i="48"/>
  <c r="CO246" i="48"/>
  <c r="CN246" i="48"/>
  <c r="CM246" i="48"/>
  <c r="CL246" i="48"/>
  <c r="CK246" i="48"/>
  <c r="CJ246" i="48"/>
  <c r="CI246" i="48"/>
  <c r="CH246" i="48"/>
  <c r="CG246" i="48"/>
  <c r="CF246" i="48"/>
  <c r="CE246" i="48"/>
  <c r="CD246" i="48"/>
  <c r="CC246" i="48"/>
  <c r="CZ245" i="48"/>
  <c r="CY245" i="48"/>
  <c r="CX245" i="48"/>
  <c r="CW245" i="48"/>
  <c r="CV245" i="48"/>
  <c r="CU245" i="48"/>
  <c r="CT245" i="48"/>
  <c r="CS245" i="48"/>
  <c r="CR245" i="48"/>
  <c r="CQ245" i="48"/>
  <c r="CP245" i="48"/>
  <c r="CO245" i="48"/>
  <c r="CN245" i="48"/>
  <c r="CM245" i="48"/>
  <c r="CL245" i="48"/>
  <c r="CK245" i="48"/>
  <c r="CJ245" i="48"/>
  <c r="CI245" i="48"/>
  <c r="CH245" i="48"/>
  <c r="CG245" i="48"/>
  <c r="CF245" i="48"/>
  <c r="CE245" i="48"/>
  <c r="CD245" i="48"/>
  <c r="CC245" i="48"/>
  <c r="CZ244" i="48"/>
  <c r="CY244" i="48"/>
  <c r="CX244" i="48"/>
  <c r="CW244" i="48"/>
  <c r="CV244" i="48"/>
  <c r="CU244" i="48"/>
  <c r="CT244" i="48"/>
  <c r="CS244" i="48"/>
  <c r="CR244" i="48"/>
  <c r="CQ244" i="48"/>
  <c r="CP244" i="48"/>
  <c r="CO244" i="48"/>
  <c r="CN244" i="48"/>
  <c r="CM244" i="48"/>
  <c r="CL244" i="48"/>
  <c r="CK244" i="48"/>
  <c r="CJ244" i="48"/>
  <c r="CI244" i="48"/>
  <c r="CH244" i="48"/>
  <c r="CG244" i="48"/>
  <c r="CF244" i="48"/>
  <c r="CE244" i="48"/>
  <c r="CD244" i="48"/>
  <c r="CC244" i="48"/>
  <c r="CZ243" i="48"/>
  <c r="CY243" i="48"/>
  <c r="CX243" i="48"/>
  <c r="CW243" i="48"/>
  <c r="CV243" i="48"/>
  <c r="CU243" i="48"/>
  <c r="CT243" i="48"/>
  <c r="CS243" i="48"/>
  <c r="CR243" i="48"/>
  <c r="CQ243" i="48"/>
  <c r="CP243" i="48"/>
  <c r="CO243" i="48"/>
  <c r="CN243" i="48"/>
  <c r="CM243" i="48"/>
  <c r="CL243" i="48"/>
  <c r="CK243" i="48"/>
  <c r="CJ243" i="48"/>
  <c r="CI243" i="48"/>
  <c r="CH243" i="48"/>
  <c r="CG243" i="48"/>
  <c r="CF243" i="48"/>
  <c r="CE243" i="48"/>
  <c r="CD243" i="48"/>
  <c r="CC243" i="48"/>
  <c r="CZ242" i="48"/>
  <c r="CY242" i="48"/>
  <c r="CX242" i="48"/>
  <c r="CW242" i="48"/>
  <c r="CV242" i="48"/>
  <c r="CU242" i="48"/>
  <c r="CT242" i="48"/>
  <c r="CS242" i="48"/>
  <c r="CR242" i="48"/>
  <c r="CQ242" i="48"/>
  <c r="CP242" i="48"/>
  <c r="CO242" i="48"/>
  <c r="CN242" i="48"/>
  <c r="CM242" i="48"/>
  <c r="CL242" i="48"/>
  <c r="CK242" i="48"/>
  <c r="CJ242" i="48"/>
  <c r="CI242" i="48"/>
  <c r="CH242" i="48"/>
  <c r="CG242" i="48"/>
  <c r="CF242" i="48"/>
  <c r="CE242" i="48"/>
  <c r="CD242" i="48"/>
  <c r="CC242" i="48"/>
  <c r="CZ241" i="48"/>
  <c r="CY241" i="48"/>
  <c r="CX241" i="48"/>
  <c r="CW241" i="48"/>
  <c r="CV241" i="48"/>
  <c r="CU241" i="48"/>
  <c r="CT241" i="48"/>
  <c r="CS241" i="48"/>
  <c r="CR241" i="48"/>
  <c r="CQ241" i="48"/>
  <c r="CP241" i="48"/>
  <c r="CO241" i="48"/>
  <c r="CN241" i="48"/>
  <c r="CM241" i="48"/>
  <c r="CL241" i="48"/>
  <c r="CK241" i="48"/>
  <c r="CJ241" i="48"/>
  <c r="CI241" i="48"/>
  <c r="CH241" i="48"/>
  <c r="CG241" i="48"/>
  <c r="CF241" i="48"/>
  <c r="CE241" i="48"/>
  <c r="CD241" i="48"/>
  <c r="CC241" i="48"/>
  <c r="CZ240" i="48"/>
  <c r="CY240" i="48"/>
  <c r="CX240" i="48"/>
  <c r="CW240" i="48"/>
  <c r="CV240" i="48"/>
  <c r="CU240" i="48"/>
  <c r="CT240" i="48"/>
  <c r="CS240" i="48"/>
  <c r="CR240" i="48"/>
  <c r="CQ240" i="48"/>
  <c r="CP240" i="48"/>
  <c r="CO240" i="48"/>
  <c r="CN240" i="48"/>
  <c r="CM240" i="48"/>
  <c r="CL240" i="48"/>
  <c r="CK240" i="48"/>
  <c r="CJ240" i="48"/>
  <c r="CI240" i="48"/>
  <c r="CH240" i="48"/>
  <c r="CG240" i="48"/>
  <c r="CF240" i="48"/>
  <c r="CE240" i="48"/>
  <c r="CD240" i="48"/>
  <c r="CC240" i="48"/>
  <c r="CZ239" i="48"/>
  <c r="CY239" i="48"/>
  <c r="CX239" i="48"/>
  <c r="CW239" i="48"/>
  <c r="CV239" i="48"/>
  <c r="CU239" i="48"/>
  <c r="CT239" i="48"/>
  <c r="CS239" i="48"/>
  <c r="CR239" i="48"/>
  <c r="CQ239" i="48"/>
  <c r="CP239" i="48"/>
  <c r="CO239" i="48"/>
  <c r="CN239" i="48"/>
  <c r="CM239" i="48"/>
  <c r="CL239" i="48"/>
  <c r="CK239" i="48"/>
  <c r="CJ239" i="48"/>
  <c r="CI239" i="48"/>
  <c r="CH239" i="48"/>
  <c r="CG239" i="48"/>
  <c r="CF239" i="48"/>
  <c r="CE239" i="48"/>
  <c r="CD239" i="48"/>
  <c r="CC239" i="48"/>
  <c r="CZ238" i="48"/>
  <c r="CY238" i="48"/>
  <c r="CX238" i="48"/>
  <c r="CW238" i="48"/>
  <c r="CV238" i="48"/>
  <c r="CU238" i="48"/>
  <c r="CT238" i="48"/>
  <c r="CS238" i="48"/>
  <c r="CR238" i="48"/>
  <c r="CQ238" i="48"/>
  <c r="CP238" i="48"/>
  <c r="CO238" i="48"/>
  <c r="CN238" i="48"/>
  <c r="CM238" i="48"/>
  <c r="CL238" i="48"/>
  <c r="CK238" i="48"/>
  <c r="CJ238" i="48"/>
  <c r="CI238" i="48"/>
  <c r="CH238" i="48"/>
  <c r="CG238" i="48"/>
  <c r="CF238" i="48"/>
  <c r="CE238" i="48"/>
  <c r="CD238" i="48"/>
  <c r="CC238" i="48"/>
  <c r="CZ237" i="48"/>
  <c r="CY237" i="48"/>
  <c r="CX237" i="48"/>
  <c r="CW237" i="48"/>
  <c r="CV237" i="48"/>
  <c r="CU237" i="48"/>
  <c r="CT237" i="48"/>
  <c r="CS237" i="48"/>
  <c r="CR237" i="48"/>
  <c r="CQ237" i="48"/>
  <c r="CP237" i="48"/>
  <c r="CO237" i="48"/>
  <c r="CN237" i="48"/>
  <c r="CM237" i="48"/>
  <c r="CL237" i="48"/>
  <c r="CK237" i="48"/>
  <c r="CJ237" i="48"/>
  <c r="CI237" i="48"/>
  <c r="CH237" i="48"/>
  <c r="CG237" i="48"/>
  <c r="CF237" i="48"/>
  <c r="CE237" i="48"/>
  <c r="CD237" i="48"/>
  <c r="CC237" i="48"/>
  <c r="CZ236" i="48"/>
  <c r="CY236" i="48"/>
  <c r="CX236" i="48"/>
  <c r="CW236" i="48"/>
  <c r="CV236" i="48"/>
  <c r="CU236" i="48"/>
  <c r="CT236" i="48"/>
  <c r="CS236" i="48"/>
  <c r="CR236" i="48"/>
  <c r="CQ236" i="48"/>
  <c r="CP236" i="48"/>
  <c r="CO236" i="48"/>
  <c r="CN236" i="48"/>
  <c r="CM236" i="48"/>
  <c r="CL236" i="48"/>
  <c r="CK236" i="48"/>
  <c r="CJ236" i="48"/>
  <c r="CI236" i="48"/>
  <c r="CH236" i="48"/>
  <c r="CG236" i="48"/>
  <c r="CF236" i="48"/>
  <c r="CE236" i="48"/>
  <c r="CD236" i="48"/>
  <c r="CC236" i="48"/>
  <c r="CZ235" i="48"/>
  <c r="CY235" i="48"/>
  <c r="CX235" i="48"/>
  <c r="CW235" i="48"/>
  <c r="CV235" i="48"/>
  <c r="CU235" i="48"/>
  <c r="CT235" i="48"/>
  <c r="CS235" i="48"/>
  <c r="CR235" i="48"/>
  <c r="CQ235" i="48"/>
  <c r="CP235" i="48"/>
  <c r="CO235" i="48"/>
  <c r="CN235" i="48"/>
  <c r="CM235" i="48"/>
  <c r="CL235" i="48"/>
  <c r="CK235" i="48"/>
  <c r="CJ235" i="48"/>
  <c r="CI235" i="48"/>
  <c r="CH235" i="48"/>
  <c r="CG235" i="48"/>
  <c r="CF235" i="48"/>
  <c r="CE235" i="48"/>
  <c r="CD235" i="48"/>
  <c r="CC235" i="48"/>
  <c r="CZ234" i="48"/>
  <c r="CY234" i="48"/>
  <c r="CX234" i="48"/>
  <c r="CW234" i="48"/>
  <c r="CV234" i="48"/>
  <c r="CU234" i="48"/>
  <c r="CT234" i="48"/>
  <c r="CS234" i="48"/>
  <c r="CR234" i="48"/>
  <c r="CQ234" i="48"/>
  <c r="CP234" i="48"/>
  <c r="CO234" i="48"/>
  <c r="CN234" i="48"/>
  <c r="CM234" i="48"/>
  <c r="CL234" i="48"/>
  <c r="CK234" i="48"/>
  <c r="CJ234" i="48"/>
  <c r="CI234" i="48"/>
  <c r="CH234" i="48"/>
  <c r="CG234" i="48"/>
  <c r="CF234" i="48"/>
  <c r="CE234" i="48"/>
  <c r="CD234" i="48"/>
  <c r="CC234" i="48"/>
  <c r="CZ233" i="48"/>
  <c r="CY233" i="48"/>
  <c r="CX233" i="48"/>
  <c r="CW233" i="48"/>
  <c r="CV233" i="48"/>
  <c r="CU233" i="48"/>
  <c r="CT233" i="48"/>
  <c r="CS233" i="48"/>
  <c r="CR233" i="48"/>
  <c r="CQ233" i="48"/>
  <c r="CP233" i="48"/>
  <c r="CO233" i="48"/>
  <c r="CN233" i="48"/>
  <c r="CM233" i="48"/>
  <c r="CL233" i="48"/>
  <c r="CK233" i="48"/>
  <c r="CJ233" i="48"/>
  <c r="CI233" i="48"/>
  <c r="CH233" i="48"/>
  <c r="CG233" i="48"/>
  <c r="CF233" i="48"/>
  <c r="CE233" i="48"/>
  <c r="CD233" i="48"/>
  <c r="CC233" i="48"/>
  <c r="CZ232" i="48"/>
  <c r="CY232" i="48"/>
  <c r="CX232" i="48"/>
  <c r="CW232" i="48"/>
  <c r="CV232" i="48"/>
  <c r="CU232" i="48"/>
  <c r="CT232" i="48"/>
  <c r="CS232" i="48"/>
  <c r="CR232" i="48"/>
  <c r="CQ232" i="48"/>
  <c r="CP232" i="48"/>
  <c r="CO232" i="48"/>
  <c r="CN232" i="48"/>
  <c r="CM232" i="48"/>
  <c r="CL232" i="48"/>
  <c r="CK232" i="48"/>
  <c r="CJ232" i="48"/>
  <c r="CI232" i="48"/>
  <c r="CH232" i="48"/>
  <c r="CG232" i="48"/>
  <c r="CF232" i="48"/>
  <c r="CE232" i="48"/>
  <c r="CD232" i="48"/>
  <c r="CC232" i="48"/>
  <c r="CZ231" i="48"/>
  <c r="CY231" i="48"/>
  <c r="CX231" i="48"/>
  <c r="CW231" i="48"/>
  <c r="CV231" i="48"/>
  <c r="CU231" i="48"/>
  <c r="CT231" i="48"/>
  <c r="CS231" i="48"/>
  <c r="CR231" i="48"/>
  <c r="CQ231" i="48"/>
  <c r="CP231" i="48"/>
  <c r="CO231" i="48"/>
  <c r="CN231" i="48"/>
  <c r="CM231" i="48"/>
  <c r="CL231" i="48"/>
  <c r="CK231" i="48"/>
  <c r="CJ231" i="48"/>
  <c r="CI231" i="48"/>
  <c r="CH231" i="48"/>
  <c r="CG231" i="48"/>
  <c r="CF231" i="48"/>
  <c r="CE231" i="48"/>
  <c r="CD231" i="48"/>
  <c r="CC231" i="48"/>
  <c r="CZ230" i="48"/>
  <c r="CY230" i="48"/>
  <c r="CX230" i="48"/>
  <c r="CW230" i="48"/>
  <c r="CV230" i="48"/>
  <c r="CU230" i="48"/>
  <c r="CT230" i="48"/>
  <c r="CS230" i="48"/>
  <c r="CR230" i="48"/>
  <c r="CQ230" i="48"/>
  <c r="CP230" i="48"/>
  <c r="CO230" i="48"/>
  <c r="CN230" i="48"/>
  <c r="CM230" i="48"/>
  <c r="CL230" i="48"/>
  <c r="CK230" i="48"/>
  <c r="CJ230" i="48"/>
  <c r="CI230" i="48"/>
  <c r="CH230" i="48"/>
  <c r="CG230" i="48"/>
  <c r="CF230" i="48"/>
  <c r="CE230" i="48"/>
  <c r="CD230" i="48"/>
  <c r="CC230" i="48"/>
  <c r="CZ229" i="48"/>
  <c r="CY229" i="48"/>
  <c r="CX229" i="48"/>
  <c r="CW229" i="48"/>
  <c r="CV229" i="48"/>
  <c r="CU229" i="48"/>
  <c r="CT229" i="48"/>
  <c r="CS229" i="48"/>
  <c r="CR229" i="48"/>
  <c r="CQ229" i="48"/>
  <c r="CP229" i="48"/>
  <c r="CO229" i="48"/>
  <c r="CN229" i="48"/>
  <c r="CM229" i="48"/>
  <c r="CL229" i="48"/>
  <c r="CK229" i="48"/>
  <c r="CJ229" i="48"/>
  <c r="CI229" i="48"/>
  <c r="CH229" i="48"/>
  <c r="CG229" i="48"/>
  <c r="CF229" i="48"/>
  <c r="CE229" i="48"/>
  <c r="CD229" i="48"/>
  <c r="CC229" i="48"/>
  <c r="CZ228" i="48"/>
  <c r="CY228" i="48"/>
  <c r="CX228" i="48"/>
  <c r="CW228" i="48"/>
  <c r="CV228" i="48"/>
  <c r="CU228" i="48"/>
  <c r="CT228" i="48"/>
  <c r="CS228" i="48"/>
  <c r="CR228" i="48"/>
  <c r="CQ228" i="48"/>
  <c r="CP228" i="48"/>
  <c r="CO228" i="48"/>
  <c r="CN228" i="48"/>
  <c r="CM228" i="48"/>
  <c r="CL228" i="48"/>
  <c r="CK228" i="48"/>
  <c r="CJ228" i="48"/>
  <c r="CI228" i="48"/>
  <c r="CH228" i="48"/>
  <c r="CG228" i="48"/>
  <c r="CF228" i="48"/>
  <c r="CE228" i="48"/>
  <c r="CD228" i="48"/>
  <c r="CC228" i="48"/>
  <c r="CZ227" i="48"/>
  <c r="CY227" i="48"/>
  <c r="CX227" i="48"/>
  <c r="CW227" i="48"/>
  <c r="CV227" i="48"/>
  <c r="CU227" i="48"/>
  <c r="CT227" i="48"/>
  <c r="CS227" i="48"/>
  <c r="CR227" i="48"/>
  <c r="CQ227" i="48"/>
  <c r="CP227" i="48"/>
  <c r="CO227" i="48"/>
  <c r="CN227" i="48"/>
  <c r="CM227" i="48"/>
  <c r="CL227" i="48"/>
  <c r="CK227" i="48"/>
  <c r="CJ227" i="48"/>
  <c r="CI227" i="48"/>
  <c r="CH227" i="48"/>
  <c r="CG227" i="48"/>
  <c r="CF227" i="48"/>
  <c r="CE227" i="48"/>
  <c r="CD227" i="48"/>
  <c r="CC227" i="48"/>
  <c r="CZ226" i="48"/>
  <c r="CY226" i="48"/>
  <c r="CX226" i="48"/>
  <c r="CW226" i="48"/>
  <c r="CV226" i="48"/>
  <c r="CU226" i="48"/>
  <c r="CT226" i="48"/>
  <c r="CS226" i="48"/>
  <c r="CR226" i="48"/>
  <c r="CQ226" i="48"/>
  <c r="CP226" i="48"/>
  <c r="CO226" i="48"/>
  <c r="CN226" i="48"/>
  <c r="CM226" i="48"/>
  <c r="CL226" i="48"/>
  <c r="CK226" i="48"/>
  <c r="CJ226" i="48"/>
  <c r="CI226" i="48"/>
  <c r="CH226" i="48"/>
  <c r="CG226" i="48"/>
  <c r="CF226" i="48"/>
  <c r="CE226" i="48"/>
  <c r="CD226" i="48"/>
  <c r="CC226" i="48"/>
  <c r="CZ225" i="48"/>
  <c r="CY225" i="48"/>
  <c r="CX225" i="48"/>
  <c r="CW225" i="48"/>
  <c r="CV225" i="48"/>
  <c r="CU225" i="48"/>
  <c r="CT225" i="48"/>
  <c r="CS225" i="48"/>
  <c r="CR225" i="48"/>
  <c r="CQ225" i="48"/>
  <c r="CP225" i="48"/>
  <c r="CO225" i="48"/>
  <c r="CN225" i="48"/>
  <c r="CM225" i="48"/>
  <c r="CL225" i="48"/>
  <c r="CK225" i="48"/>
  <c r="CJ225" i="48"/>
  <c r="CI225" i="48"/>
  <c r="CH225" i="48"/>
  <c r="CG225" i="48"/>
  <c r="CF225" i="48"/>
  <c r="CE225" i="48"/>
  <c r="CD225" i="48"/>
  <c r="CC225" i="48"/>
  <c r="CZ224" i="48"/>
  <c r="CY224" i="48"/>
  <c r="CX224" i="48"/>
  <c r="CW224" i="48"/>
  <c r="CV224" i="48"/>
  <c r="CU224" i="48"/>
  <c r="CT224" i="48"/>
  <c r="CS224" i="48"/>
  <c r="CR224" i="48"/>
  <c r="CQ224" i="48"/>
  <c r="CP224" i="48"/>
  <c r="CO224" i="48"/>
  <c r="CN224" i="48"/>
  <c r="CM224" i="48"/>
  <c r="CL224" i="48"/>
  <c r="CK224" i="48"/>
  <c r="CJ224" i="48"/>
  <c r="CI224" i="48"/>
  <c r="CH224" i="48"/>
  <c r="CG224" i="48"/>
  <c r="CF224" i="48"/>
  <c r="CE224" i="48"/>
  <c r="CD224" i="48"/>
  <c r="CC224" i="48"/>
  <c r="CZ223" i="48"/>
  <c r="CY223" i="48"/>
  <c r="CX223" i="48"/>
  <c r="CW223" i="48"/>
  <c r="CV223" i="48"/>
  <c r="CU223" i="48"/>
  <c r="CT223" i="48"/>
  <c r="CS223" i="48"/>
  <c r="CR223" i="48"/>
  <c r="CQ223" i="48"/>
  <c r="CP223" i="48"/>
  <c r="CO223" i="48"/>
  <c r="CN223" i="48"/>
  <c r="CM223" i="48"/>
  <c r="CL223" i="48"/>
  <c r="CK223" i="48"/>
  <c r="CJ223" i="48"/>
  <c r="CI223" i="48"/>
  <c r="CH223" i="48"/>
  <c r="CG223" i="48"/>
  <c r="CF223" i="48"/>
  <c r="CE223" i="48"/>
  <c r="CD223" i="48"/>
  <c r="CC223" i="48"/>
  <c r="CZ222" i="48"/>
  <c r="CY222" i="48"/>
  <c r="CX222" i="48"/>
  <c r="CW222" i="48"/>
  <c r="CV222" i="48"/>
  <c r="CU222" i="48"/>
  <c r="CT222" i="48"/>
  <c r="CS222" i="48"/>
  <c r="CR222" i="48"/>
  <c r="CQ222" i="48"/>
  <c r="CP222" i="48"/>
  <c r="CO222" i="48"/>
  <c r="CN222" i="48"/>
  <c r="CM222" i="48"/>
  <c r="CL222" i="48"/>
  <c r="CK222" i="48"/>
  <c r="CJ222" i="48"/>
  <c r="CI222" i="48"/>
  <c r="CH222" i="48"/>
  <c r="CG222" i="48"/>
  <c r="CF222" i="48"/>
  <c r="CE222" i="48"/>
  <c r="CD222" i="48"/>
  <c r="CC222" i="48"/>
  <c r="CZ221" i="48"/>
  <c r="CY221" i="48"/>
  <c r="CX221" i="48"/>
  <c r="CW221" i="48"/>
  <c r="CV221" i="48"/>
  <c r="CU221" i="48"/>
  <c r="CT221" i="48"/>
  <c r="CS221" i="48"/>
  <c r="CR221" i="48"/>
  <c r="CQ221" i="48"/>
  <c r="CP221" i="48"/>
  <c r="CO221" i="48"/>
  <c r="CN221" i="48"/>
  <c r="CM221" i="48"/>
  <c r="CL221" i="48"/>
  <c r="CK221" i="48"/>
  <c r="CJ221" i="48"/>
  <c r="CI221" i="48"/>
  <c r="CH221" i="48"/>
  <c r="CG221" i="48"/>
  <c r="CF221" i="48"/>
  <c r="CE221" i="48"/>
  <c r="CD221" i="48"/>
  <c r="CC221" i="48"/>
  <c r="CZ220" i="48"/>
  <c r="CY220" i="48"/>
  <c r="CX220" i="48"/>
  <c r="CW220" i="48"/>
  <c r="CV220" i="48"/>
  <c r="CU220" i="48"/>
  <c r="CT220" i="48"/>
  <c r="CS220" i="48"/>
  <c r="CR220" i="48"/>
  <c r="CQ220" i="48"/>
  <c r="CP220" i="48"/>
  <c r="CO220" i="48"/>
  <c r="CN220" i="48"/>
  <c r="CM220" i="48"/>
  <c r="CL220" i="48"/>
  <c r="CK220" i="48"/>
  <c r="CJ220" i="48"/>
  <c r="CI220" i="48"/>
  <c r="CH220" i="48"/>
  <c r="CG220" i="48"/>
  <c r="CF220" i="48"/>
  <c r="CE220" i="48"/>
  <c r="CD220" i="48"/>
  <c r="CC220" i="48"/>
  <c r="CZ219" i="48"/>
  <c r="CY219" i="48"/>
  <c r="CX219" i="48"/>
  <c r="CW219" i="48"/>
  <c r="CV219" i="48"/>
  <c r="CU219" i="48"/>
  <c r="CT219" i="48"/>
  <c r="CS219" i="48"/>
  <c r="CR219" i="48"/>
  <c r="CQ219" i="48"/>
  <c r="CP219" i="48"/>
  <c r="CO219" i="48"/>
  <c r="CN219" i="48"/>
  <c r="CM219" i="48"/>
  <c r="CL219" i="48"/>
  <c r="CK219" i="48"/>
  <c r="CJ219" i="48"/>
  <c r="CI219" i="48"/>
  <c r="CH219" i="48"/>
  <c r="CG219" i="48"/>
  <c r="CF219" i="48"/>
  <c r="CE219" i="48"/>
  <c r="CD219" i="48"/>
  <c r="CC219" i="48"/>
  <c r="CZ218" i="48"/>
  <c r="CY218" i="48"/>
  <c r="CX218" i="48"/>
  <c r="CW218" i="48"/>
  <c r="CV218" i="48"/>
  <c r="CU218" i="48"/>
  <c r="CT218" i="48"/>
  <c r="CS218" i="48"/>
  <c r="CR218" i="48"/>
  <c r="CQ218" i="48"/>
  <c r="CP218" i="48"/>
  <c r="CO218" i="48"/>
  <c r="CN218" i="48"/>
  <c r="CM218" i="48"/>
  <c r="CL218" i="48"/>
  <c r="CK218" i="48"/>
  <c r="CJ218" i="48"/>
  <c r="CI218" i="48"/>
  <c r="CH218" i="48"/>
  <c r="CG218" i="48"/>
  <c r="CF218" i="48"/>
  <c r="CE218" i="48"/>
  <c r="CD218" i="48"/>
  <c r="CC218" i="48"/>
  <c r="CZ217" i="48"/>
  <c r="CY217" i="48"/>
  <c r="CX217" i="48"/>
  <c r="CW217" i="48"/>
  <c r="CV217" i="48"/>
  <c r="CU217" i="48"/>
  <c r="CT217" i="48"/>
  <c r="CS217" i="48"/>
  <c r="CR217" i="48"/>
  <c r="CQ217" i="48"/>
  <c r="CP217" i="48"/>
  <c r="CO217" i="48"/>
  <c r="CN217" i="48"/>
  <c r="CM217" i="48"/>
  <c r="CL217" i="48"/>
  <c r="CK217" i="48"/>
  <c r="CJ217" i="48"/>
  <c r="CI217" i="48"/>
  <c r="CH217" i="48"/>
  <c r="CG217" i="48"/>
  <c r="CF217" i="48"/>
  <c r="CE217" i="48"/>
  <c r="CD217" i="48"/>
  <c r="CC217" i="48"/>
  <c r="CZ216" i="48"/>
  <c r="CY216" i="48"/>
  <c r="CX216" i="48"/>
  <c r="CW216" i="48"/>
  <c r="CV216" i="48"/>
  <c r="CU216" i="48"/>
  <c r="CT216" i="48"/>
  <c r="CS216" i="48"/>
  <c r="CR216" i="48"/>
  <c r="CQ216" i="48"/>
  <c r="CP216" i="48"/>
  <c r="CO216" i="48"/>
  <c r="CN216" i="48"/>
  <c r="CM216" i="48"/>
  <c r="CL216" i="48"/>
  <c r="CK216" i="48"/>
  <c r="CJ216" i="48"/>
  <c r="CI216" i="48"/>
  <c r="CH216" i="48"/>
  <c r="CG216" i="48"/>
  <c r="CF216" i="48"/>
  <c r="CE216" i="48"/>
  <c r="CD216" i="48"/>
  <c r="CC216" i="48"/>
  <c r="CZ215" i="48"/>
  <c r="CY215" i="48"/>
  <c r="CX215" i="48"/>
  <c r="CW215" i="48"/>
  <c r="CV215" i="48"/>
  <c r="CU215" i="48"/>
  <c r="CT215" i="48"/>
  <c r="CS215" i="48"/>
  <c r="CR215" i="48"/>
  <c r="CQ215" i="48"/>
  <c r="CP215" i="48"/>
  <c r="CO215" i="48"/>
  <c r="CN215" i="48"/>
  <c r="CM215" i="48"/>
  <c r="CL215" i="48"/>
  <c r="CK215" i="48"/>
  <c r="CJ215" i="48"/>
  <c r="CI215" i="48"/>
  <c r="CH215" i="48"/>
  <c r="CG215" i="48"/>
  <c r="CF215" i="48"/>
  <c r="CE215" i="48"/>
  <c r="CD215" i="48"/>
  <c r="CC215" i="48"/>
  <c r="CZ214" i="48"/>
  <c r="CY214" i="48"/>
  <c r="CX214" i="48"/>
  <c r="CW214" i="48"/>
  <c r="CV214" i="48"/>
  <c r="CU214" i="48"/>
  <c r="CT214" i="48"/>
  <c r="CS214" i="48"/>
  <c r="CR214" i="48"/>
  <c r="CQ214" i="48"/>
  <c r="CP214" i="48"/>
  <c r="CO214" i="48"/>
  <c r="CN214" i="48"/>
  <c r="CM214" i="48"/>
  <c r="CL214" i="48"/>
  <c r="CK214" i="48"/>
  <c r="CJ214" i="48"/>
  <c r="CI214" i="48"/>
  <c r="CH214" i="48"/>
  <c r="CG214" i="48"/>
  <c r="CF214" i="48"/>
  <c r="CE214" i="48"/>
  <c r="CD214" i="48"/>
  <c r="CC214" i="48"/>
  <c r="CZ213" i="48"/>
  <c r="CY213" i="48"/>
  <c r="CX213" i="48"/>
  <c r="CW213" i="48"/>
  <c r="CV213" i="48"/>
  <c r="CU213" i="48"/>
  <c r="CT213" i="48"/>
  <c r="CS213" i="48"/>
  <c r="CR213" i="48"/>
  <c r="CQ213" i="48"/>
  <c r="CP213" i="48"/>
  <c r="CO213" i="48"/>
  <c r="CN213" i="48"/>
  <c r="CM213" i="48"/>
  <c r="CL213" i="48"/>
  <c r="CK213" i="48"/>
  <c r="CJ213" i="48"/>
  <c r="CI213" i="48"/>
  <c r="CH213" i="48"/>
  <c r="CG213" i="48"/>
  <c r="CF213" i="48"/>
  <c r="CE213" i="48"/>
  <c r="CD213" i="48"/>
  <c r="CC213" i="48"/>
  <c r="CZ212" i="48"/>
  <c r="CY212" i="48"/>
  <c r="CX212" i="48"/>
  <c r="CW212" i="48"/>
  <c r="CV212" i="48"/>
  <c r="CU212" i="48"/>
  <c r="CT212" i="48"/>
  <c r="CS212" i="48"/>
  <c r="CR212" i="48"/>
  <c r="CQ212" i="48"/>
  <c r="CP212" i="48"/>
  <c r="CO212" i="48"/>
  <c r="CN212" i="48"/>
  <c r="CM212" i="48"/>
  <c r="CL212" i="48"/>
  <c r="CK212" i="48"/>
  <c r="CJ212" i="48"/>
  <c r="CI212" i="48"/>
  <c r="CH212" i="48"/>
  <c r="CG212" i="48"/>
  <c r="CF212" i="48"/>
  <c r="CE212" i="48"/>
  <c r="CD212" i="48"/>
  <c r="CC212" i="48"/>
  <c r="CZ211" i="48"/>
  <c r="CY211" i="48"/>
  <c r="CX211" i="48"/>
  <c r="CW211" i="48"/>
  <c r="CV211" i="48"/>
  <c r="CU211" i="48"/>
  <c r="CT211" i="48"/>
  <c r="CS211" i="48"/>
  <c r="CR211" i="48"/>
  <c r="CQ211" i="48"/>
  <c r="CP211" i="48"/>
  <c r="CO211" i="48"/>
  <c r="CN211" i="48"/>
  <c r="CM211" i="48"/>
  <c r="CL211" i="48"/>
  <c r="CK211" i="48"/>
  <c r="CJ211" i="48"/>
  <c r="CI211" i="48"/>
  <c r="CH211" i="48"/>
  <c r="CG211" i="48"/>
  <c r="CF211" i="48"/>
  <c r="CE211" i="48"/>
  <c r="CD211" i="48"/>
  <c r="CC211" i="48"/>
  <c r="CZ210" i="48"/>
  <c r="CY210" i="48"/>
  <c r="CX210" i="48"/>
  <c r="CW210" i="48"/>
  <c r="CV210" i="48"/>
  <c r="CU210" i="48"/>
  <c r="CT210" i="48"/>
  <c r="CS210" i="48"/>
  <c r="CR210" i="48"/>
  <c r="CQ210" i="48"/>
  <c r="CP210" i="48"/>
  <c r="CO210" i="48"/>
  <c r="CN210" i="48"/>
  <c r="CM210" i="48"/>
  <c r="CL210" i="48"/>
  <c r="CK210" i="48"/>
  <c r="CJ210" i="48"/>
  <c r="CI210" i="48"/>
  <c r="CH210" i="48"/>
  <c r="CG210" i="48"/>
  <c r="CF210" i="48"/>
  <c r="CE210" i="48"/>
  <c r="CD210" i="48"/>
  <c r="CC210" i="48"/>
  <c r="CZ209" i="48"/>
  <c r="CY209" i="48"/>
  <c r="CX209" i="48"/>
  <c r="CW209" i="48"/>
  <c r="CV209" i="48"/>
  <c r="CU209" i="48"/>
  <c r="CT209" i="48"/>
  <c r="CS209" i="48"/>
  <c r="CR209" i="48"/>
  <c r="CQ209" i="48"/>
  <c r="CP209" i="48"/>
  <c r="CO209" i="48"/>
  <c r="CN209" i="48"/>
  <c r="CM209" i="48"/>
  <c r="CL209" i="48"/>
  <c r="CK209" i="48"/>
  <c r="CJ209" i="48"/>
  <c r="CI209" i="48"/>
  <c r="CH209" i="48"/>
  <c r="CG209" i="48"/>
  <c r="CF209" i="48"/>
  <c r="CE209" i="48"/>
  <c r="CD209" i="48"/>
  <c r="CC209" i="48"/>
  <c r="CZ208" i="48"/>
  <c r="CY208" i="48"/>
  <c r="CX208" i="48"/>
  <c r="CW208" i="48"/>
  <c r="CV208" i="48"/>
  <c r="CU208" i="48"/>
  <c r="CT208" i="48"/>
  <c r="CS208" i="48"/>
  <c r="CR208" i="48"/>
  <c r="CQ208" i="48"/>
  <c r="CP208" i="48"/>
  <c r="CO208" i="48"/>
  <c r="CN208" i="48"/>
  <c r="CM208" i="48"/>
  <c r="CL208" i="48"/>
  <c r="CK208" i="48"/>
  <c r="CJ208" i="48"/>
  <c r="CI208" i="48"/>
  <c r="CH208" i="48"/>
  <c r="CG208" i="48"/>
  <c r="CF208" i="48"/>
  <c r="CE208" i="48"/>
  <c r="CD208" i="48"/>
  <c r="CC208" i="48"/>
  <c r="CZ207" i="48"/>
  <c r="CY207" i="48"/>
  <c r="CX207" i="48"/>
  <c r="CW207" i="48"/>
  <c r="CV207" i="48"/>
  <c r="CU207" i="48"/>
  <c r="CT207" i="48"/>
  <c r="CS207" i="48"/>
  <c r="CR207" i="48"/>
  <c r="CQ207" i="48"/>
  <c r="CP207" i="48"/>
  <c r="CO207" i="48"/>
  <c r="CN207" i="48"/>
  <c r="CM207" i="48"/>
  <c r="CL207" i="48"/>
  <c r="CK207" i="48"/>
  <c r="CJ207" i="48"/>
  <c r="CI207" i="48"/>
  <c r="CH207" i="48"/>
  <c r="CG207" i="48"/>
  <c r="CF207" i="48"/>
  <c r="CE207" i="48"/>
  <c r="CD207" i="48"/>
  <c r="CC207" i="48"/>
  <c r="CZ206" i="48"/>
  <c r="CY206" i="48"/>
  <c r="CX206" i="48"/>
  <c r="CW206" i="48"/>
  <c r="CV206" i="48"/>
  <c r="CU206" i="48"/>
  <c r="CT206" i="48"/>
  <c r="CS206" i="48"/>
  <c r="CR206" i="48"/>
  <c r="CQ206" i="48"/>
  <c r="CP206" i="48"/>
  <c r="CO206" i="48"/>
  <c r="CN206" i="48"/>
  <c r="CM206" i="48"/>
  <c r="CL206" i="48"/>
  <c r="CK206" i="48"/>
  <c r="CJ206" i="48"/>
  <c r="CI206" i="48"/>
  <c r="CH206" i="48"/>
  <c r="CG206" i="48"/>
  <c r="CF206" i="48"/>
  <c r="CE206" i="48"/>
  <c r="CD206" i="48"/>
  <c r="CC206" i="48"/>
  <c r="CZ205" i="48"/>
  <c r="CY205" i="48"/>
  <c r="CX205" i="48"/>
  <c r="CW205" i="48"/>
  <c r="CV205" i="48"/>
  <c r="CU205" i="48"/>
  <c r="CT205" i="48"/>
  <c r="CS205" i="48"/>
  <c r="CR205" i="48"/>
  <c r="CQ205" i="48"/>
  <c r="CP205" i="48"/>
  <c r="CO205" i="48"/>
  <c r="CN205" i="48"/>
  <c r="CM205" i="48"/>
  <c r="CL205" i="48"/>
  <c r="CK205" i="48"/>
  <c r="CJ205" i="48"/>
  <c r="CI205" i="48"/>
  <c r="CH205" i="48"/>
  <c r="CG205" i="48"/>
  <c r="CF205" i="48"/>
  <c r="CE205" i="48"/>
  <c r="CD205" i="48"/>
  <c r="CC205" i="48"/>
  <c r="CZ204" i="48"/>
  <c r="CY204" i="48"/>
  <c r="CX204" i="48"/>
  <c r="CW204" i="48"/>
  <c r="CV204" i="48"/>
  <c r="CU204" i="48"/>
  <c r="CT204" i="48"/>
  <c r="CS204" i="48"/>
  <c r="CR204" i="48"/>
  <c r="CQ204" i="48"/>
  <c r="CP204" i="48"/>
  <c r="CO204" i="48"/>
  <c r="CN204" i="48"/>
  <c r="CM204" i="48"/>
  <c r="CL204" i="48"/>
  <c r="CK204" i="48"/>
  <c r="CJ204" i="48"/>
  <c r="CI204" i="48"/>
  <c r="CH204" i="48"/>
  <c r="CG204" i="48"/>
  <c r="CF204" i="48"/>
  <c r="CE204" i="48"/>
  <c r="CD204" i="48"/>
  <c r="CC204" i="48"/>
  <c r="CZ203" i="48"/>
  <c r="CY203" i="48"/>
  <c r="CX203" i="48"/>
  <c r="CW203" i="48"/>
  <c r="CV203" i="48"/>
  <c r="CU203" i="48"/>
  <c r="CT203" i="48"/>
  <c r="CS203" i="48"/>
  <c r="CR203" i="48"/>
  <c r="CQ203" i="48"/>
  <c r="CP203" i="48"/>
  <c r="CO203" i="48"/>
  <c r="CN203" i="48"/>
  <c r="CM203" i="48"/>
  <c r="CL203" i="48"/>
  <c r="CK203" i="48"/>
  <c r="CJ203" i="48"/>
  <c r="CI203" i="48"/>
  <c r="CH203" i="48"/>
  <c r="CG203" i="48"/>
  <c r="CF203" i="48"/>
  <c r="CE203" i="48"/>
  <c r="CD203" i="48"/>
  <c r="CC203" i="48"/>
  <c r="CZ202" i="48"/>
  <c r="CY202" i="48"/>
  <c r="CX202" i="48"/>
  <c r="CW202" i="48"/>
  <c r="CV202" i="48"/>
  <c r="CU202" i="48"/>
  <c r="CT202" i="48"/>
  <c r="CS202" i="48"/>
  <c r="CR202" i="48"/>
  <c r="CQ202" i="48"/>
  <c r="CP202" i="48"/>
  <c r="CO202" i="48"/>
  <c r="CN202" i="48"/>
  <c r="CM202" i="48"/>
  <c r="CL202" i="48"/>
  <c r="CK202" i="48"/>
  <c r="CJ202" i="48"/>
  <c r="CI202" i="48"/>
  <c r="CH202" i="48"/>
  <c r="CG202" i="48"/>
  <c r="CF202" i="48"/>
  <c r="CE202" i="48"/>
  <c r="CD202" i="48"/>
  <c r="CC202" i="48"/>
  <c r="CZ201" i="48"/>
  <c r="CY201" i="48"/>
  <c r="CX201" i="48"/>
  <c r="CW201" i="48"/>
  <c r="CV201" i="48"/>
  <c r="CU201" i="48"/>
  <c r="CT201" i="48"/>
  <c r="CS201" i="48"/>
  <c r="CR201" i="48"/>
  <c r="CQ201" i="48"/>
  <c r="CP201" i="48"/>
  <c r="CO201" i="48"/>
  <c r="CN201" i="48"/>
  <c r="CM201" i="48"/>
  <c r="CL201" i="48"/>
  <c r="CK201" i="48"/>
  <c r="CJ201" i="48"/>
  <c r="CI201" i="48"/>
  <c r="CH201" i="48"/>
  <c r="CG201" i="48"/>
  <c r="CF201" i="48"/>
  <c r="CE201" i="48"/>
  <c r="CD201" i="48"/>
  <c r="CC201" i="48"/>
  <c r="CZ200" i="48"/>
  <c r="CY200" i="48"/>
  <c r="CX200" i="48"/>
  <c r="CW200" i="48"/>
  <c r="CV200" i="48"/>
  <c r="CU200" i="48"/>
  <c r="CT200" i="48"/>
  <c r="CS200" i="48"/>
  <c r="CR200" i="48"/>
  <c r="CQ200" i="48"/>
  <c r="CP200" i="48"/>
  <c r="CO200" i="48"/>
  <c r="CN200" i="48"/>
  <c r="CM200" i="48"/>
  <c r="CL200" i="48"/>
  <c r="CK200" i="48"/>
  <c r="CJ200" i="48"/>
  <c r="CI200" i="48"/>
  <c r="CH200" i="48"/>
  <c r="CG200" i="48"/>
  <c r="CF200" i="48"/>
  <c r="CE200" i="48"/>
  <c r="CD200" i="48"/>
  <c r="CC200" i="48"/>
  <c r="CZ199" i="48"/>
  <c r="CY199" i="48"/>
  <c r="CX199" i="48"/>
  <c r="CW199" i="48"/>
  <c r="CV199" i="48"/>
  <c r="CU199" i="48"/>
  <c r="CT199" i="48"/>
  <c r="CS199" i="48"/>
  <c r="CR199" i="48"/>
  <c r="CQ199" i="48"/>
  <c r="CP199" i="48"/>
  <c r="CO199" i="48"/>
  <c r="CN199" i="48"/>
  <c r="CM199" i="48"/>
  <c r="CL199" i="48"/>
  <c r="CK199" i="48"/>
  <c r="CJ199" i="48"/>
  <c r="CI199" i="48"/>
  <c r="CH199" i="48"/>
  <c r="CG199" i="48"/>
  <c r="CF199" i="48"/>
  <c r="CE199" i="48"/>
  <c r="CD199" i="48"/>
  <c r="CC199" i="48"/>
  <c r="CZ198" i="48"/>
  <c r="CY198" i="48"/>
  <c r="CX198" i="48"/>
  <c r="CW198" i="48"/>
  <c r="CV198" i="48"/>
  <c r="CU198" i="48"/>
  <c r="CT198" i="48"/>
  <c r="CS198" i="48"/>
  <c r="CR198" i="48"/>
  <c r="CQ198" i="48"/>
  <c r="CP198" i="48"/>
  <c r="CO198" i="48"/>
  <c r="CN198" i="48"/>
  <c r="CM198" i="48"/>
  <c r="CL198" i="48"/>
  <c r="CK198" i="48"/>
  <c r="CJ198" i="48"/>
  <c r="CI198" i="48"/>
  <c r="CH198" i="48"/>
  <c r="CG198" i="48"/>
  <c r="CF198" i="48"/>
  <c r="CE198" i="48"/>
  <c r="CD198" i="48"/>
  <c r="CC198" i="48"/>
  <c r="CZ197" i="48"/>
  <c r="CY197" i="48"/>
  <c r="CX197" i="48"/>
  <c r="CW197" i="48"/>
  <c r="CV197" i="48"/>
  <c r="CU197" i="48"/>
  <c r="CT197" i="48"/>
  <c r="CS197" i="48"/>
  <c r="CR197" i="48"/>
  <c r="CQ197" i="48"/>
  <c r="CP197" i="48"/>
  <c r="CO197" i="48"/>
  <c r="CN197" i="48"/>
  <c r="CM197" i="48"/>
  <c r="CL197" i="48"/>
  <c r="CK197" i="48"/>
  <c r="CJ197" i="48"/>
  <c r="CI197" i="48"/>
  <c r="CH197" i="48"/>
  <c r="CG197" i="48"/>
  <c r="CF197" i="48"/>
  <c r="CE197" i="48"/>
  <c r="CD197" i="48"/>
  <c r="CC197" i="48"/>
  <c r="CZ196" i="48"/>
  <c r="CY196" i="48"/>
  <c r="CX196" i="48"/>
  <c r="CW196" i="48"/>
  <c r="CV196" i="48"/>
  <c r="CU196" i="48"/>
  <c r="CT196" i="48"/>
  <c r="CS196" i="48"/>
  <c r="CR196" i="48"/>
  <c r="CQ196" i="48"/>
  <c r="CP196" i="48"/>
  <c r="CO196" i="48"/>
  <c r="CN196" i="48"/>
  <c r="CM196" i="48"/>
  <c r="CL196" i="48"/>
  <c r="CK196" i="48"/>
  <c r="CJ196" i="48"/>
  <c r="CI196" i="48"/>
  <c r="CH196" i="48"/>
  <c r="CG196" i="48"/>
  <c r="CF196" i="48"/>
  <c r="CE196" i="48"/>
  <c r="CD196" i="48"/>
  <c r="CC196" i="48"/>
  <c r="CZ195" i="48"/>
  <c r="CY195" i="48"/>
  <c r="CX195" i="48"/>
  <c r="CW195" i="48"/>
  <c r="CV195" i="48"/>
  <c r="CU195" i="48"/>
  <c r="CT195" i="48"/>
  <c r="CS195" i="48"/>
  <c r="CR195" i="48"/>
  <c r="CQ195" i="48"/>
  <c r="CP195" i="48"/>
  <c r="CO195" i="48"/>
  <c r="CN195" i="48"/>
  <c r="CM195" i="48"/>
  <c r="CL195" i="48"/>
  <c r="CK195" i="48"/>
  <c r="CJ195" i="48"/>
  <c r="CI195" i="48"/>
  <c r="CH195" i="48"/>
  <c r="CG195" i="48"/>
  <c r="CF195" i="48"/>
  <c r="CE195" i="48"/>
  <c r="CD195" i="48"/>
  <c r="CC195" i="48"/>
  <c r="CZ194" i="48"/>
  <c r="CY194" i="48"/>
  <c r="CX194" i="48"/>
  <c r="CW194" i="48"/>
  <c r="CV194" i="48"/>
  <c r="CU194" i="48"/>
  <c r="CT194" i="48"/>
  <c r="CS194" i="48"/>
  <c r="CR194" i="48"/>
  <c r="CQ194" i="48"/>
  <c r="CP194" i="48"/>
  <c r="CO194" i="48"/>
  <c r="CN194" i="48"/>
  <c r="CM194" i="48"/>
  <c r="CL194" i="48"/>
  <c r="CK194" i="48"/>
  <c r="CJ194" i="48"/>
  <c r="CI194" i="48"/>
  <c r="CH194" i="48"/>
  <c r="CG194" i="48"/>
  <c r="CF194" i="48"/>
  <c r="CE194" i="48"/>
  <c r="CD194" i="48"/>
  <c r="CC194" i="48"/>
  <c r="CZ193" i="48"/>
  <c r="CY193" i="48"/>
  <c r="CX193" i="48"/>
  <c r="CW193" i="48"/>
  <c r="CV193" i="48"/>
  <c r="CU193" i="48"/>
  <c r="CT193" i="48"/>
  <c r="CS193" i="48"/>
  <c r="CR193" i="48"/>
  <c r="CQ193" i="48"/>
  <c r="CP193" i="48"/>
  <c r="CO193" i="48"/>
  <c r="CN193" i="48"/>
  <c r="CM193" i="48"/>
  <c r="CL193" i="48"/>
  <c r="CK193" i="48"/>
  <c r="CJ193" i="48"/>
  <c r="CI193" i="48"/>
  <c r="CH193" i="48"/>
  <c r="CG193" i="48"/>
  <c r="CF193" i="48"/>
  <c r="CE193" i="48"/>
  <c r="CD193" i="48"/>
  <c r="CC193" i="48"/>
  <c r="CZ192" i="48"/>
  <c r="CY192" i="48"/>
  <c r="CX192" i="48"/>
  <c r="CW192" i="48"/>
  <c r="CV192" i="48"/>
  <c r="CU192" i="48"/>
  <c r="CT192" i="48"/>
  <c r="CS192" i="48"/>
  <c r="CR192" i="48"/>
  <c r="CQ192" i="48"/>
  <c r="CP192" i="48"/>
  <c r="CO192" i="48"/>
  <c r="CN192" i="48"/>
  <c r="CM192" i="48"/>
  <c r="CL192" i="48"/>
  <c r="CK192" i="48"/>
  <c r="CJ192" i="48"/>
  <c r="CI192" i="48"/>
  <c r="CH192" i="48"/>
  <c r="CG192" i="48"/>
  <c r="CF192" i="48"/>
  <c r="CE192" i="48"/>
  <c r="CD192" i="48"/>
  <c r="CC192" i="48"/>
  <c r="CZ191" i="48"/>
  <c r="CY191" i="48"/>
  <c r="CX191" i="48"/>
  <c r="CW191" i="48"/>
  <c r="CV191" i="48"/>
  <c r="CU191" i="48"/>
  <c r="CT191" i="48"/>
  <c r="CS191" i="48"/>
  <c r="CR191" i="48"/>
  <c r="CQ191" i="48"/>
  <c r="CP191" i="48"/>
  <c r="CO191" i="48"/>
  <c r="CN191" i="48"/>
  <c r="CM191" i="48"/>
  <c r="CL191" i="48"/>
  <c r="CK191" i="48"/>
  <c r="CJ191" i="48"/>
  <c r="CI191" i="48"/>
  <c r="CH191" i="48"/>
  <c r="CG191" i="48"/>
  <c r="CF191" i="48"/>
  <c r="CE191" i="48"/>
  <c r="CD191" i="48"/>
  <c r="CC191" i="48"/>
  <c r="CZ190" i="48"/>
  <c r="CY190" i="48"/>
  <c r="CX190" i="48"/>
  <c r="CW190" i="48"/>
  <c r="CV190" i="48"/>
  <c r="CU190" i="48"/>
  <c r="CT190" i="48"/>
  <c r="CS190" i="48"/>
  <c r="CR190" i="48"/>
  <c r="CQ190" i="48"/>
  <c r="CP190" i="48"/>
  <c r="CO190" i="48"/>
  <c r="CN190" i="48"/>
  <c r="CM190" i="48"/>
  <c r="CL190" i="48"/>
  <c r="CK190" i="48"/>
  <c r="CJ190" i="48"/>
  <c r="CI190" i="48"/>
  <c r="CH190" i="48"/>
  <c r="CG190" i="48"/>
  <c r="CF190" i="48"/>
  <c r="CE190" i="48"/>
  <c r="CD190" i="48"/>
  <c r="CC190" i="48"/>
  <c r="CZ189" i="48"/>
  <c r="CY189" i="48"/>
  <c r="CX189" i="48"/>
  <c r="CW189" i="48"/>
  <c r="CV189" i="48"/>
  <c r="CU189" i="48"/>
  <c r="CT189" i="48"/>
  <c r="CS189" i="48"/>
  <c r="CR189" i="48"/>
  <c r="CQ189" i="48"/>
  <c r="CP189" i="48"/>
  <c r="CO189" i="48"/>
  <c r="CN189" i="48"/>
  <c r="CM189" i="48"/>
  <c r="CL189" i="48"/>
  <c r="CK189" i="48"/>
  <c r="CJ189" i="48"/>
  <c r="CI189" i="48"/>
  <c r="CH189" i="48"/>
  <c r="CG189" i="48"/>
  <c r="CF189" i="48"/>
  <c r="CE189" i="48"/>
  <c r="CD189" i="48"/>
  <c r="CC189" i="48"/>
  <c r="CZ188" i="48"/>
  <c r="CY188" i="48"/>
  <c r="CX188" i="48"/>
  <c r="CW188" i="48"/>
  <c r="CV188" i="48"/>
  <c r="CU188" i="48"/>
  <c r="CT188" i="48"/>
  <c r="CS188" i="48"/>
  <c r="CR188" i="48"/>
  <c r="CQ188" i="48"/>
  <c r="CP188" i="48"/>
  <c r="CO188" i="48"/>
  <c r="CN188" i="48"/>
  <c r="CM188" i="48"/>
  <c r="CL188" i="48"/>
  <c r="CK188" i="48"/>
  <c r="CJ188" i="48"/>
  <c r="CI188" i="48"/>
  <c r="CH188" i="48"/>
  <c r="CG188" i="48"/>
  <c r="CF188" i="48"/>
  <c r="CE188" i="48"/>
  <c r="CD188" i="48"/>
  <c r="CC188" i="48"/>
  <c r="CZ187" i="48"/>
  <c r="CY187" i="48"/>
  <c r="CX187" i="48"/>
  <c r="CW187" i="48"/>
  <c r="CV187" i="48"/>
  <c r="CU187" i="48"/>
  <c r="CT187" i="48"/>
  <c r="CS187" i="48"/>
  <c r="CR187" i="48"/>
  <c r="CQ187" i="48"/>
  <c r="CP187" i="48"/>
  <c r="CO187" i="48"/>
  <c r="CN187" i="48"/>
  <c r="CM187" i="48"/>
  <c r="CL187" i="48"/>
  <c r="CK187" i="48"/>
  <c r="CJ187" i="48"/>
  <c r="CI187" i="48"/>
  <c r="CH187" i="48"/>
  <c r="CG187" i="48"/>
  <c r="CF187" i="48"/>
  <c r="CE187" i="48"/>
  <c r="CD187" i="48"/>
  <c r="CC187" i="48"/>
  <c r="CZ186" i="48"/>
  <c r="CY186" i="48"/>
  <c r="CX186" i="48"/>
  <c r="CW186" i="48"/>
  <c r="CV186" i="48"/>
  <c r="CU186" i="48"/>
  <c r="CT186" i="48"/>
  <c r="CS186" i="48"/>
  <c r="CR186" i="48"/>
  <c r="CQ186" i="48"/>
  <c r="CP186" i="48"/>
  <c r="CO186" i="48"/>
  <c r="CN186" i="48"/>
  <c r="CM186" i="48"/>
  <c r="CL186" i="48"/>
  <c r="CK186" i="48"/>
  <c r="CJ186" i="48"/>
  <c r="CI186" i="48"/>
  <c r="CH186" i="48"/>
  <c r="CG186" i="48"/>
  <c r="CF186" i="48"/>
  <c r="CE186" i="48"/>
  <c r="CD186" i="48"/>
  <c r="CC186" i="48"/>
  <c r="CZ185" i="48"/>
  <c r="CY185" i="48"/>
  <c r="CX185" i="48"/>
  <c r="CW185" i="48"/>
  <c r="CV185" i="48"/>
  <c r="CU185" i="48"/>
  <c r="CT185" i="48"/>
  <c r="CS185" i="48"/>
  <c r="CR185" i="48"/>
  <c r="CQ185" i="48"/>
  <c r="CP185" i="48"/>
  <c r="CO185" i="48"/>
  <c r="CN185" i="48"/>
  <c r="CM185" i="48"/>
  <c r="CL185" i="48"/>
  <c r="CK185" i="48"/>
  <c r="CJ185" i="48"/>
  <c r="CI185" i="48"/>
  <c r="CH185" i="48"/>
  <c r="CG185" i="48"/>
  <c r="CF185" i="48"/>
  <c r="CE185" i="48"/>
  <c r="CD185" i="48"/>
  <c r="CC185" i="48"/>
  <c r="CZ184" i="48"/>
  <c r="CY184" i="48"/>
  <c r="CX184" i="48"/>
  <c r="CW184" i="48"/>
  <c r="CV184" i="48"/>
  <c r="CU184" i="48"/>
  <c r="CT184" i="48"/>
  <c r="CS184" i="48"/>
  <c r="CR184" i="48"/>
  <c r="CQ184" i="48"/>
  <c r="CP184" i="48"/>
  <c r="CO184" i="48"/>
  <c r="CN184" i="48"/>
  <c r="CM184" i="48"/>
  <c r="CL184" i="48"/>
  <c r="CK184" i="48"/>
  <c r="CJ184" i="48"/>
  <c r="CI184" i="48"/>
  <c r="CH184" i="48"/>
  <c r="CG184" i="48"/>
  <c r="CF184" i="48"/>
  <c r="CE184" i="48"/>
  <c r="CD184" i="48"/>
  <c r="CC184" i="48"/>
  <c r="CZ183" i="48"/>
  <c r="CY183" i="48"/>
  <c r="CX183" i="48"/>
  <c r="CW183" i="48"/>
  <c r="CV183" i="48"/>
  <c r="CU183" i="48"/>
  <c r="CT183" i="48"/>
  <c r="CS183" i="48"/>
  <c r="CR183" i="48"/>
  <c r="CQ183" i="48"/>
  <c r="CP183" i="48"/>
  <c r="CO183" i="48"/>
  <c r="CN183" i="48"/>
  <c r="CM183" i="48"/>
  <c r="CL183" i="48"/>
  <c r="CK183" i="48"/>
  <c r="CJ183" i="48"/>
  <c r="CI183" i="48"/>
  <c r="CH183" i="48"/>
  <c r="CG183" i="48"/>
  <c r="CF183" i="48"/>
  <c r="CE183" i="48"/>
  <c r="CD183" i="48"/>
  <c r="CC183" i="48"/>
  <c r="CZ182" i="48"/>
  <c r="CY182" i="48"/>
  <c r="CX182" i="48"/>
  <c r="CW182" i="48"/>
  <c r="CV182" i="48"/>
  <c r="CU182" i="48"/>
  <c r="CT182" i="48"/>
  <c r="CS182" i="48"/>
  <c r="CR182" i="48"/>
  <c r="CQ182" i="48"/>
  <c r="CP182" i="48"/>
  <c r="CO182" i="48"/>
  <c r="CN182" i="48"/>
  <c r="CM182" i="48"/>
  <c r="CL182" i="48"/>
  <c r="CK182" i="48"/>
  <c r="CJ182" i="48"/>
  <c r="CI182" i="48"/>
  <c r="CH182" i="48"/>
  <c r="CG182" i="48"/>
  <c r="CF182" i="48"/>
  <c r="CE182" i="48"/>
  <c r="CD182" i="48"/>
  <c r="CC182" i="48"/>
  <c r="CZ181" i="48"/>
  <c r="CY181" i="48"/>
  <c r="CX181" i="48"/>
  <c r="CW181" i="48"/>
  <c r="CV181" i="48"/>
  <c r="CU181" i="48"/>
  <c r="CT181" i="48"/>
  <c r="CS181" i="48"/>
  <c r="CR181" i="48"/>
  <c r="CQ181" i="48"/>
  <c r="CP181" i="48"/>
  <c r="CO181" i="48"/>
  <c r="CN181" i="48"/>
  <c r="CM181" i="48"/>
  <c r="CL181" i="48"/>
  <c r="CK181" i="48"/>
  <c r="CJ181" i="48"/>
  <c r="CI181" i="48"/>
  <c r="CH181" i="48"/>
  <c r="CG181" i="48"/>
  <c r="CF181" i="48"/>
  <c r="CE181" i="48"/>
  <c r="CD181" i="48"/>
  <c r="CC181" i="48"/>
  <c r="CZ180" i="48"/>
  <c r="CY180" i="48"/>
  <c r="CX180" i="48"/>
  <c r="CW180" i="48"/>
  <c r="CV180" i="48"/>
  <c r="CU180" i="48"/>
  <c r="CT180" i="48"/>
  <c r="CS180" i="48"/>
  <c r="CR180" i="48"/>
  <c r="CQ180" i="48"/>
  <c r="CP180" i="48"/>
  <c r="CO180" i="48"/>
  <c r="CN180" i="48"/>
  <c r="CM180" i="48"/>
  <c r="CL180" i="48"/>
  <c r="CK180" i="48"/>
  <c r="CJ180" i="48"/>
  <c r="CI180" i="48"/>
  <c r="CH180" i="48"/>
  <c r="CG180" i="48"/>
  <c r="CF180" i="48"/>
  <c r="CE180" i="48"/>
  <c r="CD180" i="48"/>
  <c r="CC180" i="48"/>
  <c r="CZ179" i="48"/>
  <c r="CY179" i="48"/>
  <c r="CX179" i="48"/>
  <c r="CW179" i="48"/>
  <c r="CV179" i="48"/>
  <c r="CU179" i="48"/>
  <c r="CT179" i="48"/>
  <c r="CS179" i="48"/>
  <c r="CR179" i="48"/>
  <c r="CQ179" i="48"/>
  <c r="CP179" i="48"/>
  <c r="CO179" i="48"/>
  <c r="CN179" i="48"/>
  <c r="CM179" i="48"/>
  <c r="CL179" i="48"/>
  <c r="CK179" i="48"/>
  <c r="CJ179" i="48"/>
  <c r="CI179" i="48"/>
  <c r="CH179" i="48"/>
  <c r="CG179" i="48"/>
  <c r="CF179" i="48"/>
  <c r="CE179" i="48"/>
  <c r="CD179" i="48"/>
  <c r="CC179" i="48"/>
  <c r="CZ178" i="48"/>
  <c r="CY178" i="48"/>
  <c r="CX178" i="48"/>
  <c r="CW178" i="48"/>
  <c r="CV178" i="48"/>
  <c r="CU178" i="48"/>
  <c r="CT178" i="48"/>
  <c r="CS178" i="48"/>
  <c r="CR178" i="48"/>
  <c r="CQ178" i="48"/>
  <c r="CP178" i="48"/>
  <c r="CO178" i="48"/>
  <c r="CN178" i="48"/>
  <c r="CM178" i="48"/>
  <c r="CL178" i="48"/>
  <c r="CK178" i="48"/>
  <c r="CJ178" i="48"/>
  <c r="CI178" i="48"/>
  <c r="CH178" i="48"/>
  <c r="CG178" i="48"/>
  <c r="CF178" i="48"/>
  <c r="CE178" i="48"/>
  <c r="CD178" i="48"/>
  <c r="CC178" i="48"/>
  <c r="CZ177" i="48"/>
  <c r="CY177" i="48"/>
  <c r="CX177" i="48"/>
  <c r="CW177" i="48"/>
  <c r="CV177" i="48"/>
  <c r="CU177" i="48"/>
  <c r="CT177" i="48"/>
  <c r="CS177" i="48"/>
  <c r="CR177" i="48"/>
  <c r="CQ177" i="48"/>
  <c r="CP177" i="48"/>
  <c r="CO177" i="48"/>
  <c r="CN177" i="48"/>
  <c r="CM177" i="48"/>
  <c r="CL177" i="48"/>
  <c r="CK177" i="48"/>
  <c r="CJ177" i="48"/>
  <c r="CI177" i="48"/>
  <c r="CH177" i="48"/>
  <c r="CG177" i="48"/>
  <c r="CF177" i="48"/>
  <c r="CE177" i="48"/>
  <c r="CD177" i="48"/>
  <c r="CC177" i="48"/>
  <c r="CZ176" i="48"/>
  <c r="CY176" i="48"/>
  <c r="CX176" i="48"/>
  <c r="CW176" i="48"/>
  <c r="CV176" i="48"/>
  <c r="CU176" i="48"/>
  <c r="CT176" i="48"/>
  <c r="CS176" i="48"/>
  <c r="CR176" i="48"/>
  <c r="CQ176" i="48"/>
  <c r="CP176" i="48"/>
  <c r="CO176" i="48"/>
  <c r="CN176" i="48"/>
  <c r="CM176" i="48"/>
  <c r="CL176" i="48"/>
  <c r="CK176" i="48"/>
  <c r="CJ176" i="48"/>
  <c r="CI176" i="48"/>
  <c r="CH176" i="48"/>
  <c r="CG176" i="48"/>
  <c r="CF176" i="48"/>
  <c r="CE176" i="48"/>
  <c r="CD176" i="48"/>
  <c r="CC176" i="48"/>
  <c r="CZ175" i="48"/>
  <c r="CY175" i="48"/>
  <c r="CX175" i="48"/>
  <c r="CW175" i="48"/>
  <c r="CV175" i="48"/>
  <c r="CU175" i="48"/>
  <c r="CT175" i="48"/>
  <c r="CS175" i="48"/>
  <c r="CR175" i="48"/>
  <c r="CQ175" i="48"/>
  <c r="CP175" i="48"/>
  <c r="CO175" i="48"/>
  <c r="CN175" i="48"/>
  <c r="CM175" i="48"/>
  <c r="CL175" i="48"/>
  <c r="CK175" i="48"/>
  <c r="CJ175" i="48"/>
  <c r="CI175" i="48"/>
  <c r="CH175" i="48"/>
  <c r="CG175" i="48"/>
  <c r="CF175" i="48"/>
  <c r="CE175" i="48"/>
  <c r="CD175" i="48"/>
  <c r="CC175" i="48"/>
  <c r="CZ174" i="48"/>
  <c r="CY174" i="48"/>
  <c r="CX174" i="48"/>
  <c r="CW174" i="48"/>
  <c r="CV174" i="48"/>
  <c r="CU174" i="48"/>
  <c r="CT174" i="48"/>
  <c r="CS174" i="48"/>
  <c r="CR174" i="48"/>
  <c r="CQ174" i="48"/>
  <c r="CP174" i="48"/>
  <c r="CO174" i="48"/>
  <c r="CN174" i="48"/>
  <c r="CM174" i="48"/>
  <c r="CL174" i="48"/>
  <c r="CK174" i="48"/>
  <c r="CJ174" i="48"/>
  <c r="CI174" i="48"/>
  <c r="CH174" i="48"/>
  <c r="CG174" i="48"/>
  <c r="CF174" i="48"/>
  <c r="CE174" i="48"/>
  <c r="CD174" i="48"/>
  <c r="CC174" i="48"/>
  <c r="CZ173" i="48"/>
  <c r="CY173" i="48"/>
  <c r="CX173" i="48"/>
  <c r="CW173" i="48"/>
  <c r="CV173" i="48"/>
  <c r="CU173" i="48"/>
  <c r="CT173" i="48"/>
  <c r="CS173" i="48"/>
  <c r="CR173" i="48"/>
  <c r="CQ173" i="48"/>
  <c r="CP173" i="48"/>
  <c r="CO173" i="48"/>
  <c r="CN173" i="48"/>
  <c r="CM173" i="48"/>
  <c r="CL173" i="48"/>
  <c r="CK173" i="48"/>
  <c r="CJ173" i="48"/>
  <c r="CI173" i="48"/>
  <c r="CH173" i="48"/>
  <c r="CG173" i="48"/>
  <c r="CF173" i="48"/>
  <c r="CE173" i="48"/>
  <c r="CD173" i="48"/>
  <c r="CC173" i="48"/>
  <c r="CZ172" i="48"/>
  <c r="CY172" i="48"/>
  <c r="CX172" i="48"/>
  <c r="CW172" i="48"/>
  <c r="CV172" i="48"/>
  <c r="CU172" i="48"/>
  <c r="CT172" i="48"/>
  <c r="CS172" i="48"/>
  <c r="CR172" i="48"/>
  <c r="CQ172" i="48"/>
  <c r="CP172" i="48"/>
  <c r="CO172" i="48"/>
  <c r="CN172" i="48"/>
  <c r="CM172" i="48"/>
  <c r="CL172" i="48"/>
  <c r="CK172" i="48"/>
  <c r="CJ172" i="48"/>
  <c r="CI172" i="48"/>
  <c r="CH172" i="48"/>
  <c r="CG172" i="48"/>
  <c r="CF172" i="48"/>
  <c r="CE172" i="48"/>
  <c r="CD172" i="48"/>
  <c r="CC172" i="48"/>
  <c r="CZ171" i="48"/>
  <c r="CY171" i="48"/>
  <c r="CX171" i="48"/>
  <c r="CW171" i="48"/>
  <c r="CV171" i="48"/>
  <c r="CU171" i="48"/>
  <c r="CT171" i="48"/>
  <c r="CS171" i="48"/>
  <c r="CR171" i="48"/>
  <c r="CQ171" i="48"/>
  <c r="CP171" i="48"/>
  <c r="CO171" i="48"/>
  <c r="CN171" i="48"/>
  <c r="CM171" i="48"/>
  <c r="CL171" i="48"/>
  <c r="CK171" i="48"/>
  <c r="CJ171" i="48"/>
  <c r="CI171" i="48"/>
  <c r="CH171" i="48"/>
  <c r="CG171" i="48"/>
  <c r="CF171" i="48"/>
  <c r="CE171" i="48"/>
  <c r="CD171" i="48"/>
  <c r="CC171" i="48"/>
  <c r="CZ170" i="48"/>
  <c r="CY170" i="48"/>
  <c r="CX170" i="48"/>
  <c r="CW170" i="48"/>
  <c r="CV170" i="48"/>
  <c r="CU170" i="48"/>
  <c r="CT170" i="48"/>
  <c r="CS170" i="48"/>
  <c r="CR170" i="48"/>
  <c r="CQ170" i="48"/>
  <c r="CP170" i="48"/>
  <c r="CO170" i="48"/>
  <c r="CN170" i="48"/>
  <c r="CM170" i="48"/>
  <c r="CL170" i="48"/>
  <c r="CK170" i="48"/>
  <c r="CJ170" i="48"/>
  <c r="CI170" i="48"/>
  <c r="CH170" i="48"/>
  <c r="CG170" i="48"/>
  <c r="CF170" i="48"/>
  <c r="CE170" i="48"/>
  <c r="CD170" i="48"/>
  <c r="CC170" i="48"/>
  <c r="CZ169" i="48"/>
  <c r="CY169" i="48"/>
  <c r="CX169" i="48"/>
  <c r="CW169" i="48"/>
  <c r="CV169" i="48"/>
  <c r="CU169" i="48"/>
  <c r="CT169" i="48"/>
  <c r="CS169" i="48"/>
  <c r="CR169" i="48"/>
  <c r="CQ169" i="48"/>
  <c r="CP169" i="48"/>
  <c r="CO169" i="48"/>
  <c r="CN169" i="48"/>
  <c r="CM169" i="48"/>
  <c r="CL169" i="48"/>
  <c r="CK169" i="48"/>
  <c r="CJ169" i="48"/>
  <c r="CI169" i="48"/>
  <c r="CH169" i="48"/>
  <c r="CG169" i="48"/>
  <c r="CF169" i="48"/>
  <c r="CE169" i="48"/>
  <c r="CD169" i="48"/>
  <c r="CC169" i="48"/>
  <c r="CZ168" i="48"/>
  <c r="CY168" i="48"/>
  <c r="CX168" i="48"/>
  <c r="CW168" i="48"/>
  <c r="CV168" i="48"/>
  <c r="CU168" i="48"/>
  <c r="CT168" i="48"/>
  <c r="CS168" i="48"/>
  <c r="CR168" i="48"/>
  <c r="CQ168" i="48"/>
  <c r="CP168" i="48"/>
  <c r="CO168" i="48"/>
  <c r="CN168" i="48"/>
  <c r="CM168" i="48"/>
  <c r="CL168" i="48"/>
  <c r="CK168" i="48"/>
  <c r="CJ168" i="48"/>
  <c r="CI168" i="48"/>
  <c r="CH168" i="48"/>
  <c r="CG168" i="48"/>
  <c r="CF168" i="48"/>
  <c r="CE168" i="48"/>
  <c r="CD168" i="48"/>
  <c r="CC168" i="48"/>
  <c r="CZ167" i="48"/>
  <c r="CY167" i="48"/>
  <c r="CX167" i="48"/>
  <c r="CW167" i="48"/>
  <c r="CV167" i="48"/>
  <c r="CU167" i="48"/>
  <c r="CT167" i="48"/>
  <c r="CS167" i="48"/>
  <c r="CR167" i="48"/>
  <c r="CQ167" i="48"/>
  <c r="CP167" i="48"/>
  <c r="CO167" i="48"/>
  <c r="CN167" i="48"/>
  <c r="CM167" i="48"/>
  <c r="CL167" i="48"/>
  <c r="CK167" i="48"/>
  <c r="CJ167" i="48"/>
  <c r="CI167" i="48"/>
  <c r="CH167" i="48"/>
  <c r="CG167" i="48"/>
  <c r="CF167" i="48"/>
  <c r="CE167" i="48"/>
  <c r="CD167" i="48"/>
  <c r="CC167" i="48"/>
  <c r="CZ166" i="48"/>
  <c r="CY166" i="48"/>
  <c r="CX166" i="48"/>
  <c r="CW166" i="48"/>
  <c r="CV166" i="48"/>
  <c r="CU166" i="48"/>
  <c r="CT166" i="48"/>
  <c r="CS166" i="48"/>
  <c r="CR166" i="48"/>
  <c r="CQ166" i="48"/>
  <c r="CP166" i="48"/>
  <c r="CO166" i="48"/>
  <c r="CN166" i="48"/>
  <c r="CM166" i="48"/>
  <c r="CL166" i="48"/>
  <c r="CK166" i="48"/>
  <c r="CJ166" i="48"/>
  <c r="CI166" i="48"/>
  <c r="CH166" i="48"/>
  <c r="CG166" i="48"/>
  <c r="CF166" i="48"/>
  <c r="CE166" i="48"/>
  <c r="CD166" i="48"/>
  <c r="CC166" i="48"/>
  <c r="CZ165" i="48"/>
  <c r="CY165" i="48"/>
  <c r="CX165" i="48"/>
  <c r="CW165" i="48"/>
  <c r="CV165" i="48"/>
  <c r="CU165" i="48"/>
  <c r="CT165" i="48"/>
  <c r="CS165" i="48"/>
  <c r="CR165" i="48"/>
  <c r="CQ165" i="48"/>
  <c r="CP165" i="48"/>
  <c r="CO165" i="48"/>
  <c r="CN165" i="48"/>
  <c r="CM165" i="48"/>
  <c r="CL165" i="48"/>
  <c r="CK165" i="48"/>
  <c r="CJ165" i="48"/>
  <c r="CI165" i="48"/>
  <c r="CH165" i="48"/>
  <c r="CG165" i="48"/>
  <c r="CF165" i="48"/>
  <c r="CE165" i="48"/>
  <c r="CD165" i="48"/>
  <c r="CC165" i="48"/>
  <c r="CZ164" i="48"/>
  <c r="CY164" i="48"/>
  <c r="CX164" i="48"/>
  <c r="CW164" i="48"/>
  <c r="CV164" i="48"/>
  <c r="CU164" i="48"/>
  <c r="CT164" i="48"/>
  <c r="CS164" i="48"/>
  <c r="CR164" i="48"/>
  <c r="CQ164" i="48"/>
  <c r="CP164" i="48"/>
  <c r="CO164" i="48"/>
  <c r="CN164" i="48"/>
  <c r="CM164" i="48"/>
  <c r="CL164" i="48"/>
  <c r="CK164" i="48"/>
  <c r="CJ164" i="48"/>
  <c r="CI164" i="48"/>
  <c r="CH164" i="48"/>
  <c r="CG164" i="48"/>
  <c r="CF164" i="48"/>
  <c r="CE164" i="48"/>
  <c r="CD164" i="48"/>
  <c r="CC164" i="48"/>
  <c r="CZ163" i="48"/>
  <c r="CY163" i="48"/>
  <c r="CX163" i="48"/>
  <c r="CW163" i="48"/>
  <c r="CV163" i="48"/>
  <c r="CU163" i="48"/>
  <c r="CT163" i="48"/>
  <c r="CS163" i="48"/>
  <c r="CR163" i="48"/>
  <c r="CQ163" i="48"/>
  <c r="CP163" i="48"/>
  <c r="CO163" i="48"/>
  <c r="CN163" i="48"/>
  <c r="CM163" i="48"/>
  <c r="CL163" i="48"/>
  <c r="CK163" i="48"/>
  <c r="CJ163" i="48"/>
  <c r="CI163" i="48"/>
  <c r="CH163" i="48"/>
  <c r="CG163" i="48"/>
  <c r="CF163" i="48"/>
  <c r="CE163" i="48"/>
  <c r="CD163" i="48"/>
  <c r="CC163" i="48"/>
  <c r="CZ162" i="48"/>
  <c r="CY162" i="48"/>
  <c r="CX162" i="48"/>
  <c r="CW162" i="48"/>
  <c r="CV162" i="48"/>
  <c r="CU162" i="48"/>
  <c r="CT162" i="48"/>
  <c r="CS162" i="48"/>
  <c r="CR162" i="48"/>
  <c r="CQ162" i="48"/>
  <c r="CP162" i="48"/>
  <c r="CO162" i="48"/>
  <c r="CN162" i="48"/>
  <c r="CM162" i="48"/>
  <c r="CL162" i="48"/>
  <c r="CK162" i="48"/>
  <c r="CJ162" i="48"/>
  <c r="CI162" i="48"/>
  <c r="CH162" i="48"/>
  <c r="CG162" i="48"/>
  <c r="CF162" i="48"/>
  <c r="CE162" i="48"/>
  <c r="CD162" i="48"/>
  <c r="CC162" i="48"/>
  <c r="CZ161" i="48"/>
  <c r="CY161" i="48"/>
  <c r="CX161" i="48"/>
  <c r="CW161" i="48"/>
  <c r="CV161" i="48"/>
  <c r="CU161" i="48"/>
  <c r="CT161" i="48"/>
  <c r="CS161" i="48"/>
  <c r="CR161" i="48"/>
  <c r="CQ161" i="48"/>
  <c r="CP161" i="48"/>
  <c r="CO161" i="48"/>
  <c r="CN161" i="48"/>
  <c r="CM161" i="48"/>
  <c r="CL161" i="48"/>
  <c r="CK161" i="48"/>
  <c r="CJ161" i="48"/>
  <c r="CI161" i="48"/>
  <c r="CH161" i="48"/>
  <c r="CG161" i="48"/>
  <c r="CF161" i="48"/>
  <c r="CE161" i="48"/>
  <c r="CD161" i="48"/>
  <c r="CC161" i="48"/>
  <c r="CZ160" i="48"/>
  <c r="CY160" i="48"/>
  <c r="CX160" i="48"/>
  <c r="CW160" i="48"/>
  <c r="CV160" i="48"/>
  <c r="CU160" i="48"/>
  <c r="CT160" i="48"/>
  <c r="CS160" i="48"/>
  <c r="CR160" i="48"/>
  <c r="CQ160" i="48"/>
  <c r="CP160" i="48"/>
  <c r="CO160" i="48"/>
  <c r="CN160" i="48"/>
  <c r="CM160" i="48"/>
  <c r="CL160" i="48"/>
  <c r="CK160" i="48"/>
  <c r="CJ160" i="48"/>
  <c r="CI160" i="48"/>
  <c r="CH160" i="48"/>
  <c r="CG160" i="48"/>
  <c r="CF160" i="48"/>
  <c r="CE160" i="48"/>
  <c r="CD160" i="48"/>
  <c r="CC160" i="48"/>
  <c r="CZ159" i="48"/>
  <c r="CY159" i="48"/>
  <c r="CX159" i="48"/>
  <c r="CW159" i="48"/>
  <c r="CV159" i="48"/>
  <c r="CU159" i="48"/>
  <c r="CT159" i="48"/>
  <c r="CS159" i="48"/>
  <c r="CR159" i="48"/>
  <c r="CQ159" i="48"/>
  <c r="CP159" i="48"/>
  <c r="CO159" i="48"/>
  <c r="CN159" i="48"/>
  <c r="CM159" i="48"/>
  <c r="CL159" i="48"/>
  <c r="CK159" i="48"/>
  <c r="CJ159" i="48"/>
  <c r="CI159" i="48"/>
  <c r="CH159" i="48"/>
  <c r="CG159" i="48"/>
  <c r="CF159" i="48"/>
  <c r="CE159" i="48"/>
  <c r="CD159" i="48"/>
  <c r="CC159" i="48"/>
  <c r="CZ158" i="48"/>
  <c r="CY158" i="48"/>
  <c r="CX158" i="48"/>
  <c r="CW158" i="48"/>
  <c r="CV158" i="48"/>
  <c r="CU158" i="48"/>
  <c r="CT158" i="48"/>
  <c r="CS158" i="48"/>
  <c r="CR158" i="48"/>
  <c r="CQ158" i="48"/>
  <c r="CP158" i="48"/>
  <c r="CO158" i="48"/>
  <c r="CN158" i="48"/>
  <c r="CM158" i="48"/>
  <c r="CL158" i="48"/>
  <c r="CK158" i="48"/>
  <c r="CJ158" i="48"/>
  <c r="CI158" i="48"/>
  <c r="CH158" i="48"/>
  <c r="CG158" i="48"/>
  <c r="CF158" i="48"/>
  <c r="CE158" i="48"/>
  <c r="CD158" i="48"/>
  <c r="CC158" i="48"/>
  <c r="CZ157" i="48"/>
  <c r="CY157" i="48"/>
  <c r="CX157" i="48"/>
  <c r="CW157" i="48"/>
  <c r="CV157" i="48"/>
  <c r="CU157" i="48"/>
  <c r="CT157" i="48"/>
  <c r="CS157" i="48"/>
  <c r="CR157" i="48"/>
  <c r="CQ157" i="48"/>
  <c r="CP157" i="48"/>
  <c r="CO157" i="48"/>
  <c r="CN157" i="48"/>
  <c r="CM157" i="48"/>
  <c r="CL157" i="48"/>
  <c r="CK157" i="48"/>
  <c r="CJ157" i="48"/>
  <c r="CI157" i="48"/>
  <c r="CH157" i="48"/>
  <c r="CG157" i="48"/>
  <c r="CF157" i="48"/>
  <c r="CE157" i="48"/>
  <c r="CD157" i="48"/>
  <c r="CC157" i="48"/>
  <c r="CZ156" i="48"/>
  <c r="CY156" i="48"/>
  <c r="CX156" i="48"/>
  <c r="CW156" i="48"/>
  <c r="CV156" i="48"/>
  <c r="CU156" i="48"/>
  <c r="CT156" i="48"/>
  <c r="CS156" i="48"/>
  <c r="CR156" i="48"/>
  <c r="CQ156" i="48"/>
  <c r="CP156" i="48"/>
  <c r="CO156" i="48"/>
  <c r="CN156" i="48"/>
  <c r="CM156" i="48"/>
  <c r="CL156" i="48"/>
  <c r="CK156" i="48"/>
  <c r="CJ156" i="48"/>
  <c r="CI156" i="48"/>
  <c r="CH156" i="48"/>
  <c r="CG156" i="48"/>
  <c r="CF156" i="48"/>
  <c r="CE156" i="48"/>
  <c r="CD156" i="48"/>
  <c r="CC156" i="48"/>
  <c r="CZ155" i="48"/>
  <c r="CY155" i="48"/>
  <c r="CX155" i="48"/>
  <c r="CW155" i="48"/>
  <c r="CV155" i="48"/>
  <c r="CU155" i="48"/>
  <c r="CT155" i="48"/>
  <c r="CS155" i="48"/>
  <c r="CR155" i="48"/>
  <c r="CQ155" i="48"/>
  <c r="CP155" i="48"/>
  <c r="CO155" i="48"/>
  <c r="CN155" i="48"/>
  <c r="CM155" i="48"/>
  <c r="CL155" i="48"/>
  <c r="CK155" i="48"/>
  <c r="CJ155" i="48"/>
  <c r="CI155" i="48"/>
  <c r="CH155" i="48"/>
  <c r="CG155" i="48"/>
  <c r="CF155" i="48"/>
  <c r="CE155" i="48"/>
  <c r="CD155" i="48"/>
  <c r="CC155" i="48"/>
  <c r="CZ154" i="48"/>
  <c r="CY154" i="48"/>
  <c r="CX154" i="48"/>
  <c r="CW154" i="48"/>
  <c r="CV154" i="48"/>
  <c r="CU154" i="48"/>
  <c r="CT154" i="48"/>
  <c r="CS154" i="48"/>
  <c r="CR154" i="48"/>
  <c r="CQ154" i="48"/>
  <c r="CP154" i="48"/>
  <c r="CO154" i="48"/>
  <c r="CN154" i="48"/>
  <c r="CM154" i="48"/>
  <c r="CL154" i="48"/>
  <c r="CK154" i="48"/>
  <c r="CJ154" i="48"/>
  <c r="CI154" i="48"/>
  <c r="CH154" i="48"/>
  <c r="CG154" i="48"/>
  <c r="CF154" i="48"/>
  <c r="CE154" i="48"/>
  <c r="CD154" i="48"/>
  <c r="CC154" i="48"/>
  <c r="CZ153" i="48"/>
  <c r="CY153" i="48"/>
  <c r="CX153" i="48"/>
  <c r="CW153" i="48"/>
  <c r="CV153" i="48"/>
  <c r="CU153" i="48"/>
  <c r="CT153" i="48"/>
  <c r="CS153" i="48"/>
  <c r="CR153" i="48"/>
  <c r="CQ153" i="48"/>
  <c r="CP153" i="48"/>
  <c r="CO153" i="48"/>
  <c r="CN153" i="48"/>
  <c r="CM153" i="48"/>
  <c r="CL153" i="48"/>
  <c r="CK153" i="48"/>
  <c r="CJ153" i="48"/>
  <c r="CI153" i="48"/>
  <c r="CH153" i="48"/>
  <c r="CG153" i="48"/>
  <c r="CF153" i="48"/>
  <c r="CE153" i="48"/>
  <c r="CD153" i="48"/>
  <c r="CC153" i="48"/>
  <c r="CZ152" i="48"/>
  <c r="CY152" i="48"/>
  <c r="CX152" i="48"/>
  <c r="CW152" i="48"/>
  <c r="CV152" i="48"/>
  <c r="CU152" i="48"/>
  <c r="CT152" i="48"/>
  <c r="CS152" i="48"/>
  <c r="CR152" i="48"/>
  <c r="CQ152" i="48"/>
  <c r="CP152" i="48"/>
  <c r="CO152" i="48"/>
  <c r="CN152" i="48"/>
  <c r="CM152" i="48"/>
  <c r="CL152" i="48"/>
  <c r="CK152" i="48"/>
  <c r="CJ152" i="48"/>
  <c r="CI152" i="48"/>
  <c r="CH152" i="48"/>
  <c r="CG152" i="48"/>
  <c r="CF152" i="48"/>
  <c r="CE152" i="48"/>
  <c r="CD152" i="48"/>
  <c r="CC152" i="48"/>
  <c r="CZ151" i="48"/>
  <c r="CY151" i="48"/>
  <c r="CX151" i="48"/>
  <c r="CW151" i="48"/>
  <c r="CV151" i="48"/>
  <c r="CU151" i="48"/>
  <c r="CT151" i="48"/>
  <c r="CS151" i="48"/>
  <c r="CR151" i="48"/>
  <c r="CQ151" i="48"/>
  <c r="CP151" i="48"/>
  <c r="CO151" i="48"/>
  <c r="CN151" i="48"/>
  <c r="CM151" i="48"/>
  <c r="CL151" i="48"/>
  <c r="CK151" i="48"/>
  <c r="CJ151" i="48"/>
  <c r="CI151" i="48"/>
  <c r="CH151" i="48"/>
  <c r="CG151" i="48"/>
  <c r="CF151" i="48"/>
  <c r="CE151" i="48"/>
  <c r="CD151" i="48"/>
  <c r="CC151" i="48"/>
  <c r="CZ150" i="48"/>
  <c r="CY150" i="48"/>
  <c r="CX150" i="48"/>
  <c r="CW150" i="48"/>
  <c r="CV150" i="48"/>
  <c r="CU150" i="48"/>
  <c r="CT150" i="48"/>
  <c r="CS150" i="48"/>
  <c r="CR150" i="48"/>
  <c r="CQ150" i="48"/>
  <c r="CP150" i="48"/>
  <c r="CO150" i="48"/>
  <c r="CN150" i="48"/>
  <c r="CM150" i="48"/>
  <c r="CL150" i="48"/>
  <c r="CK150" i="48"/>
  <c r="CJ150" i="48"/>
  <c r="CI150" i="48"/>
  <c r="CH150" i="48"/>
  <c r="CG150" i="48"/>
  <c r="CF150" i="48"/>
  <c r="CE150" i="48"/>
  <c r="CD150" i="48"/>
  <c r="CC150" i="48"/>
  <c r="CZ149" i="48"/>
  <c r="CY149" i="48"/>
  <c r="CX149" i="48"/>
  <c r="CW149" i="48"/>
  <c r="CV149" i="48"/>
  <c r="CU149" i="48"/>
  <c r="CT149" i="48"/>
  <c r="CS149" i="48"/>
  <c r="CR149" i="48"/>
  <c r="CQ149" i="48"/>
  <c r="CP149" i="48"/>
  <c r="CO149" i="48"/>
  <c r="CN149" i="48"/>
  <c r="CM149" i="48"/>
  <c r="CL149" i="48"/>
  <c r="CK149" i="48"/>
  <c r="CJ149" i="48"/>
  <c r="CI149" i="48"/>
  <c r="CH149" i="48"/>
  <c r="CG149" i="48"/>
  <c r="CF149" i="48"/>
  <c r="CE149" i="48"/>
  <c r="CD149" i="48"/>
  <c r="CC149" i="48"/>
  <c r="CZ148" i="48"/>
  <c r="CY148" i="48"/>
  <c r="CX148" i="48"/>
  <c r="CW148" i="48"/>
  <c r="CV148" i="48"/>
  <c r="CU148" i="48"/>
  <c r="CT148" i="48"/>
  <c r="CS148" i="48"/>
  <c r="CR148" i="48"/>
  <c r="CQ148" i="48"/>
  <c r="CP148" i="48"/>
  <c r="CO148" i="48"/>
  <c r="CN148" i="48"/>
  <c r="CM148" i="48"/>
  <c r="CL148" i="48"/>
  <c r="CK148" i="48"/>
  <c r="CJ148" i="48"/>
  <c r="CI148" i="48"/>
  <c r="CH148" i="48"/>
  <c r="CG148" i="48"/>
  <c r="CF148" i="48"/>
  <c r="CE148" i="48"/>
  <c r="CD148" i="48"/>
  <c r="CC148" i="48"/>
  <c r="CZ147" i="48"/>
  <c r="CY147" i="48"/>
  <c r="CX147" i="48"/>
  <c r="CW147" i="48"/>
  <c r="CV147" i="48"/>
  <c r="CU147" i="48"/>
  <c r="CT147" i="48"/>
  <c r="CS147" i="48"/>
  <c r="CR147" i="48"/>
  <c r="CQ147" i="48"/>
  <c r="CP147" i="48"/>
  <c r="CO147" i="48"/>
  <c r="CN147" i="48"/>
  <c r="CM147" i="48"/>
  <c r="CL147" i="48"/>
  <c r="CK147" i="48"/>
  <c r="CJ147" i="48"/>
  <c r="CI147" i="48"/>
  <c r="CH147" i="48"/>
  <c r="CG147" i="48"/>
  <c r="CF147" i="48"/>
  <c r="CE147" i="48"/>
  <c r="CD147" i="48"/>
  <c r="CC147" i="48"/>
  <c r="CZ146" i="48"/>
  <c r="CY146" i="48"/>
  <c r="CX146" i="48"/>
  <c r="CW146" i="48"/>
  <c r="CV146" i="48"/>
  <c r="CU146" i="48"/>
  <c r="CT146" i="48"/>
  <c r="CS146" i="48"/>
  <c r="CR146" i="48"/>
  <c r="CQ146" i="48"/>
  <c r="CP146" i="48"/>
  <c r="CO146" i="48"/>
  <c r="CN146" i="48"/>
  <c r="CM146" i="48"/>
  <c r="CL146" i="48"/>
  <c r="CK146" i="48"/>
  <c r="CJ146" i="48"/>
  <c r="CI146" i="48"/>
  <c r="CH146" i="48"/>
  <c r="CG146" i="48"/>
  <c r="CF146" i="48"/>
  <c r="CE146" i="48"/>
  <c r="CD146" i="48"/>
  <c r="CC146" i="48"/>
  <c r="CZ145" i="48"/>
  <c r="CY145" i="48"/>
  <c r="CX145" i="48"/>
  <c r="CW145" i="48"/>
  <c r="CV145" i="48"/>
  <c r="CU145" i="48"/>
  <c r="CT145" i="48"/>
  <c r="CS145" i="48"/>
  <c r="CR145" i="48"/>
  <c r="CQ145" i="48"/>
  <c r="CP145" i="48"/>
  <c r="CO145" i="48"/>
  <c r="CN145" i="48"/>
  <c r="CM145" i="48"/>
  <c r="CL145" i="48"/>
  <c r="CK145" i="48"/>
  <c r="CJ145" i="48"/>
  <c r="CI145" i="48"/>
  <c r="CH145" i="48"/>
  <c r="CG145" i="48"/>
  <c r="CF145" i="48"/>
  <c r="CE145" i="48"/>
  <c r="CD145" i="48"/>
  <c r="CC145" i="48"/>
  <c r="CZ144" i="48"/>
  <c r="CY144" i="48"/>
  <c r="CX144" i="48"/>
  <c r="CW144" i="48"/>
  <c r="CV144" i="48"/>
  <c r="CU144" i="48"/>
  <c r="CT144" i="48"/>
  <c r="CS144" i="48"/>
  <c r="CR144" i="48"/>
  <c r="CQ144" i="48"/>
  <c r="CP144" i="48"/>
  <c r="CO144" i="48"/>
  <c r="CN144" i="48"/>
  <c r="CM144" i="48"/>
  <c r="CL144" i="48"/>
  <c r="CK144" i="48"/>
  <c r="CJ144" i="48"/>
  <c r="CI144" i="48"/>
  <c r="CH144" i="48"/>
  <c r="CG144" i="48"/>
  <c r="CF144" i="48"/>
  <c r="CE144" i="48"/>
  <c r="CD144" i="48"/>
  <c r="CC144" i="48"/>
  <c r="CZ143" i="48"/>
  <c r="CY143" i="48"/>
  <c r="CX143" i="48"/>
  <c r="CW143" i="48"/>
  <c r="CV143" i="48"/>
  <c r="CU143" i="48"/>
  <c r="CT143" i="48"/>
  <c r="CS143" i="48"/>
  <c r="CR143" i="48"/>
  <c r="CQ143" i="48"/>
  <c r="CP143" i="48"/>
  <c r="CO143" i="48"/>
  <c r="CN143" i="48"/>
  <c r="CM143" i="48"/>
  <c r="CL143" i="48"/>
  <c r="CK143" i="48"/>
  <c r="CJ143" i="48"/>
  <c r="CI143" i="48"/>
  <c r="CH143" i="48"/>
  <c r="CG143" i="48"/>
  <c r="CF143" i="48"/>
  <c r="CE143" i="48"/>
  <c r="CD143" i="48"/>
  <c r="CC143" i="48"/>
  <c r="CZ142" i="48"/>
  <c r="CY142" i="48"/>
  <c r="CX142" i="48"/>
  <c r="CW142" i="48"/>
  <c r="CV142" i="48"/>
  <c r="CU142" i="48"/>
  <c r="CT142" i="48"/>
  <c r="CS142" i="48"/>
  <c r="CR142" i="48"/>
  <c r="CQ142" i="48"/>
  <c r="CP142" i="48"/>
  <c r="CO142" i="48"/>
  <c r="CN142" i="48"/>
  <c r="CM142" i="48"/>
  <c r="CL142" i="48"/>
  <c r="CK142" i="48"/>
  <c r="CJ142" i="48"/>
  <c r="CI142" i="48"/>
  <c r="CH142" i="48"/>
  <c r="CG142" i="48"/>
  <c r="CF142" i="48"/>
  <c r="CE142" i="48"/>
  <c r="CD142" i="48"/>
  <c r="CC142" i="48"/>
  <c r="CZ141" i="48"/>
  <c r="CY141" i="48"/>
  <c r="CX141" i="48"/>
  <c r="CW141" i="48"/>
  <c r="CV141" i="48"/>
  <c r="CU141" i="48"/>
  <c r="CT141" i="48"/>
  <c r="CS141" i="48"/>
  <c r="CR141" i="48"/>
  <c r="CQ141" i="48"/>
  <c r="CP141" i="48"/>
  <c r="CO141" i="48"/>
  <c r="CN141" i="48"/>
  <c r="CM141" i="48"/>
  <c r="CL141" i="48"/>
  <c r="CK141" i="48"/>
  <c r="CJ141" i="48"/>
  <c r="CI141" i="48"/>
  <c r="CH141" i="48"/>
  <c r="CG141" i="48"/>
  <c r="CF141" i="48"/>
  <c r="CE141" i="48"/>
  <c r="CD141" i="48"/>
  <c r="CC141" i="48"/>
  <c r="CZ140" i="48"/>
  <c r="CY140" i="48"/>
  <c r="CX140" i="48"/>
  <c r="CW140" i="48"/>
  <c r="CV140" i="48"/>
  <c r="CU140" i="48"/>
  <c r="CT140" i="48"/>
  <c r="CS140" i="48"/>
  <c r="CR140" i="48"/>
  <c r="CQ140" i="48"/>
  <c r="CP140" i="48"/>
  <c r="CO140" i="48"/>
  <c r="CN140" i="48"/>
  <c r="CM140" i="48"/>
  <c r="CL140" i="48"/>
  <c r="CK140" i="48"/>
  <c r="CJ140" i="48"/>
  <c r="CI140" i="48"/>
  <c r="CH140" i="48"/>
  <c r="CG140" i="48"/>
  <c r="CF140" i="48"/>
  <c r="CE140" i="48"/>
  <c r="CD140" i="48"/>
  <c r="CC140" i="48"/>
  <c r="CZ139" i="48"/>
  <c r="CY139" i="48"/>
  <c r="CX139" i="48"/>
  <c r="CW139" i="48"/>
  <c r="CV139" i="48"/>
  <c r="CU139" i="48"/>
  <c r="CT139" i="48"/>
  <c r="CS139" i="48"/>
  <c r="CR139" i="48"/>
  <c r="CQ139" i="48"/>
  <c r="CP139" i="48"/>
  <c r="CO139" i="48"/>
  <c r="CN139" i="48"/>
  <c r="CM139" i="48"/>
  <c r="CL139" i="48"/>
  <c r="CK139" i="48"/>
  <c r="CJ139" i="48"/>
  <c r="CI139" i="48"/>
  <c r="CH139" i="48"/>
  <c r="CG139" i="48"/>
  <c r="CF139" i="48"/>
  <c r="CE139" i="48"/>
  <c r="CD139" i="48"/>
  <c r="CC139" i="48"/>
  <c r="CZ138" i="48"/>
  <c r="CY138" i="48"/>
  <c r="CX138" i="48"/>
  <c r="CW138" i="48"/>
  <c r="CV138" i="48"/>
  <c r="CU138" i="48"/>
  <c r="CT138" i="48"/>
  <c r="CS138" i="48"/>
  <c r="CR138" i="48"/>
  <c r="CQ138" i="48"/>
  <c r="CP138" i="48"/>
  <c r="CO138" i="48"/>
  <c r="CN138" i="48"/>
  <c r="CM138" i="48"/>
  <c r="CL138" i="48"/>
  <c r="CK138" i="48"/>
  <c r="CJ138" i="48"/>
  <c r="CI138" i="48"/>
  <c r="CH138" i="48"/>
  <c r="CG138" i="48"/>
  <c r="CF138" i="48"/>
  <c r="CE138" i="48"/>
  <c r="CD138" i="48"/>
  <c r="CC138" i="48"/>
  <c r="CZ137" i="48"/>
  <c r="CY137" i="48"/>
  <c r="CX137" i="48"/>
  <c r="CW137" i="48"/>
  <c r="CV137" i="48"/>
  <c r="CU137" i="48"/>
  <c r="CT137" i="48"/>
  <c r="CS137" i="48"/>
  <c r="CR137" i="48"/>
  <c r="CQ137" i="48"/>
  <c r="CP137" i="48"/>
  <c r="CO137" i="48"/>
  <c r="CN137" i="48"/>
  <c r="CM137" i="48"/>
  <c r="CL137" i="48"/>
  <c r="CK137" i="48"/>
  <c r="CJ137" i="48"/>
  <c r="CI137" i="48"/>
  <c r="CH137" i="48"/>
  <c r="CG137" i="48"/>
  <c r="CF137" i="48"/>
  <c r="CE137" i="48"/>
  <c r="CD137" i="48"/>
  <c r="CC137" i="48"/>
  <c r="CZ136" i="48"/>
  <c r="CY136" i="48"/>
  <c r="CX136" i="48"/>
  <c r="CW136" i="48"/>
  <c r="CV136" i="48"/>
  <c r="CU136" i="48"/>
  <c r="CT136" i="48"/>
  <c r="CS136" i="48"/>
  <c r="CR136" i="48"/>
  <c r="CQ136" i="48"/>
  <c r="CP136" i="48"/>
  <c r="CO136" i="48"/>
  <c r="CN136" i="48"/>
  <c r="CM136" i="48"/>
  <c r="CL136" i="48"/>
  <c r="CK136" i="48"/>
  <c r="CJ136" i="48"/>
  <c r="CI136" i="48"/>
  <c r="CH136" i="48"/>
  <c r="CG136" i="48"/>
  <c r="CF136" i="48"/>
  <c r="CE136" i="48"/>
  <c r="CD136" i="48"/>
  <c r="CC136" i="48"/>
  <c r="CZ135" i="48"/>
  <c r="CY135" i="48"/>
  <c r="CX135" i="48"/>
  <c r="CW135" i="48"/>
  <c r="CV135" i="48"/>
  <c r="CU135" i="48"/>
  <c r="CT135" i="48"/>
  <c r="CS135" i="48"/>
  <c r="CR135" i="48"/>
  <c r="CQ135" i="48"/>
  <c r="CP135" i="48"/>
  <c r="CO135" i="48"/>
  <c r="CN135" i="48"/>
  <c r="CM135" i="48"/>
  <c r="CL135" i="48"/>
  <c r="CK135" i="48"/>
  <c r="CJ135" i="48"/>
  <c r="CI135" i="48"/>
  <c r="CH135" i="48"/>
  <c r="CG135" i="48"/>
  <c r="CF135" i="48"/>
  <c r="CE135" i="48"/>
  <c r="CD135" i="48"/>
  <c r="CC135" i="48"/>
  <c r="CZ134" i="48"/>
  <c r="CY134" i="48"/>
  <c r="CX134" i="48"/>
  <c r="CW134" i="48"/>
  <c r="CV134" i="48"/>
  <c r="CU134" i="48"/>
  <c r="CT134" i="48"/>
  <c r="CS134" i="48"/>
  <c r="CR134" i="48"/>
  <c r="CQ134" i="48"/>
  <c r="CP134" i="48"/>
  <c r="CO134" i="48"/>
  <c r="CN134" i="48"/>
  <c r="CM134" i="48"/>
  <c r="CL134" i="48"/>
  <c r="CK134" i="48"/>
  <c r="CJ134" i="48"/>
  <c r="CI134" i="48"/>
  <c r="CH134" i="48"/>
  <c r="CG134" i="48"/>
  <c r="CF134" i="48"/>
  <c r="CE134" i="48"/>
  <c r="CD134" i="48"/>
  <c r="CC134" i="48"/>
  <c r="CZ133" i="48"/>
  <c r="CY133" i="48"/>
  <c r="CX133" i="48"/>
  <c r="CW133" i="48"/>
  <c r="CV133" i="48"/>
  <c r="CU133" i="48"/>
  <c r="CT133" i="48"/>
  <c r="CS133" i="48"/>
  <c r="CR133" i="48"/>
  <c r="CQ133" i="48"/>
  <c r="CP133" i="48"/>
  <c r="CO133" i="48"/>
  <c r="CN133" i="48"/>
  <c r="CM133" i="48"/>
  <c r="CL133" i="48"/>
  <c r="CK133" i="48"/>
  <c r="CJ133" i="48"/>
  <c r="CI133" i="48"/>
  <c r="CH133" i="48"/>
  <c r="CG133" i="48"/>
  <c r="CF133" i="48"/>
  <c r="CE133" i="48"/>
  <c r="CD133" i="48"/>
  <c r="CC133" i="48"/>
  <c r="CZ132" i="48"/>
  <c r="CY132" i="48"/>
  <c r="CX132" i="48"/>
  <c r="CW132" i="48"/>
  <c r="CV132" i="48"/>
  <c r="CU132" i="48"/>
  <c r="CT132" i="48"/>
  <c r="CS132" i="48"/>
  <c r="CR132" i="48"/>
  <c r="CQ132" i="48"/>
  <c r="CP132" i="48"/>
  <c r="CO132" i="48"/>
  <c r="CN132" i="48"/>
  <c r="CM132" i="48"/>
  <c r="CL132" i="48"/>
  <c r="CK132" i="48"/>
  <c r="CJ132" i="48"/>
  <c r="CI132" i="48"/>
  <c r="CH132" i="48"/>
  <c r="CG132" i="48"/>
  <c r="CF132" i="48"/>
  <c r="CE132" i="48"/>
  <c r="CD132" i="48"/>
  <c r="CC132" i="48"/>
  <c r="CZ131" i="48"/>
  <c r="CY131" i="48"/>
  <c r="CX131" i="48"/>
  <c r="CW131" i="48"/>
  <c r="CV131" i="48"/>
  <c r="CU131" i="48"/>
  <c r="CT131" i="48"/>
  <c r="CS131" i="48"/>
  <c r="CR131" i="48"/>
  <c r="CQ131" i="48"/>
  <c r="CP131" i="48"/>
  <c r="CO131" i="48"/>
  <c r="CN131" i="48"/>
  <c r="CM131" i="48"/>
  <c r="CL131" i="48"/>
  <c r="CK131" i="48"/>
  <c r="CJ131" i="48"/>
  <c r="CI131" i="48"/>
  <c r="CH131" i="48"/>
  <c r="CG131" i="48"/>
  <c r="CF131" i="48"/>
  <c r="CE131" i="48"/>
  <c r="CD131" i="48"/>
  <c r="CC131" i="48"/>
  <c r="CZ130" i="48"/>
  <c r="CY130" i="48"/>
  <c r="CX130" i="48"/>
  <c r="CW130" i="48"/>
  <c r="CV130" i="48"/>
  <c r="CU130" i="48"/>
  <c r="CT130" i="48"/>
  <c r="CS130" i="48"/>
  <c r="CR130" i="48"/>
  <c r="CQ130" i="48"/>
  <c r="CP130" i="48"/>
  <c r="CO130" i="48"/>
  <c r="CN130" i="48"/>
  <c r="CM130" i="48"/>
  <c r="CL130" i="48"/>
  <c r="CK130" i="48"/>
  <c r="CJ130" i="48"/>
  <c r="CI130" i="48"/>
  <c r="CH130" i="48"/>
  <c r="CG130" i="48"/>
  <c r="CF130" i="48"/>
  <c r="CE130" i="48"/>
  <c r="CD130" i="48"/>
  <c r="CC130" i="48"/>
  <c r="CZ129" i="48"/>
  <c r="CY129" i="48"/>
  <c r="CX129" i="48"/>
  <c r="CW129" i="48"/>
  <c r="CV129" i="48"/>
  <c r="CU129" i="48"/>
  <c r="CT129" i="48"/>
  <c r="CS129" i="48"/>
  <c r="CR129" i="48"/>
  <c r="CQ129" i="48"/>
  <c r="CP129" i="48"/>
  <c r="CO129" i="48"/>
  <c r="CN129" i="48"/>
  <c r="CM129" i="48"/>
  <c r="CL129" i="48"/>
  <c r="CK129" i="48"/>
  <c r="CJ129" i="48"/>
  <c r="CI129" i="48"/>
  <c r="CH129" i="48"/>
  <c r="CG129" i="48"/>
  <c r="CF129" i="48"/>
  <c r="CE129" i="48"/>
  <c r="CD129" i="48"/>
  <c r="CC129" i="48"/>
  <c r="CZ128" i="48"/>
  <c r="CY128" i="48"/>
  <c r="CX128" i="48"/>
  <c r="CW128" i="48"/>
  <c r="CV128" i="48"/>
  <c r="CU128" i="48"/>
  <c r="CT128" i="48"/>
  <c r="CS128" i="48"/>
  <c r="CR128" i="48"/>
  <c r="CQ128" i="48"/>
  <c r="CP128" i="48"/>
  <c r="CO128" i="48"/>
  <c r="CN128" i="48"/>
  <c r="CM128" i="48"/>
  <c r="CL128" i="48"/>
  <c r="CK128" i="48"/>
  <c r="CJ128" i="48"/>
  <c r="CI128" i="48"/>
  <c r="CH128" i="48"/>
  <c r="CG128" i="48"/>
  <c r="CF128" i="48"/>
  <c r="CE128" i="48"/>
  <c r="CD128" i="48"/>
  <c r="CC128" i="48"/>
  <c r="CZ127" i="48"/>
  <c r="CY127" i="48"/>
  <c r="CX127" i="48"/>
  <c r="CW127" i="48"/>
  <c r="CV127" i="48"/>
  <c r="CU127" i="48"/>
  <c r="CT127" i="48"/>
  <c r="CS127" i="48"/>
  <c r="CR127" i="48"/>
  <c r="CQ127" i="48"/>
  <c r="CP127" i="48"/>
  <c r="CO127" i="48"/>
  <c r="CN127" i="48"/>
  <c r="CM127" i="48"/>
  <c r="CL127" i="48"/>
  <c r="CK127" i="48"/>
  <c r="CJ127" i="48"/>
  <c r="CI127" i="48"/>
  <c r="CH127" i="48"/>
  <c r="CG127" i="48"/>
  <c r="CF127" i="48"/>
  <c r="CE127" i="48"/>
  <c r="CD127" i="48"/>
  <c r="CC127" i="48"/>
  <c r="CZ126" i="48"/>
  <c r="CY126" i="48"/>
  <c r="CX126" i="48"/>
  <c r="CW126" i="48"/>
  <c r="CV126" i="48"/>
  <c r="CU126" i="48"/>
  <c r="CT126" i="48"/>
  <c r="CS126" i="48"/>
  <c r="CR126" i="48"/>
  <c r="CQ126" i="48"/>
  <c r="CP126" i="48"/>
  <c r="CO126" i="48"/>
  <c r="CN126" i="48"/>
  <c r="CM126" i="48"/>
  <c r="CL126" i="48"/>
  <c r="CK126" i="48"/>
  <c r="CJ126" i="48"/>
  <c r="CI126" i="48"/>
  <c r="CH126" i="48"/>
  <c r="CG126" i="48"/>
  <c r="CF126" i="48"/>
  <c r="CE126" i="48"/>
  <c r="CD126" i="48"/>
  <c r="CC126" i="48"/>
  <c r="CZ125" i="48"/>
  <c r="CY125" i="48"/>
  <c r="CX125" i="48"/>
  <c r="CW125" i="48"/>
  <c r="CV125" i="48"/>
  <c r="CU125" i="48"/>
  <c r="CT125" i="48"/>
  <c r="CS125" i="48"/>
  <c r="CR125" i="48"/>
  <c r="CQ125" i="48"/>
  <c r="CP125" i="48"/>
  <c r="CO125" i="48"/>
  <c r="CN125" i="48"/>
  <c r="CM125" i="48"/>
  <c r="CL125" i="48"/>
  <c r="CK125" i="48"/>
  <c r="CJ125" i="48"/>
  <c r="CI125" i="48"/>
  <c r="CH125" i="48"/>
  <c r="CG125" i="48"/>
  <c r="CF125" i="48"/>
  <c r="CE125" i="48"/>
  <c r="CD125" i="48"/>
  <c r="CC125" i="48"/>
  <c r="CZ124" i="48"/>
  <c r="CY124" i="48"/>
  <c r="CX124" i="48"/>
  <c r="CW124" i="48"/>
  <c r="CV124" i="48"/>
  <c r="CU124" i="48"/>
  <c r="CT124" i="48"/>
  <c r="CS124" i="48"/>
  <c r="CR124" i="48"/>
  <c r="CQ124" i="48"/>
  <c r="CP124" i="48"/>
  <c r="CO124" i="48"/>
  <c r="CN124" i="48"/>
  <c r="CM124" i="48"/>
  <c r="CL124" i="48"/>
  <c r="CK124" i="48"/>
  <c r="CJ124" i="48"/>
  <c r="CI124" i="48"/>
  <c r="CH124" i="48"/>
  <c r="CG124" i="48"/>
  <c r="CF124" i="48"/>
  <c r="CE124" i="48"/>
  <c r="CD124" i="48"/>
  <c r="CC124" i="48"/>
  <c r="CZ123" i="48"/>
  <c r="CY123" i="48"/>
  <c r="CX123" i="48"/>
  <c r="CW123" i="48"/>
  <c r="CV123" i="48"/>
  <c r="CU123" i="48"/>
  <c r="CT123" i="48"/>
  <c r="CS123" i="48"/>
  <c r="CR123" i="48"/>
  <c r="CQ123" i="48"/>
  <c r="CP123" i="48"/>
  <c r="CO123" i="48"/>
  <c r="CN123" i="48"/>
  <c r="CM123" i="48"/>
  <c r="CL123" i="48"/>
  <c r="CK123" i="48"/>
  <c r="CJ123" i="48"/>
  <c r="CI123" i="48"/>
  <c r="CH123" i="48"/>
  <c r="CG123" i="48"/>
  <c r="CF123" i="48"/>
  <c r="CE123" i="48"/>
  <c r="CD123" i="48"/>
  <c r="CC123" i="48"/>
  <c r="CZ122" i="48"/>
  <c r="CY122" i="48"/>
  <c r="CX122" i="48"/>
  <c r="CW122" i="48"/>
  <c r="CV122" i="48"/>
  <c r="CU122" i="48"/>
  <c r="CT122" i="48"/>
  <c r="CS122" i="48"/>
  <c r="CR122" i="48"/>
  <c r="CQ122" i="48"/>
  <c r="CP122" i="48"/>
  <c r="CO122" i="48"/>
  <c r="CN122" i="48"/>
  <c r="CM122" i="48"/>
  <c r="CL122" i="48"/>
  <c r="CK122" i="48"/>
  <c r="CJ122" i="48"/>
  <c r="CI122" i="48"/>
  <c r="CH122" i="48"/>
  <c r="CG122" i="48"/>
  <c r="CF122" i="48"/>
  <c r="CE122" i="48"/>
  <c r="CD122" i="48"/>
  <c r="CC122" i="48"/>
  <c r="CZ121" i="48"/>
  <c r="CY121" i="48"/>
  <c r="CX121" i="48"/>
  <c r="CW121" i="48"/>
  <c r="CV121" i="48"/>
  <c r="CU121" i="48"/>
  <c r="CT121" i="48"/>
  <c r="CS121" i="48"/>
  <c r="CR121" i="48"/>
  <c r="CQ121" i="48"/>
  <c r="CP121" i="48"/>
  <c r="CO121" i="48"/>
  <c r="CN121" i="48"/>
  <c r="CM121" i="48"/>
  <c r="CL121" i="48"/>
  <c r="CK121" i="48"/>
  <c r="CJ121" i="48"/>
  <c r="CI121" i="48"/>
  <c r="CH121" i="48"/>
  <c r="CG121" i="48"/>
  <c r="CF121" i="48"/>
  <c r="CE121" i="48"/>
  <c r="CD121" i="48"/>
  <c r="CC121" i="48"/>
  <c r="CZ120" i="48"/>
  <c r="CY120" i="48"/>
  <c r="CX120" i="48"/>
  <c r="CW120" i="48"/>
  <c r="CV120" i="48"/>
  <c r="CU120" i="48"/>
  <c r="CT120" i="48"/>
  <c r="CS120" i="48"/>
  <c r="CR120" i="48"/>
  <c r="CQ120" i="48"/>
  <c r="CP120" i="48"/>
  <c r="CO120" i="48"/>
  <c r="CN120" i="48"/>
  <c r="CM120" i="48"/>
  <c r="CL120" i="48"/>
  <c r="CK120" i="48"/>
  <c r="CJ120" i="48"/>
  <c r="CI120" i="48"/>
  <c r="CH120" i="48"/>
  <c r="CG120" i="48"/>
  <c r="CF120" i="48"/>
  <c r="CE120" i="48"/>
  <c r="CD120" i="48"/>
  <c r="CC120" i="48"/>
  <c r="CZ119" i="48"/>
  <c r="CY119" i="48"/>
  <c r="CX119" i="48"/>
  <c r="CW119" i="48"/>
  <c r="CV119" i="48"/>
  <c r="CU119" i="48"/>
  <c r="CT119" i="48"/>
  <c r="CS119" i="48"/>
  <c r="CR119" i="48"/>
  <c r="CQ119" i="48"/>
  <c r="CP119" i="48"/>
  <c r="CO119" i="48"/>
  <c r="CN119" i="48"/>
  <c r="CM119" i="48"/>
  <c r="CL119" i="48"/>
  <c r="CK119" i="48"/>
  <c r="CJ119" i="48"/>
  <c r="CI119" i="48"/>
  <c r="CH119" i="48"/>
  <c r="CG119" i="48"/>
  <c r="CF119" i="48"/>
  <c r="CE119" i="48"/>
  <c r="CD119" i="48"/>
  <c r="CC119" i="48"/>
  <c r="CZ118" i="48"/>
  <c r="CY118" i="48"/>
  <c r="CX118" i="48"/>
  <c r="CW118" i="48"/>
  <c r="CV118" i="48"/>
  <c r="CU118" i="48"/>
  <c r="CT118" i="48"/>
  <c r="CS118" i="48"/>
  <c r="CR118" i="48"/>
  <c r="CQ118" i="48"/>
  <c r="CP118" i="48"/>
  <c r="CO118" i="48"/>
  <c r="CN118" i="48"/>
  <c r="CM118" i="48"/>
  <c r="CL118" i="48"/>
  <c r="CK118" i="48"/>
  <c r="CJ118" i="48"/>
  <c r="CI118" i="48"/>
  <c r="CH118" i="48"/>
  <c r="CG118" i="48"/>
  <c r="CF118" i="48"/>
  <c r="CE118" i="48"/>
  <c r="CD118" i="48"/>
  <c r="CC118" i="48"/>
  <c r="CZ117" i="48"/>
  <c r="CY117" i="48"/>
  <c r="CX117" i="48"/>
  <c r="CW117" i="48"/>
  <c r="CV117" i="48"/>
  <c r="CU117" i="48"/>
  <c r="CT117" i="48"/>
  <c r="CS117" i="48"/>
  <c r="CR117" i="48"/>
  <c r="CQ117" i="48"/>
  <c r="CP117" i="48"/>
  <c r="CO117" i="48"/>
  <c r="CN117" i="48"/>
  <c r="CM117" i="48"/>
  <c r="CL117" i="48"/>
  <c r="CK117" i="48"/>
  <c r="CJ117" i="48"/>
  <c r="CI117" i="48"/>
  <c r="CH117" i="48"/>
  <c r="CG117" i="48"/>
  <c r="CF117" i="48"/>
  <c r="CE117" i="48"/>
  <c r="CD117" i="48"/>
  <c r="CC117" i="48"/>
  <c r="CZ116" i="48"/>
  <c r="CY116" i="48"/>
  <c r="CX116" i="48"/>
  <c r="CW116" i="48"/>
  <c r="CV116" i="48"/>
  <c r="CU116" i="48"/>
  <c r="CT116" i="48"/>
  <c r="CS116" i="48"/>
  <c r="CR116" i="48"/>
  <c r="CQ116" i="48"/>
  <c r="CP116" i="48"/>
  <c r="CO116" i="48"/>
  <c r="CN116" i="48"/>
  <c r="CM116" i="48"/>
  <c r="CL116" i="48"/>
  <c r="CK116" i="48"/>
  <c r="CJ116" i="48"/>
  <c r="CI116" i="48"/>
  <c r="CH116" i="48"/>
  <c r="CG116" i="48"/>
  <c r="CF116" i="48"/>
  <c r="CE116" i="48"/>
  <c r="CD116" i="48"/>
  <c r="CC116" i="48"/>
  <c r="CZ115" i="48"/>
  <c r="CY115" i="48"/>
  <c r="CX115" i="48"/>
  <c r="CW115" i="48"/>
  <c r="CV115" i="48"/>
  <c r="CU115" i="48"/>
  <c r="CT115" i="48"/>
  <c r="CS115" i="48"/>
  <c r="CR115" i="48"/>
  <c r="CQ115" i="48"/>
  <c r="CP115" i="48"/>
  <c r="CO115" i="48"/>
  <c r="CN115" i="48"/>
  <c r="CM115" i="48"/>
  <c r="CL115" i="48"/>
  <c r="CK115" i="48"/>
  <c r="CJ115" i="48"/>
  <c r="CI115" i="48"/>
  <c r="CH115" i="48"/>
  <c r="CG115" i="48"/>
  <c r="CF115" i="48"/>
  <c r="CE115" i="48"/>
  <c r="CD115" i="48"/>
  <c r="CC115" i="48"/>
  <c r="CZ114" i="48"/>
  <c r="CY114" i="48"/>
  <c r="CX114" i="48"/>
  <c r="CW114" i="48"/>
  <c r="CV114" i="48"/>
  <c r="CU114" i="48"/>
  <c r="CT114" i="48"/>
  <c r="CS114" i="48"/>
  <c r="CR114" i="48"/>
  <c r="CQ114" i="48"/>
  <c r="CP114" i="48"/>
  <c r="CO114" i="48"/>
  <c r="CN114" i="48"/>
  <c r="CM114" i="48"/>
  <c r="CL114" i="48"/>
  <c r="CK114" i="48"/>
  <c r="CJ114" i="48"/>
  <c r="CI114" i="48"/>
  <c r="CH114" i="48"/>
  <c r="CG114" i="48"/>
  <c r="CF114" i="48"/>
  <c r="CE114" i="48"/>
  <c r="CD114" i="48"/>
  <c r="CC114" i="48"/>
  <c r="CZ113" i="48"/>
  <c r="CY113" i="48"/>
  <c r="CX113" i="48"/>
  <c r="CW113" i="48"/>
  <c r="CV113" i="48"/>
  <c r="CU113" i="48"/>
  <c r="CT113" i="48"/>
  <c r="CS113" i="48"/>
  <c r="CR113" i="48"/>
  <c r="CQ113" i="48"/>
  <c r="CP113" i="48"/>
  <c r="CO113" i="48"/>
  <c r="CN113" i="48"/>
  <c r="CM113" i="48"/>
  <c r="CL113" i="48"/>
  <c r="CK113" i="48"/>
  <c r="CJ113" i="48"/>
  <c r="CI113" i="48"/>
  <c r="CH113" i="48"/>
  <c r="CG113" i="48"/>
  <c r="CF113" i="48"/>
  <c r="CE113" i="48"/>
  <c r="CD113" i="48"/>
  <c r="CC113" i="48"/>
  <c r="CZ112" i="48"/>
  <c r="CY112" i="48"/>
  <c r="CX112" i="48"/>
  <c r="CW112" i="48"/>
  <c r="CV112" i="48"/>
  <c r="CU112" i="48"/>
  <c r="CT112" i="48"/>
  <c r="CS112" i="48"/>
  <c r="CR112" i="48"/>
  <c r="CQ112" i="48"/>
  <c r="CP112" i="48"/>
  <c r="CO112" i="48"/>
  <c r="CN112" i="48"/>
  <c r="CM112" i="48"/>
  <c r="CL112" i="48"/>
  <c r="CK112" i="48"/>
  <c r="CJ112" i="48"/>
  <c r="CI112" i="48"/>
  <c r="CH112" i="48"/>
  <c r="CG112" i="48"/>
  <c r="CF112" i="48"/>
  <c r="CE112" i="48"/>
  <c r="CD112" i="48"/>
  <c r="CC112" i="48"/>
  <c r="CZ111" i="48"/>
  <c r="CY111" i="48"/>
  <c r="CX111" i="48"/>
  <c r="CW111" i="48"/>
  <c r="CV111" i="48"/>
  <c r="CU111" i="48"/>
  <c r="CT111" i="48"/>
  <c r="CS111" i="48"/>
  <c r="CR111" i="48"/>
  <c r="CQ111" i="48"/>
  <c r="CP111" i="48"/>
  <c r="CO111" i="48"/>
  <c r="CN111" i="48"/>
  <c r="CM111" i="48"/>
  <c r="CL111" i="48"/>
  <c r="CK111" i="48"/>
  <c r="CJ111" i="48"/>
  <c r="CI111" i="48"/>
  <c r="CH111" i="48"/>
  <c r="CG111" i="48"/>
  <c r="CF111" i="48"/>
  <c r="CE111" i="48"/>
  <c r="CD111" i="48"/>
  <c r="CC111" i="48"/>
  <c r="CZ110" i="48"/>
  <c r="CY110" i="48"/>
  <c r="CX110" i="48"/>
  <c r="CW110" i="48"/>
  <c r="CV110" i="48"/>
  <c r="CU110" i="48"/>
  <c r="CT110" i="48"/>
  <c r="CS110" i="48"/>
  <c r="CR110" i="48"/>
  <c r="CQ110" i="48"/>
  <c r="CP110" i="48"/>
  <c r="CO110" i="48"/>
  <c r="CN110" i="48"/>
  <c r="CM110" i="48"/>
  <c r="CL110" i="48"/>
  <c r="CK110" i="48"/>
  <c r="CJ110" i="48"/>
  <c r="CI110" i="48"/>
  <c r="CH110" i="48"/>
  <c r="CG110" i="48"/>
  <c r="CF110" i="48"/>
  <c r="CE110" i="48"/>
  <c r="CD110" i="48"/>
  <c r="CC110" i="48"/>
  <c r="CZ109" i="48"/>
  <c r="CY109" i="48"/>
  <c r="CX109" i="48"/>
  <c r="CW109" i="48"/>
  <c r="CV109" i="48"/>
  <c r="CU109" i="48"/>
  <c r="CT109" i="48"/>
  <c r="CS109" i="48"/>
  <c r="CR109" i="48"/>
  <c r="CQ109" i="48"/>
  <c r="CP109" i="48"/>
  <c r="CO109" i="48"/>
  <c r="CN109" i="48"/>
  <c r="CM109" i="48"/>
  <c r="CL109" i="48"/>
  <c r="CK109" i="48"/>
  <c r="CJ109" i="48"/>
  <c r="CI109" i="48"/>
  <c r="CH109" i="48"/>
  <c r="CG109" i="48"/>
  <c r="CF109" i="48"/>
  <c r="CE109" i="48"/>
  <c r="CD109" i="48"/>
  <c r="CC109" i="48"/>
  <c r="CZ108" i="48"/>
  <c r="CY108" i="48"/>
  <c r="CX108" i="48"/>
  <c r="CW108" i="48"/>
  <c r="CV108" i="48"/>
  <c r="CU108" i="48"/>
  <c r="CT108" i="48"/>
  <c r="CS108" i="48"/>
  <c r="CR108" i="48"/>
  <c r="CQ108" i="48"/>
  <c r="CP108" i="48"/>
  <c r="CO108" i="48"/>
  <c r="CN108" i="48"/>
  <c r="CM108" i="48"/>
  <c r="CL108" i="48"/>
  <c r="CK108" i="48"/>
  <c r="CJ108" i="48"/>
  <c r="CI108" i="48"/>
  <c r="CH108" i="48"/>
  <c r="CG108" i="48"/>
  <c r="CF108" i="48"/>
  <c r="CE108" i="48"/>
  <c r="CD108" i="48"/>
  <c r="CC108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Z100" i="48"/>
  <c r="CY100" i="48"/>
  <c r="CX100" i="48"/>
  <c r="CW100" i="48"/>
  <c r="CV100" i="48"/>
  <c r="CU100" i="48"/>
  <c r="CT100" i="48"/>
  <c r="CS100" i="48"/>
  <c r="CR100" i="48"/>
  <c r="CQ100" i="48"/>
  <c r="CP100" i="48"/>
  <c r="CO100" i="48"/>
  <c r="CN100" i="48"/>
  <c r="CM100" i="48"/>
  <c r="CL100" i="48"/>
  <c r="CK100" i="48"/>
  <c r="CJ100" i="48"/>
  <c r="CI100" i="48"/>
  <c r="CH100" i="48"/>
  <c r="CG100" i="48"/>
  <c r="CF100" i="48"/>
  <c r="CE100" i="48"/>
  <c r="CD100" i="48"/>
  <c r="CC100" i="48"/>
  <c r="CZ99" i="48"/>
  <c r="CY99" i="48"/>
  <c r="CX99" i="48"/>
  <c r="CW99" i="48"/>
  <c r="CV99" i="48"/>
  <c r="CU99" i="48"/>
  <c r="CT99" i="48"/>
  <c r="CS99" i="48"/>
  <c r="CR99" i="48"/>
  <c r="CQ99" i="48"/>
  <c r="CP99" i="48"/>
  <c r="CO99" i="48"/>
  <c r="CN99" i="48"/>
  <c r="CM99" i="48"/>
  <c r="CL99" i="48"/>
  <c r="CK99" i="48"/>
  <c r="CJ99" i="48"/>
  <c r="CI99" i="48"/>
  <c r="CH99" i="48"/>
  <c r="CG99" i="48"/>
  <c r="CF99" i="48"/>
  <c r="CE99" i="48"/>
  <c r="CD99" i="48"/>
  <c r="CC99" i="48"/>
  <c r="CZ98" i="48"/>
  <c r="CY98" i="48"/>
  <c r="CX98" i="48"/>
  <c r="CW98" i="48"/>
  <c r="CV98" i="48"/>
  <c r="CU98" i="48"/>
  <c r="CT98" i="48"/>
  <c r="CS98" i="48"/>
  <c r="CR98" i="48"/>
  <c r="CQ98" i="48"/>
  <c r="CP98" i="48"/>
  <c r="CO98" i="48"/>
  <c r="CN98" i="48"/>
  <c r="CM98" i="48"/>
  <c r="CL98" i="48"/>
  <c r="CK98" i="48"/>
  <c r="CJ98" i="48"/>
  <c r="CI98" i="48"/>
  <c r="CH98" i="48"/>
  <c r="CG98" i="48"/>
  <c r="CF98" i="48"/>
  <c r="CE98" i="48"/>
  <c r="CD98" i="48"/>
  <c r="CC98" i="48"/>
  <c r="CZ97" i="48"/>
  <c r="CY97" i="48"/>
  <c r="CX97" i="48"/>
  <c r="CW97" i="48"/>
  <c r="CV97" i="48"/>
  <c r="CU97" i="48"/>
  <c r="CT97" i="48"/>
  <c r="CS97" i="48"/>
  <c r="CR97" i="48"/>
  <c r="CQ97" i="48"/>
  <c r="CP97" i="48"/>
  <c r="CO97" i="48"/>
  <c r="CN97" i="48"/>
  <c r="CM97" i="48"/>
  <c r="CL97" i="48"/>
  <c r="CK97" i="48"/>
  <c r="CJ97" i="48"/>
  <c r="CI97" i="48"/>
  <c r="CH97" i="48"/>
  <c r="CG97" i="48"/>
  <c r="CF97" i="48"/>
  <c r="CE97" i="48"/>
  <c r="CD97" i="48"/>
  <c r="CC97" i="48"/>
  <c r="CZ96" i="48"/>
  <c r="CY96" i="48"/>
  <c r="CX96" i="48"/>
  <c r="CW96" i="48"/>
  <c r="CV96" i="48"/>
  <c r="CU96" i="48"/>
  <c r="CT96" i="48"/>
  <c r="CS96" i="48"/>
  <c r="CR96" i="48"/>
  <c r="CQ96" i="48"/>
  <c r="CP96" i="48"/>
  <c r="CO96" i="48"/>
  <c r="CN96" i="48"/>
  <c r="CM96" i="48"/>
  <c r="CL96" i="48"/>
  <c r="CK96" i="48"/>
  <c r="CJ96" i="48"/>
  <c r="CI96" i="48"/>
  <c r="CH96" i="48"/>
  <c r="CG96" i="48"/>
  <c r="CF96" i="48"/>
  <c r="CE96" i="48"/>
  <c r="CD96" i="48"/>
  <c r="CC96" i="48"/>
  <c r="CZ95" i="48"/>
  <c r="CY95" i="48"/>
  <c r="CX95" i="48"/>
  <c r="CW95" i="48"/>
  <c r="CV95" i="48"/>
  <c r="CU95" i="48"/>
  <c r="CT95" i="48"/>
  <c r="CS95" i="48"/>
  <c r="CR95" i="48"/>
  <c r="CQ95" i="48"/>
  <c r="CP95" i="48"/>
  <c r="CO95" i="48"/>
  <c r="CN95" i="48"/>
  <c r="CM95" i="48"/>
  <c r="CL95" i="48"/>
  <c r="CK95" i="48"/>
  <c r="CJ95" i="48"/>
  <c r="CI95" i="48"/>
  <c r="CH95" i="48"/>
  <c r="CG95" i="48"/>
  <c r="CF95" i="48"/>
  <c r="CE95" i="48"/>
  <c r="CD95" i="48"/>
  <c r="CC95" i="48"/>
  <c r="CZ94" i="48"/>
  <c r="CY94" i="48"/>
  <c r="CX94" i="48"/>
  <c r="CW94" i="48"/>
  <c r="CV94" i="48"/>
  <c r="CU94" i="48"/>
  <c r="CT94" i="48"/>
  <c r="CS94" i="48"/>
  <c r="CR94" i="48"/>
  <c r="CQ94" i="48"/>
  <c r="CP94" i="48"/>
  <c r="CO94" i="48"/>
  <c r="CN94" i="48"/>
  <c r="CM94" i="48"/>
  <c r="CL94" i="48"/>
  <c r="CK94" i="48"/>
  <c r="CJ94" i="48"/>
  <c r="CI94" i="48"/>
  <c r="CH94" i="48"/>
  <c r="CG94" i="48"/>
  <c r="CF94" i="48"/>
  <c r="CE94" i="48"/>
  <c r="CD94" i="48"/>
  <c r="CC94" i="48"/>
  <c r="CZ93" i="48"/>
  <c r="CY93" i="48"/>
  <c r="CX93" i="48"/>
  <c r="CW93" i="48"/>
  <c r="CV93" i="48"/>
  <c r="CU93" i="48"/>
  <c r="CT93" i="48"/>
  <c r="CS93" i="48"/>
  <c r="CR93" i="48"/>
  <c r="CQ93" i="48"/>
  <c r="CP93" i="48"/>
  <c r="CO93" i="48"/>
  <c r="CN93" i="48"/>
  <c r="CM93" i="48"/>
  <c r="CL93" i="48"/>
  <c r="CK93" i="48"/>
  <c r="CJ93" i="48"/>
  <c r="CI93" i="48"/>
  <c r="CH93" i="48"/>
  <c r="CG93" i="48"/>
  <c r="CF93" i="48"/>
  <c r="CE93" i="48"/>
  <c r="CD93" i="48"/>
  <c r="CC93" i="48"/>
  <c r="CZ92" i="48"/>
  <c r="CY92" i="48"/>
  <c r="CX92" i="48"/>
  <c r="CW92" i="48"/>
  <c r="CV92" i="48"/>
  <c r="CU92" i="48"/>
  <c r="CT92" i="48"/>
  <c r="CS92" i="48"/>
  <c r="CR92" i="48"/>
  <c r="CQ92" i="48"/>
  <c r="CP92" i="48"/>
  <c r="CO92" i="48"/>
  <c r="CN92" i="48"/>
  <c r="CM92" i="48"/>
  <c r="CL92" i="48"/>
  <c r="CK92" i="48"/>
  <c r="CJ92" i="48"/>
  <c r="CI92" i="48"/>
  <c r="CH92" i="48"/>
  <c r="CG92" i="48"/>
  <c r="CF92" i="48"/>
  <c r="CE92" i="48"/>
  <c r="CD92" i="48"/>
  <c r="CC92" i="48"/>
  <c r="CZ91" i="48"/>
  <c r="CY91" i="48"/>
  <c r="CX91" i="48"/>
  <c r="CW91" i="48"/>
  <c r="CV91" i="48"/>
  <c r="CU91" i="48"/>
  <c r="CT91" i="48"/>
  <c r="CS91" i="48"/>
  <c r="CR91" i="48"/>
  <c r="CQ91" i="48"/>
  <c r="CP91" i="48"/>
  <c r="CO91" i="48"/>
  <c r="CN91" i="48"/>
  <c r="CM91" i="48"/>
  <c r="CL91" i="48"/>
  <c r="CK91" i="48"/>
  <c r="CJ91" i="48"/>
  <c r="CI91" i="48"/>
  <c r="CH91" i="48"/>
  <c r="CG91" i="48"/>
  <c r="CF91" i="48"/>
  <c r="CE91" i="48"/>
  <c r="CD91" i="48"/>
  <c r="CC91" i="48"/>
  <c r="CZ90" i="48"/>
  <c r="CY90" i="48"/>
  <c r="CX90" i="48"/>
  <c r="CW90" i="48"/>
  <c r="CV90" i="48"/>
  <c r="CU90" i="48"/>
  <c r="CT90" i="48"/>
  <c r="CS90" i="48"/>
  <c r="CR90" i="48"/>
  <c r="CQ90" i="48"/>
  <c r="CP90" i="48"/>
  <c r="CO90" i="48"/>
  <c r="CN90" i="48"/>
  <c r="CM90" i="48"/>
  <c r="CL90" i="48"/>
  <c r="CK90" i="48"/>
  <c r="CJ90" i="48"/>
  <c r="CI90" i="48"/>
  <c r="CH90" i="48"/>
  <c r="CG90" i="48"/>
  <c r="CF90" i="48"/>
  <c r="CE90" i="48"/>
  <c r="CD90" i="48"/>
  <c r="CC90" i="48"/>
  <c r="CZ89" i="48"/>
  <c r="CY89" i="48"/>
  <c r="CX89" i="48"/>
  <c r="CW89" i="48"/>
  <c r="CV89" i="48"/>
  <c r="CU89" i="48"/>
  <c r="CT89" i="48"/>
  <c r="CS89" i="48"/>
  <c r="CR89" i="48"/>
  <c r="CQ89" i="48"/>
  <c r="CP89" i="48"/>
  <c r="CO89" i="48"/>
  <c r="CN89" i="48"/>
  <c r="CM89" i="48"/>
  <c r="CL89" i="48"/>
  <c r="CK89" i="48"/>
  <c r="CJ89" i="48"/>
  <c r="CI89" i="48"/>
  <c r="CH89" i="48"/>
  <c r="CG89" i="48"/>
  <c r="CF89" i="48"/>
  <c r="CE89" i="48"/>
  <c r="CD89" i="48"/>
  <c r="CC89" i="48"/>
  <c r="CZ88" i="48"/>
  <c r="CY88" i="48"/>
  <c r="CX88" i="48"/>
  <c r="CW88" i="48"/>
  <c r="CV88" i="48"/>
  <c r="CU88" i="48"/>
  <c r="CT88" i="48"/>
  <c r="CS88" i="48"/>
  <c r="CR88" i="48"/>
  <c r="CQ88" i="48"/>
  <c r="CP88" i="48"/>
  <c r="CO88" i="48"/>
  <c r="CN88" i="48"/>
  <c r="CM88" i="48"/>
  <c r="CL88" i="48"/>
  <c r="CK88" i="48"/>
  <c r="CJ88" i="48"/>
  <c r="CI88" i="48"/>
  <c r="CH88" i="48"/>
  <c r="CG88" i="48"/>
  <c r="CF88" i="48"/>
  <c r="CE88" i="48"/>
  <c r="CD88" i="48"/>
  <c r="CC88" i="48"/>
  <c r="CZ87" i="48"/>
  <c r="CY87" i="48"/>
  <c r="CX87" i="48"/>
  <c r="CW87" i="48"/>
  <c r="CV87" i="48"/>
  <c r="CU87" i="48"/>
  <c r="CT87" i="48"/>
  <c r="CS87" i="48"/>
  <c r="CR87" i="48"/>
  <c r="CQ87" i="48"/>
  <c r="CP87" i="48"/>
  <c r="CO87" i="48"/>
  <c r="CN87" i="48"/>
  <c r="CM87" i="48"/>
  <c r="CL87" i="48"/>
  <c r="CK87" i="48"/>
  <c r="CJ87" i="48"/>
  <c r="CI87" i="48"/>
  <c r="CH87" i="48"/>
  <c r="CG87" i="48"/>
  <c r="CF87" i="48"/>
  <c r="CE87" i="48"/>
  <c r="CD87" i="48"/>
  <c r="CC87" i="48"/>
  <c r="CZ86" i="48"/>
  <c r="CY86" i="48"/>
  <c r="CX86" i="48"/>
  <c r="CW86" i="48"/>
  <c r="CV86" i="48"/>
  <c r="CU86" i="48"/>
  <c r="CT86" i="48"/>
  <c r="CS86" i="48"/>
  <c r="CR86" i="48"/>
  <c r="CQ86" i="48"/>
  <c r="CP86" i="48"/>
  <c r="CO86" i="48"/>
  <c r="CN86" i="48"/>
  <c r="CM86" i="48"/>
  <c r="CL86" i="48"/>
  <c r="CK86" i="48"/>
  <c r="CJ86" i="48"/>
  <c r="CI86" i="48"/>
  <c r="CH86" i="48"/>
  <c r="CG86" i="48"/>
  <c r="CF86" i="48"/>
  <c r="CE86" i="48"/>
  <c r="CD86" i="48"/>
  <c r="CC86" i="48"/>
  <c r="CZ85" i="48"/>
  <c r="CY85" i="48"/>
  <c r="CX85" i="48"/>
  <c r="CW85" i="48"/>
  <c r="CV85" i="48"/>
  <c r="CU85" i="48"/>
  <c r="CT85" i="48"/>
  <c r="CS85" i="48"/>
  <c r="CR85" i="48"/>
  <c r="CQ85" i="48"/>
  <c r="CP85" i="48"/>
  <c r="CO85" i="48"/>
  <c r="CN85" i="48"/>
  <c r="CM85" i="48"/>
  <c r="CL85" i="48"/>
  <c r="CK85" i="48"/>
  <c r="CJ85" i="48"/>
  <c r="CI85" i="48"/>
  <c r="CH85" i="48"/>
  <c r="CG85" i="48"/>
  <c r="CF85" i="48"/>
  <c r="CE85" i="48"/>
  <c r="CD85" i="48"/>
  <c r="CC85" i="48"/>
  <c r="CZ84" i="48"/>
  <c r="CY84" i="48"/>
  <c r="CX84" i="48"/>
  <c r="CW84" i="48"/>
  <c r="CV84" i="48"/>
  <c r="CU84" i="48"/>
  <c r="CT84" i="48"/>
  <c r="CS84" i="48"/>
  <c r="CR84" i="48"/>
  <c r="CQ84" i="48"/>
  <c r="CP84" i="48"/>
  <c r="CO84" i="48"/>
  <c r="CN84" i="48"/>
  <c r="CM84" i="48"/>
  <c r="CL84" i="48"/>
  <c r="CK84" i="48"/>
  <c r="CJ84" i="48"/>
  <c r="CI84" i="48"/>
  <c r="CH84" i="48"/>
  <c r="CG84" i="48"/>
  <c r="CF84" i="48"/>
  <c r="CE84" i="48"/>
  <c r="CD84" i="48"/>
  <c r="CC84" i="48"/>
  <c r="CZ83" i="48"/>
  <c r="CY83" i="48"/>
  <c r="CX83" i="48"/>
  <c r="CW83" i="48"/>
  <c r="CV83" i="48"/>
  <c r="CU83" i="48"/>
  <c r="CT83" i="48"/>
  <c r="CS83" i="48"/>
  <c r="CR83" i="48"/>
  <c r="CQ83" i="48"/>
  <c r="CP83" i="48"/>
  <c r="CO83" i="48"/>
  <c r="CN83" i="48"/>
  <c r="CM83" i="48"/>
  <c r="CL83" i="48"/>
  <c r="CK83" i="48"/>
  <c r="CJ83" i="48"/>
  <c r="CI83" i="48"/>
  <c r="CH83" i="48"/>
  <c r="CG83" i="48"/>
  <c r="CF83" i="48"/>
  <c r="CE83" i="48"/>
  <c r="CD83" i="48"/>
  <c r="CC83" i="48"/>
  <c r="CZ82" i="48"/>
  <c r="CY82" i="48"/>
  <c r="CX82" i="48"/>
  <c r="CW82" i="48"/>
  <c r="CV82" i="48"/>
  <c r="CU82" i="48"/>
  <c r="CT82" i="48"/>
  <c r="CS82" i="48"/>
  <c r="CR82" i="48"/>
  <c r="CQ82" i="48"/>
  <c r="CP82" i="48"/>
  <c r="CO82" i="48"/>
  <c r="CN82" i="48"/>
  <c r="CM82" i="48"/>
  <c r="CL82" i="48"/>
  <c r="CK82" i="48"/>
  <c r="CJ82" i="48"/>
  <c r="CI82" i="48"/>
  <c r="CH82" i="48"/>
  <c r="CG82" i="48"/>
  <c r="CF82" i="48"/>
  <c r="CE82" i="48"/>
  <c r="CD82" i="48"/>
  <c r="CC82" i="48"/>
  <c r="CZ81" i="48"/>
  <c r="CY81" i="48"/>
  <c r="CX81" i="48"/>
  <c r="CW81" i="48"/>
  <c r="CV81" i="48"/>
  <c r="CU81" i="48"/>
  <c r="CT81" i="48"/>
  <c r="CS81" i="48"/>
  <c r="CR81" i="48"/>
  <c r="CQ81" i="48"/>
  <c r="CP81" i="48"/>
  <c r="CO81" i="48"/>
  <c r="CN81" i="48"/>
  <c r="CM81" i="48"/>
  <c r="CL81" i="48"/>
  <c r="CK81" i="48"/>
  <c r="CJ81" i="48"/>
  <c r="CI81" i="48"/>
  <c r="CH81" i="48"/>
  <c r="CG81" i="48"/>
  <c r="CF81" i="48"/>
  <c r="CE81" i="48"/>
  <c r="CD81" i="48"/>
  <c r="CC81" i="48"/>
  <c r="CZ80" i="48"/>
  <c r="CY80" i="48"/>
  <c r="CX80" i="48"/>
  <c r="CW80" i="48"/>
  <c r="CV80" i="48"/>
  <c r="CU80" i="48"/>
  <c r="CT80" i="48"/>
  <c r="CS80" i="48"/>
  <c r="CR80" i="48"/>
  <c r="CQ80" i="48"/>
  <c r="CP80" i="48"/>
  <c r="CO80" i="48"/>
  <c r="CN80" i="48"/>
  <c r="CM80" i="48"/>
  <c r="CL80" i="48"/>
  <c r="CK80" i="48"/>
  <c r="CJ80" i="48"/>
  <c r="CI80" i="48"/>
  <c r="CH80" i="48"/>
  <c r="CG80" i="48"/>
  <c r="CF80" i="48"/>
  <c r="CE80" i="48"/>
  <c r="CD80" i="48"/>
  <c r="CC80" i="48"/>
  <c r="CZ79" i="48"/>
  <c r="CY79" i="48"/>
  <c r="CX79" i="48"/>
  <c r="CW79" i="48"/>
  <c r="CV79" i="48"/>
  <c r="CU79" i="48"/>
  <c r="CT79" i="48"/>
  <c r="CS79" i="48"/>
  <c r="CR79" i="48"/>
  <c r="CQ79" i="48"/>
  <c r="CP79" i="48"/>
  <c r="CO79" i="48"/>
  <c r="CN79" i="48"/>
  <c r="CM79" i="48"/>
  <c r="CL79" i="48"/>
  <c r="CK79" i="48"/>
  <c r="CJ79" i="48"/>
  <c r="CI79" i="48"/>
  <c r="CH79" i="48"/>
  <c r="CG79" i="48"/>
  <c r="CF79" i="48"/>
  <c r="CE79" i="48"/>
  <c r="CD79" i="48"/>
  <c r="CC79" i="48"/>
  <c r="CZ78" i="48"/>
  <c r="CY78" i="48"/>
  <c r="CX78" i="48"/>
  <c r="CW78" i="48"/>
  <c r="CV78" i="48"/>
  <c r="CU78" i="48"/>
  <c r="CT78" i="48"/>
  <c r="CS78" i="48"/>
  <c r="CR78" i="48"/>
  <c r="CQ78" i="48"/>
  <c r="CP78" i="48"/>
  <c r="CO78" i="48"/>
  <c r="CN78" i="48"/>
  <c r="CM78" i="48"/>
  <c r="CL78" i="48"/>
  <c r="CK78" i="48"/>
  <c r="CJ78" i="48"/>
  <c r="CI78" i="48"/>
  <c r="CH78" i="48"/>
  <c r="CG78" i="48"/>
  <c r="CF78" i="48"/>
  <c r="CE78" i="48"/>
  <c r="CD78" i="48"/>
  <c r="CC78" i="48"/>
  <c r="CZ77" i="48"/>
  <c r="CY77" i="48"/>
  <c r="CX77" i="48"/>
  <c r="CW77" i="48"/>
  <c r="CV77" i="48"/>
  <c r="CU77" i="48"/>
  <c r="CT77" i="48"/>
  <c r="CS77" i="48"/>
  <c r="CR77" i="48"/>
  <c r="CQ77" i="48"/>
  <c r="CP77" i="48"/>
  <c r="CO77" i="48"/>
  <c r="CN77" i="48"/>
  <c r="CM77" i="48"/>
  <c r="CL77" i="48"/>
  <c r="CK77" i="48"/>
  <c r="CJ77" i="48"/>
  <c r="CI77" i="48"/>
  <c r="CH77" i="48"/>
  <c r="CG77" i="48"/>
  <c r="CF77" i="48"/>
  <c r="CE77" i="48"/>
  <c r="CD77" i="48"/>
  <c r="CC77" i="48"/>
  <c r="CZ76" i="48"/>
  <c r="CY76" i="48"/>
  <c r="CX76" i="48"/>
  <c r="CW76" i="48"/>
  <c r="CV76" i="48"/>
  <c r="CU76" i="48"/>
  <c r="CT76" i="48"/>
  <c r="CS76" i="48"/>
  <c r="CR76" i="48"/>
  <c r="CQ76" i="48"/>
  <c r="CP76" i="48"/>
  <c r="CO76" i="48"/>
  <c r="CN76" i="48"/>
  <c r="CM76" i="48"/>
  <c r="CL76" i="48"/>
  <c r="CK76" i="48"/>
  <c r="CJ76" i="48"/>
  <c r="CI76" i="48"/>
  <c r="CH76" i="48"/>
  <c r="CG76" i="48"/>
  <c r="CF76" i="48"/>
  <c r="CE76" i="48"/>
  <c r="CD76" i="48"/>
  <c r="CC76" i="48"/>
  <c r="CZ75" i="48"/>
  <c r="CY75" i="48"/>
  <c r="CX75" i="48"/>
  <c r="CW75" i="48"/>
  <c r="CV75" i="48"/>
  <c r="CU75" i="48"/>
  <c r="CT75" i="48"/>
  <c r="CS75" i="48"/>
  <c r="CR75" i="48"/>
  <c r="CQ75" i="48"/>
  <c r="CP75" i="48"/>
  <c r="CO75" i="48"/>
  <c r="CN75" i="48"/>
  <c r="CM75" i="48"/>
  <c r="CL75" i="48"/>
  <c r="CK75" i="48"/>
  <c r="CJ75" i="48"/>
  <c r="CI75" i="48"/>
  <c r="CH75" i="48"/>
  <c r="CG75" i="48"/>
  <c r="CF75" i="48"/>
  <c r="CE75" i="48"/>
  <c r="CD75" i="48"/>
  <c r="CC75" i="48"/>
  <c r="CZ74" i="48"/>
  <c r="CY74" i="48"/>
  <c r="CX74" i="48"/>
  <c r="CW74" i="48"/>
  <c r="CV74" i="48"/>
  <c r="CU74" i="48"/>
  <c r="CT74" i="48"/>
  <c r="CS74" i="48"/>
  <c r="CR74" i="48"/>
  <c r="CQ74" i="48"/>
  <c r="CP74" i="48"/>
  <c r="CO74" i="48"/>
  <c r="CN74" i="48"/>
  <c r="CM74" i="48"/>
  <c r="CL74" i="48"/>
  <c r="CK74" i="48"/>
  <c r="CJ74" i="48"/>
  <c r="CI74" i="48"/>
  <c r="CH74" i="48"/>
  <c r="CG74" i="48"/>
  <c r="CF74" i="48"/>
  <c r="CE74" i="48"/>
  <c r="CD74" i="48"/>
  <c r="CC74" i="48"/>
  <c r="CZ73" i="48"/>
  <c r="CY73" i="48"/>
  <c r="CX73" i="48"/>
  <c r="CW73" i="48"/>
  <c r="CV73" i="48"/>
  <c r="CU73" i="48"/>
  <c r="CT73" i="48"/>
  <c r="CS73" i="48"/>
  <c r="CR73" i="48"/>
  <c r="CQ73" i="48"/>
  <c r="CP73" i="48"/>
  <c r="CO73" i="48"/>
  <c r="CN73" i="48"/>
  <c r="CM73" i="48"/>
  <c r="CL73" i="48"/>
  <c r="CK73" i="48"/>
  <c r="CJ73" i="48"/>
  <c r="CI73" i="48"/>
  <c r="CH73" i="48"/>
  <c r="CG73" i="48"/>
  <c r="CF73" i="48"/>
  <c r="CE73" i="48"/>
  <c r="CD73" i="48"/>
  <c r="CC73" i="48"/>
  <c r="CZ72" i="48"/>
  <c r="CY72" i="48"/>
  <c r="CX72" i="48"/>
  <c r="CW72" i="48"/>
  <c r="CV72" i="48"/>
  <c r="CU72" i="48"/>
  <c r="CT72" i="48"/>
  <c r="CS72" i="48"/>
  <c r="CR72" i="48"/>
  <c r="CQ72" i="48"/>
  <c r="CP72" i="48"/>
  <c r="CO72" i="48"/>
  <c r="CN72" i="48"/>
  <c r="CM72" i="48"/>
  <c r="CL72" i="48"/>
  <c r="CK72" i="48"/>
  <c r="CJ72" i="48"/>
  <c r="CI72" i="48"/>
  <c r="CH72" i="48"/>
  <c r="CG72" i="48"/>
  <c r="CF72" i="48"/>
  <c r="CE72" i="48"/>
  <c r="CD72" i="48"/>
  <c r="CC72" i="48"/>
  <c r="CZ71" i="48"/>
  <c r="CY71" i="48"/>
  <c r="CX71" i="48"/>
  <c r="CW71" i="48"/>
  <c r="CV71" i="48"/>
  <c r="CU71" i="48"/>
  <c r="CT71" i="48"/>
  <c r="CS71" i="48"/>
  <c r="CR71" i="48"/>
  <c r="CQ71" i="48"/>
  <c r="CP71" i="48"/>
  <c r="CO71" i="48"/>
  <c r="CN71" i="48"/>
  <c r="CM71" i="48"/>
  <c r="CL71" i="48"/>
  <c r="CK71" i="48"/>
  <c r="CJ71" i="48"/>
  <c r="CI71" i="48"/>
  <c r="CH71" i="48"/>
  <c r="CG71" i="48"/>
  <c r="CF71" i="48"/>
  <c r="CE71" i="48"/>
  <c r="CD71" i="48"/>
  <c r="CC71" i="48"/>
  <c r="CZ70" i="48"/>
  <c r="CY70" i="48"/>
  <c r="CX70" i="48"/>
  <c r="CW70" i="48"/>
  <c r="CV70" i="48"/>
  <c r="CU70" i="48"/>
  <c r="CT70" i="48"/>
  <c r="CS70" i="48"/>
  <c r="CR70" i="48"/>
  <c r="CQ70" i="48"/>
  <c r="CP70" i="48"/>
  <c r="CO70" i="48"/>
  <c r="CN70" i="48"/>
  <c r="CM70" i="48"/>
  <c r="CL70" i="48"/>
  <c r="CK70" i="48"/>
  <c r="CJ70" i="48"/>
  <c r="CI70" i="48"/>
  <c r="CH70" i="48"/>
  <c r="CG70" i="48"/>
  <c r="CF70" i="48"/>
  <c r="CE70" i="48"/>
  <c r="CD70" i="48"/>
  <c r="CC70" i="48"/>
  <c r="CZ69" i="48"/>
  <c r="CY69" i="48"/>
  <c r="CX69" i="48"/>
  <c r="CW69" i="48"/>
  <c r="CV69" i="48"/>
  <c r="CU69" i="48"/>
  <c r="CT69" i="48"/>
  <c r="CS69" i="48"/>
  <c r="CR69" i="48"/>
  <c r="CQ69" i="48"/>
  <c r="CP69" i="48"/>
  <c r="CO69" i="48"/>
  <c r="CN69" i="48"/>
  <c r="CM69" i="48"/>
  <c r="CL69" i="48"/>
  <c r="CK69" i="48"/>
  <c r="CJ69" i="48"/>
  <c r="CI69" i="48"/>
  <c r="CH69" i="48"/>
  <c r="CG69" i="48"/>
  <c r="CF69" i="48"/>
  <c r="CE69" i="48"/>
  <c r="CD69" i="48"/>
  <c r="CC69" i="48"/>
  <c r="CZ68" i="48"/>
  <c r="CY68" i="48"/>
  <c r="CX68" i="48"/>
  <c r="CW68" i="48"/>
  <c r="CV68" i="48"/>
  <c r="CU68" i="48"/>
  <c r="CT68" i="48"/>
  <c r="CS68" i="48"/>
  <c r="CR68" i="48"/>
  <c r="CQ68" i="48"/>
  <c r="CP68" i="48"/>
  <c r="CO68" i="48"/>
  <c r="CN68" i="48"/>
  <c r="CM68" i="48"/>
  <c r="CL68" i="48"/>
  <c r="CK68" i="48"/>
  <c r="CJ68" i="48"/>
  <c r="CI68" i="48"/>
  <c r="CH68" i="48"/>
  <c r="CG68" i="48"/>
  <c r="CF68" i="48"/>
  <c r="CE68" i="48"/>
  <c r="CD68" i="48"/>
  <c r="CC68" i="48"/>
  <c r="CZ67" i="48"/>
  <c r="CY67" i="48"/>
  <c r="CX67" i="48"/>
  <c r="CW67" i="48"/>
  <c r="CV67" i="48"/>
  <c r="CU67" i="48"/>
  <c r="CT67" i="48"/>
  <c r="CS67" i="48"/>
  <c r="CR67" i="48"/>
  <c r="CQ67" i="48"/>
  <c r="CP67" i="48"/>
  <c r="CO67" i="48"/>
  <c r="CN67" i="48"/>
  <c r="CM67" i="48"/>
  <c r="CL67" i="48"/>
  <c r="CK67" i="48"/>
  <c r="CJ67" i="48"/>
  <c r="CI67" i="48"/>
  <c r="CH67" i="48"/>
  <c r="CG67" i="48"/>
  <c r="CF67" i="48"/>
  <c r="CE67" i="48"/>
  <c r="CD67" i="48"/>
  <c r="CC67" i="48"/>
  <c r="CZ66" i="48"/>
  <c r="CY66" i="48"/>
  <c r="CX66" i="48"/>
  <c r="CW66" i="48"/>
  <c r="CV66" i="48"/>
  <c r="CU66" i="48"/>
  <c r="CT66" i="48"/>
  <c r="CS66" i="48"/>
  <c r="CR66" i="48"/>
  <c r="CQ66" i="48"/>
  <c r="CP66" i="48"/>
  <c r="CO66" i="48"/>
  <c r="CN66" i="48"/>
  <c r="CM66" i="48"/>
  <c r="CL66" i="48"/>
  <c r="CK66" i="48"/>
  <c r="CJ66" i="48"/>
  <c r="CI66" i="48"/>
  <c r="CH66" i="48"/>
  <c r="CG66" i="48"/>
  <c r="CF66" i="48"/>
  <c r="CE66" i="48"/>
  <c r="CD66" i="48"/>
  <c r="CC66" i="48"/>
  <c r="CZ65" i="48"/>
  <c r="CY65" i="48"/>
  <c r="CX65" i="48"/>
  <c r="CW65" i="48"/>
  <c r="CV65" i="48"/>
  <c r="CU65" i="48"/>
  <c r="CT65" i="48"/>
  <c r="CS65" i="48"/>
  <c r="CR65" i="48"/>
  <c r="CQ65" i="48"/>
  <c r="CP65" i="48"/>
  <c r="CO65" i="48"/>
  <c r="CN65" i="48"/>
  <c r="CM65" i="48"/>
  <c r="CL65" i="48"/>
  <c r="CK65" i="48"/>
  <c r="CJ65" i="48"/>
  <c r="CI65" i="48"/>
  <c r="CH65" i="48"/>
  <c r="CG65" i="48"/>
  <c r="CF65" i="48"/>
  <c r="CE65" i="48"/>
  <c r="CD65" i="48"/>
  <c r="CC65" i="48"/>
  <c r="CZ64" i="48"/>
  <c r="CY64" i="48"/>
  <c r="CX64" i="48"/>
  <c r="CW64" i="48"/>
  <c r="CV64" i="48"/>
  <c r="CU64" i="48"/>
  <c r="CT64" i="48"/>
  <c r="CS64" i="48"/>
  <c r="CR64" i="48"/>
  <c r="CQ64" i="48"/>
  <c r="CP64" i="48"/>
  <c r="CO64" i="48"/>
  <c r="CN64" i="48"/>
  <c r="CM64" i="48"/>
  <c r="CL64" i="48"/>
  <c r="CK64" i="48"/>
  <c r="CJ64" i="48"/>
  <c r="CI64" i="48"/>
  <c r="CH64" i="48"/>
  <c r="CG64" i="48"/>
  <c r="CF64" i="48"/>
  <c r="CE64" i="48"/>
  <c r="CD64" i="48"/>
  <c r="CC64" i="48"/>
  <c r="CZ63" i="48"/>
  <c r="CY63" i="48"/>
  <c r="CX63" i="48"/>
  <c r="CW63" i="48"/>
  <c r="CV63" i="48"/>
  <c r="CU63" i="48"/>
  <c r="CT63" i="48"/>
  <c r="CS63" i="48"/>
  <c r="CR63" i="48"/>
  <c r="CQ63" i="48"/>
  <c r="CP63" i="48"/>
  <c r="CO63" i="48"/>
  <c r="CN63" i="48"/>
  <c r="CM63" i="48"/>
  <c r="CL63" i="48"/>
  <c r="CK63" i="48"/>
  <c r="CJ63" i="48"/>
  <c r="CI63" i="48"/>
  <c r="CH63" i="48"/>
  <c r="CG63" i="48"/>
  <c r="CF63" i="48"/>
  <c r="CE63" i="48"/>
  <c r="CD63" i="48"/>
  <c r="CC63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Z61" i="48"/>
  <c r="CY61" i="48"/>
  <c r="CX61" i="48"/>
  <c r="CW61" i="48"/>
  <c r="CV61" i="48"/>
  <c r="CU61" i="48"/>
  <c r="CT61" i="48"/>
  <c r="CS61" i="48"/>
  <c r="CR61" i="48"/>
  <c r="CQ61" i="48"/>
  <c r="CP61" i="48"/>
  <c r="CO61" i="48"/>
  <c r="CN61" i="48"/>
  <c r="CM61" i="48"/>
  <c r="CL61" i="48"/>
  <c r="CK61" i="48"/>
  <c r="CJ61" i="48"/>
  <c r="CI61" i="48"/>
  <c r="CH61" i="48"/>
  <c r="CG61" i="48"/>
  <c r="CF61" i="48"/>
  <c r="CE61" i="48"/>
  <c r="CD61" i="48"/>
  <c r="CC61" i="48"/>
  <c r="CZ60" i="48"/>
  <c r="CY60" i="48"/>
  <c r="CX60" i="48"/>
  <c r="CW60" i="48"/>
  <c r="CV60" i="48"/>
  <c r="CU60" i="48"/>
  <c r="CT60" i="48"/>
  <c r="CS60" i="48"/>
  <c r="CR60" i="48"/>
  <c r="CQ60" i="48"/>
  <c r="CP60" i="48"/>
  <c r="CO60" i="48"/>
  <c r="CN60" i="48"/>
  <c r="CM60" i="48"/>
  <c r="CL60" i="48"/>
  <c r="CK60" i="48"/>
  <c r="CJ60" i="48"/>
  <c r="CI60" i="48"/>
  <c r="CH60" i="48"/>
  <c r="CG60" i="48"/>
  <c r="CF60" i="48"/>
  <c r="CE60" i="48"/>
  <c r="CD60" i="48"/>
  <c r="CC60" i="48"/>
  <c r="CZ59" i="48"/>
  <c r="CY59" i="48"/>
  <c r="CX59" i="48"/>
  <c r="CW59" i="48"/>
  <c r="CV59" i="48"/>
  <c r="CU59" i="48"/>
  <c r="CT59" i="48"/>
  <c r="CS59" i="48"/>
  <c r="CR59" i="48"/>
  <c r="CQ59" i="48"/>
  <c r="CP59" i="48"/>
  <c r="CO59" i="48"/>
  <c r="CN59" i="48"/>
  <c r="CM59" i="48"/>
  <c r="CL59" i="48"/>
  <c r="CK59" i="48"/>
  <c r="CJ59" i="48"/>
  <c r="CI59" i="48"/>
  <c r="CH59" i="48"/>
  <c r="CG59" i="48"/>
  <c r="CF59" i="48"/>
  <c r="CE59" i="48"/>
  <c r="CD59" i="48"/>
  <c r="CC59" i="48"/>
  <c r="CZ58" i="48"/>
  <c r="CY58" i="48"/>
  <c r="CX58" i="48"/>
  <c r="CW58" i="48"/>
  <c r="CV58" i="48"/>
  <c r="CU58" i="48"/>
  <c r="CT58" i="48"/>
  <c r="CS58" i="48"/>
  <c r="CR58" i="48"/>
  <c r="CQ58" i="48"/>
  <c r="CP58" i="48"/>
  <c r="CO58" i="48"/>
  <c r="CN58" i="48"/>
  <c r="CM58" i="48"/>
  <c r="CL58" i="48"/>
  <c r="CK58" i="48"/>
  <c r="CJ58" i="48"/>
  <c r="CI58" i="48"/>
  <c r="CH58" i="48"/>
  <c r="CG58" i="48"/>
  <c r="CF58" i="48"/>
  <c r="CE58" i="48"/>
  <c r="CD58" i="48"/>
  <c r="CC58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Z56" i="48"/>
  <c r="CY56" i="48"/>
  <c r="CX56" i="48"/>
  <c r="CW56" i="48"/>
  <c r="CV56" i="48"/>
  <c r="CU56" i="48"/>
  <c r="CT56" i="48"/>
  <c r="CS56" i="48"/>
  <c r="CR56" i="48"/>
  <c r="CQ56" i="48"/>
  <c r="CP56" i="48"/>
  <c r="CO56" i="48"/>
  <c r="CN56" i="48"/>
  <c r="CM56" i="48"/>
  <c r="CL56" i="48"/>
  <c r="CK56" i="48"/>
  <c r="CJ56" i="48"/>
  <c r="CI56" i="48"/>
  <c r="CH56" i="48"/>
  <c r="CG56" i="48"/>
  <c r="CF56" i="48"/>
  <c r="CE56" i="48"/>
  <c r="CD56" i="48"/>
  <c r="CC56" i="48"/>
  <c r="CZ55" i="48"/>
  <c r="CY55" i="48"/>
  <c r="CX55" i="48"/>
  <c r="CW55" i="48"/>
  <c r="CV55" i="48"/>
  <c r="CU55" i="48"/>
  <c r="CT55" i="48"/>
  <c r="CS55" i="48"/>
  <c r="CR55" i="48"/>
  <c r="CQ55" i="48"/>
  <c r="CP55" i="48"/>
  <c r="CO55" i="48"/>
  <c r="CN55" i="48"/>
  <c r="CM55" i="48"/>
  <c r="CL55" i="48"/>
  <c r="CK55" i="48"/>
  <c r="CJ55" i="48"/>
  <c r="CI55" i="48"/>
  <c r="CH55" i="48"/>
  <c r="CG55" i="48"/>
  <c r="CF55" i="48"/>
  <c r="CE55" i="48"/>
  <c r="CD55" i="48"/>
  <c r="CC55" i="48"/>
  <c r="CZ54" i="48"/>
  <c r="CY54" i="48"/>
  <c r="CX54" i="48"/>
  <c r="CW54" i="48"/>
  <c r="CV54" i="48"/>
  <c r="CU54" i="48"/>
  <c r="CT54" i="48"/>
  <c r="CS54" i="48"/>
  <c r="CR54" i="48"/>
  <c r="CQ54" i="48"/>
  <c r="CP54" i="48"/>
  <c r="CO54" i="48"/>
  <c r="CN54" i="48"/>
  <c r="CM54" i="48"/>
  <c r="CL54" i="48"/>
  <c r="CK54" i="48"/>
  <c r="CJ54" i="48"/>
  <c r="CI54" i="48"/>
  <c r="CH54" i="48"/>
  <c r="CG54" i="48"/>
  <c r="CF54" i="48"/>
  <c r="CE54" i="48"/>
  <c r="CD54" i="48"/>
  <c r="CC54" i="48"/>
  <c r="CZ53" i="48"/>
  <c r="CY53" i="48"/>
  <c r="CX53" i="48"/>
  <c r="CW53" i="48"/>
  <c r="CV53" i="48"/>
  <c r="CU53" i="48"/>
  <c r="CT53" i="48"/>
  <c r="CS53" i="48"/>
  <c r="CR53" i="48"/>
  <c r="CQ53" i="48"/>
  <c r="CP53" i="48"/>
  <c r="CO53" i="48"/>
  <c r="CN53" i="48"/>
  <c r="CM53" i="48"/>
  <c r="CL53" i="48"/>
  <c r="CK53" i="48"/>
  <c r="CJ53" i="48"/>
  <c r="CI53" i="48"/>
  <c r="CH53" i="48"/>
  <c r="CG53" i="48"/>
  <c r="CF53" i="48"/>
  <c r="CE53" i="48"/>
  <c r="CD53" i="48"/>
  <c r="CC53" i="48"/>
  <c r="CZ52" i="48"/>
  <c r="CY52" i="48"/>
  <c r="CX52" i="48"/>
  <c r="CW52" i="48"/>
  <c r="CV52" i="48"/>
  <c r="CU52" i="48"/>
  <c r="CT52" i="48"/>
  <c r="CS52" i="48"/>
  <c r="CR52" i="48"/>
  <c r="CQ52" i="48"/>
  <c r="CP52" i="48"/>
  <c r="CO52" i="48"/>
  <c r="CN52" i="48"/>
  <c r="CM52" i="48"/>
  <c r="CL52" i="48"/>
  <c r="CK52" i="48"/>
  <c r="CJ52" i="48"/>
  <c r="CI52" i="48"/>
  <c r="CH52" i="48"/>
  <c r="CG52" i="48"/>
  <c r="CF52" i="48"/>
  <c r="CE52" i="48"/>
  <c r="CD52" i="48"/>
  <c r="CC52" i="48"/>
  <c r="CZ51" i="48"/>
  <c r="CY51" i="48"/>
  <c r="CX51" i="48"/>
  <c r="CW51" i="48"/>
  <c r="CV51" i="48"/>
  <c r="CU51" i="48"/>
  <c r="CT51" i="48"/>
  <c r="CS51" i="48"/>
  <c r="CR51" i="48"/>
  <c r="CQ51" i="48"/>
  <c r="CP51" i="48"/>
  <c r="CO51" i="48"/>
  <c r="CN51" i="48"/>
  <c r="CM51" i="48"/>
  <c r="CL51" i="48"/>
  <c r="CK51" i="48"/>
  <c r="CJ51" i="48"/>
  <c r="CI51" i="48"/>
  <c r="CH51" i="48"/>
  <c r="CG51" i="48"/>
  <c r="CF51" i="48"/>
  <c r="CE51" i="48"/>
  <c r="CD51" i="48"/>
  <c r="CC51" i="48"/>
  <c r="CZ50" i="48"/>
  <c r="CY50" i="48"/>
  <c r="CX50" i="48"/>
  <c r="CW50" i="48"/>
  <c r="CV50" i="48"/>
  <c r="CU50" i="48"/>
  <c r="CT50" i="48"/>
  <c r="CS50" i="48"/>
  <c r="CR50" i="48"/>
  <c r="CQ50" i="48"/>
  <c r="CP50" i="48"/>
  <c r="CO50" i="48"/>
  <c r="CN50" i="48"/>
  <c r="CM50" i="48"/>
  <c r="CL50" i="48"/>
  <c r="CK50" i="48"/>
  <c r="CJ50" i="48"/>
  <c r="CI50" i="48"/>
  <c r="CH50" i="48"/>
  <c r="CG50" i="48"/>
  <c r="CF50" i="48"/>
  <c r="CE50" i="48"/>
  <c r="CD50" i="48"/>
  <c r="CC50" i="48"/>
  <c r="CZ49" i="48"/>
  <c r="CY49" i="48"/>
  <c r="CX49" i="48"/>
  <c r="CW49" i="48"/>
  <c r="CV49" i="48"/>
  <c r="CU49" i="48"/>
  <c r="CT49" i="48"/>
  <c r="CS49" i="48"/>
  <c r="CR49" i="48"/>
  <c r="CQ49" i="48"/>
  <c r="CP49" i="48"/>
  <c r="CO49" i="48"/>
  <c r="CN49" i="48"/>
  <c r="CM49" i="48"/>
  <c r="CL49" i="48"/>
  <c r="CK49" i="48"/>
  <c r="CJ49" i="48"/>
  <c r="CI49" i="48"/>
  <c r="CH49" i="48"/>
  <c r="CG49" i="48"/>
  <c r="CF49" i="48"/>
  <c r="CE49" i="48"/>
  <c r="CD49" i="48"/>
  <c r="CC49" i="48"/>
  <c r="CZ48" i="48"/>
  <c r="CY48" i="48"/>
  <c r="CX48" i="48"/>
  <c r="CW48" i="48"/>
  <c r="CV48" i="48"/>
  <c r="CU48" i="48"/>
  <c r="CT48" i="48"/>
  <c r="CS48" i="48"/>
  <c r="CR48" i="48"/>
  <c r="CQ48" i="48"/>
  <c r="CP48" i="48"/>
  <c r="CO48" i="48"/>
  <c r="CN48" i="48"/>
  <c r="CM48" i="48"/>
  <c r="CL48" i="48"/>
  <c r="CK48" i="48"/>
  <c r="CJ48" i="48"/>
  <c r="CI48" i="48"/>
  <c r="CH48" i="48"/>
  <c r="CG48" i="48"/>
  <c r="CF48" i="48"/>
  <c r="CE48" i="48"/>
  <c r="CD48" i="48"/>
  <c r="CC48" i="48"/>
  <c r="CZ47" i="48"/>
  <c r="CY47" i="48"/>
  <c r="CX47" i="48"/>
  <c r="CW47" i="48"/>
  <c r="CV47" i="48"/>
  <c r="CU47" i="48"/>
  <c r="CT47" i="48"/>
  <c r="CS47" i="48"/>
  <c r="CR47" i="48"/>
  <c r="CQ47" i="48"/>
  <c r="CP47" i="48"/>
  <c r="CO47" i="48"/>
  <c r="CN47" i="48"/>
  <c r="CM47" i="48"/>
  <c r="CL47" i="48"/>
  <c r="CK47" i="48"/>
  <c r="CJ47" i="48"/>
  <c r="CI47" i="48"/>
  <c r="CH47" i="48"/>
  <c r="CG47" i="48"/>
  <c r="CF47" i="48"/>
  <c r="CE47" i="48"/>
  <c r="CD47" i="48"/>
  <c r="CC47" i="48"/>
  <c r="CZ46" i="48"/>
  <c r="CY46" i="48"/>
  <c r="CX46" i="48"/>
  <c r="CW46" i="48"/>
  <c r="CV46" i="48"/>
  <c r="CU46" i="48"/>
  <c r="CT46" i="48"/>
  <c r="CS46" i="48"/>
  <c r="CR46" i="48"/>
  <c r="CQ46" i="48"/>
  <c r="CP46" i="48"/>
  <c r="CO46" i="48"/>
  <c r="CN46" i="48"/>
  <c r="CM46" i="48"/>
  <c r="CL46" i="48"/>
  <c r="CK46" i="48"/>
  <c r="CJ46" i="48"/>
  <c r="CI46" i="48"/>
  <c r="CH46" i="48"/>
  <c r="CG46" i="48"/>
  <c r="CF46" i="48"/>
  <c r="CE46" i="48"/>
  <c r="CD46" i="48"/>
  <c r="CC46" i="48"/>
  <c r="CZ45" i="48"/>
  <c r="CY45" i="48"/>
  <c r="CX45" i="48"/>
  <c r="CW45" i="48"/>
  <c r="CV45" i="48"/>
  <c r="CU45" i="48"/>
  <c r="CT45" i="48"/>
  <c r="CS45" i="48"/>
  <c r="CR45" i="48"/>
  <c r="CQ45" i="48"/>
  <c r="CP45" i="48"/>
  <c r="CO45" i="48"/>
  <c r="CN45" i="48"/>
  <c r="CM45" i="48"/>
  <c r="CL45" i="48"/>
  <c r="CK45" i="48"/>
  <c r="CJ45" i="48"/>
  <c r="CI45" i="48"/>
  <c r="CH45" i="48"/>
  <c r="CG45" i="48"/>
  <c r="CF45" i="48"/>
  <c r="CE45" i="48"/>
  <c r="CD45" i="48"/>
  <c r="CC45" i="48"/>
  <c r="CZ44" i="48"/>
  <c r="CY44" i="48"/>
  <c r="CX44" i="48"/>
  <c r="CW44" i="48"/>
  <c r="CV44" i="48"/>
  <c r="CU44" i="48"/>
  <c r="CT44" i="48"/>
  <c r="CS44" i="48"/>
  <c r="CR44" i="48"/>
  <c r="CQ44" i="48"/>
  <c r="CP44" i="48"/>
  <c r="CO44" i="48"/>
  <c r="CN44" i="48"/>
  <c r="CM44" i="48"/>
  <c r="CL44" i="48"/>
  <c r="CK44" i="48"/>
  <c r="CJ44" i="48"/>
  <c r="CI44" i="48"/>
  <c r="CH44" i="48"/>
  <c r="CG44" i="48"/>
  <c r="CF44" i="48"/>
  <c r="CE44" i="48"/>
  <c r="CD44" i="48"/>
  <c r="CC44" i="48"/>
  <c r="CZ43" i="48"/>
  <c r="CY43" i="48"/>
  <c r="CX43" i="48"/>
  <c r="CW43" i="48"/>
  <c r="CV43" i="48"/>
  <c r="CU43" i="48"/>
  <c r="CT43" i="48"/>
  <c r="CS43" i="48"/>
  <c r="CR43" i="48"/>
  <c r="CQ43" i="48"/>
  <c r="CP43" i="48"/>
  <c r="CO43" i="48"/>
  <c r="CN43" i="48"/>
  <c r="CM43" i="48"/>
  <c r="CL43" i="48"/>
  <c r="CK43" i="48"/>
  <c r="CJ43" i="48"/>
  <c r="CI43" i="48"/>
  <c r="CH43" i="48"/>
  <c r="CG43" i="48"/>
  <c r="CF43" i="48"/>
  <c r="CE43" i="48"/>
  <c r="CD43" i="48"/>
  <c r="CC43" i="48"/>
  <c r="CZ42" i="48"/>
  <c r="CY42" i="48"/>
  <c r="CX42" i="48"/>
  <c r="CW42" i="48"/>
  <c r="CV42" i="48"/>
  <c r="CU42" i="48"/>
  <c r="CT42" i="48"/>
  <c r="CS42" i="48"/>
  <c r="CR42" i="48"/>
  <c r="CQ42" i="48"/>
  <c r="CP42" i="48"/>
  <c r="CO42" i="48"/>
  <c r="CN42" i="48"/>
  <c r="CM42" i="48"/>
  <c r="CL42" i="48"/>
  <c r="CK42" i="48"/>
  <c r="CJ42" i="48"/>
  <c r="CI42" i="48"/>
  <c r="CH42" i="48"/>
  <c r="CG42" i="48"/>
  <c r="CF42" i="48"/>
  <c r="CE42" i="48"/>
  <c r="CD42" i="48"/>
  <c r="CC42" i="48"/>
  <c r="CZ41" i="48"/>
  <c r="CY41" i="48"/>
  <c r="CX41" i="48"/>
  <c r="CW41" i="48"/>
  <c r="CV41" i="48"/>
  <c r="CU41" i="48"/>
  <c r="CT41" i="48"/>
  <c r="CS41" i="48"/>
  <c r="CR41" i="48"/>
  <c r="CQ41" i="48"/>
  <c r="CP41" i="48"/>
  <c r="CO41" i="48"/>
  <c r="CN41" i="48"/>
  <c r="CM41" i="48"/>
  <c r="CL41" i="48"/>
  <c r="CK41" i="48"/>
  <c r="CJ41" i="48"/>
  <c r="CI41" i="48"/>
  <c r="CH41" i="48"/>
  <c r="CG41" i="48"/>
  <c r="CF41" i="48"/>
  <c r="CE41" i="48"/>
  <c r="CD41" i="48"/>
  <c r="CC41" i="48"/>
  <c r="CZ40" i="48"/>
  <c r="CY40" i="48"/>
  <c r="CX40" i="48"/>
  <c r="CW40" i="48"/>
  <c r="CV40" i="48"/>
  <c r="CU40" i="48"/>
  <c r="CT40" i="48"/>
  <c r="CS40" i="48"/>
  <c r="CR40" i="48"/>
  <c r="CQ40" i="48"/>
  <c r="CP40" i="48"/>
  <c r="CO40" i="48"/>
  <c r="CN40" i="48"/>
  <c r="CM40" i="48"/>
  <c r="CL40" i="48"/>
  <c r="CK40" i="48"/>
  <c r="CJ40" i="48"/>
  <c r="CI40" i="48"/>
  <c r="CH40" i="48"/>
  <c r="CG40" i="48"/>
  <c r="CF40" i="48"/>
  <c r="CE40" i="48"/>
  <c r="CD40" i="48"/>
  <c r="CC40" i="48"/>
  <c r="CZ39" i="48"/>
  <c r="CY39" i="48"/>
  <c r="CX39" i="48"/>
  <c r="CW39" i="48"/>
  <c r="CV39" i="48"/>
  <c r="CU39" i="48"/>
  <c r="CT39" i="48"/>
  <c r="CS39" i="48"/>
  <c r="CR39" i="48"/>
  <c r="CQ39" i="48"/>
  <c r="CP39" i="48"/>
  <c r="CO39" i="48"/>
  <c r="CN39" i="48"/>
  <c r="CM39" i="48"/>
  <c r="CL39" i="48"/>
  <c r="CK39" i="48"/>
  <c r="CJ39" i="48"/>
  <c r="CI39" i="48"/>
  <c r="CH39" i="48"/>
  <c r="CG39" i="48"/>
  <c r="CF39" i="48"/>
  <c r="CE39" i="48"/>
  <c r="CD39" i="48"/>
  <c r="CC39" i="48"/>
  <c r="CZ38" i="48"/>
  <c r="CY38" i="48"/>
  <c r="CX38" i="48"/>
  <c r="CW38" i="48"/>
  <c r="CV38" i="48"/>
  <c r="CU38" i="48"/>
  <c r="CT38" i="48"/>
  <c r="CS38" i="48"/>
  <c r="CR38" i="48"/>
  <c r="CQ38" i="48"/>
  <c r="CP38" i="48"/>
  <c r="CO38" i="48"/>
  <c r="CN38" i="48"/>
  <c r="CM38" i="48"/>
  <c r="CL38" i="48"/>
  <c r="CK38" i="48"/>
  <c r="CJ38" i="48"/>
  <c r="CI38" i="48"/>
  <c r="CH38" i="48"/>
  <c r="CG38" i="48"/>
  <c r="CF38" i="48"/>
  <c r="CE38" i="48"/>
  <c r="CD38" i="48"/>
  <c r="CC38" i="48"/>
  <c r="CZ37" i="48"/>
  <c r="CY37" i="48"/>
  <c r="CX37" i="48"/>
  <c r="CW37" i="48"/>
  <c r="CV37" i="48"/>
  <c r="CU37" i="48"/>
  <c r="CT37" i="48"/>
  <c r="CS37" i="48"/>
  <c r="CR37" i="48"/>
  <c r="CQ37" i="48"/>
  <c r="CP37" i="48"/>
  <c r="CO37" i="48"/>
  <c r="CN37" i="48"/>
  <c r="CM37" i="48"/>
  <c r="CL37" i="48"/>
  <c r="CK37" i="48"/>
  <c r="CJ37" i="48"/>
  <c r="CI37" i="48"/>
  <c r="CH37" i="48"/>
  <c r="CG37" i="48"/>
  <c r="CF37" i="48"/>
  <c r="CE37" i="48"/>
  <c r="CD37" i="48"/>
  <c r="CC37" i="48"/>
  <c r="CZ36" i="48"/>
  <c r="CY36" i="48"/>
  <c r="CX36" i="48"/>
  <c r="CW36" i="48"/>
  <c r="CV36" i="48"/>
  <c r="CU36" i="48"/>
  <c r="CT36" i="48"/>
  <c r="CS36" i="48"/>
  <c r="CR36" i="48"/>
  <c r="CQ36" i="48"/>
  <c r="CP36" i="48"/>
  <c r="CO36" i="48"/>
  <c r="CN36" i="48"/>
  <c r="CM36" i="48"/>
  <c r="CL36" i="48"/>
  <c r="CK36" i="48"/>
  <c r="CJ36" i="48"/>
  <c r="CI36" i="48"/>
  <c r="CH36" i="48"/>
  <c r="CG36" i="48"/>
  <c r="CF36" i="48"/>
  <c r="CE36" i="48"/>
  <c r="CD36" i="48"/>
  <c r="CC36" i="48"/>
  <c r="CZ35" i="48"/>
  <c r="CY35" i="48"/>
  <c r="CX35" i="48"/>
  <c r="CW35" i="48"/>
  <c r="CV35" i="48"/>
  <c r="CU35" i="48"/>
  <c r="CT35" i="48"/>
  <c r="CS35" i="48"/>
  <c r="CR35" i="48"/>
  <c r="CQ35" i="48"/>
  <c r="CP35" i="48"/>
  <c r="CO35" i="48"/>
  <c r="CN35" i="48"/>
  <c r="CM35" i="48"/>
  <c r="CL35" i="48"/>
  <c r="CK35" i="48"/>
  <c r="CJ35" i="48"/>
  <c r="CI35" i="48"/>
  <c r="CH35" i="48"/>
  <c r="CG35" i="48"/>
  <c r="CF35" i="48"/>
  <c r="CE35" i="48"/>
  <c r="CD35" i="48"/>
  <c r="CC35" i="48"/>
  <c r="CZ34" i="48"/>
  <c r="CY34" i="48"/>
  <c r="CX34" i="48"/>
  <c r="CW34" i="48"/>
  <c r="CV34" i="48"/>
  <c r="CU34" i="48"/>
  <c r="CT34" i="48"/>
  <c r="CS34" i="48"/>
  <c r="CR34" i="48"/>
  <c r="CQ34" i="48"/>
  <c r="CP34" i="48"/>
  <c r="CO34" i="48"/>
  <c r="CN34" i="48"/>
  <c r="CM34" i="48"/>
  <c r="CL34" i="48"/>
  <c r="CK34" i="48"/>
  <c r="CJ34" i="48"/>
  <c r="CI34" i="48"/>
  <c r="CH34" i="48"/>
  <c r="CG34" i="48"/>
  <c r="CF34" i="48"/>
  <c r="CE34" i="48"/>
  <c r="CD34" i="48"/>
  <c r="B27" i="48" l="1"/>
  <c r="B25" i="48"/>
  <c r="B21" i="48"/>
  <c r="B19" i="48"/>
  <c r="B18" i="48"/>
  <c r="F14" i="38" l="1"/>
  <c r="EC395" i="48" l="1"/>
  <c r="EC394" i="48"/>
  <c r="EC393" i="48"/>
  <c r="EC392" i="48"/>
  <c r="EC391" i="48"/>
  <c r="EC390" i="48"/>
  <c r="EC389" i="48"/>
  <c r="EC388" i="48"/>
  <c r="EC387" i="48"/>
  <c r="EC386" i="48"/>
  <c r="EC385" i="48"/>
  <c r="EC384" i="48"/>
  <c r="EC383" i="48"/>
  <c r="EC382" i="48"/>
  <c r="EC381" i="48"/>
  <c r="EC380" i="48"/>
  <c r="EC379" i="48"/>
  <c r="EC378" i="48"/>
  <c r="EC377" i="48"/>
  <c r="EC376" i="48"/>
  <c r="EC375" i="48"/>
  <c r="EC374" i="48"/>
  <c r="EC373" i="48"/>
  <c r="EC372" i="48"/>
  <c r="EC371" i="48"/>
  <c r="EC370" i="48"/>
  <c r="EC369" i="48"/>
  <c r="EC368" i="48"/>
  <c r="EC367" i="48"/>
  <c r="EC366" i="48"/>
  <c r="EC365" i="48"/>
  <c r="EC364" i="48"/>
  <c r="EC363" i="48"/>
  <c r="EC362" i="48"/>
  <c r="EC361" i="48"/>
  <c r="EC360" i="48"/>
  <c r="EC359" i="48"/>
  <c r="EC358" i="48"/>
  <c r="EC357" i="48"/>
  <c r="EC356" i="48"/>
  <c r="EC355" i="48"/>
  <c r="EC354" i="48"/>
  <c r="EC353" i="48"/>
  <c r="EC352" i="48"/>
  <c r="EC351" i="48"/>
  <c r="EC350" i="48"/>
  <c r="EC349" i="48"/>
  <c r="EC348" i="48"/>
  <c r="EC347" i="48"/>
  <c r="EC346" i="48"/>
  <c r="EC345" i="48"/>
  <c r="EC344" i="48"/>
  <c r="EC343" i="48"/>
  <c r="EC342" i="48"/>
  <c r="EC341" i="48"/>
  <c r="EC340" i="48"/>
  <c r="EC339" i="48"/>
  <c r="EC338" i="48"/>
  <c r="EC337" i="48"/>
  <c r="EC336" i="48"/>
  <c r="EC335" i="48"/>
  <c r="EC334" i="48"/>
  <c r="F11" i="9" l="1"/>
  <c r="D10" i="53" l="1"/>
  <c r="D11" i="53" s="1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D28" i="53" s="1"/>
  <c r="D29" i="53" s="1"/>
  <c r="D30" i="53" s="1"/>
  <c r="D31" i="53" s="1"/>
  <c r="D32" i="53" s="1"/>
  <c r="D33" i="53" s="1"/>
  <c r="D34" i="53" s="1"/>
  <c r="D35" i="53" s="1"/>
  <c r="D36" i="53" s="1"/>
  <c r="D37" i="53" s="1"/>
  <c r="D38" i="53" s="1"/>
  <c r="D39" i="53" s="1"/>
  <c r="D40" i="53" s="1"/>
  <c r="D41" i="53" s="1"/>
  <c r="D42" i="53" s="1"/>
  <c r="D43" i="53" s="1"/>
  <c r="D44" i="53" s="1"/>
  <c r="D45" i="53" s="1"/>
  <c r="D46" i="53" s="1"/>
  <c r="D47" i="53" s="1"/>
  <c r="D48" i="53" s="1"/>
  <c r="D49" i="53" s="1"/>
  <c r="D50" i="53" s="1"/>
  <c r="D51" i="53" s="1"/>
  <c r="D52" i="53" s="1"/>
  <c r="D53" i="53" s="1"/>
  <c r="D54" i="53" s="1"/>
  <c r="D55" i="53" s="1"/>
  <c r="D56" i="53" s="1"/>
  <c r="D57" i="53" s="1"/>
  <c r="D58" i="53" s="1"/>
  <c r="D59" i="53" s="1"/>
  <c r="D60" i="53" s="1"/>
  <c r="D61" i="53" s="1"/>
  <c r="D62" i="53" s="1"/>
  <c r="D63" i="53" s="1"/>
  <c r="D64" i="53" s="1"/>
  <c r="D65" i="53" s="1"/>
  <c r="D66" i="53" s="1"/>
  <c r="D67" i="53" s="1"/>
  <c r="D68" i="53" s="1"/>
  <c r="D69" i="53" s="1"/>
  <c r="D70" i="53" s="1"/>
  <c r="D71" i="53" s="1"/>
  <c r="D72" i="53" s="1"/>
  <c r="D73" i="53" s="1"/>
  <c r="D74" i="53" s="1"/>
  <c r="D75" i="53" s="1"/>
  <c r="D76" i="53" s="1"/>
  <c r="D77" i="53" s="1"/>
  <c r="D78" i="53" s="1"/>
  <c r="D79" i="53" s="1"/>
  <c r="D80" i="53" s="1"/>
  <c r="D81" i="53" s="1"/>
  <c r="D82" i="53" s="1"/>
  <c r="D83" i="53" s="1"/>
  <c r="D84" i="53" s="1"/>
  <c r="D85" i="53" s="1"/>
  <c r="D86" i="53" s="1"/>
  <c r="D87" i="53" s="1"/>
  <c r="D88" i="53" s="1"/>
  <c r="D89" i="53" s="1"/>
  <c r="D90" i="53" s="1"/>
  <c r="D91" i="53" s="1"/>
  <c r="D92" i="53" s="1"/>
  <c r="D93" i="53" s="1"/>
  <c r="D94" i="53" s="1"/>
  <c r="D95" i="53" s="1"/>
  <c r="D96" i="53" s="1"/>
  <c r="D97" i="53" s="1"/>
  <c r="D98" i="53" s="1"/>
  <c r="D99" i="53" s="1"/>
  <c r="D100" i="53" s="1"/>
  <c r="D101" i="53" s="1"/>
  <c r="D102" i="53" s="1"/>
  <c r="D103" i="53" s="1"/>
  <c r="D104" i="53" s="1"/>
  <c r="D105" i="53" s="1"/>
  <c r="D106" i="53" s="1"/>
  <c r="D107" i="53" s="1"/>
  <c r="D108" i="53" s="1"/>
  <c r="D109" i="53" s="1"/>
  <c r="D110" i="53" s="1"/>
  <c r="D111" i="53" s="1"/>
  <c r="D112" i="53" s="1"/>
  <c r="D113" i="53" s="1"/>
  <c r="D114" i="53" s="1"/>
  <c r="D115" i="53" s="1"/>
  <c r="D116" i="53" s="1"/>
  <c r="D117" i="53" s="1"/>
  <c r="D118" i="53" s="1"/>
  <c r="D119" i="53" s="1"/>
  <c r="D120" i="53" s="1"/>
  <c r="D121" i="53" s="1"/>
  <c r="D122" i="53" s="1"/>
  <c r="D123" i="53" s="1"/>
  <c r="D124" i="53" s="1"/>
  <c r="D125" i="53" s="1"/>
  <c r="D126" i="53" s="1"/>
  <c r="D127" i="53" s="1"/>
  <c r="D128" i="53" s="1"/>
  <c r="D129" i="53" s="1"/>
  <c r="D130" i="53" s="1"/>
  <c r="D131" i="53" s="1"/>
  <c r="D132" i="53" s="1"/>
  <c r="D133" i="53" s="1"/>
  <c r="D134" i="53" s="1"/>
  <c r="D135" i="53" s="1"/>
  <c r="D136" i="53" s="1"/>
  <c r="D137" i="53" s="1"/>
  <c r="D138" i="53" s="1"/>
  <c r="D139" i="53" s="1"/>
  <c r="D140" i="53" s="1"/>
  <c r="D141" i="53" s="1"/>
  <c r="D142" i="53" s="1"/>
  <c r="D143" i="53" s="1"/>
  <c r="D144" i="53" s="1"/>
  <c r="D145" i="53" s="1"/>
  <c r="D146" i="53" s="1"/>
  <c r="D147" i="53" s="1"/>
  <c r="D148" i="53" s="1"/>
  <c r="D149" i="53" s="1"/>
  <c r="D150" i="53" s="1"/>
  <c r="D151" i="53" s="1"/>
  <c r="D152" i="53" s="1"/>
  <c r="D153" i="53" s="1"/>
  <c r="D154" i="53" s="1"/>
  <c r="D155" i="53" s="1"/>
  <c r="D156" i="53" s="1"/>
  <c r="D157" i="53" s="1"/>
  <c r="D158" i="53" s="1"/>
  <c r="D159" i="53" s="1"/>
  <c r="D160" i="53" s="1"/>
  <c r="D161" i="53" s="1"/>
  <c r="D162" i="53" s="1"/>
  <c r="D163" i="53" s="1"/>
  <c r="D164" i="53" s="1"/>
  <c r="D165" i="53" s="1"/>
  <c r="D166" i="53" s="1"/>
  <c r="D167" i="53" s="1"/>
  <c r="D168" i="53" s="1"/>
  <c r="D169" i="53" s="1"/>
  <c r="D170" i="53" s="1"/>
  <c r="D171" i="53" s="1"/>
  <c r="D172" i="53" s="1"/>
  <c r="D173" i="53" s="1"/>
  <c r="D174" i="53" s="1"/>
  <c r="D175" i="53" s="1"/>
  <c r="D176" i="53" s="1"/>
  <c r="D177" i="53" s="1"/>
  <c r="D178" i="53" s="1"/>
  <c r="D179" i="53" s="1"/>
  <c r="D180" i="53" s="1"/>
  <c r="D181" i="53" s="1"/>
  <c r="D182" i="53" s="1"/>
  <c r="D183" i="53" s="1"/>
  <c r="D184" i="53" s="1"/>
  <c r="D185" i="53" s="1"/>
  <c r="D186" i="53" s="1"/>
  <c r="D187" i="53" s="1"/>
  <c r="D188" i="53" s="1"/>
  <c r="D189" i="53" s="1"/>
  <c r="D190" i="53" s="1"/>
  <c r="D191" i="53" s="1"/>
  <c r="D192" i="53" s="1"/>
  <c r="D193" i="53" s="1"/>
  <c r="D194" i="53" s="1"/>
  <c r="D195" i="53" s="1"/>
  <c r="D196" i="53" s="1"/>
  <c r="D197" i="53" s="1"/>
  <c r="D198" i="53" s="1"/>
  <c r="D199" i="53" s="1"/>
  <c r="D200" i="53" s="1"/>
  <c r="D201" i="53" s="1"/>
  <c r="D202" i="53" s="1"/>
  <c r="D203" i="53" s="1"/>
  <c r="D204" i="53" s="1"/>
  <c r="D205" i="53" s="1"/>
  <c r="D206" i="53" s="1"/>
  <c r="D207" i="53" s="1"/>
  <c r="D208" i="53" s="1"/>
  <c r="D209" i="53" s="1"/>
  <c r="D210" i="53" s="1"/>
  <c r="D211" i="53" s="1"/>
  <c r="D212" i="53" s="1"/>
  <c r="D213" i="53" s="1"/>
  <c r="D214" i="53" s="1"/>
  <c r="D215" i="53" s="1"/>
  <c r="D216" i="53" s="1"/>
  <c r="D217" i="53" s="1"/>
  <c r="D218" i="53" s="1"/>
  <c r="D219" i="53" s="1"/>
  <c r="D220" i="53" s="1"/>
  <c r="D221" i="53" s="1"/>
  <c r="D222" i="53" s="1"/>
  <c r="D223" i="53" s="1"/>
  <c r="D224" i="53" s="1"/>
  <c r="D225" i="53" s="1"/>
  <c r="D226" i="53" s="1"/>
  <c r="D227" i="53" s="1"/>
  <c r="D228" i="53" s="1"/>
  <c r="D229" i="53" s="1"/>
  <c r="D230" i="53" s="1"/>
  <c r="D231" i="53" s="1"/>
  <c r="D232" i="53" s="1"/>
  <c r="D233" i="53" s="1"/>
  <c r="D234" i="53" s="1"/>
  <c r="D235" i="53" s="1"/>
  <c r="D236" i="53" s="1"/>
  <c r="D237" i="53" s="1"/>
  <c r="D238" i="53" s="1"/>
  <c r="D239" i="53" s="1"/>
  <c r="D240" i="53" s="1"/>
  <c r="D241" i="53" s="1"/>
  <c r="D242" i="53" s="1"/>
  <c r="D243" i="53" s="1"/>
  <c r="D244" i="53" s="1"/>
  <c r="D245" i="53" s="1"/>
  <c r="D246" i="53" s="1"/>
  <c r="D247" i="53" s="1"/>
  <c r="D248" i="53" s="1"/>
  <c r="D249" i="53" s="1"/>
  <c r="D250" i="53" s="1"/>
  <c r="D251" i="53" s="1"/>
  <c r="D252" i="53" s="1"/>
  <c r="D253" i="53" s="1"/>
  <c r="D254" i="53" s="1"/>
  <c r="D255" i="53" s="1"/>
  <c r="D256" i="53" s="1"/>
  <c r="D257" i="53" s="1"/>
  <c r="D258" i="53" s="1"/>
  <c r="D259" i="53" s="1"/>
  <c r="D260" i="53" s="1"/>
  <c r="D261" i="53" s="1"/>
  <c r="D262" i="53" s="1"/>
  <c r="D263" i="53" s="1"/>
  <c r="D264" i="53" s="1"/>
  <c r="D265" i="53" s="1"/>
  <c r="D266" i="53" s="1"/>
  <c r="D267" i="53" s="1"/>
  <c r="D268" i="53" s="1"/>
  <c r="D269" i="53" s="1"/>
  <c r="D270" i="53" s="1"/>
  <c r="D271" i="53" s="1"/>
  <c r="D272" i="53" s="1"/>
  <c r="D273" i="53" s="1"/>
  <c r="D274" i="53" s="1"/>
  <c r="D275" i="53" s="1"/>
  <c r="D276" i="53" s="1"/>
  <c r="D277" i="53" s="1"/>
  <c r="D278" i="53" s="1"/>
  <c r="D279" i="53" s="1"/>
  <c r="D280" i="53" s="1"/>
  <c r="D281" i="53" s="1"/>
  <c r="D282" i="53" s="1"/>
  <c r="D283" i="53" s="1"/>
  <c r="D284" i="53" s="1"/>
  <c r="D285" i="53" s="1"/>
  <c r="D286" i="53" s="1"/>
  <c r="D287" i="53" s="1"/>
  <c r="D288" i="53" s="1"/>
  <c r="D289" i="53" s="1"/>
  <c r="D290" i="53" s="1"/>
  <c r="D291" i="53" s="1"/>
  <c r="D292" i="53" s="1"/>
  <c r="D293" i="53" s="1"/>
  <c r="D294" i="53" s="1"/>
  <c r="D295" i="53" s="1"/>
  <c r="D296" i="53" s="1"/>
  <c r="D297" i="53" s="1"/>
  <c r="D298" i="53" s="1"/>
  <c r="D299" i="53" s="1"/>
  <c r="D300" i="53" s="1"/>
  <c r="D301" i="53" s="1"/>
  <c r="D302" i="53" s="1"/>
  <c r="D303" i="53" s="1"/>
  <c r="D304" i="53" s="1"/>
  <c r="D305" i="53" s="1"/>
  <c r="D306" i="53" s="1"/>
  <c r="D307" i="53" s="1"/>
  <c r="D308" i="53" s="1"/>
  <c r="BB333" i="48" l="1"/>
  <c r="BB332" i="48"/>
  <c r="BB331" i="48"/>
  <c r="BB330" i="48"/>
  <c r="BB329" i="48"/>
  <c r="BB328" i="48"/>
  <c r="BB327" i="48"/>
  <c r="BB326" i="48"/>
  <c r="BB325" i="48"/>
  <c r="BB324" i="48"/>
  <c r="BB323" i="48"/>
  <c r="BB322" i="48"/>
  <c r="AD10" i="48" s="1"/>
  <c r="BB321" i="48"/>
  <c r="BB320" i="48"/>
  <c r="BB319" i="48"/>
  <c r="BB318" i="48"/>
  <c r="BB317" i="48"/>
  <c r="BB316" i="48"/>
  <c r="BB315" i="48"/>
  <c r="BB314" i="48"/>
  <c r="BB313" i="48"/>
  <c r="BB312" i="48"/>
  <c r="BB311" i="48"/>
  <c r="BB310" i="48"/>
  <c r="AC10" i="48" s="1"/>
  <c r="BB309" i="48"/>
  <c r="BB308" i="48"/>
  <c r="BB307" i="48"/>
  <c r="BB306" i="48"/>
  <c r="BB305" i="48"/>
  <c r="BB304" i="48"/>
  <c r="BB303" i="48"/>
  <c r="BB302" i="48"/>
  <c r="BB301" i="48"/>
  <c r="BB300" i="48"/>
  <c r="BB299" i="48"/>
  <c r="BB298" i="48"/>
  <c r="AB10" i="48" s="1"/>
  <c r="BB297" i="48"/>
  <c r="BB296" i="48"/>
  <c r="BB295" i="48"/>
  <c r="BB294" i="48"/>
  <c r="BB293" i="48"/>
  <c r="BB292" i="48"/>
  <c r="BB291" i="48"/>
  <c r="BB290" i="48"/>
  <c r="BB289" i="48"/>
  <c r="BB288" i="48"/>
  <c r="BB287" i="48"/>
  <c r="BB286" i="48"/>
  <c r="AA10" i="48" s="1"/>
  <c r="BB285" i="48"/>
  <c r="BB284" i="48"/>
  <c r="BB283" i="48"/>
  <c r="BB282" i="48"/>
  <c r="BB281" i="48"/>
  <c r="BB280" i="48"/>
  <c r="BB279" i="48"/>
  <c r="BB278" i="48"/>
  <c r="BB277" i="48"/>
  <c r="BB276" i="48"/>
  <c r="BB275" i="48"/>
  <c r="BB274" i="48"/>
  <c r="Z10" i="48" s="1"/>
  <c r="BB273" i="48"/>
  <c r="BB272" i="48"/>
  <c r="BB271" i="48"/>
  <c r="BB270" i="48"/>
  <c r="BB269" i="48"/>
  <c r="BB268" i="48"/>
  <c r="BB267" i="48"/>
  <c r="BB266" i="48"/>
  <c r="BB265" i="48"/>
  <c r="BB264" i="48"/>
  <c r="BB263" i="48"/>
  <c r="BB262" i="48"/>
  <c r="Y10" i="48" s="1"/>
  <c r="BB261" i="48"/>
  <c r="BB260" i="48"/>
  <c r="BB259" i="48"/>
  <c r="BB258" i="48"/>
  <c r="BB257" i="48"/>
  <c r="BB256" i="48"/>
  <c r="BB255" i="48"/>
  <c r="BB254" i="48"/>
  <c r="BB253" i="48"/>
  <c r="BB252" i="48"/>
  <c r="BB251" i="48"/>
  <c r="BB250" i="48"/>
  <c r="X10" i="48" s="1"/>
  <c r="BB249" i="48"/>
  <c r="BB248" i="48"/>
  <c r="BB247" i="48"/>
  <c r="BB246" i="48"/>
  <c r="BB245" i="48"/>
  <c r="BB244" i="48"/>
  <c r="BB243" i="48"/>
  <c r="BB242" i="48"/>
  <c r="BB241" i="48"/>
  <c r="BB240" i="48"/>
  <c r="BB239" i="48"/>
  <c r="BB238" i="48"/>
  <c r="W10" i="48" s="1"/>
  <c r="BB237" i="48"/>
  <c r="BB236" i="48"/>
  <c r="BB235" i="48"/>
  <c r="BB234" i="48"/>
  <c r="BB233" i="48"/>
  <c r="BB232" i="48"/>
  <c r="BB231" i="48"/>
  <c r="BB230" i="48"/>
  <c r="BB229" i="48"/>
  <c r="BB228" i="48"/>
  <c r="BB227" i="48"/>
  <c r="BB226" i="48"/>
  <c r="V10" i="48" s="1"/>
  <c r="BB225" i="48"/>
  <c r="BB224" i="48"/>
  <c r="BB223" i="48"/>
  <c r="BB222" i="48"/>
  <c r="BB221" i="48"/>
  <c r="BB220" i="48"/>
  <c r="BB219" i="48"/>
  <c r="BB218" i="48"/>
  <c r="BB217" i="48"/>
  <c r="BB216" i="48"/>
  <c r="BB215" i="48"/>
  <c r="BB214" i="48"/>
  <c r="U10" i="48" s="1"/>
  <c r="BB213" i="48"/>
  <c r="BB212" i="48"/>
  <c r="BB211" i="48"/>
  <c r="BB210" i="48"/>
  <c r="BB209" i="48"/>
  <c r="BB208" i="48"/>
  <c r="BB207" i="48"/>
  <c r="BB206" i="48"/>
  <c r="BB205" i="48"/>
  <c r="BB204" i="48"/>
  <c r="BB203" i="48"/>
  <c r="BB202" i="48"/>
  <c r="T10" i="48" s="1"/>
  <c r="BB201" i="48"/>
  <c r="BB200" i="48"/>
  <c r="BB199" i="48"/>
  <c r="BB198" i="48"/>
  <c r="BB197" i="48"/>
  <c r="BB196" i="48"/>
  <c r="BB195" i="48"/>
  <c r="BB194" i="48"/>
  <c r="BB193" i="48"/>
  <c r="BB192" i="48"/>
  <c r="BB191" i="48"/>
  <c r="BB190" i="48"/>
  <c r="S10" i="48" s="1"/>
  <c r="BB189" i="48"/>
  <c r="BB188" i="48"/>
  <c r="BB187" i="48"/>
  <c r="BB186" i="48"/>
  <c r="BB185" i="48"/>
  <c r="BB184" i="48"/>
  <c r="BB183" i="48"/>
  <c r="BB182" i="48"/>
  <c r="BB181" i="48"/>
  <c r="BB180" i="48"/>
  <c r="BB179" i="48"/>
  <c r="BB178" i="48"/>
  <c r="R10" i="48" s="1"/>
  <c r="BB177" i="48"/>
  <c r="BB176" i="48"/>
  <c r="BB175" i="48"/>
  <c r="BB174" i="48"/>
  <c r="BB173" i="48"/>
  <c r="BB172" i="48"/>
  <c r="BB171" i="48"/>
  <c r="BB170" i="48"/>
  <c r="BB169" i="48"/>
  <c r="BB168" i="48"/>
  <c r="BB167" i="48"/>
  <c r="BB166" i="48"/>
  <c r="Q10" i="48" s="1"/>
  <c r="BB165" i="48"/>
  <c r="BB164" i="48"/>
  <c r="BB163" i="48"/>
  <c r="BB162" i="48"/>
  <c r="BB161" i="48"/>
  <c r="BB160" i="48"/>
  <c r="BB159" i="48"/>
  <c r="BB158" i="48"/>
  <c r="BB157" i="48"/>
  <c r="BB156" i="48"/>
  <c r="BB155" i="48"/>
  <c r="BB154" i="48"/>
  <c r="P10" i="48" s="1"/>
  <c r="BB153" i="48"/>
  <c r="BB152" i="48"/>
  <c r="BB151" i="48"/>
  <c r="BB150" i="48"/>
  <c r="BB149" i="48"/>
  <c r="BB148" i="48"/>
  <c r="BB147" i="48"/>
  <c r="BB146" i="48"/>
  <c r="BB145" i="48"/>
  <c r="BB144" i="48"/>
  <c r="BB143" i="48"/>
  <c r="BB142" i="48"/>
  <c r="O10" i="48" s="1"/>
  <c r="BB141" i="48"/>
  <c r="BB140" i="48"/>
  <c r="BB139" i="48"/>
  <c r="BB138" i="48"/>
  <c r="BB137" i="48"/>
  <c r="BB136" i="48"/>
  <c r="BB135" i="48"/>
  <c r="BB134" i="48"/>
  <c r="BB133" i="48"/>
  <c r="BB132" i="48"/>
  <c r="BB131" i="48"/>
  <c r="BB130" i="48"/>
  <c r="N10" i="48" s="1"/>
  <c r="BB129" i="48"/>
  <c r="BB128" i="48"/>
  <c r="BB127" i="48"/>
  <c r="BB126" i="48"/>
  <c r="BB125" i="48"/>
  <c r="BB124" i="48"/>
  <c r="BB123" i="48"/>
  <c r="BB122" i="48"/>
  <c r="BB121" i="48"/>
  <c r="BB120" i="48"/>
  <c r="BB119" i="48"/>
  <c r="BB118" i="48"/>
  <c r="M10" i="48" s="1"/>
  <c r="BB117" i="48"/>
  <c r="BB116" i="48"/>
  <c r="BB115" i="48"/>
  <c r="BB114" i="48"/>
  <c r="BB113" i="48"/>
  <c r="BB112" i="48"/>
  <c r="BB111" i="48"/>
  <c r="BB110" i="48"/>
  <c r="BB109" i="48"/>
  <c r="BB108" i="48"/>
  <c r="BB107" i="48"/>
  <c r="BB106" i="48"/>
  <c r="L10" i="48" s="1"/>
  <c r="BB105" i="48"/>
  <c r="BB104" i="48"/>
  <c r="BB103" i="48"/>
  <c r="BB102" i="48"/>
  <c r="BB101" i="48"/>
  <c r="BB100" i="48"/>
  <c r="BB99" i="48"/>
  <c r="BB98" i="48"/>
  <c r="BB97" i="48"/>
  <c r="BB96" i="48"/>
  <c r="BB95" i="48"/>
  <c r="BB94" i="48"/>
  <c r="K10" i="48" s="1"/>
  <c r="BB93" i="48"/>
  <c r="BB92" i="48"/>
  <c r="BB91" i="48"/>
  <c r="BB90" i="48"/>
  <c r="BB89" i="48"/>
  <c r="BB88" i="48"/>
  <c r="BB87" i="48"/>
  <c r="BB86" i="48"/>
  <c r="BB85" i="48"/>
  <c r="BB84" i="48"/>
  <c r="BB83" i="48"/>
  <c r="BB82" i="48"/>
  <c r="J10" i="48" s="1"/>
  <c r="BB81" i="48"/>
  <c r="BB80" i="48"/>
  <c r="BB79" i="48"/>
  <c r="BB78" i="48"/>
  <c r="BB77" i="48"/>
  <c r="BB76" i="48"/>
  <c r="BB75" i="48"/>
  <c r="BB74" i="48"/>
  <c r="BB73" i="48"/>
  <c r="BB72" i="48"/>
  <c r="BB71" i="48"/>
  <c r="BB70" i="48"/>
  <c r="I10" i="48" s="1"/>
  <c r="BB69" i="48"/>
  <c r="BB68" i="48"/>
  <c r="BB67" i="48"/>
  <c r="BB66" i="48"/>
  <c r="BB65" i="48"/>
  <c r="BB64" i="48"/>
  <c r="BB63" i="48"/>
  <c r="BB62" i="48"/>
  <c r="BB61" i="48"/>
  <c r="BB60" i="48"/>
  <c r="BB59" i="48"/>
  <c r="BB58" i="48"/>
  <c r="H10" i="48" s="1"/>
  <c r="BB57" i="48"/>
  <c r="BB56" i="48"/>
  <c r="BB55" i="48"/>
  <c r="BB54" i="48"/>
  <c r="BB53" i="48"/>
  <c r="BB52" i="48"/>
  <c r="BB51" i="48"/>
  <c r="BB50" i="48"/>
  <c r="BB49" i="48"/>
  <c r="BB48" i="48"/>
  <c r="BB47" i="48"/>
  <c r="BB46" i="48"/>
  <c r="G10" i="48" s="1"/>
  <c r="BB45" i="48"/>
  <c r="BB44" i="48"/>
  <c r="BB43" i="48"/>
  <c r="BB42" i="48"/>
  <c r="BB41" i="48"/>
  <c r="BB40" i="48"/>
  <c r="BB39" i="48"/>
  <c r="BB38" i="48"/>
  <c r="BB37" i="48"/>
  <c r="BB36" i="48"/>
  <c r="BB35" i="48"/>
  <c r="BB34" i="48"/>
  <c r="F10" i="48" s="1"/>
  <c r="B16" i="48" l="1"/>
  <c r="BD34" i="48" l="1"/>
  <c r="D357" i="49"/>
  <c r="C357" i="49"/>
  <c r="B357" i="49"/>
  <c r="CA333" i="48"/>
  <c r="BZ333" i="48"/>
  <c r="BY333" i="48"/>
  <c r="BX333" i="48"/>
  <c r="BW333" i="48"/>
  <c r="BV333" i="48"/>
  <c r="BU333" i="48"/>
  <c r="BT333" i="48"/>
  <c r="BS333" i="48"/>
  <c r="BR333" i="48"/>
  <c r="BQ333" i="48"/>
  <c r="BP333" i="48"/>
  <c r="BO333" i="48"/>
  <c r="BN333" i="48"/>
  <c r="BM333" i="48"/>
  <c r="BL333" i="48"/>
  <c r="BK333" i="48"/>
  <c r="BJ333" i="48"/>
  <c r="BI333" i="48"/>
  <c r="BH333" i="48"/>
  <c r="BG333" i="48"/>
  <c r="BF333" i="48"/>
  <c r="BE333" i="48"/>
  <c r="BD333" i="48"/>
  <c r="CA332" i="48"/>
  <c r="BZ332" i="48"/>
  <c r="BY332" i="48"/>
  <c r="BX332" i="48"/>
  <c r="BW332" i="48"/>
  <c r="BV332" i="48"/>
  <c r="BU332" i="48"/>
  <c r="BT332" i="48"/>
  <c r="BS332" i="48"/>
  <c r="BR332" i="48"/>
  <c r="BQ332" i="48"/>
  <c r="BP332" i="48"/>
  <c r="BO332" i="48"/>
  <c r="BN332" i="48"/>
  <c r="BM332" i="48"/>
  <c r="BL332" i="48"/>
  <c r="BK332" i="48"/>
  <c r="BJ332" i="48"/>
  <c r="BI332" i="48"/>
  <c r="BH332" i="48"/>
  <c r="BG332" i="48"/>
  <c r="BF332" i="48"/>
  <c r="BE332" i="48"/>
  <c r="BD332" i="48"/>
  <c r="CA331" i="48"/>
  <c r="BZ331" i="48"/>
  <c r="BY331" i="48"/>
  <c r="BX331" i="48"/>
  <c r="BW331" i="48"/>
  <c r="BV331" i="48"/>
  <c r="BU331" i="48"/>
  <c r="BT331" i="48"/>
  <c r="BS331" i="48"/>
  <c r="BR331" i="48"/>
  <c r="BQ331" i="48"/>
  <c r="BP331" i="48"/>
  <c r="BO331" i="48"/>
  <c r="BN331" i="48"/>
  <c r="BM331" i="48"/>
  <c r="BL331" i="48"/>
  <c r="BK331" i="48"/>
  <c r="BJ331" i="48"/>
  <c r="BI331" i="48"/>
  <c r="BH331" i="48"/>
  <c r="BG331" i="48"/>
  <c r="BF331" i="48"/>
  <c r="BE331" i="48"/>
  <c r="BD331" i="48"/>
  <c r="CA330" i="48"/>
  <c r="BZ330" i="48"/>
  <c r="BY330" i="48"/>
  <c r="BX330" i="48"/>
  <c r="BW330" i="48"/>
  <c r="BV330" i="48"/>
  <c r="BU330" i="48"/>
  <c r="BT330" i="48"/>
  <c r="BS330" i="48"/>
  <c r="BR330" i="48"/>
  <c r="BQ330" i="48"/>
  <c r="BP330" i="48"/>
  <c r="BO330" i="48"/>
  <c r="BN330" i="48"/>
  <c r="BM330" i="48"/>
  <c r="BL330" i="48"/>
  <c r="BK330" i="48"/>
  <c r="BJ330" i="48"/>
  <c r="BI330" i="48"/>
  <c r="BH330" i="48"/>
  <c r="BG330" i="48"/>
  <c r="BF330" i="48"/>
  <c r="BE330" i="48"/>
  <c r="BD330" i="48"/>
  <c r="CA329" i="48"/>
  <c r="BZ329" i="48"/>
  <c r="BY329" i="48"/>
  <c r="BX329" i="48"/>
  <c r="BW329" i="48"/>
  <c r="BV329" i="48"/>
  <c r="BU329" i="48"/>
  <c r="BT329" i="48"/>
  <c r="BS329" i="48"/>
  <c r="BR329" i="48"/>
  <c r="BQ329" i="48"/>
  <c r="BP329" i="48"/>
  <c r="BO329" i="48"/>
  <c r="BN329" i="48"/>
  <c r="BM329" i="48"/>
  <c r="BL329" i="48"/>
  <c r="BK329" i="48"/>
  <c r="BJ329" i="48"/>
  <c r="BI329" i="48"/>
  <c r="BH329" i="48"/>
  <c r="BG329" i="48"/>
  <c r="BF329" i="48"/>
  <c r="BE329" i="48"/>
  <c r="BD329" i="48"/>
  <c r="CA328" i="48"/>
  <c r="BZ328" i="48"/>
  <c r="BY328" i="48"/>
  <c r="BX328" i="48"/>
  <c r="BW328" i="48"/>
  <c r="BV328" i="48"/>
  <c r="BU328" i="48"/>
  <c r="BT328" i="48"/>
  <c r="BS328" i="48"/>
  <c r="BR328" i="48"/>
  <c r="BQ328" i="48"/>
  <c r="BP328" i="48"/>
  <c r="BO328" i="48"/>
  <c r="BN328" i="48"/>
  <c r="BM328" i="48"/>
  <c r="BL328" i="48"/>
  <c r="BK328" i="48"/>
  <c r="BJ328" i="48"/>
  <c r="BI328" i="48"/>
  <c r="BH328" i="48"/>
  <c r="BG328" i="48"/>
  <c r="BF328" i="48"/>
  <c r="BE328" i="48"/>
  <c r="BD328" i="48"/>
  <c r="CA327" i="48"/>
  <c r="BZ327" i="48"/>
  <c r="BY327" i="48"/>
  <c r="BX327" i="48"/>
  <c r="BW327" i="48"/>
  <c r="BV327" i="48"/>
  <c r="BU327" i="48"/>
  <c r="BT327" i="48"/>
  <c r="BS327" i="48"/>
  <c r="BR327" i="48"/>
  <c r="BQ327" i="48"/>
  <c r="BP327" i="48"/>
  <c r="BO327" i="48"/>
  <c r="BN327" i="48"/>
  <c r="BM327" i="48"/>
  <c r="BL327" i="48"/>
  <c r="BK327" i="48"/>
  <c r="BJ327" i="48"/>
  <c r="BI327" i="48"/>
  <c r="BH327" i="48"/>
  <c r="BG327" i="48"/>
  <c r="BF327" i="48"/>
  <c r="BE327" i="48"/>
  <c r="BD327" i="48"/>
  <c r="CA326" i="48"/>
  <c r="BZ326" i="48"/>
  <c r="BY326" i="48"/>
  <c r="BX326" i="48"/>
  <c r="BW326" i="48"/>
  <c r="BV326" i="48"/>
  <c r="BU326" i="48"/>
  <c r="BT326" i="48"/>
  <c r="BS326" i="48"/>
  <c r="BR326" i="48"/>
  <c r="BQ326" i="48"/>
  <c r="BP326" i="48"/>
  <c r="BO326" i="48"/>
  <c r="BN326" i="48"/>
  <c r="BM326" i="48"/>
  <c r="BL326" i="48"/>
  <c r="BK326" i="48"/>
  <c r="BJ326" i="48"/>
  <c r="BI326" i="48"/>
  <c r="BH326" i="48"/>
  <c r="BG326" i="48"/>
  <c r="BF326" i="48"/>
  <c r="BE326" i="48"/>
  <c r="BD326" i="48"/>
  <c r="CA325" i="48"/>
  <c r="BZ325" i="48"/>
  <c r="BY325" i="48"/>
  <c r="BX325" i="48"/>
  <c r="BW325" i="48"/>
  <c r="BV325" i="48"/>
  <c r="BU325" i="48"/>
  <c r="BT325" i="48"/>
  <c r="BS325" i="48"/>
  <c r="BR325" i="48"/>
  <c r="BQ325" i="48"/>
  <c r="BP325" i="48"/>
  <c r="BO325" i="48"/>
  <c r="BN325" i="48"/>
  <c r="BM325" i="48"/>
  <c r="BL325" i="48"/>
  <c r="BK325" i="48"/>
  <c r="BJ325" i="48"/>
  <c r="BI325" i="48"/>
  <c r="BH325" i="48"/>
  <c r="BG325" i="48"/>
  <c r="BF325" i="48"/>
  <c r="BE325" i="48"/>
  <c r="BD325" i="48"/>
  <c r="CA324" i="48"/>
  <c r="BZ324" i="48"/>
  <c r="BY324" i="48"/>
  <c r="BX324" i="48"/>
  <c r="BW324" i="48"/>
  <c r="BV324" i="48"/>
  <c r="BU324" i="48"/>
  <c r="BT324" i="48"/>
  <c r="BS324" i="48"/>
  <c r="BR324" i="48"/>
  <c r="BQ324" i="48"/>
  <c r="BP324" i="48"/>
  <c r="BO324" i="48"/>
  <c r="BN324" i="48"/>
  <c r="BM324" i="48"/>
  <c r="BL324" i="48"/>
  <c r="BK324" i="48"/>
  <c r="BJ324" i="48"/>
  <c r="BI324" i="48"/>
  <c r="BH324" i="48"/>
  <c r="BG324" i="48"/>
  <c r="BF324" i="48"/>
  <c r="BE324" i="48"/>
  <c r="BD324" i="48"/>
  <c r="CA323" i="48"/>
  <c r="BZ323" i="48"/>
  <c r="BY323" i="48"/>
  <c r="BX323" i="48"/>
  <c r="BW323" i="48"/>
  <c r="BV323" i="48"/>
  <c r="BU323" i="48"/>
  <c r="BT323" i="48"/>
  <c r="BS323" i="48"/>
  <c r="BR323" i="48"/>
  <c r="BQ323" i="48"/>
  <c r="BP323" i="48"/>
  <c r="BO323" i="48"/>
  <c r="BN323" i="48"/>
  <c r="BM323" i="48"/>
  <c r="BL323" i="48"/>
  <c r="BK323" i="48"/>
  <c r="BJ323" i="48"/>
  <c r="BI323" i="48"/>
  <c r="BH323" i="48"/>
  <c r="BG323" i="48"/>
  <c r="BF323" i="48"/>
  <c r="BE323" i="48"/>
  <c r="BD323" i="48"/>
  <c r="CA322" i="48"/>
  <c r="BZ322" i="48"/>
  <c r="BY322" i="48"/>
  <c r="BX322" i="48"/>
  <c r="BW322" i="48"/>
  <c r="BV322" i="48"/>
  <c r="BU322" i="48"/>
  <c r="BT322" i="48"/>
  <c r="BS322" i="48"/>
  <c r="BR322" i="48"/>
  <c r="BQ322" i="48"/>
  <c r="BP322" i="48"/>
  <c r="BO322" i="48"/>
  <c r="BN322" i="48"/>
  <c r="BM322" i="48"/>
  <c r="BL322" i="48"/>
  <c r="BK322" i="48"/>
  <c r="BJ322" i="48"/>
  <c r="BI322" i="48"/>
  <c r="BH322" i="48"/>
  <c r="BG322" i="48"/>
  <c r="BF322" i="48"/>
  <c r="BE322" i="48"/>
  <c r="BD322" i="48"/>
  <c r="CA321" i="48"/>
  <c r="BZ321" i="48"/>
  <c r="BY321" i="48"/>
  <c r="BX321" i="48"/>
  <c r="BW321" i="48"/>
  <c r="BV321" i="48"/>
  <c r="BU321" i="48"/>
  <c r="BT321" i="48"/>
  <c r="BS321" i="48"/>
  <c r="BR321" i="48"/>
  <c r="BQ321" i="48"/>
  <c r="BP321" i="48"/>
  <c r="BO321" i="48"/>
  <c r="BN321" i="48"/>
  <c r="BM321" i="48"/>
  <c r="BL321" i="48"/>
  <c r="BK321" i="48"/>
  <c r="BJ321" i="48"/>
  <c r="BI321" i="48"/>
  <c r="BH321" i="48"/>
  <c r="BG321" i="48"/>
  <c r="BF321" i="48"/>
  <c r="BE321" i="48"/>
  <c r="BD321" i="48"/>
  <c r="CA320" i="48"/>
  <c r="BZ320" i="48"/>
  <c r="BY320" i="48"/>
  <c r="BX320" i="48"/>
  <c r="BW320" i="48"/>
  <c r="BV320" i="48"/>
  <c r="BU320" i="48"/>
  <c r="BT320" i="48"/>
  <c r="BS320" i="48"/>
  <c r="BR320" i="48"/>
  <c r="BQ320" i="48"/>
  <c r="BP320" i="48"/>
  <c r="BO320" i="48"/>
  <c r="BN320" i="48"/>
  <c r="BM320" i="48"/>
  <c r="BL320" i="48"/>
  <c r="BK320" i="48"/>
  <c r="BJ320" i="48"/>
  <c r="BI320" i="48"/>
  <c r="BH320" i="48"/>
  <c r="BG320" i="48"/>
  <c r="BF320" i="48"/>
  <c r="BE320" i="48"/>
  <c r="BD320" i="48"/>
  <c r="CA319" i="48"/>
  <c r="BZ319" i="48"/>
  <c r="BY319" i="48"/>
  <c r="BX319" i="48"/>
  <c r="BW319" i="48"/>
  <c r="BV319" i="48"/>
  <c r="BU319" i="48"/>
  <c r="BT319" i="48"/>
  <c r="BS319" i="48"/>
  <c r="BR319" i="48"/>
  <c r="BQ319" i="48"/>
  <c r="BP319" i="48"/>
  <c r="BO319" i="48"/>
  <c r="BN319" i="48"/>
  <c r="BM319" i="48"/>
  <c r="BL319" i="48"/>
  <c r="BK319" i="48"/>
  <c r="BJ319" i="48"/>
  <c r="BI319" i="48"/>
  <c r="BH319" i="48"/>
  <c r="BG319" i="48"/>
  <c r="BF319" i="48"/>
  <c r="BE319" i="48"/>
  <c r="BD319" i="48"/>
  <c r="CA318" i="48"/>
  <c r="BZ318" i="48"/>
  <c r="BY318" i="48"/>
  <c r="BX318" i="48"/>
  <c r="BW318" i="48"/>
  <c r="BV318" i="48"/>
  <c r="BU318" i="48"/>
  <c r="BT318" i="48"/>
  <c r="BS318" i="48"/>
  <c r="BR318" i="48"/>
  <c r="BQ318" i="48"/>
  <c r="BP318" i="48"/>
  <c r="BO318" i="48"/>
  <c r="BN318" i="48"/>
  <c r="BM318" i="48"/>
  <c r="BL318" i="48"/>
  <c r="BK318" i="48"/>
  <c r="BJ318" i="48"/>
  <c r="BI318" i="48"/>
  <c r="BH318" i="48"/>
  <c r="BG318" i="48"/>
  <c r="BF318" i="48"/>
  <c r="BE318" i="48"/>
  <c r="BD318" i="48"/>
  <c r="CA317" i="48"/>
  <c r="BZ317" i="48"/>
  <c r="BY317" i="48"/>
  <c r="BX317" i="48"/>
  <c r="BW317" i="48"/>
  <c r="BV317" i="48"/>
  <c r="BU317" i="48"/>
  <c r="BT317" i="48"/>
  <c r="BS317" i="48"/>
  <c r="BR317" i="48"/>
  <c r="BQ317" i="48"/>
  <c r="BP317" i="48"/>
  <c r="BO317" i="48"/>
  <c r="BN317" i="48"/>
  <c r="BM317" i="48"/>
  <c r="BL317" i="48"/>
  <c r="BK317" i="48"/>
  <c r="BJ317" i="48"/>
  <c r="BI317" i="48"/>
  <c r="BH317" i="48"/>
  <c r="BG317" i="48"/>
  <c r="BF317" i="48"/>
  <c r="BE317" i="48"/>
  <c r="BD317" i="48"/>
  <c r="CA316" i="48"/>
  <c r="BZ316" i="48"/>
  <c r="BY316" i="48"/>
  <c r="BX316" i="48"/>
  <c r="BW316" i="48"/>
  <c r="BV316" i="48"/>
  <c r="BU316" i="48"/>
  <c r="BT316" i="48"/>
  <c r="BS316" i="48"/>
  <c r="BR316" i="48"/>
  <c r="BQ316" i="48"/>
  <c r="BP316" i="48"/>
  <c r="BO316" i="48"/>
  <c r="BN316" i="48"/>
  <c r="BM316" i="48"/>
  <c r="BL316" i="48"/>
  <c r="BK316" i="48"/>
  <c r="BJ316" i="48"/>
  <c r="BI316" i="48"/>
  <c r="BH316" i="48"/>
  <c r="BG316" i="48"/>
  <c r="BF316" i="48"/>
  <c r="BE316" i="48"/>
  <c r="BD316" i="48"/>
  <c r="CA315" i="48"/>
  <c r="BZ315" i="48"/>
  <c r="BY315" i="48"/>
  <c r="BX315" i="48"/>
  <c r="BW315" i="48"/>
  <c r="BV315" i="48"/>
  <c r="BU315" i="48"/>
  <c r="BT315" i="48"/>
  <c r="BS315" i="48"/>
  <c r="BR315" i="48"/>
  <c r="BQ315" i="48"/>
  <c r="BP315" i="48"/>
  <c r="BO315" i="48"/>
  <c r="BN315" i="48"/>
  <c r="BM315" i="48"/>
  <c r="BL315" i="48"/>
  <c r="BK315" i="48"/>
  <c r="BJ315" i="48"/>
  <c r="BI315" i="48"/>
  <c r="BH315" i="48"/>
  <c r="BG315" i="48"/>
  <c r="BF315" i="48"/>
  <c r="BE315" i="48"/>
  <c r="BD315" i="48"/>
  <c r="CA314" i="48"/>
  <c r="BZ314" i="48"/>
  <c r="BY314" i="48"/>
  <c r="BX314" i="48"/>
  <c r="BW314" i="48"/>
  <c r="BV314" i="48"/>
  <c r="BU314" i="48"/>
  <c r="BT314" i="48"/>
  <c r="BS314" i="48"/>
  <c r="BR314" i="48"/>
  <c r="BQ314" i="48"/>
  <c r="BP314" i="48"/>
  <c r="BO314" i="48"/>
  <c r="BN314" i="48"/>
  <c r="BM314" i="48"/>
  <c r="BL314" i="48"/>
  <c r="BK314" i="48"/>
  <c r="BJ314" i="48"/>
  <c r="BI314" i="48"/>
  <c r="BH314" i="48"/>
  <c r="BG314" i="48"/>
  <c r="BF314" i="48"/>
  <c r="BE314" i="48"/>
  <c r="BD314" i="48"/>
  <c r="CA313" i="48"/>
  <c r="BZ313" i="48"/>
  <c r="BY313" i="48"/>
  <c r="BX313" i="48"/>
  <c r="BW313" i="48"/>
  <c r="BV313" i="48"/>
  <c r="BU313" i="48"/>
  <c r="BT313" i="48"/>
  <c r="BS313" i="48"/>
  <c r="BR313" i="48"/>
  <c r="BQ313" i="48"/>
  <c r="BP313" i="48"/>
  <c r="BO313" i="48"/>
  <c r="BN313" i="48"/>
  <c r="BM313" i="48"/>
  <c r="BL313" i="48"/>
  <c r="BK313" i="48"/>
  <c r="BJ313" i="48"/>
  <c r="BI313" i="48"/>
  <c r="BH313" i="48"/>
  <c r="BG313" i="48"/>
  <c r="BF313" i="48"/>
  <c r="BE313" i="48"/>
  <c r="BD313" i="48"/>
  <c r="CA312" i="48"/>
  <c r="BZ312" i="48"/>
  <c r="BY312" i="48"/>
  <c r="BX312" i="48"/>
  <c r="BW312" i="48"/>
  <c r="BV312" i="48"/>
  <c r="BU312" i="48"/>
  <c r="BT312" i="48"/>
  <c r="BS312" i="48"/>
  <c r="BR312" i="48"/>
  <c r="BQ312" i="48"/>
  <c r="BP312" i="48"/>
  <c r="BO312" i="48"/>
  <c r="BN312" i="48"/>
  <c r="BM312" i="48"/>
  <c r="BL312" i="48"/>
  <c r="BK312" i="48"/>
  <c r="BJ312" i="48"/>
  <c r="BI312" i="48"/>
  <c r="BH312" i="48"/>
  <c r="BG312" i="48"/>
  <c r="BF312" i="48"/>
  <c r="BE312" i="48"/>
  <c r="BD312" i="48"/>
  <c r="CA311" i="48"/>
  <c r="BZ311" i="48"/>
  <c r="BY311" i="48"/>
  <c r="BX311" i="48"/>
  <c r="BW311" i="48"/>
  <c r="BV311" i="48"/>
  <c r="BU311" i="48"/>
  <c r="BT311" i="48"/>
  <c r="BS311" i="48"/>
  <c r="BR311" i="48"/>
  <c r="BQ311" i="48"/>
  <c r="BP311" i="48"/>
  <c r="BO311" i="48"/>
  <c r="BN311" i="48"/>
  <c r="BM311" i="48"/>
  <c r="BL311" i="48"/>
  <c r="BK311" i="48"/>
  <c r="BJ311" i="48"/>
  <c r="BI311" i="48"/>
  <c r="BH311" i="48"/>
  <c r="BG311" i="48"/>
  <c r="BF311" i="48"/>
  <c r="BE311" i="48"/>
  <c r="BD311" i="48"/>
  <c r="CA310" i="48"/>
  <c r="BZ310" i="48"/>
  <c r="BY310" i="48"/>
  <c r="BX310" i="48"/>
  <c r="BW310" i="48"/>
  <c r="BV310" i="48"/>
  <c r="BU310" i="48"/>
  <c r="BT310" i="48"/>
  <c r="BS310" i="48"/>
  <c r="BR310" i="48"/>
  <c r="BQ310" i="48"/>
  <c r="BP310" i="48"/>
  <c r="BO310" i="48"/>
  <c r="BN310" i="48"/>
  <c r="BM310" i="48"/>
  <c r="BL310" i="48"/>
  <c r="BK310" i="48"/>
  <c r="BJ310" i="48"/>
  <c r="BI310" i="48"/>
  <c r="BH310" i="48"/>
  <c r="BG310" i="48"/>
  <c r="BF310" i="48"/>
  <c r="BE310" i="48"/>
  <c r="BD310" i="48"/>
  <c r="CA309" i="48"/>
  <c r="BZ309" i="48"/>
  <c r="BY309" i="48"/>
  <c r="BX309" i="48"/>
  <c r="BW309" i="48"/>
  <c r="BV309" i="48"/>
  <c r="BU309" i="48"/>
  <c r="BT309" i="48"/>
  <c r="BS309" i="48"/>
  <c r="BR309" i="48"/>
  <c r="BQ309" i="48"/>
  <c r="BP309" i="48"/>
  <c r="BO309" i="48"/>
  <c r="BN309" i="48"/>
  <c r="BM309" i="48"/>
  <c r="BL309" i="48"/>
  <c r="BK309" i="48"/>
  <c r="BJ309" i="48"/>
  <c r="BI309" i="48"/>
  <c r="BH309" i="48"/>
  <c r="BG309" i="48"/>
  <c r="BF309" i="48"/>
  <c r="BE309" i="48"/>
  <c r="BD309" i="48"/>
  <c r="CA308" i="48"/>
  <c r="BZ308" i="48"/>
  <c r="BY308" i="48"/>
  <c r="BX308" i="48"/>
  <c r="BW308" i="48"/>
  <c r="BV308" i="48"/>
  <c r="BU308" i="48"/>
  <c r="BT308" i="48"/>
  <c r="BS308" i="48"/>
  <c r="BR308" i="48"/>
  <c r="BQ308" i="48"/>
  <c r="BP308" i="48"/>
  <c r="BO308" i="48"/>
  <c r="BN308" i="48"/>
  <c r="BM308" i="48"/>
  <c r="BL308" i="48"/>
  <c r="BK308" i="48"/>
  <c r="BJ308" i="48"/>
  <c r="BI308" i="48"/>
  <c r="BH308" i="48"/>
  <c r="BG308" i="48"/>
  <c r="BF308" i="48"/>
  <c r="BE308" i="48"/>
  <c r="BD308" i="48"/>
  <c r="CA307" i="48"/>
  <c r="BZ307" i="48"/>
  <c r="BY307" i="48"/>
  <c r="BX307" i="48"/>
  <c r="BW307" i="48"/>
  <c r="BV307" i="48"/>
  <c r="BU307" i="48"/>
  <c r="BT307" i="48"/>
  <c r="BS307" i="48"/>
  <c r="BR307" i="48"/>
  <c r="BQ307" i="48"/>
  <c r="BP307" i="48"/>
  <c r="BO307" i="48"/>
  <c r="BN307" i="48"/>
  <c r="BM307" i="48"/>
  <c r="BL307" i="48"/>
  <c r="BK307" i="48"/>
  <c r="BJ307" i="48"/>
  <c r="BI307" i="48"/>
  <c r="BH307" i="48"/>
  <c r="BG307" i="48"/>
  <c r="BF307" i="48"/>
  <c r="BE307" i="48"/>
  <c r="BD307" i="48"/>
  <c r="CA306" i="48"/>
  <c r="BZ306" i="48"/>
  <c r="BY306" i="48"/>
  <c r="BX306" i="48"/>
  <c r="BW306" i="48"/>
  <c r="BV306" i="48"/>
  <c r="BU306" i="48"/>
  <c r="BT306" i="48"/>
  <c r="BS306" i="48"/>
  <c r="BR306" i="48"/>
  <c r="BQ306" i="48"/>
  <c r="BP306" i="48"/>
  <c r="BO306" i="48"/>
  <c r="BN306" i="48"/>
  <c r="BM306" i="48"/>
  <c r="BL306" i="48"/>
  <c r="BK306" i="48"/>
  <c r="BJ306" i="48"/>
  <c r="BI306" i="48"/>
  <c r="BH306" i="48"/>
  <c r="BG306" i="48"/>
  <c r="BF306" i="48"/>
  <c r="BE306" i="48"/>
  <c r="BD306" i="48"/>
  <c r="CA305" i="48"/>
  <c r="BZ305" i="48"/>
  <c r="BY305" i="48"/>
  <c r="BX305" i="48"/>
  <c r="BW305" i="48"/>
  <c r="BV305" i="48"/>
  <c r="BU305" i="48"/>
  <c r="BT305" i="48"/>
  <c r="BS305" i="48"/>
  <c r="BR305" i="48"/>
  <c r="BQ305" i="48"/>
  <c r="BP305" i="48"/>
  <c r="BO305" i="48"/>
  <c r="BN305" i="48"/>
  <c r="BM305" i="48"/>
  <c r="BL305" i="48"/>
  <c r="BK305" i="48"/>
  <c r="BJ305" i="48"/>
  <c r="BI305" i="48"/>
  <c r="BH305" i="48"/>
  <c r="BG305" i="48"/>
  <c r="BF305" i="48"/>
  <c r="BE305" i="48"/>
  <c r="BD305" i="48"/>
  <c r="CA304" i="48"/>
  <c r="BZ304" i="48"/>
  <c r="BY304" i="48"/>
  <c r="BX304" i="48"/>
  <c r="BW304" i="48"/>
  <c r="BV304" i="48"/>
  <c r="BU304" i="48"/>
  <c r="BT304" i="48"/>
  <c r="BS304" i="48"/>
  <c r="BR304" i="48"/>
  <c r="BQ304" i="48"/>
  <c r="BP304" i="48"/>
  <c r="BO304" i="48"/>
  <c r="BN304" i="48"/>
  <c r="BM304" i="48"/>
  <c r="BL304" i="48"/>
  <c r="BK304" i="48"/>
  <c r="BJ304" i="48"/>
  <c r="BI304" i="48"/>
  <c r="BH304" i="48"/>
  <c r="BG304" i="48"/>
  <c r="BF304" i="48"/>
  <c r="BE304" i="48"/>
  <c r="BD304" i="48"/>
  <c r="CA303" i="48"/>
  <c r="BZ303" i="48"/>
  <c r="BY303" i="48"/>
  <c r="BX303" i="48"/>
  <c r="BW303" i="48"/>
  <c r="BV303" i="48"/>
  <c r="BU303" i="48"/>
  <c r="BT303" i="48"/>
  <c r="BS303" i="48"/>
  <c r="BR303" i="48"/>
  <c r="BQ303" i="48"/>
  <c r="BP303" i="48"/>
  <c r="BO303" i="48"/>
  <c r="BN303" i="48"/>
  <c r="BM303" i="48"/>
  <c r="BL303" i="48"/>
  <c r="BK303" i="48"/>
  <c r="BJ303" i="48"/>
  <c r="BI303" i="48"/>
  <c r="BH303" i="48"/>
  <c r="BG303" i="48"/>
  <c r="BF303" i="48"/>
  <c r="BE303" i="48"/>
  <c r="BD303" i="48"/>
  <c r="CA302" i="48"/>
  <c r="BZ302" i="48"/>
  <c r="BY302" i="48"/>
  <c r="BX302" i="48"/>
  <c r="BW302" i="48"/>
  <c r="BV302" i="48"/>
  <c r="BU302" i="48"/>
  <c r="BT302" i="48"/>
  <c r="BS302" i="48"/>
  <c r="BR302" i="48"/>
  <c r="BQ302" i="48"/>
  <c r="BP302" i="48"/>
  <c r="BO302" i="48"/>
  <c r="BN302" i="48"/>
  <c r="BM302" i="48"/>
  <c r="BL302" i="48"/>
  <c r="BK302" i="48"/>
  <c r="BJ302" i="48"/>
  <c r="BI302" i="48"/>
  <c r="BH302" i="48"/>
  <c r="BG302" i="48"/>
  <c r="BF302" i="48"/>
  <c r="BE302" i="48"/>
  <c r="BD302" i="48"/>
  <c r="CA301" i="48"/>
  <c r="BZ301" i="48"/>
  <c r="BY301" i="48"/>
  <c r="BX301" i="48"/>
  <c r="BW301" i="48"/>
  <c r="BV301" i="48"/>
  <c r="BU301" i="48"/>
  <c r="BT301" i="48"/>
  <c r="BS301" i="48"/>
  <c r="BR301" i="48"/>
  <c r="BQ301" i="48"/>
  <c r="BP301" i="48"/>
  <c r="BO301" i="48"/>
  <c r="BN301" i="48"/>
  <c r="BM301" i="48"/>
  <c r="BL301" i="48"/>
  <c r="BK301" i="48"/>
  <c r="BJ301" i="48"/>
  <c r="BI301" i="48"/>
  <c r="BH301" i="48"/>
  <c r="BG301" i="48"/>
  <c r="BF301" i="48"/>
  <c r="BE301" i="48"/>
  <c r="BD301" i="48"/>
  <c r="CA300" i="48"/>
  <c r="BZ300" i="48"/>
  <c r="BY300" i="48"/>
  <c r="BX300" i="48"/>
  <c r="BW300" i="48"/>
  <c r="BV300" i="48"/>
  <c r="BU300" i="48"/>
  <c r="BT300" i="48"/>
  <c r="BS300" i="48"/>
  <c r="BR300" i="48"/>
  <c r="BQ300" i="48"/>
  <c r="BP300" i="48"/>
  <c r="BO300" i="48"/>
  <c r="BN300" i="48"/>
  <c r="BM300" i="48"/>
  <c r="BL300" i="48"/>
  <c r="BK300" i="48"/>
  <c r="BJ300" i="48"/>
  <c r="BI300" i="48"/>
  <c r="BH300" i="48"/>
  <c r="BG300" i="48"/>
  <c r="BF300" i="48"/>
  <c r="BE300" i="48"/>
  <c r="BD300" i="48"/>
  <c r="CA299" i="48"/>
  <c r="BZ299" i="48"/>
  <c r="BY299" i="48"/>
  <c r="BX299" i="48"/>
  <c r="BW299" i="48"/>
  <c r="BV299" i="48"/>
  <c r="BU299" i="48"/>
  <c r="BT299" i="48"/>
  <c r="BS299" i="48"/>
  <c r="BR299" i="48"/>
  <c r="BQ299" i="48"/>
  <c r="BP299" i="48"/>
  <c r="BO299" i="48"/>
  <c r="BN299" i="48"/>
  <c r="BM299" i="48"/>
  <c r="BL299" i="48"/>
  <c r="BK299" i="48"/>
  <c r="BJ299" i="48"/>
  <c r="BI299" i="48"/>
  <c r="BH299" i="48"/>
  <c r="BG299" i="48"/>
  <c r="BF299" i="48"/>
  <c r="BE299" i="48"/>
  <c r="BD299" i="48"/>
  <c r="CA298" i="48"/>
  <c r="BZ298" i="48"/>
  <c r="BY298" i="48"/>
  <c r="BX298" i="48"/>
  <c r="BW298" i="48"/>
  <c r="BV298" i="48"/>
  <c r="BU298" i="48"/>
  <c r="BT298" i="48"/>
  <c r="BS298" i="48"/>
  <c r="BR298" i="48"/>
  <c r="BQ298" i="48"/>
  <c r="BP298" i="48"/>
  <c r="BO298" i="48"/>
  <c r="BN298" i="48"/>
  <c r="BM298" i="48"/>
  <c r="BL298" i="48"/>
  <c r="BK298" i="48"/>
  <c r="BJ298" i="48"/>
  <c r="BI298" i="48"/>
  <c r="BH298" i="48"/>
  <c r="BG298" i="48"/>
  <c r="BF298" i="48"/>
  <c r="BE298" i="48"/>
  <c r="BD298" i="48"/>
  <c r="CA297" i="48"/>
  <c r="BZ297" i="48"/>
  <c r="BY297" i="48"/>
  <c r="BX297" i="48"/>
  <c r="BW297" i="48"/>
  <c r="BV297" i="48"/>
  <c r="BU297" i="48"/>
  <c r="BT297" i="48"/>
  <c r="BS297" i="48"/>
  <c r="BR297" i="48"/>
  <c r="BQ297" i="48"/>
  <c r="BP297" i="48"/>
  <c r="BO297" i="48"/>
  <c r="BN297" i="48"/>
  <c r="BM297" i="48"/>
  <c r="BL297" i="48"/>
  <c r="BK297" i="48"/>
  <c r="BJ297" i="48"/>
  <c r="BI297" i="48"/>
  <c r="BH297" i="48"/>
  <c r="BG297" i="48"/>
  <c r="BF297" i="48"/>
  <c r="BE297" i="48"/>
  <c r="BD297" i="48"/>
  <c r="CA296" i="48"/>
  <c r="BZ296" i="48"/>
  <c r="BY296" i="48"/>
  <c r="BX296" i="48"/>
  <c r="BW296" i="48"/>
  <c r="BV296" i="48"/>
  <c r="BU296" i="48"/>
  <c r="BT296" i="48"/>
  <c r="BS296" i="48"/>
  <c r="BR296" i="48"/>
  <c r="BQ296" i="48"/>
  <c r="BP296" i="48"/>
  <c r="BO296" i="48"/>
  <c r="BN296" i="48"/>
  <c r="BM296" i="48"/>
  <c r="BL296" i="48"/>
  <c r="BK296" i="48"/>
  <c r="BJ296" i="48"/>
  <c r="BI296" i="48"/>
  <c r="BH296" i="48"/>
  <c r="BG296" i="48"/>
  <c r="BF296" i="48"/>
  <c r="BE296" i="48"/>
  <c r="BD296" i="48"/>
  <c r="CA295" i="48"/>
  <c r="BZ295" i="48"/>
  <c r="BY295" i="48"/>
  <c r="BX295" i="48"/>
  <c r="BW295" i="48"/>
  <c r="BV295" i="48"/>
  <c r="BU295" i="48"/>
  <c r="BT295" i="48"/>
  <c r="BS295" i="48"/>
  <c r="BR295" i="48"/>
  <c r="BQ295" i="48"/>
  <c r="BP295" i="48"/>
  <c r="BO295" i="48"/>
  <c r="BN295" i="48"/>
  <c r="BM295" i="48"/>
  <c r="BL295" i="48"/>
  <c r="BK295" i="48"/>
  <c r="BJ295" i="48"/>
  <c r="BI295" i="48"/>
  <c r="BH295" i="48"/>
  <c r="BG295" i="48"/>
  <c r="BF295" i="48"/>
  <c r="BE295" i="48"/>
  <c r="BD295" i="48"/>
  <c r="CA294" i="48"/>
  <c r="BZ294" i="48"/>
  <c r="BY294" i="48"/>
  <c r="BX294" i="48"/>
  <c r="BW294" i="48"/>
  <c r="BV294" i="48"/>
  <c r="BU294" i="48"/>
  <c r="BT294" i="48"/>
  <c r="BS294" i="48"/>
  <c r="BR294" i="48"/>
  <c r="BQ294" i="48"/>
  <c r="BP294" i="48"/>
  <c r="BO294" i="48"/>
  <c r="BN294" i="48"/>
  <c r="BM294" i="48"/>
  <c r="BL294" i="48"/>
  <c r="BK294" i="48"/>
  <c r="BJ294" i="48"/>
  <c r="BI294" i="48"/>
  <c r="BH294" i="48"/>
  <c r="BG294" i="48"/>
  <c r="BF294" i="48"/>
  <c r="BE294" i="48"/>
  <c r="BD294" i="48"/>
  <c r="CA293" i="48"/>
  <c r="BZ293" i="48"/>
  <c r="BY293" i="48"/>
  <c r="BX293" i="48"/>
  <c r="BW293" i="48"/>
  <c r="BV293" i="48"/>
  <c r="BU293" i="48"/>
  <c r="BT293" i="48"/>
  <c r="BS293" i="48"/>
  <c r="BR293" i="48"/>
  <c r="BQ293" i="48"/>
  <c r="BP293" i="48"/>
  <c r="BO293" i="48"/>
  <c r="BN293" i="48"/>
  <c r="BM293" i="48"/>
  <c r="BL293" i="48"/>
  <c r="BK293" i="48"/>
  <c r="BJ293" i="48"/>
  <c r="BI293" i="48"/>
  <c r="BH293" i="48"/>
  <c r="BG293" i="48"/>
  <c r="BF293" i="48"/>
  <c r="BE293" i="48"/>
  <c r="BD293" i="48"/>
  <c r="CA292" i="48"/>
  <c r="BZ292" i="48"/>
  <c r="BY292" i="48"/>
  <c r="BX292" i="48"/>
  <c r="BW292" i="48"/>
  <c r="BV292" i="48"/>
  <c r="BU292" i="48"/>
  <c r="BT292" i="48"/>
  <c r="BS292" i="48"/>
  <c r="BR292" i="48"/>
  <c r="BQ292" i="48"/>
  <c r="BP292" i="48"/>
  <c r="BO292" i="48"/>
  <c r="BN292" i="48"/>
  <c r="BM292" i="48"/>
  <c r="BL292" i="48"/>
  <c r="BK292" i="48"/>
  <c r="BJ292" i="48"/>
  <c r="BI292" i="48"/>
  <c r="BH292" i="48"/>
  <c r="BG292" i="48"/>
  <c r="BF292" i="48"/>
  <c r="BE292" i="48"/>
  <c r="BD292" i="48"/>
  <c r="CA291" i="48"/>
  <c r="BZ291" i="48"/>
  <c r="BY291" i="48"/>
  <c r="BX291" i="48"/>
  <c r="BW291" i="48"/>
  <c r="BV291" i="48"/>
  <c r="BU291" i="48"/>
  <c r="BT291" i="48"/>
  <c r="BS291" i="48"/>
  <c r="BR291" i="48"/>
  <c r="BQ291" i="48"/>
  <c r="BP291" i="48"/>
  <c r="BO291" i="48"/>
  <c r="BN291" i="48"/>
  <c r="BM291" i="48"/>
  <c r="BL291" i="48"/>
  <c r="BK291" i="48"/>
  <c r="BJ291" i="48"/>
  <c r="BI291" i="48"/>
  <c r="BH291" i="48"/>
  <c r="BG291" i="48"/>
  <c r="BF291" i="48"/>
  <c r="BE291" i="48"/>
  <c r="BD291" i="48"/>
  <c r="CA290" i="48"/>
  <c r="BZ290" i="48"/>
  <c r="BY290" i="48"/>
  <c r="BX290" i="48"/>
  <c r="BW290" i="48"/>
  <c r="BV290" i="48"/>
  <c r="BU290" i="48"/>
  <c r="BT290" i="48"/>
  <c r="BS290" i="48"/>
  <c r="BR290" i="48"/>
  <c r="BQ290" i="48"/>
  <c r="BP290" i="48"/>
  <c r="BO290" i="48"/>
  <c r="BN290" i="48"/>
  <c r="BM290" i="48"/>
  <c r="BL290" i="48"/>
  <c r="BK290" i="48"/>
  <c r="BJ290" i="48"/>
  <c r="BI290" i="48"/>
  <c r="BH290" i="48"/>
  <c r="BG290" i="48"/>
  <c r="BF290" i="48"/>
  <c r="BE290" i="48"/>
  <c r="BD290" i="48"/>
  <c r="CA289" i="48"/>
  <c r="BZ289" i="48"/>
  <c r="BY289" i="48"/>
  <c r="BX289" i="48"/>
  <c r="BW289" i="48"/>
  <c r="BV289" i="48"/>
  <c r="BU289" i="48"/>
  <c r="BT289" i="48"/>
  <c r="BS289" i="48"/>
  <c r="BR289" i="48"/>
  <c r="BQ289" i="48"/>
  <c r="BP289" i="48"/>
  <c r="BO289" i="48"/>
  <c r="BN289" i="48"/>
  <c r="BM289" i="48"/>
  <c r="BL289" i="48"/>
  <c r="BK289" i="48"/>
  <c r="BJ289" i="48"/>
  <c r="BI289" i="48"/>
  <c r="BH289" i="48"/>
  <c r="BG289" i="48"/>
  <c r="BF289" i="48"/>
  <c r="BE289" i="48"/>
  <c r="BD289" i="48"/>
  <c r="CA288" i="48"/>
  <c r="BZ288" i="48"/>
  <c r="BY288" i="48"/>
  <c r="BX288" i="48"/>
  <c r="BW288" i="48"/>
  <c r="BV288" i="48"/>
  <c r="BU288" i="48"/>
  <c r="BT288" i="48"/>
  <c r="BS288" i="48"/>
  <c r="BR288" i="48"/>
  <c r="BQ288" i="48"/>
  <c r="BP288" i="48"/>
  <c r="BO288" i="48"/>
  <c r="BN288" i="48"/>
  <c r="BM288" i="48"/>
  <c r="BL288" i="48"/>
  <c r="BK288" i="48"/>
  <c r="BJ288" i="48"/>
  <c r="BI288" i="48"/>
  <c r="BH288" i="48"/>
  <c r="BG288" i="48"/>
  <c r="BF288" i="48"/>
  <c r="BE288" i="48"/>
  <c r="BD288" i="48"/>
  <c r="CA287" i="48"/>
  <c r="BZ287" i="48"/>
  <c r="BY287" i="48"/>
  <c r="BX287" i="48"/>
  <c r="BW287" i="48"/>
  <c r="BV287" i="48"/>
  <c r="BU287" i="48"/>
  <c r="BT287" i="48"/>
  <c r="BS287" i="48"/>
  <c r="BR287" i="48"/>
  <c r="BQ287" i="48"/>
  <c r="BP287" i="48"/>
  <c r="BO287" i="48"/>
  <c r="BN287" i="48"/>
  <c r="BM287" i="48"/>
  <c r="BL287" i="48"/>
  <c r="BK287" i="48"/>
  <c r="BJ287" i="48"/>
  <c r="BI287" i="48"/>
  <c r="BH287" i="48"/>
  <c r="BG287" i="48"/>
  <c r="BF287" i="48"/>
  <c r="BE287" i="48"/>
  <c r="BD287" i="48"/>
  <c r="CA286" i="48"/>
  <c r="BZ286" i="48"/>
  <c r="BY286" i="48"/>
  <c r="BX286" i="48"/>
  <c r="BW286" i="48"/>
  <c r="BV286" i="48"/>
  <c r="BU286" i="48"/>
  <c r="BT286" i="48"/>
  <c r="BS286" i="48"/>
  <c r="BR286" i="48"/>
  <c r="BQ286" i="48"/>
  <c r="BP286" i="48"/>
  <c r="BO286" i="48"/>
  <c r="BN286" i="48"/>
  <c r="BM286" i="48"/>
  <c r="BL286" i="48"/>
  <c r="BK286" i="48"/>
  <c r="BJ286" i="48"/>
  <c r="BI286" i="48"/>
  <c r="BH286" i="48"/>
  <c r="BG286" i="48"/>
  <c r="BF286" i="48"/>
  <c r="BE286" i="48"/>
  <c r="BD286" i="48"/>
  <c r="CA285" i="48"/>
  <c r="BZ285" i="48"/>
  <c r="BY285" i="48"/>
  <c r="BX285" i="48"/>
  <c r="BW285" i="48"/>
  <c r="BV285" i="48"/>
  <c r="BU285" i="48"/>
  <c r="BT285" i="48"/>
  <c r="BS285" i="48"/>
  <c r="BR285" i="48"/>
  <c r="BQ285" i="48"/>
  <c r="BP285" i="48"/>
  <c r="BO285" i="48"/>
  <c r="BN285" i="48"/>
  <c r="BM285" i="48"/>
  <c r="BL285" i="48"/>
  <c r="BK285" i="48"/>
  <c r="BJ285" i="48"/>
  <c r="BI285" i="48"/>
  <c r="BH285" i="48"/>
  <c r="BG285" i="48"/>
  <c r="BF285" i="48"/>
  <c r="BE285" i="48"/>
  <c r="BD285" i="48"/>
  <c r="CA284" i="48"/>
  <c r="BZ284" i="48"/>
  <c r="BY284" i="48"/>
  <c r="BX284" i="48"/>
  <c r="BW284" i="48"/>
  <c r="BV284" i="48"/>
  <c r="BU284" i="48"/>
  <c r="BT284" i="48"/>
  <c r="BS284" i="48"/>
  <c r="BR284" i="48"/>
  <c r="BQ284" i="48"/>
  <c r="BP284" i="48"/>
  <c r="BO284" i="48"/>
  <c r="BN284" i="48"/>
  <c r="BM284" i="48"/>
  <c r="BL284" i="48"/>
  <c r="BK284" i="48"/>
  <c r="BJ284" i="48"/>
  <c r="BI284" i="48"/>
  <c r="BH284" i="48"/>
  <c r="BG284" i="48"/>
  <c r="BF284" i="48"/>
  <c r="BE284" i="48"/>
  <c r="BD284" i="48"/>
  <c r="CA283" i="48"/>
  <c r="BZ283" i="48"/>
  <c r="BY283" i="48"/>
  <c r="BX283" i="48"/>
  <c r="BW283" i="48"/>
  <c r="BV283" i="48"/>
  <c r="BU283" i="48"/>
  <c r="BT283" i="48"/>
  <c r="BS283" i="48"/>
  <c r="BR283" i="48"/>
  <c r="BQ283" i="48"/>
  <c r="BP283" i="48"/>
  <c r="BO283" i="48"/>
  <c r="BN283" i="48"/>
  <c r="BM283" i="48"/>
  <c r="BL283" i="48"/>
  <c r="BK283" i="48"/>
  <c r="BJ283" i="48"/>
  <c r="BI283" i="48"/>
  <c r="BH283" i="48"/>
  <c r="BG283" i="48"/>
  <c r="BF283" i="48"/>
  <c r="BE283" i="48"/>
  <c r="BD283" i="48"/>
  <c r="CA282" i="48"/>
  <c r="BZ282" i="48"/>
  <c r="BY282" i="48"/>
  <c r="BX282" i="48"/>
  <c r="BW282" i="48"/>
  <c r="BV282" i="48"/>
  <c r="BU282" i="48"/>
  <c r="BT282" i="48"/>
  <c r="BS282" i="48"/>
  <c r="BR282" i="48"/>
  <c r="BQ282" i="48"/>
  <c r="BP282" i="48"/>
  <c r="BO282" i="48"/>
  <c r="BN282" i="48"/>
  <c r="BM282" i="48"/>
  <c r="BL282" i="48"/>
  <c r="BK282" i="48"/>
  <c r="BJ282" i="48"/>
  <c r="BI282" i="48"/>
  <c r="BH282" i="48"/>
  <c r="BG282" i="48"/>
  <c r="BF282" i="48"/>
  <c r="BE282" i="48"/>
  <c r="BD282" i="48"/>
  <c r="CA281" i="48"/>
  <c r="BZ281" i="48"/>
  <c r="BY281" i="48"/>
  <c r="BX281" i="48"/>
  <c r="BW281" i="48"/>
  <c r="BV281" i="48"/>
  <c r="BU281" i="48"/>
  <c r="BT281" i="48"/>
  <c r="BS281" i="48"/>
  <c r="BR281" i="48"/>
  <c r="BQ281" i="48"/>
  <c r="BP281" i="48"/>
  <c r="BO281" i="48"/>
  <c r="BN281" i="48"/>
  <c r="BM281" i="48"/>
  <c r="BL281" i="48"/>
  <c r="BK281" i="48"/>
  <c r="BJ281" i="48"/>
  <c r="BI281" i="48"/>
  <c r="BH281" i="48"/>
  <c r="BG281" i="48"/>
  <c r="BF281" i="48"/>
  <c r="BE281" i="48"/>
  <c r="BD281" i="48"/>
  <c r="CA280" i="48"/>
  <c r="BZ280" i="48"/>
  <c r="BY280" i="48"/>
  <c r="BX280" i="48"/>
  <c r="BW280" i="48"/>
  <c r="BV280" i="48"/>
  <c r="BU280" i="48"/>
  <c r="BT280" i="48"/>
  <c r="BS280" i="48"/>
  <c r="BR280" i="48"/>
  <c r="BQ280" i="48"/>
  <c r="BP280" i="48"/>
  <c r="BO280" i="48"/>
  <c r="BN280" i="48"/>
  <c r="BM280" i="48"/>
  <c r="BL280" i="48"/>
  <c r="BK280" i="48"/>
  <c r="BJ280" i="48"/>
  <c r="BI280" i="48"/>
  <c r="BH280" i="48"/>
  <c r="BG280" i="48"/>
  <c r="BF280" i="48"/>
  <c r="BE280" i="48"/>
  <c r="BD280" i="48"/>
  <c r="CA279" i="48"/>
  <c r="BZ279" i="48"/>
  <c r="BY279" i="48"/>
  <c r="BX279" i="48"/>
  <c r="BW279" i="48"/>
  <c r="BV279" i="48"/>
  <c r="BU279" i="48"/>
  <c r="BT279" i="48"/>
  <c r="BS279" i="48"/>
  <c r="BR279" i="48"/>
  <c r="BQ279" i="48"/>
  <c r="BP279" i="48"/>
  <c r="BO279" i="48"/>
  <c r="BN279" i="48"/>
  <c r="BM279" i="48"/>
  <c r="BL279" i="48"/>
  <c r="BK279" i="48"/>
  <c r="BJ279" i="48"/>
  <c r="BI279" i="48"/>
  <c r="BH279" i="48"/>
  <c r="BG279" i="48"/>
  <c r="BF279" i="48"/>
  <c r="BE279" i="48"/>
  <c r="BD279" i="48"/>
  <c r="CA278" i="48"/>
  <c r="BZ278" i="48"/>
  <c r="BY278" i="48"/>
  <c r="BX278" i="48"/>
  <c r="BW278" i="48"/>
  <c r="BV278" i="48"/>
  <c r="BU278" i="48"/>
  <c r="BT278" i="48"/>
  <c r="BS278" i="48"/>
  <c r="BR278" i="48"/>
  <c r="BQ278" i="48"/>
  <c r="BP278" i="48"/>
  <c r="BO278" i="48"/>
  <c r="BN278" i="48"/>
  <c r="BM278" i="48"/>
  <c r="BL278" i="48"/>
  <c r="BK278" i="48"/>
  <c r="BJ278" i="48"/>
  <c r="BI278" i="48"/>
  <c r="BH278" i="48"/>
  <c r="BG278" i="48"/>
  <c r="BF278" i="48"/>
  <c r="BE278" i="48"/>
  <c r="BD278" i="48"/>
  <c r="CA277" i="48"/>
  <c r="BZ277" i="48"/>
  <c r="BY277" i="48"/>
  <c r="BX277" i="48"/>
  <c r="BW277" i="48"/>
  <c r="BV277" i="48"/>
  <c r="BU277" i="48"/>
  <c r="BT277" i="48"/>
  <c r="BS277" i="48"/>
  <c r="BR277" i="48"/>
  <c r="BQ277" i="48"/>
  <c r="BP277" i="48"/>
  <c r="BO277" i="48"/>
  <c r="BN277" i="48"/>
  <c r="BM277" i="48"/>
  <c r="BL277" i="48"/>
  <c r="BK277" i="48"/>
  <c r="BJ277" i="48"/>
  <c r="BI277" i="48"/>
  <c r="BH277" i="48"/>
  <c r="BG277" i="48"/>
  <c r="BF277" i="48"/>
  <c r="BE277" i="48"/>
  <c r="BD277" i="48"/>
  <c r="CA276" i="48"/>
  <c r="BZ276" i="48"/>
  <c r="BY276" i="48"/>
  <c r="BX276" i="48"/>
  <c r="BW276" i="48"/>
  <c r="BV276" i="48"/>
  <c r="BU276" i="48"/>
  <c r="BT276" i="48"/>
  <c r="BS276" i="48"/>
  <c r="BR276" i="48"/>
  <c r="BQ276" i="48"/>
  <c r="BP276" i="48"/>
  <c r="BO276" i="48"/>
  <c r="BN276" i="48"/>
  <c r="BM276" i="48"/>
  <c r="BL276" i="48"/>
  <c r="BK276" i="48"/>
  <c r="BJ276" i="48"/>
  <c r="BI276" i="48"/>
  <c r="BH276" i="48"/>
  <c r="BG276" i="48"/>
  <c r="BF276" i="48"/>
  <c r="BE276" i="48"/>
  <c r="BD276" i="48"/>
  <c r="CA275" i="48"/>
  <c r="BZ275" i="48"/>
  <c r="BY275" i="48"/>
  <c r="BX275" i="48"/>
  <c r="BW275" i="48"/>
  <c r="BV275" i="48"/>
  <c r="BU275" i="48"/>
  <c r="BT275" i="48"/>
  <c r="BS275" i="48"/>
  <c r="BR275" i="48"/>
  <c r="BQ275" i="48"/>
  <c r="BP275" i="48"/>
  <c r="BO275" i="48"/>
  <c r="BN275" i="48"/>
  <c r="BM275" i="48"/>
  <c r="BL275" i="48"/>
  <c r="BK275" i="48"/>
  <c r="BJ275" i="48"/>
  <c r="BI275" i="48"/>
  <c r="BH275" i="48"/>
  <c r="BG275" i="48"/>
  <c r="BF275" i="48"/>
  <c r="BE275" i="48"/>
  <c r="BD275" i="48"/>
  <c r="CA274" i="48"/>
  <c r="BZ274" i="48"/>
  <c r="BY274" i="48"/>
  <c r="BX274" i="48"/>
  <c r="BW274" i="48"/>
  <c r="BV274" i="48"/>
  <c r="BU274" i="48"/>
  <c r="BT274" i="48"/>
  <c r="BS274" i="48"/>
  <c r="BR274" i="48"/>
  <c r="BQ274" i="48"/>
  <c r="BP274" i="48"/>
  <c r="BO274" i="48"/>
  <c r="BN274" i="48"/>
  <c r="BM274" i="48"/>
  <c r="BL274" i="48"/>
  <c r="BK274" i="48"/>
  <c r="BJ274" i="48"/>
  <c r="BI274" i="48"/>
  <c r="BH274" i="48"/>
  <c r="BG274" i="48"/>
  <c r="BF274" i="48"/>
  <c r="BE274" i="48"/>
  <c r="BD274" i="48"/>
  <c r="CA273" i="48"/>
  <c r="BZ273" i="48"/>
  <c r="BY273" i="48"/>
  <c r="BX273" i="48"/>
  <c r="BW273" i="48"/>
  <c r="BV273" i="48"/>
  <c r="BU273" i="48"/>
  <c r="BT273" i="48"/>
  <c r="BS273" i="48"/>
  <c r="BR273" i="48"/>
  <c r="BQ273" i="48"/>
  <c r="BP273" i="48"/>
  <c r="BO273" i="48"/>
  <c r="BN273" i="48"/>
  <c r="BM273" i="48"/>
  <c r="BL273" i="48"/>
  <c r="BK273" i="48"/>
  <c r="BJ273" i="48"/>
  <c r="BI273" i="48"/>
  <c r="BH273" i="48"/>
  <c r="BG273" i="48"/>
  <c r="BF273" i="48"/>
  <c r="BE273" i="48"/>
  <c r="BD273" i="48"/>
  <c r="CA272" i="48"/>
  <c r="BZ272" i="48"/>
  <c r="BY272" i="48"/>
  <c r="BX272" i="48"/>
  <c r="BW272" i="48"/>
  <c r="BV272" i="48"/>
  <c r="BU272" i="48"/>
  <c r="BT272" i="48"/>
  <c r="BS272" i="48"/>
  <c r="BR272" i="48"/>
  <c r="BQ272" i="48"/>
  <c r="BP272" i="48"/>
  <c r="BO272" i="48"/>
  <c r="BN272" i="48"/>
  <c r="BM272" i="48"/>
  <c r="BL272" i="48"/>
  <c r="BK272" i="48"/>
  <c r="BJ272" i="48"/>
  <c r="BI272" i="48"/>
  <c r="BH272" i="48"/>
  <c r="BG272" i="48"/>
  <c r="BF272" i="48"/>
  <c r="BE272" i="48"/>
  <c r="BD272" i="48"/>
  <c r="CA271" i="48"/>
  <c r="BZ271" i="48"/>
  <c r="BY271" i="48"/>
  <c r="BX271" i="48"/>
  <c r="BW271" i="48"/>
  <c r="BV271" i="48"/>
  <c r="BU271" i="48"/>
  <c r="BT271" i="48"/>
  <c r="BS271" i="48"/>
  <c r="BR271" i="48"/>
  <c r="BQ271" i="48"/>
  <c r="BP271" i="48"/>
  <c r="BO271" i="48"/>
  <c r="BN271" i="48"/>
  <c r="BM271" i="48"/>
  <c r="BL271" i="48"/>
  <c r="BK271" i="48"/>
  <c r="BJ271" i="48"/>
  <c r="BI271" i="48"/>
  <c r="BH271" i="48"/>
  <c r="BG271" i="48"/>
  <c r="BF271" i="48"/>
  <c r="BE271" i="48"/>
  <c r="BD271" i="48"/>
  <c r="CA270" i="48"/>
  <c r="BZ270" i="48"/>
  <c r="BY270" i="48"/>
  <c r="BX270" i="48"/>
  <c r="BW270" i="48"/>
  <c r="BV270" i="48"/>
  <c r="BU270" i="48"/>
  <c r="BT270" i="48"/>
  <c r="BS270" i="48"/>
  <c r="BR270" i="48"/>
  <c r="BQ270" i="48"/>
  <c r="BP270" i="48"/>
  <c r="BO270" i="48"/>
  <c r="BN270" i="48"/>
  <c r="BM270" i="48"/>
  <c r="BL270" i="48"/>
  <c r="BK270" i="48"/>
  <c r="BJ270" i="48"/>
  <c r="BI270" i="48"/>
  <c r="BH270" i="48"/>
  <c r="BG270" i="48"/>
  <c r="BF270" i="48"/>
  <c r="BE270" i="48"/>
  <c r="BD270" i="48"/>
  <c r="CA269" i="48"/>
  <c r="BZ269" i="48"/>
  <c r="BY269" i="48"/>
  <c r="BX269" i="48"/>
  <c r="BW269" i="48"/>
  <c r="BV269" i="48"/>
  <c r="BU269" i="48"/>
  <c r="BT269" i="48"/>
  <c r="BS269" i="48"/>
  <c r="BR269" i="48"/>
  <c r="BQ269" i="48"/>
  <c r="BP269" i="48"/>
  <c r="BO269" i="48"/>
  <c r="BN269" i="48"/>
  <c r="BM269" i="48"/>
  <c r="BL269" i="48"/>
  <c r="BK269" i="48"/>
  <c r="BJ269" i="48"/>
  <c r="BI269" i="48"/>
  <c r="BH269" i="48"/>
  <c r="BG269" i="48"/>
  <c r="BF269" i="48"/>
  <c r="BE269" i="48"/>
  <c r="BD269" i="48"/>
  <c r="CA268" i="48"/>
  <c r="BZ268" i="48"/>
  <c r="BY268" i="48"/>
  <c r="BX268" i="48"/>
  <c r="BW268" i="48"/>
  <c r="BV268" i="48"/>
  <c r="BU268" i="48"/>
  <c r="BT268" i="48"/>
  <c r="BS268" i="48"/>
  <c r="BR268" i="48"/>
  <c r="BQ268" i="48"/>
  <c r="BP268" i="48"/>
  <c r="BO268" i="48"/>
  <c r="BN268" i="48"/>
  <c r="BM268" i="48"/>
  <c r="BL268" i="48"/>
  <c r="BK268" i="48"/>
  <c r="BJ268" i="48"/>
  <c r="BI268" i="48"/>
  <c r="BH268" i="48"/>
  <c r="BG268" i="48"/>
  <c r="BF268" i="48"/>
  <c r="BE268" i="48"/>
  <c r="BD268" i="48"/>
  <c r="CA267" i="48"/>
  <c r="BZ267" i="48"/>
  <c r="BY267" i="48"/>
  <c r="BX267" i="48"/>
  <c r="BW267" i="48"/>
  <c r="BV267" i="48"/>
  <c r="BU267" i="48"/>
  <c r="BT267" i="48"/>
  <c r="BS267" i="48"/>
  <c r="BR267" i="48"/>
  <c r="BQ267" i="48"/>
  <c r="BP267" i="48"/>
  <c r="BO267" i="48"/>
  <c r="BN267" i="48"/>
  <c r="BM267" i="48"/>
  <c r="BL267" i="48"/>
  <c r="BK267" i="48"/>
  <c r="BJ267" i="48"/>
  <c r="BI267" i="48"/>
  <c r="BH267" i="48"/>
  <c r="BG267" i="48"/>
  <c r="BF267" i="48"/>
  <c r="BE267" i="48"/>
  <c r="BD267" i="48"/>
  <c r="CA266" i="48"/>
  <c r="BZ266" i="48"/>
  <c r="BY266" i="48"/>
  <c r="BX266" i="48"/>
  <c r="BW266" i="48"/>
  <c r="BV266" i="48"/>
  <c r="BU266" i="48"/>
  <c r="BT266" i="48"/>
  <c r="BS266" i="48"/>
  <c r="BR266" i="48"/>
  <c r="BQ266" i="48"/>
  <c r="BP266" i="48"/>
  <c r="BO266" i="48"/>
  <c r="BN266" i="48"/>
  <c r="BM266" i="48"/>
  <c r="BL266" i="48"/>
  <c r="BK266" i="48"/>
  <c r="BJ266" i="48"/>
  <c r="BI266" i="48"/>
  <c r="BH266" i="48"/>
  <c r="BG266" i="48"/>
  <c r="BF266" i="48"/>
  <c r="BE266" i="48"/>
  <c r="BD266" i="48"/>
  <c r="CA265" i="48"/>
  <c r="BZ265" i="48"/>
  <c r="BY265" i="48"/>
  <c r="BX265" i="48"/>
  <c r="BW265" i="48"/>
  <c r="BV265" i="48"/>
  <c r="BU265" i="48"/>
  <c r="BT265" i="48"/>
  <c r="BS265" i="48"/>
  <c r="BR265" i="48"/>
  <c r="BQ265" i="48"/>
  <c r="BP265" i="48"/>
  <c r="BO265" i="48"/>
  <c r="BN265" i="48"/>
  <c r="BM265" i="48"/>
  <c r="BL265" i="48"/>
  <c r="BK265" i="48"/>
  <c r="BJ265" i="48"/>
  <c r="BI265" i="48"/>
  <c r="BH265" i="48"/>
  <c r="BG265" i="48"/>
  <c r="BF265" i="48"/>
  <c r="BE265" i="48"/>
  <c r="BD265" i="48"/>
  <c r="CA264" i="48"/>
  <c r="BZ264" i="48"/>
  <c r="BY264" i="48"/>
  <c r="BX264" i="48"/>
  <c r="BW264" i="48"/>
  <c r="BV264" i="48"/>
  <c r="BU264" i="48"/>
  <c r="BT264" i="48"/>
  <c r="BS264" i="48"/>
  <c r="BR264" i="48"/>
  <c r="BQ264" i="48"/>
  <c r="BP264" i="48"/>
  <c r="BO264" i="48"/>
  <c r="BN264" i="48"/>
  <c r="BM264" i="48"/>
  <c r="BL264" i="48"/>
  <c r="BK264" i="48"/>
  <c r="BJ264" i="48"/>
  <c r="BI264" i="48"/>
  <c r="BH264" i="48"/>
  <c r="BG264" i="48"/>
  <c r="BF264" i="48"/>
  <c r="BE264" i="48"/>
  <c r="BD264" i="48"/>
  <c r="CA263" i="48"/>
  <c r="BZ263" i="48"/>
  <c r="BY263" i="48"/>
  <c r="BX263" i="48"/>
  <c r="BW263" i="48"/>
  <c r="BV263" i="48"/>
  <c r="BU263" i="48"/>
  <c r="BT263" i="48"/>
  <c r="BS263" i="48"/>
  <c r="BR263" i="48"/>
  <c r="BQ263" i="48"/>
  <c r="BP263" i="48"/>
  <c r="BO263" i="48"/>
  <c r="BN263" i="48"/>
  <c r="BM263" i="48"/>
  <c r="BL263" i="48"/>
  <c r="BK263" i="48"/>
  <c r="BJ263" i="48"/>
  <c r="BI263" i="48"/>
  <c r="BH263" i="48"/>
  <c r="BG263" i="48"/>
  <c r="BF263" i="48"/>
  <c r="BE263" i="48"/>
  <c r="BD263" i="48"/>
  <c r="CA262" i="48"/>
  <c r="BZ262" i="48"/>
  <c r="BY262" i="48"/>
  <c r="BX262" i="48"/>
  <c r="BW262" i="48"/>
  <c r="BV262" i="48"/>
  <c r="BU262" i="48"/>
  <c r="BT262" i="48"/>
  <c r="BS262" i="48"/>
  <c r="BR262" i="48"/>
  <c r="BQ262" i="48"/>
  <c r="BP262" i="48"/>
  <c r="BO262" i="48"/>
  <c r="BN262" i="48"/>
  <c r="BM262" i="48"/>
  <c r="BL262" i="48"/>
  <c r="BK262" i="48"/>
  <c r="BJ262" i="48"/>
  <c r="BI262" i="48"/>
  <c r="BH262" i="48"/>
  <c r="BG262" i="48"/>
  <c r="BF262" i="48"/>
  <c r="BE262" i="48"/>
  <c r="BD262" i="48"/>
  <c r="CA261" i="48"/>
  <c r="BZ261" i="48"/>
  <c r="BY261" i="48"/>
  <c r="BX261" i="48"/>
  <c r="BW261" i="48"/>
  <c r="BV261" i="48"/>
  <c r="BU261" i="48"/>
  <c r="BT261" i="48"/>
  <c r="BS261" i="48"/>
  <c r="BR261" i="48"/>
  <c r="BQ261" i="48"/>
  <c r="BP261" i="48"/>
  <c r="BO261" i="48"/>
  <c r="BN261" i="48"/>
  <c r="BM261" i="48"/>
  <c r="BL261" i="48"/>
  <c r="BK261" i="48"/>
  <c r="BJ261" i="48"/>
  <c r="BI261" i="48"/>
  <c r="BH261" i="48"/>
  <c r="BG261" i="48"/>
  <c r="BF261" i="48"/>
  <c r="BE261" i="48"/>
  <c r="BD261" i="48"/>
  <c r="CA260" i="48"/>
  <c r="BZ260" i="48"/>
  <c r="BY260" i="48"/>
  <c r="BX260" i="48"/>
  <c r="BW260" i="48"/>
  <c r="BV260" i="48"/>
  <c r="BU260" i="48"/>
  <c r="BT260" i="48"/>
  <c r="BS260" i="48"/>
  <c r="BR260" i="48"/>
  <c r="BQ260" i="48"/>
  <c r="BP260" i="48"/>
  <c r="BO260" i="48"/>
  <c r="BN260" i="48"/>
  <c r="BM260" i="48"/>
  <c r="BL260" i="48"/>
  <c r="BK260" i="48"/>
  <c r="BJ260" i="48"/>
  <c r="BI260" i="48"/>
  <c r="BH260" i="48"/>
  <c r="BG260" i="48"/>
  <c r="BF260" i="48"/>
  <c r="BE260" i="48"/>
  <c r="BD260" i="48"/>
  <c r="CA259" i="48"/>
  <c r="BZ259" i="48"/>
  <c r="BY259" i="48"/>
  <c r="BX259" i="48"/>
  <c r="BW259" i="48"/>
  <c r="BV259" i="48"/>
  <c r="BU259" i="48"/>
  <c r="BT259" i="48"/>
  <c r="BS259" i="48"/>
  <c r="BR259" i="48"/>
  <c r="BQ259" i="48"/>
  <c r="BP259" i="48"/>
  <c r="BO259" i="48"/>
  <c r="BN259" i="48"/>
  <c r="BM259" i="48"/>
  <c r="BL259" i="48"/>
  <c r="BK259" i="48"/>
  <c r="BJ259" i="48"/>
  <c r="BI259" i="48"/>
  <c r="BH259" i="48"/>
  <c r="BG259" i="48"/>
  <c r="BF259" i="48"/>
  <c r="BE259" i="48"/>
  <c r="BD259" i="48"/>
  <c r="CA258" i="48"/>
  <c r="BZ258" i="48"/>
  <c r="BY258" i="48"/>
  <c r="BX258" i="48"/>
  <c r="BW258" i="48"/>
  <c r="BV258" i="48"/>
  <c r="BU258" i="48"/>
  <c r="BT258" i="48"/>
  <c r="BS258" i="48"/>
  <c r="BR258" i="48"/>
  <c r="BQ258" i="48"/>
  <c r="BP258" i="48"/>
  <c r="BO258" i="48"/>
  <c r="BN258" i="48"/>
  <c r="BM258" i="48"/>
  <c r="BL258" i="48"/>
  <c r="BK258" i="48"/>
  <c r="BJ258" i="48"/>
  <c r="BI258" i="48"/>
  <c r="BH258" i="48"/>
  <c r="BG258" i="48"/>
  <c r="BF258" i="48"/>
  <c r="BE258" i="48"/>
  <c r="BD258" i="48"/>
  <c r="CA257" i="48"/>
  <c r="BZ257" i="48"/>
  <c r="BY257" i="48"/>
  <c r="BX257" i="48"/>
  <c r="BW257" i="48"/>
  <c r="BV257" i="48"/>
  <c r="BU257" i="48"/>
  <c r="BT257" i="48"/>
  <c r="BS257" i="48"/>
  <c r="BR257" i="48"/>
  <c r="BQ257" i="48"/>
  <c r="BP257" i="48"/>
  <c r="BO257" i="48"/>
  <c r="BN257" i="48"/>
  <c r="BM257" i="48"/>
  <c r="BL257" i="48"/>
  <c r="BK257" i="48"/>
  <c r="BJ257" i="48"/>
  <c r="BI257" i="48"/>
  <c r="BH257" i="48"/>
  <c r="BG257" i="48"/>
  <c r="BF257" i="48"/>
  <c r="BE257" i="48"/>
  <c r="BD257" i="48"/>
  <c r="CA256" i="48"/>
  <c r="BZ256" i="48"/>
  <c r="BY256" i="48"/>
  <c r="BX256" i="48"/>
  <c r="BW256" i="48"/>
  <c r="BV256" i="48"/>
  <c r="BU256" i="48"/>
  <c r="BT256" i="48"/>
  <c r="BS256" i="48"/>
  <c r="BR256" i="48"/>
  <c r="BQ256" i="48"/>
  <c r="BP256" i="48"/>
  <c r="BO256" i="48"/>
  <c r="BN256" i="48"/>
  <c r="BM256" i="48"/>
  <c r="BL256" i="48"/>
  <c r="BK256" i="48"/>
  <c r="BJ256" i="48"/>
  <c r="BI256" i="48"/>
  <c r="BH256" i="48"/>
  <c r="BG256" i="48"/>
  <c r="BF256" i="48"/>
  <c r="BE256" i="48"/>
  <c r="BD256" i="48"/>
  <c r="CA255" i="48"/>
  <c r="BZ255" i="48"/>
  <c r="BY255" i="48"/>
  <c r="BX255" i="48"/>
  <c r="BW255" i="48"/>
  <c r="BV255" i="48"/>
  <c r="BU255" i="48"/>
  <c r="BT255" i="48"/>
  <c r="BS255" i="48"/>
  <c r="BR255" i="48"/>
  <c r="BQ255" i="48"/>
  <c r="BP255" i="48"/>
  <c r="BO255" i="48"/>
  <c r="BN255" i="48"/>
  <c r="BM255" i="48"/>
  <c r="BL255" i="48"/>
  <c r="BK255" i="48"/>
  <c r="BJ255" i="48"/>
  <c r="BI255" i="48"/>
  <c r="BH255" i="48"/>
  <c r="BG255" i="48"/>
  <c r="BF255" i="48"/>
  <c r="BE255" i="48"/>
  <c r="BD255" i="48"/>
  <c r="CA254" i="48"/>
  <c r="BZ254" i="48"/>
  <c r="BY254" i="48"/>
  <c r="BX254" i="48"/>
  <c r="BW254" i="48"/>
  <c r="BV254" i="48"/>
  <c r="BU254" i="48"/>
  <c r="BT254" i="48"/>
  <c r="BS254" i="48"/>
  <c r="BR254" i="48"/>
  <c r="BQ254" i="48"/>
  <c r="BP254" i="48"/>
  <c r="BO254" i="48"/>
  <c r="BN254" i="48"/>
  <c r="BM254" i="48"/>
  <c r="BL254" i="48"/>
  <c r="BK254" i="48"/>
  <c r="BJ254" i="48"/>
  <c r="BI254" i="48"/>
  <c r="BH254" i="48"/>
  <c r="BG254" i="48"/>
  <c r="BF254" i="48"/>
  <c r="BE254" i="48"/>
  <c r="BD254" i="48"/>
  <c r="CA253" i="48"/>
  <c r="BZ253" i="48"/>
  <c r="BY253" i="48"/>
  <c r="BX253" i="48"/>
  <c r="BW253" i="48"/>
  <c r="BV253" i="48"/>
  <c r="BU253" i="48"/>
  <c r="BT253" i="48"/>
  <c r="BS253" i="48"/>
  <c r="BR253" i="48"/>
  <c r="BQ253" i="48"/>
  <c r="BP253" i="48"/>
  <c r="BO253" i="48"/>
  <c r="BN253" i="48"/>
  <c r="BM253" i="48"/>
  <c r="BL253" i="48"/>
  <c r="BK253" i="48"/>
  <c r="BJ253" i="48"/>
  <c r="BI253" i="48"/>
  <c r="BH253" i="48"/>
  <c r="BG253" i="48"/>
  <c r="BF253" i="48"/>
  <c r="BE253" i="48"/>
  <c r="BD253" i="48"/>
  <c r="CA252" i="48"/>
  <c r="BZ252" i="48"/>
  <c r="BY252" i="48"/>
  <c r="BX252" i="48"/>
  <c r="BW252" i="48"/>
  <c r="BV252" i="48"/>
  <c r="BU252" i="48"/>
  <c r="BT252" i="48"/>
  <c r="BS252" i="48"/>
  <c r="BR252" i="48"/>
  <c r="BQ252" i="48"/>
  <c r="BP252" i="48"/>
  <c r="BO252" i="48"/>
  <c r="BN252" i="48"/>
  <c r="BM252" i="48"/>
  <c r="BL252" i="48"/>
  <c r="BK252" i="48"/>
  <c r="BJ252" i="48"/>
  <c r="BI252" i="48"/>
  <c r="BH252" i="48"/>
  <c r="BG252" i="48"/>
  <c r="BF252" i="48"/>
  <c r="BE252" i="48"/>
  <c r="BD252" i="48"/>
  <c r="CA251" i="48"/>
  <c r="BZ251" i="48"/>
  <c r="BY251" i="48"/>
  <c r="BX251" i="48"/>
  <c r="BW251" i="48"/>
  <c r="BV251" i="48"/>
  <c r="BU251" i="48"/>
  <c r="BT251" i="48"/>
  <c r="BS251" i="48"/>
  <c r="BR251" i="48"/>
  <c r="BQ251" i="48"/>
  <c r="BP251" i="48"/>
  <c r="BO251" i="48"/>
  <c r="BN251" i="48"/>
  <c r="BM251" i="48"/>
  <c r="BL251" i="48"/>
  <c r="BK251" i="48"/>
  <c r="BJ251" i="48"/>
  <c r="BI251" i="48"/>
  <c r="BH251" i="48"/>
  <c r="BG251" i="48"/>
  <c r="BF251" i="48"/>
  <c r="BE251" i="48"/>
  <c r="BD251" i="48"/>
  <c r="CA250" i="48"/>
  <c r="BZ250" i="48"/>
  <c r="BY250" i="48"/>
  <c r="BX250" i="48"/>
  <c r="BW250" i="48"/>
  <c r="BV250" i="48"/>
  <c r="BU250" i="48"/>
  <c r="BT250" i="48"/>
  <c r="BS250" i="48"/>
  <c r="BR250" i="48"/>
  <c r="BQ250" i="48"/>
  <c r="BP250" i="48"/>
  <c r="BO250" i="48"/>
  <c r="BN250" i="48"/>
  <c r="BM250" i="48"/>
  <c r="BL250" i="48"/>
  <c r="BK250" i="48"/>
  <c r="BJ250" i="48"/>
  <c r="BI250" i="48"/>
  <c r="BH250" i="48"/>
  <c r="BG250" i="48"/>
  <c r="BF250" i="48"/>
  <c r="BE250" i="48"/>
  <c r="BD250" i="48"/>
  <c r="CA249" i="48"/>
  <c r="BZ249" i="48"/>
  <c r="BY249" i="48"/>
  <c r="BX249" i="48"/>
  <c r="BW249" i="48"/>
  <c r="BV249" i="48"/>
  <c r="BU249" i="48"/>
  <c r="BT249" i="48"/>
  <c r="BS249" i="48"/>
  <c r="BR249" i="48"/>
  <c r="BQ249" i="48"/>
  <c r="BP249" i="48"/>
  <c r="BO249" i="48"/>
  <c r="BN249" i="48"/>
  <c r="BM249" i="48"/>
  <c r="BL249" i="48"/>
  <c r="BK249" i="48"/>
  <c r="BJ249" i="48"/>
  <c r="BI249" i="48"/>
  <c r="BH249" i="48"/>
  <c r="BG249" i="48"/>
  <c r="BF249" i="48"/>
  <c r="BE249" i="48"/>
  <c r="BD249" i="48"/>
  <c r="CA248" i="48"/>
  <c r="BZ248" i="48"/>
  <c r="BY248" i="48"/>
  <c r="BX248" i="48"/>
  <c r="BW248" i="48"/>
  <c r="BV248" i="48"/>
  <c r="BU248" i="48"/>
  <c r="BT248" i="48"/>
  <c r="BS248" i="48"/>
  <c r="BR248" i="48"/>
  <c r="BQ248" i="48"/>
  <c r="BP248" i="48"/>
  <c r="BO248" i="48"/>
  <c r="BN248" i="48"/>
  <c r="BM248" i="48"/>
  <c r="BL248" i="48"/>
  <c r="BK248" i="48"/>
  <c r="BJ248" i="48"/>
  <c r="BI248" i="48"/>
  <c r="BH248" i="48"/>
  <c r="BG248" i="48"/>
  <c r="BF248" i="48"/>
  <c r="BE248" i="48"/>
  <c r="BD248" i="48"/>
  <c r="CA247" i="48"/>
  <c r="BZ247" i="48"/>
  <c r="BY247" i="48"/>
  <c r="BX247" i="48"/>
  <c r="BW247" i="48"/>
  <c r="BV247" i="48"/>
  <c r="BU247" i="48"/>
  <c r="BT247" i="48"/>
  <c r="BS247" i="48"/>
  <c r="BR247" i="48"/>
  <c r="BQ247" i="48"/>
  <c r="BP247" i="48"/>
  <c r="BO247" i="48"/>
  <c r="BN247" i="48"/>
  <c r="BM247" i="48"/>
  <c r="BL247" i="48"/>
  <c r="BK247" i="48"/>
  <c r="BJ247" i="48"/>
  <c r="BI247" i="48"/>
  <c r="BH247" i="48"/>
  <c r="BG247" i="48"/>
  <c r="BF247" i="48"/>
  <c r="BE247" i="48"/>
  <c r="BD247" i="48"/>
  <c r="CA246" i="48"/>
  <c r="BZ246" i="48"/>
  <c r="BY246" i="48"/>
  <c r="BX246" i="48"/>
  <c r="BW246" i="48"/>
  <c r="BV246" i="48"/>
  <c r="BU246" i="48"/>
  <c r="BT246" i="48"/>
  <c r="BS246" i="48"/>
  <c r="BR246" i="48"/>
  <c r="BQ246" i="48"/>
  <c r="BP246" i="48"/>
  <c r="BO246" i="48"/>
  <c r="BN246" i="48"/>
  <c r="BM246" i="48"/>
  <c r="BL246" i="48"/>
  <c r="BK246" i="48"/>
  <c r="BJ246" i="48"/>
  <c r="BI246" i="48"/>
  <c r="BH246" i="48"/>
  <c r="BG246" i="48"/>
  <c r="BF246" i="48"/>
  <c r="BE246" i="48"/>
  <c r="BD246" i="48"/>
  <c r="CA245" i="48"/>
  <c r="BZ245" i="48"/>
  <c r="BY245" i="48"/>
  <c r="BX245" i="48"/>
  <c r="BW245" i="48"/>
  <c r="BV245" i="48"/>
  <c r="BU245" i="48"/>
  <c r="BT245" i="48"/>
  <c r="BS245" i="48"/>
  <c r="BR245" i="48"/>
  <c r="BQ245" i="48"/>
  <c r="BP245" i="48"/>
  <c r="BO245" i="48"/>
  <c r="BN245" i="48"/>
  <c r="BM245" i="48"/>
  <c r="BL245" i="48"/>
  <c r="BK245" i="48"/>
  <c r="BJ245" i="48"/>
  <c r="BI245" i="48"/>
  <c r="BH245" i="48"/>
  <c r="BG245" i="48"/>
  <c r="BF245" i="48"/>
  <c r="BE245" i="48"/>
  <c r="BD245" i="48"/>
  <c r="CA244" i="48"/>
  <c r="BZ244" i="48"/>
  <c r="BY244" i="48"/>
  <c r="BX244" i="48"/>
  <c r="BW244" i="48"/>
  <c r="BV244" i="48"/>
  <c r="BU244" i="48"/>
  <c r="BT244" i="48"/>
  <c r="BS244" i="48"/>
  <c r="BR244" i="48"/>
  <c r="BQ244" i="48"/>
  <c r="BP244" i="48"/>
  <c r="BO244" i="48"/>
  <c r="BN244" i="48"/>
  <c r="BM244" i="48"/>
  <c r="BL244" i="48"/>
  <c r="BK244" i="48"/>
  <c r="BJ244" i="48"/>
  <c r="BI244" i="48"/>
  <c r="BH244" i="48"/>
  <c r="BG244" i="48"/>
  <c r="BF244" i="48"/>
  <c r="BE244" i="48"/>
  <c r="BD244" i="48"/>
  <c r="CA243" i="48"/>
  <c r="BZ243" i="48"/>
  <c r="BY243" i="48"/>
  <c r="BX243" i="48"/>
  <c r="BW243" i="48"/>
  <c r="BV243" i="48"/>
  <c r="BU243" i="48"/>
  <c r="BT243" i="48"/>
  <c r="BS243" i="48"/>
  <c r="BR243" i="48"/>
  <c r="BQ243" i="48"/>
  <c r="BP243" i="48"/>
  <c r="BO243" i="48"/>
  <c r="BN243" i="48"/>
  <c r="BM243" i="48"/>
  <c r="BL243" i="48"/>
  <c r="BK243" i="48"/>
  <c r="BJ243" i="48"/>
  <c r="BI243" i="48"/>
  <c r="BH243" i="48"/>
  <c r="BG243" i="48"/>
  <c r="BF243" i="48"/>
  <c r="BE243" i="48"/>
  <c r="BD243" i="48"/>
  <c r="CA242" i="48"/>
  <c r="BZ242" i="48"/>
  <c r="BY242" i="48"/>
  <c r="BX242" i="48"/>
  <c r="BW242" i="48"/>
  <c r="BV242" i="48"/>
  <c r="BU242" i="48"/>
  <c r="BT242" i="48"/>
  <c r="BS242" i="48"/>
  <c r="BR242" i="48"/>
  <c r="BQ242" i="48"/>
  <c r="BP242" i="48"/>
  <c r="BO242" i="48"/>
  <c r="BN242" i="48"/>
  <c r="BM242" i="48"/>
  <c r="BL242" i="48"/>
  <c r="BK242" i="48"/>
  <c r="BJ242" i="48"/>
  <c r="BI242" i="48"/>
  <c r="BH242" i="48"/>
  <c r="BG242" i="48"/>
  <c r="BF242" i="48"/>
  <c r="BE242" i="48"/>
  <c r="BD242" i="48"/>
  <c r="CA241" i="48"/>
  <c r="BZ241" i="48"/>
  <c r="BY241" i="48"/>
  <c r="BX241" i="48"/>
  <c r="BW241" i="48"/>
  <c r="BV241" i="48"/>
  <c r="BU241" i="48"/>
  <c r="BT241" i="48"/>
  <c r="BS241" i="48"/>
  <c r="BR241" i="48"/>
  <c r="BQ241" i="48"/>
  <c r="BP241" i="48"/>
  <c r="BO241" i="48"/>
  <c r="BN241" i="48"/>
  <c r="BM241" i="48"/>
  <c r="BL241" i="48"/>
  <c r="BK241" i="48"/>
  <c r="BJ241" i="48"/>
  <c r="BI241" i="48"/>
  <c r="BH241" i="48"/>
  <c r="BG241" i="48"/>
  <c r="BF241" i="48"/>
  <c r="BE241" i="48"/>
  <c r="BD241" i="48"/>
  <c r="CA240" i="48"/>
  <c r="BZ240" i="48"/>
  <c r="BY240" i="48"/>
  <c r="BX240" i="48"/>
  <c r="BW240" i="48"/>
  <c r="BV240" i="48"/>
  <c r="BU240" i="48"/>
  <c r="BT240" i="48"/>
  <c r="BS240" i="48"/>
  <c r="BR240" i="48"/>
  <c r="BQ240" i="48"/>
  <c r="BP240" i="48"/>
  <c r="BO240" i="48"/>
  <c r="BN240" i="48"/>
  <c r="BM240" i="48"/>
  <c r="BL240" i="48"/>
  <c r="BK240" i="48"/>
  <c r="BJ240" i="48"/>
  <c r="BI240" i="48"/>
  <c r="BH240" i="48"/>
  <c r="BG240" i="48"/>
  <c r="BF240" i="48"/>
  <c r="BE240" i="48"/>
  <c r="BD240" i="48"/>
  <c r="CA239" i="48"/>
  <c r="BZ239" i="48"/>
  <c r="BY239" i="48"/>
  <c r="BX239" i="48"/>
  <c r="BW239" i="48"/>
  <c r="BV239" i="48"/>
  <c r="BU239" i="48"/>
  <c r="BT239" i="48"/>
  <c r="BS239" i="48"/>
  <c r="BR239" i="48"/>
  <c r="BQ239" i="48"/>
  <c r="BP239" i="48"/>
  <c r="BO239" i="48"/>
  <c r="BN239" i="48"/>
  <c r="BM239" i="48"/>
  <c r="BL239" i="48"/>
  <c r="BK239" i="48"/>
  <c r="BJ239" i="48"/>
  <c r="BI239" i="48"/>
  <c r="BH239" i="48"/>
  <c r="BG239" i="48"/>
  <c r="BF239" i="48"/>
  <c r="BE239" i="48"/>
  <c r="BD239" i="48"/>
  <c r="CA238" i="48"/>
  <c r="BZ238" i="48"/>
  <c r="BY238" i="48"/>
  <c r="BX238" i="48"/>
  <c r="BW238" i="48"/>
  <c r="BV238" i="48"/>
  <c r="BU238" i="48"/>
  <c r="BT238" i="48"/>
  <c r="BS238" i="48"/>
  <c r="BR238" i="48"/>
  <c r="BQ238" i="48"/>
  <c r="BP238" i="48"/>
  <c r="BO238" i="48"/>
  <c r="BN238" i="48"/>
  <c r="BM238" i="48"/>
  <c r="BL238" i="48"/>
  <c r="BK238" i="48"/>
  <c r="BJ238" i="48"/>
  <c r="BI238" i="48"/>
  <c r="BH238" i="48"/>
  <c r="BG238" i="48"/>
  <c r="BF238" i="48"/>
  <c r="BE238" i="48"/>
  <c r="BD238" i="48"/>
  <c r="CA237" i="48"/>
  <c r="BZ237" i="48"/>
  <c r="BY237" i="48"/>
  <c r="BX237" i="48"/>
  <c r="BW237" i="48"/>
  <c r="BV237" i="48"/>
  <c r="BU237" i="48"/>
  <c r="BT237" i="48"/>
  <c r="BS237" i="48"/>
  <c r="BR237" i="48"/>
  <c r="BQ237" i="48"/>
  <c r="BP237" i="48"/>
  <c r="BO237" i="48"/>
  <c r="BN237" i="48"/>
  <c r="BM237" i="48"/>
  <c r="BL237" i="48"/>
  <c r="BK237" i="48"/>
  <c r="BJ237" i="48"/>
  <c r="BI237" i="48"/>
  <c r="BH237" i="48"/>
  <c r="BG237" i="48"/>
  <c r="BF237" i="48"/>
  <c r="BE237" i="48"/>
  <c r="BD237" i="48"/>
  <c r="CA236" i="48"/>
  <c r="BZ236" i="48"/>
  <c r="BY236" i="48"/>
  <c r="BX236" i="48"/>
  <c r="BW236" i="48"/>
  <c r="BV236" i="48"/>
  <c r="BU236" i="48"/>
  <c r="BT236" i="48"/>
  <c r="BS236" i="48"/>
  <c r="BR236" i="48"/>
  <c r="BQ236" i="48"/>
  <c r="BP236" i="48"/>
  <c r="BO236" i="48"/>
  <c r="BN236" i="48"/>
  <c r="BM236" i="48"/>
  <c r="BL236" i="48"/>
  <c r="BK236" i="48"/>
  <c r="BJ236" i="48"/>
  <c r="BI236" i="48"/>
  <c r="BH236" i="48"/>
  <c r="BG236" i="48"/>
  <c r="BF236" i="48"/>
  <c r="BE236" i="48"/>
  <c r="BD236" i="48"/>
  <c r="CA235" i="48"/>
  <c r="BZ235" i="48"/>
  <c r="BY235" i="48"/>
  <c r="BX235" i="48"/>
  <c r="BW235" i="48"/>
  <c r="BV235" i="48"/>
  <c r="BU235" i="48"/>
  <c r="BT235" i="48"/>
  <c r="BS235" i="48"/>
  <c r="BR235" i="48"/>
  <c r="BQ235" i="48"/>
  <c r="BP235" i="48"/>
  <c r="BO235" i="48"/>
  <c r="BN235" i="48"/>
  <c r="BM235" i="48"/>
  <c r="BL235" i="48"/>
  <c r="BK235" i="48"/>
  <c r="BJ235" i="48"/>
  <c r="BI235" i="48"/>
  <c r="BH235" i="48"/>
  <c r="BG235" i="48"/>
  <c r="BF235" i="48"/>
  <c r="BE235" i="48"/>
  <c r="BD235" i="48"/>
  <c r="CA234" i="48"/>
  <c r="BZ234" i="48"/>
  <c r="BY234" i="48"/>
  <c r="BX234" i="48"/>
  <c r="BW234" i="48"/>
  <c r="BV234" i="48"/>
  <c r="BU234" i="48"/>
  <c r="BT234" i="48"/>
  <c r="BS234" i="48"/>
  <c r="BR234" i="48"/>
  <c r="BQ234" i="48"/>
  <c r="BP234" i="48"/>
  <c r="BO234" i="48"/>
  <c r="BN234" i="48"/>
  <c r="BM234" i="48"/>
  <c r="BL234" i="48"/>
  <c r="BK234" i="48"/>
  <c r="BJ234" i="48"/>
  <c r="BI234" i="48"/>
  <c r="BH234" i="48"/>
  <c r="BG234" i="48"/>
  <c r="BF234" i="48"/>
  <c r="BE234" i="48"/>
  <c r="BD234" i="48"/>
  <c r="CA233" i="48"/>
  <c r="BZ233" i="48"/>
  <c r="BY233" i="48"/>
  <c r="BX233" i="48"/>
  <c r="BW233" i="48"/>
  <c r="BV233" i="48"/>
  <c r="BU233" i="48"/>
  <c r="BT233" i="48"/>
  <c r="BS233" i="48"/>
  <c r="BR233" i="48"/>
  <c r="BQ233" i="48"/>
  <c r="BP233" i="48"/>
  <c r="BO233" i="48"/>
  <c r="BN233" i="48"/>
  <c r="BM233" i="48"/>
  <c r="BL233" i="48"/>
  <c r="BK233" i="48"/>
  <c r="BJ233" i="48"/>
  <c r="BI233" i="48"/>
  <c r="BH233" i="48"/>
  <c r="BG233" i="48"/>
  <c r="BF233" i="48"/>
  <c r="BE233" i="48"/>
  <c r="BD233" i="48"/>
  <c r="CA232" i="48"/>
  <c r="BZ232" i="48"/>
  <c r="BY232" i="48"/>
  <c r="BX232" i="48"/>
  <c r="BW232" i="48"/>
  <c r="BV232" i="48"/>
  <c r="BU232" i="48"/>
  <c r="BT232" i="48"/>
  <c r="BS232" i="48"/>
  <c r="BR232" i="48"/>
  <c r="BQ232" i="48"/>
  <c r="BP232" i="48"/>
  <c r="BO232" i="48"/>
  <c r="BN232" i="48"/>
  <c r="BM232" i="48"/>
  <c r="BL232" i="48"/>
  <c r="BK232" i="48"/>
  <c r="BJ232" i="48"/>
  <c r="BI232" i="48"/>
  <c r="BH232" i="48"/>
  <c r="BG232" i="48"/>
  <c r="BF232" i="48"/>
  <c r="BE232" i="48"/>
  <c r="BD232" i="48"/>
  <c r="CA231" i="48"/>
  <c r="BZ231" i="48"/>
  <c r="BY231" i="48"/>
  <c r="BX231" i="48"/>
  <c r="BW231" i="48"/>
  <c r="BV231" i="48"/>
  <c r="BU231" i="48"/>
  <c r="BT231" i="48"/>
  <c r="BS231" i="48"/>
  <c r="BR231" i="48"/>
  <c r="BQ231" i="48"/>
  <c r="BP231" i="48"/>
  <c r="BO231" i="48"/>
  <c r="BN231" i="48"/>
  <c r="BM231" i="48"/>
  <c r="BL231" i="48"/>
  <c r="BK231" i="48"/>
  <c r="BJ231" i="48"/>
  <c r="BI231" i="48"/>
  <c r="BH231" i="48"/>
  <c r="BG231" i="48"/>
  <c r="BF231" i="48"/>
  <c r="BE231" i="48"/>
  <c r="BD231" i="48"/>
  <c r="CA230" i="48"/>
  <c r="BZ230" i="48"/>
  <c r="BY230" i="48"/>
  <c r="BX230" i="48"/>
  <c r="BW230" i="48"/>
  <c r="BV230" i="48"/>
  <c r="BU230" i="48"/>
  <c r="BT230" i="48"/>
  <c r="BS230" i="48"/>
  <c r="BR230" i="48"/>
  <c r="BQ230" i="48"/>
  <c r="BP230" i="48"/>
  <c r="BO230" i="48"/>
  <c r="BN230" i="48"/>
  <c r="BM230" i="48"/>
  <c r="BL230" i="48"/>
  <c r="BK230" i="48"/>
  <c r="BJ230" i="48"/>
  <c r="BI230" i="48"/>
  <c r="BH230" i="48"/>
  <c r="BG230" i="48"/>
  <c r="BF230" i="48"/>
  <c r="BE230" i="48"/>
  <c r="BD230" i="48"/>
  <c r="CA229" i="48"/>
  <c r="BZ229" i="48"/>
  <c r="BY229" i="48"/>
  <c r="BX229" i="48"/>
  <c r="BW229" i="48"/>
  <c r="BV229" i="48"/>
  <c r="BU229" i="48"/>
  <c r="BT229" i="48"/>
  <c r="BS229" i="48"/>
  <c r="BR229" i="48"/>
  <c r="BQ229" i="48"/>
  <c r="BP229" i="48"/>
  <c r="BO229" i="48"/>
  <c r="BN229" i="48"/>
  <c r="BM229" i="48"/>
  <c r="BL229" i="48"/>
  <c r="BK229" i="48"/>
  <c r="BJ229" i="48"/>
  <c r="BI229" i="48"/>
  <c r="BH229" i="48"/>
  <c r="BG229" i="48"/>
  <c r="BF229" i="48"/>
  <c r="BE229" i="48"/>
  <c r="BD229" i="48"/>
  <c r="CA228" i="48"/>
  <c r="BZ228" i="48"/>
  <c r="BY228" i="48"/>
  <c r="BX228" i="48"/>
  <c r="BW228" i="48"/>
  <c r="BV228" i="48"/>
  <c r="BU228" i="48"/>
  <c r="BT228" i="48"/>
  <c r="BS228" i="48"/>
  <c r="BR228" i="48"/>
  <c r="BQ228" i="48"/>
  <c r="BP228" i="48"/>
  <c r="BO228" i="48"/>
  <c r="BN228" i="48"/>
  <c r="BM228" i="48"/>
  <c r="BL228" i="48"/>
  <c r="BK228" i="48"/>
  <c r="BJ228" i="48"/>
  <c r="BI228" i="48"/>
  <c r="BH228" i="48"/>
  <c r="BG228" i="48"/>
  <c r="BF228" i="48"/>
  <c r="BE228" i="48"/>
  <c r="BD228" i="48"/>
  <c r="CA227" i="48"/>
  <c r="BZ227" i="48"/>
  <c r="BY227" i="48"/>
  <c r="BX227" i="48"/>
  <c r="BW227" i="48"/>
  <c r="BV227" i="48"/>
  <c r="BU227" i="48"/>
  <c r="BT227" i="48"/>
  <c r="BS227" i="48"/>
  <c r="BR227" i="48"/>
  <c r="BQ227" i="48"/>
  <c r="BP227" i="48"/>
  <c r="BO227" i="48"/>
  <c r="BN227" i="48"/>
  <c r="BM227" i="48"/>
  <c r="BL227" i="48"/>
  <c r="BK227" i="48"/>
  <c r="BJ227" i="48"/>
  <c r="BI227" i="48"/>
  <c r="BH227" i="48"/>
  <c r="BG227" i="48"/>
  <c r="BF227" i="48"/>
  <c r="BE227" i="48"/>
  <c r="BD227" i="48"/>
  <c r="CA226" i="48"/>
  <c r="BZ226" i="48"/>
  <c r="BY226" i="48"/>
  <c r="BX226" i="48"/>
  <c r="BW226" i="48"/>
  <c r="BV226" i="48"/>
  <c r="BU226" i="48"/>
  <c r="BT226" i="48"/>
  <c r="BS226" i="48"/>
  <c r="BR226" i="48"/>
  <c r="BQ226" i="48"/>
  <c r="BP226" i="48"/>
  <c r="BO226" i="48"/>
  <c r="BN226" i="48"/>
  <c r="BM226" i="48"/>
  <c r="BL226" i="48"/>
  <c r="BK226" i="48"/>
  <c r="BJ226" i="48"/>
  <c r="BI226" i="48"/>
  <c r="BH226" i="48"/>
  <c r="BG226" i="48"/>
  <c r="BF226" i="48"/>
  <c r="BE226" i="48"/>
  <c r="BD226" i="48"/>
  <c r="CA225" i="48"/>
  <c r="BZ225" i="48"/>
  <c r="BY225" i="48"/>
  <c r="BX225" i="48"/>
  <c r="BW225" i="48"/>
  <c r="BV225" i="48"/>
  <c r="BU225" i="48"/>
  <c r="BT225" i="48"/>
  <c r="BS225" i="48"/>
  <c r="BR225" i="48"/>
  <c r="BQ225" i="48"/>
  <c r="BP225" i="48"/>
  <c r="BO225" i="48"/>
  <c r="BN225" i="48"/>
  <c r="BM225" i="48"/>
  <c r="BL225" i="48"/>
  <c r="BK225" i="48"/>
  <c r="BJ225" i="48"/>
  <c r="BI225" i="48"/>
  <c r="BH225" i="48"/>
  <c r="BG225" i="48"/>
  <c r="BF225" i="48"/>
  <c r="BE225" i="48"/>
  <c r="BD225" i="48"/>
  <c r="CA224" i="48"/>
  <c r="BZ224" i="48"/>
  <c r="BY224" i="48"/>
  <c r="BX224" i="48"/>
  <c r="BW224" i="48"/>
  <c r="BV224" i="48"/>
  <c r="BU224" i="48"/>
  <c r="BT224" i="48"/>
  <c r="BS224" i="48"/>
  <c r="BR224" i="48"/>
  <c r="BQ224" i="48"/>
  <c r="BP224" i="48"/>
  <c r="BO224" i="48"/>
  <c r="BN224" i="48"/>
  <c r="BM224" i="48"/>
  <c r="BL224" i="48"/>
  <c r="BK224" i="48"/>
  <c r="BJ224" i="48"/>
  <c r="BI224" i="48"/>
  <c r="BH224" i="48"/>
  <c r="BG224" i="48"/>
  <c r="BF224" i="48"/>
  <c r="BE224" i="48"/>
  <c r="BD224" i="48"/>
  <c r="CA223" i="48"/>
  <c r="BZ223" i="48"/>
  <c r="BY223" i="48"/>
  <c r="BX223" i="48"/>
  <c r="BW223" i="48"/>
  <c r="BV223" i="48"/>
  <c r="BU223" i="48"/>
  <c r="BT223" i="48"/>
  <c r="BS223" i="48"/>
  <c r="BR223" i="48"/>
  <c r="BQ223" i="48"/>
  <c r="BP223" i="48"/>
  <c r="BO223" i="48"/>
  <c r="BN223" i="48"/>
  <c r="BM223" i="48"/>
  <c r="BL223" i="48"/>
  <c r="BK223" i="48"/>
  <c r="BJ223" i="48"/>
  <c r="BI223" i="48"/>
  <c r="BH223" i="48"/>
  <c r="BG223" i="48"/>
  <c r="BF223" i="48"/>
  <c r="BE223" i="48"/>
  <c r="BD223" i="48"/>
  <c r="CA222" i="48"/>
  <c r="BZ222" i="48"/>
  <c r="BY222" i="48"/>
  <c r="BX222" i="48"/>
  <c r="BW222" i="48"/>
  <c r="BV222" i="48"/>
  <c r="BU222" i="48"/>
  <c r="BT222" i="48"/>
  <c r="BS222" i="48"/>
  <c r="BR222" i="48"/>
  <c r="BQ222" i="48"/>
  <c r="BP222" i="48"/>
  <c r="BO222" i="48"/>
  <c r="BN222" i="48"/>
  <c r="BM222" i="48"/>
  <c r="BL222" i="48"/>
  <c r="BK222" i="48"/>
  <c r="BJ222" i="48"/>
  <c r="BI222" i="48"/>
  <c r="BH222" i="48"/>
  <c r="BG222" i="48"/>
  <c r="BF222" i="48"/>
  <c r="BE222" i="48"/>
  <c r="BD222" i="48"/>
  <c r="CA221" i="48"/>
  <c r="BZ221" i="48"/>
  <c r="BY221" i="48"/>
  <c r="BX221" i="48"/>
  <c r="BW221" i="48"/>
  <c r="BV221" i="48"/>
  <c r="BU221" i="48"/>
  <c r="BT221" i="48"/>
  <c r="BS221" i="48"/>
  <c r="BR221" i="48"/>
  <c r="BQ221" i="48"/>
  <c r="BP221" i="48"/>
  <c r="BO221" i="48"/>
  <c r="BN221" i="48"/>
  <c r="BM221" i="48"/>
  <c r="BL221" i="48"/>
  <c r="BK221" i="48"/>
  <c r="BJ221" i="48"/>
  <c r="BI221" i="48"/>
  <c r="BH221" i="48"/>
  <c r="BG221" i="48"/>
  <c r="BF221" i="48"/>
  <c r="BE221" i="48"/>
  <c r="BD221" i="48"/>
  <c r="CA220" i="48"/>
  <c r="BZ220" i="48"/>
  <c r="BY220" i="48"/>
  <c r="BX220" i="48"/>
  <c r="BW220" i="48"/>
  <c r="BV220" i="48"/>
  <c r="BU220" i="48"/>
  <c r="BT220" i="48"/>
  <c r="BS220" i="48"/>
  <c r="BR220" i="48"/>
  <c r="BQ220" i="48"/>
  <c r="BP220" i="48"/>
  <c r="BO220" i="48"/>
  <c r="BN220" i="48"/>
  <c r="BM220" i="48"/>
  <c r="BL220" i="48"/>
  <c r="BK220" i="48"/>
  <c r="BJ220" i="48"/>
  <c r="BI220" i="48"/>
  <c r="BH220" i="48"/>
  <c r="BG220" i="48"/>
  <c r="BF220" i="48"/>
  <c r="BE220" i="48"/>
  <c r="BD220" i="48"/>
  <c r="CA219" i="48"/>
  <c r="BZ219" i="48"/>
  <c r="BY219" i="48"/>
  <c r="BX219" i="48"/>
  <c r="BW219" i="48"/>
  <c r="BV219" i="48"/>
  <c r="BU219" i="48"/>
  <c r="BT219" i="48"/>
  <c r="BS219" i="48"/>
  <c r="BR219" i="48"/>
  <c r="BQ219" i="48"/>
  <c r="BP219" i="48"/>
  <c r="BO219" i="48"/>
  <c r="BN219" i="48"/>
  <c r="BM219" i="48"/>
  <c r="BL219" i="48"/>
  <c r="BK219" i="48"/>
  <c r="BJ219" i="48"/>
  <c r="BI219" i="48"/>
  <c r="BH219" i="48"/>
  <c r="BG219" i="48"/>
  <c r="BF219" i="48"/>
  <c r="BE219" i="48"/>
  <c r="BD219" i="48"/>
  <c r="CA218" i="48"/>
  <c r="BZ218" i="48"/>
  <c r="BY218" i="48"/>
  <c r="BX218" i="48"/>
  <c r="BW218" i="48"/>
  <c r="BV218" i="48"/>
  <c r="BU218" i="48"/>
  <c r="BT218" i="48"/>
  <c r="BS218" i="48"/>
  <c r="BR218" i="48"/>
  <c r="BQ218" i="48"/>
  <c r="BP218" i="48"/>
  <c r="BO218" i="48"/>
  <c r="BN218" i="48"/>
  <c r="BM218" i="48"/>
  <c r="BL218" i="48"/>
  <c r="BK218" i="48"/>
  <c r="BJ218" i="48"/>
  <c r="BI218" i="48"/>
  <c r="BH218" i="48"/>
  <c r="BG218" i="48"/>
  <c r="BF218" i="48"/>
  <c r="BE218" i="48"/>
  <c r="BD218" i="48"/>
  <c r="CA217" i="48"/>
  <c r="BZ217" i="48"/>
  <c r="BY217" i="48"/>
  <c r="BX217" i="48"/>
  <c r="BW217" i="48"/>
  <c r="BV217" i="48"/>
  <c r="BU217" i="48"/>
  <c r="BT217" i="48"/>
  <c r="BS217" i="48"/>
  <c r="BR217" i="48"/>
  <c r="BQ217" i="48"/>
  <c r="BP217" i="48"/>
  <c r="BO217" i="48"/>
  <c r="BN217" i="48"/>
  <c r="BM217" i="48"/>
  <c r="BL217" i="48"/>
  <c r="BK217" i="48"/>
  <c r="BJ217" i="48"/>
  <c r="BI217" i="48"/>
  <c r="BH217" i="48"/>
  <c r="BG217" i="48"/>
  <c r="BF217" i="48"/>
  <c r="BE217" i="48"/>
  <c r="BD217" i="48"/>
  <c r="CA216" i="48"/>
  <c r="BZ216" i="48"/>
  <c r="BY216" i="48"/>
  <c r="BX216" i="48"/>
  <c r="BW216" i="48"/>
  <c r="BV216" i="48"/>
  <c r="BU216" i="48"/>
  <c r="BT216" i="48"/>
  <c r="BS216" i="48"/>
  <c r="BR216" i="48"/>
  <c r="BQ216" i="48"/>
  <c r="BP216" i="48"/>
  <c r="BO216" i="48"/>
  <c r="BN216" i="48"/>
  <c r="BM216" i="48"/>
  <c r="BL216" i="48"/>
  <c r="BK216" i="48"/>
  <c r="BJ216" i="48"/>
  <c r="BI216" i="48"/>
  <c r="BH216" i="48"/>
  <c r="BG216" i="48"/>
  <c r="BF216" i="48"/>
  <c r="BE216" i="48"/>
  <c r="BD216" i="48"/>
  <c r="CA215" i="48"/>
  <c r="BZ215" i="48"/>
  <c r="BY215" i="48"/>
  <c r="BX215" i="48"/>
  <c r="BW215" i="48"/>
  <c r="BV215" i="48"/>
  <c r="BU215" i="48"/>
  <c r="BT215" i="48"/>
  <c r="BS215" i="48"/>
  <c r="BR215" i="48"/>
  <c r="BQ215" i="48"/>
  <c r="BP215" i="48"/>
  <c r="BO215" i="48"/>
  <c r="BN215" i="48"/>
  <c r="BM215" i="48"/>
  <c r="BL215" i="48"/>
  <c r="BK215" i="48"/>
  <c r="BJ215" i="48"/>
  <c r="BI215" i="48"/>
  <c r="BH215" i="48"/>
  <c r="BG215" i="48"/>
  <c r="BF215" i="48"/>
  <c r="BE215" i="48"/>
  <c r="BD215" i="48"/>
  <c r="CA214" i="48"/>
  <c r="BZ214" i="48"/>
  <c r="BY214" i="48"/>
  <c r="BX214" i="48"/>
  <c r="BW214" i="48"/>
  <c r="BV214" i="48"/>
  <c r="BU214" i="48"/>
  <c r="BT214" i="48"/>
  <c r="BS214" i="48"/>
  <c r="BR214" i="48"/>
  <c r="BQ214" i="48"/>
  <c r="BP214" i="48"/>
  <c r="BO214" i="48"/>
  <c r="BN214" i="48"/>
  <c r="BM214" i="48"/>
  <c r="BL214" i="48"/>
  <c r="BK214" i="48"/>
  <c r="BJ214" i="48"/>
  <c r="BI214" i="48"/>
  <c r="BH214" i="48"/>
  <c r="BG214" i="48"/>
  <c r="BF214" i="48"/>
  <c r="BE214" i="48"/>
  <c r="BD214" i="48"/>
  <c r="CA213" i="48"/>
  <c r="BZ213" i="48"/>
  <c r="BY213" i="48"/>
  <c r="BX213" i="48"/>
  <c r="BW213" i="48"/>
  <c r="BV213" i="48"/>
  <c r="BU213" i="48"/>
  <c r="BT213" i="48"/>
  <c r="BS213" i="48"/>
  <c r="BR213" i="48"/>
  <c r="BQ213" i="48"/>
  <c r="BP213" i="48"/>
  <c r="BO213" i="48"/>
  <c r="BN213" i="48"/>
  <c r="BM213" i="48"/>
  <c r="BL213" i="48"/>
  <c r="BK213" i="48"/>
  <c r="BJ213" i="48"/>
  <c r="BI213" i="48"/>
  <c r="BH213" i="48"/>
  <c r="BG213" i="48"/>
  <c r="BF213" i="48"/>
  <c r="BE213" i="48"/>
  <c r="BD213" i="48"/>
  <c r="CA212" i="48"/>
  <c r="BZ212" i="48"/>
  <c r="BY212" i="48"/>
  <c r="BX212" i="48"/>
  <c r="BW212" i="48"/>
  <c r="BV212" i="48"/>
  <c r="BU212" i="48"/>
  <c r="BT212" i="48"/>
  <c r="BS212" i="48"/>
  <c r="BR212" i="48"/>
  <c r="BQ212" i="48"/>
  <c r="BP212" i="48"/>
  <c r="BO212" i="48"/>
  <c r="BN212" i="48"/>
  <c r="BM212" i="48"/>
  <c r="BL212" i="48"/>
  <c r="BK212" i="48"/>
  <c r="BJ212" i="48"/>
  <c r="BI212" i="48"/>
  <c r="BH212" i="48"/>
  <c r="BG212" i="48"/>
  <c r="BF212" i="48"/>
  <c r="BE212" i="48"/>
  <c r="BD212" i="48"/>
  <c r="CA211" i="48"/>
  <c r="BZ211" i="48"/>
  <c r="BY211" i="48"/>
  <c r="BX211" i="48"/>
  <c r="BW211" i="48"/>
  <c r="BV211" i="48"/>
  <c r="BU211" i="48"/>
  <c r="BT211" i="48"/>
  <c r="BS211" i="48"/>
  <c r="BR211" i="48"/>
  <c r="BQ211" i="48"/>
  <c r="BP211" i="48"/>
  <c r="BO211" i="48"/>
  <c r="BN211" i="48"/>
  <c r="BM211" i="48"/>
  <c r="BL211" i="48"/>
  <c r="BK211" i="48"/>
  <c r="BJ211" i="48"/>
  <c r="BI211" i="48"/>
  <c r="BH211" i="48"/>
  <c r="BG211" i="48"/>
  <c r="BF211" i="48"/>
  <c r="BE211" i="48"/>
  <c r="BD211" i="48"/>
  <c r="CA210" i="48"/>
  <c r="BZ210" i="48"/>
  <c r="BY210" i="48"/>
  <c r="BX210" i="48"/>
  <c r="BW210" i="48"/>
  <c r="BV210" i="48"/>
  <c r="BU210" i="48"/>
  <c r="BT210" i="48"/>
  <c r="BS210" i="48"/>
  <c r="BR210" i="48"/>
  <c r="BQ210" i="48"/>
  <c r="BP210" i="48"/>
  <c r="BO210" i="48"/>
  <c r="BN210" i="48"/>
  <c r="BM210" i="48"/>
  <c r="BL210" i="48"/>
  <c r="BK210" i="48"/>
  <c r="BJ210" i="48"/>
  <c r="BI210" i="48"/>
  <c r="BH210" i="48"/>
  <c r="BG210" i="48"/>
  <c r="BF210" i="48"/>
  <c r="BE210" i="48"/>
  <c r="BD210" i="48"/>
  <c r="CA209" i="48"/>
  <c r="BZ209" i="48"/>
  <c r="BY209" i="48"/>
  <c r="BX209" i="48"/>
  <c r="BW209" i="48"/>
  <c r="BV209" i="48"/>
  <c r="BU209" i="48"/>
  <c r="BT209" i="48"/>
  <c r="BS209" i="48"/>
  <c r="BR209" i="48"/>
  <c r="BQ209" i="48"/>
  <c r="BP209" i="48"/>
  <c r="BO209" i="48"/>
  <c r="BN209" i="48"/>
  <c r="BM209" i="48"/>
  <c r="BL209" i="48"/>
  <c r="BK209" i="48"/>
  <c r="BJ209" i="48"/>
  <c r="BI209" i="48"/>
  <c r="BH209" i="48"/>
  <c r="BG209" i="48"/>
  <c r="BF209" i="48"/>
  <c r="BE209" i="48"/>
  <c r="BD209" i="48"/>
  <c r="CA208" i="48"/>
  <c r="BZ208" i="48"/>
  <c r="BY208" i="48"/>
  <c r="BX208" i="48"/>
  <c r="BW208" i="48"/>
  <c r="BV208" i="48"/>
  <c r="BU208" i="48"/>
  <c r="BT208" i="48"/>
  <c r="BS208" i="48"/>
  <c r="BR208" i="48"/>
  <c r="BQ208" i="48"/>
  <c r="BP208" i="48"/>
  <c r="BO208" i="48"/>
  <c r="BN208" i="48"/>
  <c r="BM208" i="48"/>
  <c r="BL208" i="48"/>
  <c r="BK208" i="48"/>
  <c r="BJ208" i="48"/>
  <c r="BI208" i="48"/>
  <c r="BH208" i="48"/>
  <c r="BG208" i="48"/>
  <c r="BF208" i="48"/>
  <c r="BE208" i="48"/>
  <c r="BD208" i="48"/>
  <c r="CA207" i="48"/>
  <c r="BZ207" i="48"/>
  <c r="BY207" i="48"/>
  <c r="BX207" i="48"/>
  <c r="BW207" i="48"/>
  <c r="BV207" i="48"/>
  <c r="BU207" i="48"/>
  <c r="BT207" i="48"/>
  <c r="BS207" i="48"/>
  <c r="BR207" i="48"/>
  <c r="BQ207" i="48"/>
  <c r="BP207" i="48"/>
  <c r="BO207" i="48"/>
  <c r="BN207" i="48"/>
  <c r="BM207" i="48"/>
  <c r="BL207" i="48"/>
  <c r="BK207" i="48"/>
  <c r="BJ207" i="48"/>
  <c r="BI207" i="48"/>
  <c r="BH207" i="48"/>
  <c r="BG207" i="48"/>
  <c r="BF207" i="48"/>
  <c r="BE207" i="48"/>
  <c r="BD207" i="48"/>
  <c r="CA206" i="48"/>
  <c r="BZ206" i="48"/>
  <c r="BY206" i="48"/>
  <c r="BX206" i="48"/>
  <c r="BW206" i="48"/>
  <c r="BV206" i="48"/>
  <c r="BU206" i="48"/>
  <c r="BT206" i="48"/>
  <c r="BS206" i="48"/>
  <c r="BR206" i="48"/>
  <c r="BQ206" i="48"/>
  <c r="BP206" i="48"/>
  <c r="BO206" i="48"/>
  <c r="BN206" i="48"/>
  <c r="BM206" i="48"/>
  <c r="BL206" i="48"/>
  <c r="BK206" i="48"/>
  <c r="BJ206" i="48"/>
  <c r="BI206" i="48"/>
  <c r="BH206" i="48"/>
  <c r="BG206" i="48"/>
  <c r="BF206" i="48"/>
  <c r="BE206" i="48"/>
  <c r="BD206" i="48"/>
  <c r="CA205" i="48"/>
  <c r="BZ205" i="48"/>
  <c r="BY205" i="48"/>
  <c r="BX205" i="48"/>
  <c r="BW205" i="48"/>
  <c r="BV205" i="48"/>
  <c r="BU205" i="48"/>
  <c r="BT205" i="48"/>
  <c r="BS205" i="48"/>
  <c r="BR205" i="48"/>
  <c r="BQ205" i="48"/>
  <c r="BP205" i="48"/>
  <c r="BO205" i="48"/>
  <c r="BN205" i="48"/>
  <c r="BM205" i="48"/>
  <c r="BL205" i="48"/>
  <c r="BK205" i="48"/>
  <c r="BJ205" i="48"/>
  <c r="BI205" i="48"/>
  <c r="BH205" i="48"/>
  <c r="BG205" i="48"/>
  <c r="BF205" i="48"/>
  <c r="BE205" i="48"/>
  <c r="BD205" i="48"/>
  <c r="CA204" i="48"/>
  <c r="BZ204" i="48"/>
  <c r="BY204" i="48"/>
  <c r="BX204" i="48"/>
  <c r="BW204" i="48"/>
  <c r="BV204" i="48"/>
  <c r="BU204" i="48"/>
  <c r="BT204" i="48"/>
  <c r="BS204" i="48"/>
  <c r="BR204" i="48"/>
  <c r="BQ204" i="48"/>
  <c r="BP204" i="48"/>
  <c r="BO204" i="48"/>
  <c r="BN204" i="48"/>
  <c r="BM204" i="48"/>
  <c r="BL204" i="48"/>
  <c r="BK204" i="48"/>
  <c r="BJ204" i="48"/>
  <c r="BI204" i="48"/>
  <c r="BH204" i="48"/>
  <c r="BG204" i="48"/>
  <c r="BF204" i="48"/>
  <c r="BE204" i="48"/>
  <c r="BD204" i="48"/>
  <c r="CA203" i="48"/>
  <c r="BZ203" i="48"/>
  <c r="BY203" i="48"/>
  <c r="BX203" i="48"/>
  <c r="BW203" i="48"/>
  <c r="BV203" i="48"/>
  <c r="BU203" i="48"/>
  <c r="BT203" i="48"/>
  <c r="BS203" i="48"/>
  <c r="BR203" i="48"/>
  <c r="BQ203" i="48"/>
  <c r="BP203" i="48"/>
  <c r="BO203" i="48"/>
  <c r="BN203" i="48"/>
  <c r="BM203" i="48"/>
  <c r="BL203" i="48"/>
  <c r="BK203" i="48"/>
  <c r="BJ203" i="48"/>
  <c r="BI203" i="48"/>
  <c r="BH203" i="48"/>
  <c r="BG203" i="48"/>
  <c r="BF203" i="48"/>
  <c r="BE203" i="48"/>
  <c r="BD203" i="48"/>
  <c r="CA202" i="48"/>
  <c r="BZ202" i="48"/>
  <c r="BY202" i="48"/>
  <c r="BX202" i="48"/>
  <c r="BW202" i="48"/>
  <c r="BV202" i="48"/>
  <c r="BU202" i="48"/>
  <c r="BT202" i="48"/>
  <c r="BS202" i="48"/>
  <c r="BR202" i="48"/>
  <c r="BQ202" i="48"/>
  <c r="BP202" i="48"/>
  <c r="BO202" i="48"/>
  <c r="BN202" i="48"/>
  <c r="BM202" i="48"/>
  <c r="BL202" i="48"/>
  <c r="BK202" i="48"/>
  <c r="BJ202" i="48"/>
  <c r="BI202" i="48"/>
  <c r="BH202" i="48"/>
  <c r="BG202" i="48"/>
  <c r="BF202" i="48"/>
  <c r="BE202" i="48"/>
  <c r="BD202" i="48"/>
  <c r="CA201" i="48"/>
  <c r="BZ201" i="48"/>
  <c r="BY201" i="48"/>
  <c r="BX201" i="48"/>
  <c r="BW201" i="48"/>
  <c r="BV201" i="48"/>
  <c r="BU201" i="48"/>
  <c r="BT201" i="48"/>
  <c r="BS201" i="48"/>
  <c r="BR201" i="48"/>
  <c r="BQ201" i="48"/>
  <c r="BP201" i="48"/>
  <c r="BO201" i="48"/>
  <c r="BN201" i="48"/>
  <c r="BM201" i="48"/>
  <c r="BL201" i="48"/>
  <c r="BK201" i="48"/>
  <c r="BJ201" i="48"/>
  <c r="BI201" i="48"/>
  <c r="BH201" i="48"/>
  <c r="BG201" i="48"/>
  <c r="BF201" i="48"/>
  <c r="BE201" i="48"/>
  <c r="BD201" i="48"/>
  <c r="CA200" i="48"/>
  <c r="BZ200" i="48"/>
  <c r="BY200" i="48"/>
  <c r="BX200" i="48"/>
  <c r="BW200" i="48"/>
  <c r="BV200" i="48"/>
  <c r="BU200" i="48"/>
  <c r="BT200" i="48"/>
  <c r="BS200" i="48"/>
  <c r="BR200" i="48"/>
  <c r="BQ200" i="48"/>
  <c r="BP200" i="48"/>
  <c r="BO200" i="48"/>
  <c r="BN200" i="48"/>
  <c r="BM200" i="48"/>
  <c r="BL200" i="48"/>
  <c r="BK200" i="48"/>
  <c r="BJ200" i="48"/>
  <c r="BI200" i="48"/>
  <c r="BH200" i="48"/>
  <c r="BG200" i="48"/>
  <c r="BF200" i="48"/>
  <c r="BE200" i="48"/>
  <c r="BD200" i="48"/>
  <c r="CA199" i="48"/>
  <c r="BZ199" i="48"/>
  <c r="BY199" i="48"/>
  <c r="BX199" i="48"/>
  <c r="BW199" i="48"/>
  <c r="BV199" i="48"/>
  <c r="BU199" i="48"/>
  <c r="BT199" i="48"/>
  <c r="BS199" i="48"/>
  <c r="BR199" i="48"/>
  <c r="BQ199" i="48"/>
  <c r="BP199" i="48"/>
  <c r="BO199" i="48"/>
  <c r="BN199" i="48"/>
  <c r="BM199" i="48"/>
  <c r="BL199" i="48"/>
  <c r="BK199" i="48"/>
  <c r="BJ199" i="48"/>
  <c r="BI199" i="48"/>
  <c r="BH199" i="48"/>
  <c r="BG199" i="48"/>
  <c r="BF199" i="48"/>
  <c r="BE199" i="48"/>
  <c r="BD199" i="48"/>
  <c r="CA198" i="48"/>
  <c r="BZ198" i="48"/>
  <c r="BY198" i="48"/>
  <c r="BX198" i="48"/>
  <c r="BW198" i="48"/>
  <c r="BV198" i="48"/>
  <c r="BU198" i="48"/>
  <c r="BT198" i="48"/>
  <c r="BS198" i="48"/>
  <c r="BR198" i="48"/>
  <c r="BQ198" i="48"/>
  <c r="BP198" i="48"/>
  <c r="BO198" i="48"/>
  <c r="BN198" i="48"/>
  <c r="BM198" i="48"/>
  <c r="BL198" i="48"/>
  <c r="BK198" i="48"/>
  <c r="BJ198" i="48"/>
  <c r="BI198" i="48"/>
  <c r="BH198" i="48"/>
  <c r="BG198" i="48"/>
  <c r="BF198" i="48"/>
  <c r="BE198" i="48"/>
  <c r="BD198" i="48"/>
  <c r="CA197" i="48"/>
  <c r="BZ197" i="48"/>
  <c r="BY197" i="48"/>
  <c r="BX197" i="48"/>
  <c r="BW197" i="48"/>
  <c r="BV197" i="48"/>
  <c r="BU197" i="48"/>
  <c r="BT197" i="48"/>
  <c r="BS197" i="48"/>
  <c r="BR197" i="48"/>
  <c r="BQ197" i="48"/>
  <c r="BP197" i="48"/>
  <c r="BO197" i="48"/>
  <c r="BN197" i="48"/>
  <c r="BM197" i="48"/>
  <c r="BL197" i="48"/>
  <c r="BK197" i="48"/>
  <c r="BJ197" i="48"/>
  <c r="BI197" i="48"/>
  <c r="BH197" i="48"/>
  <c r="BG197" i="48"/>
  <c r="BF197" i="48"/>
  <c r="BE197" i="48"/>
  <c r="BD197" i="48"/>
  <c r="CA196" i="48"/>
  <c r="BZ196" i="48"/>
  <c r="BY196" i="48"/>
  <c r="BX196" i="48"/>
  <c r="BW196" i="48"/>
  <c r="BV196" i="48"/>
  <c r="BU196" i="48"/>
  <c r="BT196" i="48"/>
  <c r="BS196" i="48"/>
  <c r="BR196" i="48"/>
  <c r="BQ196" i="48"/>
  <c r="BP196" i="48"/>
  <c r="BO196" i="48"/>
  <c r="BN196" i="48"/>
  <c r="BM196" i="48"/>
  <c r="BL196" i="48"/>
  <c r="BK196" i="48"/>
  <c r="BJ196" i="48"/>
  <c r="BI196" i="48"/>
  <c r="BH196" i="48"/>
  <c r="BG196" i="48"/>
  <c r="BF196" i="48"/>
  <c r="BE196" i="48"/>
  <c r="BD196" i="48"/>
  <c r="CA195" i="48"/>
  <c r="BZ195" i="48"/>
  <c r="BY195" i="48"/>
  <c r="BX195" i="48"/>
  <c r="BW195" i="48"/>
  <c r="BV195" i="48"/>
  <c r="BU195" i="48"/>
  <c r="BT195" i="48"/>
  <c r="BS195" i="48"/>
  <c r="BR195" i="48"/>
  <c r="BQ195" i="48"/>
  <c r="BP195" i="48"/>
  <c r="BO195" i="48"/>
  <c r="BN195" i="48"/>
  <c r="BM195" i="48"/>
  <c r="BL195" i="48"/>
  <c r="BK195" i="48"/>
  <c r="BJ195" i="48"/>
  <c r="BI195" i="48"/>
  <c r="BH195" i="48"/>
  <c r="BG195" i="48"/>
  <c r="BF195" i="48"/>
  <c r="BE195" i="48"/>
  <c r="BD195" i="48"/>
  <c r="CA194" i="48"/>
  <c r="BZ194" i="48"/>
  <c r="BY194" i="48"/>
  <c r="BX194" i="48"/>
  <c r="BW194" i="48"/>
  <c r="BV194" i="48"/>
  <c r="BU194" i="48"/>
  <c r="BT194" i="48"/>
  <c r="BS194" i="48"/>
  <c r="BR194" i="48"/>
  <c r="BQ194" i="48"/>
  <c r="BP194" i="48"/>
  <c r="BO194" i="48"/>
  <c r="BN194" i="48"/>
  <c r="BM194" i="48"/>
  <c r="BL194" i="48"/>
  <c r="BK194" i="48"/>
  <c r="BJ194" i="48"/>
  <c r="BI194" i="48"/>
  <c r="BH194" i="48"/>
  <c r="BG194" i="48"/>
  <c r="BF194" i="48"/>
  <c r="BE194" i="48"/>
  <c r="BD194" i="48"/>
  <c r="CA193" i="48"/>
  <c r="BZ193" i="48"/>
  <c r="BY193" i="48"/>
  <c r="BX193" i="48"/>
  <c r="BW193" i="48"/>
  <c r="BV193" i="48"/>
  <c r="BU193" i="48"/>
  <c r="BT193" i="48"/>
  <c r="BS193" i="48"/>
  <c r="BR193" i="48"/>
  <c r="BQ193" i="48"/>
  <c r="BP193" i="48"/>
  <c r="BO193" i="48"/>
  <c r="BN193" i="48"/>
  <c r="BM193" i="48"/>
  <c r="BL193" i="48"/>
  <c r="BK193" i="48"/>
  <c r="BJ193" i="48"/>
  <c r="BI193" i="48"/>
  <c r="BH193" i="48"/>
  <c r="BG193" i="48"/>
  <c r="BF193" i="48"/>
  <c r="BE193" i="48"/>
  <c r="BD193" i="48"/>
  <c r="CA192" i="48"/>
  <c r="BZ192" i="48"/>
  <c r="BY192" i="48"/>
  <c r="BX192" i="48"/>
  <c r="BW192" i="48"/>
  <c r="BV192" i="48"/>
  <c r="BU192" i="48"/>
  <c r="BT192" i="48"/>
  <c r="BS192" i="48"/>
  <c r="BR192" i="48"/>
  <c r="BQ192" i="48"/>
  <c r="BP192" i="48"/>
  <c r="BO192" i="48"/>
  <c r="BN192" i="48"/>
  <c r="BM192" i="48"/>
  <c r="BL192" i="48"/>
  <c r="BK192" i="48"/>
  <c r="BJ192" i="48"/>
  <c r="BI192" i="48"/>
  <c r="BH192" i="48"/>
  <c r="BG192" i="48"/>
  <c r="BF192" i="48"/>
  <c r="BE192" i="48"/>
  <c r="BD192" i="48"/>
  <c r="CA191" i="48"/>
  <c r="BZ191" i="48"/>
  <c r="BY191" i="48"/>
  <c r="BX191" i="48"/>
  <c r="BW191" i="48"/>
  <c r="BV191" i="48"/>
  <c r="BU191" i="48"/>
  <c r="BT191" i="48"/>
  <c r="BS191" i="48"/>
  <c r="BR191" i="48"/>
  <c r="BQ191" i="48"/>
  <c r="BP191" i="48"/>
  <c r="BO191" i="48"/>
  <c r="BN191" i="48"/>
  <c r="BM191" i="48"/>
  <c r="BL191" i="48"/>
  <c r="BK191" i="48"/>
  <c r="BJ191" i="48"/>
  <c r="BI191" i="48"/>
  <c r="BH191" i="48"/>
  <c r="BG191" i="48"/>
  <c r="BF191" i="48"/>
  <c r="BE191" i="48"/>
  <c r="BD191" i="48"/>
  <c r="CA190" i="48"/>
  <c r="BZ190" i="48"/>
  <c r="BY190" i="48"/>
  <c r="BX190" i="48"/>
  <c r="BW190" i="48"/>
  <c r="BV190" i="48"/>
  <c r="BU190" i="48"/>
  <c r="BT190" i="48"/>
  <c r="BS190" i="48"/>
  <c r="BR190" i="48"/>
  <c r="BQ190" i="48"/>
  <c r="BP190" i="48"/>
  <c r="BO190" i="48"/>
  <c r="BN190" i="48"/>
  <c r="BM190" i="48"/>
  <c r="BL190" i="48"/>
  <c r="BK190" i="48"/>
  <c r="BJ190" i="48"/>
  <c r="BI190" i="48"/>
  <c r="BH190" i="48"/>
  <c r="BG190" i="48"/>
  <c r="BF190" i="48"/>
  <c r="BE190" i="48"/>
  <c r="BD190" i="48"/>
  <c r="CA189" i="48"/>
  <c r="BZ189" i="48"/>
  <c r="BY189" i="48"/>
  <c r="BX189" i="48"/>
  <c r="BW189" i="48"/>
  <c r="BV189" i="48"/>
  <c r="BU189" i="48"/>
  <c r="BT189" i="48"/>
  <c r="BS189" i="48"/>
  <c r="BR189" i="48"/>
  <c r="BQ189" i="48"/>
  <c r="BP189" i="48"/>
  <c r="BO189" i="48"/>
  <c r="BN189" i="48"/>
  <c r="BM189" i="48"/>
  <c r="BL189" i="48"/>
  <c r="BK189" i="48"/>
  <c r="BJ189" i="48"/>
  <c r="BI189" i="48"/>
  <c r="BH189" i="48"/>
  <c r="BG189" i="48"/>
  <c r="BF189" i="48"/>
  <c r="BE189" i="48"/>
  <c r="BD189" i="48"/>
  <c r="CA188" i="48"/>
  <c r="BZ188" i="48"/>
  <c r="BY188" i="48"/>
  <c r="BX188" i="48"/>
  <c r="BW188" i="48"/>
  <c r="BV188" i="48"/>
  <c r="BU188" i="48"/>
  <c r="BT188" i="48"/>
  <c r="BS188" i="48"/>
  <c r="BR188" i="48"/>
  <c r="BQ188" i="48"/>
  <c r="BP188" i="48"/>
  <c r="BO188" i="48"/>
  <c r="BN188" i="48"/>
  <c r="BM188" i="48"/>
  <c r="BL188" i="48"/>
  <c r="BK188" i="48"/>
  <c r="BJ188" i="48"/>
  <c r="BI188" i="48"/>
  <c r="BH188" i="48"/>
  <c r="BG188" i="48"/>
  <c r="BF188" i="48"/>
  <c r="BE188" i="48"/>
  <c r="BD188" i="48"/>
  <c r="CA187" i="48"/>
  <c r="BZ187" i="48"/>
  <c r="BY187" i="48"/>
  <c r="BX187" i="48"/>
  <c r="BW187" i="48"/>
  <c r="BV187" i="48"/>
  <c r="BU187" i="48"/>
  <c r="BT187" i="48"/>
  <c r="BS187" i="48"/>
  <c r="BR187" i="48"/>
  <c r="BQ187" i="48"/>
  <c r="BP187" i="48"/>
  <c r="BO187" i="48"/>
  <c r="BN187" i="48"/>
  <c r="BM187" i="48"/>
  <c r="BL187" i="48"/>
  <c r="BK187" i="48"/>
  <c r="BJ187" i="48"/>
  <c r="BI187" i="48"/>
  <c r="BH187" i="48"/>
  <c r="BG187" i="48"/>
  <c r="BF187" i="48"/>
  <c r="BE187" i="48"/>
  <c r="BD187" i="48"/>
  <c r="CA186" i="48"/>
  <c r="BZ186" i="48"/>
  <c r="BY186" i="48"/>
  <c r="BX186" i="48"/>
  <c r="BW186" i="48"/>
  <c r="BV186" i="48"/>
  <c r="BU186" i="48"/>
  <c r="BT186" i="48"/>
  <c r="BS186" i="48"/>
  <c r="BR186" i="48"/>
  <c r="BQ186" i="48"/>
  <c r="BP186" i="48"/>
  <c r="BO186" i="48"/>
  <c r="BN186" i="48"/>
  <c r="BM186" i="48"/>
  <c r="BL186" i="48"/>
  <c r="BK186" i="48"/>
  <c r="BJ186" i="48"/>
  <c r="BI186" i="48"/>
  <c r="BH186" i="48"/>
  <c r="BG186" i="48"/>
  <c r="BF186" i="48"/>
  <c r="BE186" i="48"/>
  <c r="BD186" i="48"/>
  <c r="CA185" i="48"/>
  <c r="BZ185" i="48"/>
  <c r="BY185" i="48"/>
  <c r="BX185" i="48"/>
  <c r="BW185" i="48"/>
  <c r="BV185" i="48"/>
  <c r="BU185" i="48"/>
  <c r="BT185" i="48"/>
  <c r="BS185" i="48"/>
  <c r="BR185" i="48"/>
  <c r="BQ185" i="48"/>
  <c r="BP185" i="48"/>
  <c r="BO185" i="48"/>
  <c r="BN185" i="48"/>
  <c r="BM185" i="48"/>
  <c r="BL185" i="48"/>
  <c r="BK185" i="48"/>
  <c r="BJ185" i="48"/>
  <c r="BI185" i="48"/>
  <c r="BH185" i="48"/>
  <c r="BG185" i="48"/>
  <c r="BF185" i="48"/>
  <c r="BE185" i="48"/>
  <c r="BD185" i="48"/>
  <c r="CA184" i="48"/>
  <c r="BZ184" i="48"/>
  <c r="BY184" i="48"/>
  <c r="BX184" i="48"/>
  <c r="BW184" i="48"/>
  <c r="BV184" i="48"/>
  <c r="BU184" i="48"/>
  <c r="BT184" i="48"/>
  <c r="BS184" i="48"/>
  <c r="BR184" i="48"/>
  <c r="BQ184" i="48"/>
  <c r="BP184" i="48"/>
  <c r="BO184" i="48"/>
  <c r="BN184" i="48"/>
  <c r="BM184" i="48"/>
  <c r="BL184" i="48"/>
  <c r="BK184" i="48"/>
  <c r="BJ184" i="48"/>
  <c r="BI184" i="48"/>
  <c r="BH184" i="48"/>
  <c r="BG184" i="48"/>
  <c r="BF184" i="48"/>
  <c r="BE184" i="48"/>
  <c r="BD184" i="48"/>
  <c r="CA183" i="48"/>
  <c r="BZ183" i="48"/>
  <c r="BY183" i="48"/>
  <c r="BX183" i="48"/>
  <c r="BW183" i="48"/>
  <c r="BV183" i="48"/>
  <c r="BU183" i="48"/>
  <c r="BT183" i="48"/>
  <c r="BS183" i="48"/>
  <c r="BR183" i="48"/>
  <c r="BQ183" i="48"/>
  <c r="BP183" i="48"/>
  <c r="BO183" i="48"/>
  <c r="BN183" i="48"/>
  <c r="BM183" i="48"/>
  <c r="BL183" i="48"/>
  <c r="BK183" i="48"/>
  <c r="BJ183" i="48"/>
  <c r="BI183" i="48"/>
  <c r="BH183" i="48"/>
  <c r="BG183" i="48"/>
  <c r="BF183" i="48"/>
  <c r="BE183" i="48"/>
  <c r="BD183" i="48"/>
  <c r="CA182" i="48"/>
  <c r="BZ182" i="48"/>
  <c r="BY182" i="48"/>
  <c r="BX182" i="48"/>
  <c r="BW182" i="48"/>
  <c r="BV182" i="48"/>
  <c r="BU182" i="48"/>
  <c r="BT182" i="48"/>
  <c r="BS182" i="48"/>
  <c r="BR182" i="48"/>
  <c r="BQ182" i="48"/>
  <c r="BP182" i="48"/>
  <c r="BO182" i="48"/>
  <c r="BN182" i="48"/>
  <c r="BM182" i="48"/>
  <c r="BL182" i="48"/>
  <c r="BK182" i="48"/>
  <c r="BJ182" i="48"/>
  <c r="BI182" i="48"/>
  <c r="BH182" i="48"/>
  <c r="BG182" i="48"/>
  <c r="BF182" i="48"/>
  <c r="BE182" i="48"/>
  <c r="BD182" i="48"/>
  <c r="CA181" i="48"/>
  <c r="BZ181" i="48"/>
  <c r="BY181" i="48"/>
  <c r="BX181" i="48"/>
  <c r="BW181" i="48"/>
  <c r="BV181" i="48"/>
  <c r="BU181" i="48"/>
  <c r="BT181" i="48"/>
  <c r="BS181" i="48"/>
  <c r="BR181" i="48"/>
  <c r="BQ181" i="48"/>
  <c r="BP181" i="48"/>
  <c r="BO181" i="48"/>
  <c r="BN181" i="48"/>
  <c r="BM181" i="48"/>
  <c r="BL181" i="48"/>
  <c r="BK181" i="48"/>
  <c r="BJ181" i="48"/>
  <c r="BI181" i="48"/>
  <c r="BH181" i="48"/>
  <c r="BG181" i="48"/>
  <c r="BF181" i="48"/>
  <c r="BE181" i="48"/>
  <c r="BD181" i="48"/>
  <c r="CA180" i="48"/>
  <c r="BZ180" i="48"/>
  <c r="BY180" i="48"/>
  <c r="BX180" i="48"/>
  <c r="BW180" i="48"/>
  <c r="BV180" i="48"/>
  <c r="BU180" i="48"/>
  <c r="BT180" i="48"/>
  <c r="BS180" i="48"/>
  <c r="BR180" i="48"/>
  <c r="BQ180" i="48"/>
  <c r="BP180" i="48"/>
  <c r="BO180" i="48"/>
  <c r="BN180" i="48"/>
  <c r="BM180" i="48"/>
  <c r="BL180" i="48"/>
  <c r="BK180" i="48"/>
  <c r="BJ180" i="48"/>
  <c r="BI180" i="48"/>
  <c r="BH180" i="48"/>
  <c r="BG180" i="48"/>
  <c r="BF180" i="48"/>
  <c r="BE180" i="48"/>
  <c r="BD180" i="48"/>
  <c r="CA179" i="48"/>
  <c r="BZ179" i="48"/>
  <c r="BY179" i="48"/>
  <c r="BX179" i="48"/>
  <c r="BW179" i="48"/>
  <c r="BV179" i="48"/>
  <c r="BU179" i="48"/>
  <c r="BT179" i="48"/>
  <c r="BS179" i="48"/>
  <c r="BR179" i="48"/>
  <c r="BQ179" i="48"/>
  <c r="BP179" i="48"/>
  <c r="BO179" i="48"/>
  <c r="BN179" i="48"/>
  <c r="BM179" i="48"/>
  <c r="BL179" i="48"/>
  <c r="BK179" i="48"/>
  <c r="BJ179" i="48"/>
  <c r="BI179" i="48"/>
  <c r="BH179" i="48"/>
  <c r="BG179" i="48"/>
  <c r="BF179" i="48"/>
  <c r="BE179" i="48"/>
  <c r="BD179" i="48"/>
  <c r="CA178" i="48"/>
  <c r="BZ178" i="48"/>
  <c r="BY178" i="48"/>
  <c r="BX178" i="48"/>
  <c r="BW178" i="48"/>
  <c r="BV178" i="48"/>
  <c r="BU178" i="48"/>
  <c r="BT178" i="48"/>
  <c r="BS178" i="48"/>
  <c r="BR178" i="48"/>
  <c r="BQ178" i="48"/>
  <c r="BP178" i="48"/>
  <c r="BO178" i="48"/>
  <c r="BN178" i="48"/>
  <c r="BM178" i="48"/>
  <c r="BL178" i="48"/>
  <c r="BK178" i="48"/>
  <c r="BJ178" i="48"/>
  <c r="BI178" i="48"/>
  <c r="BH178" i="48"/>
  <c r="BG178" i="48"/>
  <c r="BF178" i="48"/>
  <c r="BE178" i="48"/>
  <c r="BD178" i="48"/>
  <c r="CA177" i="48"/>
  <c r="BZ177" i="48"/>
  <c r="BY177" i="48"/>
  <c r="BX177" i="48"/>
  <c r="BW177" i="48"/>
  <c r="BV177" i="48"/>
  <c r="BU177" i="48"/>
  <c r="BT177" i="48"/>
  <c r="BS177" i="48"/>
  <c r="BR177" i="48"/>
  <c r="BQ177" i="48"/>
  <c r="BP177" i="48"/>
  <c r="BO177" i="48"/>
  <c r="BN177" i="48"/>
  <c r="BM177" i="48"/>
  <c r="BL177" i="48"/>
  <c r="BK177" i="48"/>
  <c r="BJ177" i="48"/>
  <c r="BI177" i="48"/>
  <c r="BH177" i="48"/>
  <c r="BG177" i="48"/>
  <c r="BF177" i="48"/>
  <c r="BE177" i="48"/>
  <c r="BD177" i="48"/>
  <c r="CA176" i="48"/>
  <c r="BZ176" i="48"/>
  <c r="BY176" i="48"/>
  <c r="BX176" i="48"/>
  <c r="BW176" i="48"/>
  <c r="BV176" i="48"/>
  <c r="BU176" i="48"/>
  <c r="BT176" i="48"/>
  <c r="BS176" i="48"/>
  <c r="BR176" i="48"/>
  <c r="BQ176" i="48"/>
  <c r="BP176" i="48"/>
  <c r="BO176" i="48"/>
  <c r="BN176" i="48"/>
  <c r="BM176" i="48"/>
  <c r="BL176" i="48"/>
  <c r="BK176" i="48"/>
  <c r="BJ176" i="48"/>
  <c r="BI176" i="48"/>
  <c r="BH176" i="48"/>
  <c r="BG176" i="48"/>
  <c r="BF176" i="48"/>
  <c r="BE176" i="48"/>
  <c r="BD176" i="48"/>
  <c r="CA175" i="48"/>
  <c r="BZ175" i="48"/>
  <c r="BY175" i="48"/>
  <c r="BX175" i="48"/>
  <c r="BW175" i="48"/>
  <c r="BV175" i="48"/>
  <c r="BU175" i="48"/>
  <c r="BT175" i="48"/>
  <c r="BS175" i="48"/>
  <c r="BR175" i="48"/>
  <c r="BQ175" i="48"/>
  <c r="BP175" i="48"/>
  <c r="BO175" i="48"/>
  <c r="BN175" i="48"/>
  <c r="BM175" i="48"/>
  <c r="BL175" i="48"/>
  <c r="BK175" i="48"/>
  <c r="BJ175" i="48"/>
  <c r="BI175" i="48"/>
  <c r="BH175" i="48"/>
  <c r="BG175" i="48"/>
  <c r="BF175" i="48"/>
  <c r="BE175" i="48"/>
  <c r="BD175" i="48"/>
  <c r="CA174" i="48"/>
  <c r="BZ174" i="48"/>
  <c r="BY174" i="48"/>
  <c r="BX174" i="48"/>
  <c r="BW174" i="48"/>
  <c r="BV174" i="48"/>
  <c r="BU174" i="48"/>
  <c r="BT174" i="48"/>
  <c r="BS174" i="48"/>
  <c r="BR174" i="48"/>
  <c r="BQ174" i="48"/>
  <c r="BP174" i="48"/>
  <c r="BO174" i="48"/>
  <c r="BN174" i="48"/>
  <c r="BM174" i="48"/>
  <c r="BL174" i="48"/>
  <c r="BK174" i="48"/>
  <c r="BJ174" i="48"/>
  <c r="BI174" i="48"/>
  <c r="BH174" i="48"/>
  <c r="BG174" i="48"/>
  <c r="BF174" i="48"/>
  <c r="BE174" i="48"/>
  <c r="BD174" i="48"/>
  <c r="CA173" i="48"/>
  <c r="BZ173" i="48"/>
  <c r="BY173" i="48"/>
  <c r="BX173" i="48"/>
  <c r="BW173" i="48"/>
  <c r="BV173" i="48"/>
  <c r="BU173" i="48"/>
  <c r="BT173" i="48"/>
  <c r="BS173" i="48"/>
  <c r="BR173" i="48"/>
  <c r="BQ173" i="48"/>
  <c r="BP173" i="48"/>
  <c r="BO173" i="48"/>
  <c r="BN173" i="48"/>
  <c r="BM173" i="48"/>
  <c r="BL173" i="48"/>
  <c r="BK173" i="48"/>
  <c r="BJ173" i="48"/>
  <c r="BI173" i="48"/>
  <c r="BH173" i="48"/>
  <c r="BG173" i="48"/>
  <c r="BF173" i="48"/>
  <c r="BE173" i="48"/>
  <c r="BD173" i="48"/>
  <c r="CA172" i="48"/>
  <c r="BZ172" i="48"/>
  <c r="BY172" i="48"/>
  <c r="BX172" i="48"/>
  <c r="BW172" i="48"/>
  <c r="BV172" i="48"/>
  <c r="BU172" i="48"/>
  <c r="BT172" i="48"/>
  <c r="BS172" i="48"/>
  <c r="BR172" i="48"/>
  <c r="BQ172" i="48"/>
  <c r="BP172" i="48"/>
  <c r="BO172" i="48"/>
  <c r="BN172" i="48"/>
  <c r="BM172" i="48"/>
  <c r="BL172" i="48"/>
  <c r="BK172" i="48"/>
  <c r="BJ172" i="48"/>
  <c r="BI172" i="48"/>
  <c r="BH172" i="48"/>
  <c r="BG172" i="48"/>
  <c r="BF172" i="48"/>
  <c r="BE172" i="48"/>
  <c r="BD172" i="48"/>
  <c r="CA171" i="48"/>
  <c r="BZ171" i="48"/>
  <c r="BY171" i="48"/>
  <c r="BX171" i="48"/>
  <c r="BW171" i="48"/>
  <c r="BV171" i="48"/>
  <c r="BU171" i="48"/>
  <c r="BT171" i="48"/>
  <c r="BS171" i="48"/>
  <c r="BR171" i="48"/>
  <c r="BQ171" i="48"/>
  <c r="BP171" i="48"/>
  <c r="BO171" i="48"/>
  <c r="BN171" i="48"/>
  <c r="BM171" i="48"/>
  <c r="BL171" i="48"/>
  <c r="BK171" i="48"/>
  <c r="BJ171" i="48"/>
  <c r="BI171" i="48"/>
  <c r="BH171" i="48"/>
  <c r="BG171" i="48"/>
  <c r="BF171" i="48"/>
  <c r="BE171" i="48"/>
  <c r="BD171" i="48"/>
  <c r="CA170" i="48"/>
  <c r="BZ170" i="48"/>
  <c r="BY170" i="48"/>
  <c r="BX170" i="48"/>
  <c r="BW170" i="48"/>
  <c r="BV170" i="48"/>
  <c r="BU170" i="48"/>
  <c r="BT170" i="48"/>
  <c r="BS170" i="48"/>
  <c r="BR170" i="48"/>
  <c r="BQ170" i="48"/>
  <c r="BP170" i="48"/>
  <c r="BO170" i="48"/>
  <c r="BN170" i="48"/>
  <c r="BM170" i="48"/>
  <c r="BL170" i="48"/>
  <c r="BK170" i="48"/>
  <c r="BJ170" i="48"/>
  <c r="BI170" i="48"/>
  <c r="BH170" i="48"/>
  <c r="BG170" i="48"/>
  <c r="BF170" i="48"/>
  <c r="BE170" i="48"/>
  <c r="BD170" i="48"/>
  <c r="CA169" i="48"/>
  <c r="BZ169" i="48"/>
  <c r="BY169" i="48"/>
  <c r="BX169" i="48"/>
  <c r="BW169" i="48"/>
  <c r="BV169" i="48"/>
  <c r="BU169" i="48"/>
  <c r="BT169" i="48"/>
  <c r="BS169" i="48"/>
  <c r="BR169" i="48"/>
  <c r="BQ169" i="48"/>
  <c r="BP169" i="48"/>
  <c r="BO169" i="48"/>
  <c r="BN169" i="48"/>
  <c r="BM169" i="48"/>
  <c r="BL169" i="48"/>
  <c r="BK169" i="48"/>
  <c r="BJ169" i="48"/>
  <c r="BI169" i="48"/>
  <c r="BH169" i="48"/>
  <c r="BG169" i="48"/>
  <c r="BF169" i="48"/>
  <c r="BE169" i="48"/>
  <c r="BD169" i="48"/>
  <c r="CA168" i="48"/>
  <c r="BZ168" i="48"/>
  <c r="BY168" i="48"/>
  <c r="BX168" i="48"/>
  <c r="BW168" i="48"/>
  <c r="BV168" i="48"/>
  <c r="BU168" i="48"/>
  <c r="BT168" i="48"/>
  <c r="BS168" i="48"/>
  <c r="BR168" i="48"/>
  <c r="BQ168" i="48"/>
  <c r="BP168" i="48"/>
  <c r="BO168" i="48"/>
  <c r="BN168" i="48"/>
  <c r="BM168" i="48"/>
  <c r="BL168" i="48"/>
  <c r="BK168" i="48"/>
  <c r="BJ168" i="48"/>
  <c r="BI168" i="48"/>
  <c r="BH168" i="48"/>
  <c r="BG168" i="48"/>
  <c r="BF168" i="48"/>
  <c r="BE168" i="48"/>
  <c r="BD168" i="48"/>
  <c r="CA167" i="48"/>
  <c r="BZ167" i="48"/>
  <c r="BY167" i="48"/>
  <c r="BX167" i="48"/>
  <c r="BW167" i="48"/>
  <c r="BV167" i="48"/>
  <c r="BU167" i="48"/>
  <c r="BT167" i="48"/>
  <c r="BS167" i="48"/>
  <c r="BR167" i="48"/>
  <c r="BQ167" i="48"/>
  <c r="BP167" i="48"/>
  <c r="BO167" i="48"/>
  <c r="BN167" i="48"/>
  <c r="BM167" i="48"/>
  <c r="BL167" i="48"/>
  <c r="BK167" i="48"/>
  <c r="BJ167" i="48"/>
  <c r="BI167" i="48"/>
  <c r="BH167" i="48"/>
  <c r="BG167" i="48"/>
  <c r="BF167" i="48"/>
  <c r="BE167" i="48"/>
  <c r="BD167" i="48"/>
  <c r="CA166" i="48"/>
  <c r="BZ166" i="48"/>
  <c r="BY166" i="48"/>
  <c r="BX166" i="48"/>
  <c r="BW166" i="48"/>
  <c r="BV166" i="48"/>
  <c r="BU166" i="48"/>
  <c r="BT166" i="48"/>
  <c r="BS166" i="48"/>
  <c r="BR166" i="48"/>
  <c r="BQ166" i="48"/>
  <c r="BP166" i="48"/>
  <c r="BO166" i="48"/>
  <c r="BN166" i="48"/>
  <c r="BM166" i="48"/>
  <c r="BL166" i="48"/>
  <c r="BK166" i="48"/>
  <c r="BJ166" i="48"/>
  <c r="BI166" i="48"/>
  <c r="BH166" i="48"/>
  <c r="BG166" i="48"/>
  <c r="BF166" i="48"/>
  <c r="BE166" i="48"/>
  <c r="BD166" i="48"/>
  <c r="CA165" i="48"/>
  <c r="BZ165" i="48"/>
  <c r="BY165" i="48"/>
  <c r="BX165" i="48"/>
  <c r="BW165" i="48"/>
  <c r="BV165" i="48"/>
  <c r="BU165" i="48"/>
  <c r="BT165" i="48"/>
  <c r="BS165" i="48"/>
  <c r="BR165" i="48"/>
  <c r="BQ165" i="48"/>
  <c r="BP165" i="48"/>
  <c r="BO165" i="48"/>
  <c r="BN165" i="48"/>
  <c r="BM165" i="48"/>
  <c r="BL165" i="48"/>
  <c r="BK165" i="48"/>
  <c r="BJ165" i="48"/>
  <c r="BI165" i="48"/>
  <c r="BH165" i="48"/>
  <c r="BG165" i="48"/>
  <c r="BF165" i="48"/>
  <c r="BE165" i="48"/>
  <c r="BD165" i="48"/>
  <c r="CA164" i="48"/>
  <c r="BZ164" i="48"/>
  <c r="BY164" i="48"/>
  <c r="BX164" i="48"/>
  <c r="BW164" i="48"/>
  <c r="BV164" i="48"/>
  <c r="BU164" i="48"/>
  <c r="BT164" i="48"/>
  <c r="BS164" i="48"/>
  <c r="BR164" i="48"/>
  <c r="BQ164" i="48"/>
  <c r="BP164" i="48"/>
  <c r="BO164" i="48"/>
  <c r="BN164" i="48"/>
  <c r="BM164" i="48"/>
  <c r="BL164" i="48"/>
  <c r="BK164" i="48"/>
  <c r="BJ164" i="48"/>
  <c r="BI164" i="48"/>
  <c r="BH164" i="48"/>
  <c r="BG164" i="48"/>
  <c r="BF164" i="48"/>
  <c r="BE164" i="48"/>
  <c r="BD164" i="48"/>
  <c r="CA163" i="48"/>
  <c r="BZ163" i="48"/>
  <c r="BY163" i="48"/>
  <c r="BX163" i="48"/>
  <c r="BW163" i="48"/>
  <c r="BV163" i="48"/>
  <c r="BU163" i="48"/>
  <c r="BT163" i="48"/>
  <c r="BS163" i="48"/>
  <c r="BR163" i="48"/>
  <c r="BQ163" i="48"/>
  <c r="BP163" i="48"/>
  <c r="BO163" i="48"/>
  <c r="BN163" i="48"/>
  <c r="BM163" i="48"/>
  <c r="BL163" i="48"/>
  <c r="BK163" i="48"/>
  <c r="BJ163" i="48"/>
  <c r="BI163" i="48"/>
  <c r="BH163" i="48"/>
  <c r="BG163" i="48"/>
  <c r="BF163" i="48"/>
  <c r="BE163" i="48"/>
  <c r="BD163" i="48"/>
  <c r="CA162" i="48"/>
  <c r="BZ162" i="48"/>
  <c r="BY162" i="48"/>
  <c r="BX162" i="48"/>
  <c r="BW162" i="48"/>
  <c r="BV162" i="48"/>
  <c r="BU162" i="48"/>
  <c r="BT162" i="48"/>
  <c r="BS162" i="48"/>
  <c r="BR162" i="48"/>
  <c r="BQ162" i="48"/>
  <c r="BP162" i="48"/>
  <c r="BO162" i="48"/>
  <c r="BN162" i="48"/>
  <c r="BM162" i="48"/>
  <c r="BL162" i="48"/>
  <c r="BK162" i="48"/>
  <c r="BJ162" i="48"/>
  <c r="BI162" i="48"/>
  <c r="BH162" i="48"/>
  <c r="BG162" i="48"/>
  <c r="BF162" i="48"/>
  <c r="BE162" i="48"/>
  <c r="BD162" i="48"/>
  <c r="CA161" i="48"/>
  <c r="BZ161" i="48"/>
  <c r="BY161" i="48"/>
  <c r="BX161" i="48"/>
  <c r="BW161" i="48"/>
  <c r="BV161" i="48"/>
  <c r="BU161" i="48"/>
  <c r="BT161" i="48"/>
  <c r="BS161" i="48"/>
  <c r="BR161" i="48"/>
  <c r="BQ161" i="48"/>
  <c r="BP161" i="48"/>
  <c r="BO161" i="48"/>
  <c r="BN161" i="48"/>
  <c r="BM161" i="48"/>
  <c r="BL161" i="48"/>
  <c r="BK161" i="48"/>
  <c r="BJ161" i="48"/>
  <c r="BI161" i="48"/>
  <c r="BH161" i="48"/>
  <c r="BG161" i="48"/>
  <c r="BF161" i="48"/>
  <c r="BE161" i="48"/>
  <c r="BD161" i="48"/>
  <c r="CA160" i="48"/>
  <c r="BZ160" i="48"/>
  <c r="BY160" i="48"/>
  <c r="BX160" i="48"/>
  <c r="BW160" i="48"/>
  <c r="BV160" i="48"/>
  <c r="BU160" i="48"/>
  <c r="BT160" i="48"/>
  <c r="BS160" i="48"/>
  <c r="BR160" i="48"/>
  <c r="BQ160" i="48"/>
  <c r="BP160" i="48"/>
  <c r="BO160" i="48"/>
  <c r="BN160" i="48"/>
  <c r="BM160" i="48"/>
  <c r="BL160" i="48"/>
  <c r="BK160" i="48"/>
  <c r="BJ160" i="48"/>
  <c r="BI160" i="48"/>
  <c r="BH160" i="48"/>
  <c r="BG160" i="48"/>
  <c r="BF160" i="48"/>
  <c r="BE160" i="48"/>
  <c r="BD160" i="48"/>
  <c r="CA159" i="48"/>
  <c r="BZ159" i="48"/>
  <c r="BY159" i="48"/>
  <c r="BX159" i="48"/>
  <c r="BW159" i="48"/>
  <c r="BV159" i="48"/>
  <c r="BU159" i="48"/>
  <c r="BT159" i="48"/>
  <c r="BS159" i="48"/>
  <c r="BR159" i="48"/>
  <c r="BQ159" i="48"/>
  <c r="BP159" i="48"/>
  <c r="BO159" i="48"/>
  <c r="BN159" i="48"/>
  <c r="BM159" i="48"/>
  <c r="BL159" i="48"/>
  <c r="BK159" i="48"/>
  <c r="BJ159" i="48"/>
  <c r="BI159" i="48"/>
  <c r="BH159" i="48"/>
  <c r="BG159" i="48"/>
  <c r="BF159" i="48"/>
  <c r="BE159" i="48"/>
  <c r="BD159" i="48"/>
  <c r="CA158" i="48"/>
  <c r="BZ158" i="48"/>
  <c r="BY158" i="48"/>
  <c r="BX158" i="48"/>
  <c r="BW158" i="48"/>
  <c r="BV158" i="48"/>
  <c r="BU158" i="48"/>
  <c r="BT158" i="48"/>
  <c r="BS158" i="48"/>
  <c r="BR158" i="48"/>
  <c r="BQ158" i="48"/>
  <c r="BP158" i="48"/>
  <c r="BO158" i="48"/>
  <c r="BN158" i="48"/>
  <c r="BM158" i="48"/>
  <c r="BL158" i="48"/>
  <c r="BK158" i="48"/>
  <c r="BJ158" i="48"/>
  <c r="BI158" i="48"/>
  <c r="BH158" i="48"/>
  <c r="BG158" i="48"/>
  <c r="BF158" i="48"/>
  <c r="BE158" i="48"/>
  <c r="BD158" i="48"/>
  <c r="CA157" i="48"/>
  <c r="BZ157" i="48"/>
  <c r="BY157" i="48"/>
  <c r="BX157" i="48"/>
  <c r="BW157" i="48"/>
  <c r="BV157" i="48"/>
  <c r="BU157" i="48"/>
  <c r="BT157" i="48"/>
  <c r="BS157" i="48"/>
  <c r="BR157" i="48"/>
  <c r="BQ157" i="48"/>
  <c r="BP157" i="48"/>
  <c r="BO157" i="48"/>
  <c r="BN157" i="48"/>
  <c r="BM157" i="48"/>
  <c r="BL157" i="48"/>
  <c r="BK157" i="48"/>
  <c r="BJ157" i="48"/>
  <c r="BI157" i="48"/>
  <c r="BH157" i="48"/>
  <c r="BG157" i="48"/>
  <c r="BF157" i="48"/>
  <c r="BE157" i="48"/>
  <c r="BD157" i="48"/>
  <c r="CA156" i="48"/>
  <c r="BZ156" i="48"/>
  <c r="BY156" i="48"/>
  <c r="BX156" i="48"/>
  <c r="BW156" i="48"/>
  <c r="BV156" i="48"/>
  <c r="BU156" i="48"/>
  <c r="BT156" i="48"/>
  <c r="BS156" i="48"/>
  <c r="BR156" i="48"/>
  <c r="BQ156" i="48"/>
  <c r="BP156" i="48"/>
  <c r="BO156" i="48"/>
  <c r="BN156" i="48"/>
  <c r="BM156" i="48"/>
  <c r="BL156" i="48"/>
  <c r="BK156" i="48"/>
  <c r="BJ156" i="48"/>
  <c r="BI156" i="48"/>
  <c r="BH156" i="48"/>
  <c r="BG156" i="48"/>
  <c r="BF156" i="48"/>
  <c r="BE156" i="48"/>
  <c r="BD156" i="48"/>
  <c r="CA155" i="48"/>
  <c r="BZ155" i="48"/>
  <c r="BY155" i="48"/>
  <c r="BX155" i="48"/>
  <c r="BW155" i="48"/>
  <c r="BV155" i="48"/>
  <c r="BU155" i="48"/>
  <c r="BT155" i="48"/>
  <c r="BS155" i="48"/>
  <c r="BR155" i="48"/>
  <c r="BQ155" i="48"/>
  <c r="BP155" i="48"/>
  <c r="BO155" i="48"/>
  <c r="BN155" i="48"/>
  <c r="BM155" i="48"/>
  <c r="BL155" i="48"/>
  <c r="BK155" i="48"/>
  <c r="BJ155" i="48"/>
  <c r="BI155" i="48"/>
  <c r="BH155" i="48"/>
  <c r="BG155" i="48"/>
  <c r="BF155" i="48"/>
  <c r="BE155" i="48"/>
  <c r="BD155" i="48"/>
  <c r="CA154" i="48"/>
  <c r="BZ154" i="48"/>
  <c r="BY154" i="48"/>
  <c r="BX154" i="48"/>
  <c r="BW154" i="48"/>
  <c r="BV154" i="48"/>
  <c r="BU154" i="48"/>
  <c r="BT154" i="48"/>
  <c r="BS154" i="48"/>
  <c r="BR154" i="48"/>
  <c r="BQ154" i="48"/>
  <c r="BP154" i="48"/>
  <c r="BO154" i="48"/>
  <c r="BN154" i="48"/>
  <c r="BM154" i="48"/>
  <c r="BL154" i="48"/>
  <c r="BK154" i="48"/>
  <c r="BJ154" i="48"/>
  <c r="BI154" i="48"/>
  <c r="BH154" i="48"/>
  <c r="BG154" i="48"/>
  <c r="BF154" i="48"/>
  <c r="BE154" i="48"/>
  <c r="BD154" i="48"/>
  <c r="CA153" i="48"/>
  <c r="BZ153" i="48"/>
  <c r="BY153" i="48"/>
  <c r="BX153" i="48"/>
  <c r="BW153" i="48"/>
  <c r="BV153" i="48"/>
  <c r="BU153" i="48"/>
  <c r="BT153" i="48"/>
  <c r="BS153" i="48"/>
  <c r="BR153" i="48"/>
  <c r="BQ153" i="48"/>
  <c r="BP153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CA152" i="48"/>
  <c r="BZ152" i="48"/>
  <c r="BY152" i="48"/>
  <c r="BX152" i="48"/>
  <c r="BW152" i="48"/>
  <c r="BV152" i="48"/>
  <c r="BU152" i="48"/>
  <c r="BT152" i="48"/>
  <c r="BS152" i="48"/>
  <c r="BR152" i="48"/>
  <c r="BQ152" i="48"/>
  <c r="BP152" i="48"/>
  <c r="BO152" i="48"/>
  <c r="BN152" i="48"/>
  <c r="BM152" i="48"/>
  <c r="BL152" i="48"/>
  <c r="BK152" i="48"/>
  <c r="BJ152" i="48"/>
  <c r="BI152" i="48"/>
  <c r="BH152" i="48"/>
  <c r="BG152" i="48"/>
  <c r="BF152" i="48"/>
  <c r="BE152" i="48"/>
  <c r="BD152" i="48"/>
  <c r="CA151" i="48"/>
  <c r="BZ151" i="48"/>
  <c r="BY151" i="48"/>
  <c r="BX151" i="48"/>
  <c r="BW151" i="48"/>
  <c r="BV151" i="48"/>
  <c r="BU151" i="48"/>
  <c r="BT151" i="48"/>
  <c r="BS151" i="48"/>
  <c r="BR151" i="48"/>
  <c r="BQ151" i="48"/>
  <c r="BP151" i="48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CA150" i="48"/>
  <c r="BZ150" i="48"/>
  <c r="BY150" i="48"/>
  <c r="BX150" i="48"/>
  <c r="BW150" i="48"/>
  <c r="BV150" i="48"/>
  <c r="BU150" i="48"/>
  <c r="BT150" i="48"/>
  <c r="BS150" i="48"/>
  <c r="BR150" i="48"/>
  <c r="BQ150" i="48"/>
  <c r="BP150" i="48"/>
  <c r="BO150" i="48"/>
  <c r="BN150" i="48"/>
  <c r="BM150" i="48"/>
  <c r="BL150" i="48"/>
  <c r="BK150" i="48"/>
  <c r="BJ150" i="48"/>
  <c r="BI150" i="48"/>
  <c r="BH150" i="48"/>
  <c r="BG150" i="48"/>
  <c r="BF150" i="48"/>
  <c r="BE150" i="48"/>
  <c r="BD150" i="48"/>
  <c r="CA149" i="48"/>
  <c r="BZ149" i="48"/>
  <c r="BY149" i="48"/>
  <c r="BX149" i="48"/>
  <c r="BW149" i="48"/>
  <c r="BV149" i="48"/>
  <c r="BU149" i="48"/>
  <c r="BT149" i="48"/>
  <c r="BS149" i="48"/>
  <c r="BR149" i="48"/>
  <c r="BQ149" i="48"/>
  <c r="BP149" i="48"/>
  <c r="BO149" i="48"/>
  <c r="BN149" i="48"/>
  <c r="BM149" i="48"/>
  <c r="BL149" i="48"/>
  <c r="BK149" i="48"/>
  <c r="BJ149" i="48"/>
  <c r="BI149" i="48"/>
  <c r="BH149" i="48"/>
  <c r="BG149" i="48"/>
  <c r="BF149" i="48"/>
  <c r="BE149" i="48"/>
  <c r="BD149" i="48"/>
  <c r="CA148" i="48"/>
  <c r="BZ148" i="48"/>
  <c r="BY148" i="48"/>
  <c r="BX148" i="48"/>
  <c r="BW148" i="48"/>
  <c r="BV148" i="48"/>
  <c r="BU148" i="48"/>
  <c r="BT148" i="48"/>
  <c r="BS148" i="48"/>
  <c r="BR148" i="48"/>
  <c r="BQ148" i="48"/>
  <c r="BP148" i="48"/>
  <c r="BO148" i="48"/>
  <c r="BN148" i="48"/>
  <c r="BM148" i="48"/>
  <c r="BL148" i="48"/>
  <c r="BK148" i="48"/>
  <c r="BJ148" i="48"/>
  <c r="BI148" i="48"/>
  <c r="BH148" i="48"/>
  <c r="BG148" i="48"/>
  <c r="BF148" i="48"/>
  <c r="BE148" i="48"/>
  <c r="BD148" i="48"/>
  <c r="CA147" i="48"/>
  <c r="BZ147" i="48"/>
  <c r="BY147" i="48"/>
  <c r="BX147" i="48"/>
  <c r="BW147" i="48"/>
  <c r="BV147" i="48"/>
  <c r="BU147" i="48"/>
  <c r="BT147" i="48"/>
  <c r="BS147" i="48"/>
  <c r="BR147" i="48"/>
  <c r="BQ147" i="48"/>
  <c r="BP147" i="48"/>
  <c r="BO147" i="48"/>
  <c r="BN147" i="48"/>
  <c r="BM147" i="48"/>
  <c r="BL147" i="48"/>
  <c r="BK147" i="48"/>
  <c r="BJ147" i="48"/>
  <c r="BI147" i="48"/>
  <c r="BH147" i="48"/>
  <c r="BG147" i="48"/>
  <c r="BF147" i="48"/>
  <c r="BE147" i="48"/>
  <c r="BD147" i="48"/>
  <c r="CA146" i="48"/>
  <c r="BZ146" i="48"/>
  <c r="BY146" i="48"/>
  <c r="BX146" i="48"/>
  <c r="BW146" i="48"/>
  <c r="BV146" i="48"/>
  <c r="BU146" i="48"/>
  <c r="BT146" i="48"/>
  <c r="BS146" i="48"/>
  <c r="BR146" i="48"/>
  <c r="BQ146" i="48"/>
  <c r="BP146" i="48"/>
  <c r="BO146" i="48"/>
  <c r="BN146" i="48"/>
  <c r="BM146" i="48"/>
  <c r="BL146" i="48"/>
  <c r="BK146" i="48"/>
  <c r="BJ146" i="48"/>
  <c r="BI146" i="48"/>
  <c r="BH146" i="48"/>
  <c r="BG146" i="48"/>
  <c r="BF146" i="48"/>
  <c r="BE146" i="48"/>
  <c r="BD146" i="48"/>
  <c r="CA145" i="48"/>
  <c r="BZ145" i="48"/>
  <c r="BY145" i="48"/>
  <c r="BX145" i="48"/>
  <c r="BW145" i="48"/>
  <c r="BV145" i="48"/>
  <c r="BU145" i="48"/>
  <c r="BT145" i="48"/>
  <c r="BS145" i="48"/>
  <c r="BR145" i="48"/>
  <c r="BQ145" i="48"/>
  <c r="BP145" i="48"/>
  <c r="BO145" i="48"/>
  <c r="BN145" i="48"/>
  <c r="BM145" i="48"/>
  <c r="BL145" i="48"/>
  <c r="BK145" i="48"/>
  <c r="BJ145" i="48"/>
  <c r="BI145" i="48"/>
  <c r="BH145" i="48"/>
  <c r="BG145" i="48"/>
  <c r="BF145" i="48"/>
  <c r="BE145" i="48"/>
  <c r="BD145" i="48"/>
  <c r="CA144" i="48"/>
  <c r="BZ144" i="48"/>
  <c r="BY144" i="48"/>
  <c r="BX144" i="48"/>
  <c r="BW144" i="48"/>
  <c r="BV144" i="48"/>
  <c r="BU144" i="48"/>
  <c r="BT144" i="48"/>
  <c r="BS144" i="48"/>
  <c r="BR144" i="48"/>
  <c r="BQ144" i="48"/>
  <c r="BP144" i="48"/>
  <c r="BO144" i="48"/>
  <c r="BN144" i="48"/>
  <c r="BM144" i="48"/>
  <c r="BL144" i="48"/>
  <c r="BK144" i="48"/>
  <c r="BJ144" i="48"/>
  <c r="BI144" i="48"/>
  <c r="BH144" i="48"/>
  <c r="BG144" i="48"/>
  <c r="BF144" i="48"/>
  <c r="BE144" i="48"/>
  <c r="BD144" i="48"/>
  <c r="CA143" i="48"/>
  <c r="BZ143" i="48"/>
  <c r="BY143" i="48"/>
  <c r="BX143" i="48"/>
  <c r="BW143" i="48"/>
  <c r="BV143" i="48"/>
  <c r="BU143" i="48"/>
  <c r="BT143" i="48"/>
  <c r="BS143" i="48"/>
  <c r="BR143" i="48"/>
  <c r="BQ143" i="48"/>
  <c r="BP143" i="48"/>
  <c r="BO143" i="48"/>
  <c r="BN143" i="48"/>
  <c r="BM143" i="48"/>
  <c r="BL143" i="48"/>
  <c r="BK143" i="48"/>
  <c r="BJ143" i="48"/>
  <c r="BI143" i="48"/>
  <c r="BH143" i="48"/>
  <c r="BG143" i="48"/>
  <c r="BF143" i="48"/>
  <c r="BE143" i="48"/>
  <c r="BD143" i="48"/>
  <c r="CA142" i="48"/>
  <c r="BZ142" i="48"/>
  <c r="BY142" i="48"/>
  <c r="BX142" i="48"/>
  <c r="BW142" i="48"/>
  <c r="BV142" i="48"/>
  <c r="BU142" i="48"/>
  <c r="BT142" i="48"/>
  <c r="BS142" i="48"/>
  <c r="BR142" i="48"/>
  <c r="BQ142" i="48"/>
  <c r="BP142" i="48"/>
  <c r="BO142" i="48"/>
  <c r="BN142" i="48"/>
  <c r="BM142" i="48"/>
  <c r="BL142" i="48"/>
  <c r="BK142" i="48"/>
  <c r="BJ142" i="48"/>
  <c r="BI142" i="48"/>
  <c r="BH142" i="48"/>
  <c r="BG142" i="48"/>
  <c r="BF142" i="48"/>
  <c r="BE142" i="48"/>
  <c r="BD142" i="48"/>
  <c r="CA141" i="48"/>
  <c r="BZ141" i="48"/>
  <c r="BY141" i="48"/>
  <c r="BX141" i="48"/>
  <c r="BW141" i="48"/>
  <c r="BV141" i="48"/>
  <c r="BU141" i="48"/>
  <c r="BT141" i="48"/>
  <c r="BS141" i="48"/>
  <c r="BR141" i="48"/>
  <c r="BQ141" i="48"/>
  <c r="BP141" i="48"/>
  <c r="BO141" i="48"/>
  <c r="BN141" i="48"/>
  <c r="BM141" i="48"/>
  <c r="BL141" i="48"/>
  <c r="BK141" i="48"/>
  <c r="BJ141" i="48"/>
  <c r="BI141" i="48"/>
  <c r="BH141" i="48"/>
  <c r="BG141" i="48"/>
  <c r="BF141" i="48"/>
  <c r="BE141" i="48"/>
  <c r="BD141" i="48"/>
  <c r="CA140" i="48"/>
  <c r="BZ140" i="48"/>
  <c r="BY140" i="48"/>
  <c r="BX140" i="48"/>
  <c r="BW140" i="48"/>
  <c r="BV140" i="48"/>
  <c r="BU140" i="48"/>
  <c r="BT140" i="48"/>
  <c r="BS140" i="48"/>
  <c r="BR140" i="48"/>
  <c r="BQ140" i="48"/>
  <c r="BP140" i="48"/>
  <c r="BO140" i="48"/>
  <c r="BN140" i="48"/>
  <c r="BM140" i="48"/>
  <c r="BL140" i="48"/>
  <c r="BK140" i="48"/>
  <c r="BJ140" i="48"/>
  <c r="BI140" i="48"/>
  <c r="BH140" i="48"/>
  <c r="BG140" i="48"/>
  <c r="BF140" i="48"/>
  <c r="BE140" i="48"/>
  <c r="BD140" i="48"/>
  <c r="CA139" i="48"/>
  <c r="BZ139" i="48"/>
  <c r="BY139" i="48"/>
  <c r="BX139" i="48"/>
  <c r="BW139" i="48"/>
  <c r="BV139" i="48"/>
  <c r="BU139" i="48"/>
  <c r="BT139" i="48"/>
  <c r="BS139" i="48"/>
  <c r="BR139" i="48"/>
  <c r="BQ139" i="48"/>
  <c r="BP139" i="48"/>
  <c r="BO139" i="48"/>
  <c r="BN139" i="48"/>
  <c r="BM139" i="48"/>
  <c r="BL139" i="48"/>
  <c r="BK139" i="48"/>
  <c r="BJ139" i="48"/>
  <c r="BI139" i="48"/>
  <c r="BH139" i="48"/>
  <c r="BG139" i="48"/>
  <c r="BF139" i="48"/>
  <c r="BE139" i="48"/>
  <c r="BD139" i="48"/>
  <c r="CA138" i="48"/>
  <c r="BZ138" i="48"/>
  <c r="BY138" i="48"/>
  <c r="BX138" i="48"/>
  <c r="BW138" i="48"/>
  <c r="BV138" i="48"/>
  <c r="BU138" i="48"/>
  <c r="BT138" i="48"/>
  <c r="BS138" i="48"/>
  <c r="BR138" i="48"/>
  <c r="BQ138" i="48"/>
  <c r="BP138" i="48"/>
  <c r="BO138" i="48"/>
  <c r="BN138" i="48"/>
  <c r="BM138" i="48"/>
  <c r="BL138" i="48"/>
  <c r="BK138" i="48"/>
  <c r="BJ138" i="48"/>
  <c r="BI138" i="48"/>
  <c r="BH138" i="48"/>
  <c r="BG138" i="48"/>
  <c r="BF138" i="48"/>
  <c r="BE138" i="48"/>
  <c r="BD138" i="48"/>
  <c r="CA137" i="48"/>
  <c r="BZ137" i="48"/>
  <c r="BY137" i="48"/>
  <c r="BX137" i="48"/>
  <c r="BW137" i="48"/>
  <c r="BV137" i="48"/>
  <c r="BU137" i="48"/>
  <c r="BT137" i="48"/>
  <c r="BS137" i="48"/>
  <c r="BR137" i="48"/>
  <c r="BQ137" i="48"/>
  <c r="BP137" i="48"/>
  <c r="BO137" i="48"/>
  <c r="BN137" i="48"/>
  <c r="BM137" i="48"/>
  <c r="BL137" i="48"/>
  <c r="BK137" i="48"/>
  <c r="BJ137" i="48"/>
  <c r="BI137" i="48"/>
  <c r="BH137" i="48"/>
  <c r="BG137" i="48"/>
  <c r="BF137" i="48"/>
  <c r="BE137" i="48"/>
  <c r="BD137" i="48"/>
  <c r="CA136" i="48"/>
  <c r="BZ136" i="48"/>
  <c r="BY136" i="48"/>
  <c r="BX136" i="48"/>
  <c r="BW136" i="48"/>
  <c r="BV136" i="48"/>
  <c r="BU136" i="48"/>
  <c r="BT136" i="48"/>
  <c r="BS136" i="48"/>
  <c r="BR136" i="48"/>
  <c r="BQ136" i="48"/>
  <c r="BP136" i="48"/>
  <c r="BO136" i="48"/>
  <c r="BN136" i="48"/>
  <c r="BM136" i="48"/>
  <c r="BL136" i="48"/>
  <c r="BK136" i="48"/>
  <c r="BJ136" i="48"/>
  <c r="BI136" i="48"/>
  <c r="BH136" i="48"/>
  <c r="BG136" i="48"/>
  <c r="BF136" i="48"/>
  <c r="BE136" i="48"/>
  <c r="BD136" i="48"/>
  <c r="CA135" i="48"/>
  <c r="BZ135" i="48"/>
  <c r="BY135" i="48"/>
  <c r="BX135" i="48"/>
  <c r="BW135" i="48"/>
  <c r="BV135" i="48"/>
  <c r="BU135" i="48"/>
  <c r="BT135" i="48"/>
  <c r="BS135" i="48"/>
  <c r="BR135" i="48"/>
  <c r="BQ135" i="48"/>
  <c r="BP135" i="48"/>
  <c r="BO135" i="48"/>
  <c r="BN135" i="48"/>
  <c r="BM135" i="48"/>
  <c r="BL135" i="48"/>
  <c r="BK135" i="48"/>
  <c r="BJ135" i="48"/>
  <c r="BI135" i="48"/>
  <c r="BH135" i="48"/>
  <c r="BG135" i="48"/>
  <c r="BF135" i="48"/>
  <c r="BE135" i="48"/>
  <c r="BD135" i="48"/>
  <c r="CA134" i="48"/>
  <c r="BZ134" i="48"/>
  <c r="BY134" i="48"/>
  <c r="BX134" i="48"/>
  <c r="BW134" i="48"/>
  <c r="BV134" i="48"/>
  <c r="BU134" i="48"/>
  <c r="BT134" i="48"/>
  <c r="BS134" i="48"/>
  <c r="BR134" i="48"/>
  <c r="BQ134" i="48"/>
  <c r="BP134" i="48"/>
  <c r="BO134" i="48"/>
  <c r="BN134" i="48"/>
  <c r="BM134" i="48"/>
  <c r="BL134" i="48"/>
  <c r="BK134" i="48"/>
  <c r="BJ134" i="48"/>
  <c r="BI134" i="48"/>
  <c r="BH134" i="48"/>
  <c r="BG134" i="48"/>
  <c r="BF134" i="48"/>
  <c r="BE134" i="48"/>
  <c r="BD134" i="48"/>
  <c r="CA133" i="48"/>
  <c r="BZ133" i="48"/>
  <c r="BY133" i="48"/>
  <c r="BX133" i="48"/>
  <c r="BW133" i="48"/>
  <c r="BV133" i="48"/>
  <c r="BU133" i="48"/>
  <c r="BT133" i="48"/>
  <c r="BS133" i="48"/>
  <c r="BR133" i="48"/>
  <c r="BQ133" i="48"/>
  <c r="BP133" i="48"/>
  <c r="BO133" i="48"/>
  <c r="BN133" i="48"/>
  <c r="BM133" i="48"/>
  <c r="BL133" i="48"/>
  <c r="BK133" i="48"/>
  <c r="BJ133" i="48"/>
  <c r="BI133" i="48"/>
  <c r="BH133" i="48"/>
  <c r="BG133" i="48"/>
  <c r="BF133" i="48"/>
  <c r="BE133" i="48"/>
  <c r="BD133" i="48"/>
  <c r="CA132" i="48"/>
  <c r="BZ132" i="48"/>
  <c r="BY132" i="48"/>
  <c r="BX132" i="48"/>
  <c r="BW132" i="48"/>
  <c r="BV132" i="48"/>
  <c r="BU132" i="48"/>
  <c r="BT132" i="48"/>
  <c r="BS132" i="48"/>
  <c r="BR132" i="48"/>
  <c r="BQ132" i="48"/>
  <c r="BP132" i="48"/>
  <c r="BO132" i="48"/>
  <c r="BN132" i="48"/>
  <c r="BM132" i="48"/>
  <c r="BL132" i="48"/>
  <c r="BK132" i="48"/>
  <c r="BJ132" i="48"/>
  <c r="BI132" i="48"/>
  <c r="BH132" i="48"/>
  <c r="BG132" i="48"/>
  <c r="BF132" i="48"/>
  <c r="BE132" i="48"/>
  <c r="BD132" i="48"/>
  <c r="CA131" i="48"/>
  <c r="BZ131" i="48"/>
  <c r="BY131" i="48"/>
  <c r="BX131" i="48"/>
  <c r="BW131" i="48"/>
  <c r="BV131" i="48"/>
  <c r="BU131" i="48"/>
  <c r="BT131" i="48"/>
  <c r="BS131" i="48"/>
  <c r="BR131" i="48"/>
  <c r="BQ131" i="48"/>
  <c r="BP131" i="48"/>
  <c r="BO131" i="48"/>
  <c r="BN131" i="48"/>
  <c r="BM131" i="48"/>
  <c r="BL131" i="48"/>
  <c r="BK131" i="48"/>
  <c r="BJ131" i="48"/>
  <c r="BI131" i="48"/>
  <c r="BH131" i="48"/>
  <c r="BG131" i="48"/>
  <c r="BF131" i="48"/>
  <c r="BE131" i="48"/>
  <c r="BD131" i="48"/>
  <c r="CA130" i="48"/>
  <c r="BZ130" i="48"/>
  <c r="BY130" i="48"/>
  <c r="BX130" i="48"/>
  <c r="BW130" i="48"/>
  <c r="BV130" i="48"/>
  <c r="BU130" i="48"/>
  <c r="BT130" i="48"/>
  <c r="BS130" i="48"/>
  <c r="BR130" i="48"/>
  <c r="BQ130" i="48"/>
  <c r="BP130" i="48"/>
  <c r="BO130" i="48"/>
  <c r="BN130" i="48"/>
  <c r="BM130" i="48"/>
  <c r="BL130" i="48"/>
  <c r="BK130" i="48"/>
  <c r="BJ130" i="48"/>
  <c r="BI130" i="48"/>
  <c r="BH130" i="48"/>
  <c r="BG130" i="48"/>
  <c r="BF130" i="48"/>
  <c r="BE130" i="48"/>
  <c r="BD130" i="48"/>
  <c r="CA129" i="48"/>
  <c r="BZ129" i="48"/>
  <c r="BY129" i="48"/>
  <c r="BX129" i="48"/>
  <c r="BW129" i="48"/>
  <c r="BV129" i="48"/>
  <c r="BU129" i="48"/>
  <c r="BT129" i="48"/>
  <c r="BS129" i="48"/>
  <c r="BR129" i="48"/>
  <c r="BQ129" i="48"/>
  <c r="BP129" i="48"/>
  <c r="BO129" i="48"/>
  <c r="BN129" i="48"/>
  <c r="BM129" i="48"/>
  <c r="BL129" i="48"/>
  <c r="BK129" i="48"/>
  <c r="BJ129" i="48"/>
  <c r="BI129" i="48"/>
  <c r="BH129" i="48"/>
  <c r="BG129" i="48"/>
  <c r="BF129" i="48"/>
  <c r="BE129" i="48"/>
  <c r="BD129" i="48"/>
  <c r="CA128" i="48"/>
  <c r="BZ128" i="48"/>
  <c r="BY128" i="48"/>
  <c r="BX128" i="48"/>
  <c r="BW128" i="48"/>
  <c r="BV128" i="48"/>
  <c r="BU128" i="48"/>
  <c r="BT128" i="48"/>
  <c r="BS128" i="48"/>
  <c r="BR128" i="48"/>
  <c r="BQ128" i="48"/>
  <c r="BP128" i="48"/>
  <c r="BO128" i="48"/>
  <c r="BN128" i="48"/>
  <c r="BM128" i="48"/>
  <c r="BL128" i="48"/>
  <c r="BK128" i="48"/>
  <c r="BJ128" i="48"/>
  <c r="BI128" i="48"/>
  <c r="BH128" i="48"/>
  <c r="BG128" i="48"/>
  <c r="BF128" i="48"/>
  <c r="BE128" i="48"/>
  <c r="BD128" i="48"/>
  <c r="CA127" i="48"/>
  <c r="BZ127" i="48"/>
  <c r="BY127" i="48"/>
  <c r="BX127" i="48"/>
  <c r="BW127" i="48"/>
  <c r="BV127" i="48"/>
  <c r="BU127" i="48"/>
  <c r="BT127" i="48"/>
  <c r="BS127" i="48"/>
  <c r="BR127" i="48"/>
  <c r="BQ127" i="48"/>
  <c r="BP127" i="48"/>
  <c r="BO127" i="48"/>
  <c r="BN127" i="48"/>
  <c r="BM127" i="48"/>
  <c r="BL127" i="48"/>
  <c r="BK127" i="48"/>
  <c r="BJ127" i="48"/>
  <c r="BI127" i="48"/>
  <c r="BH127" i="48"/>
  <c r="BG127" i="48"/>
  <c r="BF127" i="48"/>
  <c r="BE127" i="48"/>
  <c r="BD127" i="48"/>
  <c r="CA126" i="48"/>
  <c r="BZ126" i="48"/>
  <c r="BY126" i="48"/>
  <c r="BX126" i="48"/>
  <c r="BW126" i="48"/>
  <c r="BV126" i="48"/>
  <c r="BU126" i="48"/>
  <c r="BT126" i="48"/>
  <c r="BS126" i="48"/>
  <c r="BR126" i="48"/>
  <c r="BQ126" i="48"/>
  <c r="BP126" i="48"/>
  <c r="BO126" i="48"/>
  <c r="BN126" i="48"/>
  <c r="BM126" i="48"/>
  <c r="BL126" i="48"/>
  <c r="BK126" i="48"/>
  <c r="BJ126" i="48"/>
  <c r="BI126" i="48"/>
  <c r="BH126" i="48"/>
  <c r="BG126" i="48"/>
  <c r="BF126" i="48"/>
  <c r="BE126" i="48"/>
  <c r="BD126" i="48"/>
  <c r="CA125" i="48"/>
  <c r="BZ125" i="48"/>
  <c r="BY125" i="48"/>
  <c r="BX125" i="48"/>
  <c r="BW125" i="48"/>
  <c r="BV125" i="48"/>
  <c r="BU125" i="48"/>
  <c r="BT125" i="48"/>
  <c r="BS125" i="48"/>
  <c r="BR125" i="48"/>
  <c r="BQ125" i="48"/>
  <c r="BP125" i="48"/>
  <c r="BO125" i="48"/>
  <c r="BN125" i="48"/>
  <c r="BM125" i="48"/>
  <c r="BL125" i="48"/>
  <c r="BK125" i="48"/>
  <c r="BJ125" i="48"/>
  <c r="BI125" i="48"/>
  <c r="BH125" i="48"/>
  <c r="BG125" i="48"/>
  <c r="BF125" i="48"/>
  <c r="BE125" i="48"/>
  <c r="BD125" i="48"/>
  <c r="CA124" i="48"/>
  <c r="BZ124" i="48"/>
  <c r="BY124" i="48"/>
  <c r="BX124" i="48"/>
  <c r="BW124" i="48"/>
  <c r="BV124" i="48"/>
  <c r="BU124" i="48"/>
  <c r="BT124" i="48"/>
  <c r="BS124" i="48"/>
  <c r="BR124" i="48"/>
  <c r="BQ124" i="48"/>
  <c r="BP124" i="48"/>
  <c r="BO124" i="48"/>
  <c r="BN124" i="48"/>
  <c r="BM124" i="48"/>
  <c r="BL124" i="48"/>
  <c r="BK124" i="48"/>
  <c r="BJ124" i="48"/>
  <c r="BI124" i="48"/>
  <c r="BH124" i="48"/>
  <c r="BG124" i="48"/>
  <c r="BF124" i="48"/>
  <c r="BE124" i="48"/>
  <c r="BD124" i="48"/>
  <c r="CA123" i="48"/>
  <c r="BZ123" i="48"/>
  <c r="BY123" i="48"/>
  <c r="BX123" i="48"/>
  <c r="BW123" i="48"/>
  <c r="BV123" i="48"/>
  <c r="BU123" i="48"/>
  <c r="BT123" i="48"/>
  <c r="BS123" i="48"/>
  <c r="BR123" i="48"/>
  <c r="BQ123" i="48"/>
  <c r="BP123" i="48"/>
  <c r="BO123" i="48"/>
  <c r="BN123" i="48"/>
  <c r="BM123" i="48"/>
  <c r="BL123" i="48"/>
  <c r="BK123" i="48"/>
  <c r="BJ123" i="48"/>
  <c r="BI123" i="48"/>
  <c r="BH123" i="48"/>
  <c r="BG123" i="48"/>
  <c r="BF123" i="48"/>
  <c r="BE123" i="48"/>
  <c r="BD123" i="48"/>
  <c r="CA122" i="48"/>
  <c r="BZ122" i="48"/>
  <c r="BY122" i="48"/>
  <c r="BX122" i="48"/>
  <c r="BW122" i="48"/>
  <c r="BV122" i="48"/>
  <c r="BU122" i="48"/>
  <c r="BT122" i="48"/>
  <c r="BS122" i="48"/>
  <c r="BR122" i="48"/>
  <c r="BQ122" i="48"/>
  <c r="BP122" i="48"/>
  <c r="BO122" i="48"/>
  <c r="BN122" i="48"/>
  <c r="BM122" i="48"/>
  <c r="BL122" i="48"/>
  <c r="BK122" i="48"/>
  <c r="BJ122" i="48"/>
  <c r="BI122" i="48"/>
  <c r="BH122" i="48"/>
  <c r="BG122" i="48"/>
  <c r="BF122" i="48"/>
  <c r="BE122" i="48"/>
  <c r="BD122" i="48"/>
  <c r="CA121" i="48"/>
  <c r="BZ121" i="48"/>
  <c r="BY121" i="48"/>
  <c r="BX121" i="48"/>
  <c r="BW121" i="48"/>
  <c r="BV121" i="48"/>
  <c r="BU121" i="48"/>
  <c r="BT121" i="48"/>
  <c r="BS121" i="48"/>
  <c r="BR121" i="48"/>
  <c r="BQ121" i="48"/>
  <c r="BP121" i="48"/>
  <c r="BO121" i="48"/>
  <c r="BN121" i="48"/>
  <c r="BM121" i="48"/>
  <c r="BL121" i="48"/>
  <c r="BK121" i="48"/>
  <c r="BJ121" i="48"/>
  <c r="BI121" i="48"/>
  <c r="BH121" i="48"/>
  <c r="BG121" i="48"/>
  <c r="BF121" i="48"/>
  <c r="BE121" i="48"/>
  <c r="BD121" i="48"/>
  <c r="CA120" i="48"/>
  <c r="BZ120" i="48"/>
  <c r="BY120" i="48"/>
  <c r="BX120" i="48"/>
  <c r="BW120" i="48"/>
  <c r="BV120" i="48"/>
  <c r="BU120" i="48"/>
  <c r="BT120" i="48"/>
  <c r="BS120" i="48"/>
  <c r="BR120" i="48"/>
  <c r="BQ120" i="48"/>
  <c r="BP120" i="48"/>
  <c r="BO120" i="48"/>
  <c r="BN120" i="48"/>
  <c r="BM120" i="48"/>
  <c r="BL120" i="48"/>
  <c r="BK120" i="48"/>
  <c r="BJ120" i="48"/>
  <c r="BI120" i="48"/>
  <c r="BH120" i="48"/>
  <c r="BG120" i="48"/>
  <c r="BF120" i="48"/>
  <c r="BE120" i="48"/>
  <c r="BD120" i="48"/>
  <c r="CA119" i="48"/>
  <c r="BZ119" i="48"/>
  <c r="BY119" i="48"/>
  <c r="BX119" i="48"/>
  <c r="BW119" i="48"/>
  <c r="BV119" i="48"/>
  <c r="BU119" i="48"/>
  <c r="BT119" i="48"/>
  <c r="BS119" i="48"/>
  <c r="BR119" i="48"/>
  <c r="BQ119" i="48"/>
  <c r="BP119" i="48"/>
  <c r="BO119" i="48"/>
  <c r="BN119" i="48"/>
  <c r="BM119" i="48"/>
  <c r="BL119" i="48"/>
  <c r="BK119" i="48"/>
  <c r="BJ119" i="48"/>
  <c r="BI119" i="48"/>
  <c r="BH119" i="48"/>
  <c r="BG119" i="48"/>
  <c r="BF119" i="48"/>
  <c r="BE119" i="48"/>
  <c r="BD119" i="48"/>
  <c r="CA118" i="48"/>
  <c r="BZ118" i="48"/>
  <c r="BY118" i="48"/>
  <c r="BX118" i="48"/>
  <c r="BW118" i="48"/>
  <c r="BV118" i="48"/>
  <c r="BU118" i="48"/>
  <c r="BT118" i="48"/>
  <c r="BS118" i="48"/>
  <c r="BR118" i="48"/>
  <c r="BQ118" i="48"/>
  <c r="BP118" i="48"/>
  <c r="BO118" i="48"/>
  <c r="BN118" i="48"/>
  <c r="BM118" i="48"/>
  <c r="BL118" i="48"/>
  <c r="BK118" i="48"/>
  <c r="BJ118" i="48"/>
  <c r="BI118" i="48"/>
  <c r="BH118" i="48"/>
  <c r="BG118" i="48"/>
  <c r="BF118" i="48"/>
  <c r="BE118" i="48"/>
  <c r="BD118" i="48"/>
  <c r="CA117" i="48"/>
  <c r="BZ117" i="48"/>
  <c r="BY117" i="48"/>
  <c r="BX117" i="48"/>
  <c r="BW117" i="48"/>
  <c r="BV117" i="48"/>
  <c r="BU117" i="48"/>
  <c r="BT117" i="48"/>
  <c r="BS117" i="48"/>
  <c r="BR117" i="48"/>
  <c r="BQ117" i="48"/>
  <c r="BP117" i="48"/>
  <c r="BO117" i="48"/>
  <c r="BN117" i="48"/>
  <c r="BM117" i="48"/>
  <c r="BL117" i="48"/>
  <c r="BK117" i="48"/>
  <c r="BJ117" i="48"/>
  <c r="BI117" i="48"/>
  <c r="BH117" i="48"/>
  <c r="BG117" i="48"/>
  <c r="BF117" i="48"/>
  <c r="BE117" i="48"/>
  <c r="BD117" i="48"/>
  <c r="CA116" i="48"/>
  <c r="BZ116" i="48"/>
  <c r="BY116" i="48"/>
  <c r="BX116" i="48"/>
  <c r="BW116" i="48"/>
  <c r="BV116" i="48"/>
  <c r="BU116" i="48"/>
  <c r="BT116" i="48"/>
  <c r="BS116" i="48"/>
  <c r="BR116" i="48"/>
  <c r="BQ116" i="48"/>
  <c r="BP116" i="48"/>
  <c r="BO116" i="48"/>
  <c r="BN116" i="48"/>
  <c r="BM116" i="48"/>
  <c r="BL116" i="48"/>
  <c r="BK116" i="48"/>
  <c r="BJ116" i="48"/>
  <c r="BI116" i="48"/>
  <c r="BH116" i="48"/>
  <c r="BG116" i="48"/>
  <c r="BF116" i="48"/>
  <c r="BE116" i="48"/>
  <c r="BD116" i="48"/>
  <c r="CA115" i="48"/>
  <c r="BZ115" i="48"/>
  <c r="BY115" i="48"/>
  <c r="BX115" i="48"/>
  <c r="BW115" i="48"/>
  <c r="BV115" i="48"/>
  <c r="BU115" i="48"/>
  <c r="BT115" i="48"/>
  <c r="BS115" i="48"/>
  <c r="BR115" i="48"/>
  <c r="BQ115" i="48"/>
  <c r="BP115" i="48"/>
  <c r="BO115" i="48"/>
  <c r="BN115" i="48"/>
  <c r="BM115" i="48"/>
  <c r="BL115" i="48"/>
  <c r="BK115" i="48"/>
  <c r="BJ115" i="48"/>
  <c r="BI115" i="48"/>
  <c r="BH115" i="48"/>
  <c r="BG115" i="48"/>
  <c r="BF115" i="48"/>
  <c r="BE115" i="48"/>
  <c r="BD115" i="48"/>
  <c r="CA114" i="48"/>
  <c r="BZ114" i="48"/>
  <c r="BY114" i="48"/>
  <c r="BX114" i="48"/>
  <c r="BW114" i="48"/>
  <c r="BV114" i="48"/>
  <c r="BU114" i="48"/>
  <c r="BT114" i="48"/>
  <c r="BS114" i="48"/>
  <c r="BR114" i="48"/>
  <c r="BQ114" i="48"/>
  <c r="BP114" i="48"/>
  <c r="BO114" i="48"/>
  <c r="BN114" i="48"/>
  <c r="BM114" i="48"/>
  <c r="BL114" i="48"/>
  <c r="BK114" i="48"/>
  <c r="BJ114" i="48"/>
  <c r="BI114" i="48"/>
  <c r="BH114" i="48"/>
  <c r="BG114" i="48"/>
  <c r="BF114" i="48"/>
  <c r="BE114" i="48"/>
  <c r="BD114" i="48"/>
  <c r="CA113" i="48"/>
  <c r="BZ113" i="48"/>
  <c r="BY113" i="48"/>
  <c r="BX113" i="48"/>
  <c r="BW113" i="48"/>
  <c r="BV113" i="48"/>
  <c r="BU113" i="48"/>
  <c r="BT113" i="48"/>
  <c r="BS113" i="48"/>
  <c r="BR113" i="48"/>
  <c r="BQ113" i="48"/>
  <c r="BP113" i="48"/>
  <c r="BO113" i="48"/>
  <c r="BN113" i="48"/>
  <c r="BM113" i="48"/>
  <c r="BL113" i="48"/>
  <c r="BK113" i="48"/>
  <c r="BJ113" i="48"/>
  <c r="BI113" i="48"/>
  <c r="BH113" i="48"/>
  <c r="BG113" i="48"/>
  <c r="BF113" i="48"/>
  <c r="BE113" i="48"/>
  <c r="BD113" i="48"/>
  <c r="CA112" i="48"/>
  <c r="BZ112" i="48"/>
  <c r="BY112" i="48"/>
  <c r="BX112" i="48"/>
  <c r="BW112" i="48"/>
  <c r="BV112" i="48"/>
  <c r="BU112" i="48"/>
  <c r="BT112" i="48"/>
  <c r="BS112" i="48"/>
  <c r="BR112" i="48"/>
  <c r="BQ112" i="48"/>
  <c r="BP112" i="48"/>
  <c r="BO112" i="48"/>
  <c r="BN112" i="48"/>
  <c r="BM112" i="48"/>
  <c r="BL112" i="48"/>
  <c r="BK112" i="48"/>
  <c r="BJ112" i="48"/>
  <c r="BI112" i="48"/>
  <c r="BH112" i="48"/>
  <c r="BG112" i="48"/>
  <c r="BF112" i="48"/>
  <c r="BE112" i="48"/>
  <c r="BD112" i="48"/>
  <c r="CA111" i="48"/>
  <c r="BZ111" i="48"/>
  <c r="BY111" i="48"/>
  <c r="BX111" i="48"/>
  <c r="BW111" i="48"/>
  <c r="BV111" i="48"/>
  <c r="BU111" i="48"/>
  <c r="BT111" i="48"/>
  <c r="BS111" i="48"/>
  <c r="BR111" i="48"/>
  <c r="BQ111" i="48"/>
  <c r="BP111" i="48"/>
  <c r="BO111" i="48"/>
  <c r="BN111" i="48"/>
  <c r="BM111" i="48"/>
  <c r="BL111" i="48"/>
  <c r="BK111" i="48"/>
  <c r="BJ111" i="48"/>
  <c r="BI111" i="48"/>
  <c r="BH111" i="48"/>
  <c r="BG111" i="48"/>
  <c r="BF111" i="48"/>
  <c r="BE111" i="48"/>
  <c r="BD111" i="48"/>
  <c r="CA110" i="48"/>
  <c r="BZ110" i="48"/>
  <c r="BY110" i="48"/>
  <c r="BX110" i="48"/>
  <c r="BW110" i="48"/>
  <c r="BV110" i="48"/>
  <c r="BU110" i="48"/>
  <c r="BT110" i="48"/>
  <c r="BS110" i="48"/>
  <c r="BR110" i="48"/>
  <c r="BQ110" i="48"/>
  <c r="BP110" i="48"/>
  <c r="BO110" i="48"/>
  <c r="BN110" i="48"/>
  <c r="BM110" i="48"/>
  <c r="BL110" i="48"/>
  <c r="BK110" i="48"/>
  <c r="BJ110" i="48"/>
  <c r="BI110" i="48"/>
  <c r="BH110" i="48"/>
  <c r="BG110" i="48"/>
  <c r="BF110" i="48"/>
  <c r="BE110" i="48"/>
  <c r="BD110" i="48"/>
  <c r="CA109" i="48"/>
  <c r="BZ109" i="48"/>
  <c r="BY109" i="48"/>
  <c r="BX109" i="48"/>
  <c r="BW109" i="48"/>
  <c r="BV109" i="48"/>
  <c r="BU109" i="48"/>
  <c r="BT109" i="48"/>
  <c r="BS109" i="48"/>
  <c r="BR109" i="48"/>
  <c r="BQ109" i="48"/>
  <c r="BP109" i="48"/>
  <c r="BO109" i="48"/>
  <c r="BN109" i="48"/>
  <c r="BM109" i="48"/>
  <c r="BL109" i="48"/>
  <c r="BK109" i="48"/>
  <c r="BJ109" i="48"/>
  <c r="BI109" i="48"/>
  <c r="BH109" i="48"/>
  <c r="BG109" i="48"/>
  <c r="BF109" i="48"/>
  <c r="BE109" i="48"/>
  <c r="BD109" i="48"/>
  <c r="CA108" i="48"/>
  <c r="BZ108" i="48"/>
  <c r="BY108" i="48"/>
  <c r="BX108" i="48"/>
  <c r="BW108" i="48"/>
  <c r="BV108" i="48"/>
  <c r="BU108" i="48"/>
  <c r="BT108" i="48"/>
  <c r="BS108" i="48"/>
  <c r="BR108" i="48"/>
  <c r="BQ108" i="48"/>
  <c r="BP108" i="48"/>
  <c r="BO108" i="48"/>
  <c r="BN108" i="48"/>
  <c r="BM108" i="48"/>
  <c r="BL108" i="48"/>
  <c r="BK108" i="48"/>
  <c r="BJ108" i="48"/>
  <c r="BI108" i="48"/>
  <c r="BH108" i="48"/>
  <c r="BG108" i="48"/>
  <c r="BF108" i="48"/>
  <c r="BE108" i="48"/>
  <c r="BD108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CA100" i="48"/>
  <c r="BZ100" i="48"/>
  <c r="BY100" i="48"/>
  <c r="BX100" i="48"/>
  <c r="BW100" i="48"/>
  <c r="BV100" i="48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E100" i="48"/>
  <c r="BD100" i="48"/>
  <c r="CA99" i="48"/>
  <c r="BZ99" i="48"/>
  <c r="BY99" i="48"/>
  <c r="BX99" i="48"/>
  <c r="BW99" i="48"/>
  <c r="BV99" i="48"/>
  <c r="BU99" i="48"/>
  <c r="BT99" i="48"/>
  <c r="BS99" i="48"/>
  <c r="BR99" i="48"/>
  <c r="BQ99" i="48"/>
  <c r="BP99" i="48"/>
  <c r="BO99" i="48"/>
  <c r="BN99" i="48"/>
  <c r="BM99" i="48"/>
  <c r="BL99" i="48"/>
  <c r="BK99" i="48"/>
  <c r="BJ99" i="48"/>
  <c r="BI99" i="48"/>
  <c r="BH99" i="48"/>
  <c r="BG99" i="48"/>
  <c r="BF99" i="48"/>
  <c r="BE99" i="48"/>
  <c r="BD99" i="48"/>
  <c r="CA98" i="48"/>
  <c r="BZ98" i="48"/>
  <c r="BY98" i="48"/>
  <c r="BX98" i="48"/>
  <c r="BW98" i="48"/>
  <c r="BV98" i="48"/>
  <c r="BU98" i="48"/>
  <c r="BT98" i="48"/>
  <c r="BS98" i="48"/>
  <c r="BR98" i="48"/>
  <c r="BQ98" i="48"/>
  <c r="BP98" i="48"/>
  <c r="BO98" i="48"/>
  <c r="BN98" i="48"/>
  <c r="BM98" i="48"/>
  <c r="BL98" i="48"/>
  <c r="BK98" i="48"/>
  <c r="BJ98" i="48"/>
  <c r="BI98" i="48"/>
  <c r="BH98" i="48"/>
  <c r="BG98" i="48"/>
  <c r="BF98" i="48"/>
  <c r="BE98" i="48"/>
  <c r="BD98" i="48"/>
  <c r="CA97" i="48"/>
  <c r="BZ97" i="48"/>
  <c r="BY97" i="48"/>
  <c r="BX97" i="48"/>
  <c r="BW97" i="48"/>
  <c r="BV97" i="48"/>
  <c r="BU97" i="48"/>
  <c r="BT97" i="48"/>
  <c r="BS97" i="48"/>
  <c r="BR97" i="48"/>
  <c r="BQ97" i="48"/>
  <c r="BP97" i="48"/>
  <c r="BO97" i="48"/>
  <c r="BN97" i="48"/>
  <c r="BM97" i="48"/>
  <c r="BL97" i="48"/>
  <c r="BK97" i="48"/>
  <c r="BJ97" i="48"/>
  <c r="BI97" i="48"/>
  <c r="BH97" i="48"/>
  <c r="BG97" i="48"/>
  <c r="BF97" i="48"/>
  <c r="BE97" i="48"/>
  <c r="BD97" i="48"/>
  <c r="CA96" i="48"/>
  <c r="BZ96" i="48"/>
  <c r="BY96" i="48"/>
  <c r="BX96" i="48"/>
  <c r="BW96" i="48"/>
  <c r="BV96" i="48"/>
  <c r="BU96" i="48"/>
  <c r="BT96" i="48"/>
  <c r="BS96" i="48"/>
  <c r="BR96" i="48"/>
  <c r="BQ96" i="48"/>
  <c r="BP96" i="48"/>
  <c r="BO96" i="48"/>
  <c r="BN96" i="48"/>
  <c r="BM96" i="48"/>
  <c r="BL96" i="48"/>
  <c r="BK96" i="48"/>
  <c r="BJ96" i="48"/>
  <c r="BI96" i="48"/>
  <c r="BH96" i="48"/>
  <c r="BG96" i="48"/>
  <c r="BF96" i="48"/>
  <c r="BE96" i="48"/>
  <c r="BD96" i="48"/>
  <c r="CA95" i="48"/>
  <c r="BZ95" i="48"/>
  <c r="BY95" i="48"/>
  <c r="BX95" i="48"/>
  <c r="BW95" i="48"/>
  <c r="BV95" i="48"/>
  <c r="BU95" i="48"/>
  <c r="BT95" i="48"/>
  <c r="BS95" i="48"/>
  <c r="BR95" i="48"/>
  <c r="BQ95" i="48"/>
  <c r="BP95" i="48"/>
  <c r="BO95" i="48"/>
  <c r="BN95" i="48"/>
  <c r="BM95" i="48"/>
  <c r="BL95" i="48"/>
  <c r="BK95" i="48"/>
  <c r="BJ95" i="48"/>
  <c r="BI95" i="48"/>
  <c r="BH95" i="48"/>
  <c r="BG95" i="48"/>
  <c r="BF95" i="48"/>
  <c r="BE95" i="48"/>
  <c r="BD95" i="48"/>
  <c r="CA94" i="48"/>
  <c r="BZ94" i="48"/>
  <c r="BY94" i="48"/>
  <c r="BX94" i="48"/>
  <c r="BW94" i="48"/>
  <c r="BV94" i="48"/>
  <c r="BU94" i="48"/>
  <c r="BT94" i="48"/>
  <c r="BS94" i="48"/>
  <c r="BR94" i="48"/>
  <c r="BQ94" i="48"/>
  <c r="BP94" i="48"/>
  <c r="BO94" i="48"/>
  <c r="BN94" i="48"/>
  <c r="BM94" i="48"/>
  <c r="BL94" i="48"/>
  <c r="BK94" i="48"/>
  <c r="BJ94" i="48"/>
  <c r="BI94" i="48"/>
  <c r="BH94" i="48"/>
  <c r="BG94" i="48"/>
  <c r="BF94" i="48"/>
  <c r="BE94" i="48"/>
  <c r="BD94" i="48"/>
  <c r="CA93" i="48"/>
  <c r="BZ93" i="48"/>
  <c r="BY93" i="48"/>
  <c r="BX93" i="48"/>
  <c r="BW93" i="48"/>
  <c r="BV93" i="48"/>
  <c r="BU93" i="48"/>
  <c r="BT93" i="48"/>
  <c r="BS93" i="48"/>
  <c r="BR93" i="48"/>
  <c r="BQ93" i="48"/>
  <c r="BP93" i="48"/>
  <c r="BO93" i="48"/>
  <c r="BN93" i="48"/>
  <c r="BM93" i="48"/>
  <c r="BL93" i="48"/>
  <c r="BK93" i="48"/>
  <c r="BJ93" i="48"/>
  <c r="BI93" i="48"/>
  <c r="BH93" i="48"/>
  <c r="BG93" i="48"/>
  <c r="BF93" i="48"/>
  <c r="BE93" i="48"/>
  <c r="BD93" i="48"/>
  <c r="CA92" i="48"/>
  <c r="BZ92" i="48"/>
  <c r="BY92" i="48"/>
  <c r="BX92" i="48"/>
  <c r="BW92" i="48"/>
  <c r="BV92" i="48"/>
  <c r="BU92" i="48"/>
  <c r="BT92" i="48"/>
  <c r="BS92" i="48"/>
  <c r="BR92" i="48"/>
  <c r="BQ92" i="48"/>
  <c r="BP92" i="48"/>
  <c r="BO92" i="48"/>
  <c r="BN92" i="48"/>
  <c r="BM92" i="48"/>
  <c r="BL92" i="48"/>
  <c r="BK92" i="48"/>
  <c r="BJ92" i="48"/>
  <c r="BI92" i="48"/>
  <c r="BH92" i="48"/>
  <c r="BG92" i="48"/>
  <c r="BF92" i="48"/>
  <c r="BE92" i="48"/>
  <c r="BD92" i="48"/>
  <c r="CA91" i="48"/>
  <c r="BZ91" i="48"/>
  <c r="BY91" i="48"/>
  <c r="BX91" i="48"/>
  <c r="BW91" i="48"/>
  <c r="BV91" i="48"/>
  <c r="BU91" i="48"/>
  <c r="BT91" i="48"/>
  <c r="BS91" i="48"/>
  <c r="BR91" i="48"/>
  <c r="BQ91" i="48"/>
  <c r="BP91" i="48"/>
  <c r="BO91" i="48"/>
  <c r="BN91" i="48"/>
  <c r="BM91" i="48"/>
  <c r="BL91" i="48"/>
  <c r="BK91" i="48"/>
  <c r="BJ91" i="48"/>
  <c r="BI91" i="48"/>
  <c r="BH91" i="48"/>
  <c r="BG91" i="48"/>
  <c r="BF91" i="48"/>
  <c r="BE91" i="48"/>
  <c r="BD91" i="48"/>
  <c r="CA90" i="48"/>
  <c r="BZ90" i="48"/>
  <c r="BY90" i="48"/>
  <c r="BX90" i="48"/>
  <c r="BW90" i="48"/>
  <c r="BV90" i="48"/>
  <c r="BU90" i="48"/>
  <c r="BT90" i="48"/>
  <c r="BS90" i="48"/>
  <c r="BR90" i="48"/>
  <c r="BQ90" i="48"/>
  <c r="BP90" i="48"/>
  <c r="BO90" i="48"/>
  <c r="BN90" i="48"/>
  <c r="BM90" i="48"/>
  <c r="BL90" i="48"/>
  <c r="BK90" i="48"/>
  <c r="BJ90" i="48"/>
  <c r="BI90" i="48"/>
  <c r="BH90" i="48"/>
  <c r="BG90" i="48"/>
  <c r="BF90" i="48"/>
  <c r="BE90" i="48"/>
  <c r="BD90" i="48"/>
  <c r="CA89" i="48"/>
  <c r="BZ89" i="48"/>
  <c r="BY89" i="48"/>
  <c r="BX89" i="48"/>
  <c r="BW89" i="48"/>
  <c r="BV89" i="48"/>
  <c r="BU89" i="48"/>
  <c r="BT89" i="48"/>
  <c r="BS89" i="48"/>
  <c r="BR89" i="48"/>
  <c r="BQ89" i="48"/>
  <c r="BP89" i="48"/>
  <c r="BO89" i="48"/>
  <c r="BN89" i="48"/>
  <c r="BM89" i="48"/>
  <c r="BL89" i="48"/>
  <c r="BK89" i="48"/>
  <c r="BJ89" i="48"/>
  <c r="BI89" i="48"/>
  <c r="BH89" i="48"/>
  <c r="BG89" i="48"/>
  <c r="BF89" i="48"/>
  <c r="BE89" i="48"/>
  <c r="BD89" i="48"/>
  <c r="CA88" i="48"/>
  <c r="BZ88" i="48"/>
  <c r="BY88" i="48"/>
  <c r="BX88" i="48"/>
  <c r="BW88" i="48"/>
  <c r="BV88" i="48"/>
  <c r="BU88" i="48"/>
  <c r="BT88" i="48"/>
  <c r="BS88" i="48"/>
  <c r="BR88" i="48"/>
  <c r="BQ88" i="48"/>
  <c r="BP88" i="48"/>
  <c r="BO88" i="48"/>
  <c r="BN88" i="48"/>
  <c r="BM88" i="48"/>
  <c r="BL88" i="48"/>
  <c r="BK88" i="48"/>
  <c r="BJ88" i="48"/>
  <c r="BI88" i="48"/>
  <c r="BH88" i="48"/>
  <c r="BG88" i="48"/>
  <c r="BF88" i="48"/>
  <c r="BE88" i="48"/>
  <c r="BD88" i="48"/>
  <c r="CA87" i="48"/>
  <c r="BZ87" i="48"/>
  <c r="BY87" i="48"/>
  <c r="BX87" i="48"/>
  <c r="BW87" i="48"/>
  <c r="BV87" i="48"/>
  <c r="BU87" i="48"/>
  <c r="BT87" i="48"/>
  <c r="BS87" i="48"/>
  <c r="BR87" i="48"/>
  <c r="BQ87" i="48"/>
  <c r="BP87" i="48"/>
  <c r="BO87" i="48"/>
  <c r="BN87" i="48"/>
  <c r="BM87" i="48"/>
  <c r="BL87" i="48"/>
  <c r="BK87" i="48"/>
  <c r="BJ87" i="48"/>
  <c r="BI87" i="48"/>
  <c r="BH87" i="48"/>
  <c r="BG87" i="48"/>
  <c r="BF87" i="48"/>
  <c r="BE87" i="48"/>
  <c r="BD87" i="48"/>
  <c r="CA86" i="48"/>
  <c r="BZ86" i="48"/>
  <c r="BY86" i="48"/>
  <c r="BX86" i="48"/>
  <c r="BW86" i="48"/>
  <c r="BV86" i="48"/>
  <c r="BU86" i="48"/>
  <c r="BT86" i="48"/>
  <c r="BS86" i="48"/>
  <c r="BR86" i="48"/>
  <c r="BQ86" i="48"/>
  <c r="BP86" i="48"/>
  <c r="BO86" i="48"/>
  <c r="BN86" i="48"/>
  <c r="BM86" i="48"/>
  <c r="BL86" i="48"/>
  <c r="BK86" i="48"/>
  <c r="BJ86" i="48"/>
  <c r="BI86" i="48"/>
  <c r="BH86" i="48"/>
  <c r="BG86" i="48"/>
  <c r="BF86" i="48"/>
  <c r="BE86" i="48"/>
  <c r="BD86" i="48"/>
  <c r="CA85" i="48"/>
  <c r="BZ85" i="48"/>
  <c r="BY85" i="48"/>
  <c r="BX85" i="48"/>
  <c r="BW85" i="48"/>
  <c r="BV85" i="48"/>
  <c r="BU85" i="48"/>
  <c r="BT85" i="48"/>
  <c r="BS85" i="48"/>
  <c r="BR85" i="48"/>
  <c r="BQ85" i="48"/>
  <c r="BP85" i="48"/>
  <c r="BO85" i="48"/>
  <c r="BN85" i="48"/>
  <c r="BM85" i="48"/>
  <c r="BL85" i="48"/>
  <c r="BK85" i="48"/>
  <c r="BJ85" i="48"/>
  <c r="BI85" i="48"/>
  <c r="BH85" i="48"/>
  <c r="BG85" i="48"/>
  <c r="BF85" i="48"/>
  <c r="BE85" i="48"/>
  <c r="BD85" i="48"/>
  <c r="CA84" i="48"/>
  <c r="BZ84" i="48"/>
  <c r="BY84" i="48"/>
  <c r="BX84" i="48"/>
  <c r="BW84" i="48"/>
  <c r="BV84" i="48"/>
  <c r="BU84" i="48"/>
  <c r="BT84" i="48"/>
  <c r="BS84" i="48"/>
  <c r="BR84" i="48"/>
  <c r="BQ84" i="48"/>
  <c r="BP84" i="48"/>
  <c r="BO84" i="48"/>
  <c r="BN84" i="48"/>
  <c r="BM84" i="48"/>
  <c r="BL84" i="48"/>
  <c r="BK84" i="48"/>
  <c r="BJ84" i="48"/>
  <c r="BI84" i="48"/>
  <c r="BH84" i="48"/>
  <c r="BG84" i="48"/>
  <c r="BF84" i="48"/>
  <c r="BE84" i="48"/>
  <c r="BD84" i="48"/>
  <c r="CA83" i="48"/>
  <c r="BZ83" i="48"/>
  <c r="BY83" i="48"/>
  <c r="BX83" i="48"/>
  <c r="BW83" i="48"/>
  <c r="BV83" i="48"/>
  <c r="BU83" i="48"/>
  <c r="BT83" i="48"/>
  <c r="BS83" i="48"/>
  <c r="BR83" i="48"/>
  <c r="BQ83" i="48"/>
  <c r="BP83" i="48"/>
  <c r="BO83" i="48"/>
  <c r="BN83" i="48"/>
  <c r="BM83" i="48"/>
  <c r="BL83" i="48"/>
  <c r="BK83" i="48"/>
  <c r="BJ83" i="48"/>
  <c r="BI83" i="48"/>
  <c r="BH83" i="48"/>
  <c r="BG83" i="48"/>
  <c r="BF83" i="48"/>
  <c r="BE83" i="48"/>
  <c r="BD83" i="48"/>
  <c r="CA82" i="48"/>
  <c r="BZ82" i="48"/>
  <c r="BY82" i="48"/>
  <c r="BX82" i="48"/>
  <c r="BW82" i="48"/>
  <c r="BV82" i="48"/>
  <c r="BU82" i="48"/>
  <c r="BT82" i="48"/>
  <c r="BS82" i="48"/>
  <c r="BR82" i="48"/>
  <c r="BQ82" i="48"/>
  <c r="BP82" i="48"/>
  <c r="BO82" i="48"/>
  <c r="BN82" i="48"/>
  <c r="BM82" i="48"/>
  <c r="BL82" i="48"/>
  <c r="BK82" i="48"/>
  <c r="BJ82" i="48"/>
  <c r="BI82" i="48"/>
  <c r="BH82" i="48"/>
  <c r="BG82" i="48"/>
  <c r="BF82" i="48"/>
  <c r="BE82" i="48"/>
  <c r="BD82" i="48"/>
  <c r="CA81" i="48"/>
  <c r="BZ81" i="48"/>
  <c r="BY81" i="48"/>
  <c r="BX81" i="48"/>
  <c r="BW81" i="48"/>
  <c r="BV81" i="48"/>
  <c r="BU81" i="48"/>
  <c r="BT81" i="48"/>
  <c r="BS81" i="48"/>
  <c r="BR81" i="48"/>
  <c r="BQ81" i="48"/>
  <c r="BP81" i="48"/>
  <c r="BO81" i="48"/>
  <c r="BN81" i="48"/>
  <c r="BM81" i="48"/>
  <c r="BL81" i="48"/>
  <c r="BK81" i="48"/>
  <c r="BJ81" i="48"/>
  <c r="BI81" i="48"/>
  <c r="BH81" i="48"/>
  <c r="BG81" i="48"/>
  <c r="BF81" i="48"/>
  <c r="BE81" i="48"/>
  <c r="BD81" i="48"/>
  <c r="CA80" i="48"/>
  <c r="BZ80" i="48"/>
  <c r="BY80" i="48"/>
  <c r="BX80" i="48"/>
  <c r="BW80" i="48"/>
  <c r="BV80" i="48"/>
  <c r="BU80" i="48"/>
  <c r="BT80" i="48"/>
  <c r="BS80" i="48"/>
  <c r="BR80" i="48"/>
  <c r="BQ80" i="48"/>
  <c r="BP80" i="48"/>
  <c r="BO80" i="48"/>
  <c r="BN80" i="48"/>
  <c r="BM80" i="48"/>
  <c r="BL80" i="48"/>
  <c r="BK80" i="48"/>
  <c r="BJ80" i="48"/>
  <c r="BI80" i="48"/>
  <c r="BH80" i="48"/>
  <c r="BG80" i="48"/>
  <c r="BF80" i="48"/>
  <c r="BE80" i="48"/>
  <c r="BD80" i="48"/>
  <c r="CA79" i="48"/>
  <c r="BZ79" i="48"/>
  <c r="BY79" i="48"/>
  <c r="BX79" i="48"/>
  <c r="BW79" i="48"/>
  <c r="BV79" i="48"/>
  <c r="BU79" i="48"/>
  <c r="BT79" i="48"/>
  <c r="BS79" i="48"/>
  <c r="BR79" i="48"/>
  <c r="BQ79" i="48"/>
  <c r="BP79" i="48"/>
  <c r="BO79" i="48"/>
  <c r="BN79" i="48"/>
  <c r="BM79" i="48"/>
  <c r="BL79" i="48"/>
  <c r="BK79" i="48"/>
  <c r="BJ79" i="48"/>
  <c r="BI79" i="48"/>
  <c r="BH79" i="48"/>
  <c r="BG79" i="48"/>
  <c r="BF79" i="48"/>
  <c r="BE79" i="48"/>
  <c r="BD79" i="48"/>
  <c r="CA78" i="48"/>
  <c r="BZ78" i="48"/>
  <c r="BY78" i="48"/>
  <c r="BX78" i="48"/>
  <c r="BW78" i="48"/>
  <c r="BV78" i="48"/>
  <c r="BU78" i="48"/>
  <c r="BT78" i="48"/>
  <c r="BS78" i="48"/>
  <c r="BR78" i="48"/>
  <c r="BQ78" i="48"/>
  <c r="BP78" i="48"/>
  <c r="BO78" i="48"/>
  <c r="BN78" i="48"/>
  <c r="BM78" i="48"/>
  <c r="BL78" i="48"/>
  <c r="BK78" i="48"/>
  <c r="BJ78" i="48"/>
  <c r="BI78" i="48"/>
  <c r="BH78" i="48"/>
  <c r="BG78" i="48"/>
  <c r="BF78" i="48"/>
  <c r="BE78" i="48"/>
  <c r="BD78" i="48"/>
  <c r="CA77" i="48"/>
  <c r="BZ77" i="48"/>
  <c r="BY77" i="48"/>
  <c r="BX77" i="48"/>
  <c r="BW77" i="48"/>
  <c r="BV77" i="48"/>
  <c r="BU77" i="48"/>
  <c r="BT77" i="48"/>
  <c r="BS77" i="48"/>
  <c r="BR77" i="48"/>
  <c r="BQ77" i="48"/>
  <c r="BP77" i="48"/>
  <c r="BO77" i="48"/>
  <c r="BN77" i="48"/>
  <c r="BM77" i="48"/>
  <c r="BL77" i="48"/>
  <c r="BK77" i="48"/>
  <c r="BJ77" i="48"/>
  <c r="BI77" i="48"/>
  <c r="BH77" i="48"/>
  <c r="BG77" i="48"/>
  <c r="BF77" i="48"/>
  <c r="BE77" i="48"/>
  <c r="BD77" i="48"/>
  <c r="CA76" i="48"/>
  <c r="BZ76" i="48"/>
  <c r="BY76" i="48"/>
  <c r="BX76" i="48"/>
  <c r="BW76" i="48"/>
  <c r="BV76" i="48"/>
  <c r="BU76" i="48"/>
  <c r="BT76" i="48"/>
  <c r="BS76" i="48"/>
  <c r="BR76" i="48"/>
  <c r="BQ76" i="48"/>
  <c r="BP76" i="48"/>
  <c r="BO76" i="48"/>
  <c r="BN76" i="48"/>
  <c r="BM76" i="48"/>
  <c r="BL76" i="48"/>
  <c r="BK76" i="48"/>
  <c r="BJ76" i="48"/>
  <c r="BI76" i="48"/>
  <c r="BH76" i="48"/>
  <c r="BG76" i="48"/>
  <c r="BF76" i="48"/>
  <c r="BE76" i="48"/>
  <c r="BD76" i="48"/>
  <c r="CA75" i="48"/>
  <c r="BZ75" i="48"/>
  <c r="BY75" i="48"/>
  <c r="BX75" i="48"/>
  <c r="BW75" i="48"/>
  <c r="BV75" i="48"/>
  <c r="BU75" i="48"/>
  <c r="BT75" i="48"/>
  <c r="BS75" i="48"/>
  <c r="BR75" i="48"/>
  <c r="BQ75" i="48"/>
  <c r="BP75" i="48"/>
  <c r="BO75" i="48"/>
  <c r="BN75" i="48"/>
  <c r="BM75" i="48"/>
  <c r="BL75" i="48"/>
  <c r="BK75" i="48"/>
  <c r="BJ75" i="48"/>
  <c r="BI75" i="48"/>
  <c r="BH75" i="48"/>
  <c r="BG75" i="48"/>
  <c r="BF75" i="48"/>
  <c r="BE75" i="48"/>
  <c r="BD75" i="48"/>
  <c r="CA74" i="48"/>
  <c r="BZ74" i="48"/>
  <c r="BY74" i="48"/>
  <c r="BX74" i="48"/>
  <c r="BW74" i="48"/>
  <c r="BV74" i="48"/>
  <c r="BU74" i="48"/>
  <c r="BT74" i="48"/>
  <c r="BS74" i="48"/>
  <c r="BR74" i="48"/>
  <c r="BQ74" i="48"/>
  <c r="BP74" i="48"/>
  <c r="BO74" i="48"/>
  <c r="BN74" i="48"/>
  <c r="BM74" i="48"/>
  <c r="BL74" i="48"/>
  <c r="BK74" i="48"/>
  <c r="BJ74" i="48"/>
  <c r="BI74" i="48"/>
  <c r="BH74" i="48"/>
  <c r="BG74" i="48"/>
  <c r="BF74" i="48"/>
  <c r="BE74" i="48"/>
  <c r="BD74" i="48"/>
  <c r="CA73" i="48"/>
  <c r="BZ73" i="48"/>
  <c r="BY73" i="48"/>
  <c r="BX73" i="48"/>
  <c r="BW73" i="48"/>
  <c r="BV73" i="48"/>
  <c r="BU73" i="48"/>
  <c r="BT73" i="48"/>
  <c r="BS73" i="48"/>
  <c r="BR73" i="48"/>
  <c r="BQ73" i="48"/>
  <c r="BP73" i="48"/>
  <c r="BO73" i="48"/>
  <c r="BN73" i="48"/>
  <c r="BM73" i="48"/>
  <c r="BL73" i="48"/>
  <c r="BK73" i="48"/>
  <c r="BJ73" i="48"/>
  <c r="BI73" i="48"/>
  <c r="BH73" i="48"/>
  <c r="BG73" i="48"/>
  <c r="BF73" i="48"/>
  <c r="BE73" i="48"/>
  <c r="BD73" i="48"/>
  <c r="CA72" i="48"/>
  <c r="BZ72" i="48"/>
  <c r="BY72" i="48"/>
  <c r="BX72" i="48"/>
  <c r="BW72" i="48"/>
  <c r="BV72" i="48"/>
  <c r="BU72" i="48"/>
  <c r="BT72" i="48"/>
  <c r="BS72" i="48"/>
  <c r="BR72" i="48"/>
  <c r="BQ72" i="48"/>
  <c r="BP72" i="48"/>
  <c r="BO72" i="48"/>
  <c r="BN72" i="48"/>
  <c r="BM72" i="48"/>
  <c r="BL72" i="48"/>
  <c r="BK72" i="48"/>
  <c r="BJ72" i="48"/>
  <c r="BI72" i="48"/>
  <c r="BH72" i="48"/>
  <c r="BG72" i="48"/>
  <c r="BF72" i="48"/>
  <c r="BE72" i="48"/>
  <c r="BD72" i="48"/>
  <c r="CA71" i="48"/>
  <c r="BZ71" i="48"/>
  <c r="BY71" i="48"/>
  <c r="BX71" i="48"/>
  <c r="BW71" i="48"/>
  <c r="BV71" i="48"/>
  <c r="BU71" i="48"/>
  <c r="BT71" i="48"/>
  <c r="BS71" i="48"/>
  <c r="BR71" i="48"/>
  <c r="BQ71" i="48"/>
  <c r="BP71" i="48"/>
  <c r="BO71" i="48"/>
  <c r="BN71" i="48"/>
  <c r="BM71" i="48"/>
  <c r="BL71" i="48"/>
  <c r="BK71" i="48"/>
  <c r="BJ71" i="48"/>
  <c r="BI71" i="48"/>
  <c r="BH71" i="48"/>
  <c r="BG71" i="48"/>
  <c r="BF71" i="48"/>
  <c r="BE71" i="48"/>
  <c r="BD71" i="48"/>
  <c r="CA70" i="48"/>
  <c r="BZ70" i="48"/>
  <c r="BY70" i="48"/>
  <c r="BX70" i="48"/>
  <c r="BW70" i="48"/>
  <c r="BV70" i="48"/>
  <c r="BU70" i="48"/>
  <c r="BT70" i="48"/>
  <c r="BS70" i="48"/>
  <c r="BR70" i="48"/>
  <c r="BQ70" i="48"/>
  <c r="BP70" i="48"/>
  <c r="BO70" i="48"/>
  <c r="BN70" i="48"/>
  <c r="BM70" i="48"/>
  <c r="BL70" i="48"/>
  <c r="BK70" i="48"/>
  <c r="BJ70" i="48"/>
  <c r="BI70" i="48"/>
  <c r="BH70" i="48"/>
  <c r="BG70" i="48"/>
  <c r="BF70" i="48"/>
  <c r="BE70" i="48"/>
  <c r="BD70" i="48"/>
  <c r="CA69" i="48"/>
  <c r="BZ69" i="48"/>
  <c r="BY69" i="48"/>
  <c r="BX69" i="48"/>
  <c r="BW69" i="48"/>
  <c r="BV69" i="48"/>
  <c r="BU69" i="48"/>
  <c r="BT69" i="48"/>
  <c r="BS69" i="48"/>
  <c r="BR69" i="48"/>
  <c r="BQ69" i="48"/>
  <c r="BP69" i="48"/>
  <c r="BO69" i="48"/>
  <c r="BN69" i="48"/>
  <c r="BM69" i="48"/>
  <c r="BL69" i="48"/>
  <c r="BK69" i="48"/>
  <c r="BJ69" i="48"/>
  <c r="BI69" i="48"/>
  <c r="BH69" i="48"/>
  <c r="BG69" i="48"/>
  <c r="BF69" i="48"/>
  <c r="BE69" i="48"/>
  <c r="BD69" i="48"/>
  <c r="CA68" i="48"/>
  <c r="BZ68" i="48"/>
  <c r="BY68" i="48"/>
  <c r="BX68" i="48"/>
  <c r="BW68" i="48"/>
  <c r="BV68" i="48"/>
  <c r="BU68" i="48"/>
  <c r="BT68" i="48"/>
  <c r="BS68" i="48"/>
  <c r="BR68" i="48"/>
  <c r="BQ68" i="48"/>
  <c r="BP68" i="48"/>
  <c r="BO68" i="48"/>
  <c r="BN68" i="48"/>
  <c r="BM68" i="48"/>
  <c r="BL68" i="48"/>
  <c r="BK68" i="48"/>
  <c r="BJ68" i="48"/>
  <c r="BI68" i="48"/>
  <c r="BH68" i="48"/>
  <c r="BG68" i="48"/>
  <c r="BF68" i="48"/>
  <c r="BE68" i="48"/>
  <c r="BD68" i="48"/>
  <c r="CA67" i="48"/>
  <c r="BZ67" i="48"/>
  <c r="BY67" i="48"/>
  <c r="BX67" i="48"/>
  <c r="BW67" i="48"/>
  <c r="BV67" i="48"/>
  <c r="BU67" i="48"/>
  <c r="BT67" i="48"/>
  <c r="BS67" i="48"/>
  <c r="BR67" i="48"/>
  <c r="BQ67" i="48"/>
  <c r="BP67" i="48"/>
  <c r="BO67" i="48"/>
  <c r="BN67" i="48"/>
  <c r="BM67" i="48"/>
  <c r="BL67" i="48"/>
  <c r="BK67" i="48"/>
  <c r="BJ67" i="48"/>
  <c r="BI67" i="48"/>
  <c r="BH67" i="48"/>
  <c r="BG67" i="48"/>
  <c r="BF67" i="48"/>
  <c r="BE67" i="48"/>
  <c r="BD67" i="48"/>
  <c r="CA66" i="48"/>
  <c r="BZ66" i="48"/>
  <c r="BY66" i="48"/>
  <c r="BX66" i="48"/>
  <c r="BW66" i="48"/>
  <c r="BV66" i="48"/>
  <c r="BU66" i="48"/>
  <c r="BT66" i="48"/>
  <c r="BS66" i="48"/>
  <c r="BR66" i="48"/>
  <c r="BQ66" i="48"/>
  <c r="BP66" i="48"/>
  <c r="BO66" i="48"/>
  <c r="BN66" i="48"/>
  <c r="BM66" i="48"/>
  <c r="BL66" i="48"/>
  <c r="BK66" i="48"/>
  <c r="BJ66" i="48"/>
  <c r="BI66" i="48"/>
  <c r="BH66" i="48"/>
  <c r="BG66" i="48"/>
  <c r="BF66" i="48"/>
  <c r="BE66" i="48"/>
  <c r="BD66" i="48"/>
  <c r="CA65" i="48"/>
  <c r="BZ65" i="48"/>
  <c r="BY65" i="48"/>
  <c r="BX65" i="48"/>
  <c r="BW65" i="48"/>
  <c r="BV65" i="48"/>
  <c r="BU65" i="48"/>
  <c r="BT65" i="48"/>
  <c r="BS65" i="48"/>
  <c r="BR65" i="48"/>
  <c r="BQ65" i="48"/>
  <c r="BP65" i="48"/>
  <c r="BO65" i="48"/>
  <c r="BN65" i="48"/>
  <c r="BM65" i="48"/>
  <c r="BL65" i="48"/>
  <c r="BK65" i="48"/>
  <c r="BJ65" i="48"/>
  <c r="BI65" i="48"/>
  <c r="BH65" i="48"/>
  <c r="BG65" i="48"/>
  <c r="BF65" i="48"/>
  <c r="BE65" i="48"/>
  <c r="BD65" i="48"/>
  <c r="CA64" i="48"/>
  <c r="BZ64" i="48"/>
  <c r="BY64" i="48"/>
  <c r="BX64" i="48"/>
  <c r="BW64" i="48"/>
  <c r="BV64" i="48"/>
  <c r="BU64" i="48"/>
  <c r="BT64" i="48"/>
  <c r="BS64" i="48"/>
  <c r="BR64" i="48"/>
  <c r="BQ64" i="48"/>
  <c r="BP64" i="48"/>
  <c r="BO64" i="48"/>
  <c r="BN64" i="48"/>
  <c r="BM64" i="48"/>
  <c r="BL64" i="48"/>
  <c r="BK64" i="48"/>
  <c r="BJ64" i="48"/>
  <c r="BI64" i="48"/>
  <c r="BH64" i="48"/>
  <c r="BG64" i="48"/>
  <c r="BF64" i="48"/>
  <c r="BE64" i="48"/>
  <c r="BD64" i="48"/>
  <c r="CA63" i="48"/>
  <c r="BZ63" i="48"/>
  <c r="BY63" i="48"/>
  <c r="BX63" i="48"/>
  <c r="BW63" i="48"/>
  <c r="BV63" i="48"/>
  <c r="BU63" i="48"/>
  <c r="BT63" i="48"/>
  <c r="BS63" i="48"/>
  <c r="BR63" i="48"/>
  <c r="BQ63" i="48"/>
  <c r="BP63" i="48"/>
  <c r="BO63" i="48"/>
  <c r="BN63" i="48"/>
  <c r="BM63" i="48"/>
  <c r="BL63" i="48"/>
  <c r="BK63" i="48"/>
  <c r="BJ63" i="48"/>
  <c r="BI63" i="48"/>
  <c r="BH63" i="48"/>
  <c r="BG63" i="48"/>
  <c r="BF63" i="48"/>
  <c r="BE63" i="48"/>
  <c r="BD63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CA61" i="48"/>
  <c r="BZ61" i="48"/>
  <c r="BY61" i="48"/>
  <c r="BX61" i="48"/>
  <c r="BW61" i="48"/>
  <c r="BV61" i="48"/>
  <c r="BU61" i="48"/>
  <c r="BT61" i="48"/>
  <c r="BS61" i="48"/>
  <c r="BR61" i="48"/>
  <c r="BQ61" i="48"/>
  <c r="BP61" i="48"/>
  <c r="BO61" i="48"/>
  <c r="BN61" i="48"/>
  <c r="BM61" i="48"/>
  <c r="BL61" i="48"/>
  <c r="BK61" i="48"/>
  <c r="BJ61" i="48"/>
  <c r="BI61" i="48"/>
  <c r="BH61" i="48"/>
  <c r="BG61" i="48"/>
  <c r="BF61" i="48"/>
  <c r="BE61" i="48"/>
  <c r="BD61" i="48"/>
  <c r="CA60" i="48"/>
  <c r="BZ60" i="48"/>
  <c r="BY60" i="48"/>
  <c r="BX60" i="48"/>
  <c r="BW60" i="48"/>
  <c r="BV60" i="48"/>
  <c r="BU60" i="48"/>
  <c r="BT60" i="48"/>
  <c r="BS60" i="48"/>
  <c r="BR60" i="48"/>
  <c r="BQ60" i="48"/>
  <c r="BP60" i="48"/>
  <c r="BO60" i="48"/>
  <c r="BN60" i="48"/>
  <c r="BM60" i="48"/>
  <c r="BL60" i="48"/>
  <c r="BK60" i="48"/>
  <c r="BJ60" i="48"/>
  <c r="BI60" i="48"/>
  <c r="BH60" i="48"/>
  <c r="BG60" i="48"/>
  <c r="BF60" i="48"/>
  <c r="BE60" i="48"/>
  <c r="BD60" i="48"/>
  <c r="CA59" i="48"/>
  <c r="BZ59" i="48"/>
  <c r="BY59" i="48"/>
  <c r="BX59" i="48"/>
  <c r="BW59" i="48"/>
  <c r="BV59" i="48"/>
  <c r="BU59" i="48"/>
  <c r="BT59" i="48"/>
  <c r="BS59" i="48"/>
  <c r="BR59" i="48"/>
  <c r="BQ59" i="48"/>
  <c r="BP59" i="48"/>
  <c r="BO59" i="48"/>
  <c r="BN59" i="48"/>
  <c r="BM59" i="48"/>
  <c r="BL59" i="48"/>
  <c r="BK59" i="48"/>
  <c r="BJ59" i="48"/>
  <c r="BI59" i="48"/>
  <c r="BH59" i="48"/>
  <c r="BG59" i="48"/>
  <c r="BF59" i="48"/>
  <c r="BE59" i="48"/>
  <c r="BD59" i="48"/>
  <c r="CA58" i="48"/>
  <c r="BZ58" i="48"/>
  <c r="BY58" i="48"/>
  <c r="BX58" i="48"/>
  <c r="BW58" i="48"/>
  <c r="BV58" i="48"/>
  <c r="BU58" i="48"/>
  <c r="BT58" i="48"/>
  <c r="BS58" i="48"/>
  <c r="BR58" i="48"/>
  <c r="BQ58" i="48"/>
  <c r="BP58" i="48"/>
  <c r="BO58" i="48"/>
  <c r="BN58" i="48"/>
  <c r="BM58" i="48"/>
  <c r="BL58" i="48"/>
  <c r="BK58" i="48"/>
  <c r="BJ58" i="48"/>
  <c r="BI58" i="48"/>
  <c r="BH58" i="48"/>
  <c r="BG58" i="48"/>
  <c r="BF58" i="48"/>
  <c r="BE58" i="48"/>
  <c r="BD58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CA56" i="48"/>
  <c r="BZ56" i="48"/>
  <c r="BY56" i="48"/>
  <c r="BX56" i="48"/>
  <c r="BW56" i="48"/>
  <c r="BV56" i="48"/>
  <c r="BU56" i="48"/>
  <c r="BT56" i="48"/>
  <c r="BS56" i="48"/>
  <c r="BR56" i="48"/>
  <c r="BQ56" i="48"/>
  <c r="BP56" i="48"/>
  <c r="BO56" i="48"/>
  <c r="BN56" i="48"/>
  <c r="BM56" i="48"/>
  <c r="BL56" i="48"/>
  <c r="BK56" i="48"/>
  <c r="BJ56" i="48"/>
  <c r="BI56" i="48"/>
  <c r="BH56" i="48"/>
  <c r="BG56" i="48"/>
  <c r="BF56" i="48"/>
  <c r="BE56" i="48"/>
  <c r="BD56" i="48"/>
  <c r="CA55" i="48"/>
  <c r="BZ55" i="48"/>
  <c r="BY55" i="48"/>
  <c r="BX55" i="48"/>
  <c r="BW55" i="48"/>
  <c r="BV55" i="48"/>
  <c r="BU55" i="48"/>
  <c r="BT55" i="48"/>
  <c r="BS55" i="48"/>
  <c r="BR55" i="48"/>
  <c r="BQ55" i="48"/>
  <c r="BP55" i="48"/>
  <c r="BO55" i="48"/>
  <c r="BN55" i="48"/>
  <c r="BM55" i="48"/>
  <c r="BL55" i="48"/>
  <c r="BK55" i="48"/>
  <c r="BJ55" i="48"/>
  <c r="BI55" i="48"/>
  <c r="BH55" i="48"/>
  <c r="BG55" i="48"/>
  <c r="BF55" i="48"/>
  <c r="BE55" i="48"/>
  <c r="BD55" i="48"/>
  <c r="CA54" i="48"/>
  <c r="BZ54" i="48"/>
  <c r="BY54" i="48"/>
  <c r="BX54" i="48"/>
  <c r="BW54" i="48"/>
  <c r="BV54" i="48"/>
  <c r="BU54" i="48"/>
  <c r="BT54" i="48"/>
  <c r="BS54" i="48"/>
  <c r="BR54" i="48"/>
  <c r="BQ54" i="48"/>
  <c r="BP54" i="48"/>
  <c r="BO54" i="48"/>
  <c r="BN54" i="48"/>
  <c r="BM54" i="48"/>
  <c r="BL54" i="48"/>
  <c r="BK54" i="48"/>
  <c r="BJ54" i="48"/>
  <c r="BI54" i="48"/>
  <c r="BH54" i="48"/>
  <c r="BG54" i="48"/>
  <c r="BF54" i="48"/>
  <c r="BE54" i="48"/>
  <c r="BD54" i="48"/>
  <c r="CA53" i="48"/>
  <c r="BZ53" i="48"/>
  <c r="BY53" i="48"/>
  <c r="BX53" i="48"/>
  <c r="BW53" i="48"/>
  <c r="BV53" i="48"/>
  <c r="BU53" i="48"/>
  <c r="BT53" i="48"/>
  <c r="BS53" i="48"/>
  <c r="BR53" i="48"/>
  <c r="BQ53" i="48"/>
  <c r="BP53" i="48"/>
  <c r="BO53" i="48"/>
  <c r="BN53" i="48"/>
  <c r="BM53" i="48"/>
  <c r="BL53" i="48"/>
  <c r="BK53" i="48"/>
  <c r="BJ53" i="48"/>
  <c r="BI53" i="48"/>
  <c r="BH53" i="48"/>
  <c r="BG53" i="48"/>
  <c r="BF53" i="48"/>
  <c r="BE53" i="48"/>
  <c r="BD53" i="48"/>
  <c r="CA52" i="48"/>
  <c r="BZ52" i="48"/>
  <c r="BY52" i="48"/>
  <c r="BX52" i="48"/>
  <c r="BW52" i="48"/>
  <c r="BV52" i="48"/>
  <c r="BU52" i="48"/>
  <c r="BT52" i="48"/>
  <c r="BS52" i="48"/>
  <c r="BR52" i="48"/>
  <c r="BQ52" i="48"/>
  <c r="BP52" i="48"/>
  <c r="BO52" i="48"/>
  <c r="BN52" i="48"/>
  <c r="BM52" i="48"/>
  <c r="BL52" i="48"/>
  <c r="BK52" i="48"/>
  <c r="BJ52" i="48"/>
  <c r="BI52" i="48"/>
  <c r="BH52" i="48"/>
  <c r="BG52" i="48"/>
  <c r="BF52" i="48"/>
  <c r="BE52" i="48"/>
  <c r="BD52" i="48"/>
  <c r="CA51" i="48"/>
  <c r="BZ51" i="48"/>
  <c r="BY51" i="48"/>
  <c r="BX51" i="48"/>
  <c r="BW51" i="48"/>
  <c r="BV51" i="48"/>
  <c r="BU51" i="48"/>
  <c r="BT51" i="48"/>
  <c r="BS51" i="48"/>
  <c r="BR51" i="48"/>
  <c r="BQ51" i="48"/>
  <c r="BP51" i="48"/>
  <c r="BO51" i="48"/>
  <c r="BN51" i="48"/>
  <c r="BM51" i="48"/>
  <c r="BL51" i="48"/>
  <c r="BK51" i="48"/>
  <c r="BJ51" i="48"/>
  <c r="BI51" i="48"/>
  <c r="BH51" i="48"/>
  <c r="BG51" i="48"/>
  <c r="BF51" i="48"/>
  <c r="BE51" i="48"/>
  <c r="BD51" i="48"/>
  <c r="CA50" i="48"/>
  <c r="BZ50" i="48"/>
  <c r="BY50" i="48"/>
  <c r="BX50" i="48"/>
  <c r="BW50" i="48"/>
  <c r="BV50" i="48"/>
  <c r="BU50" i="48"/>
  <c r="BT50" i="48"/>
  <c r="BS50" i="48"/>
  <c r="BR50" i="48"/>
  <c r="BQ50" i="48"/>
  <c r="BP50" i="48"/>
  <c r="BO50" i="48"/>
  <c r="BN50" i="48"/>
  <c r="BM50" i="48"/>
  <c r="BL50" i="48"/>
  <c r="BK50" i="48"/>
  <c r="BJ50" i="48"/>
  <c r="BI50" i="48"/>
  <c r="BH50" i="48"/>
  <c r="BG50" i="48"/>
  <c r="BF50" i="48"/>
  <c r="BE50" i="48"/>
  <c r="BD50" i="48"/>
  <c r="CA49" i="48"/>
  <c r="BZ49" i="48"/>
  <c r="BY49" i="48"/>
  <c r="BX49" i="48"/>
  <c r="BW49" i="48"/>
  <c r="BV49" i="48"/>
  <c r="BU49" i="48"/>
  <c r="BT49" i="48"/>
  <c r="BS49" i="48"/>
  <c r="BR49" i="48"/>
  <c r="BQ49" i="48"/>
  <c r="BP49" i="48"/>
  <c r="BO49" i="48"/>
  <c r="BN49" i="48"/>
  <c r="BM49" i="48"/>
  <c r="BL49" i="48"/>
  <c r="BK49" i="48"/>
  <c r="BJ49" i="48"/>
  <c r="BI49" i="48"/>
  <c r="BH49" i="48"/>
  <c r="BG49" i="48"/>
  <c r="BF49" i="48"/>
  <c r="BE49" i="48"/>
  <c r="BD49" i="48"/>
  <c r="CA48" i="48"/>
  <c r="BZ48" i="48"/>
  <c r="BY48" i="48"/>
  <c r="BX48" i="48"/>
  <c r="BW48" i="48"/>
  <c r="BV48" i="48"/>
  <c r="BU48" i="48"/>
  <c r="BT48" i="48"/>
  <c r="BS48" i="48"/>
  <c r="BR48" i="48"/>
  <c r="BQ48" i="48"/>
  <c r="BP48" i="48"/>
  <c r="BO48" i="48"/>
  <c r="BN48" i="48"/>
  <c r="BM48" i="48"/>
  <c r="BL48" i="48"/>
  <c r="BK48" i="48"/>
  <c r="BJ48" i="48"/>
  <c r="BI48" i="48"/>
  <c r="BH48" i="48"/>
  <c r="BG48" i="48"/>
  <c r="BF48" i="48"/>
  <c r="BE48" i="48"/>
  <c r="BD48" i="48"/>
  <c r="CA47" i="48"/>
  <c r="BZ47" i="48"/>
  <c r="BY47" i="48"/>
  <c r="BX47" i="48"/>
  <c r="BW47" i="48"/>
  <c r="BV47" i="48"/>
  <c r="BU47" i="48"/>
  <c r="BT47" i="48"/>
  <c r="BS47" i="48"/>
  <c r="BR47" i="48"/>
  <c r="BQ47" i="48"/>
  <c r="BP47" i="48"/>
  <c r="BO47" i="48"/>
  <c r="BN47" i="48"/>
  <c r="BM47" i="48"/>
  <c r="BL47" i="48"/>
  <c r="BK47" i="48"/>
  <c r="BJ47" i="48"/>
  <c r="BI47" i="48"/>
  <c r="BH47" i="48"/>
  <c r="BG47" i="48"/>
  <c r="BF47" i="48"/>
  <c r="BE47" i="48"/>
  <c r="BD47" i="48"/>
  <c r="CA46" i="48"/>
  <c r="BZ46" i="48"/>
  <c r="BY46" i="48"/>
  <c r="BX46" i="48"/>
  <c r="BW46" i="48"/>
  <c r="BV46" i="48"/>
  <c r="BU46" i="48"/>
  <c r="BT46" i="48"/>
  <c r="BS46" i="48"/>
  <c r="BR46" i="48"/>
  <c r="BQ46" i="48"/>
  <c r="BP46" i="48"/>
  <c r="BO46" i="48"/>
  <c r="BN46" i="48"/>
  <c r="BM46" i="48"/>
  <c r="BL46" i="48"/>
  <c r="BK46" i="48"/>
  <c r="BJ46" i="48"/>
  <c r="BI46" i="48"/>
  <c r="BH46" i="48"/>
  <c r="BG46" i="48"/>
  <c r="BF46" i="48"/>
  <c r="BE46" i="48"/>
  <c r="BD46" i="48"/>
  <c r="CA45" i="48"/>
  <c r="BZ45" i="48"/>
  <c r="BY45" i="48"/>
  <c r="BX45" i="48"/>
  <c r="BW45" i="48"/>
  <c r="BV45" i="48"/>
  <c r="BU45" i="48"/>
  <c r="BT45" i="48"/>
  <c r="BS45" i="48"/>
  <c r="BR45" i="48"/>
  <c r="BQ45" i="48"/>
  <c r="BP45" i="48"/>
  <c r="BO45" i="48"/>
  <c r="BN45" i="48"/>
  <c r="BM45" i="48"/>
  <c r="BL45" i="48"/>
  <c r="BK45" i="48"/>
  <c r="BJ45" i="48"/>
  <c r="BI45" i="48"/>
  <c r="BH45" i="48"/>
  <c r="BG45" i="48"/>
  <c r="BF45" i="48"/>
  <c r="BE45" i="48"/>
  <c r="BD45" i="48"/>
  <c r="CA44" i="48"/>
  <c r="BZ44" i="48"/>
  <c r="BY44" i="48"/>
  <c r="BX44" i="48"/>
  <c r="BW44" i="48"/>
  <c r="BV44" i="48"/>
  <c r="BU44" i="48"/>
  <c r="BT44" i="48"/>
  <c r="BS44" i="48"/>
  <c r="BR44" i="48"/>
  <c r="BQ44" i="48"/>
  <c r="BP44" i="48"/>
  <c r="BO44" i="48"/>
  <c r="BN44" i="48"/>
  <c r="BM44" i="48"/>
  <c r="BL44" i="48"/>
  <c r="BK44" i="48"/>
  <c r="BJ44" i="48"/>
  <c r="BI44" i="48"/>
  <c r="BH44" i="48"/>
  <c r="BG44" i="48"/>
  <c r="BF44" i="48"/>
  <c r="BE44" i="48"/>
  <c r="BD44" i="48"/>
  <c r="CA43" i="48"/>
  <c r="BZ43" i="48"/>
  <c r="BY43" i="48"/>
  <c r="BX43" i="48"/>
  <c r="BW43" i="48"/>
  <c r="BV43" i="48"/>
  <c r="BU43" i="48"/>
  <c r="BT43" i="48"/>
  <c r="BS43" i="48"/>
  <c r="BR43" i="48"/>
  <c r="BQ43" i="48"/>
  <c r="BP43" i="48"/>
  <c r="BO43" i="48"/>
  <c r="BN43" i="48"/>
  <c r="BM43" i="48"/>
  <c r="BL43" i="48"/>
  <c r="BK43" i="48"/>
  <c r="BJ43" i="48"/>
  <c r="BI43" i="48"/>
  <c r="BH43" i="48"/>
  <c r="BG43" i="48"/>
  <c r="BF43" i="48"/>
  <c r="BE43" i="48"/>
  <c r="BD43" i="48"/>
  <c r="CA42" i="48"/>
  <c r="BZ42" i="48"/>
  <c r="BY42" i="48"/>
  <c r="BX42" i="48"/>
  <c r="BW42" i="48"/>
  <c r="BV42" i="48"/>
  <c r="BU42" i="48"/>
  <c r="BT42" i="48"/>
  <c r="BS42" i="48"/>
  <c r="BR42" i="48"/>
  <c r="BQ42" i="48"/>
  <c r="BP42" i="48"/>
  <c r="BO42" i="48"/>
  <c r="BN42" i="48"/>
  <c r="BM42" i="48"/>
  <c r="BL42" i="48"/>
  <c r="BK42" i="48"/>
  <c r="BJ42" i="48"/>
  <c r="BI42" i="48"/>
  <c r="BH42" i="48"/>
  <c r="BG42" i="48"/>
  <c r="BF42" i="48"/>
  <c r="BE42" i="48"/>
  <c r="BD42" i="48"/>
  <c r="CA41" i="48"/>
  <c r="BZ41" i="48"/>
  <c r="BY41" i="48"/>
  <c r="BX41" i="48"/>
  <c r="BW41" i="48"/>
  <c r="BV41" i="48"/>
  <c r="BU41" i="48"/>
  <c r="BT41" i="48"/>
  <c r="BS41" i="48"/>
  <c r="BR41" i="48"/>
  <c r="BQ41" i="48"/>
  <c r="BP41" i="48"/>
  <c r="BO41" i="48"/>
  <c r="BN41" i="48"/>
  <c r="BM41" i="48"/>
  <c r="BL41" i="48"/>
  <c r="BK41" i="48"/>
  <c r="BJ41" i="48"/>
  <c r="BI41" i="48"/>
  <c r="BH41" i="48"/>
  <c r="BG41" i="48"/>
  <c r="BF41" i="48"/>
  <c r="BE41" i="48"/>
  <c r="BD41" i="48"/>
  <c r="CA40" i="48"/>
  <c r="BZ40" i="48"/>
  <c r="BY40" i="48"/>
  <c r="BX40" i="48"/>
  <c r="BW40" i="48"/>
  <c r="BV40" i="48"/>
  <c r="BU40" i="48"/>
  <c r="BT40" i="48"/>
  <c r="BS40" i="48"/>
  <c r="BR40" i="48"/>
  <c r="BQ40" i="48"/>
  <c r="BP40" i="48"/>
  <c r="BO40" i="48"/>
  <c r="BN40" i="48"/>
  <c r="BM40" i="48"/>
  <c r="BL40" i="48"/>
  <c r="BK40" i="48"/>
  <c r="BJ40" i="48"/>
  <c r="BI40" i="48"/>
  <c r="BH40" i="48"/>
  <c r="BG40" i="48"/>
  <c r="BF40" i="48"/>
  <c r="BE40" i="48"/>
  <c r="BD40" i="48"/>
  <c r="CA39" i="48"/>
  <c r="BZ39" i="48"/>
  <c r="BY39" i="48"/>
  <c r="BX39" i="48"/>
  <c r="BW39" i="48"/>
  <c r="BV39" i="48"/>
  <c r="BU39" i="48"/>
  <c r="BT39" i="48"/>
  <c r="BS39" i="48"/>
  <c r="BR39" i="48"/>
  <c r="BQ39" i="48"/>
  <c r="BP39" i="48"/>
  <c r="BO39" i="48"/>
  <c r="BN39" i="48"/>
  <c r="BM39" i="48"/>
  <c r="BL39" i="48"/>
  <c r="BK39" i="48"/>
  <c r="BJ39" i="48"/>
  <c r="BI39" i="48"/>
  <c r="BH39" i="48"/>
  <c r="BG39" i="48"/>
  <c r="BF39" i="48"/>
  <c r="BE39" i="48"/>
  <c r="BD39" i="48"/>
  <c r="CA38" i="48"/>
  <c r="BZ38" i="48"/>
  <c r="BY38" i="48"/>
  <c r="BX38" i="48"/>
  <c r="BW38" i="48"/>
  <c r="BV38" i="48"/>
  <c r="BU38" i="48"/>
  <c r="BT38" i="48"/>
  <c r="BS38" i="48"/>
  <c r="BR38" i="48"/>
  <c r="BQ38" i="48"/>
  <c r="BP38" i="48"/>
  <c r="BO38" i="48"/>
  <c r="BN38" i="48"/>
  <c r="BM38" i="48"/>
  <c r="BL38" i="48"/>
  <c r="BK38" i="48"/>
  <c r="BJ38" i="48"/>
  <c r="BI38" i="48"/>
  <c r="BH38" i="48"/>
  <c r="BG38" i="48"/>
  <c r="BF38" i="48"/>
  <c r="BE38" i="48"/>
  <c r="BD38" i="48"/>
  <c r="CA37" i="48"/>
  <c r="BZ37" i="48"/>
  <c r="BY37" i="48"/>
  <c r="BX37" i="48"/>
  <c r="BW37" i="48"/>
  <c r="BV37" i="48"/>
  <c r="BU37" i="48"/>
  <c r="BT37" i="48"/>
  <c r="BS37" i="48"/>
  <c r="BR37" i="48"/>
  <c r="BQ37" i="48"/>
  <c r="BP37" i="48"/>
  <c r="BO37" i="48"/>
  <c r="BN37" i="48"/>
  <c r="BM37" i="48"/>
  <c r="BL37" i="48"/>
  <c r="BK37" i="48"/>
  <c r="BJ37" i="48"/>
  <c r="BI37" i="48"/>
  <c r="BH37" i="48"/>
  <c r="BG37" i="48"/>
  <c r="BF37" i="48"/>
  <c r="BE37" i="48"/>
  <c r="BD37" i="48"/>
  <c r="CA36" i="48"/>
  <c r="BZ36" i="48"/>
  <c r="BY36" i="48"/>
  <c r="BX36" i="48"/>
  <c r="BW36" i="48"/>
  <c r="BV36" i="48"/>
  <c r="BU36" i="48"/>
  <c r="BT36" i="48"/>
  <c r="BS36" i="48"/>
  <c r="BR36" i="48"/>
  <c r="BQ36" i="48"/>
  <c r="BP36" i="48"/>
  <c r="BO36" i="48"/>
  <c r="BN36" i="48"/>
  <c r="BM36" i="48"/>
  <c r="BL36" i="48"/>
  <c r="BK36" i="48"/>
  <c r="BJ36" i="48"/>
  <c r="BI36" i="48"/>
  <c r="BH36" i="48"/>
  <c r="BG36" i="48"/>
  <c r="BF36" i="48"/>
  <c r="BE36" i="48"/>
  <c r="BD36" i="48"/>
  <c r="CA35" i="48"/>
  <c r="BZ35" i="48"/>
  <c r="BY35" i="48"/>
  <c r="BX35" i="48"/>
  <c r="BW35" i="48"/>
  <c r="BV35" i="48"/>
  <c r="BU35" i="48"/>
  <c r="BT35" i="48"/>
  <c r="BS35" i="48"/>
  <c r="BR35" i="48"/>
  <c r="BQ35" i="48"/>
  <c r="BP35" i="48"/>
  <c r="BO35" i="48"/>
  <c r="BN35" i="48"/>
  <c r="BM35" i="48"/>
  <c r="BL35" i="48"/>
  <c r="BK35" i="48"/>
  <c r="BJ35" i="48"/>
  <c r="BI35" i="48"/>
  <c r="BH35" i="48"/>
  <c r="BG35" i="48"/>
  <c r="BF35" i="48"/>
  <c r="BE35" i="48"/>
  <c r="BD35" i="48"/>
  <c r="CA34" i="48"/>
  <c r="BZ34" i="48"/>
  <c r="BY34" i="48"/>
  <c r="BX34" i="48"/>
  <c r="BW34" i="48"/>
  <c r="BV34" i="48"/>
  <c r="BU34" i="48"/>
  <c r="BT34" i="48"/>
  <c r="BS34" i="48"/>
  <c r="BR34" i="48"/>
  <c r="BQ34" i="48"/>
  <c r="BP34" i="48"/>
  <c r="BO34" i="48"/>
  <c r="BN34" i="48"/>
  <c r="BM34" i="48"/>
  <c r="BL34" i="48"/>
  <c r="BK34" i="48"/>
  <c r="BJ34" i="48"/>
  <c r="BI34" i="48"/>
  <c r="BH34" i="48"/>
  <c r="BG34" i="48"/>
  <c r="BF34" i="48"/>
  <c r="BE34" i="48"/>
  <c r="I17" i="9"/>
  <c r="H17" i="9"/>
  <c r="G17" i="9"/>
  <c r="F17" i="9"/>
  <c r="E17" i="9"/>
  <c r="I16" i="9"/>
  <c r="H16" i="9"/>
  <c r="G16" i="9"/>
  <c r="F16" i="9"/>
  <c r="E16" i="9"/>
  <c r="I35" i="9"/>
  <c r="G35" i="9"/>
  <c r="F35" i="9"/>
  <c r="E35" i="9"/>
  <c r="I34" i="9"/>
  <c r="G34" i="9"/>
  <c r="F34" i="9"/>
  <c r="E34" i="9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H129" i="9"/>
  <c r="H107" i="9"/>
  <c r="H105" i="9"/>
  <c r="H91" i="9"/>
  <c r="H93" i="9"/>
  <c r="H84" i="9"/>
  <c r="H79" i="9"/>
  <c r="H72" i="9"/>
  <c r="H12" i="9"/>
  <c r="G12" i="9"/>
  <c r="F12" i="9"/>
  <c r="E12" i="9"/>
  <c r="H7" i="9"/>
  <c r="G7" i="9"/>
  <c r="F7" i="9"/>
  <c r="I135" i="9"/>
  <c r="H135" i="9"/>
  <c r="G135" i="9"/>
  <c r="F135" i="9"/>
  <c r="E135" i="9"/>
  <c r="I134" i="9"/>
  <c r="H134" i="9"/>
  <c r="G134" i="9"/>
  <c r="F134" i="9"/>
  <c r="E134" i="9"/>
  <c r="I130" i="9"/>
  <c r="G130" i="9"/>
  <c r="F130" i="9"/>
  <c r="E130" i="9"/>
  <c r="G129" i="9"/>
  <c r="F129" i="9"/>
  <c r="E129" i="9"/>
  <c r="I124" i="9"/>
  <c r="H124" i="9"/>
  <c r="G124" i="9"/>
  <c r="F124" i="9"/>
  <c r="E124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I116" i="9"/>
  <c r="H116" i="9"/>
  <c r="G116" i="9"/>
  <c r="F116" i="9"/>
  <c r="E116" i="9"/>
  <c r="I115" i="9"/>
  <c r="H115" i="9"/>
  <c r="G115" i="9"/>
  <c r="F115" i="9"/>
  <c r="E115" i="9"/>
  <c r="I111" i="9"/>
  <c r="H111" i="9"/>
  <c r="G111" i="9"/>
  <c r="F111" i="9"/>
  <c r="E111" i="9"/>
  <c r="I110" i="9"/>
  <c r="H110" i="9"/>
  <c r="G110" i="9"/>
  <c r="F110" i="9"/>
  <c r="E110" i="9"/>
  <c r="F106" i="9"/>
  <c r="G105" i="9"/>
  <c r="F105" i="9"/>
  <c r="E105" i="9"/>
  <c r="F91" i="9"/>
  <c r="F104" i="9"/>
  <c r="G107" i="9"/>
  <c r="F107" i="9"/>
  <c r="E107" i="9"/>
  <c r="F103" i="9"/>
  <c r="F102" i="9"/>
  <c r="F101" i="9"/>
  <c r="J108" i="9" s="1"/>
  <c r="J111" i="9" s="1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G93" i="9"/>
  <c r="F93" i="9"/>
  <c r="E93" i="9"/>
  <c r="F95" i="9"/>
  <c r="F94" i="9"/>
  <c r="F92" i="9"/>
  <c r="G91" i="9"/>
  <c r="E91" i="9"/>
  <c r="F84" i="9"/>
  <c r="F83" i="9"/>
  <c r="G84" i="9"/>
  <c r="E84" i="9"/>
  <c r="F80" i="9"/>
  <c r="G79" i="9"/>
  <c r="F79" i="9"/>
  <c r="E79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G72" i="9"/>
  <c r="F72" i="9"/>
  <c r="E72" i="9"/>
  <c r="G73" i="9"/>
  <c r="F73" i="9"/>
  <c r="E73" i="9"/>
  <c r="I68" i="9"/>
  <c r="G68" i="9"/>
  <c r="F68" i="9"/>
  <c r="E68" i="9"/>
  <c r="I67" i="9"/>
  <c r="G67" i="9"/>
  <c r="F67" i="9"/>
  <c r="E67" i="9"/>
  <c r="F64" i="9"/>
  <c r="F63" i="9"/>
  <c r="F62" i="9"/>
  <c r="F61" i="9"/>
  <c r="F60" i="9"/>
  <c r="F59" i="9"/>
  <c r="F53" i="9"/>
  <c r="G4" i="48"/>
  <c r="H4" i="48" s="1"/>
  <c r="I4" i="48" s="1"/>
  <c r="J4" i="48" s="1"/>
  <c r="K4" i="48" s="1"/>
  <c r="L4" i="48" s="1"/>
  <c r="M4" i="48" s="1"/>
  <c r="N4" i="48" s="1"/>
  <c r="O4" i="48" s="1"/>
  <c r="P4" i="48" s="1"/>
  <c r="Q4" i="48" s="1"/>
  <c r="R4" i="48" s="1"/>
  <c r="S4" i="48" s="1"/>
  <c r="T4" i="48" s="1"/>
  <c r="U4" i="48" s="1"/>
  <c r="V4" i="48" s="1"/>
  <c r="W4" i="48" s="1"/>
  <c r="X4" i="48" s="1"/>
  <c r="Y4" i="48" s="1"/>
  <c r="Z4" i="48" s="1"/>
  <c r="AA4" i="48" s="1"/>
  <c r="AB4" i="48" s="1"/>
  <c r="AC4" i="48" s="1"/>
  <c r="AD4" i="48" s="1"/>
  <c r="I55" i="9"/>
  <c r="H55" i="9"/>
  <c r="G55" i="9"/>
  <c r="F55" i="9"/>
  <c r="E55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I54" i="9"/>
  <c r="H54" i="9"/>
  <c r="G54" i="9"/>
  <c r="F54" i="9"/>
  <c r="E54" i="9"/>
  <c r="F52" i="9"/>
  <c r="F51" i="9"/>
  <c r="O65" i="9" l="1"/>
  <c r="S65" i="9"/>
  <c r="W65" i="9"/>
  <c r="AA65" i="9"/>
  <c r="AE65" i="9"/>
  <c r="U65" i="9"/>
  <c r="AG65" i="9"/>
  <c r="V65" i="9"/>
  <c r="V68" i="9" s="1"/>
  <c r="AH65" i="9"/>
  <c r="P65" i="9"/>
  <c r="T65" i="9"/>
  <c r="X65" i="9"/>
  <c r="X68" i="9" s="1"/>
  <c r="AB65" i="9"/>
  <c r="AF65" i="9"/>
  <c r="Y65" i="9"/>
  <c r="N65" i="9"/>
  <c r="Z65" i="9"/>
  <c r="M65" i="9"/>
  <c r="Q65" i="9"/>
  <c r="AC65" i="9"/>
  <c r="AC68" i="9" s="1"/>
  <c r="R65" i="9"/>
  <c r="AD65" i="9"/>
  <c r="K65" i="9"/>
  <c r="L65" i="9"/>
  <c r="L68" i="9" s="1"/>
  <c r="AA108" i="9"/>
  <c r="AA111" i="9" s="1"/>
  <c r="O108" i="9"/>
  <c r="O111" i="9" s="1"/>
  <c r="AH108" i="9"/>
  <c r="AH111" i="9" s="1"/>
  <c r="AE108" i="9"/>
  <c r="AE111" i="9" s="1"/>
  <c r="O98" i="9"/>
  <c r="O110" i="9" s="1"/>
  <c r="S108" i="9"/>
  <c r="S111" i="9" s="1"/>
  <c r="K108" i="9"/>
  <c r="K111" i="9" s="1"/>
  <c r="W108" i="9"/>
  <c r="W111" i="9" s="1"/>
  <c r="F85" i="9"/>
  <c r="AE98" i="9"/>
  <c r="AE110" i="9" s="1"/>
  <c r="L108" i="9"/>
  <c r="L111" i="9" s="1"/>
  <c r="P108" i="9"/>
  <c r="P111" i="9" s="1"/>
  <c r="T108" i="9"/>
  <c r="T111" i="9" s="1"/>
  <c r="X108" i="9"/>
  <c r="X111" i="9" s="1"/>
  <c r="AB108" i="9"/>
  <c r="AB111" i="9" s="1"/>
  <c r="AF108" i="9"/>
  <c r="AF111" i="9" s="1"/>
  <c r="M108" i="9"/>
  <c r="M111" i="9" s="1"/>
  <c r="Q108" i="9"/>
  <c r="Q111" i="9" s="1"/>
  <c r="U108" i="9"/>
  <c r="U111" i="9" s="1"/>
  <c r="Y108" i="9"/>
  <c r="Y111" i="9" s="1"/>
  <c r="AC108" i="9"/>
  <c r="AC111" i="9" s="1"/>
  <c r="AG108" i="9"/>
  <c r="AG111" i="9" s="1"/>
  <c r="N108" i="9"/>
  <c r="N111" i="9" s="1"/>
  <c r="R108" i="9"/>
  <c r="R111" i="9" s="1"/>
  <c r="V108" i="9"/>
  <c r="V111" i="9" s="1"/>
  <c r="Z108" i="9"/>
  <c r="Z111" i="9" s="1"/>
  <c r="AD108" i="9"/>
  <c r="AD111" i="9" s="1"/>
  <c r="W98" i="9"/>
  <c r="W110" i="9" s="1"/>
  <c r="W112" i="9" s="1"/>
  <c r="AH98" i="9"/>
  <c r="AH110" i="9" s="1"/>
  <c r="S98" i="9"/>
  <c r="S110" i="9" s="1"/>
  <c r="S112" i="9" s="1"/>
  <c r="K98" i="9"/>
  <c r="K110" i="9" s="1"/>
  <c r="K112" i="9" s="1"/>
  <c r="AA98" i="9"/>
  <c r="AA110" i="9" s="1"/>
  <c r="M98" i="9"/>
  <c r="M110" i="9" s="1"/>
  <c r="M112" i="9" s="1"/>
  <c r="Q98" i="9"/>
  <c r="Q110" i="9" s="1"/>
  <c r="U98" i="9"/>
  <c r="U110" i="9" s="1"/>
  <c r="U112" i="9" s="1"/>
  <c r="Y98" i="9"/>
  <c r="Y110" i="9" s="1"/>
  <c r="Y112" i="9" s="1"/>
  <c r="AC98" i="9"/>
  <c r="AC110" i="9" s="1"/>
  <c r="AC112" i="9" s="1"/>
  <c r="AG98" i="9"/>
  <c r="AG110" i="9" s="1"/>
  <c r="AG112" i="9" s="1"/>
  <c r="L98" i="9"/>
  <c r="L110" i="9" s="1"/>
  <c r="L112" i="9" s="1"/>
  <c r="P98" i="9"/>
  <c r="P110" i="9" s="1"/>
  <c r="P112" i="9" s="1"/>
  <c r="T98" i="9"/>
  <c r="T110" i="9" s="1"/>
  <c r="T112" i="9" s="1"/>
  <c r="X98" i="9"/>
  <c r="X110" i="9" s="1"/>
  <c r="X112" i="9" s="1"/>
  <c r="AB98" i="9"/>
  <c r="AB110" i="9" s="1"/>
  <c r="AB112" i="9" s="1"/>
  <c r="AF98" i="9"/>
  <c r="AF110" i="9" s="1"/>
  <c r="AF112" i="9" s="1"/>
  <c r="J98" i="9"/>
  <c r="J110" i="9" s="1"/>
  <c r="J112" i="9" s="1"/>
  <c r="N98" i="9"/>
  <c r="N110" i="9" s="1"/>
  <c r="R98" i="9"/>
  <c r="R110" i="9" s="1"/>
  <c r="V98" i="9"/>
  <c r="V110" i="9" s="1"/>
  <c r="Z98" i="9"/>
  <c r="Z110" i="9" s="1"/>
  <c r="AD98" i="9"/>
  <c r="AD110" i="9" s="1"/>
  <c r="K68" i="9"/>
  <c r="AA68" i="9"/>
  <c r="F81" i="9"/>
  <c r="S68" i="9"/>
  <c r="W68" i="9"/>
  <c r="J65" i="9"/>
  <c r="J68" i="9" s="1"/>
  <c r="AH68" i="9"/>
  <c r="O68" i="9"/>
  <c r="AE68" i="9"/>
  <c r="P68" i="9"/>
  <c r="T68" i="9"/>
  <c r="AB68" i="9"/>
  <c r="AF68" i="9"/>
  <c r="M68" i="9"/>
  <c r="Q68" i="9"/>
  <c r="U68" i="9"/>
  <c r="Y68" i="9"/>
  <c r="AG68" i="9"/>
  <c r="N68" i="9"/>
  <c r="R68" i="9"/>
  <c r="Z68" i="9"/>
  <c r="AD68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F45" i="9"/>
  <c r="F44" i="9"/>
  <c r="F43" i="9"/>
  <c r="AD112" i="9" l="1"/>
  <c r="AD31" i="9" s="1"/>
  <c r="N112" i="9"/>
  <c r="N119" i="9" s="1"/>
  <c r="Q112" i="9"/>
  <c r="Q31" i="9" s="1"/>
  <c r="AE112" i="9"/>
  <c r="AH112" i="9"/>
  <c r="J87" i="9"/>
  <c r="AA112" i="9"/>
  <c r="AA119" i="9" s="1"/>
  <c r="Z112" i="9"/>
  <c r="Z31" i="9" s="1"/>
  <c r="O112" i="9"/>
  <c r="O31" i="9" s="1"/>
  <c r="AB87" i="9"/>
  <c r="J118" i="9"/>
  <c r="J30" i="9"/>
  <c r="AB118" i="9"/>
  <c r="AB30" i="9"/>
  <c r="T119" i="9"/>
  <c r="T31" i="9"/>
  <c r="AH119" i="9"/>
  <c r="AH31" i="9"/>
  <c r="AF119" i="9"/>
  <c r="AF31" i="9"/>
  <c r="P119" i="9"/>
  <c r="P31" i="9"/>
  <c r="Y119" i="9"/>
  <c r="Y31" i="9"/>
  <c r="W119" i="9"/>
  <c r="W31" i="9"/>
  <c r="J119" i="9"/>
  <c r="J31" i="9"/>
  <c r="M119" i="9"/>
  <c r="M31" i="9"/>
  <c r="O119" i="9"/>
  <c r="V112" i="9"/>
  <c r="U87" i="9"/>
  <c r="AB119" i="9"/>
  <c r="AB31" i="9"/>
  <c r="L119" i="9"/>
  <c r="L31" i="9"/>
  <c r="U119" i="9"/>
  <c r="U31" i="9"/>
  <c r="K119" i="9"/>
  <c r="K31" i="9"/>
  <c r="Z119" i="9"/>
  <c r="AC119" i="9"/>
  <c r="AC31" i="9"/>
  <c r="AD119" i="9"/>
  <c r="N31" i="9"/>
  <c r="X119" i="9"/>
  <c r="X31" i="9"/>
  <c r="AG119" i="9"/>
  <c r="AG31" i="9"/>
  <c r="Q119" i="9"/>
  <c r="S119" i="9"/>
  <c r="S31" i="9"/>
  <c r="AE119" i="9"/>
  <c r="AE31" i="9"/>
  <c r="AD87" i="9"/>
  <c r="R112" i="9"/>
  <c r="W87" i="9"/>
  <c r="Y87" i="9"/>
  <c r="N87" i="9"/>
  <c r="AH87" i="9"/>
  <c r="AA87" i="9"/>
  <c r="M87" i="9"/>
  <c r="AC87" i="9"/>
  <c r="R87" i="9"/>
  <c r="K87" i="9"/>
  <c r="P87" i="9"/>
  <c r="Q87" i="9"/>
  <c r="AG87" i="9"/>
  <c r="V87" i="9"/>
  <c r="S87" i="9"/>
  <c r="T87" i="9"/>
  <c r="AF87" i="9"/>
  <c r="Z87" i="9"/>
  <c r="O87" i="9"/>
  <c r="AE87" i="9"/>
  <c r="X87" i="9"/>
  <c r="L87" i="9"/>
  <c r="H65" i="9"/>
  <c r="H68" i="9" s="1"/>
  <c r="M47" i="9"/>
  <c r="Q47" i="9"/>
  <c r="U47" i="9"/>
  <c r="Y47" i="9"/>
  <c r="AC47" i="9"/>
  <c r="AG47" i="9"/>
  <c r="J47" i="9"/>
  <c r="N47" i="9"/>
  <c r="R47" i="9"/>
  <c r="V47" i="9"/>
  <c r="Z47" i="9"/>
  <c r="AD47" i="9"/>
  <c r="AH47" i="9"/>
  <c r="K47" i="9"/>
  <c r="O47" i="9"/>
  <c r="S47" i="9"/>
  <c r="W47" i="9"/>
  <c r="AA47" i="9"/>
  <c r="AE47" i="9"/>
  <c r="L47" i="9"/>
  <c r="P47" i="9"/>
  <c r="T47" i="9"/>
  <c r="X47" i="9"/>
  <c r="AB47" i="9"/>
  <c r="AF47" i="9"/>
  <c r="AA31" i="9" l="1"/>
  <c r="AF27" i="9"/>
  <c r="AF115" i="9"/>
  <c r="P27" i="9"/>
  <c r="P115" i="9"/>
  <c r="W27" i="9"/>
  <c r="W115" i="9"/>
  <c r="AH27" i="9"/>
  <c r="AH115" i="9"/>
  <c r="R27" i="9"/>
  <c r="R115" i="9"/>
  <c r="AC115" i="9"/>
  <c r="AC27" i="9"/>
  <c r="M115" i="9"/>
  <c r="M27" i="9"/>
  <c r="AB27" i="9"/>
  <c r="AB115" i="9"/>
  <c r="L27" i="9"/>
  <c r="L115" i="9"/>
  <c r="S27" i="9"/>
  <c r="S115" i="9"/>
  <c r="AD27" i="9"/>
  <c r="AD115" i="9"/>
  <c r="N27" i="9"/>
  <c r="N115" i="9"/>
  <c r="Y115" i="9"/>
  <c r="Y27" i="9"/>
  <c r="X27" i="9"/>
  <c r="X115" i="9"/>
  <c r="AE27" i="9"/>
  <c r="AE115" i="9"/>
  <c r="O27" i="9"/>
  <c r="O115" i="9"/>
  <c r="Z27" i="9"/>
  <c r="Z115" i="9"/>
  <c r="J27" i="9"/>
  <c r="J115" i="9"/>
  <c r="U115" i="9"/>
  <c r="U27" i="9"/>
  <c r="T27" i="9"/>
  <c r="T115" i="9"/>
  <c r="AA27" i="9"/>
  <c r="AA115" i="9"/>
  <c r="K27" i="9"/>
  <c r="K115" i="9"/>
  <c r="V27" i="9"/>
  <c r="V115" i="9"/>
  <c r="AG115" i="9"/>
  <c r="AG27" i="9"/>
  <c r="Q115" i="9"/>
  <c r="Q27" i="9"/>
  <c r="O118" i="9"/>
  <c r="O30" i="9"/>
  <c r="M118" i="9"/>
  <c r="M30" i="9"/>
  <c r="L118" i="9"/>
  <c r="L30" i="9"/>
  <c r="V118" i="9"/>
  <c r="V30" i="9"/>
  <c r="AA118" i="9"/>
  <c r="AA30" i="9"/>
  <c r="W118" i="9"/>
  <c r="W30" i="9"/>
  <c r="S118" i="9"/>
  <c r="S30" i="9"/>
  <c r="Y118" i="9"/>
  <c r="Y30" i="9"/>
  <c r="Z118" i="9"/>
  <c r="Z30" i="9"/>
  <c r="X118" i="9"/>
  <c r="X30" i="9"/>
  <c r="AG118" i="9"/>
  <c r="AG30" i="9"/>
  <c r="AH118" i="9"/>
  <c r="AH30" i="9"/>
  <c r="R119" i="9"/>
  <c r="R31" i="9"/>
  <c r="U118" i="9"/>
  <c r="U30" i="9"/>
  <c r="P118" i="9"/>
  <c r="P30" i="9"/>
  <c r="K118" i="9"/>
  <c r="K30" i="9"/>
  <c r="AF118" i="9"/>
  <c r="AF30" i="9"/>
  <c r="R118" i="9"/>
  <c r="R30" i="9"/>
  <c r="AE118" i="9"/>
  <c r="AE30" i="9"/>
  <c r="T118" i="9"/>
  <c r="T30" i="9"/>
  <c r="Q118" i="9"/>
  <c r="Q30" i="9"/>
  <c r="AC118" i="9"/>
  <c r="AC30" i="9"/>
  <c r="N118" i="9"/>
  <c r="N30" i="9"/>
  <c r="AD118" i="9"/>
  <c r="AD30" i="9"/>
  <c r="V119" i="9"/>
  <c r="V31" i="9"/>
  <c r="D355" i="49"/>
  <c r="C355" i="49"/>
  <c r="B355" i="49"/>
  <c r="D356" i="49"/>
  <c r="C356" i="49"/>
  <c r="B356" i="49"/>
  <c r="B352" i="49" l="1"/>
  <c r="C352" i="49"/>
  <c r="D352" i="49"/>
  <c r="B353" i="49"/>
  <c r="C353" i="49"/>
  <c r="D353" i="49"/>
  <c r="C351" i="49"/>
  <c r="D351" i="49"/>
  <c r="B351" i="49"/>
  <c r="C350" i="49"/>
  <c r="B350" i="49"/>
  <c r="C10" i="49"/>
  <c r="C9" i="49"/>
  <c r="J40" i="49"/>
  <c r="H40" i="49"/>
  <c r="F40" i="49"/>
  <c r="D40" i="49"/>
  <c r="J39" i="49"/>
  <c r="H39" i="49"/>
  <c r="F39" i="49"/>
  <c r="D39" i="49"/>
  <c r="J38" i="49"/>
  <c r="H38" i="49"/>
  <c r="F38" i="49"/>
  <c r="D38" i="49"/>
  <c r="J37" i="49"/>
  <c r="H37" i="49"/>
  <c r="F37" i="49"/>
  <c r="D37" i="49"/>
  <c r="J36" i="49"/>
  <c r="H36" i="49"/>
  <c r="F36" i="49"/>
  <c r="D36" i="49"/>
  <c r="J35" i="49"/>
  <c r="H35" i="49"/>
  <c r="F35" i="49"/>
  <c r="D35" i="49"/>
  <c r="J34" i="49"/>
  <c r="H34" i="49"/>
  <c r="F34" i="49"/>
  <c r="D34" i="49"/>
  <c r="J33" i="49"/>
  <c r="H33" i="49"/>
  <c r="F33" i="49"/>
  <c r="D33" i="49"/>
  <c r="J32" i="49"/>
  <c r="H32" i="49"/>
  <c r="F32" i="49"/>
  <c r="D32" i="49"/>
  <c r="J31" i="49"/>
  <c r="H31" i="49"/>
  <c r="F31" i="49"/>
  <c r="D31" i="49"/>
  <c r="J30" i="49"/>
  <c r="H30" i="49"/>
  <c r="F30" i="49"/>
  <c r="D30" i="49"/>
  <c r="J29" i="49"/>
  <c r="H29" i="49"/>
  <c r="F29" i="49"/>
  <c r="D29" i="49"/>
  <c r="J28" i="49"/>
  <c r="H28" i="49"/>
  <c r="F28" i="49"/>
  <c r="D28" i="49"/>
  <c r="J27" i="49"/>
  <c r="H27" i="49"/>
  <c r="F27" i="49"/>
  <c r="D27" i="49"/>
  <c r="J26" i="49"/>
  <c r="H26" i="49"/>
  <c r="F26" i="49"/>
  <c r="D26" i="49"/>
  <c r="J25" i="49"/>
  <c r="H25" i="49"/>
  <c r="F25" i="49"/>
  <c r="D25" i="49"/>
  <c r="J24" i="49"/>
  <c r="H24" i="49"/>
  <c r="F24" i="49"/>
  <c r="D24" i="49"/>
  <c r="J23" i="49"/>
  <c r="H23" i="49"/>
  <c r="F23" i="49"/>
  <c r="D23" i="49"/>
  <c r="J22" i="49"/>
  <c r="H22" i="49"/>
  <c r="F22" i="49"/>
  <c r="D22" i="49"/>
  <c r="C17" i="49"/>
  <c r="I40" i="49" s="1"/>
  <c r="C16" i="49"/>
  <c r="G37" i="49" s="1"/>
  <c r="C15" i="49"/>
  <c r="E40" i="49" s="1"/>
  <c r="C14" i="49"/>
  <c r="C22" i="49" s="1"/>
  <c r="B23" i="48"/>
  <c r="B17" i="48"/>
  <c r="D35" i="48"/>
  <c r="C15" i="48"/>
  <c r="B15" i="48"/>
  <c r="B28" i="48" s="1"/>
  <c r="A15" i="48"/>
  <c r="B22" i="48" l="1"/>
  <c r="B20" i="48"/>
  <c r="BF48" i="49" s="1"/>
  <c r="BR48" i="49"/>
  <c r="BV48" i="49"/>
  <c r="BG48" i="49"/>
  <c r="BW48" i="49"/>
  <c r="BX48" i="49"/>
  <c r="BI48" i="49"/>
  <c r="BY48" i="49"/>
  <c r="BP48" i="49"/>
  <c r="BQ48" i="49"/>
  <c r="BS48" i="49"/>
  <c r="BJ48" i="49"/>
  <c r="BZ48" i="49"/>
  <c r="BK48" i="49"/>
  <c r="BL48" i="49"/>
  <c r="BM48" i="49"/>
  <c r="BD48" i="49"/>
  <c r="BT48" i="49"/>
  <c r="BE48" i="49"/>
  <c r="B26" i="48"/>
  <c r="BY47" i="49"/>
  <c r="BJ47" i="49"/>
  <c r="BZ47" i="49"/>
  <c r="BN47" i="49"/>
  <c r="BO47" i="49"/>
  <c r="BP47" i="49"/>
  <c r="BU47" i="49"/>
  <c r="BV47" i="49"/>
  <c r="BG47" i="49"/>
  <c r="BK47" i="49"/>
  <c r="CA47" i="49"/>
  <c r="BL47" i="49"/>
  <c r="BR47" i="49"/>
  <c r="BS47" i="49"/>
  <c r="BT47" i="49"/>
  <c r="BW47" i="49"/>
  <c r="BX47" i="49"/>
  <c r="BD47" i="49"/>
  <c r="C11" i="49"/>
  <c r="G30" i="49"/>
  <c r="G23" i="49"/>
  <c r="G27" i="49"/>
  <c r="G31" i="49"/>
  <c r="G35" i="49"/>
  <c r="G39" i="49"/>
  <c r="G22" i="49"/>
  <c r="G38" i="49"/>
  <c r="G24" i="49"/>
  <c r="G28" i="49"/>
  <c r="G32" i="49"/>
  <c r="G36" i="49"/>
  <c r="G40" i="49"/>
  <c r="G26" i="49"/>
  <c r="G34" i="49"/>
  <c r="G25" i="49"/>
  <c r="G29" i="49"/>
  <c r="G33" i="49"/>
  <c r="C28" i="49"/>
  <c r="C29" i="49"/>
  <c r="C31" i="49"/>
  <c r="C32" i="49"/>
  <c r="C33" i="49"/>
  <c r="C35" i="49"/>
  <c r="C36" i="49"/>
  <c r="C37" i="49"/>
  <c r="C38" i="49"/>
  <c r="C23" i="49"/>
  <c r="C24" i="49"/>
  <c r="C25" i="49"/>
  <c r="C26" i="49"/>
  <c r="C27" i="49"/>
  <c r="C30" i="49"/>
  <c r="C34" i="49"/>
  <c r="C39" i="49"/>
  <c r="C40" i="49"/>
  <c r="E22" i="49"/>
  <c r="I22" i="49"/>
  <c r="E23" i="49"/>
  <c r="I23" i="49"/>
  <c r="E24" i="49"/>
  <c r="I24" i="49"/>
  <c r="E25" i="49"/>
  <c r="I25" i="49"/>
  <c r="E26" i="49"/>
  <c r="I26" i="49"/>
  <c r="E27" i="49"/>
  <c r="I27" i="49"/>
  <c r="E28" i="49"/>
  <c r="I28" i="49"/>
  <c r="E29" i="49"/>
  <c r="I29" i="49"/>
  <c r="E30" i="49"/>
  <c r="I30" i="49"/>
  <c r="E31" i="49"/>
  <c r="I31" i="49"/>
  <c r="E32" i="49"/>
  <c r="I32" i="49"/>
  <c r="E33" i="49"/>
  <c r="I33" i="49"/>
  <c r="E34" i="49"/>
  <c r="I34" i="49"/>
  <c r="E35" i="49"/>
  <c r="I35" i="49"/>
  <c r="E36" i="49"/>
  <c r="I36" i="49"/>
  <c r="E37" i="49"/>
  <c r="I37" i="49"/>
  <c r="E38" i="49"/>
  <c r="I38" i="49"/>
  <c r="E39" i="49"/>
  <c r="I39" i="49"/>
  <c r="B24" i="48"/>
  <c r="D36" i="48"/>
  <c r="BF47" i="49" l="1"/>
  <c r="BQ47" i="49"/>
  <c r="BH47" i="49"/>
  <c r="BE47" i="49"/>
  <c r="CD47" i="49" s="1"/>
  <c r="BM47" i="49"/>
  <c r="BI47" i="49"/>
  <c r="EF47" i="49" s="1"/>
  <c r="BO48" i="49"/>
  <c r="CA48" i="49"/>
  <c r="CZ48" i="49" s="1"/>
  <c r="BU48" i="49"/>
  <c r="BN48" i="49"/>
  <c r="DL48" i="49" s="1"/>
  <c r="BH48" i="49"/>
  <c r="CG48" i="49" s="1"/>
  <c r="CA49" i="49"/>
  <c r="BO49" i="49"/>
  <c r="BP49" i="49"/>
  <c r="BQ49" i="49"/>
  <c r="BR49" i="49"/>
  <c r="BW49" i="49"/>
  <c r="BD49" i="49"/>
  <c r="BH49" i="49"/>
  <c r="BI49" i="49"/>
  <c r="BZ49" i="49"/>
  <c r="BM49" i="49"/>
  <c r="BS49" i="49"/>
  <c r="BT49" i="49"/>
  <c r="BE49" i="49"/>
  <c r="BU49" i="49"/>
  <c r="BF49" i="49"/>
  <c r="BV49" i="49"/>
  <c r="BG49" i="49"/>
  <c r="BX49" i="49"/>
  <c r="BY49" i="49"/>
  <c r="BJ49" i="49"/>
  <c r="BL49" i="49"/>
  <c r="DC34" i="48"/>
  <c r="AE361" i="49" s="1"/>
  <c r="CC361" i="49" s="1"/>
  <c r="BD361" i="49" s="1"/>
  <c r="CU48" i="49"/>
  <c r="CQ48" i="49"/>
  <c r="EW47" i="49"/>
  <c r="ES47" i="49"/>
  <c r="CM47" i="49"/>
  <c r="EG47" i="49"/>
  <c r="EC47" i="49"/>
  <c r="CR48" i="49"/>
  <c r="CF48" i="49"/>
  <c r="DQ47" i="49"/>
  <c r="EH47" i="49"/>
  <c r="EV48" i="49"/>
  <c r="FQ48" i="49"/>
  <c r="CP48" i="49"/>
  <c r="FE48" i="49"/>
  <c r="DC48" i="49"/>
  <c r="DW47" i="49"/>
  <c r="DO47" i="49"/>
  <c r="DK47" i="49"/>
  <c r="ET48" i="49"/>
  <c r="EL48" i="49"/>
  <c r="CZ47" i="49"/>
  <c r="CN47" i="49"/>
  <c r="EU48" i="49"/>
  <c r="CS48" i="49"/>
  <c r="CO48" i="49"/>
  <c r="DJ48" i="49"/>
  <c r="EA48" i="49"/>
  <c r="CW47" i="49"/>
  <c r="FP47" i="49"/>
  <c r="EM47" i="49"/>
  <c r="CK47" i="49"/>
  <c r="CG47" i="49"/>
  <c r="EZ47" i="49"/>
  <c r="CJ48" i="49"/>
  <c r="ET47" i="49"/>
  <c r="DE47" i="49"/>
  <c r="EU47" i="49"/>
  <c r="EC48" i="49"/>
  <c r="CC48" i="49"/>
  <c r="CQ47" i="49"/>
  <c r="DH48" i="49"/>
  <c r="CT47" i="49"/>
  <c r="DL47" i="49"/>
  <c r="CE48" i="49"/>
  <c r="DX48" i="49"/>
  <c r="CH48" i="49"/>
  <c r="EG48" i="49"/>
  <c r="EK47" i="49"/>
  <c r="EW48" i="49"/>
  <c r="EQ48" i="49"/>
  <c r="DS47" i="49"/>
  <c r="EJ48" i="49"/>
  <c r="DP47" i="49"/>
  <c r="CI48" i="49"/>
  <c r="DT48" i="49"/>
  <c r="CL48" i="49"/>
  <c r="DD48" i="49"/>
  <c r="CY48" i="49"/>
  <c r="DW48" i="49"/>
  <c r="DK48" i="49"/>
  <c r="EO47" i="49"/>
  <c r="ER47" i="49"/>
  <c r="ES48" i="49"/>
  <c r="FH48" i="49"/>
  <c r="FQ47" i="49"/>
  <c r="FI48" i="49"/>
  <c r="FF48" i="49"/>
  <c r="FU48" i="49"/>
  <c r="FB48" i="49"/>
  <c r="FR48" i="49"/>
  <c r="FN47" i="49"/>
  <c r="FV48" i="49"/>
  <c r="FO48" i="49"/>
  <c r="EZ48" i="49"/>
  <c r="FK47" i="49"/>
  <c r="D37" i="48"/>
  <c r="DQ36" i="48"/>
  <c r="AS363" i="49" s="1"/>
  <c r="CQ363" i="49" s="1"/>
  <c r="BR363" i="49" s="1"/>
  <c r="DY35" i="48"/>
  <c r="BA362" i="49" s="1"/>
  <c r="CY362" i="49" s="1"/>
  <c r="BZ362" i="49" s="1"/>
  <c r="DU35" i="48"/>
  <c r="AW362" i="49" s="1"/>
  <c r="CU362" i="49" s="1"/>
  <c r="BV362" i="49" s="1"/>
  <c r="DI35" i="48"/>
  <c r="AK362" i="49" s="1"/>
  <c r="CI362" i="49" s="1"/>
  <c r="BJ362" i="49" s="1"/>
  <c r="DE35" i="48"/>
  <c r="AG362" i="49" s="1"/>
  <c r="CE362" i="49" s="1"/>
  <c r="BF362" i="49" s="1"/>
  <c r="DQ34" i="48"/>
  <c r="AS361" i="49" s="1"/>
  <c r="CQ361" i="49" s="1"/>
  <c r="BR361" i="49" s="1"/>
  <c r="DM34" i="48"/>
  <c r="AO361" i="49" s="1"/>
  <c r="CM361" i="49" s="1"/>
  <c r="BN361" i="49" s="1"/>
  <c r="DX35" i="48"/>
  <c r="AZ362" i="49" s="1"/>
  <c r="CX362" i="49" s="1"/>
  <c r="BY362" i="49" s="1"/>
  <c r="DL35" i="48"/>
  <c r="AN362" i="49" s="1"/>
  <c r="CL362" i="49" s="1"/>
  <c r="BM362" i="49" s="1"/>
  <c r="DH35" i="48"/>
  <c r="AJ362" i="49" s="1"/>
  <c r="CH362" i="49" s="1"/>
  <c r="BI362" i="49" s="1"/>
  <c r="DT34" i="48"/>
  <c r="AV361" i="49" s="1"/>
  <c r="CT361" i="49" s="1"/>
  <c r="BU361" i="49" s="1"/>
  <c r="DP34" i="48"/>
  <c r="AR361" i="49" s="1"/>
  <c r="CP361" i="49" s="1"/>
  <c r="BQ361" i="49" s="1"/>
  <c r="DS35" i="48"/>
  <c r="AU362" i="49" s="1"/>
  <c r="CS362" i="49" s="1"/>
  <c r="BT362" i="49" s="1"/>
  <c r="DO35" i="48"/>
  <c r="AQ362" i="49" s="1"/>
  <c r="CO362" i="49" s="1"/>
  <c r="BP362" i="49" s="1"/>
  <c r="DC35" i="48"/>
  <c r="AE362" i="49" s="1"/>
  <c r="CC362" i="49" s="1"/>
  <c r="BD362" i="49" s="1"/>
  <c r="DW34" i="48"/>
  <c r="AY361" i="49" s="1"/>
  <c r="CW361" i="49" s="1"/>
  <c r="BX361" i="49" s="1"/>
  <c r="DK34" i="48"/>
  <c r="AM361" i="49" s="1"/>
  <c r="CK361" i="49" s="1"/>
  <c r="BL361" i="49" s="1"/>
  <c r="DG34" i="48"/>
  <c r="AI361" i="49" s="1"/>
  <c r="CG361" i="49" s="1"/>
  <c r="BH361" i="49" s="1"/>
  <c r="DJ35" i="48"/>
  <c r="AL362" i="49" s="1"/>
  <c r="CJ362" i="49" s="1"/>
  <c r="BK362" i="49" s="1"/>
  <c r="DR35" i="48"/>
  <c r="AT362" i="49" s="1"/>
  <c r="CR362" i="49" s="1"/>
  <c r="BS362" i="49" s="1"/>
  <c r="DZ34" i="48"/>
  <c r="BB361" i="49" s="1"/>
  <c r="CZ361" i="49" s="1"/>
  <c r="CA361" i="49" s="1"/>
  <c r="DJ34" i="48"/>
  <c r="AL361" i="49" s="1"/>
  <c r="CJ361" i="49" s="1"/>
  <c r="BK361" i="49" s="1"/>
  <c r="DY48" i="49" l="1"/>
  <c r="EB47" i="49"/>
  <c r="FA47" i="49"/>
  <c r="DC47" i="49"/>
  <c r="DN35" i="48"/>
  <c r="AP362" i="49" s="1"/>
  <c r="CN362" i="49" s="1"/>
  <c r="BO362" i="49" s="1"/>
  <c r="DZ35" i="48"/>
  <c r="BB362" i="49" s="1"/>
  <c r="CZ362" i="49" s="1"/>
  <c r="CA362" i="49" s="1"/>
  <c r="DD34" i="48"/>
  <c r="AF361" i="49" s="1"/>
  <c r="CD361" i="49" s="1"/>
  <c r="BE361" i="49" s="1"/>
  <c r="FW48" i="49"/>
  <c r="EX48" i="49"/>
  <c r="DM36" i="48"/>
  <c r="AO363" i="49" s="1"/>
  <c r="CM363" i="49" s="1"/>
  <c r="BN363" i="49" s="1"/>
  <c r="BN49" i="49"/>
  <c r="DJ36" i="48"/>
  <c r="BK49" i="49"/>
  <c r="EH49" i="49" s="1"/>
  <c r="FJ47" i="49"/>
  <c r="AO47" i="49" s="1"/>
  <c r="O47" i="49" s="1"/>
  <c r="DI47" i="49"/>
  <c r="CJ47" i="49"/>
  <c r="FG47" i="49"/>
  <c r="CL47" i="49"/>
  <c r="FH47" i="49"/>
  <c r="EL47" i="49"/>
  <c r="DN48" i="49"/>
  <c r="EI47" i="49"/>
  <c r="DB48" i="49"/>
  <c r="DJ47" i="49"/>
  <c r="FP48" i="49"/>
  <c r="DG48" i="49"/>
  <c r="DR48" i="49"/>
  <c r="BT50" i="49"/>
  <c r="BH50" i="49"/>
  <c r="BX50" i="49"/>
  <c r="BI50" i="49"/>
  <c r="BY50" i="49"/>
  <c r="BJ50" i="49"/>
  <c r="BZ50" i="49"/>
  <c r="BK50" i="49"/>
  <c r="CA50" i="49"/>
  <c r="BQ50" i="49"/>
  <c r="BD50" i="49"/>
  <c r="BR50" i="49"/>
  <c r="BE50" i="49"/>
  <c r="BV50" i="49"/>
  <c r="BG50" i="49"/>
  <c r="BL50" i="49"/>
  <c r="BM50" i="49"/>
  <c r="BN50" i="49"/>
  <c r="BO50" i="49"/>
  <c r="BP50" i="49"/>
  <c r="BS50" i="49"/>
  <c r="BU50" i="49"/>
  <c r="BF50" i="49"/>
  <c r="BW50" i="49"/>
  <c r="DM48" i="49"/>
  <c r="DL49" i="49"/>
  <c r="FK48" i="49"/>
  <c r="CN48" i="49"/>
  <c r="DP48" i="49"/>
  <c r="EP48" i="49"/>
  <c r="DQ48" i="49"/>
  <c r="DY34" i="48"/>
  <c r="BA361" i="49" s="1"/>
  <c r="CY361" i="49" s="1"/>
  <c r="BZ361" i="49" s="1"/>
  <c r="DF35" i="48"/>
  <c r="AH362" i="49" s="1"/>
  <c r="CF362" i="49" s="1"/>
  <c r="BG362" i="49" s="1"/>
  <c r="DI34" i="48"/>
  <c r="AK361" i="49" s="1"/>
  <c r="CI361" i="49" s="1"/>
  <c r="BJ361" i="49" s="1"/>
  <c r="FN48" i="49"/>
  <c r="FS47" i="49"/>
  <c r="FI47" i="49"/>
  <c r="CT48" i="49"/>
  <c r="DE48" i="49"/>
  <c r="ER48" i="49"/>
  <c r="CY47" i="49"/>
  <c r="DV34" i="48"/>
  <c r="AX361" i="49" s="1"/>
  <c r="CV361" i="49" s="1"/>
  <c r="BW361" i="49" s="1"/>
  <c r="DK35" i="48"/>
  <c r="AM362" i="49" s="1"/>
  <c r="CK362" i="49" s="1"/>
  <c r="BL362" i="49" s="1"/>
  <c r="DX34" i="48"/>
  <c r="AZ361" i="49" s="1"/>
  <c r="CX361" i="49" s="1"/>
  <c r="BY361" i="49" s="1"/>
  <c r="DI36" i="48"/>
  <c r="AK363" i="49" s="1"/>
  <c r="CI363" i="49" s="1"/>
  <c r="BJ363" i="49" s="1"/>
  <c r="EO48" i="49"/>
  <c r="EQ47" i="49"/>
  <c r="CD48" i="49"/>
  <c r="DR34" i="48"/>
  <c r="AT361" i="49" s="1"/>
  <c r="CR361" i="49" s="1"/>
  <c r="BS361" i="49" s="1"/>
  <c r="DH34" i="48"/>
  <c r="AJ361" i="49" s="1"/>
  <c r="CH361" i="49" s="1"/>
  <c r="BI361" i="49" s="1"/>
  <c r="DP35" i="48"/>
  <c r="AR362" i="49" s="1"/>
  <c r="CP362" i="49" s="1"/>
  <c r="BQ362" i="49" s="1"/>
  <c r="DN34" i="48"/>
  <c r="AP361" i="49" s="1"/>
  <c r="CN361" i="49" s="1"/>
  <c r="BO361" i="49" s="1"/>
  <c r="DS34" i="48"/>
  <c r="AU361" i="49" s="1"/>
  <c r="CS361" i="49" s="1"/>
  <c r="BT361" i="49" s="1"/>
  <c r="DL34" i="48"/>
  <c r="AN361" i="49" s="1"/>
  <c r="CL361" i="49" s="1"/>
  <c r="BM361" i="49" s="1"/>
  <c r="DD35" i="48"/>
  <c r="AF362" i="49" s="1"/>
  <c r="CD362" i="49" s="1"/>
  <c r="BE362" i="49" s="1"/>
  <c r="DT35" i="48"/>
  <c r="AV362" i="49" s="1"/>
  <c r="CT362" i="49" s="1"/>
  <c r="BU362" i="49" s="1"/>
  <c r="DQ35" i="48"/>
  <c r="AS362" i="49" s="1"/>
  <c r="CQ362" i="49" s="1"/>
  <c r="BR362" i="49" s="1"/>
  <c r="FC48" i="49"/>
  <c r="DR47" i="49"/>
  <c r="EN47" i="49"/>
  <c r="EJ47" i="49"/>
  <c r="ED48" i="49"/>
  <c r="FL48" i="49"/>
  <c r="FM47" i="49"/>
  <c r="FT47" i="49"/>
  <c r="EF48" i="49"/>
  <c r="EM48" i="49"/>
  <c r="DF47" i="49"/>
  <c r="EH48" i="49"/>
  <c r="CX48" i="49"/>
  <c r="AZ48" i="49" s="1"/>
  <c r="Z48" i="49" s="1"/>
  <c r="EX47" i="49"/>
  <c r="DY47" i="49"/>
  <c r="FD47" i="49"/>
  <c r="FW47" i="49"/>
  <c r="FG48" i="49"/>
  <c r="FU47" i="49"/>
  <c r="EE47" i="49"/>
  <c r="CV47" i="49"/>
  <c r="DV47" i="49"/>
  <c r="CC47" i="49"/>
  <c r="CS47" i="49"/>
  <c r="CP47" i="49"/>
  <c r="FB47" i="49"/>
  <c r="CE47" i="49"/>
  <c r="FD48" i="49"/>
  <c r="FF47" i="49"/>
  <c r="FE47" i="49"/>
  <c r="FA48" i="49"/>
  <c r="DH47" i="49"/>
  <c r="DS48" i="49"/>
  <c r="DU47" i="49"/>
  <c r="EI48" i="49"/>
  <c r="EA47" i="49"/>
  <c r="DX47" i="49"/>
  <c r="CK48" i="49"/>
  <c r="EB48" i="49"/>
  <c r="AF48" i="49" s="1"/>
  <c r="F48" i="49" s="1"/>
  <c r="EV47" i="49"/>
  <c r="FV47" i="49"/>
  <c r="DM47" i="49"/>
  <c r="DD47" i="49"/>
  <c r="CI47" i="49"/>
  <c r="DB47" i="49"/>
  <c r="FO47" i="49"/>
  <c r="FS48" i="49"/>
  <c r="FC47" i="49"/>
  <c r="FR47" i="49"/>
  <c r="ED47" i="49"/>
  <c r="DT47" i="49"/>
  <c r="DF48" i="49"/>
  <c r="DU48" i="49"/>
  <c r="CH47" i="49"/>
  <c r="DI48" i="49"/>
  <c r="CW48" i="49"/>
  <c r="DN47" i="49"/>
  <c r="DO48" i="49"/>
  <c r="EN48" i="49"/>
  <c r="DO34" i="48"/>
  <c r="AQ361" i="49" s="1"/>
  <c r="CO361" i="49" s="1"/>
  <c r="BP361" i="49" s="1"/>
  <c r="FM48" i="49"/>
  <c r="CX47" i="49"/>
  <c r="EP47" i="49"/>
  <c r="CU47" i="49"/>
  <c r="CM48" i="49"/>
  <c r="CO47" i="49"/>
  <c r="DV48" i="49"/>
  <c r="CR47" i="49"/>
  <c r="CV48" i="49"/>
  <c r="DG35" i="48"/>
  <c r="AI362" i="49" s="1"/>
  <c r="CG362" i="49" s="1"/>
  <c r="BH362" i="49" s="1"/>
  <c r="DW35" i="48"/>
  <c r="AY362" i="49" s="1"/>
  <c r="CW362" i="49" s="1"/>
  <c r="BX362" i="49" s="1"/>
  <c r="DG47" i="49"/>
  <c r="CF47" i="49"/>
  <c r="DF34" i="48"/>
  <c r="AH361" i="49" s="1"/>
  <c r="CF361" i="49" s="1"/>
  <c r="BG361" i="49" s="1"/>
  <c r="DV35" i="48"/>
  <c r="AX362" i="49" s="1"/>
  <c r="CV362" i="49" s="1"/>
  <c r="BW362" i="49" s="1"/>
  <c r="DE34" i="48"/>
  <c r="AG361" i="49" s="1"/>
  <c r="CE361" i="49" s="1"/>
  <c r="BF361" i="49" s="1"/>
  <c r="DU34" i="48"/>
  <c r="AW361" i="49" s="1"/>
  <c r="CU361" i="49" s="1"/>
  <c r="BV361" i="49" s="1"/>
  <c r="DM35" i="48"/>
  <c r="AO362" i="49" s="1"/>
  <c r="CM362" i="49" s="1"/>
  <c r="BN362" i="49" s="1"/>
  <c r="DA35" i="48"/>
  <c r="DA34" i="48"/>
  <c r="FT48" i="49"/>
  <c r="FJ48" i="49"/>
  <c r="FL47" i="49"/>
  <c r="EE48" i="49"/>
  <c r="AI48" i="49" s="1"/>
  <c r="I48" i="49" s="1"/>
  <c r="EK48" i="49"/>
  <c r="DN36" i="48"/>
  <c r="AP363" i="49" s="1"/>
  <c r="CN363" i="49" s="1"/>
  <c r="BO363" i="49" s="1"/>
  <c r="DK36" i="48"/>
  <c r="AM363" i="49" s="1"/>
  <c r="CK363" i="49" s="1"/>
  <c r="BL363" i="49" s="1"/>
  <c r="DH36" i="48"/>
  <c r="AJ363" i="49" s="1"/>
  <c r="CH363" i="49" s="1"/>
  <c r="BI363" i="49" s="1"/>
  <c r="DG36" i="48"/>
  <c r="AI363" i="49" s="1"/>
  <c r="CG363" i="49" s="1"/>
  <c r="BH363" i="49" s="1"/>
  <c r="DZ36" i="48"/>
  <c r="BB363" i="49" s="1"/>
  <c r="CZ363" i="49" s="1"/>
  <c r="CA363" i="49" s="1"/>
  <c r="DW36" i="48"/>
  <c r="AY363" i="49" s="1"/>
  <c r="CW363" i="49" s="1"/>
  <c r="BX363" i="49" s="1"/>
  <c r="AL363" i="49"/>
  <c r="CJ363" i="49" s="1"/>
  <c r="BK363" i="49" s="1"/>
  <c r="DY36" i="48"/>
  <c r="BA363" i="49" s="1"/>
  <c r="CY363" i="49" s="1"/>
  <c r="BZ363" i="49" s="1"/>
  <c r="DC36" i="48"/>
  <c r="AE363" i="49" s="1"/>
  <c r="CC363" i="49" s="1"/>
  <c r="BD363" i="49" s="1"/>
  <c r="DV36" i="48"/>
  <c r="AX363" i="49" s="1"/>
  <c r="CV363" i="49" s="1"/>
  <c r="BW363" i="49" s="1"/>
  <c r="DE36" i="48"/>
  <c r="AG363" i="49" s="1"/>
  <c r="CE363" i="49" s="1"/>
  <c r="BF363" i="49" s="1"/>
  <c r="DU36" i="48"/>
  <c r="AW363" i="49" s="1"/>
  <c r="CU363" i="49" s="1"/>
  <c r="BV363" i="49" s="1"/>
  <c r="CU49" i="49"/>
  <c r="DT49" i="49"/>
  <c r="ES49" i="49"/>
  <c r="FR49" i="49"/>
  <c r="CF49" i="49"/>
  <c r="ED49" i="49"/>
  <c r="DE49" i="49"/>
  <c r="FC49" i="49"/>
  <c r="DU49" i="49"/>
  <c r="CV49" i="49"/>
  <c r="ET49" i="49"/>
  <c r="FS49" i="49"/>
  <c r="EQ49" i="49"/>
  <c r="DR49" i="49"/>
  <c r="CS49" i="49"/>
  <c r="FP49" i="49"/>
  <c r="DF36" i="48"/>
  <c r="AH363" i="49" s="1"/>
  <c r="CF363" i="49" s="1"/>
  <c r="BG363" i="49" s="1"/>
  <c r="DS36" i="48"/>
  <c r="AU363" i="49" s="1"/>
  <c r="CS363" i="49" s="1"/>
  <c r="BT363" i="49" s="1"/>
  <c r="DL36" i="48"/>
  <c r="AN363" i="49" s="1"/>
  <c r="CL363" i="49" s="1"/>
  <c r="BM363" i="49" s="1"/>
  <c r="EG49" i="49"/>
  <c r="CI49" i="49"/>
  <c r="DH49" i="49"/>
  <c r="FF49" i="49"/>
  <c r="EW49" i="49"/>
  <c r="CY49" i="49"/>
  <c r="DX49" i="49"/>
  <c r="FV49" i="49"/>
  <c r="CJ49" i="49"/>
  <c r="CZ49" i="49"/>
  <c r="DY49" i="49"/>
  <c r="EX49" i="49"/>
  <c r="FW49" i="49"/>
  <c r="EE49" i="49"/>
  <c r="DF49" i="49"/>
  <c r="CG49" i="49"/>
  <c r="FD49" i="49"/>
  <c r="DV49" i="49"/>
  <c r="CW49" i="49"/>
  <c r="EU49" i="49"/>
  <c r="FT49" i="49"/>
  <c r="CM49" i="49"/>
  <c r="EL49" i="49"/>
  <c r="CN49" i="49"/>
  <c r="DM49" i="49"/>
  <c r="FK49" i="49"/>
  <c r="CL49" i="49"/>
  <c r="EJ49" i="49"/>
  <c r="DK49" i="49"/>
  <c r="FI49" i="49"/>
  <c r="EF49" i="49"/>
  <c r="CH49" i="49"/>
  <c r="DG49" i="49"/>
  <c r="FE49" i="49"/>
  <c r="DC49" i="49"/>
  <c r="EB49" i="49"/>
  <c r="CD49" i="49"/>
  <c r="FA49" i="49"/>
  <c r="DJ49" i="49"/>
  <c r="CK49" i="49"/>
  <c r="EI49" i="49"/>
  <c r="FH49" i="49"/>
  <c r="DD36" i="48"/>
  <c r="AF363" i="49" s="1"/>
  <c r="CD363" i="49" s="1"/>
  <c r="BE363" i="49" s="1"/>
  <c r="DX36" i="48"/>
  <c r="AZ363" i="49" s="1"/>
  <c r="CX363" i="49" s="1"/>
  <c r="BY363" i="49" s="1"/>
  <c r="CQ49" i="49"/>
  <c r="DP49" i="49"/>
  <c r="EO49" i="49"/>
  <c r="FN49" i="49"/>
  <c r="DP36" i="48"/>
  <c r="AR363" i="49" s="1"/>
  <c r="CP363" i="49" s="1"/>
  <c r="BQ363" i="49" s="1"/>
  <c r="DR36" i="48"/>
  <c r="AT363" i="49" s="1"/>
  <c r="CR363" i="49" s="1"/>
  <c r="BS363" i="49" s="1"/>
  <c r="DT36" i="48"/>
  <c r="AV363" i="49" s="1"/>
  <c r="CT363" i="49" s="1"/>
  <c r="BU363" i="49" s="1"/>
  <c r="DA36" i="48"/>
  <c r="CE49" i="49"/>
  <c r="DD49" i="49"/>
  <c r="EC49" i="49"/>
  <c r="FB49" i="49"/>
  <c r="EA49" i="49"/>
  <c r="CC49" i="49"/>
  <c r="DB49" i="49"/>
  <c r="EZ49" i="49"/>
  <c r="AS47" i="49"/>
  <c r="S47" i="49" s="1"/>
  <c r="AV47" i="49"/>
  <c r="V47" i="49" s="1"/>
  <c r="AN48" i="49"/>
  <c r="N48" i="49" s="1"/>
  <c r="AE48" i="49"/>
  <c r="E48" i="49" s="1"/>
  <c r="AW48" i="49"/>
  <c r="W48" i="49" s="1"/>
  <c r="AK48" i="49"/>
  <c r="K48" i="49" s="1"/>
  <c r="BA48" i="49"/>
  <c r="AA48" i="49" s="1"/>
  <c r="AG48" i="49"/>
  <c r="G48" i="49" s="1"/>
  <c r="D38" i="48"/>
  <c r="D39" i="48" s="1"/>
  <c r="DO36" i="48"/>
  <c r="BA47" i="49" l="1"/>
  <c r="AA47" i="49" s="1"/>
  <c r="BB48" i="49"/>
  <c r="AB48" i="49" s="1"/>
  <c r="AF47" i="49"/>
  <c r="F47" i="49" s="1"/>
  <c r="DI49" i="49"/>
  <c r="AP47" i="49"/>
  <c r="P47" i="49" s="1"/>
  <c r="AN47" i="49"/>
  <c r="N47" i="49" s="1"/>
  <c r="AJ48" i="49"/>
  <c r="J48" i="49" s="1"/>
  <c r="FG49" i="49"/>
  <c r="AL49" i="49" s="1"/>
  <c r="L49" i="49" s="1"/>
  <c r="CB361" i="49"/>
  <c r="CB362" i="49"/>
  <c r="AK47" i="49"/>
  <c r="K47" i="49" s="1"/>
  <c r="AR47" i="49"/>
  <c r="R47" i="49" s="1"/>
  <c r="AT48" i="49"/>
  <c r="T48" i="49" s="1"/>
  <c r="AL47" i="49"/>
  <c r="L47" i="49" s="1"/>
  <c r="AU48" i="49"/>
  <c r="U48" i="49" s="1"/>
  <c r="AE47" i="49"/>
  <c r="E47" i="49" s="1"/>
  <c r="AZ47" i="49"/>
  <c r="Z47" i="49" s="1"/>
  <c r="AY47" i="49"/>
  <c r="Y47" i="49" s="1"/>
  <c r="AM47" i="49"/>
  <c r="M47" i="49" s="1"/>
  <c r="FJ49" i="49"/>
  <c r="EK49" i="49"/>
  <c r="AQ47" i="49"/>
  <c r="Q47" i="49" s="1"/>
  <c r="BB47" i="49"/>
  <c r="AB47" i="49" s="1"/>
  <c r="AQ48" i="49"/>
  <c r="Q48" i="49" s="1"/>
  <c r="AS48" i="49"/>
  <c r="S48" i="49" s="1"/>
  <c r="AJ47" i="49"/>
  <c r="J47" i="49" s="1"/>
  <c r="AU47" i="49"/>
  <c r="U47" i="49" s="1"/>
  <c r="AH48" i="49"/>
  <c r="H48" i="49" s="1"/>
  <c r="AT47" i="49"/>
  <c r="T47" i="49" s="1"/>
  <c r="AL48" i="49"/>
  <c r="L48" i="49" s="1"/>
  <c r="AI47" i="49"/>
  <c r="I47" i="49" s="1"/>
  <c r="AV48" i="49"/>
  <c r="V48" i="49" s="1"/>
  <c r="AP48" i="49"/>
  <c r="P48" i="49" s="1"/>
  <c r="DH37" i="48"/>
  <c r="AJ364" i="49" s="1"/>
  <c r="CH364" i="49" s="1"/>
  <c r="BI364" i="49" s="1"/>
  <c r="BM51" i="49"/>
  <c r="BQ51" i="49"/>
  <c r="BR51" i="49"/>
  <c r="BS51" i="49"/>
  <c r="BT51" i="49"/>
  <c r="BI51" i="49"/>
  <c r="BY51" i="49"/>
  <c r="BZ51" i="49"/>
  <c r="CA51" i="49"/>
  <c r="BD51" i="49"/>
  <c r="BL51" i="49"/>
  <c r="BP51" i="49"/>
  <c r="BE51" i="49"/>
  <c r="BU51" i="49"/>
  <c r="BF51" i="49"/>
  <c r="BV51" i="49"/>
  <c r="BG51" i="49"/>
  <c r="BW51" i="49"/>
  <c r="BH51" i="49"/>
  <c r="BX51" i="49"/>
  <c r="BJ51" i="49"/>
  <c r="BK51" i="49"/>
  <c r="BN51" i="49"/>
  <c r="BO51" i="49"/>
  <c r="EA35" i="48"/>
  <c r="BF52" i="49"/>
  <c r="BV52" i="49"/>
  <c r="BJ52" i="49"/>
  <c r="BZ52" i="49"/>
  <c r="BK52" i="49"/>
  <c r="CA52" i="49"/>
  <c r="BL52" i="49"/>
  <c r="BM52" i="49"/>
  <c r="BE52" i="49"/>
  <c r="BG52" i="49"/>
  <c r="BY52" i="49"/>
  <c r="BO52" i="49"/>
  <c r="BP52" i="49"/>
  <c r="BQ52" i="49"/>
  <c r="BR52" i="49"/>
  <c r="BS52" i="49"/>
  <c r="BT52" i="49"/>
  <c r="BU52" i="49"/>
  <c r="BW52" i="49"/>
  <c r="BX52" i="49"/>
  <c r="BI52" i="49"/>
  <c r="AM48" i="49"/>
  <c r="M48" i="49" s="1"/>
  <c r="AX47" i="49"/>
  <c r="X47" i="49" s="1"/>
  <c r="AG47" i="49"/>
  <c r="G47" i="49" s="1"/>
  <c r="AO48" i="49"/>
  <c r="O48" i="49" s="1"/>
  <c r="AY48" i="49"/>
  <c r="Y48" i="49" s="1"/>
  <c r="AH47" i="49"/>
  <c r="H47" i="49" s="1"/>
  <c r="AR48" i="49"/>
  <c r="R48" i="49" s="1"/>
  <c r="AX48" i="49"/>
  <c r="X48" i="49" s="1"/>
  <c r="AW47" i="49"/>
  <c r="W47" i="49" s="1"/>
  <c r="EA34" i="48"/>
  <c r="DK37" i="48"/>
  <c r="AM364" i="49" s="1"/>
  <c r="CK364" i="49" s="1"/>
  <c r="BL364" i="49" s="1"/>
  <c r="DD37" i="48"/>
  <c r="AF364" i="49" s="1"/>
  <c r="CD364" i="49" s="1"/>
  <c r="BE364" i="49" s="1"/>
  <c r="DN37" i="48"/>
  <c r="AP364" i="49" s="1"/>
  <c r="CN364" i="49" s="1"/>
  <c r="BO364" i="49" s="1"/>
  <c r="DL37" i="48"/>
  <c r="AN364" i="49" s="1"/>
  <c r="CL364" i="49" s="1"/>
  <c r="BM364" i="49" s="1"/>
  <c r="DM37" i="48"/>
  <c r="AO364" i="49" s="1"/>
  <c r="CM364" i="49" s="1"/>
  <c r="BN364" i="49" s="1"/>
  <c r="DQ37" i="48"/>
  <c r="AS364" i="49" s="1"/>
  <c r="CQ364" i="49" s="1"/>
  <c r="BR364" i="49" s="1"/>
  <c r="DF37" i="48"/>
  <c r="AH364" i="49" s="1"/>
  <c r="CF364" i="49" s="1"/>
  <c r="BG364" i="49" s="1"/>
  <c r="EE362" i="49"/>
  <c r="DF362" i="49" s="1"/>
  <c r="I362" i="49" s="1"/>
  <c r="EP362" i="49"/>
  <c r="DQ362" i="49" s="1"/>
  <c r="EL362" i="49"/>
  <c r="DM362" i="49" s="1"/>
  <c r="P362" i="49" s="1"/>
  <c r="EU362" i="49"/>
  <c r="DV362" i="49" s="1"/>
  <c r="EF363" i="49"/>
  <c r="DG363" i="49" s="1"/>
  <c r="EN362" i="49"/>
  <c r="DO362" i="49" s="1"/>
  <c r="EW363" i="49"/>
  <c r="DX363" i="49" s="1"/>
  <c r="ED362" i="49"/>
  <c r="DE362" i="49" s="1"/>
  <c r="H362" i="49" s="1"/>
  <c r="EC362" i="49"/>
  <c r="DD362" i="49" s="1"/>
  <c r="EX363" i="49"/>
  <c r="DY363" i="49" s="1"/>
  <c r="AB363" i="49" s="1"/>
  <c r="EV362" i="49"/>
  <c r="DW362" i="49" s="1"/>
  <c r="Z362" i="49" s="1"/>
  <c r="ER361" i="49"/>
  <c r="DS361" i="49" s="1"/>
  <c r="V361" i="49" s="1"/>
  <c r="EA362" i="49"/>
  <c r="EO362" i="49"/>
  <c r="DP362" i="49" s="1"/>
  <c r="S362" i="49" s="1"/>
  <c r="EJ361" i="49"/>
  <c r="DK361" i="49" s="1"/>
  <c r="N361" i="49" s="1"/>
  <c r="EL363" i="49"/>
  <c r="DM363" i="49" s="1"/>
  <c r="EI362" i="49"/>
  <c r="DJ362" i="49" s="1"/>
  <c r="M362" i="49" s="1"/>
  <c r="EG362" i="49"/>
  <c r="DH362" i="49" s="1"/>
  <c r="K362" i="49" s="1"/>
  <c r="EA361" i="49"/>
  <c r="EK361" i="49"/>
  <c r="DL361" i="49" s="1"/>
  <c r="O361" i="49" s="1"/>
  <c r="EO361" i="49"/>
  <c r="DP361" i="49" s="1"/>
  <c r="S361" i="49" s="1"/>
  <c r="EO363" i="49"/>
  <c r="DP363" i="49" s="1"/>
  <c r="EQ362" i="49"/>
  <c r="DR362" i="49" s="1"/>
  <c r="U362" i="49" s="1"/>
  <c r="EL361" i="49"/>
  <c r="DM361" i="49" s="1"/>
  <c r="P361" i="49" s="1"/>
  <c r="EW361" i="49"/>
  <c r="DX361" i="49" s="1"/>
  <c r="EB362" i="49"/>
  <c r="DC362" i="49" s="1"/>
  <c r="F362" i="49" s="1"/>
  <c r="EI363" i="49"/>
  <c r="DJ363" i="49" s="1"/>
  <c r="EE361" i="49"/>
  <c r="DF361" i="49" s="1"/>
  <c r="EG363" i="49"/>
  <c r="DH363" i="49" s="1"/>
  <c r="K363" i="49" s="1"/>
  <c r="EH361" i="49"/>
  <c r="DI361" i="49" s="1"/>
  <c r="EF362" i="49"/>
  <c r="DG362" i="49" s="1"/>
  <c r="J362" i="49" s="1"/>
  <c r="EU363" i="49"/>
  <c r="DV363" i="49" s="1"/>
  <c r="EI361" i="49"/>
  <c r="DJ361" i="49" s="1"/>
  <c r="M361" i="49" s="1"/>
  <c r="ED361" i="49"/>
  <c r="DE361" i="49" s="1"/>
  <c r="EB361" i="49"/>
  <c r="DC361" i="49" s="1"/>
  <c r="F361" i="49" s="1"/>
  <c r="EG361" i="49"/>
  <c r="DH361" i="49" s="1"/>
  <c r="K361" i="49" s="1"/>
  <c r="EM362" i="49"/>
  <c r="DN362" i="49" s="1"/>
  <c r="Q362" i="49" s="1"/>
  <c r="EP361" i="49"/>
  <c r="DQ361" i="49" s="1"/>
  <c r="T361" i="49" s="1"/>
  <c r="ET362" i="49"/>
  <c r="DU362" i="49" s="1"/>
  <c r="ES361" i="49"/>
  <c r="DT361" i="49" s="1"/>
  <c r="W361" i="49" s="1"/>
  <c r="EE363" i="49"/>
  <c r="DF363" i="49" s="1"/>
  <c r="I363" i="49" s="1"/>
  <c r="EJ362" i="49"/>
  <c r="DK362" i="49" s="1"/>
  <c r="N362" i="49" s="1"/>
  <c r="EH363" i="49"/>
  <c r="DI363" i="49" s="1"/>
  <c r="EM361" i="49"/>
  <c r="DN361" i="49" s="1"/>
  <c r="EX361" i="49"/>
  <c r="DY361" i="49" s="1"/>
  <c r="AB361" i="49" s="1"/>
  <c r="EC361" i="49"/>
  <c r="DD361" i="49" s="1"/>
  <c r="G361" i="49" s="1"/>
  <c r="EV361" i="49"/>
  <c r="DW361" i="49" s="1"/>
  <c r="Z361" i="49" s="1"/>
  <c r="EQ361" i="49"/>
  <c r="DR361" i="49" s="1"/>
  <c r="AJ49" i="49"/>
  <c r="J49" i="49" s="1"/>
  <c r="AI49" i="49"/>
  <c r="I49" i="49" s="1"/>
  <c r="AK49" i="49"/>
  <c r="K49" i="49" s="1"/>
  <c r="AX49" i="49"/>
  <c r="X49" i="49" s="1"/>
  <c r="AW49" i="49"/>
  <c r="W49" i="49" s="1"/>
  <c r="ES362" i="49"/>
  <c r="DT362" i="49" s="1"/>
  <c r="W362" i="49" s="1"/>
  <c r="EN361" i="49"/>
  <c r="DO361" i="49" s="1"/>
  <c r="R361" i="49" s="1"/>
  <c r="EH362" i="49"/>
  <c r="DI362" i="49" s="1"/>
  <c r="L362" i="49" s="1"/>
  <c r="ET361" i="49"/>
  <c r="DU361" i="49" s="1"/>
  <c r="X361" i="49" s="1"/>
  <c r="EK363" i="49"/>
  <c r="DL363" i="49" s="1"/>
  <c r="O363" i="49" s="1"/>
  <c r="ER362" i="49"/>
  <c r="DS362" i="49" s="1"/>
  <c r="EU361" i="49"/>
  <c r="DV361" i="49" s="1"/>
  <c r="Y361" i="49" s="1"/>
  <c r="EW362" i="49"/>
  <c r="DX362" i="49" s="1"/>
  <c r="AA362" i="49" s="1"/>
  <c r="EK362" i="49"/>
  <c r="DL362" i="49" s="1"/>
  <c r="EF361" i="49"/>
  <c r="DG361" i="49" s="1"/>
  <c r="J361" i="49" s="1"/>
  <c r="EX362" i="49"/>
  <c r="DY362" i="49" s="1"/>
  <c r="AB362" i="49" s="1"/>
  <c r="AE49" i="49"/>
  <c r="E49" i="49" s="1"/>
  <c r="AG49" i="49"/>
  <c r="G49" i="49" s="1"/>
  <c r="AS49" i="49"/>
  <c r="S49" i="49" s="1"/>
  <c r="AM49" i="49"/>
  <c r="M49" i="49" s="1"/>
  <c r="AF49" i="49"/>
  <c r="F49" i="49" s="1"/>
  <c r="AN49" i="49"/>
  <c r="N49" i="49" s="1"/>
  <c r="AY49" i="49"/>
  <c r="Y49" i="49" s="1"/>
  <c r="BB49" i="49"/>
  <c r="AB49" i="49" s="1"/>
  <c r="BA49" i="49"/>
  <c r="AA49" i="49" s="1"/>
  <c r="AU49" i="49"/>
  <c r="U49" i="49" s="1"/>
  <c r="AH49" i="49"/>
  <c r="H49" i="49" s="1"/>
  <c r="DS37" i="48"/>
  <c r="AU364" i="49" s="1"/>
  <c r="CS364" i="49" s="1"/>
  <c r="BT364" i="49" s="1"/>
  <c r="DU37" i="48"/>
  <c r="AW364" i="49" s="1"/>
  <c r="CU364" i="49" s="1"/>
  <c r="BV364" i="49" s="1"/>
  <c r="AP49" i="49"/>
  <c r="P49" i="49" s="1"/>
  <c r="CI50" i="49"/>
  <c r="DH50" i="49"/>
  <c r="EG50" i="49"/>
  <c r="FF50" i="49"/>
  <c r="CJ50" i="49"/>
  <c r="EH50" i="49"/>
  <c r="DI50" i="49"/>
  <c r="FG50" i="49"/>
  <c r="DF50" i="49"/>
  <c r="CG50" i="49"/>
  <c r="EE50" i="49"/>
  <c r="FD50" i="49"/>
  <c r="DP37" i="48"/>
  <c r="AR364" i="49" s="1"/>
  <c r="CP364" i="49" s="1"/>
  <c r="BQ364" i="49" s="1"/>
  <c r="DK50" i="49"/>
  <c r="EJ50" i="49"/>
  <c r="CL50" i="49"/>
  <c r="FI50" i="49"/>
  <c r="DL50" i="49"/>
  <c r="CM50" i="49"/>
  <c r="EK50" i="49"/>
  <c r="FJ50" i="49"/>
  <c r="EF50" i="49"/>
  <c r="CH50" i="49"/>
  <c r="DG50" i="49"/>
  <c r="FE50" i="49"/>
  <c r="EL50" i="49"/>
  <c r="CN50" i="49"/>
  <c r="DM50" i="49"/>
  <c r="FK50" i="49"/>
  <c r="CD50" i="49"/>
  <c r="EB50" i="49"/>
  <c r="DC50" i="49"/>
  <c r="FA50" i="49"/>
  <c r="CK50" i="49"/>
  <c r="DJ50" i="49"/>
  <c r="EI50" i="49"/>
  <c r="FH50" i="49"/>
  <c r="CO49" i="49"/>
  <c r="EM49" i="49"/>
  <c r="DN49" i="49"/>
  <c r="FL49" i="49"/>
  <c r="CR49" i="49"/>
  <c r="DQ49" i="49"/>
  <c r="EP49" i="49"/>
  <c r="FO49" i="49"/>
  <c r="EV49" i="49"/>
  <c r="CX49" i="49"/>
  <c r="DW49" i="49"/>
  <c r="FU49" i="49"/>
  <c r="DP50" i="49"/>
  <c r="EO50" i="49"/>
  <c r="CQ50" i="49"/>
  <c r="FN50" i="49"/>
  <c r="EN50" i="49"/>
  <c r="CP50" i="49"/>
  <c r="FM50" i="49"/>
  <c r="DO50" i="49"/>
  <c r="EA36" i="48"/>
  <c r="AQ363" i="49"/>
  <c r="CO363" i="49" s="1"/>
  <c r="DY37" i="48"/>
  <c r="BA364" i="49" s="1"/>
  <c r="CY364" i="49" s="1"/>
  <c r="BZ364" i="49" s="1"/>
  <c r="DZ37" i="48"/>
  <c r="BB364" i="49" s="1"/>
  <c r="CZ364" i="49" s="1"/>
  <c r="CA364" i="49" s="1"/>
  <c r="DW37" i="48"/>
  <c r="AY364" i="49" s="1"/>
  <c r="CW364" i="49" s="1"/>
  <c r="BX364" i="49" s="1"/>
  <c r="DG37" i="48"/>
  <c r="AI364" i="49" s="1"/>
  <c r="CG364" i="49" s="1"/>
  <c r="BH364" i="49" s="1"/>
  <c r="DX37" i="48"/>
  <c r="AZ364" i="49" s="1"/>
  <c r="CX364" i="49" s="1"/>
  <c r="BY364" i="49" s="1"/>
  <c r="ER50" i="49"/>
  <c r="CT50" i="49"/>
  <c r="DS50" i="49"/>
  <c r="FQ50" i="49"/>
  <c r="CR50" i="49"/>
  <c r="DQ50" i="49"/>
  <c r="EP50" i="49"/>
  <c r="FO50" i="49"/>
  <c r="DO37" i="48"/>
  <c r="AQ364" i="49" s="1"/>
  <c r="CO364" i="49" s="1"/>
  <c r="BP364" i="49" s="1"/>
  <c r="DT37" i="48"/>
  <c r="AV364" i="49" s="1"/>
  <c r="CT364" i="49" s="1"/>
  <c r="BU364" i="49" s="1"/>
  <c r="DJ37" i="48"/>
  <c r="AL364" i="49" s="1"/>
  <c r="CJ364" i="49" s="1"/>
  <c r="BK364" i="49" s="1"/>
  <c r="DR37" i="48"/>
  <c r="AT364" i="49" s="1"/>
  <c r="CR364" i="49" s="1"/>
  <c r="BS364" i="49" s="1"/>
  <c r="DI37" i="48"/>
  <c r="AK364" i="49" s="1"/>
  <c r="CI364" i="49" s="1"/>
  <c r="BJ364" i="49" s="1"/>
  <c r="DE37" i="48"/>
  <c r="AG364" i="49" s="1"/>
  <c r="CE364" i="49" s="1"/>
  <c r="BF364" i="49" s="1"/>
  <c r="DT50" i="49"/>
  <c r="ES50" i="49"/>
  <c r="CU50" i="49"/>
  <c r="FR50" i="49"/>
  <c r="CF50" i="49"/>
  <c r="DE50" i="49"/>
  <c r="ED50" i="49"/>
  <c r="FC50" i="49"/>
  <c r="DV37" i="48"/>
  <c r="AX364" i="49" s="1"/>
  <c r="CV364" i="49" s="1"/>
  <c r="BW364" i="49" s="1"/>
  <c r="DB50" i="49"/>
  <c r="CC50" i="49"/>
  <c r="EA50" i="49"/>
  <c r="EZ50" i="49"/>
  <c r="EQ50" i="49"/>
  <c r="DR50" i="49"/>
  <c r="CS50" i="49"/>
  <c r="FP50" i="49"/>
  <c r="ER49" i="49"/>
  <c r="CT49" i="49"/>
  <c r="DS49" i="49"/>
  <c r="FQ49" i="49"/>
  <c r="EN49" i="49"/>
  <c r="CP49" i="49"/>
  <c r="DO49" i="49"/>
  <c r="FM49" i="49"/>
  <c r="DH39" i="48"/>
  <c r="AJ366" i="49" s="1"/>
  <c r="CH366" i="49" s="1"/>
  <c r="BI366" i="49" s="1"/>
  <c r="DA37" i="48"/>
  <c r="DC37" i="48"/>
  <c r="D40" i="48"/>
  <c r="BP363" i="49" l="1"/>
  <c r="CB363" i="49" s="1"/>
  <c r="DI39" i="48"/>
  <c r="AK366" i="49" s="1"/>
  <c r="CI366" i="49" s="1"/>
  <c r="BJ366" i="49" s="1"/>
  <c r="DG39" i="48"/>
  <c r="AI366" i="49" s="1"/>
  <c r="CG366" i="49" s="1"/>
  <c r="BH366" i="49" s="1"/>
  <c r="BH52" i="49"/>
  <c r="DF52" i="49" s="1"/>
  <c r="DM39" i="48"/>
  <c r="AO366" i="49" s="1"/>
  <c r="CM366" i="49" s="1"/>
  <c r="BN366" i="49" s="1"/>
  <c r="BN52" i="49"/>
  <c r="DC39" i="48"/>
  <c r="AE366" i="49" s="1"/>
  <c r="CC366" i="49" s="1"/>
  <c r="BD366" i="49" s="1"/>
  <c r="BD52" i="49"/>
  <c r="DB52" i="49" s="1"/>
  <c r="DB362" i="49"/>
  <c r="DZ362" i="49" s="1"/>
  <c r="DB361" i="49"/>
  <c r="DZ361" i="49" s="1"/>
  <c r="AO49" i="49"/>
  <c r="O49" i="49" s="1"/>
  <c r="AC48" i="49"/>
  <c r="AC47" i="49"/>
  <c r="BO53" i="49"/>
  <c r="BD53" i="49"/>
  <c r="BS53" i="49"/>
  <c r="BT53" i="49"/>
  <c r="BU53" i="49"/>
  <c r="BF53" i="49"/>
  <c r="BV53" i="49"/>
  <c r="BK53" i="49"/>
  <c r="BL53" i="49"/>
  <c r="BM53" i="49"/>
  <c r="BN53" i="49"/>
  <c r="BP53" i="49"/>
  <c r="BQ53" i="49"/>
  <c r="BG53" i="49"/>
  <c r="BW53" i="49"/>
  <c r="BH53" i="49"/>
  <c r="BX53" i="49"/>
  <c r="BI53" i="49"/>
  <c r="BY53" i="49"/>
  <c r="BJ53" i="49"/>
  <c r="BZ53" i="49"/>
  <c r="CA53" i="49"/>
  <c r="BR53" i="49"/>
  <c r="T362" i="49"/>
  <c r="DF39" i="48"/>
  <c r="AH366" i="49" s="1"/>
  <c r="CF366" i="49" s="1"/>
  <c r="BG366" i="49" s="1"/>
  <c r="AA363" i="49"/>
  <c r="DR39" i="48"/>
  <c r="AT366" i="49" s="1"/>
  <c r="CR366" i="49" s="1"/>
  <c r="BS366" i="49" s="1"/>
  <c r="DY39" i="48"/>
  <c r="BA366" i="49" s="1"/>
  <c r="CY366" i="49" s="1"/>
  <c r="BZ366" i="49" s="1"/>
  <c r="DS39" i="48"/>
  <c r="AU366" i="49" s="1"/>
  <c r="CS366" i="49" s="1"/>
  <c r="BT366" i="49" s="1"/>
  <c r="DV39" i="48"/>
  <c r="AX366" i="49" s="1"/>
  <c r="CV366" i="49" s="1"/>
  <c r="BW366" i="49" s="1"/>
  <c r="DJ39" i="48"/>
  <c r="AL366" i="49" s="1"/>
  <c r="CJ366" i="49" s="1"/>
  <c r="BK366" i="49" s="1"/>
  <c r="DW39" i="48"/>
  <c r="AY366" i="49" s="1"/>
  <c r="CW366" i="49" s="1"/>
  <c r="BX366" i="49" s="1"/>
  <c r="DZ39" i="48"/>
  <c r="BB366" i="49" s="1"/>
  <c r="CZ366" i="49" s="1"/>
  <c r="CA366" i="49" s="1"/>
  <c r="R362" i="49"/>
  <c r="Y362" i="49"/>
  <c r="J363" i="49"/>
  <c r="DE39" i="48"/>
  <c r="AG366" i="49" s="1"/>
  <c r="CE366" i="49" s="1"/>
  <c r="BF366" i="49" s="1"/>
  <c r="EB363" i="49"/>
  <c r="DC363" i="49" s="1"/>
  <c r="F363" i="49" s="1"/>
  <c r="EI364" i="49"/>
  <c r="DJ364" i="49" s="1"/>
  <c r="V362" i="49"/>
  <c r="X362" i="49"/>
  <c r="AA361" i="49"/>
  <c r="E362" i="49"/>
  <c r="I361" i="49"/>
  <c r="L361" i="49"/>
  <c r="G362" i="49"/>
  <c r="O362" i="49"/>
  <c r="U361" i="49"/>
  <c r="Q361" i="49"/>
  <c r="EN363" i="49"/>
  <c r="DO363" i="49" s="1"/>
  <c r="R363" i="49" s="1"/>
  <c r="L363" i="49"/>
  <c r="H361" i="49"/>
  <c r="ED363" i="49"/>
  <c r="DE363" i="49" s="1"/>
  <c r="H363" i="49" s="1"/>
  <c r="EV363" i="49"/>
  <c r="DW363" i="49" s="1"/>
  <c r="Z363" i="49" s="1"/>
  <c r="EA363" i="49"/>
  <c r="Y363" i="49"/>
  <c r="M363" i="49"/>
  <c r="EO364" i="49"/>
  <c r="DP364" i="49" s="1"/>
  <c r="EF364" i="49"/>
  <c r="DG364" i="49" s="1"/>
  <c r="S363" i="49"/>
  <c r="EB364" i="49"/>
  <c r="DC364" i="49" s="1"/>
  <c r="ES363" i="49"/>
  <c r="DT363" i="49" s="1"/>
  <c r="W363" i="49" s="1"/>
  <c r="EK364" i="49"/>
  <c r="DL364" i="49" s="1"/>
  <c r="O364" i="49" s="1"/>
  <c r="EQ363" i="49"/>
  <c r="DR363" i="49" s="1"/>
  <c r="U363" i="49" s="1"/>
  <c r="EC363" i="49"/>
  <c r="DD363" i="49" s="1"/>
  <c r="G363" i="49" s="1"/>
  <c r="ET363" i="49"/>
  <c r="DU363" i="49" s="1"/>
  <c r="X363" i="49" s="1"/>
  <c r="EJ363" i="49"/>
  <c r="DK363" i="49" s="1"/>
  <c r="N363" i="49" s="1"/>
  <c r="EL364" i="49"/>
  <c r="DM364" i="49" s="1"/>
  <c r="EJ364" i="49"/>
  <c r="DK364" i="49" s="1"/>
  <c r="N364" i="49" s="1"/>
  <c r="ER363" i="49"/>
  <c r="DS363" i="49" s="1"/>
  <c r="V363" i="49" s="1"/>
  <c r="ED364" i="49"/>
  <c r="DE364" i="49" s="1"/>
  <c r="EP363" i="49"/>
  <c r="DQ363" i="49" s="1"/>
  <c r="T363" i="49" s="1"/>
  <c r="DX39" i="48"/>
  <c r="AZ366" i="49" s="1"/>
  <c r="CX366" i="49" s="1"/>
  <c r="BY366" i="49" s="1"/>
  <c r="DU39" i="48"/>
  <c r="AW366" i="49" s="1"/>
  <c r="CU366" i="49" s="1"/>
  <c r="BV366" i="49" s="1"/>
  <c r="AL50" i="49"/>
  <c r="L50" i="49" s="1"/>
  <c r="AE50" i="49"/>
  <c r="E50" i="49" s="1"/>
  <c r="AV50" i="49"/>
  <c r="V50" i="49" s="1"/>
  <c r="DP39" i="48"/>
  <c r="AR366" i="49" s="1"/>
  <c r="CP366" i="49" s="1"/>
  <c r="BQ366" i="49" s="1"/>
  <c r="DD52" i="49"/>
  <c r="EC52" i="49"/>
  <c r="CE52" i="49"/>
  <c r="FB52" i="49"/>
  <c r="CU52" i="49"/>
  <c r="DT52" i="49"/>
  <c r="ES52" i="49"/>
  <c r="FR52" i="49"/>
  <c r="CR52" i="49"/>
  <c r="DQ52" i="49"/>
  <c r="EP52" i="49"/>
  <c r="FO52" i="49"/>
  <c r="CO52" i="49"/>
  <c r="DN52" i="49"/>
  <c r="EM52" i="49"/>
  <c r="FL52" i="49"/>
  <c r="DQ38" i="48"/>
  <c r="AS365" i="49" s="1"/>
  <c r="CQ365" i="49" s="1"/>
  <c r="BR365" i="49" s="1"/>
  <c r="DT38" i="48"/>
  <c r="AV365" i="49" s="1"/>
  <c r="CT365" i="49" s="1"/>
  <c r="BU365" i="49" s="1"/>
  <c r="DR38" i="48"/>
  <c r="AT365" i="49" s="1"/>
  <c r="CR365" i="49" s="1"/>
  <c r="BS365" i="49" s="1"/>
  <c r="DO38" i="48"/>
  <c r="AQ365" i="49" s="1"/>
  <c r="CO365" i="49" s="1"/>
  <c r="BP365" i="49" s="1"/>
  <c r="DO39" i="48"/>
  <c r="AQ366" i="49" s="1"/>
  <c r="CO366" i="49" s="1"/>
  <c r="BP366" i="49" s="1"/>
  <c r="DQ39" i="48"/>
  <c r="AS366" i="49" s="1"/>
  <c r="CQ366" i="49" s="1"/>
  <c r="BR366" i="49" s="1"/>
  <c r="EG52" i="49"/>
  <c r="DH52" i="49"/>
  <c r="CI52" i="49"/>
  <c r="FF52" i="49"/>
  <c r="DX52" i="49"/>
  <c r="EW52" i="49"/>
  <c r="CY52" i="49"/>
  <c r="FV52" i="49"/>
  <c r="CF52" i="49"/>
  <c r="ED52" i="49"/>
  <c r="DE52" i="49"/>
  <c r="FC52" i="49"/>
  <c r="CV52" i="49"/>
  <c r="ET52" i="49"/>
  <c r="DU52" i="49"/>
  <c r="FS52" i="49"/>
  <c r="DR52" i="49"/>
  <c r="CS52" i="49"/>
  <c r="EQ52" i="49"/>
  <c r="FP52" i="49"/>
  <c r="DE38" i="48"/>
  <c r="AG365" i="49" s="1"/>
  <c r="CE365" i="49" s="1"/>
  <c r="BF365" i="49" s="1"/>
  <c r="DU38" i="48"/>
  <c r="AW365" i="49" s="1"/>
  <c r="CU365" i="49" s="1"/>
  <c r="BV365" i="49" s="1"/>
  <c r="DF38" i="48"/>
  <c r="AH365" i="49" s="1"/>
  <c r="CF365" i="49" s="1"/>
  <c r="BG365" i="49" s="1"/>
  <c r="DV38" i="48"/>
  <c r="AX365" i="49" s="1"/>
  <c r="CV365" i="49" s="1"/>
  <c r="BW365" i="49" s="1"/>
  <c r="DC38" i="48"/>
  <c r="AE365" i="49" s="1"/>
  <c r="CC365" i="49" s="1"/>
  <c r="BD365" i="49" s="1"/>
  <c r="DS38" i="48"/>
  <c r="AU365" i="49" s="1"/>
  <c r="CS365" i="49" s="1"/>
  <c r="BT365" i="49" s="1"/>
  <c r="AU50" i="49"/>
  <c r="U50" i="49" s="1"/>
  <c r="AH50" i="49"/>
  <c r="H50" i="49" s="1"/>
  <c r="AT50" i="49"/>
  <c r="T50" i="49" s="1"/>
  <c r="CZ50" i="49"/>
  <c r="DY50" i="49"/>
  <c r="EX50" i="49"/>
  <c r="FW50" i="49"/>
  <c r="AS50" i="49"/>
  <c r="S50" i="49" s="1"/>
  <c r="AT49" i="49"/>
  <c r="T49" i="49" s="1"/>
  <c r="AM50" i="49"/>
  <c r="M50" i="49" s="1"/>
  <c r="AO50" i="49"/>
  <c r="O50" i="49" s="1"/>
  <c r="EA37" i="48"/>
  <c r="AE364" i="49"/>
  <c r="CC364" i="49" s="1"/>
  <c r="DL39" i="48"/>
  <c r="AN366" i="49" s="1"/>
  <c r="CL366" i="49" s="1"/>
  <c r="BM366" i="49" s="1"/>
  <c r="EK52" i="49"/>
  <c r="CM52" i="49"/>
  <c r="FJ52" i="49"/>
  <c r="DL52" i="49"/>
  <c r="EF52" i="49"/>
  <c r="CH52" i="49"/>
  <c r="FE52" i="49"/>
  <c r="DG52" i="49"/>
  <c r="CJ52" i="49"/>
  <c r="DI52" i="49"/>
  <c r="EH52" i="49"/>
  <c r="FG52" i="49"/>
  <c r="CZ52" i="49"/>
  <c r="EX52" i="49"/>
  <c r="DY52" i="49"/>
  <c r="FW52" i="49"/>
  <c r="EE52" i="49"/>
  <c r="CW52" i="49"/>
  <c r="DV52" i="49"/>
  <c r="EU52" i="49"/>
  <c r="FT52" i="49"/>
  <c r="DI38" i="48"/>
  <c r="AK365" i="49" s="1"/>
  <c r="CI365" i="49" s="1"/>
  <c r="BJ365" i="49" s="1"/>
  <c r="DY38" i="48"/>
  <c r="BA365" i="49" s="1"/>
  <c r="CY365" i="49" s="1"/>
  <c r="BZ365" i="49" s="1"/>
  <c r="DJ38" i="48"/>
  <c r="AL365" i="49" s="1"/>
  <c r="CJ365" i="49" s="1"/>
  <c r="BK365" i="49" s="1"/>
  <c r="DZ38" i="48"/>
  <c r="BB365" i="49" s="1"/>
  <c r="CZ365" i="49" s="1"/>
  <c r="CA365" i="49" s="1"/>
  <c r="DG38" i="48"/>
  <c r="AI365" i="49" s="1"/>
  <c r="CG365" i="49" s="1"/>
  <c r="BH365" i="49" s="1"/>
  <c r="DW38" i="48"/>
  <c r="AY365" i="49" s="1"/>
  <c r="CW365" i="49" s="1"/>
  <c r="BX365" i="49" s="1"/>
  <c r="ET50" i="49"/>
  <c r="CV50" i="49"/>
  <c r="DU50" i="49"/>
  <c r="FS50" i="49"/>
  <c r="AW50" i="49"/>
  <c r="W50" i="49" s="1"/>
  <c r="EM50" i="49"/>
  <c r="CO50" i="49"/>
  <c r="DN50" i="49"/>
  <c r="FL50" i="49"/>
  <c r="AR50" i="49"/>
  <c r="R50" i="49" s="1"/>
  <c r="AQ49" i="49"/>
  <c r="Q49" i="49" s="1"/>
  <c r="AF50" i="49"/>
  <c r="F50" i="49" s="1"/>
  <c r="AN50" i="49"/>
  <c r="N50" i="49" s="1"/>
  <c r="AI50" i="49"/>
  <c r="I50" i="49" s="1"/>
  <c r="AK50" i="49"/>
  <c r="K50" i="49" s="1"/>
  <c r="DT39" i="48"/>
  <c r="AV366" i="49" s="1"/>
  <c r="CT366" i="49" s="1"/>
  <c r="BU366" i="49" s="1"/>
  <c r="DN39" i="48"/>
  <c r="AP366" i="49" s="1"/>
  <c r="CN366" i="49" s="1"/>
  <c r="BO366" i="49" s="1"/>
  <c r="DK39" i="48"/>
  <c r="AM366" i="49" s="1"/>
  <c r="CK366" i="49" s="1"/>
  <c r="BL366" i="49" s="1"/>
  <c r="DL38" i="48"/>
  <c r="AN365" i="49" s="1"/>
  <c r="CL365" i="49" s="1"/>
  <c r="BM365" i="49" s="1"/>
  <c r="DM38" i="48"/>
  <c r="AO365" i="49" s="1"/>
  <c r="CM365" i="49" s="1"/>
  <c r="BN365" i="49" s="1"/>
  <c r="DH38" i="48"/>
  <c r="AJ365" i="49" s="1"/>
  <c r="CH365" i="49" s="1"/>
  <c r="BI365" i="49" s="1"/>
  <c r="DN38" i="48"/>
  <c r="AP365" i="49" s="1"/>
  <c r="CN365" i="49" s="1"/>
  <c r="BO365" i="49" s="1"/>
  <c r="DD38" i="48"/>
  <c r="DK38" i="48"/>
  <c r="AM365" i="49" s="1"/>
  <c r="CK365" i="49" s="1"/>
  <c r="BL365" i="49" s="1"/>
  <c r="CW50" i="49"/>
  <c r="EU50" i="49"/>
  <c r="DV50" i="49"/>
  <c r="FT50" i="49"/>
  <c r="CY50" i="49"/>
  <c r="DX50" i="49"/>
  <c r="EW50" i="49"/>
  <c r="FV50" i="49"/>
  <c r="AZ49" i="49"/>
  <c r="Z49" i="49" s="1"/>
  <c r="AP50" i="49"/>
  <c r="P50" i="49" s="1"/>
  <c r="AJ50" i="49"/>
  <c r="J50" i="49" s="1"/>
  <c r="EO52" i="49"/>
  <c r="DP52" i="49"/>
  <c r="CQ52" i="49"/>
  <c r="FN52" i="49"/>
  <c r="DD39" i="48"/>
  <c r="AF366" i="49" s="1"/>
  <c r="CD366" i="49" s="1"/>
  <c r="BE366" i="49" s="1"/>
  <c r="EV52" i="49"/>
  <c r="DW52" i="49"/>
  <c r="CX52" i="49"/>
  <c r="FU52" i="49"/>
  <c r="CL52" i="49"/>
  <c r="DK52" i="49"/>
  <c r="EJ52" i="49"/>
  <c r="FI52" i="49"/>
  <c r="DX38" i="48"/>
  <c r="AZ365" i="49" s="1"/>
  <c r="CX365" i="49" s="1"/>
  <c r="BY365" i="49" s="1"/>
  <c r="DP38" i="48"/>
  <c r="AR365" i="49" s="1"/>
  <c r="CP365" i="49" s="1"/>
  <c r="BQ365" i="49" s="1"/>
  <c r="AR49" i="49"/>
  <c r="R49" i="49" s="1"/>
  <c r="AV49" i="49"/>
  <c r="V49" i="49" s="1"/>
  <c r="EC50" i="49"/>
  <c r="CE50" i="49"/>
  <c r="DD50" i="49"/>
  <c r="FB50" i="49"/>
  <c r="CX50" i="49"/>
  <c r="EV50" i="49"/>
  <c r="DW50" i="49"/>
  <c r="FU50" i="49"/>
  <c r="DA38" i="48"/>
  <c r="DY40" i="48"/>
  <c r="BA367" i="49" s="1"/>
  <c r="CY367" i="49" s="1"/>
  <c r="BZ367" i="49" s="1"/>
  <c r="DG40" i="48"/>
  <c r="AI367" i="49" s="1"/>
  <c r="CG367" i="49" s="1"/>
  <c r="BH367" i="49" s="1"/>
  <c r="DA39" i="48"/>
  <c r="D41" i="48"/>
  <c r="E361" i="49" l="1"/>
  <c r="CC52" i="49"/>
  <c r="FD52" i="49"/>
  <c r="EZ52" i="49"/>
  <c r="CG52" i="49"/>
  <c r="AI52" i="49" s="1"/>
  <c r="I52" i="49" s="1"/>
  <c r="EA52" i="49"/>
  <c r="BD364" i="49"/>
  <c r="CB364" i="49" s="1"/>
  <c r="CB366" i="49"/>
  <c r="DD40" i="48"/>
  <c r="AF367" i="49" s="1"/>
  <c r="CD367" i="49" s="1"/>
  <c r="BE367" i="49" s="1"/>
  <c r="BE53" i="49"/>
  <c r="DB363" i="49"/>
  <c r="BH54" i="49"/>
  <c r="BX54" i="49"/>
  <c r="BL54" i="49"/>
  <c r="BM54" i="49"/>
  <c r="BN54" i="49"/>
  <c r="BO54" i="49"/>
  <c r="BT54" i="49"/>
  <c r="BU54" i="49"/>
  <c r="BV54" i="49"/>
  <c r="BW54" i="49"/>
  <c r="BY54" i="49"/>
  <c r="BD54" i="49"/>
  <c r="BZ54" i="49"/>
  <c r="BK54" i="49"/>
  <c r="BP54" i="49"/>
  <c r="BQ54" i="49"/>
  <c r="BR54" i="49"/>
  <c r="BS54" i="49"/>
  <c r="BE54" i="49"/>
  <c r="BF54" i="49"/>
  <c r="BG54" i="49"/>
  <c r="BI54" i="49"/>
  <c r="BJ54" i="49"/>
  <c r="CA54" i="49"/>
  <c r="M364" i="49"/>
  <c r="DM40" i="48"/>
  <c r="AO367" i="49" s="1"/>
  <c r="CM367" i="49" s="1"/>
  <c r="BN367" i="49" s="1"/>
  <c r="DF40" i="48"/>
  <c r="AH367" i="49" s="1"/>
  <c r="CF367" i="49" s="1"/>
  <c r="BG367" i="49" s="1"/>
  <c r="DO40" i="48"/>
  <c r="AQ367" i="49" s="1"/>
  <c r="CO367" i="49" s="1"/>
  <c r="BP367" i="49" s="1"/>
  <c r="EA39" i="48"/>
  <c r="DV40" i="48"/>
  <c r="AX367" i="49" s="1"/>
  <c r="CV367" i="49" s="1"/>
  <c r="BW367" i="49" s="1"/>
  <c r="DT40" i="48"/>
  <c r="AV367" i="49" s="1"/>
  <c r="CT367" i="49" s="1"/>
  <c r="BU367" i="49" s="1"/>
  <c r="DX40" i="48"/>
  <c r="AZ367" i="49" s="1"/>
  <c r="CX367" i="49" s="1"/>
  <c r="BY367" i="49" s="1"/>
  <c r="EH366" i="49"/>
  <c r="DI366" i="49" s="1"/>
  <c r="EP364" i="49"/>
  <c r="DQ364" i="49" s="1"/>
  <c r="AC362" i="49"/>
  <c r="EE366" i="49"/>
  <c r="DF366" i="49" s="1"/>
  <c r="I366" i="49" s="1"/>
  <c r="ET364" i="49"/>
  <c r="DU364" i="49" s="1"/>
  <c r="EM363" i="49"/>
  <c r="DN363" i="49" s="1"/>
  <c r="EK366" i="49"/>
  <c r="DL366" i="49" s="1"/>
  <c r="AC361" i="49"/>
  <c r="EG364" i="49"/>
  <c r="DH364" i="49" s="1"/>
  <c r="K364" i="49" s="1"/>
  <c r="EX366" i="49"/>
  <c r="DY366" i="49" s="1"/>
  <c r="AB366" i="49" s="1"/>
  <c r="E363" i="49"/>
  <c r="F364" i="49"/>
  <c r="J364" i="49"/>
  <c r="H364" i="49"/>
  <c r="P363" i="49"/>
  <c r="EA366" i="49"/>
  <c r="EM364" i="49"/>
  <c r="DN364" i="49" s="1"/>
  <c r="Q364" i="49" s="1"/>
  <c r="S364" i="49"/>
  <c r="P364" i="49"/>
  <c r="ES364" i="49"/>
  <c r="DT364" i="49" s="1"/>
  <c r="W364" i="49" s="1"/>
  <c r="EC364" i="49"/>
  <c r="DD364" i="49" s="1"/>
  <c r="G364" i="49" s="1"/>
  <c r="EF366" i="49"/>
  <c r="DG366" i="49" s="1"/>
  <c r="J366" i="49" s="1"/>
  <c r="EE364" i="49"/>
  <c r="DF364" i="49" s="1"/>
  <c r="I364" i="49" s="1"/>
  <c r="EH364" i="49"/>
  <c r="DI364" i="49" s="1"/>
  <c r="L364" i="49" s="1"/>
  <c r="ED366" i="49"/>
  <c r="DE366" i="49" s="1"/>
  <c r="ER364" i="49"/>
  <c r="DS364" i="49" s="1"/>
  <c r="V364" i="49" s="1"/>
  <c r="ET366" i="49"/>
  <c r="DU366" i="49" s="1"/>
  <c r="EQ364" i="49"/>
  <c r="DR364" i="49" s="1"/>
  <c r="U364" i="49" s="1"/>
  <c r="EG366" i="49"/>
  <c r="DH366" i="49" s="1"/>
  <c r="EU364" i="49"/>
  <c r="DV364" i="49" s="1"/>
  <c r="Y364" i="49" s="1"/>
  <c r="EW366" i="49"/>
  <c r="DX366" i="49" s="1"/>
  <c r="AA366" i="49" s="1"/>
  <c r="EV364" i="49"/>
  <c r="DW364" i="49" s="1"/>
  <c r="Z364" i="49" s="1"/>
  <c r="EP366" i="49"/>
  <c r="DQ366" i="49" s="1"/>
  <c r="T366" i="49" s="1"/>
  <c r="EU366" i="49"/>
  <c r="DV366" i="49" s="1"/>
  <c r="EC366" i="49"/>
  <c r="DD366" i="49" s="1"/>
  <c r="G366" i="49" s="1"/>
  <c r="EW364" i="49"/>
  <c r="DX364" i="49" s="1"/>
  <c r="AA364" i="49" s="1"/>
  <c r="EQ366" i="49"/>
  <c r="DR366" i="49" s="1"/>
  <c r="EN364" i="49"/>
  <c r="DO364" i="49" s="1"/>
  <c r="R364" i="49" s="1"/>
  <c r="EX364" i="49"/>
  <c r="DY364" i="49" s="1"/>
  <c r="AB364" i="49" s="1"/>
  <c r="AY52" i="49"/>
  <c r="Y52" i="49" s="1"/>
  <c r="AL52" i="49"/>
  <c r="L52" i="49" s="1"/>
  <c r="AK52" i="49"/>
  <c r="K52" i="49" s="1"/>
  <c r="AQ52" i="49"/>
  <c r="Q52" i="49" s="1"/>
  <c r="AT52" i="49"/>
  <c r="T52" i="49" s="1"/>
  <c r="AW52" i="49"/>
  <c r="W52" i="49" s="1"/>
  <c r="DC40" i="48"/>
  <c r="AE367" i="49" s="1"/>
  <c r="CC367" i="49" s="1"/>
  <c r="BD367" i="49" s="1"/>
  <c r="DK40" i="48"/>
  <c r="AM367" i="49" s="1"/>
  <c r="CK367" i="49" s="1"/>
  <c r="BL367" i="49" s="1"/>
  <c r="AZ50" i="49"/>
  <c r="Z50" i="49" s="1"/>
  <c r="AZ52" i="49"/>
  <c r="Z52" i="49" s="1"/>
  <c r="DT53" i="49"/>
  <c r="ES53" i="49"/>
  <c r="CU53" i="49"/>
  <c r="FR53" i="49"/>
  <c r="CC53" i="49"/>
  <c r="DB53" i="49"/>
  <c r="EA53" i="49"/>
  <c r="EZ53" i="49"/>
  <c r="DG53" i="49"/>
  <c r="CH53" i="49"/>
  <c r="EF53" i="49"/>
  <c r="FE53" i="49"/>
  <c r="DL53" i="49"/>
  <c r="EK53" i="49"/>
  <c r="CM53" i="49"/>
  <c r="FJ53" i="49"/>
  <c r="CR53" i="49"/>
  <c r="DQ53" i="49"/>
  <c r="EP53" i="49"/>
  <c r="FO53" i="49"/>
  <c r="EJ53" i="49"/>
  <c r="DK53" i="49"/>
  <c r="CL53" i="49"/>
  <c r="FI53" i="49"/>
  <c r="EI53" i="49"/>
  <c r="CK53" i="49"/>
  <c r="DJ53" i="49"/>
  <c r="FH53" i="49"/>
  <c r="DP40" i="48"/>
  <c r="AR367" i="49" s="1"/>
  <c r="CP367" i="49" s="1"/>
  <c r="BQ367" i="49" s="1"/>
  <c r="DL40" i="48"/>
  <c r="AN367" i="49" s="1"/>
  <c r="CL367" i="49" s="1"/>
  <c r="BM367" i="49" s="1"/>
  <c r="DH40" i="48"/>
  <c r="AJ367" i="49" s="1"/>
  <c r="CH367" i="49" s="1"/>
  <c r="BI367" i="49" s="1"/>
  <c r="DJ40" i="48"/>
  <c r="AL367" i="49" s="1"/>
  <c r="CJ367" i="49" s="1"/>
  <c r="BK367" i="49" s="1"/>
  <c r="DS53" i="49"/>
  <c r="CT53" i="49"/>
  <c r="ER53" i="49"/>
  <c r="FQ53" i="49"/>
  <c r="CQ53" i="49"/>
  <c r="EO53" i="49"/>
  <c r="DP53" i="49"/>
  <c r="FN53" i="49"/>
  <c r="ED53" i="49"/>
  <c r="CF53" i="49"/>
  <c r="DE53" i="49"/>
  <c r="FC53" i="49"/>
  <c r="DU53" i="49"/>
  <c r="CV53" i="49"/>
  <c r="ET53" i="49"/>
  <c r="FS53" i="49"/>
  <c r="EV53" i="49"/>
  <c r="CX53" i="49"/>
  <c r="DW53" i="49"/>
  <c r="FU53" i="49"/>
  <c r="EM53" i="49"/>
  <c r="CO53" i="49"/>
  <c r="DN53" i="49"/>
  <c r="FL53" i="49"/>
  <c r="AG50" i="49"/>
  <c r="G50" i="49" s="1"/>
  <c r="AN52" i="49"/>
  <c r="N52" i="49" s="1"/>
  <c r="AS52" i="49"/>
  <c r="S52" i="49" s="1"/>
  <c r="CK51" i="49"/>
  <c r="DJ51" i="49"/>
  <c r="EI51" i="49"/>
  <c r="FH51" i="49"/>
  <c r="CN51" i="49"/>
  <c r="EL51" i="49"/>
  <c r="DM51" i="49"/>
  <c r="FK51" i="49"/>
  <c r="CM51" i="49"/>
  <c r="DL51" i="49"/>
  <c r="EK51" i="49"/>
  <c r="FJ51" i="49"/>
  <c r="DJ52" i="49"/>
  <c r="EI52" i="49"/>
  <c r="CK52" i="49"/>
  <c r="FH52" i="49"/>
  <c r="CT52" i="49"/>
  <c r="DS52" i="49"/>
  <c r="ER52" i="49"/>
  <c r="FQ52" i="49"/>
  <c r="AQ50" i="49"/>
  <c r="Q50" i="49" s="1"/>
  <c r="DF51" i="49"/>
  <c r="CG51" i="49"/>
  <c r="EE51" i="49"/>
  <c r="FD51" i="49"/>
  <c r="CJ51" i="49"/>
  <c r="DI51" i="49"/>
  <c r="EH51" i="49"/>
  <c r="FG51" i="49"/>
  <c r="DH51" i="49"/>
  <c r="EG51" i="49"/>
  <c r="CI51" i="49"/>
  <c r="FF51" i="49"/>
  <c r="BB52" i="49"/>
  <c r="AB52" i="49" s="1"/>
  <c r="EQ51" i="49"/>
  <c r="CS51" i="49"/>
  <c r="DR51" i="49"/>
  <c r="FP51" i="49"/>
  <c r="CV51" i="49"/>
  <c r="ET51" i="49"/>
  <c r="DU51" i="49"/>
  <c r="FS51" i="49"/>
  <c r="DT51" i="49"/>
  <c r="ES51" i="49"/>
  <c r="CU51" i="49"/>
  <c r="FR51" i="49"/>
  <c r="CR51" i="49"/>
  <c r="EP51" i="49"/>
  <c r="DQ51" i="49"/>
  <c r="FO51" i="49"/>
  <c r="DP51" i="49"/>
  <c r="EO51" i="49"/>
  <c r="CQ51" i="49"/>
  <c r="FN51" i="49"/>
  <c r="AG52" i="49"/>
  <c r="G52" i="49" s="1"/>
  <c r="EV51" i="49"/>
  <c r="CX51" i="49"/>
  <c r="DW51" i="49"/>
  <c r="FU51" i="49"/>
  <c r="BA50" i="49"/>
  <c r="AA50" i="49" s="1"/>
  <c r="AX50" i="49"/>
  <c r="X50" i="49" s="1"/>
  <c r="AJ52" i="49"/>
  <c r="J52" i="49" s="1"/>
  <c r="AO52" i="49"/>
  <c r="O52" i="49" s="1"/>
  <c r="AU52" i="49"/>
  <c r="U52" i="49" s="1"/>
  <c r="DE40" i="48"/>
  <c r="AG367" i="49" s="1"/>
  <c r="CE367" i="49" s="1"/>
  <c r="BF367" i="49" s="1"/>
  <c r="CZ53" i="49"/>
  <c r="DY53" i="49"/>
  <c r="EX53" i="49"/>
  <c r="FW53" i="49"/>
  <c r="DZ40" i="48"/>
  <c r="BB367" i="49" s="1"/>
  <c r="CZ367" i="49" s="1"/>
  <c r="CA367" i="49" s="1"/>
  <c r="DU40" i="48"/>
  <c r="AW367" i="49" s="1"/>
  <c r="CU367" i="49" s="1"/>
  <c r="BV367" i="49" s="1"/>
  <c r="DR40" i="48"/>
  <c r="AT367" i="49" s="1"/>
  <c r="CR367" i="49" s="1"/>
  <c r="BS367" i="49" s="1"/>
  <c r="DQ40" i="48"/>
  <c r="AS367" i="49" s="1"/>
  <c r="CQ367" i="49" s="1"/>
  <c r="BR367" i="49" s="1"/>
  <c r="DI40" i="48"/>
  <c r="AK367" i="49" s="1"/>
  <c r="CI367" i="49" s="1"/>
  <c r="BJ367" i="49" s="1"/>
  <c r="CY53" i="49"/>
  <c r="EW53" i="49"/>
  <c r="DX53" i="49"/>
  <c r="FV53" i="49"/>
  <c r="DN40" i="48"/>
  <c r="AP367" i="49" s="1"/>
  <c r="CN367" i="49" s="1"/>
  <c r="BO367" i="49" s="1"/>
  <c r="EB53" i="49"/>
  <c r="CD53" i="49"/>
  <c r="DC53" i="49"/>
  <c r="FA53" i="49"/>
  <c r="EE53" i="49"/>
  <c r="CG53" i="49"/>
  <c r="DF53" i="49"/>
  <c r="FD53" i="49"/>
  <c r="DW40" i="48"/>
  <c r="AY367" i="49" s="1"/>
  <c r="CW367" i="49" s="1"/>
  <c r="BX367" i="49" s="1"/>
  <c r="AY50" i="49"/>
  <c r="Y50" i="49" s="1"/>
  <c r="CD51" i="49"/>
  <c r="DC51" i="49"/>
  <c r="EB51" i="49"/>
  <c r="FA51" i="49"/>
  <c r="EF51" i="49"/>
  <c r="CH51" i="49"/>
  <c r="DG51" i="49"/>
  <c r="FE51" i="49"/>
  <c r="CL51" i="49"/>
  <c r="EJ51" i="49"/>
  <c r="FI51" i="49"/>
  <c r="DK51" i="49"/>
  <c r="DM52" i="49"/>
  <c r="EL52" i="49"/>
  <c r="CN52" i="49"/>
  <c r="FK52" i="49"/>
  <c r="CW51" i="49"/>
  <c r="DV51" i="49"/>
  <c r="EU51" i="49"/>
  <c r="FT51" i="49"/>
  <c r="CZ51" i="49"/>
  <c r="DY51" i="49"/>
  <c r="EX51" i="49"/>
  <c r="FW51" i="49"/>
  <c r="CY51" i="49"/>
  <c r="DX51" i="49"/>
  <c r="EW51" i="49"/>
  <c r="FV51" i="49"/>
  <c r="BB50" i="49"/>
  <c r="AB50" i="49" s="1"/>
  <c r="DB51" i="49"/>
  <c r="CC51" i="49"/>
  <c r="EA51" i="49"/>
  <c r="EZ51" i="49"/>
  <c r="DE51" i="49"/>
  <c r="CF51" i="49"/>
  <c r="FC51" i="49"/>
  <c r="ED51" i="49"/>
  <c r="DD51" i="49"/>
  <c r="EC51" i="49"/>
  <c r="CE51" i="49"/>
  <c r="FB51" i="49"/>
  <c r="AX52" i="49"/>
  <c r="X52" i="49" s="1"/>
  <c r="AH52" i="49"/>
  <c r="H52" i="49" s="1"/>
  <c r="BA52" i="49"/>
  <c r="AA52" i="49" s="1"/>
  <c r="CO51" i="49"/>
  <c r="DN51" i="49"/>
  <c r="EM51" i="49"/>
  <c r="FL51" i="49"/>
  <c r="DS51" i="49"/>
  <c r="CT51" i="49"/>
  <c r="ER51" i="49"/>
  <c r="FQ51" i="49"/>
  <c r="EN52" i="49"/>
  <c r="CP52" i="49"/>
  <c r="DO52" i="49"/>
  <c r="FM52" i="49"/>
  <c r="CJ53" i="49"/>
  <c r="DI53" i="49"/>
  <c r="EH53" i="49"/>
  <c r="FG53" i="49"/>
  <c r="DS40" i="48"/>
  <c r="AU367" i="49" s="1"/>
  <c r="CS367" i="49" s="1"/>
  <c r="BT367" i="49" s="1"/>
  <c r="DO53" i="49"/>
  <c r="CP53" i="49"/>
  <c r="EN53" i="49"/>
  <c r="FM53" i="49"/>
  <c r="EN51" i="49"/>
  <c r="CP51" i="49"/>
  <c r="DO51" i="49"/>
  <c r="FM51" i="49"/>
  <c r="DC52" i="49"/>
  <c r="EB52" i="49"/>
  <c r="CD52" i="49"/>
  <c r="FA52" i="49"/>
  <c r="EA38" i="48"/>
  <c r="AF365" i="49"/>
  <c r="CD365" i="49" s="1"/>
  <c r="AC49" i="49"/>
  <c r="DA40" i="48"/>
  <c r="D42" i="48"/>
  <c r="AE52" i="49" l="1"/>
  <c r="E52" i="49" s="1"/>
  <c r="DV41" i="48"/>
  <c r="AX368" i="49" s="1"/>
  <c r="CV368" i="49" s="1"/>
  <c r="BW368" i="49" s="1"/>
  <c r="BE365" i="49"/>
  <c r="CB365" i="49" s="1"/>
  <c r="DZ363" i="49"/>
  <c r="CB367" i="49"/>
  <c r="DB366" i="49"/>
  <c r="BQ55" i="49"/>
  <c r="BE55" i="49"/>
  <c r="BU55" i="49"/>
  <c r="BF55" i="49"/>
  <c r="BV55" i="49"/>
  <c r="BG55" i="49"/>
  <c r="BW55" i="49"/>
  <c r="BH55" i="49"/>
  <c r="BX55" i="49"/>
  <c r="BD55" i="49"/>
  <c r="BT55" i="49"/>
  <c r="BI55" i="49"/>
  <c r="BY55" i="49"/>
  <c r="BJ55" i="49"/>
  <c r="BZ55" i="49"/>
  <c r="BK55" i="49"/>
  <c r="CA55" i="49"/>
  <c r="BL55" i="49"/>
  <c r="BM55" i="49"/>
  <c r="BN55" i="49"/>
  <c r="BO55" i="49"/>
  <c r="BP55" i="49"/>
  <c r="BR55" i="49"/>
  <c r="BS55" i="49"/>
  <c r="X364" i="49"/>
  <c r="T364" i="49"/>
  <c r="EH365" i="49"/>
  <c r="DI365" i="49" s="1"/>
  <c r="L365" i="49" s="1"/>
  <c r="Q363" i="49"/>
  <c r="AC363" i="49" s="1"/>
  <c r="DR41" i="48"/>
  <c r="AT368" i="49" s="1"/>
  <c r="CR368" i="49" s="1"/>
  <c r="BS368" i="49" s="1"/>
  <c r="DZ41" i="48"/>
  <c r="BB368" i="49" s="1"/>
  <c r="CZ368" i="49" s="1"/>
  <c r="CA368" i="49" s="1"/>
  <c r="DW41" i="48"/>
  <c r="AY368" i="49" s="1"/>
  <c r="CW368" i="49" s="1"/>
  <c r="BX368" i="49" s="1"/>
  <c r="EN366" i="49"/>
  <c r="DO366" i="49" s="1"/>
  <c r="R366" i="49" s="1"/>
  <c r="EO365" i="49"/>
  <c r="DP365" i="49" s="1"/>
  <c r="EK367" i="49"/>
  <c r="DL367" i="49" s="1"/>
  <c r="O366" i="49"/>
  <c r="EG365" i="49"/>
  <c r="DH365" i="49" s="1"/>
  <c r="K365" i="49" s="1"/>
  <c r="EE365" i="49"/>
  <c r="DF365" i="49" s="1"/>
  <c r="I365" i="49" s="1"/>
  <c r="EB367" i="49"/>
  <c r="DC367" i="49" s="1"/>
  <c r="EA365" i="49"/>
  <c r="EE367" i="49"/>
  <c r="DF367" i="49" s="1"/>
  <c r="X366" i="49"/>
  <c r="H366" i="49"/>
  <c r="EJ366" i="49"/>
  <c r="DK366" i="49" s="1"/>
  <c r="N366" i="49" s="1"/>
  <c r="EO366" i="49"/>
  <c r="DP366" i="49" s="1"/>
  <c r="S366" i="49" s="1"/>
  <c r="K366" i="49"/>
  <c r="ES366" i="49"/>
  <c r="DT366" i="49" s="1"/>
  <c r="W366" i="49" s="1"/>
  <c r="E366" i="49"/>
  <c r="EI366" i="49"/>
  <c r="DJ366" i="49" s="1"/>
  <c r="M366" i="49" s="1"/>
  <c r="EM365" i="49"/>
  <c r="DN365" i="49" s="1"/>
  <c r="Q365" i="49" s="1"/>
  <c r="L366" i="49"/>
  <c r="EL365" i="49"/>
  <c r="DM365" i="49" s="1"/>
  <c r="P365" i="49" s="1"/>
  <c r="EU365" i="49"/>
  <c r="DV365" i="49" s="1"/>
  <c r="Y365" i="49" s="1"/>
  <c r="EM366" i="49"/>
  <c r="DN366" i="49" s="1"/>
  <c r="Q366" i="49" s="1"/>
  <c r="EN365" i="49"/>
  <c r="DO365" i="49" s="1"/>
  <c r="EV365" i="49"/>
  <c r="DW365" i="49" s="1"/>
  <c r="EJ365" i="49"/>
  <c r="DK365" i="49" s="1"/>
  <c r="N365" i="49" s="1"/>
  <c r="EA364" i="49"/>
  <c r="U366" i="49"/>
  <c r="Y366" i="49"/>
  <c r="EK365" i="49"/>
  <c r="DL365" i="49" s="1"/>
  <c r="O365" i="49" s="1"/>
  <c r="ER367" i="49"/>
  <c r="DS367" i="49" s="1"/>
  <c r="ES365" i="49"/>
  <c r="DT365" i="49" s="1"/>
  <c r="W365" i="49" s="1"/>
  <c r="ET367" i="49"/>
  <c r="DU367" i="49" s="1"/>
  <c r="ED365" i="49"/>
  <c r="DE365" i="49" s="1"/>
  <c r="H365" i="49" s="1"/>
  <c r="EM367" i="49"/>
  <c r="DN367" i="49" s="1"/>
  <c r="EV366" i="49"/>
  <c r="DW366" i="49" s="1"/>
  <c r="Z366" i="49" s="1"/>
  <c r="EF365" i="49"/>
  <c r="DG365" i="49" s="1"/>
  <c r="J365" i="49" s="1"/>
  <c r="EX365" i="49"/>
  <c r="DY365" i="49" s="1"/>
  <c r="AB365" i="49" s="1"/>
  <c r="ER366" i="49"/>
  <c r="DS366" i="49" s="1"/>
  <c r="V366" i="49" s="1"/>
  <c r="EI365" i="49"/>
  <c r="DJ365" i="49" s="1"/>
  <c r="M365" i="49" s="1"/>
  <c r="ER365" i="49"/>
  <c r="DS365" i="49" s="1"/>
  <c r="V365" i="49" s="1"/>
  <c r="EW367" i="49"/>
  <c r="DX367" i="49" s="1"/>
  <c r="EP365" i="49"/>
  <c r="DQ365" i="49" s="1"/>
  <c r="T365" i="49" s="1"/>
  <c r="ET365" i="49"/>
  <c r="DU365" i="49" s="1"/>
  <c r="X365" i="49" s="1"/>
  <c r="EQ365" i="49"/>
  <c r="DR365" i="49" s="1"/>
  <c r="EB366" i="49"/>
  <c r="DC366" i="49" s="1"/>
  <c r="F366" i="49" s="1"/>
  <c r="EV367" i="49"/>
  <c r="DW367" i="49" s="1"/>
  <c r="Z367" i="49" s="1"/>
  <c r="EW365" i="49"/>
  <c r="DX365" i="49" s="1"/>
  <c r="AA365" i="49" s="1"/>
  <c r="ED367" i="49"/>
  <c r="DE367" i="49" s="1"/>
  <c r="H367" i="49" s="1"/>
  <c r="EL366" i="49"/>
  <c r="DM366" i="49" s="1"/>
  <c r="EC365" i="49"/>
  <c r="DD365" i="49" s="1"/>
  <c r="G365" i="49" s="1"/>
  <c r="DM41" i="48"/>
  <c r="AO368" i="49" s="1"/>
  <c r="CM368" i="49" s="1"/>
  <c r="BN368" i="49" s="1"/>
  <c r="DX41" i="48"/>
  <c r="AZ368" i="49" s="1"/>
  <c r="CX368" i="49" s="1"/>
  <c r="BY368" i="49" s="1"/>
  <c r="DG41" i="48"/>
  <c r="AI368" i="49" s="1"/>
  <c r="CG368" i="49" s="1"/>
  <c r="BH368" i="49" s="1"/>
  <c r="DU41" i="48"/>
  <c r="AW368" i="49" s="1"/>
  <c r="CU368" i="49" s="1"/>
  <c r="BV368" i="49" s="1"/>
  <c r="AC50" i="49"/>
  <c r="DJ41" i="48"/>
  <c r="AL368" i="49" s="1"/>
  <c r="CJ368" i="49" s="1"/>
  <c r="BK368" i="49" s="1"/>
  <c r="DD41" i="48"/>
  <c r="AF368" i="49" s="1"/>
  <c r="CD368" i="49" s="1"/>
  <c r="BE368" i="49" s="1"/>
  <c r="AR51" i="49"/>
  <c r="R51" i="49" s="1"/>
  <c r="AL53" i="49"/>
  <c r="L53" i="49" s="1"/>
  <c r="AV51" i="49"/>
  <c r="V51" i="49" s="1"/>
  <c r="AQ51" i="49"/>
  <c r="Q51" i="49" s="1"/>
  <c r="AG51" i="49"/>
  <c r="G51" i="49" s="1"/>
  <c r="AJ51" i="49"/>
  <c r="J51" i="49" s="1"/>
  <c r="AU51" i="49"/>
  <c r="U51" i="49" s="1"/>
  <c r="AK51" i="49"/>
  <c r="K51" i="49" s="1"/>
  <c r="AV52" i="49"/>
  <c r="V52" i="49" s="1"/>
  <c r="AO51" i="49"/>
  <c r="O51" i="49" s="1"/>
  <c r="AM51" i="49"/>
  <c r="M51" i="49" s="1"/>
  <c r="AS53" i="49"/>
  <c r="S53" i="49" s="1"/>
  <c r="AO53" i="49"/>
  <c r="O53" i="49" s="1"/>
  <c r="AW53" i="49"/>
  <c r="W53" i="49" s="1"/>
  <c r="CL54" i="49"/>
  <c r="DK54" i="49"/>
  <c r="EJ54" i="49"/>
  <c r="FI54" i="49"/>
  <c r="DO54" i="49"/>
  <c r="EN54" i="49"/>
  <c r="CP54" i="49"/>
  <c r="FM54" i="49"/>
  <c r="CK54" i="49"/>
  <c r="DJ54" i="49"/>
  <c r="EI54" i="49"/>
  <c r="FH54" i="49"/>
  <c r="DK41" i="48"/>
  <c r="AM368" i="49" s="1"/>
  <c r="CK368" i="49" s="1"/>
  <c r="BL368" i="49" s="1"/>
  <c r="DN41" i="48"/>
  <c r="AP368" i="49" s="1"/>
  <c r="CN368" i="49" s="1"/>
  <c r="BO368" i="49" s="1"/>
  <c r="DE41" i="48"/>
  <c r="AG368" i="49" s="1"/>
  <c r="CE368" i="49" s="1"/>
  <c r="BF368" i="49" s="1"/>
  <c r="CX54" i="49"/>
  <c r="DW54" i="49"/>
  <c r="EV54" i="49"/>
  <c r="FU54" i="49"/>
  <c r="DN54" i="49"/>
  <c r="CO54" i="49"/>
  <c r="EM54" i="49"/>
  <c r="FL54" i="49"/>
  <c r="DH41" i="48"/>
  <c r="AJ368" i="49" s="1"/>
  <c r="CH368" i="49" s="1"/>
  <c r="BI368" i="49" s="1"/>
  <c r="DT41" i="48"/>
  <c r="AV368" i="49" s="1"/>
  <c r="CT368" i="49" s="1"/>
  <c r="BU368" i="49" s="1"/>
  <c r="DI41" i="48"/>
  <c r="AK368" i="49" s="1"/>
  <c r="CI368" i="49" s="1"/>
  <c r="BJ368" i="49" s="1"/>
  <c r="DF41" i="48"/>
  <c r="AH368" i="49" s="1"/>
  <c r="CF368" i="49" s="1"/>
  <c r="BG368" i="49" s="1"/>
  <c r="DC41" i="48"/>
  <c r="AE368" i="49" s="1"/>
  <c r="CC368" i="49" s="1"/>
  <c r="BD368" i="49" s="1"/>
  <c r="DS41" i="48"/>
  <c r="AU368" i="49" s="1"/>
  <c r="CS368" i="49" s="1"/>
  <c r="BT368" i="49" s="1"/>
  <c r="AR53" i="49"/>
  <c r="R53" i="49" s="1"/>
  <c r="AR52" i="49"/>
  <c r="R52" i="49" s="1"/>
  <c r="AH51" i="49"/>
  <c r="H51" i="49" s="1"/>
  <c r="AF51" i="49"/>
  <c r="F51" i="49" s="1"/>
  <c r="DV53" i="49"/>
  <c r="CW53" i="49"/>
  <c r="FT53" i="49"/>
  <c r="EU53" i="49"/>
  <c r="EG53" i="49"/>
  <c r="CI53" i="49"/>
  <c r="DH53" i="49"/>
  <c r="FF53" i="49"/>
  <c r="DY41" i="48"/>
  <c r="BA368" i="49" s="1"/>
  <c r="CY368" i="49" s="1"/>
  <c r="BZ368" i="49" s="1"/>
  <c r="DL41" i="48"/>
  <c r="AN368" i="49" s="1"/>
  <c r="CL368" i="49" s="1"/>
  <c r="BM368" i="49" s="1"/>
  <c r="EA40" i="48"/>
  <c r="DL54" i="49"/>
  <c r="CM54" i="49"/>
  <c r="EK54" i="49"/>
  <c r="FJ54" i="49"/>
  <c r="EB54" i="49"/>
  <c r="DC54" i="49"/>
  <c r="CD54" i="49"/>
  <c r="FA54" i="49"/>
  <c r="CJ54" i="49"/>
  <c r="EH54" i="49"/>
  <c r="DI54" i="49"/>
  <c r="FG54" i="49"/>
  <c r="CZ54" i="49"/>
  <c r="DY54" i="49"/>
  <c r="EX54" i="49"/>
  <c r="FW54" i="49"/>
  <c r="DF54" i="49"/>
  <c r="CG54" i="49"/>
  <c r="EE54" i="49"/>
  <c r="FD54" i="49"/>
  <c r="EU54" i="49"/>
  <c r="DV54" i="49"/>
  <c r="CW54" i="49"/>
  <c r="FT54" i="49"/>
  <c r="AF52" i="49"/>
  <c r="F52" i="49" s="1"/>
  <c r="AE51" i="49"/>
  <c r="E51" i="49" s="1"/>
  <c r="AP52" i="49"/>
  <c r="P52" i="49" s="1"/>
  <c r="AN51" i="49"/>
  <c r="N51" i="49" s="1"/>
  <c r="AI53" i="49"/>
  <c r="I53" i="49" s="1"/>
  <c r="AF53" i="49"/>
  <c r="F53" i="49" s="1"/>
  <c r="AZ51" i="49"/>
  <c r="Z51" i="49" s="1"/>
  <c r="AS51" i="49"/>
  <c r="S51" i="49" s="1"/>
  <c r="AT51" i="49"/>
  <c r="T51" i="49" s="1"/>
  <c r="AW51" i="49"/>
  <c r="W51" i="49" s="1"/>
  <c r="AX51" i="49"/>
  <c r="X51" i="49" s="1"/>
  <c r="AL51" i="49"/>
  <c r="L51" i="49" s="1"/>
  <c r="AI51" i="49"/>
  <c r="I51" i="49" s="1"/>
  <c r="AX53" i="49"/>
  <c r="X53" i="49" s="1"/>
  <c r="AV53" i="49"/>
  <c r="V53" i="49" s="1"/>
  <c r="AT53" i="49"/>
  <c r="T53" i="49" s="1"/>
  <c r="AJ53" i="49"/>
  <c r="J53" i="49" s="1"/>
  <c r="AE53" i="49"/>
  <c r="E53" i="49" s="1"/>
  <c r="CH54" i="49"/>
  <c r="EF54" i="49"/>
  <c r="FE54" i="49"/>
  <c r="DG54" i="49"/>
  <c r="EL53" i="49"/>
  <c r="CN53" i="49"/>
  <c r="DM53" i="49"/>
  <c r="FK53" i="49"/>
  <c r="BA53" i="49"/>
  <c r="AA53" i="49" s="1"/>
  <c r="EC53" i="49"/>
  <c r="CE53" i="49"/>
  <c r="DD53" i="49"/>
  <c r="FB53" i="49"/>
  <c r="DR53" i="49"/>
  <c r="EQ53" i="49"/>
  <c r="CS53" i="49"/>
  <c r="FP53" i="49"/>
  <c r="BA51" i="49"/>
  <c r="AA51" i="49" s="1"/>
  <c r="BB51" i="49"/>
  <c r="AB51" i="49" s="1"/>
  <c r="AY51" i="49"/>
  <c r="Y51" i="49" s="1"/>
  <c r="BB53" i="49"/>
  <c r="AB53" i="49" s="1"/>
  <c r="AM52" i="49"/>
  <c r="M52" i="49" s="1"/>
  <c r="AP51" i="49"/>
  <c r="P51" i="49" s="1"/>
  <c r="AQ53" i="49"/>
  <c r="Q53" i="49" s="1"/>
  <c r="AZ53" i="49"/>
  <c r="Z53" i="49" s="1"/>
  <c r="AH53" i="49"/>
  <c r="H53" i="49" s="1"/>
  <c r="AM53" i="49"/>
  <c r="M53" i="49" s="1"/>
  <c r="AN53" i="49"/>
  <c r="N53" i="49" s="1"/>
  <c r="DQ41" i="48"/>
  <c r="AS368" i="49" s="1"/>
  <c r="CQ368" i="49" s="1"/>
  <c r="BR368" i="49" s="1"/>
  <c r="CN54" i="49"/>
  <c r="EL54" i="49"/>
  <c r="DM54" i="49"/>
  <c r="FK54" i="49"/>
  <c r="ES54" i="49"/>
  <c r="CU54" i="49"/>
  <c r="DT54" i="49"/>
  <c r="FR54" i="49"/>
  <c r="CR54" i="49"/>
  <c r="DQ54" i="49"/>
  <c r="EP54" i="49"/>
  <c r="FO54" i="49"/>
  <c r="ER54" i="49"/>
  <c r="DS54" i="49"/>
  <c r="CT54" i="49"/>
  <c r="FQ54" i="49"/>
  <c r="DO41" i="48"/>
  <c r="AQ368" i="49" s="1"/>
  <c r="CO368" i="49" s="1"/>
  <c r="BP368" i="49" s="1"/>
  <c r="DP41" i="48"/>
  <c r="AR368" i="49" s="1"/>
  <c r="CP368" i="49" s="1"/>
  <c r="BQ368" i="49" s="1"/>
  <c r="CY54" i="49"/>
  <c r="DX54" i="49"/>
  <c r="EW54" i="49"/>
  <c r="FV54" i="49"/>
  <c r="CV54" i="49"/>
  <c r="ET54" i="49"/>
  <c r="DU54" i="49"/>
  <c r="FS54" i="49"/>
  <c r="DW42" i="48"/>
  <c r="AY369" i="49" s="1"/>
  <c r="CW369" i="49" s="1"/>
  <c r="BX369" i="49" s="1"/>
  <c r="DI42" i="48"/>
  <c r="AK369" i="49" s="1"/>
  <c r="CI369" i="49" s="1"/>
  <c r="BJ369" i="49" s="1"/>
  <c r="DX42" i="48"/>
  <c r="AZ369" i="49" s="1"/>
  <c r="CX369" i="49" s="1"/>
  <c r="BY369" i="49" s="1"/>
  <c r="DP42" i="48"/>
  <c r="AR369" i="49" s="1"/>
  <c r="CP369" i="49" s="1"/>
  <c r="BQ369" i="49" s="1"/>
  <c r="DA41" i="48"/>
  <c r="D43" i="48"/>
  <c r="DO42" i="48" l="1"/>
  <c r="AQ369" i="49" s="1"/>
  <c r="CO369" i="49" s="1"/>
  <c r="BP369" i="49" s="1"/>
  <c r="DZ366" i="49"/>
  <c r="CB368" i="49"/>
  <c r="DB365" i="49"/>
  <c r="E365" i="49" s="1"/>
  <c r="DB364" i="49"/>
  <c r="DZ364" i="49" s="1"/>
  <c r="DG42" i="48"/>
  <c r="AI369" i="49" s="1"/>
  <c r="CG369" i="49" s="1"/>
  <c r="BH369" i="49" s="1"/>
  <c r="BP56" i="49"/>
  <c r="BQ56" i="49"/>
  <c r="BD56" i="49"/>
  <c r="BT56" i="49"/>
  <c r="BE56" i="49"/>
  <c r="BU56" i="49"/>
  <c r="BF56" i="49"/>
  <c r="BV56" i="49"/>
  <c r="BG56" i="49"/>
  <c r="BH56" i="49"/>
  <c r="BX56" i="49"/>
  <c r="BI56" i="49"/>
  <c r="BY56" i="49"/>
  <c r="BJ56" i="49"/>
  <c r="BZ56" i="49"/>
  <c r="BK56" i="49"/>
  <c r="CA56" i="49"/>
  <c r="BN56" i="49"/>
  <c r="BO56" i="49"/>
  <c r="BR56" i="49"/>
  <c r="BS56" i="49"/>
  <c r="S365" i="49"/>
  <c r="DY42" i="48"/>
  <c r="BA369" i="49" s="1"/>
  <c r="CY369" i="49" s="1"/>
  <c r="BZ369" i="49" s="1"/>
  <c r="DS42" i="48"/>
  <c r="AU369" i="49" s="1"/>
  <c r="CS369" i="49" s="1"/>
  <c r="BT369" i="49" s="1"/>
  <c r="P366" i="49"/>
  <c r="AC366" i="49" s="1"/>
  <c r="DV42" i="48"/>
  <c r="AX369" i="49" s="1"/>
  <c r="CV369" i="49" s="1"/>
  <c r="BW369" i="49" s="1"/>
  <c r="DJ42" i="48"/>
  <c r="AL369" i="49" s="1"/>
  <c r="CJ369" i="49" s="1"/>
  <c r="BK369" i="49" s="1"/>
  <c r="DZ42" i="48"/>
  <c r="BB369" i="49" s="1"/>
  <c r="CZ369" i="49" s="1"/>
  <c r="CA369" i="49" s="1"/>
  <c r="DR42" i="48"/>
  <c r="AT369" i="49" s="1"/>
  <c r="CR369" i="49" s="1"/>
  <c r="BS369" i="49" s="1"/>
  <c r="DT42" i="48"/>
  <c r="AV369" i="49" s="1"/>
  <c r="CT369" i="49" s="1"/>
  <c r="BU369" i="49" s="1"/>
  <c r="EH367" i="49"/>
  <c r="DI367" i="49" s="1"/>
  <c r="L367" i="49" s="1"/>
  <c r="EG367" i="49"/>
  <c r="DH367" i="49" s="1"/>
  <c r="Z365" i="49"/>
  <c r="U365" i="49"/>
  <c r="ES367" i="49"/>
  <c r="DT367" i="49" s="1"/>
  <c r="W367" i="49" s="1"/>
  <c r="EB365" i="49"/>
  <c r="DC365" i="49" s="1"/>
  <c r="F365" i="49" s="1"/>
  <c r="R365" i="49"/>
  <c r="EL367" i="49"/>
  <c r="DM367" i="49" s="1"/>
  <c r="P367" i="49" s="1"/>
  <c r="EF367" i="49"/>
  <c r="DG367" i="49" s="1"/>
  <c r="J367" i="49" s="1"/>
  <c r="O367" i="49"/>
  <c r="EX367" i="49"/>
  <c r="DY367" i="49" s="1"/>
  <c r="AB367" i="49" s="1"/>
  <c r="X367" i="49"/>
  <c r="V367" i="49"/>
  <c r="Q367" i="49"/>
  <c r="I367" i="49"/>
  <c r="F367" i="49"/>
  <c r="EI367" i="49"/>
  <c r="DJ367" i="49" s="1"/>
  <c r="M367" i="49" s="1"/>
  <c r="EJ367" i="49"/>
  <c r="DK367" i="49" s="1"/>
  <c r="N367" i="49" s="1"/>
  <c r="EA367" i="49"/>
  <c r="AA367" i="49"/>
  <c r="EP367" i="49"/>
  <c r="DQ367" i="49" s="1"/>
  <c r="T367" i="49" s="1"/>
  <c r="EO367" i="49"/>
  <c r="DP367" i="49" s="1"/>
  <c r="S367" i="49" s="1"/>
  <c r="EP368" i="49"/>
  <c r="DQ368" i="49" s="1"/>
  <c r="EC367" i="49"/>
  <c r="DD367" i="49" s="1"/>
  <c r="G367" i="49" s="1"/>
  <c r="EX368" i="49"/>
  <c r="DY368" i="49" s="1"/>
  <c r="AB368" i="49" s="1"/>
  <c r="EN367" i="49"/>
  <c r="DO367" i="49" s="1"/>
  <c r="R367" i="49" s="1"/>
  <c r="EU368" i="49"/>
  <c r="DV368" i="49" s="1"/>
  <c r="ET368" i="49"/>
  <c r="DU368" i="49" s="1"/>
  <c r="EQ367" i="49"/>
  <c r="DR367" i="49" s="1"/>
  <c r="U367" i="49" s="1"/>
  <c r="EU367" i="49"/>
  <c r="DV367" i="49" s="1"/>
  <c r="Y367" i="49" s="1"/>
  <c r="AC52" i="49"/>
  <c r="DQ42" i="48"/>
  <c r="AS369" i="49" s="1"/>
  <c r="CQ369" i="49" s="1"/>
  <c r="BR369" i="49" s="1"/>
  <c r="AQ54" i="49"/>
  <c r="Q54" i="49" s="1"/>
  <c r="AZ54" i="49"/>
  <c r="Z54" i="49" s="1"/>
  <c r="AM54" i="49"/>
  <c r="M54" i="49" s="1"/>
  <c r="AN54" i="49"/>
  <c r="N54" i="49" s="1"/>
  <c r="BA54" i="49"/>
  <c r="AA54" i="49" s="1"/>
  <c r="AV54" i="49"/>
  <c r="V54" i="49" s="1"/>
  <c r="AW54" i="49"/>
  <c r="W54" i="49" s="1"/>
  <c r="AU53" i="49"/>
  <c r="U53" i="49" s="1"/>
  <c r="AY54" i="49"/>
  <c r="Y54" i="49" s="1"/>
  <c r="AY53" i="49"/>
  <c r="Y53" i="49" s="1"/>
  <c r="DE55" i="49"/>
  <c r="CF55" i="49"/>
  <c r="ED55" i="49"/>
  <c r="FC55" i="49"/>
  <c r="DB55" i="49"/>
  <c r="CC55" i="49"/>
  <c r="EA55" i="49"/>
  <c r="EZ55" i="49"/>
  <c r="CS55" i="49"/>
  <c r="EQ55" i="49"/>
  <c r="DR55" i="49"/>
  <c r="FP55" i="49"/>
  <c r="DD55" i="49"/>
  <c r="CE55" i="49"/>
  <c r="EC55" i="49"/>
  <c r="FB55" i="49"/>
  <c r="ET55" i="49"/>
  <c r="CV55" i="49"/>
  <c r="DU55" i="49"/>
  <c r="FS55" i="49"/>
  <c r="DC42" i="48"/>
  <c r="AE369" i="49" s="1"/>
  <c r="CC369" i="49" s="1"/>
  <c r="BD369" i="49" s="1"/>
  <c r="DM42" i="48"/>
  <c r="AO369" i="49" s="1"/>
  <c r="CM369" i="49" s="1"/>
  <c r="BN369" i="49" s="1"/>
  <c r="EA41" i="48"/>
  <c r="DH55" i="49"/>
  <c r="EG55" i="49"/>
  <c r="CI55" i="49"/>
  <c r="FF55" i="49"/>
  <c r="DX55" i="49"/>
  <c r="EW55" i="49"/>
  <c r="CY55" i="49"/>
  <c r="FV55" i="49"/>
  <c r="CJ55" i="49"/>
  <c r="DI55" i="49"/>
  <c r="EH55" i="49"/>
  <c r="FG55" i="49"/>
  <c r="CZ55" i="49"/>
  <c r="DY55" i="49"/>
  <c r="EX55" i="49"/>
  <c r="FW55" i="49"/>
  <c r="DF55" i="49"/>
  <c r="CG55" i="49"/>
  <c r="EE55" i="49"/>
  <c r="FD55" i="49"/>
  <c r="CW55" i="49"/>
  <c r="DV55" i="49"/>
  <c r="EU55" i="49"/>
  <c r="FT55" i="49"/>
  <c r="EO54" i="49"/>
  <c r="CQ54" i="49"/>
  <c r="DP54" i="49"/>
  <c r="FN54" i="49"/>
  <c r="AG53" i="49"/>
  <c r="G53" i="49" s="1"/>
  <c r="AJ54" i="49"/>
  <c r="J54" i="49" s="1"/>
  <c r="AF54" i="49"/>
  <c r="F54" i="49" s="1"/>
  <c r="EQ54" i="49"/>
  <c r="CS54" i="49"/>
  <c r="DR54" i="49"/>
  <c r="FP54" i="49"/>
  <c r="CF54" i="49"/>
  <c r="DE54" i="49"/>
  <c r="ED54" i="49"/>
  <c r="FC54" i="49"/>
  <c r="AR54" i="49"/>
  <c r="R54" i="49" s="1"/>
  <c r="DD42" i="48"/>
  <c r="AF369" i="49" s="1"/>
  <c r="CD369" i="49" s="1"/>
  <c r="BE369" i="49" s="1"/>
  <c r="CM55" i="49"/>
  <c r="DL55" i="49"/>
  <c r="EK55" i="49"/>
  <c r="FJ55" i="49"/>
  <c r="DL42" i="48"/>
  <c r="AN369" i="49" s="1"/>
  <c r="CL369" i="49" s="1"/>
  <c r="BM369" i="49" s="1"/>
  <c r="DN42" i="48"/>
  <c r="AP369" i="49" s="1"/>
  <c r="CN369" i="49" s="1"/>
  <c r="BO369" i="49" s="1"/>
  <c r="DH42" i="48"/>
  <c r="AJ369" i="49" s="1"/>
  <c r="CH369" i="49" s="1"/>
  <c r="BI369" i="49" s="1"/>
  <c r="DK42" i="48"/>
  <c r="AM369" i="49" s="1"/>
  <c r="CK369" i="49" s="1"/>
  <c r="BL369" i="49" s="1"/>
  <c r="AT54" i="49"/>
  <c r="T54" i="49" s="1"/>
  <c r="AI54" i="49"/>
  <c r="I54" i="49" s="1"/>
  <c r="BB54" i="49"/>
  <c r="AB54" i="49" s="1"/>
  <c r="AO54" i="49"/>
  <c r="O54" i="49" s="1"/>
  <c r="DT55" i="49"/>
  <c r="ES55" i="49"/>
  <c r="CU55" i="49"/>
  <c r="FR55" i="49"/>
  <c r="DE42" i="48"/>
  <c r="AG369" i="49" s="1"/>
  <c r="CE369" i="49" s="1"/>
  <c r="BF369" i="49" s="1"/>
  <c r="DF42" i="48"/>
  <c r="AH369" i="49" s="1"/>
  <c r="CF369" i="49" s="1"/>
  <c r="BG369" i="49" s="1"/>
  <c r="DU42" i="48"/>
  <c r="AW369" i="49" s="1"/>
  <c r="CU369" i="49" s="1"/>
  <c r="BV369" i="49" s="1"/>
  <c r="DW55" i="49"/>
  <c r="EV55" i="49"/>
  <c r="CX55" i="49"/>
  <c r="FU55" i="49"/>
  <c r="EO55" i="49"/>
  <c r="CQ55" i="49"/>
  <c r="DP55" i="49"/>
  <c r="FN55" i="49"/>
  <c r="ER55" i="49"/>
  <c r="CT55" i="49"/>
  <c r="DS55" i="49"/>
  <c r="FQ55" i="49"/>
  <c r="CR55" i="49"/>
  <c r="EP55" i="49"/>
  <c r="DQ55" i="49"/>
  <c r="FO55" i="49"/>
  <c r="CP55" i="49"/>
  <c r="EN55" i="49"/>
  <c r="DO55" i="49"/>
  <c r="FM55" i="49"/>
  <c r="EM55" i="49"/>
  <c r="CO55" i="49"/>
  <c r="DN55" i="49"/>
  <c r="FL55" i="49"/>
  <c r="AX54" i="49"/>
  <c r="X54" i="49" s="1"/>
  <c r="AP54" i="49"/>
  <c r="P54" i="49" s="1"/>
  <c r="AP53" i="49"/>
  <c r="P53" i="49" s="1"/>
  <c r="AC51" i="49"/>
  <c r="AL54" i="49"/>
  <c r="L54" i="49" s="1"/>
  <c r="AK53" i="49"/>
  <c r="K53" i="49" s="1"/>
  <c r="CC54" i="49"/>
  <c r="DB54" i="49"/>
  <c r="EA54" i="49"/>
  <c r="EZ54" i="49"/>
  <c r="CI54" i="49"/>
  <c r="DH54" i="49"/>
  <c r="EG54" i="49"/>
  <c r="FF54" i="49"/>
  <c r="CE54" i="49"/>
  <c r="DD54" i="49"/>
  <c r="EC54" i="49"/>
  <c r="FB54" i="49"/>
  <c r="DA42" i="48"/>
  <c r="DU43" i="48"/>
  <c r="AW370" i="49" s="1"/>
  <c r="CU370" i="49" s="1"/>
  <c r="BV370" i="49" s="1"/>
  <c r="DJ43" i="48"/>
  <c r="AL370" i="49" s="1"/>
  <c r="CJ370" i="49" s="1"/>
  <c r="BK370" i="49" s="1"/>
  <c r="D44" i="48"/>
  <c r="DD43" i="48" l="1"/>
  <c r="AF370" i="49" s="1"/>
  <c r="CD370" i="49" s="1"/>
  <c r="BE370" i="49" s="1"/>
  <c r="DH43" i="48"/>
  <c r="AJ370" i="49" s="1"/>
  <c r="CH370" i="49" s="1"/>
  <c r="BI370" i="49" s="1"/>
  <c r="E364" i="49"/>
  <c r="AC364" i="49" s="1"/>
  <c r="CB369" i="49"/>
  <c r="DV43" i="48"/>
  <c r="AX370" i="49" s="1"/>
  <c r="CV370" i="49" s="1"/>
  <c r="BW370" i="49" s="1"/>
  <c r="BW56" i="49"/>
  <c r="FS56" i="49" s="1"/>
  <c r="DZ365" i="49"/>
  <c r="DL43" i="48"/>
  <c r="AN370" i="49" s="1"/>
  <c r="CL370" i="49" s="1"/>
  <c r="BM370" i="49" s="1"/>
  <c r="BM56" i="49"/>
  <c r="DK43" i="48"/>
  <c r="AM370" i="49" s="1"/>
  <c r="CK370" i="49" s="1"/>
  <c r="BL370" i="49" s="1"/>
  <c r="BL56" i="49"/>
  <c r="FH56" i="49" s="1"/>
  <c r="DB367" i="49"/>
  <c r="DC43" i="48"/>
  <c r="AE370" i="49" s="1"/>
  <c r="CC370" i="49" s="1"/>
  <c r="BD370" i="49" s="1"/>
  <c r="BQ57" i="49"/>
  <c r="BU57" i="49"/>
  <c r="BF57" i="49"/>
  <c r="CA57" i="49"/>
  <c r="BP57" i="49"/>
  <c r="BE57" i="49"/>
  <c r="BY57" i="49"/>
  <c r="BJ57" i="49"/>
  <c r="BZ57" i="49"/>
  <c r="BO57" i="49"/>
  <c r="BT57" i="49"/>
  <c r="BI57" i="49"/>
  <c r="BN57" i="49"/>
  <c r="BS57" i="49"/>
  <c r="BX57" i="49"/>
  <c r="BM57" i="49"/>
  <c r="BR57" i="49"/>
  <c r="BW57" i="49"/>
  <c r="BL57" i="49"/>
  <c r="BD57" i="49"/>
  <c r="DM43" i="48"/>
  <c r="AO370" i="49" s="1"/>
  <c r="CM370" i="49" s="1"/>
  <c r="BN370" i="49" s="1"/>
  <c r="DS43" i="48"/>
  <c r="AU370" i="49" s="1"/>
  <c r="CS370" i="49" s="1"/>
  <c r="BT370" i="49" s="1"/>
  <c r="DG43" i="48"/>
  <c r="AI370" i="49" s="1"/>
  <c r="CG370" i="49" s="1"/>
  <c r="BH370" i="49" s="1"/>
  <c r="DZ43" i="48"/>
  <c r="BB370" i="49" s="1"/>
  <c r="CZ370" i="49" s="1"/>
  <c r="CA370" i="49" s="1"/>
  <c r="DW43" i="48"/>
  <c r="AY370" i="49" s="1"/>
  <c r="CW370" i="49" s="1"/>
  <c r="BX370" i="49" s="1"/>
  <c r="DN43" i="48"/>
  <c r="AP370" i="49" s="1"/>
  <c r="CN370" i="49" s="1"/>
  <c r="BO370" i="49" s="1"/>
  <c r="DY43" i="48"/>
  <c r="BA370" i="49" s="1"/>
  <c r="CY370" i="49" s="1"/>
  <c r="BZ370" i="49" s="1"/>
  <c r="DF43" i="48"/>
  <c r="AH370" i="49" s="1"/>
  <c r="CF370" i="49" s="1"/>
  <c r="BG370" i="49" s="1"/>
  <c r="DO43" i="48"/>
  <c r="AQ370" i="49" s="1"/>
  <c r="CO370" i="49" s="1"/>
  <c r="BP370" i="49" s="1"/>
  <c r="EA42" i="48"/>
  <c r="DX43" i="48"/>
  <c r="AZ370" i="49" s="1"/>
  <c r="CX370" i="49" s="1"/>
  <c r="BY370" i="49" s="1"/>
  <c r="DI43" i="48"/>
  <c r="AK370" i="49" s="1"/>
  <c r="CI370" i="49" s="1"/>
  <c r="BJ370" i="49" s="1"/>
  <c r="K367" i="49"/>
  <c r="EM368" i="49"/>
  <c r="DN368" i="49" s="1"/>
  <c r="Q368" i="49" s="1"/>
  <c r="EP369" i="49"/>
  <c r="DQ369" i="49" s="1"/>
  <c r="T369" i="49" s="1"/>
  <c r="EK368" i="49"/>
  <c r="DL368" i="49" s="1"/>
  <c r="AC365" i="49"/>
  <c r="EQ368" i="49"/>
  <c r="DR368" i="49" s="1"/>
  <c r="U368" i="49" s="1"/>
  <c r="EF368" i="49"/>
  <c r="DG368" i="49" s="1"/>
  <c r="J368" i="49" s="1"/>
  <c r="EG368" i="49"/>
  <c r="DH368" i="49" s="1"/>
  <c r="K368" i="49" s="1"/>
  <c r="X368" i="49"/>
  <c r="EJ368" i="49"/>
  <c r="DK368" i="49" s="1"/>
  <c r="N368" i="49" s="1"/>
  <c r="EG369" i="49"/>
  <c r="DH369" i="49" s="1"/>
  <c r="K369" i="49" s="1"/>
  <c r="EW369" i="49"/>
  <c r="DX369" i="49" s="1"/>
  <c r="AA369" i="49" s="1"/>
  <c r="EV369" i="49"/>
  <c r="DW369" i="49" s="1"/>
  <c r="Z369" i="49" s="1"/>
  <c r="EW368" i="49"/>
  <c r="DX368" i="49" s="1"/>
  <c r="AA368" i="49" s="1"/>
  <c r="EB368" i="49"/>
  <c r="DC368" i="49" s="1"/>
  <c r="F368" i="49" s="1"/>
  <c r="EN368" i="49"/>
  <c r="DO368" i="49" s="1"/>
  <c r="R368" i="49" s="1"/>
  <c r="EA368" i="49"/>
  <c r="Y368" i="49"/>
  <c r="T368" i="49"/>
  <c r="EE368" i="49"/>
  <c r="DF368" i="49" s="1"/>
  <c r="I368" i="49" s="1"/>
  <c r="ED368" i="49"/>
  <c r="DE368" i="49" s="1"/>
  <c r="H368" i="49" s="1"/>
  <c r="EQ369" i="49"/>
  <c r="DR369" i="49" s="1"/>
  <c r="EV368" i="49"/>
  <c r="DW368" i="49" s="1"/>
  <c r="Z368" i="49" s="1"/>
  <c r="EL368" i="49"/>
  <c r="DM368" i="49" s="1"/>
  <c r="P368" i="49" s="1"/>
  <c r="ER368" i="49"/>
  <c r="DS368" i="49" s="1"/>
  <c r="V368" i="49" s="1"/>
  <c r="EN369" i="49"/>
  <c r="DO369" i="49" s="1"/>
  <c r="EX369" i="49"/>
  <c r="DY369" i="49" s="1"/>
  <c r="AB369" i="49" s="1"/>
  <c r="ET369" i="49"/>
  <c r="DU369" i="49" s="1"/>
  <c r="X369" i="49" s="1"/>
  <c r="EI368" i="49"/>
  <c r="DJ368" i="49" s="1"/>
  <c r="M368" i="49" s="1"/>
  <c r="EU369" i="49"/>
  <c r="DV369" i="49" s="1"/>
  <c r="Y369" i="49" s="1"/>
  <c r="ER369" i="49"/>
  <c r="DS369" i="49" s="1"/>
  <c r="EO368" i="49"/>
  <c r="DP368" i="49" s="1"/>
  <c r="S368" i="49" s="1"/>
  <c r="ES368" i="49"/>
  <c r="DT368" i="49" s="1"/>
  <c r="W368" i="49" s="1"/>
  <c r="EM369" i="49"/>
  <c r="DN369" i="49" s="1"/>
  <c r="EH369" i="49"/>
  <c r="DI369" i="49" s="1"/>
  <c r="EE369" i="49"/>
  <c r="DF369" i="49" s="1"/>
  <c r="EC368" i="49"/>
  <c r="DD368" i="49" s="1"/>
  <c r="EH368" i="49"/>
  <c r="DI368" i="49" s="1"/>
  <c r="L368" i="49" s="1"/>
  <c r="AG54" i="49"/>
  <c r="G54" i="49" s="1"/>
  <c r="AK54" i="49"/>
  <c r="K54" i="49" s="1"/>
  <c r="AE54" i="49"/>
  <c r="E54" i="49" s="1"/>
  <c r="AH54" i="49"/>
  <c r="H54" i="49" s="1"/>
  <c r="AG55" i="49"/>
  <c r="G55" i="49" s="1"/>
  <c r="AC53" i="49"/>
  <c r="AR55" i="49"/>
  <c r="R55" i="49" s="1"/>
  <c r="AT55" i="49"/>
  <c r="T55" i="49" s="1"/>
  <c r="AZ55" i="49"/>
  <c r="Z55" i="49" s="1"/>
  <c r="DE43" i="48"/>
  <c r="AG370" i="49" s="1"/>
  <c r="CE370" i="49" s="1"/>
  <c r="BF370" i="49" s="1"/>
  <c r="DT43" i="48"/>
  <c r="AV370" i="49" s="1"/>
  <c r="CT370" i="49" s="1"/>
  <c r="BU370" i="49" s="1"/>
  <c r="DQ43" i="48"/>
  <c r="AS370" i="49" s="1"/>
  <c r="CQ370" i="49" s="1"/>
  <c r="BR370" i="49" s="1"/>
  <c r="DP43" i="48"/>
  <c r="AR370" i="49" s="1"/>
  <c r="CP370" i="49" s="1"/>
  <c r="BQ370" i="49" s="1"/>
  <c r="DR43" i="48"/>
  <c r="AT370" i="49" s="1"/>
  <c r="CR370" i="49" s="1"/>
  <c r="BS370" i="49" s="1"/>
  <c r="DK56" i="49"/>
  <c r="CL56" i="49"/>
  <c r="EJ56" i="49"/>
  <c r="FI56" i="49"/>
  <c r="DJ56" i="49"/>
  <c r="CK56" i="49"/>
  <c r="AW55" i="49"/>
  <c r="W55" i="49" s="1"/>
  <c r="EF55" i="49"/>
  <c r="CH55" i="49"/>
  <c r="DG55" i="49"/>
  <c r="FE55" i="49"/>
  <c r="CL55" i="49"/>
  <c r="EJ55" i="49"/>
  <c r="DK55" i="49"/>
  <c r="FI55" i="49"/>
  <c r="AU54" i="49"/>
  <c r="U54" i="49" s="1"/>
  <c r="CE56" i="49"/>
  <c r="DD56" i="49"/>
  <c r="FB56" i="49"/>
  <c r="EC56" i="49"/>
  <c r="DT56" i="49"/>
  <c r="ES56" i="49"/>
  <c r="CU56" i="49"/>
  <c r="FR56" i="49"/>
  <c r="ED56" i="49"/>
  <c r="CF56" i="49"/>
  <c r="DE56" i="49"/>
  <c r="FC56" i="49"/>
  <c r="DU56" i="49"/>
  <c r="CX56" i="49"/>
  <c r="EV56" i="49"/>
  <c r="DW56" i="49"/>
  <c r="FU56" i="49"/>
  <c r="CO56" i="49"/>
  <c r="DN56" i="49"/>
  <c r="EM56" i="49"/>
  <c r="FL56" i="49"/>
  <c r="AY55" i="49"/>
  <c r="Y55" i="49" s="1"/>
  <c r="AI55" i="49"/>
  <c r="I55" i="49" s="1"/>
  <c r="BB55" i="49"/>
  <c r="AB55" i="49" s="1"/>
  <c r="AL55" i="49"/>
  <c r="L55" i="49" s="1"/>
  <c r="AE55" i="49"/>
  <c r="E55" i="49" s="1"/>
  <c r="AH55" i="49"/>
  <c r="H55" i="49" s="1"/>
  <c r="DH56" i="49"/>
  <c r="EG56" i="49"/>
  <c r="CI56" i="49"/>
  <c r="FF56" i="49"/>
  <c r="CY56" i="49"/>
  <c r="DX56" i="49"/>
  <c r="EW56" i="49"/>
  <c r="FV56" i="49"/>
  <c r="CJ56" i="49"/>
  <c r="DI56" i="49"/>
  <c r="EH56" i="49"/>
  <c r="FG56" i="49"/>
  <c r="CZ56" i="49"/>
  <c r="EX56" i="49"/>
  <c r="DY56" i="49"/>
  <c r="FW56" i="49"/>
  <c r="DB56" i="49"/>
  <c r="EA56" i="49"/>
  <c r="CC56" i="49"/>
  <c r="EZ56" i="49"/>
  <c r="CS56" i="49"/>
  <c r="DR56" i="49"/>
  <c r="EQ56" i="49"/>
  <c r="FP56" i="49"/>
  <c r="AQ55" i="49"/>
  <c r="Q55" i="49" s="1"/>
  <c r="AV55" i="49"/>
  <c r="V55" i="49" s="1"/>
  <c r="AS55" i="49"/>
  <c r="S55" i="49" s="1"/>
  <c r="CK55" i="49"/>
  <c r="EI55" i="49"/>
  <c r="DJ55" i="49"/>
  <c r="FH55" i="49"/>
  <c r="CN55" i="49"/>
  <c r="DM55" i="49"/>
  <c r="EL55" i="49"/>
  <c r="FK55" i="49"/>
  <c r="DC55" i="49"/>
  <c r="CD55" i="49"/>
  <c r="FA55" i="49"/>
  <c r="EB55" i="49"/>
  <c r="BA55" i="49"/>
  <c r="AA55" i="49" s="1"/>
  <c r="AK55" i="49"/>
  <c r="K55" i="49" s="1"/>
  <c r="AX55" i="49"/>
  <c r="X55" i="49" s="1"/>
  <c r="AU55" i="49"/>
  <c r="U55" i="49" s="1"/>
  <c r="DL56" i="49"/>
  <c r="EK56" i="49"/>
  <c r="CM56" i="49"/>
  <c r="FJ56" i="49"/>
  <c r="DG56" i="49"/>
  <c r="CH56" i="49"/>
  <c r="EF56" i="49"/>
  <c r="FE56" i="49"/>
  <c r="DM56" i="49"/>
  <c r="CN56" i="49"/>
  <c r="EL56" i="49"/>
  <c r="FK56" i="49"/>
  <c r="CD56" i="49"/>
  <c r="EB56" i="49"/>
  <c r="DC56" i="49"/>
  <c r="FA56" i="49"/>
  <c r="DF56" i="49"/>
  <c r="CG56" i="49"/>
  <c r="EE56" i="49"/>
  <c r="FD56" i="49"/>
  <c r="EU56" i="49"/>
  <c r="DV56" i="49"/>
  <c r="CW56" i="49"/>
  <c r="FT56" i="49"/>
  <c r="AO55" i="49"/>
  <c r="O55" i="49" s="1"/>
  <c r="AS54" i="49"/>
  <c r="S54" i="49" s="1"/>
  <c r="DW44" i="48"/>
  <c r="AY371" i="49" s="1"/>
  <c r="CW371" i="49" s="1"/>
  <c r="BX371" i="49" s="1"/>
  <c r="DV44" i="48"/>
  <c r="AX371" i="49" s="1"/>
  <c r="CV371" i="49" s="1"/>
  <c r="BW371" i="49" s="1"/>
  <c r="DA43" i="48"/>
  <c r="D45" i="48"/>
  <c r="DM44" i="48" l="1"/>
  <c r="AO371" i="49" s="1"/>
  <c r="CM371" i="49" s="1"/>
  <c r="BN371" i="49" s="1"/>
  <c r="DK44" i="48"/>
  <c r="AM371" i="49" s="1"/>
  <c r="CK371" i="49" s="1"/>
  <c r="BL371" i="49" s="1"/>
  <c r="EI56" i="49"/>
  <c r="DH44" i="48"/>
  <c r="AJ371" i="49" s="1"/>
  <c r="CH371" i="49" s="1"/>
  <c r="BI371" i="49" s="1"/>
  <c r="ET56" i="49"/>
  <c r="CV56" i="49"/>
  <c r="DF44" i="48"/>
  <c r="AH371" i="49" s="1"/>
  <c r="CF371" i="49" s="1"/>
  <c r="BG371" i="49" s="1"/>
  <c r="BG57" i="49"/>
  <c r="CF57" i="49" s="1"/>
  <c r="DG44" i="48"/>
  <c r="AI371" i="49" s="1"/>
  <c r="CG371" i="49" s="1"/>
  <c r="BH371" i="49" s="1"/>
  <c r="BH57" i="49"/>
  <c r="DJ44" i="48"/>
  <c r="AL371" i="49" s="1"/>
  <c r="CJ371" i="49" s="1"/>
  <c r="BK371" i="49" s="1"/>
  <c r="BK57" i="49"/>
  <c r="CJ57" i="49" s="1"/>
  <c r="DU44" i="48"/>
  <c r="AW371" i="49" s="1"/>
  <c r="CU371" i="49" s="1"/>
  <c r="BV371" i="49" s="1"/>
  <c r="BV57" i="49"/>
  <c r="CB370" i="49"/>
  <c r="E367" i="49"/>
  <c r="AC367" i="49" s="1"/>
  <c r="DZ367" i="49"/>
  <c r="DB368" i="49"/>
  <c r="DZ368" i="49" s="1"/>
  <c r="BP58" i="49"/>
  <c r="BN58" i="49"/>
  <c r="BK58" i="49"/>
  <c r="CA58" i="49"/>
  <c r="BE58" i="49"/>
  <c r="BQ58" i="49"/>
  <c r="BD58" i="49"/>
  <c r="BT58" i="49"/>
  <c r="BR58" i="49"/>
  <c r="BO58" i="49"/>
  <c r="BU58" i="49"/>
  <c r="BH58" i="49"/>
  <c r="BX58" i="49"/>
  <c r="BF58" i="49"/>
  <c r="BV58" i="49"/>
  <c r="BS58" i="49"/>
  <c r="BI58" i="49"/>
  <c r="BL58" i="49"/>
  <c r="BW58" i="49"/>
  <c r="BY58" i="49"/>
  <c r="BJ58" i="49"/>
  <c r="BM58" i="49"/>
  <c r="BZ58" i="49"/>
  <c r="BG58" i="49"/>
  <c r="DC57" i="49"/>
  <c r="CD57" i="49"/>
  <c r="DF57" i="49"/>
  <c r="CG57" i="49"/>
  <c r="DL57" i="49"/>
  <c r="CM57" i="49"/>
  <c r="DX57" i="49"/>
  <c r="CY57" i="49"/>
  <c r="DU57" i="49"/>
  <c r="CV57" i="49"/>
  <c r="DJ57" i="49"/>
  <c r="CK57" i="49"/>
  <c r="DT57" i="49"/>
  <c r="CU57" i="49"/>
  <c r="DR57" i="49"/>
  <c r="CS57" i="49"/>
  <c r="DH57" i="49"/>
  <c r="CI57" i="49"/>
  <c r="DQ57" i="49"/>
  <c r="CR57" i="49"/>
  <c r="DV57" i="49"/>
  <c r="CW57" i="49"/>
  <c r="DK57" i="49"/>
  <c r="CL57" i="49"/>
  <c r="DG57" i="49"/>
  <c r="CH57" i="49"/>
  <c r="DD57" i="49"/>
  <c r="CE57" i="49"/>
  <c r="DY57" i="49"/>
  <c r="CZ57" i="49"/>
  <c r="DB57" i="49"/>
  <c r="CC57" i="49"/>
  <c r="DW57" i="49"/>
  <c r="CX57" i="49"/>
  <c r="DE44" i="48"/>
  <c r="AG371" i="49" s="1"/>
  <c r="CE371" i="49" s="1"/>
  <c r="BF371" i="49" s="1"/>
  <c r="DR44" i="48"/>
  <c r="AT371" i="49" s="1"/>
  <c r="CR371" i="49" s="1"/>
  <c r="BS371" i="49" s="1"/>
  <c r="DS44" i="48"/>
  <c r="AU371" i="49" s="1"/>
  <c r="CS371" i="49" s="1"/>
  <c r="BT371" i="49" s="1"/>
  <c r="DZ44" i="48"/>
  <c r="BB371" i="49" s="1"/>
  <c r="CZ371" i="49" s="1"/>
  <c r="CA371" i="49" s="1"/>
  <c r="DX44" i="48"/>
  <c r="AZ371" i="49" s="1"/>
  <c r="CX371" i="49" s="1"/>
  <c r="BY371" i="49" s="1"/>
  <c r="DI44" i="48"/>
  <c r="AK371" i="49" s="1"/>
  <c r="CI371" i="49" s="1"/>
  <c r="BJ371" i="49" s="1"/>
  <c r="DD44" i="48"/>
  <c r="AF371" i="49" s="1"/>
  <c r="CD371" i="49" s="1"/>
  <c r="BE371" i="49" s="1"/>
  <c r="DL44" i="48"/>
  <c r="AN371" i="49" s="1"/>
  <c r="CL371" i="49" s="1"/>
  <c r="BM371" i="49" s="1"/>
  <c r="EA43" i="48"/>
  <c r="DY44" i="48"/>
  <c r="BA371" i="49" s="1"/>
  <c r="CY371" i="49" s="1"/>
  <c r="BZ371" i="49" s="1"/>
  <c r="O368" i="49"/>
  <c r="EJ369" i="49"/>
  <c r="DK369" i="49" s="1"/>
  <c r="EK369" i="49"/>
  <c r="DL369" i="49" s="1"/>
  <c r="O369" i="49" s="1"/>
  <c r="EF370" i="49"/>
  <c r="DG370" i="49" s="1"/>
  <c r="J370" i="49" s="1"/>
  <c r="EB370" i="49"/>
  <c r="DC370" i="49" s="1"/>
  <c r="ES370" i="49"/>
  <c r="DT370" i="49" s="1"/>
  <c r="Q369" i="49"/>
  <c r="U369" i="49"/>
  <c r="I369" i="49"/>
  <c r="G368" i="49"/>
  <c r="EO369" i="49"/>
  <c r="DP369" i="49" s="1"/>
  <c r="S369" i="49" s="1"/>
  <c r="EX370" i="49"/>
  <c r="DY370" i="49" s="1"/>
  <c r="AB370" i="49" s="1"/>
  <c r="EA370" i="49"/>
  <c r="E368" i="49"/>
  <c r="EQ370" i="49"/>
  <c r="DR370" i="49" s="1"/>
  <c r="EB369" i="49"/>
  <c r="DC369" i="49" s="1"/>
  <c r="F369" i="49" s="1"/>
  <c r="ET370" i="49"/>
  <c r="DU370" i="49" s="1"/>
  <c r="R369" i="49"/>
  <c r="EA369" i="49"/>
  <c r="EJ370" i="49"/>
  <c r="DK370" i="49" s="1"/>
  <c r="L369" i="49"/>
  <c r="V369" i="49"/>
  <c r="EE370" i="49"/>
  <c r="DF370" i="49" s="1"/>
  <c r="I370" i="49" s="1"/>
  <c r="EG370" i="49"/>
  <c r="DH370" i="49" s="1"/>
  <c r="K370" i="49" s="1"/>
  <c r="EV370" i="49"/>
  <c r="DW370" i="49" s="1"/>
  <c r="Z370" i="49" s="1"/>
  <c r="ES369" i="49"/>
  <c r="DT369" i="49" s="1"/>
  <c r="W369" i="49" s="1"/>
  <c r="EH370" i="49"/>
  <c r="DI370" i="49" s="1"/>
  <c r="L370" i="49" s="1"/>
  <c r="EL370" i="49"/>
  <c r="DM370" i="49" s="1"/>
  <c r="P370" i="49" s="1"/>
  <c r="EI370" i="49"/>
  <c r="DJ370" i="49" s="1"/>
  <c r="M370" i="49" s="1"/>
  <c r="ED369" i="49"/>
  <c r="DE369" i="49" s="1"/>
  <c r="H369" i="49" s="1"/>
  <c r="EM370" i="49"/>
  <c r="DN370" i="49" s="1"/>
  <c r="EU370" i="49"/>
  <c r="DV370" i="49" s="1"/>
  <c r="Y370" i="49" s="1"/>
  <c r="EI369" i="49"/>
  <c r="DJ369" i="49" s="1"/>
  <c r="M369" i="49" s="1"/>
  <c r="ED370" i="49"/>
  <c r="DE370" i="49" s="1"/>
  <c r="EF369" i="49"/>
  <c r="DG369" i="49" s="1"/>
  <c r="J369" i="49" s="1"/>
  <c r="EL369" i="49"/>
  <c r="DM369" i="49" s="1"/>
  <c r="P369" i="49" s="1"/>
  <c r="EW370" i="49"/>
  <c r="DX370" i="49" s="1"/>
  <c r="AA370" i="49" s="1"/>
  <c r="EK370" i="49"/>
  <c r="DL370" i="49" s="1"/>
  <c r="EC369" i="49"/>
  <c r="DD369" i="49" s="1"/>
  <c r="AQ56" i="49"/>
  <c r="Q56" i="49" s="1"/>
  <c r="AC54" i="49"/>
  <c r="AF56" i="49"/>
  <c r="F56" i="49" s="1"/>
  <c r="AO56" i="49"/>
  <c r="O56" i="49" s="1"/>
  <c r="AF55" i="49"/>
  <c r="F55" i="49" s="1"/>
  <c r="AN56" i="49"/>
  <c r="N56" i="49" s="1"/>
  <c r="FF57" i="49"/>
  <c r="EG57" i="49"/>
  <c r="EX57" i="49"/>
  <c r="FW57" i="49"/>
  <c r="ET57" i="49"/>
  <c r="FS57" i="49"/>
  <c r="FD57" i="49"/>
  <c r="EE57" i="49"/>
  <c r="EV57" i="49"/>
  <c r="FU57" i="49"/>
  <c r="AM55" i="49"/>
  <c r="M55" i="49" s="1"/>
  <c r="AE56" i="49"/>
  <c r="E56" i="49" s="1"/>
  <c r="BB56" i="49"/>
  <c r="AB56" i="49" s="1"/>
  <c r="AK56" i="49"/>
  <c r="K56" i="49" s="1"/>
  <c r="AN55" i="49"/>
  <c r="N55" i="49" s="1"/>
  <c r="FJ57" i="49"/>
  <c r="EK57" i="49"/>
  <c r="EB57" i="49"/>
  <c r="FA57" i="49"/>
  <c r="EF57" i="49"/>
  <c r="FE57" i="49"/>
  <c r="FH57" i="49"/>
  <c r="EI57" i="49"/>
  <c r="EU57" i="49"/>
  <c r="FT57" i="49"/>
  <c r="AI56" i="49"/>
  <c r="I56" i="49" s="1"/>
  <c r="AP56" i="49"/>
  <c r="P56" i="49" s="1"/>
  <c r="AJ56" i="49"/>
  <c r="J56" i="49" s="1"/>
  <c r="AH56" i="49"/>
  <c r="H56" i="49" s="1"/>
  <c r="AG56" i="49"/>
  <c r="G56" i="49" s="1"/>
  <c r="AJ55" i="49"/>
  <c r="J55" i="49" s="1"/>
  <c r="CP56" i="49"/>
  <c r="DO56" i="49"/>
  <c r="EN56" i="49"/>
  <c r="FM56" i="49"/>
  <c r="ER56" i="49"/>
  <c r="CT56" i="49"/>
  <c r="DS56" i="49"/>
  <c r="FQ56" i="49"/>
  <c r="EJ57" i="49"/>
  <c r="FI57" i="49"/>
  <c r="DQ44" i="48"/>
  <c r="AS371" i="49" s="1"/>
  <c r="CQ371" i="49" s="1"/>
  <c r="BR371" i="49" s="1"/>
  <c r="DP44" i="48"/>
  <c r="AR371" i="49" s="1"/>
  <c r="CP371" i="49" s="1"/>
  <c r="BQ371" i="49" s="1"/>
  <c r="DN44" i="48"/>
  <c r="AP371" i="49" s="1"/>
  <c r="CN371" i="49" s="1"/>
  <c r="BO371" i="49" s="1"/>
  <c r="DT44" i="48"/>
  <c r="AV371" i="49" s="1"/>
  <c r="CT371" i="49" s="1"/>
  <c r="BU371" i="49" s="1"/>
  <c r="DO44" i="48"/>
  <c r="AQ371" i="49" s="1"/>
  <c r="CO371" i="49" s="1"/>
  <c r="BP371" i="49" s="1"/>
  <c r="AM56" i="49"/>
  <c r="M56" i="49" s="1"/>
  <c r="EC57" i="49"/>
  <c r="FB57" i="49"/>
  <c r="FR57" i="49"/>
  <c r="ES57" i="49"/>
  <c r="EW57" i="49"/>
  <c r="FV57" i="49"/>
  <c r="FO57" i="49"/>
  <c r="EP57" i="49"/>
  <c r="EZ57" i="49"/>
  <c r="EA57" i="49"/>
  <c r="EQ57" i="49"/>
  <c r="FP57" i="49"/>
  <c r="AY56" i="49"/>
  <c r="Y56" i="49" s="1"/>
  <c r="AP55" i="49"/>
  <c r="P55" i="49" s="1"/>
  <c r="AU56" i="49"/>
  <c r="U56" i="49" s="1"/>
  <c r="AL56" i="49"/>
  <c r="L56" i="49" s="1"/>
  <c r="BA56" i="49"/>
  <c r="AA56" i="49" s="1"/>
  <c r="AZ56" i="49"/>
  <c r="Z56" i="49" s="1"/>
  <c r="AX56" i="49"/>
  <c r="X56" i="49" s="1"/>
  <c r="AW56" i="49"/>
  <c r="W56" i="49" s="1"/>
  <c r="CR56" i="49"/>
  <c r="DQ56" i="49"/>
  <c r="EP56" i="49"/>
  <c r="FO56" i="49"/>
  <c r="DP56" i="49"/>
  <c r="EO56" i="49"/>
  <c r="CQ56" i="49"/>
  <c r="FN56" i="49"/>
  <c r="DS45" i="48"/>
  <c r="AU372" i="49" s="1"/>
  <c r="CS372" i="49" s="1"/>
  <c r="BT372" i="49" s="1"/>
  <c r="DC44" i="48"/>
  <c r="DA44" i="48"/>
  <c r="D46" i="48"/>
  <c r="DK45" i="48" l="1"/>
  <c r="AM372" i="49" s="1"/>
  <c r="CK372" i="49" s="1"/>
  <c r="BL372" i="49" s="1"/>
  <c r="DI57" i="49"/>
  <c r="DE57" i="49"/>
  <c r="EH57" i="49"/>
  <c r="AL57" i="49" s="1"/>
  <c r="L57" i="49" s="1"/>
  <c r="FG57" i="49"/>
  <c r="FC57" i="49"/>
  <c r="ED57" i="49"/>
  <c r="AH57" i="49" s="1"/>
  <c r="H57" i="49" s="1"/>
  <c r="DB369" i="49"/>
  <c r="DZ369" i="49" s="1"/>
  <c r="DB370" i="49"/>
  <c r="DO45" i="48"/>
  <c r="AQ372" i="49" s="1"/>
  <c r="CO372" i="49" s="1"/>
  <c r="BP372" i="49" s="1"/>
  <c r="BH59" i="49"/>
  <c r="BX59" i="49"/>
  <c r="BF59" i="49"/>
  <c r="BS59" i="49"/>
  <c r="BQ59" i="49"/>
  <c r="BE59" i="49"/>
  <c r="BL59" i="49"/>
  <c r="BJ59" i="49"/>
  <c r="BG59" i="49"/>
  <c r="BW59" i="49"/>
  <c r="BY59" i="49"/>
  <c r="BR59" i="49"/>
  <c r="BP59" i="49"/>
  <c r="BN59" i="49"/>
  <c r="BK59" i="49"/>
  <c r="CA59" i="49"/>
  <c r="BM59" i="49"/>
  <c r="BZ59" i="49"/>
  <c r="BI59" i="49"/>
  <c r="BU59" i="49"/>
  <c r="BD59" i="49"/>
  <c r="BO59" i="49"/>
  <c r="BT59" i="49"/>
  <c r="BV59" i="49"/>
  <c r="DY58" i="49"/>
  <c r="CZ58" i="49"/>
  <c r="DN57" i="49"/>
  <c r="CO57" i="49"/>
  <c r="DM57" i="49"/>
  <c r="CN57" i="49"/>
  <c r="DP57" i="49"/>
  <c r="CQ57" i="49"/>
  <c r="DW58" i="49"/>
  <c r="CX58" i="49"/>
  <c r="DS58" i="49"/>
  <c r="CT58" i="49"/>
  <c r="DX58" i="49"/>
  <c r="CY58" i="49"/>
  <c r="DN58" i="49"/>
  <c r="CO58" i="49"/>
  <c r="DU58" i="49"/>
  <c r="CV58" i="49"/>
  <c r="CD58" i="49"/>
  <c r="DC58" i="49"/>
  <c r="DD58" i="49"/>
  <c r="CE58" i="49"/>
  <c r="DB58" i="49"/>
  <c r="CC58" i="49"/>
  <c r="DR58" i="49"/>
  <c r="CS58" i="49"/>
  <c r="DO58" i="49"/>
  <c r="CP58" i="49"/>
  <c r="DJ58" i="49"/>
  <c r="CK58" i="49"/>
  <c r="DP58" i="49"/>
  <c r="CQ58" i="49"/>
  <c r="DG58" i="49"/>
  <c r="CH58" i="49"/>
  <c r="DM58" i="49"/>
  <c r="CN58" i="49"/>
  <c r="DI58" i="49"/>
  <c r="CJ58" i="49"/>
  <c r="DF58" i="49"/>
  <c r="CG58" i="49"/>
  <c r="DV58" i="49"/>
  <c r="CW58" i="49"/>
  <c r="DS57" i="49"/>
  <c r="CT57" i="49"/>
  <c r="DO57" i="49"/>
  <c r="CP57" i="49"/>
  <c r="N369" i="49"/>
  <c r="W370" i="49"/>
  <c r="DZ45" i="48"/>
  <c r="BB372" i="49" s="1"/>
  <c r="CZ372" i="49" s="1"/>
  <c r="CA372" i="49" s="1"/>
  <c r="DX45" i="48"/>
  <c r="AZ372" i="49" s="1"/>
  <c r="CX372" i="49" s="1"/>
  <c r="BY372" i="49" s="1"/>
  <c r="AC55" i="49"/>
  <c r="DN45" i="48"/>
  <c r="AP372" i="49" s="1"/>
  <c r="CN372" i="49" s="1"/>
  <c r="BO372" i="49" s="1"/>
  <c r="DE45" i="48"/>
  <c r="AG372" i="49" s="1"/>
  <c r="CE372" i="49" s="1"/>
  <c r="BF372" i="49" s="1"/>
  <c r="DV45" i="48"/>
  <c r="AX372" i="49" s="1"/>
  <c r="CV372" i="49" s="1"/>
  <c r="BW372" i="49" s="1"/>
  <c r="DQ45" i="48"/>
  <c r="AS372" i="49" s="1"/>
  <c r="CQ372" i="49" s="1"/>
  <c r="BR372" i="49" s="1"/>
  <c r="DJ45" i="48"/>
  <c r="AL372" i="49" s="1"/>
  <c r="CJ372" i="49" s="1"/>
  <c r="BK372" i="49" s="1"/>
  <c r="DH45" i="48"/>
  <c r="AJ372" i="49" s="1"/>
  <c r="CH372" i="49" s="1"/>
  <c r="BI372" i="49" s="1"/>
  <c r="DT45" i="48"/>
  <c r="AV372" i="49" s="1"/>
  <c r="CT372" i="49" s="1"/>
  <c r="BU372" i="49" s="1"/>
  <c r="EF371" i="49"/>
  <c r="DG371" i="49" s="1"/>
  <c r="J371" i="49" s="1"/>
  <c r="EP371" i="49"/>
  <c r="DQ371" i="49" s="1"/>
  <c r="T371" i="49" s="1"/>
  <c r="EQ371" i="49"/>
  <c r="DR371" i="49" s="1"/>
  <c r="EO370" i="49"/>
  <c r="DP370" i="49" s="1"/>
  <c r="EU371" i="49"/>
  <c r="DV371" i="49" s="1"/>
  <c r="Y371" i="49" s="1"/>
  <c r="X370" i="49"/>
  <c r="ET371" i="49"/>
  <c r="DU371" i="49" s="1"/>
  <c r="X371" i="49" s="1"/>
  <c r="G369" i="49"/>
  <c r="H370" i="49"/>
  <c r="EN370" i="49"/>
  <c r="DO370" i="49" s="1"/>
  <c r="EC370" i="49"/>
  <c r="DD370" i="49" s="1"/>
  <c r="G370" i="49" s="1"/>
  <c r="O370" i="49"/>
  <c r="Q370" i="49"/>
  <c r="N370" i="49"/>
  <c r="F370" i="49"/>
  <c r="AC368" i="49"/>
  <c r="ES371" i="49"/>
  <c r="DT371" i="49" s="1"/>
  <c r="W371" i="49" s="1"/>
  <c r="EP370" i="49"/>
  <c r="DQ370" i="49" s="1"/>
  <c r="T370" i="49" s="1"/>
  <c r="EJ371" i="49"/>
  <c r="DK371" i="49" s="1"/>
  <c r="EX371" i="49"/>
  <c r="DY371" i="49" s="1"/>
  <c r="AB371" i="49" s="1"/>
  <c r="U370" i="49"/>
  <c r="EK371" i="49"/>
  <c r="DL371" i="49" s="1"/>
  <c r="EE371" i="49"/>
  <c r="DF371" i="49" s="1"/>
  <c r="I371" i="49" s="1"/>
  <c r="ER370" i="49"/>
  <c r="DS370" i="49" s="1"/>
  <c r="V370" i="49" s="1"/>
  <c r="ED371" i="49"/>
  <c r="DE371" i="49" s="1"/>
  <c r="H371" i="49" s="1"/>
  <c r="EV371" i="49"/>
  <c r="DW371" i="49" s="1"/>
  <c r="EG371" i="49"/>
  <c r="DH371" i="49" s="1"/>
  <c r="K371" i="49" s="1"/>
  <c r="EH371" i="49"/>
  <c r="DI371" i="49" s="1"/>
  <c r="L371" i="49" s="1"/>
  <c r="EW371" i="49"/>
  <c r="DX371" i="49" s="1"/>
  <c r="AA371" i="49" s="1"/>
  <c r="EB371" i="49"/>
  <c r="DC371" i="49" s="1"/>
  <c r="F371" i="49" s="1"/>
  <c r="EI371" i="49"/>
  <c r="DJ371" i="49" s="1"/>
  <c r="M371" i="49" s="1"/>
  <c r="EC371" i="49"/>
  <c r="DD371" i="49" s="1"/>
  <c r="G371" i="49" s="1"/>
  <c r="AV56" i="49"/>
  <c r="V56" i="49" s="1"/>
  <c r="AY57" i="49"/>
  <c r="Y57" i="49" s="1"/>
  <c r="AJ57" i="49"/>
  <c r="J57" i="49" s="1"/>
  <c r="AF57" i="49"/>
  <c r="F57" i="49" s="1"/>
  <c r="AI57" i="49"/>
  <c r="I57" i="49" s="1"/>
  <c r="DY45" i="48"/>
  <c r="BA372" i="49" s="1"/>
  <c r="CY372" i="49" s="1"/>
  <c r="BZ372" i="49" s="1"/>
  <c r="DG45" i="48"/>
  <c r="AI372" i="49" s="1"/>
  <c r="CG372" i="49" s="1"/>
  <c r="BH372" i="49" s="1"/>
  <c r="AK57" i="49"/>
  <c r="K57" i="49" s="1"/>
  <c r="DM45" i="48"/>
  <c r="AO372" i="49" s="1"/>
  <c r="CM372" i="49" s="1"/>
  <c r="BN372" i="49" s="1"/>
  <c r="EW58" i="49"/>
  <c r="FV58" i="49"/>
  <c r="FD58" i="49"/>
  <c r="EE58" i="49"/>
  <c r="DP45" i="48"/>
  <c r="AR372" i="49" s="1"/>
  <c r="CP372" i="49" s="1"/>
  <c r="BQ372" i="49" s="1"/>
  <c r="DF45" i="48"/>
  <c r="AH372" i="49" s="1"/>
  <c r="CF372" i="49" s="1"/>
  <c r="BG372" i="49" s="1"/>
  <c r="DR45" i="48"/>
  <c r="AT372" i="49" s="1"/>
  <c r="CR372" i="49" s="1"/>
  <c r="BS372" i="49" s="1"/>
  <c r="DI45" i="48"/>
  <c r="AK372" i="49" s="1"/>
  <c r="CI372" i="49" s="1"/>
  <c r="BJ372" i="49" s="1"/>
  <c r="DL45" i="48"/>
  <c r="AN372" i="49" s="1"/>
  <c r="CL372" i="49" s="1"/>
  <c r="BM372" i="49" s="1"/>
  <c r="DU45" i="48"/>
  <c r="AW372" i="49" s="1"/>
  <c r="CU372" i="49" s="1"/>
  <c r="BV372" i="49" s="1"/>
  <c r="EI58" i="49"/>
  <c r="FH58" i="49"/>
  <c r="FQ57" i="49"/>
  <c r="ER57" i="49"/>
  <c r="FM57" i="49"/>
  <c r="EN57" i="49"/>
  <c r="AZ57" i="49"/>
  <c r="Z57" i="49" s="1"/>
  <c r="BB57" i="49"/>
  <c r="AB57" i="49" s="1"/>
  <c r="DW45" i="48"/>
  <c r="AY372" i="49" s="1"/>
  <c r="CW372" i="49" s="1"/>
  <c r="BX372" i="49" s="1"/>
  <c r="FS58" i="49"/>
  <c r="ET58" i="49"/>
  <c r="EV58" i="49"/>
  <c r="FU58" i="49"/>
  <c r="FK58" i="49"/>
  <c r="EL58" i="49"/>
  <c r="EC58" i="49"/>
  <c r="FB58" i="49"/>
  <c r="FW58" i="49"/>
  <c r="EX58" i="49"/>
  <c r="EM58" i="49"/>
  <c r="FL58" i="49"/>
  <c r="AT56" i="49"/>
  <c r="T56" i="49" s="1"/>
  <c r="AE57" i="49"/>
  <c r="E57" i="49" s="1"/>
  <c r="AT57" i="49"/>
  <c r="T57" i="49" s="1"/>
  <c r="AW57" i="49"/>
  <c r="W57" i="49" s="1"/>
  <c r="AN57" i="49"/>
  <c r="N57" i="49" s="1"/>
  <c r="AR56" i="49"/>
  <c r="R56" i="49" s="1"/>
  <c r="AX57" i="49"/>
  <c r="X57" i="49" s="1"/>
  <c r="EA44" i="48"/>
  <c r="AE371" i="49"/>
  <c r="CC371" i="49" s="1"/>
  <c r="DD45" i="48"/>
  <c r="AF372" i="49" s="1"/>
  <c r="CD372" i="49" s="1"/>
  <c r="BE372" i="49" s="1"/>
  <c r="FE58" i="49"/>
  <c r="EF58" i="49"/>
  <c r="EO58" i="49"/>
  <c r="FN58" i="49"/>
  <c r="ER58" i="49"/>
  <c r="FQ58" i="49"/>
  <c r="EH58" i="49"/>
  <c r="FG58" i="49"/>
  <c r="EA58" i="49"/>
  <c r="EZ58" i="49"/>
  <c r="EQ58" i="49"/>
  <c r="FP58" i="49"/>
  <c r="AS56" i="49"/>
  <c r="S56" i="49" s="1"/>
  <c r="AU57" i="49"/>
  <c r="U57" i="49" s="1"/>
  <c r="BA57" i="49"/>
  <c r="AA57" i="49" s="1"/>
  <c r="AG57" i="49"/>
  <c r="G57" i="49" s="1"/>
  <c r="EM57" i="49"/>
  <c r="FL57" i="49"/>
  <c r="EL57" i="49"/>
  <c r="FK57" i="49"/>
  <c r="EO57" i="49"/>
  <c r="FN57" i="49"/>
  <c r="AM57" i="49"/>
  <c r="M57" i="49" s="1"/>
  <c r="AO57" i="49"/>
  <c r="O57" i="49" s="1"/>
  <c r="EB58" i="49"/>
  <c r="FA58" i="49"/>
  <c r="FM58" i="49"/>
  <c r="EN58" i="49"/>
  <c r="EU58" i="49"/>
  <c r="FT58" i="49"/>
  <c r="DU46" i="48"/>
  <c r="AW373" i="49" s="1"/>
  <c r="CU373" i="49" s="1"/>
  <c r="BV373" i="49" s="1"/>
  <c r="DC45" i="48"/>
  <c r="DA45" i="48"/>
  <c r="F8" i="48" s="1"/>
  <c r="J55" i="9" s="1"/>
  <c r="D47" i="48"/>
  <c r="E369" i="49" l="1"/>
  <c r="BD371" i="49"/>
  <c r="CB371" i="49" s="1"/>
  <c r="E370" i="49"/>
  <c r="DZ370" i="49"/>
  <c r="BP60" i="49"/>
  <c r="BK60" i="49"/>
  <c r="CA60" i="49"/>
  <c r="BF60" i="49"/>
  <c r="BY60" i="49"/>
  <c r="BR60" i="49"/>
  <c r="BE60" i="49"/>
  <c r="BD60" i="49"/>
  <c r="BT60" i="49"/>
  <c r="BO60" i="49"/>
  <c r="BN60" i="49"/>
  <c r="BZ60" i="49"/>
  <c r="BM60" i="49"/>
  <c r="BH60" i="49"/>
  <c r="BX60" i="49"/>
  <c r="BS60" i="49"/>
  <c r="BV60" i="49"/>
  <c r="BI60" i="49"/>
  <c r="BQ60" i="49"/>
  <c r="BG60" i="49"/>
  <c r="BJ60" i="49"/>
  <c r="BL60" i="49"/>
  <c r="BW60" i="49"/>
  <c r="BU60" i="49"/>
  <c r="DG59" i="49"/>
  <c r="CH59" i="49"/>
  <c r="DO59" i="49"/>
  <c r="CP59" i="49"/>
  <c r="DK59" i="49"/>
  <c r="CL59" i="49"/>
  <c r="DW59" i="49"/>
  <c r="CX59" i="49"/>
  <c r="DH59" i="49"/>
  <c r="CI59" i="49"/>
  <c r="DR59" i="49"/>
  <c r="CS59" i="49"/>
  <c r="DT58" i="49"/>
  <c r="CU58" i="49"/>
  <c r="DE58" i="49"/>
  <c r="CF58" i="49"/>
  <c r="DX59" i="49"/>
  <c r="CY59" i="49"/>
  <c r="DT59" i="49"/>
  <c r="CU59" i="49"/>
  <c r="DP59" i="49"/>
  <c r="CQ59" i="49"/>
  <c r="DB59" i="49"/>
  <c r="CC59" i="49"/>
  <c r="DK58" i="49"/>
  <c r="CL58" i="49"/>
  <c r="DQ58" i="49"/>
  <c r="CR58" i="49"/>
  <c r="DI59" i="49"/>
  <c r="CJ59" i="49"/>
  <c r="DH58" i="49"/>
  <c r="CI58" i="49"/>
  <c r="DD59" i="49"/>
  <c r="CE59" i="49"/>
  <c r="DY59" i="49"/>
  <c r="CZ59" i="49"/>
  <c r="DM59" i="49"/>
  <c r="CN59" i="49"/>
  <c r="DN59" i="49"/>
  <c r="CO59" i="49"/>
  <c r="DL58" i="49"/>
  <c r="CM58" i="49"/>
  <c r="DN46" i="48"/>
  <c r="AP373" i="49" s="1"/>
  <c r="CN373" i="49" s="1"/>
  <c r="BO373" i="49" s="1"/>
  <c r="DE46" i="48"/>
  <c r="AG373" i="49" s="1"/>
  <c r="CE373" i="49" s="1"/>
  <c r="BF373" i="49" s="1"/>
  <c r="DO46" i="48"/>
  <c r="AQ373" i="49" s="1"/>
  <c r="CO373" i="49" s="1"/>
  <c r="BP373" i="49" s="1"/>
  <c r="DL46" i="48"/>
  <c r="AN373" i="49" s="1"/>
  <c r="CL373" i="49" s="1"/>
  <c r="BM373" i="49" s="1"/>
  <c r="DX46" i="48"/>
  <c r="AZ373" i="49" s="1"/>
  <c r="CX373" i="49" s="1"/>
  <c r="BY373" i="49" s="1"/>
  <c r="DZ46" i="48"/>
  <c r="BB373" i="49" s="1"/>
  <c r="CZ373" i="49" s="1"/>
  <c r="CA373" i="49" s="1"/>
  <c r="DI46" i="48"/>
  <c r="AK373" i="49" s="1"/>
  <c r="CI373" i="49" s="1"/>
  <c r="BJ373" i="49" s="1"/>
  <c r="S370" i="49"/>
  <c r="EN371" i="49"/>
  <c r="DO371" i="49" s="1"/>
  <c r="R371" i="49" s="1"/>
  <c r="EV372" i="49"/>
  <c r="DW372" i="49" s="1"/>
  <c r="ET372" i="49"/>
  <c r="DU372" i="49" s="1"/>
  <c r="EM372" i="49"/>
  <c r="DN372" i="49" s="1"/>
  <c r="AC369" i="49"/>
  <c r="Z371" i="49"/>
  <c r="O371" i="49"/>
  <c r="R370" i="49"/>
  <c r="N371" i="49"/>
  <c r="EI372" i="49"/>
  <c r="DJ372" i="49" s="1"/>
  <c r="EX372" i="49"/>
  <c r="DY372" i="49" s="1"/>
  <c r="AB372" i="49" s="1"/>
  <c r="U371" i="49"/>
  <c r="EC372" i="49"/>
  <c r="DD372" i="49" s="1"/>
  <c r="EL371" i="49"/>
  <c r="DM371" i="49" s="1"/>
  <c r="AC56" i="49"/>
  <c r="AQ58" i="49"/>
  <c r="Q58" i="49" s="1"/>
  <c r="AG58" i="49"/>
  <c r="G58" i="49" s="1"/>
  <c r="AM58" i="49"/>
  <c r="M58" i="49" s="1"/>
  <c r="EO372" i="49"/>
  <c r="DP372" i="49" s="1"/>
  <c r="EL372" i="49"/>
  <c r="DM372" i="49" s="1"/>
  <c r="P372" i="49" s="1"/>
  <c r="ER371" i="49"/>
  <c r="DS371" i="49" s="1"/>
  <c r="V371" i="49" s="1"/>
  <c r="EF372" i="49"/>
  <c r="DG372" i="49" s="1"/>
  <c r="EM371" i="49"/>
  <c r="DN371" i="49" s="1"/>
  <c r="Q371" i="49" s="1"/>
  <c r="EQ372" i="49"/>
  <c r="DR372" i="49" s="1"/>
  <c r="U372" i="49" s="1"/>
  <c r="ER372" i="49"/>
  <c r="DS372" i="49" s="1"/>
  <c r="EO371" i="49"/>
  <c r="DP371" i="49" s="1"/>
  <c r="S371" i="49" s="1"/>
  <c r="EH372" i="49"/>
  <c r="DI372" i="49" s="1"/>
  <c r="L372" i="49" s="1"/>
  <c r="DJ46" i="48"/>
  <c r="AL373" i="49" s="1"/>
  <c r="CJ373" i="49" s="1"/>
  <c r="BK373" i="49" s="1"/>
  <c r="DY46" i="48"/>
  <c r="BA373" i="49" s="1"/>
  <c r="CY373" i="49" s="1"/>
  <c r="BZ373" i="49" s="1"/>
  <c r="AJ58" i="49"/>
  <c r="J58" i="49" s="1"/>
  <c r="BA58" i="49"/>
  <c r="AA58" i="49" s="1"/>
  <c r="EN59" i="49"/>
  <c r="FM59" i="49"/>
  <c r="DV46" i="48"/>
  <c r="AX373" i="49" s="1"/>
  <c r="CV373" i="49" s="1"/>
  <c r="BW373" i="49" s="1"/>
  <c r="DM46" i="48"/>
  <c r="AO373" i="49" s="1"/>
  <c r="CM373" i="49" s="1"/>
  <c r="BN373" i="49" s="1"/>
  <c r="DG46" i="48"/>
  <c r="AI373" i="49" s="1"/>
  <c r="CG373" i="49" s="1"/>
  <c r="BH373" i="49" s="1"/>
  <c r="DW46" i="48"/>
  <c r="AY373" i="49" s="1"/>
  <c r="CW373" i="49" s="1"/>
  <c r="BX373" i="49" s="1"/>
  <c r="EH59" i="49"/>
  <c r="FG59" i="49"/>
  <c r="EO59" i="49"/>
  <c r="FN59" i="49"/>
  <c r="EZ59" i="49"/>
  <c r="EA59" i="49"/>
  <c r="DH46" i="48"/>
  <c r="AJ373" i="49" s="1"/>
  <c r="CH373" i="49" s="1"/>
  <c r="BI373" i="49" s="1"/>
  <c r="DT46" i="48"/>
  <c r="AV373" i="49" s="1"/>
  <c r="CT373" i="49" s="1"/>
  <c r="BU373" i="49" s="1"/>
  <c r="DS46" i="48"/>
  <c r="AU373" i="49" s="1"/>
  <c r="CS373" i="49" s="1"/>
  <c r="BT373" i="49" s="1"/>
  <c r="EW59" i="49"/>
  <c r="FV59" i="49"/>
  <c r="ES59" i="49"/>
  <c r="FR59" i="49"/>
  <c r="DF46" i="48"/>
  <c r="AH373" i="49" s="1"/>
  <c r="CF373" i="49" s="1"/>
  <c r="BG373" i="49" s="1"/>
  <c r="DD46" i="48"/>
  <c r="AF373" i="49" s="1"/>
  <c r="CD373" i="49" s="1"/>
  <c r="BE373" i="49" s="1"/>
  <c r="DR46" i="48"/>
  <c r="AT373" i="49" s="1"/>
  <c r="CR373" i="49" s="1"/>
  <c r="BS373" i="49" s="1"/>
  <c r="DK46" i="48"/>
  <c r="AM373" i="49" s="1"/>
  <c r="CK373" i="49" s="1"/>
  <c r="BL373" i="49" s="1"/>
  <c r="AY58" i="49"/>
  <c r="Y58" i="49" s="1"/>
  <c r="AR58" i="49"/>
  <c r="R58" i="49" s="1"/>
  <c r="AS57" i="49"/>
  <c r="S57" i="49" s="1"/>
  <c r="AP57" i="49"/>
  <c r="P57" i="49" s="1"/>
  <c r="AQ57" i="49"/>
  <c r="Q57" i="49" s="1"/>
  <c r="AU58" i="49"/>
  <c r="U58" i="49" s="1"/>
  <c r="AE58" i="49"/>
  <c r="E58" i="49" s="1"/>
  <c r="AL58" i="49"/>
  <c r="L58" i="49" s="1"/>
  <c r="AV58" i="49"/>
  <c r="V58" i="49" s="1"/>
  <c r="AS58" i="49"/>
  <c r="S58" i="49" s="1"/>
  <c r="AZ58" i="49"/>
  <c r="Z58" i="49" s="1"/>
  <c r="EJ58" i="49"/>
  <c r="FI58" i="49"/>
  <c r="FO58" i="49"/>
  <c r="EP58" i="49"/>
  <c r="FF59" i="49"/>
  <c r="EG59" i="49"/>
  <c r="FE59" i="49"/>
  <c r="EF59" i="49"/>
  <c r="EA45" i="48"/>
  <c r="AE372" i="49"/>
  <c r="CC372" i="49" s="1"/>
  <c r="DQ46" i="48"/>
  <c r="AS373" i="49" s="1"/>
  <c r="CQ373" i="49" s="1"/>
  <c r="BR373" i="49" s="1"/>
  <c r="DP46" i="48"/>
  <c r="AR373" i="49" s="1"/>
  <c r="CP373" i="49" s="1"/>
  <c r="BQ373" i="49" s="1"/>
  <c r="EC59" i="49"/>
  <c r="FB59" i="49"/>
  <c r="FW59" i="49"/>
  <c r="EX59" i="49"/>
  <c r="EJ59" i="49"/>
  <c r="FI59" i="49"/>
  <c r="FK59" i="49"/>
  <c r="EL59" i="49"/>
  <c r="EV59" i="49"/>
  <c r="FU59" i="49"/>
  <c r="EM59" i="49"/>
  <c r="FL59" i="49"/>
  <c r="AF58" i="49"/>
  <c r="F58" i="49" s="1"/>
  <c r="AI58" i="49"/>
  <c r="I58" i="49" s="1"/>
  <c r="FJ58" i="49"/>
  <c r="EK58" i="49"/>
  <c r="FP59" i="49"/>
  <c r="EQ59" i="49"/>
  <c r="BB58" i="49"/>
  <c r="AB58" i="49" s="1"/>
  <c r="AP58" i="49"/>
  <c r="P58" i="49" s="1"/>
  <c r="AX58" i="49"/>
  <c r="X58" i="49" s="1"/>
  <c r="AR57" i="49"/>
  <c r="R57" i="49" s="1"/>
  <c r="AV57" i="49"/>
  <c r="V57" i="49" s="1"/>
  <c r="FR58" i="49"/>
  <c r="ES58" i="49"/>
  <c r="EG58" i="49"/>
  <c r="FF58" i="49"/>
  <c r="FC58" i="49"/>
  <c r="ED58" i="49"/>
  <c r="DO47" i="48"/>
  <c r="AQ374" i="49" s="1"/>
  <c r="CO374" i="49" s="1"/>
  <c r="BP374" i="49" s="1"/>
  <c r="DK47" i="48"/>
  <c r="AM374" i="49" s="1"/>
  <c r="CK374" i="49" s="1"/>
  <c r="BL374" i="49" s="1"/>
  <c r="DC46" i="48"/>
  <c r="DA46" i="48"/>
  <c r="D48" i="48"/>
  <c r="BD372" i="49" l="1"/>
  <c r="CB372" i="49" s="1"/>
  <c r="BH61" i="49"/>
  <c r="BX61" i="49"/>
  <c r="BS61" i="49"/>
  <c r="BN61" i="49"/>
  <c r="BZ61" i="49"/>
  <c r="BE61" i="49"/>
  <c r="BL61" i="49"/>
  <c r="BG61" i="49"/>
  <c r="BW61" i="49"/>
  <c r="BV61" i="49"/>
  <c r="BI61" i="49"/>
  <c r="BK61" i="49"/>
  <c r="CA61" i="49"/>
  <c r="BQ61" i="49"/>
  <c r="BJ61" i="49"/>
  <c r="BU61" i="49"/>
  <c r="BM61" i="49"/>
  <c r="BD61" i="49"/>
  <c r="BO61" i="49"/>
  <c r="BF61" i="49"/>
  <c r="BT61" i="49"/>
  <c r="BY61" i="49"/>
  <c r="DI60" i="49"/>
  <c r="CJ60" i="49"/>
  <c r="DF60" i="49"/>
  <c r="CG60" i="49"/>
  <c r="DL60" i="49"/>
  <c r="CM60" i="49"/>
  <c r="DX60" i="49"/>
  <c r="CY60" i="49"/>
  <c r="DO60" i="49"/>
  <c r="CP60" i="49"/>
  <c r="DJ60" i="49"/>
  <c r="CK60" i="49"/>
  <c r="DJ59" i="49"/>
  <c r="CK59" i="49"/>
  <c r="DC59" i="49"/>
  <c r="CD59" i="49"/>
  <c r="DF59" i="49"/>
  <c r="CG59" i="49"/>
  <c r="DU59" i="49"/>
  <c r="CV59" i="49"/>
  <c r="DQ60" i="49"/>
  <c r="CR60" i="49"/>
  <c r="DE60" i="49"/>
  <c r="CF60" i="49"/>
  <c r="DT60" i="49"/>
  <c r="CU60" i="49"/>
  <c r="DN60" i="49"/>
  <c r="CO60" i="49"/>
  <c r="DS59" i="49"/>
  <c r="CT59" i="49"/>
  <c r="DH60" i="49"/>
  <c r="CI60" i="49"/>
  <c r="DV60" i="49"/>
  <c r="CW60" i="49"/>
  <c r="DC60" i="49"/>
  <c r="CD60" i="49"/>
  <c r="DD60" i="49"/>
  <c r="CE60" i="49"/>
  <c r="DB60" i="49"/>
  <c r="CC60" i="49"/>
  <c r="DR60" i="49"/>
  <c r="CS60" i="49"/>
  <c r="DQ59" i="49"/>
  <c r="CR59" i="49"/>
  <c r="DE59" i="49"/>
  <c r="CF59" i="49"/>
  <c r="DV59" i="49"/>
  <c r="CW59" i="49"/>
  <c r="DL59" i="49"/>
  <c r="CM59" i="49"/>
  <c r="AC370" i="49"/>
  <c r="DY47" i="48"/>
  <c r="BA374" i="49" s="1"/>
  <c r="CY374" i="49" s="1"/>
  <c r="BZ374" i="49" s="1"/>
  <c r="DI47" i="48"/>
  <c r="AK374" i="49" s="1"/>
  <c r="CI374" i="49" s="1"/>
  <c r="BJ374" i="49" s="1"/>
  <c r="DG47" i="48"/>
  <c r="AI374" i="49" s="1"/>
  <c r="CG374" i="49" s="1"/>
  <c r="BH374" i="49" s="1"/>
  <c r="DE47" i="48"/>
  <c r="AG374" i="49" s="1"/>
  <c r="CE374" i="49" s="1"/>
  <c r="BF374" i="49" s="1"/>
  <c r="EL373" i="49"/>
  <c r="DM373" i="49" s="1"/>
  <c r="EG373" i="49"/>
  <c r="DH373" i="49" s="1"/>
  <c r="EN372" i="49"/>
  <c r="DO372" i="49" s="1"/>
  <c r="R372" i="49" s="1"/>
  <c r="Q372" i="49"/>
  <c r="G372" i="49"/>
  <c r="P371" i="49"/>
  <c r="EJ372" i="49"/>
  <c r="DK372" i="49" s="1"/>
  <c r="X372" i="49"/>
  <c r="EW372" i="49"/>
  <c r="DX372" i="49" s="1"/>
  <c r="AA372" i="49" s="1"/>
  <c r="EA371" i="49"/>
  <c r="EJ373" i="49"/>
  <c r="DK373" i="49" s="1"/>
  <c r="EM373" i="49"/>
  <c r="DN373" i="49" s="1"/>
  <c r="EX373" i="49"/>
  <c r="DY373" i="49" s="1"/>
  <c r="AB373" i="49" s="1"/>
  <c r="EV373" i="49"/>
  <c r="DW373" i="49" s="1"/>
  <c r="EG372" i="49"/>
  <c r="DH372" i="49" s="1"/>
  <c r="K372" i="49" s="1"/>
  <c r="J372" i="49"/>
  <c r="M372" i="49"/>
  <c r="EP372" i="49"/>
  <c r="DQ372" i="49" s="1"/>
  <c r="T372" i="49" s="1"/>
  <c r="Z372" i="49"/>
  <c r="V372" i="49"/>
  <c r="S372" i="49"/>
  <c r="EU372" i="49"/>
  <c r="DV372" i="49" s="1"/>
  <c r="Y372" i="49" s="1"/>
  <c r="EB372" i="49"/>
  <c r="DC372" i="49" s="1"/>
  <c r="F372" i="49" s="1"/>
  <c r="EC373" i="49"/>
  <c r="DD373" i="49" s="1"/>
  <c r="ED372" i="49"/>
  <c r="DE372" i="49" s="1"/>
  <c r="H372" i="49" s="1"/>
  <c r="EK372" i="49"/>
  <c r="DL372" i="49" s="1"/>
  <c r="O372" i="49" s="1"/>
  <c r="ES373" i="49"/>
  <c r="DT373" i="49" s="1"/>
  <c r="EE372" i="49"/>
  <c r="DF372" i="49" s="1"/>
  <c r="I372" i="49" s="1"/>
  <c r="ES372" i="49"/>
  <c r="DT372" i="49" s="1"/>
  <c r="W372" i="49" s="1"/>
  <c r="DR47" i="48"/>
  <c r="AT374" i="49" s="1"/>
  <c r="CR374" i="49" s="1"/>
  <c r="BS374" i="49" s="1"/>
  <c r="AC57" i="49"/>
  <c r="AE59" i="49"/>
  <c r="E59" i="49" s="1"/>
  <c r="AP59" i="49"/>
  <c r="P59" i="49" s="1"/>
  <c r="BB59" i="49"/>
  <c r="AB59" i="49" s="1"/>
  <c r="AJ59" i="49"/>
  <c r="J59" i="49" s="1"/>
  <c r="AK59" i="49"/>
  <c r="K59" i="49" s="1"/>
  <c r="AT58" i="49"/>
  <c r="T58" i="49" s="1"/>
  <c r="ED60" i="49"/>
  <c r="FC60" i="49"/>
  <c r="FT60" i="49"/>
  <c r="EU60" i="49"/>
  <c r="EI59" i="49"/>
  <c r="FH59" i="49"/>
  <c r="EU59" i="49"/>
  <c r="FT59" i="49"/>
  <c r="EK59" i="49"/>
  <c r="FJ59" i="49"/>
  <c r="EA46" i="48"/>
  <c r="AE373" i="49"/>
  <c r="CC373" i="49" s="1"/>
  <c r="DP47" i="48"/>
  <c r="AR374" i="49" s="1"/>
  <c r="CP374" i="49" s="1"/>
  <c r="BQ374" i="49" s="1"/>
  <c r="DX47" i="48"/>
  <c r="AZ374" i="49" s="1"/>
  <c r="CX374" i="49" s="1"/>
  <c r="BY374" i="49" s="1"/>
  <c r="DQ47" i="48"/>
  <c r="AS374" i="49" s="1"/>
  <c r="CQ374" i="49" s="1"/>
  <c r="BR374" i="49" s="1"/>
  <c r="ES60" i="49"/>
  <c r="FR60" i="49"/>
  <c r="EI60" i="49"/>
  <c r="FH60" i="49"/>
  <c r="AH58" i="49"/>
  <c r="H58" i="49" s="1"/>
  <c r="AW58" i="49"/>
  <c r="W58" i="49" s="1"/>
  <c r="AQ59" i="49"/>
  <c r="Q59" i="49" s="1"/>
  <c r="AZ59" i="49"/>
  <c r="Z59" i="49" s="1"/>
  <c r="AN59" i="49"/>
  <c r="N59" i="49" s="1"/>
  <c r="AG59" i="49"/>
  <c r="G59" i="49" s="1"/>
  <c r="AN58" i="49"/>
  <c r="N58" i="49" s="1"/>
  <c r="AW59" i="49"/>
  <c r="W59" i="49" s="1"/>
  <c r="BA59" i="49"/>
  <c r="AA59" i="49" s="1"/>
  <c r="ER59" i="49"/>
  <c r="FQ59" i="49"/>
  <c r="AS59" i="49"/>
  <c r="S59" i="49" s="1"/>
  <c r="AL59" i="49"/>
  <c r="L59" i="49" s="1"/>
  <c r="AR59" i="49"/>
  <c r="R59" i="49" s="1"/>
  <c r="FF60" i="49"/>
  <c r="EG60" i="49"/>
  <c r="FD60" i="49"/>
  <c r="EE60" i="49"/>
  <c r="FA59" i="49"/>
  <c r="EB59" i="49"/>
  <c r="DD47" i="48"/>
  <c r="AF374" i="49" s="1"/>
  <c r="CD374" i="49" s="1"/>
  <c r="BE374" i="49" s="1"/>
  <c r="DJ47" i="48"/>
  <c r="AL374" i="49" s="1"/>
  <c r="CJ374" i="49" s="1"/>
  <c r="BK374" i="49" s="1"/>
  <c r="DV47" i="48"/>
  <c r="AX374" i="49" s="1"/>
  <c r="CV374" i="49" s="1"/>
  <c r="BW374" i="49" s="1"/>
  <c r="DN47" i="48"/>
  <c r="AP374" i="49" s="1"/>
  <c r="CN374" i="49" s="1"/>
  <c r="BO374" i="49" s="1"/>
  <c r="DM47" i="48"/>
  <c r="AO374" i="49" s="1"/>
  <c r="CM374" i="49" s="1"/>
  <c r="BN374" i="49" s="1"/>
  <c r="DU47" i="48"/>
  <c r="AW374" i="49" s="1"/>
  <c r="CU374" i="49" s="1"/>
  <c r="BV374" i="49" s="1"/>
  <c r="DS47" i="48"/>
  <c r="AU374" i="49" s="1"/>
  <c r="CS374" i="49" s="1"/>
  <c r="BT374" i="49" s="1"/>
  <c r="DW47" i="48"/>
  <c r="AY374" i="49" s="1"/>
  <c r="CW374" i="49" s="1"/>
  <c r="BX374" i="49" s="1"/>
  <c r="DH47" i="48"/>
  <c r="AJ374" i="49" s="1"/>
  <c r="CH374" i="49" s="1"/>
  <c r="BI374" i="49" s="1"/>
  <c r="DL47" i="48"/>
  <c r="AN374" i="49" s="1"/>
  <c r="CL374" i="49" s="1"/>
  <c r="BM374" i="49" s="1"/>
  <c r="DT47" i="48"/>
  <c r="AV374" i="49" s="1"/>
  <c r="CT374" i="49" s="1"/>
  <c r="BU374" i="49" s="1"/>
  <c r="EC60" i="49"/>
  <c r="FB60" i="49"/>
  <c r="DZ47" i="48"/>
  <c r="BB374" i="49" s="1"/>
  <c r="CZ374" i="49" s="1"/>
  <c r="CA374" i="49" s="1"/>
  <c r="FL60" i="49"/>
  <c r="EM60" i="49"/>
  <c r="AK58" i="49"/>
  <c r="K58" i="49" s="1"/>
  <c r="AU59" i="49"/>
  <c r="U59" i="49" s="1"/>
  <c r="AO58" i="49"/>
  <c r="O58" i="49" s="1"/>
  <c r="EP59" i="49"/>
  <c r="FO59" i="49"/>
  <c r="ED59" i="49"/>
  <c r="FC59" i="49"/>
  <c r="EE59" i="49"/>
  <c r="FD59" i="49"/>
  <c r="ET59" i="49"/>
  <c r="FS59" i="49"/>
  <c r="EP60" i="49"/>
  <c r="FO60" i="49"/>
  <c r="EN60" i="49"/>
  <c r="FM60" i="49"/>
  <c r="DF47" i="48"/>
  <c r="AH374" i="49" s="1"/>
  <c r="CF374" i="49" s="1"/>
  <c r="BG374" i="49" s="1"/>
  <c r="FJ60" i="49"/>
  <c r="EK60" i="49"/>
  <c r="FA60" i="49"/>
  <c r="EB60" i="49"/>
  <c r="FV60" i="49"/>
  <c r="EW60" i="49"/>
  <c r="FG60" i="49"/>
  <c r="EH60" i="49"/>
  <c r="EZ60" i="49"/>
  <c r="EA60" i="49"/>
  <c r="EQ60" i="49"/>
  <c r="FP60" i="49"/>
  <c r="DT48" i="48"/>
  <c r="AV375" i="49" s="1"/>
  <c r="CT375" i="49" s="1"/>
  <c r="BU375" i="49" s="1"/>
  <c r="DJ48" i="48"/>
  <c r="AL375" i="49" s="1"/>
  <c r="CJ375" i="49" s="1"/>
  <c r="BK375" i="49" s="1"/>
  <c r="DC47" i="48"/>
  <c r="DA47" i="48"/>
  <c r="D49" i="48"/>
  <c r="DH48" i="48" l="1"/>
  <c r="AJ375" i="49" s="1"/>
  <c r="CH375" i="49" s="1"/>
  <c r="BI375" i="49" s="1"/>
  <c r="BD373" i="49"/>
  <c r="CB373" i="49" s="1"/>
  <c r="DS48" i="48"/>
  <c r="AU375" i="49" s="1"/>
  <c r="CS375" i="49" s="1"/>
  <c r="BT375" i="49" s="1"/>
  <c r="DD48" i="48"/>
  <c r="AF375" i="49" s="1"/>
  <c r="CD375" i="49" s="1"/>
  <c r="BE375" i="49" s="1"/>
  <c r="DZ48" i="48"/>
  <c r="BB375" i="49" s="1"/>
  <c r="CZ375" i="49" s="1"/>
  <c r="CA375" i="49" s="1"/>
  <c r="DQ48" i="48"/>
  <c r="AS375" i="49" s="1"/>
  <c r="CQ375" i="49" s="1"/>
  <c r="BR375" i="49" s="1"/>
  <c r="BR61" i="49"/>
  <c r="EO61" i="49" s="1"/>
  <c r="DO48" i="48"/>
  <c r="AQ375" i="49" s="1"/>
  <c r="CO375" i="49" s="1"/>
  <c r="BP375" i="49" s="1"/>
  <c r="BP61" i="49"/>
  <c r="DB371" i="49"/>
  <c r="DZ371" i="49" s="1"/>
  <c r="BP62" i="49"/>
  <c r="CA62" i="49"/>
  <c r="BV62" i="49"/>
  <c r="BI62" i="49"/>
  <c r="BE62" i="49"/>
  <c r="BU62" i="49"/>
  <c r="BD62" i="49"/>
  <c r="BO62" i="49"/>
  <c r="BQ62" i="49"/>
  <c r="BJ62" i="49"/>
  <c r="BM62" i="49"/>
  <c r="BH62" i="49"/>
  <c r="BX62" i="49"/>
  <c r="BS62" i="49"/>
  <c r="BF62" i="49"/>
  <c r="BY62" i="49"/>
  <c r="BR62" i="49"/>
  <c r="BZ62" i="49"/>
  <c r="BN62" i="49"/>
  <c r="BL62" i="49"/>
  <c r="BW62" i="49"/>
  <c r="DO61" i="49"/>
  <c r="CP61" i="49"/>
  <c r="DX61" i="49"/>
  <c r="CY61" i="49"/>
  <c r="DV61" i="49"/>
  <c r="CW61" i="49"/>
  <c r="DT61" i="49"/>
  <c r="CU61" i="49"/>
  <c r="CQ61" i="49"/>
  <c r="DP61" i="49"/>
  <c r="DG61" i="49"/>
  <c r="CH61" i="49"/>
  <c r="DJ61" i="49"/>
  <c r="CK61" i="49"/>
  <c r="DK60" i="49"/>
  <c r="CL60" i="49"/>
  <c r="DM60" i="49"/>
  <c r="CN60" i="49"/>
  <c r="DW60" i="49"/>
  <c r="CX60" i="49"/>
  <c r="DD61" i="49"/>
  <c r="CE61" i="49"/>
  <c r="DY61" i="49"/>
  <c r="CZ61" i="49"/>
  <c r="DU61" i="49"/>
  <c r="CV61" i="49"/>
  <c r="DL61" i="49"/>
  <c r="CM61" i="49"/>
  <c r="DN61" i="49"/>
  <c r="CO61" i="49"/>
  <c r="DS61" i="49"/>
  <c r="CT61" i="49"/>
  <c r="DF61" i="49"/>
  <c r="CG61" i="49"/>
  <c r="DI61" i="49"/>
  <c r="CJ61" i="49"/>
  <c r="DC61" i="49"/>
  <c r="CD61" i="49"/>
  <c r="DH61" i="49"/>
  <c r="CI61" i="49"/>
  <c r="DB61" i="49"/>
  <c r="CC61" i="49"/>
  <c r="DR61" i="49"/>
  <c r="CS61" i="49"/>
  <c r="DY60" i="49"/>
  <c r="CZ60" i="49"/>
  <c r="CT60" i="49"/>
  <c r="DS60" i="49"/>
  <c r="DG60" i="49"/>
  <c r="CH60" i="49"/>
  <c r="DU60" i="49"/>
  <c r="CV60" i="49"/>
  <c r="DP60" i="49"/>
  <c r="CQ60" i="49"/>
  <c r="P373" i="49"/>
  <c r="DU48" i="48"/>
  <c r="AW375" i="49" s="1"/>
  <c r="CU375" i="49" s="1"/>
  <c r="BV375" i="49" s="1"/>
  <c r="EU373" i="49"/>
  <c r="DV373" i="49" s="1"/>
  <c r="Y373" i="49" s="1"/>
  <c r="EW374" i="49"/>
  <c r="DX374" i="49" s="1"/>
  <c r="EO373" i="49"/>
  <c r="DP373" i="49" s="1"/>
  <c r="EK373" i="49"/>
  <c r="DL373" i="49" s="1"/>
  <c r="O373" i="49" s="1"/>
  <c r="EG374" i="49"/>
  <c r="DH374" i="49" s="1"/>
  <c r="E371" i="49"/>
  <c r="AC371" i="49" s="1"/>
  <c r="N372" i="49"/>
  <c r="EH373" i="49"/>
  <c r="DI373" i="49" s="1"/>
  <c r="L373" i="49" s="1"/>
  <c r="EI373" i="49"/>
  <c r="DJ373" i="49" s="1"/>
  <c r="M373" i="49" s="1"/>
  <c r="Z373" i="49"/>
  <c r="EA372" i="49"/>
  <c r="Q373" i="49"/>
  <c r="EF373" i="49"/>
  <c r="DG373" i="49" s="1"/>
  <c r="J373" i="49" s="1"/>
  <c r="EW373" i="49"/>
  <c r="DX373" i="49" s="1"/>
  <c r="AA373" i="49" s="1"/>
  <c r="K373" i="49"/>
  <c r="N373" i="49"/>
  <c r="EP373" i="49"/>
  <c r="DQ373" i="49" s="1"/>
  <c r="W373" i="49"/>
  <c r="G373" i="49"/>
  <c r="EI374" i="49"/>
  <c r="DJ374" i="49" s="1"/>
  <c r="EN373" i="49"/>
  <c r="DO373" i="49" s="1"/>
  <c r="R373" i="49" s="1"/>
  <c r="ED373" i="49"/>
  <c r="DE373" i="49" s="1"/>
  <c r="EB373" i="49"/>
  <c r="DC373" i="49" s="1"/>
  <c r="F373" i="49" s="1"/>
  <c r="ER373" i="49"/>
  <c r="DS373" i="49" s="1"/>
  <c r="V373" i="49" s="1"/>
  <c r="EQ373" i="49"/>
  <c r="DR373" i="49" s="1"/>
  <c r="U373" i="49" s="1"/>
  <c r="EE374" i="49"/>
  <c r="DF374" i="49" s="1"/>
  <c r="ET373" i="49"/>
  <c r="DU373" i="49" s="1"/>
  <c r="X373" i="49" s="1"/>
  <c r="EE373" i="49"/>
  <c r="DF373" i="49" s="1"/>
  <c r="EM374" i="49"/>
  <c r="DN374" i="49" s="1"/>
  <c r="EC374" i="49"/>
  <c r="DD374" i="49" s="1"/>
  <c r="DP48" i="48"/>
  <c r="AR375" i="49" s="1"/>
  <c r="CP375" i="49" s="1"/>
  <c r="BQ375" i="49" s="1"/>
  <c r="DY48" i="48"/>
  <c r="BA375" i="49" s="1"/>
  <c r="CY375" i="49" s="1"/>
  <c r="BZ375" i="49" s="1"/>
  <c r="DE48" i="48"/>
  <c r="AG375" i="49" s="1"/>
  <c r="CE375" i="49" s="1"/>
  <c r="BF375" i="49" s="1"/>
  <c r="AY60" i="49"/>
  <c r="Y60" i="49" s="1"/>
  <c r="AO59" i="49"/>
  <c r="O59" i="49" s="1"/>
  <c r="AY59" i="49"/>
  <c r="Y59" i="49" s="1"/>
  <c r="AR60" i="49"/>
  <c r="R60" i="49" s="1"/>
  <c r="AC58" i="49"/>
  <c r="AG60" i="49"/>
  <c r="G60" i="49" s="1"/>
  <c r="ET61" i="49"/>
  <c r="FS61" i="49"/>
  <c r="EU61" i="49"/>
  <c r="FT61" i="49"/>
  <c r="DV48" i="48"/>
  <c r="AX375" i="49" s="1"/>
  <c r="CV375" i="49" s="1"/>
  <c r="BW375" i="49" s="1"/>
  <c r="DG48" i="48"/>
  <c r="AI375" i="49" s="1"/>
  <c r="CG375" i="49" s="1"/>
  <c r="BH375" i="49" s="1"/>
  <c r="DF48" i="48"/>
  <c r="AH375" i="49" s="1"/>
  <c r="CF375" i="49" s="1"/>
  <c r="BG375" i="49" s="1"/>
  <c r="EI61" i="49"/>
  <c r="FH61" i="49"/>
  <c r="AL60" i="49"/>
  <c r="L60" i="49" s="1"/>
  <c r="BA60" i="49"/>
  <c r="AA60" i="49" s="1"/>
  <c r="AF60" i="49"/>
  <c r="F60" i="49" s="1"/>
  <c r="AO60" i="49"/>
  <c r="O60" i="49" s="1"/>
  <c r="AQ60" i="49"/>
  <c r="Q60" i="49" s="1"/>
  <c r="EX60" i="49"/>
  <c r="FW60" i="49"/>
  <c r="EJ60" i="49"/>
  <c r="FI60" i="49"/>
  <c r="EL60" i="49"/>
  <c r="FK60" i="49"/>
  <c r="AM60" i="49"/>
  <c r="M60" i="49" s="1"/>
  <c r="AW60" i="49"/>
  <c r="W60" i="49" s="1"/>
  <c r="AM59" i="49"/>
  <c r="M59" i="49" s="1"/>
  <c r="AH60" i="49"/>
  <c r="H60" i="49" s="1"/>
  <c r="FM61" i="49"/>
  <c r="EN61" i="49"/>
  <c r="FJ61" i="49"/>
  <c r="EK61" i="49"/>
  <c r="FR61" i="49"/>
  <c r="ES61" i="49"/>
  <c r="DR48" i="48"/>
  <c r="AT375" i="49" s="1"/>
  <c r="CR375" i="49" s="1"/>
  <c r="BS375" i="49" s="1"/>
  <c r="AE60" i="49"/>
  <c r="E60" i="49" s="1"/>
  <c r="EA47" i="48"/>
  <c r="AE374" i="49"/>
  <c r="CC374" i="49" s="1"/>
  <c r="DK48" i="48"/>
  <c r="AM375" i="49" s="1"/>
  <c r="CK375" i="49" s="1"/>
  <c r="BL375" i="49" s="1"/>
  <c r="DI48" i="48"/>
  <c r="AK375" i="49" s="1"/>
  <c r="CI375" i="49" s="1"/>
  <c r="BJ375" i="49" s="1"/>
  <c r="FB61" i="49"/>
  <c r="EC61" i="49"/>
  <c r="EX61" i="49"/>
  <c r="FW61" i="49"/>
  <c r="DL48" i="48"/>
  <c r="AN375" i="49" s="1"/>
  <c r="CL375" i="49" s="1"/>
  <c r="BM375" i="49" s="1"/>
  <c r="EW61" i="49"/>
  <c r="FV61" i="49"/>
  <c r="DX48" i="48"/>
  <c r="AZ375" i="49" s="1"/>
  <c r="CX375" i="49" s="1"/>
  <c r="BY375" i="49" s="1"/>
  <c r="EM61" i="49"/>
  <c r="FL61" i="49"/>
  <c r="AU60" i="49"/>
  <c r="U60" i="49" s="1"/>
  <c r="EV60" i="49"/>
  <c r="FU60" i="49"/>
  <c r="ER61" i="49"/>
  <c r="FQ61" i="49"/>
  <c r="EE61" i="49"/>
  <c r="FD61" i="49"/>
  <c r="EO60" i="49"/>
  <c r="FN60" i="49"/>
  <c r="DN48" i="48"/>
  <c r="AP375" i="49" s="1"/>
  <c r="CN375" i="49" s="1"/>
  <c r="BO375" i="49" s="1"/>
  <c r="FF61" i="49"/>
  <c r="EG61" i="49"/>
  <c r="DM48" i="48"/>
  <c r="AO375" i="49" s="1"/>
  <c r="CM375" i="49" s="1"/>
  <c r="BN375" i="49" s="1"/>
  <c r="DW48" i="48"/>
  <c r="AY375" i="49" s="1"/>
  <c r="CW375" i="49" s="1"/>
  <c r="BX375" i="49" s="1"/>
  <c r="FG61" i="49"/>
  <c r="EH61" i="49"/>
  <c r="FA61" i="49"/>
  <c r="EB61" i="49"/>
  <c r="FN61" i="49"/>
  <c r="EF61" i="49"/>
  <c r="FE61" i="49"/>
  <c r="EA61" i="49"/>
  <c r="EZ61" i="49"/>
  <c r="FP61" i="49"/>
  <c r="EQ61" i="49"/>
  <c r="AT60" i="49"/>
  <c r="T60" i="49" s="1"/>
  <c r="AX59" i="49"/>
  <c r="X59" i="49" s="1"/>
  <c r="AI59" i="49"/>
  <c r="I59" i="49" s="1"/>
  <c r="AH59" i="49"/>
  <c r="H59" i="49" s="1"/>
  <c r="AT59" i="49"/>
  <c r="T59" i="49" s="1"/>
  <c r="ER60" i="49"/>
  <c r="FQ60" i="49"/>
  <c r="FE60" i="49"/>
  <c r="EF60" i="49"/>
  <c r="FS60" i="49"/>
  <c r="ET60" i="49"/>
  <c r="AF59" i="49"/>
  <c r="F59" i="49" s="1"/>
  <c r="AI60" i="49"/>
  <c r="I60" i="49" s="1"/>
  <c r="AK60" i="49"/>
  <c r="K60" i="49" s="1"/>
  <c r="AV59" i="49"/>
  <c r="V59" i="49" s="1"/>
  <c r="DC48" i="48"/>
  <c r="DA48" i="48"/>
  <c r="DQ49" i="48"/>
  <c r="AS376" i="49" s="1"/>
  <c r="CQ376" i="49" s="1"/>
  <c r="BR376" i="49" s="1"/>
  <c r="DW49" i="48"/>
  <c r="AY376" i="49" s="1"/>
  <c r="CW376" i="49" s="1"/>
  <c r="BX376" i="49" s="1"/>
  <c r="DV49" i="48"/>
  <c r="AX376" i="49" s="1"/>
  <c r="CV376" i="49" s="1"/>
  <c r="BW376" i="49" s="1"/>
  <c r="DT49" i="48"/>
  <c r="AV376" i="49" s="1"/>
  <c r="CT376" i="49" s="1"/>
  <c r="BU376" i="49" s="1"/>
  <c r="D50" i="48"/>
  <c r="BD374" i="49" l="1"/>
  <c r="CB374" i="49" s="1"/>
  <c r="DJ49" i="48"/>
  <c r="AL376" i="49" s="1"/>
  <c r="CJ376" i="49" s="1"/>
  <c r="BK376" i="49" s="1"/>
  <c r="BK62" i="49"/>
  <c r="DI62" i="49" s="1"/>
  <c r="DF49" i="48"/>
  <c r="AH376" i="49" s="1"/>
  <c r="CF376" i="49" s="1"/>
  <c r="BG376" i="49" s="1"/>
  <c r="BG62" i="49"/>
  <c r="DS49" i="48"/>
  <c r="AU376" i="49" s="1"/>
  <c r="CS376" i="49" s="1"/>
  <c r="BT376" i="49" s="1"/>
  <c r="BT62" i="49"/>
  <c r="CS62" i="49" s="1"/>
  <c r="DB372" i="49"/>
  <c r="DZ372" i="49" s="1"/>
  <c r="BH63" i="49"/>
  <c r="BX63" i="49"/>
  <c r="BS63" i="49"/>
  <c r="BQ63" i="49"/>
  <c r="BJ63" i="49"/>
  <c r="BL63" i="49"/>
  <c r="BG63" i="49"/>
  <c r="BW63" i="49"/>
  <c r="BF63" i="49"/>
  <c r="BY63" i="49"/>
  <c r="BM63" i="49"/>
  <c r="BP63" i="49"/>
  <c r="BK63" i="49"/>
  <c r="CA63" i="49"/>
  <c r="BN63" i="49"/>
  <c r="BZ63" i="49"/>
  <c r="BU63" i="49"/>
  <c r="BT63" i="49"/>
  <c r="BV63" i="49"/>
  <c r="BE63" i="49"/>
  <c r="BD63" i="49"/>
  <c r="BO63" i="49"/>
  <c r="BI63" i="49"/>
  <c r="DC62" i="49"/>
  <c r="CD62" i="49"/>
  <c r="DF62" i="49"/>
  <c r="CG62" i="49"/>
  <c r="DW62" i="49"/>
  <c r="CX62" i="49"/>
  <c r="DS62" i="49"/>
  <c r="CT62" i="49"/>
  <c r="DO62" i="49"/>
  <c r="CP62" i="49"/>
  <c r="DR62" i="49"/>
  <c r="DP62" i="49"/>
  <c r="CQ62" i="49"/>
  <c r="DE62" i="49"/>
  <c r="CF62" i="49"/>
  <c r="DX62" i="49"/>
  <c r="CY62" i="49"/>
  <c r="DY62" i="49"/>
  <c r="CZ62" i="49"/>
  <c r="DV62" i="49"/>
  <c r="CW62" i="49"/>
  <c r="DM61" i="49"/>
  <c r="CN61" i="49"/>
  <c r="DQ61" i="49"/>
  <c r="CR61" i="49"/>
  <c r="DQ62" i="49"/>
  <c r="CR62" i="49"/>
  <c r="DL62" i="49"/>
  <c r="CM62" i="49"/>
  <c r="DU62" i="49"/>
  <c r="CV62" i="49"/>
  <c r="DK62" i="49"/>
  <c r="CL62" i="49"/>
  <c r="DB62" i="49"/>
  <c r="CC62" i="49"/>
  <c r="DW61" i="49"/>
  <c r="CX61" i="49"/>
  <c r="DK61" i="49"/>
  <c r="CL61" i="49"/>
  <c r="DE61" i="49"/>
  <c r="CF61" i="49"/>
  <c r="DY49" i="48"/>
  <c r="BA376" i="49" s="1"/>
  <c r="CY376" i="49" s="1"/>
  <c r="BZ376" i="49" s="1"/>
  <c r="S373" i="49"/>
  <c r="DZ49" i="48"/>
  <c r="BB376" i="49" s="1"/>
  <c r="CZ376" i="49" s="1"/>
  <c r="CA376" i="49" s="1"/>
  <c r="DL49" i="48"/>
  <c r="AN376" i="49" s="1"/>
  <c r="CL376" i="49" s="1"/>
  <c r="BM376" i="49" s="1"/>
  <c r="DM49" i="48"/>
  <c r="AO376" i="49" s="1"/>
  <c r="CM376" i="49" s="1"/>
  <c r="BN376" i="49" s="1"/>
  <c r="EU374" i="49"/>
  <c r="DV374" i="49" s="1"/>
  <c r="EF375" i="49"/>
  <c r="DG375" i="49" s="1"/>
  <c r="EO375" i="49"/>
  <c r="DP375" i="49" s="1"/>
  <c r="EQ375" i="49"/>
  <c r="DR375" i="49" s="1"/>
  <c r="EF374" i="49"/>
  <c r="DG374" i="49" s="1"/>
  <c r="J374" i="49" s="1"/>
  <c r="EV374" i="49"/>
  <c r="DW374" i="49" s="1"/>
  <c r="Z374" i="49" s="1"/>
  <c r="EH374" i="49"/>
  <c r="DI374" i="49" s="1"/>
  <c r="L374" i="49" s="1"/>
  <c r="I373" i="49"/>
  <c r="T373" i="49"/>
  <c r="H373" i="49"/>
  <c r="I374" i="49"/>
  <c r="EJ374" i="49"/>
  <c r="DK374" i="49" s="1"/>
  <c r="EK374" i="49"/>
  <c r="DL374" i="49" s="1"/>
  <c r="O374" i="49" s="1"/>
  <c r="ES375" i="49"/>
  <c r="DT375" i="49" s="1"/>
  <c r="K374" i="49"/>
  <c r="AA374" i="49"/>
  <c r="EB375" i="49"/>
  <c r="DC375" i="49" s="1"/>
  <c r="EQ374" i="49"/>
  <c r="DR374" i="49" s="1"/>
  <c r="U374" i="49" s="1"/>
  <c r="ER375" i="49"/>
  <c r="DS375" i="49" s="1"/>
  <c r="V375" i="49" s="1"/>
  <c r="Y374" i="49"/>
  <c r="EA373" i="49"/>
  <c r="Q374" i="49"/>
  <c r="G374" i="49"/>
  <c r="M374" i="49"/>
  <c r="ES374" i="49"/>
  <c r="DT374" i="49" s="1"/>
  <c r="ET374" i="49"/>
  <c r="DU374" i="49" s="1"/>
  <c r="X374" i="49" s="1"/>
  <c r="EL374" i="49"/>
  <c r="DM374" i="49" s="1"/>
  <c r="P374" i="49" s="1"/>
  <c r="EM375" i="49"/>
  <c r="DN375" i="49" s="1"/>
  <c r="ER374" i="49"/>
  <c r="DS374" i="49" s="1"/>
  <c r="V374" i="49" s="1"/>
  <c r="ED374" i="49"/>
  <c r="DE374" i="49" s="1"/>
  <c r="H374" i="49" s="1"/>
  <c r="EN374" i="49"/>
  <c r="DO374" i="49" s="1"/>
  <c r="R374" i="49" s="1"/>
  <c r="EO374" i="49"/>
  <c r="DP374" i="49" s="1"/>
  <c r="S374" i="49" s="1"/>
  <c r="EX375" i="49"/>
  <c r="DY375" i="49" s="1"/>
  <c r="AB375" i="49" s="1"/>
  <c r="EB374" i="49"/>
  <c r="DC374" i="49" s="1"/>
  <c r="F374" i="49" s="1"/>
  <c r="EX374" i="49"/>
  <c r="DY374" i="49" s="1"/>
  <c r="AB374" i="49" s="1"/>
  <c r="EH375" i="49"/>
  <c r="DI375" i="49" s="1"/>
  <c r="EP374" i="49"/>
  <c r="DQ374" i="49" s="1"/>
  <c r="T374" i="49" s="1"/>
  <c r="DX49" i="48"/>
  <c r="AZ376" i="49" s="1"/>
  <c r="CX376" i="49" s="1"/>
  <c r="BY376" i="49" s="1"/>
  <c r="AP60" i="49"/>
  <c r="P60" i="49" s="1"/>
  <c r="AN60" i="49"/>
  <c r="N60" i="49" s="1"/>
  <c r="BB60" i="49"/>
  <c r="AB60" i="49" s="1"/>
  <c r="AC59" i="49"/>
  <c r="AK61" i="49"/>
  <c r="K61" i="49" s="1"/>
  <c r="AQ61" i="49"/>
  <c r="Q61" i="49" s="1"/>
  <c r="BB61" i="49"/>
  <c r="AB61" i="49" s="1"/>
  <c r="FO62" i="49"/>
  <c r="EP62" i="49"/>
  <c r="FV62" i="49"/>
  <c r="EW62" i="49"/>
  <c r="EU62" i="49"/>
  <c r="FT62" i="49"/>
  <c r="FO61" i="49"/>
  <c r="EP61" i="49"/>
  <c r="DR49" i="48"/>
  <c r="AT376" i="49" s="1"/>
  <c r="CR376" i="49" s="1"/>
  <c r="BS376" i="49" s="1"/>
  <c r="DG49" i="48"/>
  <c r="AI376" i="49" s="1"/>
  <c r="CG376" i="49" s="1"/>
  <c r="BH376" i="49" s="1"/>
  <c r="FN62" i="49"/>
  <c r="EO62" i="49"/>
  <c r="EV62" i="49"/>
  <c r="FU62" i="49"/>
  <c r="DI49" i="48"/>
  <c r="AK376" i="49" s="1"/>
  <c r="CI376" i="49" s="1"/>
  <c r="BJ376" i="49" s="1"/>
  <c r="FI62" i="49"/>
  <c r="EJ62" i="49"/>
  <c r="DU49" i="48"/>
  <c r="AW376" i="49" s="1"/>
  <c r="CU376" i="49" s="1"/>
  <c r="BV376" i="49" s="1"/>
  <c r="DK49" i="48"/>
  <c r="AM376" i="49" s="1"/>
  <c r="CK376" i="49" s="1"/>
  <c r="BL376" i="49" s="1"/>
  <c r="AX60" i="49"/>
  <c r="X60" i="49" s="1"/>
  <c r="AJ60" i="49"/>
  <c r="J60" i="49" s="1"/>
  <c r="EJ61" i="49"/>
  <c r="FI61" i="49"/>
  <c r="AM61" i="49"/>
  <c r="M61" i="49" s="1"/>
  <c r="AY61" i="49"/>
  <c r="Y61" i="49" s="1"/>
  <c r="EA48" i="48"/>
  <c r="AE375" i="49"/>
  <c r="CC375" i="49" s="1"/>
  <c r="FA62" i="49"/>
  <c r="EB62" i="49"/>
  <c r="FM62" i="49"/>
  <c r="EN62" i="49"/>
  <c r="EE62" i="49"/>
  <c r="FD62" i="49"/>
  <c r="FK61" i="49"/>
  <c r="EL61" i="49"/>
  <c r="FC61" i="49"/>
  <c r="ED61" i="49"/>
  <c r="DH49" i="48"/>
  <c r="AJ376" i="49" s="1"/>
  <c r="CH376" i="49" s="1"/>
  <c r="BI376" i="49" s="1"/>
  <c r="FC62" i="49"/>
  <c r="ED62" i="49"/>
  <c r="DN49" i="48"/>
  <c r="AP376" i="49" s="1"/>
  <c r="CN376" i="49" s="1"/>
  <c r="BO376" i="49" s="1"/>
  <c r="DE49" i="48"/>
  <c r="AG376" i="49" s="1"/>
  <c r="CE376" i="49" s="1"/>
  <c r="BF376" i="49" s="1"/>
  <c r="FW62" i="49"/>
  <c r="EX62" i="49"/>
  <c r="DO49" i="48"/>
  <c r="AQ376" i="49" s="1"/>
  <c r="CO376" i="49" s="1"/>
  <c r="BP376" i="49" s="1"/>
  <c r="AV60" i="49"/>
  <c r="V60" i="49" s="1"/>
  <c r="AU61" i="49"/>
  <c r="U61" i="49" s="1"/>
  <c r="AF61" i="49"/>
  <c r="F61" i="49" s="1"/>
  <c r="AL61" i="49"/>
  <c r="L61" i="49" s="1"/>
  <c r="BA61" i="49"/>
  <c r="AA61" i="49" s="1"/>
  <c r="AW61" i="49"/>
  <c r="W61" i="49" s="1"/>
  <c r="AO61" i="49"/>
  <c r="O61" i="49" s="1"/>
  <c r="AR61" i="49"/>
  <c r="R61" i="49" s="1"/>
  <c r="AX61" i="49"/>
  <c r="X61" i="49" s="1"/>
  <c r="DD49" i="48"/>
  <c r="AF376" i="49" s="1"/>
  <c r="CD376" i="49" s="1"/>
  <c r="BE376" i="49" s="1"/>
  <c r="DP49" i="48"/>
  <c r="AR376" i="49" s="1"/>
  <c r="CP376" i="49" s="1"/>
  <c r="BQ376" i="49" s="1"/>
  <c r="FJ62" i="49"/>
  <c r="EK62" i="49"/>
  <c r="ET62" i="49"/>
  <c r="FS62" i="49"/>
  <c r="ER62" i="49"/>
  <c r="FQ62" i="49"/>
  <c r="FG62" i="49"/>
  <c r="EZ62" i="49"/>
  <c r="EA62" i="49"/>
  <c r="AE61" i="49"/>
  <c r="E61" i="49" s="1"/>
  <c r="AJ61" i="49"/>
  <c r="J61" i="49" s="1"/>
  <c r="AS61" i="49"/>
  <c r="S61" i="49" s="1"/>
  <c r="AS60" i="49"/>
  <c r="S60" i="49" s="1"/>
  <c r="AI61" i="49"/>
  <c r="I61" i="49" s="1"/>
  <c r="AV61" i="49"/>
  <c r="V61" i="49" s="1"/>
  <c r="AZ60" i="49"/>
  <c r="Z60" i="49" s="1"/>
  <c r="EV61" i="49"/>
  <c r="FU61" i="49"/>
  <c r="AG61" i="49"/>
  <c r="G61" i="49" s="1"/>
  <c r="DY50" i="48"/>
  <c r="BA377" i="49" s="1"/>
  <c r="CY377" i="49" s="1"/>
  <c r="BZ377" i="49" s="1"/>
  <c r="DO50" i="48"/>
  <c r="AQ377" i="49" s="1"/>
  <c r="CO377" i="49" s="1"/>
  <c r="BP377" i="49" s="1"/>
  <c r="DL50" i="48"/>
  <c r="AN377" i="49" s="1"/>
  <c r="CL377" i="49" s="1"/>
  <c r="BM377" i="49" s="1"/>
  <c r="DC49" i="48"/>
  <c r="DA49" i="48"/>
  <c r="D51" i="48"/>
  <c r="DH50" i="48" l="1"/>
  <c r="AJ377" i="49" s="1"/>
  <c r="CH377" i="49" s="1"/>
  <c r="BI377" i="49" s="1"/>
  <c r="E372" i="49"/>
  <c r="AC372" i="49" s="1"/>
  <c r="EQ62" i="49"/>
  <c r="FP62" i="49"/>
  <c r="EH62" i="49"/>
  <c r="BD375" i="49"/>
  <c r="CB375" i="49" s="1"/>
  <c r="CJ62" i="49"/>
  <c r="DQ50" i="48"/>
  <c r="AS377" i="49" s="1"/>
  <c r="CQ377" i="49" s="1"/>
  <c r="BR377" i="49" s="1"/>
  <c r="BR63" i="49"/>
  <c r="DB373" i="49"/>
  <c r="DK50" i="48"/>
  <c r="AM377" i="49" s="1"/>
  <c r="CK377" i="49" s="1"/>
  <c r="BL377" i="49" s="1"/>
  <c r="BP64" i="49"/>
  <c r="BK64" i="49"/>
  <c r="CA64" i="49"/>
  <c r="BF64" i="49"/>
  <c r="BY64" i="49"/>
  <c r="BR64" i="49"/>
  <c r="BM64" i="49"/>
  <c r="BD64" i="49"/>
  <c r="BT64" i="49"/>
  <c r="BO64" i="49"/>
  <c r="BN64" i="49"/>
  <c r="BZ64" i="49"/>
  <c r="BE64" i="49"/>
  <c r="BH64" i="49"/>
  <c r="BX64" i="49"/>
  <c r="BS64" i="49"/>
  <c r="BV64" i="49"/>
  <c r="BI64" i="49"/>
  <c r="BU64" i="49"/>
  <c r="BG64" i="49"/>
  <c r="BQ64" i="49"/>
  <c r="BL64" i="49"/>
  <c r="BW64" i="49"/>
  <c r="BJ64" i="49"/>
  <c r="DT63" i="49"/>
  <c r="CU63" i="49"/>
  <c r="DM63" i="49"/>
  <c r="CN63" i="49"/>
  <c r="DB63" i="49"/>
  <c r="CC63" i="49"/>
  <c r="DS63" i="49"/>
  <c r="CT63" i="49"/>
  <c r="DY63" i="49"/>
  <c r="CZ63" i="49"/>
  <c r="DP63" i="49"/>
  <c r="CQ63" i="49"/>
  <c r="DG63" i="49"/>
  <c r="CH63" i="49"/>
  <c r="DJ63" i="49"/>
  <c r="CK63" i="49"/>
  <c r="DN62" i="49"/>
  <c r="CO62" i="49"/>
  <c r="DD62" i="49"/>
  <c r="CE62" i="49"/>
  <c r="DT62" i="49"/>
  <c r="CU62" i="49"/>
  <c r="DH62" i="49"/>
  <c r="CI62" i="49"/>
  <c r="CL63" i="49"/>
  <c r="DK63" i="49"/>
  <c r="DD63" i="49"/>
  <c r="CE63" i="49"/>
  <c r="DX63" i="49"/>
  <c r="CY63" i="49"/>
  <c r="DU63" i="49"/>
  <c r="CV63" i="49"/>
  <c r="DQ63" i="49"/>
  <c r="CR63" i="49"/>
  <c r="DN63" i="49"/>
  <c r="CO63" i="49"/>
  <c r="DI63" i="49"/>
  <c r="CJ63" i="49"/>
  <c r="DE63" i="49"/>
  <c r="CF63" i="49"/>
  <c r="DC63" i="49"/>
  <c r="CD63" i="49"/>
  <c r="DW63" i="49"/>
  <c r="CX63" i="49"/>
  <c r="DV63" i="49"/>
  <c r="CW63" i="49"/>
  <c r="DM62" i="49"/>
  <c r="CN62" i="49"/>
  <c r="DG62" i="49"/>
  <c r="CH62" i="49"/>
  <c r="DJ62" i="49"/>
  <c r="CK62" i="49"/>
  <c r="DZ50" i="48"/>
  <c r="BB377" i="49" s="1"/>
  <c r="CZ377" i="49" s="1"/>
  <c r="CA377" i="49" s="1"/>
  <c r="DX50" i="48"/>
  <c r="AZ377" i="49" s="1"/>
  <c r="CX377" i="49" s="1"/>
  <c r="BY377" i="49" s="1"/>
  <c r="DE50" i="48"/>
  <c r="AG377" i="49" s="1"/>
  <c r="CE377" i="49" s="1"/>
  <c r="BF377" i="49" s="1"/>
  <c r="DN50" i="48"/>
  <c r="AP377" i="49" s="1"/>
  <c r="CN377" i="49" s="1"/>
  <c r="BO377" i="49" s="1"/>
  <c r="U375" i="49"/>
  <c r="DU50" i="48"/>
  <c r="AW377" i="49" s="1"/>
  <c r="CU377" i="49" s="1"/>
  <c r="BV377" i="49" s="1"/>
  <c r="DF50" i="48"/>
  <c r="AH377" i="49" s="1"/>
  <c r="CF377" i="49" s="1"/>
  <c r="BG377" i="49" s="1"/>
  <c r="DD50" i="48"/>
  <c r="AF377" i="49" s="1"/>
  <c r="CD377" i="49" s="1"/>
  <c r="BE377" i="49" s="1"/>
  <c r="DR50" i="48"/>
  <c r="AT377" i="49" s="1"/>
  <c r="CR377" i="49" s="1"/>
  <c r="BS377" i="49" s="1"/>
  <c r="DT50" i="48"/>
  <c r="AV377" i="49" s="1"/>
  <c r="CT377" i="49" s="1"/>
  <c r="BU377" i="49" s="1"/>
  <c r="DJ50" i="48"/>
  <c r="AL377" i="49" s="1"/>
  <c r="CJ377" i="49" s="1"/>
  <c r="BK377" i="49" s="1"/>
  <c r="ED375" i="49"/>
  <c r="DE375" i="49" s="1"/>
  <c r="H375" i="49" s="1"/>
  <c r="EH376" i="49"/>
  <c r="DI376" i="49" s="1"/>
  <c r="EW376" i="49"/>
  <c r="DX376" i="49" s="1"/>
  <c r="EQ376" i="49"/>
  <c r="DR376" i="49" s="1"/>
  <c r="W374" i="49"/>
  <c r="N374" i="49"/>
  <c r="EI375" i="49"/>
  <c r="DJ375" i="49" s="1"/>
  <c r="M375" i="49" s="1"/>
  <c r="ET376" i="49"/>
  <c r="DU376" i="49" s="1"/>
  <c r="EA374" i="49"/>
  <c r="S375" i="49"/>
  <c r="L375" i="49"/>
  <c r="F375" i="49"/>
  <c r="EW375" i="49"/>
  <c r="DX375" i="49" s="1"/>
  <c r="AA375" i="49" s="1"/>
  <c r="Q375" i="49"/>
  <c r="W375" i="49"/>
  <c r="J375" i="49"/>
  <c r="EK375" i="49"/>
  <c r="DL375" i="49" s="1"/>
  <c r="O375" i="49" s="1"/>
  <c r="EU375" i="49"/>
  <c r="DV375" i="49" s="1"/>
  <c r="Y375" i="49" s="1"/>
  <c r="EO376" i="49"/>
  <c r="DP376" i="49" s="1"/>
  <c r="EP375" i="49"/>
  <c r="DQ375" i="49" s="1"/>
  <c r="T375" i="49" s="1"/>
  <c r="EG375" i="49"/>
  <c r="DH375" i="49" s="1"/>
  <c r="K375" i="49" s="1"/>
  <c r="ER376" i="49"/>
  <c r="DS376" i="49" s="1"/>
  <c r="EJ375" i="49"/>
  <c r="DK375" i="49" s="1"/>
  <c r="N375" i="49" s="1"/>
  <c r="EK376" i="49"/>
  <c r="DL376" i="49" s="1"/>
  <c r="EU376" i="49"/>
  <c r="DV376" i="49" s="1"/>
  <c r="EE375" i="49"/>
  <c r="DF375" i="49" s="1"/>
  <c r="I375" i="49" s="1"/>
  <c r="EN375" i="49"/>
  <c r="DO375" i="49" s="1"/>
  <c r="R375" i="49" s="1"/>
  <c r="EX376" i="49"/>
  <c r="DY376" i="49" s="1"/>
  <c r="AB376" i="49" s="1"/>
  <c r="EJ376" i="49"/>
  <c r="DK376" i="49" s="1"/>
  <c r="N376" i="49" s="1"/>
  <c r="ET375" i="49"/>
  <c r="DU375" i="49" s="1"/>
  <c r="ED376" i="49"/>
  <c r="DE376" i="49" s="1"/>
  <c r="EV375" i="49"/>
  <c r="DW375" i="49" s="1"/>
  <c r="Z375" i="49" s="1"/>
  <c r="EC375" i="49"/>
  <c r="DD375" i="49" s="1"/>
  <c r="G375" i="49" s="1"/>
  <c r="EL375" i="49"/>
  <c r="DM375" i="49" s="1"/>
  <c r="P375" i="49" s="1"/>
  <c r="AC60" i="49"/>
  <c r="BB62" i="49"/>
  <c r="AB62" i="49" s="1"/>
  <c r="AH62" i="49"/>
  <c r="H62" i="49" s="1"/>
  <c r="AN62" i="49"/>
  <c r="N62" i="49" s="1"/>
  <c r="AT61" i="49"/>
  <c r="T61" i="49" s="1"/>
  <c r="BA62" i="49"/>
  <c r="AA62" i="49" s="1"/>
  <c r="AT62" i="49"/>
  <c r="T62" i="49" s="1"/>
  <c r="AZ61" i="49"/>
  <c r="Z61" i="49" s="1"/>
  <c r="ET63" i="49"/>
  <c r="FS63" i="49"/>
  <c r="FT63" i="49"/>
  <c r="EU63" i="49"/>
  <c r="EF62" i="49"/>
  <c r="FE62" i="49"/>
  <c r="EI62" i="49"/>
  <c r="FH62" i="49"/>
  <c r="FF62" i="49"/>
  <c r="EG62" i="49"/>
  <c r="DW50" i="48"/>
  <c r="AY377" i="49" s="1"/>
  <c r="CW377" i="49" s="1"/>
  <c r="BX377" i="49" s="1"/>
  <c r="ER63" i="49"/>
  <c r="FQ63" i="49"/>
  <c r="ES63" i="49"/>
  <c r="FR63" i="49"/>
  <c r="FC63" i="49"/>
  <c r="ED63" i="49"/>
  <c r="EB63" i="49"/>
  <c r="FA63" i="49"/>
  <c r="EP63" i="49"/>
  <c r="FO63" i="49"/>
  <c r="EI63" i="49"/>
  <c r="FH63" i="49"/>
  <c r="AY62" i="49"/>
  <c r="Y62" i="49" s="1"/>
  <c r="DP50" i="48"/>
  <c r="AR377" i="49" s="1"/>
  <c r="CP377" i="49" s="1"/>
  <c r="BQ377" i="49" s="1"/>
  <c r="DM50" i="48"/>
  <c r="AO377" i="49" s="1"/>
  <c r="CM377" i="49" s="1"/>
  <c r="BN377" i="49" s="1"/>
  <c r="EA49" i="48"/>
  <c r="AE376" i="49"/>
  <c r="CC376" i="49" s="1"/>
  <c r="EC63" i="49"/>
  <c r="FB63" i="49"/>
  <c r="FW63" i="49"/>
  <c r="EX63" i="49"/>
  <c r="FI63" i="49"/>
  <c r="EJ63" i="49"/>
  <c r="FK63" i="49"/>
  <c r="EL63" i="49"/>
  <c r="EV63" i="49"/>
  <c r="FU63" i="49"/>
  <c r="FL63" i="49"/>
  <c r="EM63" i="49"/>
  <c r="AE62" i="49"/>
  <c r="E62" i="49" s="1"/>
  <c r="AO62" i="49"/>
  <c r="O62" i="49" s="1"/>
  <c r="EM62" i="49"/>
  <c r="FL62" i="49"/>
  <c r="EL62" i="49"/>
  <c r="FK62" i="49"/>
  <c r="AH61" i="49"/>
  <c r="H61" i="49" s="1"/>
  <c r="AP61" i="49"/>
  <c r="P61" i="49" s="1"/>
  <c r="AR62" i="49"/>
  <c r="R62" i="49" s="1"/>
  <c r="AF62" i="49"/>
  <c r="F62" i="49" s="1"/>
  <c r="FR62" i="49"/>
  <c r="ES62" i="49"/>
  <c r="AS62" i="49"/>
  <c r="S62" i="49" s="1"/>
  <c r="EW63" i="49"/>
  <c r="FV63" i="49"/>
  <c r="DG50" i="48"/>
  <c r="AI377" i="49" s="1"/>
  <c r="CG377" i="49" s="1"/>
  <c r="BH377" i="49" s="1"/>
  <c r="FB62" i="49"/>
  <c r="EC62" i="49"/>
  <c r="DV50" i="48"/>
  <c r="AX377" i="49" s="1"/>
  <c r="CV377" i="49" s="1"/>
  <c r="BW377" i="49" s="1"/>
  <c r="EH63" i="49"/>
  <c r="FG63" i="49"/>
  <c r="DI50" i="48"/>
  <c r="AK377" i="49" s="1"/>
  <c r="CI377" i="49" s="1"/>
  <c r="BJ377" i="49" s="1"/>
  <c r="EO63" i="49"/>
  <c r="FN63" i="49"/>
  <c r="EF63" i="49"/>
  <c r="FE63" i="49"/>
  <c r="EA63" i="49"/>
  <c r="EZ63" i="49"/>
  <c r="DS50" i="48"/>
  <c r="AU377" i="49" s="1"/>
  <c r="CS377" i="49" s="1"/>
  <c r="BT377" i="49" s="1"/>
  <c r="AL62" i="49"/>
  <c r="L62" i="49" s="1"/>
  <c r="AV62" i="49"/>
  <c r="V62" i="49" s="1"/>
  <c r="AX62" i="49"/>
  <c r="X62" i="49" s="1"/>
  <c r="AI62" i="49"/>
  <c r="I62" i="49" s="1"/>
  <c r="AN61" i="49"/>
  <c r="N61" i="49" s="1"/>
  <c r="AZ62" i="49"/>
  <c r="Z62" i="49" s="1"/>
  <c r="DJ51" i="48"/>
  <c r="AL378" i="49" s="1"/>
  <c r="CJ378" i="49" s="1"/>
  <c r="BK378" i="49" s="1"/>
  <c r="DY51" i="48"/>
  <c r="BA378" i="49" s="1"/>
  <c r="CY378" i="49" s="1"/>
  <c r="BZ378" i="49" s="1"/>
  <c r="DC50" i="48"/>
  <c r="DA50" i="48"/>
  <c r="D52" i="48"/>
  <c r="AU62" i="49" l="1"/>
  <c r="U62" i="49" s="1"/>
  <c r="DD51" i="48"/>
  <c r="AF378" i="49" s="1"/>
  <c r="CD378" i="49" s="1"/>
  <c r="BE378" i="49" s="1"/>
  <c r="BD376" i="49"/>
  <c r="CB376" i="49" s="1"/>
  <c r="E373" i="49"/>
  <c r="AC373" i="49" s="1"/>
  <c r="DZ373" i="49"/>
  <c r="DB374" i="49"/>
  <c r="DW51" i="48"/>
  <c r="AY378" i="49" s="1"/>
  <c r="CW378" i="49" s="1"/>
  <c r="BX378" i="49" s="1"/>
  <c r="BH65" i="49"/>
  <c r="BX65" i="49"/>
  <c r="BN65" i="49"/>
  <c r="CA65" i="49"/>
  <c r="BW65" i="49"/>
  <c r="BL65" i="49"/>
  <c r="BG65" i="49"/>
  <c r="BU65" i="49"/>
  <c r="BI65" i="49"/>
  <c r="BS65" i="49"/>
  <c r="BP65" i="49"/>
  <c r="BK65" i="49"/>
  <c r="BZ65" i="49"/>
  <c r="BQ65" i="49"/>
  <c r="BJ65" i="49"/>
  <c r="BY65" i="49"/>
  <c r="BV65" i="49"/>
  <c r="BE65" i="49"/>
  <c r="BD65" i="49"/>
  <c r="BO65" i="49"/>
  <c r="BR65" i="49"/>
  <c r="BT65" i="49"/>
  <c r="DF63" i="49"/>
  <c r="CG63" i="49"/>
  <c r="DL63" i="49"/>
  <c r="CM63" i="49"/>
  <c r="DG64" i="49"/>
  <c r="CH64" i="49"/>
  <c r="DH64" i="49"/>
  <c r="CI64" i="49"/>
  <c r="DI64" i="49"/>
  <c r="CJ64" i="49"/>
  <c r="DB64" i="49"/>
  <c r="CC64" i="49"/>
  <c r="DV64" i="49"/>
  <c r="CW64" i="49"/>
  <c r="DO63" i="49"/>
  <c r="CP63" i="49"/>
  <c r="DW64" i="49"/>
  <c r="CX64" i="49"/>
  <c r="DM64" i="49"/>
  <c r="CN64" i="49"/>
  <c r="DO64" i="49"/>
  <c r="CP64" i="49"/>
  <c r="DF64" i="49"/>
  <c r="CG64" i="49"/>
  <c r="DK64" i="49"/>
  <c r="CL64" i="49"/>
  <c r="DX64" i="49"/>
  <c r="CY64" i="49"/>
  <c r="DT64" i="49"/>
  <c r="CU64" i="49"/>
  <c r="DJ64" i="49"/>
  <c r="CK64" i="49"/>
  <c r="DC64" i="49"/>
  <c r="CD64" i="49"/>
  <c r="DE64" i="49"/>
  <c r="CF64" i="49"/>
  <c r="DY64" i="49"/>
  <c r="CZ64" i="49"/>
  <c r="DN64" i="49"/>
  <c r="CO64" i="49"/>
  <c r="DR63" i="49"/>
  <c r="CS63" i="49"/>
  <c r="DH63" i="49"/>
  <c r="CI63" i="49"/>
  <c r="DZ51" i="48"/>
  <c r="BB378" i="49" s="1"/>
  <c r="CZ378" i="49" s="1"/>
  <c r="CA378" i="49" s="1"/>
  <c r="DO51" i="48"/>
  <c r="AQ378" i="49" s="1"/>
  <c r="CO378" i="49" s="1"/>
  <c r="BP378" i="49" s="1"/>
  <c r="U376" i="49"/>
  <c r="DF51" i="48"/>
  <c r="AH378" i="49" s="1"/>
  <c r="CF378" i="49" s="1"/>
  <c r="BG378" i="49" s="1"/>
  <c r="DX51" i="48"/>
  <c r="AZ378" i="49" s="1"/>
  <c r="CX378" i="49" s="1"/>
  <c r="BY378" i="49" s="1"/>
  <c r="DI51" i="48"/>
  <c r="AK378" i="49" s="1"/>
  <c r="CI378" i="49" s="1"/>
  <c r="BJ378" i="49" s="1"/>
  <c r="DG51" i="48"/>
  <c r="AI378" i="49" s="1"/>
  <c r="CG378" i="49" s="1"/>
  <c r="BH378" i="49" s="1"/>
  <c r="AA376" i="49"/>
  <c r="X376" i="49"/>
  <c r="EP376" i="49"/>
  <c r="DQ376" i="49" s="1"/>
  <c r="T376" i="49" s="1"/>
  <c r="O376" i="49"/>
  <c r="EV376" i="49"/>
  <c r="DW376" i="49" s="1"/>
  <c r="Z376" i="49" s="1"/>
  <c r="X375" i="49"/>
  <c r="S376" i="49"/>
  <c r="EX377" i="49"/>
  <c r="DY377" i="49" s="1"/>
  <c r="AB377" i="49" s="1"/>
  <c r="L376" i="49"/>
  <c r="EE376" i="49"/>
  <c r="DF376" i="49" s="1"/>
  <c r="I376" i="49" s="1"/>
  <c r="ES376" i="49"/>
  <c r="DT376" i="49" s="1"/>
  <c r="W376" i="49" s="1"/>
  <c r="H376" i="49"/>
  <c r="EI377" i="49"/>
  <c r="DJ377" i="49" s="1"/>
  <c r="M377" i="49" s="1"/>
  <c r="EF376" i="49"/>
  <c r="DG376" i="49" s="1"/>
  <c r="J376" i="49" s="1"/>
  <c r="EP377" i="49"/>
  <c r="DQ377" i="49" s="1"/>
  <c r="V376" i="49"/>
  <c r="EA375" i="49"/>
  <c r="ER377" i="49"/>
  <c r="DS377" i="49" s="1"/>
  <c r="V377" i="49" s="1"/>
  <c r="EH377" i="49"/>
  <c r="DI377" i="49" s="1"/>
  <c r="L377" i="49" s="1"/>
  <c r="Y376" i="49"/>
  <c r="EF377" i="49"/>
  <c r="DG377" i="49" s="1"/>
  <c r="ES377" i="49"/>
  <c r="DT377" i="49" s="1"/>
  <c r="EI376" i="49"/>
  <c r="DJ376" i="49" s="1"/>
  <c r="M376" i="49" s="1"/>
  <c r="EL377" i="49"/>
  <c r="DM377" i="49" s="1"/>
  <c r="P377" i="49" s="1"/>
  <c r="EO377" i="49"/>
  <c r="DP377" i="49" s="1"/>
  <c r="S377" i="49" s="1"/>
  <c r="EW377" i="49"/>
  <c r="DX377" i="49" s="1"/>
  <c r="AA377" i="49" s="1"/>
  <c r="ED377" i="49"/>
  <c r="DE377" i="49" s="1"/>
  <c r="EM377" i="49"/>
  <c r="DN377" i="49" s="1"/>
  <c r="EG376" i="49"/>
  <c r="DH376" i="49" s="1"/>
  <c r="K376" i="49" s="1"/>
  <c r="EB377" i="49"/>
  <c r="DC377" i="49" s="1"/>
  <c r="F377" i="49" s="1"/>
  <c r="EV377" i="49"/>
  <c r="DW377" i="49" s="1"/>
  <c r="EB376" i="49"/>
  <c r="DC376" i="49" s="1"/>
  <c r="EJ377" i="49"/>
  <c r="DK377" i="49" s="1"/>
  <c r="EC377" i="49"/>
  <c r="DD377" i="49" s="1"/>
  <c r="G377" i="49" s="1"/>
  <c r="EL376" i="49"/>
  <c r="DM376" i="49" s="1"/>
  <c r="P376" i="49" s="1"/>
  <c r="EM376" i="49"/>
  <c r="DN376" i="49" s="1"/>
  <c r="Q376" i="49" s="1"/>
  <c r="EC376" i="49"/>
  <c r="DD376" i="49" s="1"/>
  <c r="G376" i="49" s="1"/>
  <c r="EN376" i="49"/>
  <c r="DO376" i="49" s="1"/>
  <c r="R376" i="49" s="1"/>
  <c r="AC61" i="49"/>
  <c r="AM62" i="49"/>
  <c r="M62" i="49" s="1"/>
  <c r="AP62" i="49"/>
  <c r="P62" i="49" s="1"/>
  <c r="AQ62" i="49"/>
  <c r="Q62" i="49" s="1"/>
  <c r="EL64" i="49"/>
  <c r="FK64" i="49"/>
  <c r="FH64" i="49"/>
  <c r="EI64" i="49"/>
  <c r="DN51" i="48"/>
  <c r="AP378" i="49" s="1"/>
  <c r="CN378" i="49" s="1"/>
  <c r="BO378" i="49" s="1"/>
  <c r="DK51" i="48"/>
  <c r="AM378" i="49" s="1"/>
  <c r="CK378" i="49" s="1"/>
  <c r="BL378" i="49" s="1"/>
  <c r="DH51" i="48"/>
  <c r="AJ378" i="49" s="1"/>
  <c r="CH378" i="49" s="1"/>
  <c r="BI378" i="49" s="1"/>
  <c r="DM51" i="48"/>
  <c r="AO378" i="49" s="1"/>
  <c r="CM378" i="49" s="1"/>
  <c r="BN378" i="49" s="1"/>
  <c r="DV51" i="48"/>
  <c r="AX378" i="49" s="1"/>
  <c r="CV378" i="49" s="1"/>
  <c r="BW378" i="49" s="1"/>
  <c r="DT51" i="48"/>
  <c r="AV378" i="49" s="1"/>
  <c r="CT378" i="49" s="1"/>
  <c r="BU378" i="49" s="1"/>
  <c r="DE51" i="48"/>
  <c r="AG378" i="49" s="1"/>
  <c r="CE378" i="49" s="1"/>
  <c r="BF378" i="49" s="1"/>
  <c r="EX64" i="49"/>
  <c r="FW64" i="49"/>
  <c r="EM64" i="49"/>
  <c r="FL64" i="49"/>
  <c r="AE63" i="49"/>
  <c r="E63" i="49" s="1"/>
  <c r="AJ63" i="49"/>
  <c r="J63" i="49" s="1"/>
  <c r="AS63" i="49"/>
  <c r="S63" i="49" s="1"/>
  <c r="AJ62" i="49"/>
  <c r="J62" i="49" s="1"/>
  <c r="AX63" i="49"/>
  <c r="X63" i="49" s="1"/>
  <c r="FI64" i="49"/>
  <c r="EJ64" i="49"/>
  <c r="DQ51" i="48"/>
  <c r="AS378" i="49" s="1"/>
  <c r="CQ378" i="49" s="1"/>
  <c r="BR378" i="49" s="1"/>
  <c r="EK63" i="49"/>
  <c r="FJ63" i="49"/>
  <c r="DU51" i="48"/>
  <c r="AW378" i="49" s="1"/>
  <c r="CU378" i="49" s="1"/>
  <c r="BV378" i="49" s="1"/>
  <c r="DP51" i="48"/>
  <c r="AR378" i="49" s="1"/>
  <c r="CP378" i="49" s="1"/>
  <c r="BQ378" i="49" s="1"/>
  <c r="DR51" i="48"/>
  <c r="AT378" i="49" s="1"/>
  <c r="CR378" i="49" s="1"/>
  <c r="BS378" i="49" s="1"/>
  <c r="FA64" i="49"/>
  <c r="EB64" i="49"/>
  <c r="EW64" i="49"/>
  <c r="FV64" i="49"/>
  <c r="FG64" i="49"/>
  <c r="EH64" i="49"/>
  <c r="EA64" i="49"/>
  <c r="EZ64" i="49"/>
  <c r="DS51" i="48"/>
  <c r="AU378" i="49" s="1"/>
  <c r="CS378" i="49" s="1"/>
  <c r="BT378" i="49" s="1"/>
  <c r="EQ63" i="49"/>
  <c r="FP63" i="49"/>
  <c r="BA63" i="49"/>
  <c r="AA63" i="49" s="1"/>
  <c r="AW62" i="49"/>
  <c r="W62" i="49" s="1"/>
  <c r="AQ63" i="49"/>
  <c r="Q63" i="49" s="1"/>
  <c r="AP63" i="49"/>
  <c r="P63" i="49" s="1"/>
  <c r="AN63" i="49"/>
  <c r="N63" i="49" s="1"/>
  <c r="BB63" i="49"/>
  <c r="AB63" i="49" s="1"/>
  <c r="EN63" i="49"/>
  <c r="FM63" i="49"/>
  <c r="AH63" i="49"/>
  <c r="H63" i="49" s="1"/>
  <c r="FE64" i="49"/>
  <c r="EF64" i="49"/>
  <c r="FR64" i="49"/>
  <c r="ES64" i="49"/>
  <c r="FF63" i="49"/>
  <c r="EG63" i="49"/>
  <c r="EA50" i="48"/>
  <c r="AE377" i="49"/>
  <c r="CC377" i="49" s="1"/>
  <c r="DL51" i="48"/>
  <c r="AN378" i="49" s="1"/>
  <c r="CL378" i="49" s="1"/>
  <c r="BM378" i="49" s="1"/>
  <c r="FU64" i="49"/>
  <c r="EV64" i="49"/>
  <c r="EG64" i="49"/>
  <c r="FF64" i="49"/>
  <c r="FC64" i="49"/>
  <c r="ED64" i="49"/>
  <c r="FM64" i="49"/>
  <c r="EN64" i="49"/>
  <c r="FD64" i="49"/>
  <c r="EE64" i="49"/>
  <c r="EU64" i="49"/>
  <c r="FT64" i="49"/>
  <c r="AL63" i="49"/>
  <c r="L63" i="49" s="1"/>
  <c r="AG62" i="49"/>
  <c r="G62" i="49" s="1"/>
  <c r="FD63" i="49"/>
  <c r="EE63" i="49"/>
  <c r="AZ63" i="49"/>
  <c r="Z63" i="49" s="1"/>
  <c r="AG63" i="49"/>
  <c r="G63" i="49" s="1"/>
  <c r="AM63" i="49"/>
  <c r="M63" i="49" s="1"/>
  <c r="AT63" i="49"/>
  <c r="T63" i="49" s="1"/>
  <c r="AF63" i="49"/>
  <c r="F63" i="49" s="1"/>
  <c r="AW63" i="49"/>
  <c r="W63" i="49" s="1"/>
  <c r="AV63" i="49"/>
  <c r="V63" i="49" s="1"/>
  <c r="AK62" i="49"/>
  <c r="K62" i="49" s="1"/>
  <c r="AY63" i="49"/>
  <c r="Y63" i="49" s="1"/>
  <c r="DC51" i="48"/>
  <c r="DA51" i="48"/>
  <c r="DX52" i="48"/>
  <c r="AZ379" i="49" s="1"/>
  <c r="CX379" i="49" s="1"/>
  <c r="BY379" i="49" s="1"/>
  <c r="DZ52" i="48"/>
  <c r="BB379" i="49" s="1"/>
  <c r="CZ379" i="49" s="1"/>
  <c r="CA379" i="49" s="1"/>
  <c r="D53" i="48"/>
  <c r="DT52" i="48" l="1"/>
  <c r="AV379" i="49" s="1"/>
  <c r="CT379" i="49" s="1"/>
  <c r="BU379" i="49" s="1"/>
  <c r="BD377" i="49"/>
  <c r="CB377" i="49" s="1"/>
  <c r="DK52" i="48"/>
  <c r="AM379" i="49" s="1"/>
  <c r="CK379" i="49" s="1"/>
  <c r="BL379" i="49" s="1"/>
  <c r="DE52" i="48"/>
  <c r="AG379" i="49" s="1"/>
  <c r="CE379" i="49" s="1"/>
  <c r="BF379" i="49" s="1"/>
  <c r="BF65" i="49"/>
  <c r="FB65" i="49" s="1"/>
  <c r="DL52" i="48"/>
  <c r="AN379" i="49" s="1"/>
  <c r="CL379" i="49" s="1"/>
  <c r="BM379" i="49" s="1"/>
  <c r="BM65" i="49"/>
  <c r="E374" i="49"/>
  <c r="AC374" i="49" s="1"/>
  <c r="DZ374" i="49"/>
  <c r="DB375" i="49"/>
  <c r="DO52" i="48"/>
  <c r="AQ379" i="49" s="1"/>
  <c r="CO379" i="49" s="1"/>
  <c r="BP379" i="49" s="1"/>
  <c r="BP66" i="49"/>
  <c r="BM66" i="49"/>
  <c r="BY66" i="49"/>
  <c r="BU66" i="49"/>
  <c r="BV66" i="49"/>
  <c r="BF66" i="49"/>
  <c r="BD66" i="49"/>
  <c r="BT66" i="49"/>
  <c r="BR66" i="49"/>
  <c r="BI66" i="49"/>
  <c r="BE66" i="49"/>
  <c r="BZ66" i="49"/>
  <c r="CA66" i="49"/>
  <c r="BH66" i="49"/>
  <c r="BW66" i="49"/>
  <c r="BN66" i="49"/>
  <c r="BJ66" i="49"/>
  <c r="BL66" i="49"/>
  <c r="BG66" i="49"/>
  <c r="BK66" i="49"/>
  <c r="BS66" i="49"/>
  <c r="BO66" i="49"/>
  <c r="DU65" i="49"/>
  <c r="CV65" i="49"/>
  <c r="DL65" i="49"/>
  <c r="CM65" i="49"/>
  <c r="DJ65" i="49"/>
  <c r="CK65" i="49"/>
  <c r="DS64" i="49"/>
  <c r="CT64" i="49"/>
  <c r="DC65" i="49"/>
  <c r="CD65" i="49"/>
  <c r="DN65" i="49"/>
  <c r="CO65" i="49"/>
  <c r="DI65" i="49"/>
  <c r="CJ65" i="49"/>
  <c r="DL64" i="49"/>
  <c r="CM64" i="49"/>
  <c r="DO65" i="49"/>
  <c r="CP65" i="49"/>
  <c r="DW65" i="49"/>
  <c r="CX65" i="49"/>
  <c r="DD64" i="49"/>
  <c r="CE64" i="49"/>
  <c r="DM65" i="49"/>
  <c r="CN65" i="49"/>
  <c r="DX65" i="49"/>
  <c r="CY65" i="49"/>
  <c r="DR64" i="49"/>
  <c r="CS64" i="49"/>
  <c r="DP64" i="49"/>
  <c r="CQ64" i="49"/>
  <c r="DH65" i="49"/>
  <c r="CI65" i="49"/>
  <c r="DT65" i="49"/>
  <c r="CU65" i="49"/>
  <c r="DK65" i="49"/>
  <c r="CL65" i="49"/>
  <c r="DS65" i="49"/>
  <c r="CT65" i="49"/>
  <c r="DB65" i="49"/>
  <c r="CC65" i="49"/>
  <c r="DR65" i="49"/>
  <c r="CS65" i="49"/>
  <c r="DU64" i="49"/>
  <c r="CV64" i="49"/>
  <c r="CE65" i="49"/>
  <c r="DY65" i="49"/>
  <c r="CZ65" i="49"/>
  <c r="DP65" i="49"/>
  <c r="CQ65" i="49"/>
  <c r="DG65" i="49"/>
  <c r="CH65" i="49"/>
  <c r="CG65" i="49"/>
  <c r="DF65" i="49"/>
  <c r="DV65" i="49"/>
  <c r="CW65" i="49"/>
  <c r="DQ64" i="49"/>
  <c r="CR64" i="49"/>
  <c r="DI52" i="48"/>
  <c r="AK379" i="49" s="1"/>
  <c r="CI379" i="49" s="1"/>
  <c r="BJ379" i="49" s="1"/>
  <c r="DS52" i="48"/>
  <c r="AU379" i="49" s="1"/>
  <c r="CS379" i="49" s="1"/>
  <c r="BT379" i="49" s="1"/>
  <c r="DN52" i="48"/>
  <c r="AP379" i="49" s="1"/>
  <c r="CN379" i="49" s="1"/>
  <c r="BO379" i="49" s="1"/>
  <c r="DH52" i="48"/>
  <c r="AJ379" i="49" s="1"/>
  <c r="CH379" i="49" s="1"/>
  <c r="BI379" i="49" s="1"/>
  <c r="DQ52" i="48"/>
  <c r="AS379" i="49" s="1"/>
  <c r="CQ379" i="49" s="1"/>
  <c r="BR379" i="49" s="1"/>
  <c r="DJ52" i="48"/>
  <c r="AL379" i="49" s="1"/>
  <c r="CJ379" i="49" s="1"/>
  <c r="BK379" i="49" s="1"/>
  <c r="EH378" i="49"/>
  <c r="DI378" i="49" s="1"/>
  <c r="EV378" i="49"/>
  <c r="DW378" i="49" s="1"/>
  <c r="F376" i="49"/>
  <c r="EU378" i="49"/>
  <c r="DV378" i="49" s="1"/>
  <c r="Y378" i="49" s="1"/>
  <c r="ET377" i="49"/>
  <c r="DU377" i="49" s="1"/>
  <c r="W377" i="49"/>
  <c r="Z377" i="49"/>
  <c r="EW378" i="49"/>
  <c r="DX378" i="49" s="1"/>
  <c r="J377" i="49"/>
  <c r="N377" i="49"/>
  <c r="EA376" i="49"/>
  <c r="EX378" i="49"/>
  <c r="DY378" i="49" s="1"/>
  <c r="AB378" i="49" s="1"/>
  <c r="EB378" i="49"/>
  <c r="DC378" i="49" s="1"/>
  <c r="EM378" i="49"/>
  <c r="DN378" i="49" s="1"/>
  <c r="EK377" i="49"/>
  <c r="DL377" i="49" s="1"/>
  <c r="O377" i="49" s="1"/>
  <c r="Q377" i="49"/>
  <c r="H377" i="49"/>
  <c r="T377" i="49"/>
  <c r="EG377" i="49"/>
  <c r="DH377" i="49" s="1"/>
  <c r="K377" i="49" s="1"/>
  <c r="EE377" i="49"/>
  <c r="DF377" i="49" s="1"/>
  <c r="I377" i="49" s="1"/>
  <c r="ED378" i="49"/>
  <c r="DE378" i="49" s="1"/>
  <c r="H378" i="49" s="1"/>
  <c r="EG378" i="49"/>
  <c r="DH378" i="49" s="1"/>
  <c r="K378" i="49" s="1"/>
  <c r="EU377" i="49"/>
  <c r="DV377" i="49" s="1"/>
  <c r="Y377" i="49" s="1"/>
  <c r="EE378" i="49"/>
  <c r="DF378" i="49" s="1"/>
  <c r="EQ377" i="49"/>
  <c r="DR377" i="49" s="1"/>
  <c r="U377" i="49" s="1"/>
  <c r="EN377" i="49"/>
  <c r="DO377" i="49" s="1"/>
  <c r="R377" i="49" s="1"/>
  <c r="AK63" i="49"/>
  <c r="K63" i="49" s="1"/>
  <c r="AW64" i="49"/>
  <c r="W64" i="49" s="1"/>
  <c r="AJ64" i="49"/>
  <c r="J64" i="49" s="1"/>
  <c r="AU63" i="49"/>
  <c r="U63" i="49" s="1"/>
  <c r="AP64" i="49"/>
  <c r="P64" i="49" s="1"/>
  <c r="AC62" i="49"/>
  <c r="AI64" i="49"/>
  <c r="I64" i="49" s="1"/>
  <c r="AR64" i="49"/>
  <c r="R64" i="49" s="1"/>
  <c r="AH64" i="49"/>
  <c r="H64" i="49" s="1"/>
  <c r="AZ64" i="49"/>
  <c r="Z64" i="49" s="1"/>
  <c r="FR65" i="49"/>
  <c r="ES65" i="49"/>
  <c r="DR52" i="48"/>
  <c r="AT379" i="49" s="1"/>
  <c r="CR379" i="49" s="1"/>
  <c r="BS379" i="49" s="1"/>
  <c r="AY64" i="49"/>
  <c r="Y64" i="49" s="1"/>
  <c r="AK64" i="49"/>
  <c r="K64" i="49" s="1"/>
  <c r="AL64" i="49"/>
  <c r="L64" i="49" s="1"/>
  <c r="AF64" i="49"/>
  <c r="F64" i="49" s="1"/>
  <c r="EP64" i="49"/>
  <c r="FO64" i="49"/>
  <c r="EO64" i="49"/>
  <c r="FN64" i="49"/>
  <c r="AQ64" i="49"/>
  <c r="Q64" i="49" s="1"/>
  <c r="BB64" i="49"/>
  <c r="AB64" i="49" s="1"/>
  <c r="EN65" i="49"/>
  <c r="FM65" i="49"/>
  <c r="ET65" i="49"/>
  <c r="FS65" i="49"/>
  <c r="FT65" i="49"/>
  <c r="EU65" i="49"/>
  <c r="EC64" i="49"/>
  <c r="FB64" i="49"/>
  <c r="FS64" i="49"/>
  <c r="ET64" i="49"/>
  <c r="DW52" i="48"/>
  <c r="AY379" i="49" s="1"/>
  <c r="CW379" i="49" s="1"/>
  <c r="BX379" i="49" s="1"/>
  <c r="FF65" i="49"/>
  <c r="EG65" i="49"/>
  <c r="FA65" i="49"/>
  <c r="EB65" i="49"/>
  <c r="FH65" i="49"/>
  <c r="EI65" i="49"/>
  <c r="DU52" i="48"/>
  <c r="AW379" i="49" s="1"/>
  <c r="CU379" i="49" s="1"/>
  <c r="BV379" i="49" s="1"/>
  <c r="DV52" i="48"/>
  <c r="AX379" i="49" s="1"/>
  <c r="CV379" i="49" s="1"/>
  <c r="BW379" i="49" s="1"/>
  <c r="DM52" i="48"/>
  <c r="AO379" i="49" s="1"/>
  <c r="CM379" i="49" s="1"/>
  <c r="BN379" i="49" s="1"/>
  <c r="DP52" i="48"/>
  <c r="AR379" i="49" s="1"/>
  <c r="CP379" i="49" s="1"/>
  <c r="BQ379" i="49" s="1"/>
  <c r="DG52" i="48"/>
  <c r="AI379" i="49" s="1"/>
  <c r="CG379" i="49" s="1"/>
  <c r="BH379" i="49" s="1"/>
  <c r="EX65" i="49"/>
  <c r="FW65" i="49"/>
  <c r="FI65" i="49"/>
  <c r="EJ65" i="49"/>
  <c r="ER65" i="49"/>
  <c r="FQ65" i="49"/>
  <c r="EV65" i="49"/>
  <c r="FU65" i="49"/>
  <c r="EM65" i="49"/>
  <c r="FL65" i="49"/>
  <c r="AI63" i="49"/>
  <c r="I63" i="49" s="1"/>
  <c r="AR63" i="49"/>
  <c r="R63" i="49" s="1"/>
  <c r="AE64" i="49"/>
  <c r="E64" i="49" s="1"/>
  <c r="BA64" i="49"/>
  <c r="AA64" i="49" s="1"/>
  <c r="AO63" i="49"/>
  <c r="O63" i="49" s="1"/>
  <c r="FQ64" i="49"/>
  <c r="ER64" i="49"/>
  <c r="FJ64" i="49"/>
  <c r="EK64" i="49"/>
  <c r="EA51" i="48"/>
  <c r="AE378" i="49"/>
  <c r="CC378" i="49" s="1"/>
  <c r="FV65" i="49"/>
  <c r="EW65" i="49"/>
  <c r="EK65" i="49"/>
  <c r="FJ65" i="49"/>
  <c r="FD65" i="49"/>
  <c r="EE65" i="49"/>
  <c r="DY52" i="48"/>
  <c r="BA379" i="49" s="1"/>
  <c r="CY379" i="49" s="1"/>
  <c r="BZ379" i="49" s="1"/>
  <c r="DF52" i="48"/>
  <c r="AH379" i="49" s="1"/>
  <c r="CF379" i="49" s="1"/>
  <c r="BG379" i="49" s="1"/>
  <c r="DD52" i="48"/>
  <c r="AF379" i="49" s="1"/>
  <c r="CD379" i="49" s="1"/>
  <c r="BE379" i="49" s="1"/>
  <c r="FG65" i="49"/>
  <c r="EH65" i="49"/>
  <c r="EL65" i="49"/>
  <c r="FK65" i="49"/>
  <c r="FN65" i="49"/>
  <c r="EO65" i="49"/>
  <c r="FE65" i="49"/>
  <c r="EF65" i="49"/>
  <c r="EA65" i="49"/>
  <c r="EZ65" i="49"/>
  <c r="EQ65" i="49"/>
  <c r="FP65" i="49"/>
  <c r="FP64" i="49"/>
  <c r="EQ64" i="49"/>
  <c r="AN64" i="49"/>
  <c r="N64" i="49" s="1"/>
  <c r="AM64" i="49"/>
  <c r="M64" i="49" s="1"/>
  <c r="DV53" i="48"/>
  <c r="AX380" i="49" s="1"/>
  <c r="CV380" i="49" s="1"/>
  <c r="BW380" i="49" s="1"/>
  <c r="DC52" i="48"/>
  <c r="DA52" i="48"/>
  <c r="D54" i="48"/>
  <c r="EC65" i="49" l="1"/>
  <c r="DD65" i="49"/>
  <c r="BD378" i="49"/>
  <c r="CB378" i="49" s="1"/>
  <c r="DP53" i="48"/>
  <c r="AR380" i="49" s="1"/>
  <c r="CP380" i="49" s="1"/>
  <c r="BQ380" i="49" s="1"/>
  <c r="BQ66" i="49"/>
  <c r="DO66" i="49" s="1"/>
  <c r="DW53" i="48"/>
  <c r="AY380" i="49" s="1"/>
  <c r="CW380" i="49" s="1"/>
  <c r="BX380" i="49" s="1"/>
  <c r="BX66" i="49"/>
  <c r="DV66" i="49" s="1"/>
  <c r="E375" i="49"/>
  <c r="AC375" i="49" s="1"/>
  <c r="DZ375" i="49"/>
  <c r="DB376" i="49"/>
  <c r="DJ53" i="48"/>
  <c r="AL380" i="49" s="1"/>
  <c r="CJ380" i="49" s="1"/>
  <c r="BK380" i="49" s="1"/>
  <c r="BH67" i="49"/>
  <c r="BX67" i="49"/>
  <c r="BJ67" i="49"/>
  <c r="BV67" i="49"/>
  <c r="BR67" i="49"/>
  <c r="BL67" i="49"/>
  <c r="BO67" i="49"/>
  <c r="BF67" i="49"/>
  <c r="CA67" i="49"/>
  <c r="BW67" i="49"/>
  <c r="BS67" i="49"/>
  <c r="BI67" i="49"/>
  <c r="BP67" i="49"/>
  <c r="BU67" i="49"/>
  <c r="BK67" i="49"/>
  <c r="BG67" i="49"/>
  <c r="BY67" i="49"/>
  <c r="BM67" i="49"/>
  <c r="BD67" i="49"/>
  <c r="BE67" i="49"/>
  <c r="BT67" i="49"/>
  <c r="BZ67" i="49"/>
  <c r="BQ67" i="49"/>
  <c r="BN67" i="49"/>
  <c r="DU66" i="49"/>
  <c r="CV66" i="49"/>
  <c r="DL66" i="49"/>
  <c r="CM66" i="49"/>
  <c r="CD66" i="49"/>
  <c r="DC66" i="49"/>
  <c r="DE66" i="49"/>
  <c r="CF66" i="49"/>
  <c r="DT66" i="49"/>
  <c r="CU66" i="49"/>
  <c r="DJ66" i="49"/>
  <c r="CK66" i="49"/>
  <c r="DG66" i="49"/>
  <c r="CH66" i="49"/>
  <c r="DQ66" i="49"/>
  <c r="CR66" i="49"/>
  <c r="DH66" i="49"/>
  <c r="CI66" i="49"/>
  <c r="DD66" i="49"/>
  <c r="CE66" i="49"/>
  <c r="DY66" i="49"/>
  <c r="CZ66" i="49"/>
  <c r="DN66" i="49"/>
  <c r="CO66" i="49"/>
  <c r="DE65" i="49"/>
  <c r="CF65" i="49"/>
  <c r="DQ65" i="49"/>
  <c r="CR65" i="49"/>
  <c r="CY66" i="49"/>
  <c r="DX66" i="49"/>
  <c r="DF66" i="49"/>
  <c r="CG66" i="49"/>
  <c r="DW66" i="49"/>
  <c r="CX66" i="49"/>
  <c r="DS66" i="49"/>
  <c r="CT66" i="49"/>
  <c r="DI66" i="49"/>
  <c r="CJ66" i="49"/>
  <c r="DB66" i="49"/>
  <c r="CC66" i="49"/>
  <c r="DR66" i="49"/>
  <c r="CS66" i="49"/>
  <c r="DY53" i="48"/>
  <c r="BA380" i="49" s="1"/>
  <c r="CY380" i="49" s="1"/>
  <c r="BZ380" i="49" s="1"/>
  <c r="DR53" i="48"/>
  <c r="AT380" i="49" s="1"/>
  <c r="CR380" i="49" s="1"/>
  <c r="BS380" i="49" s="1"/>
  <c r="DU53" i="48"/>
  <c r="AW380" i="49" s="1"/>
  <c r="CU380" i="49" s="1"/>
  <c r="BV380" i="49" s="1"/>
  <c r="DK53" i="48"/>
  <c r="AM380" i="49" s="1"/>
  <c r="CK380" i="49" s="1"/>
  <c r="BL380" i="49" s="1"/>
  <c r="DT53" i="48"/>
  <c r="AV380" i="49" s="1"/>
  <c r="CT380" i="49" s="1"/>
  <c r="BU380" i="49" s="1"/>
  <c r="Z378" i="49"/>
  <c r="EF378" i="49"/>
  <c r="DG378" i="49" s="1"/>
  <c r="J378" i="49" s="1"/>
  <c r="EV379" i="49"/>
  <c r="DW379" i="49" s="1"/>
  <c r="EJ378" i="49"/>
  <c r="DK378" i="49" s="1"/>
  <c r="EH379" i="49"/>
  <c r="DI379" i="49" s="1"/>
  <c r="ET378" i="49"/>
  <c r="DU378" i="49" s="1"/>
  <c r="X378" i="49" s="1"/>
  <c r="AA378" i="49"/>
  <c r="X377" i="49"/>
  <c r="Q378" i="49"/>
  <c r="EO378" i="49"/>
  <c r="DP378" i="49" s="1"/>
  <c r="F378" i="49"/>
  <c r="EK378" i="49"/>
  <c r="DL378" i="49" s="1"/>
  <c r="EL379" i="49"/>
  <c r="DM379" i="49" s="1"/>
  <c r="P379" i="49" s="1"/>
  <c r="EQ378" i="49"/>
  <c r="DR378" i="49" s="1"/>
  <c r="EP378" i="49"/>
  <c r="DQ378" i="49" s="1"/>
  <c r="T378" i="49" s="1"/>
  <c r="EA377" i="49"/>
  <c r="EJ379" i="49"/>
  <c r="DK379" i="49" s="1"/>
  <c r="EG379" i="49"/>
  <c r="DH379" i="49" s="1"/>
  <c r="EN378" i="49"/>
  <c r="DO378" i="49" s="1"/>
  <c r="L378" i="49"/>
  <c r="I378" i="49"/>
  <c r="EL378" i="49"/>
  <c r="DM378" i="49" s="1"/>
  <c r="P378" i="49" s="1"/>
  <c r="EI379" i="49"/>
  <c r="DJ379" i="49" s="1"/>
  <c r="M379" i="49" s="1"/>
  <c r="ER378" i="49"/>
  <c r="DS378" i="49" s="1"/>
  <c r="V378" i="49" s="1"/>
  <c r="EC378" i="49"/>
  <c r="DD378" i="49" s="1"/>
  <c r="G378" i="49" s="1"/>
  <c r="EO379" i="49"/>
  <c r="DP379" i="49" s="1"/>
  <c r="EM379" i="49"/>
  <c r="DN379" i="49" s="1"/>
  <c r="EC379" i="49"/>
  <c r="DD379" i="49" s="1"/>
  <c r="EI378" i="49"/>
  <c r="DJ378" i="49" s="1"/>
  <c r="M378" i="49" s="1"/>
  <c r="EF379" i="49"/>
  <c r="DG379" i="49" s="1"/>
  <c r="J379" i="49" s="1"/>
  <c r="EX379" i="49"/>
  <c r="DY379" i="49" s="1"/>
  <c r="AB379" i="49" s="1"/>
  <c r="EQ379" i="49"/>
  <c r="DR379" i="49" s="1"/>
  <c r="U379" i="49" s="1"/>
  <c r="ES378" i="49"/>
  <c r="DT378" i="49" s="1"/>
  <c r="ER379" i="49"/>
  <c r="DS379" i="49" s="1"/>
  <c r="DI53" i="48"/>
  <c r="AK380" i="49" s="1"/>
  <c r="CI380" i="49" s="1"/>
  <c r="BJ380" i="49" s="1"/>
  <c r="DH53" i="48"/>
  <c r="AJ380" i="49" s="1"/>
  <c r="CH380" i="49" s="1"/>
  <c r="BI380" i="49" s="1"/>
  <c r="AC63" i="49"/>
  <c r="AS65" i="49"/>
  <c r="S65" i="49" s="1"/>
  <c r="AW65" i="49"/>
  <c r="W65" i="49" s="1"/>
  <c r="AO64" i="49"/>
  <c r="O64" i="49" s="1"/>
  <c r="AV64" i="49"/>
  <c r="V64" i="49" s="1"/>
  <c r="AG64" i="49"/>
  <c r="G64" i="49" s="1"/>
  <c r="AR65" i="49"/>
  <c r="R65" i="49" s="1"/>
  <c r="FS66" i="49"/>
  <c r="ET66" i="49"/>
  <c r="FQ66" i="49"/>
  <c r="ER66" i="49"/>
  <c r="FW66" i="49"/>
  <c r="EX66" i="49"/>
  <c r="DE53" i="48"/>
  <c r="AG380" i="49" s="1"/>
  <c r="CE380" i="49" s="1"/>
  <c r="BF380" i="49" s="1"/>
  <c r="DZ53" i="48"/>
  <c r="BB380" i="49" s="1"/>
  <c r="CZ380" i="49" s="1"/>
  <c r="CA380" i="49" s="1"/>
  <c r="DX53" i="48"/>
  <c r="AZ380" i="49" s="1"/>
  <c r="CX380" i="49" s="1"/>
  <c r="BY380" i="49" s="1"/>
  <c r="FO66" i="49"/>
  <c r="EP66" i="49"/>
  <c r="EB66" i="49"/>
  <c r="FA66" i="49"/>
  <c r="EW66" i="49"/>
  <c r="FV66" i="49"/>
  <c r="EH66" i="49"/>
  <c r="FG66" i="49"/>
  <c r="EZ66" i="49"/>
  <c r="EA66" i="49"/>
  <c r="EQ66" i="49"/>
  <c r="FP66" i="49"/>
  <c r="AN65" i="49"/>
  <c r="N65" i="49" s="1"/>
  <c r="AG65" i="49"/>
  <c r="G65" i="49" s="1"/>
  <c r="AX65" i="49"/>
  <c r="X65" i="49" s="1"/>
  <c r="AQ65" i="49"/>
  <c r="Q65" i="49" s="1"/>
  <c r="AZ65" i="49"/>
  <c r="Z65" i="49" s="1"/>
  <c r="AV65" i="49"/>
  <c r="V65" i="49" s="1"/>
  <c r="BB65" i="49"/>
  <c r="AB65" i="49" s="1"/>
  <c r="AM65" i="49"/>
  <c r="M65" i="49" s="1"/>
  <c r="AF65" i="49"/>
  <c r="F65" i="49" s="1"/>
  <c r="AK65" i="49"/>
  <c r="K65" i="49" s="1"/>
  <c r="AS64" i="49"/>
  <c r="S64" i="49" s="1"/>
  <c r="AT64" i="49"/>
  <c r="T64" i="49" s="1"/>
  <c r="FO65" i="49"/>
  <c r="EP65" i="49"/>
  <c r="EK66" i="49"/>
  <c r="FJ66" i="49"/>
  <c r="EC66" i="49"/>
  <c r="FB66" i="49"/>
  <c r="FL66" i="49"/>
  <c r="EM66" i="49"/>
  <c r="EA52" i="48"/>
  <c r="AE379" i="49"/>
  <c r="CC379" i="49" s="1"/>
  <c r="DO53" i="48"/>
  <c r="AQ380" i="49" s="1"/>
  <c r="CO380" i="49" s="1"/>
  <c r="BP380" i="49" s="1"/>
  <c r="EV66" i="49"/>
  <c r="FU66" i="49"/>
  <c r="EG66" i="49"/>
  <c r="FF66" i="49"/>
  <c r="FC66" i="49"/>
  <c r="ED66" i="49"/>
  <c r="FM66" i="49"/>
  <c r="FD66" i="49"/>
  <c r="EE66" i="49"/>
  <c r="AU64" i="49"/>
  <c r="U64" i="49" s="1"/>
  <c r="AJ65" i="49"/>
  <c r="J65" i="49" s="1"/>
  <c r="AL65" i="49"/>
  <c r="L65" i="49" s="1"/>
  <c r="AI65" i="49"/>
  <c r="I65" i="49" s="1"/>
  <c r="BA65" i="49"/>
  <c r="AA65" i="49" s="1"/>
  <c r="DM53" i="48"/>
  <c r="AO380" i="49" s="1"/>
  <c r="CM380" i="49" s="1"/>
  <c r="BN380" i="49" s="1"/>
  <c r="DD53" i="48"/>
  <c r="AF380" i="49" s="1"/>
  <c r="CD380" i="49" s="1"/>
  <c r="BE380" i="49" s="1"/>
  <c r="DS53" i="48"/>
  <c r="AU380" i="49" s="1"/>
  <c r="CS380" i="49" s="1"/>
  <c r="BT380" i="49" s="1"/>
  <c r="DF53" i="48"/>
  <c r="AH380" i="49" s="1"/>
  <c r="CF380" i="49" s="1"/>
  <c r="BG380" i="49" s="1"/>
  <c r="DG53" i="48"/>
  <c r="AI380" i="49" s="1"/>
  <c r="CG380" i="49" s="1"/>
  <c r="BH380" i="49" s="1"/>
  <c r="FE66" i="49"/>
  <c r="EF66" i="49"/>
  <c r="DL53" i="48"/>
  <c r="AN380" i="49" s="1"/>
  <c r="CL380" i="49" s="1"/>
  <c r="BM380" i="49" s="1"/>
  <c r="DN53" i="48"/>
  <c r="AP380" i="49" s="1"/>
  <c r="CN380" i="49" s="1"/>
  <c r="BO380" i="49" s="1"/>
  <c r="DQ53" i="48"/>
  <c r="AS380" i="49" s="1"/>
  <c r="CQ380" i="49" s="1"/>
  <c r="BR380" i="49" s="1"/>
  <c r="FR66" i="49"/>
  <c r="ES66" i="49"/>
  <c r="EI66" i="49"/>
  <c r="FH66" i="49"/>
  <c r="AU65" i="49"/>
  <c r="U65" i="49" s="1"/>
  <c r="AE65" i="49"/>
  <c r="E65" i="49" s="1"/>
  <c r="AP65" i="49"/>
  <c r="P65" i="49" s="1"/>
  <c r="ED65" i="49"/>
  <c r="FC65" i="49"/>
  <c r="AO65" i="49"/>
  <c r="O65" i="49" s="1"/>
  <c r="AX64" i="49"/>
  <c r="X64" i="49" s="1"/>
  <c r="AY65" i="49"/>
  <c r="Y65" i="49" s="1"/>
  <c r="DC53" i="48"/>
  <c r="DA53" i="48"/>
  <c r="D55" i="48"/>
  <c r="FT66" i="49" l="1"/>
  <c r="EU66" i="49"/>
  <c r="CW66" i="49"/>
  <c r="EN66" i="49"/>
  <c r="BD379" i="49"/>
  <c r="CB379" i="49" s="1"/>
  <c r="CP66" i="49"/>
  <c r="E376" i="49"/>
  <c r="AC376" i="49" s="1"/>
  <c r="DZ376" i="49"/>
  <c r="DB377" i="49"/>
  <c r="DU54" i="48"/>
  <c r="AW381" i="49" s="1"/>
  <c r="CU381" i="49" s="1"/>
  <c r="BV381" i="49" s="1"/>
  <c r="BP68" i="49"/>
  <c r="BG68" i="49"/>
  <c r="BS68" i="49"/>
  <c r="BO68" i="49"/>
  <c r="BK68" i="49"/>
  <c r="BF68" i="49"/>
  <c r="BD68" i="49"/>
  <c r="BT68" i="49"/>
  <c r="BM68" i="49"/>
  <c r="BY68" i="49"/>
  <c r="BU68" i="49"/>
  <c r="BH68" i="49"/>
  <c r="BX68" i="49"/>
  <c r="BR68" i="49"/>
  <c r="BI68" i="49"/>
  <c r="BE68" i="49"/>
  <c r="BZ68" i="49"/>
  <c r="BQ68" i="49"/>
  <c r="CA68" i="49"/>
  <c r="BN68" i="49"/>
  <c r="BJ68" i="49"/>
  <c r="BV68" i="49"/>
  <c r="BL68" i="49"/>
  <c r="BW68" i="49"/>
  <c r="DH67" i="49"/>
  <c r="CI67" i="49"/>
  <c r="DF67" i="49"/>
  <c r="CG67" i="49"/>
  <c r="DO67" i="49"/>
  <c r="CP67" i="49"/>
  <c r="DM67" i="49"/>
  <c r="CN67" i="49"/>
  <c r="DU67" i="49"/>
  <c r="CV67" i="49"/>
  <c r="DQ67" i="49"/>
  <c r="CR67" i="49"/>
  <c r="DJ67" i="49"/>
  <c r="CK67" i="49"/>
  <c r="DP66" i="49"/>
  <c r="CQ66" i="49"/>
  <c r="DK66" i="49"/>
  <c r="CL66" i="49"/>
  <c r="DT67" i="49"/>
  <c r="CU67" i="49"/>
  <c r="DS67" i="49"/>
  <c r="CT67" i="49"/>
  <c r="DN67" i="49"/>
  <c r="CO67" i="49"/>
  <c r="DI67" i="49"/>
  <c r="CJ67" i="49"/>
  <c r="DP67" i="49"/>
  <c r="CQ67" i="49"/>
  <c r="DL67" i="49"/>
  <c r="CM67" i="49"/>
  <c r="DV67" i="49"/>
  <c r="CW67" i="49"/>
  <c r="DX67" i="49"/>
  <c r="CY67" i="49"/>
  <c r="DE67" i="49"/>
  <c r="CF67" i="49"/>
  <c r="DW67" i="49"/>
  <c r="CX67" i="49"/>
  <c r="DD67" i="49"/>
  <c r="CE67" i="49"/>
  <c r="DY67" i="49"/>
  <c r="CZ67" i="49"/>
  <c r="DK67" i="49"/>
  <c r="CL67" i="49"/>
  <c r="DG67" i="49"/>
  <c r="CH67" i="49"/>
  <c r="DB67" i="49"/>
  <c r="CC67" i="49"/>
  <c r="DR67" i="49"/>
  <c r="CS67" i="49"/>
  <c r="DM66" i="49"/>
  <c r="CN66" i="49"/>
  <c r="DQ54" i="48"/>
  <c r="AS381" i="49" s="1"/>
  <c r="CQ381" i="49" s="1"/>
  <c r="BR381" i="49" s="1"/>
  <c r="DW54" i="48"/>
  <c r="AY381" i="49" s="1"/>
  <c r="CW381" i="49" s="1"/>
  <c r="BX381" i="49" s="1"/>
  <c r="DF54" i="48"/>
  <c r="AH381" i="49" s="1"/>
  <c r="CF381" i="49" s="1"/>
  <c r="BG381" i="49" s="1"/>
  <c r="DK54" i="48"/>
  <c r="AM381" i="49" s="1"/>
  <c r="CK381" i="49" s="1"/>
  <c r="BL381" i="49" s="1"/>
  <c r="DR54" i="48"/>
  <c r="AT381" i="49" s="1"/>
  <c r="CR381" i="49" s="1"/>
  <c r="BS381" i="49" s="1"/>
  <c r="DJ54" i="48"/>
  <c r="AL381" i="49" s="1"/>
  <c r="CJ381" i="49" s="1"/>
  <c r="BK381" i="49" s="1"/>
  <c r="L379" i="49"/>
  <c r="DN54" i="48"/>
  <c r="AP381" i="49" s="1"/>
  <c r="CN381" i="49" s="1"/>
  <c r="BO381" i="49" s="1"/>
  <c r="DM54" i="48"/>
  <c r="AO381" i="49" s="1"/>
  <c r="CM381" i="49" s="1"/>
  <c r="BN381" i="49" s="1"/>
  <c r="DI54" i="48"/>
  <c r="AK381" i="49" s="1"/>
  <c r="CI381" i="49" s="1"/>
  <c r="BJ381" i="49" s="1"/>
  <c r="DG54" i="48"/>
  <c r="AI381" i="49" s="1"/>
  <c r="CG381" i="49" s="1"/>
  <c r="BH381" i="49" s="1"/>
  <c r="DY54" i="48"/>
  <c r="BA381" i="49" s="1"/>
  <c r="CY381" i="49" s="1"/>
  <c r="BZ381" i="49" s="1"/>
  <c r="N378" i="49"/>
  <c r="EP380" i="49"/>
  <c r="DQ380" i="49" s="1"/>
  <c r="EW380" i="49"/>
  <c r="DX380" i="49" s="1"/>
  <c r="EI380" i="49"/>
  <c r="DJ380" i="49" s="1"/>
  <c r="W378" i="49"/>
  <c r="K379" i="49"/>
  <c r="O378" i="49"/>
  <c r="S378" i="49"/>
  <c r="EH380" i="49"/>
  <c r="DI380" i="49" s="1"/>
  <c r="L380" i="49" s="1"/>
  <c r="R378" i="49"/>
  <c r="U378" i="49"/>
  <c r="ES379" i="49"/>
  <c r="DT379" i="49" s="1"/>
  <c r="W379" i="49" s="1"/>
  <c r="EA378" i="49"/>
  <c r="G379" i="49"/>
  <c r="V379" i="49"/>
  <c r="Q379" i="49"/>
  <c r="N379" i="49"/>
  <c r="S379" i="49"/>
  <c r="Z379" i="49"/>
  <c r="EW379" i="49"/>
  <c r="DX379" i="49" s="1"/>
  <c r="AA379" i="49" s="1"/>
  <c r="ES380" i="49"/>
  <c r="DT380" i="49" s="1"/>
  <c r="EU380" i="49"/>
  <c r="DV380" i="49" s="1"/>
  <c r="EN380" i="49"/>
  <c r="DO380" i="49" s="1"/>
  <c r="EE379" i="49"/>
  <c r="DF379" i="49" s="1"/>
  <c r="I379" i="49" s="1"/>
  <c r="ED379" i="49"/>
  <c r="DE379" i="49" s="1"/>
  <c r="H379" i="49" s="1"/>
  <c r="EU379" i="49"/>
  <c r="DV379" i="49" s="1"/>
  <c r="Y379" i="49" s="1"/>
  <c r="EK379" i="49"/>
  <c r="DL379" i="49" s="1"/>
  <c r="O379" i="49" s="1"/>
  <c r="EN379" i="49"/>
  <c r="DO379" i="49" s="1"/>
  <c r="R379" i="49" s="1"/>
  <c r="ET380" i="49"/>
  <c r="DU380" i="49" s="1"/>
  <c r="X380" i="49" s="1"/>
  <c r="EP379" i="49"/>
  <c r="DQ379" i="49" s="1"/>
  <c r="T379" i="49" s="1"/>
  <c r="ET379" i="49"/>
  <c r="DU379" i="49" s="1"/>
  <c r="X379" i="49" s="1"/>
  <c r="ER380" i="49"/>
  <c r="DS380" i="49" s="1"/>
  <c r="V380" i="49" s="1"/>
  <c r="EB379" i="49"/>
  <c r="DC379" i="49" s="1"/>
  <c r="F379" i="49" s="1"/>
  <c r="AC64" i="49"/>
  <c r="BB66" i="49"/>
  <c r="AB66" i="49" s="1"/>
  <c r="AV66" i="49"/>
  <c r="V66" i="49" s="1"/>
  <c r="AX66" i="49"/>
  <c r="X66" i="49" s="1"/>
  <c r="AQ66" i="49"/>
  <c r="Q66" i="49" s="1"/>
  <c r="AT65" i="49"/>
  <c r="T65" i="49" s="1"/>
  <c r="EJ67" i="49"/>
  <c r="FI67" i="49"/>
  <c r="FW67" i="49"/>
  <c r="EX67" i="49"/>
  <c r="FU67" i="49"/>
  <c r="EV67" i="49"/>
  <c r="DL54" i="48"/>
  <c r="AN381" i="49" s="1"/>
  <c r="CL381" i="49" s="1"/>
  <c r="BM381" i="49" s="1"/>
  <c r="FF67" i="49"/>
  <c r="EG67" i="49"/>
  <c r="FE67" i="49"/>
  <c r="EF67" i="49"/>
  <c r="FP67" i="49"/>
  <c r="EQ67" i="49"/>
  <c r="AO66" i="49"/>
  <c r="O66" i="49" s="1"/>
  <c r="AE66" i="49"/>
  <c r="E66" i="49" s="1"/>
  <c r="DE54" i="48"/>
  <c r="AG381" i="49" s="1"/>
  <c r="CE381" i="49" s="1"/>
  <c r="BF381" i="49" s="1"/>
  <c r="DT54" i="48"/>
  <c r="AV381" i="49" s="1"/>
  <c r="CT381" i="49" s="1"/>
  <c r="BU381" i="49" s="1"/>
  <c r="EN67" i="49"/>
  <c r="FM67" i="49"/>
  <c r="ET67" i="49"/>
  <c r="FS67" i="49"/>
  <c r="FD67" i="49"/>
  <c r="EE67" i="49"/>
  <c r="AK66" i="49"/>
  <c r="K66" i="49" s="1"/>
  <c r="AZ66" i="49"/>
  <c r="Z66" i="49" s="1"/>
  <c r="EC67" i="49"/>
  <c r="FB67" i="49"/>
  <c r="ER67" i="49"/>
  <c r="FQ67" i="49"/>
  <c r="EM67" i="49"/>
  <c r="FL67" i="49"/>
  <c r="DO54" i="48"/>
  <c r="AQ381" i="49" s="1"/>
  <c r="CO381" i="49" s="1"/>
  <c r="BP381" i="49" s="1"/>
  <c r="DX54" i="48"/>
  <c r="AZ381" i="49" s="1"/>
  <c r="CX381" i="49" s="1"/>
  <c r="BY381" i="49" s="1"/>
  <c r="EH67" i="49"/>
  <c r="FG67" i="49"/>
  <c r="FN67" i="49"/>
  <c r="EO67" i="49"/>
  <c r="EZ67" i="49"/>
  <c r="EA67" i="49"/>
  <c r="AW66" i="49"/>
  <c r="W66" i="49" s="1"/>
  <c r="EO66" i="49"/>
  <c r="FN66" i="49"/>
  <c r="EJ66" i="49"/>
  <c r="FI66" i="49"/>
  <c r="AI66" i="49"/>
  <c r="I66" i="49" s="1"/>
  <c r="AH66" i="49"/>
  <c r="H66" i="49" s="1"/>
  <c r="AG66" i="49"/>
  <c r="G66" i="49" s="1"/>
  <c r="DH54" i="48"/>
  <c r="AJ381" i="49" s="1"/>
  <c r="CH381" i="49" s="1"/>
  <c r="BI381" i="49" s="1"/>
  <c r="EA53" i="48"/>
  <c r="AE380" i="49"/>
  <c r="CC380" i="49" s="1"/>
  <c r="FK67" i="49"/>
  <c r="EL67" i="49"/>
  <c r="EK67" i="49"/>
  <c r="FJ67" i="49"/>
  <c r="FT67" i="49"/>
  <c r="EU67" i="49"/>
  <c r="AM66" i="49"/>
  <c r="M66" i="49" s="1"/>
  <c r="AY66" i="49"/>
  <c r="Y66" i="49" s="1"/>
  <c r="AU66" i="49"/>
  <c r="U66" i="49" s="1"/>
  <c r="AL66" i="49"/>
  <c r="L66" i="49" s="1"/>
  <c r="BA66" i="49"/>
  <c r="AA66" i="49" s="1"/>
  <c r="AT66" i="49"/>
  <c r="T66" i="49" s="1"/>
  <c r="DZ54" i="48"/>
  <c r="BB381" i="49" s="1"/>
  <c r="CZ381" i="49" s="1"/>
  <c r="CA381" i="49" s="1"/>
  <c r="DV54" i="48"/>
  <c r="AX381" i="49" s="1"/>
  <c r="CV381" i="49" s="1"/>
  <c r="BW381" i="49" s="1"/>
  <c r="DP54" i="48"/>
  <c r="AR381" i="49" s="1"/>
  <c r="CP381" i="49" s="1"/>
  <c r="BQ381" i="49" s="1"/>
  <c r="DS54" i="48"/>
  <c r="AU381" i="49" s="1"/>
  <c r="CS381" i="49" s="1"/>
  <c r="BT381" i="49" s="1"/>
  <c r="EW67" i="49"/>
  <c r="FV67" i="49"/>
  <c r="ES67" i="49"/>
  <c r="FR67" i="49"/>
  <c r="ED67" i="49"/>
  <c r="FC67" i="49"/>
  <c r="DD54" i="48"/>
  <c r="AF381" i="49" s="1"/>
  <c r="CD381" i="49" s="1"/>
  <c r="BE381" i="49" s="1"/>
  <c r="EP67" i="49"/>
  <c r="FO67" i="49"/>
  <c r="EI67" i="49"/>
  <c r="FH67" i="49"/>
  <c r="AH65" i="49"/>
  <c r="H65" i="49" s="1"/>
  <c r="FK66" i="49"/>
  <c r="EL66" i="49"/>
  <c r="AJ66" i="49"/>
  <c r="J66" i="49" s="1"/>
  <c r="AF66" i="49"/>
  <c r="F66" i="49" s="1"/>
  <c r="DC54" i="48"/>
  <c r="DA54" i="48"/>
  <c r="DQ55" i="48"/>
  <c r="AS382" i="49" s="1"/>
  <c r="CQ382" i="49" s="1"/>
  <c r="BR382" i="49" s="1"/>
  <c r="DJ55" i="48"/>
  <c r="AL382" i="49" s="1"/>
  <c r="CJ382" i="49" s="1"/>
  <c r="BK382" i="49" s="1"/>
  <c r="D56" i="48"/>
  <c r="AR66" i="49" l="1"/>
  <c r="R66" i="49" s="1"/>
  <c r="DY55" i="48"/>
  <c r="BA382" i="49" s="1"/>
  <c r="CY382" i="49" s="1"/>
  <c r="BZ382" i="49" s="1"/>
  <c r="DD55" i="48"/>
  <c r="AF382" i="49" s="1"/>
  <c r="CD382" i="49" s="1"/>
  <c r="BE382" i="49" s="1"/>
  <c r="DG55" i="48"/>
  <c r="AI382" i="49" s="1"/>
  <c r="CG382" i="49" s="1"/>
  <c r="BH382" i="49" s="1"/>
  <c r="DS55" i="48"/>
  <c r="AU382" i="49" s="1"/>
  <c r="CS382" i="49" s="1"/>
  <c r="BT382" i="49" s="1"/>
  <c r="BD380" i="49"/>
  <c r="CB380" i="49" s="1"/>
  <c r="E377" i="49"/>
  <c r="AC377" i="49" s="1"/>
  <c r="DZ377" i="49"/>
  <c r="DB378" i="49"/>
  <c r="DZ378" i="49" s="1"/>
  <c r="DR55" i="48"/>
  <c r="AT382" i="49" s="1"/>
  <c r="CR382" i="49" s="1"/>
  <c r="BS382" i="49" s="1"/>
  <c r="BH69" i="49"/>
  <c r="BX69" i="49"/>
  <c r="BE69" i="49"/>
  <c r="BZ69" i="49"/>
  <c r="BQ69" i="49"/>
  <c r="BM69" i="49"/>
  <c r="BS69" i="49"/>
  <c r="BY69" i="49"/>
  <c r="BL69" i="49"/>
  <c r="BJ69" i="49"/>
  <c r="BV69" i="49"/>
  <c r="BR69" i="49"/>
  <c r="BI69" i="49"/>
  <c r="BP69" i="49"/>
  <c r="BO69" i="49"/>
  <c r="BF69" i="49"/>
  <c r="CA69" i="49"/>
  <c r="BW69" i="49"/>
  <c r="BD69" i="49"/>
  <c r="BU69" i="49"/>
  <c r="BT69" i="49"/>
  <c r="BK69" i="49"/>
  <c r="BG69" i="49"/>
  <c r="DL68" i="49"/>
  <c r="CM68" i="49"/>
  <c r="DX68" i="49"/>
  <c r="CY68" i="49"/>
  <c r="DB68" i="49"/>
  <c r="CC68" i="49"/>
  <c r="DR68" i="49"/>
  <c r="CS68" i="49"/>
  <c r="DK68" i="49"/>
  <c r="CL68" i="49"/>
  <c r="DP68" i="49"/>
  <c r="CQ68" i="49"/>
  <c r="DI68" i="49"/>
  <c r="CJ68" i="49"/>
  <c r="DC68" i="49"/>
  <c r="CD68" i="49"/>
  <c r="DF68" i="49"/>
  <c r="CG68" i="49"/>
  <c r="DW68" i="49"/>
  <c r="CX68" i="49"/>
  <c r="DH68" i="49"/>
  <c r="CI68" i="49"/>
  <c r="DU68" i="49"/>
  <c r="CV68" i="49"/>
  <c r="DT68" i="49"/>
  <c r="CU68" i="49"/>
  <c r="DJ68" i="49"/>
  <c r="CK68" i="49"/>
  <c r="DQ68" i="49"/>
  <c r="CR68" i="49"/>
  <c r="DO68" i="49"/>
  <c r="CP68" i="49"/>
  <c r="DV68" i="49"/>
  <c r="CW68" i="49"/>
  <c r="DE68" i="49"/>
  <c r="CF68" i="49"/>
  <c r="DS68" i="49"/>
  <c r="CT68" i="49"/>
  <c r="CE68" i="49"/>
  <c r="DD68" i="49"/>
  <c r="DY68" i="49"/>
  <c r="CZ68" i="49"/>
  <c r="DN68" i="49"/>
  <c r="CO68" i="49"/>
  <c r="DC67" i="49"/>
  <c r="CD67" i="49"/>
  <c r="AC65" i="49"/>
  <c r="DV55" i="48"/>
  <c r="AX382" i="49" s="1"/>
  <c r="CV382" i="49" s="1"/>
  <c r="BW382" i="49" s="1"/>
  <c r="DE55" i="48"/>
  <c r="AG382" i="49" s="1"/>
  <c r="CE382" i="49" s="1"/>
  <c r="BF382" i="49" s="1"/>
  <c r="DX55" i="48"/>
  <c r="AZ382" i="49" s="1"/>
  <c r="CX382" i="49" s="1"/>
  <c r="BY382" i="49" s="1"/>
  <c r="DT55" i="48"/>
  <c r="AV382" i="49" s="1"/>
  <c r="CT382" i="49" s="1"/>
  <c r="BU382" i="49" s="1"/>
  <c r="DW55" i="48"/>
  <c r="AY382" i="49" s="1"/>
  <c r="CW382" i="49" s="1"/>
  <c r="BX382" i="49" s="1"/>
  <c r="DK55" i="48"/>
  <c r="AM382" i="49" s="1"/>
  <c r="CK382" i="49" s="1"/>
  <c r="BL382" i="49" s="1"/>
  <c r="DU55" i="48"/>
  <c r="AW382" i="49" s="1"/>
  <c r="CU382" i="49" s="1"/>
  <c r="BV382" i="49" s="1"/>
  <c r="DF55" i="48"/>
  <c r="AH382" i="49" s="1"/>
  <c r="CF382" i="49" s="1"/>
  <c r="BG382" i="49" s="1"/>
  <c r="ED380" i="49"/>
  <c r="DE380" i="49" s="1"/>
  <c r="EB380" i="49"/>
  <c r="DC380" i="49" s="1"/>
  <c r="F380" i="49" s="1"/>
  <c r="EL381" i="49"/>
  <c r="DM381" i="49" s="1"/>
  <c r="EG380" i="49"/>
  <c r="DH380" i="49" s="1"/>
  <c r="K380" i="49" s="1"/>
  <c r="W380" i="49"/>
  <c r="EQ380" i="49"/>
  <c r="DR380" i="49" s="1"/>
  <c r="U380" i="49" s="1"/>
  <c r="R380" i="49"/>
  <c r="EO381" i="49"/>
  <c r="DP381" i="49" s="1"/>
  <c r="S381" i="49" s="1"/>
  <c r="EA379" i="49"/>
  <c r="EO380" i="49"/>
  <c r="DP380" i="49" s="1"/>
  <c r="S380" i="49" s="1"/>
  <c r="EI381" i="49"/>
  <c r="DJ381" i="49" s="1"/>
  <c r="Y380" i="49"/>
  <c r="T380" i="49"/>
  <c r="M380" i="49"/>
  <c r="AA380" i="49"/>
  <c r="EE380" i="49"/>
  <c r="DF380" i="49" s="1"/>
  <c r="I380" i="49" s="1"/>
  <c r="EC380" i="49"/>
  <c r="DD380" i="49" s="1"/>
  <c r="G380" i="49" s="1"/>
  <c r="EX380" i="49"/>
  <c r="DY380" i="49" s="1"/>
  <c r="AB380" i="49" s="1"/>
  <c r="EG381" i="49"/>
  <c r="DH381" i="49" s="1"/>
  <c r="K381" i="49" s="1"/>
  <c r="EK380" i="49"/>
  <c r="DL380" i="49" s="1"/>
  <c r="O380" i="49" s="1"/>
  <c r="EW381" i="49"/>
  <c r="DX381" i="49" s="1"/>
  <c r="EM380" i="49"/>
  <c r="DN380" i="49" s="1"/>
  <c r="Q380" i="49" s="1"/>
  <c r="EH381" i="49"/>
  <c r="DI381" i="49" s="1"/>
  <c r="L381" i="49" s="1"/>
  <c r="EP381" i="49"/>
  <c r="DQ381" i="49" s="1"/>
  <c r="EV380" i="49"/>
  <c r="DW380" i="49" s="1"/>
  <c r="Z380" i="49" s="1"/>
  <c r="ED381" i="49"/>
  <c r="DE381" i="49" s="1"/>
  <c r="H381" i="49" s="1"/>
  <c r="EK381" i="49"/>
  <c r="DL381" i="49" s="1"/>
  <c r="EF380" i="49"/>
  <c r="DG380" i="49" s="1"/>
  <c r="J380" i="49" s="1"/>
  <c r="EJ380" i="49"/>
  <c r="DK380" i="49" s="1"/>
  <c r="N380" i="49" s="1"/>
  <c r="ES381" i="49"/>
  <c r="DT381" i="49" s="1"/>
  <c r="EU381" i="49"/>
  <c r="DV381" i="49" s="1"/>
  <c r="EL380" i="49"/>
  <c r="DM380" i="49" s="1"/>
  <c r="P380" i="49" s="1"/>
  <c r="EE381" i="49"/>
  <c r="DF381" i="49" s="1"/>
  <c r="AM67" i="49"/>
  <c r="M67" i="49" s="1"/>
  <c r="AT67" i="49"/>
  <c r="T67" i="49" s="1"/>
  <c r="AY67" i="49"/>
  <c r="Y67" i="49" s="1"/>
  <c r="AP67" i="49"/>
  <c r="P67" i="49" s="1"/>
  <c r="AL67" i="49"/>
  <c r="L67" i="49" s="1"/>
  <c r="AX67" i="49"/>
  <c r="X67" i="49" s="1"/>
  <c r="AR67" i="49"/>
  <c r="R67" i="49" s="1"/>
  <c r="AZ67" i="49"/>
  <c r="Z67" i="49" s="1"/>
  <c r="BB67" i="49"/>
  <c r="AB67" i="49" s="1"/>
  <c r="FQ68" i="49"/>
  <c r="ER68" i="49"/>
  <c r="EX68" i="49"/>
  <c r="FW68" i="49"/>
  <c r="DZ55" i="48"/>
  <c r="BB382" i="49" s="1"/>
  <c r="CZ382" i="49" s="1"/>
  <c r="CA382" i="49" s="1"/>
  <c r="DP55" i="48"/>
  <c r="AR382" i="49" s="1"/>
  <c r="CP382" i="49" s="1"/>
  <c r="BQ382" i="49" s="1"/>
  <c r="DO55" i="48"/>
  <c r="AQ382" i="49" s="1"/>
  <c r="CO382" i="49" s="1"/>
  <c r="BP382" i="49" s="1"/>
  <c r="EP68" i="49"/>
  <c r="FO68" i="49"/>
  <c r="EB68" i="49"/>
  <c r="FA68" i="49"/>
  <c r="EW68" i="49"/>
  <c r="FV68" i="49"/>
  <c r="FG68" i="49"/>
  <c r="EH68" i="49"/>
  <c r="EZ68" i="49"/>
  <c r="EA68" i="49"/>
  <c r="EQ68" i="49"/>
  <c r="FP68" i="49"/>
  <c r="AP66" i="49"/>
  <c r="P66" i="49" s="1"/>
  <c r="AO67" i="49"/>
  <c r="O67" i="49" s="1"/>
  <c r="AN67" i="49"/>
  <c r="N67" i="49" s="1"/>
  <c r="EK68" i="49"/>
  <c r="FJ68" i="49"/>
  <c r="EN68" i="49"/>
  <c r="FM68" i="49"/>
  <c r="AH67" i="49"/>
  <c r="H67" i="49" s="1"/>
  <c r="AW67" i="49"/>
  <c r="W67" i="49" s="1"/>
  <c r="BA67" i="49"/>
  <c r="AA67" i="49" s="1"/>
  <c r="AQ67" i="49"/>
  <c r="Q67" i="49" s="1"/>
  <c r="AV67" i="49"/>
  <c r="V67" i="49" s="1"/>
  <c r="AG67" i="49"/>
  <c r="G67" i="49" s="1"/>
  <c r="EO68" i="49"/>
  <c r="FN68" i="49"/>
  <c r="FB68" i="49"/>
  <c r="EC68" i="49"/>
  <c r="EM68" i="49"/>
  <c r="FL68" i="49"/>
  <c r="DM55" i="48"/>
  <c r="AO382" i="49" s="1"/>
  <c r="CM382" i="49" s="1"/>
  <c r="BN382" i="49" s="1"/>
  <c r="EA54" i="48"/>
  <c r="AE381" i="49"/>
  <c r="CC381" i="49" s="1"/>
  <c r="EV68" i="49"/>
  <c r="FU68" i="49"/>
  <c r="EG68" i="49"/>
  <c r="FF68" i="49"/>
  <c r="EJ68" i="49"/>
  <c r="FI68" i="49"/>
  <c r="EE68" i="49"/>
  <c r="FD68" i="49"/>
  <c r="FT68" i="49"/>
  <c r="EU68" i="49"/>
  <c r="DI55" i="48"/>
  <c r="AK382" i="49" s="1"/>
  <c r="CI382" i="49" s="1"/>
  <c r="BJ382" i="49" s="1"/>
  <c r="DL55" i="48"/>
  <c r="AN382" i="49" s="1"/>
  <c r="CL382" i="49" s="1"/>
  <c r="BM382" i="49" s="1"/>
  <c r="DH55" i="48"/>
  <c r="AJ382" i="49" s="1"/>
  <c r="CH382" i="49" s="1"/>
  <c r="BI382" i="49" s="1"/>
  <c r="ED68" i="49"/>
  <c r="FC68" i="49"/>
  <c r="DN55" i="48"/>
  <c r="AP382" i="49" s="1"/>
  <c r="CN382" i="49" s="1"/>
  <c r="BO382" i="49" s="1"/>
  <c r="FS68" i="49"/>
  <c r="ET68" i="49"/>
  <c r="FR68" i="49"/>
  <c r="ES68" i="49"/>
  <c r="EI68" i="49"/>
  <c r="FH68" i="49"/>
  <c r="EB67" i="49"/>
  <c r="FA67" i="49"/>
  <c r="AN66" i="49"/>
  <c r="N66" i="49" s="1"/>
  <c r="AS66" i="49"/>
  <c r="S66" i="49" s="1"/>
  <c r="AE67" i="49"/>
  <c r="E67" i="49" s="1"/>
  <c r="AS67" i="49"/>
  <c r="S67" i="49" s="1"/>
  <c r="AI67" i="49"/>
  <c r="I67" i="49" s="1"/>
  <c r="AU67" i="49"/>
  <c r="U67" i="49" s="1"/>
  <c r="AJ67" i="49"/>
  <c r="J67" i="49" s="1"/>
  <c r="AK67" i="49"/>
  <c r="K67" i="49" s="1"/>
  <c r="DC55" i="48"/>
  <c r="DA55" i="48"/>
  <c r="D57" i="48"/>
  <c r="E378" i="49" l="1"/>
  <c r="AC378" i="49" s="1"/>
  <c r="BD381" i="49"/>
  <c r="CB381" i="49" s="1"/>
  <c r="DM56" i="48"/>
  <c r="AO383" i="49" s="1"/>
  <c r="CM383" i="49" s="1"/>
  <c r="BN383" i="49" s="1"/>
  <c r="BN69" i="49"/>
  <c r="EK69" i="49" s="1"/>
  <c r="DB379" i="49"/>
  <c r="BP70" i="49"/>
  <c r="BW70" i="49"/>
  <c r="BN70" i="49"/>
  <c r="BJ70" i="49"/>
  <c r="BK70" i="49"/>
  <c r="BD70" i="49"/>
  <c r="BT70" i="49"/>
  <c r="BG70" i="49"/>
  <c r="BS70" i="49"/>
  <c r="BO70" i="49"/>
  <c r="BQ70" i="49"/>
  <c r="BH70" i="49"/>
  <c r="BX70" i="49"/>
  <c r="BM70" i="49"/>
  <c r="BY70" i="49"/>
  <c r="BU70" i="49"/>
  <c r="BF70" i="49"/>
  <c r="BV70" i="49"/>
  <c r="BZ70" i="49"/>
  <c r="CA70" i="49"/>
  <c r="BR70" i="49"/>
  <c r="BL70" i="49"/>
  <c r="BI70" i="49"/>
  <c r="BE70" i="49"/>
  <c r="CC69" i="49"/>
  <c r="DB69" i="49"/>
  <c r="DG68" i="49"/>
  <c r="CH68" i="49"/>
  <c r="DT69" i="49"/>
  <c r="CU69" i="49"/>
  <c r="DP69" i="49"/>
  <c r="CQ69" i="49"/>
  <c r="DR69" i="49"/>
  <c r="CS69" i="49"/>
  <c r="DM69" i="49"/>
  <c r="CN69" i="49"/>
  <c r="CI69" i="49"/>
  <c r="DH69" i="49"/>
  <c r="DM68" i="49"/>
  <c r="CN68" i="49"/>
  <c r="DO69" i="49"/>
  <c r="CP69" i="49"/>
  <c r="DX69" i="49"/>
  <c r="CY69" i="49"/>
  <c r="DG69" i="49"/>
  <c r="CH69" i="49"/>
  <c r="DF69" i="49"/>
  <c r="CG69" i="49"/>
  <c r="DC69" i="49"/>
  <c r="CD69" i="49"/>
  <c r="DU69" i="49"/>
  <c r="CV69" i="49"/>
  <c r="DW69" i="49"/>
  <c r="CX69" i="49"/>
  <c r="DV69" i="49"/>
  <c r="CW69" i="49"/>
  <c r="DD56" i="48"/>
  <c r="AF383" i="49" s="1"/>
  <c r="CD383" i="49" s="1"/>
  <c r="BE383" i="49" s="1"/>
  <c r="H380" i="49"/>
  <c r="DV56" i="48"/>
  <c r="AX383" i="49" s="1"/>
  <c r="CV383" i="49" s="1"/>
  <c r="BW383" i="49" s="1"/>
  <c r="DW56" i="48"/>
  <c r="AY383" i="49" s="1"/>
  <c r="CW383" i="49" s="1"/>
  <c r="BX383" i="49" s="1"/>
  <c r="DY56" i="48"/>
  <c r="BA383" i="49" s="1"/>
  <c r="CY383" i="49" s="1"/>
  <c r="BZ383" i="49" s="1"/>
  <c r="DG56" i="48"/>
  <c r="AI383" i="49" s="1"/>
  <c r="CG383" i="49" s="1"/>
  <c r="BH383" i="49" s="1"/>
  <c r="DI56" i="48"/>
  <c r="AK383" i="49" s="1"/>
  <c r="CI383" i="49" s="1"/>
  <c r="BJ383" i="49" s="1"/>
  <c r="DX56" i="48"/>
  <c r="AZ383" i="49" s="1"/>
  <c r="CX383" i="49" s="1"/>
  <c r="BY383" i="49" s="1"/>
  <c r="DU56" i="48"/>
  <c r="AW383" i="49" s="1"/>
  <c r="CU383" i="49" s="1"/>
  <c r="BV383" i="49" s="1"/>
  <c r="EI382" i="49"/>
  <c r="DJ382" i="49" s="1"/>
  <c r="EO382" i="49"/>
  <c r="DP382" i="49" s="1"/>
  <c r="ET382" i="49"/>
  <c r="DU382" i="49" s="1"/>
  <c r="X382" i="49" s="1"/>
  <c r="EP382" i="49"/>
  <c r="DQ382" i="49" s="1"/>
  <c r="T382" i="49" s="1"/>
  <c r="EQ381" i="49"/>
  <c r="DR381" i="49" s="1"/>
  <c r="EE382" i="49"/>
  <c r="DF382" i="49" s="1"/>
  <c r="O381" i="49"/>
  <c r="EJ381" i="49"/>
  <c r="DK381" i="49" s="1"/>
  <c r="N381" i="49" s="1"/>
  <c r="EA380" i="49"/>
  <c r="ER382" i="49"/>
  <c r="DS382" i="49" s="1"/>
  <c r="V382" i="49" s="1"/>
  <c r="EV382" i="49"/>
  <c r="DW382" i="49" s="1"/>
  <c r="Z382" i="49" s="1"/>
  <c r="EF381" i="49"/>
  <c r="DG381" i="49" s="1"/>
  <c r="J381" i="49" s="1"/>
  <c r="EB381" i="49"/>
  <c r="DC381" i="49" s="1"/>
  <c r="F381" i="49" s="1"/>
  <c r="EC382" i="49"/>
  <c r="DD382" i="49" s="1"/>
  <c r="G382" i="49" s="1"/>
  <c r="EQ382" i="49"/>
  <c r="DR382" i="49" s="1"/>
  <c r="U382" i="49" s="1"/>
  <c r="EV381" i="49"/>
  <c r="DW381" i="49" s="1"/>
  <c r="Z381" i="49" s="1"/>
  <c r="Y381" i="49"/>
  <c r="M381" i="49"/>
  <c r="ES382" i="49"/>
  <c r="DT382" i="49" s="1"/>
  <c r="W382" i="49" s="1"/>
  <c r="I381" i="49"/>
  <c r="P381" i="49"/>
  <c r="W381" i="49"/>
  <c r="AA381" i="49"/>
  <c r="T381" i="49"/>
  <c r="EM381" i="49"/>
  <c r="DN381" i="49" s="1"/>
  <c r="Q381" i="49" s="1"/>
  <c r="EU382" i="49"/>
  <c r="DV382" i="49" s="1"/>
  <c r="Y382" i="49" s="1"/>
  <c r="ER381" i="49"/>
  <c r="DS381" i="49" s="1"/>
  <c r="V381" i="49" s="1"/>
  <c r="ED382" i="49"/>
  <c r="DE382" i="49" s="1"/>
  <c r="H382" i="49" s="1"/>
  <c r="EH382" i="49"/>
  <c r="DI382" i="49" s="1"/>
  <c r="L382" i="49" s="1"/>
  <c r="EC381" i="49"/>
  <c r="DD381" i="49" s="1"/>
  <c r="G381" i="49" s="1"/>
  <c r="EX381" i="49"/>
  <c r="DY381" i="49" s="1"/>
  <c r="AB381" i="49" s="1"/>
  <c r="ET381" i="49"/>
  <c r="DU381" i="49" s="1"/>
  <c r="X381" i="49" s="1"/>
  <c r="EW382" i="49"/>
  <c r="DX382" i="49" s="1"/>
  <c r="EB382" i="49"/>
  <c r="DC382" i="49" s="1"/>
  <c r="EN381" i="49"/>
  <c r="DO381" i="49" s="1"/>
  <c r="R381" i="49" s="1"/>
  <c r="AY68" i="49"/>
  <c r="Y68" i="49" s="1"/>
  <c r="AQ68" i="49"/>
  <c r="Q68" i="49" s="1"/>
  <c r="AS68" i="49"/>
  <c r="S68" i="49" s="1"/>
  <c r="AC66" i="49"/>
  <c r="AV68" i="49"/>
  <c r="V68" i="49" s="1"/>
  <c r="FM69" i="49"/>
  <c r="EN69" i="49"/>
  <c r="FN69" i="49"/>
  <c r="EO69" i="49"/>
  <c r="EA69" i="49"/>
  <c r="EZ69" i="49"/>
  <c r="EF68" i="49"/>
  <c r="FE68" i="49"/>
  <c r="DS56" i="48"/>
  <c r="AU383" i="49" s="1"/>
  <c r="CS383" i="49" s="1"/>
  <c r="BT383" i="49" s="1"/>
  <c r="DP56" i="48"/>
  <c r="AR383" i="49" s="1"/>
  <c r="CP383" i="49" s="1"/>
  <c r="BQ383" i="49" s="1"/>
  <c r="FR69" i="49"/>
  <c r="ES69" i="49"/>
  <c r="EW69" i="49"/>
  <c r="FV69" i="49"/>
  <c r="ET69" i="49"/>
  <c r="FS69" i="49"/>
  <c r="FD69" i="49"/>
  <c r="EE69" i="49"/>
  <c r="EU69" i="49"/>
  <c r="FT69" i="49"/>
  <c r="AH68" i="49"/>
  <c r="H68" i="49" s="1"/>
  <c r="AI68" i="49"/>
  <c r="I68" i="49" s="1"/>
  <c r="AN68" i="49"/>
  <c r="N68" i="49" s="1"/>
  <c r="AK68" i="49"/>
  <c r="K68" i="49" s="1"/>
  <c r="AZ68" i="49"/>
  <c r="Z68" i="49" s="1"/>
  <c r="AE68" i="49"/>
  <c r="E68" i="49" s="1"/>
  <c r="AL68" i="49"/>
  <c r="L68" i="49" s="1"/>
  <c r="BB68" i="49"/>
  <c r="AB68" i="49" s="1"/>
  <c r="EG69" i="49"/>
  <c r="FF69" i="49"/>
  <c r="AW68" i="49"/>
  <c r="W68" i="49" s="1"/>
  <c r="AX68" i="49"/>
  <c r="X68" i="49" s="1"/>
  <c r="EL68" i="49"/>
  <c r="FK68" i="49"/>
  <c r="AR68" i="49"/>
  <c r="R68" i="49" s="1"/>
  <c r="AO68" i="49"/>
  <c r="O68" i="49" s="1"/>
  <c r="AU68" i="49"/>
  <c r="U68" i="49" s="1"/>
  <c r="BA68" i="49"/>
  <c r="AA68" i="49" s="1"/>
  <c r="AF68" i="49"/>
  <c r="F68" i="49" s="1"/>
  <c r="AT68" i="49"/>
  <c r="T68" i="49" s="1"/>
  <c r="FK69" i="49"/>
  <c r="EL69" i="49"/>
  <c r="EF69" i="49"/>
  <c r="FE69" i="49"/>
  <c r="FP69" i="49"/>
  <c r="EQ69" i="49"/>
  <c r="DN56" i="48"/>
  <c r="AP383" i="49" s="1"/>
  <c r="CN383" i="49" s="1"/>
  <c r="BO383" i="49" s="1"/>
  <c r="DE56" i="48"/>
  <c r="AG383" i="49" s="1"/>
  <c r="CE383" i="49" s="1"/>
  <c r="BF383" i="49" s="1"/>
  <c r="DZ56" i="48"/>
  <c r="BB383" i="49" s="1"/>
  <c r="CZ383" i="49" s="1"/>
  <c r="CA383" i="49" s="1"/>
  <c r="DF56" i="48"/>
  <c r="AH383" i="49" s="1"/>
  <c r="CF383" i="49" s="1"/>
  <c r="BG383" i="49" s="1"/>
  <c r="DR56" i="48"/>
  <c r="AT383" i="49" s="1"/>
  <c r="CR383" i="49" s="1"/>
  <c r="BS383" i="49" s="1"/>
  <c r="DK56" i="48"/>
  <c r="AM383" i="49" s="1"/>
  <c r="CK383" i="49" s="1"/>
  <c r="BL383" i="49" s="1"/>
  <c r="EA55" i="48"/>
  <c r="AE382" i="49"/>
  <c r="CC382" i="49" s="1"/>
  <c r="DQ56" i="48"/>
  <c r="AS383" i="49" s="1"/>
  <c r="CQ383" i="49" s="1"/>
  <c r="BR383" i="49" s="1"/>
  <c r="DH56" i="48"/>
  <c r="AJ383" i="49" s="1"/>
  <c r="CH383" i="49" s="1"/>
  <c r="BI383" i="49" s="1"/>
  <c r="DJ56" i="48"/>
  <c r="AL383" i="49" s="1"/>
  <c r="CJ383" i="49" s="1"/>
  <c r="BK383" i="49" s="1"/>
  <c r="EB69" i="49"/>
  <c r="FA69" i="49"/>
  <c r="DL56" i="48"/>
  <c r="AN383" i="49" s="1"/>
  <c r="CL383" i="49" s="1"/>
  <c r="BM383" i="49" s="1"/>
  <c r="DT56" i="48"/>
  <c r="AV383" i="49" s="1"/>
  <c r="CT383" i="49" s="1"/>
  <c r="BU383" i="49" s="1"/>
  <c r="FU69" i="49"/>
  <c r="EV69" i="49"/>
  <c r="DO56" i="48"/>
  <c r="AQ383" i="49" s="1"/>
  <c r="CO383" i="49" s="1"/>
  <c r="BP383" i="49" s="1"/>
  <c r="AF67" i="49"/>
  <c r="F67" i="49" s="1"/>
  <c r="AC67" i="49" s="1"/>
  <c r="AM68" i="49"/>
  <c r="M68" i="49" s="1"/>
  <c r="AG68" i="49"/>
  <c r="G68" i="49" s="1"/>
  <c r="DE57" i="48"/>
  <c r="AG384" i="49" s="1"/>
  <c r="CE384" i="49" s="1"/>
  <c r="BF384" i="49" s="1"/>
  <c r="DJ57" i="48"/>
  <c r="AL384" i="49" s="1"/>
  <c r="CJ384" i="49" s="1"/>
  <c r="BK384" i="49" s="1"/>
  <c r="DC56" i="48"/>
  <c r="DA56" i="48"/>
  <c r="D58" i="48"/>
  <c r="CM69" i="49" l="1"/>
  <c r="FJ69" i="49"/>
  <c r="DL69" i="49"/>
  <c r="DX57" i="48"/>
  <c r="AZ384" i="49" s="1"/>
  <c r="CX384" i="49" s="1"/>
  <c r="BY384" i="49" s="1"/>
  <c r="BD382" i="49"/>
  <c r="CB382" i="49" s="1"/>
  <c r="E379" i="49"/>
  <c r="AC379" i="49" s="1"/>
  <c r="DZ379" i="49"/>
  <c r="DB380" i="49"/>
  <c r="DT57" i="48"/>
  <c r="AV384" i="49" s="1"/>
  <c r="CT384" i="49" s="1"/>
  <c r="BU384" i="49" s="1"/>
  <c r="BH71" i="49"/>
  <c r="BX71" i="49"/>
  <c r="BU71" i="49"/>
  <c r="BK71" i="49"/>
  <c r="BG71" i="49"/>
  <c r="BY71" i="49"/>
  <c r="BL71" i="49"/>
  <c r="BE71" i="49"/>
  <c r="BZ71" i="49"/>
  <c r="BQ71" i="49"/>
  <c r="BM71" i="49"/>
  <c r="BI71" i="49"/>
  <c r="BP71" i="49"/>
  <c r="BJ71" i="49"/>
  <c r="BR71" i="49"/>
  <c r="BN71" i="49"/>
  <c r="BS71" i="49"/>
  <c r="BT71" i="49"/>
  <c r="CA71" i="49"/>
  <c r="BW71" i="49"/>
  <c r="BO71" i="49"/>
  <c r="BD71" i="49"/>
  <c r="BF71" i="49"/>
  <c r="DU70" i="49"/>
  <c r="CV70" i="49"/>
  <c r="DX70" i="49"/>
  <c r="CY70" i="49"/>
  <c r="DO70" i="49"/>
  <c r="CP70" i="49"/>
  <c r="DN70" i="49"/>
  <c r="CO70" i="49"/>
  <c r="DK69" i="49"/>
  <c r="CL69" i="49"/>
  <c r="CM70" i="49"/>
  <c r="DL70" i="49"/>
  <c r="DC70" i="49"/>
  <c r="CD70" i="49"/>
  <c r="DE70" i="49"/>
  <c r="CF70" i="49"/>
  <c r="DY70" i="49"/>
  <c r="CZ70" i="49"/>
  <c r="DR70" i="49"/>
  <c r="CS70" i="49"/>
  <c r="DQ70" i="49"/>
  <c r="CR70" i="49"/>
  <c r="DH70" i="49"/>
  <c r="CI70" i="49"/>
  <c r="CE70" i="49"/>
  <c r="DD70" i="49"/>
  <c r="EA70" i="49"/>
  <c r="DB70" i="49"/>
  <c r="CC70" i="49"/>
  <c r="DV70" i="49"/>
  <c r="CW70" i="49"/>
  <c r="DN69" i="49"/>
  <c r="CO69" i="49"/>
  <c r="DS69" i="49"/>
  <c r="CT69" i="49"/>
  <c r="DJ69" i="49"/>
  <c r="CK69" i="49"/>
  <c r="DE69" i="49"/>
  <c r="CF69" i="49"/>
  <c r="DD69" i="49"/>
  <c r="CE69" i="49"/>
  <c r="DI69" i="49"/>
  <c r="CJ69" i="49"/>
  <c r="DQ69" i="49"/>
  <c r="CR69" i="49"/>
  <c r="DY69" i="49"/>
  <c r="CZ69" i="49"/>
  <c r="DW70" i="49"/>
  <c r="CX70" i="49"/>
  <c r="DS70" i="49"/>
  <c r="CT70" i="49"/>
  <c r="DI70" i="49"/>
  <c r="CJ70" i="49"/>
  <c r="DF70" i="49"/>
  <c r="CG70" i="49"/>
  <c r="S382" i="49"/>
  <c r="DF57" i="48"/>
  <c r="AH384" i="49" s="1"/>
  <c r="CF384" i="49" s="1"/>
  <c r="BG384" i="49" s="1"/>
  <c r="DW57" i="48"/>
  <c r="AY384" i="49" s="1"/>
  <c r="CW384" i="49" s="1"/>
  <c r="BX384" i="49" s="1"/>
  <c r="DR57" i="48"/>
  <c r="AT384" i="49" s="1"/>
  <c r="CR384" i="49" s="1"/>
  <c r="BS384" i="49" s="1"/>
  <c r="DS57" i="48"/>
  <c r="AU384" i="49" s="1"/>
  <c r="CS384" i="49" s="1"/>
  <c r="BT384" i="49" s="1"/>
  <c r="DY57" i="48"/>
  <c r="BA384" i="49" s="1"/>
  <c r="CY384" i="49" s="1"/>
  <c r="BZ384" i="49" s="1"/>
  <c r="DG57" i="48"/>
  <c r="AI384" i="49" s="1"/>
  <c r="CG384" i="49" s="1"/>
  <c r="BH384" i="49" s="1"/>
  <c r="U381" i="49"/>
  <c r="EK382" i="49"/>
  <c r="DL382" i="49" s="1"/>
  <c r="I382" i="49"/>
  <c r="EB383" i="49"/>
  <c r="DC383" i="49" s="1"/>
  <c r="F382" i="49"/>
  <c r="EA381" i="49"/>
  <c r="M382" i="49"/>
  <c r="AA382" i="49"/>
  <c r="EL382" i="49"/>
  <c r="DM382" i="49" s="1"/>
  <c r="P382" i="49" s="1"/>
  <c r="EW383" i="49"/>
  <c r="DX383" i="49" s="1"/>
  <c r="EV383" i="49"/>
  <c r="DW383" i="49" s="1"/>
  <c r="Z383" i="49" s="1"/>
  <c r="EU383" i="49"/>
  <c r="DV383" i="49" s="1"/>
  <c r="Y383" i="49" s="1"/>
  <c r="EX382" i="49"/>
  <c r="DY382" i="49" s="1"/>
  <c r="AB382" i="49" s="1"/>
  <c r="ES383" i="49"/>
  <c r="DT383" i="49" s="1"/>
  <c r="EF382" i="49"/>
  <c r="DG382" i="49" s="1"/>
  <c r="EE383" i="49"/>
  <c r="DF383" i="49" s="1"/>
  <c r="EK383" i="49"/>
  <c r="DL383" i="49" s="1"/>
  <c r="EN382" i="49"/>
  <c r="DO382" i="49" s="1"/>
  <c r="R382" i="49" s="1"/>
  <c r="EG383" i="49"/>
  <c r="DH383" i="49" s="1"/>
  <c r="EG382" i="49"/>
  <c r="DH382" i="49" s="1"/>
  <c r="K382" i="49" s="1"/>
  <c r="ET383" i="49"/>
  <c r="DU383" i="49" s="1"/>
  <c r="X383" i="49" s="1"/>
  <c r="EJ382" i="49"/>
  <c r="DK382" i="49" s="1"/>
  <c r="N382" i="49" s="1"/>
  <c r="EM382" i="49"/>
  <c r="DN382" i="49" s="1"/>
  <c r="Q382" i="49" s="1"/>
  <c r="DD57" i="48"/>
  <c r="AF384" i="49" s="1"/>
  <c r="CD384" i="49" s="1"/>
  <c r="BE384" i="49" s="1"/>
  <c r="AX69" i="49"/>
  <c r="X69" i="49" s="1"/>
  <c r="AS69" i="49"/>
  <c r="S69" i="49" s="1"/>
  <c r="AR69" i="49"/>
  <c r="R69" i="49" s="1"/>
  <c r="FJ70" i="49"/>
  <c r="EK70" i="49"/>
  <c r="EM70" i="49"/>
  <c r="FL70" i="49"/>
  <c r="EA56" i="48"/>
  <c r="AE383" i="49"/>
  <c r="CC383" i="49" s="1"/>
  <c r="DV57" i="48"/>
  <c r="AX384" i="49" s="1"/>
  <c r="CV384" i="49" s="1"/>
  <c r="BW384" i="49" s="1"/>
  <c r="DO57" i="48"/>
  <c r="AQ384" i="49" s="1"/>
  <c r="CO384" i="49" s="1"/>
  <c r="BP384" i="49" s="1"/>
  <c r="FO70" i="49"/>
  <c r="EP70" i="49"/>
  <c r="FA70" i="49"/>
  <c r="EB70" i="49"/>
  <c r="EW70" i="49"/>
  <c r="FV70" i="49"/>
  <c r="EH70" i="49"/>
  <c r="FG70" i="49"/>
  <c r="EZ70" i="49"/>
  <c r="FP70" i="49"/>
  <c r="EQ70" i="49"/>
  <c r="AZ69" i="49"/>
  <c r="Z69" i="49" s="1"/>
  <c r="FQ69" i="49"/>
  <c r="ER69" i="49"/>
  <c r="FG69" i="49"/>
  <c r="EH69" i="49"/>
  <c r="FO69" i="49"/>
  <c r="EP69" i="49"/>
  <c r="EX69" i="49"/>
  <c r="FW69" i="49"/>
  <c r="AP68" i="49"/>
  <c r="P68" i="49" s="1"/>
  <c r="AJ68" i="49"/>
  <c r="J68" i="49" s="1"/>
  <c r="AE69" i="49"/>
  <c r="E69" i="49" s="1"/>
  <c r="EC70" i="49"/>
  <c r="FB70" i="49"/>
  <c r="EN70" i="49"/>
  <c r="FM70" i="49"/>
  <c r="AI69" i="49"/>
  <c r="I69" i="49" s="1"/>
  <c r="AW69" i="49"/>
  <c r="W69" i="49" s="1"/>
  <c r="ET70" i="49"/>
  <c r="FS70" i="49"/>
  <c r="ER70" i="49"/>
  <c r="FQ70" i="49"/>
  <c r="FW70" i="49"/>
  <c r="EX70" i="49"/>
  <c r="FU70" i="49"/>
  <c r="EV70" i="49"/>
  <c r="FF70" i="49"/>
  <c r="EG70" i="49"/>
  <c r="FC70" i="49"/>
  <c r="ED70" i="49"/>
  <c r="EE70" i="49"/>
  <c r="FD70" i="49"/>
  <c r="EU70" i="49"/>
  <c r="FT70" i="49"/>
  <c r="AF69" i="49"/>
  <c r="F69" i="49" s="1"/>
  <c r="AU69" i="49"/>
  <c r="U69" i="49" s="1"/>
  <c r="AP69" i="49"/>
  <c r="P69" i="49" s="1"/>
  <c r="DM57" i="48"/>
  <c r="AO384" i="49" s="1"/>
  <c r="CM384" i="49" s="1"/>
  <c r="BN384" i="49" s="1"/>
  <c r="DI57" i="48"/>
  <c r="AK384" i="49" s="1"/>
  <c r="CI384" i="49" s="1"/>
  <c r="BJ384" i="49" s="1"/>
  <c r="DZ57" i="48"/>
  <c r="BB384" i="49" s="1"/>
  <c r="CZ384" i="49" s="1"/>
  <c r="CA384" i="49" s="1"/>
  <c r="DP57" i="48"/>
  <c r="AR384" i="49" s="1"/>
  <c r="CP384" i="49" s="1"/>
  <c r="BQ384" i="49" s="1"/>
  <c r="DH57" i="48"/>
  <c r="AJ384" i="49" s="1"/>
  <c r="CH384" i="49" s="1"/>
  <c r="BI384" i="49" s="1"/>
  <c r="DL57" i="48"/>
  <c r="AN384" i="49" s="1"/>
  <c r="CL384" i="49" s="1"/>
  <c r="BM384" i="49" s="1"/>
  <c r="DN57" i="48"/>
  <c r="AP384" i="49" s="1"/>
  <c r="CN384" i="49" s="1"/>
  <c r="BO384" i="49" s="1"/>
  <c r="DQ57" i="48"/>
  <c r="AS384" i="49" s="1"/>
  <c r="CQ384" i="49" s="1"/>
  <c r="BR384" i="49" s="1"/>
  <c r="DU57" i="48"/>
  <c r="AW384" i="49" s="1"/>
  <c r="CU384" i="49" s="1"/>
  <c r="BV384" i="49" s="1"/>
  <c r="DK57" i="48"/>
  <c r="AM384" i="49" s="1"/>
  <c r="CK384" i="49" s="1"/>
  <c r="BL384" i="49" s="1"/>
  <c r="FL69" i="49"/>
  <c r="EM69" i="49"/>
  <c r="FI69" i="49"/>
  <c r="EJ69" i="49"/>
  <c r="EI69" i="49"/>
  <c r="FH69" i="49"/>
  <c r="FC69" i="49"/>
  <c r="ED69" i="49"/>
  <c r="FB69" i="49"/>
  <c r="EC69" i="49"/>
  <c r="AJ69" i="49"/>
  <c r="J69" i="49" s="1"/>
  <c r="AK69" i="49"/>
  <c r="K69" i="49" s="1"/>
  <c r="AY69" i="49"/>
  <c r="Y69" i="49" s="1"/>
  <c r="AO69" i="49"/>
  <c r="O69" i="49" s="1"/>
  <c r="BA69" i="49"/>
  <c r="AA69" i="49" s="1"/>
  <c r="DA57" i="48"/>
  <c r="DW58" i="48"/>
  <c r="AY385" i="49" s="1"/>
  <c r="CW385" i="49" s="1"/>
  <c r="BX385" i="49" s="1"/>
  <c r="DH58" i="48"/>
  <c r="AJ385" i="49" s="1"/>
  <c r="CH385" i="49" s="1"/>
  <c r="BI385" i="49" s="1"/>
  <c r="DC57" i="48"/>
  <c r="D59" i="48"/>
  <c r="BD383" i="49" l="1"/>
  <c r="CB383" i="49" s="1"/>
  <c r="DU58" i="48"/>
  <c r="AW385" i="49" s="1"/>
  <c r="CU385" i="49" s="1"/>
  <c r="BV385" i="49" s="1"/>
  <c r="BV71" i="49"/>
  <c r="E380" i="49"/>
  <c r="AC380" i="49" s="1"/>
  <c r="DZ380" i="49"/>
  <c r="DB381" i="49"/>
  <c r="DZ381" i="49" s="1"/>
  <c r="DT58" i="48"/>
  <c r="AV385" i="49" s="1"/>
  <c r="CT385" i="49" s="1"/>
  <c r="BU385" i="49" s="1"/>
  <c r="BO72" i="49"/>
  <c r="BH72" i="49"/>
  <c r="BX72" i="49"/>
  <c r="BE72" i="49"/>
  <c r="BU72" i="49"/>
  <c r="BZ72" i="49"/>
  <c r="BD72" i="49"/>
  <c r="BS72" i="49"/>
  <c r="BL72" i="49"/>
  <c r="BI72" i="49"/>
  <c r="BY72" i="49"/>
  <c r="BR72" i="49"/>
  <c r="BG72" i="49"/>
  <c r="BW72" i="49"/>
  <c r="BP72" i="49"/>
  <c r="BM72" i="49"/>
  <c r="BF72" i="49"/>
  <c r="CA72" i="49"/>
  <c r="BT72" i="49"/>
  <c r="BQ72" i="49"/>
  <c r="BV72" i="49"/>
  <c r="BN72" i="49"/>
  <c r="BK72" i="49"/>
  <c r="BJ72" i="49"/>
  <c r="DK71" i="49"/>
  <c r="CL71" i="49"/>
  <c r="DW71" i="49"/>
  <c r="CX71" i="49"/>
  <c r="CU70" i="49"/>
  <c r="DT70" i="49"/>
  <c r="CI71" i="49"/>
  <c r="DH71" i="49"/>
  <c r="DP71" i="49"/>
  <c r="CQ71" i="49"/>
  <c r="DG71" i="49"/>
  <c r="CH71" i="49"/>
  <c r="DB71" i="49"/>
  <c r="CC71" i="49"/>
  <c r="DR71" i="49"/>
  <c r="CS71" i="49"/>
  <c r="CU71" i="49"/>
  <c r="DT71" i="49"/>
  <c r="DM70" i="49"/>
  <c r="CN70" i="49"/>
  <c r="DI71" i="49"/>
  <c r="CJ71" i="49"/>
  <c r="DS71" i="49"/>
  <c r="CT71" i="49"/>
  <c r="DU71" i="49"/>
  <c r="CV71" i="49"/>
  <c r="CM71" i="49"/>
  <c r="DL71" i="49"/>
  <c r="DF71" i="49"/>
  <c r="CG71" i="49"/>
  <c r="DV71" i="49"/>
  <c r="CW71" i="49"/>
  <c r="DJ70" i="49"/>
  <c r="CK70" i="49"/>
  <c r="CQ70" i="49"/>
  <c r="DP70" i="49"/>
  <c r="DK70" i="49"/>
  <c r="CL70" i="49"/>
  <c r="CY71" i="49"/>
  <c r="DX71" i="49"/>
  <c r="DN71" i="49"/>
  <c r="CO71" i="49"/>
  <c r="DG70" i="49"/>
  <c r="CH70" i="49"/>
  <c r="DO71" i="49"/>
  <c r="CP71" i="49"/>
  <c r="DE71" i="49"/>
  <c r="CF71" i="49"/>
  <c r="DC71" i="49"/>
  <c r="CD71" i="49"/>
  <c r="DQ71" i="49"/>
  <c r="CR71" i="49"/>
  <c r="DJ71" i="49"/>
  <c r="CK71" i="49"/>
  <c r="O382" i="49"/>
  <c r="DX58" i="48"/>
  <c r="AZ385" i="49" s="1"/>
  <c r="CX385" i="49" s="1"/>
  <c r="BY385" i="49" s="1"/>
  <c r="DS58" i="48"/>
  <c r="AU385" i="49" s="1"/>
  <c r="CS385" i="49" s="1"/>
  <c r="BT385" i="49" s="1"/>
  <c r="DR58" i="48"/>
  <c r="AT385" i="49" s="1"/>
  <c r="CR385" i="49" s="1"/>
  <c r="BS385" i="49" s="1"/>
  <c r="DL58" i="48"/>
  <c r="AN385" i="49" s="1"/>
  <c r="CL385" i="49" s="1"/>
  <c r="BM385" i="49" s="1"/>
  <c r="DO58" i="48"/>
  <c r="AQ385" i="49" s="1"/>
  <c r="CO385" i="49" s="1"/>
  <c r="BP385" i="49" s="1"/>
  <c r="DI58" i="48"/>
  <c r="AK385" i="49" s="1"/>
  <c r="CI385" i="49" s="1"/>
  <c r="BJ385" i="49" s="1"/>
  <c r="DK58" i="48"/>
  <c r="AM385" i="49" s="1"/>
  <c r="CK385" i="49" s="1"/>
  <c r="BL385" i="49" s="1"/>
  <c r="DF58" i="48"/>
  <c r="AH385" i="49" s="1"/>
  <c r="CF385" i="49" s="1"/>
  <c r="BG385" i="49" s="1"/>
  <c r="DV58" i="48"/>
  <c r="AX385" i="49" s="1"/>
  <c r="CV385" i="49" s="1"/>
  <c r="BW385" i="49" s="1"/>
  <c r="EW384" i="49"/>
  <c r="DX384" i="49" s="1"/>
  <c r="EH384" i="49"/>
  <c r="DI384" i="49" s="1"/>
  <c r="EE384" i="49"/>
  <c r="DF384" i="49" s="1"/>
  <c r="EM383" i="49"/>
  <c r="DN383" i="49" s="1"/>
  <c r="Q383" i="49" s="1"/>
  <c r="F383" i="49"/>
  <c r="EN383" i="49"/>
  <c r="DO383" i="49" s="1"/>
  <c r="E381" i="49"/>
  <c r="AC381" i="49" s="1"/>
  <c r="J382" i="49"/>
  <c r="W383" i="49"/>
  <c r="EJ383" i="49"/>
  <c r="DK383" i="49" s="1"/>
  <c r="N383" i="49" s="1"/>
  <c r="EA382" i="49"/>
  <c r="K383" i="49"/>
  <c r="AA383" i="49"/>
  <c r="EQ383" i="49"/>
  <c r="DR383" i="49" s="1"/>
  <c r="U383" i="49" s="1"/>
  <c r="I383" i="49"/>
  <c r="EL383" i="49"/>
  <c r="DM383" i="49" s="1"/>
  <c r="P383" i="49" s="1"/>
  <c r="EP384" i="49"/>
  <c r="DQ384" i="49" s="1"/>
  <c r="EC383" i="49"/>
  <c r="DD383" i="49" s="1"/>
  <c r="EV384" i="49"/>
  <c r="DW384" i="49" s="1"/>
  <c r="O383" i="49"/>
  <c r="ED383" i="49"/>
  <c r="DE383" i="49" s="1"/>
  <c r="H383" i="49" s="1"/>
  <c r="EO383" i="49"/>
  <c r="DP383" i="49" s="1"/>
  <c r="S383" i="49" s="1"/>
  <c r="EX383" i="49"/>
  <c r="DY383" i="49" s="1"/>
  <c r="AB383" i="49" s="1"/>
  <c r="EC384" i="49"/>
  <c r="DD384" i="49" s="1"/>
  <c r="G384" i="49" s="1"/>
  <c r="EF383" i="49"/>
  <c r="DG383" i="49" s="1"/>
  <c r="J383" i="49" s="1"/>
  <c r="EP383" i="49"/>
  <c r="DQ383" i="49" s="1"/>
  <c r="ER384" i="49"/>
  <c r="DS384" i="49" s="1"/>
  <c r="EQ384" i="49"/>
  <c r="DR384" i="49" s="1"/>
  <c r="EI383" i="49"/>
  <c r="DJ383" i="49" s="1"/>
  <c r="M383" i="49" s="1"/>
  <c r="ER383" i="49"/>
  <c r="DS383" i="49" s="1"/>
  <c r="V383" i="49" s="1"/>
  <c r="ED384" i="49"/>
  <c r="DE384" i="49" s="1"/>
  <c r="H384" i="49" s="1"/>
  <c r="EH383" i="49"/>
  <c r="DI383" i="49" s="1"/>
  <c r="EU384" i="49"/>
  <c r="DV384" i="49" s="1"/>
  <c r="Y384" i="49" s="1"/>
  <c r="DP58" i="48"/>
  <c r="AR385" i="49" s="1"/>
  <c r="CP385" i="49" s="1"/>
  <c r="BQ385" i="49" s="1"/>
  <c r="AC68" i="49"/>
  <c r="AO70" i="49"/>
  <c r="O70" i="49" s="1"/>
  <c r="AR70" i="49"/>
  <c r="R70" i="49" s="1"/>
  <c r="AG70" i="49"/>
  <c r="G70" i="49" s="1"/>
  <c r="AL70" i="49"/>
  <c r="L70" i="49" s="1"/>
  <c r="FR71" i="49"/>
  <c r="ES71" i="49"/>
  <c r="FA71" i="49"/>
  <c r="EB71" i="49"/>
  <c r="FT71" i="49"/>
  <c r="EU71" i="49"/>
  <c r="DQ58" i="48"/>
  <c r="AS385" i="49" s="1"/>
  <c r="CQ385" i="49" s="1"/>
  <c r="BR385" i="49" s="1"/>
  <c r="DM58" i="48"/>
  <c r="AO385" i="49" s="1"/>
  <c r="CM385" i="49" s="1"/>
  <c r="BN385" i="49" s="1"/>
  <c r="DG58" i="48"/>
  <c r="AI385" i="49" s="1"/>
  <c r="CG385" i="49" s="1"/>
  <c r="BH385" i="49" s="1"/>
  <c r="DY58" i="48"/>
  <c r="BA385" i="49" s="1"/>
  <c r="CY385" i="49" s="1"/>
  <c r="BZ385" i="49" s="1"/>
  <c r="DE58" i="48"/>
  <c r="AG385" i="49" s="1"/>
  <c r="CE385" i="49" s="1"/>
  <c r="BF385" i="49" s="1"/>
  <c r="DZ58" i="48"/>
  <c r="BB385" i="49" s="1"/>
  <c r="CZ385" i="49" s="1"/>
  <c r="CA385" i="49" s="1"/>
  <c r="FI71" i="49"/>
  <c r="EJ71" i="49"/>
  <c r="DN58" i="48"/>
  <c r="AP385" i="49" s="1"/>
  <c r="CN385" i="49" s="1"/>
  <c r="BO385" i="49" s="1"/>
  <c r="EP71" i="49"/>
  <c r="FO71" i="49"/>
  <c r="EI71" i="49"/>
  <c r="FH71" i="49"/>
  <c r="AH70" i="49"/>
  <c r="H70" i="49" s="1"/>
  <c r="AK70" i="49"/>
  <c r="K70" i="49" s="1"/>
  <c r="AZ70" i="49"/>
  <c r="Z70" i="49" s="1"/>
  <c r="BB70" i="49"/>
  <c r="AB70" i="49" s="1"/>
  <c r="BA70" i="49"/>
  <c r="AA70" i="49" s="1"/>
  <c r="AQ70" i="49"/>
  <c r="Q70" i="49" s="1"/>
  <c r="EV71" i="49"/>
  <c r="FU71" i="49"/>
  <c r="AY70" i="49"/>
  <c r="Y70" i="49" s="1"/>
  <c r="AI70" i="49"/>
  <c r="I70" i="49" s="1"/>
  <c r="AX70" i="49"/>
  <c r="X70" i="49" s="1"/>
  <c r="AT69" i="49"/>
  <c r="T69" i="49" s="1"/>
  <c r="AL69" i="49"/>
  <c r="L69" i="49" s="1"/>
  <c r="AV69" i="49"/>
  <c r="V69" i="49" s="1"/>
  <c r="FC71" i="49"/>
  <c r="ED71" i="49"/>
  <c r="FJ71" i="49"/>
  <c r="EK71" i="49"/>
  <c r="FD71" i="49"/>
  <c r="EE71" i="49"/>
  <c r="FR70" i="49"/>
  <c r="ES70" i="49"/>
  <c r="EL70" i="49"/>
  <c r="FK70" i="49"/>
  <c r="FE70" i="49"/>
  <c r="EF70" i="49"/>
  <c r="EH71" i="49"/>
  <c r="FG71" i="49"/>
  <c r="FF71" i="49"/>
  <c r="EG71" i="49"/>
  <c r="EO71" i="49"/>
  <c r="FN71" i="49"/>
  <c r="FV71" i="49"/>
  <c r="EW71" i="49"/>
  <c r="FL71" i="49"/>
  <c r="EM71" i="49"/>
  <c r="AG69" i="49"/>
  <c r="G69" i="49" s="1"/>
  <c r="AH69" i="49"/>
  <c r="H69" i="49" s="1"/>
  <c r="AN69" i="49"/>
  <c r="N69" i="49" s="1"/>
  <c r="AQ69" i="49"/>
  <c r="Q69" i="49" s="1"/>
  <c r="FH70" i="49"/>
  <c r="EI70" i="49"/>
  <c r="EO70" i="49"/>
  <c r="FN70" i="49"/>
  <c r="FI70" i="49"/>
  <c r="EJ70" i="49"/>
  <c r="EA57" i="48"/>
  <c r="AE384" i="49"/>
  <c r="CC384" i="49" s="1"/>
  <c r="DJ58" i="48"/>
  <c r="AL385" i="49" s="1"/>
  <c r="CJ385" i="49" s="1"/>
  <c r="BK385" i="49" s="1"/>
  <c r="DD58" i="48"/>
  <c r="AF385" i="49" s="1"/>
  <c r="CD385" i="49" s="1"/>
  <c r="BE385" i="49" s="1"/>
  <c r="EN71" i="49"/>
  <c r="FM71" i="49"/>
  <c r="FQ71" i="49"/>
  <c r="ER71" i="49"/>
  <c r="ET71" i="49"/>
  <c r="FS71" i="49"/>
  <c r="EF71" i="49"/>
  <c r="FE71" i="49"/>
  <c r="EA71" i="49"/>
  <c r="EZ71" i="49"/>
  <c r="EQ71" i="49"/>
  <c r="FP71" i="49"/>
  <c r="AM69" i="49"/>
  <c r="M69" i="49" s="1"/>
  <c r="AV70" i="49"/>
  <c r="V70" i="49" s="1"/>
  <c r="BB69" i="49"/>
  <c r="AB69" i="49" s="1"/>
  <c r="AU70" i="49"/>
  <c r="U70" i="49" s="1"/>
  <c r="AE70" i="49"/>
  <c r="E70" i="49" s="1"/>
  <c r="AF70" i="49"/>
  <c r="F70" i="49" s="1"/>
  <c r="AT70" i="49"/>
  <c r="T70" i="49" s="1"/>
  <c r="DC58" i="48"/>
  <c r="DA58" i="48"/>
  <c r="DG59" i="48"/>
  <c r="AI386" i="49" s="1"/>
  <c r="CG386" i="49" s="1"/>
  <c r="BH386" i="49" s="1"/>
  <c r="DW59" i="48"/>
  <c r="AY386" i="49" s="1"/>
  <c r="CW386" i="49" s="1"/>
  <c r="BX386" i="49" s="1"/>
  <c r="D60" i="48"/>
  <c r="BD384" i="49" l="1"/>
  <c r="CB384" i="49" s="1"/>
  <c r="DB382" i="49"/>
  <c r="DZ382" i="49" s="1"/>
  <c r="BG73" i="49"/>
  <c r="BW73" i="49"/>
  <c r="BP73" i="49"/>
  <c r="BM73" i="49"/>
  <c r="BN73" i="49"/>
  <c r="BK73" i="49"/>
  <c r="CA73" i="49"/>
  <c r="BD73" i="49"/>
  <c r="BT73" i="49"/>
  <c r="BQ73" i="49"/>
  <c r="BR73" i="49"/>
  <c r="BF73" i="49"/>
  <c r="BO73" i="49"/>
  <c r="BH73" i="49"/>
  <c r="BX73" i="49"/>
  <c r="BE73" i="49"/>
  <c r="BU73" i="49"/>
  <c r="BJ73" i="49"/>
  <c r="BY73" i="49"/>
  <c r="BS73" i="49"/>
  <c r="BZ73" i="49"/>
  <c r="BL73" i="49"/>
  <c r="BI73" i="49"/>
  <c r="BV73" i="49"/>
  <c r="DE72" i="49"/>
  <c r="CF72" i="49"/>
  <c r="DB72" i="49"/>
  <c r="CC72" i="49"/>
  <c r="DR72" i="49"/>
  <c r="CS72" i="49"/>
  <c r="CE71" i="49"/>
  <c r="DD71" i="49"/>
  <c r="DG72" i="49"/>
  <c r="CH72" i="49"/>
  <c r="DI72" i="49"/>
  <c r="CJ72" i="49"/>
  <c r="CQ72" i="49"/>
  <c r="DP72" i="49"/>
  <c r="DO72" i="49"/>
  <c r="CP72" i="49"/>
  <c r="DF72" i="49"/>
  <c r="CG72" i="49"/>
  <c r="DQ72" i="49"/>
  <c r="CR72" i="49"/>
  <c r="DC72" i="49"/>
  <c r="CD72" i="49"/>
  <c r="DK72" i="49"/>
  <c r="CL72" i="49"/>
  <c r="CU72" i="49"/>
  <c r="DT72" i="49"/>
  <c r="DJ72" i="49"/>
  <c r="CK72" i="49"/>
  <c r="DS72" i="49"/>
  <c r="CT72" i="49"/>
  <c r="CM72" i="49"/>
  <c r="DL72" i="49"/>
  <c r="DX72" i="49"/>
  <c r="CY72" i="49"/>
  <c r="DV72" i="49"/>
  <c r="CW72" i="49"/>
  <c r="DW72" i="49"/>
  <c r="CX72" i="49"/>
  <c r="DH72" i="49"/>
  <c r="CI72" i="49"/>
  <c r="CE72" i="49"/>
  <c r="DD72" i="49"/>
  <c r="DY72" i="49"/>
  <c r="CZ72" i="49"/>
  <c r="DN72" i="49"/>
  <c r="CO72" i="49"/>
  <c r="DM71" i="49"/>
  <c r="CN71" i="49"/>
  <c r="DY71" i="49"/>
  <c r="CZ71" i="49"/>
  <c r="G383" i="49"/>
  <c r="DU59" i="48"/>
  <c r="AW386" i="49" s="1"/>
  <c r="CU386" i="49" s="1"/>
  <c r="BV386" i="49" s="1"/>
  <c r="DH59" i="48"/>
  <c r="AJ386" i="49" s="1"/>
  <c r="CH386" i="49" s="1"/>
  <c r="BI386" i="49" s="1"/>
  <c r="DK59" i="48"/>
  <c r="AM386" i="49" s="1"/>
  <c r="CK386" i="49" s="1"/>
  <c r="BL386" i="49" s="1"/>
  <c r="DX59" i="48"/>
  <c r="AZ386" i="49" s="1"/>
  <c r="CX386" i="49" s="1"/>
  <c r="BY386" i="49" s="1"/>
  <c r="DI59" i="48"/>
  <c r="AK386" i="49" s="1"/>
  <c r="CI386" i="49" s="1"/>
  <c r="BJ386" i="49" s="1"/>
  <c r="DP59" i="48"/>
  <c r="AR386" i="49" s="1"/>
  <c r="CP386" i="49" s="1"/>
  <c r="BQ386" i="49" s="1"/>
  <c r="DL59" i="48"/>
  <c r="AN386" i="49" s="1"/>
  <c r="CL386" i="49" s="1"/>
  <c r="BM386" i="49" s="1"/>
  <c r="DM59" i="48"/>
  <c r="AO386" i="49" s="1"/>
  <c r="CM386" i="49" s="1"/>
  <c r="BN386" i="49" s="1"/>
  <c r="DE59" i="48"/>
  <c r="AG386" i="49" s="1"/>
  <c r="CE386" i="49" s="1"/>
  <c r="BF386" i="49" s="1"/>
  <c r="R383" i="49"/>
  <c r="EI385" i="49"/>
  <c r="DJ385" i="49" s="1"/>
  <c r="EJ384" i="49"/>
  <c r="DK384" i="49" s="1"/>
  <c r="EV385" i="49"/>
  <c r="DW385" i="49" s="1"/>
  <c r="L383" i="49"/>
  <c r="U384" i="49"/>
  <c r="Z384" i="49"/>
  <c r="ET384" i="49"/>
  <c r="DU384" i="49" s="1"/>
  <c r="X384" i="49" s="1"/>
  <c r="T383" i="49"/>
  <c r="T384" i="49"/>
  <c r="E382" i="49"/>
  <c r="AC382" i="49" s="1"/>
  <c r="EA383" i="49"/>
  <c r="ET385" i="49"/>
  <c r="DU385" i="49" s="1"/>
  <c r="X385" i="49" s="1"/>
  <c r="I384" i="49"/>
  <c r="EF384" i="49"/>
  <c r="DG384" i="49" s="1"/>
  <c r="L384" i="49"/>
  <c r="EP385" i="49"/>
  <c r="DQ385" i="49" s="1"/>
  <c r="T385" i="49" s="1"/>
  <c r="EI384" i="49"/>
  <c r="DJ384" i="49" s="1"/>
  <c r="M384" i="49" s="1"/>
  <c r="EL384" i="49"/>
  <c r="DM384" i="49" s="1"/>
  <c r="P384" i="49" s="1"/>
  <c r="EF385" i="49"/>
  <c r="DG385" i="49" s="1"/>
  <c r="J385" i="49" s="1"/>
  <c r="AA384" i="49"/>
  <c r="V384" i="49"/>
  <c r="EK384" i="49"/>
  <c r="DL384" i="49" s="1"/>
  <c r="O384" i="49" s="1"/>
  <c r="EM385" i="49"/>
  <c r="DN385" i="49" s="1"/>
  <c r="EQ385" i="49"/>
  <c r="DR385" i="49" s="1"/>
  <c r="U385" i="49" s="1"/>
  <c r="ED385" i="49"/>
  <c r="DE385" i="49" s="1"/>
  <c r="EX384" i="49"/>
  <c r="DY384" i="49" s="1"/>
  <c r="AB384" i="49" s="1"/>
  <c r="EG385" i="49"/>
  <c r="DH385" i="49" s="1"/>
  <c r="ES384" i="49"/>
  <c r="DT384" i="49" s="1"/>
  <c r="W384" i="49" s="1"/>
  <c r="ER385" i="49"/>
  <c r="DS385" i="49" s="1"/>
  <c r="V385" i="49" s="1"/>
  <c r="EU385" i="49"/>
  <c r="DV385" i="49" s="1"/>
  <c r="Y385" i="49" s="1"/>
  <c r="EB384" i="49"/>
  <c r="DC384" i="49" s="1"/>
  <c r="F384" i="49" s="1"/>
  <c r="EM384" i="49"/>
  <c r="DN384" i="49" s="1"/>
  <c r="Q384" i="49" s="1"/>
  <c r="EJ385" i="49"/>
  <c r="DK385" i="49" s="1"/>
  <c r="EG384" i="49"/>
  <c r="DH384" i="49" s="1"/>
  <c r="K384" i="49" s="1"/>
  <c r="ES385" i="49"/>
  <c r="DT385" i="49" s="1"/>
  <c r="EO384" i="49"/>
  <c r="DP384" i="49" s="1"/>
  <c r="S384" i="49" s="1"/>
  <c r="EN384" i="49"/>
  <c r="DO384" i="49" s="1"/>
  <c r="R384" i="49" s="1"/>
  <c r="AX71" i="49"/>
  <c r="X71" i="49" s="1"/>
  <c r="AR71" i="49"/>
  <c r="R71" i="49" s="1"/>
  <c r="AN71" i="49"/>
  <c r="N71" i="49" s="1"/>
  <c r="AY71" i="49"/>
  <c r="Y71" i="49" s="1"/>
  <c r="AF71" i="49"/>
  <c r="F71" i="49" s="1"/>
  <c r="AW71" i="49"/>
  <c r="W71" i="49" s="1"/>
  <c r="DQ59" i="48"/>
  <c r="AS386" i="49" s="1"/>
  <c r="CQ386" i="49" s="1"/>
  <c r="BR386" i="49" s="1"/>
  <c r="DT59" i="48"/>
  <c r="AV386" i="49" s="1"/>
  <c r="CT386" i="49" s="1"/>
  <c r="BU386" i="49" s="1"/>
  <c r="DZ59" i="48"/>
  <c r="BB386" i="49" s="1"/>
  <c r="CZ386" i="49" s="1"/>
  <c r="CA386" i="49" s="1"/>
  <c r="DO59" i="48"/>
  <c r="AQ386" i="49" s="1"/>
  <c r="CO386" i="49" s="1"/>
  <c r="BP386" i="49" s="1"/>
  <c r="AC69" i="49"/>
  <c r="EP72" i="49"/>
  <c r="FO72" i="49"/>
  <c r="FG72" i="49"/>
  <c r="EH72" i="49"/>
  <c r="FW71" i="49"/>
  <c r="EX71" i="49"/>
  <c r="DY59" i="48"/>
  <c r="BA386" i="49" s="1"/>
  <c r="CY386" i="49" s="1"/>
  <c r="BZ386" i="49" s="1"/>
  <c r="DD59" i="48"/>
  <c r="AF386" i="49" s="1"/>
  <c r="CD386" i="49" s="1"/>
  <c r="BE386" i="49" s="1"/>
  <c r="DF59" i="48"/>
  <c r="AH386" i="49" s="1"/>
  <c r="CF386" i="49" s="1"/>
  <c r="BG386" i="49" s="1"/>
  <c r="EA58" i="48"/>
  <c r="AE385" i="49"/>
  <c r="CC385" i="49" s="1"/>
  <c r="EV72" i="49"/>
  <c r="FU72" i="49"/>
  <c r="EG72" i="49"/>
  <c r="FF72" i="49"/>
  <c r="EJ72" i="49"/>
  <c r="FI72" i="49"/>
  <c r="FM72" i="49"/>
  <c r="EN72" i="49"/>
  <c r="EE72" i="49"/>
  <c r="FD72" i="49"/>
  <c r="FT72" i="49"/>
  <c r="EU72" i="49"/>
  <c r="AZ71" i="49"/>
  <c r="Z71" i="49" s="1"/>
  <c r="FA72" i="49"/>
  <c r="EB72" i="49"/>
  <c r="FP72" i="49"/>
  <c r="EQ72" i="49"/>
  <c r="DR59" i="48"/>
  <c r="AT386" i="49" s="1"/>
  <c r="CR386" i="49" s="1"/>
  <c r="BS386" i="49" s="1"/>
  <c r="DV59" i="48"/>
  <c r="AX386" i="49" s="1"/>
  <c r="CV386" i="49" s="1"/>
  <c r="BW386" i="49" s="1"/>
  <c r="AN70" i="49"/>
  <c r="N70" i="49" s="1"/>
  <c r="AM70" i="49"/>
  <c r="M70" i="49" s="1"/>
  <c r="AQ71" i="49"/>
  <c r="Q71" i="49" s="1"/>
  <c r="BA71" i="49"/>
  <c r="AA71" i="49" s="1"/>
  <c r="AK71" i="49"/>
  <c r="K71" i="49" s="1"/>
  <c r="AJ70" i="49"/>
  <c r="J70" i="49" s="1"/>
  <c r="AW70" i="49"/>
  <c r="W70" i="49" s="1"/>
  <c r="AI71" i="49"/>
  <c r="I71" i="49" s="1"/>
  <c r="AO71" i="49"/>
  <c r="O71" i="49" s="1"/>
  <c r="AH71" i="49"/>
  <c r="H71" i="49" s="1"/>
  <c r="FK71" i="49"/>
  <c r="EL71" i="49"/>
  <c r="FB71" i="49"/>
  <c r="EC71" i="49"/>
  <c r="EW72" i="49"/>
  <c r="FV72" i="49"/>
  <c r="EA72" i="49"/>
  <c r="EZ72" i="49"/>
  <c r="DC59" i="48"/>
  <c r="AE386" i="49" s="1"/>
  <c r="CC386" i="49" s="1"/>
  <c r="BD386" i="49" s="1"/>
  <c r="FE72" i="49"/>
  <c r="EF72" i="49"/>
  <c r="FC72" i="49"/>
  <c r="ED72" i="49"/>
  <c r="DN59" i="48"/>
  <c r="AP386" i="49" s="1"/>
  <c r="CN386" i="49" s="1"/>
  <c r="BO386" i="49" s="1"/>
  <c r="FR72" i="49"/>
  <c r="ES72" i="49"/>
  <c r="FH72" i="49"/>
  <c r="EI72" i="49"/>
  <c r="AV71" i="49"/>
  <c r="V71" i="49" s="1"/>
  <c r="DS59" i="48"/>
  <c r="AU386" i="49" s="1"/>
  <c r="CS386" i="49" s="1"/>
  <c r="BT386" i="49" s="1"/>
  <c r="DJ59" i="48"/>
  <c r="AL386" i="49" s="1"/>
  <c r="CJ386" i="49" s="1"/>
  <c r="BK386" i="49" s="1"/>
  <c r="FJ72" i="49"/>
  <c r="EK72" i="49"/>
  <c r="FN72" i="49"/>
  <c r="EO72" i="49"/>
  <c r="FQ72" i="49"/>
  <c r="ER72" i="49"/>
  <c r="EC72" i="49"/>
  <c r="FB72" i="49"/>
  <c r="EX72" i="49"/>
  <c r="FW72" i="49"/>
  <c r="EM72" i="49"/>
  <c r="FL72" i="49"/>
  <c r="AU71" i="49"/>
  <c r="U71" i="49" s="1"/>
  <c r="AE71" i="49"/>
  <c r="E71" i="49" s="1"/>
  <c r="AJ71" i="49"/>
  <c r="J71" i="49" s="1"/>
  <c r="AS70" i="49"/>
  <c r="S70" i="49" s="1"/>
  <c r="AS71" i="49"/>
  <c r="S71" i="49" s="1"/>
  <c r="AL71" i="49"/>
  <c r="L71" i="49" s="1"/>
  <c r="AP70" i="49"/>
  <c r="P70" i="49" s="1"/>
  <c r="AM71" i="49"/>
  <c r="M71" i="49" s="1"/>
  <c r="AT71" i="49"/>
  <c r="T71" i="49" s="1"/>
  <c r="DA59" i="48"/>
  <c r="DY60" i="48"/>
  <c r="BA387" i="49" s="1"/>
  <c r="CY387" i="49" s="1"/>
  <c r="BZ387" i="49" s="1"/>
  <c r="DH60" i="48"/>
  <c r="AJ387" i="49" s="1"/>
  <c r="CH387" i="49" s="1"/>
  <c r="BI387" i="49" s="1"/>
  <c r="DS60" i="48"/>
  <c r="AU387" i="49" s="1"/>
  <c r="CS387" i="49" s="1"/>
  <c r="BT387" i="49" s="1"/>
  <c r="D61" i="48"/>
  <c r="BD385" i="49" l="1"/>
  <c r="CB385" i="49" s="1"/>
  <c r="CB386" i="49"/>
  <c r="DB383" i="49"/>
  <c r="DD60" i="48"/>
  <c r="AF387" i="49" s="1"/>
  <c r="CD387" i="49" s="1"/>
  <c r="BE387" i="49" s="1"/>
  <c r="BO74" i="49"/>
  <c r="BH74" i="49"/>
  <c r="BX74" i="49"/>
  <c r="BE74" i="49"/>
  <c r="BU74" i="49"/>
  <c r="BR74" i="49"/>
  <c r="BN74" i="49"/>
  <c r="BS74" i="49"/>
  <c r="BL74" i="49"/>
  <c r="BI74" i="49"/>
  <c r="BY74" i="49"/>
  <c r="BF74" i="49"/>
  <c r="BG74" i="49"/>
  <c r="BW74" i="49"/>
  <c r="BP74" i="49"/>
  <c r="BM74" i="49"/>
  <c r="BV74" i="49"/>
  <c r="BJ74" i="49"/>
  <c r="BT74" i="49"/>
  <c r="BZ74" i="49"/>
  <c r="BQ74" i="49"/>
  <c r="BK74" i="49"/>
  <c r="CA74" i="49"/>
  <c r="BD74" i="49"/>
  <c r="DP73" i="49"/>
  <c r="CQ73" i="49"/>
  <c r="DF73" i="49"/>
  <c r="CG73" i="49"/>
  <c r="DI73" i="49"/>
  <c r="CJ73" i="49"/>
  <c r="DU73" i="49"/>
  <c r="CV73" i="49"/>
  <c r="DQ73" i="49"/>
  <c r="CR73" i="49"/>
  <c r="DJ73" i="49"/>
  <c r="CK73" i="49"/>
  <c r="DM72" i="49"/>
  <c r="CN72" i="49"/>
  <c r="CE73" i="49"/>
  <c r="DD73" i="49"/>
  <c r="DV73" i="49"/>
  <c r="CW73" i="49"/>
  <c r="DE73" i="49"/>
  <c r="CF73" i="49"/>
  <c r="DN73" i="49"/>
  <c r="CO73" i="49"/>
  <c r="DU72" i="49"/>
  <c r="CV72" i="49"/>
  <c r="DC73" i="49"/>
  <c r="CD73" i="49"/>
  <c r="CM73" i="49"/>
  <c r="DL73" i="49"/>
  <c r="DS73" i="49"/>
  <c r="CT73" i="49"/>
  <c r="DO73" i="49"/>
  <c r="CP73" i="49"/>
  <c r="CY73" i="49"/>
  <c r="DX73" i="49"/>
  <c r="DW73" i="49"/>
  <c r="CX73" i="49"/>
  <c r="DY73" i="49"/>
  <c r="CZ73" i="49"/>
  <c r="DK73" i="49"/>
  <c r="CL73" i="49"/>
  <c r="DG73" i="49"/>
  <c r="CH73" i="49"/>
  <c r="DB73" i="49"/>
  <c r="CC73" i="49"/>
  <c r="DR73" i="49"/>
  <c r="CS73" i="49"/>
  <c r="DL60" i="48"/>
  <c r="AN387" i="49" s="1"/>
  <c r="CL387" i="49" s="1"/>
  <c r="BM387" i="49" s="1"/>
  <c r="M385" i="49"/>
  <c r="DE60" i="48"/>
  <c r="AG387" i="49" s="1"/>
  <c r="CE387" i="49" s="1"/>
  <c r="BF387" i="49" s="1"/>
  <c r="EA59" i="48"/>
  <c r="N384" i="49"/>
  <c r="DX60" i="48"/>
  <c r="AZ387" i="49" s="1"/>
  <c r="CX387" i="49" s="1"/>
  <c r="BY387" i="49" s="1"/>
  <c r="DQ60" i="48"/>
  <c r="AS387" i="49" s="1"/>
  <c r="CQ387" i="49" s="1"/>
  <c r="BR387" i="49" s="1"/>
  <c r="DJ60" i="48"/>
  <c r="AL387" i="49" s="1"/>
  <c r="CJ387" i="49" s="1"/>
  <c r="BK387" i="49" s="1"/>
  <c r="DO60" i="48"/>
  <c r="AQ387" i="49" s="1"/>
  <c r="CO387" i="49" s="1"/>
  <c r="BP387" i="49" s="1"/>
  <c r="DK60" i="48"/>
  <c r="AM387" i="49" s="1"/>
  <c r="CK387" i="49" s="1"/>
  <c r="BL387" i="49" s="1"/>
  <c r="DZ60" i="48"/>
  <c r="BB387" i="49" s="1"/>
  <c r="CZ387" i="49" s="1"/>
  <c r="CA387" i="49" s="1"/>
  <c r="EK386" i="49"/>
  <c r="DL386" i="49" s="1"/>
  <c r="EO385" i="49"/>
  <c r="DP385" i="49" s="1"/>
  <c r="S385" i="49" s="1"/>
  <c r="EG386" i="49"/>
  <c r="DH386" i="49" s="1"/>
  <c r="EV386" i="49"/>
  <c r="DW386" i="49" s="1"/>
  <c r="EN386" i="49"/>
  <c r="DO386" i="49" s="1"/>
  <c r="EC386" i="49"/>
  <c r="DD386" i="49" s="1"/>
  <c r="EK385" i="49"/>
  <c r="DL385" i="49" s="1"/>
  <c r="Z385" i="49"/>
  <c r="J384" i="49"/>
  <c r="W385" i="49"/>
  <c r="EW385" i="49"/>
  <c r="DX385" i="49" s="1"/>
  <c r="Q385" i="49"/>
  <c r="EL385" i="49"/>
  <c r="DM385" i="49" s="1"/>
  <c r="P385" i="49" s="1"/>
  <c r="EA384" i="49"/>
  <c r="N385" i="49"/>
  <c r="K385" i="49"/>
  <c r="EH385" i="49"/>
  <c r="DI385" i="49" s="1"/>
  <c r="L385" i="49" s="1"/>
  <c r="EF386" i="49"/>
  <c r="DG386" i="49" s="1"/>
  <c r="EE386" i="49"/>
  <c r="DF386" i="49" s="1"/>
  <c r="I386" i="49" s="1"/>
  <c r="EN385" i="49"/>
  <c r="DO385" i="49" s="1"/>
  <c r="H385" i="49"/>
  <c r="EU386" i="49"/>
  <c r="DV386" i="49" s="1"/>
  <c r="Y386" i="49" s="1"/>
  <c r="EI386" i="49"/>
  <c r="DJ386" i="49" s="1"/>
  <c r="M386" i="49" s="1"/>
  <c r="EX385" i="49"/>
  <c r="DY385" i="49" s="1"/>
  <c r="AB385" i="49" s="1"/>
  <c r="ES386" i="49"/>
  <c r="DT386" i="49" s="1"/>
  <c r="EC385" i="49"/>
  <c r="DD385" i="49" s="1"/>
  <c r="G385" i="49" s="1"/>
  <c r="EB385" i="49"/>
  <c r="DC385" i="49" s="1"/>
  <c r="F385" i="49" s="1"/>
  <c r="EJ386" i="49"/>
  <c r="DK386" i="49" s="1"/>
  <c r="N386" i="49" s="1"/>
  <c r="EE385" i="49"/>
  <c r="DF385" i="49" s="1"/>
  <c r="I385" i="49" s="1"/>
  <c r="AL72" i="49"/>
  <c r="L72" i="49" s="1"/>
  <c r="AG71" i="49"/>
  <c r="G71" i="49" s="1"/>
  <c r="AP71" i="49"/>
  <c r="P71" i="49" s="1"/>
  <c r="AC70" i="49"/>
  <c r="AU72" i="49"/>
  <c r="U72" i="49" s="1"/>
  <c r="AF72" i="49"/>
  <c r="F72" i="49" s="1"/>
  <c r="AT72" i="49"/>
  <c r="T72" i="49" s="1"/>
  <c r="FM73" i="49"/>
  <c r="EN73" i="49"/>
  <c r="ET73" i="49"/>
  <c r="FS73" i="49"/>
  <c r="EE73" i="49"/>
  <c r="FD73" i="49"/>
  <c r="DT60" i="48"/>
  <c r="AV387" i="49" s="1"/>
  <c r="CT387" i="49" s="1"/>
  <c r="BU387" i="49" s="1"/>
  <c r="DU60" i="48"/>
  <c r="AW387" i="49" s="1"/>
  <c r="CU387" i="49" s="1"/>
  <c r="BV387" i="49" s="1"/>
  <c r="DN60" i="48"/>
  <c r="AP387" i="49" s="1"/>
  <c r="CN387" i="49" s="1"/>
  <c r="BO387" i="49" s="1"/>
  <c r="AM72" i="49"/>
  <c r="M72" i="49" s="1"/>
  <c r="EL72" i="49"/>
  <c r="FK72" i="49"/>
  <c r="BA72" i="49"/>
  <c r="AA72" i="49" s="1"/>
  <c r="DF60" i="48"/>
  <c r="AH387" i="49" s="1"/>
  <c r="CF387" i="49" s="1"/>
  <c r="BG387" i="49" s="1"/>
  <c r="EC73" i="49"/>
  <c r="FB73" i="49"/>
  <c r="EX73" i="49"/>
  <c r="FW73" i="49"/>
  <c r="EJ73" i="49"/>
  <c r="FI73" i="49"/>
  <c r="EW73" i="49"/>
  <c r="FV73" i="49"/>
  <c r="FU73" i="49"/>
  <c r="EV73" i="49"/>
  <c r="EM73" i="49"/>
  <c r="FL73" i="49"/>
  <c r="AV72" i="49"/>
  <c r="V72" i="49" s="1"/>
  <c r="AS72" i="49"/>
  <c r="S72" i="49" s="1"/>
  <c r="AO72" i="49"/>
  <c r="O72" i="49" s="1"/>
  <c r="FS72" i="49"/>
  <c r="ET72" i="49"/>
  <c r="AY72" i="49"/>
  <c r="Y72" i="49" s="1"/>
  <c r="AR72" i="49"/>
  <c r="R72" i="49" s="1"/>
  <c r="ER73" i="49"/>
  <c r="FQ73" i="49"/>
  <c r="EK73" i="49"/>
  <c r="FJ73" i="49"/>
  <c r="EU73" i="49"/>
  <c r="FT73" i="49"/>
  <c r="DV60" i="48"/>
  <c r="AX387" i="49" s="1"/>
  <c r="CV387" i="49" s="1"/>
  <c r="BW387" i="49" s="1"/>
  <c r="DI60" i="48"/>
  <c r="AK387" i="49" s="1"/>
  <c r="CI387" i="49" s="1"/>
  <c r="BJ387" i="49" s="1"/>
  <c r="ED73" i="49"/>
  <c r="FC73" i="49"/>
  <c r="FO73" i="49"/>
  <c r="EP73" i="49"/>
  <c r="FH73" i="49"/>
  <c r="EI73" i="49"/>
  <c r="AW72" i="49"/>
  <c r="W72" i="49" s="1"/>
  <c r="AE72" i="49"/>
  <c r="E72" i="49" s="1"/>
  <c r="DM60" i="48"/>
  <c r="AO387" i="49" s="1"/>
  <c r="CM387" i="49" s="1"/>
  <c r="BN387" i="49" s="1"/>
  <c r="DG60" i="48"/>
  <c r="AI387" i="49" s="1"/>
  <c r="CG387" i="49" s="1"/>
  <c r="BH387" i="49" s="1"/>
  <c r="DR60" i="48"/>
  <c r="AT387" i="49" s="1"/>
  <c r="CR387" i="49" s="1"/>
  <c r="BS387" i="49" s="1"/>
  <c r="DP60" i="48"/>
  <c r="AR387" i="49" s="1"/>
  <c r="CP387" i="49" s="1"/>
  <c r="BQ387" i="49" s="1"/>
  <c r="DW60" i="48"/>
  <c r="AY387" i="49" s="1"/>
  <c r="CW387" i="49" s="1"/>
  <c r="BX387" i="49" s="1"/>
  <c r="FG73" i="49"/>
  <c r="EH73" i="49"/>
  <c r="FA73" i="49"/>
  <c r="EB73" i="49"/>
  <c r="FN73" i="49"/>
  <c r="EO73" i="49"/>
  <c r="FE73" i="49"/>
  <c r="EF73" i="49"/>
  <c r="EZ73" i="49"/>
  <c r="EA73" i="49"/>
  <c r="EQ73" i="49"/>
  <c r="FP73" i="49"/>
  <c r="AQ72" i="49"/>
  <c r="Q72" i="49" s="1"/>
  <c r="BB72" i="49"/>
  <c r="AB72" i="49" s="1"/>
  <c r="AG72" i="49"/>
  <c r="G72" i="49" s="1"/>
  <c r="AH72" i="49"/>
  <c r="H72" i="49" s="1"/>
  <c r="AJ72" i="49"/>
  <c r="J72" i="49" s="1"/>
  <c r="AI72" i="49"/>
  <c r="I72" i="49" s="1"/>
  <c r="AN72" i="49"/>
  <c r="N72" i="49" s="1"/>
  <c r="AK72" i="49"/>
  <c r="K72" i="49" s="1"/>
  <c r="AZ72" i="49"/>
  <c r="Z72" i="49" s="1"/>
  <c r="BB71" i="49"/>
  <c r="AB71" i="49" s="1"/>
  <c r="DC60" i="48"/>
  <c r="DA60" i="48"/>
  <c r="DK61" i="48"/>
  <c r="AM388" i="49" s="1"/>
  <c r="CK388" i="49" s="1"/>
  <c r="BL388" i="49" s="1"/>
  <c r="DG61" i="48"/>
  <c r="AI388" i="49" s="1"/>
  <c r="CG388" i="49" s="1"/>
  <c r="BH388" i="49" s="1"/>
  <c r="DO61" i="48"/>
  <c r="AQ388" i="49" s="1"/>
  <c r="CO388" i="49" s="1"/>
  <c r="BP388" i="49" s="1"/>
  <c r="DT61" i="48"/>
  <c r="AV388" i="49" s="1"/>
  <c r="CT388" i="49" s="1"/>
  <c r="BU388" i="49" s="1"/>
  <c r="DY61" i="48"/>
  <c r="BA388" i="49" s="1"/>
  <c r="CY388" i="49" s="1"/>
  <c r="BZ388" i="49" s="1"/>
  <c r="DS61" i="48"/>
  <c r="AU388" i="49" s="1"/>
  <c r="CS388" i="49" s="1"/>
  <c r="BT388" i="49" s="1"/>
  <c r="D62" i="48"/>
  <c r="E383" i="49" l="1"/>
  <c r="AC383" i="49" s="1"/>
  <c r="DZ383" i="49"/>
  <c r="DB384" i="49"/>
  <c r="DZ384" i="49" s="1"/>
  <c r="DZ61" i="48"/>
  <c r="BB388" i="49" s="1"/>
  <c r="CZ388" i="49" s="1"/>
  <c r="CA388" i="49" s="1"/>
  <c r="BG75" i="49"/>
  <c r="BW75" i="49"/>
  <c r="BP75" i="49"/>
  <c r="BM75" i="49"/>
  <c r="BR75" i="49"/>
  <c r="BF75" i="49"/>
  <c r="BK75" i="49"/>
  <c r="CA75" i="49"/>
  <c r="BD75" i="49"/>
  <c r="BT75" i="49"/>
  <c r="BQ75" i="49"/>
  <c r="BJ75" i="49"/>
  <c r="BO75" i="49"/>
  <c r="BH75" i="49"/>
  <c r="BE75" i="49"/>
  <c r="BU75" i="49"/>
  <c r="BZ75" i="49"/>
  <c r="BV75" i="49"/>
  <c r="BS75" i="49"/>
  <c r="BL75" i="49"/>
  <c r="BI75" i="49"/>
  <c r="BY75" i="49"/>
  <c r="BN75" i="49"/>
  <c r="DW74" i="49"/>
  <c r="CX74" i="49"/>
  <c r="DU74" i="49"/>
  <c r="CV74" i="49"/>
  <c r="DN74" i="49"/>
  <c r="CO74" i="49"/>
  <c r="DE74" i="49"/>
  <c r="CF74" i="49"/>
  <c r="DS74" i="49"/>
  <c r="CT74" i="49"/>
  <c r="DI74" i="49"/>
  <c r="CJ74" i="49"/>
  <c r="DB74" i="49"/>
  <c r="CC74" i="49"/>
  <c r="DR74" i="49"/>
  <c r="CS74" i="49"/>
  <c r="CU73" i="49"/>
  <c r="DT73" i="49"/>
  <c r="DG74" i="49"/>
  <c r="CH74" i="49"/>
  <c r="DC74" i="49"/>
  <c r="CD74" i="49"/>
  <c r="DX74" i="49"/>
  <c r="CY74" i="49"/>
  <c r="DO74" i="49"/>
  <c r="CP74" i="49"/>
  <c r="DF74" i="49"/>
  <c r="CG74" i="49"/>
  <c r="DV74" i="49"/>
  <c r="CW74" i="49"/>
  <c r="CI73" i="49"/>
  <c r="DH73" i="49"/>
  <c r="DM74" i="49"/>
  <c r="CN74" i="49"/>
  <c r="DY74" i="49"/>
  <c r="CZ74" i="49"/>
  <c r="DQ74" i="49"/>
  <c r="CR74" i="49"/>
  <c r="DH74" i="49"/>
  <c r="CI74" i="49"/>
  <c r="DK74" i="49"/>
  <c r="CL74" i="49"/>
  <c r="CU74" i="49"/>
  <c r="DT74" i="49"/>
  <c r="DJ74" i="49"/>
  <c r="CK74" i="49"/>
  <c r="DM73" i="49"/>
  <c r="CN73" i="49"/>
  <c r="DV61" i="48"/>
  <c r="AX388" i="49" s="1"/>
  <c r="CV388" i="49" s="1"/>
  <c r="BW388" i="49" s="1"/>
  <c r="DN61" i="48"/>
  <c r="AP388" i="49" s="1"/>
  <c r="CN388" i="49" s="1"/>
  <c r="BO388" i="49" s="1"/>
  <c r="DU61" i="48"/>
  <c r="AW388" i="49" s="1"/>
  <c r="CU388" i="49" s="1"/>
  <c r="BV388" i="49" s="1"/>
  <c r="DI61" i="48"/>
  <c r="AK388" i="49" s="1"/>
  <c r="CI388" i="49" s="1"/>
  <c r="BJ388" i="49" s="1"/>
  <c r="O385" i="49"/>
  <c r="DJ61" i="48"/>
  <c r="AL388" i="49" s="1"/>
  <c r="CJ388" i="49" s="1"/>
  <c r="BK388" i="49" s="1"/>
  <c r="EH387" i="49"/>
  <c r="DI387" i="49" s="1"/>
  <c r="L387" i="49" s="1"/>
  <c r="DD61" i="48"/>
  <c r="AF388" i="49" s="1"/>
  <c r="CD388" i="49" s="1"/>
  <c r="BE388" i="49" s="1"/>
  <c r="DR61" i="48"/>
  <c r="AT388" i="49" s="1"/>
  <c r="CR388" i="49" s="1"/>
  <c r="BS388" i="49" s="1"/>
  <c r="EC387" i="49"/>
  <c r="DD387" i="49" s="1"/>
  <c r="EV387" i="49"/>
  <c r="DW387" i="49" s="1"/>
  <c r="ET386" i="49"/>
  <c r="DU386" i="49" s="1"/>
  <c r="X386" i="49" s="1"/>
  <c r="EF387" i="49"/>
  <c r="DG387" i="49" s="1"/>
  <c r="EM387" i="49"/>
  <c r="DN387" i="49" s="1"/>
  <c r="EH386" i="49"/>
  <c r="DI386" i="49" s="1"/>
  <c r="L386" i="49" s="1"/>
  <c r="J386" i="49"/>
  <c r="ER386" i="49"/>
  <c r="DS386" i="49" s="1"/>
  <c r="V386" i="49" s="1"/>
  <c r="AA385" i="49"/>
  <c r="R385" i="49"/>
  <c r="E384" i="49"/>
  <c r="AC384" i="49" s="1"/>
  <c r="EO386" i="49"/>
  <c r="DP386" i="49" s="1"/>
  <c r="S386" i="49" s="1"/>
  <c r="EQ386" i="49"/>
  <c r="DR386" i="49" s="1"/>
  <c r="U386" i="49" s="1"/>
  <c r="EW386" i="49"/>
  <c r="DX386" i="49" s="1"/>
  <c r="AA386" i="49" s="1"/>
  <c r="G386" i="49"/>
  <c r="EA386" i="49"/>
  <c r="K386" i="49"/>
  <c r="EM386" i="49"/>
  <c r="DN386" i="49" s="1"/>
  <c r="Q386" i="49" s="1"/>
  <c r="EA385" i="49"/>
  <c r="EW387" i="49"/>
  <c r="DX387" i="49" s="1"/>
  <c r="AA387" i="49" s="1"/>
  <c r="EB386" i="49"/>
  <c r="DC386" i="49" s="1"/>
  <c r="F386" i="49" s="1"/>
  <c r="R386" i="49"/>
  <c r="W386" i="49"/>
  <c r="Z386" i="49"/>
  <c r="O386" i="49"/>
  <c r="EO387" i="49"/>
  <c r="DP387" i="49" s="1"/>
  <c r="EJ387" i="49"/>
  <c r="DK387" i="49" s="1"/>
  <c r="EL386" i="49"/>
  <c r="DM386" i="49" s="1"/>
  <c r="P386" i="49" s="1"/>
  <c r="EB387" i="49"/>
  <c r="DC387" i="49" s="1"/>
  <c r="EX386" i="49"/>
  <c r="DY386" i="49" s="1"/>
  <c r="AB386" i="49" s="1"/>
  <c r="ED386" i="49"/>
  <c r="DE386" i="49" s="1"/>
  <c r="H386" i="49" s="1"/>
  <c r="EI387" i="49"/>
  <c r="DJ387" i="49" s="1"/>
  <c r="EP386" i="49"/>
  <c r="DQ386" i="49" s="1"/>
  <c r="EX387" i="49"/>
  <c r="DY387" i="49" s="1"/>
  <c r="AB387" i="49" s="1"/>
  <c r="EQ387" i="49"/>
  <c r="DR387" i="49" s="1"/>
  <c r="AC71" i="49"/>
  <c r="DF61" i="48"/>
  <c r="AH388" i="49" s="1"/>
  <c r="CF388" i="49" s="1"/>
  <c r="BG388" i="49" s="1"/>
  <c r="DH61" i="48"/>
  <c r="AJ388" i="49" s="1"/>
  <c r="CH388" i="49" s="1"/>
  <c r="BI388" i="49" s="1"/>
  <c r="AZ73" i="49"/>
  <c r="Z73" i="49" s="1"/>
  <c r="AE73" i="49"/>
  <c r="E73" i="49" s="1"/>
  <c r="AS73" i="49"/>
  <c r="S73" i="49" s="1"/>
  <c r="AF73" i="49"/>
  <c r="F73" i="49" s="1"/>
  <c r="AL73" i="49"/>
  <c r="L73" i="49" s="1"/>
  <c r="AH73" i="49"/>
  <c r="H73" i="49" s="1"/>
  <c r="AY73" i="49"/>
  <c r="Y73" i="49" s="1"/>
  <c r="DX61" i="48"/>
  <c r="AZ388" i="49" s="1"/>
  <c r="CX388" i="49" s="1"/>
  <c r="BY388" i="49" s="1"/>
  <c r="EA60" i="48"/>
  <c r="AE387" i="49"/>
  <c r="CC387" i="49" s="1"/>
  <c r="EJ74" i="49"/>
  <c r="FI74" i="49"/>
  <c r="FT74" i="49"/>
  <c r="EU74" i="49"/>
  <c r="DW61" i="48"/>
  <c r="AY388" i="49" s="1"/>
  <c r="CW388" i="49" s="1"/>
  <c r="BX388" i="49" s="1"/>
  <c r="EF74" i="49"/>
  <c r="FE74" i="49"/>
  <c r="FC74" i="49"/>
  <c r="ED74" i="49"/>
  <c r="FK74" i="49"/>
  <c r="EL74" i="49"/>
  <c r="FS74" i="49"/>
  <c r="ET74" i="49"/>
  <c r="FR74" i="49"/>
  <c r="ES74" i="49"/>
  <c r="EI74" i="49"/>
  <c r="FH74" i="49"/>
  <c r="AU73" i="49"/>
  <c r="U73" i="49" s="1"/>
  <c r="AJ73" i="49"/>
  <c r="J73" i="49" s="1"/>
  <c r="AX72" i="49"/>
  <c r="X72" i="49" s="1"/>
  <c r="AQ73" i="49"/>
  <c r="Q73" i="49" s="1"/>
  <c r="BA73" i="49"/>
  <c r="AA73" i="49" s="1"/>
  <c r="AN73" i="49"/>
  <c r="N73" i="49" s="1"/>
  <c r="BB73" i="49"/>
  <c r="AB73" i="49" s="1"/>
  <c r="AG73" i="49"/>
  <c r="G73" i="49" s="1"/>
  <c r="ES73" i="49"/>
  <c r="FR73" i="49"/>
  <c r="AR73" i="49"/>
  <c r="R73" i="49" s="1"/>
  <c r="FF74" i="49"/>
  <c r="EG74" i="49"/>
  <c r="FM74" i="49"/>
  <c r="EN74" i="49"/>
  <c r="DM61" i="48"/>
  <c r="AO388" i="49" s="1"/>
  <c r="CM388" i="49" s="1"/>
  <c r="BN388" i="49" s="1"/>
  <c r="DQ61" i="48"/>
  <c r="AS388" i="49" s="1"/>
  <c r="CQ388" i="49" s="1"/>
  <c r="BR388" i="49" s="1"/>
  <c r="FQ74" i="49"/>
  <c r="ER74" i="49"/>
  <c r="DE61" i="48"/>
  <c r="AG388" i="49" s="1"/>
  <c r="CE388" i="49" s="1"/>
  <c r="BF388" i="49" s="1"/>
  <c r="FW74" i="49"/>
  <c r="EX74" i="49"/>
  <c r="FL74" i="49"/>
  <c r="EM74" i="49"/>
  <c r="AI73" i="49"/>
  <c r="I73" i="49" s="1"/>
  <c r="EV74" i="49"/>
  <c r="FU74" i="49"/>
  <c r="FD74" i="49"/>
  <c r="EE74" i="49"/>
  <c r="DL61" i="48"/>
  <c r="AN388" i="49" s="1"/>
  <c r="CL388" i="49" s="1"/>
  <c r="BM388" i="49" s="1"/>
  <c r="DP61" i="48"/>
  <c r="AR388" i="49" s="1"/>
  <c r="CP388" i="49" s="1"/>
  <c r="BQ388" i="49" s="1"/>
  <c r="FO74" i="49"/>
  <c r="EP74" i="49"/>
  <c r="EB74" i="49"/>
  <c r="FA74" i="49"/>
  <c r="FV74" i="49"/>
  <c r="EW74" i="49"/>
  <c r="EH74" i="49"/>
  <c r="FG74" i="49"/>
  <c r="EA74" i="49"/>
  <c r="EZ74" i="49"/>
  <c r="EQ74" i="49"/>
  <c r="FP74" i="49"/>
  <c r="AM73" i="49"/>
  <c r="M73" i="49" s="1"/>
  <c r="AT73" i="49"/>
  <c r="T73" i="49" s="1"/>
  <c r="FF73" i="49"/>
  <c r="EG73" i="49"/>
  <c r="AO73" i="49"/>
  <c r="O73" i="49" s="1"/>
  <c r="AV73" i="49"/>
  <c r="V73" i="49" s="1"/>
  <c r="AP72" i="49"/>
  <c r="P72" i="49" s="1"/>
  <c r="EL73" i="49"/>
  <c r="FK73" i="49"/>
  <c r="AX73" i="49"/>
  <c r="X73" i="49" s="1"/>
  <c r="DC61" i="48"/>
  <c r="DA61" i="48"/>
  <c r="DG62" i="48"/>
  <c r="AI389" i="49" s="1"/>
  <c r="CG389" i="49" s="1"/>
  <c r="BH389" i="49" s="1"/>
  <c r="DN62" i="48"/>
  <c r="AP389" i="49" s="1"/>
  <c r="CN389" i="49" s="1"/>
  <c r="BO389" i="49" s="1"/>
  <c r="D63" i="48"/>
  <c r="BD387" i="49" l="1"/>
  <c r="CB387" i="49" s="1"/>
  <c r="DW62" i="48"/>
  <c r="AY389" i="49" s="1"/>
  <c r="CW389" i="49" s="1"/>
  <c r="BX389" i="49" s="1"/>
  <c r="BX75" i="49"/>
  <c r="DV75" i="49" s="1"/>
  <c r="DB386" i="49"/>
  <c r="DZ386" i="49" s="1"/>
  <c r="DB385" i="49"/>
  <c r="DZ385" i="49" s="1"/>
  <c r="BO76" i="49"/>
  <c r="BH76" i="49"/>
  <c r="BE76" i="49"/>
  <c r="BU76" i="49"/>
  <c r="BF76" i="49"/>
  <c r="BN76" i="49"/>
  <c r="BS76" i="49"/>
  <c r="BL76" i="49"/>
  <c r="BI76" i="49"/>
  <c r="BY76" i="49"/>
  <c r="BV76" i="49"/>
  <c r="BJ76" i="49"/>
  <c r="BG76" i="49"/>
  <c r="BW76" i="49"/>
  <c r="BP76" i="49"/>
  <c r="BM76" i="49"/>
  <c r="BZ76" i="49"/>
  <c r="BQ76" i="49"/>
  <c r="BK76" i="49"/>
  <c r="CA76" i="49"/>
  <c r="BD76" i="49"/>
  <c r="BR76" i="49"/>
  <c r="BT76" i="49"/>
  <c r="CQ74" i="49"/>
  <c r="DP74" i="49"/>
  <c r="DU75" i="49"/>
  <c r="CV75" i="49"/>
  <c r="CM75" i="49"/>
  <c r="DL75" i="49"/>
  <c r="DY75" i="49"/>
  <c r="CZ75" i="49"/>
  <c r="DQ75" i="49"/>
  <c r="CR75" i="49"/>
  <c r="DR75" i="49"/>
  <c r="CS75" i="49"/>
  <c r="CE75" i="49"/>
  <c r="DD75" i="49"/>
  <c r="DM75" i="49"/>
  <c r="CN75" i="49"/>
  <c r="CI75" i="49"/>
  <c r="DH75" i="49"/>
  <c r="DB75" i="49"/>
  <c r="CC75" i="49"/>
  <c r="CM74" i="49"/>
  <c r="DL74" i="49"/>
  <c r="CU75" i="49"/>
  <c r="DT75" i="49"/>
  <c r="DE75" i="49"/>
  <c r="CF75" i="49"/>
  <c r="DJ75" i="49"/>
  <c r="CK75" i="49"/>
  <c r="CE74" i="49"/>
  <c r="DD74" i="49"/>
  <c r="DO75" i="49"/>
  <c r="CP75" i="49"/>
  <c r="CY75" i="49"/>
  <c r="DX75" i="49"/>
  <c r="DS75" i="49"/>
  <c r="CT75" i="49"/>
  <c r="DF75" i="49"/>
  <c r="CG75" i="49"/>
  <c r="AC72" i="49"/>
  <c r="DT62" i="48"/>
  <c r="AV389" i="49" s="1"/>
  <c r="CT389" i="49" s="1"/>
  <c r="BU389" i="49" s="1"/>
  <c r="DZ62" i="48"/>
  <c r="BB389" i="49" s="1"/>
  <c r="CZ389" i="49" s="1"/>
  <c r="CA389" i="49" s="1"/>
  <c r="DY62" i="48"/>
  <c r="BA389" i="49" s="1"/>
  <c r="CY389" i="49" s="1"/>
  <c r="BZ389" i="49" s="1"/>
  <c r="Z387" i="49"/>
  <c r="DF62" i="48"/>
  <c r="AH389" i="49" s="1"/>
  <c r="CF389" i="49" s="1"/>
  <c r="BG389" i="49" s="1"/>
  <c r="DM62" i="48"/>
  <c r="AO389" i="49" s="1"/>
  <c r="CM389" i="49" s="1"/>
  <c r="BN389" i="49" s="1"/>
  <c r="DV62" i="48"/>
  <c r="AX389" i="49" s="1"/>
  <c r="CV389" i="49" s="1"/>
  <c r="BW389" i="49" s="1"/>
  <c r="DU62" i="48"/>
  <c r="AW389" i="49" s="1"/>
  <c r="CU389" i="49" s="1"/>
  <c r="BV389" i="49" s="1"/>
  <c r="T386" i="49"/>
  <c r="EL387" i="49"/>
  <c r="DM387" i="49" s="1"/>
  <c r="P387" i="49" s="1"/>
  <c r="EE387" i="49"/>
  <c r="DF387" i="49" s="1"/>
  <c r="I387" i="49" s="1"/>
  <c r="EW388" i="49"/>
  <c r="DX388" i="49" s="1"/>
  <c r="AA388" i="49" s="1"/>
  <c r="EN387" i="49"/>
  <c r="DO387" i="49" s="1"/>
  <c r="R387" i="49" s="1"/>
  <c r="E385" i="49"/>
  <c r="AC385" i="49" s="1"/>
  <c r="N387" i="49"/>
  <c r="ED387" i="49"/>
  <c r="DE387" i="49" s="1"/>
  <c r="H387" i="49" s="1"/>
  <c r="EP388" i="49"/>
  <c r="DQ388" i="49" s="1"/>
  <c r="M387" i="49"/>
  <c r="EG387" i="49"/>
  <c r="DH387" i="49" s="1"/>
  <c r="K387" i="49" s="1"/>
  <c r="F387" i="49"/>
  <c r="U387" i="49"/>
  <c r="ES388" i="49"/>
  <c r="DT388" i="49" s="1"/>
  <c r="W388" i="49" s="1"/>
  <c r="ER387" i="49"/>
  <c r="DS387" i="49" s="1"/>
  <c r="V387" i="49" s="1"/>
  <c r="EB388" i="49"/>
  <c r="DC388" i="49" s="1"/>
  <c r="ES387" i="49"/>
  <c r="DT387" i="49" s="1"/>
  <c r="W387" i="49" s="1"/>
  <c r="G387" i="49"/>
  <c r="S387" i="49"/>
  <c r="Q387" i="49"/>
  <c r="ER388" i="49"/>
  <c r="DS388" i="49" s="1"/>
  <c r="V388" i="49" s="1"/>
  <c r="EI388" i="49"/>
  <c r="DJ388" i="49" s="1"/>
  <c r="EE388" i="49"/>
  <c r="DF388" i="49" s="1"/>
  <c r="J387" i="49"/>
  <c r="EH388" i="49"/>
  <c r="DI388" i="49" s="1"/>
  <c r="EL388" i="49"/>
  <c r="DM388" i="49" s="1"/>
  <c r="ET388" i="49"/>
  <c r="DU388" i="49" s="1"/>
  <c r="X388" i="49" s="1"/>
  <c r="EQ388" i="49"/>
  <c r="DR388" i="49" s="1"/>
  <c r="U388" i="49" s="1"/>
  <c r="ET387" i="49"/>
  <c r="DU387" i="49" s="1"/>
  <c r="EM388" i="49"/>
  <c r="DN388" i="49" s="1"/>
  <c r="EU387" i="49"/>
  <c r="DV387" i="49" s="1"/>
  <c r="Y387" i="49" s="1"/>
  <c r="EP387" i="49"/>
  <c r="DQ387" i="49" s="1"/>
  <c r="T387" i="49" s="1"/>
  <c r="EG388" i="49"/>
  <c r="DH388" i="49" s="1"/>
  <c r="K388" i="49" s="1"/>
  <c r="EK387" i="49"/>
  <c r="DL387" i="49" s="1"/>
  <c r="O387" i="49" s="1"/>
  <c r="EX388" i="49"/>
  <c r="DY388" i="49" s="1"/>
  <c r="AB388" i="49" s="1"/>
  <c r="AK74" i="49"/>
  <c r="K74" i="49" s="1"/>
  <c r="AR74" i="49"/>
  <c r="R74" i="49" s="1"/>
  <c r="AK73" i="49"/>
  <c r="K73" i="49" s="1"/>
  <c r="AI74" i="49"/>
  <c r="I74" i="49" s="1"/>
  <c r="AY74" i="49"/>
  <c r="Y74" i="49" s="1"/>
  <c r="FW75" i="49"/>
  <c r="EX75" i="49"/>
  <c r="EP75" i="49"/>
  <c r="FO75" i="49"/>
  <c r="DE62" i="48"/>
  <c r="AG389" i="49" s="1"/>
  <c r="CE389" i="49" s="1"/>
  <c r="BF389" i="49" s="1"/>
  <c r="DK62" i="48"/>
  <c r="AM389" i="49" s="1"/>
  <c r="CK389" i="49" s="1"/>
  <c r="BL389" i="49" s="1"/>
  <c r="DP62" i="48"/>
  <c r="AR389" i="49" s="1"/>
  <c r="CP389" i="49" s="1"/>
  <c r="BQ389" i="49" s="1"/>
  <c r="DI62" i="48"/>
  <c r="AK389" i="49" s="1"/>
  <c r="CI389" i="49" s="1"/>
  <c r="BJ389" i="49" s="1"/>
  <c r="DJ62" i="48"/>
  <c r="AL389" i="49" s="1"/>
  <c r="CJ389" i="49" s="1"/>
  <c r="BK389" i="49" s="1"/>
  <c r="DD62" i="48"/>
  <c r="AF389" i="49" s="1"/>
  <c r="CD389" i="49" s="1"/>
  <c r="BE389" i="49" s="1"/>
  <c r="DL62" i="48"/>
  <c r="AN389" i="49" s="1"/>
  <c r="CL389" i="49" s="1"/>
  <c r="BM389" i="49" s="1"/>
  <c r="FQ75" i="49"/>
  <c r="ER75" i="49"/>
  <c r="DX62" i="48"/>
  <c r="AZ389" i="49" s="1"/>
  <c r="CX389" i="49" s="1"/>
  <c r="BY389" i="49" s="1"/>
  <c r="DO62" i="48"/>
  <c r="AQ389" i="49" s="1"/>
  <c r="CO389" i="49" s="1"/>
  <c r="BP389" i="49" s="1"/>
  <c r="AZ74" i="49"/>
  <c r="Z74" i="49" s="1"/>
  <c r="AQ74" i="49"/>
  <c r="Q74" i="49" s="1"/>
  <c r="BB74" i="49"/>
  <c r="AB74" i="49" s="1"/>
  <c r="EC74" i="49"/>
  <c r="FB74" i="49"/>
  <c r="FJ74" i="49"/>
  <c r="EK74" i="49"/>
  <c r="AN74" i="49"/>
  <c r="N74" i="49" s="1"/>
  <c r="ED75" i="49"/>
  <c r="FC75" i="49"/>
  <c r="EI75" i="49"/>
  <c r="FH75" i="49"/>
  <c r="FK75" i="49"/>
  <c r="EL75" i="49"/>
  <c r="EZ75" i="49"/>
  <c r="EA75" i="49"/>
  <c r="AP73" i="49"/>
  <c r="P73" i="49" s="1"/>
  <c r="BA74" i="49"/>
  <c r="AA74" i="49" s="1"/>
  <c r="AF74" i="49"/>
  <c r="F74" i="49" s="1"/>
  <c r="AT74" i="49"/>
  <c r="T74" i="49" s="1"/>
  <c r="AW73" i="49"/>
  <c r="W73" i="49" s="1"/>
  <c r="AW74" i="49"/>
  <c r="W74" i="49" s="1"/>
  <c r="AX74" i="49"/>
  <c r="X74" i="49" s="1"/>
  <c r="AP74" i="49"/>
  <c r="P74" i="49" s="1"/>
  <c r="AH74" i="49"/>
  <c r="H74" i="49" s="1"/>
  <c r="EC75" i="49"/>
  <c r="FB75" i="49"/>
  <c r="FF75" i="49"/>
  <c r="EG75" i="49"/>
  <c r="DR62" i="48"/>
  <c r="AT389" i="49" s="1"/>
  <c r="CR389" i="49" s="1"/>
  <c r="BS389" i="49" s="1"/>
  <c r="FM75" i="49"/>
  <c r="EN75" i="49"/>
  <c r="DQ62" i="48"/>
  <c r="AS389" i="49" s="1"/>
  <c r="CQ389" i="49" s="1"/>
  <c r="BR389" i="49" s="1"/>
  <c r="DH62" i="48"/>
  <c r="AJ389" i="49" s="1"/>
  <c r="CH389" i="49" s="1"/>
  <c r="BI389" i="49" s="1"/>
  <c r="EQ75" i="49"/>
  <c r="FP75" i="49"/>
  <c r="DS62" i="48"/>
  <c r="AU389" i="49" s="1"/>
  <c r="CS389" i="49" s="1"/>
  <c r="BT389" i="49" s="1"/>
  <c r="EA61" i="48"/>
  <c r="AE388" i="49"/>
  <c r="CC388" i="49" s="1"/>
  <c r="ES75" i="49"/>
  <c r="FR75" i="49"/>
  <c r="EW75" i="49"/>
  <c r="FV75" i="49"/>
  <c r="ET75" i="49"/>
  <c r="FS75" i="49"/>
  <c r="FJ75" i="49"/>
  <c r="EK75" i="49"/>
  <c r="EE75" i="49"/>
  <c r="FD75" i="49"/>
  <c r="EU75" i="49"/>
  <c r="FT75" i="49"/>
  <c r="AU74" i="49"/>
  <c r="U74" i="49" s="1"/>
  <c r="AE74" i="49"/>
  <c r="E74" i="49" s="1"/>
  <c r="AL74" i="49"/>
  <c r="L74" i="49" s="1"/>
  <c r="AV74" i="49"/>
  <c r="V74" i="49" s="1"/>
  <c r="EO74" i="49"/>
  <c r="FN74" i="49"/>
  <c r="AM74" i="49"/>
  <c r="M74" i="49" s="1"/>
  <c r="AJ74" i="49"/>
  <c r="J74" i="49" s="1"/>
  <c r="DX63" i="48"/>
  <c r="AZ390" i="49" s="1"/>
  <c r="CX390" i="49" s="1"/>
  <c r="BY390" i="49" s="1"/>
  <c r="DP63" i="48"/>
  <c r="AR390" i="49" s="1"/>
  <c r="CP390" i="49" s="1"/>
  <c r="BQ390" i="49" s="1"/>
  <c r="DF63" i="48"/>
  <c r="AH390" i="49" s="1"/>
  <c r="CF390" i="49" s="1"/>
  <c r="BG390" i="49" s="1"/>
  <c r="DJ63" i="48"/>
  <c r="AL390" i="49" s="1"/>
  <c r="CJ390" i="49" s="1"/>
  <c r="BK390" i="49" s="1"/>
  <c r="DS63" i="48"/>
  <c r="AU390" i="49" s="1"/>
  <c r="CS390" i="49" s="1"/>
  <c r="BT390" i="49" s="1"/>
  <c r="DT63" i="48"/>
  <c r="AV390" i="49" s="1"/>
  <c r="CT390" i="49" s="1"/>
  <c r="BU390" i="49" s="1"/>
  <c r="DI63" i="48"/>
  <c r="AK390" i="49" s="1"/>
  <c r="CI390" i="49" s="1"/>
  <c r="BJ390" i="49" s="1"/>
  <c r="DC62" i="48"/>
  <c r="DA62" i="48"/>
  <c r="D64" i="48"/>
  <c r="CW75" i="49" l="1"/>
  <c r="E386" i="49"/>
  <c r="BD388" i="49"/>
  <c r="CB388" i="49" s="1"/>
  <c r="DW63" i="48"/>
  <c r="AY390" i="49" s="1"/>
  <c r="CW390" i="49" s="1"/>
  <c r="BX390" i="49" s="1"/>
  <c r="BX76" i="49"/>
  <c r="BG77" i="49"/>
  <c r="BW77" i="49"/>
  <c r="BP77" i="49"/>
  <c r="BJ77" i="49"/>
  <c r="BV77" i="49"/>
  <c r="BK77" i="49"/>
  <c r="BD77" i="49"/>
  <c r="BT77" i="49"/>
  <c r="BR77" i="49"/>
  <c r="BQ77" i="49"/>
  <c r="BO77" i="49"/>
  <c r="BH77" i="49"/>
  <c r="BX77" i="49"/>
  <c r="BE77" i="49"/>
  <c r="BZ77" i="49"/>
  <c r="BM77" i="49"/>
  <c r="BF77" i="49"/>
  <c r="BU77" i="49"/>
  <c r="BI77" i="49"/>
  <c r="BN77" i="49"/>
  <c r="BY77" i="49"/>
  <c r="BS77" i="49"/>
  <c r="CM76" i="49"/>
  <c r="DL76" i="49"/>
  <c r="CE76" i="49"/>
  <c r="DD76" i="49"/>
  <c r="DG75" i="49"/>
  <c r="CH75" i="49"/>
  <c r="DN75" i="49"/>
  <c r="CO75" i="49"/>
  <c r="DQ76" i="49"/>
  <c r="CR76" i="49"/>
  <c r="DS76" i="49"/>
  <c r="CT76" i="49"/>
  <c r="DI76" i="49"/>
  <c r="CJ76" i="49"/>
  <c r="DR76" i="49"/>
  <c r="CS76" i="49"/>
  <c r="DH76" i="49"/>
  <c r="CI76" i="49"/>
  <c r="DF76" i="49"/>
  <c r="CG76" i="49"/>
  <c r="DC75" i="49"/>
  <c r="CD75" i="49"/>
  <c r="DW76" i="49"/>
  <c r="CX76" i="49"/>
  <c r="DX76" i="49"/>
  <c r="CY76" i="49"/>
  <c r="DO76" i="49"/>
  <c r="CP76" i="49"/>
  <c r="DV76" i="49"/>
  <c r="CW76" i="49"/>
  <c r="DP75" i="49"/>
  <c r="CQ75" i="49"/>
  <c r="DW75" i="49"/>
  <c r="CX75" i="49"/>
  <c r="DK75" i="49"/>
  <c r="CL75" i="49"/>
  <c r="DI75" i="49"/>
  <c r="CJ75" i="49"/>
  <c r="DC76" i="49"/>
  <c r="CD76" i="49"/>
  <c r="DE76" i="49"/>
  <c r="CF76" i="49"/>
  <c r="DB76" i="49"/>
  <c r="CC76" i="49"/>
  <c r="AC386" i="49"/>
  <c r="DG63" i="48"/>
  <c r="AI390" i="49" s="1"/>
  <c r="CG390" i="49" s="1"/>
  <c r="BH390" i="49" s="1"/>
  <c r="EW389" i="49"/>
  <c r="DX389" i="49" s="1"/>
  <c r="AA389" i="49" s="1"/>
  <c r="ED389" i="49"/>
  <c r="DE389" i="49" s="1"/>
  <c r="X387" i="49"/>
  <c r="L388" i="49"/>
  <c r="P388" i="49"/>
  <c r="T388" i="49"/>
  <c r="I388" i="49"/>
  <c r="Q388" i="49"/>
  <c r="EK388" i="49"/>
  <c r="DL388" i="49" s="1"/>
  <c r="O388" i="49" s="1"/>
  <c r="EN388" i="49"/>
  <c r="DO388" i="49" s="1"/>
  <c r="R388" i="49" s="1"/>
  <c r="EA387" i="49"/>
  <c r="EF388" i="49"/>
  <c r="DG388" i="49" s="1"/>
  <c r="J388" i="49" s="1"/>
  <c r="M388" i="49"/>
  <c r="F388" i="49"/>
  <c r="ER389" i="49"/>
  <c r="DS389" i="49" s="1"/>
  <c r="V389" i="49" s="1"/>
  <c r="EJ388" i="49"/>
  <c r="DK388" i="49" s="1"/>
  <c r="EU388" i="49"/>
  <c r="DV388" i="49" s="1"/>
  <c r="EE389" i="49"/>
  <c r="DF389" i="49" s="1"/>
  <c r="EU389" i="49"/>
  <c r="DV389" i="49" s="1"/>
  <c r="EX389" i="49"/>
  <c r="DY389" i="49" s="1"/>
  <c r="AB389" i="49" s="1"/>
  <c r="ED388" i="49"/>
  <c r="DE388" i="49" s="1"/>
  <c r="H388" i="49" s="1"/>
  <c r="ES389" i="49"/>
  <c r="DT389" i="49" s="1"/>
  <c r="W389" i="49" s="1"/>
  <c r="EC388" i="49"/>
  <c r="DD388" i="49" s="1"/>
  <c r="EL389" i="49"/>
  <c r="DM389" i="49" s="1"/>
  <c r="ET389" i="49"/>
  <c r="DU389" i="49" s="1"/>
  <c r="X389" i="49" s="1"/>
  <c r="EK389" i="49"/>
  <c r="DL389" i="49" s="1"/>
  <c r="O389" i="49" s="1"/>
  <c r="EV388" i="49"/>
  <c r="DW388" i="49" s="1"/>
  <c r="Z388" i="49" s="1"/>
  <c r="EO388" i="49"/>
  <c r="DP388" i="49" s="1"/>
  <c r="S388" i="49" s="1"/>
  <c r="AW75" i="49"/>
  <c r="W75" i="49" s="1"/>
  <c r="AM75" i="49"/>
  <c r="M75" i="49" s="1"/>
  <c r="AH75" i="49"/>
  <c r="H75" i="49" s="1"/>
  <c r="AO74" i="49"/>
  <c r="O74" i="49" s="1"/>
  <c r="DR63" i="48"/>
  <c r="AT390" i="49" s="1"/>
  <c r="CR390" i="49" s="1"/>
  <c r="BS390" i="49" s="1"/>
  <c r="DD63" i="48"/>
  <c r="AF390" i="49" s="1"/>
  <c r="CD390" i="49" s="1"/>
  <c r="BE390" i="49" s="1"/>
  <c r="AC73" i="49"/>
  <c r="DL63" i="48"/>
  <c r="AN390" i="49" s="1"/>
  <c r="CL390" i="49" s="1"/>
  <c r="BM390" i="49" s="1"/>
  <c r="DN63" i="48"/>
  <c r="AP390" i="49" s="1"/>
  <c r="CN390" i="49" s="1"/>
  <c r="BO390" i="49" s="1"/>
  <c r="DU63" i="48"/>
  <c r="AW390" i="49" s="1"/>
  <c r="CU390" i="49" s="1"/>
  <c r="BV390" i="49" s="1"/>
  <c r="DK63" i="48"/>
  <c r="AM390" i="49" s="1"/>
  <c r="CK390" i="49" s="1"/>
  <c r="BL390" i="49" s="1"/>
  <c r="EA62" i="48"/>
  <c r="AE389" i="49"/>
  <c r="CC389" i="49" s="1"/>
  <c r="FJ76" i="49"/>
  <c r="EK76" i="49"/>
  <c r="FQ76" i="49"/>
  <c r="ER76" i="49"/>
  <c r="EC76" i="49"/>
  <c r="FB76" i="49"/>
  <c r="DZ63" i="48"/>
  <c r="BB390" i="49" s="1"/>
  <c r="CZ390" i="49" s="1"/>
  <c r="CA390" i="49" s="1"/>
  <c r="DO63" i="48"/>
  <c r="AQ390" i="49" s="1"/>
  <c r="CO390" i="49" s="1"/>
  <c r="BP390" i="49" s="1"/>
  <c r="FE75" i="49"/>
  <c r="EF75" i="49"/>
  <c r="AG74" i="49"/>
  <c r="G74" i="49" s="1"/>
  <c r="EV75" i="49"/>
  <c r="FU75" i="49"/>
  <c r="FA75" i="49"/>
  <c r="EB75" i="49"/>
  <c r="BB75" i="49"/>
  <c r="AB75" i="49" s="1"/>
  <c r="DM63" i="48"/>
  <c r="AO390" i="49" s="1"/>
  <c r="CM390" i="49" s="1"/>
  <c r="BN390" i="49" s="1"/>
  <c r="EP76" i="49"/>
  <c r="FO76" i="49"/>
  <c r="FA76" i="49"/>
  <c r="EB76" i="49"/>
  <c r="EW76" i="49"/>
  <c r="FV76" i="49"/>
  <c r="FG76" i="49"/>
  <c r="EH76" i="49"/>
  <c r="EZ76" i="49"/>
  <c r="EA76" i="49"/>
  <c r="EQ76" i="49"/>
  <c r="FP76" i="49"/>
  <c r="AO75" i="49"/>
  <c r="O75" i="49" s="1"/>
  <c r="AU75" i="49"/>
  <c r="U75" i="49" s="1"/>
  <c r="AK75" i="49"/>
  <c r="K75" i="49" s="1"/>
  <c r="AT75" i="49"/>
  <c r="T75" i="49" s="1"/>
  <c r="DH63" i="48"/>
  <c r="AJ390" i="49" s="1"/>
  <c r="CH390" i="49" s="1"/>
  <c r="BI390" i="49" s="1"/>
  <c r="DQ63" i="48"/>
  <c r="AS390" i="49" s="1"/>
  <c r="CQ390" i="49" s="1"/>
  <c r="BR390" i="49" s="1"/>
  <c r="DV63" i="48"/>
  <c r="AX390" i="49" s="1"/>
  <c r="CV390" i="49" s="1"/>
  <c r="BW390" i="49" s="1"/>
  <c r="AR75" i="49"/>
  <c r="R75" i="49" s="1"/>
  <c r="DY63" i="48"/>
  <c r="BA390" i="49" s="1"/>
  <c r="CY390" i="49" s="1"/>
  <c r="BZ390" i="49" s="1"/>
  <c r="DE63" i="48"/>
  <c r="AG390" i="49" s="1"/>
  <c r="CE390" i="49" s="1"/>
  <c r="BF390" i="49" s="1"/>
  <c r="FU76" i="49"/>
  <c r="EV76" i="49"/>
  <c r="EG76" i="49"/>
  <c r="FF76" i="49"/>
  <c r="ED76" i="49"/>
  <c r="FC76" i="49"/>
  <c r="EN76" i="49"/>
  <c r="FM76" i="49"/>
  <c r="EE76" i="49"/>
  <c r="FD76" i="49"/>
  <c r="FT76" i="49"/>
  <c r="EU76" i="49"/>
  <c r="AS74" i="49"/>
  <c r="S74" i="49" s="1"/>
  <c r="AY75" i="49"/>
  <c r="Y75" i="49" s="1"/>
  <c r="AI75" i="49"/>
  <c r="I75" i="49" s="1"/>
  <c r="AX75" i="49"/>
  <c r="X75" i="49" s="1"/>
  <c r="BA75" i="49"/>
  <c r="AA75" i="49" s="1"/>
  <c r="EO75" i="49"/>
  <c r="FN75" i="49"/>
  <c r="AG75" i="49"/>
  <c r="G75" i="49" s="1"/>
  <c r="AE75" i="49"/>
  <c r="E75" i="49" s="1"/>
  <c r="AP75" i="49"/>
  <c r="P75" i="49" s="1"/>
  <c r="EM75" i="49"/>
  <c r="FL75" i="49"/>
  <c r="AV75" i="49"/>
  <c r="V75" i="49" s="1"/>
  <c r="EJ75" i="49"/>
  <c r="FI75" i="49"/>
  <c r="EH75" i="49"/>
  <c r="FG75" i="49"/>
  <c r="DF64" i="48"/>
  <c r="AH391" i="49" s="1"/>
  <c r="CF391" i="49" s="1"/>
  <c r="BG391" i="49" s="1"/>
  <c r="DH64" i="48"/>
  <c r="AJ391" i="49" s="1"/>
  <c r="CH391" i="49" s="1"/>
  <c r="BI391" i="49" s="1"/>
  <c r="DW64" i="48"/>
  <c r="AY391" i="49" s="1"/>
  <c r="CW391" i="49" s="1"/>
  <c r="BX391" i="49" s="1"/>
  <c r="DR64" i="48"/>
  <c r="AT391" i="49" s="1"/>
  <c r="CR391" i="49" s="1"/>
  <c r="BS391" i="49" s="1"/>
  <c r="DM64" i="48"/>
  <c r="AO391" i="49" s="1"/>
  <c r="CM391" i="49" s="1"/>
  <c r="BN391" i="49" s="1"/>
  <c r="DC63" i="48"/>
  <c r="DA63" i="48"/>
  <c r="D65" i="48"/>
  <c r="BD389" i="49" l="1"/>
  <c r="CB389" i="49" s="1"/>
  <c r="DK64" i="48"/>
  <c r="AM391" i="49" s="1"/>
  <c r="CK391" i="49" s="1"/>
  <c r="BL391" i="49" s="1"/>
  <c r="BL77" i="49"/>
  <c r="DZ64" i="48"/>
  <c r="BB391" i="49" s="1"/>
  <c r="CZ391" i="49" s="1"/>
  <c r="CA391" i="49" s="1"/>
  <c r="CA77" i="49"/>
  <c r="DB387" i="49"/>
  <c r="DZ387" i="49" s="1"/>
  <c r="BK78" i="49"/>
  <c r="CA78" i="49"/>
  <c r="BD78" i="49"/>
  <c r="BT78" i="49"/>
  <c r="BQ78" i="49"/>
  <c r="BR78" i="49"/>
  <c r="BO78" i="49"/>
  <c r="BH78" i="49"/>
  <c r="BX78" i="49"/>
  <c r="BE78" i="49"/>
  <c r="BU78" i="49"/>
  <c r="BF78" i="49"/>
  <c r="BJ78" i="49"/>
  <c r="BS78" i="49"/>
  <c r="BL78" i="49"/>
  <c r="BI78" i="49"/>
  <c r="BY78" i="49"/>
  <c r="BN78" i="49"/>
  <c r="BV78" i="49"/>
  <c r="BW78" i="49"/>
  <c r="BP78" i="49"/>
  <c r="BM78" i="49"/>
  <c r="BG78" i="49"/>
  <c r="BZ78" i="49"/>
  <c r="DS77" i="49"/>
  <c r="CT77" i="49"/>
  <c r="DC77" i="49"/>
  <c r="CD77" i="49"/>
  <c r="DG76" i="49"/>
  <c r="CH76" i="49"/>
  <c r="DO77" i="49"/>
  <c r="CP77" i="49"/>
  <c r="DE77" i="49"/>
  <c r="CF77" i="49"/>
  <c r="CY77" i="49"/>
  <c r="DX77" i="49"/>
  <c r="DW77" i="49"/>
  <c r="CX77" i="49"/>
  <c r="DN77" i="49"/>
  <c r="CO77" i="49"/>
  <c r="DY76" i="49"/>
  <c r="CZ76" i="49"/>
  <c r="CU76" i="49"/>
  <c r="DT76" i="49"/>
  <c r="DK76" i="49"/>
  <c r="CL76" i="49"/>
  <c r="DQ77" i="49"/>
  <c r="CR77" i="49"/>
  <c r="DU76" i="49"/>
  <c r="CV76" i="49"/>
  <c r="DY77" i="49"/>
  <c r="CZ77" i="49"/>
  <c r="DP77" i="49"/>
  <c r="CQ77" i="49"/>
  <c r="DG77" i="49"/>
  <c r="CH77" i="49"/>
  <c r="DB77" i="49"/>
  <c r="CC77" i="49"/>
  <c r="DR77" i="49"/>
  <c r="CS77" i="49"/>
  <c r="CQ76" i="49"/>
  <c r="DP76" i="49"/>
  <c r="DI77" i="49"/>
  <c r="CJ77" i="49"/>
  <c r="DJ77" i="49"/>
  <c r="CK77" i="49"/>
  <c r="CI77" i="49"/>
  <c r="DH77" i="49"/>
  <c r="DU77" i="49"/>
  <c r="CV77" i="49"/>
  <c r="CM77" i="49"/>
  <c r="DL77" i="49"/>
  <c r="DF77" i="49"/>
  <c r="CG77" i="49"/>
  <c r="DV77" i="49"/>
  <c r="CW77" i="49"/>
  <c r="DN76" i="49"/>
  <c r="CO76" i="49"/>
  <c r="DJ76" i="49"/>
  <c r="CK76" i="49"/>
  <c r="DM76" i="49"/>
  <c r="CN76" i="49"/>
  <c r="DV64" i="48"/>
  <c r="AX391" i="49" s="1"/>
  <c r="CV391" i="49" s="1"/>
  <c r="BW391" i="49" s="1"/>
  <c r="DJ64" i="48"/>
  <c r="AL391" i="49" s="1"/>
  <c r="CJ391" i="49" s="1"/>
  <c r="BK391" i="49" s="1"/>
  <c r="FM77" i="49"/>
  <c r="EN77" i="49"/>
  <c r="FQ77" i="49"/>
  <c r="ER77" i="49"/>
  <c r="FS77" i="49"/>
  <c r="ET77" i="49"/>
  <c r="FE77" i="49"/>
  <c r="EF77" i="49"/>
  <c r="EZ77" i="49"/>
  <c r="EA77" i="49"/>
  <c r="FP77" i="49"/>
  <c r="EQ77" i="49"/>
  <c r="ED77" i="49"/>
  <c r="FC77" i="49"/>
  <c r="FA77" i="49"/>
  <c r="EB77" i="49"/>
  <c r="EK77" i="49"/>
  <c r="FJ77" i="49"/>
  <c r="FD77" i="49"/>
  <c r="EE77" i="49"/>
  <c r="FT77" i="49"/>
  <c r="EU77" i="49"/>
  <c r="FW77" i="49"/>
  <c r="EX77" i="49"/>
  <c r="FO77" i="49"/>
  <c r="EP77" i="49"/>
  <c r="FH77" i="49"/>
  <c r="EI77" i="49"/>
  <c r="FG77" i="49"/>
  <c r="EH77" i="49"/>
  <c r="FF77" i="49"/>
  <c r="EG77" i="49"/>
  <c r="EO77" i="49"/>
  <c r="FN77" i="49"/>
  <c r="FV77" i="49"/>
  <c r="EW77" i="49"/>
  <c r="FU77" i="49"/>
  <c r="EV77" i="49"/>
  <c r="FL77" i="49"/>
  <c r="EM77" i="49"/>
  <c r="H389" i="49"/>
  <c r="EN389" i="49"/>
  <c r="DO389" i="49" s="1"/>
  <c r="EP389" i="49"/>
  <c r="DQ389" i="49" s="1"/>
  <c r="EM389" i="49"/>
  <c r="DN389" i="49" s="1"/>
  <c r="Q389" i="49" s="1"/>
  <c r="EI389" i="49"/>
  <c r="DJ389" i="49" s="1"/>
  <c r="E387" i="49"/>
  <c r="AC387" i="49" s="1"/>
  <c r="Y388" i="49"/>
  <c r="G388" i="49"/>
  <c r="EG390" i="49"/>
  <c r="DH390" i="49" s="1"/>
  <c r="K390" i="49" s="1"/>
  <c r="N388" i="49"/>
  <c r="EQ389" i="49"/>
  <c r="DR389" i="49" s="1"/>
  <c r="U389" i="49" s="1"/>
  <c r="EV389" i="49"/>
  <c r="DW389" i="49" s="1"/>
  <c r="Z389" i="49" s="1"/>
  <c r="EQ390" i="49"/>
  <c r="DR390" i="49" s="1"/>
  <c r="U390" i="49" s="1"/>
  <c r="ER390" i="49"/>
  <c r="DS390" i="49" s="1"/>
  <c r="EA388" i="49"/>
  <c r="Y389" i="49"/>
  <c r="P389" i="49"/>
  <c r="EH390" i="49"/>
  <c r="DI390" i="49" s="1"/>
  <c r="I389" i="49"/>
  <c r="EH389" i="49"/>
  <c r="DI389" i="49" s="1"/>
  <c r="L389" i="49" s="1"/>
  <c r="EJ389" i="49"/>
  <c r="DK389" i="49" s="1"/>
  <c r="N389" i="49" s="1"/>
  <c r="EU390" i="49"/>
  <c r="DV390" i="49" s="1"/>
  <c r="Y390" i="49" s="1"/>
  <c r="EV390" i="49"/>
  <c r="DW390" i="49" s="1"/>
  <c r="EF389" i="49"/>
  <c r="DG389" i="49" s="1"/>
  <c r="J389" i="49" s="1"/>
  <c r="EG389" i="49"/>
  <c r="DH389" i="49" s="1"/>
  <c r="EC389" i="49"/>
  <c r="DD389" i="49" s="1"/>
  <c r="G389" i="49" s="1"/>
  <c r="EO389" i="49"/>
  <c r="DP389" i="49" s="1"/>
  <c r="S389" i="49" s="1"/>
  <c r="ED390" i="49"/>
  <c r="DE390" i="49" s="1"/>
  <c r="H390" i="49" s="1"/>
  <c r="EB389" i="49"/>
  <c r="DC389" i="49" s="1"/>
  <c r="EN390" i="49"/>
  <c r="DO390" i="49" s="1"/>
  <c r="EE390" i="49"/>
  <c r="DF390" i="49" s="1"/>
  <c r="AL75" i="49"/>
  <c r="L75" i="49" s="1"/>
  <c r="AN75" i="49"/>
  <c r="N75" i="49" s="1"/>
  <c r="AS75" i="49"/>
  <c r="S75" i="49" s="1"/>
  <c r="AY76" i="49"/>
  <c r="Y76" i="49" s="1"/>
  <c r="AZ76" i="49"/>
  <c r="Z76" i="49" s="1"/>
  <c r="AZ75" i="49"/>
  <c r="Z75" i="49" s="1"/>
  <c r="AJ75" i="49"/>
  <c r="J75" i="49" s="1"/>
  <c r="AV76" i="49"/>
  <c r="V76" i="49" s="1"/>
  <c r="AO76" i="49"/>
  <c r="O76" i="49" s="1"/>
  <c r="AC74" i="49"/>
  <c r="DI64" i="48"/>
  <c r="AK391" i="49" s="1"/>
  <c r="CI391" i="49" s="1"/>
  <c r="BJ391" i="49" s="1"/>
  <c r="DO64" i="48"/>
  <c r="AQ391" i="49" s="1"/>
  <c r="CO391" i="49" s="1"/>
  <c r="BP391" i="49" s="1"/>
  <c r="AR76" i="49"/>
  <c r="R76" i="49" s="1"/>
  <c r="AK76" i="49"/>
  <c r="K76" i="49" s="1"/>
  <c r="AE76" i="49"/>
  <c r="E76" i="49" s="1"/>
  <c r="AL76" i="49"/>
  <c r="L76" i="49" s="1"/>
  <c r="AF76" i="49"/>
  <c r="F76" i="49" s="1"/>
  <c r="AG76" i="49"/>
  <c r="G76" i="49" s="1"/>
  <c r="ES76" i="49"/>
  <c r="FR76" i="49"/>
  <c r="FI76" i="49"/>
  <c r="EJ76" i="49"/>
  <c r="DX64" i="48"/>
  <c r="AZ391" i="49" s="1"/>
  <c r="CX391" i="49" s="1"/>
  <c r="BY391" i="49" s="1"/>
  <c r="DY64" i="48"/>
  <c r="BA391" i="49" s="1"/>
  <c r="CY391" i="49" s="1"/>
  <c r="BZ391" i="49" s="1"/>
  <c r="AQ75" i="49"/>
  <c r="Q75" i="49" s="1"/>
  <c r="AI76" i="49"/>
  <c r="I76" i="49" s="1"/>
  <c r="DQ64" i="48"/>
  <c r="AS391" i="49" s="1"/>
  <c r="CQ391" i="49" s="1"/>
  <c r="BR391" i="49" s="1"/>
  <c r="DP64" i="48"/>
  <c r="AR391" i="49" s="1"/>
  <c r="CP391" i="49" s="1"/>
  <c r="BQ391" i="49" s="1"/>
  <c r="AU76" i="49"/>
  <c r="U76" i="49" s="1"/>
  <c r="BA76" i="49"/>
  <c r="AA76" i="49" s="1"/>
  <c r="AT76" i="49"/>
  <c r="T76" i="49" s="1"/>
  <c r="EX76" i="49"/>
  <c r="FW76" i="49"/>
  <c r="FL76" i="49"/>
  <c r="EM76" i="49"/>
  <c r="AH76" i="49"/>
  <c r="H76" i="49" s="1"/>
  <c r="FN76" i="49"/>
  <c r="EO76" i="49"/>
  <c r="DS64" i="48"/>
  <c r="AU391" i="49" s="1"/>
  <c r="CS391" i="49" s="1"/>
  <c r="BT391" i="49" s="1"/>
  <c r="DU64" i="48"/>
  <c r="AW391" i="49" s="1"/>
  <c r="CU391" i="49" s="1"/>
  <c r="BV391" i="49" s="1"/>
  <c r="EA63" i="48"/>
  <c r="AE390" i="49"/>
  <c r="CC390" i="49" s="1"/>
  <c r="DD64" i="48"/>
  <c r="AF391" i="49" s="1"/>
  <c r="CD391" i="49" s="1"/>
  <c r="BE391" i="49" s="1"/>
  <c r="DG64" i="48"/>
  <c r="AI391" i="49" s="1"/>
  <c r="CG391" i="49" s="1"/>
  <c r="BH391" i="49" s="1"/>
  <c r="DT64" i="48"/>
  <c r="AV391" i="49" s="1"/>
  <c r="CT391" i="49" s="1"/>
  <c r="BU391" i="49" s="1"/>
  <c r="DE64" i="48"/>
  <c r="AG391" i="49" s="1"/>
  <c r="CE391" i="49" s="1"/>
  <c r="BF391" i="49" s="1"/>
  <c r="DL64" i="48"/>
  <c r="AN391" i="49" s="1"/>
  <c r="CL391" i="49" s="1"/>
  <c r="BM391" i="49" s="1"/>
  <c r="DN64" i="48"/>
  <c r="AP391" i="49" s="1"/>
  <c r="CN391" i="49" s="1"/>
  <c r="BO391" i="49" s="1"/>
  <c r="FS76" i="49"/>
  <c r="ET76" i="49"/>
  <c r="FE76" i="49"/>
  <c r="EF76" i="49"/>
  <c r="AF75" i="49"/>
  <c r="F75" i="49" s="1"/>
  <c r="EI76" i="49"/>
  <c r="FH76" i="49"/>
  <c r="EL76" i="49"/>
  <c r="FK76" i="49"/>
  <c r="DW65" i="48"/>
  <c r="AY392" i="49" s="1"/>
  <c r="CW392" i="49" s="1"/>
  <c r="BX392" i="49" s="1"/>
  <c r="DE65" i="48"/>
  <c r="AG392" i="49" s="1"/>
  <c r="CE392" i="49" s="1"/>
  <c r="BF392" i="49" s="1"/>
  <c r="DC64" i="48"/>
  <c r="DA64" i="48"/>
  <c r="D66" i="48"/>
  <c r="BD390" i="49" l="1"/>
  <c r="CB390" i="49" s="1"/>
  <c r="DB388" i="49"/>
  <c r="BS79" i="49"/>
  <c r="BL79" i="49"/>
  <c r="BI79" i="49"/>
  <c r="BY79" i="49"/>
  <c r="BV79" i="49"/>
  <c r="BG79" i="49"/>
  <c r="BW79" i="49"/>
  <c r="BM79" i="49"/>
  <c r="BJ79" i="49"/>
  <c r="BK79" i="49"/>
  <c r="CA79" i="49"/>
  <c r="BD79" i="49"/>
  <c r="BT79" i="49"/>
  <c r="BQ79" i="49"/>
  <c r="BZ79" i="49"/>
  <c r="BU79" i="49"/>
  <c r="BN79" i="49"/>
  <c r="BR79" i="49"/>
  <c r="BO79" i="49"/>
  <c r="BH79" i="49"/>
  <c r="BX79" i="49"/>
  <c r="BE79" i="49"/>
  <c r="BF79" i="49"/>
  <c r="DE78" i="49"/>
  <c r="CF78" i="49"/>
  <c r="DI78" i="49"/>
  <c r="CJ78" i="49"/>
  <c r="CU77" i="49"/>
  <c r="DT77" i="49"/>
  <c r="CM78" i="49"/>
  <c r="DL78" i="49"/>
  <c r="CQ78" i="49"/>
  <c r="DP78" i="49"/>
  <c r="DX78" i="49"/>
  <c r="CY78" i="49"/>
  <c r="DO78" i="49"/>
  <c r="CP78" i="49"/>
  <c r="DN78" i="49"/>
  <c r="CO78" i="49"/>
  <c r="DM77" i="49"/>
  <c r="CN77" i="49"/>
  <c r="CE77" i="49"/>
  <c r="DD77" i="49"/>
  <c r="DS78" i="49"/>
  <c r="CT78" i="49"/>
  <c r="DF78" i="49"/>
  <c r="CG78" i="49"/>
  <c r="DQ78" i="49"/>
  <c r="CR78" i="49"/>
  <c r="DC78" i="49"/>
  <c r="CD78" i="49"/>
  <c r="DK78" i="49"/>
  <c r="CL78" i="49"/>
  <c r="DY78" i="49"/>
  <c r="CZ78" i="49"/>
  <c r="DR78" i="49"/>
  <c r="CS78" i="49"/>
  <c r="DW78" i="49"/>
  <c r="CX78" i="49"/>
  <c r="DM78" i="49"/>
  <c r="CN78" i="49"/>
  <c r="CE78" i="49"/>
  <c r="DD78" i="49"/>
  <c r="DB78" i="49"/>
  <c r="CC78" i="49"/>
  <c r="DV78" i="49"/>
  <c r="CW78" i="49"/>
  <c r="DK77" i="49"/>
  <c r="CL77" i="49"/>
  <c r="AC75" i="49"/>
  <c r="T389" i="49"/>
  <c r="M389" i="49"/>
  <c r="DL65" i="48"/>
  <c r="AN392" i="49" s="1"/>
  <c r="CL392" i="49" s="1"/>
  <c r="BM392" i="49" s="1"/>
  <c r="DG65" i="48"/>
  <c r="AI392" i="49" s="1"/>
  <c r="CG392" i="49" s="1"/>
  <c r="BH392" i="49" s="1"/>
  <c r="R389" i="49"/>
  <c r="FU78" i="49"/>
  <c r="EV78" i="49"/>
  <c r="FM78" i="49"/>
  <c r="EN78" i="49"/>
  <c r="DZ65" i="48"/>
  <c r="BB392" i="49" s="1"/>
  <c r="CZ392" i="49" s="1"/>
  <c r="CA392" i="49" s="1"/>
  <c r="FC78" i="49"/>
  <c r="ED78" i="49"/>
  <c r="FK78" i="49"/>
  <c r="EL78" i="49"/>
  <c r="FJ78" i="49"/>
  <c r="EK78" i="49"/>
  <c r="FQ78" i="49"/>
  <c r="ER78" i="49"/>
  <c r="FB78" i="49"/>
  <c r="EC78" i="49"/>
  <c r="EX78" i="49"/>
  <c r="FW78" i="49"/>
  <c r="FL78" i="49"/>
  <c r="EM78" i="49"/>
  <c r="FK77" i="49"/>
  <c r="EL77" i="49"/>
  <c r="FN78" i="49"/>
  <c r="EO78" i="49"/>
  <c r="FO78" i="49"/>
  <c r="EP78" i="49"/>
  <c r="FA78" i="49"/>
  <c r="EB78" i="49"/>
  <c r="FV78" i="49"/>
  <c r="EW78" i="49"/>
  <c r="EH78" i="49"/>
  <c r="FG78" i="49"/>
  <c r="EZ78" i="49"/>
  <c r="EA78" i="49"/>
  <c r="FP78" i="49"/>
  <c r="EQ78" i="49"/>
  <c r="ES77" i="49"/>
  <c r="FR77" i="49"/>
  <c r="FI78" i="49"/>
  <c r="EJ78" i="49"/>
  <c r="FD78" i="49"/>
  <c r="EE78" i="49"/>
  <c r="FT78" i="49"/>
  <c r="EU78" i="49"/>
  <c r="FI77" i="49"/>
  <c r="EJ77" i="49"/>
  <c r="FB77" i="49"/>
  <c r="EC77" i="49"/>
  <c r="DM65" i="48"/>
  <c r="AO392" i="49" s="1"/>
  <c r="CM392" i="49" s="1"/>
  <c r="BN392" i="49" s="1"/>
  <c r="DF65" i="48"/>
  <c r="AH392" i="49" s="1"/>
  <c r="CF392" i="49" s="1"/>
  <c r="BG392" i="49" s="1"/>
  <c r="DX65" i="48"/>
  <c r="AZ392" i="49" s="1"/>
  <c r="CX392" i="49" s="1"/>
  <c r="BY392" i="49" s="1"/>
  <c r="DP65" i="48"/>
  <c r="AR392" i="49" s="1"/>
  <c r="CP392" i="49" s="1"/>
  <c r="BQ392" i="49" s="1"/>
  <c r="EK391" i="49"/>
  <c r="DL391" i="49" s="1"/>
  <c r="EU391" i="49"/>
  <c r="DV391" i="49" s="1"/>
  <c r="ET391" i="49"/>
  <c r="DU391" i="49" s="1"/>
  <c r="F389" i="49"/>
  <c r="K389" i="49"/>
  <c r="ET390" i="49"/>
  <c r="DU390" i="49" s="1"/>
  <c r="X390" i="49" s="1"/>
  <c r="EX390" i="49"/>
  <c r="DY390" i="49" s="1"/>
  <c r="AB390" i="49" s="1"/>
  <c r="EP390" i="49"/>
  <c r="DQ390" i="49" s="1"/>
  <c r="T390" i="49" s="1"/>
  <c r="EA389" i="49"/>
  <c r="EL390" i="49"/>
  <c r="DM390" i="49" s="1"/>
  <c r="P390" i="49" s="1"/>
  <c r="V390" i="49"/>
  <c r="I390" i="49"/>
  <c r="ES390" i="49"/>
  <c r="DT390" i="49" s="1"/>
  <c r="W390" i="49" s="1"/>
  <c r="EM390" i="49"/>
  <c r="DN390" i="49" s="1"/>
  <c r="Q390" i="49" s="1"/>
  <c r="L390" i="49"/>
  <c r="Z390" i="49"/>
  <c r="R390" i="49"/>
  <c r="EF390" i="49"/>
  <c r="DG390" i="49" s="1"/>
  <c r="J390" i="49" s="1"/>
  <c r="EI391" i="49"/>
  <c r="DJ391" i="49" s="1"/>
  <c r="EX391" i="49"/>
  <c r="DY391" i="49" s="1"/>
  <c r="AB391" i="49" s="1"/>
  <c r="EB390" i="49"/>
  <c r="DC390" i="49" s="1"/>
  <c r="F390" i="49" s="1"/>
  <c r="EH391" i="49"/>
  <c r="DI391" i="49" s="1"/>
  <c r="L391" i="49" s="1"/>
  <c r="ED391" i="49"/>
  <c r="DE391" i="49" s="1"/>
  <c r="EP391" i="49"/>
  <c r="DQ391" i="49" s="1"/>
  <c r="EF391" i="49"/>
  <c r="DG391" i="49" s="1"/>
  <c r="EC390" i="49"/>
  <c r="DD390" i="49" s="1"/>
  <c r="G390" i="49" s="1"/>
  <c r="EK390" i="49"/>
  <c r="DL390" i="49" s="1"/>
  <c r="O390" i="49" s="1"/>
  <c r="EI390" i="49"/>
  <c r="DJ390" i="49" s="1"/>
  <c r="M390" i="49" s="1"/>
  <c r="EJ390" i="49"/>
  <c r="DK390" i="49" s="1"/>
  <c r="EO390" i="49"/>
  <c r="DP390" i="49" s="1"/>
  <c r="EW390" i="49"/>
  <c r="DX390" i="49" s="1"/>
  <c r="DQ65" i="48"/>
  <c r="AS392" i="49" s="1"/>
  <c r="CQ392" i="49" s="1"/>
  <c r="BR392" i="49" s="1"/>
  <c r="DY65" i="48"/>
  <c r="BA392" i="49" s="1"/>
  <c r="CY392" i="49" s="1"/>
  <c r="BZ392" i="49" s="1"/>
  <c r="DT65" i="48"/>
  <c r="AV392" i="49" s="1"/>
  <c r="CT392" i="49" s="1"/>
  <c r="BU392" i="49" s="1"/>
  <c r="DO65" i="48"/>
  <c r="AQ392" i="49" s="1"/>
  <c r="CO392" i="49" s="1"/>
  <c r="BP392" i="49" s="1"/>
  <c r="BB76" i="49"/>
  <c r="AB76" i="49" s="1"/>
  <c r="BA77" i="49"/>
  <c r="AA77" i="49" s="1"/>
  <c r="AL77" i="49"/>
  <c r="L77" i="49" s="1"/>
  <c r="AN76" i="49"/>
  <c r="N76" i="49" s="1"/>
  <c r="AQ77" i="49"/>
  <c r="Q77" i="49" s="1"/>
  <c r="AS77" i="49"/>
  <c r="S77" i="49" s="1"/>
  <c r="AM77" i="49"/>
  <c r="M77" i="49" s="1"/>
  <c r="AF77" i="49"/>
  <c r="F77" i="49" s="1"/>
  <c r="DJ65" i="48"/>
  <c r="AL392" i="49" s="1"/>
  <c r="CJ392" i="49" s="1"/>
  <c r="BK392" i="49" s="1"/>
  <c r="DN65" i="48"/>
  <c r="AP392" i="49" s="1"/>
  <c r="CN392" i="49" s="1"/>
  <c r="BO392" i="49" s="1"/>
  <c r="DI65" i="48"/>
  <c r="AK392" i="49" s="1"/>
  <c r="CI392" i="49" s="1"/>
  <c r="BJ392" i="49" s="1"/>
  <c r="AS76" i="49"/>
  <c r="S76" i="49" s="1"/>
  <c r="AW76" i="49"/>
  <c r="W76" i="49" s="1"/>
  <c r="DR65" i="48"/>
  <c r="AT392" i="49" s="1"/>
  <c r="CR392" i="49" s="1"/>
  <c r="BS392" i="49" s="1"/>
  <c r="DS65" i="48"/>
  <c r="AU392" i="49" s="1"/>
  <c r="CS392" i="49" s="1"/>
  <c r="BT392" i="49" s="1"/>
  <c r="DH65" i="48"/>
  <c r="AJ392" i="49" s="1"/>
  <c r="CH392" i="49" s="1"/>
  <c r="BI392" i="49" s="1"/>
  <c r="DV65" i="48"/>
  <c r="AX392" i="49" s="1"/>
  <c r="CV392" i="49" s="1"/>
  <c r="BW392" i="49" s="1"/>
  <c r="DK65" i="48"/>
  <c r="AM392" i="49" s="1"/>
  <c r="CK392" i="49" s="1"/>
  <c r="BL392" i="49" s="1"/>
  <c r="AO77" i="49"/>
  <c r="O77" i="49" s="1"/>
  <c r="AH77" i="49"/>
  <c r="H77" i="49" s="1"/>
  <c r="AU77" i="49"/>
  <c r="U77" i="49" s="1"/>
  <c r="AV77" i="49"/>
  <c r="V77" i="49" s="1"/>
  <c r="DU65" i="48"/>
  <c r="AW392" i="49" s="1"/>
  <c r="CU392" i="49" s="1"/>
  <c r="BV392" i="49" s="1"/>
  <c r="EA64" i="48"/>
  <c r="AE391" i="49"/>
  <c r="CC391" i="49" s="1"/>
  <c r="DD65" i="48"/>
  <c r="AF392" i="49" s="1"/>
  <c r="CD392" i="49" s="1"/>
  <c r="BE392" i="49" s="1"/>
  <c r="AP76" i="49"/>
  <c r="P76" i="49" s="1"/>
  <c r="AM76" i="49"/>
  <c r="M76" i="49" s="1"/>
  <c r="AJ76" i="49"/>
  <c r="J76" i="49" s="1"/>
  <c r="AX76" i="49"/>
  <c r="X76" i="49" s="1"/>
  <c r="AT77" i="49"/>
  <c r="T77" i="49" s="1"/>
  <c r="BB77" i="49"/>
  <c r="AB77" i="49" s="1"/>
  <c r="AI77" i="49"/>
  <c r="I77" i="49" s="1"/>
  <c r="AJ77" i="49"/>
  <c r="J77" i="49" s="1"/>
  <c r="AR77" i="49"/>
  <c r="R77" i="49" s="1"/>
  <c r="AQ76" i="49"/>
  <c r="Q76" i="49" s="1"/>
  <c r="AK77" i="49"/>
  <c r="K77" i="49" s="1"/>
  <c r="AY77" i="49"/>
  <c r="Y77" i="49" s="1"/>
  <c r="AX77" i="49"/>
  <c r="X77" i="49" s="1"/>
  <c r="AE77" i="49"/>
  <c r="E77" i="49" s="1"/>
  <c r="AZ77" i="49"/>
  <c r="Z77" i="49" s="1"/>
  <c r="DC66" i="48"/>
  <c r="AE393" i="49" s="1"/>
  <c r="CC393" i="49" s="1"/>
  <c r="BD393" i="49" s="1"/>
  <c r="DW66" i="48"/>
  <c r="AY393" i="49" s="1"/>
  <c r="CW393" i="49" s="1"/>
  <c r="BX393" i="49" s="1"/>
  <c r="DK66" i="48"/>
  <c r="AM393" i="49" s="1"/>
  <c r="CK393" i="49" s="1"/>
  <c r="BL393" i="49" s="1"/>
  <c r="DS66" i="48"/>
  <c r="AU393" i="49" s="1"/>
  <c r="CS393" i="49" s="1"/>
  <c r="BT393" i="49" s="1"/>
  <c r="DC65" i="48"/>
  <c r="DA65" i="48"/>
  <c r="D67" i="48"/>
  <c r="BD391" i="49" l="1"/>
  <c r="CB391" i="49" s="1"/>
  <c r="DO66" i="48"/>
  <c r="AQ393" i="49" s="1"/>
  <c r="CO393" i="49" s="1"/>
  <c r="BP393" i="49" s="1"/>
  <c r="BP79" i="49"/>
  <c r="E388" i="49"/>
  <c r="AC388" i="49" s="1"/>
  <c r="DZ388" i="49"/>
  <c r="DB389" i="49"/>
  <c r="BK80" i="49"/>
  <c r="CA80" i="49"/>
  <c r="BD80" i="49"/>
  <c r="BQ80" i="49"/>
  <c r="BF80" i="49"/>
  <c r="BO80" i="49"/>
  <c r="BH80" i="49"/>
  <c r="BX80" i="49"/>
  <c r="BE80" i="49"/>
  <c r="BU80" i="49"/>
  <c r="BN80" i="49"/>
  <c r="BV80" i="49"/>
  <c r="BS80" i="49"/>
  <c r="BL80" i="49"/>
  <c r="BI80" i="49"/>
  <c r="BY80" i="49"/>
  <c r="BZ80" i="49"/>
  <c r="BP80" i="49"/>
  <c r="BM80" i="49"/>
  <c r="BG80" i="49"/>
  <c r="BR80" i="49"/>
  <c r="BW80" i="49"/>
  <c r="BJ80" i="49"/>
  <c r="DM79" i="49"/>
  <c r="CN79" i="49"/>
  <c r="DW79" i="49"/>
  <c r="CX79" i="49"/>
  <c r="DO79" i="49"/>
  <c r="CP79" i="49"/>
  <c r="DE79" i="49"/>
  <c r="CF79" i="49"/>
  <c r="DS79" i="49"/>
  <c r="CT79" i="49"/>
  <c r="DB79" i="49"/>
  <c r="CC79" i="49"/>
  <c r="DR79" i="49"/>
  <c r="CS79" i="49"/>
  <c r="CU78" i="49"/>
  <c r="DT78" i="49"/>
  <c r="DU78" i="49"/>
  <c r="CV78" i="49"/>
  <c r="DH78" i="49"/>
  <c r="CI78" i="49"/>
  <c r="DI79" i="49"/>
  <c r="CJ79" i="49"/>
  <c r="DU79" i="49"/>
  <c r="CV79" i="49"/>
  <c r="DN79" i="49"/>
  <c r="CO79" i="49"/>
  <c r="CU79" i="49"/>
  <c r="DT79" i="49"/>
  <c r="DK79" i="49"/>
  <c r="CL79" i="49"/>
  <c r="DG79" i="49"/>
  <c r="CH79" i="49"/>
  <c r="DF79" i="49"/>
  <c r="CG79" i="49"/>
  <c r="DV79" i="49"/>
  <c r="CW79" i="49"/>
  <c r="CE79" i="49"/>
  <c r="DD79" i="49"/>
  <c r="DC79" i="49"/>
  <c r="CD79" i="49"/>
  <c r="DP79" i="49"/>
  <c r="CQ79" i="49"/>
  <c r="CM79" i="49"/>
  <c r="DL79" i="49"/>
  <c r="DJ79" i="49"/>
  <c r="CK79" i="49"/>
  <c r="DJ78" i="49"/>
  <c r="CK78" i="49"/>
  <c r="DG78" i="49"/>
  <c r="CH78" i="49"/>
  <c r="FG79" i="49"/>
  <c r="EH79" i="49"/>
  <c r="FA79" i="49"/>
  <c r="EB79" i="49"/>
  <c r="FI79" i="49"/>
  <c r="EJ79" i="49"/>
  <c r="FQ79" i="49"/>
  <c r="ER79" i="49"/>
  <c r="FU79" i="49"/>
  <c r="EV79" i="49"/>
  <c r="FL79" i="49"/>
  <c r="EM79" i="49"/>
  <c r="FM79" i="49"/>
  <c r="EN79" i="49"/>
  <c r="FN79" i="49"/>
  <c r="EO79" i="49"/>
  <c r="FE79" i="49"/>
  <c r="EF79" i="49"/>
  <c r="EZ79" i="49"/>
  <c r="EA79" i="49"/>
  <c r="FP79" i="49"/>
  <c r="EQ79" i="49"/>
  <c r="FR78" i="49"/>
  <c r="ES78" i="49"/>
  <c r="FH78" i="49"/>
  <c r="EI78" i="49"/>
  <c r="FE78" i="49"/>
  <c r="EF78" i="49"/>
  <c r="FR79" i="49"/>
  <c r="ES79" i="49"/>
  <c r="FS79" i="49"/>
  <c r="ET79" i="49"/>
  <c r="FJ79" i="49"/>
  <c r="EK79" i="49"/>
  <c r="FD79" i="49"/>
  <c r="EE79" i="49"/>
  <c r="FT79" i="49"/>
  <c r="EU79" i="49"/>
  <c r="FK79" i="49"/>
  <c r="EL79" i="49"/>
  <c r="DJ66" i="48"/>
  <c r="AL393" i="49" s="1"/>
  <c r="CJ393" i="49" s="1"/>
  <c r="BK393" i="49" s="1"/>
  <c r="DL66" i="48"/>
  <c r="AN393" i="49" s="1"/>
  <c r="CL393" i="49" s="1"/>
  <c r="BM393" i="49" s="1"/>
  <c r="DN66" i="48"/>
  <c r="AP393" i="49" s="1"/>
  <c r="CN393" i="49" s="1"/>
  <c r="BO393" i="49" s="1"/>
  <c r="FB79" i="49"/>
  <c r="EC79" i="49"/>
  <c r="FC79" i="49"/>
  <c r="ED79" i="49"/>
  <c r="FH79" i="49"/>
  <c r="EI79" i="49"/>
  <c r="FS78" i="49"/>
  <c r="ET78" i="49"/>
  <c r="FF78" i="49"/>
  <c r="EG78" i="49"/>
  <c r="DH66" i="48"/>
  <c r="AJ393" i="49" s="1"/>
  <c r="CH393" i="49" s="1"/>
  <c r="BI393" i="49" s="1"/>
  <c r="DQ66" i="48"/>
  <c r="AS393" i="49" s="1"/>
  <c r="CQ393" i="49" s="1"/>
  <c r="BR393" i="49" s="1"/>
  <c r="DP66" i="48"/>
  <c r="AR393" i="49" s="1"/>
  <c r="CP393" i="49" s="1"/>
  <c r="BQ393" i="49" s="1"/>
  <c r="X391" i="49"/>
  <c r="EV391" i="49"/>
  <c r="DW391" i="49" s="1"/>
  <c r="Z391" i="49" s="1"/>
  <c r="EE392" i="49"/>
  <c r="DF392" i="49" s="1"/>
  <c r="ER391" i="49"/>
  <c r="DS391" i="49" s="1"/>
  <c r="V391" i="49" s="1"/>
  <c r="EU392" i="49"/>
  <c r="DV392" i="49" s="1"/>
  <c r="AA390" i="49"/>
  <c r="EA390" i="49"/>
  <c r="S390" i="49"/>
  <c r="J391" i="49"/>
  <c r="EX392" i="49"/>
  <c r="DY392" i="49" s="1"/>
  <c r="AB392" i="49" s="1"/>
  <c r="N390" i="49"/>
  <c r="ED392" i="49"/>
  <c r="DE392" i="49" s="1"/>
  <c r="H392" i="49" s="1"/>
  <c r="EC392" i="49"/>
  <c r="DD392" i="49" s="1"/>
  <c r="G392" i="49" s="1"/>
  <c r="ES391" i="49"/>
  <c r="DT391" i="49" s="1"/>
  <c r="W391" i="49" s="1"/>
  <c r="Y391" i="49"/>
  <c r="T391" i="49"/>
  <c r="H391" i="49"/>
  <c r="M391" i="49"/>
  <c r="EL391" i="49"/>
  <c r="DM391" i="49" s="1"/>
  <c r="P391" i="49" s="1"/>
  <c r="EW391" i="49"/>
  <c r="DX391" i="49" s="1"/>
  <c r="AA391" i="49" s="1"/>
  <c r="EE391" i="49"/>
  <c r="DF391" i="49" s="1"/>
  <c r="I391" i="49" s="1"/>
  <c r="O391" i="49"/>
  <c r="EQ391" i="49"/>
  <c r="DR391" i="49" s="1"/>
  <c r="EV392" i="49"/>
  <c r="DW392" i="49" s="1"/>
  <c r="EB391" i="49"/>
  <c r="DC391" i="49" s="1"/>
  <c r="F391" i="49" s="1"/>
  <c r="EN391" i="49"/>
  <c r="DO391" i="49" s="1"/>
  <c r="R391" i="49" s="1"/>
  <c r="EG391" i="49"/>
  <c r="DH391" i="49" s="1"/>
  <c r="K391" i="49" s="1"/>
  <c r="EJ391" i="49"/>
  <c r="DK391" i="49" s="1"/>
  <c r="N391" i="49" s="1"/>
  <c r="EC391" i="49"/>
  <c r="DD391" i="49" s="1"/>
  <c r="G391" i="49" s="1"/>
  <c r="EN392" i="49"/>
  <c r="DO392" i="49" s="1"/>
  <c r="EM391" i="49"/>
  <c r="DN391" i="49" s="1"/>
  <c r="Q391" i="49" s="1"/>
  <c r="EK392" i="49"/>
  <c r="DL392" i="49" s="1"/>
  <c r="EO391" i="49"/>
  <c r="DP391" i="49" s="1"/>
  <c r="S391" i="49" s="1"/>
  <c r="EJ392" i="49"/>
  <c r="DK392" i="49" s="1"/>
  <c r="DE66" i="48"/>
  <c r="AG393" i="49" s="1"/>
  <c r="CE393" i="49" s="1"/>
  <c r="BF393" i="49" s="1"/>
  <c r="DT66" i="48"/>
  <c r="AV393" i="49" s="1"/>
  <c r="CT393" i="49" s="1"/>
  <c r="BU393" i="49" s="1"/>
  <c r="DX66" i="48"/>
  <c r="AZ393" i="49" s="1"/>
  <c r="CX393" i="49" s="1"/>
  <c r="BY393" i="49" s="1"/>
  <c r="DF66" i="48"/>
  <c r="AH393" i="49" s="1"/>
  <c r="CF393" i="49" s="1"/>
  <c r="BG393" i="49" s="1"/>
  <c r="AG77" i="49"/>
  <c r="G77" i="49" s="1"/>
  <c r="AP77" i="49"/>
  <c r="P77" i="49" s="1"/>
  <c r="AC76" i="49"/>
  <c r="AN77" i="49"/>
  <c r="N77" i="49" s="1"/>
  <c r="AN78" i="49"/>
  <c r="N78" i="49" s="1"/>
  <c r="AT78" i="49"/>
  <c r="T78" i="49" s="1"/>
  <c r="DU66" i="48"/>
  <c r="AW393" i="49" s="1"/>
  <c r="CU393" i="49" s="1"/>
  <c r="BV393" i="49" s="1"/>
  <c r="DM66" i="48"/>
  <c r="AO393" i="49" s="1"/>
  <c r="CM393" i="49" s="1"/>
  <c r="BN393" i="49" s="1"/>
  <c r="DG66" i="48"/>
  <c r="AI393" i="49" s="1"/>
  <c r="CG393" i="49" s="1"/>
  <c r="BH393" i="49" s="1"/>
  <c r="DZ66" i="48"/>
  <c r="BB393" i="49" s="1"/>
  <c r="CZ393" i="49" s="1"/>
  <c r="CA393" i="49" s="1"/>
  <c r="DI66" i="48"/>
  <c r="AK393" i="49" s="1"/>
  <c r="CI393" i="49" s="1"/>
  <c r="BJ393" i="49" s="1"/>
  <c r="DR66" i="48"/>
  <c r="AT393" i="49" s="1"/>
  <c r="CR393" i="49" s="1"/>
  <c r="BS393" i="49" s="1"/>
  <c r="BB78" i="49"/>
  <c r="AB78" i="49" s="1"/>
  <c r="AV78" i="49"/>
  <c r="V78" i="49" s="1"/>
  <c r="AS78" i="49"/>
  <c r="S78" i="49" s="1"/>
  <c r="AY78" i="49"/>
  <c r="Y78" i="49" s="1"/>
  <c r="AI78" i="49"/>
  <c r="I78" i="49" s="1"/>
  <c r="AR78" i="49"/>
  <c r="R78" i="49" s="1"/>
  <c r="AE78" i="49"/>
  <c r="E78" i="49" s="1"/>
  <c r="BA78" i="49"/>
  <c r="AA78" i="49" s="1"/>
  <c r="EA65" i="48"/>
  <c r="AE392" i="49"/>
  <c r="CC392" i="49" s="1"/>
  <c r="DV66" i="48"/>
  <c r="AX393" i="49" s="1"/>
  <c r="CV393" i="49" s="1"/>
  <c r="BW393" i="49" s="1"/>
  <c r="AQ78" i="49"/>
  <c r="Q78" i="49" s="1"/>
  <c r="AG78" i="49"/>
  <c r="G78" i="49" s="1"/>
  <c r="AO78" i="49"/>
  <c r="O78" i="49" s="1"/>
  <c r="AH78" i="49"/>
  <c r="H78" i="49" s="1"/>
  <c r="AL78" i="49"/>
  <c r="L78" i="49" s="1"/>
  <c r="AF78" i="49"/>
  <c r="F78" i="49" s="1"/>
  <c r="AZ78" i="49"/>
  <c r="Z78" i="49" s="1"/>
  <c r="DY66" i="48"/>
  <c r="BA393" i="49" s="1"/>
  <c r="CY393" i="49" s="1"/>
  <c r="BZ393" i="49" s="1"/>
  <c r="DD66" i="48"/>
  <c r="AF393" i="49" s="1"/>
  <c r="CD393" i="49" s="1"/>
  <c r="BE393" i="49" s="1"/>
  <c r="AP78" i="49"/>
  <c r="P78" i="49" s="1"/>
  <c r="AU78" i="49"/>
  <c r="U78" i="49" s="1"/>
  <c r="AW77" i="49"/>
  <c r="W77" i="49" s="1"/>
  <c r="DT67" i="48"/>
  <c r="AV394" i="49" s="1"/>
  <c r="CT394" i="49" s="1"/>
  <c r="BU394" i="49" s="1"/>
  <c r="DA66" i="48"/>
  <c r="D68" i="48"/>
  <c r="BD392" i="49" l="1"/>
  <c r="CB392" i="49" s="1"/>
  <c r="CB393" i="49"/>
  <c r="DS67" i="48"/>
  <c r="AU394" i="49" s="1"/>
  <c r="CS394" i="49" s="1"/>
  <c r="BT394" i="49" s="1"/>
  <c r="BT80" i="49"/>
  <c r="DR80" i="49" s="1"/>
  <c r="E389" i="49"/>
  <c r="AC389" i="49" s="1"/>
  <c r="DZ389" i="49"/>
  <c r="DB390" i="49"/>
  <c r="BS81" i="49"/>
  <c r="BL81" i="49"/>
  <c r="BI81" i="49"/>
  <c r="BY81" i="49"/>
  <c r="BJ81" i="49"/>
  <c r="BR81" i="49"/>
  <c r="BG81" i="49"/>
  <c r="BW81" i="49"/>
  <c r="BP81" i="49"/>
  <c r="BM81" i="49"/>
  <c r="BZ81" i="49"/>
  <c r="BK81" i="49"/>
  <c r="CA81" i="49"/>
  <c r="BD81" i="49"/>
  <c r="BQ81" i="49"/>
  <c r="BF81" i="49"/>
  <c r="BN81" i="49"/>
  <c r="BO81" i="49"/>
  <c r="BV81" i="49"/>
  <c r="BH81" i="49"/>
  <c r="BX81" i="49"/>
  <c r="BE81" i="49"/>
  <c r="BU81" i="49"/>
  <c r="DH80" i="49"/>
  <c r="CI80" i="49"/>
  <c r="DY80" i="49"/>
  <c r="CZ80" i="49"/>
  <c r="DN80" i="49"/>
  <c r="CO80" i="49"/>
  <c r="DM80" i="49"/>
  <c r="CN80" i="49"/>
  <c r="CE80" i="49"/>
  <c r="DD80" i="49"/>
  <c r="DU80" i="49"/>
  <c r="CV80" i="49"/>
  <c r="DS80" i="49"/>
  <c r="CT80" i="49"/>
  <c r="DI80" i="49"/>
  <c r="CJ80" i="49"/>
  <c r="DF80" i="49"/>
  <c r="CG80" i="49"/>
  <c r="DV80" i="49"/>
  <c r="CW80" i="49"/>
  <c r="DQ80" i="49"/>
  <c r="CR80" i="49"/>
  <c r="DE80" i="49"/>
  <c r="CF80" i="49"/>
  <c r="DW80" i="49"/>
  <c r="CX80" i="49"/>
  <c r="DB80" i="49"/>
  <c r="CC80" i="49"/>
  <c r="CI79" i="49"/>
  <c r="DH79" i="49"/>
  <c r="CM80" i="49"/>
  <c r="DL80" i="49"/>
  <c r="DC80" i="49"/>
  <c r="CD80" i="49"/>
  <c r="DX80" i="49"/>
  <c r="CY80" i="49"/>
  <c r="DO80" i="49"/>
  <c r="CP80" i="49"/>
  <c r="DJ80" i="49"/>
  <c r="CK80" i="49"/>
  <c r="CY79" i="49"/>
  <c r="DX79" i="49"/>
  <c r="DQ79" i="49"/>
  <c r="CR79" i="49"/>
  <c r="DY79" i="49"/>
  <c r="CZ79" i="49"/>
  <c r="DV67" i="48"/>
  <c r="AX394" i="49" s="1"/>
  <c r="CV394" i="49" s="1"/>
  <c r="BW394" i="49" s="1"/>
  <c r="Y392" i="49"/>
  <c r="FK80" i="49"/>
  <c r="EL80" i="49"/>
  <c r="DY67" i="48"/>
  <c r="BA394" i="49" s="1"/>
  <c r="CY394" i="49" s="1"/>
  <c r="BZ394" i="49" s="1"/>
  <c r="FJ80" i="49"/>
  <c r="EK80" i="49"/>
  <c r="FS80" i="49"/>
  <c r="ET80" i="49"/>
  <c r="FQ80" i="49"/>
  <c r="ER80" i="49"/>
  <c r="FB80" i="49"/>
  <c r="EC80" i="49"/>
  <c r="FW80" i="49"/>
  <c r="EX80" i="49"/>
  <c r="FL80" i="49"/>
  <c r="EM80" i="49"/>
  <c r="FA80" i="49"/>
  <c r="EB80" i="49"/>
  <c r="FV80" i="49"/>
  <c r="EW80" i="49"/>
  <c r="FG80" i="49"/>
  <c r="EH80" i="49"/>
  <c r="EZ80" i="49"/>
  <c r="EA80" i="49"/>
  <c r="FP80" i="49"/>
  <c r="FV79" i="49"/>
  <c r="EW79" i="49"/>
  <c r="FF79" i="49"/>
  <c r="EG79" i="49"/>
  <c r="FW79" i="49"/>
  <c r="EX79" i="49"/>
  <c r="FO80" i="49"/>
  <c r="EP80" i="49"/>
  <c r="FU80" i="49"/>
  <c r="EV80" i="49"/>
  <c r="FF80" i="49"/>
  <c r="EG80" i="49"/>
  <c r="FC80" i="49"/>
  <c r="ED80" i="49"/>
  <c r="FM80" i="49"/>
  <c r="EN80" i="49"/>
  <c r="FD80" i="49"/>
  <c r="EE80" i="49"/>
  <c r="FT80" i="49"/>
  <c r="EU80" i="49"/>
  <c r="FH80" i="49"/>
  <c r="EI80" i="49"/>
  <c r="FO79" i="49"/>
  <c r="EP79" i="49"/>
  <c r="DZ67" i="48"/>
  <c r="BB394" i="49" s="1"/>
  <c r="CZ394" i="49" s="1"/>
  <c r="CA394" i="49" s="1"/>
  <c r="DK67" i="48"/>
  <c r="AM394" i="49" s="1"/>
  <c r="CK394" i="49" s="1"/>
  <c r="BL394" i="49" s="1"/>
  <c r="DO67" i="48"/>
  <c r="AQ394" i="49" s="1"/>
  <c r="CO394" i="49" s="1"/>
  <c r="BP394" i="49" s="1"/>
  <c r="DN67" i="48"/>
  <c r="AP394" i="49" s="1"/>
  <c r="CN394" i="49" s="1"/>
  <c r="BO394" i="49" s="1"/>
  <c r="DE67" i="48"/>
  <c r="AG394" i="49" s="1"/>
  <c r="CE394" i="49" s="1"/>
  <c r="BF394" i="49" s="1"/>
  <c r="EA66" i="48"/>
  <c r="DX67" i="48"/>
  <c r="AZ394" i="49" s="1"/>
  <c r="CX394" i="49" s="1"/>
  <c r="BY394" i="49" s="1"/>
  <c r="EN393" i="49"/>
  <c r="DO393" i="49" s="1"/>
  <c r="EH393" i="49"/>
  <c r="DI393" i="49" s="1"/>
  <c r="EU393" i="49"/>
  <c r="DV393" i="49" s="1"/>
  <c r="U391" i="49"/>
  <c r="EH392" i="49"/>
  <c r="DI392" i="49" s="1"/>
  <c r="L392" i="49" s="1"/>
  <c r="N392" i="49"/>
  <c r="R392" i="49"/>
  <c r="EM392" i="49"/>
  <c r="DN392" i="49" s="1"/>
  <c r="Q392" i="49" s="1"/>
  <c r="EA391" i="49"/>
  <c r="EG392" i="49"/>
  <c r="DH392" i="49" s="1"/>
  <c r="EA393" i="49"/>
  <c r="O392" i="49"/>
  <c r="ET392" i="49"/>
  <c r="DU392" i="49" s="1"/>
  <c r="X392" i="49" s="1"/>
  <c r="EM393" i="49"/>
  <c r="DN393" i="49" s="1"/>
  <c r="Q393" i="49" s="1"/>
  <c r="EO392" i="49"/>
  <c r="DP392" i="49" s="1"/>
  <c r="EL392" i="49"/>
  <c r="DM392" i="49" s="1"/>
  <c r="EB392" i="49"/>
  <c r="DC392" i="49" s="1"/>
  <c r="F392" i="49" s="1"/>
  <c r="EJ393" i="49"/>
  <c r="DK393" i="49" s="1"/>
  <c r="I392" i="49"/>
  <c r="Z392" i="49"/>
  <c r="ER392" i="49"/>
  <c r="DS392" i="49" s="1"/>
  <c r="ES392" i="49"/>
  <c r="DT392" i="49" s="1"/>
  <c r="W392" i="49" s="1"/>
  <c r="EQ393" i="49"/>
  <c r="DR393" i="49" s="1"/>
  <c r="EL393" i="49"/>
  <c r="DM393" i="49" s="1"/>
  <c r="EI392" i="49"/>
  <c r="DJ392" i="49" s="1"/>
  <c r="M392" i="49" s="1"/>
  <c r="EW392" i="49"/>
  <c r="DX392" i="49" s="1"/>
  <c r="AA392" i="49" s="1"/>
  <c r="EF392" i="49"/>
  <c r="DG392" i="49" s="1"/>
  <c r="J392" i="49" s="1"/>
  <c r="EO393" i="49"/>
  <c r="DP393" i="49" s="1"/>
  <c r="EF393" i="49"/>
  <c r="DG393" i="49" s="1"/>
  <c r="EP392" i="49"/>
  <c r="DQ392" i="49" s="1"/>
  <c r="T392" i="49" s="1"/>
  <c r="EQ392" i="49"/>
  <c r="DR392" i="49" s="1"/>
  <c r="EI393" i="49"/>
  <c r="DJ393" i="49" s="1"/>
  <c r="M393" i="49" s="1"/>
  <c r="AS79" i="49"/>
  <c r="S79" i="49" s="1"/>
  <c r="AP79" i="49"/>
  <c r="P79" i="49" s="1"/>
  <c r="AR79" i="49"/>
  <c r="R79" i="49" s="1"/>
  <c r="DM67" i="48"/>
  <c r="AO394" i="49" s="1"/>
  <c r="CM394" i="49" s="1"/>
  <c r="BN394" i="49" s="1"/>
  <c r="DJ67" i="48"/>
  <c r="AL394" i="49" s="1"/>
  <c r="CJ394" i="49" s="1"/>
  <c r="BK394" i="49" s="1"/>
  <c r="DD67" i="48"/>
  <c r="AF394" i="49" s="1"/>
  <c r="CD394" i="49" s="1"/>
  <c r="BE394" i="49" s="1"/>
  <c r="AC77" i="49"/>
  <c r="AH79" i="49"/>
  <c r="H79" i="49" s="1"/>
  <c r="AX79" i="49"/>
  <c r="X79" i="49" s="1"/>
  <c r="AZ79" i="49"/>
  <c r="Z79" i="49" s="1"/>
  <c r="AW78" i="49"/>
  <c r="W78" i="49" s="1"/>
  <c r="DF67" i="48"/>
  <c r="AH394" i="49" s="1"/>
  <c r="CF394" i="49" s="1"/>
  <c r="BG394" i="49" s="1"/>
  <c r="DW67" i="48"/>
  <c r="AY394" i="49" s="1"/>
  <c r="CW394" i="49" s="1"/>
  <c r="BX394" i="49" s="1"/>
  <c r="DH67" i="48"/>
  <c r="AJ394" i="49" s="1"/>
  <c r="CH394" i="49" s="1"/>
  <c r="BI394" i="49" s="1"/>
  <c r="DL67" i="48"/>
  <c r="AN394" i="49" s="1"/>
  <c r="CL394" i="49" s="1"/>
  <c r="BM394" i="49" s="1"/>
  <c r="DQ67" i="48"/>
  <c r="AS394" i="49" s="1"/>
  <c r="CQ394" i="49" s="1"/>
  <c r="BR394" i="49" s="1"/>
  <c r="DU67" i="48"/>
  <c r="AW394" i="49" s="1"/>
  <c r="CU394" i="49" s="1"/>
  <c r="BV394" i="49" s="1"/>
  <c r="AU79" i="49"/>
  <c r="U79" i="49" s="1"/>
  <c r="AE79" i="49"/>
  <c r="E79" i="49" s="1"/>
  <c r="AJ79" i="49"/>
  <c r="J79" i="49" s="1"/>
  <c r="AO79" i="49"/>
  <c r="O79" i="49" s="1"/>
  <c r="AJ78" i="49"/>
  <c r="J78" i="49" s="1"/>
  <c r="AM78" i="49"/>
  <c r="M78" i="49" s="1"/>
  <c r="AK78" i="49"/>
  <c r="K78" i="49" s="1"/>
  <c r="AX78" i="49"/>
  <c r="X78" i="49" s="1"/>
  <c r="AI79" i="49"/>
  <c r="I79" i="49" s="1"/>
  <c r="AG79" i="49"/>
  <c r="G79" i="49" s="1"/>
  <c r="AY79" i="49"/>
  <c r="Y79" i="49" s="1"/>
  <c r="AW79" i="49"/>
  <c r="W79" i="49" s="1"/>
  <c r="DR67" i="48"/>
  <c r="AT394" i="49" s="1"/>
  <c r="CR394" i="49" s="1"/>
  <c r="BS394" i="49" s="1"/>
  <c r="DG67" i="48"/>
  <c r="AI394" i="49" s="1"/>
  <c r="CG394" i="49" s="1"/>
  <c r="BH394" i="49" s="1"/>
  <c r="DC67" i="48"/>
  <c r="AE394" i="49" s="1"/>
  <c r="CC394" i="49" s="1"/>
  <c r="DI67" i="48"/>
  <c r="AK394" i="49" s="1"/>
  <c r="CI394" i="49" s="1"/>
  <c r="BJ394" i="49" s="1"/>
  <c r="DP67" i="48"/>
  <c r="AR394" i="49" s="1"/>
  <c r="CP394" i="49" s="1"/>
  <c r="BQ394" i="49" s="1"/>
  <c r="AQ79" i="49"/>
  <c r="Q79" i="49" s="1"/>
  <c r="AV79" i="49"/>
  <c r="V79" i="49" s="1"/>
  <c r="AN79" i="49"/>
  <c r="N79" i="49" s="1"/>
  <c r="AF79" i="49"/>
  <c r="F79" i="49" s="1"/>
  <c r="AL79" i="49"/>
  <c r="L79" i="49" s="1"/>
  <c r="AM79" i="49"/>
  <c r="M79" i="49" s="1"/>
  <c r="DA67" i="48"/>
  <c r="DO68" i="48"/>
  <c r="AQ395" i="49" s="1"/>
  <c r="CO395" i="49" s="1"/>
  <c r="BP395" i="49" s="1"/>
  <c r="DW68" i="48"/>
  <c r="AY395" i="49" s="1"/>
  <c r="CW395" i="49" s="1"/>
  <c r="BX395" i="49" s="1"/>
  <c r="DM68" i="48"/>
  <c r="AO395" i="49" s="1"/>
  <c r="CM395" i="49" s="1"/>
  <c r="BN395" i="49" s="1"/>
  <c r="DD68" i="48"/>
  <c r="AF395" i="49" s="1"/>
  <c r="CD395" i="49" s="1"/>
  <c r="BE395" i="49" s="1"/>
  <c r="DQ68" i="48"/>
  <c r="AS395" i="49" s="1"/>
  <c r="CQ395" i="49" s="1"/>
  <c r="BR395" i="49" s="1"/>
  <c r="DU68" i="48"/>
  <c r="AW395" i="49" s="1"/>
  <c r="CU395" i="49" s="1"/>
  <c r="BV395" i="49" s="1"/>
  <c r="D69" i="48"/>
  <c r="CS80" i="49" l="1"/>
  <c r="EQ80" i="49"/>
  <c r="BD394" i="49"/>
  <c r="CB394" i="49" s="1"/>
  <c r="DS68" i="48"/>
  <c r="AU395" i="49" s="1"/>
  <c r="CS395" i="49" s="1"/>
  <c r="BT395" i="49" s="1"/>
  <c r="BT81" i="49"/>
  <c r="E390" i="49"/>
  <c r="AC390" i="49" s="1"/>
  <c r="DZ390" i="49"/>
  <c r="DB393" i="49"/>
  <c r="DB391" i="49"/>
  <c r="DZ391" i="49" s="1"/>
  <c r="DH68" i="48"/>
  <c r="AJ395" i="49" s="1"/>
  <c r="CH395" i="49" s="1"/>
  <c r="BI395" i="49" s="1"/>
  <c r="BK82" i="49"/>
  <c r="CJ82" i="49" s="1"/>
  <c r="BD82" i="49"/>
  <c r="BT82" i="49"/>
  <c r="BQ82" i="49"/>
  <c r="CP82" i="49" s="1"/>
  <c r="BV82" i="49"/>
  <c r="BZ82" i="49"/>
  <c r="CY82" i="49" s="1"/>
  <c r="BO82" i="49"/>
  <c r="BX82" i="49"/>
  <c r="BE82" i="49"/>
  <c r="BU82" i="49"/>
  <c r="CT82" i="49" s="1"/>
  <c r="BL82" i="49"/>
  <c r="BI82" i="49"/>
  <c r="BY82" i="49"/>
  <c r="CX82" i="49" s="1"/>
  <c r="BJ82" i="49"/>
  <c r="BM82" i="49"/>
  <c r="CL82" i="49" s="1"/>
  <c r="BG82" i="49"/>
  <c r="BF82" i="49"/>
  <c r="BW82" i="49"/>
  <c r="BP82" i="49"/>
  <c r="DC81" i="49"/>
  <c r="CD81" i="49"/>
  <c r="DN81" i="49"/>
  <c r="CO81" i="49"/>
  <c r="DG80" i="49"/>
  <c r="CH80" i="49"/>
  <c r="DO81" i="49"/>
  <c r="CP81" i="49"/>
  <c r="DP81" i="49"/>
  <c r="CQ81" i="49"/>
  <c r="DG81" i="49"/>
  <c r="CH81" i="49"/>
  <c r="DB81" i="49"/>
  <c r="CC81" i="49"/>
  <c r="DV81" i="49"/>
  <c r="CW81" i="49"/>
  <c r="CU80" i="49"/>
  <c r="DT80" i="49"/>
  <c r="DK80" i="49"/>
  <c r="CL80" i="49"/>
  <c r="DS81" i="49"/>
  <c r="CT81" i="49"/>
  <c r="DQ81" i="49"/>
  <c r="CR81" i="49"/>
  <c r="CQ80" i="49"/>
  <c r="DP80" i="49"/>
  <c r="DI81" i="49"/>
  <c r="CJ81" i="49"/>
  <c r="DE81" i="49"/>
  <c r="CF81" i="49"/>
  <c r="CY81" i="49"/>
  <c r="DX81" i="49"/>
  <c r="DW81" i="49"/>
  <c r="CX81" i="49"/>
  <c r="DR81" i="49"/>
  <c r="CS81" i="49"/>
  <c r="CU81" i="49"/>
  <c r="DT81" i="49"/>
  <c r="DU81" i="49"/>
  <c r="CV81" i="49"/>
  <c r="CM81" i="49"/>
  <c r="DL81" i="49"/>
  <c r="DF81" i="49"/>
  <c r="CG81" i="49"/>
  <c r="DY68" i="48"/>
  <c r="BA395" i="49" s="1"/>
  <c r="CY395" i="49" s="1"/>
  <c r="BZ395" i="49" s="1"/>
  <c r="R393" i="49"/>
  <c r="DJ68" i="48"/>
  <c r="AL395" i="49" s="1"/>
  <c r="CJ395" i="49" s="1"/>
  <c r="BK395" i="49" s="1"/>
  <c r="DX68" i="48"/>
  <c r="AZ395" i="49" s="1"/>
  <c r="CX395" i="49" s="1"/>
  <c r="BY395" i="49" s="1"/>
  <c r="FR81" i="49"/>
  <c r="ES81" i="49"/>
  <c r="FC81" i="49"/>
  <c r="ED81" i="49"/>
  <c r="FA81" i="49"/>
  <c r="EB81" i="49"/>
  <c r="FJ81" i="49"/>
  <c r="EK81" i="49"/>
  <c r="FD81" i="49"/>
  <c r="EE81" i="49"/>
  <c r="FT81" i="49"/>
  <c r="EU81" i="49"/>
  <c r="FN80" i="49"/>
  <c r="EO80" i="49"/>
  <c r="FI80" i="49"/>
  <c r="EJ80" i="49"/>
  <c r="EP81" i="49"/>
  <c r="FO81" i="49"/>
  <c r="FG81" i="49"/>
  <c r="EH81" i="49"/>
  <c r="FN81" i="49"/>
  <c r="EO81" i="49"/>
  <c r="FV81" i="49"/>
  <c r="EW81" i="49"/>
  <c r="FU81" i="49"/>
  <c r="EV81" i="49"/>
  <c r="FL81" i="49"/>
  <c r="EM81" i="49"/>
  <c r="FR80" i="49"/>
  <c r="ES80" i="49"/>
  <c r="FE80" i="49"/>
  <c r="EF80" i="49"/>
  <c r="FM81" i="49"/>
  <c r="EN81" i="49"/>
  <c r="FQ81" i="49"/>
  <c r="ER81" i="49"/>
  <c r="FS81" i="49"/>
  <c r="ET81" i="49"/>
  <c r="FE81" i="49"/>
  <c r="EF81" i="49"/>
  <c r="EZ81" i="49"/>
  <c r="EA81" i="49"/>
  <c r="FP81" i="49"/>
  <c r="EQ81" i="49"/>
  <c r="L393" i="49"/>
  <c r="DF68" i="48"/>
  <c r="AH395" i="49" s="1"/>
  <c r="CF395" i="49" s="1"/>
  <c r="BG395" i="49" s="1"/>
  <c r="ET394" i="49"/>
  <c r="DU394" i="49" s="1"/>
  <c r="EI394" i="49"/>
  <c r="DJ394" i="49" s="1"/>
  <c r="EC394" i="49"/>
  <c r="DD394" i="49" s="1"/>
  <c r="V392" i="49"/>
  <c r="U392" i="49"/>
  <c r="P393" i="49"/>
  <c r="EX393" i="49"/>
  <c r="DY393" i="49" s="1"/>
  <c r="AB393" i="49" s="1"/>
  <c r="EP393" i="49"/>
  <c r="DQ393" i="49" s="1"/>
  <c r="T393" i="49" s="1"/>
  <c r="EE393" i="49"/>
  <c r="DF393" i="49" s="1"/>
  <c r="I393" i="49" s="1"/>
  <c r="E391" i="49"/>
  <c r="AC391" i="49" s="1"/>
  <c r="EB393" i="49"/>
  <c r="DC393" i="49" s="1"/>
  <c r="P392" i="49"/>
  <c r="E393" i="49"/>
  <c r="S392" i="49"/>
  <c r="K392" i="49"/>
  <c r="N393" i="49"/>
  <c r="EV393" i="49"/>
  <c r="DW393" i="49" s="1"/>
  <c r="Z393" i="49" s="1"/>
  <c r="EC393" i="49"/>
  <c r="DD393" i="49" s="1"/>
  <c r="G393" i="49" s="1"/>
  <c r="J393" i="49"/>
  <c r="EQ394" i="49"/>
  <c r="DR394" i="49" s="1"/>
  <c r="U394" i="49" s="1"/>
  <c r="EK393" i="49"/>
  <c r="DL393" i="49" s="1"/>
  <c r="O393" i="49" s="1"/>
  <c r="ET393" i="49"/>
  <c r="DU393" i="49" s="1"/>
  <c r="X393" i="49" s="1"/>
  <c r="EW393" i="49"/>
  <c r="DX393" i="49" s="1"/>
  <c r="Y393" i="49"/>
  <c r="U393" i="49"/>
  <c r="EA392" i="49"/>
  <c r="S393" i="49"/>
  <c r="EW394" i="49"/>
  <c r="DX394" i="49" s="1"/>
  <c r="AA394" i="49" s="1"/>
  <c r="EX394" i="49"/>
  <c r="DY394" i="49" s="1"/>
  <c r="AB394" i="49" s="1"/>
  <c r="EG393" i="49"/>
  <c r="DH393" i="49" s="1"/>
  <c r="K393" i="49" s="1"/>
  <c r="EM394" i="49"/>
  <c r="DN394" i="49" s="1"/>
  <c r="ES393" i="49"/>
  <c r="DT393" i="49" s="1"/>
  <c r="W393" i="49" s="1"/>
  <c r="ER393" i="49"/>
  <c r="DS393" i="49" s="1"/>
  <c r="V393" i="49" s="1"/>
  <c r="ED393" i="49"/>
  <c r="DE393" i="49" s="1"/>
  <c r="H393" i="49" s="1"/>
  <c r="ER394" i="49"/>
  <c r="DS394" i="49" s="1"/>
  <c r="EV394" i="49"/>
  <c r="DW394" i="49" s="1"/>
  <c r="Z394" i="49" s="1"/>
  <c r="EL394" i="49"/>
  <c r="DM394" i="49" s="1"/>
  <c r="P394" i="49" s="1"/>
  <c r="AU80" i="49"/>
  <c r="U80" i="49" s="1"/>
  <c r="AL80" i="49"/>
  <c r="L80" i="49" s="1"/>
  <c r="BA80" i="49"/>
  <c r="AA80" i="49" s="1"/>
  <c r="AF80" i="49"/>
  <c r="F80" i="49" s="1"/>
  <c r="AT80" i="49"/>
  <c r="T80" i="49" s="1"/>
  <c r="AV80" i="49"/>
  <c r="V80" i="49" s="1"/>
  <c r="AK79" i="49"/>
  <c r="K79" i="49" s="1"/>
  <c r="AC78" i="49"/>
  <c r="DG68" i="48"/>
  <c r="AI395" i="49" s="1"/>
  <c r="CG395" i="49" s="1"/>
  <c r="BH395" i="49" s="1"/>
  <c r="AI80" i="49"/>
  <c r="I80" i="49" s="1"/>
  <c r="DV68" i="48"/>
  <c r="AX395" i="49" s="1"/>
  <c r="CV395" i="49" s="1"/>
  <c r="BW395" i="49" s="1"/>
  <c r="DR68" i="48"/>
  <c r="AT395" i="49" s="1"/>
  <c r="CR395" i="49" s="1"/>
  <c r="BS395" i="49" s="1"/>
  <c r="DP68" i="48"/>
  <c r="AR395" i="49" s="1"/>
  <c r="CP395" i="49" s="1"/>
  <c r="BQ395" i="49" s="1"/>
  <c r="DC68" i="48"/>
  <c r="AE395" i="49" s="1"/>
  <c r="CC395" i="49" s="1"/>
  <c r="BD395" i="49" s="1"/>
  <c r="EA67" i="48"/>
  <c r="AE80" i="49"/>
  <c r="E80" i="49" s="1"/>
  <c r="AH80" i="49"/>
  <c r="H80" i="49" s="1"/>
  <c r="AK80" i="49"/>
  <c r="K80" i="49" s="1"/>
  <c r="DZ68" i="48"/>
  <c r="BB395" i="49" s="1"/>
  <c r="CZ395" i="49" s="1"/>
  <c r="CA395" i="49" s="1"/>
  <c r="DL68" i="48"/>
  <c r="AN395" i="49" s="1"/>
  <c r="CL395" i="49" s="1"/>
  <c r="BM395" i="49" s="1"/>
  <c r="DN68" i="48"/>
  <c r="AP395" i="49" s="1"/>
  <c r="CN395" i="49" s="1"/>
  <c r="BO395" i="49" s="1"/>
  <c r="DK68" i="48"/>
  <c r="AM395" i="49" s="1"/>
  <c r="CK395" i="49" s="1"/>
  <c r="BL395" i="49" s="1"/>
  <c r="BB79" i="49"/>
  <c r="AB79" i="49" s="1"/>
  <c r="AT79" i="49"/>
  <c r="T79" i="49" s="1"/>
  <c r="BB80" i="49"/>
  <c r="AB80" i="49" s="1"/>
  <c r="AX80" i="49"/>
  <c r="X80" i="49" s="1"/>
  <c r="AO80" i="49"/>
  <c r="O80" i="49" s="1"/>
  <c r="AY80" i="49"/>
  <c r="Y80" i="49" s="1"/>
  <c r="AZ80" i="49"/>
  <c r="Z80" i="49" s="1"/>
  <c r="BA79" i="49"/>
  <c r="AA79" i="49" s="1"/>
  <c r="AM80" i="49"/>
  <c r="M80" i="49" s="1"/>
  <c r="AP80" i="49"/>
  <c r="P80" i="49" s="1"/>
  <c r="DT68" i="48"/>
  <c r="AV395" i="49" s="1"/>
  <c r="CT395" i="49" s="1"/>
  <c r="BU395" i="49" s="1"/>
  <c r="DE68" i="48"/>
  <c r="AG395" i="49" s="1"/>
  <c r="CE395" i="49" s="1"/>
  <c r="BF395" i="49" s="1"/>
  <c r="DI68" i="48"/>
  <c r="AK395" i="49" s="1"/>
  <c r="CI395" i="49" s="1"/>
  <c r="BJ395" i="49" s="1"/>
  <c r="AR80" i="49"/>
  <c r="R80" i="49" s="1"/>
  <c r="AQ80" i="49"/>
  <c r="Q80" i="49" s="1"/>
  <c r="AG80" i="49"/>
  <c r="G80" i="49" s="1"/>
  <c r="CW82" i="49"/>
  <c r="CS82" i="49"/>
  <c r="CO82" i="49"/>
  <c r="CU82" i="49"/>
  <c r="CI82" i="49"/>
  <c r="DE69" i="48"/>
  <c r="AG396" i="49" s="1"/>
  <c r="CE396" i="49" s="1"/>
  <c r="BF396" i="49" s="1"/>
  <c r="DY69" i="48"/>
  <c r="BA396" i="49" s="1"/>
  <c r="CY396" i="49" s="1"/>
  <c r="BZ396" i="49" s="1"/>
  <c r="DA68" i="48"/>
  <c r="D70" i="48"/>
  <c r="DO69" i="48" l="1"/>
  <c r="AQ396" i="49" s="1"/>
  <c r="CO396" i="49" s="1"/>
  <c r="BP396" i="49" s="1"/>
  <c r="CB395" i="49"/>
  <c r="BR82" i="49"/>
  <c r="CQ82" i="49" s="1"/>
  <c r="BS82" i="49"/>
  <c r="CR82" i="49" s="1"/>
  <c r="BH82" i="49"/>
  <c r="CG82" i="49" s="1"/>
  <c r="DM69" i="48"/>
  <c r="AO396" i="49" s="1"/>
  <c r="CM396" i="49" s="1"/>
  <c r="BN396" i="49" s="1"/>
  <c r="BN82" i="49"/>
  <c r="CM82" i="49" s="1"/>
  <c r="CA82" i="49"/>
  <c r="CZ82" i="49" s="1"/>
  <c r="DZ393" i="49"/>
  <c r="DB392" i="49"/>
  <c r="DZ69" i="48"/>
  <c r="BB396" i="49" s="1"/>
  <c r="CZ396" i="49" s="1"/>
  <c r="CA396" i="49" s="1"/>
  <c r="DG69" i="48"/>
  <c r="AI396" i="49" s="1"/>
  <c r="CG396" i="49" s="1"/>
  <c r="BH396" i="49" s="1"/>
  <c r="BS83" i="49"/>
  <c r="BL83" i="49"/>
  <c r="BI83" i="49"/>
  <c r="BY83" i="49"/>
  <c r="BZ83" i="49"/>
  <c r="BG83" i="49"/>
  <c r="BW83" i="49"/>
  <c r="BP83" i="49"/>
  <c r="BM83" i="49"/>
  <c r="BF83" i="49"/>
  <c r="BN83" i="49"/>
  <c r="BK83" i="49"/>
  <c r="CA83" i="49"/>
  <c r="BD83" i="49"/>
  <c r="BT83" i="49"/>
  <c r="BQ83" i="49"/>
  <c r="BV83" i="49"/>
  <c r="BX83" i="49"/>
  <c r="BE83" i="49"/>
  <c r="BR83" i="49"/>
  <c r="BU83" i="49"/>
  <c r="BO83" i="49"/>
  <c r="BJ83" i="49"/>
  <c r="DY81" i="49"/>
  <c r="CZ81" i="49"/>
  <c r="DC82" i="49"/>
  <c r="CD82" i="49"/>
  <c r="CE81" i="49"/>
  <c r="DD81" i="49"/>
  <c r="CE82" i="49"/>
  <c r="DD82" i="49"/>
  <c r="DJ81" i="49"/>
  <c r="CK81" i="49"/>
  <c r="DK81" i="49"/>
  <c r="CL81" i="49"/>
  <c r="DM81" i="49"/>
  <c r="CN81" i="49"/>
  <c r="DB82" i="49"/>
  <c r="CC82" i="49"/>
  <c r="CI81" i="49"/>
  <c r="DH81" i="49"/>
  <c r="DS69" i="48"/>
  <c r="AU396" i="49" s="1"/>
  <c r="CS396" i="49" s="1"/>
  <c r="BT396" i="49" s="1"/>
  <c r="FI82" i="49"/>
  <c r="EJ82" i="49"/>
  <c r="DJ69" i="48"/>
  <c r="AL396" i="49" s="1"/>
  <c r="CJ396" i="49" s="1"/>
  <c r="BK396" i="49" s="1"/>
  <c r="FR82" i="49"/>
  <c r="ES82" i="49"/>
  <c r="FH81" i="49"/>
  <c r="EI81" i="49"/>
  <c r="FK81" i="49"/>
  <c r="EL81" i="49"/>
  <c r="FW81" i="49"/>
  <c r="EX81" i="49"/>
  <c r="FU82" i="49"/>
  <c r="EV82" i="49"/>
  <c r="DD69" i="48"/>
  <c r="AF396" i="49" s="1"/>
  <c r="CD396" i="49" s="1"/>
  <c r="BE396" i="49" s="1"/>
  <c r="FJ82" i="49"/>
  <c r="EK82" i="49"/>
  <c r="FN82" i="49"/>
  <c r="EO82" i="49"/>
  <c r="FQ82" i="49"/>
  <c r="ER82" i="49"/>
  <c r="FB82" i="49"/>
  <c r="EC82" i="49"/>
  <c r="FL82" i="49"/>
  <c r="EM82" i="49"/>
  <c r="FA82" i="49"/>
  <c r="EB82" i="49"/>
  <c r="FV82" i="49"/>
  <c r="EW82" i="49"/>
  <c r="EH82" i="49"/>
  <c r="FG82" i="49"/>
  <c r="EZ82" i="49"/>
  <c r="EA82" i="49"/>
  <c r="FP82" i="49"/>
  <c r="EQ82" i="49"/>
  <c r="FI81" i="49"/>
  <c r="EJ81" i="49"/>
  <c r="FF82" i="49"/>
  <c r="EG82" i="49"/>
  <c r="FM82" i="49"/>
  <c r="EN82" i="49"/>
  <c r="FD82" i="49"/>
  <c r="EE82" i="49"/>
  <c r="FT82" i="49"/>
  <c r="EU82" i="49"/>
  <c r="FF81" i="49"/>
  <c r="EG81" i="49"/>
  <c r="FB81" i="49"/>
  <c r="EC81" i="49"/>
  <c r="DT69" i="48"/>
  <c r="AV396" i="49" s="1"/>
  <c r="CT396" i="49" s="1"/>
  <c r="BU396" i="49" s="1"/>
  <c r="EA68" i="48"/>
  <c r="DR69" i="48"/>
  <c r="AT396" i="49" s="1"/>
  <c r="CR396" i="49" s="1"/>
  <c r="BS396" i="49" s="1"/>
  <c r="ED394" i="49"/>
  <c r="DE394" i="49" s="1"/>
  <c r="H394" i="49" s="1"/>
  <c r="EM395" i="49"/>
  <c r="DN395" i="49" s="1"/>
  <c r="EQ395" i="49"/>
  <c r="DR395" i="49" s="1"/>
  <c r="EU395" i="49"/>
  <c r="DV395" i="49" s="1"/>
  <c r="F393" i="49"/>
  <c r="EV395" i="49"/>
  <c r="DW395" i="49" s="1"/>
  <c r="AA393" i="49"/>
  <c r="EB394" i="49"/>
  <c r="DC394" i="49" s="1"/>
  <c r="F394" i="49" s="1"/>
  <c r="X394" i="49"/>
  <c r="ES394" i="49"/>
  <c r="DT394" i="49" s="1"/>
  <c r="W394" i="49" s="1"/>
  <c r="EU394" i="49"/>
  <c r="DV394" i="49" s="1"/>
  <c r="Y394" i="49" s="1"/>
  <c r="EO394" i="49"/>
  <c r="DP394" i="49" s="1"/>
  <c r="S394" i="49" s="1"/>
  <c r="M394" i="49"/>
  <c r="V394" i="49"/>
  <c r="AC79" i="49"/>
  <c r="EA394" i="49"/>
  <c r="EO395" i="49"/>
  <c r="DP395" i="49" s="1"/>
  <c r="ES395" i="49"/>
  <c r="DT395" i="49" s="1"/>
  <c r="EP394" i="49"/>
  <c r="DQ394" i="49" s="1"/>
  <c r="T394" i="49" s="1"/>
  <c r="EN394" i="49"/>
  <c r="DO394" i="49" s="1"/>
  <c r="G394" i="49"/>
  <c r="Q394" i="49"/>
  <c r="EJ394" i="49"/>
  <c r="DK394" i="49" s="1"/>
  <c r="N394" i="49" s="1"/>
  <c r="EK395" i="49"/>
  <c r="DL395" i="49" s="1"/>
  <c r="EH394" i="49"/>
  <c r="DI394" i="49" s="1"/>
  <c r="L394" i="49" s="1"/>
  <c r="EH395" i="49"/>
  <c r="DI395" i="49" s="1"/>
  <c r="EF394" i="49"/>
  <c r="DG394" i="49" s="1"/>
  <c r="J394" i="49" s="1"/>
  <c r="ED395" i="49"/>
  <c r="DE395" i="49" s="1"/>
  <c r="EW395" i="49"/>
  <c r="DX395" i="49" s="1"/>
  <c r="EK394" i="49"/>
  <c r="DL394" i="49" s="1"/>
  <c r="O394" i="49" s="1"/>
  <c r="EE394" i="49"/>
  <c r="DF394" i="49" s="1"/>
  <c r="EG394" i="49"/>
  <c r="DH394" i="49" s="1"/>
  <c r="K394" i="49" s="1"/>
  <c r="EF395" i="49"/>
  <c r="DG395" i="49" s="1"/>
  <c r="EB395" i="49"/>
  <c r="DC395" i="49" s="1"/>
  <c r="DQ69" i="48"/>
  <c r="AS396" i="49" s="1"/>
  <c r="CQ396" i="49" s="1"/>
  <c r="BR396" i="49" s="1"/>
  <c r="AI81" i="49"/>
  <c r="I81" i="49" s="1"/>
  <c r="AO81" i="49"/>
  <c r="O81" i="49" s="1"/>
  <c r="AH81" i="49"/>
  <c r="H81" i="49" s="1"/>
  <c r="AV81" i="49"/>
  <c r="V81" i="49" s="1"/>
  <c r="AJ81" i="49"/>
  <c r="J81" i="49" s="1"/>
  <c r="DT82" i="49"/>
  <c r="AJ80" i="49"/>
  <c r="J80" i="49" s="1"/>
  <c r="AS80" i="49"/>
  <c r="S80" i="49" s="1"/>
  <c r="AQ81" i="49"/>
  <c r="Q81" i="49" s="1"/>
  <c r="AS81" i="49"/>
  <c r="S81" i="49" s="1"/>
  <c r="DH82" i="49"/>
  <c r="DO82" i="49"/>
  <c r="DV82" i="49"/>
  <c r="DW69" i="48"/>
  <c r="AY396" i="49" s="1"/>
  <c r="CW396" i="49" s="1"/>
  <c r="BX396" i="49" s="1"/>
  <c r="DF69" i="48"/>
  <c r="AH396" i="49" s="1"/>
  <c r="CF396" i="49" s="1"/>
  <c r="BG396" i="49" s="1"/>
  <c r="CF82" i="49"/>
  <c r="DN69" i="48"/>
  <c r="AP396" i="49" s="1"/>
  <c r="CN396" i="49" s="1"/>
  <c r="BO396" i="49" s="1"/>
  <c r="CN82" i="49"/>
  <c r="DK69" i="48"/>
  <c r="AM396" i="49" s="1"/>
  <c r="CK396" i="49" s="1"/>
  <c r="BL396" i="49" s="1"/>
  <c r="CK82" i="49"/>
  <c r="DL69" i="48"/>
  <c r="AN396" i="49" s="1"/>
  <c r="CL396" i="49" s="1"/>
  <c r="BM396" i="49" s="1"/>
  <c r="DX69" i="48"/>
  <c r="AZ396" i="49" s="1"/>
  <c r="CX396" i="49" s="1"/>
  <c r="BY396" i="49" s="1"/>
  <c r="DP69" i="48"/>
  <c r="AR396" i="49" s="1"/>
  <c r="CP396" i="49" s="1"/>
  <c r="BQ396" i="49" s="1"/>
  <c r="DL82" i="49"/>
  <c r="DP82" i="49"/>
  <c r="DS82" i="49"/>
  <c r="DN82" i="49"/>
  <c r="AZ81" i="49"/>
  <c r="Z81" i="49" s="1"/>
  <c r="BA81" i="49"/>
  <c r="AA81" i="49" s="1"/>
  <c r="AE81" i="49"/>
  <c r="E81" i="49" s="1"/>
  <c r="AR81" i="49"/>
  <c r="R81" i="49" s="1"/>
  <c r="AX81" i="49"/>
  <c r="X81" i="49" s="1"/>
  <c r="AN80" i="49"/>
  <c r="N80" i="49" s="1"/>
  <c r="AW80" i="49"/>
  <c r="W80" i="49" s="1"/>
  <c r="AU81" i="49"/>
  <c r="U81" i="49" s="1"/>
  <c r="DW82" i="49"/>
  <c r="DK82" i="49"/>
  <c r="DF82" i="49"/>
  <c r="DU69" i="48"/>
  <c r="AW396" i="49" s="1"/>
  <c r="CU396" i="49" s="1"/>
  <c r="BV396" i="49" s="1"/>
  <c r="DH69" i="48"/>
  <c r="AJ396" i="49" s="1"/>
  <c r="CH396" i="49" s="1"/>
  <c r="BI396" i="49" s="1"/>
  <c r="CH82" i="49"/>
  <c r="DV69" i="48"/>
  <c r="AX396" i="49" s="1"/>
  <c r="CV396" i="49" s="1"/>
  <c r="BW396" i="49" s="1"/>
  <c r="CV82" i="49"/>
  <c r="DI69" i="48"/>
  <c r="AK396" i="49" s="1"/>
  <c r="CI396" i="49" s="1"/>
  <c r="BJ396" i="49" s="1"/>
  <c r="DX82" i="49"/>
  <c r="DI82" i="49"/>
  <c r="DR82" i="49"/>
  <c r="AL81" i="49"/>
  <c r="L81" i="49" s="1"/>
  <c r="AT81" i="49"/>
  <c r="T81" i="49" s="1"/>
  <c r="AY81" i="49"/>
  <c r="Y81" i="49" s="1"/>
  <c r="AF81" i="49"/>
  <c r="F81" i="49" s="1"/>
  <c r="AW81" i="49"/>
  <c r="W81" i="49" s="1"/>
  <c r="DW70" i="48"/>
  <c r="AY397" i="49" s="1"/>
  <c r="CW397" i="49" s="1"/>
  <c r="BX397" i="49" s="1"/>
  <c r="DC69" i="48"/>
  <c r="DA69" i="48"/>
  <c r="D71" i="48"/>
  <c r="FW82" i="49" l="1"/>
  <c r="EP82" i="49"/>
  <c r="DY82" i="49"/>
  <c r="DQ82" i="49"/>
  <c r="FO82" i="49"/>
  <c r="EX82" i="49"/>
  <c r="DQ70" i="48"/>
  <c r="AS397" i="49" s="1"/>
  <c r="CQ397" i="49" s="1"/>
  <c r="BR397" i="49" s="1"/>
  <c r="DG70" i="48"/>
  <c r="AI397" i="49" s="1"/>
  <c r="CG397" i="49" s="1"/>
  <c r="BH397" i="49" s="1"/>
  <c r="BH83" i="49"/>
  <c r="E392" i="49"/>
  <c r="AC392" i="49" s="1"/>
  <c r="DZ392" i="49"/>
  <c r="DB394" i="49"/>
  <c r="DZ394" i="49" s="1"/>
  <c r="BK84" i="49"/>
  <c r="CA84" i="49"/>
  <c r="BD84" i="49"/>
  <c r="BT84" i="49"/>
  <c r="BQ84" i="49"/>
  <c r="BZ84" i="49"/>
  <c r="BO84" i="49"/>
  <c r="BH84" i="49"/>
  <c r="BX84" i="49"/>
  <c r="BE84" i="49"/>
  <c r="BU84" i="49"/>
  <c r="BR84" i="49"/>
  <c r="BJ84" i="49"/>
  <c r="BS84" i="49"/>
  <c r="BL84" i="49"/>
  <c r="BI84" i="49"/>
  <c r="BY84" i="49"/>
  <c r="BF84" i="49"/>
  <c r="BG84" i="49"/>
  <c r="BW84" i="49"/>
  <c r="BN84" i="49"/>
  <c r="BP84" i="49"/>
  <c r="BV84" i="49"/>
  <c r="BM84" i="49"/>
  <c r="FS82" i="49"/>
  <c r="ET82" i="49"/>
  <c r="FK82" i="49"/>
  <c r="EL82" i="49"/>
  <c r="FE82" i="49"/>
  <c r="EF82" i="49"/>
  <c r="FH82" i="49"/>
  <c r="EI82" i="49"/>
  <c r="FC82" i="49"/>
  <c r="ED82" i="49"/>
  <c r="DL70" i="48"/>
  <c r="AN397" i="49" s="1"/>
  <c r="CL397" i="49" s="1"/>
  <c r="BM397" i="49" s="1"/>
  <c r="DT70" i="48"/>
  <c r="AV397" i="49" s="1"/>
  <c r="CT397" i="49" s="1"/>
  <c r="BU397" i="49" s="1"/>
  <c r="DO70" i="48"/>
  <c r="AQ397" i="49" s="1"/>
  <c r="CO397" i="49" s="1"/>
  <c r="BP397" i="49" s="1"/>
  <c r="DH70" i="48"/>
  <c r="AJ397" i="49" s="1"/>
  <c r="CH397" i="49" s="1"/>
  <c r="BI397" i="49" s="1"/>
  <c r="DS70" i="48"/>
  <c r="AU397" i="49" s="1"/>
  <c r="CS397" i="49" s="1"/>
  <c r="BT397" i="49" s="1"/>
  <c r="DX70" i="48"/>
  <c r="AZ397" i="49" s="1"/>
  <c r="CX397" i="49" s="1"/>
  <c r="BY397" i="49" s="1"/>
  <c r="Y395" i="49"/>
  <c r="EE396" i="49"/>
  <c r="DF396" i="49" s="1"/>
  <c r="ER396" i="49"/>
  <c r="DS396" i="49" s="1"/>
  <c r="AC393" i="49"/>
  <c r="EH396" i="49"/>
  <c r="DI396" i="49" s="1"/>
  <c r="EK396" i="49"/>
  <c r="DL396" i="49" s="1"/>
  <c r="Z395" i="49"/>
  <c r="R394" i="49"/>
  <c r="I394" i="49"/>
  <c r="EI395" i="49"/>
  <c r="DJ395" i="49" s="1"/>
  <c r="EX396" i="49"/>
  <c r="DY396" i="49" s="1"/>
  <c r="AB396" i="49" s="1"/>
  <c r="E394" i="49"/>
  <c r="F395" i="49"/>
  <c r="EN395" i="49"/>
  <c r="DO395" i="49" s="1"/>
  <c r="R395" i="49" s="1"/>
  <c r="EA395" i="49"/>
  <c r="ET395" i="49"/>
  <c r="DU395" i="49" s="1"/>
  <c r="X395" i="49" s="1"/>
  <c r="EB396" i="49"/>
  <c r="DC396" i="49" s="1"/>
  <c r="F396" i="49" s="1"/>
  <c r="S395" i="49"/>
  <c r="J395" i="49"/>
  <c r="AA395" i="49"/>
  <c r="EP396" i="49"/>
  <c r="DQ396" i="49" s="1"/>
  <c r="T396" i="49" s="1"/>
  <c r="EX395" i="49"/>
  <c r="DY395" i="49" s="1"/>
  <c r="AB395" i="49" s="1"/>
  <c r="EL395" i="49"/>
  <c r="DM395" i="49" s="1"/>
  <c r="P395" i="49" s="1"/>
  <c r="U395" i="49"/>
  <c r="H395" i="49"/>
  <c r="Q395" i="49"/>
  <c r="L395" i="49"/>
  <c r="W395" i="49"/>
  <c r="O395" i="49"/>
  <c r="EE395" i="49"/>
  <c r="DF395" i="49" s="1"/>
  <c r="I395" i="49" s="1"/>
  <c r="EG395" i="49"/>
  <c r="DH395" i="49" s="1"/>
  <c r="K395" i="49" s="1"/>
  <c r="EW396" i="49"/>
  <c r="DX396" i="49" s="1"/>
  <c r="AA396" i="49" s="1"/>
  <c r="EM396" i="49"/>
  <c r="DN396" i="49" s="1"/>
  <c r="EQ396" i="49"/>
  <c r="DR396" i="49" s="1"/>
  <c r="EJ395" i="49"/>
  <c r="DK395" i="49" s="1"/>
  <c r="N395" i="49" s="1"/>
  <c r="EC396" i="49"/>
  <c r="DD396" i="49" s="1"/>
  <c r="ER395" i="49"/>
  <c r="DS395" i="49" s="1"/>
  <c r="V395" i="49" s="1"/>
  <c r="EC395" i="49"/>
  <c r="DD395" i="49" s="1"/>
  <c r="G395" i="49" s="1"/>
  <c r="EP395" i="49"/>
  <c r="DQ395" i="49" s="1"/>
  <c r="T395" i="49" s="1"/>
  <c r="AC80" i="49"/>
  <c r="DJ70" i="48"/>
  <c r="AL397" i="49" s="1"/>
  <c r="CJ397" i="49" s="1"/>
  <c r="BK397" i="49" s="1"/>
  <c r="DP70" i="48"/>
  <c r="AR397" i="49" s="1"/>
  <c r="CP397" i="49" s="1"/>
  <c r="BQ397" i="49" s="1"/>
  <c r="DD70" i="48"/>
  <c r="AF397" i="49" s="1"/>
  <c r="CD397" i="49" s="1"/>
  <c r="BE397" i="49" s="1"/>
  <c r="DN70" i="48"/>
  <c r="AP397" i="49" s="1"/>
  <c r="CN397" i="49" s="1"/>
  <c r="BO397" i="49" s="1"/>
  <c r="AU82" i="49"/>
  <c r="U82" i="49" s="1"/>
  <c r="AE82" i="49"/>
  <c r="E82" i="49" s="1"/>
  <c r="AY82" i="49"/>
  <c r="Y82" i="49" s="1"/>
  <c r="AK82" i="49"/>
  <c r="K82" i="49" s="1"/>
  <c r="AN81" i="49"/>
  <c r="N81" i="49" s="1"/>
  <c r="AW82" i="49"/>
  <c r="W82" i="49" s="1"/>
  <c r="DU83" i="49"/>
  <c r="CV83" i="49"/>
  <c r="ET83" i="49"/>
  <c r="FS83" i="49"/>
  <c r="DV70" i="48"/>
  <c r="AX397" i="49" s="1"/>
  <c r="CV397" i="49" s="1"/>
  <c r="BW397" i="49" s="1"/>
  <c r="DF83" i="49"/>
  <c r="CG83" i="49"/>
  <c r="FD83" i="49"/>
  <c r="EE83" i="49"/>
  <c r="DU82" i="49"/>
  <c r="DR70" i="48"/>
  <c r="AT397" i="49" s="1"/>
  <c r="CR397" i="49" s="1"/>
  <c r="BS397" i="49" s="1"/>
  <c r="BB81" i="49"/>
  <c r="AB81" i="49" s="1"/>
  <c r="BB82" i="49"/>
  <c r="AB82" i="49" s="1"/>
  <c r="AG82" i="49"/>
  <c r="G82" i="49" s="1"/>
  <c r="AS82" i="49"/>
  <c r="S82" i="49" s="1"/>
  <c r="AO82" i="49"/>
  <c r="O82" i="49" s="1"/>
  <c r="AM81" i="49"/>
  <c r="M81" i="49" s="1"/>
  <c r="AK81" i="49"/>
  <c r="K81" i="49" s="1"/>
  <c r="DT83" i="49"/>
  <c r="CU83" i="49"/>
  <c r="ES83" i="49"/>
  <c r="FR83" i="49"/>
  <c r="DV83" i="49"/>
  <c r="CW83" i="49"/>
  <c r="EU83" i="49"/>
  <c r="FT83" i="49"/>
  <c r="DE70" i="48"/>
  <c r="AG397" i="49" s="1"/>
  <c r="CE397" i="49" s="1"/>
  <c r="BF397" i="49" s="1"/>
  <c r="DF70" i="48"/>
  <c r="AH397" i="49" s="1"/>
  <c r="CF397" i="49" s="1"/>
  <c r="BG397" i="49" s="1"/>
  <c r="AN82" i="49"/>
  <c r="N82" i="49" s="1"/>
  <c r="AQ82" i="49"/>
  <c r="Q82" i="49" s="1"/>
  <c r="DU70" i="48"/>
  <c r="AW397" i="49" s="1"/>
  <c r="CU397" i="49" s="1"/>
  <c r="BV397" i="49" s="1"/>
  <c r="DY70" i="48"/>
  <c r="BA397" i="49" s="1"/>
  <c r="CY397" i="49" s="1"/>
  <c r="BZ397" i="49" s="1"/>
  <c r="CJ83" i="49"/>
  <c r="DI83" i="49"/>
  <c r="FG83" i="49"/>
  <c r="EH83" i="49"/>
  <c r="CD83" i="49"/>
  <c r="DC83" i="49"/>
  <c r="EB83" i="49"/>
  <c r="FA83" i="49"/>
  <c r="CL83" i="49"/>
  <c r="DK83" i="49"/>
  <c r="FI83" i="49"/>
  <c r="EJ83" i="49"/>
  <c r="CT83" i="49"/>
  <c r="DS83" i="49"/>
  <c r="ER83" i="49"/>
  <c r="FQ83" i="49"/>
  <c r="CX83" i="49"/>
  <c r="DW83" i="49"/>
  <c r="FU83" i="49"/>
  <c r="EV83" i="49"/>
  <c r="CO83" i="49"/>
  <c r="DN83" i="49"/>
  <c r="EM83" i="49"/>
  <c r="FL83" i="49"/>
  <c r="AP81" i="49"/>
  <c r="P81" i="49" s="1"/>
  <c r="DG82" i="49"/>
  <c r="AI82" i="49"/>
  <c r="I82" i="49" s="1"/>
  <c r="AV82" i="49"/>
  <c r="V82" i="49" s="1"/>
  <c r="DM82" i="49"/>
  <c r="CY83" i="49"/>
  <c r="DX83" i="49"/>
  <c r="FV83" i="49"/>
  <c r="EW83" i="49"/>
  <c r="CM83" i="49"/>
  <c r="DL83" i="49"/>
  <c r="FJ83" i="49"/>
  <c r="EK83" i="49"/>
  <c r="DJ82" i="49"/>
  <c r="DE82" i="49"/>
  <c r="DZ70" i="48"/>
  <c r="BB397" i="49" s="1"/>
  <c r="CZ397" i="49" s="1"/>
  <c r="CA397" i="49" s="1"/>
  <c r="DI70" i="48"/>
  <c r="AK397" i="49" s="1"/>
  <c r="CI397" i="49" s="1"/>
  <c r="BJ397" i="49" s="1"/>
  <c r="DK70" i="48"/>
  <c r="AM397" i="49" s="1"/>
  <c r="CK397" i="49" s="1"/>
  <c r="BL397" i="49" s="1"/>
  <c r="AZ82" i="49"/>
  <c r="Z82" i="49" s="1"/>
  <c r="EA69" i="48"/>
  <c r="AE396" i="49"/>
  <c r="CC396" i="49" s="1"/>
  <c r="DM70" i="48"/>
  <c r="AO397" i="49" s="1"/>
  <c r="CM397" i="49" s="1"/>
  <c r="BN397" i="49" s="1"/>
  <c r="DO83" i="49"/>
  <c r="CP83" i="49"/>
  <c r="EN83" i="49"/>
  <c r="FM83" i="49"/>
  <c r="DM83" i="49"/>
  <c r="CN83" i="49"/>
  <c r="FK83" i="49"/>
  <c r="EL83" i="49"/>
  <c r="CQ83" i="49"/>
  <c r="DP83" i="49"/>
  <c r="EO83" i="49"/>
  <c r="FN83" i="49"/>
  <c r="CH83" i="49"/>
  <c r="DG83" i="49"/>
  <c r="EF83" i="49"/>
  <c r="FE83" i="49"/>
  <c r="CC83" i="49"/>
  <c r="DB83" i="49"/>
  <c r="EA83" i="49"/>
  <c r="EZ83" i="49"/>
  <c r="CS83" i="49"/>
  <c r="DR83" i="49"/>
  <c r="FP83" i="49"/>
  <c r="EQ83" i="49"/>
  <c r="AG81" i="49"/>
  <c r="G81" i="49" s="1"/>
  <c r="AL82" i="49"/>
  <c r="L82" i="49" s="1"/>
  <c r="BA82" i="49"/>
  <c r="AA82" i="49" s="1"/>
  <c r="AF82" i="49"/>
  <c r="F82" i="49" s="1"/>
  <c r="AT82" i="49"/>
  <c r="T82" i="49" s="1"/>
  <c r="AR82" i="49"/>
  <c r="R82" i="49" s="1"/>
  <c r="DG71" i="48"/>
  <c r="AI398" i="49" s="1"/>
  <c r="CG398" i="49" s="1"/>
  <c r="BH398" i="49" s="1"/>
  <c r="DS71" i="48"/>
  <c r="AU398" i="49" s="1"/>
  <c r="CS398" i="49" s="1"/>
  <c r="BT398" i="49" s="1"/>
  <c r="DJ71" i="48"/>
  <c r="AL398" i="49" s="1"/>
  <c r="CJ398" i="49" s="1"/>
  <c r="BK398" i="49" s="1"/>
  <c r="DY71" i="48"/>
  <c r="BA398" i="49" s="1"/>
  <c r="CY398" i="49" s="1"/>
  <c r="BZ398" i="49" s="1"/>
  <c r="DC70" i="48"/>
  <c r="DA70" i="48"/>
  <c r="D72" i="48"/>
  <c r="BD396" i="49" l="1"/>
  <c r="CB396" i="49" s="1"/>
  <c r="DB395" i="49"/>
  <c r="BS85" i="49"/>
  <c r="BL85" i="49"/>
  <c r="BI85" i="49"/>
  <c r="BY85" i="49"/>
  <c r="BF85" i="49"/>
  <c r="BN85" i="49"/>
  <c r="BG85" i="49"/>
  <c r="BW85" i="49"/>
  <c r="BP85" i="49"/>
  <c r="BM85" i="49"/>
  <c r="BV85" i="49"/>
  <c r="BR85" i="49"/>
  <c r="BK85" i="49"/>
  <c r="CA85" i="49"/>
  <c r="BD85" i="49"/>
  <c r="BT85" i="49"/>
  <c r="BQ85" i="49"/>
  <c r="BJ85" i="49"/>
  <c r="BX85" i="49"/>
  <c r="BE85" i="49"/>
  <c r="BZ85" i="49"/>
  <c r="BU85" i="49"/>
  <c r="BO85" i="49"/>
  <c r="BH85" i="49"/>
  <c r="DK71" i="48"/>
  <c r="AM398" i="49" s="1"/>
  <c r="CK398" i="49" s="1"/>
  <c r="BL398" i="49" s="1"/>
  <c r="DF71" i="48"/>
  <c r="AH398" i="49" s="1"/>
  <c r="CF398" i="49" s="1"/>
  <c r="BG398" i="49" s="1"/>
  <c r="DP71" i="48"/>
  <c r="AR398" i="49" s="1"/>
  <c r="CP398" i="49" s="1"/>
  <c r="BQ398" i="49" s="1"/>
  <c r="DZ71" i="48"/>
  <c r="BB398" i="49" s="1"/>
  <c r="CZ398" i="49" s="1"/>
  <c r="CA398" i="49" s="1"/>
  <c r="DT71" i="48"/>
  <c r="AV398" i="49" s="1"/>
  <c r="CT398" i="49" s="1"/>
  <c r="BU398" i="49" s="1"/>
  <c r="DD71" i="48"/>
  <c r="AF398" i="49" s="1"/>
  <c r="CD398" i="49" s="1"/>
  <c r="BE398" i="49" s="1"/>
  <c r="DO71" i="48"/>
  <c r="AQ398" i="49" s="1"/>
  <c r="CO398" i="49" s="1"/>
  <c r="BP398" i="49" s="1"/>
  <c r="DX71" i="48"/>
  <c r="AZ398" i="49" s="1"/>
  <c r="CX398" i="49" s="1"/>
  <c r="BY398" i="49" s="1"/>
  <c r="DI71" i="48"/>
  <c r="AK398" i="49" s="1"/>
  <c r="CI398" i="49" s="1"/>
  <c r="BJ398" i="49" s="1"/>
  <c r="DR71" i="48"/>
  <c r="AT398" i="49" s="1"/>
  <c r="CR398" i="49" s="1"/>
  <c r="BS398" i="49" s="1"/>
  <c r="DW71" i="48"/>
  <c r="AY398" i="49" s="1"/>
  <c r="CW398" i="49" s="1"/>
  <c r="BX398" i="49" s="1"/>
  <c r="EJ397" i="49"/>
  <c r="DK397" i="49" s="1"/>
  <c r="EV397" i="49"/>
  <c r="DW397" i="49" s="1"/>
  <c r="ER397" i="49"/>
  <c r="DS397" i="49" s="1"/>
  <c r="EI396" i="49"/>
  <c r="DJ396" i="49" s="1"/>
  <c r="V396" i="49"/>
  <c r="M395" i="49"/>
  <c r="AC394" i="49"/>
  <c r="U396" i="49"/>
  <c r="EE397" i="49"/>
  <c r="DF397" i="49" s="1"/>
  <c r="I397" i="49" s="1"/>
  <c r="EV396" i="49"/>
  <c r="DW396" i="49" s="1"/>
  <c r="Z396" i="49" s="1"/>
  <c r="EJ396" i="49"/>
  <c r="DK396" i="49" s="1"/>
  <c r="N396" i="49" s="1"/>
  <c r="Q396" i="49"/>
  <c r="EN396" i="49"/>
  <c r="DO396" i="49" s="1"/>
  <c r="R396" i="49" s="1"/>
  <c r="L396" i="49"/>
  <c r="O396" i="49"/>
  <c r="I396" i="49"/>
  <c r="G396" i="49"/>
  <c r="EU396" i="49"/>
  <c r="DV396" i="49" s="1"/>
  <c r="Y396" i="49" s="1"/>
  <c r="EU397" i="49"/>
  <c r="DV397" i="49" s="1"/>
  <c r="Y397" i="49" s="1"/>
  <c r="ED396" i="49"/>
  <c r="DE396" i="49" s="1"/>
  <c r="H396" i="49" s="1"/>
  <c r="EF397" i="49"/>
  <c r="DG397" i="49" s="1"/>
  <c r="EM397" i="49"/>
  <c r="DN397" i="49" s="1"/>
  <c r="EQ397" i="49"/>
  <c r="DR397" i="49" s="1"/>
  <c r="U397" i="49" s="1"/>
  <c r="EO396" i="49"/>
  <c r="DP396" i="49" s="1"/>
  <c r="S396" i="49" s="1"/>
  <c r="ET396" i="49"/>
  <c r="DU396" i="49" s="1"/>
  <c r="EL396" i="49"/>
  <c r="DM396" i="49" s="1"/>
  <c r="P396" i="49" s="1"/>
  <c r="EO397" i="49"/>
  <c r="DP397" i="49" s="1"/>
  <c r="ES396" i="49"/>
  <c r="DT396" i="49" s="1"/>
  <c r="W396" i="49" s="1"/>
  <c r="EG396" i="49"/>
  <c r="DH396" i="49" s="1"/>
  <c r="K396" i="49" s="1"/>
  <c r="EF396" i="49"/>
  <c r="DG396" i="49" s="1"/>
  <c r="J396" i="49" s="1"/>
  <c r="AC81" i="49"/>
  <c r="AQ83" i="49"/>
  <c r="Q83" i="49" s="1"/>
  <c r="AV83" i="49"/>
  <c r="V83" i="49" s="1"/>
  <c r="AF83" i="49"/>
  <c r="F83" i="49" s="1"/>
  <c r="AX83" i="49"/>
  <c r="X83" i="49" s="1"/>
  <c r="AM82" i="49"/>
  <c r="M82" i="49" s="1"/>
  <c r="DW84" i="49"/>
  <c r="CX84" i="49"/>
  <c r="EV84" i="49"/>
  <c r="FU84" i="49"/>
  <c r="DH84" i="49"/>
  <c r="CI84" i="49"/>
  <c r="EG84" i="49"/>
  <c r="FF84" i="49"/>
  <c r="DE84" i="49"/>
  <c r="CF84" i="49"/>
  <c r="ED84" i="49"/>
  <c r="FC84" i="49"/>
  <c r="CP84" i="49"/>
  <c r="DO84" i="49"/>
  <c r="FM84" i="49"/>
  <c r="EN84" i="49"/>
  <c r="CG84" i="49"/>
  <c r="DF84" i="49"/>
  <c r="EE84" i="49"/>
  <c r="FD84" i="49"/>
  <c r="CW84" i="49"/>
  <c r="DV84" i="49"/>
  <c r="FT84" i="49"/>
  <c r="EU84" i="49"/>
  <c r="AE83" i="49"/>
  <c r="E83" i="49" s="1"/>
  <c r="AJ83" i="49"/>
  <c r="J83" i="49" s="1"/>
  <c r="AS83" i="49"/>
  <c r="S83" i="49" s="1"/>
  <c r="AR83" i="49"/>
  <c r="R83" i="49" s="1"/>
  <c r="EA70" i="48"/>
  <c r="AE397" i="49"/>
  <c r="CC397" i="49" s="1"/>
  <c r="DH71" i="48"/>
  <c r="AJ398" i="49" s="1"/>
  <c r="CH398" i="49" s="1"/>
  <c r="BI398" i="49" s="1"/>
  <c r="DL71" i="48"/>
  <c r="AN398" i="49" s="1"/>
  <c r="CL398" i="49" s="1"/>
  <c r="BM398" i="49" s="1"/>
  <c r="DN71" i="48"/>
  <c r="AP398" i="49" s="1"/>
  <c r="CN398" i="49" s="1"/>
  <c r="BO398" i="49" s="1"/>
  <c r="DQ71" i="48"/>
  <c r="AS398" i="49" s="1"/>
  <c r="CQ398" i="49" s="1"/>
  <c r="BR398" i="49" s="1"/>
  <c r="DU71" i="48"/>
  <c r="AW398" i="49" s="1"/>
  <c r="CU398" i="49" s="1"/>
  <c r="BV398" i="49" s="1"/>
  <c r="CK84" i="49"/>
  <c r="DJ84" i="49"/>
  <c r="FH84" i="49"/>
  <c r="EI84" i="49"/>
  <c r="CI83" i="49"/>
  <c r="DH83" i="49"/>
  <c r="EG83" i="49"/>
  <c r="FF83" i="49"/>
  <c r="AH82" i="49"/>
  <c r="H82" i="49" s="1"/>
  <c r="AO83" i="49"/>
  <c r="O83" i="49" s="1"/>
  <c r="BA83" i="49"/>
  <c r="AA83" i="49" s="1"/>
  <c r="AP82" i="49"/>
  <c r="P82" i="49" s="1"/>
  <c r="AJ82" i="49"/>
  <c r="J82" i="49" s="1"/>
  <c r="AZ83" i="49"/>
  <c r="Z83" i="49" s="1"/>
  <c r="AN83" i="49"/>
  <c r="N83" i="49" s="1"/>
  <c r="AL83" i="49"/>
  <c r="L83" i="49" s="1"/>
  <c r="DE83" i="49"/>
  <c r="CF83" i="49"/>
  <c r="ED83" i="49"/>
  <c r="FC83" i="49"/>
  <c r="DQ83" i="49"/>
  <c r="CR83" i="49"/>
  <c r="FO83" i="49"/>
  <c r="EP83" i="49"/>
  <c r="DV71" i="48"/>
  <c r="AX398" i="49" s="1"/>
  <c r="CV398" i="49" s="1"/>
  <c r="BW398" i="49" s="1"/>
  <c r="CT84" i="49"/>
  <c r="DS84" i="49"/>
  <c r="FQ84" i="49"/>
  <c r="ER84" i="49"/>
  <c r="DE71" i="48"/>
  <c r="AG398" i="49" s="1"/>
  <c r="CE398" i="49" s="1"/>
  <c r="BF398" i="49" s="1"/>
  <c r="DY84" i="49"/>
  <c r="CZ84" i="49"/>
  <c r="FW84" i="49"/>
  <c r="EX84" i="49"/>
  <c r="CO84" i="49"/>
  <c r="DN84" i="49"/>
  <c r="FL84" i="49"/>
  <c r="EM84" i="49"/>
  <c r="DM71" i="48"/>
  <c r="AO398" i="49" s="1"/>
  <c r="CM398" i="49" s="1"/>
  <c r="BN398" i="49" s="1"/>
  <c r="CR84" i="49"/>
  <c r="DQ84" i="49"/>
  <c r="FO84" i="49"/>
  <c r="EP84" i="49"/>
  <c r="CD84" i="49"/>
  <c r="DC84" i="49"/>
  <c r="FA84" i="49"/>
  <c r="EB84" i="49"/>
  <c r="DX84" i="49"/>
  <c r="CY84" i="49"/>
  <c r="EW84" i="49"/>
  <c r="FV84" i="49"/>
  <c r="DI84" i="49"/>
  <c r="CJ84" i="49"/>
  <c r="FG84" i="49"/>
  <c r="EH84" i="49"/>
  <c r="CC84" i="49"/>
  <c r="DB84" i="49"/>
  <c r="EZ84" i="49"/>
  <c r="EA84" i="49"/>
  <c r="CS84" i="49"/>
  <c r="DR84" i="49"/>
  <c r="FP84" i="49"/>
  <c r="EQ84" i="49"/>
  <c r="AU83" i="49"/>
  <c r="U83" i="49" s="1"/>
  <c r="AP83" i="49"/>
  <c r="P83" i="49" s="1"/>
  <c r="CK83" i="49"/>
  <c r="DJ83" i="49"/>
  <c r="EI83" i="49"/>
  <c r="FH83" i="49"/>
  <c r="CZ83" i="49"/>
  <c r="DY83" i="49"/>
  <c r="FW83" i="49"/>
  <c r="EX83" i="49"/>
  <c r="DD83" i="49"/>
  <c r="CE83" i="49"/>
  <c r="FB83" i="49"/>
  <c r="EC83" i="49"/>
  <c r="AY83" i="49"/>
  <c r="Y83" i="49" s="1"/>
  <c r="AW83" i="49"/>
  <c r="W83" i="49" s="1"/>
  <c r="AX82" i="49"/>
  <c r="X82" i="49" s="1"/>
  <c r="AI83" i="49"/>
  <c r="I83" i="49" s="1"/>
  <c r="DY72" i="48"/>
  <c r="BA399" i="49" s="1"/>
  <c r="CY399" i="49" s="1"/>
  <c r="BZ399" i="49" s="1"/>
  <c r="DX72" i="48"/>
  <c r="AZ399" i="49" s="1"/>
  <c r="CX399" i="49" s="1"/>
  <c r="BY399" i="49" s="1"/>
  <c r="DZ72" i="48"/>
  <c r="BB399" i="49" s="1"/>
  <c r="CZ399" i="49" s="1"/>
  <c r="CA399" i="49" s="1"/>
  <c r="DC71" i="48"/>
  <c r="DA71" i="48"/>
  <c r="D73" i="48"/>
  <c r="BD397" i="49" l="1"/>
  <c r="CB397" i="49" s="1"/>
  <c r="E395" i="49"/>
  <c r="AC395" i="49" s="1"/>
  <c r="DZ395" i="49"/>
  <c r="DQ72" i="48"/>
  <c r="AS399" i="49" s="1"/>
  <c r="CQ399" i="49" s="1"/>
  <c r="BR399" i="49" s="1"/>
  <c r="BK86" i="49"/>
  <c r="CA86" i="49"/>
  <c r="BD86" i="49"/>
  <c r="BT86" i="49"/>
  <c r="BQ86" i="49"/>
  <c r="BR86" i="49"/>
  <c r="BJ86" i="49"/>
  <c r="BO86" i="49"/>
  <c r="BH86" i="49"/>
  <c r="BX86" i="49"/>
  <c r="BE86" i="49"/>
  <c r="BU86" i="49"/>
  <c r="BF86" i="49"/>
  <c r="BS86" i="49"/>
  <c r="BL86" i="49"/>
  <c r="BI86" i="49"/>
  <c r="BY86" i="49"/>
  <c r="BN86" i="49"/>
  <c r="BV86" i="49"/>
  <c r="BZ86" i="49"/>
  <c r="BW86" i="49"/>
  <c r="BP86" i="49"/>
  <c r="BM86" i="49"/>
  <c r="BG86" i="49"/>
  <c r="DU72" i="48"/>
  <c r="AW399" i="49" s="1"/>
  <c r="CU399" i="49" s="1"/>
  <c r="BV399" i="49" s="1"/>
  <c r="DW72" i="48"/>
  <c r="AY399" i="49" s="1"/>
  <c r="CW399" i="49" s="1"/>
  <c r="BX399" i="49" s="1"/>
  <c r="DE72" i="48"/>
  <c r="AG399" i="49" s="1"/>
  <c r="CE399" i="49" s="1"/>
  <c r="BF399" i="49" s="1"/>
  <c r="DS72" i="48"/>
  <c r="AU399" i="49" s="1"/>
  <c r="CS399" i="49" s="1"/>
  <c r="BT399" i="49" s="1"/>
  <c r="DV72" i="48"/>
  <c r="AX399" i="49" s="1"/>
  <c r="CV399" i="49" s="1"/>
  <c r="BW399" i="49" s="1"/>
  <c r="DM72" i="48"/>
  <c r="AO399" i="49" s="1"/>
  <c r="CM399" i="49" s="1"/>
  <c r="BN399" i="49" s="1"/>
  <c r="DT72" i="48"/>
  <c r="AV399" i="49" s="1"/>
  <c r="CT399" i="49" s="1"/>
  <c r="BU399" i="49" s="1"/>
  <c r="M396" i="49"/>
  <c r="DJ72" i="48"/>
  <c r="AL399" i="49" s="1"/>
  <c r="CJ399" i="49" s="1"/>
  <c r="BK399" i="49" s="1"/>
  <c r="EM398" i="49"/>
  <c r="DN398" i="49" s="1"/>
  <c r="N397" i="49"/>
  <c r="EX398" i="49"/>
  <c r="DY398" i="49" s="1"/>
  <c r="AB398" i="49" s="1"/>
  <c r="EN398" i="49"/>
  <c r="DO398" i="49" s="1"/>
  <c r="EC397" i="49"/>
  <c r="DD397" i="49" s="1"/>
  <c r="G397" i="49" s="1"/>
  <c r="EH398" i="49"/>
  <c r="DI398" i="49" s="1"/>
  <c r="X396" i="49"/>
  <c r="EL397" i="49"/>
  <c r="DM397" i="49" s="1"/>
  <c r="P397" i="49" s="1"/>
  <c r="EI397" i="49"/>
  <c r="DJ397" i="49" s="1"/>
  <c r="M397" i="49" s="1"/>
  <c r="S397" i="49"/>
  <c r="EA396" i="49"/>
  <c r="ER398" i="49"/>
  <c r="DS398" i="49" s="1"/>
  <c r="V397" i="49"/>
  <c r="Q397" i="49"/>
  <c r="J397" i="49"/>
  <c r="Z397" i="49"/>
  <c r="ES397" i="49"/>
  <c r="DT397" i="49" s="1"/>
  <c r="W397" i="49" s="1"/>
  <c r="EB398" i="49"/>
  <c r="DC398" i="49" s="1"/>
  <c r="EW398" i="49"/>
  <c r="DX398" i="49" s="1"/>
  <c r="EW397" i="49"/>
  <c r="DX397" i="49" s="1"/>
  <c r="EV398" i="49"/>
  <c r="DW398" i="49" s="1"/>
  <c r="EG397" i="49"/>
  <c r="DH397" i="49" s="1"/>
  <c r="K397" i="49" s="1"/>
  <c r="EE398" i="49"/>
  <c r="DF398" i="49" s="1"/>
  <c r="ET397" i="49"/>
  <c r="DU397" i="49" s="1"/>
  <c r="X397" i="49" s="1"/>
  <c r="ED397" i="49"/>
  <c r="DE397" i="49" s="1"/>
  <c r="H397" i="49" s="1"/>
  <c r="EP398" i="49"/>
  <c r="DQ398" i="49" s="1"/>
  <c r="T398" i="49" s="1"/>
  <c r="EG398" i="49"/>
  <c r="DH398" i="49" s="1"/>
  <c r="K398" i="49" s="1"/>
  <c r="ED398" i="49"/>
  <c r="DE398" i="49" s="1"/>
  <c r="H398" i="49" s="1"/>
  <c r="EP397" i="49"/>
  <c r="DQ397" i="49" s="1"/>
  <c r="T397" i="49" s="1"/>
  <c r="EN397" i="49"/>
  <c r="DO397" i="49" s="1"/>
  <c r="R397" i="49" s="1"/>
  <c r="EK397" i="49"/>
  <c r="DL397" i="49" s="1"/>
  <c r="EH397" i="49"/>
  <c r="DI397" i="49" s="1"/>
  <c r="L397" i="49" s="1"/>
  <c r="EB397" i="49"/>
  <c r="DC397" i="49" s="1"/>
  <c r="F397" i="49" s="1"/>
  <c r="EU398" i="49"/>
  <c r="DV398" i="49" s="1"/>
  <c r="Y398" i="49" s="1"/>
  <c r="EI398" i="49"/>
  <c r="DJ398" i="49" s="1"/>
  <c r="EX397" i="49"/>
  <c r="DY397" i="49" s="1"/>
  <c r="AB397" i="49" s="1"/>
  <c r="EQ398" i="49"/>
  <c r="DR398" i="49" s="1"/>
  <c r="U398" i="49" s="1"/>
  <c r="AU84" i="49"/>
  <c r="U84" i="49" s="1"/>
  <c r="AE84" i="49"/>
  <c r="E84" i="49" s="1"/>
  <c r="AL84" i="49"/>
  <c r="L84" i="49" s="1"/>
  <c r="AF84" i="49"/>
  <c r="F84" i="49" s="1"/>
  <c r="AT84" i="49"/>
  <c r="T84" i="49" s="1"/>
  <c r="AV84" i="49"/>
  <c r="V84" i="49" s="1"/>
  <c r="DH72" i="48"/>
  <c r="AJ399" i="49" s="1"/>
  <c r="CH399" i="49" s="1"/>
  <c r="BI399" i="49" s="1"/>
  <c r="AI84" i="49"/>
  <c r="I84" i="49" s="1"/>
  <c r="AH84" i="49"/>
  <c r="H84" i="49" s="1"/>
  <c r="AK84" i="49"/>
  <c r="K84" i="49" s="1"/>
  <c r="AZ84" i="49"/>
  <c r="Z84" i="49" s="1"/>
  <c r="AC82" i="49"/>
  <c r="CJ85" i="49"/>
  <c r="DI85" i="49"/>
  <c r="FG85" i="49"/>
  <c r="EH85" i="49"/>
  <c r="CX85" i="49"/>
  <c r="DW85" i="49"/>
  <c r="EV85" i="49"/>
  <c r="FU85" i="49"/>
  <c r="CD85" i="49"/>
  <c r="DC85" i="49"/>
  <c r="EB85" i="49"/>
  <c r="FA85" i="49"/>
  <c r="DU85" i="49"/>
  <c r="CV85" i="49"/>
  <c r="ET85" i="49"/>
  <c r="FS85" i="49"/>
  <c r="CO85" i="49"/>
  <c r="DN85" i="49"/>
  <c r="EM85" i="49"/>
  <c r="FL85" i="49"/>
  <c r="DP85" i="49"/>
  <c r="CQ85" i="49"/>
  <c r="FN85" i="49"/>
  <c r="EO85" i="49"/>
  <c r="AM83" i="49"/>
  <c r="M83" i="49" s="1"/>
  <c r="AH83" i="49"/>
  <c r="H83" i="49" s="1"/>
  <c r="AK83" i="49"/>
  <c r="K83" i="49" s="1"/>
  <c r="CC85" i="49"/>
  <c r="DB85" i="49"/>
  <c r="EA85" i="49"/>
  <c r="EZ85" i="49"/>
  <c r="CM84" i="49"/>
  <c r="DL84" i="49"/>
  <c r="FJ84" i="49"/>
  <c r="EK84" i="49"/>
  <c r="DU84" i="49"/>
  <c r="CV84" i="49"/>
  <c r="FS84" i="49"/>
  <c r="ET84" i="49"/>
  <c r="CQ84" i="49"/>
  <c r="DP84" i="49"/>
  <c r="EO84" i="49"/>
  <c r="FN84" i="49"/>
  <c r="CL84" i="49"/>
  <c r="DK84" i="49"/>
  <c r="EJ84" i="49"/>
  <c r="FI84" i="49"/>
  <c r="DE85" i="49"/>
  <c r="CF85" i="49"/>
  <c r="FC85" i="49"/>
  <c r="ED85" i="49"/>
  <c r="CS85" i="49"/>
  <c r="DR85" i="49"/>
  <c r="FP85" i="49"/>
  <c r="EQ85" i="49"/>
  <c r="EA71" i="48"/>
  <c r="AE398" i="49"/>
  <c r="CC398" i="49" s="1"/>
  <c r="DD72" i="48"/>
  <c r="AF399" i="49" s="1"/>
  <c r="CD399" i="49" s="1"/>
  <c r="BE399" i="49" s="1"/>
  <c r="DP72" i="48"/>
  <c r="AR399" i="49" s="1"/>
  <c r="CP399" i="49" s="1"/>
  <c r="BQ399" i="49" s="1"/>
  <c r="DF72" i="48"/>
  <c r="AH399" i="49" s="1"/>
  <c r="CF399" i="49" s="1"/>
  <c r="BG399" i="49" s="1"/>
  <c r="CZ85" i="49"/>
  <c r="DY85" i="49"/>
  <c r="FW85" i="49"/>
  <c r="EX85" i="49"/>
  <c r="CH85" i="49"/>
  <c r="DG85" i="49"/>
  <c r="EF85" i="49"/>
  <c r="FE85" i="49"/>
  <c r="CW85" i="49"/>
  <c r="DV85" i="49"/>
  <c r="FT85" i="49"/>
  <c r="EU85" i="49"/>
  <c r="DX85" i="49"/>
  <c r="CY85" i="49"/>
  <c r="EW85" i="49"/>
  <c r="FV85" i="49"/>
  <c r="BA84" i="49"/>
  <c r="AA84" i="49" s="1"/>
  <c r="DQ85" i="49"/>
  <c r="CR85" i="49"/>
  <c r="FO85" i="49"/>
  <c r="EP85" i="49"/>
  <c r="CP85" i="49"/>
  <c r="DO85" i="49"/>
  <c r="EN85" i="49"/>
  <c r="FM85" i="49"/>
  <c r="CU85" i="49"/>
  <c r="FR85" i="49"/>
  <c r="ES85" i="49"/>
  <c r="DT85" i="49"/>
  <c r="CL85" i="49"/>
  <c r="DK85" i="49"/>
  <c r="EJ85" i="49"/>
  <c r="FI85" i="49"/>
  <c r="CG85" i="49"/>
  <c r="DF85" i="49"/>
  <c r="EE85" i="49"/>
  <c r="FD85" i="49"/>
  <c r="DR72" i="48"/>
  <c r="AT399" i="49" s="1"/>
  <c r="CR399" i="49" s="1"/>
  <c r="BS399" i="49" s="1"/>
  <c r="DL72" i="48"/>
  <c r="AN399" i="49" s="1"/>
  <c r="CL399" i="49" s="1"/>
  <c r="BM399" i="49" s="1"/>
  <c r="DO72" i="48"/>
  <c r="AQ399" i="49" s="1"/>
  <c r="CO399" i="49" s="1"/>
  <c r="BP399" i="49" s="1"/>
  <c r="DG72" i="48"/>
  <c r="AI399" i="49" s="1"/>
  <c r="CG399" i="49" s="1"/>
  <c r="BH399" i="49" s="1"/>
  <c r="CE85" i="49"/>
  <c r="DD85" i="49"/>
  <c r="EC85" i="49"/>
  <c r="FB85" i="49"/>
  <c r="DI72" i="48"/>
  <c r="AK399" i="49" s="1"/>
  <c r="CI399" i="49" s="1"/>
  <c r="BJ399" i="49" s="1"/>
  <c r="CT85" i="49"/>
  <c r="DS85" i="49"/>
  <c r="FQ85" i="49"/>
  <c r="ER85" i="49"/>
  <c r="DN72" i="48"/>
  <c r="AP399" i="49" s="1"/>
  <c r="CN399" i="49" s="1"/>
  <c r="BO399" i="49" s="1"/>
  <c r="DK72" i="48"/>
  <c r="AM399" i="49" s="1"/>
  <c r="CK399" i="49" s="1"/>
  <c r="BL399" i="49" s="1"/>
  <c r="CM85" i="49"/>
  <c r="DL85" i="49"/>
  <c r="FJ85" i="49"/>
  <c r="EK85" i="49"/>
  <c r="AG83" i="49"/>
  <c r="G83" i="49" s="1"/>
  <c r="BB83" i="49"/>
  <c r="AB83" i="49" s="1"/>
  <c r="AQ84" i="49"/>
  <c r="Q84" i="49" s="1"/>
  <c r="BB84" i="49"/>
  <c r="AB84" i="49" s="1"/>
  <c r="CE84" i="49"/>
  <c r="FB84" i="49"/>
  <c r="EC84" i="49"/>
  <c r="DD84" i="49"/>
  <c r="AT83" i="49"/>
  <c r="T83" i="49" s="1"/>
  <c r="AM84" i="49"/>
  <c r="M84" i="49" s="1"/>
  <c r="CU84" i="49"/>
  <c r="DT84" i="49"/>
  <c r="FR84" i="49"/>
  <c r="ES84" i="49"/>
  <c r="DM84" i="49"/>
  <c r="CN84" i="49"/>
  <c r="EL84" i="49"/>
  <c r="FK84" i="49"/>
  <c r="CH84" i="49"/>
  <c r="EF84" i="49"/>
  <c r="DG84" i="49"/>
  <c r="FE84" i="49"/>
  <c r="AY84" i="49"/>
  <c r="Y84" i="49" s="1"/>
  <c r="AR84" i="49"/>
  <c r="R84" i="49" s="1"/>
  <c r="DE73" i="48"/>
  <c r="AG400" i="49" s="1"/>
  <c r="CE400" i="49" s="1"/>
  <c r="BF400" i="49" s="1"/>
  <c r="DU73" i="48"/>
  <c r="AW400" i="49" s="1"/>
  <c r="CU400" i="49" s="1"/>
  <c r="BV400" i="49" s="1"/>
  <c r="DL73" i="48"/>
  <c r="AN400" i="49" s="1"/>
  <c r="CL400" i="49" s="1"/>
  <c r="BM400" i="49" s="1"/>
  <c r="DI73" i="48"/>
  <c r="AK400" i="49" s="1"/>
  <c r="CI400" i="49" s="1"/>
  <c r="BJ400" i="49" s="1"/>
  <c r="DC72" i="48"/>
  <c r="DA72" i="48"/>
  <c r="D74" i="48"/>
  <c r="BD398" i="49" l="1"/>
  <c r="CB398" i="49" s="1"/>
  <c r="DT73" i="48"/>
  <c r="AV400" i="49" s="1"/>
  <c r="CT400" i="49" s="1"/>
  <c r="BU400" i="49" s="1"/>
  <c r="DB396" i="49"/>
  <c r="BS87" i="49"/>
  <c r="BL87" i="49"/>
  <c r="BI87" i="49"/>
  <c r="BY87" i="49"/>
  <c r="BV87" i="49"/>
  <c r="BG87" i="49"/>
  <c r="BW87" i="49"/>
  <c r="BP87" i="49"/>
  <c r="BM87" i="49"/>
  <c r="BJ87" i="49"/>
  <c r="BR87" i="49"/>
  <c r="BK87" i="49"/>
  <c r="CA87" i="49"/>
  <c r="BD87" i="49"/>
  <c r="BT87" i="49"/>
  <c r="BQ87" i="49"/>
  <c r="BZ87" i="49"/>
  <c r="BU87" i="49"/>
  <c r="BO87" i="49"/>
  <c r="BH87" i="49"/>
  <c r="BF87" i="49"/>
  <c r="BX87" i="49"/>
  <c r="BE87" i="49"/>
  <c r="BN87" i="49"/>
  <c r="Q398" i="49"/>
  <c r="DQ73" i="48"/>
  <c r="AS400" i="49" s="1"/>
  <c r="CQ400" i="49" s="1"/>
  <c r="BR400" i="49" s="1"/>
  <c r="DV73" i="48"/>
  <c r="AX400" i="49" s="1"/>
  <c r="CV400" i="49" s="1"/>
  <c r="BW400" i="49" s="1"/>
  <c r="L398" i="49"/>
  <c r="DY73" i="48"/>
  <c r="BA400" i="49" s="1"/>
  <c r="CY400" i="49" s="1"/>
  <c r="BZ400" i="49" s="1"/>
  <c r="DF73" i="48"/>
  <c r="AH400" i="49" s="1"/>
  <c r="CF400" i="49" s="1"/>
  <c r="BG400" i="49" s="1"/>
  <c r="DW73" i="48"/>
  <c r="AY400" i="49" s="1"/>
  <c r="CW400" i="49" s="1"/>
  <c r="BX400" i="49" s="1"/>
  <c r="O397" i="49"/>
  <c r="EO399" i="49"/>
  <c r="DP399" i="49" s="1"/>
  <c r="AA397" i="49"/>
  <c r="V398" i="49"/>
  <c r="AA398" i="49"/>
  <c r="Z398" i="49"/>
  <c r="EO398" i="49"/>
  <c r="DP398" i="49" s="1"/>
  <c r="S398" i="49" s="1"/>
  <c r="EL398" i="49"/>
  <c r="DM398" i="49" s="1"/>
  <c r="P398" i="49" s="1"/>
  <c r="EW399" i="49"/>
  <c r="DX399" i="49" s="1"/>
  <c r="AA399" i="49" s="1"/>
  <c r="M398" i="49"/>
  <c r="EX399" i="49"/>
  <c r="DY399" i="49" s="1"/>
  <c r="AB399" i="49" s="1"/>
  <c r="EA397" i="49"/>
  <c r="EC398" i="49"/>
  <c r="DD398" i="49" s="1"/>
  <c r="G398" i="49" s="1"/>
  <c r="I398" i="49"/>
  <c r="F398" i="49"/>
  <c r="EH399" i="49"/>
  <c r="DI399" i="49" s="1"/>
  <c r="EK399" i="49"/>
  <c r="DL399" i="49" s="1"/>
  <c r="R398" i="49"/>
  <c r="EQ399" i="49"/>
  <c r="DR399" i="49" s="1"/>
  <c r="U399" i="49" s="1"/>
  <c r="EJ398" i="49"/>
  <c r="DK398" i="49" s="1"/>
  <c r="N398" i="49" s="1"/>
  <c r="ES399" i="49"/>
  <c r="DT399" i="49" s="1"/>
  <c r="W399" i="49" s="1"/>
  <c r="ES398" i="49"/>
  <c r="DT398" i="49" s="1"/>
  <c r="W398" i="49" s="1"/>
  <c r="ET399" i="49"/>
  <c r="DU399" i="49" s="1"/>
  <c r="EU399" i="49"/>
  <c r="DV399" i="49" s="1"/>
  <c r="Y399" i="49" s="1"/>
  <c r="EK398" i="49"/>
  <c r="DL398" i="49" s="1"/>
  <c r="O398" i="49" s="1"/>
  <c r="ET398" i="49"/>
  <c r="DU398" i="49" s="1"/>
  <c r="X398" i="49" s="1"/>
  <c r="ER399" i="49"/>
  <c r="DS399" i="49" s="1"/>
  <c r="V399" i="49" s="1"/>
  <c r="EF398" i="49"/>
  <c r="DG398" i="49" s="1"/>
  <c r="J398" i="49" s="1"/>
  <c r="EV399" i="49"/>
  <c r="DW399" i="49" s="1"/>
  <c r="Z399" i="49" s="1"/>
  <c r="EC399" i="49"/>
  <c r="DD399" i="49" s="1"/>
  <c r="G399" i="49" s="1"/>
  <c r="AT85" i="49"/>
  <c r="T85" i="49" s="1"/>
  <c r="DK73" i="48"/>
  <c r="AM400" i="49" s="1"/>
  <c r="CK400" i="49" s="1"/>
  <c r="BL400" i="49" s="1"/>
  <c r="DN73" i="48"/>
  <c r="AP400" i="49" s="1"/>
  <c r="CN400" i="49" s="1"/>
  <c r="BO400" i="49" s="1"/>
  <c r="AS85" i="49"/>
  <c r="S85" i="49" s="1"/>
  <c r="AL85" i="49"/>
  <c r="L85" i="49" s="1"/>
  <c r="DD73" i="48"/>
  <c r="AF400" i="49" s="1"/>
  <c r="CD400" i="49" s="1"/>
  <c r="BE400" i="49" s="1"/>
  <c r="AX84" i="49"/>
  <c r="X84" i="49" s="1"/>
  <c r="AO84" i="49"/>
  <c r="O84" i="49" s="1"/>
  <c r="AG84" i="49"/>
  <c r="G84" i="49" s="1"/>
  <c r="AC83" i="49"/>
  <c r="DQ86" i="49"/>
  <c r="CR86" i="49"/>
  <c r="FO86" i="49"/>
  <c r="EP86" i="49"/>
  <c r="CL86" i="49"/>
  <c r="DK86" i="49"/>
  <c r="FI86" i="49"/>
  <c r="EJ86" i="49"/>
  <c r="DM86" i="49"/>
  <c r="CN86" i="49"/>
  <c r="EL86" i="49"/>
  <c r="FK86" i="49"/>
  <c r="CK86" i="49"/>
  <c r="DJ86" i="49"/>
  <c r="EI86" i="49"/>
  <c r="FH86" i="49"/>
  <c r="DD86" i="49"/>
  <c r="CE86" i="49"/>
  <c r="FB86" i="49"/>
  <c r="EC86" i="49"/>
  <c r="DT86" i="49"/>
  <c r="CU86" i="49"/>
  <c r="FR86" i="49"/>
  <c r="ES86" i="49"/>
  <c r="AW84" i="49"/>
  <c r="W84" i="49" s="1"/>
  <c r="DM85" i="49"/>
  <c r="CN85" i="49"/>
  <c r="FK85" i="49"/>
  <c r="EL85" i="49"/>
  <c r="DJ73" i="48"/>
  <c r="AL400" i="49" s="1"/>
  <c r="CJ400" i="49" s="1"/>
  <c r="BK400" i="49" s="1"/>
  <c r="CT86" i="49"/>
  <c r="DS86" i="49"/>
  <c r="ER86" i="49"/>
  <c r="FQ86" i="49"/>
  <c r="DO73" i="48"/>
  <c r="AQ400" i="49" s="1"/>
  <c r="CO400" i="49" s="1"/>
  <c r="BP400" i="49" s="1"/>
  <c r="CI86" i="49"/>
  <c r="DH86" i="49"/>
  <c r="EG86" i="49"/>
  <c r="FF86" i="49"/>
  <c r="CY86" i="49"/>
  <c r="DX86" i="49"/>
  <c r="EW86" i="49"/>
  <c r="FV86" i="49"/>
  <c r="AP84" i="49"/>
  <c r="P84" i="49" s="1"/>
  <c r="AG85" i="49"/>
  <c r="G85" i="49" s="1"/>
  <c r="AI85" i="49"/>
  <c r="I85" i="49" s="1"/>
  <c r="AN85" i="49"/>
  <c r="N85" i="49" s="1"/>
  <c r="AW85" i="49"/>
  <c r="W85" i="49" s="1"/>
  <c r="AR85" i="49"/>
  <c r="R85" i="49" s="1"/>
  <c r="AN84" i="49"/>
  <c r="N84" i="49" s="1"/>
  <c r="AS84" i="49"/>
  <c r="S84" i="49" s="1"/>
  <c r="AQ85" i="49"/>
  <c r="Q85" i="49" s="1"/>
  <c r="AX85" i="49"/>
  <c r="X85" i="49" s="1"/>
  <c r="AF85" i="49"/>
  <c r="F85" i="49" s="1"/>
  <c r="AZ85" i="49"/>
  <c r="Z85" i="49" s="1"/>
  <c r="EA72" i="48"/>
  <c r="AE399" i="49"/>
  <c r="CC399" i="49" s="1"/>
  <c r="DY86" i="49"/>
  <c r="CZ86" i="49"/>
  <c r="FW86" i="49"/>
  <c r="EX86" i="49"/>
  <c r="DU86" i="49"/>
  <c r="CV86" i="49"/>
  <c r="ET86" i="49"/>
  <c r="FS86" i="49"/>
  <c r="DR73" i="48"/>
  <c r="AT400" i="49" s="1"/>
  <c r="CR400" i="49" s="1"/>
  <c r="BS400" i="49" s="1"/>
  <c r="DZ73" i="48"/>
  <c r="BB400" i="49" s="1"/>
  <c r="CZ400" i="49" s="1"/>
  <c r="CA400" i="49" s="1"/>
  <c r="DG73" i="48"/>
  <c r="AI400" i="49" s="1"/>
  <c r="CG400" i="49" s="1"/>
  <c r="BH400" i="49" s="1"/>
  <c r="DH73" i="48"/>
  <c r="AJ400" i="49" s="1"/>
  <c r="CH400" i="49" s="1"/>
  <c r="BI400" i="49" s="1"/>
  <c r="DX73" i="48"/>
  <c r="AZ400" i="49" s="1"/>
  <c r="CX400" i="49" s="1"/>
  <c r="BY400" i="49" s="1"/>
  <c r="DP73" i="48"/>
  <c r="AR400" i="49" s="1"/>
  <c r="CP400" i="49" s="1"/>
  <c r="BQ400" i="49" s="1"/>
  <c r="DB86" i="49"/>
  <c r="CC86" i="49"/>
  <c r="EA86" i="49"/>
  <c r="EZ86" i="49"/>
  <c r="DS73" i="48"/>
  <c r="AU400" i="49" s="1"/>
  <c r="CS400" i="49" s="1"/>
  <c r="BT400" i="49" s="1"/>
  <c r="DM73" i="48"/>
  <c r="AO400" i="49" s="1"/>
  <c r="CM400" i="49" s="1"/>
  <c r="BN400" i="49" s="1"/>
  <c r="AJ84" i="49"/>
  <c r="J84" i="49" s="1"/>
  <c r="AO85" i="49"/>
  <c r="O85" i="49" s="1"/>
  <c r="CK85" i="49"/>
  <c r="DJ85" i="49"/>
  <c r="EI85" i="49"/>
  <c r="FH85" i="49"/>
  <c r="AV85" i="49"/>
  <c r="V85" i="49" s="1"/>
  <c r="CI85" i="49"/>
  <c r="DH85" i="49"/>
  <c r="FF85" i="49"/>
  <c r="EG85" i="49"/>
  <c r="AY85" i="49"/>
  <c r="Y85" i="49" s="1"/>
  <c r="BB85" i="49"/>
  <c r="AB85" i="49" s="1"/>
  <c r="AE85" i="49"/>
  <c r="E85" i="49" s="1"/>
  <c r="DI86" i="49"/>
  <c r="CJ86" i="49"/>
  <c r="FG86" i="49"/>
  <c r="EH86" i="49"/>
  <c r="CD86" i="49"/>
  <c r="DC86" i="49"/>
  <c r="EB86" i="49"/>
  <c r="FA86" i="49"/>
  <c r="DE86" i="49"/>
  <c r="CF86" i="49"/>
  <c r="FC86" i="49"/>
  <c r="ED86" i="49"/>
  <c r="CG86" i="49"/>
  <c r="DF86" i="49"/>
  <c r="EE86" i="49"/>
  <c r="FD86" i="49"/>
  <c r="CW86" i="49"/>
  <c r="DV86" i="49"/>
  <c r="EU86" i="49"/>
  <c r="FT86" i="49"/>
  <c r="CQ86" i="49"/>
  <c r="DP86" i="49"/>
  <c r="FN86" i="49"/>
  <c r="EO86" i="49"/>
  <c r="BA85" i="49"/>
  <c r="AA85" i="49" s="1"/>
  <c r="AJ85" i="49"/>
  <c r="J85" i="49" s="1"/>
  <c r="AU85" i="49"/>
  <c r="U85" i="49" s="1"/>
  <c r="AH85" i="49"/>
  <c r="H85" i="49" s="1"/>
  <c r="DC73" i="48"/>
  <c r="DA73" i="48"/>
  <c r="DT74" i="48"/>
  <c r="AV401" i="49" s="1"/>
  <c r="CT401" i="49" s="1"/>
  <c r="BU401" i="49" s="1"/>
  <c r="D75" i="48"/>
  <c r="DL74" i="48" l="1"/>
  <c r="AN401" i="49" s="1"/>
  <c r="CL401" i="49" s="1"/>
  <c r="BM401" i="49" s="1"/>
  <c r="BD399" i="49"/>
  <c r="CB399" i="49" s="1"/>
  <c r="E396" i="49"/>
  <c r="AC396" i="49" s="1"/>
  <c r="DZ396" i="49"/>
  <c r="DB397" i="49"/>
  <c r="DS74" i="48"/>
  <c r="AU401" i="49" s="1"/>
  <c r="CS401" i="49" s="1"/>
  <c r="BT401" i="49" s="1"/>
  <c r="BK88" i="49"/>
  <c r="CA88" i="49"/>
  <c r="BT88" i="49"/>
  <c r="BF88" i="49"/>
  <c r="BZ88" i="49"/>
  <c r="BO88" i="49"/>
  <c r="BH88" i="49"/>
  <c r="BE88" i="49"/>
  <c r="BN88" i="49"/>
  <c r="BX88" i="49"/>
  <c r="BQ88" i="49"/>
  <c r="BR88" i="49"/>
  <c r="BL88" i="49"/>
  <c r="BI88" i="49"/>
  <c r="BS88" i="49"/>
  <c r="BU88" i="49"/>
  <c r="BJ88" i="49"/>
  <c r="BY88" i="49"/>
  <c r="BV88" i="49"/>
  <c r="BM88" i="49"/>
  <c r="BP88" i="49"/>
  <c r="BG88" i="49"/>
  <c r="BW88" i="49"/>
  <c r="DF74" i="48"/>
  <c r="AH401" i="49" s="1"/>
  <c r="CF401" i="49" s="1"/>
  <c r="BG401" i="49" s="1"/>
  <c r="DW74" i="48"/>
  <c r="AY401" i="49" s="1"/>
  <c r="CW401" i="49" s="1"/>
  <c r="BX401" i="49" s="1"/>
  <c r="DN74" i="48"/>
  <c r="AP401" i="49" s="1"/>
  <c r="CN401" i="49" s="1"/>
  <c r="BO401" i="49" s="1"/>
  <c r="DM74" i="48"/>
  <c r="AO401" i="49" s="1"/>
  <c r="CM401" i="49" s="1"/>
  <c r="BN401" i="49" s="1"/>
  <c r="DO74" i="48"/>
  <c r="AQ401" i="49" s="1"/>
  <c r="CO401" i="49" s="1"/>
  <c r="BP401" i="49" s="1"/>
  <c r="DI74" i="48"/>
  <c r="AK401" i="49" s="1"/>
  <c r="CI401" i="49" s="1"/>
  <c r="BJ401" i="49" s="1"/>
  <c r="DD74" i="48"/>
  <c r="AF401" i="49" s="1"/>
  <c r="CD401" i="49" s="1"/>
  <c r="BE401" i="49" s="1"/>
  <c r="DJ74" i="48"/>
  <c r="AL401" i="49" s="1"/>
  <c r="CJ401" i="49" s="1"/>
  <c r="BK401" i="49" s="1"/>
  <c r="EB399" i="49"/>
  <c r="DC399" i="49" s="1"/>
  <c r="F399" i="49" s="1"/>
  <c r="EW400" i="49"/>
  <c r="DX400" i="49" s="1"/>
  <c r="ET400" i="49"/>
  <c r="DU400" i="49" s="1"/>
  <c r="X400" i="49" s="1"/>
  <c r="X399" i="49"/>
  <c r="ED399" i="49"/>
  <c r="DE399" i="49" s="1"/>
  <c r="EA398" i="49"/>
  <c r="EM399" i="49"/>
  <c r="DN399" i="49" s="1"/>
  <c r="Q399" i="49" s="1"/>
  <c r="EG399" i="49"/>
  <c r="DH399" i="49" s="1"/>
  <c r="K399" i="49" s="1"/>
  <c r="O399" i="49"/>
  <c r="EO400" i="49"/>
  <c r="DP400" i="49" s="1"/>
  <c r="S400" i="49" s="1"/>
  <c r="EC400" i="49"/>
  <c r="DD400" i="49" s="1"/>
  <c r="EN399" i="49"/>
  <c r="DO399" i="49" s="1"/>
  <c r="R399" i="49" s="1"/>
  <c r="S399" i="49"/>
  <c r="L399" i="49"/>
  <c r="ES400" i="49"/>
  <c r="DT400" i="49" s="1"/>
  <c r="EG400" i="49"/>
  <c r="DH400" i="49" s="1"/>
  <c r="EP399" i="49"/>
  <c r="DQ399" i="49" s="1"/>
  <c r="T399" i="49" s="1"/>
  <c r="ER400" i="49"/>
  <c r="DS400" i="49" s="1"/>
  <c r="V400" i="49" s="1"/>
  <c r="EJ399" i="49"/>
  <c r="DK399" i="49" s="1"/>
  <c r="N399" i="49" s="1"/>
  <c r="EU400" i="49"/>
  <c r="DV400" i="49" s="1"/>
  <c r="EE399" i="49"/>
  <c r="DF399" i="49" s="1"/>
  <c r="I399" i="49" s="1"/>
  <c r="EJ400" i="49"/>
  <c r="DK400" i="49" s="1"/>
  <c r="EI399" i="49"/>
  <c r="DJ399" i="49" s="1"/>
  <c r="M399" i="49" s="1"/>
  <c r="ED400" i="49"/>
  <c r="DE400" i="49" s="1"/>
  <c r="EF399" i="49"/>
  <c r="DG399" i="49" s="1"/>
  <c r="EL399" i="49"/>
  <c r="DM399" i="49" s="1"/>
  <c r="P399" i="49" s="1"/>
  <c r="AC84" i="49"/>
  <c r="DP74" i="48"/>
  <c r="AR401" i="49" s="1"/>
  <c r="CP401" i="49" s="1"/>
  <c r="BQ401" i="49" s="1"/>
  <c r="AY86" i="49"/>
  <c r="Y86" i="49" s="1"/>
  <c r="AI86" i="49"/>
  <c r="I86" i="49" s="1"/>
  <c r="AF86" i="49"/>
  <c r="F86" i="49" s="1"/>
  <c r="AM85" i="49"/>
  <c r="M85" i="49" s="1"/>
  <c r="AW86" i="49"/>
  <c r="W86" i="49" s="1"/>
  <c r="AG86" i="49"/>
  <c r="G86" i="49" s="1"/>
  <c r="AN86" i="49"/>
  <c r="N86" i="49" s="1"/>
  <c r="AT86" i="49"/>
  <c r="T86" i="49" s="1"/>
  <c r="DI87" i="49"/>
  <c r="CJ87" i="49"/>
  <c r="FG87" i="49"/>
  <c r="EH87" i="49"/>
  <c r="CD87" i="49"/>
  <c r="DC87" i="49"/>
  <c r="FA87" i="49"/>
  <c r="EB87" i="49"/>
  <c r="CX87" i="49"/>
  <c r="DW87" i="49"/>
  <c r="FU87" i="49"/>
  <c r="EV87" i="49"/>
  <c r="CC87" i="49"/>
  <c r="DB87" i="49"/>
  <c r="EZ87" i="49"/>
  <c r="EA87" i="49"/>
  <c r="CS87" i="49"/>
  <c r="DR87" i="49"/>
  <c r="FP87" i="49"/>
  <c r="EQ87" i="49"/>
  <c r="DL87" i="49"/>
  <c r="CM87" i="49"/>
  <c r="FJ87" i="49"/>
  <c r="EK87" i="49"/>
  <c r="AS86" i="49"/>
  <c r="S86" i="49" s="1"/>
  <c r="AH86" i="49"/>
  <c r="H86" i="49" s="1"/>
  <c r="AL86" i="49"/>
  <c r="L86" i="49" s="1"/>
  <c r="DR86" i="49"/>
  <c r="CS86" i="49"/>
  <c r="FP86" i="49"/>
  <c r="EQ86" i="49"/>
  <c r="DW86" i="49"/>
  <c r="CX86" i="49"/>
  <c r="EV86" i="49"/>
  <c r="FU86" i="49"/>
  <c r="AX86" i="49"/>
  <c r="X86" i="49" s="1"/>
  <c r="AV86" i="49"/>
  <c r="V86" i="49" s="1"/>
  <c r="AP85" i="49"/>
  <c r="P85" i="49" s="1"/>
  <c r="DQ87" i="49"/>
  <c r="CR87" i="49"/>
  <c r="FO87" i="49"/>
  <c r="EP87" i="49"/>
  <c r="DE87" i="49"/>
  <c r="CF87" i="49"/>
  <c r="ED87" i="49"/>
  <c r="FC87" i="49"/>
  <c r="CW87" i="49"/>
  <c r="DV87" i="49"/>
  <c r="EU87" i="49"/>
  <c r="FT87" i="49"/>
  <c r="CO86" i="49"/>
  <c r="DN86" i="49"/>
  <c r="EM86" i="49"/>
  <c r="FL86" i="49"/>
  <c r="CL87" i="49"/>
  <c r="DK87" i="49"/>
  <c r="EJ87" i="49"/>
  <c r="FI87" i="49"/>
  <c r="CG87" i="49"/>
  <c r="DF87" i="49"/>
  <c r="FD87" i="49"/>
  <c r="EE87" i="49"/>
  <c r="CQ87" i="49"/>
  <c r="DP87" i="49"/>
  <c r="EO87" i="49"/>
  <c r="FN87" i="49"/>
  <c r="DQ74" i="48"/>
  <c r="AS401" i="49" s="1"/>
  <c r="CQ401" i="49" s="1"/>
  <c r="BR401" i="49" s="1"/>
  <c r="DX74" i="48"/>
  <c r="AZ401" i="49" s="1"/>
  <c r="CX401" i="49" s="1"/>
  <c r="BY401" i="49" s="1"/>
  <c r="DZ74" i="48"/>
  <c r="BB401" i="49" s="1"/>
  <c r="CZ401" i="49" s="1"/>
  <c r="CA401" i="49" s="1"/>
  <c r="CT87" i="49"/>
  <c r="DS87" i="49"/>
  <c r="ER87" i="49"/>
  <c r="FQ87" i="49"/>
  <c r="DM87" i="49"/>
  <c r="CN87" i="49"/>
  <c r="FK87" i="49"/>
  <c r="EL87" i="49"/>
  <c r="DK74" i="48"/>
  <c r="AM401" i="49" s="1"/>
  <c r="CK401" i="49" s="1"/>
  <c r="BL401" i="49" s="1"/>
  <c r="DE74" i="48"/>
  <c r="AG401" i="49" s="1"/>
  <c r="CE401" i="49" s="1"/>
  <c r="BF401" i="49" s="1"/>
  <c r="DU74" i="48"/>
  <c r="AW401" i="49" s="1"/>
  <c r="CU401" i="49" s="1"/>
  <c r="BV401" i="49" s="1"/>
  <c r="CM86" i="49"/>
  <c r="DL86" i="49"/>
  <c r="EK86" i="49"/>
  <c r="FJ86" i="49"/>
  <c r="CP86" i="49"/>
  <c r="DO86" i="49"/>
  <c r="FM86" i="49"/>
  <c r="EN86" i="49"/>
  <c r="CH86" i="49"/>
  <c r="DG86" i="49"/>
  <c r="EF86" i="49"/>
  <c r="FE86" i="49"/>
  <c r="BA86" i="49"/>
  <c r="AA86" i="49" s="1"/>
  <c r="AK86" i="49"/>
  <c r="K86" i="49" s="1"/>
  <c r="AM86" i="49"/>
  <c r="M86" i="49" s="1"/>
  <c r="AP86" i="49"/>
  <c r="P86" i="49" s="1"/>
  <c r="DR74" i="48"/>
  <c r="AT401" i="49" s="1"/>
  <c r="CR401" i="49" s="1"/>
  <c r="BS401" i="49" s="1"/>
  <c r="DG74" i="48"/>
  <c r="AI401" i="49" s="1"/>
  <c r="CG401" i="49" s="1"/>
  <c r="BH401" i="49" s="1"/>
  <c r="EA73" i="48"/>
  <c r="AE400" i="49"/>
  <c r="CC400" i="49" s="1"/>
  <c r="CP87" i="49"/>
  <c r="DO87" i="49"/>
  <c r="EN87" i="49"/>
  <c r="FM87" i="49"/>
  <c r="DH74" i="48"/>
  <c r="AJ401" i="49" s="1"/>
  <c r="CH401" i="49" s="1"/>
  <c r="BI401" i="49" s="1"/>
  <c r="DV74" i="48"/>
  <c r="AX401" i="49" s="1"/>
  <c r="CV401" i="49" s="1"/>
  <c r="BW401" i="49" s="1"/>
  <c r="DN87" i="49"/>
  <c r="CO87" i="49"/>
  <c r="FL87" i="49"/>
  <c r="EM87" i="49"/>
  <c r="CI87" i="49"/>
  <c r="DH87" i="49"/>
  <c r="EG87" i="49"/>
  <c r="FF87" i="49"/>
  <c r="DY74" i="48"/>
  <c r="BA401" i="49" s="1"/>
  <c r="CY401" i="49" s="1"/>
  <c r="BZ401" i="49" s="1"/>
  <c r="AK85" i="49"/>
  <c r="K85" i="49" s="1"/>
  <c r="AE86" i="49"/>
  <c r="E86" i="49" s="1"/>
  <c r="BB86" i="49"/>
  <c r="AB86" i="49" s="1"/>
  <c r="DP75" i="48"/>
  <c r="AR402" i="49" s="1"/>
  <c r="CP402" i="49" s="1"/>
  <c r="BQ402" i="49" s="1"/>
  <c r="DX75" i="48"/>
  <c r="AZ402" i="49" s="1"/>
  <c r="CX402" i="49" s="1"/>
  <c r="BY402" i="49" s="1"/>
  <c r="DS75" i="48"/>
  <c r="AU402" i="49" s="1"/>
  <c r="CS402" i="49" s="1"/>
  <c r="BT402" i="49" s="1"/>
  <c r="DM75" i="48"/>
  <c r="AO402" i="49" s="1"/>
  <c r="CM402" i="49" s="1"/>
  <c r="BN402" i="49" s="1"/>
  <c r="DC74" i="48"/>
  <c r="DA74" i="48"/>
  <c r="D76" i="48"/>
  <c r="BD400" i="49" l="1"/>
  <c r="CB400" i="49" s="1"/>
  <c r="DR75" i="48"/>
  <c r="AT402" i="49" s="1"/>
  <c r="CR402" i="49" s="1"/>
  <c r="BS402" i="49" s="1"/>
  <c r="E397" i="49"/>
  <c r="AC397" i="49" s="1"/>
  <c r="DZ397" i="49"/>
  <c r="DV75" i="48"/>
  <c r="AX402" i="49" s="1"/>
  <c r="CV402" i="49" s="1"/>
  <c r="BW402" i="49" s="1"/>
  <c r="DC75" i="48"/>
  <c r="AE402" i="49" s="1"/>
  <c r="CC402" i="49" s="1"/>
  <c r="BD402" i="49" s="1"/>
  <c r="BD88" i="49"/>
  <c r="DB398" i="49"/>
  <c r="BS89" i="49"/>
  <c r="BL89" i="49"/>
  <c r="BE89" i="49"/>
  <c r="BU89" i="49"/>
  <c r="BV89" i="49"/>
  <c r="BN89" i="49"/>
  <c r="BG89" i="49"/>
  <c r="BW89" i="49"/>
  <c r="BP89" i="49"/>
  <c r="BI89" i="49"/>
  <c r="BY89" i="49"/>
  <c r="BK89" i="49"/>
  <c r="CA89" i="49"/>
  <c r="BD89" i="49"/>
  <c r="BT89" i="49"/>
  <c r="BM89" i="49"/>
  <c r="BJ89" i="49"/>
  <c r="BO89" i="49"/>
  <c r="BF89" i="49"/>
  <c r="BQ89" i="49"/>
  <c r="BH89" i="49"/>
  <c r="BZ89" i="49"/>
  <c r="BX89" i="49"/>
  <c r="DH75" i="48"/>
  <c r="AJ402" i="49" s="1"/>
  <c r="CH402" i="49" s="1"/>
  <c r="BI402" i="49" s="1"/>
  <c r="DW75" i="48"/>
  <c r="AY402" i="49" s="1"/>
  <c r="CW402" i="49" s="1"/>
  <c r="BX402" i="49" s="1"/>
  <c r="DD75" i="48"/>
  <c r="AF402" i="49" s="1"/>
  <c r="CD402" i="49" s="1"/>
  <c r="BE402" i="49" s="1"/>
  <c r="DQ75" i="48"/>
  <c r="AS402" i="49" s="1"/>
  <c r="CQ402" i="49" s="1"/>
  <c r="BR402" i="49" s="1"/>
  <c r="DI75" i="48"/>
  <c r="AK402" i="49" s="1"/>
  <c r="CI402" i="49" s="1"/>
  <c r="BJ402" i="49" s="1"/>
  <c r="DF75" i="48"/>
  <c r="AH402" i="49" s="1"/>
  <c r="CF402" i="49" s="1"/>
  <c r="BG402" i="49" s="1"/>
  <c r="DG75" i="48"/>
  <c r="AI402" i="49" s="1"/>
  <c r="CG402" i="49" s="1"/>
  <c r="BH402" i="49" s="1"/>
  <c r="DJ75" i="48"/>
  <c r="AL402" i="49" s="1"/>
  <c r="CJ402" i="49" s="1"/>
  <c r="BK402" i="49" s="1"/>
  <c r="EB401" i="49"/>
  <c r="DC401" i="49" s="1"/>
  <c r="W400" i="49"/>
  <c r="J399" i="49"/>
  <c r="EJ401" i="49"/>
  <c r="DK401" i="49" s="1"/>
  <c r="N401" i="49" s="1"/>
  <c r="EA399" i="49"/>
  <c r="G400" i="49"/>
  <c r="H399" i="49"/>
  <c r="Y400" i="49"/>
  <c r="EQ401" i="49"/>
  <c r="DR401" i="49" s="1"/>
  <c r="EM401" i="49"/>
  <c r="DN401" i="49" s="1"/>
  <c r="H400" i="49"/>
  <c r="K400" i="49"/>
  <c r="EL400" i="49"/>
  <c r="DM400" i="49" s="1"/>
  <c r="P400" i="49" s="1"/>
  <c r="EG401" i="49"/>
  <c r="DH401" i="49" s="1"/>
  <c r="K401" i="49" s="1"/>
  <c r="EM400" i="49"/>
  <c r="DN400" i="49" s="1"/>
  <c r="Q400" i="49" s="1"/>
  <c r="AA400" i="49"/>
  <c r="N400" i="49"/>
  <c r="ED401" i="49"/>
  <c r="DE401" i="49" s="1"/>
  <c r="EV400" i="49"/>
  <c r="DW400" i="49" s="1"/>
  <c r="Z400" i="49" s="1"/>
  <c r="EN400" i="49"/>
  <c r="DO400" i="49" s="1"/>
  <c r="R400" i="49" s="1"/>
  <c r="EX400" i="49"/>
  <c r="DY400" i="49" s="1"/>
  <c r="AB400" i="49" s="1"/>
  <c r="EL401" i="49"/>
  <c r="DM401" i="49" s="1"/>
  <c r="P401" i="49" s="1"/>
  <c r="EB400" i="49"/>
  <c r="DC400" i="49" s="1"/>
  <c r="F400" i="49" s="1"/>
  <c r="EF400" i="49"/>
  <c r="DG400" i="49" s="1"/>
  <c r="J400" i="49" s="1"/>
  <c r="EH401" i="49"/>
  <c r="DI401" i="49" s="1"/>
  <c r="EI400" i="49"/>
  <c r="DJ400" i="49" s="1"/>
  <c r="M400" i="49" s="1"/>
  <c r="EP400" i="49"/>
  <c r="DQ400" i="49" s="1"/>
  <c r="T400" i="49" s="1"/>
  <c r="EE400" i="49"/>
  <c r="DF400" i="49" s="1"/>
  <c r="I400" i="49" s="1"/>
  <c r="EU401" i="49"/>
  <c r="DV401" i="49" s="1"/>
  <c r="EK401" i="49"/>
  <c r="DL401" i="49" s="1"/>
  <c r="O401" i="49" s="1"/>
  <c r="EH400" i="49"/>
  <c r="DI400" i="49" s="1"/>
  <c r="EK400" i="49"/>
  <c r="DL400" i="49" s="1"/>
  <c r="O400" i="49" s="1"/>
  <c r="EQ400" i="49"/>
  <c r="DR400" i="49" s="1"/>
  <c r="U400" i="49" s="1"/>
  <c r="ER401" i="49"/>
  <c r="DS401" i="49" s="1"/>
  <c r="AO87" i="49"/>
  <c r="O87" i="49" s="1"/>
  <c r="AU87" i="49"/>
  <c r="U87" i="49" s="1"/>
  <c r="AE87" i="49"/>
  <c r="E87" i="49" s="1"/>
  <c r="AZ87" i="49"/>
  <c r="Z87" i="49" s="1"/>
  <c r="AF87" i="49"/>
  <c r="F87" i="49" s="1"/>
  <c r="AL87" i="49"/>
  <c r="L87" i="49" s="1"/>
  <c r="AC85" i="49"/>
  <c r="AK87" i="49"/>
  <c r="K87" i="49" s="1"/>
  <c r="AR87" i="49"/>
  <c r="R87" i="49" s="1"/>
  <c r="AJ86" i="49"/>
  <c r="J86" i="49" s="1"/>
  <c r="AO86" i="49"/>
  <c r="O86" i="49" s="1"/>
  <c r="AU86" i="49"/>
  <c r="U86" i="49" s="1"/>
  <c r="EA74" i="48"/>
  <c r="AE401" i="49"/>
  <c r="CC401" i="49" s="1"/>
  <c r="DJ88" i="49"/>
  <c r="CK88" i="49"/>
  <c r="EI88" i="49"/>
  <c r="FH88" i="49"/>
  <c r="DU75" i="48"/>
  <c r="AW402" i="49" s="1"/>
  <c r="CU402" i="49" s="1"/>
  <c r="BV402" i="49" s="1"/>
  <c r="DK75" i="48"/>
  <c r="AM402" i="49" s="1"/>
  <c r="CK402" i="49" s="1"/>
  <c r="BL402" i="49" s="1"/>
  <c r="DI88" i="49"/>
  <c r="CJ88" i="49"/>
  <c r="FG88" i="49"/>
  <c r="EH88" i="49"/>
  <c r="CX88" i="49"/>
  <c r="DW88" i="49"/>
  <c r="FU88" i="49"/>
  <c r="EV88" i="49"/>
  <c r="DO88" i="49"/>
  <c r="CP88" i="49"/>
  <c r="EN88" i="49"/>
  <c r="FM88" i="49"/>
  <c r="CC88" i="49"/>
  <c r="DB88" i="49"/>
  <c r="EA88" i="49"/>
  <c r="EZ88" i="49"/>
  <c r="CS88" i="49"/>
  <c r="DR88" i="49"/>
  <c r="EQ88" i="49"/>
  <c r="FP88" i="49"/>
  <c r="CM88" i="49"/>
  <c r="DL88" i="49"/>
  <c r="FJ88" i="49"/>
  <c r="EK88" i="49"/>
  <c r="AV87" i="49"/>
  <c r="V87" i="49" s="1"/>
  <c r="AS87" i="49"/>
  <c r="S87" i="49" s="1"/>
  <c r="AN87" i="49"/>
  <c r="N87" i="49" s="1"/>
  <c r="AQ86" i="49"/>
  <c r="Q86" i="49" s="1"/>
  <c r="AY87" i="49"/>
  <c r="Y87" i="49" s="1"/>
  <c r="AH87" i="49"/>
  <c r="H87" i="49" s="1"/>
  <c r="DZ75" i="48"/>
  <c r="BB402" i="49" s="1"/>
  <c r="CZ402" i="49" s="1"/>
  <c r="CA402" i="49" s="1"/>
  <c r="DD88" i="49"/>
  <c r="CE88" i="49"/>
  <c r="FB88" i="49"/>
  <c r="EC88" i="49"/>
  <c r="DE75" i="48"/>
  <c r="AG402" i="49" s="1"/>
  <c r="CE402" i="49" s="1"/>
  <c r="BF402" i="49" s="1"/>
  <c r="DQ88" i="49"/>
  <c r="CR88" i="49"/>
  <c r="FO88" i="49"/>
  <c r="EP88" i="49"/>
  <c r="CD88" i="49"/>
  <c r="FA88" i="49"/>
  <c r="EB88" i="49"/>
  <c r="DC88" i="49"/>
  <c r="DE88" i="49"/>
  <c r="CF88" i="49"/>
  <c r="FC88" i="49"/>
  <c r="ED88" i="49"/>
  <c r="DF88" i="49"/>
  <c r="CG88" i="49"/>
  <c r="EE88" i="49"/>
  <c r="FD88" i="49"/>
  <c r="DV88" i="49"/>
  <c r="CW88" i="49"/>
  <c r="EU88" i="49"/>
  <c r="FT88" i="49"/>
  <c r="DP88" i="49"/>
  <c r="CQ88" i="49"/>
  <c r="EO88" i="49"/>
  <c r="FN88" i="49"/>
  <c r="AQ87" i="49"/>
  <c r="Q87" i="49" s="1"/>
  <c r="DU87" i="49"/>
  <c r="CV87" i="49"/>
  <c r="FS87" i="49"/>
  <c r="ET87" i="49"/>
  <c r="AR86" i="49"/>
  <c r="R86" i="49" s="1"/>
  <c r="CU87" i="49"/>
  <c r="DT87" i="49"/>
  <c r="ES87" i="49"/>
  <c r="FR87" i="49"/>
  <c r="CK87" i="49"/>
  <c r="DJ87" i="49"/>
  <c r="FH87" i="49"/>
  <c r="EI87" i="49"/>
  <c r="DL75" i="48"/>
  <c r="AN402" i="49" s="1"/>
  <c r="CL402" i="49" s="1"/>
  <c r="BM402" i="49" s="1"/>
  <c r="DN75" i="48"/>
  <c r="AP402" i="49" s="1"/>
  <c r="CN402" i="49" s="1"/>
  <c r="BO402" i="49" s="1"/>
  <c r="CH88" i="49"/>
  <c r="DG88" i="49"/>
  <c r="EF88" i="49"/>
  <c r="FE88" i="49"/>
  <c r="DT75" i="48"/>
  <c r="AV402" i="49" s="1"/>
  <c r="CT402" i="49" s="1"/>
  <c r="BU402" i="49" s="1"/>
  <c r="DU88" i="49"/>
  <c r="CV88" i="49"/>
  <c r="FS88" i="49"/>
  <c r="ET88" i="49"/>
  <c r="DO75" i="48"/>
  <c r="AQ402" i="49" s="1"/>
  <c r="CO402" i="49" s="1"/>
  <c r="BP402" i="49" s="1"/>
  <c r="CI88" i="49"/>
  <c r="FF88" i="49"/>
  <c r="DH88" i="49"/>
  <c r="EG88" i="49"/>
  <c r="DY75" i="48"/>
  <c r="BA402" i="49" s="1"/>
  <c r="CY402" i="49" s="1"/>
  <c r="BZ402" i="49" s="1"/>
  <c r="CY87" i="49"/>
  <c r="DX87" i="49"/>
  <c r="FV87" i="49"/>
  <c r="EW87" i="49"/>
  <c r="DG87" i="49"/>
  <c r="CH87" i="49"/>
  <c r="FE87" i="49"/>
  <c r="EF87" i="49"/>
  <c r="CE87" i="49"/>
  <c r="DD87" i="49"/>
  <c r="FB87" i="49"/>
  <c r="EC87" i="49"/>
  <c r="AP87" i="49"/>
  <c r="P87" i="49" s="1"/>
  <c r="CZ87" i="49"/>
  <c r="DY87" i="49"/>
  <c r="FW87" i="49"/>
  <c r="EX87" i="49"/>
  <c r="AI87" i="49"/>
  <c r="I87" i="49" s="1"/>
  <c r="AT87" i="49"/>
  <c r="T87" i="49" s="1"/>
  <c r="AZ86" i="49"/>
  <c r="Z86" i="49" s="1"/>
  <c r="DF76" i="48"/>
  <c r="AH403" i="49" s="1"/>
  <c r="CF403" i="49" s="1"/>
  <c r="BG403" i="49" s="1"/>
  <c r="DI76" i="48"/>
  <c r="AK403" i="49" s="1"/>
  <c r="CI403" i="49" s="1"/>
  <c r="BJ403" i="49" s="1"/>
  <c r="DS76" i="48"/>
  <c r="AU403" i="49" s="1"/>
  <c r="CS403" i="49" s="1"/>
  <c r="BT403" i="49" s="1"/>
  <c r="DZ76" i="48"/>
  <c r="BB403" i="49" s="1"/>
  <c r="CZ403" i="49" s="1"/>
  <c r="CA403" i="49" s="1"/>
  <c r="DM76" i="48"/>
  <c r="AO403" i="49" s="1"/>
  <c r="CM403" i="49" s="1"/>
  <c r="BN403" i="49" s="1"/>
  <c r="DJ76" i="48"/>
  <c r="AL403" i="49" s="1"/>
  <c r="CJ403" i="49" s="1"/>
  <c r="BK403" i="49" s="1"/>
  <c r="DK76" i="48"/>
  <c r="AM403" i="49" s="1"/>
  <c r="CK403" i="49" s="1"/>
  <c r="BL403" i="49" s="1"/>
  <c r="DE76" i="48"/>
  <c r="AG403" i="49" s="1"/>
  <c r="CE403" i="49" s="1"/>
  <c r="BF403" i="49" s="1"/>
  <c r="DU76" i="48"/>
  <c r="AW403" i="49" s="1"/>
  <c r="CU403" i="49" s="1"/>
  <c r="BV403" i="49" s="1"/>
  <c r="DA75" i="48"/>
  <c r="D77" i="48"/>
  <c r="BD401" i="49" l="1"/>
  <c r="CB401" i="49" s="1"/>
  <c r="DQ76" i="48"/>
  <c r="AS403" i="49" s="1"/>
  <c r="CQ403" i="49" s="1"/>
  <c r="BR403" i="49" s="1"/>
  <c r="BR89" i="49"/>
  <c r="E398" i="49"/>
  <c r="AC398" i="49" s="1"/>
  <c r="DZ398" i="49"/>
  <c r="CB402" i="49"/>
  <c r="DB399" i="49"/>
  <c r="DT76" i="48"/>
  <c r="AV403" i="49" s="1"/>
  <c r="CT403" i="49" s="1"/>
  <c r="BU403" i="49" s="1"/>
  <c r="BK90" i="49"/>
  <c r="CA90" i="49"/>
  <c r="BD90" i="49"/>
  <c r="BT90" i="49"/>
  <c r="BM90" i="49"/>
  <c r="BR90" i="49"/>
  <c r="BO90" i="49"/>
  <c r="BH90" i="49"/>
  <c r="BX90" i="49"/>
  <c r="BQ90" i="49"/>
  <c r="BN90" i="49"/>
  <c r="BF90" i="49"/>
  <c r="BJ90" i="49"/>
  <c r="BS90" i="49"/>
  <c r="BL90" i="49"/>
  <c r="BE90" i="49"/>
  <c r="BU90" i="49"/>
  <c r="BV90" i="49"/>
  <c r="BZ90" i="49"/>
  <c r="BP90" i="49"/>
  <c r="BG90" i="49"/>
  <c r="BI90" i="49"/>
  <c r="BY90" i="49"/>
  <c r="EA75" i="48"/>
  <c r="DV76" i="48"/>
  <c r="AX403" i="49" s="1"/>
  <c r="CV403" i="49" s="1"/>
  <c r="BW403" i="49" s="1"/>
  <c r="DN76" i="48"/>
  <c r="AP403" i="49" s="1"/>
  <c r="CN403" i="49" s="1"/>
  <c r="BO403" i="49" s="1"/>
  <c r="DY76" i="48"/>
  <c r="BA403" i="49" s="1"/>
  <c r="CY403" i="49" s="1"/>
  <c r="BZ403" i="49" s="1"/>
  <c r="DO76" i="48"/>
  <c r="AQ403" i="49" s="1"/>
  <c r="CO403" i="49" s="1"/>
  <c r="BP403" i="49" s="1"/>
  <c r="DH76" i="48"/>
  <c r="AJ403" i="49" s="1"/>
  <c r="CH403" i="49" s="1"/>
  <c r="BI403" i="49" s="1"/>
  <c r="EV401" i="49"/>
  <c r="DW401" i="49" s="1"/>
  <c r="Z401" i="49" s="1"/>
  <c r="EI401" i="49"/>
  <c r="DJ401" i="49" s="1"/>
  <c r="M401" i="49" s="1"/>
  <c r="EP402" i="49"/>
  <c r="DQ402" i="49" s="1"/>
  <c r="T402" i="49" s="1"/>
  <c r="EE401" i="49"/>
  <c r="DF401" i="49" s="1"/>
  <c r="I401" i="49" s="1"/>
  <c r="EP401" i="49"/>
  <c r="DQ401" i="49" s="1"/>
  <c r="T401" i="49" s="1"/>
  <c r="EF402" i="49"/>
  <c r="DG402" i="49" s="1"/>
  <c r="J402" i="49" s="1"/>
  <c r="EX401" i="49"/>
  <c r="DY401" i="49" s="1"/>
  <c r="AB401" i="49" s="1"/>
  <c r="L400" i="49"/>
  <c r="EW401" i="49"/>
  <c r="DX401" i="49" s="1"/>
  <c r="L401" i="49"/>
  <c r="EA402" i="49"/>
  <c r="ET401" i="49"/>
  <c r="DU401" i="49" s="1"/>
  <c r="X401" i="49" s="1"/>
  <c r="U401" i="49"/>
  <c r="Y401" i="49"/>
  <c r="EA400" i="49"/>
  <c r="F401" i="49"/>
  <c r="Q401" i="49"/>
  <c r="EV402" i="49"/>
  <c r="DW402" i="49" s="1"/>
  <c r="H401" i="49"/>
  <c r="EK402" i="49"/>
  <c r="DL402" i="49" s="1"/>
  <c r="EG402" i="49"/>
  <c r="DH402" i="49" s="1"/>
  <c r="K402" i="49" s="1"/>
  <c r="EQ402" i="49"/>
  <c r="DR402" i="49" s="1"/>
  <c r="V401" i="49"/>
  <c r="EU402" i="49"/>
  <c r="DV402" i="49" s="1"/>
  <c r="Y402" i="49" s="1"/>
  <c r="EC401" i="49"/>
  <c r="DD401" i="49" s="1"/>
  <c r="G401" i="49" s="1"/>
  <c r="ED402" i="49"/>
  <c r="DE402" i="49" s="1"/>
  <c r="EO402" i="49"/>
  <c r="DP402" i="49" s="1"/>
  <c r="S402" i="49" s="1"/>
  <c r="EO401" i="49"/>
  <c r="DP401" i="49" s="1"/>
  <c r="S401" i="49" s="1"/>
  <c r="EN402" i="49"/>
  <c r="DO402" i="49" s="1"/>
  <c r="R402" i="49" s="1"/>
  <c r="EN401" i="49"/>
  <c r="DO401" i="49" s="1"/>
  <c r="R401" i="49" s="1"/>
  <c r="EE402" i="49"/>
  <c r="DF402" i="49" s="1"/>
  <c r="I402" i="49" s="1"/>
  <c r="EF401" i="49"/>
  <c r="DG401" i="49" s="1"/>
  <c r="J401" i="49" s="1"/>
  <c r="ET402" i="49"/>
  <c r="DU402" i="49" s="1"/>
  <c r="ES401" i="49"/>
  <c r="DT401" i="49" s="1"/>
  <c r="EH402" i="49"/>
  <c r="DI402" i="49" s="1"/>
  <c r="EB402" i="49"/>
  <c r="DC402" i="49" s="1"/>
  <c r="AC86" i="49"/>
  <c r="AU88" i="49"/>
  <c r="U88" i="49" s="1"/>
  <c r="AE88" i="49"/>
  <c r="E88" i="49" s="1"/>
  <c r="AR88" i="49"/>
  <c r="R88" i="49" s="1"/>
  <c r="AW87" i="49"/>
  <c r="W87" i="49" s="1"/>
  <c r="AX87" i="49"/>
  <c r="X87" i="49" s="1"/>
  <c r="DG76" i="48"/>
  <c r="AI403" i="49" s="1"/>
  <c r="CG403" i="49" s="1"/>
  <c r="BH403" i="49" s="1"/>
  <c r="DY89" i="49"/>
  <c r="CZ89" i="49"/>
  <c r="FW89" i="49"/>
  <c r="EX89" i="49"/>
  <c r="CT89" i="49"/>
  <c r="ER89" i="49"/>
  <c r="DS89" i="49"/>
  <c r="FQ89" i="49"/>
  <c r="DM89" i="49"/>
  <c r="CN89" i="49"/>
  <c r="EL89" i="49"/>
  <c r="FK89" i="49"/>
  <c r="CK89" i="49"/>
  <c r="DJ89" i="49"/>
  <c r="FH89" i="49"/>
  <c r="EI89" i="49"/>
  <c r="CE89" i="49"/>
  <c r="DD89" i="49"/>
  <c r="EC89" i="49"/>
  <c r="FB89" i="49"/>
  <c r="CU89" i="49"/>
  <c r="DT89" i="49"/>
  <c r="FR89" i="49"/>
  <c r="ES89" i="49"/>
  <c r="AK88" i="49"/>
  <c r="K88" i="49" s="1"/>
  <c r="CO88" i="49"/>
  <c r="DN88" i="49"/>
  <c r="FL88" i="49"/>
  <c r="EM88" i="49"/>
  <c r="CL88" i="49"/>
  <c r="DK88" i="49"/>
  <c r="EJ88" i="49"/>
  <c r="FI88" i="49"/>
  <c r="DL76" i="48"/>
  <c r="AN403" i="49" s="1"/>
  <c r="CL403" i="49" s="1"/>
  <c r="BM403" i="49" s="1"/>
  <c r="DW76" i="48"/>
  <c r="AY403" i="49" s="1"/>
  <c r="CW403" i="49" s="1"/>
  <c r="BX403" i="49" s="1"/>
  <c r="DP76" i="48"/>
  <c r="AR403" i="49" s="1"/>
  <c r="CP403" i="49" s="1"/>
  <c r="BQ403" i="49" s="1"/>
  <c r="CH89" i="49"/>
  <c r="DG89" i="49"/>
  <c r="FE89" i="49"/>
  <c r="EF89" i="49"/>
  <c r="DU89" i="49"/>
  <c r="CV89" i="49"/>
  <c r="ET89" i="49"/>
  <c r="FS89" i="49"/>
  <c r="CO89" i="49"/>
  <c r="DN89" i="49"/>
  <c r="EM89" i="49"/>
  <c r="FL89" i="49"/>
  <c r="DH89" i="49"/>
  <c r="CI89" i="49"/>
  <c r="FF89" i="49"/>
  <c r="EG89" i="49"/>
  <c r="DX89" i="49"/>
  <c r="CY89" i="49"/>
  <c r="EW89" i="49"/>
  <c r="FV89" i="49"/>
  <c r="BB87" i="49"/>
  <c r="AB87" i="49" s="1"/>
  <c r="AJ88" i="49"/>
  <c r="J88" i="49" s="1"/>
  <c r="DM88" i="49"/>
  <c r="CN88" i="49"/>
  <c r="EL88" i="49"/>
  <c r="FK88" i="49"/>
  <c r="AH88" i="49"/>
  <c r="H88" i="49" s="1"/>
  <c r="AT88" i="49"/>
  <c r="T88" i="49" s="1"/>
  <c r="DR76" i="48"/>
  <c r="AT403" i="49" s="1"/>
  <c r="CR403" i="49" s="1"/>
  <c r="BS403" i="49" s="1"/>
  <c r="DI89" i="49"/>
  <c r="CJ89" i="49"/>
  <c r="FG89" i="49"/>
  <c r="EH89" i="49"/>
  <c r="DD76" i="48"/>
  <c r="AF403" i="49" s="1"/>
  <c r="CD403" i="49" s="1"/>
  <c r="BE403" i="49" s="1"/>
  <c r="DX76" i="48"/>
  <c r="AZ403" i="49" s="1"/>
  <c r="CX403" i="49" s="1"/>
  <c r="BY403" i="49" s="1"/>
  <c r="CC89" i="49"/>
  <c r="DB89" i="49"/>
  <c r="EA89" i="49"/>
  <c r="EZ89" i="49"/>
  <c r="DR89" i="49"/>
  <c r="CS89" i="49"/>
  <c r="FP89" i="49"/>
  <c r="EQ89" i="49"/>
  <c r="CM89" i="49"/>
  <c r="DL89" i="49"/>
  <c r="FJ89" i="49"/>
  <c r="EK89" i="49"/>
  <c r="AG87" i="49"/>
  <c r="G87" i="49" s="1"/>
  <c r="AJ87" i="49"/>
  <c r="J87" i="49" s="1"/>
  <c r="BA87" i="49"/>
  <c r="AA87" i="49" s="1"/>
  <c r="CY88" i="49"/>
  <c r="DX88" i="49"/>
  <c r="EW88" i="49"/>
  <c r="FV88" i="49"/>
  <c r="AX88" i="49"/>
  <c r="X88" i="49" s="1"/>
  <c r="CT88" i="49"/>
  <c r="DS88" i="49"/>
  <c r="FQ88" i="49"/>
  <c r="ER88" i="49"/>
  <c r="AM87" i="49"/>
  <c r="M87" i="49" s="1"/>
  <c r="AS88" i="49"/>
  <c r="S88" i="49" s="1"/>
  <c r="AY88" i="49"/>
  <c r="Y88" i="49" s="1"/>
  <c r="AI88" i="49"/>
  <c r="I88" i="49" s="1"/>
  <c r="AF88" i="49"/>
  <c r="F88" i="49" s="1"/>
  <c r="AG88" i="49"/>
  <c r="G88" i="49" s="1"/>
  <c r="DY88" i="49"/>
  <c r="CZ88" i="49"/>
  <c r="FW88" i="49"/>
  <c r="EX88" i="49"/>
  <c r="AO88" i="49"/>
  <c r="O88" i="49" s="1"/>
  <c r="AZ88" i="49"/>
  <c r="Z88" i="49" s="1"/>
  <c r="AL88" i="49"/>
  <c r="L88" i="49" s="1"/>
  <c r="AM88" i="49"/>
  <c r="M88" i="49" s="1"/>
  <c r="DQ89" i="49"/>
  <c r="CR89" i="49"/>
  <c r="FO89" i="49"/>
  <c r="EP89" i="49"/>
  <c r="CL89" i="49"/>
  <c r="DK89" i="49"/>
  <c r="FI89" i="49"/>
  <c r="EJ89" i="49"/>
  <c r="DE89" i="49"/>
  <c r="CF89" i="49"/>
  <c r="ED89" i="49"/>
  <c r="FC89" i="49"/>
  <c r="CG89" i="49"/>
  <c r="DF89" i="49"/>
  <c r="EE89" i="49"/>
  <c r="FD89" i="49"/>
  <c r="DV89" i="49"/>
  <c r="CW89" i="49"/>
  <c r="EU89" i="49"/>
  <c r="FT89" i="49"/>
  <c r="CQ89" i="49"/>
  <c r="DP89" i="49"/>
  <c r="FN89" i="49"/>
  <c r="EO89" i="49"/>
  <c r="DT88" i="49"/>
  <c r="CU88" i="49"/>
  <c r="FR88" i="49"/>
  <c r="ES88" i="49"/>
  <c r="DG77" i="48"/>
  <c r="AI404" i="49" s="1"/>
  <c r="CG404" i="49" s="1"/>
  <c r="BH404" i="49" s="1"/>
  <c r="DO77" i="48"/>
  <c r="AQ404" i="49" s="1"/>
  <c r="CO404" i="49" s="1"/>
  <c r="BP404" i="49" s="1"/>
  <c r="DT77" i="48"/>
  <c r="AV404" i="49" s="1"/>
  <c r="CT404" i="49" s="1"/>
  <c r="BU404" i="49" s="1"/>
  <c r="DE77" i="48"/>
  <c r="AG404" i="49" s="1"/>
  <c r="CE404" i="49" s="1"/>
  <c r="BF404" i="49" s="1"/>
  <c r="DY77" i="48"/>
  <c r="BA404" i="49" s="1"/>
  <c r="CY404" i="49" s="1"/>
  <c r="BZ404" i="49" s="1"/>
  <c r="DL77" i="48"/>
  <c r="AN404" i="49" s="1"/>
  <c r="CL404" i="49" s="1"/>
  <c r="BM404" i="49" s="1"/>
  <c r="DI77" i="48"/>
  <c r="AK404" i="49" s="1"/>
  <c r="CI404" i="49" s="1"/>
  <c r="BJ404" i="49" s="1"/>
  <c r="DC76" i="48"/>
  <c r="DA76" i="48"/>
  <c r="D78" i="48"/>
  <c r="E399" i="49" l="1"/>
  <c r="AC399" i="49" s="1"/>
  <c r="DZ399" i="49"/>
  <c r="DV77" i="48"/>
  <c r="AX404" i="49" s="1"/>
  <c r="CV404" i="49" s="1"/>
  <c r="BW404" i="49" s="1"/>
  <c r="BW90" i="49"/>
  <c r="ET90" i="49" s="1"/>
  <c r="DB400" i="49"/>
  <c r="DZ400" i="49" s="1"/>
  <c r="DB402" i="49"/>
  <c r="BS91" i="49"/>
  <c r="BL91" i="49"/>
  <c r="BE91" i="49"/>
  <c r="BU91" i="49"/>
  <c r="BG91" i="49"/>
  <c r="BW91" i="49"/>
  <c r="BI91" i="49"/>
  <c r="BY91" i="49"/>
  <c r="BJ91" i="49"/>
  <c r="BR91" i="49"/>
  <c r="BK91" i="49"/>
  <c r="CA91" i="49"/>
  <c r="BD91" i="49"/>
  <c r="BT91" i="49"/>
  <c r="BM91" i="49"/>
  <c r="BF91" i="49"/>
  <c r="BZ91" i="49"/>
  <c r="BQ91" i="49"/>
  <c r="BH91" i="49"/>
  <c r="BV91" i="49"/>
  <c r="BN91" i="49"/>
  <c r="BX91" i="49"/>
  <c r="BO91" i="49"/>
  <c r="DK77" i="48"/>
  <c r="AM404" i="49" s="1"/>
  <c r="CK404" i="49" s="1"/>
  <c r="BL404" i="49" s="1"/>
  <c r="DZ77" i="48"/>
  <c r="BB404" i="49" s="1"/>
  <c r="CZ404" i="49" s="1"/>
  <c r="CA404" i="49" s="1"/>
  <c r="DU77" i="48"/>
  <c r="AW404" i="49" s="1"/>
  <c r="CU404" i="49" s="1"/>
  <c r="BV404" i="49" s="1"/>
  <c r="DW77" i="48"/>
  <c r="AY404" i="49" s="1"/>
  <c r="CW404" i="49" s="1"/>
  <c r="BX404" i="49" s="1"/>
  <c r="DR77" i="48"/>
  <c r="AT404" i="49" s="1"/>
  <c r="CR404" i="49" s="1"/>
  <c r="BS404" i="49" s="1"/>
  <c r="DP77" i="48"/>
  <c r="AR404" i="49" s="1"/>
  <c r="CP404" i="49" s="1"/>
  <c r="BQ404" i="49" s="1"/>
  <c r="DQ77" i="48"/>
  <c r="AS404" i="49" s="1"/>
  <c r="CQ404" i="49" s="1"/>
  <c r="BR404" i="49" s="1"/>
  <c r="DD77" i="48"/>
  <c r="AF404" i="49" s="1"/>
  <c r="CD404" i="49" s="1"/>
  <c r="BE404" i="49" s="1"/>
  <c r="DF77" i="48"/>
  <c r="AH404" i="49" s="1"/>
  <c r="CF404" i="49" s="1"/>
  <c r="BG404" i="49" s="1"/>
  <c r="ES403" i="49"/>
  <c r="DT403" i="49" s="1"/>
  <c r="W403" i="49" s="1"/>
  <c r="EI403" i="49"/>
  <c r="DJ403" i="49" s="1"/>
  <c r="EL403" i="49"/>
  <c r="DM403" i="49" s="1"/>
  <c r="P403" i="49" s="1"/>
  <c r="W401" i="49"/>
  <c r="AA401" i="49"/>
  <c r="X402" i="49"/>
  <c r="U402" i="49"/>
  <c r="H402" i="49"/>
  <c r="EJ402" i="49"/>
  <c r="DK402" i="49" s="1"/>
  <c r="N402" i="49" s="1"/>
  <c r="E400" i="49"/>
  <c r="AC400" i="49" s="1"/>
  <c r="EA401" i="49"/>
  <c r="F402" i="49"/>
  <c r="L402" i="49"/>
  <c r="ET403" i="49"/>
  <c r="DU403" i="49" s="1"/>
  <c r="Z402" i="49"/>
  <c r="ER403" i="49"/>
  <c r="DS403" i="49" s="1"/>
  <c r="V403" i="49" s="1"/>
  <c r="EW402" i="49"/>
  <c r="DX402" i="49" s="1"/>
  <c r="EQ403" i="49"/>
  <c r="DR403" i="49" s="1"/>
  <c r="U403" i="49" s="1"/>
  <c r="EO403" i="49"/>
  <c r="DP403" i="49" s="1"/>
  <c r="ES402" i="49"/>
  <c r="DT402" i="49" s="1"/>
  <c r="W402" i="49" s="1"/>
  <c r="EC402" i="49"/>
  <c r="DD402" i="49" s="1"/>
  <c r="G402" i="49" s="1"/>
  <c r="O402" i="49"/>
  <c r="EX402" i="49"/>
  <c r="DY402" i="49" s="1"/>
  <c r="AB402" i="49" s="1"/>
  <c r="EX403" i="49"/>
  <c r="DY403" i="49" s="1"/>
  <c r="AB403" i="49" s="1"/>
  <c r="EC403" i="49"/>
  <c r="DD403" i="49" s="1"/>
  <c r="EG403" i="49"/>
  <c r="DH403" i="49" s="1"/>
  <c r="K403" i="49" s="1"/>
  <c r="ER402" i="49"/>
  <c r="DS402" i="49" s="1"/>
  <c r="V402" i="49" s="1"/>
  <c r="EM402" i="49"/>
  <c r="DN402" i="49" s="1"/>
  <c r="Q402" i="49" s="1"/>
  <c r="EH403" i="49"/>
  <c r="DI403" i="49" s="1"/>
  <c r="L403" i="49" s="1"/>
  <c r="EF403" i="49"/>
  <c r="DG403" i="49" s="1"/>
  <c r="J403" i="49" s="1"/>
  <c r="ED403" i="49"/>
  <c r="DE403" i="49" s="1"/>
  <c r="EM403" i="49"/>
  <c r="DN403" i="49" s="1"/>
  <c r="EI402" i="49"/>
  <c r="DJ402" i="49" s="1"/>
  <c r="EK403" i="49"/>
  <c r="DL403" i="49" s="1"/>
  <c r="O403" i="49" s="1"/>
  <c r="EW403" i="49"/>
  <c r="DX403" i="49" s="1"/>
  <c r="AA403" i="49" s="1"/>
  <c r="EL402" i="49"/>
  <c r="DM402" i="49" s="1"/>
  <c r="P402" i="49" s="1"/>
  <c r="AY89" i="49"/>
  <c r="Y89" i="49" s="1"/>
  <c r="AI89" i="49"/>
  <c r="I89" i="49" s="1"/>
  <c r="AH89" i="49"/>
  <c r="H89" i="49" s="1"/>
  <c r="AG89" i="49"/>
  <c r="G89" i="49" s="1"/>
  <c r="AP89" i="49"/>
  <c r="P89" i="49" s="1"/>
  <c r="DY90" i="49"/>
  <c r="CZ90" i="49"/>
  <c r="FW90" i="49"/>
  <c r="EX90" i="49"/>
  <c r="CL90" i="49"/>
  <c r="DK90" i="49"/>
  <c r="FI90" i="49"/>
  <c r="EJ90" i="49"/>
  <c r="DM90" i="49"/>
  <c r="CN90" i="49"/>
  <c r="FK90" i="49"/>
  <c r="EL90" i="49"/>
  <c r="DJ90" i="49"/>
  <c r="CK90" i="49"/>
  <c r="FH90" i="49"/>
  <c r="EI90" i="49"/>
  <c r="CE90" i="49"/>
  <c r="DD90" i="49"/>
  <c r="FB90" i="49"/>
  <c r="EC90" i="49"/>
  <c r="CU90" i="49"/>
  <c r="DT90" i="49"/>
  <c r="FR90" i="49"/>
  <c r="ES90" i="49"/>
  <c r="AC87" i="49"/>
  <c r="DH77" i="48"/>
  <c r="AJ404" i="49" s="1"/>
  <c r="CH404" i="49" s="1"/>
  <c r="BI404" i="49" s="1"/>
  <c r="CT90" i="49"/>
  <c r="DS90" i="49"/>
  <c r="FQ90" i="49"/>
  <c r="ER90" i="49"/>
  <c r="FS90" i="49"/>
  <c r="CO90" i="49"/>
  <c r="DN90" i="49"/>
  <c r="EM90" i="49"/>
  <c r="FL90" i="49"/>
  <c r="CI90" i="49"/>
  <c r="DH90" i="49"/>
  <c r="EG90" i="49"/>
  <c r="FF90" i="49"/>
  <c r="CY90" i="49"/>
  <c r="FV90" i="49"/>
  <c r="EW90" i="49"/>
  <c r="DX90" i="49"/>
  <c r="AV88" i="49"/>
  <c r="V88" i="49" s="1"/>
  <c r="AO89" i="49"/>
  <c r="O89" i="49" s="1"/>
  <c r="AU89" i="49"/>
  <c r="U89" i="49" s="1"/>
  <c r="DW89" i="49"/>
  <c r="CX89" i="49"/>
  <c r="EV89" i="49"/>
  <c r="FU89" i="49"/>
  <c r="AL89" i="49"/>
  <c r="L89" i="49" s="1"/>
  <c r="AP88" i="49"/>
  <c r="P88" i="49" s="1"/>
  <c r="AV89" i="49"/>
  <c r="V89" i="49" s="1"/>
  <c r="DJ77" i="48"/>
  <c r="AL404" i="49" s="1"/>
  <c r="CJ404" i="49" s="1"/>
  <c r="BK404" i="49" s="1"/>
  <c r="DX77" i="48"/>
  <c r="AZ404" i="49" s="1"/>
  <c r="CX404" i="49" s="1"/>
  <c r="BY404" i="49" s="1"/>
  <c r="DO90" i="49"/>
  <c r="CP90" i="49"/>
  <c r="EN90" i="49"/>
  <c r="FM90" i="49"/>
  <c r="CC90" i="49"/>
  <c r="DB90" i="49"/>
  <c r="EA90" i="49"/>
  <c r="EZ90" i="49"/>
  <c r="DS77" i="48"/>
  <c r="AU404" i="49" s="1"/>
  <c r="CS404" i="49" s="1"/>
  <c r="BT404" i="49" s="1"/>
  <c r="DM77" i="48"/>
  <c r="AO404" i="49" s="1"/>
  <c r="CM404" i="49" s="1"/>
  <c r="BN404" i="49" s="1"/>
  <c r="AW88" i="49"/>
  <c r="W88" i="49" s="1"/>
  <c r="AE89" i="49"/>
  <c r="E89" i="49" s="1"/>
  <c r="AK89" i="49"/>
  <c r="K89" i="49" s="1"/>
  <c r="AJ89" i="49"/>
  <c r="J89" i="49" s="1"/>
  <c r="CP89" i="49"/>
  <c r="DO89" i="49"/>
  <c r="EN89" i="49"/>
  <c r="FM89" i="49"/>
  <c r="AQ88" i="49"/>
  <c r="Q88" i="49" s="1"/>
  <c r="EA76" i="48"/>
  <c r="AE403" i="49"/>
  <c r="CC403" i="49" s="1"/>
  <c r="DN77" i="48"/>
  <c r="AP404" i="49" s="1"/>
  <c r="CN404" i="49" s="1"/>
  <c r="BO404" i="49" s="1"/>
  <c r="DQ90" i="49"/>
  <c r="CR90" i="49"/>
  <c r="FO90" i="49"/>
  <c r="EP90" i="49"/>
  <c r="CD90" i="49"/>
  <c r="DC90" i="49"/>
  <c r="EB90" i="49"/>
  <c r="FA90" i="49"/>
  <c r="DE90" i="49"/>
  <c r="CF90" i="49"/>
  <c r="FC90" i="49"/>
  <c r="ED90" i="49"/>
  <c r="DF90" i="49"/>
  <c r="CG90" i="49"/>
  <c r="FD90" i="49"/>
  <c r="EE90" i="49"/>
  <c r="CW90" i="49"/>
  <c r="DV90" i="49"/>
  <c r="FT90" i="49"/>
  <c r="EU90" i="49"/>
  <c r="DP90" i="49"/>
  <c r="CQ90" i="49"/>
  <c r="FN90" i="49"/>
  <c r="EO90" i="49"/>
  <c r="AS89" i="49"/>
  <c r="S89" i="49" s="1"/>
  <c r="AN89" i="49"/>
  <c r="N89" i="49" s="1"/>
  <c r="AT89" i="49"/>
  <c r="T89" i="49" s="1"/>
  <c r="BB88" i="49"/>
  <c r="AB88" i="49" s="1"/>
  <c r="BA88" i="49"/>
  <c r="AA88" i="49" s="1"/>
  <c r="DC89" i="49"/>
  <c r="CD89" i="49"/>
  <c r="FA89" i="49"/>
  <c r="EB89" i="49"/>
  <c r="BA89" i="49"/>
  <c r="AA89" i="49" s="1"/>
  <c r="AQ89" i="49"/>
  <c r="Q89" i="49" s="1"/>
  <c r="AX89" i="49"/>
  <c r="X89" i="49" s="1"/>
  <c r="AN88" i="49"/>
  <c r="N88" i="49" s="1"/>
  <c r="AW89" i="49"/>
  <c r="W89" i="49" s="1"/>
  <c r="AM89" i="49"/>
  <c r="M89" i="49" s="1"/>
  <c r="BB89" i="49"/>
  <c r="AB89" i="49" s="1"/>
  <c r="DV78" i="48"/>
  <c r="AX405" i="49" s="1"/>
  <c r="CV405" i="49" s="1"/>
  <c r="BW405" i="49" s="1"/>
  <c r="DY78" i="48"/>
  <c r="BA405" i="49" s="1"/>
  <c r="CY405" i="49" s="1"/>
  <c r="BZ405" i="49" s="1"/>
  <c r="DN78" i="48"/>
  <c r="AP405" i="49" s="1"/>
  <c r="CN405" i="49" s="1"/>
  <c r="BO405" i="49" s="1"/>
  <c r="DZ78" i="48"/>
  <c r="BB405" i="49" s="1"/>
  <c r="CZ405" i="49" s="1"/>
  <c r="CA405" i="49" s="1"/>
  <c r="DT78" i="48"/>
  <c r="AV405" i="49" s="1"/>
  <c r="CT405" i="49" s="1"/>
  <c r="BU405" i="49" s="1"/>
  <c r="DK78" i="48"/>
  <c r="AM405" i="49" s="1"/>
  <c r="CK405" i="49" s="1"/>
  <c r="BL405" i="49" s="1"/>
  <c r="DE78" i="48"/>
  <c r="AG405" i="49" s="1"/>
  <c r="CE405" i="49" s="1"/>
  <c r="BF405" i="49" s="1"/>
  <c r="DU78" i="48"/>
  <c r="AW405" i="49" s="1"/>
  <c r="CU405" i="49" s="1"/>
  <c r="BV405" i="49" s="1"/>
  <c r="DR78" i="48"/>
  <c r="AT405" i="49" s="1"/>
  <c r="CR405" i="49" s="1"/>
  <c r="BS405" i="49" s="1"/>
  <c r="DC77" i="48"/>
  <c r="DA77" i="48"/>
  <c r="D79" i="48"/>
  <c r="CV90" i="49" l="1"/>
  <c r="DU90" i="49"/>
  <c r="BD403" i="49"/>
  <c r="CB403" i="49" s="1"/>
  <c r="E402" i="49"/>
  <c r="DZ402" i="49"/>
  <c r="DO78" i="48"/>
  <c r="AQ405" i="49" s="1"/>
  <c r="CO405" i="49" s="1"/>
  <c r="BP405" i="49" s="1"/>
  <c r="BP91" i="49"/>
  <c r="DB401" i="49"/>
  <c r="DZ401" i="49" s="1"/>
  <c r="BK92" i="49"/>
  <c r="CA92" i="49"/>
  <c r="BD92" i="49"/>
  <c r="BT92" i="49"/>
  <c r="BM92" i="49"/>
  <c r="BN92" i="49"/>
  <c r="BF92" i="49"/>
  <c r="BJ92" i="49"/>
  <c r="BO92" i="49"/>
  <c r="BH92" i="49"/>
  <c r="BX92" i="49"/>
  <c r="BQ92" i="49"/>
  <c r="BV92" i="49"/>
  <c r="BZ92" i="49"/>
  <c r="BS92" i="49"/>
  <c r="BL92" i="49"/>
  <c r="BE92" i="49"/>
  <c r="BU92" i="49"/>
  <c r="BG92" i="49"/>
  <c r="BW92" i="49"/>
  <c r="BI92" i="49"/>
  <c r="BY92" i="49"/>
  <c r="BP92" i="49"/>
  <c r="BR92" i="49"/>
  <c r="DL78" i="48"/>
  <c r="AN405" i="49" s="1"/>
  <c r="CL405" i="49" s="1"/>
  <c r="BM405" i="49" s="1"/>
  <c r="DH78" i="48"/>
  <c r="AJ405" i="49" s="1"/>
  <c r="CH405" i="49" s="1"/>
  <c r="BI405" i="49" s="1"/>
  <c r="ER404" i="49"/>
  <c r="DS404" i="49" s="1"/>
  <c r="V404" i="49" s="1"/>
  <c r="DM78" i="48"/>
  <c r="AO405" i="49" s="1"/>
  <c r="CM405" i="49" s="1"/>
  <c r="BN405" i="49" s="1"/>
  <c r="DI78" i="48"/>
  <c r="AK405" i="49" s="1"/>
  <c r="CI405" i="49" s="1"/>
  <c r="BJ405" i="49" s="1"/>
  <c r="EC404" i="49"/>
  <c r="DD404" i="49" s="1"/>
  <c r="ES404" i="49"/>
  <c r="DT404" i="49" s="1"/>
  <c r="W404" i="49" s="1"/>
  <c r="EM404" i="49"/>
  <c r="DN404" i="49" s="1"/>
  <c r="G403" i="49"/>
  <c r="EE403" i="49"/>
  <c r="DF403" i="49" s="1"/>
  <c r="I403" i="49" s="1"/>
  <c r="EV403" i="49"/>
  <c r="DW403" i="49" s="1"/>
  <c r="Z403" i="49" s="1"/>
  <c r="E401" i="49"/>
  <c r="AC401" i="49" s="1"/>
  <c r="AA402" i="49"/>
  <c r="M402" i="49"/>
  <c r="EN404" i="49"/>
  <c r="DO404" i="49" s="1"/>
  <c r="R404" i="49" s="1"/>
  <c r="S403" i="49"/>
  <c r="H403" i="49"/>
  <c r="X403" i="49"/>
  <c r="M403" i="49"/>
  <c r="EJ403" i="49"/>
  <c r="DK403" i="49" s="1"/>
  <c r="N403" i="49" s="1"/>
  <c r="EU403" i="49"/>
  <c r="DV403" i="49" s="1"/>
  <c r="EX404" i="49"/>
  <c r="DY404" i="49" s="1"/>
  <c r="AB404" i="49" s="1"/>
  <c r="EI404" i="49"/>
  <c r="DJ404" i="49" s="1"/>
  <c r="M404" i="49" s="1"/>
  <c r="EE404" i="49"/>
  <c r="DF404" i="49" s="1"/>
  <c r="EP404" i="49"/>
  <c r="DQ404" i="49" s="1"/>
  <c r="Q403" i="49"/>
  <c r="EP403" i="49"/>
  <c r="DQ403" i="49" s="1"/>
  <c r="T403" i="49" s="1"/>
  <c r="EW404" i="49"/>
  <c r="DX404" i="49" s="1"/>
  <c r="AA404" i="49" s="1"/>
  <c r="EB403" i="49"/>
  <c r="DC403" i="49" s="1"/>
  <c r="F403" i="49" s="1"/>
  <c r="EJ404" i="49"/>
  <c r="DK404" i="49" s="1"/>
  <c r="ED404" i="49"/>
  <c r="DE404" i="49" s="1"/>
  <c r="AC88" i="49"/>
  <c r="EU404" i="49"/>
  <c r="DV404" i="49" s="1"/>
  <c r="EG404" i="49"/>
  <c r="DH404" i="49" s="1"/>
  <c r="ET404" i="49"/>
  <c r="DU404" i="49" s="1"/>
  <c r="X404" i="49" s="1"/>
  <c r="EO404" i="49"/>
  <c r="DP404" i="49" s="1"/>
  <c r="EN403" i="49"/>
  <c r="DO403" i="49" s="1"/>
  <c r="R403" i="49" s="1"/>
  <c r="EB404" i="49"/>
  <c r="DC404" i="49" s="1"/>
  <c r="AF90" i="49"/>
  <c r="F90" i="49" s="1"/>
  <c r="AR89" i="49"/>
  <c r="R89" i="49" s="1"/>
  <c r="AE90" i="49"/>
  <c r="E90" i="49" s="1"/>
  <c r="AR90" i="49"/>
  <c r="R90" i="49" s="1"/>
  <c r="AW90" i="49"/>
  <c r="W90" i="49" s="1"/>
  <c r="AG90" i="49"/>
  <c r="G90" i="49" s="1"/>
  <c r="AM90" i="49"/>
  <c r="M90" i="49" s="1"/>
  <c r="AP90" i="49"/>
  <c r="P90" i="49" s="1"/>
  <c r="AN90" i="49"/>
  <c r="N90" i="49" s="1"/>
  <c r="BB90" i="49"/>
  <c r="AB90" i="49" s="1"/>
  <c r="DE91" i="49"/>
  <c r="CF91" i="49"/>
  <c r="ED91" i="49"/>
  <c r="FC91" i="49"/>
  <c r="DK91" i="49"/>
  <c r="CL91" i="49"/>
  <c r="FI91" i="49"/>
  <c r="EJ91" i="49"/>
  <c r="CQ91" i="49"/>
  <c r="DP91" i="49"/>
  <c r="EO91" i="49"/>
  <c r="FN91" i="49"/>
  <c r="DF78" i="48"/>
  <c r="AH405" i="49" s="1"/>
  <c r="CF405" i="49" s="1"/>
  <c r="BG405" i="49" s="1"/>
  <c r="DQ78" i="48"/>
  <c r="AS405" i="49" s="1"/>
  <c r="CQ405" i="49" s="1"/>
  <c r="BR405" i="49" s="1"/>
  <c r="DY91" i="49"/>
  <c r="CZ91" i="49"/>
  <c r="FW91" i="49"/>
  <c r="EX91" i="49"/>
  <c r="CT91" i="49"/>
  <c r="DS91" i="49"/>
  <c r="ER91" i="49"/>
  <c r="FQ91" i="49"/>
  <c r="DM91" i="49"/>
  <c r="CN91" i="49"/>
  <c r="EL91" i="49"/>
  <c r="FK91" i="49"/>
  <c r="CK91" i="49"/>
  <c r="DJ91" i="49"/>
  <c r="EI91" i="49"/>
  <c r="FH91" i="49"/>
  <c r="CE91" i="49"/>
  <c r="DD91" i="49"/>
  <c r="FB91" i="49"/>
  <c r="EC91" i="49"/>
  <c r="CU91" i="49"/>
  <c r="DT91" i="49"/>
  <c r="ES91" i="49"/>
  <c r="FR91" i="49"/>
  <c r="CS90" i="49"/>
  <c r="DR90" i="49"/>
  <c r="EQ90" i="49"/>
  <c r="FP90" i="49"/>
  <c r="DI90" i="49"/>
  <c r="CJ90" i="49"/>
  <c r="FG90" i="49"/>
  <c r="EH90" i="49"/>
  <c r="AX90" i="49"/>
  <c r="X90" i="49" s="1"/>
  <c r="AV90" i="49"/>
  <c r="V90" i="49" s="1"/>
  <c r="CH90" i="49"/>
  <c r="DG90" i="49"/>
  <c r="EF90" i="49"/>
  <c r="FE90" i="49"/>
  <c r="DQ91" i="49"/>
  <c r="CR91" i="49"/>
  <c r="FO91" i="49"/>
  <c r="EP91" i="49"/>
  <c r="CG91" i="49"/>
  <c r="DF91" i="49"/>
  <c r="FD91" i="49"/>
  <c r="EE91" i="49"/>
  <c r="CP91" i="49"/>
  <c r="DO91" i="49"/>
  <c r="FM91" i="49"/>
  <c r="EN91" i="49"/>
  <c r="CH91" i="49"/>
  <c r="DG91" i="49"/>
  <c r="FE91" i="49"/>
  <c r="EF91" i="49"/>
  <c r="DU91" i="49"/>
  <c r="CV91" i="49"/>
  <c r="ET91" i="49"/>
  <c r="FS91" i="49"/>
  <c r="CO91" i="49"/>
  <c r="DN91" i="49"/>
  <c r="FL91" i="49"/>
  <c r="EM91" i="49"/>
  <c r="DH91" i="49"/>
  <c r="CI91" i="49"/>
  <c r="EG91" i="49"/>
  <c r="FF91" i="49"/>
  <c r="DX91" i="49"/>
  <c r="CY91" i="49"/>
  <c r="FV91" i="49"/>
  <c r="EW91" i="49"/>
  <c r="AF89" i="49"/>
  <c r="F89" i="49" s="1"/>
  <c r="BA90" i="49"/>
  <c r="AA90" i="49" s="1"/>
  <c r="AK90" i="49"/>
  <c r="K90" i="49" s="1"/>
  <c r="AQ90" i="49"/>
  <c r="Q90" i="49" s="1"/>
  <c r="CW91" i="49"/>
  <c r="DV91" i="49"/>
  <c r="FT91" i="49"/>
  <c r="EU91" i="49"/>
  <c r="DG78" i="48"/>
  <c r="AI405" i="49" s="1"/>
  <c r="CG405" i="49" s="1"/>
  <c r="BH405" i="49" s="1"/>
  <c r="EA77" i="48"/>
  <c r="AE404" i="49"/>
  <c r="CC404" i="49" s="1"/>
  <c r="DW78" i="48"/>
  <c r="AY405" i="49" s="1"/>
  <c r="CW405" i="49" s="1"/>
  <c r="BX405" i="49" s="1"/>
  <c r="DP78" i="48"/>
  <c r="AR405" i="49" s="1"/>
  <c r="CP405" i="49" s="1"/>
  <c r="BQ405" i="49" s="1"/>
  <c r="DJ78" i="48"/>
  <c r="AL405" i="49" s="1"/>
  <c r="CJ405" i="49" s="1"/>
  <c r="BK405" i="49" s="1"/>
  <c r="DD78" i="48"/>
  <c r="AF405" i="49" s="1"/>
  <c r="CD405" i="49" s="1"/>
  <c r="BE405" i="49" s="1"/>
  <c r="DX78" i="48"/>
  <c r="AZ405" i="49" s="1"/>
  <c r="CX405" i="49" s="1"/>
  <c r="BY405" i="49" s="1"/>
  <c r="DB91" i="49"/>
  <c r="CC91" i="49"/>
  <c r="EZ91" i="49"/>
  <c r="EA91" i="49"/>
  <c r="DS78" i="48"/>
  <c r="AU405" i="49" s="1"/>
  <c r="CS405" i="49" s="1"/>
  <c r="BT405" i="49" s="1"/>
  <c r="DL91" i="49"/>
  <c r="CM91" i="49"/>
  <c r="FJ91" i="49"/>
  <c r="EK91" i="49"/>
  <c r="AS90" i="49"/>
  <c r="S90" i="49" s="1"/>
  <c r="AY90" i="49"/>
  <c r="Y90" i="49" s="1"/>
  <c r="AI90" i="49"/>
  <c r="I90" i="49" s="1"/>
  <c r="AH90" i="49"/>
  <c r="H90" i="49" s="1"/>
  <c r="AT90" i="49"/>
  <c r="T90" i="49" s="1"/>
  <c r="CM90" i="49"/>
  <c r="DL90" i="49"/>
  <c r="EK90" i="49"/>
  <c r="FJ90" i="49"/>
  <c r="CX90" i="49"/>
  <c r="DW90" i="49"/>
  <c r="FU90" i="49"/>
  <c r="EV90" i="49"/>
  <c r="AZ89" i="49"/>
  <c r="Z89" i="49" s="1"/>
  <c r="DC78" i="48"/>
  <c r="DA78" i="48"/>
  <c r="DS79" i="48"/>
  <c r="AU406" i="49" s="1"/>
  <c r="CS406" i="49" s="1"/>
  <c r="BT406" i="49" s="1"/>
  <c r="DE79" i="48"/>
  <c r="AG406" i="49" s="1"/>
  <c r="CE406" i="49" s="1"/>
  <c r="BF406" i="49" s="1"/>
  <c r="DN79" i="48"/>
  <c r="AP406" i="49" s="1"/>
  <c r="CN406" i="49" s="1"/>
  <c r="BO406" i="49" s="1"/>
  <c r="DD79" i="48"/>
  <c r="AF406" i="49" s="1"/>
  <c r="CD406" i="49" s="1"/>
  <c r="BE406" i="49" s="1"/>
  <c r="DY79" i="48"/>
  <c r="BA406" i="49" s="1"/>
  <c r="CY406" i="49" s="1"/>
  <c r="BZ406" i="49" s="1"/>
  <c r="D80" i="48"/>
  <c r="BD404" i="49" l="1"/>
  <c r="CB404" i="49" s="1"/>
  <c r="DQ79" i="48"/>
  <c r="AS406" i="49" s="1"/>
  <c r="CQ406" i="49" s="1"/>
  <c r="BR406" i="49" s="1"/>
  <c r="BS93" i="49"/>
  <c r="BL93" i="49"/>
  <c r="BE93" i="49"/>
  <c r="BU93" i="49"/>
  <c r="BJ93" i="49"/>
  <c r="BG93" i="49"/>
  <c r="BW93" i="49"/>
  <c r="BP93" i="49"/>
  <c r="BI93" i="49"/>
  <c r="BY93" i="49"/>
  <c r="BF93" i="49"/>
  <c r="BZ93" i="49"/>
  <c r="BK93" i="49"/>
  <c r="CA93" i="49"/>
  <c r="BD93" i="49"/>
  <c r="BT93" i="49"/>
  <c r="BM93" i="49"/>
  <c r="BV93" i="49"/>
  <c r="BN93" i="49"/>
  <c r="BH93" i="49"/>
  <c r="BX93" i="49"/>
  <c r="BO93" i="49"/>
  <c r="BQ93" i="49"/>
  <c r="Q404" i="49"/>
  <c r="G404" i="49"/>
  <c r="DM79" i="48"/>
  <c r="AO406" i="49" s="1"/>
  <c r="CM406" i="49" s="1"/>
  <c r="BN406" i="49" s="1"/>
  <c r="DU79" i="48"/>
  <c r="AW406" i="49" s="1"/>
  <c r="CU406" i="49" s="1"/>
  <c r="BV406" i="49" s="1"/>
  <c r="DG79" i="48"/>
  <c r="AI406" i="49" s="1"/>
  <c r="CG406" i="49" s="1"/>
  <c r="BH406" i="49" s="1"/>
  <c r="DW79" i="48"/>
  <c r="AY406" i="49" s="1"/>
  <c r="CW406" i="49" s="1"/>
  <c r="BX406" i="49" s="1"/>
  <c r="DK79" i="48"/>
  <c r="AM406" i="49" s="1"/>
  <c r="CK406" i="49" s="1"/>
  <c r="BL406" i="49" s="1"/>
  <c r="DX79" i="48"/>
  <c r="AZ406" i="49" s="1"/>
  <c r="CX406" i="49" s="1"/>
  <c r="BY406" i="49" s="1"/>
  <c r="EI405" i="49"/>
  <c r="DJ405" i="49" s="1"/>
  <c r="EL405" i="49"/>
  <c r="DM405" i="49" s="1"/>
  <c r="EF404" i="49"/>
  <c r="DG404" i="49" s="1"/>
  <c r="J404" i="49" s="1"/>
  <c r="AC402" i="49"/>
  <c r="F404" i="49"/>
  <c r="EJ405" i="49"/>
  <c r="DK405" i="49" s="1"/>
  <c r="N405" i="49" s="1"/>
  <c r="Y403" i="49"/>
  <c r="Y404" i="49"/>
  <c r="H404" i="49"/>
  <c r="S404" i="49"/>
  <c r="EW405" i="49"/>
  <c r="DX405" i="49" s="1"/>
  <c r="AA405" i="49" s="1"/>
  <c r="EQ404" i="49"/>
  <c r="DR404" i="49" s="1"/>
  <c r="U404" i="49" s="1"/>
  <c r="ER405" i="49"/>
  <c r="DS405" i="49" s="1"/>
  <c r="V405" i="49" s="1"/>
  <c r="EK404" i="49"/>
  <c r="DL404" i="49" s="1"/>
  <c r="O404" i="49" s="1"/>
  <c r="K404" i="49"/>
  <c r="N404" i="49"/>
  <c r="I404" i="49"/>
  <c r="EG405" i="49"/>
  <c r="DH405" i="49" s="1"/>
  <c r="EA403" i="49"/>
  <c r="T404" i="49"/>
  <c r="AG91" i="49"/>
  <c r="G91" i="49" s="1"/>
  <c r="BB91" i="49"/>
  <c r="AB91" i="49" s="1"/>
  <c r="ET405" i="49"/>
  <c r="DU405" i="49" s="1"/>
  <c r="EM405" i="49"/>
  <c r="DN405" i="49" s="1"/>
  <c r="EC405" i="49"/>
  <c r="DD405" i="49" s="1"/>
  <c r="EP405" i="49"/>
  <c r="DQ405" i="49" s="1"/>
  <c r="EX405" i="49"/>
  <c r="DY405" i="49" s="1"/>
  <c r="AB405" i="49" s="1"/>
  <c r="EH404" i="49"/>
  <c r="DI404" i="49" s="1"/>
  <c r="L404" i="49" s="1"/>
  <c r="ES405" i="49"/>
  <c r="DT405" i="49" s="1"/>
  <c r="W405" i="49" s="1"/>
  <c r="EK405" i="49"/>
  <c r="DL405" i="49" s="1"/>
  <c r="O405" i="49" s="1"/>
  <c r="EF405" i="49"/>
  <c r="DG405" i="49" s="1"/>
  <c r="J405" i="49" s="1"/>
  <c r="EV404" i="49"/>
  <c r="DW404" i="49" s="1"/>
  <c r="Z404" i="49" s="1"/>
  <c r="EL404" i="49"/>
  <c r="DM404" i="49" s="1"/>
  <c r="P404" i="49" s="1"/>
  <c r="DR79" i="48"/>
  <c r="AT406" i="49" s="1"/>
  <c r="CR406" i="49" s="1"/>
  <c r="BS406" i="49" s="1"/>
  <c r="DF79" i="48"/>
  <c r="AH406" i="49" s="1"/>
  <c r="CF406" i="49" s="1"/>
  <c r="BG406" i="49" s="1"/>
  <c r="DL79" i="48"/>
  <c r="AN406" i="49" s="1"/>
  <c r="CL406" i="49" s="1"/>
  <c r="BM406" i="49" s="1"/>
  <c r="AC89" i="49"/>
  <c r="AU90" i="49"/>
  <c r="U90" i="49" s="1"/>
  <c r="AY91" i="49"/>
  <c r="Y91" i="49" s="1"/>
  <c r="BA91" i="49"/>
  <c r="AA91" i="49" s="1"/>
  <c r="AQ91" i="49"/>
  <c r="Q91" i="49" s="1"/>
  <c r="AJ91" i="49"/>
  <c r="J91" i="49" s="1"/>
  <c r="AS91" i="49"/>
  <c r="S91" i="49" s="1"/>
  <c r="DQ92" i="49"/>
  <c r="CR92" i="49"/>
  <c r="FO92" i="49"/>
  <c r="EP92" i="49"/>
  <c r="DC92" i="49"/>
  <c r="CD92" i="49"/>
  <c r="FA92" i="49"/>
  <c r="EB92" i="49"/>
  <c r="DE92" i="49"/>
  <c r="CF92" i="49"/>
  <c r="ED92" i="49"/>
  <c r="FC92" i="49"/>
  <c r="CG92" i="49"/>
  <c r="DF92" i="49"/>
  <c r="EE92" i="49"/>
  <c r="FD92" i="49"/>
  <c r="DV92" i="49"/>
  <c r="CW92" i="49"/>
  <c r="FT92" i="49"/>
  <c r="EU92" i="49"/>
  <c r="CQ92" i="49"/>
  <c r="DP92" i="49"/>
  <c r="EO92" i="49"/>
  <c r="FN92" i="49"/>
  <c r="AZ90" i="49"/>
  <c r="Z90" i="49" s="1"/>
  <c r="AL90" i="49"/>
  <c r="L90" i="49" s="1"/>
  <c r="DY92" i="49"/>
  <c r="CZ92" i="49"/>
  <c r="FW92" i="49"/>
  <c r="EX92" i="49"/>
  <c r="CL92" i="49"/>
  <c r="DK92" i="49"/>
  <c r="FI92" i="49"/>
  <c r="EJ92" i="49"/>
  <c r="DM92" i="49"/>
  <c r="CN92" i="49"/>
  <c r="FK92" i="49"/>
  <c r="EL92" i="49"/>
  <c r="DJ92" i="49"/>
  <c r="CK92" i="49"/>
  <c r="FH92" i="49"/>
  <c r="EI92" i="49"/>
  <c r="CE92" i="49"/>
  <c r="DD92" i="49"/>
  <c r="FB92" i="49"/>
  <c r="EC92" i="49"/>
  <c r="CU92" i="49"/>
  <c r="DT92" i="49"/>
  <c r="FR92" i="49"/>
  <c r="ES92" i="49"/>
  <c r="AO90" i="49"/>
  <c r="O90" i="49" s="1"/>
  <c r="AO91" i="49"/>
  <c r="O91" i="49" s="1"/>
  <c r="DR91" i="49"/>
  <c r="CS91" i="49"/>
  <c r="EQ91" i="49"/>
  <c r="FP91" i="49"/>
  <c r="CD91" i="49"/>
  <c r="DC91" i="49"/>
  <c r="FA91" i="49"/>
  <c r="EB91" i="49"/>
  <c r="AH91" i="49"/>
  <c r="H91" i="49" s="1"/>
  <c r="EA78" i="48"/>
  <c r="AE405" i="49"/>
  <c r="CC405" i="49" s="1"/>
  <c r="DH79" i="48"/>
  <c r="AJ406" i="49" s="1"/>
  <c r="CH406" i="49" s="1"/>
  <c r="BI406" i="49" s="1"/>
  <c r="DV79" i="48"/>
  <c r="AX406" i="49" s="1"/>
  <c r="CV406" i="49" s="1"/>
  <c r="BW406" i="49" s="1"/>
  <c r="DO79" i="48"/>
  <c r="AQ406" i="49" s="1"/>
  <c r="CO406" i="49" s="1"/>
  <c r="BP406" i="49" s="1"/>
  <c r="DI79" i="48"/>
  <c r="AK406" i="49" s="1"/>
  <c r="CI406" i="49" s="1"/>
  <c r="BJ406" i="49" s="1"/>
  <c r="CY92" i="49"/>
  <c r="DX92" i="49"/>
  <c r="EW92" i="49"/>
  <c r="FV92" i="49"/>
  <c r="AR91" i="49"/>
  <c r="R91" i="49" s="1"/>
  <c r="AI91" i="49"/>
  <c r="I91" i="49" s="1"/>
  <c r="AT91" i="49"/>
  <c r="T91" i="49" s="1"/>
  <c r="AW91" i="49"/>
  <c r="W91" i="49" s="1"/>
  <c r="AM91" i="49"/>
  <c r="M91" i="49" s="1"/>
  <c r="AP91" i="49"/>
  <c r="P91" i="49" s="1"/>
  <c r="AV91" i="49"/>
  <c r="V91" i="49" s="1"/>
  <c r="DT79" i="48"/>
  <c r="AV406" i="49" s="1"/>
  <c r="CT406" i="49" s="1"/>
  <c r="BU406" i="49" s="1"/>
  <c r="DZ79" i="48"/>
  <c r="BB406" i="49" s="1"/>
  <c r="CZ406" i="49" s="1"/>
  <c r="CA406" i="49" s="1"/>
  <c r="DJ79" i="48"/>
  <c r="AL406" i="49" s="1"/>
  <c r="CJ406" i="49" s="1"/>
  <c r="BK406" i="49" s="1"/>
  <c r="DW92" i="49"/>
  <c r="CX92" i="49"/>
  <c r="FU92" i="49"/>
  <c r="EV92" i="49"/>
  <c r="DP79" i="48"/>
  <c r="AR406" i="49" s="1"/>
  <c r="CP406" i="49" s="1"/>
  <c r="BQ406" i="49" s="1"/>
  <c r="CC92" i="49"/>
  <c r="DB92" i="49"/>
  <c r="EZ92" i="49"/>
  <c r="EA92" i="49"/>
  <c r="DR92" i="49"/>
  <c r="CS92" i="49"/>
  <c r="FP92" i="49"/>
  <c r="EQ92" i="49"/>
  <c r="DL92" i="49"/>
  <c r="CM92" i="49"/>
  <c r="FJ92" i="49"/>
  <c r="EK92" i="49"/>
  <c r="AE91" i="49"/>
  <c r="E91" i="49" s="1"/>
  <c r="CX91" i="49"/>
  <c r="DW91" i="49"/>
  <c r="EV91" i="49"/>
  <c r="FU91" i="49"/>
  <c r="DI91" i="49"/>
  <c r="CJ91" i="49"/>
  <c r="FG91" i="49"/>
  <c r="EH91" i="49"/>
  <c r="AK91" i="49"/>
  <c r="K91" i="49" s="1"/>
  <c r="AX91" i="49"/>
  <c r="X91" i="49" s="1"/>
  <c r="AJ90" i="49"/>
  <c r="J90" i="49" s="1"/>
  <c r="AN91" i="49"/>
  <c r="N91" i="49" s="1"/>
  <c r="DY80" i="48"/>
  <c r="BA407" i="49" s="1"/>
  <c r="CY407" i="49" s="1"/>
  <c r="BZ407" i="49" s="1"/>
  <c r="DI80" i="48"/>
  <c r="AK407" i="49" s="1"/>
  <c r="CI407" i="49" s="1"/>
  <c r="BJ407" i="49" s="1"/>
  <c r="DG80" i="48"/>
  <c r="AI407" i="49" s="1"/>
  <c r="CG407" i="49" s="1"/>
  <c r="BH407" i="49" s="1"/>
  <c r="DW80" i="48"/>
  <c r="AY407" i="49" s="1"/>
  <c r="CW407" i="49" s="1"/>
  <c r="BX407" i="49" s="1"/>
  <c r="DC79" i="48"/>
  <c r="DA79" i="48"/>
  <c r="D81" i="48"/>
  <c r="BD405" i="49" l="1"/>
  <c r="CB405" i="49" s="1"/>
  <c r="DQ80" i="48"/>
  <c r="AS407" i="49" s="1"/>
  <c r="CQ407" i="49" s="1"/>
  <c r="BR407" i="49" s="1"/>
  <c r="BR93" i="49"/>
  <c r="DB403" i="49"/>
  <c r="DZ403" i="49" s="1"/>
  <c r="DE80" i="48"/>
  <c r="AG407" i="49" s="1"/>
  <c r="CE407" i="49" s="1"/>
  <c r="BF407" i="49" s="1"/>
  <c r="BK94" i="49"/>
  <c r="CA94" i="49"/>
  <c r="BD94" i="49"/>
  <c r="BT94" i="49"/>
  <c r="BM94" i="49"/>
  <c r="BV94" i="49"/>
  <c r="BO94" i="49"/>
  <c r="BH94" i="49"/>
  <c r="BX94" i="49"/>
  <c r="BQ94" i="49"/>
  <c r="BS94" i="49"/>
  <c r="BL94" i="49"/>
  <c r="BE94" i="49"/>
  <c r="BU94" i="49"/>
  <c r="BR94" i="49"/>
  <c r="BJ94" i="49"/>
  <c r="BW94" i="49"/>
  <c r="BI94" i="49"/>
  <c r="BY94" i="49"/>
  <c r="BP94" i="49"/>
  <c r="BN94" i="49"/>
  <c r="BF94" i="49"/>
  <c r="BG94" i="49"/>
  <c r="DS80" i="48"/>
  <c r="AU407" i="49" s="1"/>
  <c r="CS407" i="49" s="1"/>
  <c r="BT407" i="49" s="1"/>
  <c r="DX80" i="48"/>
  <c r="AZ407" i="49" s="1"/>
  <c r="CX407" i="49" s="1"/>
  <c r="BY407" i="49" s="1"/>
  <c r="M405" i="49"/>
  <c r="DK80" i="48"/>
  <c r="AM407" i="49" s="1"/>
  <c r="CK407" i="49" s="1"/>
  <c r="BL407" i="49" s="1"/>
  <c r="DU80" i="48"/>
  <c r="AW407" i="49" s="1"/>
  <c r="CU407" i="49" s="1"/>
  <c r="BV407" i="49" s="1"/>
  <c r="DN80" i="48"/>
  <c r="AP407" i="49" s="1"/>
  <c r="CN407" i="49" s="1"/>
  <c r="BO407" i="49" s="1"/>
  <c r="DO80" i="48"/>
  <c r="AQ407" i="49" s="1"/>
  <c r="CO407" i="49" s="1"/>
  <c r="BP407" i="49" s="1"/>
  <c r="DZ80" i="48"/>
  <c r="BB407" i="49" s="1"/>
  <c r="CZ407" i="49" s="1"/>
  <c r="CA407" i="49" s="1"/>
  <c r="DT80" i="48"/>
  <c r="AV407" i="49" s="1"/>
  <c r="CT407" i="49" s="1"/>
  <c r="BU407" i="49" s="1"/>
  <c r="DL80" i="48"/>
  <c r="AN407" i="49" s="1"/>
  <c r="CL407" i="49" s="1"/>
  <c r="BM407" i="49" s="1"/>
  <c r="DF80" i="48"/>
  <c r="AH407" i="49" s="1"/>
  <c r="CF407" i="49" s="1"/>
  <c r="BG407" i="49" s="1"/>
  <c r="DR80" i="48"/>
  <c r="AT407" i="49" s="1"/>
  <c r="CR407" i="49" s="1"/>
  <c r="BS407" i="49" s="1"/>
  <c r="P405" i="49"/>
  <c r="EQ406" i="49"/>
  <c r="DR406" i="49" s="1"/>
  <c r="EI406" i="49"/>
  <c r="DJ406" i="49" s="1"/>
  <c r="EO406" i="49"/>
  <c r="DP406" i="49" s="1"/>
  <c r="EQ405" i="49"/>
  <c r="DR405" i="49" s="1"/>
  <c r="U405" i="49" s="1"/>
  <c r="EN405" i="49"/>
  <c r="DO405" i="49" s="1"/>
  <c r="R405" i="49" s="1"/>
  <c r="K405" i="49"/>
  <c r="EL406" i="49"/>
  <c r="DM406" i="49" s="1"/>
  <c r="Q405" i="49"/>
  <c r="EV406" i="49"/>
  <c r="DW406" i="49" s="1"/>
  <c r="Z406" i="49" s="1"/>
  <c r="EC406" i="49"/>
  <c r="DD406" i="49" s="1"/>
  <c r="G405" i="49"/>
  <c r="EU405" i="49"/>
  <c r="DV405" i="49" s="1"/>
  <c r="Y405" i="49" s="1"/>
  <c r="EB406" i="49"/>
  <c r="DC406" i="49" s="1"/>
  <c r="F406" i="49" s="1"/>
  <c r="ED405" i="49"/>
  <c r="DE405" i="49" s="1"/>
  <c r="EA404" i="49"/>
  <c r="X405" i="49"/>
  <c r="T405" i="49"/>
  <c r="EE406" i="49"/>
  <c r="DF406" i="49" s="1"/>
  <c r="EK406" i="49"/>
  <c r="DL406" i="49" s="1"/>
  <c r="O406" i="49" s="1"/>
  <c r="ES406" i="49"/>
  <c r="DT406" i="49" s="1"/>
  <c r="EU406" i="49"/>
  <c r="DV406" i="49" s="1"/>
  <c r="Y406" i="49" s="1"/>
  <c r="EB405" i="49"/>
  <c r="DC405" i="49" s="1"/>
  <c r="F405" i="49" s="1"/>
  <c r="EW406" i="49"/>
  <c r="DX406" i="49" s="1"/>
  <c r="EE405" i="49"/>
  <c r="DF405" i="49" s="1"/>
  <c r="I405" i="49" s="1"/>
  <c r="EO405" i="49"/>
  <c r="DP405" i="49" s="1"/>
  <c r="S405" i="49" s="1"/>
  <c r="EH405" i="49"/>
  <c r="DI405" i="49" s="1"/>
  <c r="L405" i="49" s="1"/>
  <c r="EV405" i="49"/>
  <c r="DW405" i="49" s="1"/>
  <c r="Z405" i="49" s="1"/>
  <c r="AC90" i="49"/>
  <c r="AZ92" i="49"/>
  <c r="Z92" i="49" s="1"/>
  <c r="AU91" i="49"/>
  <c r="U91" i="49" s="1"/>
  <c r="AS92" i="49"/>
  <c r="S92" i="49" s="1"/>
  <c r="AI92" i="49"/>
  <c r="I92" i="49" s="1"/>
  <c r="AH92" i="49"/>
  <c r="H92" i="49" s="1"/>
  <c r="AL91" i="49"/>
  <c r="L91" i="49" s="1"/>
  <c r="DP80" i="48"/>
  <c r="AR407" i="49" s="1"/>
  <c r="CP407" i="49" s="1"/>
  <c r="BQ407" i="49" s="1"/>
  <c r="DH80" i="48"/>
  <c r="AJ407" i="49" s="1"/>
  <c r="CH407" i="49" s="1"/>
  <c r="BI407" i="49" s="1"/>
  <c r="DV80" i="48"/>
  <c r="AX407" i="49" s="1"/>
  <c r="CV407" i="49" s="1"/>
  <c r="BW407" i="49" s="1"/>
  <c r="CO93" i="49"/>
  <c r="DN93" i="49"/>
  <c r="EM93" i="49"/>
  <c r="FL93" i="49"/>
  <c r="CI93" i="49"/>
  <c r="DH93" i="49"/>
  <c r="FF93" i="49"/>
  <c r="EG93" i="49"/>
  <c r="CY93" i="49"/>
  <c r="DX93" i="49"/>
  <c r="EW93" i="49"/>
  <c r="FV93" i="49"/>
  <c r="DI92" i="49"/>
  <c r="CJ92" i="49"/>
  <c r="FG92" i="49"/>
  <c r="EH92" i="49"/>
  <c r="CI92" i="49"/>
  <c r="DH92" i="49"/>
  <c r="EG92" i="49"/>
  <c r="FF92" i="49"/>
  <c r="DU92" i="49"/>
  <c r="CV92" i="49"/>
  <c r="FS92" i="49"/>
  <c r="ET92" i="49"/>
  <c r="DI93" i="49"/>
  <c r="CJ93" i="49"/>
  <c r="FG93" i="49"/>
  <c r="EH93" i="49"/>
  <c r="DD80" i="48"/>
  <c r="AF407" i="49" s="1"/>
  <c r="CD407" i="49" s="1"/>
  <c r="BE407" i="49" s="1"/>
  <c r="CX93" i="49"/>
  <c r="DW93" i="49"/>
  <c r="FU93" i="49"/>
  <c r="EV93" i="49"/>
  <c r="DB93" i="49"/>
  <c r="CC93" i="49"/>
  <c r="EZ93" i="49"/>
  <c r="EA93" i="49"/>
  <c r="DR93" i="49"/>
  <c r="CS93" i="49"/>
  <c r="EQ93" i="49"/>
  <c r="FP93" i="49"/>
  <c r="DM80" i="48"/>
  <c r="AO407" i="49" s="1"/>
  <c r="CM407" i="49" s="1"/>
  <c r="BN407" i="49" s="1"/>
  <c r="BA92" i="49"/>
  <c r="AA92" i="49" s="1"/>
  <c r="AW92" i="49"/>
  <c r="W92" i="49" s="1"/>
  <c r="AG92" i="49"/>
  <c r="G92" i="49" s="1"/>
  <c r="AM92" i="49"/>
  <c r="M92" i="49" s="1"/>
  <c r="AP92" i="49"/>
  <c r="P92" i="49" s="1"/>
  <c r="AN92" i="49"/>
  <c r="N92" i="49" s="1"/>
  <c r="BB92" i="49"/>
  <c r="AB92" i="49" s="1"/>
  <c r="DQ93" i="49"/>
  <c r="CR93" i="49"/>
  <c r="FO93" i="49"/>
  <c r="EP93" i="49"/>
  <c r="DK93" i="49"/>
  <c r="CL93" i="49"/>
  <c r="FI93" i="49"/>
  <c r="EJ93" i="49"/>
  <c r="DE93" i="49"/>
  <c r="CF93" i="49"/>
  <c r="ED93" i="49"/>
  <c r="FC93" i="49"/>
  <c r="DF93" i="49"/>
  <c r="CG93" i="49"/>
  <c r="EE93" i="49"/>
  <c r="FD93" i="49"/>
  <c r="DV93" i="49"/>
  <c r="CW93" i="49"/>
  <c r="FT93" i="49"/>
  <c r="EU93" i="49"/>
  <c r="CQ93" i="49"/>
  <c r="DP93" i="49"/>
  <c r="FN93" i="49"/>
  <c r="EO93" i="49"/>
  <c r="AZ91" i="49"/>
  <c r="Z91" i="49" s="1"/>
  <c r="AO92" i="49"/>
  <c r="O92" i="49" s="1"/>
  <c r="AU92" i="49"/>
  <c r="U92" i="49" s="1"/>
  <c r="AE92" i="49"/>
  <c r="E92" i="49" s="1"/>
  <c r="DO92" i="49"/>
  <c r="CP92" i="49"/>
  <c r="EN92" i="49"/>
  <c r="FM92" i="49"/>
  <c r="CO92" i="49"/>
  <c r="DN92" i="49"/>
  <c r="EM92" i="49"/>
  <c r="FL92" i="49"/>
  <c r="CH92" i="49"/>
  <c r="DG92" i="49"/>
  <c r="FE92" i="49"/>
  <c r="EF92" i="49"/>
  <c r="EA79" i="48"/>
  <c r="AE406" i="49"/>
  <c r="CC406" i="49" s="1"/>
  <c r="DJ80" i="48"/>
  <c r="AL407" i="49" s="1"/>
  <c r="CJ407" i="49" s="1"/>
  <c r="BK407" i="49" s="1"/>
  <c r="DY93" i="49"/>
  <c r="CZ93" i="49"/>
  <c r="FW93" i="49"/>
  <c r="EX93" i="49"/>
  <c r="CT93" i="49"/>
  <c r="DS93" i="49"/>
  <c r="FQ93" i="49"/>
  <c r="ER93" i="49"/>
  <c r="DM93" i="49"/>
  <c r="CN93" i="49"/>
  <c r="FK93" i="49"/>
  <c r="EL93" i="49"/>
  <c r="DJ93" i="49"/>
  <c r="CK93" i="49"/>
  <c r="EI93" i="49"/>
  <c r="FH93" i="49"/>
  <c r="DD93" i="49"/>
  <c r="CE93" i="49"/>
  <c r="EC93" i="49"/>
  <c r="FB93" i="49"/>
  <c r="DT93" i="49"/>
  <c r="CU93" i="49"/>
  <c r="FR93" i="49"/>
  <c r="ES93" i="49"/>
  <c r="CT92" i="49"/>
  <c r="DS92" i="49"/>
  <c r="FQ92" i="49"/>
  <c r="ER92" i="49"/>
  <c r="AF91" i="49"/>
  <c r="F91" i="49" s="1"/>
  <c r="AY92" i="49"/>
  <c r="Y92" i="49" s="1"/>
  <c r="AF92" i="49"/>
  <c r="F92" i="49" s="1"/>
  <c r="AT92" i="49"/>
  <c r="T92" i="49" s="1"/>
  <c r="DA80" i="48"/>
  <c r="DC80" i="48"/>
  <c r="DO81" i="48"/>
  <c r="AQ408" i="49" s="1"/>
  <c r="CO408" i="49" s="1"/>
  <c r="BP408" i="49" s="1"/>
  <c r="DK81" i="48"/>
  <c r="AM408" i="49" s="1"/>
  <c r="CK408" i="49" s="1"/>
  <c r="BL408" i="49" s="1"/>
  <c r="DQ81" i="48"/>
  <c r="AS408" i="49" s="1"/>
  <c r="CQ408" i="49" s="1"/>
  <c r="BR408" i="49" s="1"/>
  <c r="DV81" i="48"/>
  <c r="AX408" i="49" s="1"/>
  <c r="CV408" i="49" s="1"/>
  <c r="BW408" i="49" s="1"/>
  <c r="DE81" i="48"/>
  <c r="AG408" i="49" s="1"/>
  <c r="CE408" i="49" s="1"/>
  <c r="BF408" i="49" s="1"/>
  <c r="DF81" i="48"/>
  <c r="AH408" i="49" s="1"/>
  <c r="CF408" i="49" s="1"/>
  <c r="BG408" i="49" s="1"/>
  <c r="DR81" i="48"/>
  <c r="AT408" i="49" s="1"/>
  <c r="CR408" i="49" s="1"/>
  <c r="BS408" i="49" s="1"/>
  <c r="DI81" i="48"/>
  <c r="AK408" i="49" s="1"/>
  <c r="CI408" i="49" s="1"/>
  <c r="BJ408" i="49" s="1"/>
  <c r="DD81" i="48"/>
  <c r="AF408" i="49" s="1"/>
  <c r="CD408" i="49" s="1"/>
  <c r="BE408" i="49" s="1"/>
  <c r="D82" i="48"/>
  <c r="E403" i="49" l="1"/>
  <c r="AC403" i="49" s="1"/>
  <c r="BD406" i="49"/>
  <c r="CB406" i="49" s="1"/>
  <c r="DY81" i="48"/>
  <c r="BA408" i="49" s="1"/>
  <c r="CY408" i="49" s="1"/>
  <c r="BZ408" i="49" s="1"/>
  <c r="BZ94" i="49"/>
  <c r="EW94" i="49" s="1"/>
  <c r="DB404" i="49"/>
  <c r="DT81" i="48"/>
  <c r="AV408" i="49" s="1"/>
  <c r="CT408" i="49" s="1"/>
  <c r="BU408" i="49" s="1"/>
  <c r="BS95" i="49"/>
  <c r="BL95" i="49"/>
  <c r="BE95" i="49"/>
  <c r="BU95" i="49"/>
  <c r="BF95" i="49"/>
  <c r="BZ95" i="49"/>
  <c r="BG95" i="49"/>
  <c r="BW95" i="49"/>
  <c r="BP95" i="49"/>
  <c r="BI95" i="49"/>
  <c r="BY95" i="49"/>
  <c r="BV95" i="49"/>
  <c r="BN95" i="49"/>
  <c r="BR95" i="49"/>
  <c r="BK95" i="49"/>
  <c r="CA95" i="49"/>
  <c r="BD95" i="49"/>
  <c r="BT95" i="49"/>
  <c r="BM95" i="49"/>
  <c r="BX95" i="49"/>
  <c r="BJ95" i="49"/>
  <c r="BO95" i="49"/>
  <c r="BQ95" i="49"/>
  <c r="BH95" i="49"/>
  <c r="DU81" i="48"/>
  <c r="AW408" i="49" s="1"/>
  <c r="CU408" i="49" s="1"/>
  <c r="BV408" i="49" s="1"/>
  <c r="DW81" i="48"/>
  <c r="AY408" i="49" s="1"/>
  <c r="CW408" i="49" s="1"/>
  <c r="BX408" i="49" s="1"/>
  <c r="DZ81" i="48"/>
  <c r="BB408" i="49" s="1"/>
  <c r="CZ408" i="49" s="1"/>
  <c r="CA408" i="49" s="1"/>
  <c r="DG81" i="48"/>
  <c r="AI408" i="49" s="1"/>
  <c r="CG408" i="49" s="1"/>
  <c r="BH408" i="49" s="1"/>
  <c r="DL81" i="48"/>
  <c r="AN408" i="49" s="1"/>
  <c r="CL408" i="49" s="1"/>
  <c r="BM408" i="49" s="1"/>
  <c r="DN81" i="48"/>
  <c r="AP408" i="49" s="1"/>
  <c r="CN408" i="49" s="1"/>
  <c r="BO408" i="49" s="1"/>
  <c r="EM406" i="49"/>
  <c r="DN406" i="49" s="1"/>
  <c r="Q406" i="49" s="1"/>
  <c r="ER407" i="49"/>
  <c r="DS407" i="49" s="1"/>
  <c r="EJ406" i="49"/>
  <c r="DK406" i="49" s="1"/>
  <c r="N406" i="49" s="1"/>
  <c r="H405" i="49"/>
  <c r="AA406" i="49"/>
  <c r="I406" i="49"/>
  <c r="EW407" i="49"/>
  <c r="DX407" i="49" s="1"/>
  <c r="AA407" i="49" s="1"/>
  <c r="EG407" i="49"/>
  <c r="DH407" i="49" s="1"/>
  <c r="EQ407" i="49"/>
  <c r="DR407" i="49" s="1"/>
  <c r="U407" i="49" s="1"/>
  <c r="S406" i="49"/>
  <c r="W406" i="49"/>
  <c r="P406" i="49"/>
  <c r="EP407" i="49"/>
  <c r="DQ407" i="49" s="1"/>
  <c r="T407" i="49" s="1"/>
  <c r="EM407" i="49"/>
  <c r="DN407" i="49" s="1"/>
  <c r="ER406" i="49"/>
  <c r="DS406" i="49" s="1"/>
  <c r="V406" i="49" s="1"/>
  <c r="G406" i="49"/>
  <c r="U406" i="49"/>
  <c r="ED406" i="49"/>
  <c r="DE406" i="49" s="1"/>
  <c r="H406" i="49" s="1"/>
  <c r="EL407" i="49"/>
  <c r="DM407" i="49" s="1"/>
  <c r="P407" i="49" s="1"/>
  <c r="EA405" i="49"/>
  <c r="EG406" i="49"/>
  <c r="DH406" i="49" s="1"/>
  <c r="K406" i="49" s="1"/>
  <c r="EJ407" i="49"/>
  <c r="DK407" i="49" s="1"/>
  <c r="M406" i="49"/>
  <c r="EF406" i="49"/>
  <c r="DG406" i="49" s="1"/>
  <c r="J406" i="49" s="1"/>
  <c r="EE407" i="49"/>
  <c r="DF407" i="49" s="1"/>
  <c r="EC407" i="49"/>
  <c r="DD407" i="49" s="1"/>
  <c r="G407" i="49" s="1"/>
  <c r="EU407" i="49"/>
  <c r="DV407" i="49" s="1"/>
  <c r="Y407" i="49" s="1"/>
  <c r="EP406" i="49"/>
  <c r="DQ406" i="49" s="1"/>
  <c r="T406" i="49" s="1"/>
  <c r="EH406" i="49"/>
  <c r="DI406" i="49" s="1"/>
  <c r="L406" i="49" s="1"/>
  <c r="EI407" i="49"/>
  <c r="DJ407" i="49" s="1"/>
  <c r="M407" i="49" s="1"/>
  <c r="EN406" i="49"/>
  <c r="DO406" i="49" s="1"/>
  <c r="R406" i="49" s="1"/>
  <c r="EO407" i="49"/>
  <c r="DP407" i="49" s="1"/>
  <c r="S407" i="49" s="1"/>
  <c r="EX406" i="49"/>
  <c r="DY406" i="49" s="1"/>
  <c r="AB406" i="49" s="1"/>
  <c r="EX407" i="49"/>
  <c r="DY407" i="49" s="1"/>
  <c r="AB407" i="49" s="1"/>
  <c r="ES407" i="49"/>
  <c r="DT407" i="49" s="1"/>
  <c r="ET406" i="49"/>
  <c r="DU406" i="49" s="1"/>
  <c r="X406" i="49" s="1"/>
  <c r="EV407" i="49"/>
  <c r="DW407" i="49" s="1"/>
  <c r="ED407" i="49"/>
  <c r="DE407" i="49" s="1"/>
  <c r="DH81" i="48"/>
  <c r="AJ408" i="49" s="1"/>
  <c r="CH408" i="49" s="1"/>
  <c r="BI408" i="49" s="1"/>
  <c r="AC91" i="49"/>
  <c r="AK92" i="49"/>
  <c r="K92" i="49" s="1"/>
  <c r="BA93" i="49"/>
  <c r="AA93" i="49" s="1"/>
  <c r="AQ93" i="49"/>
  <c r="Q93" i="49" s="1"/>
  <c r="AV92" i="49"/>
  <c r="V92" i="49" s="1"/>
  <c r="AW93" i="49"/>
  <c r="W93" i="49" s="1"/>
  <c r="AP93" i="49"/>
  <c r="P93" i="49" s="1"/>
  <c r="AV93" i="49"/>
  <c r="V93" i="49" s="1"/>
  <c r="BB93" i="49"/>
  <c r="AB93" i="49" s="1"/>
  <c r="AQ92" i="49"/>
  <c r="Q92" i="49" s="1"/>
  <c r="AR92" i="49"/>
  <c r="R92" i="49" s="1"/>
  <c r="AI93" i="49"/>
  <c r="I93" i="49" s="1"/>
  <c r="AH93" i="49"/>
  <c r="H93" i="49" s="1"/>
  <c r="DW94" i="49"/>
  <c r="CX94" i="49"/>
  <c r="FU94" i="49"/>
  <c r="EV94" i="49"/>
  <c r="DX81" i="48"/>
  <c r="AZ408" i="49" s="1"/>
  <c r="CX408" i="49" s="1"/>
  <c r="BY408" i="49" s="1"/>
  <c r="DQ94" i="49"/>
  <c r="CR94" i="49"/>
  <c r="FO94" i="49"/>
  <c r="EP94" i="49"/>
  <c r="CD94" i="49"/>
  <c r="DC94" i="49"/>
  <c r="FA94" i="49"/>
  <c r="EB94" i="49"/>
  <c r="DE94" i="49"/>
  <c r="CF94" i="49"/>
  <c r="FC94" i="49"/>
  <c r="ED94" i="49"/>
  <c r="DF94" i="49"/>
  <c r="CG94" i="49"/>
  <c r="EE94" i="49"/>
  <c r="FD94" i="49"/>
  <c r="DV94" i="49"/>
  <c r="CW94" i="49"/>
  <c r="EU94" i="49"/>
  <c r="FT94" i="49"/>
  <c r="DP94" i="49"/>
  <c r="CQ94" i="49"/>
  <c r="FN94" i="49"/>
  <c r="EO94" i="49"/>
  <c r="AG93" i="49"/>
  <c r="G93" i="49" s="1"/>
  <c r="AM93" i="49"/>
  <c r="M93" i="49" s="1"/>
  <c r="AE93" i="49"/>
  <c r="E93" i="49" s="1"/>
  <c r="AZ93" i="49"/>
  <c r="Z93" i="49" s="1"/>
  <c r="CD93" i="49"/>
  <c r="DC93" i="49"/>
  <c r="FA93" i="49"/>
  <c r="EB93" i="49"/>
  <c r="DG93" i="49"/>
  <c r="CH93" i="49"/>
  <c r="FE93" i="49"/>
  <c r="EF93" i="49"/>
  <c r="DJ81" i="48"/>
  <c r="AL408" i="49" s="1"/>
  <c r="CJ408" i="49" s="1"/>
  <c r="BK408" i="49" s="1"/>
  <c r="EA80" i="48"/>
  <c r="AE407" i="49"/>
  <c r="CC407" i="49" s="1"/>
  <c r="DY94" i="49"/>
  <c r="CZ94" i="49"/>
  <c r="FW94" i="49"/>
  <c r="EX94" i="49"/>
  <c r="CL94" i="49"/>
  <c r="DK94" i="49"/>
  <c r="EJ94" i="49"/>
  <c r="FI94" i="49"/>
  <c r="DM94" i="49"/>
  <c r="CN94" i="49"/>
  <c r="EL94" i="49"/>
  <c r="FK94" i="49"/>
  <c r="DJ94" i="49"/>
  <c r="CK94" i="49"/>
  <c r="EI94" i="49"/>
  <c r="FH94" i="49"/>
  <c r="CE94" i="49"/>
  <c r="DD94" i="49"/>
  <c r="FB94" i="49"/>
  <c r="EC94" i="49"/>
  <c r="CU94" i="49"/>
  <c r="DT94" i="49"/>
  <c r="FR94" i="49"/>
  <c r="ES94" i="49"/>
  <c r="AU93" i="49"/>
  <c r="U93" i="49" s="1"/>
  <c r="DP81" i="48"/>
  <c r="AR408" i="49" s="1"/>
  <c r="CP408" i="49" s="1"/>
  <c r="BQ408" i="49" s="1"/>
  <c r="DG94" i="49"/>
  <c r="CH94" i="49"/>
  <c r="FE94" i="49"/>
  <c r="EF94" i="49"/>
  <c r="DS94" i="49"/>
  <c r="CT94" i="49"/>
  <c r="ER94" i="49"/>
  <c r="FQ94" i="49"/>
  <c r="DU94" i="49"/>
  <c r="CV94" i="49"/>
  <c r="ET94" i="49"/>
  <c r="FS94" i="49"/>
  <c r="DN94" i="49"/>
  <c r="CO94" i="49"/>
  <c r="EM94" i="49"/>
  <c r="FL94" i="49"/>
  <c r="DH94" i="49"/>
  <c r="CI94" i="49"/>
  <c r="EG94" i="49"/>
  <c r="FF94" i="49"/>
  <c r="DX94" i="49"/>
  <c r="AJ92" i="49"/>
  <c r="J92" i="49" s="1"/>
  <c r="AS93" i="49"/>
  <c r="S93" i="49" s="1"/>
  <c r="AY93" i="49"/>
  <c r="Y93" i="49" s="1"/>
  <c r="AN93" i="49"/>
  <c r="N93" i="49" s="1"/>
  <c r="AT93" i="49"/>
  <c r="T93" i="49" s="1"/>
  <c r="CM93" i="49"/>
  <c r="DL93" i="49"/>
  <c r="FJ93" i="49"/>
  <c r="EK93" i="49"/>
  <c r="AL93" i="49"/>
  <c r="L93" i="49" s="1"/>
  <c r="AX92" i="49"/>
  <c r="X92" i="49" s="1"/>
  <c r="AL92" i="49"/>
  <c r="L92" i="49" s="1"/>
  <c r="AK93" i="49"/>
  <c r="K93" i="49" s="1"/>
  <c r="DU93" i="49"/>
  <c r="CV93" i="49"/>
  <c r="ET93" i="49"/>
  <c r="FS93" i="49"/>
  <c r="CP93" i="49"/>
  <c r="DO93" i="49"/>
  <c r="FM93" i="49"/>
  <c r="EN93" i="49"/>
  <c r="DB94" i="49"/>
  <c r="CC94" i="49"/>
  <c r="EA94" i="49"/>
  <c r="EZ94" i="49"/>
  <c r="DS81" i="48"/>
  <c r="AU408" i="49" s="1"/>
  <c r="CS408" i="49" s="1"/>
  <c r="BT408" i="49" s="1"/>
  <c r="DM81" i="48"/>
  <c r="AO408" i="49" s="1"/>
  <c r="CM408" i="49" s="1"/>
  <c r="BN408" i="49" s="1"/>
  <c r="DC81" i="48"/>
  <c r="DA81" i="48"/>
  <c r="DY82" i="48"/>
  <c r="BA409" i="49" s="1"/>
  <c r="CY409" i="49" s="1"/>
  <c r="BZ409" i="49" s="1"/>
  <c r="DI82" i="48"/>
  <c r="AK409" i="49" s="1"/>
  <c r="CI409" i="49" s="1"/>
  <c r="BJ409" i="49" s="1"/>
  <c r="DO82" i="48"/>
  <c r="AQ409" i="49" s="1"/>
  <c r="CO409" i="49" s="1"/>
  <c r="BP409" i="49" s="1"/>
  <c r="DW82" i="48"/>
  <c r="AY409" i="49" s="1"/>
  <c r="CW409" i="49" s="1"/>
  <c r="BX409" i="49" s="1"/>
  <c r="DH82" i="48"/>
  <c r="AJ409" i="49" s="1"/>
  <c r="CH409" i="49" s="1"/>
  <c r="BI409" i="49" s="1"/>
  <c r="DG82" i="48"/>
  <c r="AI409" i="49" s="1"/>
  <c r="CG409" i="49" s="1"/>
  <c r="BH409" i="49" s="1"/>
  <c r="DF82" i="48"/>
  <c r="AH409" i="49" s="1"/>
  <c r="CF409" i="49" s="1"/>
  <c r="BG409" i="49" s="1"/>
  <c r="DL82" i="48"/>
  <c r="AN409" i="49" s="1"/>
  <c r="CL409" i="49" s="1"/>
  <c r="BM409" i="49" s="1"/>
  <c r="DR82" i="48"/>
  <c r="AT409" i="49" s="1"/>
  <c r="CR409" i="49" s="1"/>
  <c r="BS409" i="49" s="1"/>
  <c r="DQ82" i="48"/>
  <c r="AS409" i="49" s="1"/>
  <c r="CQ409" i="49" s="1"/>
  <c r="BR409" i="49" s="1"/>
  <c r="D83" i="48"/>
  <c r="CY94" i="49" l="1"/>
  <c r="FV94" i="49"/>
  <c r="BD407" i="49"/>
  <c r="CB407" i="49" s="1"/>
  <c r="E404" i="49"/>
  <c r="AC404" i="49" s="1"/>
  <c r="DZ404" i="49"/>
  <c r="DB405" i="49"/>
  <c r="DZ405" i="49" s="1"/>
  <c r="BK96" i="49"/>
  <c r="CA96" i="49"/>
  <c r="BD96" i="49"/>
  <c r="BT96" i="49"/>
  <c r="BM96" i="49"/>
  <c r="BJ96" i="49"/>
  <c r="BO96" i="49"/>
  <c r="BH96" i="49"/>
  <c r="BX96" i="49"/>
  <c r="BQ96" i="49"/>
  <c r="BR96" i="49"/>
  <c r="BS96" i="49"/>
  <c r="BL96" i="49"/>
  <c r="BE96" i="49"/>
  <c r="BU96" i="49"/>
  <c r="BF96" i="49"/>
  <c r="BY96" i="49"/>
  <c r="BP96" i="49"/>
  <c r="BZ96" i="49"/>
  <c r="BG96" i="49"/>
  <c r="BW96" i="49"/>
  <c r="BI96" i="49"/>
  <c r="BV96" i="49"/>
  <c r="DJ82" i="48"/>
  <c r="AL409" i="49" s="1"/>
  <c r="CJ409" i="49" s="1"/>
  <c r="BK409" i="49" s="1"/>
  <c r="DV82" i="48"/>
  <c r="AX409" i="49" s="1"/>
  <c r="CV409" i="49" s="1"/>
  <c r="BW409" i="49" s="1"/>
  <c r="DX82" i="48"/>
  <c r="AZ409" i="49" s="1"/>
  <c r="CX409" i="49" s="1"/>
  <c r="BY409" i="49" s="1"/>
  <c r="V407" i="49"/>
  <c r="DT82" i="48"/>
  <c r="AV409" i="49" s="1"/>
  <c r="CT409" i="49" s="1"/>
  <c r="BU409" i="49" s="1"/>
  <c r="DE82" i="48"/>
  <c r="AG409" i="49" s="1"/>
  <c r="CE409" i="49" s="1"/>
  <c r="BF409" i="49" s="1"/>
  <c r="DK82" i="48"/>
  <c r="AM409" i="49" s="1"/>
  <c r="CK409" i="49" s="1"/>
  <c r="BL409" i="49" s="1"/>
  <c r="EB408" i="49"/>
  <c r="DC408" i="49" s="1"/>
  <c r="F408" i="49" s="1"/>
  <c r="EL408" i="49"/>
  <c r="DM408" i="49" s="1"/>
  <c r="EG408" i="49"/>
  <c r="DH408" i="49" s="1"/>
  <c r="ER408" i="49"/>
  <c r="DS408" i="49" s="1"/>
  <c r="H407" i="49"/>
  <c r="Z407" i="49"/>
  <c r="EK407" i="49"/>
  <c r="DL407" i="49" s="1"/>
  <c r="O407" i="49" s="1"/>
  <c r="EC408" i="49"/>
  <c r="DD408" i="49" s="1"/>
  <c r="G408" i="49" s="1"/>
  <c r="E405" i="49"/>
  <c r="AC405" i="49" s="1"/>
  <c r="EN407" i="49"/>
  <c r="DO407" i="49" s="1"/>
  <c r="R407" i="49" s="1"/>
  <c r="EX408" i="49"/>
  <c r="DY408" i="49" s="1"/>
  <c r="AB408" i="49" s="1"/>
  <c r="EB407" i="49"/>
  <c r="DC407" i="49" s="1"/>
  <c r="F407" i="49" s="1"/>
  <c r="W407" i="49"/>
  <c r="Q407" i="49"/>
  <c r="ET408" i="49"/>
  <c r="DU408" i="49" s="1"/>
  <c r="EW408" i="49"/>
  <c r="DX408" i="49" s="1"/>
  <c r="EA406" i="49"/>
  <c r="ED408" i="49"/>
  <c r="DE408" i="49" s="1"/>
  <c r="I407" i="49"/>
  <c r="N407" i="49"/>
  <c r="K407" i="49"/>
  <c r="ET407" i="49"/>
  <c r="DU407" i="49" s="1"/>
  <c r="X407" i="49" s="1"/>
  <c r="ES408" i="49"/>
  <c r="DT408" i="49" s="1"/>
  <c r="W408" i="49" s="1"/>
  <c r="EI408" i="49"/>
  <c r="DJ408" i="49" s="1"/>
  <c r="M408" i="49" s="1"/>
  <c r="EE408" i="49"/>
  <c r="DF408" i="49" s="1"/>
  <c r="EJ408" i="49"/>
  <c r="DK408" i="49" s="1"/>
  <c r="EU408" i="49"/>
  <c r="DV408" i="49" s="1"/>
  <c r="EM408" i="49"/>
  <c r="DN408" i="49" s="1"/>
  <c r="EP408" i="49"/>
  <c r="DQ408" i="49" s="1"/>
  <c r="EF407" i="49"/>
  <c r="DG407" i="49" s="1"/>
  <c r="J407" i="49" s="1"/>
  <c r="EO408" i="49"/>
  <c r="DP408" i="49" s="1"/>
  <c r="S408" i="49" s="1"/>
  <c r="EH407" i="49"/>
  <c r="DI407" i="49" s="1"/>
  <c r="L407" i="49" s="1"/>
  <c r="AC92" i="49"/>
  <c r="AJ94" i="49"/>
  <c r="J94" i="49" s="1"/>
  <c r="AM94" i="49"/>
  <c r="M94" i="49" s="1"/>
  <c r="AP94" i="49"/>
  <c r="P94" i="49" s="1"/>
  <c r="AN94" i="49"/>
  <c r="N94" i="49" s="1"/>
  <c r="AY94" i="49"/>
  <c r="Y94" i="49" s="1"/>
  <c r="AI94" i="49"/>
  <c r="I94" i="49" s="1"/>
  <c r="AZ94" i="49"/>
  <c r="Z94" i="49" s="1"/>
  <c r="CP94" i="49"/>
  <c r="DO94" i="49"/>
  <c r="EN94" i="49"/>
  <c r="FM94" i="49"/>
  <c r="DY95" i="49"/>
  <c r="CZ95" i="49"/>
  <c r="FW95" i="49"/>
  <c r="EX95" i="49"/>
  <c r="DM95" i="49"/>
  <c r="CN95" i="49"/>
  <c r="FK95" i="49"/>
  <c r="EL95" i="49"/>
  <c r="CE95" i="49"/>
  <c r="DD95" i="49"/>
  <c r="FB95" i="49"/>
  <c r="EC95" i="49"/>
  <c r="DU82" i="48"/>
  <c r="AW409" i="49" s="1"/>
  <c r="CU409" i="49" s="1"/>
  <c r="BV409" i="49" s="1"/>
  <c r="DZ82" i="48"/>
  <c r="BB409" i="49" s="1"/>
  <c r="CZ409" i="49" s="1"/>
  <c r="CA409" i="49" s="1"/>
  <c r="EA81" i="48"/>
  <c r="AE408" i="49"/>
  <c r="CC408" i="49" s="1"/>
  <c r="DP82" i="48"/>
  <c r="AR409" i="49" s="1"/>
  <c r="CP409" i="49" s="1"/>
  <c r="BQ409" i="49" s="1"/>
  <c r="CH95" i="49"/>
  <c r="FE95" i="49"/>
  <c r="DG95" i="49"/>
  <c r="EF95" i="49"/>
  <c r="DU95" i="49"/>
  <c r="CV95" i="49"/>
  <c r="ET95" i="49"/>
  <c r="FS95" i="49"/>
  <c r="DN95" i="49"/>
  <c r="CO95" i="49"/>
  <c r="FL95" i="49"/>
  <c r="EM95" i="49"/>
  <c r="DH95" i="49"/>
  <c r="CI95" i="49"/>
  <c r="EG95" i="49"/>
  <c r="FF95" i="49"/>
  <c r="DX95" i="49"/>
  <c r="CY95" i="49"/>
  <c r="FV95" i="49"/>
  <c r="EW95" i="49"/>
  <c r="BA94" i="49"/>
  <c r="AA94" i="49" s="1"/>
  <c r="AK94" i="49"/>
  <c r="K94" i="49" s="1"/>
  <c r="AQ94" i="49"/>
  <c r="Q94" i="49" s="1"/>
  <c r="AX94" i="49"/>
  <c r="X94" i="49" s="1"/>
  <c r="AV94" i="49"/>
  <c r="V94" i="49" s="1"/>
  <c r="DI94" i="49"/>
  <c r="CJ94" i="49"/>
  <c r="FG94" i="49"/>
  <c r="EH94" i="49"/>
  <c r="CT95" i="49"/>
  <c r="DS95" i="49"/>
  <c r="FQ95" i="49"/>
  <c r="ER95" i="49"/>
  <c r="CK95" i="49"/>
  <c r="DJ95" i="49"/>
  <c r="FH95" i="49"/>
  <c r="EI95" i="49"/>
  <c r="CU95" i="49"/>
  <c r="DT95" i="49"/>
  <c r="ES95" i="49"/>
  <c r="FR95" i="49"/>
  <c r="DR94" i="49"/>
  <c r="CS94" i="49"/>
  <c r="FP94" i="49"/>
  <c r="EQ94" i="49"/>
  <c r="DN82" i="48"/>
  <c r="AP409" i="49" s="1"/>
  <c r="CN409" i="49" s="1"/>
  <c r="BO409" i="49" s="1"/>
  <c r="DI95" i="49"/>
  <c r="CJ95" i="49"/>
  <c r="FG95" i="49"/>
  <c r="EH95" i="49"/>
  <c r="DD82" i="48"/>
  <c r="AF409" i="49" s="1"/>
  <c r="CD409" i="49" s="1"/>
  <c r="BE409" i="49" s="1"/>
  <c r="CX95" i="49"/>
  <c r="EV95" i="49"/>
  <c r="DW95" i="49"/>
  <c r="FU95" i="49"/>
  <c r="CC95" i="49"/>
  <c r="DB95" i="49"/>
  <c r="EZ95" i="49"/>
  <c r="EA95" i="49"/>
  <c r="DS82" i="48"/>
  <c r="AU409" i="49" s="1"/>
  <c r="CS409" i="49" s="1"/>
  <c r="BT409" i="49" s="1"/>
  <c r="DM82" i="48"/>
  <c r="AO409" i="49" s="1"/>
  <c r="CM409" i="49" s="1"/>
  <c r="BN409" i="49" s="1"/>
  <c r="CM94" i="49"/>
  <c r="DL94" i="49"/>
  <c r="EK94" i="49"/>
  <c r="FJ94" i="49"/>
  <c r="AR93" i="49"/>
  <c r="R93" i="49" s="1"/>
  <c r="AO93" i="49"/>
  <c r="O93" i="49" s="1"/>
  <c r="DQ95" i="49"/>
  <c r="CR95" i="49"/>
  <c r="FO95" i="49"/>
  <c r="EP95" i="49"/>
  <c r="DK95" i="49"/>
  <c r="CL95" i="49"/>
  <c r="EJ95" i="49"/>
  <c r="FI95" i="49"/>
  <c r="DE95" i="49"/>
  <c r="CF95" i="49"/>
  <c r="FC95" i="49"/>
  <c r="ED95" i="49"/>
  <c r="DF95" i="49"/>
  <c r="CG95" i="49"/>
  <c r="FD95" i="49"/>
  <c r="EE95" i="49"/>
  <c r="DV95" i="49"/>
  <c r="CW95" i="49"/>
  <c r="EU95" i="49"/>
  <c r="FT95" i="49"/>
  <c r="CQ95" i="49"/>
  <c r="DP95" i="49"/>
  <c r="EO95" i="49"/>
  <c r="FN95" i="49"/>
  <c r="AE94" i="49"/>
  <c r="E94" i="49" s="1"/>
  <c r="AX93" i="49"/>
  <c r="X93" i="49" s="1"/>
  <c r="AW94" i="49"/>
  <c r="W94" i="49" s="1"/>
  <c r="AG94" i="49"/>
  <c r="G94" i="49" s="1"/>
  <c r="BB94" i="49"/>
  <c r="AB94" i="49" s="1"/>
  <c r="AJ93" i="49"/>
  <c r="J93" i="49" s="1"/>
  <c r="AF93" i="49"/>
  <c r="F93" i="49" s="1"/>
  <c r="AS94" i="49"/>
  <c r="S94" i="49" s="1"/>
  <c r="AH94" i="49"/>
  <c r="H94" i="49" s="1"/>
  <c r="AF94" i="49"/>
  <c r="F94" i="49" s="1"/>
  <c r="AT94" i="49"/>
  <c r="T94" i="49" s="1"/>
  <c r="DF83" i="48"/>
  <c r="AH410" i="49" s="1"/>
  <c r="CF410" i="49" s="1"/>
  <c r="BG410" i="49" s="1"/>
  <c r="DS83" i="48"/>
  <c r="AU410" i="49" s="1"/>
  <c r="CS410" i="49" s="1"/>
  <c r="BT410" i="49" s="1"/>
  <c r="DI83" i="48"/>
  <c r="AK410" i="49" s="1"/>
  <c r="CI410" i="49" s="1"/>
  <c r="BJ410" i="49" s="1"/>
  <c r="DC82" i="48"/>
  <c r="DA82" i="48"/>
  <c r="D84" i="48"/>
  <c r="BD408" i="49" l="1"/>
  <c r="CB408" i="49" s="1"/>
  <c r="DM83" i="48"/>
  <c r="AO410" i="49" s="1"/>
  <c r="CM410" i="49" s="1"/>
  <c r="BN410" i="49" s="1"/>
  <c r="BN96" i="49"/>
  <c r="DB406" i="49"/>
  <c r="DZ406" i="49" s="1"/>
  <c r="BS97" i="49"/>
  <c r="BL97" i="49"/>
  <c r="BE97" i="49"/>
  <c r="BU97" i="49"/>
  <c r="BV97" i="49"/>
  <c r="BN97" i="49"/>
  <c r="BG97" i="49"/>
  <c r="BW97" i="49"/>
  <c r="BP97" i="49"/>
  <c r="BI97" i="49"/>
  <c r="BY97" i="49"/>
  <c r="BK97" i="49"/>
  <c r="CA97" i="49"/>
  <c r="BD97" i="49"/>
  <c r="BT97" i="49"/>
  <c r="BM97" i="49"/>
  <c r="BJ97" i="49"/>
  <c r="BR97" i="49"/>
  <c r="BO97" i="49"/>
  <c r="BQ97" i="49"/>
  <c r="BZ97" i="49"/>
  <c r="BH97" i="49"/>
  <c r="BX97" i="49"/>
  <c r="BF97" i="49"/>
  <c r="DW83" i="48"/>
  <c r="AY410" i="49" s="1"/>
  <c r="CW410" i="49" s="1"/>
  <c r="BX410" i="49" s="1"/>
  <c r="DD83" i="48"/>
  <c r="AF410" i="49" s="1"/>
  <c r="CD410" i="49" s="1"/>
  <c r="BE410" i="49" s="1"/>
  <c r="DX83" i="48"/>
  <c r="AZ410" i="49" s="1"/>
  <c r="CX410" i="49" s="1"/>
  <c r="BY410" i="49" s="1"/>
  <c r="DK83" i="48"/>
  <c r="AM410" i="49" s="1"/>
  <c r="CK410" i="49" s="1"/>
  <c r="BL410" i="49" s="1"/>
  <c r="DE83" i="48"/>
  <c r="AG410" i="49" s="1"/>
  <c r="CE410" i="49" s="1"/>
  <c r="BF410" i="49" s="1"/>
  <c r="DZ83" i="48"/>
  <c r="BB410" i="49" s="1"/>
  <c r="CZ410" i="49" s="1"/>
  <c r="CA410" i="49" s="1"/>
  <c r="DN83" i="48"/>
  <c r="AP410" i="49" s="1"/>
  <c r="CN410" i="49" s="1"/>
  <c r="BO410" i="49" s="1"/>
  <c r="DU83" i="48"/>
  <c r="AW410" i="49" s="1"/>
  <c r="CU410" i="49" s="1"/>
  <c r="BV410" i="49" s="1"/>
  <c r="V408" i="49"/>
  <c r="P408" i="49"/>
  <c r="DY83" i="48"/>
  <c r="BA410" i="49" s="1"/>
  <c r="CY410" i="49" s="1"/>
  <c r="BZ410" i="49" s="1"/>
  <c r="DV83" i="48"/>
  <c r="AX410" i="49" s="1"/>
  <c r="CV410" i="49" s="1"/>
  <c r="BW410" i="49" s="1"/>
  <c r="DO83" i="48"/>
  <c r="AQ410" i="49" s="1"/>
  <c r="CO410" i="49" s="1"/>
  <c r="BP410" i="49" s="1"/>
  <c r="DT83" i="48"/>
  <c r="AV410" i="49" s="1"/>
  <c r="CT410" i="49" s="1"/>
  <c r="BU410" i="49" s="1"/>
  <c r="DJ83" i="48"/>
  <c r="AL410" i="49" s="1"/>
  <c r="CJ410" i="49" s="1"/>
  <c r="BK410" i="49" s="1"/>
  <c r="DH83" i="48"/>
  <c r="AJ410" i="49" s="1"/>
  <c r="CH410" i="49" s="1"/>
  <c r="BI410" i="49" s="1"/>
  <c r="DP83" i="48"/>
  <c r="AR410" i="49" s="1"/>
  <c r="CP410" i="49" s="1"/>
  <c r="BQ410" i="49" s="1"/>
  <c r="EP409" i="49"/>
  <c r="DQ409" i="49" s="1"/>
  <c r="EG409" i="49"/>
  <c r="DH409" i="49" s="1"/>
  <c r="EE409" i="49"/>
  <c r="DF409" i="49" s="1"/>
  <c r="EW409" i="49"/>
  <c r="DX409" i="49" s="1"/>
  <c r="ET409" i="49"/>
  <c r="DU409" i="49" s="1"/>
  <c r="X409" i="49" s="1"/>
  <c r="EI409" i="49"/>
  <c r="DJ409" i="49" s="1"/>
  <c r="M409" i="49" s="1"/>
  <c r="EO409" i="49"/>
  <c r="DP409" i="49" s="1"/>
  <c r="ED409" i="49"/>
  <c r="DE409" i="49" s="1"/>
  <c r="AA408" i="49"/>
  <c r="I408" i="49"/>
  <c r="Y408" i="49"/>
  <c r="EH408" i="49"/>
  <c r="DI408" i="49" s="1"/>
  <c r="L408" i="49" s="1"/>
  <c r="H408" i="49"/>
  <c r="X408" i="49"/>
  <c r="EV408" i="49"/>
  <c r="DW408" i="49" s="1"/>
  <c r="Z408" i="49" s="1"/>
  <c r="EM409" i="49"/>
  <c r="DN409" i="49" s="1"/>
  <c r="K408" i="49"/>
  <c r="Q408" i="49"/>
  <c r="N408" i="49"/>
  <c r="EF408" i="49"/>
  <c r="DG408" i="49" s="1"/>
  <c r="J408" i="49" s="1"/>
  <c r="EA407" i="49"/>
  <c r="T408" i="49"/>
  <c r="EU409" i="49"/>
  <c r="DV409" i="49" s="1"/>
  <c r="Y409" i="49" s="1"/>
  <c r="EF409" i="49"/>
  <c r="DG409" i="49" s="1"/>
  <c r="J409" i="49" s="1"/>
  <c r="EV409" i="49"/>
  <c r="DW409" i="49" s="1"/>
  <c r="ER409" i="49"/>
  <c r="DS409" i="49" s="1"/>
  <c r="EK408" i="49"/>
  <c r="DL408" i="49" s="1"/>
  <c r="O408" i="49" s="1"/>
  <c r="EJ409" i="49"/>
  <c r="DK409" i="49" s="1"/>
  <c r="EH409" i="49"/>
  <c r="DI409" i="49" s="1"/>
  <c r="L409" i="49" s="1"/>
  <c r="EC409" i="49"/>
  <c r="DD409" i="49" s="1"/>
  <c r="G409" i="49" s="1"/>
  <c r="EQ408" i="49"/>
  <c r="DR408" i="49" s="1"/>
  <c r="U408" i="49" s="1"/>
  <c r="EN408" i="49"/>
  <c r="DO408" i="49" s="1"/>
  <c r="R408" i="49" s="1"/>
  <c r="AC93" i="49"/>
  <c r="AO94" i="49"/>
  <c r="O94" i="49" s="1"/>
  <c r="AK95" i="49"/>
  <c r="K95" i="49" s="1"/>
  <c r="AX95" i="49"/>
  <c r="X95" i="49" s="1"/>
  <c r="DI96" i="49"/>
  <c r="CJ96" i="49"/>
  <c r="FG96" i="49"/>
  <c r="EH96" i="49"/>
  <c r="CX96" i="49"/>
  <c r="DW96" i="49"/>
  <c r="EV96" i="49"/>
  <c r="FU96" i="49"/>
  <c r="DO96" i="49"/>
  <c r="CP96" i="49"/>
  <c r="EN96" i="49"/>
  <c r="FM96" i="49"/>
  <c r="CC96" i="49"/>
  <c r="DB96" i="49"/>
  <c r="EA96" i="49"/>
  <c r="EZ96" i="49"/>
  <c r="CS96" i="49"/>
  <c r="DR96" i="49"/>
  <c r="EQ96" i="49"/>
  <c r="FP96" i="49"/>
  <c r="CM96" i="49"/>
  <c r="DL96" i="49"/>
  <c r="FJ96" i="49"/>
  <c r="EK96" i="49"/>
  <c r="AS95" i="49"/>
  <c r="S95" i="49" s="1"/>
  <c r="AY95" i="49"/>
  <c r="Y95" i="49" s="1"/>
  <c r="AN95" i="49"/>
  <c r="N95" i="49" s="1"/>
  <c r="AU94" i="49"/>
  <c r="U94" i="49" s="1"/>
  <c r="AM95" i="49"/>
  <c r="M95" i="49" s="1"/>
  <c r="AV95" i="49"/>
  <c r="V95" i="49" s="1"/>
  <c r="AL94" i="49"/>
  <c r="L94" i="49" s="1"/>
  <c r="DR83" i="48"/>
  <c r="AT410" i="49" s="1"/>
  <c r="CR410" i="49" s="1"/>
  <c r="BS410" i="49" s="1"/>
  <c r="DC96" i="49"/>
  <c r="CD96" i="49"/>
  <c r="EB96" i="49"/>
  <c r="FA96" i="49"/>
  <c r="DE96" i="49"/>
  <c r="CF96" i="49"/>
  <c r="FC96" i="49"/>
  <c r="ED96" i="49"/>
  <c r="DG83" i="48"/>
  <c r="AI410" i="49" s="1"/>
  <c r="CG410" i="49" s="1"/>
  <c r="BH410" i="49" s="1"/>
  <c r="CW96" i="49"/>
  <c r="DV96" i="49"/>
  <c r="EU96" i="49"/>
  <c r="FT96" i="49"/>
  <c r="DQ83" i="48"/>
  <c r="AS410" i="49" s="1"/>
  <c r="CQ410" i="49" s="1"/>
  <c r="BR410" i="49" s="1"/>
  <c r="CM95" i="49"/>
  <c r="DL95" i="49"/>
  <c r="FJ95" i="49"/>
  <c r="EK95" i="49"/>
  <c r="AE95" i="49"/>
  <c r="E95" i="49" s="1"/>
  <c r="CD95" i="49"/>
  <c r="DC95" i="49"/>
  <c r="EB95" i="49"/>
  <c r="FA95" i="49"/>
  <c r="AW95" i="49"/>
  <c r="W95" i="49" s="1"/>
  <c r="BA95" i="49"/>
  <c r="AA95" i="49" s="1"/>
  <c r="AQ95" i="49"/>
  <c r="Q95" i="49" s="1"/>
  <c r="AJ95" i="49"/>
  <c r="J95" i="49" s="1"/>
  <c r="DO95" i="49"/>
  <c r="CP95" i="49"/>
  <c r="EN95" i="49"/>
  <c r="FM95" i="49"/>
  <c r="AR94" i="49"/>
  <c r="R94" i="49" s="1"/>
  <c r="DY96" i="49"/>
  <c r="CZ96" i="49"/>
  <c r="FW96" i="49"/>
  <c r="EX96" i="49"/>
  <c r="CL96" i="49"/>
  <c r="DK96" i="49"/>
  <c r="FI96" i="49"/>
  <c r="EJ96" i="49"/>
  <c r="DM96" i="49"/>
  <c r="CN96" i="49"/>
  <c r="EL96" i="49"/>
  <c r="FK96" i="49"/>
  <c r="CK96" i="49"/>
  <c r="DJ96" i="49"/>
  <c r="FH96" i="49"/>
  <c r="EI96" i="49"/>
  <c r="CE96" i="49"/>
  <c r="DD96" i="49"/>
  <c r="FB96" i="49"/>
  <c r="EC96" i="49"/>
  <c r="DT96" i="49"/>
  <c r="CU96" i="49"/>
  <c r="FR96" i="49"/>
  <c r="ES96" i="49"/>
  <c r="EA82" i="48"/>
  <c r="AE409" i="49"/>
  <c r="CC409" i="49" s="1"/>
  <c r="DL83" i="48"/>
  <c r="AN410" i="49" s="1"/>
  <c r="CL410" i="49" s="1"/>
  <c r="BM410" i="49" s="1"/>
  <c r="CH96" i="49"/>
  <c r="DG96" i="49"/>
  <c r="FE96" i="49"/>
  <c r="EF96" i="49"/>
  <c r="CT96" i="49"/>
  <c r="DS96" i="49"/>
  <c r="FQ96" i="49"/>
  <c r="ER96" i="49"/>
  <c r="DU96" i="49"/>
  <c r="CV96" i="49"/>
  <c r="FS96" i="49"/>
  <c r="ET96" i="49"/>
  <c r="DN96" i="49"/>
  <c r="CO96" i="49"/>
  <c r="FL96" i="49"/>
  <c r="EM96" i="49"/>
  <c r="CI96" i="49"/>
  <c r="FF96" i="49"/>
  <c r="EG96" i="49"/>
  <c r="DH96" i="49"/>
  <c r="CY96" i="49"/>
  <c r="DX96" i="49"/>
  <c r="EW96" i="49"/>
  <c r="FV96" i="49"/>
  <c r="AI95" i="49"/>
  <c r="I95" i="49" s="1"/>
  <c r="AH95" i="49"/>
  <c r="H95" i="49" s="1"/>
  <c r="AT95" i="49"/>
  <c r="T95" i="49" s="1"/>
  <c r="CS95" i="49"/>
  <c r="DR95" i="49"/>
  <c r="EQ95" i="49"/>
  <c r="FP95" i="49"/>
  <c r="AZ95" i="49"/>
  <c r="Z95" i="49" s="1"/>
  <c r="AL95" i="49"/>
  <c r="L95" i="49" s="1"/>
  <c r="AG95" i="49"/>
  <c r="G95" i="49" s="1"/>
  <c r="AP95" i="49"/>
  <c r="P95" i="49" s="1"/>
  <c r="BB95" i="49"/>
  <c r="AB95" i="49" s="1"/>
  <c r="DY84" i="48"/>
  <c r="BA411" i="49" s="1"/>
  <c r="CY411" i="49" s="1"/>
  <c r="BZ411" i="49" s="1"/>
  <c r="DH84" i="48"/>
  <c r="AJ411" i="49" s="1"/>
  <c r="CH411" i="49" s="1"/>
  <c r="BI411" i="49" s="1"/>
  <c r="DZ84" i="48"/>
  <c r="BB411" i="49" s="1"/>
  <c r="CZ411" i="49" s="1"/>
  <c r="CA411" i="49" s="1"/>
  <c r="DC83" i="48"/>
  <c r="DA83" i="48"/>
  <c r="D85" i="48"/>
  <c r="E406" i="49" l="1"/>
  <c r="AC406" i="49" s="1"/>
  <c r="BD409" i="49"/>
  <c r="CB409" i="49" s="1"/>
  <c r="DB407" i="49"/>
  <c r="DZ407" i="49" s="1"/>
  <c r="BK98" i="49"/>
  <c r="CA98" i="49"/>
  <c r="BD98" i="49"/>
  <c r="BT98" i="49"/>
  <c r="BM98" i="49"/>
  <c r="BR98" i="49"/>
  <c r="BO98" i="49"/>
  <c r="BH98" i="49"/>
  <c r="BX98" i="49"/>
  <c r="BQ98" i="49"/>
  <c r="BN98" i="49"/>
  <c r="BF98" i="49"/>
  <c r="BZ98" i="49"/>
  <c r="BJ98" i="49"/>
  <c r="BS98" i="49"/>
  <c r="BL98" i="49"/>
  <c r="BE98" i="49"/>
  <c r="BU98" i="49"/>
  <c r="BP98" i="49"/>
  <c r="BG98" i="49"/>
  <c r="BW98" i="49"/>
  <c r="BI98" i="49"/>
  <c r="BY98" i="49"/>
  <c r="DF84" i="48"/>
  <c r="AH411" i="49" s="1"/>
  <c r="CF411" i="49" s="1"/>
  <c r="BG411" i="49" s="1"/>
  <c r="I409" i="49"/>
  <c r="DS84" i="48"/>
  <c r="AU411" i="49" s="1"/>
  <c r="CS411" i="49" s="1"/>
  <c r="BT411" i="49" s="1"/>
  <c r="DR84" i="48"/>
  <c r="AT411" i="49" s="1"/>
  <c r="CR411" i="49" s="1"/>
  <c r="BS411" i="49" s="1"/>
  <c r="DT84" i="48"/>
  <c r="AV411" i="49" s="1"/>
  <c r="CT411" i="49" s="1"/>
  <c r="BU411" i="49" s="1"/>
  <c r="DG84" i="48"/>
  <c r="AI411" i="49" s="1"/>
  <c r="CG411" i="49" s="1"/>
  <c r="BH411" i="49" s="1"/>
  <c r="DK84" i="48"/>
  <c r="AM411" i="49" s="1"/>
  <c r="CK411" i="49" s="1"/>
  <c r="BL411" i="49" s="1"/>
  <c r="DN84" i="48"/>
  <c r="AP411" i="49" s="1"/>
  <c r="CN411" i="49" s="1"/>
  <c r="BO411" i="49" s="1"/>
  <c r="DI84" i="48"/>
  <c r="AK411" i="49" s="1"/>
  <c r="CI411" i="49" s="1"/>
  <c r="BJ411" i="49" s="1"/>
  <c r="DE84" i="48"/>
  <c r="AG411" i="49" s="1"/>
  <c r="CE411" i="49" s="1"/>
  <c r="BF411" i="49" s="1"/>
  <c r="DU84" i="48"/>
  <c r="AW411" i="49" s="1"/>
  <c r="CU411" i="49" s="1"/>
  <c r="BV411" i="49" s="1"/>
  <c r="DV84" i="48"/>
  <c r="AX411" i="49" s="1"/>
  <c r="CV411" i="49" s="1"/>
  <c r="BW411" i="49" s="1"/>
  <c r="DO84" i="48"/>
  <c r="AQ411" i="49" s="1"/>
  <c r="CO411" i="49" s="1"/>
  <c r="BP411" i="49" s="1"/>
  <c r="H409" i="49"/>
  <c r="AC94" i="49"/>
  <c r="S409" i="49"/>
  <c r="K409" i="49"/>
  <c r="EN409" i="49"/>
  <c r="DO409" i="49" s="1"/>
  <c r="R409" i="49" s="1"/>
  <c r="EN410" i="49"/>
  <c r="DO410" i="49" s="1"/>
  <c r="EG410" i="49"/>
  <c r="DH410" i="49" s="1"/>
  <c r="EQ410" i="49"/>
  <c r="DR410" i="49" s="1"/>
  <c r="U410" i="49" s="1"/>
  <c r="ET410" i="49"/>
  <c r="DU410" i="49" s="1"/>
  <c r="X410" i="49" s="1"/>
  <c r="ER410" i="49"/>
  <c r="DS410" i="49" s="1"/>
  <c r="V410" i="49" s="1"/>
  <c r="ES410" i="49"/>
  <c r="DT410" i="49" s="1"/>
  <c r="W410" i="49" s="1"/>
  <c r="EC410" i="49"/>
  <c r="DD410" i="49" s="1"/>
  <c r="G410" i="49" s="1"/>
  <c r="E407" i="49"/>
  <c r="AC407" i="49" s="1"/>
  <c r="Z409" i="49"/>
  <c r="V409" i="49"/>
  <c r="T409" i="49"/>
  <c r="ES409" i="49"/>
  <c r="DT409" i="49" s="1"/>
  <c r="W409" i="49" s="1"/>
  <c r="EA408" i="49"/>
  <c r="EX410" i="49"/>
  <c r="DY410" i="49" s="1"/>
  <c r="AB410" i="49" s="1"/>
  <c r="EK410" i="49"/>
  <c r="DL410" i="49" s="1"/>
  <c r="O410" i="49" s="1"/>
  <c r="AA409" i="49"/>
  <c r="Q409" i="49"/>
  <c r="EB409" i="49"/>
  <c r="DC409" i="49" s="1"/>
  <c r="F409" i="49" s="1"/>
  <c r="EF410" i="49"/>
  <c r="DG410" i="49" s="1"/>
  <c r="EL410" i="49"/>
  <c r="DM410" i="49" s="1"/>
  <c r="P410" i="49" s="1"/>
  <c r="EM410" i="49"/>
  <c r="DN410" i="49" s="1"/>
  <c r="Q410" i="49" s="1"/>
  <c r="EB410" i="49"/>
  <c r="DC410" i="49" s="1"/>
  <c r="F410" i="49" s="1"/>
  <c r="N409" i="49"/>
  <c r="EK409" i="49"/>
  <c r="DL409" i="49" s="1"/>
  <c r="O409" i="49" s="1"/>
  <c r="EH410" i="49"/>
  <c r="DI410" i="49" s="1"/>
  <c r="L410" i="49" s="1"/>
  <c r="EI410" i="49"/>
  <c r="DJ410" i="49" s="1"/>
  <c r="ED410" i="49"/>
  <c r="DE410" i="49" s="1"/>
  <c r="EV410" i="49"/>
  <c r="DW410" i="49" s="1"/>
  <c r="Z410" i="49" s="1"/>
  <c r="EQ409" i="49"/>
  <c r="DR409" i="49" s="1"/>
  <c r="U409" i="49" s="1"/>
  <c r="EX409" i="49"/>
  <c r="DY409" i="49" s="1"/>
  <c r="AB409" i="49" s="1"/>
  <c r="EW410" i="49"/>
  <c r="DX410" i="49" s="1"/>
  <c r="AA410" i="49" s="1"/>
  <c r="EU410" i="49"/>
  <c r="DV410" i="49" s="1"/>
  <c r="Y410" i="49" s="1"/>
  <c r="EL409" i="49"/>
  <c r="DM409" i="49" s="1"/>
  <c r="P409" i="49" s="1"/>
  <c r="DP84" i="48"/>
  <c r="AR411" i="49" s="1"/>
  <c r="CP411" i="49" s="1"/>
  <c r="BQ411" i="49" s="1"/>
  <c r="AW96" i="49"/>
  <c r="W96" i="49" s="1"/>
  <c r="AG96" i="49"/>
  <c r="G96" i="49" s="1"/>
  <c r="AM96" i="49"/>
  <c r="M96" i="49" s="1"/>
  <c r="AN96" i="49"/>
  <c r="N96" i="49" s="1"/>
  <c r="BB96" i="49"/>
  <c r="AB96" i="49" s="1"/>
  <c r="AU96" i="49"/>
  <c r="U96" i="49" s="1"/>
  <c r="AE96" i="49"/>
  <c r="E96" i="49" s="1"/>
  <c r="AR96" i="49"/>
  <c r="R96" i="49" s="1"/>
  <c r="AZ96" i="49"/>
  <c r="Z96" i="49" s="1"/>
  <c r="BA96" i="49"/>
  <c r="AA96" i="49" s="1"/>
  <c r="AK96" i="49"/>
  <c r="K96" i="49" s="1"/>
  <c r="DJ84" i="48"/>
  <c r="AL411" i="49" s="1"/>
  <c r="CJ411" i="49" s="1"/>
  <c r="BK411" i="49" s="1"/>
  <c r="DE97" i="49"/>
  <c r="CF97" i="49"/>
  <c r="ED97" i="49"/>
  <c r="FC97" i="49"/>
  <c r="DM84" i="48"/>
  <c r="AO411" i="49" s="1"/>
  <c r="CM411" i="49" s="1"/>
  <c r="BN411" i="49" s="1"/>
  <c r="DO97" i="49"/>
  <c r="CP97" i="49"/>
  <c r="EN97" i="49"/>
  <c r="FM97" i="49"/>
  <c r="CH97" i="49"/>
  <c r="EF97" i="49"/>
  <c r="DG97" i="49"/>
  <c r="FE97" i="49"/>
  <c r="DU97" i="49"/>
  <c r="CV97" i="49"/>
  <c r="ET97" i="49"/>
  <c r="FS97" i="49"/>
  <c r="DN97" i="49"/>
  <c r="CO97" i="49"/>
  <c r="EM97" i="49"/>
  <c r="FL97" i="49"/>
  <c r="DH97" i="49"/>
  <c r="CI97" i="49"/>
  <c r="FF97" i="49"/>
  <c r="EG97" i="49"/>
  <c r="DX97" i="49"/>
  <c r="CY97" i="49"/>
  <c r="EW97" i="49"/>
  <c r="FV97" i="49"/>
  <c r="AF96" i="49"/>
  <c r="F96" i="49" s="1"/>
  <c r="AO96" i="49"/>
  <c r="O96" i="49" s="1"/>
  <c r="AL96" i="49"/>
  <c r="L96" i="49" s="1"/>
  <c r="DI97" i="49"/>
  <c r="CJ97" i="49"/>
  <c r="FG97" i="49"/>
  <c r="EH97" i="49"/>
  <c r="DD84" i="48"/>
  <c r="AF411" i="49" s="1"/>
  <c r="CD411" i="49" s="1"/>
  <c r="BE411" i="49" s="1"/>
  <c r="DX84" i="48"/>
  <c r="AZ411" i="49" s="1"/>
  <c r="CX411" i="49" s="1"/>
  <c r="BY411" i="49" s="1"/>
  <c r="CC97" i="49"/>
  <c r="EA97" i="49"/>
  <c r="EZ97" i="49"/>
  <c r="DB97" i="49"/>
  <c r="CS97" i="49"/>
  <c r="DR97" i="49"/>
  <c r="FP97" i="49"/>
  <c r="EQ97" i="49"/>
  <c r="CM97" i="49"/>
  <c r="DL97" i="49"/>
  <c r="FJ97" i="49"/>
  <c r="EK97" i="49"/>
  <c r="AQ96" i="49"/>
  <c r="Q96" i="49" s="1"/>
  <c r="AX96" i="49"/>
  <c r="X96" i="49" s="1"/>
  <c r="AV96" i="49"/>
  <c r="V96" i="49" s="1"/>
  <c r="AJ96" i="49"/>
  <c r="J96" i="49" s="1"/>
  <c r="DF96" i="49"/>
  <c r="CG96" i="49"/>
  <c r="FD96" i="49"/>
  <c r="EE96" i="49"/>
  <c r="DQ97" i="49"/>
  <c r="CR97" i="49"/>
  <c r="FO97" i="49"/>
  <c r="EP97" i="49"/>
  <c r="DF97" i="49"/>
  <c r="CG97" i="49"/>
  <c r="EE97" i="49"/>
  <c r="FD97" i="49"/>
  <c r="CQ97" i="49"/>
  <c r="DP97" i="49"/>
  <c r="EO97" i="49"/>
  <c r="FN97" i="49"/>
  <c r="AP96" i="49"/>
  <c r="P96" i="49" s="1"/>
  <c r="AY96" i="49"/>
  <c r="Y96" i="49" s="1"/>
  <c r="CL97" i="49"/>
  <c r="DK97" i="49"/>
  <c r="EJ97" i="49"/>
  <c r="FI97" i="49"/>
  <c r="DV97" i="49"/>
  <c r="CW97" i="49"/>
  <c r="FT97" i="49"/>
  <c r="EU97" i="49"/>
  <c r="EA83" i="48"/>
  <c r="AE410" i="49"/>
  <c r="CC410" i="49" s="1"/>
  <c r="DQ84" i="48"/>
  <c r="AS411" i="49" s="1"/>
  <c r="CQ411" i="49" s="1"/>
  <c r="BR411" i="49" s="1"/>
  <c r="DL84" i="48"/>
  <c r="AN411" i="49" s="1"/>
  <c r="CL411" i="49" s="1"/>
  <c r="BM411" i="49" s="1"/>
  <c r="DW84" i="48"/>
  <c r="AY411" i="49" s="1"/>
  <c r="CW411" i="49" s="1"/>
  <c r="BX411" i="49" s="1"/>
  <c r="DY97" i="49"/>
  <c r="CZ97" i="49"/>
  <c r="FW97" i="49"/>
  <c r="EX97" i="49"/>
  <c r="CT97" i="49"/>
  <c r="DS97" i="49"/>
  <c r="FQ97" i="49"/>
  <c r="ER97" i="49"/>
  <c r="DM97" i="49"/>
  <c r="CN97" i="49"/>
  <c r="EL97" i="49"/>
  <c r="FK97" i="49"/>
  <c r="CK97" i="49"/>
  <c r="DJ97" i="49"/>
  <c r="FH97" i="49"/>
  <c r="EI97" i="49"/>
  <c r="CE97" i="49"/>
  <c r="DD97" i="49"/>
  <c r="EC97" i="49"/>
  <c r="FB97" i="49"/>
  <c r="CU97" i="49"/>
  <c r="DT97" i="49"/>
  <c r="FR97" i="49"/>
  <c r="ES97" i="49"/>
  <c r="AU95" i="49"/>
  <c r="U95" i="49" s="1"/>
  <c r="AR95" i="49"/>
  <c r="R95" i="49" s="1"/>
  <c r="AF95" i="49"/>
  <c r="F95" i="49" s="1"/>
  <c r="AO95" i="49"/>
  <c r="O95" i="49" s="1"/>
  <c r="DP96" i="49"/>
  <c r="CQ96" i="49"/>
  <c r="EO96" i="49"/>
  <c r="FN96" i="49"/>
  <c r="AH96" i="49"/>
  <c r="H96" i="49" s="1"/>
  <c r="DQ96" i="49"/>
  <c r="CR96" i="49"/>
  <c r="FO96" i="49"/>
  <c r="EP96" i="49"/>
  <c r="DC84" i="48"/>
  <c r="DA84" i="48"/>
  <c r="DW85" i="48"/>
  <c r="AY412" i="49" s="1"/>
  <c r="CW412" i="49" s="1"/>
  <c r="BX412" i="49" s="1"/>
  <c r="DL85" i="48"/>
  <c r="AN412" i="49" s="1"/>
  <c r="CL412" i="49" s="1"/>
  <c r="BM412" i="49" s="1"/>
  <c r="D86" i="48"/>
  <c r="BD410" i="49" l="1"/>
  <c r="CB410" i="49" s="1"/>
  <c r="DU85" i="48"/>
  <c r="AW412" i="49" s="1"/>
  <c r="CU412" i="49" s="1"/>
  <c r="BV412" i="49" s="1"/>
  <c r="BV98" i="49"/>
  <c r="DB408" i="49"/>
  <c r="BS99" i="49"/>
  <c r="BL99" i="49"/>
  <c r="BU99" i="49"/>
  <c r="BR99" i="49"/>
  <c r="BG99" i="49"/>
  <c r="BW99" i="49"/>
  <c r="BP99" i="49"/>
  <c r="BI99" i="49"/>
  <c r="BY99" i="49"/>
  <c r="BJ99" i="49"/>
  <c r="BK99" i="49"/>
  <c r="CA99" i="49"/>
  <c r="BD99" i="49"/>
  <c r="BT99" i="49"/>
  <c r="BM99" i="49"/>
  <c r="BF99" i="49"/>
  <c r="BZ99" i="49"/>
  <c r="BQ99" i="49"/>
  <c r="BV99" i="49"/>
  <c r="BN99" i="49"/>
  <c r="BH99" i="49"/>
  <c r="BX99" i="49"/>
  <c r="BO99" i="49"/>
  <c r="DM85" i="48"/>
  <c r="AO412" i="49" s="1"/>
  <c r="CM412" i="49" s="1"/>
  <c r="BN412" i="49" s="1"/>
  <c r="DS85" i="48"/>
  <c r="AU412" i="49" s="1"/>
  <c r="CS412" i="49" s="1"/>
  <c r="BT412" i="49" s="1"/>
  <c r="DH85" i="48"/>
  <c r="AJ412" i="49" s="1"/>
  <c r="CH412" i="49" s="1"/>
  <c r="BI412" i="49" s="1"/>
  <c r="DF85" i="48"/>
  <c r="AH412" i="49" s="1"/>
  <c r="CF412" i="49" s="1"/>
  <c r="BG412" i="49" s="1"/>
  <c r="DY85" i="48"/>
  <c r="BA412" i="49" s="1"/>
  <c r="CY412" i="49" s="1"/>
  <c r="BZ412" i="49" s="1"/>
  <c r="DV85" i="48"/>
  <c r="AX412" i="49" s="1"/>
  <c r="CV412" i="49" s="1"/>
  <c r="BW412" i="49" s="1"/>
  <c r="DE85" i="48"/>
  <c r="AG412" i="49" s="1"/>
  <c r="CE412" i="49" s="1"/>
  <c r="BF412" i="49" s="1"/>
  <c r="DK85" i="48"/>
  <c r="AM412" i="49" s="1"/>
  <c r="CK412" i="49" s="1"/>
  <c r="BL412" i="49" s="1"/>
  <c r="DN85" i="48"/>
  <c r="AP412" i="49" s="1"/>
  <c r="CN412" i="49" s="1"/>
  <c r="BO412" i="49" s="1"/>
  <c r="DI85" i="48"/>
  <c r="AK412" i="49" s="1"/>
  <c r="CI412" i="49" s="1"/>
  <c r="BJ412" i="49" s="1"/>
  <c r="K410" i="49"/>
  <c r="EM411" i="49"/>
  <c r="DN411" i="49" s="1"/>
  <c r="EP411" i="49"/>
  <c r="DQ411" i="49" s="1"/>
  <c r="ER411" i="49"/>
  <c r="DS411" i="49" s="1"/>
  <c r="EX411" i="49"/>
  <c r="DY411" i="49" s="1"/>
  <c r="AB411" i="49" s="1"/>
  <c r="J410" i="49"/>
  <c r="H410" i="49"/>
  <c r="EA409" i="49"/>
  <c r="EJ410" i="49"/>
  <c r="DK410" i="49" s="1"/>
  <c r="N410" i="49" s="1"/>
  <c r="R410" i="49"/>
  <c r="EL411" i="49"/>
  <c r="DM411" i="49" s="1"/>
  <c r="P411" i="49" s="1"/>
  <c r="EW411" i="49"/>
  <c r="DX411" i="49" s="1"/>
  <c r="M410" i="49"/>
  <c r="ES411" i="49"/>
  <c r="DT411" i="49" s="1"/>
  <c r="W411" i="49" s="1"/>
  <c r="ED411" i="49"/>
  <c r="DE411" i="49" s="1"/>
  <c r="H411" i="49" s="1"/>
  <c r="EI411" i="49"/>
  <c r="DJ411" i="49" s="1"/>
  <c r="EE411" i="49"/>
  <c r="DF411" i="49" s="1"/>
  <c r="I411" i="49" s="1"/>
  <c r="EF411" i="49"/>
  <c r="DG411" i="49" s="1"/>
  <c r="EE410" i="49"/>
  <c r="DF410" i="49" s="1"/>
  <c r="I410" i="49" s="1"/>
  <c r="ET411" i="49"/>
  <c r="DU411" i="49" s="1"/>
  <c r="EG411" i="49"/>
  <c r="DH411" i="49" s="1"/>
  <c r="EQ411" i="49"/>
  <c r="DR411" i="49" s="1"/>
  <c r="U411" i="49" s="1"/>
  <c r="EP410" i="49"/>
  <c r="DQ410" i="49" s="1"/>
  <c r="T410" i="49" s="1"/>
  <c r="EO410" i="49"/>
  <c r="DP410" i="49" s="1"/>
  <c r="EC411" i="49"/>
  <c r="DD411" i="49" s="1"/>
  <c r="G411" i="49" s="1"/>
  <c r="AT97" i="49"/>
  <c r="T97" i="49" s="1"/>
  <c r="DT85" i="48"/>
  <c r="AV412" i="49" s="1"/>
  <c r="CT412" i="49" s="1"/>
  <c r="BU412" i="49" s="1"/>
  <c r="AW97" i="49"/>
  <c r="W97" i="49" s="1"/>
  <c r="AM97" i="49"/>
  <c r="M97" i="49" s="1"/>
  <c r="AV97" i="49"/>
  <c r="V97" i="49" s="1"/>
  <c r="BB97" i="49"/>
  <c r="AB97" i="49" s="1"/>
  <c r="AH97" i="49"/>
  <c r="H97" i="49" s="1"/>
  <c r="AC95" i="49"/>
  <c r="AK97" i="49"/>
  <c r="K97" i="49" s="1"/>
  <c r="DR85" i="48"/>
  <c r="AT412" i="49" s="1"/>
  <c r="CR412" i="49" s="1"/>
  <c r="BS412" i="49" s="1"/>
  <c r="DG85" i="48"/>
  <c r="AI412" i="49" s="1"/>
  <c r="CG412" i="49" s="1"/>
  <c r="BH412" i="49" s="1"/>
  <c r="DQ85" i="48"/>
  <c r="AS412" i="49" s="1"/>
  <c r="CQ412" i="49" s="1"/>
  <c r="BR412" i="49" s="1"/>
  <c r="DJ85" i="48"/>
  <c r="AL412" i="49" s="1"/>
  <c r="CJ412" i="49" s="1"/>
  <c r="BK412" i="49" s="1"/>
  <c r="DX85" i="48"/>
  <c r="AZ412" i="49" s="1"/>
  <c r="CX412" i="49" s="1"/>
  <c r="BY412" i="49" s="1"/>
  <c r="DP85" i="48"/>
  <c r="AR412" i="49" s="1"/>
  <c r="CP412" i="49" s="1"/>
  <c r="BQ412" i="49" s="1"/>
  <c r="CC98" i="49"/>
  <c r="DB98" i="49"/>
  <c r="EZ98" i="49"/>
  <c r="EA98" i="49"/>
  <c r="DR98" i="49"/>
  <c r="CS98" i="49"/>
  <c r="EQ98" i="49"/>
  <c r="FP98" i="49"/>
  <c r="CM98" i="49"/>
  <c r="DL98" i="49"/>
  <c r="EK98" i="49"/>
  <c r="FJ98" i="49"/>
  <c r="AT96" i="49"/>
  <c r="T96" i="49" s="1"/>
  <c r="AJ97" i="49"/>
  <c r="J97" i="49" s="1"/>
  <c r="DQ98" i="49"/>
  <c r="FO98" i="49"/>
  <c r="CR98" i="49"/>
  <c r="EP98" i="49"/>
  <c r="DE98" i="49"/>
  <c r="CF98" i="49"/>
  <c r="ED98" i="49"/>
  <c r="FC98" i="49"/>
  <c r="CG98" i="49"/>
  <c r="DF98" i="49"/>
  <c r="FD98" i="49"/>
  <c r="EE98" i="49"/>
  <c r="CW98" i="49"/>
  <c r="DV98" i="49"/>
  <c r="FT98" i="49"/>
  <c r="EU98" i="49"/>
  <c r="DP98" i="49"/>
  <c r="CQ98" i="49"/>
  <c r="FN98" i="49"/>
  <c r="EO98" i="49"/>
  <c r="AE97" i="49"/>
  <c r="E97" i="49" s="1"/>
  <c r="DC97" i="49"/>
  <c r="CD97" i="49"/>
  <c r="FA97" i="49"/>
  <c r="EB97" i="49"/>
  <c r="DD85" i="48"/>
  <c r="AF412" i="49" s="1"/>
  <c r="CD412" i="49" s="1"/>
  <c r="BE412" i="49" s="1"/>
  <c r="DY98" i="49"/>
  <c r="CZ98" i="49"/>
  <c r="FW98" i="49"/>
  <c r="EX98" i="49"/>
  <c r="DK98" i="49"/>
  <c r="FI98" i="49"/>
  <c r="EJ98" i="49"/>
  <c r="CL98" i="49"/>
  <c r="DM98" i="49"/>
  <c r="CN98" i="49"/>
  <c r="EL98" i="49"/>
  <c r="FK98" i="49"/>
  <c r="DJ98" i="49"/>
  <c r="CK98" i="49"/>
  <c r="FH98" i="49"/>
  <c r="EI98" i="49"/>
  <c r="CE98" i="49"/>
  <c r="DD98" i="49"/>
  <c r="FB98" i="49"/>
  <c r="EC98" i="49"/>
  <c r="CU98" i="49"/>
  <c r="DT98" i="49"/>
  <c r="FR98" i="49"/>
  <c r="ES98" i="49"/>
  <c r="AS96" i="49"/>
  <c r="S96" i="49" s="1"/>
  <c r="AG97" i="49"/>
  <c r="G97" i="49" s="1"/>
  <c r="AP97" i="49"/>
  <c r="P97" i="49" s="1"/>
  <c r="AY97" i="49"/>
  <c r="Y97" i="49" s="1"/>
  <c r="CD98" i="49"/>
  <c r="DC98" i="49"/>
  <c r="EB98" i="49"/>
  <c r="FA98" i="49"/>
  <c r="DZ85" i="48"/>
  <c r="BB412" i="49" s="1"/>
  <c r="CZ412" i="49" s="1"/>
  <c r="CA412" i="49" s="1"/>
  <c r="EA84" i="48"/>
  <c r="AE411" i="49"/>
  <c r="CC411" i="49" s="1"/>
  <c r="DG98" i="49"/>
  <c r="CH98" i="49"/>
  <c r="EF98" i="49"/>
  <c r="FE98" i="49"/>
  <c r="CT98" i="49"/>
  <c r="DS98" i="49"/>
  <c r="ER98" i="49"/>
  <c r="FQ98" i="49"/>
  <c r="DU98" i="49"/>
  <c r="CV98" i="49"/>
  <c r="ET98" i="49"/>
  <c r="FS98" i="49"/>
  <c r="DO85" i="48"/>
  <c r="AQ412" i="49" s="1"/>
  <c r="CO412" i="49" s="1"/>
  <c r="BP412" i="49" s="1"/>
  <c r="CI98" i="49"/>
  <c r="DH98" i="49"/>
  <c r="EG98" i="49"/>
  <c r="FF98" i="49"/>
  <c r="CY98" i="49"/>
  <c r="DX98" i="49"/>
  <c r="FV98" i="49"/>
  <c r="EW98" i="49"/>
  <c r="AN97" i="49"/>
  <c r="N97" i="49" s="1"/>
  <c r="AS97" i="49"/>
  <c r="S97" i="49" s="1"/>
  <c r="AI97" i="49"/>
  <c r="I97" i="49" s="1"/>
  <c r="AI96" i="49"/>
  <c r="I96" i="49" s="1"/>
  <c r="AC96" i="49" s="1"/>
  <c r="AO97" i="49"/>
  <c r="O97" i="49" s="1"/>
  <c r="AU97" i="49"/>
  <c r="U97" i="49" s="1"/>
  <c r="CX97" i="49"/>
  <c r="DW97" i="49"/>
  <c r="EV97" i="49"/>
  <c r="FU97" i="49"/>
  <c r="AL97" i="49"/>
  <c r="L97" i="49" s="1"/>
  <c r="BA97" i="49"/>
  <c r="AA97" i="49" s="1"/>
  <c r="AQ97" i="49"/>
  <c r="Q97" i="49" s="1"/>
  <c r="AX97" i="49"/>
  <c r="X97" i="49" s="1"/>
  <c r="AR97" i="49"/>
  <c r="R97" i="49" s="1"/>
  <c r="DC85" i="48"/>
  <c r="DA85" i="48"/>
  <c r="DO86" i="48"/>
  <c r="AQ413" i="49" s="1"/>
  <c r="CO413" i="49" s="1"/>
  <c r="BP413" i="49" s="1"/>
  <c r="DT86" i="48"/>
  <c r="AV413" i="49" s="1"/>
  <c r="CT413" i="49" s="1"/>
  <c r="BU413" i="49" s="1"/>
  <c r="DF86" i="48"/>
  <c r="AH413" i="49" s="1"/>
  <c r="CF413" i="49" s="1"/>
  <c r="BG413" i="49" s="1"/>
  <c r="D87" i="48"/>
  <c r="BD411" i="49" l="1"/>
  <c r="CB411" i="49" s="1"/>
  <c r="E408" i="49"/>
  <c r="AC408" i="49" s="1"/>
  <c r="DZ408" i="49"/>
  <c r="DD86" i="48"/>
  <c r="AF413" i="49" s="1"/>
  <c r="CD413" i="49" s="1"/>
  <c r="BE413" i="49" s="1"/>
  <c r="BE99" i="49"/>
  <c r="DB409" i="49"/>
  <c r="BK100" i="49"/>
  <c r="CA100" i="49"/>
  <c r="BD100" i="49"/>
  <c r="BT100" i="49"/>
  <c r="BM100" i="49"/>
  <c r="BN100" i="49"/>
  <c r="BF100" i="49"/>
  <c r="BO100" i="49"/>
  <c r="BH100" i="49"/>
  <c r="BX100" i="49"/>
  <c r="BQ100" i="49"/>
  <c r="BV100" i="49"/>
  <c r="BS100" i="49"/>
  <c r="BL100" i="49"/>
  <c r="BE100" i="49"/>
  <c r="BU100" i="49"/>
  <c r="BZ100" i="49"/>
  <c r="BG100" i="49"/>
  <c r="BJ100" i="49"/>
  <c r="BW100" i="49"/>
  <c r="BI100" i="49"/>
  <c r="BY100" i="49"/>
  <c r="BR100" i="49"/>
  <c r="BP100" i="49"/>
  <c r="DN86" i="48"/>
  <c r="AP413" i="49" s="1"/>
  <c r="CN413" i="49" s="1"/>
  <c r="BO413" i="49" s="1"/>
  <c r="DL86" i="48"/>
  <c r="AN413" i="49" s="1"/>
  <c r="CL413" i="49" s="1"/>
  <c r="BM413" i="49" s="1"/>
  <c r="DM86" i="48"/>
  <c r="AO413" i="49" s="1"/>
  <c r="CM413" i="49" s="1"/>
  <c r="BN413" i="49" s="1"/>
  <c r="DX86" i="48"/>
  <c r="AZ413" i="49" s="1"/>
  <c r="CX413" i="49" s="1"/>
  <c r="BY413" i="49" s="1"/>
  <c r="DI86" i="48"/>
  <c r="AK413" i="49" s="1"/>
  <c r="CI413" i="49" s="1"/>
  <c r="BJ413" i="49" s="1"/>
  <c r="DJ86" i="48"/>
  <c r="AL413" i="49" s="1"/>
  <c r="CJ413" i="49" s="1"/>
  <c r="BK413" i="49" s="1"/>
  <c r="V411" i="49"/>
  <c r="T411" i="49"/>
  <c r="Q411" i="49"/>
  <c r="EU412" i="49"/>
  <c r="DV412" i="49" s="1"/>
  <c r="EV411" i="49"/>
  <c r="DW411" i="49" s="1"/>
  <c r="Z411" i="49" s="1"/>
  <c r="K411" i="49"/>
  <c r="J411" i="49"/>
  <c r="AA411" i="49"/>
  <c r="S410" i="49"/>
  <c r="M411" i="49"/>
  <c r="EJ411" i="49"/>
  <c r="DK411" i="49" s="1"/>
  <c r="N411" i="49" s="1"/>
  <c r="EC412" i="49"/>
  <c r="DD412" i="49" s="1"/>
  <c r="G412" i="49" s="1"/>
  <c r="EF412" i="49"/>
  <c r="DG412" i="49" s="1"/>
  <c r="J412" i="49" s="1"/>
  <c r="EQ412" i="49"/>
  <c r="DR412" i="49" s="1"/>
  <c r="X411" i="49"/>
  <c r="EU411" i="49"/>
  <c r="DV411" i="49" s="1"/>
  <c r="Y411" i="49" s="1"/>
  <c r="EA410" i="49"/>
  <c r="ES412" i="49"/>
  <c r="DT412" i="49" s="1"/>
  <c r="W412" i="49" s="1"/>
  <c r="EG412" i="49"/>
  <c r="DH412" i="49" s="1"/>
  <c r="EB411" i="49"/>
  <c r="DC411" i="49" s="1"/>
  <c r="F411" i="49" s="1"/>
  <c r="EK411" i="49"/>
  <c r="DL411" i="49" s="1"/>
  <c r="O411" i="49" s="1"/>
  <c r="EH411" i="49"/>
  <c r="DI411" i="49" s="1"/>
  <c r="L411" i="49" s="1"/>
  <c r="EW412" i="49"/>
  <c r="DX412" i="49" s="1"/>
  <c r="EJ412" i="49"/>
  <c r="DK412" i="49" s="1"/>
  <c r="N412" i="49" s="1"/>
  <c r="EK412" i="49"/>
  <c r="DL412" i="49" s="1"/>
  <c r="O412" i="49" s="1"/>
  <c r="EI412" i="49"/>
  <c r="DJ412" i="49" s="1"/>
  <c r="M412" i="49" s="1"/>
  <c r="EN411" i="49"/>
  <c r="DO411" i="49" s="1"/>
  <c r="R411" i="49" s="1"/>
  <c r="ET412" i="49"/>
  <c r="DU412" i="49" s="1"/>
  <c r="X412" i="49" s="1"/>
  <c r="EL412" i="49"/>
  <c r="DM412" i="49" s="1"/>
  <c r="ED412" i="49"/>
  <c r="DE412" i="49" s="1"/>
  <c r="EO411" i="49"/>
  <c r="DP411" i="49" s="1"/>
  <c r="S411" i="49" s="1"/>
  <c r="AF98" i="49"/>
  <c r="F98" i="49" s="1"/>
  <c r="AP98" i="49"/>
  <c r="P98" i="49" s="1"/>
  <c r="AN98" i="49"/>
  <c r="N98" i="49" s="1"/>
  <c r="AF97" i="49"/>
  <c r="F97" i="49" s="1"/>
  <c r="AO98" i="49"/>
  <c r="O98" i="49" s="1"/>
  <c r="AU98" i="49"/>
  <c r="U98" i="49" s="1"/>
  <c r="AS98" i="49"/>
  <c r="S98" i="49" s="1"/>
  <c r="DU99" i="49"/>
  <c r="CV99" i="49"/>
  <c r="ET99" i="49"/>
  <c r="FS99" i="49"/>
  <c r="DW99" i="49"/>
  <c r="CX99" i="49"/>
  <c r="FU99" i="49"/>
  <c r="EV99" i="49"/>
  <c r="DZ86" i="48"/>
  <c r="BB413" i="49" s="1"/>
  <c r="CZ413" i="49" s="1"/>
  <c r="CA413" i="49" s="1"/>
  <c r="DQ99" i="49"/>
  <c r="CR99" i="49"/>
  <c r="FO99" i="49"/>
  <c r="EP99" i="49"/>
  <c r="DI99" i="49"/>
  <c r="CJ99" i="49"/>
  <c r="FG99" i="49"/>
  <c r="EH99" i="49"/>
  <c r="CL99" i="49"/>
  <c r="DK99" i="49"/>
  <c r="EJ99" i="49"/>
  <c r="FI99" i="49"/>
  <c r="DM99" i="49"/>
  <c r="CN99" i="49"/>
  <c r="EL99" i="49"/>
  <c r="FK99" i="49"/>
  <c r="DN99" i="49"/>
  <c r="CO99" i="49"/>
  <c r="EM99" i="49"/>
  <c r="FL99" i="49"/>
  <c r="DS99" i="49"/>
  <c r="CT99" i="49"/>
  <c r="FQ99" i="49"/>
  <c r="ER99" i="49"/>
  <c r="CM99" i="49"/>
  <c r="DL99" i="49"/>
  <c r="FJ99" i="49"/>
  <c r="EK99" i="49"/>
  <c r="AK98" i="49"/>
  <c r="K98" i="49" s="1"/>
  <c r="AW98" i="49"/>
  <c r="W98" i="49" s="1"/>
  <c r="AG98" i="49"/>
  <c r="G98" i="49" s="1"/>
  <c r="AM98" i="49"/>
  <c r="M98" i="49" s="1"/>
  <c r="BB98" i="49"/>
  <c r="AB98" i="49" s="1"/>
  <c r="AE98" i="49"/>
  <c r="E98" i="49" s="1"/>
  <c r="DO98" i="49"/>
  <c r="CP98" i="49"/>
  <c r="EN98" i="49"/>
  <c r="FM98" i="49"/>
  <c r="DI98" i="49"/>
  <c r="CJ98" i="49"/>
  <c r="FG98" i="49"/>
  <c r="EH98" i="49"/>
  <c r="DB99" i="49"/>
  <c r="CC99" i="49"/>
  <c r="EA99" i="49"/>
  <c r="EZ99" i="49"/>
  <c r="DP99" i="49"/>
  <c r="CQ99" i="49"/>
  <c r="EO99" i="49"/>
  <c r="FN99" i="49"/>
  <c r="DY99" i="49"/>
  <c r="CZ99" i="49"/>
  <c r="FW99" i="49"/>
  <c r="EX99" i="49"/>
  <c r="DH86" i="48"/>
  <c r="AJ413" i="49" s="1"/>
  <c r="CH413" i="49" s="1"/>
  <c r="BI413" i="49" s="1"/>
  <c r="DW86" i="48"/>
  <c r="AY413" i="49" s="1"/>
  <c r="CW413" i="49" s="1"/>
  <c r="BX413" i="49" s="1"/>
  <c r="DU86" i="48"/>
  <c r="AW413" i="49" s="1"/>
  <c r="CU413" i="49" s="1"/>
  <c r="BV413" i="49" s="1"/>
  <c r="AZ97" i="49"/>
  <c r="Z97" i="49" s="1"/>
  <c r="AX98" i="49"/>
  <c r="X98" i="49" s="1"/>
  <c r="AV98" i="49"/>
  <c r="V98" i="49" s="1"/>
  <c r="AJ98" i="49"/>
  <c r="J98" i="49" s="1"/>
  <c r="AY98" i="49"/>
  <c r="Y98" i="49" s="1"/>
  <c r="AI98" i="49"/>
  <c r="I98" i="49" s="1"/>
  <c r="AT98" i="49"/>
  <c r="T98" i="49" s="1"/>
  <c r="DW98" i="49"/>
  <c r="CX98" i="49"/>
  <c r="EV98" i="49"/>
  <c r="FU98" i="49"/>
  <c r="DR99" i="49"/>
  <c r="EQ99" i="49"/>
  <c r="CS99" i="49"/>
  <c r="FP99" i="49"/>
  <c r="DQ86" i="48"/>
  <c r="AS413" i="49" s="1"/>
  <c r="CQ413" i="49" s="1"/>
  <c r="BR413" i="49" s="1"/>
  <c r="DG86" i="48"/>
  <c r="AI413" i="49" s="1"/>
  <c r="CG413" i="49" s="1"/>
  <c r="BH413" i="49" s="1"/>
  <c r="DE86" i="48"/>
  <c r="AG413" i="49" s="1"/>
  <c r="CE413" i="49" s="1"/>
  <c r="BF413" i="49" s="1"/>
  <c r="DR86" i="48"/>
  <c r="AT413" i="49" s="1"/>
  <c r="CR413" i="49" s="1"/>
  <c r="BS413" i="49" s="1"/>
  <c r="DS86" i="48"/>
  <c r="AU413" i="49" s="1"/>
  <c r="CS413" i="49" s="1"/>
  <c r="BT413" i="49" s="1"/>
  <c r="DV86" i="48"/>
  <c r="AX413" i="49" s="1"/>
  <c r="CV413" i="49" s="1"/>
  <c r="BW413" i="49" s="1"/>
  <c r="EA85" i="48"/>
  <c r="AE412" i="49"/>
  <c r="CC412" i="49" s="1"/>
  <c r="CD99" i="49"/>
  <c r="FA99" i="49"/>
  <c r="DC99" i="49"/>
  <c r="EB99" i="49"/>
  <c r="DE99" i="49"/>
  <c r="CF99" i="49"/>
  <c r="ED99" i="49"/>
  <c r="FC99" i="49"/>
  <c r="DK86" i="48"/>
  <c r="AM413" i="49" s="1"/>
  <c r="CK413" i="49" s="1"/>
  <c r="BL413" i="49" s="1"/>
  <c r="DP86" i="48"/>
  <c r="AR413" i="49" s="1"/>
  <c r="CP413" i="49" s="1"/>
  <c r="BQ413" i="49" s="1"/>
  <c r="CI99" i="49"/>
  <c r="DH99" i="49"/>
  <c r="EG99" i="49"/>
  <c r="FF99" i="49"/>
  <c r="DY86" i="48"/>
  <c r="BA413" i="49" s="1"/>
  <c r="CY413" i="49" s="1"/>
  <c r="BZ413" i="49" s="1"/>
  <c r="BA98" i="49"/>
  <c r="AA98" i="49" s="1"/>
  <c r="DN98" i="49"/>
  <c r="CO98" i="49"/>
  <c r="EM98" i="49"/>
  <c r="FL98" i="49"/>
  <c r="AH98" i="49"/>
  <c r="H98" i="49" s="1"/>
  <c r="DS87" i="48"/>
  <c r="AU414" i="49" s="1"/>
  <c r="CS414" i="49" s="1"/>
  <c r="BT414" i="49" s="1"/>
  <c r="DL87" i="48"/>
  <c r="AN414" i="49" s="1"/>
  <c r="CL414" i="49" s="1"/>
  <c r="BM414" i="49" s="1"/>
  <c r="DQ87" i="48"/>
  <c r="AS414" i="49" s="1"/>
  <c r="CQ414" i="49" s="1"/>
  <c r="BR414" i="49" s="1"/>
  <c r="DE87" i="48"/>
  <c r="AG414" i="49" s="1"/>
  <c r="CE414" i="49" s="1"/>
  <c r="BF414" i="49" s="1"/>
  <c r="DU87" i="48"/>
  <c r="AW414" i="49" s="1"/>
  <c r="CU414" i="49" s="1"/>
  <c r="BV414" i="49" s="1"/>
  <c r="DY87" i="48"/>
  <c r="BA414" i="49" s="1"/>
  <c r="CY414" i="49" s="1"/>
  <c r="BZ414" i="49" s="1"/>
  <c r="DC86" i="48"/>
  <c r="DA86" i="48"/>
  <c r="D88" i="48"/>
  <c r="BD412" i="49" l="1"/>
  <c r="CB412" i="49" s="1"/>
  <c r="E409" i="49"/>
  <c r="AC409" i="49" s="1"/>
  <c r="DZ409" i="49"/>
  <c r="DB410" i="49"/>
  <c r="DZ410" i="49" s="1"/>
  <c r="BS101" i="49"/>
  <c r="BL101" i="49"/>
  <c r="BE101" i="49"/>
  <c r="BU101" i="49"/>
  <c r="BJ101" i="49"/>
  <c r="BG101" i="49"/>
  <c r="BW101" i="49"/>
  <c r="BP101" i="49"/>
  <c r="BI101" i="49"/>
  <c r="BY101" i="49"/>
  <c r="BF101" i="49"/>
  <c r="BZ101" i="49"/>
  <c r="BK101" i="49"/>
  <c r="CA101" i="49"/>
  <c r="BD101" i="49"/>
  <c r="BT101" i="49"/>
  <c r="BM101" i="49"/>
  <c r="BV101" i="49"/>
  <c r="BN101" i="49"/>
  <c r="BR101" i="49"/>
  <c r="BH101" i="49"/>
  <c r="BX101" i="49"/>
  <c r="BO101" i="49"/>
  <c r="BQ101" i="49"/>
  <c r="DV87" i="48"/>
  <c r="AX414" i="49" s="1"/>
  <c r="CV414" i="49" s="1"/>
  <c r="BW414" i="49" s="1"/>
  <c r="DX87" i="48"/>
  <c r="AZ414" i="49" s="1"/>
  <c r="CX414" i="49" s="1"/>
  <c r="BY414" i="49" s="1"/>
  <c r="DD87" i="48"/>
  <c r="AF414" i="49" s="1"/>
  <c r="CD414" i="49" s="1"/>
  <c r="BE414" i="49" s="1"/>
  <c r="DT87" i="48"/>
  <c r="AV414" i="49" s="1"/>
  <c r="CT414" i="49" s="1"/>
  <c r="BU414" i="49" s="1"/>
  <c r="DZ87" i="48"/>
  <c r="BB414" i="49" s="1"/>
  <c r="CZ414" i="49" s="1"/>
  <c r="CA414" i="49" s="1"/>
  <c r="DO87" i="48"/>
  <c r="AQ414" i="49" s="1"/>
  <c r="CO414" i="49" s="1"/>
  <c r="BP414" i="49" s="1"/>
  <c r="DK87" i="48"/>
  <c r="AM414" i="49" s="1"/>
  <c r="CK414" i="49" s="1"/>
  <c r="BL414" i="49" s="1"/>
  <c r="DM87" i="48"/>
  <c r="AO414" i="49" s="1"/>
  <c r="CM414" i="49" s="1"/>
  <c r="BN414" i="49" s="1"/>
  <c r="DH87" i="48"/>
  <c r="AJ414" i="49" s="1"/>
  <c r="CH414" i="49" s="1"/>
  <c r="BI414" i="49" s="1"/>
  <c r="DR87" i="48"/>
  <c r="AT414" i="49" s="1"/>
  <c r="CR414" i="49" s="1"/>
  <c r="BS414" i="49" s="1"/>
  <c r="EG413" i="49"/>
  <c r="DH413" i="49" s="1"/>
  <c r="K413" i="49" s="1"/>
  <c r="EB413" i="49"/>
  <c r="DC413" i="49" s="1"/>
  <c r="ED413" i="49"/>
  <c r="DE413" i="49" s="1"/>
  <c r="EN412" i="49"/>
  <c r="DO412" i="49" s="1"/>
  <c r="EX412" i="49"/>
  <c r="DY412" i="49" s="1"/>
  <c r="AB412" i="49" s="1"/>
  <c r="E410" i="49"/>
  <c r="AC410" i="49" s="1"/>
  <c r="ER412" i="49"/>
  <c r="DS412" i="49" s="1"/>
  <c r="V412" i="49" s="1"/>
  <c r="EM412" i="49"/>
  <c r="DN412" i="49" s="1"/>
  <c r="Q412" i="49" s="1"/>
  <c r="EJ413" i="49"/>
  <c r="DK413" i="49" s="1"/>
  <c r="N413" i="49" s="1"/>
  <c r="EE412" i="49"/>
  <c r="DF412" i="49" s="1"/>
  <c r="I412" i="49" s="1"/>
  <c r="AA412" i="49"/>
  <c r="EA411" i="49"/>
  <c r="EB412" i="49"/>
  <c r="DC412" i="49" s="1"/>
  <c r="F412" i="49" s="1"/>
  <c r="H412" i="49"/>
  <c r="Y412" i="49"/>
  <c r="U412" i="49"/>
  <c r="ER413" i="49"/>
  <c r="DS413" i="49" s="1"/>
  <c r="P412" i="49"/>
  <c r="K412" i="49"/>
  <c r="EH413" i="49"/>
  <c r="DI413" i="49" s="1"/>
  <c r="EK413" i="49"/>
  <c r="DL413" i="49" s="1"/>
  <c r="O413" i="49" s="1"/>
  <c r="EH412" i="49"/>
  <c r="DI412" i="49" s="1"/>
  <c r="L412" i="49" s="1"/>
  <c r="EP412" i="49"/>
  <c r="DQ412" i="49" s="1"/>
  <c r="T412" i="49" s="1"/>
  <c r="EL413" i="49"/>
  <c r="DM413" i="49" s="1"/>
  <c r="EM413" i="49"/>
  <c r="DN413" i="49" s="1"/>
  <c r="EO412" i="49"/>
  <c r="DP412" i="49" s="1"/>
  <c r="S412" i="49" s="1"/>
  <c r="EV412" i="49"/>
  <c r="DW412" i="49" s="1"/>
  <c r="Z412" i="49" s="1"/>
  <c r="EV413" i="49"/>
  <c r="DW413" i="49" s="1"/>
  <c r="DN87" i="48"/>
  <c r="AP414" i="49" s="1"/>
  <c r="CN414" i="49" s="1"/>
  <c r="BO414" i="49" s="1"/>
  <c r="DG87" i="48"/>
  <c r="AI414" i="49" s="1"/>
  <c r="CG414" i="49" s="1"/>
  <c r="BH414" i="49" s="1"/>
  <c r="AC97" i="49"/>
  <c r="AZ98" i="49"/>
  <c r="Z98" i="49" s="1"/>
  <c r="BB99" i="49"/>
  <c r="AB99" i="49" s="1"/>
  <c r="AQ99" i="49"/>
  <c r="Q99" i="49" s="1"/>
  <c r="AP99" i="49"/>
  <c r="P99" i="49" s="1"/>
  <c r="AN99" i="49"/>
  <c r="N99" i="49" s="1"/>
  <c r="AZ99" i="49"/>
  <c r="Z99" i="49" s="1"/>
  <c r="CG100" i="49"/>
  <c r="DF100" i="49"/>
  <c r="EE100" i="49"/>
  <c r="FD100" i="49"/>
  <c r="EA86" i="48"/>
  <c r="AE413" i="49"/>
  <c r="CC413" i="49" s="1"/>
  <c r="DI87" i="48"/>
  <c r="AK414" i="49" s="1"/>
  <c r="CI414" i="49" s="1"/>
  <c r="BJ414" i="49" s="1"/>
  <c r="DF87" i="48"/>
  <c r="AH414" i="49" s="1"/>
  <c r="CF414" i="49" s="1"/>
  <c r="BG414" i="49" s="1"/>
  <c r="DY100" i="49"/>
  <c r="CZ100" i="49"/>
  <c r="FW100" i="49"/>
  <c r="EX100" i="49"/>
  <c r="DU100" i="49"/>
  <c r="CV100" i="49"/>
  <c r="ET100" i="49"/>
  <c r="FS100" i="49"/>
  <c r="CO100" i="49"/>
  <c r="DN100" i="49"/>
  <c r="EM100" i="49"/>
  <c r="FL100" i="49"/>
  <c r="DG100" i="49"/>
  <c r="CH100" i="49"/>
  <c r="FE100" i="49"/>
  <c r="EF100" i="49"/>
  <c r="DW100" i="49"/>
  <c r="CX100" i="49"/>
  <c r="EV100" i="49"/>
  <c r="FU100" i="49"/>
  <c r="CQ100" i="49"/>
  <c r="DP100" i="49"/>
  <c r="EO100" i="49"/>
  <c r="FN100" i="49"/>
  <c r="AK99" i="49"/>
  <c r="K99" i="49" s="1"/>
  <c r="AH99" i="49"/>
  <c r="H99" i="49" s="1"/>
  <c r="DD99" i="49"/>
  <c r="CE99" i="49"/>
  <c r="FB99" i="49"/>
  <c r="EC99" i="49"/>
  <c r="DT99" i="49"/>
  <c r="CU99" i="49"/>
  <c r="ES99" i="49"/>
  <c r="FR99" i="49"/>
  <c r="DG99" i="49"/>
  <c r="CH99" i="49"/>
  <c r="EF99" i="49"/>
  <c r="FE99" i="49"/>
  <c r="AS99" i="49"/>
  <c r="S99" i="49" s="1"/>
  <c r="AE99" i="49"/>
  <c r="E99" i="49" s="1"/>
  <c r="AR98" i="49"/>
  <c r="R98" i="49" s="1"/>
  <c r="DP87" i="48"/>
  <c r="AR414" i="49" s="1"/>
  <c r="CP414" i="49" s="1"/>
  <c r="BQ414" i="49" s="1"/>
  <c r="DQ100" i="49"/>
  <c r="CR100" i="49"/>
  <c r="FO100" i="49"/>
  <c r="EP100" i="49"/>
  <c r="DB100" i="49"/>
  <c r="CC100" i="49"/>
  <c r="EZ100" i="49"/>
  <c r="EA100" i="49"/>
  <c r="DR100" i="49"/>
  <c r="CS100" i="49"/>
  <c r="EQ100" i="49"/>
  <c r="FP100" i="49"/>
  <c r="CL100" i="49"/>
  <c r="DK100" i="49"/>
  <c r="EJ100" i="49"/>
  <c r="FI100" i="49"/>
  <c r="CE100" i="49"/>
  <c r="DD100" i="49"/>
  <c r="FB100" i="49"/>
  <c r="EC100" i="49"/>
  <c r="CU100" i="49"/>
  <c r="FR100" i="49"/>
  <c r="DT100" i="49"/>
  <c r="ES100" i="49"/>
  <c r="AQ98" i="49"/>
  <c r="Q98" i="49" s="1"/>
  <c r="CY99" i="49"/>
  <c r="DX99" i="49"/>
  <c r="FV99" i="49"/>
  <c r="EW99" i="49"/>
  <c r="DJ99" i="49"/>
  <c r="CK99" i="49"/>
  <c r="EI99" i="49"/>
  <c r="FH99" i="49"/>
  <c r="AO99" i="49"/>
  <c r="O99" i="49" s="1"/>
  <c r="AV99" i="49"/>
  <c r="V99" i="49" s="1"/>
  <c r="AL99" i="49"/>
  <c r="L99" i="49" s="1"/>
  <c r="AT99" i="49"/>
  <c r="T99" i="49" s="1"/>
  <c r="DI100" i="49"/>
  <c r="CJ100" i="49"/>
  <c r="FG100" i="49"/>
  <c r="EH100" i="49"/>
  <c r="CW100" i="49"/>
  <c r="DV100" i="49"/>
  <c r="FT100" i="49"/>
  <c r="EU100" i="49"/>
  <c r="DO100" i="49"/>
  <c r="CP100" i="49"/>
  <c r="EN100" i="49"/>
  <c r="FM100" i="49"/>
  <c r="DH100" i="49"/>
  <c r="CI100" i="49"/>
  <c r="FF100" i="49"/>
  <c r="EG100" i="49"/>
  <c r="DX100" i="49"/>
  <c r="CY100" i="49"/>
  <c r="EW100" i="49"/>
  <c r="FV100" i="49"/>
  <c r="DF99" i="49"/>
  <c r="CG99" i="49"/>
  <c r="FD99" i="49"/>
  <c r="EE99" i="49"/>
  <c r="DV99" i="49"/>
  <c r="CW99" i="49"/>
  <c r="EU99" i="49"/>
  <c r="FT99" i="49"/>
  <c r="DJ87" i="48"/>
  <c r="AL414" i="49" s="1"/>
  <c r="CJ414" i="49" s="1"/>
  <c r="BK414" i="49" s="1"/>
  <c r="DW87" i="48"/>
  <c r="AY414" i="49" s="1"/>
  <c r="CW414" i="49" s="1"/>
  <c r="BX414" i="49" s="1"/>
  <c r="DM100" i="49"/>
  <c r="CN100" i="49"/>
  <c r="EL100" i="49"/>
  <c r="FK100" i="49"/>
  <c r="DE100" i="49"/>
  <c r="CF100" i="49"/>
  <c r="ED100" i="49"/>
  <c r="FC100" i="49"/>
  <c r="DJ100" i="49"/>
  <c r="CK100" i="49"/>
  <c r="FH100" i="49"/>
  <c r="EI100" i="49"/>
  <c r="CD100" i="49"/>
  <c r="DC100" i="49"/>
  <c r="EB100" i="49"/>
  <c r="FA100" i="49"/>
  <c r="CT100" i="49"/>
  <c r="DS100" i="49"/>
  <c r="FQ100" i="49"/>
  <c r="ER100" i="49"/>
  <c r="CM100" i="49"/>
  <c r="DL100" i="49"/>
  <c r="FJ100" i="49"/>
  <c r="EK100" i="49"/>
  <c r="CP99" i="49"/>
  <c r="DO99" i="49"/>
  <c r="EN99" i="49"/>
  <c r="FM99" i="49"/>
  <c r="AF99" i="49"/>
  <c r="F99" i="49" s="1"/>
  <c r="AU99" i="49"/>
  <c r="U99" i="49" s="1"/>
  <c r="AL98" i="49"/>
  <c r="L98" i="49" s="1"/>
  <c r="AX99" i="49"/>
  <c r="X99" i="49" s="1"/>
  <c r="DC87" i="48"/>
  <c r="DA87" i="48"/>
  <c r="DH88" i="48"/>
  <c r="AJ415" i="49" s="1"/>
  <c r="CH415" i="49" s="1"/>
  <c r="BI415" i="49" s="1"/>
  <c r="DJ88" i="48"/>
  <c r="AL415" i="49" s="1"/>
  <c r="CJ415" i="49" s="1"/>
  <c r="BK415" i="49" s="1"/>
  <c r="DS88" i="48"/>
  <c r="AU415" i="49" s="1"/>
  <c r="CS415" i="49" s="1"/>
  <c r="BT415" i="49" s="1"/>
  <c r="D89" i="48"/>
  <c r="BD413" i="49" l="1"/>
  <c r="CB413" i="49" s="1"/>
  <c r="DB411" i="49"/>
  <c r="BK102" i="49"/>
  <c r="CA102" i="49"/>
  <c r="BD102" i="49"/>
  <c r="BT102" i="49"/>
  <c r="BM102" i="49"/>
  <c r="BV102" i="49"/>
  <c r="BZ102" i="49"/>
  <c r="BO102" i="49"/>
  <c r="BH102" i="49"/>
  <c r="BX102" i="49"/>
  <c r="BQ102" i="49"/>
  <c r="BJ102" i="49"/>
  <c r="BS102" i="49"/>
  <c r="BL102" i="49"/>
  <c r="BE102" i="49"/>
  <c r="BU102" i="49"/>
  <c r="BR102" i="49"/>
  <c r="BW102" i="49"/>
  <c r="BI102" i="49"/>
  <c r="BY102" i="49"/>
  <c r="BN102" i="49"/>
  <c r="BF102" i="49"/>
  <c r="BP102" i="49"/>
  <c r="BG102" i="49"/>
  <c r="DV88" i="48"/>
  <c r="AX415" i="49" s="1"/>
  <c r="CV415" i="49" s="1"/>
  <c r="BW415" i="49" s="1"/>
  <c r="DN88" i="48"/>
  <c r="AP415" i="49" s="1"/>
  <c r="CN415" i="49" s="1"/>
  <c r="BO415" i="49" s="1"/>
  <c r="DX88" i="48"/>
  <c r="AZ415" i="49" s="1"/>
  <c r="CX415" i="49" s="1"/>
  <c r="BY415" i="49" s="1"/>
  <c r="DQ88" i="48"/>
  <c r="AS415" i="49" s="1"/>
  <c r="CQ415" i="49" s="1"/>
  <c r="BR415" i="49" s="1"/>
  <c r="DO88" i="48"/>
  <c r="AQ415" i="49" s="1"/>
  <c r="CO415" i="49" s="1"/>
  <c r="BP415" i="49" s="1"/>
  <c r="DE88" i="48"/>
  <c r="AG415" i="49" s="1"/>
  <c r="CE415" i="49" s="1"/>
  <c r="BF415" i="49" s="1"/>
  <c r="DT88" i="48"/>
  <c r="AV415" i="49" s="1"/>
  <c r="CT415" i="49" s="1"/>
  <c r="BU415" i="49" s="1"/>
  <c r="R412" i="49"/>
  <c r="DR88" i="48"/>
  <c r="AT415" i="49" s="1"/>
  <c r="CR415" i="49" s="1"/>
  <c r="BS415" i="49" s="1"/>
  <c r="DU88" i="48"/>
  <c r="AW415" i="49" s="1"/>
  <c r="CU415" i="49" s="1"/>
  <c r="BV415" i="49" s="1"/>
  <c r="DL88" i="48"/>
  <c r="AN415" i="49" s="1"/>
  <c r="CL415" i="49" s="1"/>
  <c r="BM415" i="49" s="1"/>
  <c r="DF88" i="48"/>
  <c r="AH415" i="49" s="1"/>
  <c r="CF415" i="49" s="1"/>
  <c r="BG415" i="49" s="1"/>
  <c r="DY88" i="48"/>
  <c r="BA415" i="49" s="1"/>
  <c r="CY415" i="49" s="1"/>
  <c r="BZ415" i="49" s="1"/>
  <c r="DD88" i="48"/>
  <c r="AF415" i="49" s="1"/>
  <c r="CD415" i="49" s="1"/>
  <c r="BE415" i="49" s="1"/>
  <c r="DM88" i="48"/>
  <c r="AO415" i="49" s="1"/>
  <c r="CM415" i="49" s="1"/>
  <c r="BN415" i="49" s="1"/>
  <c r="DW88" i="48"/>
  <c r="AY415" i="49" s="1"/>
  <c r="CW415" i="49" s="1"/>
  <c r="BX415" i="49" s="1"/>
  <c r="DP88" i="48"/>
  <c r="AR415" i="49" s="1"/>
  <c r="CP415" i="49" s="1"/>
  <c r="BQ415" i="49" s="1"/>
  <c r="DI88" i="48"/>
  <c r="AK415" i="49" s="1"/>
  <c r="CI415" i="49" s="1"/>
  <c r="BJ415" i="49" s="1"/>
  <c r="DZ88" i="48"/>
  <c r="BB415" i="49" s="1"/>
  <c r="CZ415" i="49" s="1"/>
  <c r="CA415" i="49" s="1"/>
  <c r="DK88" i="48"/>
  <c r="AM415" i="49" s="1"/>
  <c r="CK415" i="49" s="1"/>
  <c r="BL415" i="49" s="1"/>
  <c r="DG88" i="48"/>
  <c r="AI415" i="49" s="1"/>
  <c r="CG415" i="49" s="1"/>
  <c r="BH415" i="49" s="1"/>
  <c r="ES413" i="49"/>
  <c r="DT413" i="49" s="1"/>
  <c r="ER414" i="49"/>
  <c r="DS414" i="49" s="1"/>
  <c r="EK414" i="49"/>
  <c r="DL414" i="49" s="1"/>
  <c r="EO414" i="49"/>
  <c r="DP414" i="49" s="1"/>
  <c r="EF414" i="49"/>
  <c r="DG414" i="49" s="1"/>
  <c r="P413" i="49"/>
  <c r="EA412" i="49"/>
  <c r="V413" i="49"/>
  <c r="EW413" i="49"/>
  <c r="DX413" i="49" s="1"/>
  <c r="Z413" i="49"/>
  <c r="F413" i="49"/>
  <c r="EW414" i="49"/>
  <c r="DX414" i="49" s="1"/>
  <c r="AA414" i="49" s="1"/>
  <c r="W413" i="49"/>
  <c r="H413" i="49"/>
  <c r="EE413" i="49"/>
  <c r="DF413" i="49" s="1"/>
  <c r="I413" i="49" s="1"/>
  <c r="EQ413" i="49"/>
  <c r="DR413" i="49" s="1"/>
  <c r="U413" i="49" s="1"/>
  <c r="EX414" i="49"/>
  <c r="DY414" i="49" s="1"/>
  <c r="AB414" i="49" s="1"/>
  <c r="EM414" i="49"/>
  <c r="DN414" i="49" s="1"/>
  <c r="L413" i="49"/>
  <c r="Q413" i="49"/>
  <c r="EU413" i="49"/>
  <c r="DV413" i="49" s="1"/>
  <c r="Y413" i="49" s="1"/>
  <c r="EV414" i="49"/>
  <c r="DW414" i="49" s="1"/>
  <c r="Z414" i="49" s="1"/>
  <c r="EX413" i="49"/>
  <c r="DY413" i="49" s="1"/>
  <c r="AB413" i="49" s="1"/>
  <c r="EI413" i="49"/>
  <c r="DJ413" i="49" s="1"/>
  <c r="M413" i="49" s="1"/>
  <c r="EB414" i="49"/>
  <c r="DC414" i="49" s="1"/>
  <c r="F414" i="49" s="1"/>
  <c r="EC413" i="49"/>
  <c r="DD413" i="49" s="1"/>
  <c r="G413" i="49" s="1"/>
  <c r="EC414" i="49"/>
  <c r="DD414" i="49" s="1"/>
  <c r="ET414" i="49"/>
  <c r="DU414" i="49" s="1"/>
  <c r="EP413" i="49"/>
  <c r="DQ413" i="49" s="1"/>
  <c r="T413" i="49" s="1"/>
  <c r="EP414" i="49"/>
  <c r="DQ414" i="49" s="1"/>
  <c r="T414" i="49" s="1"/>
  <c r="EI414" i="49"/>
  <c r="DJ414" i="49" s="1"/>
  <c r="ES414" i="49"/>
  <c r="DT414" i="49" s="1"/>
  <c r="W414" i="49" s="1"/>
  <c r="EQ414" i="49"/>
  <c r="DR414" i="49" s="1"/>
  <c r="U414" i="49" s="1"/>
  <c r="EO413" i="49"/>
  <c r="DP413" i="49" s="1"/>
  <c r="EF413" i="49"/>
  <c r="DG413" i="49" s="1"/>
  <c r="J413" i="49" s="1"/>
  <c r="ET413" i="49"/>
  <c r="DU413" i="49" s="1"/>
  <c r="X413" i="49" s="1"/>
  <c r="EJ414" i="49"/>
  <c r="DK414" i="49" s="1"/>
  <c r="N414" i="49" s="1"/>
  <c r="EN413" i="49"/>
  <c r="DO413" i="49" s="1"/>
  <c r="AC98" i="49"/>
  <c r="AR99" i="49"/>
  <c r="R99" i="49" s="1"/>
  <c r="AF100" i="49"/>
  <c r="F100" i="49" s="1"/>
  <c r="AH100" i="49"/>
  <c r="H100" i="49" s="1"/>
  <c r="AP100" i="49"/>
  <c r="P100" i="49" s="1"/>
  <c r="AJ100" i="49"/>
  <c r="J100" i="49" s="1"/>
  <c r="BB100" i="49"/>
  <c r="AB100" i="49" s="1"/>
  <c r="EA87" i="48"/>
  <c r="AE414" i="49"/>
  <c r="CC414" i="49" s="1"/>
  <c r="DY101" i="49"/>
  <c r="CZ101" i="49"/>
  <c r="FW101" i="49"/>
  <c r="EX101" i="49"/>
  <c r="CG101" i="49"/>
  <c r="DF101" i="49"/>
  <c r="EE101" i="49"/>
  <c r="FD101" i="49"/>
  <c r="CW101" i="49"/>
  <c r="DV101" i="49"/>
  <c r="FT101" i="49"/>
  <c r="EU101" i="49"/>
  <c r="DO101" i="49"/>
  <c r="CP101" i="49"/>
  <c r="FM101" i="49"/>
  <c r="EN101" i="49"/>
  <c r="CI101" i="49"/>
  <c r="DH101" i="49"/>
  <c r="FF101" i="49"/>
  <c r="EG101" i="49"/>
  <c r="CY101" i="49"/>
  <c r="DX101" i="49"/>
  <c r="EW101" i="49"/>
  <c r="FV101" i="49"/>
  <c r="AI99" i="49"/>
  <c r="I99" i="49" s="1"/>
  <c r="AK100" i="49"/>
  <c r="K100" i="49" s="1"/>
  <c r="AY100" i="49"/>
  <c r="Y100" i="49" s="1"/>
  <c r="AL100" i="49"/>
  <c r="L100" i="49" s="1"/>
  <c r="BA99" i="49"/>
  <c r="AA99" i="49" s="1"/>
  <c r="AS100" i="49"/>
  <c r="S100" i="49" s="1"/>
  <c r="AZ100" i="49"/>
  <c r="Z100" i="49" s="1"/>
  <c r="AQ100" i="49"/>
  <c r="Q100" i="49" s="1"/>
  <c r="AX100" i="49"/>
  <c r="X100" i="49" s="1"/>
  <c r="AI100" i="49"/>
  <c r="I100" i="49" s="1"/>
  <c r="DE101" i="49"/>
  <c r="CF101" i="49"/>
  <c r="ED101" i="49"/>
  <c r="FC101" i="49"/>
  <c r="DQ101" i="49"/>
  <c r="CR101" i="49"/>
  <c r="FO101" i="49"/>
  <c r="EP101" i="49"/>
  <c r="DJ101" i="49"/>
  <c r="CK101" i="49"/>
  <c r="EI101" i="49"/>
  <c r="FH101" i="49"/>
  <c r="CD101" i="49"/>
  <c r="DC101" i="49"/>
  <c r="EB101" i="49"/>
  <c r="FA101" i="49"/>
  <c r="DS101" i="49"/>
  <c r="CT101" i="49"/>
  <c r="FQ101" i="49"/>
  <c r="ER101" i="49"/>
  <c r="CM101" i="49"/>
  <c r="DL101" i="49"/>
  <c r="FJ101" i="49"/>
  <c r="EK101" i="49"/>
  <c r="AY99" i="49"/>
  <c r="Y99" i="49" s="1"/>
  <c r="BA100" i="49"/>
  <c r="AA100" i="49" s="1"/>
  <c r="AR100" i="49"/>
  <c r="R100" i="49" s="1"/>
  <c r="AM99" i="49"/>
  <c r="M99" i="49" s="1"/>
  <c r="AW100" i="49"/>
  <c r="W100" i="49" s="1"/>
  <c r="AG100" i="49"/>
  <c r="G100" i="49" s="1"/>
  <c r="AE100" i="49"/>
  <c r="E100" i="49" s="1"/>
  <c r="AT100" i="49"/>
  <c r="T100" i="49" s="1"/>
  <c r="AG99" i="49"/>
  <c r="G99" i="49" s="1"/>
  <c r="DU101" i="49"/>
  <c r="CV101" i="49"/>
  <c r="ET101" i="49"/>
  <c r="FS101" i="49"/>
  <c r="DM101" i="49"/>
  <c r="CN101" i="49"/>
  <c r="EL101" i="49"/>
  <c r="FK101" i="49"/>
  <c r="CO101" i="49"/>
  <c r="DN101" i="49"/>
  <c r="EM101" i="49"/>
  <c r="FL101" i="49"/>
  <c r="DG101" i="49"/>
  <c r="CH101" i="49"/>
  <c r="EF101" i="49"/>
  <c r="FE101" i="49"/>
  <c r="CX101" i="49"/>
  <c r="DW101" i="49"/>
  <c r="EV101" i="49"/>
  <c r="FU101" i="49"/>
  <c r="DP101" i="49"/>
  <c r="CQ101" i="49"/>
  <c r="FN101" i="49"/>
  <c r="EO101" i="49"/>
  <c r="AO100" i="49"/>
  <c r="O100" i="49" s="1"/>
  <c r="AV100" i="49"/>
  <c r="V100" i="49" s="1"/>
  <c r="AM100" i="49"/>
  <c r="M100" i="49" s="1"/>
  <c r="AN100" i="49"/>
  <c r="N100" i="49" s="1"/>
  <c r="AU100" i="49"/>
  <c r="U100" i="49" s="1"/>
  <c r="AJ99" i="49"/>
  <c r="J99" i="49" s="1"/>
  <c r="AW99" i="49"/>
  <c r="W99" i="49" s="1"/>
  <c r="DI101" i="49"/>
  <c r="CJ101" i="49"/>
  <c r="FG101" i="49"/>
  <c r="EH101" i="49"/>
  <c r="DB101" i="49"/>
  <c r="CC101" i="49"/>
  <c r="EZ101" i="49"/>
  <c r="EA101" i="49"/>
  <c r="DR101" i="49"/>
  <c r="CS101" i="49"/>
  <c r="FP101" i="49"/>
  <c r="EQ101" i="49"/>
  <c r="CL101" i="49"/>
  <c r="DK101" i="49"/>
  <c r="EJ101" i="49"/>
  <c r="FI101" i="49"/>
  <c r="CE101" i="49"/>
  <c r="DD101" i="49"/>
  <c r="EC101" i="49"/>
  <c r="FB101" i="49"/>
  <c r="CU101" i="49"/>
  <c r="DT101" i="49"/>
  <c r="FR101" i="49"/>
  <c r="ES101" i="49"/>
  <c r="DC88" i="48"/>
  <c r="DA88" i="48"/>
  <c r="DQ89" i="48"/>
  <c r="AS416" i="49" s="1"/>
  <c r="CQ416" i="49" s="1"/>
  <c r="BR416" i="49" s="1"/>
  <c r="DW89" i="48"/>
  <c r="AY416" i="49" s="1"/>
  <c r="CW416" i="49" s="1"/>
  <c r="BX416" i="49" s="1"/>
  <c r="DK89" i="48"/>
  <c r="AM416" i="49" s="1"/>
  <c r="CK416" i="49" s="1"/>
  <c r="BL416" i="49" s="1"/>
  <c r="DT89" i="48"/>
  <c r="AV416" i="49" s="1"/>
  <c r="CT416" i="49" s="1"/>
  <c r="BU416" i="49" s="1"/>
  <c r="DD89" i="48"/>
  <c r="AF416" i="49" s="1"/>
  <c r="CD416" i="49" s="1"/>
  <c r="BE416" i="49" s="1"/>
  <c r="DM89" i="48"/>
  <c r="AO416" i="49" s="1"/>
  <c r="CM416" i="49" s="1"/>
  <c r="BN416" i="49" s="1"/>
  <c r="D90" i="48"/>
  <c r="BD414" i="49" l="1"/>
  <c r="CB414" i="49" s="1"/>
  <c r="E411" i="49"/>
  <c r="AC411" i="49" s="1"/>
  <c r="DZ411" i="49"/>
  <c r="DB412" i="49"/>
  <c r="BS103" i="49"/>
  <c r="BL103" i="49"/>
  <c r="BE103" i="49"/>
  <c r="BU103" i="49"/>
  <c r="BF103" i="49"/>
  <c r="BZ103" i="49"/>
  <c r="BG103" i="49"/>
  <c r="BW103" i="49"/>
  <c r="BP103" i="49"/>
  <c r="BI103" i="49"/>
  <c r="BY103" i="49"/>
  <c r="BV103" i="49"/>
  <c r="BN103" i="49"/>
  <c r="BK103" i="49"/>
  <c r="CA103" i="49"/>
  <c r="BD103" i="49"/>
  <c r="BT103" i="49"/>
  <c r="BM103" i="49"/>
  <c r="BR103" i="49"/>
  <c r="BX103" i="49"/>
  <c r="BO103" i="49"/>
  <c r="BQ103" i="49"/>
  <c r="BH103" i="49"/>
  <c r="BJ103" i="49"/>
  <c r="DS89" i="48"/>
  <c r="AU416" i="49" s="1"/>
  <c r="CS416" i="49" s="1"/>
  <c r="BT416" i="49" s="1"/>
  <c r="DY89" i="48"/>
  <c r="BA416" i="49" s="1"/>
  <c r="CY416" i="49" s="1"/>
  <c r="BZ416" i="49" s="1"/>
  <c r="DL89" i="48"/>
  <c r="AN416" i="49" s="1"/>
  <c r="CL416" i="49" s="1"/>
  <c r="BM416" i="49" s="1"/>
  <c r="DP89" i="48"/>
  <c r="AR416" i="49" s="1"/>
  <c r="CP416" i="49" s="1"/>
  <c r="BQ416" i="49" s="1"/>
  <c r="DE89" i="48"/>
  <c r="AG416" i="49" s="1"/>
  <c r="CE416" i="49" s="1"/>
  <c r="BF416" i="49" s="1"/>
  <c r="DI89" i="48"/>
  <c r="AK416" i="49" s="1"/>
  <c r="CI416" i="49" s="1"/>
  <c r="BJ416" i="49" s="1"/>
  <c r="DV89" i="48"/>
  <c r="AX416" i="49" s="1"/>
  <c r="CV416" i="49" s="1"/>
  <c r="BW416" i="49" s="1"/>
  <c r="DH89" i="48"/>
  <c r="AJ416" i="49" s="1"/>
  <c r="CH416" i="49" s="1"/>
  <c r="BI416" i="49" s="1"/>
  <c r="DJ89" i="48"/>
  <c r="AL416" i="49" s="1"/>
  <c r="CJ416" i="49" s="1"/>
  <c r="BK416" i="49" s="1"/>
  <c r="DR89" i="48"/>
  <c r="AT416" i="49" s="1"/>
  <c r="CR416" i="49" s="1"/>
  <c r="BS416" i="49" s="1"/>
  <c r="DX89" i="48"/>
  <c r="AZ416" i="49" s="1"/>
  <c r="CX416" i="49" s="1"/>
  <c r="BY416" i="49" s="1"/>
  <c r="DO89" i="48"/>
  <c r="AQ416" i="49" s="1"/>
  <c r="CO416" i="49" s="1"/>
  <c r="BP416" i="49" s="1"/>
  <c r="DU89" i="48"/>
  <c r="AW416" i="49" s="1"/>
  <c r="CU416" i="49" s="1"/>
  <c r="BV416" i="49" s="1"/>
  <c r="DZ89" i="48"/>
  <c r="BB416" i="49" s="1"/>
  <c r="CZ416" i="49" s="1"/>
  <c r="CA416" i="49" s="1"/>
  <c r="DF89" i="48"/>
  <c r="AH416" i="49" s="1"/>
  <c r="CF416" i="49" s="1"/>
  <c r="BG416" i="49" s="1"/>
  <c r="DG89" i="48"/>
  <c r="AI416" i="49" s="1"/>
  <c r="CG416" i="49" s="1"/>
  <c r="BH416" i="49" s="1"/>
  <c r="DN89" i="48"/>
  <c r="AP416" i="49" s="1"/>
  <c r="CN416" i="49" s="1"/>
  <c r="BO416" i="49" s="1"/>
  <c r="S414" i="49"/>
  <c r="V414" i="49"/>
  <c r="ES415" i="49"/>
  <c r="DT415" i="49" s="1"/>
  <c r="W415" i="49" s="1"/>
  <c r="EH415" i="49"/>
  <c r="DI415" i="49" s="1"/>
  <c r="L415" i="49" s="1"/>
  <c r="EC415" i="49"/>
  <c r="DD415" i="49" s="1"/>
  <c r="S413" i="49"/>
  <c r="R413" i="49"/>
  <c r="EH414" i="49"/>
  <c r="DI414" i="49" s="1"/>
  <c r="L414" i="49" s="1"/>
  <c r="AA413" i="49"/>
  <c r="Q414" i="49"/>
  <c r="G414" i="49"/>
  <c r="M414" i="49"/>
  <c r="EE414" i="49"/>
  <c r="DF414" i="49" s="1"/>
  <c r="I414" i="49" s="1"/>
  <c r="ER415" i="49"/>
  <c r="DS415" i="49" s="1"/>
  <c r="V415" i="49" s="1"/>
  <c r="EA413" i="49"/>
  <c r="EW415" i="49"/>
  <c r="DX415" i="49" s="1"/>
  <c r="AA415" i="49" s="1"/>
  <c r="EB415" i="49"/>
  <c r="DC415" i="49" s="1"/>
  <c r="F415" i="49" s="1"/>
  <c r="EG415" i="49"/>
  <c r="DH415" i="49" s="1"/>
  <c r="K415" i="49" s="1"/>
  <c r="EQ415" i="49"/>
  <c r="DR415" i="49" s="1"/>
  <c r="U415" i="49" s="1"/>
  <c r="J414" i="49"/>
  <c r="AC99" i="49"/>
  <c r="ED415" i="49"/>
  <c r="DE415" i="49" s="1"/>
  <c r="H415" i="49" s="1"/>
  <c r="EU415" i="49"/>
  <c r="DV415" i="49" s="1"/>
  <c r="Y415" i="49" s="1"/>
  <c r="EM415" i="49"/>
  <c r="DN415" i="49" s="1"/>
  <c r="Q415" i="49" s="1"/>
  <c r="EF415" i="49"/>
  <c r="DG415" i="49" s="1"/>
  <c r="J415" i="49" s="1"/>
  <c r="EO415" i="49"/>
  <c r="DP415" i="49" s="1"/>
  <c r="O414" i="49"/>
  <c r="X414" i="49"/>
  <c r="EX415" i="49"/>
  <c r="DY415" i="49" s="1"/>
  <c r="AB415" i="49" s="1"/>
  <c r="ET415" i="49"/>
  <c r="DU415" i="49" s="1"/>
  <c r="X415" i="49" s="1"/>
  <c r="EV415" i="49"/>
  <c r="DW415" i="49" s="1"/>
  <c r="EP415" i="49"/>
  <c r="DQ415" i="49" s="1"/>
  <c r="T415" i="49" s="1"/>
  <c r="EJ415" i="49"/>
  <c r="DK415" i="49" s="1"/>
  <c r="N415" i="49" s="1"/>
  <c r="EE415" i="49"/>
  <c r="DF415" i="49" s="1"/>
  <c r="I415" i="49" s="1"/>
  <c r="ED414" i="49"/>
  <c r="DE414" i="49" s="1"/>
  <c r="EU414" i="49"/>
  <c r="DV414" i="49" s="1"/>
  <c r="Y414" i="49" s="1"/>
  <c r="EK415" i="49"/>
  <c r="DL415" i="49" s="1"/>
  <c r="O415" i="49" s="1"/>
  <c r="EL415" i="49"/>
  <c r="DM415" i="49" s="1"/>
  <c r="P415" i="49" s="1"/>
  <c r="EN414" i="49"/>
  <c r="DO414" i="49" s="1"/>
  <c r="R414" i="49" s="1"/>
  <c r="EL414" i="49"/>
  <c r="DM414" i="49" s="1"/>
  <c r="P414" i="49" s="1"/>
  <c r="EG414" i="49"/>
  <c r="DH414" i="49" s="1"/>
  <c r="K414" i="49" s="1"/>
  <c r="EI415" i="49"/>
  <c r="DJ415" i="49" s="1"/>
  <c r="M415" i="49" s="1"/>
  <c r="EN415" i="49"/>
  <c r="DO415" i="49" s="1"/>
  <c r="R415" i="49" s="1"/>
  <c r="AK101" i="49"/>
  <c r="K101" i="49" s="1"/>
  <c r="AR101" i="49"/>
  <c r="R101" i="49" s="1"/>
  <c r="AY101" i="49"/>
  <c r="Y101" i="49" s="1"/>
  <c r="BB101" i="49"/>
  <c r="AB101" i="49" s="1"/>
  <c r="DI102" i="49"/>
  <c r="CJ102" i="49"/>
  <c r="FG102" i="49"/>
  <c r="EH102" i="49"/>
  <c r="DU102" i="49"/>
  <c r="CV102" i="49"/>
  <c r="ET102" i="49"/>
  <c r="FS102" i="49"/>
  <c r="CO102" i="49"/>
  <c r="DN102" i="49"/>
  <c r="FL102" i="49"/>
  <c r="EM102" i="49"/>
  <c r="DG102" i="49"/>
  <c r="CH102" i="49"/>
  <c r="FE102" i="49"/>
  <c r="EF102" i="49"/>
  <c r="CX102" i="49"/>
  <c r="DW102" i="49"/>
  <c r="FU102" i="49"/>
  <c r="EV102" i="49"/>
  <c r="CQ102" i="49"/>
  <c r="DP102" i="49"/>
  <c r="FN102" i="49"/>
  <c r="EO102" i="49"/>
  <c r="AW101" i="49"/>
  <c r="W101" i="49" s="1"/>
  <c r="AU101" i="49"/>
  <c r="U101" i="49" s="1"/>
  <c r="AE101" i="49"/>
  <c r="E101" i="49" s="1"/>
  <c r="AL101" i="49"/>
  <c r="L101" i="49" s="1"/>
  <c r="AZ101" i="49"/>
  <c r="Z101" i="49" s="1"/>
  <c r="AJ101" i="49"/>
  <c r="J101" i="49" s="1"/>
  <c r="AQ101" i="49"/>
  <c r="Q101" i="49" s="1"/>
  <c r="AP101" i="49"/>
  <c r="P101" i="49" s="1"/>
  <c r="AX101" i="49"/>
  <c r="X101" i="49" s="1"/>
  <c r="AO101" i="49"/>
  <c r="O101" i="49" s="1"/>
  <c r="AV101" i="49"/>
  <c r="V101" i="49" s="1"/>
  <c r="AT101" i="49"/>
  <c r="T101" i="49" s="1"/>
  <c r="DQ102" i="49"/>
  <c r="CR102" i="49"/>
  <c r="FO102" i="49"/>
  <c r="EP102" i="49"/>
  <c r="DB102" i="49"/>
  <c r="CC102" i="49"/>
  <c r="EA102" i="49"/>
  <c r="EZ102" i="49"/>
  <c r="DR102" i="49"/>
  <c r="CS102" i="49"/>
  <c r="FP102" i="49"/>
  <c r="EQ102" i="49"/>
  <c r="CL102" i="49"/>
  <c r="DK102" i="49"/>
  <c r="FI102" i="49"/>
  <c r="EJ102" i="49"/>
  <c r="CE102" i="49"/>
  <c r="DD102" i="49"/>
  <c r="FB102" i="49"/>
  <c r="EC102" i="49"/>
  <c r="CU102" i="49"/>
  <c r="DT102" i="49"/>
  <c r="FR102" i="49"/>
  <c r="ES102" i="49"/>
  <c r="AG101" i="49"/>
  <c r="G101" i="49" s="1"/>
  <c r="AN101" i="49"/>
  <c r="N101" i="49" s="1"/>
  <c r="AC100" i="49"/>
  <c r="AF101" i="49"/>
  <c r="F101" i="49" s="1"/>
  <c r="AM101" i="49"/>
  <c r="M101" i="49" s="1"/>
  <c r="AH101" i="49"/>
  <c r="H101" i="49" s="1"/>
  <c r="EA88" i="48"/>
  <c r="AE415" i="49"/>
  <c r="CC415" i="49" s="1"/>
  <c r="DY102" i="49"/>
  <c r="CZ102" i="49"/>
  <c r="FW102" i="49"/>
  <c r="EX102" i="49"/>
  <c r="DF102" i="49"/>
  <c r="CG102" i="49"/>
  <c r="FD102" i="49"/>
  <c r="EE102" i="49"/>
  <c r="CW102" i="49"/>
  <c r="DV102" i="49"/>
  <c r="EU102" i="49"/>
  <c r="FT102" i="49"/>
  <c r="CP102" i="49"/>
  <c r="DO102" i="49"/>
  <c r="FM102" i="49"/>
  <c r="EN102" i="49"/>
  <c r="DH102" i="49"/>
  <c r="CI102" i="49"/>
  <c r="EG102" i="49"/>
  <c r="FF102" i="49"/>
  <c r="DX102" i="49"/>
  <c r="CY102" i="49"/>
  <c r="EW102" i="49"/>
  <c r="FV102" i="49"/>
  <c r="DM102" i="49"/>
  <c r="CN102" i="49"/>
  <c r="EL102" i="49"/>
  <c r="FK102" i="49"/>
  <c r="DE102" i="49"/>
  <c r="CF102" i="49"/>
  <c r="ED102" i="49"/>
  <c r="FC102" i="49"/>
  <c r="DJ102" i="49"/>
  <c r="CK102" i="49"/>
  <c r="EI102" i="49"/>
  <c r="FH102" i="49"/>
  <c r="CD102" i="49"/>
  <c r="DC102" i="49"/>
  <c r="FA102" i="49"/>
  <c r="EB102" i="49"/>
  <c r="CT102" i="49"/>
  <c r="ER102" i="49"/>
  <c r="FQ102" i="49"/>
  <c r="DS102" i="49"/>
  <c r="DL102" i="49"/>
  <c r="CM102" i="49"/>
  <c r="EK102" i="49"/>
  <c r="FJ102" i="49"/>
  <c r="AS101" i="49"/>
  <c r="S101" i="49" s="1"/>
  <c r="BA101" i="49"/>
  <c r="AA101" i="49" s="1"/>
  <c r="AI101" i="49"/>
  <c r="I101" i="49" s="1"/>
  <c r="DC89" i="48"/>
  <c r="DA89" i="48"/>
  <c r="DH90" i="48"/>
  <c r="AJ417" i="49" s="1"/>
  <c r="CH417" i="49" s="1"/>
  <c r="BI417" i="49" s="1"/>
  <c r="DX90" i="48"/>
  <c r="AZ417" i="49" s="1"/>
  <c r="CX417" i="49" s="1"/>
  <c r="BY417" i="49" s="1"/>
  <c r="DR90" i="48"/>
  <c r="AT417" i="49" s="1"/>
  <c r="CR417" i="49" s="1"/>
  <c r="BS417" i="49" s="1"/>
  <c r="DU90" i="48"/>
  <c r="AW417" i="49" s="1"/>
  <c r="CU417" i="49" s="1"/>
  <c r="BV417" i="49" s="1"/>
  <c r="D91" i="48"/>
  <c r="BD415" i="49" l="1"/>
  <c r="CB415" i="49" s="1"/>
  <c r="E412" i="49"/>
  <c r="AC412" i="49" s="1"/>
  <c r="DZ412" i="49"/>
  <c r="DB413" i="49"/>
  <c r="BK104" i="49"/>
  <c r="CA104" i="49"/>
  <c r="BD104" i="49"/>
  <c r="BM104" i="49"/>
  <c r="BO104" i="49"/>
  <c r="BH104" i="49"/>
  <c r="BX104" i="49"/>
  <c r="BQ104" i="49"/>
  <c r="BR104" i="49"/>
  <c r="BS104" i="49"/>
  <c r="BL104" i="49"/>
  <c r="BE104" i="49"/>
  <c r="BU104" i="49"/>
  <c r="BN104" i="49"/>
  <c r="BZ104" i="49"/>
  <c r="BY104" i="49"/>
  <c r="BP104" i="49"/>
  <c r="BG104" i="49"/>
  <c r="BV104" i="49"/>
  <c r="BW104" i="49"/>
  <c r="BI104" i="49"/>
  <c r="BJ104" i="49"/>
  <c r="DL90" i="48"/>
  <c r="AN417" i="49" s="1"/>
  <c r="CL417" i="49" s="1"/>
  <c r="BM417" i="49" s="1"/>
  <c r="DT90" i="48"/>
  <c r="AV417" i="49" s="1"/>
  <c r="CT417" i="49" s="1"/>
  <c r="BU417" i="49" s="1"/>
  <c r="DE90" i="48"/>
  <c r="AG417" i="49" s="1"/>
  <c r="CE417" i="49" s="1"/>
  <c r="BF417" i="49" s="1"/>
  <c r="DS90" i="48"/>
  <c r="AU417" i="49" s="1"/>
  <c r="CS417" i="49" s="1"/>
  <c r="BT417" i="49" s="1"/>
  <c r="DF90" i="48"/>
  <c r="AH417" i="49" s="1"/>
  <c r="CF417" i="49" s="1"/>
  <c r="BG417" i="49" s="1"/>
  <c r="DZ90" i="48"/>
  <c r="BB417" i="49" s="1"/>
  <c r="CZ417" i="49" s="1"/>
  <c r="CA417" i="49" s="1"/>
  <c r="DK90" i="48"/>
  <c r="AM417" i="49" s="1"/>
  <c r="CK417" i="49" s="1"/>
  <c r="BL417" i="49" s="1"/>
  <c r="DD90" i="48"/>
  <c r="AF417" i="49" s="1"/>
  <c r="CD417" i="49" s="1"/>
  <c r="BE417" i="49" s="1"/>
  <c r="DV90" i="48"/>
  <c r="AX417" i="49" s="1"/>
  <c r="CV417" i="49" s="1"/>
  <c r="BW417" i="49" s="1"/>
  <c r="DQ90" i="48"/>
  <c r="AS417" i="49" s="1"/>
  <c r="CQ417" i="49" s="1"/>
  <c r="BR417" i="49" s="1"/>
  <c r="DM90" i="48"/>
  <c r="AO417" i="49" s="1"/>
  <c r="CM417" i="49" s="1"/>
  <c r="BN417" i="49" s="1"/>
  <c r="DN90" i="48"/>
  <c r="AP417" i="49" s="1"/>
  <c r="CN417" i="49" s="1"/>
  <c r="BO417" i="49" s="1"/>
  <c r="DO90" i="48"/>
  <c r="AQ417" i="49" s="1"/>
  <c r="CO417" i="49" s="1"/>
  <c r="BP417" i="49" s="1"/>
  <c r="G415" i="49"/>
  <c r="EF416" i="49"/>
  <c r="DG416" i="49" s="1"/>
  <c r="J416" i="49" s="1"/>
  <c r="EK416" i="49"/>
  <c r="DL416" i="49" s="1"/>
  <c r="EC416" i="49"/>
  <c r="DD416" i="49" s="1"/>
  <c r="ER416" i="49"/>
  <c r="DS416" i="49" s="1"/>
  <c r="Z415" i="49"/>
  <c r="EM416" i="49"/>
  <c r="DN416" i="49" s="1"/>
  <c r="Q416" i="49" s="1"/>
  <c r="EB416" i="49"/>
  <c r="DC416" i="49" s="1"/>
  <c r="F416" i="49" s="1"/>
  <c r="H414" i="49"/>
  <c r="ES416" i="49"/>
  <c r="DT416" i="49" s="1"/>
  <c r="W416" i="49" s="1"/>
  <c r="S415" i="49"/>
  <c r="EV416" i="49"/>
  <c r="DW416" i="49" s="1"/>
  <c r="Z416" i="49" s="1"/>
  <c r="EI416" i="49"/>
  <c r="DJ416" i="49" s="1"/>
  <c r="EN416" i="49"/>
  <c r="DO416" i="49" s="1"/>
  <c r="EJ416" i="49"/>
  <c r="DK416" i="49" s="1"/>
  <c r="EA414" i="49"/>
  <c r="AF102" i="49"/>
  <c r="F102" i="49" s="1"/>
  <c r="AR102" i="49"/>
  <c r="R102" i="49" s="1"/>
  <c r="AI102" i="49"/>
  <c r="I102" i="49" s="1"/>
  <c r="BB102" i="49"/>
  <c r="AB102" i="49" s="1"/>
  <c r="AW102" i="49"/>
  <c r="W102" i="49" s="1"/>
  <c r="AG102" i="49"/>
  <c r="G102" i="49" s="1"/>
  <c r="AN102" i="49"/>
  <c r="N102" i="49" s="1"/>
  <c r="AU102" i="49"/>
  <c r="U102" i="49" s="1"/>
  <c r="AT102" i="49"/>
  <c r="T102" i="49" s="1"/>
  <c r="AS102" i="49"/>
  <c r="S102" i="49" s="1"/>
  <c r="AZ102" i="49"/>
  <c r="Z102" i="49" s="1"/>
  <c r="AJ102" i="49"/>
  <c r="J102" i="49" s="1"/>
  <c r="AQ102" i="49"/>
  <c r="Q102" i="49" s="1"/>
  <c r="AL102" i="49"/>
  <c r="L102" i="49" s="1"/>
  <c r="EW416" i="49"/>
  <c r="DX416" i="49" s="1"/>
  <c r="EQ416" i="49"/>
  <c r="DR416" i="49" s="1"/>
  <c r="U416" i="49" s="1"/>
  <c r="ET416" i="49"/>
  <c r="DU416" i="49" s="1"/>
  <c r="EP416" i="49"/>
  <c r="DQ416" i="49" s="1"/>
  <c r="T416" i="49" s="1"/>
  <c r="EX416" i="49"/>
  <c r="DY416" i="49" s="1"/>
  <c r="AB416" i="49" s="1"/>
  <c r="EL416" i="49"/>
  <c r="DM416" i="49" s="1"/>
  <c r="ED416" i="49"/>
  <c r="DE416" i="49" s="1"/>
  <c r="H416" i="49" s="1"/>
  <c r="EO416" i="49"/>
  <c r="DP416" i="49" s="1"/>
  <c r="S416" i="49" s="1"/>
  <c r="EG416" i="49"/>
  <c r="DH416" i="49" s="1"/>
  <c r="K416" i="49" s="1"/>
  <c r="EU416" i="49"/>
  <c r="DV416" i="49" s="1"/>
  <c r="Y416" i="49" s="1"/>
  <c r="EH416" i="49"/>
  <c r="DI416" i="49" s="1"/>
  <c r="EE416" i="49"/>
  <c r="DF416" i="49" s="1"/>
  <c r="I416" i="49" s="1"/>
  <c r="DI90" i="48"/>
  <c r="AK417" i="49" s="1"/>
  <c r="CI417" i="49" s="1"/>
  <c r="BJ417" i="49" s="1"/>
  <c r="EA89" i="48"/>
  <c r="AE416" i="49"/>
  <c r="CC416" i="49" s="1"/>
  <c r="CG103" i="49"/>
  <c r="DF103" i="49"/>
  <c r="EE103" i="49"/>
  <c r="FD103" i="49"/>
  <c r="CY103" i="49"/>
  <c r="DX103" i="49"/>
  <c r="FV103" i="49"/>
  <c r="EW103" i="49"/>
  <c r="DI103" i="49"/>
  <c r="CJ103" i="49"/>
  <c r="FG103" i="49"/>
  <c r="EH103" i="49"/>
  <c r="CI103" i="49"/>
  <c r="DH103" i="49"/>
  <c r="EG103" i="49"/>
  <c r="FF103" i="49"/>
  <c r="DJ90" i="48"/>
  <c r="AL417" i="49" s="1"/>
  <c r="CJ417" i="49" s="1"/>
  <c r="BK417" i="49" s="1"/>
  <c r="DG90" i="48"/>
  <c r="AI417" i="49" s="1"/>
  <c r="CG417" i="49" s="1"/>
  <c r="BH417" i="49" s="1"/>
  <c r="DY90" i="48"/>
  <c r="BA417" i="49" s="1"/>
  <c r="CY417" i="49" s="1"/>
  <c r="BZ417" i="49" s="1"/>
  <c r="DE103" i="49"/>
  <c r="CF103" i="49"/>
  <c r="ED103" i="49"/>
  <c r="FC103" i="49"/>
  <c r="CZ103" i="49"/>
  <c r="DY103" i="49"/>
  <c r="FW103" i="49"/>
  <c r="EX103" i="49"/>
  <c r="DJ103" i="49"/>
  <c r="CK103" i="49"/>
  <c r="FH103" i="49"/>
  <c r="EI103" i="49"/>
  <c r="DC103" i="49"/>
  <c r="CD103" i="49"/>
  <c r="EB103" i="49"/>
  <c r="FA103" i="49"/>
  <c r="CT103" i="49"/>
  <c r="DS103" i="49"/>
  <c r="FQ103" i="49"/>
  <c r="ER103" i="49"/>
  <c r="CM103" i="49"/>
  <c r="DL103" i="49"/>
  <c r="FJ103" i="49"/>
  <c r="EK103" i="49"/>
  <c r="AO102" i="49"/>
  <c r="O102" i="49" s="1"/>
  <c r="AM102" i="49"/>
  <c r="M102" i="49" s="1"/>
  <c r="AH102" i="49"/>
  <c r="H102" i="49" s="1"/>
  <c r="AP102" i="49"/>
  <c r="P102" i="49" s="1"/>
  <c r="BA102" i="49"/>
  <c r="AA102" i="49" s="1"/>
  <c r="AK102" i="49"/>
  <c r="K102" i="49" s="1"/>
  <c r="AY102" i="49"/>
  <c r="Y102" i="49" s="1"/>
  <c r="AE102" i="49"/>
  <c r="E102" i="49" s="1"/>
  <c r="AC101" i="49"/>
  <c r="AX102" i="49"/>
  <c r="X102" i="49" s="1"/>
  <c r="CW103" i="49"/>
  <c r="DV103" i="49"/>
  <c r="EU103" i="49"/>
  <c r="FT103" i="49"/>
  <c r="DP90" i="48"/>
  <c r="AR417" i="49" s="1"/>
  <c r="CP417" i="49" s="1"/>
  <c r="BQ417" i="49" s="1"/>
  <c r="DU103" i="49"/>
  <c r="CV103" i="49"/>
  <c r="ET103" i="49"/>
  <c r="FS103" i="49"/>
  <c r="DM103" i="49"/>
  <c r="CN103" i="49"/>
  <c r="EL103" i="49"/>
  <c r="FK103" i="49"/>
  <c r="CO103" i="49"/>
  <c r="DN103" i="49"/>
  <c r="FL103" i="49"/>
  <c r="EM103" i="49"/>
  <c r="DG103" i="49"/>
  <c r="CH103" i="49"/>
  <c r="FE103" i="49"/>
  <c r="EF103" i="49"/>
  <c r="DW103" i="49"/>
  <c r="CX103" i="49"/>
  <c r="FU103" i="49"/>
  <c r="EV103" i="49"/>
  <c r="DP103" i="49"/>
  <c r="CQ103" i="49"/>
  <c r="EO103" i="49"/>
  <c r="FN103" i="49"/>
  <c r="AV102" i="49"/>
  <c r="V102" i="49" s="1"/>
  <c r="CP103" i="49"/>
  <c r="DO103" i="49"/>
  <c r="FM103" i="49"/>
  <c r="EN103" i="49"/>
  <c r="DW90" i="48"/>
  <c r="AY417" i="49" s="1"/>
  <c r="CW417" i="49" s="1"/>
  <c r="BX417" i="49" s="1"/>
  <c r="DQ103" i="49"/>
  <c r="CR103" i="49"/>
  <c r="FO103" i="49"/>
  <c r="EP103" i="49"/>
  <c r="DB103" i="49"/>
  <c r="CC103" i="49"/>
  <c r="EA103" i="49"/>
  <c r="EZ103" i="49"/>
  <c r="DR103" i="49"/>
  <c r="CS103" i="49"/>
  <c r="EQ103" i="49"/>
  <c r="FP103" i="49"/>
  <c r="DK103" i="49"/>
  <c r="CL103" i="49"/>
  <c r="EJ103" i="49"/>
  <c r="FI103" i="49"/>
  <c r="CE103" i="49"/>
  <c r="DD103" i="49"/>
  <c r="FB103" i="49"/>
  <c r="EC103" i="49"/>
  <c r="CU103" i="49"/>
  <c r="DT103" i="49"/>
  <c r="ES103" i="49"/>
  <c r="FR103" i="49"/>
  <c r="DX91" i="48"/>
  <c r="AZ418" i="49" s="1"/>
  <c r="CX418" i="49" s="1"/>
  <c r="BY418" i="49" s="1"/>
  <c r="DW91" i="48"/>
  <c r="AY418" i="49" s="1"/>
  <c r="CW418" i="49" s="1"/>
  <c r="BX418" i="49" s="1"/>
  <c r="DH91" i="48"/>
  <c r="AJ418" i="49" s="1"/>
  <c r="CH418" i="49" s="1"/>
  <c r="BI418" i="49" s="1"/>
  <c r="DV91" i="48"/>
  <c r="AX418" i="49" s="1"/>
  <c r="CV418" i="49" s="1"/>
  <c r="BW418" i="49" s="1"/>
  <c r="DJ91" i="48"/>
  <c r="AL418" i="49" s="1"/>
  <c r="CJ418" i="49" s="1"/>
  <c r="BK418" i="49" s="1"/>
  <c r="DR91" i="48"/>
  <c r="AT418" i="49" s="1"/>
  <c r="CR418" i="49" s="1"/>
  <c r="BS418" i="49" s="1"/>
  <c r="DY91" i="48"/>
  <c r="BA418" i="49" s="1"/>
  <c r="CY418" i="49" s="1"/>
  <c r="BZ418" i="49" s="1"/>
  <c r="DK91" i="48"/>
  <c r="AM418" i="49" s="1"/>
  <c r="CK418" i="49" s="1"/>
  <c r="BL418" i="49" s="1"/>
  <c r="DM91" i="48"/>
  <c r="AO418" i="49" s="1"/>
  <c r="CM418" i="49" s="1"/>
  <c r="BN418" i="49" s="1"/>
  <c r="DC90" i="48"/>
  <c r="DA90" i="48"/>
  <c r="D92" i="48"/>
  <c r="BD416" i="49" l="1"/>
  <c r="CB416" i="49" s="1"/>
  <c r="DE91" i="48"/>
  <c r="AG418" i="49" s="1"/>
  <c r="CE418" i="49" s="1"/>
  <c r="BF418" i="49" s="1"/>
  <c r="BF104" i="49"/>
  <c r="DS91" i="48"/>
  <c r="AU418" i="49" s="1"/>
  <c r="CS418" i="49" s="1"/>
  <c r="BT418" i="49" s="1"/>
  <c r="BT104" i="49"/>
  <c r="E413" i="49"/>
  <c r="AC413" i="49" s="1"/>
  <c r="DZ413" i="49"/>
  <c r="DB414" i="49"/>
  <c r="DZ414" i="49" s="1"/>
  <c r="BS105" i="49"/>
  <c r="BL105" i="49"/>
  <c r="BE105" i="49"/>
  <c r="BU105" i="49"/>
  <c r="BV105" i="49"/>
  <c r="BN105" i="49"/>
  <c r="BG105" i="49"/>
  <c r="BW105" i="49"/>
  <c r="BP105" i="49"/>
  <c r="BI105" i="49"/>
  <c r="BY105" i="49"/>
  <c r="BR105" i="49"/>
  <c r="BK105" i="49"/>
  <c r="CA105" i="49"/>
  <c r="BD105" i="49"/>
  <c r="BT105" i="49"/>
  <c r="BM105" i="49"/>
  <c r="BJ105" i="49"/>
  <c r="BO105" i="49"/>
  <c r="BZ105" i="49"/>
  <c r="BQ105" i="49"/>
  <c r="BH105" i="49"/>
  <c r="BF105" i="49"/>
  <c r="BX105" i="49"/>
  <c r="DN91" i="48"/>
  <c r="AP418" i="49" s="1"/>
  <c r="CN418" i="49" s="1"/>
  <c r="BO418" i="49" s="1"/>
  <c r="DD91" i="48"/>
  <c r="AF418" i="49" s="1"/>
  <c r="CD418" i="49" s="1"/>
  <c r="BE418" i="49" s="1"/>
  <c r="DG91" i="48"/>
  <c r="AI418" i="49" s="1"/>
  <c r="CG418" i="49" s="1"/>
  <c r="BH418" i="49" s="1"/>
  <c r="DO91" i="48"/>
  <c r="AQ418" i="49" s="1"/>
  <c r="CO418" i="49" s="1"/>
  <c r="BP418" i="49" s="1"/>
  <c r="DL91" i="48"/>
  <c r="AN418" i="49" s="1"/>
  <c r="CL418" i="49" s="1"/>
  <c r="BM418" i="49" s="1"/>
  <c r="DT91" i="48"/>
  <c r="AV418" i="49" s="1"/>
  <c r="CT418" i="49" s="1"/>
  <c r="BU418" i="49" s="1"/>
  <c r="DI91" i="48"/>
  <c r="AK418" i="49" s="1"/>
  <c r="CI418" i="49" s="1"/>
  <c r="BJ418" i="49" s="1"/>
  <c r="DQ91" i="48"/>
  <c r="AS418" i="49" s="1"/>
  <c r="CQ418" i="49" s="1"/>
  <c r="BR418" i="49" s="1"/>
  <c r="DZ91" i="48"/>
  <c r="BB418" i="49" s="1"/>
  <c r="CZ418" i="49" s="1"/>
  <c r="CA418" i="49" s="1"/>
  <c r="DU91" i="48"/>
  <c r="AW418" i="49" s="1"/>
  <c r="CU418" i="49" s="1"/>
  <c r="BV418" i="49" s="1"/>
  <c r="DF91" i="48"/>
  <c r="AH418" i="49" s="1"/>
  <c r="CF418" i="49" s="1"/>
  <c r="BG418" i="49" s="1"/>
  <c r="V416" i="49"/>
  <c r="O416" i="49"/>
  <c r="G416" i="49"/>
  <c r="ES417" i="49"/>
  <c r="DT417" i="49" s="1"/>
  <c r="EP417" i="49"/>
  <c r="DQ417" i="49" s="1"/>
  <c r="ET417" i="49"/>
  <c r="DU417" i="49" s="1"/>
  <c r="X416" i="49"/>
  <c r="L416" i="49"/>
  <c r="AA416" i="49"/>
  <c r="EA415" i="49"/>
  <c r="R416" i="49"/>
  <c r="M416" i="49"/>
  <c r="P416" i="49"/>
  <c r="N416" i="49"/>
  <c r="EC417" i="49"/>
  <c r="DD417" i="49" s="1"/>
  <c r="G417" i="49" s="1"/>
  <c r="EX417" i="49"/>
  <c r="DY417" i="49" s="1"/>
  <c r="AB417" i="49" s="1"/>
  <c r="EJ417" i="49"/>
  <c r="DK417" i="49" s="1"/>
  <c r="EI417" i="49"/>
  <c r="DJ417" i="49" s="1"/>
  <c r="M417" i="49" s="1"/>
  <c r="ER417" i="49"/>
  <c r="DS417" i="49" s="1"/>
  <c r="EQ417" i="49"/>
  <c r="DR417" i="49" s="1"/>
  <c r="EO417" i="49"/>
  <c r="DP417" i="49" s="1"/>
  <c r="S417" i="49" s="1"/>
  <c r="EV417" i="49"/>
  <c r="DW417" i="49" s="1"/>
  <c r="ED417" i="49"/>
  <c r="DE417" i="49" s="1"/>
  <c r="EB417" i="49"/>
  <c r="DC417" i="49" s="1"/>
  <c r="F417" i="49" s="1"/>
  <c r="EL417" i="49"/>
  <c r="DM417" i="49" s="1"/>
  <c r="P417" i="49" s="1"/>
  <c r="EF417" i="49"/>
  <c r="DG417" i="49" s="1"/>
  <c r="EK417" i="49"/>
  <c r="DL417" i="49" s="1"/>
  <c r="O417" i="49" s="1"/>
  <c r="EM417" i="49"/>
  <c r="DN417" i="49" s="1"/>
  <c r="AG103" i="49"/>
  <c r="G103" i="49" s="1"/>
  <c r="AT103" i="49"/>
  <c r="T103" i="49" s="1"/>
  <c r="AY103" i="49"/>
  <c r="Y103" i="49" s="1"/>
  <c r="AL103" i="49"/>
  <c r="L103" i="49" s="1"/>
  <c r="BA103" i="49"/>
  <c r="AA103" i="49" s="1"/>
  <c r="AR103" i="49"/>
  <c r="R103" i="49" s="1"/>
  <c r="EA90" i="48"/>
  <c r="AE417" i="49"/>
  <c r="CC417" i="49" s="1"/>
  <c r="DP91" i="48"/>
  <c r="AR418" i="49" s="1"/>
  <c r="CP418" i="49" s="1"/>
  <c r="BQ418" i="49" s="1"/>
  <c r="DI104" i="49"/>
  <c r="CJ104" i="49"/>
  <c r="FG104" i="49"/>
  <c r="EH104" i="49"/>
  <c r="CG104" i="49"/>
  <c r="DF104" i="49"/>
  <c r="EE104" i="49"/>
  <c r="FD104" i="49"/>
  <c r="DY104" i="49"/>
  <c r="CZ104" i="49"/>
  <c r="FW104" i="49"/>
  <c r="EX104" i="49"/>
  <c r="CQ104" i="49"/>
  <c r="DP104" i="49"/>
  <c r="EO104" i="49"/>
  <c r="FN104" i="49"/>
  <c r="CM104" i="49"/>
  <c r="DL104" i="49"/>
  <c r="FJ104" i="49"/>
  <c r="EK104" i="49"/>
  <c r="CS104" i="49"/>
  <c r="DR104" i="49"/>
  <c r="EQ104" i="49"/>
  <c r="FP104" i="49"/>
  <c r="AZ103" i="49"/>
  <c r="Z103" i="49" s="1"/>
  <c r="AJ103" i="49"/>
  <c r="J103" i="49" s="1"/>
  <c r="AQ103" i="49"/>
  <c r="Q103" i="49" s="1"/>
  <c r="AF103" i="49"/>
  <c r="F103" i="49" s="1"/>
  <c r="AH103" i="49"/>
  <c r="H103" i="49" s="1"/>
  <c r="CF104" i="49"/>
  <c r="DE104" i="49"/>
  <c r="ED104" i="49"/>
  <c r="FC104" i="49"/>
  <c r="CK104" i="49"/>
  <c r="DJ104" i="49"/>
  <c r="EI104" i="49"/>
  <c r="FH104" i="49"/>
  <c r="CD104" i="49"/>
  <c r="DC104" i="49"/>
  <c r="FA104" i="49"/>
  <c r="EB104" i="49"/>
  <c r="DU104" i="49"/>
  <c r="CV104" i="49"/>
  <c r="ET104" i="49"/>
  <c r="FS104" i="49"/>
  <c r="DQ104" i="49"/>
  <c r="CR104" i="49"/>
  <c r="FO104" i="49"/>
  <c r="EP104" i="49"/>
  <c r="CW104" i="49"/>
  <c r="DV104" i="49"/>
  <c r="EU104" i="49"/>
  <c r="FT104" i="49"/>
  <c r="AS103" i="49"/>
  <c r="S103" i="49" s="1"/>
  <c r="AP103" i="49"/>
  <c r="P103" i="49" s="1"/>
  <c r="AX103" i="49"/>
  <c r="X103" i="49" s="1"/>
  <c r="DM104" i="49"/>
  <c r="CN104" i="49"/>
  <c r="EL104" i="49"/>
  <c r="FK104" i="49"/>
  <c r="DX104" i="49"/>
  <c r="CY104" i="49"/>
  <c r="EW104" i="49"/>
  <c r="FV104" i="49"/>
  <c r="CP104" i="49"/>
  <c r="DO104" i="49"/>
  <c r="FM104" i="49"/>
  <c r="EN104" i="49"/>
  <c r="CH104" i="49"/>
  <c r="DG104" i="49"/>
  <c r="FE104" i="49"/>
  <c r="EF104" i="49"/>
  <c r="CE104" i="49"/>
  <c r="DD104" i="49"/>
  <c r="FB104" i="49"/>
  <c r="EC104" i="49"/>
  <c r="CX104" i="49"/>
  <c r="DW104" i="49"/>
  <c r="EV104" i="49"/>
  <c r="FU104" i="49"/>
  <c r="DS104" i="49"/>
  <c r="CT104" i="49"/>
  <c r="FQ104" i="49"/>
  <c r="ER104" i="49"/>
  <c r="CC104" i="49"/>
  <c r="DB104" i="49"/>
  <c r="EA104" i="49"/>
  <c r="EZ104" i="49"/>
  <c r="CU104" i="49"/>
  <c r="DT104" i="49"/>
  <c r="FR104" i="49"/>
  <c r="ES104" i="49"/>
  <c r="CL104" i="49"/>
  <c r="DK104" i="49"/>
  <c r="FI104" i="49"/>
  <c r="EJ104" i="49"/>
  <c r="DH104" i="49"/>
  <c r="CI104" i="49"/>
  <c r="FF104" i="49"/>
  <c r="EG104" i="49"/>
  <c r="CO104" i="49"/>
  <c r="DN104" i="49"/>
  <c r="FL104" i="49"/>
  <c r="EM104" i="49"/>
  <c r="AW103" i="49"/>
  <c r="W103" i="49" s="1"/>
  <c r="AN103" i="49"/>
  <c r="N103" i="49" s="1"/>
  <c r="AU103" i="49"/>
  <c r="U103" i="49" s="1"/>
  <c r="AE103" i="49"/>
  <c r="E103" i="49" s="1"/>
  <c r="AC102" i="49"/>
  <c r="AO103" i="49"/>
  <c r="O103" i="49" s="1"/>
  <c r="AV103" i="49"/>
  <c r="V103" i="49" s="1"/>
  <c r="AM103" i="49"/>
  <c r="M103" i="49" s="1"/>
  <c r="BB103" i="49"/>
  <c r="AB103" i="49" s="1"/>
  <c r="AK103" i="49"/>
  <c r="K103" i="49" s="1"/>
  <c r="AI103" i="49"/>
  <c r="I103" i="49" s="1"/>
  <c r="DA91" i="48"/>
  <c r="DZ92" i="48"/>
  <c r="BB419" i="49" s="1"/>
  <c r="CZ419" i="49" s="1"/>
  <c r="CA419" i="49" s="1"/>
  <c r="DC91" i="48"/>
  <c r="D93" i="48"/>
  <c r="E414" i="49" l="1"/>
  <c r="AC414" i="49" s="1"/>
  <c r="BD417" i="49"/>
  <c r="CB417" i="49" s="1"/>
  <c r="DB415" i="49"/>
  <c r="BK106" i="49"/>
  <c r="CA106" i="49"/>
  <c r="BD106" i="49"/>
  <c r="BT106" i="49"/>
  <c r="BM106" i="49"/>
  <c r="BR106" i="49"/>
  <c r="BZ106" i="49"/>
  <c r="BO106" i="49"/>
  <c r="BH106" i="49"/>
  <c r="BX106" i="49"/>
  <c r="BQ106" i="49"/>
  <c r="BN106" i="49"/>
  <c r="BF106" i="49"/>
  <c r="BS106" i="49"/>
  <c r="BL106" i="49"/>
  <c r="BE106" i="49"/>
  <c r="BU106" i="49"/>
  <c r="BV106" i="49"/>
  <c r="BP106" i="49"/>
  <c r="BG106" i="49"/>
  <c r="BW106" i="49"/>
  <c r="BI106" i="49"/>
  <c r="BJ106" i="49"/>
  <c r="BY106" i="49"/>
  <c r="DY92" i="48"/>
  <c r="BA419" i="49" s="1"/>
  <c r="CY419" i="49" s="1"/>
  <c r="BZ419" i="49" s="1"/>
  <c r="DU92" i="48"/>
  <c r="AW419" i="49" s="1"/>
  <c r="CU419" i="49" s="1"/>
  <c r="BV419" i="49" s="1"/>
  <c r="DK92" i="48"/>
  <c r="AM419" i="49" s="1"/>
  <c r="CK419" i="49" s="1"/>
  <c r="BL419" i="49" s="1"/>
  <c r="DD92" i="48"/>
  <c r="AF419" i="49" s="1"/>
  <c r="CD419" i="49" s="1"/>
  <c r="BE419" i="49" s="1"/>
  <c r="DN92" i="48"/>
  <c r="AP419" i="49" s="1"/>
  <c r="CN419" i="49" s="1"/>
  <c r="BO419" i="49" s="1"/>
  <c r="DP92" i="48"/>
  <c r="AR419" i="49" s="1"/>
  <c r="CP419" i="49" s="1"/>
  <c r="BQ419" i="49" s="1"/>
  <c r="W417" i="49"/>
  <c r="DQ92" i="48"/>
  <c r="AS419" i="49" s="1"/>
  <c r="CQ419" i="49" s="1"/>
  <c r="BR419" i="49" s="1"/>
  <c r="DR92" i="48"/>
  <c r="AT419" i="49" s="1"/>
  <c r="CR419" i="49" s="1"/>
  <c r="BS419" i="49" s="1"/>
  <c r="DE92" i="48"/>
  <c r="AG419" i="49" s="1"/>
  <c r="CE419" i="49" s="1"/>
  <c r="BF419" i="49" s="1"/>
  <c r="DJ92" i="48"/>
  <c r="AL419" i="49" s="1"/>
  <c r="CJ419" i="49" s="1"/>
  <c r="BK419" i="49" s="1"/>
  <c r="DO92" i="48"/>
  <c r="AQ419" i="49" s="1"/>
  <c r="CO419" i="49" s="1"/>
  <c r="BP419" i="49" s="1"/>
  <c r="DS92" i="48"/>
  <c r="AU419" i="49" s="1"/>
  <c r="CS419" i="49" s="1"/>
  <c r="BT419" i="49" s="1"/>
  <c r="DM92" i="48"/>
  <c r="AO419" i="49" s="1"/>
  <c r="CM419" i="49" s="1"/>
  <c r="BN419" i="49" s="1"/>
  <c r="DI92" i="48"/>
  <c r="AK419" i="49" s="1"/>
  <c r="CI419" i="49" s="1"/>
  <c r="BJ419" i="49" s="1"/>
  <c r="T417" i="49"/>
  <c r="ES418" i="49"/>
  <c r="DT418" i="49" s="1"/>
  <c r="EJ418" i="49"/>
  <c r="DK418" i="49" s="1"/>
  <c r="N418" i="49" s="1"/>
  <c r="EE418" i="49"/>
  <c r="DF418" i="49" s="1"/>
  <c r="I418" i="49" s="1"/>
  <c r="ED418" i="49"/>
  <c r="DE418" i="49" s="1"/>
  <c r="EL418" i="49"/>
  <c r="DM418" i="49" s="1"/>
  <c r="P418" i="49" s="1"/>
  <c r="U417" i="49"/>
  <c r="V417" i="49"/>
  <c r="J417" i="49"/>
  <c r="Z417" i="49"/>
  <c r="N417" i="49"/>
  <c r="EE417" i="49"/>
  <c r="DF417" i="49" s="1"/>
  <c r="I417" i="49" s="1"/>
  <c r="EU418" i="49"/>
  <c r="DV418" i="49" s="1"/>
  <c r="Y418" i="49" s="1"/>
  <c r="EC418" i="49"/>
  <c r="DD418" i="49" s="1"/>
  <c r="G418" i="49" s="1"/>
  <c r="EU417" i="49"/>
  <c r="DV417" i="49" s="1"/>
  <c r="Y417" i="49" s="1"/>
  <c r="X417" i="49"/>
  <c r="EA416" i="49"/>
  <c r="Q417" i="49"/>
  <c r="ET418" i="49"/>
  <c r="DU418" i="49" s="1"/>
  <c r="EW417" i="49"/>
  <c r="DX417" i="49" s="1"/>
  <c r="AA417" i="49" s="1"/>
  <c r="EF418" i="49"/>
  <c r="DG418" i="49" s="1"/>
  <c r="J418" i="49" s="1"/>
  <c r="H417" i="49"/>
  <c r="EN417" i="49"/>
  <c r="DO417" i="49" s="1"/>
  <c r="R417" i="49" s="1"/>
  <c r="EG418" i="49"/>
  <c r="DH418" i="49" s="1"/>
  <c r="K418" i="49" s="1"/>
  <c r="EQ418" i="49"/>
  <c r="DR418" i="49" s="1"/>
  <c r="U418" i="49" s="1"/>
  <c r="EX418" i="49"/>
  <c r="DY418" i="49" s="1"/>
  <c r="AB418" i="49" s="1"/>
  <c r="EH418" i="49"/>
  <c r="DI418" i="49" s="1"/>
  <c r="L418" i="49" s="1"/>
  <c r="EK418" i="49"/>
  <c r="DL418" i="49" s="1"/>
  <c r="O418" i="49" s="1"/>
  <c r="EP418" i="49"/>
  <c r="DQ418" i="49" s="1"/>
  <c r="T418" i="49" s="1"/>
  <c r="EB418" i="49"/>
  <c r="DC418" i="49" s="1"/>
  <c r="EG417" i="49"/>
  <c r="DH417" i="49" s="1"/>
  <c r="K417" i="49" s="1"/>
  <c r="EM418" i="49"/>
  <c r="DN418" i="49" s="1"/>
  <c r="ER418" i="49"/>
  <c r="DS418" i="49" s="1"/>
  <c r="V418" i="49" s="1"/>
  <c r="EH417" i="49"/>
  <c r="DI417" i="49" s="1"/>
  <c r="L417" i="49" s="1"/>
  <c r="EO418" i="49"/>
  <c r="DP418" i="49" s="1"/>
  <c r="S418" i="49" s="1"/>
  <c r="EV418" i="49"/>
  <c r="DW418" i="49" s="1"/>
  <c r="EI418" i="49"/>
  <c r="DJ418" i="49" s="1"/>
  <c r="M418" i="49" s="1"/>
  <c r="EW418" i="49"/>
  <c r="DX418" i="49" s="1"/>
  <c r="AC103" i="49"/>
  <c r="AQ104" i="49"/>
  <c r="Q104" i="49" s="1"/>
  <c r="AK104" i="49"/>
  <c r="K104" i="49" s="1"/>
  <c r="AN104" i="49"/>
  <c r="N104" i="49" s="1"/>
  <c r="AW104" i="49"/>
  <c r="W104" i="49" s="1"/>
  <c r="AV104" i="49"/>
  <c r="V104" i="49" s="1"/>
  <c r="AG104" i="49"/>
  <c r="G104" i="49" s="1"/>
  <c r="AJ104" i="49"/>
  <c r="J104" i="49" s="1"/>
  <c r="AR104" i="49"/>
  <c r="R104" i="49" s="1"/>
  <c r="AY104" i="49"/>
  <c r="Y104" i="49" s="1"/>
  <c r="AX104" i="49"/>
  <c r="X104" i="49" s="1"/>
  <c r="AM104" i="49"/>
  <c r="M104" i="49" s="1"/>
  <c r="AH104" i="49"/>
  <c r="H104" i="49" s="1"/>
  <c r="AO104" i="49"/>
  <c r="O104" i="49" s="1"/>
  <c r="BB104" i="49"/>
  <c r="AB104" i="49" s="1"/>
  <c r="AL104" i="49"/>
  <c r="L104" i="49" s="1"/>
  <c r="DO105" i="49"/>
  <c r="CP105" i="49"/>
  <c r="EN105" i="49"/>
  <c r="FM105" i="49"/>
  <c r="EA91" i="48"/>
  <c r="AE418" i="49"/>
  <c r="CC418" i="49" s="1"/>
  <c r="DV92" i="48"/>
  <c r="AX419" i="49" s="1"/>
  <c r="CV419" i="49" s="1"/>
  <c r="BW419" i="49" s="1"/>
  <c r="DL92" i="48"/>
  <c r="AN419" i="49" s="1"/>
  <c r="CL419" i="49" s="1"/>
  <c r="BM419" i="49" s="1"/>
  <c r="DX92" i="48"/>
  <c r="AZ419" i="49" s="1"/>
  <c r="CX419" i="49" s="1"/>
  <c r="BY419" i="49" s="1"/>
  <c r="DH92" i="48"/>
  <c r="AJ419" i="49" s="1"/>
  <c r="CH419" i="49" s="1"/>
  <c r="BI419" i="49" s="1"/>
  <c r="DP105" i="49"/>
  <c r="CQ105" i="49"/>
  <c r="EO105" i="49"/>
  <c r="FN105" i="49"/>
  <c r="DQ105" i="49"/>
  <c r="CR105" i="49"/>
  <c r="FO105" i="49"/>
  <c r="EP105" i="49"/>
  <c r="CN105" i="49"/>
  <c r="DM105" i="49"/>
  <c r="EL105" i="49"/>
  <c r="FK105" i="49"/>
  <c r="CJ105" i="49"/>
  <c r="DI105" i="49"/>
  <c r="FG105" i="49"/>
  <c r="EH105" i="49"/>
  <c r="CC105" i="49"/>
  <c r="DB105" i="49"/>
  <c r="EA105" i="49"/>
  <c r="EZ105" i="49"/>
  <c r="DR105" i="49"/>
  <c r="CS105" i="49"/>
  <c r="FP105" i="49"/>
  <c r="EQ105" i="49"/>
  <c r="AT104" i="49"/>
  <c r="T104" i="49" s="1"/>
  <c r="AF104" i="49"/>
  <c r="F104" i="49" s="1"/>
  <c r="DU105" i="49"/>
  <c r="CV105" i="49"/>
  <c r="ET105" i="49"/>
  <c r="FS105" i="49"/>
  <c r="CW105" i="49"/>
  <c r="DV105" i="49"/>
  <c r="FT105" i="49"/>
  <c r="EU105" i="49"/>
  <c r="CX105" i="49"/>
  <c r="DW105" i="49"/>
  <c r="EV105" i="49"/>
  <c r="FU105" i="49"/>
  <c r="CG105" i="49"/>
  <c r="EE105" i="49"/>
  <c r="FD105" i="49"/>
  <c r="DF105" i="49"/>
  <c r="DG92" i="48"/>
  <c r="AI419" i="49" s="1"/>
  <c r="CG419" i="49" s="1"/>
  <c r="BH419" i="49" s="1"/>
  <c r="CL105" i="49"/>
  <c r="DK105" i="49"/>
  <c r="FI105" i="49"/>
  <c r="EJ105" i="49"/>
  <c r="DG105" i="49"/>
  <c r="CH105" i="49"/>
  <c r="FE105" i="49"/>
  <c r="EF105" i="49"/>
  <c r="CD105" i="49"/>
  <c r="DC105" i="49"/>
  <c r="EB105" i="49"/>
  <c r="FA105" i="49"/>
  <c r="CY105" i="49"/>
  <c r="DX105" i="49"/>
  <c r="EW105" i="49"/>
  <c r="FV105" i="49"/>
  <c r="CU105" i="49"/>
  <c r="DT105" i="49"/>
  <c r="FR105" i="49"/>
  <c r="ES105" i="49"/>
  <c r="CK105" i="49"/>
  <c r="DJ105" i="49"/>
  <c r="FH105" i="49"/>
  <c r="EI105" i="49"/>
  <c r="AE104" i="49"/>
  <c r="E104" i="49" s="1"/>
  <c r="AZ104" i="49"/>
  <c r="Z104" i="49" s="1"/>
  <c r="BA104" i="49"/>
  <c r="AA104" i="49" s="1"/>
  <c r="AP104" i="49"/>
  <c r="P104" i="49" s="1"/>
  <c r="AU104" i="49"/>
  <c r="U104" i="49" s="1"/>
  <c r="AS104" i="49"/>
  <c r="S104" i="49" s="1"/>
  <c r="AI104" i="49"/>
  <c r="I104" i="49" s="1"/>
  <c r="CT105" i="49"/>
  <c r="DS105" i="49"/>
  <c r="ER105" i="49"/>
  <c r="FQ105" i="49"/>
  <c r="DW92" i="48"/>
  <c r="AY419" i="49" s="1"/>
  <c r="CW419" i="49" s="1"/>
  <c r="BX419" i="49" s="1"/>
  <c r="DT92" i="48"/>
  <c r="AV419" i="49" s="1"/>
  <c r="CT419" i="49" s="1"/>
  <c r="BU419" i="49" s="1"/>
  <c r="DF92" i="48"/>
  <c r="AH419" i="49" s="1"/>
  <c r="CF419" i="49" s="1"/>
  <c r="BG419" i="49" s="1"/>
  <c r="CM105" i="49"/>
  <c r="DL105" i="49"/>
  <c r="FJ105" i="49"/>
  <c r="EK105" i="49"/>
  <c r="CI105" i="49"/>
  <c r="DH105" i="49"/>
  <c r="FF105" i="49"/>
  <c r="EG105" i="49"/>
  <c r="DD105" i="49"/>
  <c r="CE105" i="49"/>
  <c r="EC105" i="49"/>
  <c r="FB105" i="49"/>
  <c r="DY105" i="49"/>
  <c r="CZ105" i="49"/>
  <c r="FW105" i="49"/>
  <c r="EX105" i="49"/>
  <c r="CO105" i="49"/>
  <c r="DN105" i="49"/>
  <c r="EM105" i="49"/>
  <c r="FL105" i="49"/>
  <c r="DG93" i="48"/>
  <c r="AI420" i="49" s="1"/>
  <c r="CG420" i="49" s="1"/>
  <c r="BH420" i="49" s="1"/>
  <c r="DU93" i="48"/>
  <c r="AW420" i="49" s="1"/>
  <c r="CU420" i="49" s="1"/>
  <c r="BV420" i="49" s="1"/>
  <c r="DD93" i="48"/>
  <c r="AF420" i="49" s="1"/>
  <c r="CD420" i="49" s="1"/>
  <c r="BE420" i="49" s="1"/>
  <c r="DJ93" i="48"/>
  <c r="AL420" i="49" s="1"/>
  <c r="CJ420" i="49" s="1"/>
  <c r="BK420" i="49" s="1"/>
  <c r="DC92" i="48"/>
  <c r="DA92" i="48"/>
  <c r="D94" i="48"/>
  <c r="BD418" i="49" l="1"/>
  <c r="CB418" i="49" s="1"/>
  <c r="E415" i="49"/>
  <c r="AC415" i="49" s="1"/>
  <c r="DZ415" i="49"/>
  <c r="DB416" i="49"/>
  <c r="BS107" i="49"/>
  <c r="BL107" i="49"/>
  <c r="BE107" i="49"/>
  <c r="BU107" i="49"/>
  <c r="BG107" i="49"/>
  <c r="BW107" i="49"/>
  <c r="BP107" i="49"/>
  <c r="BI107" i="49"/>
  <c r="BY107" i="49"/>
  <c r="BJ107" i="49"/>
  <c r="BK107" i="49"/>
  <c r="CA107" i="49"/>
  <c r="BD107" i="49"/>
  <c r="BT107" i="49"/>
  <c r="BM107" i="49"/>
  <c r="BF107" i="49"/>
  <c r="BZ107" i="49"/>
  <c r="BQ107" i="49"/>
  <c r="BH107" i="49"/>
  <c r="BX107" i="49"/>
  <c r="BR107" i="49"/>
  <c r="BO107" i="49"/>
  <c r="BV107" i="49"/>
  <c r="BN107" i="49"/>
  <c r="DN93" i="48"/>
  <c r="AP420" i="49" s="1"/>
  <c r="CN420" i="49" s="1"/>
  <c r="BO420" i="49" s="1"/>
  <c r="DS93" i="48"/>
  <c r="AU420" i="49" s="1"/>
  <c r="CS420" i="49" s="1"/>
  <c r="BT420" i="49" s="1"/>
  <c r="DT93" i="48"/>
  <c r="AV420" i="49" s="1"/>
  <c r="CT420" i="49" s="1"/>
  <c r="BU420" i="49" s="1"/>
  <c r="DZ93" i="48"/>
  <c r="BB420" i="49" s="1"/>
  <c r="CZ420" i="49" s="1"/>
  <c r="CA420" i="49" s="1"/>
  <c r="DR93" i="48"/>
  <c r="AT420" i="49" s="1"/>
  <c r="CR420" i="49" s="1"/>
  <c r="BS420" i="49" s="1"/>
  <c r="DI93" i="48"/>
  <c r="AK420" i="49" s="1"/>
  <c r="CI420" i="49" s="1"/>
  <c r="BJ420" i="49" s="1"/>
  <c r="DK93" i="48"/>
  <c r="AM420" i="49" s="1"/>
  <c r="CK420" i="49" s="1"/>
  <c r="BL420" i="49" s="1"/>
  <c r="DF93" i="48"/>
  <c r="AH420" i="49" s="1"/>
  <c r="CF420" i="49" s="1"/>
  <c r="BG420" i="49" s="1"/>
  <c r="DQ93" i="48"/>
  <c r="AS420" i="49" s="1"/>
  <c r="CQ420" i="49" s="1"/>
  <c r="BR420" i="49" s="1"/>
  <c r="DO93" i="48"/>
  <c r="AQ420" i="49" s="1"/>
  <c r="CO420" i="49" s="1"/>
  <c r="BP420" i="49" s="1"/>
  <c r="DX93" i="48"/>
  <c r="AZ420" i="49" s="1"/>
  <c r="CX420" i="49" s="1"/>
  <c r="BY420" i="49" s="1"/>
  <c r="DM93" i="48"/>
  <c r="AO420" i="49" s="1"/>
  <c r="CM420" i="49" s="1"/>
  <c r="BN420" i="49" s="1"/>
  <c r="DL93" i="48"/>
  <c r="AN420" i="49" s="1"/>
  <c r="CL420" i="49" s="1"/>
  <c r="BM420" i="49" s="1"/>
  <c r="DE93" i="48"/>
  <c r="AG420" i="49" s="1"/>
  <c r="CE420" i="49" s="1"/>
  <c r="BF420" i="49" s="1"/>
  <c r="DV93" i="48"/>
  <c r="AX420" i="49" s="1"/>
  <c r="CV420" i="49" s="1"/>
  <c r="BW420" i="49" s="1"/>
  <c r="DW93" i="48"/>
  <c r="AY420" i="49" s="1"/>
  <c r="CW420" i="49" s="1"/>
  <c r="BX420" i="49" s="1"/>
  <c r="DP93" i="48"/>
  <c r="AR420" i="49" s="1"/>
  <c r="CP420" i="49" s="1"/>
  <c r="BQ420" i="49" s="1"/>
  <c r="H418" i="49"/>
  <c r="W418" i="49"/>
  <c r="EL419" i="49"/>
  <c r="DM419" i="49" s="1"/>
  <c r="ES419" i="49"/>
  <c r="DT419" i="49" s="1"/>
  <c r="EI419" i="49"/>
  <c r="DJ419" i="49" s="1"/>
  <c r="AA418" i="49"/>
  <c r="Z418" i="49"/>
  <c r="X418" i="49"/>
  <c r="F418" i="49"/>
  <c r="EH419" i="49"/>
  <c r="DI419" i="49" s="1"/>
  <c r="L419" i="49" s="1"/>
  <c r="EA417" i="49"/>
  <c r="EW419" i="49"/>
  <c r="DX419" i="49" s="1"/>
  <c r="AA419" i="49" s="1"/>
  <c r="EN418" i="49"/>
  <c r="DO418" i="49" s="1"/>
  <c r="R418" i="49" s="1"/>
  <c r="Q418" i="49"/>
  <c r="EG419" i="49"/>
  <c r="DH419" i="49" s="1"/>
  <c r="EB419" i="49"/>
  <c r="DC419" i="49" s="1"/>
  <c r="F419" i="49" s="1"/>
  <c r="EX419" i="49"/>
  <c r="DY419" i="49" s="1"/>
  <c r="AB419" i="49" s="1"/>
  <c r="EP419" i="49"/>
  <c r="DQ419" i="49" s="1"/>
  <c r="T419" i="49" s="1"/>
  <c r="EQ419" i="49"/>
  <c r="DR419" i="49" s="1"/>
  <c r="EC419" i="49"/>
  <c r="DD419" i="49" s="1"/>
  <c r="EK419" i="49"/>
  <c r="DL419" i="49" s="1"/>
  <c r="EO419" i="49"/>
  <c r="DP419" i="49" s="1"/>
  <c r="S419" i="49" s="1"/>
  <c r="EN419" i="49"/>
  <c r="DO419" i="49" s="1"/>
  <c r="EM419" i="49"/>
  <c r="DN419" i="49" s="1"/>
  <c r="Q419" i="49" s="1"/>
  <c r="AI105" i="49"/>
  <c r="I105" i="49" s="1"/>
  <c r="AU105" i="49"/>
  <c r="U105" i="49" s="1"/>
  <c r="AL105" i="49"/>
  <c r="L105" i="49" s="1"/>
  <c r="AT105" i="49"/>
  <c r="T105" i="49" s="1"/>
  <c r="EA92" i="48"/>
  <c r="AE419" i="49"/>
  <c r="CC419" i="49" s="1"/>
  <c r="DY93" i="48"/>
  <c r="BA420" i="49" s="1"/>
  <c r="CY420" i="49" s="1"/>
  <c r="BZ420" i="49" s="1"/>
  <c r="DH93" i="48"/>
  <c r="AJ420" i="49" s="1"/>
  <c r="CH420" i="49" s="1"/>
  <c r="BI420" i="49" s="1"/>
  <c r="DH106" i="49"/>
  <c r="CI106" i="49"/>
  <c r="EG106" i="49"/>
  <c r="FF106" i="49"/>
  <c r="CT106" i="49"/>
  <c r="DS106" i="49"/>
  <c r="FQ106" i="49"/>
  <c r="ER106" i="49"/>
  <c r="CU106" i="49"/>
  <c r="DT106" i="49"/>
  <c r="FR106" i="49"/>
  <c r="ES106" i="49"/>
  <c r="CQ106" i="49"/>
  <c r="FN106" i="49"/>
  <c r="DP106" i="49"/>
  <c r="EO106" i="49"/>
  <c r="CR106" i="49"/>
  <c r="DQ106" i="49"/>
  <c r="FO106" i="49"/>
  <c r="EP106" i="49"/>
  <c r="DJ106" i="49"/>
  <c r="CK106" i="49"/>
  <c r="EI106" i="49"/>
  <c r="FH106" i="49"/>
  <c r="BB105" i="49"/>
  <c r="AB105" i="49" s="1"/>
  <c r="AK105" i="49"/>
  <c r="K105" i="49" s="1"/>
  <c r="AO105" i="49"/>
  <c r="O105" i="49" s="1"/>
  <c r="DE105" i="49"/>
  <c r="CF105" i="49"/>
  <c r="ED105" i="49"/>
  <c r="FC105" i="49"/>
  <c r="BA105" i="49"/>
  <c r="AA105" i="49" s="1"/>
  <c r="AF105" i="49"/>
  <c r="F105" i="49" s="1"/>
  <c r="AY105" i="49"/>
  <c r="Y105" i="49" s="1"/>
  <c r="DX106" i="49"/>
  <c r="CY106" i="49"/>
  <c r="EW106" i="49"/>
  <c r="FV106" i="49"/>
  <c r="CE106" i="49"/>
  <c r="DD106" i="49"/>
  <c r="FB106" i="49"/>
  <c r="EC106" i="49"/>
  <c r="DY106" i="49"/>
  <c r="CZ106" i="49"/>
  <c r="FW106" i="49"/>
  <c r="EX106" i="49"/>
  <c r="CV106" i="49"/>
  <c r="DU106" i="49"/>
  <c r="ET106" i="49"/>
  <c r="FS106" i="49"/>
  <c r="DW106" i="49"/>
  <c r="CX106" i="49"/>
  <c r="FU106" i="49"/>
  <c r="EV106" i="49"/>
  <c r="CO106" i="49"/>
  <c r="DN106" i="49"/>
  <c r="EM106" i="49"/>
  <c r="FL106" i="49"/>
  <c r="AQ105" i="49"/>
  <c r="Q105" i="49" s="1"/>
  <c r="AG105" i="49"/>
  <c r="G105" i="49" s="1"/>
  <c r="AV105" i="49"/>
  <c r="V105" i="49" s="1"/>
  <c r="AZ105" i="49"/>
  <c r="Z105" i="49" s="1"/>
  <c r="AX105" i="49"/>
  <c r="X105" i="49" s="1"/>
  <c r="AR105" i="49"/>
  <c r="R105" i="49" s="1"/>
  <c r="DM106" i="49"/>
  <c r="CN106" i="49"/>
  <c r="EL106" i="49"/>
  <c r="FK106" i="49"/>
  <c r="DI106" i="49"/>
  <c r="CJ106" i="49"/>
  <c r="FG106" i="49"/>
  <c r="EH106" i="49"/>
  <c r="DE106" i="49"/>
  <c r="CF106" i="49"/>
  <c r="ED106" i="49"/>
  <c r="FC106" i="49"/>
  <c r="CH106" i="49"/>
  <c r="DG106" i="49"/>
  <c r="FE106" i="49"/>
  <c r="EF106" i="49"/>
  <c r="DB106" i="49"/>
  <c r="CC106" i="49"/>
  <c r="EZ106" i="49"/>
  <c r="EA106" i="49"/>
  <c r="DR106" i="49"/>
  <c r="CS106" i="49"/>
  <c r="EQ106" i="49"/>
  <c r="FP106" i="49"/>
  <c r="AC104" i="49"/>
  <c r="CD106" i="49"/>
  <c r="DC106" i="49"/>
  <c r="FA106" i="49"/>
  <c r="EB106" i="49"/>
  <c r="DO106" i="49"/>
  <c r="CP106" i="49"/>
  <c r="EN106" i="49"/>
  <c r="FM106" i="49"/>
  <c r="CL106" i="49"/>
  <c r="DK106" i="49"/>
  <c r="FI106" i="49"/>
  <c r="EJ106" i="49"/>
  <c r="CM106" i="49"/>
  <c r="DL106" i="49"/>
  <c r="EK106" i="49"/>
  <c r="FJ106" i="49"/>
  <c r="CG106" i="49"/>
  <c r="DF106" i="49"/>
  <c r="FD106" i="49"/>
  <c r="EE106" i="49"/>
  <c r="CW106" i="49"/>
  <c r="DV106" i="49"/>
  <c r="EU106" i="49"/>
  <c r="FT106" i="49"/>
  <c r="AM105" i="49"/>
  <c r="M105" i="49" s="1"/>
  <c r="AW105" i="49"/>
  <c r="W105" i="49" s="1"/>
  <c r="AJ105" i="49"/>
  <c r="J105" i="49" s="1"/>
  <c r="AN105" i="49"/>
  <c r="N105" i="49" s="1"/>
  <c r="AE105" i="49"/>
  <c r="E105" i="49" s="1"/>
  <c r="AP105" i="49"/>
  <c r="P105" i="49" s="1"/>
  <c r="AS105" i="49"/>
  <c r="S105" i="49" s="1"/>
  <c r="DC93" i="48"/>
  <c r="DA93" i="48"/>
  <c r="DI94" i="48"/>
  <c r="AK421" i="49" s="1"/>
  <c r="CI421" i="49" s="1"/>
  <c r="BJ421" i="49" s="1"/>
  <c r="DG94" i="48"/>
  <c r="AI421" i="49" s="1"/>
  <c r="CG421" i="49" s="1"/>
  <c r="BH421" i="49" s="1"/>
  <c r="DJ94" i="48"/>
  <c r="AL421" i="49" s="1"/>
  <c r="CJ421" i="49" s="1"/>
  <c r="BK421" i="49" s="1"/>
  <c r="DL94" i="48"/>
  <c r="AN421" i="49" s="1"/>
  <c r="CL421" i="49" s="1"/>
  <c r="BM421" i="49" s="1"/>
  <c r="DR94" i="48"/>
  <c r="AT421" i="49" s="1"/>
  <c r="CR421" i="49" s="1"/>
  <c r="BS421" i="49" s="1"/>
  <c r="D95" i="48"/>
  <c r="BD419" i="49" l="1"/>
  <c r="CB419" i="49" s="1"/>
  <c r="E416" i="49"/>
  <c r="AC416" i="49" s="1"/>
  <c r="DZ416" i="49"/>
  <c r="DB417" i="49"/>
  <c r="BK108" i="49"/>
  <c r="CA108" i="49"/>
  <c r="BD108" i="49"/>
  <c r="BT108" i="49"/>
  <c r="BM108" i="49"/>
  <c r="BN108" i="49"/>
  <c r="BF108" i="49"/>
  <c r="BH108" i="49"/>
  <c r="BX108" i="49"/>
  <c r="BQ108" i="49"/>
  <c r="BV108" i="49"/>
  <c r="BS108" i="49"/>
  <c r="BL108" i="49"/>
  <c r="BE108" i="49"/>
  <c r="BU108" i="49"/>
  <c r="BJ108" i="49"/>
  <c r="BZ108" i="49"/>
  <c r="BG108" i="49"/>
  <c r="BW108" i="49"/>
  <c r="BI108" i="49"/>
  <c r="BR108" i="49"/>
  <c r="BY108" i="49"/>
  <c r="BP108" i="49"/>
  <c r="DM94" i="48"/>
  <c r="AO421" i="49" s="1"/>
  <c r="CM421" i="49" s="1"/>
  <c r="BN421" i="49" s="1"/>
  <c r="DZ94" i="48"/>
  <c r="BB421" i="49" s="1"/>
  <c r="CZ421" i="49" s="1"/>
  <c r="CA421" i="49" s="1"/>
  <c r="DO94" i="48"/>
  <c r="AQ421" i="49" s="1"/>
  <c r="CO421" i="49" s="1"/>
  <c r="BP421" i="49" s="1"/>
  <c r="DS94" i="48"/>
  <c r="AU421" i="49" s="1"/>
  <c r="CS421" i="49" s="1"/>
  <c r="BT421" i="49" s="1"/>
  <c r="DE94" i="48"/>
  <c r="AG421" i="49" s="1"/>
  <c r="CE421" i="49" s="1"/>
  <c r="BF421" i="49" s="1"/>
  <c r="DN94" i="48"/>
  <c r="AP421" i="49" s="1"/>
  <c r="CN421" i="49" s="1"/>
  <c r="BO421" i="49" s="1"/>
  <c r="DC94" i="48"/>
  <c r="AE421" i="49" s="1"/>
  <c r="CC421" i="49" s="1"/>
  <c r="BD421" i="49" s="1"/>
  <c r="DU94" i="48"/>
  <c r="AW421" i="49" s="1"/>
  <c r="CU421" i="49" s="1"/>
  <c r="BV421" i="49" s="1"/>
  <c r="DK94" i="48"/>
  <c r="AM421" i="49" s="1"/>
  <c r="CK421" i="49" s="1"/>
  <c r="BL421" i="49" s="1"/>
  <c r="DW94" i="48"/>
  <c r="AY421" i="49" s="1"/>
  <c r="CW421" i="49" s="1"/>
  <c r="BX421" i="49" s="1"/>
  <c r="P419" i="49"/>
  <c r="EC420" i="49"/>
  <c r="DD420" i="49" s="1"/>
  <c r="EB420" i="49"/>
  <c r="DC420" i="49" s="1"/>
  <c r="EH420" i="49"/>
  <c r="DI420" i="49" s="1"/>
  <c r="EE420" i="49"/>
  <c r="DF420" i="49" s="1"/>
  <c r="W419" i="49"/>
  <c r="EA418" i="49"/>
  <c r="O419" i="49"/>
  <c r="M419" i="49"/>
  <c r="EJ419" i="49"/>
  <c r="DK419" i="49" s="1"/>
  <c r="N419" i="49" s="1"/>
  <c r="R419" i="49"/>
  <c r="K419" i="49"/>
  <c r="EX420" i="49"/>
  <c r="DY420" i="49" s="1"/>
  <c r="AB420" i="49" s="1"/>
  <c r="U419" i="49"/>
  <c r="EN420" i="49"/>
  <c r="DO420" i="49" s="1"/>
  <c r="R420" i="49" s="1"/>
  <c r="EU419" i="49"/>
  <c r="DV419" i="49" s="1"/>
  <c r="Y419" i="49" s="1"/>
  <c r="EP420" i="49"/>
  <c r="DQ420" i="49" s="1"/>
  <c r="G419" i="49"/>
  <c r="AY106" i="49"/>
  <c r="Y106" i="49" s="1"/>
  <c r="AO106" i="49"/>
  <c r="O106" i="49" s="1"/>
  <c r="AR106" i="49"/>
  <c r="R106" i="49" s="1"/>
  <c r="AE106" i="49"/>
  <c r="E106" i="49" s="1"/>
  <c r="AJ106" i="49"/>
  <c r="J106" i="49" s="1"/>
  <c r="AL106" i="49"/>
  <c r="L106" i="49" s="1"/>
  <c r="AT106" i="49"/>
  <c r="T106" i="49" s="1"/>
  <c r="AS106" i="49"/>
  <c r="S106" i="49" s="1"/>
  <c r="AW106" i="49"/>
  <c r="W106" i="49" s="1"/>
  <c r="AV106" i="49"/>
  <c r="V106" i="49" s="1"/>
  <c r="ER419" i="49"/>
  <c r="DS419" i="49" s="1"/>
  <c r="V419" i="49" s="1"/>
  <c r="ES420" i="49"/>
  <c r="DT420" i="49" s="1"/>
  <c r="W420" i="49" s="1"/>
  <c r="EI420" i="49"/>
  <c r="DJ420" i="49" s="1"/>
  <c r="M420" i="49" s="1"/>
  <c r="EK420" i="49"/>
  <c r="DL420" i="49" s="1"/>
  <c r="O420" i="49" s="1"/>
  <c r="ET419" i="49"/>
  <c r="DU419" i="49" s="1"/>
  <c r="EV420" i="49"/>
  <c r="DW420" i="49" s="1"/>
  <c r="EQ420" i="49"/>
  <c r="DR420" i="49" s="1"/>
  <c r="EV419" i="49"/>
  <c r="DW419" i="49" s="1"/>
  <c r="Z419" i="49" s="1"/>
  <c r="EF419" i="49"/>
  <c r="DG419" i="49" s="1"/>
  <c r="J419" i="49" s="1"/>
  <c r="ED420" i="49"/>
  <c r="DE420" i="49" s="1"/>
  <c r="H420" i="49" s="1"/>
  <c r="EM420" i="49"/>
  <c r="DN420" i="49" s="1"/>
  <c r="ET420" i="49"/>
  <c r="DU420" i="49" s="1"/>
  <c r="X420" i="49" s="1"/>
  <c r="EE419" i="49"/>
  <c r="DF419" i="49" s="1"/>
  <c r="I419" i="49" s="1"/>
  <c r="EU420" i="49"/>
  <c r="DV420" i="49" s="1"/>
  <c r="Y420" i="49" s="1"/>
  <c r="EG420" i="49"/>
  <c r="DH420" i="49" s="1"/>
  <c r="K420" i="49" s="1"/>
  <c r="EL420" i="49"/>
  <c r="DM420" i="49" s="1"/>
  <c r="P420" i="49" s="1"/>
  <c r="ED419" i="49"/>
  <c r="DE419" i="49" s="1"/>
  <c r="H419" i="49" s="1"/>
  <c r="EJ420" i="49"/>
  <c r="DK420" i="49" s="1"/>
  <c r="ER420" i="49"/>
  <c r="DS420" i="49" s="1"/>
  <c r="V420" i="49" s="1"/>
  <c r="EO420" i="49"/>
  <c r="DP420" i="49" s="1"/>
  <c r="S420" i="49" s="1"/>
  <c r="DQ94" i="48"/>
  <c r="AS421" i="49" s="1"/>
  <c r="CQ421" i="49" s="1"/>
  <c r="BR421" i="49" s="1"/>
  <c r="DP94" i="48"/>
  <c r="AR421" i="49" s="1"/>
  <c r="CP421" i="49" s="1"/>
  <c r="BQ421" i="49" s="1"/>
  <c r="DT94" i="48"/>
  <c r="AV421" i="49" s="1"/>
  <c r="CT421" i="49" s="1"/>
  <c r="BU421" i="49" s="1"/>
  <c r="DX94" i="48"/>
  <c r="AZ421" i="49" s="1"/>
  <c r="CX421" i="49" s="1"/>
  <c r="BY421" i="49" s="1"/>
  <c r="DG107" i="49"/>
  <c r="CH107" i="49"/>
  <c r="EF107" i="49"/>
  <c r="FE107" i="49"/>
  <c r="DX107" i="49"/>
  <c r="CY107" i="49"/>
  <c r="FV107" i="49"/>
  <c r="EW107" i="49"/>
  <c r="DJ107" i="49"/>
  <c r="CK107" i="49"/>
  <c r="EI107" i="49"/>
  <c r="FH107" i="49"/>
  <c r="DC107" i="49"/>
  <c r="CD107" i="49"/>
  <c r="FA107" i="49"/>
  <c r="EB107" i="49"/>
  <c r="CU107" i="49"/>
  <c r="DT107" i="49"/>
  <c r="ES107" i="49"/>
  <c r="FR107" i="49"/>
  <c r="DF94" i="48"/>
  <c r="AH421" i="49" s="1"/>
  <c r="CF421" i="49" s="1"/>
  <c r="BG421" i="49" s="1"/>
  <c r="DH94" i="48"/>
  <c r="AJ421" i="49" s="1"/>
  <c r="CH421" i="49" s="1"/>
  <c r="BI421" i="49" s="1"/>
  <c r="DV94" i="48"/>
  <c r="AX421" i="49" s="1"/>
  <c r="CV421" i="49" s="1"/>
  <c r="BW421" i="49" s="1"/>
  <c r="DK107" i="49"/>
  <c r="CL107" i="49"/>
  <c r="FI107" i="49"/>
  <c r="EJ107" i="49"/>
  <c r="CM107" i="49"/>
  <c r="DL107" i="49"/>
  <c r="FJ107" i="49"/>
  <c r="EK107" i="49"/>
  <c r="CI107" i="49"/>
  <c r="DH107" i="49"/>
  <c r="EG107" i="49"/>
  <c r="FF107" i="49"/>
  <c r="CE107" i="49"/>
  <c r="DD107" i="49"/>
  <c r="FB107" i="49"/>
  <c r="EC107" i="49"/>
  <c r="CZ107" i="49"/>
  <c r="DY107" i="49"/>
  <c r="FW107" i="49"/>
  <c r="EX107" i="49"/>
  <c r="CO107" i="49"/>
  <c r="DN107" i="49"/>
  <c r="EM107" i="49"/>
  <c r="FL107" i="49"/>
  <c r="AU106" i="49"/>
  <c r="U106" i="49" s="1"/>
  <c r="AH106" i="49"/>
  <c r="H106" i="49" s="1"/>
  <c r="AP106" i="49"/>
  <c r="P106" i="49" s="1"/>
  <c r="AM106" i="49"/>
  <c r="M106" i="49" s="1"/>
  <c r="AK106" i="49"/>
  <c r="K106" i="49" s="1"/>
  <c r="DU107" i="49"/>
  <c r="CV107" i="49"/>
  <c r="ET107" i="49"/>
  <c r="FS107" i="49"/>
  <c r="DQ107" i="49"/>
  <c r="CR107" i="49"/>
  <c r="FO107" i="49"/>
  <c r="EP107" i="49"/>
  <c r="DM107" i="49"/>
  <c r="CN107" i="49"/>
  <c r="EL107" i="49"/>
  <c r="FK107" i="49"/>
  <c r="DI107" i="49"/>
  <c r="CJ107" i="49"/>
  <c r="FG107" i="49"/>
  <c r="EH107" i="49"/>
  <c r="DB107" i="49"/>
  <c r="CC107" i="49"/>
  <c r="EZ107" i="49"/>
  <c r="EA107" i="49"/>
  <c r="DR107" i="49"/>
  <c r="CS107" i="49"/>
  <c r="EQ107" i="49"/>
  <c r="FP107" i="49"/>
  <c r="AZ106" i="49"/>
  <c r="Z106" i="49" s="1"/>
  <c r="BB106" i="49"/>
  <c r="AB106" i="49" s="1"/>
  <c r="AG106" i="49"/>
  <c r="G106" i="49" s="1"/>
  <c r="AH105" i="49"/>
  <c r="H105" i="49" s="1"/>
  <c r="AC105" i="49" s="1"/>
  <c r="DE107" i="49"/>
  <c r="CF107" i="49"/>
  <c r="ED107" i="49"/>
  <c r="FC107" i="49"/>
  <c r="DY94" i="48"/>
  <c r="BA421" i="49" s="1"/>
  <c r="CY421" i="49" s="1"/>
  <c r="BZ421" i="49" s="1"/>
  <c r="DD94" i="48"/>
  <c r="AF421" i="49" s="1"/>
  <c r="CD421" i="49" s="1"/>
  <c r="BE421" i="49" s="1"/>
  <c r="EA93" i="48"/>
  <c r="AE420" i="49"/>
  <c r="CC420" i="49" s="1"/>
  <c r="DP107" i="49"/>
  <c r="CQ107" i="49"/>
  <c r="EO107" i="49"/>
  <c r="FN107" i="49"/>
  <c r="DW107" i="49"/>
  <c r="FU107" i="49"/>
  <c r="EV107" i="49"/>
  <c r="CX107" i="49"/>
  <c r="CT107" i="49"/>
  <c r="DS107" i="49"/>
  <c r="ER107" i="49"/>
  <c r="FQ107" i="49"/>
  <c r="CP107" i="49"/>
  <c r="DO107" i="49"/>
  <c r="EN107" i="49"/>
  <c r="FM107" i="49"/>
  <c r="CG107" i="49"/>
  <c r="DF107" i="49"/>
  <c r="FD107" i="49"/>
  <c r="EE107" i="49"/>
  <c r="CW107" i="49"/>
  <c r="DV107" i="49"/>
  <c r="EU107" i="49"/>
  <c r="FT107" i="49"/>
  <c r="AI106" i="49"/>
  <c r="I106" i="49" s="1"/>
  <c r="AN106" i="49"/>
  <c r="N106" i="49" s="1"/>
  <c r="AF106" i="49"/>
  <c r="F106" i="49" s="1"/>
  <c r="AQ106" i="49"/>
  <c r="Q106" i="49" s="1"/>
  <c r="AX106" i="49"/>
  <c r="X106" i="49" s="1"/>
  <c r="BA106" i="49"/>
  <c r="AA106" i="49" s="1"/>
  <c r="DR95" i="48"/>
  <c r="AT422" i="49" s="1"/>
  <c r="CR422" i="49" s="1"/>
  <c r="BS422" i="49" s="1"/>
  <c r="DA94" i="48"/>
  <c r="D96" i="48"/>
  <c r="BD420" i="49" l="1"/>
  <c r="CB420" i="49" s="1"/>
  <c r="DN95" i="48"/>
  <c r="AP422" i="49" s="1"/>
  <c r="CN422" i="49" s="1"/>
  <c r="BO422" i="49" s="1"/>
  <c r="BO108" i="49"/>
  <c r="E417" i="49"/>
  <c r="AC417" i="49" s="1"/>
  <c r="DZ417" i="49"/>
  <c r="CB421" i="49"/>
  <c r="DB418" i="49"/>
  <c r="BS109" i="49"/>
  <c r="BL109" i="49"/>
  <c r="BE109" i="49"/>
  <c r="BU109" i="49"/>
  <c r="BJ109" i="49"/>
  <c r="BG109" i="49"/>
  <c r="BW109" i="49"/>
  <c r="BP109" i="49"/>
  <c r="BI109" i="49"/>
  <c r="BY109" i="49"/>
  <c r="BF109" i="49"/>
  <c r="BZ109" i="49"/>
  <c r="BR109" i="49"/>
  <c r="BK109" i="49"/>
  <c r="CA109" i="49"/>
  <c r="BD109" i="49"/>
  <c r="BT109" i="49"/>
  <c r="BM109" i="49"/>
  <c r="BV109" i="49"/>
  <c r="BN109" i="49"/>
  <c r="BH109" i="49"/>
  <c r="BX109" i="49"/>
  <c r="BO109" i="49"/>
  <c r="BQ109" i="49"/>
  <c r="F420" i="49"/>
  <c r="DV95" i="48"/>
  <c r="AX422" i="49" s="1"/>
  <c r="CV422" i="49" s="1"/>
  <c r="BW422" i="49" s="1"/>
  <c r="G420" i="49"/>
  <c r="DU95" i="48"/>
  <c r="AW422" i="49" s="1"/>
  <c r="CU422" i="49" s="1"/>
  <c r="BV422" i="49" s="1"/>
  <c r="DK95" i="48"/>
  <c r="AM422" i="49" s="1"/>
  <c r="CK422" i="49" s="1"/>
  <c r="BL422" i="49" s="1"/>
  <c r="DX95" i="48"/>
  <c r="AZ422" i="49" s="1"/>
  <c r="CX422" i="49" s="1"/>
  <c r="BY422" i="49" s="1"/>
  <c r="DD95" i="48"/>
  <c r="AF422" i="49" s="1"/>
  <c r="CD422" i="49" s="1"/>
  <c r="BE422" i="49" s="1"/>
  <c r="DQ95" i="48"/>
  <c r="AS422" i="49" s="1"/>
  <c r="CQ422" i="49" s="1"/>
  <c r="BR422" i="49" s="1"/>
  <c r="EA94" i="48"/>
  <c r="DG95" i="48"/>
  <c r="AI422" i="49" s="1"/>
  <c r="CG422" i="49" s="1"/>
  <c r="BH422" i="49" s="1"/>
  <c r="L420" i="49"/>
  <c r="DF95" i="48"/>
  <c r="AH422" i="49" s="1"/>
  <c r="CF422" i="49" s="1"/>
  <c r="BG422" i="49" s="1"/>
  <c r="DS95" i="48"/>
  <c r="AU422" i="49" s="1"/>
  <c r="CS422" i="49" s="1"/>
  <c r="BT422" i="49" s="1"/>
  <c r="DM95" i="48"/>
  <c r="AO422" i="49" s="1"/>
  <c r="CM422" i="49" s="1"/>
  <c r="BN422" i="49" s="1"/>
  <c r="DT95" i="48"/>
  <c r="AV422" i="49" s="1"/>
  <c r="CT422" i="49" s="1"/>
  <c r="BU422" i="49" s="1"/>
  <c r="DW95" i="48"/>
  <c r="AY422" i="49" s="1"/>
  <c r="CW422" i="49" s="1"/>
  <c r="BX422" i="49" s="1"/>
  <c r="DL95" i="48"/>
  <c r="AN422" i="49" s="1"/>
  <c r="CL422" i="49" s="1"/>
  <c r="BM422" i="49" s="1"/>
  <c r="DE95" i="48"/>
  <c r="AG422" i="49" s="1"/>
  <c r="CE422" i="49" s="1"/>
  <c r="BF422" i="49" s="1"/>
  <c r="DZ95" i="48"/>
  <c r="BB422" i="49" s="1"/>
  <c r="CZ422" i="49" s="1"/>
  <c r="CA422" i="49" s="1"/>
  <c r="DI95" i="48"/>
  <c r="AK422" i="49" s="1"/>
  <c r="CI422" i="49" s="1"/>
  <c r="BJ422" i="49" s="1"/>
  <c r="DJ95" i="48"/>
  <c r="AL422" i="49" s="1"/>
  <c r="CJ422" i="49" s="1"/>
  <c r="BK422" i="49" s="1"/>
  <c r="DP95" i="48"/>
  <c r="AR422" i="49" s="1"/>
  <c r="CP422" i="49" s="1"/>
  <c r="BQ422" i="49" s="1"/>
  <c r="DH95" i="48"/>
  <c r="AJ422" i="49" s="1"/>
  <c r="CH422" i="49" s="1"/>
  <c r="BI422" i="49" s="1"/>
  <c r="DY95" i="48"/>
  <c r="BA422" i="49" s="1"/>
  <c r="CY422" i="49" s="1"/>
  <c r="BZ422" i="49" s="1"/>
  <c r="EL421" i="49"/>
  <c r="DM421" i="49" s="1"/>
  <c r="X419" i="49"/>
  <c r="Q420" i="49"/>
  <c r="N420" i="49"/>
  <c r="EG421" i="49"/>
  <c r="DH421" i="49" s="1"/>
  <c r="K421" i="49" s="1"/>
  <c r="T420" i="49"/>
  <c r="EA419" i="49"/>
  <c r="U420" i="49"/>
  <c r="EF420" i="49"/>
  <c r="DG420" i="49" s="1"/>
  <c r="J420" i="49" s="1"/>
  <c r="EP421" i="49"/>
  <c r="DQ421" i="49" s="1"/>
  <c r="T421" i="49" s="1"/>
  <c r="EH421" i="49"/>
  <c r="DI421" i="49" s="1"/>
  <c r="EQ421" i="49"/>
  <c r="DR421" i="49" s="1"/>
  <c r="I420" i="49"/>
  <c r="EA421" i="49"/>
  <c r="EX421" i="49"/>
  <c r="DY421" i="49" s="1"/>
  <c r="AB421" i="49" s="1"/>
  <c r="EK421" i="49"/>
  <c r="DL421" i="49" s="1"/>
  <c r="O421" i="49" s="1"/>
  <c r="Z420" i="49"/>
  <c r="EW420" i="49"/>
  <c r="DX420" i="49" s="1"/>
  <c r="AA420" i="49" s="1"/>
  <c r="ES421" i="49"/>
  <c r="DT421" i="49" s="1"/>
  <c r="EE421" i="49"/>
  <c r="DF421" i="49" s="1"/>
  <c r="EI421" i="49"/>
  <c r="DJ421" i="49" s="1"/>
  <c r="EU421" i="49"/>
  <c r="DV421" i="49" s="1"/>
  <c r="EC421" i="49"/>
  <c r="DD421" i="49" s="1"/>
  <c r="EM421" i="49"/>
  <c r="DN421" i="49" s="1"/>
  <c r="EJ421" i="49"/>
  <c r="DK421" i="49" s="1"/>
  <c r="N421" i="49" s="1"/>
  <c r="BA107" i="49"/>
  <c r="AA107" i="49" s="1"/>
  <c r="AC106" i="49"/>
  <c r="BB107" i="49"/>
  <c r="AB107" i="49" s="1"/>
  <c r="AG107" i="49"/>
  <c r="G107" i="49" s="1"/>
  <c r="AO107" i="49"/>
  <c r="O107" i="49" s="1"/>
  <c r="AN107" i="49"/>
  <c r="N107" i="49" s="1"/>
  <c r="AW107" i="49"/>
  <c r="W107" i="49" s="1"/>
  <c r="DX108" i="49"/>
  <c r="CY108" i="49"/>
  <c r="EW108" i="49"/>
  <c r="FV108" i="49"/>
  <c r="DD108" i="49"/>
  <c r="CE108" i="49"/>
  <c r="FB108" i="49"/>
  <c r="EC108" i="49"/>
  <c r="DY108" i="49"/>
  <c r="CZ108" i="49"/>
  <c r="FW108" i="49"/>
  <c r="EX108" i="49"/>
  <c r="DU108" i="49"/>
  <c r="CV108" i="49"/>
  <c r="ET108" i="49"/>
  <c r="FS108" i="49"/>
  <c r="CX108" i="49"/>
  <c r="DW108" i="49"/>
  <c r="EV108" i="49"/>
  <c r="FU108" i="49"/>
  <c r="CO108" i="49"/>
  <c r="DN108" i="49"/>
  <c r="FL108" i="49"/>
  <c r="EM108" i="49"/>
  <c r="DS108" i="49"/>
  <c r="CT108" i="49"/>
  <c r="FQ108" i="49"/>
  <c r="ER108" i="49"/>
  <c r="DI108" i="49"/>
  <c r="CJ108" i="49"/>
  <c r="FG108" i="49"/>
  <c r="EH108" i="49"/>
  <c r="CF108" i="49"/>
  <c r="DE108" i="49"/>
  <c r="ED108" i="49"/>
  <c r="FC108" i="49"/>
  <c r="DG108" i="49"/>
  <c r="CH108" i="49"/>
  <c r="FE108" i="49"/>
  <c r="EF108" i="49"/>
  <c r="DB108" i="49"/>
  <c r="CC108" i="49"/>
  <c r="EZ108" i="49"/>
  <c r="EA108" i="49"/>
  <c r="DR108" i="49"/>
  <c r="CS108" i="49"/>
  <c r="FP108" i="49"/>
  <c r="EQ108" i="49"/>
  <c r="AQ107" i="49"/>
  <c r="Q107" i="49" s="1"/>
  <c r="AK107" i="49"/>
  <c r="K107" i="49" s="1"/>
  <c r="AM107" i="49"/>
  <c r="M107" i="49" s="1"/>
  <c r="AJ107" i="49"/>
  <c r="J107" i="49" s="1"/>
  <c r="CI108" i="49"/>
  <c r="DH108" i="49"/>
  <c r="FF108" i="49"/>
  <c r="EG108" i="49"/>
  <c r="CP108" i="49"/>
  <c r="DO108" i="49"/>
  <c r="EN108" i="49"/>
  <c r="FM108" i="49"/>
  <c r="CL108" i="49"/>
  <c r="DK108" i="49"/>
  <c r="FI108" i="49"/>
  <c r="EJ108" i="49"/>
  <c r="CM108" i="49"/>
  <c r="DL108" i="49"/>
  <c r="FJ108" i="49"/>
  <c r="EK108" i="49"/>
  <c r="CG108" i="49"/>
  <c r="DF108" i="49"/>
  <c r="EE108" i="49"/>
  <c r="FD108" i="49"/>
  <c r="DV108" i="49"/>
  <c r="CW108" i="49"/>
  <c r="FT108" i="49"/>
  <c r="EU108" i="49"/>
  <c r="AI107" i="49"/>
  <c r="I107" i="49" s="1"/>
  <c r="AE107" i="49"/>
  <c r="E107" i="49" s="1"/>
  <c r="AL107" i="49"/>
  <c r="L107" i="49" s="1"/>
  <c r="AT107" i="49"/>
  <c r="T107" i="49" s="1"/>
  <c r="DO95" i="48"/>
  <c r="AQ422" i="49" s="1"/>
  <c r="CO422" i="49" s="1"/>
  <c r="BP422" i="49" s="1"/>
  <c r="DC108" i="49"/>
  <c r="CD108" i="49"/>
  <c r="FA108" i="49"/>
  <c r="EB108" i="49"/>
  <c r="DM108" i="49"/>
  <c r="CN108" i="49"/>
  <c r="EL108" i="49"/>
  <c r="FK108" i="49"/>
  <c r="CU108" i="49"/>
  <c r="DT108" i="49"/>
  <c r="FR108" i="49"/>
  <c r="ES108" i="49"/>
  <c r="CQ108" i="49"/>
  <c r="DP108" i="49"/>
  <c r="EO108" i="49"/>
  <c r="FN108" i="49"/>
  <c r="DQ108" i="49"/>
  <c r="CR108" i="49"/>
  <c r="FO108" i="49"/>
  <c r="EP108" i="49"/>
  <c r="DJ108" i="49"/>
  <c r="CK108" i="49"/>
  <c r="EI108" i="49"/>
  <c r="FH108" i="49"/>
  <c r="AY107" i="49"/>
  <c r="Y107" i="49" s="1"/>
  <c r="AR107" i="49"/>
  <c r="R107" i="49" s="1"/>
  <c r="AV107" i="49"/>
  <c r="V107" i="49" s="1"/>
  <c r="AZ107" i="49"/>
  <c r="Z107" i="49" s="1"/>
  <c r="AS107" i="49"/>
  <c r="S107" i="49" s="1"/>
  <c r="AH107" i="49"/>
  <c r="H107" i="49" s="1"/>
  <c r="AU107" i="49"/>
  <c r="U107" i="49" s="1"/>
  <c r="AP107" i="49"/>
  <c r="P107" i="49" s="1"/>
  <c r="AX107" i="49"/>
  <c r="X107" i="49" s="1"/>
  <c r="AF107" i="49"/>
  <c r="F107" i="49" s="1"/>
  <c r="DT96" i="48"/>
  <c r="AV423" i="49" s="1"/>
  <c r="CT423" i="49" s="1"/>
  <c r="BU423" i="49" s="1"/>
  <c r="DP96" i="48"/>
  <c r="AR423" i="49" s="1"/>
  <c r="CP423" i="49" s="1"/>
  <c r="BQ423" i="49" s="1"/>
  <c r="DN96" i="48"/>
  <c r="AP423" i="49" s="1"/>
  <c r="CN423" i="49" s="1"/>
  <c r="BO423" i="49" s="1"/>
  <c r="DJ96" i="48"/>
  <c r="AL423" i="49" s="1"/>
  <c r="CJ423" i="49" s="1"/>
  <c r="BK423" i="49" s="1"/>
  <c r="DQ96" i="48"/>
  <c r="AS423" i="49" s="1"/>
  <c r="CQ423" i="49" s="1"/>
  <c r="BR423" i="49" s="1"/>
  <c r="DU96" i="48"/>
  <c r="AW423" i="49" s="1"/>
  <c r="CU423" i="49" s="1"/>
  <c r="BV423" i="49" s="1"/>
  <c r="DC95" i="48"/>
  <c r="DA95" i="48"/>
  <c r="D97" i="48"/>
  <c r="E418" i="49" l="1"/>
  <c r="AC418" i="49" s="1"/>
  <c r="DZ418" i="49"/>
  <c r="DB421" i="49"/>
  <c r="DB419" i="49"/>
  <c r="BK110" i="49"/>
  <c r="CA110" i="49"/>
  <c r="BD110" i="49"/>
  <c r="BT110" i="49"/>
  <c r="BM110" i="49"/>
  <c r="BV110" i="49"/>
  <c r="BJ110" i="49"/>
  <c r="BO110" i="49"/>
  <c r="BH110" i="49"/>
  <c r="BX110" i="49"/>
  <c r="BQ110" i="49"/>
  <c r="BS110" i="49"/>
  <c r="BL110" i="49"/>
  <c r="BE110" i="49"/>
  <c r="BU110" i="49"/>
  <c r="BR110" i="49"/>
  <c r="BW110" i="49"/>
  <c r="BI110" i="49"/>
  <c r="BN110" i="49"/>
  <c r="BF110" i="49"/>
  <c r="BY110" i="49"/>
  <c r="BZ110" i="49"/>
  <c r="BP110" i="49"/>
  <c r="BG110" i="49"/>
  <c r="DH96" i="48"/>
  <c r="AJ423" i="49" s="1"/>
  <c r="CH423" i="49" s="1"/>
  <c r="BI423" i="49" s="1"/>
  <c r="DE96" i="48"/>
  <c r="AG423" i="49" s="1"/>
  <c r="CE423" i="49" s="1"/>
  <c r="BF423" i="49" s="1"/>
  <c r="DK96" i="48"/>
  <c r="AM423" i="49" s="1"/>
  <c r="CK423" i="49" s="1"/>
  <c r="BL423" i="49" s="1"/>
  <c r="DY96" i="48"/>
  <c r="BA423" i="49" s="1"/>
  <c r="CY423" i="49" s="1"/>
  <c r="BZ423" i="49" s="1"/>
  <c r="DD96" i="48"/>
  <c r="AF423" i="49" s="1"/>
  <c r="CD423" i="49" s="1"/>
  <c r="BE423" i="49" s="1"/>
  <c r="DS96" i="48"/>
  <c r="AU423" i="49" s="1"/>
  <c r="CS423" i="49" s="1"/>
  <c r="BT423" i="49" s="1"/>
  <c r="DV96" i="48"/>
  <c r="AX423" i="49" s="1"/>
  <c r="CV423" i="49" s="1"/>
  <c r="BW423" i="49" s="1"/>
  <c r="DZ96" i="48"/>
  <c r="BB423" i="49" s="1"/>
  <c r="CZ423" i="49" s="1"/>
  <c r="CA423" i="49" s="1"/>
  <c r="DF96" i="48"/>
  <c r="AH423" i="49" s="1"/>
  <c r="CF423" i="49" s="1"/>
  <c r="BG423" i="49" s="1"/>
  <c r="P421" i="49"/>
  <c r="DM96" i="48"/>
  <c r="AO423" i="49" s="1"/>
  <c r="CM423" i="49" s="1"/>
  <c r="BN423" i="49" s="1"/>
  <c r="DR96" i="48"/>
  <c r="AT423" i="49" s="1"/>
  <c r="CR423" i="49" s="1"/>
  <c r="BS423" i="49" s="1"/>
  <c r="DO96" i="48"/>
  <c r="AQ423" i="49" s="1"/>
  <c r="CO423" i="49" s="1"/>
  <c r="BP423" i="49" s="1"/>
  <c r="DI96" i="48"/>
  <c r="AK423" i="49" s="1"/>
  <c r="CI423" i="49" s="1"/>
  <c r="BJ423" i="49" s="1"/>
  <c r="EE422" i="49"/>
  <c r="DF422" i="49" s="1"/>
  <c r="I422" i="49" s="1"/>
  <c r="EG422" i="49"/>
  <c r="DH422" i="49" s="1"/>
  <c r="EO422" i="49"/>
  <c r="DP422" i="49" s="1"/>
  <c r="ET422" i="49"/>
  <c r="DU422" i="49" s="1"/>
  <c r="EL422" i="49"/>
  <c r="DM422" i="49" s="1"/>
  <c r="ER422" i="49"/>
  <c r="DS422" i="49" s="1"/>
  <c r="ER421" i="49"/>
  <c r="DS421" i="49" s="1"/>
  <c r="V421" i="49" s="1"/>
  <c r="ET421" i="49"/>
  <c r="DU421" i="49" s="1"/>
  <c r="X421" i="49" s="1"/>
  <c r="L421" i="49"/>
  <c r="EJ422" i="49"/>
  <c r="DK422" i="49" s="1"/>
  <c r="W421" i="49"/>
  <c r="M421" i="49"/>
  <c r="EB421" i="49"/>
  <c r="DC421" i="49" s="1"/>
  <c r="F421" i="49" s="1"/>
  <c r="K422" i="49"/>
  <c r="I421" i="49"/>
  <c r="ED421" i="49"/>
  <c r="DE421" i="49" s="1"/>
  <c r="H421" i="49" s="1"/>
  <c r="EN422" i="49"/>
  <c r="DO422" i="49" s="1"/>
  <c r="R422" i="49" s="1"/>
  <c r="EI422" i="49"/>
  <c r="DJ422" i="49" s="1"/>
  <c r="EA420" i="49"/>
  <c r="U421" i="49"/>
  <c r="ED422" i="49"/>
  <c r="DE422" i="49" s="1"/>
  <c r="H422" i="49" s="1"/>
  <c r="EW422" i="49"/>
  <c r="DX422" i="49" s="1"/>
  <c r="AA422" i="49" s="1"/>
  <c r="EN421" i="49"/>
  <c r="DO421" i="49" s="1"/>
  <c r="R421" i="49" s="1"/>
  <c r="EX422" i="49"/>
  <c r="DY422" i="49" s="1"/>
  <c r="AB422" i="49" s="1"/>
  <c r="Y421" i="49"/>
  <c r="G421" i="49"/>
  <c r="Q421" i="49"/>
  <c r="EO421" i="49"/>
  <c r="DP421" i="49" s="1"/>
  <c r="S421" i="49" s="1"/>
  <c r="EV422" i="49"/>
  <c r="DW422" i="49" s="1"/>
  <c r="Z422" i="49" s="1"/>
  <c r="EK422" i="49"/>
  <c r="DL422" i="49" s="1"/>
  <c r="O422" i="49" s="1"/>
  <c r="EC422" i="49"/>
  <c r="DD422" i="49" s="1"/>
  <c r="G422" i="49" s="1"/>
  <c r="EF422" i="49"/>
  <c r="DG422" i="49" s="1"/>
  <c r="EU422" i="49"/>
  <c r="DV422" i="49" s="1"/>
  <c r="Y422" i="49" s="1"/>
  <c r="EW421" i="49"/>
  <c r="DX421" i="49" s="1"/>
  <c r="AA421" i="49" s="1"/>
  <c r="EB422" i="49"/>
  <c r="DC422" i="49" s="1"/>
  <c r="F422" i="49" s="1"/>
  <c r="EH422" i="49"/>
  <c r="DI422" i="49" s="1"/>
  <c r="L422" i="49" s="1"/>
  <c r="EF421" i="49"/>
  <c r="DG421" i="49" s="1"/>
  <c r="J421" i="49" s="1"/>
  <c r="EV421" i="49"/>
  <c r="DW421" i="49" s="1"/>
  <c r="EP422" i="49"/>
  <c r="DQ422" i="49" s="1"/>
  <c r="ES422" i="49"/>
  <c r="DT422" i="49" s="1"/>
  <c r="W422" i="49" s="1"/>
  <c r="EQ422" i="49"/>
  <c r="DR422" i="49" s="1"/>
  <c r="U422" i="49" s="1"/>
  <c r="AM108" i="49"/>
  <c r="M108" i="49" s="1"/>
  <c r="AS108" i="49"/>
  <c r="S108" i="49" s="1"/>
  <c r="AP108" i="49"/>
  <c r="P108" i="49" s="1"/>
  <c r="AY108" i="49"/>
  <c r="Y108" i="49" s="1"/>
  <c r="AO108" i="49"/>
  <c r="O108" i="49" s="1"/>
  <c r="AN108" i="49"/>
  <c r="N108" i="49" s="1"/>
  <c r="AK108" i="49"/>
  <c r="K108" i="49" s="1"/>
  <c r="AU108" i="49"/>
  <c r="U108" i="49" s="1"/>
  <c r="AE108" i="49"/>
  <c r="E108" i="49" s="1"/>
  <c r="AJ108" i="49"/>
  <c r="J108" i="49" s="1"/>
  <c r="AL108" i="49"/>
  <c r="L108" i="49" s="1"/>
  <c r="AV108" i="49"/>
  <c r="V108" i="49" s="1"/>
  <c r="AQ108" i="49"/>
  <c r="Q108" i="49" s="1"/>
  <c r="BB108" i="49"/>
  <c r="AB108" i="49" s="1"/>
  <c r="AG108" i="49"/>
  <c r="G108" i="49" s="1"/>
  <c r="DO109" i="49"/>
  <c r="CP109" i="49"/>
  <c r="EN109" i="49"/>
  <c r="FM109" i="49"/>
  <c r="EA95" i="48"/>
  <c r="AE422" i="49"/>
  <c r="CC422" i="49" s="1"/>
  <c r="DL96" i="48"/>
  <c r="AN423" i="49" s="1"/>
  <c r="CL423" i="49" s="1"/>
  <c r="BM423" i="49" s="1"/>
  <c r="DG96" i="48"/>
  <c r="AI423" i="49" s="1"/>
  <c r="CG423" i="49" s="1"/>
  <c r="BH423" i="49" s="1"/>
  <c r="DU109" i="49"/>
  <c r="CV109" i="49"/>
  <c r="ET109" i="49"/>
  <c r="FS109" i="49"/>
  <c r="DG109" i="49"/>
  <c r="CH109" i="49"/>
  <c r="FE109" i="49"/>
  <c r="EF109" i="49"/>
  <c r="CD109" i="49"/>
  <c r="DC109" i="49"/>
  <c r="EB109" i="49"/>
  <c r="FA109" i="49"/>
  <c r="CY109" i="49"/>
  <c r="DX109" i="49"/>
  <c r="EW109" i="49"/>
  <c r="FV109" i="49"/>
  <c r="CU109" i="49"/>
  <c r="DT109" i="49"/>
  <c r="FR109" i="49"/>
  <c r="ES109" i="49"/>
  <c r="CK109" i="49"/>
  <c r="DJ109" i="49"/>
  <c r="EI109" i="49"/>
  <c r="FH109" i="49"/>
  <c r="AI108" i="49"/>
  <c r="I108" i="49" s="1"/>
  <c r="AR108" i="49"/>
  <c r="R108" i="49" s="1"/>
  <c r="AH108" i="49"/>
  <c r="H108" i="49" s="1"/>
  <c r="AZ108" i="49"/>
  <c r="Z108" i="49" s="1"/>
  <c r="AX108" i="49"/>
  <c r="X108" i="49" s="1"/>
  <c r="BA108" i="49"/>
  <c r="AA108" i="49" s="1"/>
  <c r="CX109" i="49"/>
  <c r="DW109" i="49"/>
  <c r="EV109" i="49"/>
  <c r="FU109" i="49"/>
  <c r="CG109" i="49"/>
  <c r="DF109" i="49"/>
  <c r="EE109" i="49"/>
  <c r="FD109" i="49"/>
  <c r="DE109" i="49"/>
  <c r="CF109" i="49"/>
  <c r="ED109" i="49"/>
  <c r="FC109" i="49"/>
  <c r="DL109" i="49"/>
  <c r="CM109" i="49"/>
  <c r="FJ109" i="49"/>
  <c r="EK109" i="49"/>
  <c r="CI109" i="49"/>
  <c r="DH109" i="49"/>
  <c r="FF109" i="49"/>
  <c r="EG109" i="49"/>
  <c r="CE109" i="49"/>
  <c r="DD109" i="49"/>
  <c r="EC109" i="49"/>
  <c r="FB109" i="49"/>
  <c r="DY109" i="49"/>
  <c r="CZ109" i="49"/>
  <c r="FW109" i="49"/>
  <c r="EX109" i="49"/>
  <c r="CO109" i="49"/>
  <c r="DN109" i="49"/>
  <c r="EM109" i="49"/>
  <c r="FL109" i="49"/>
  <c r="AC107" i="49"/>
  <c r="CT109" i="49"/>
  <c r="DS109" i="49"/>
  <c r="FQ109" i="49"/>
  <c r="ER109" i="49"/>
  <c r="DW96" i="48"/>
  <c r="AY423" i="49" s="1"/>
  <c r="CW423" i="49" s="1"/>
  <c r="BX423" i="49" s="1"/>
  <c r="DX96" i="48"/>
  <c r="AZ423" i="49" s="1"/>
  <c r="CX423" i="49" s="1"/>
  <c r="BY423" i="49" s="1"/>
  <c r="CQ109" i="49"/>
  <c r="DP109" i="49"/>
  <c r="EO109" i="49"/>
  <c r="FN109" i="49"/>
  <c r="DQ109" i="49"/>
  <c r="CR109" i="49"/>
  <c r="FO109" i="49"/>
  <c r="EP109" i="49"/>
  <c r="CN109" i="49"/>
  <c r="DM109" i="49"/>
  <c r="EL109" i="49"/>
  <c r="FK109" i="49"/>
  <c r="CJ109" i="49"/>
  <c r="DI109" i="49"/>
  <c r="FG109" i="49"/>
  <c r="EH109" i="49"/>
  <c r="CC109" i="49"/>
  <c r="DB109" i="49"/>
  <c r="EZ109" i="49"/>
  <c r="EA109" i="49"/>
  <c r="CS109" i="49"/>
  <c r="DR109" i="49"/>
  <c r="EQ109" i="49"/>
  <c r="FP109" i="49"/>
  <c r="AT108" i="49"/>
  <c r="T108" i="49" s="1"/>
  <c r="AW108" i="49"/>
  <c r="W108" i="49" s="1"/>
  <c r="AF108" i="49"/>
  <c r="F108" i="49" s="1"/>
  <c r="DK109" i="49"/>
  <c r="CL109" i="49"/>
  <c r="EJ109" i="49"/>
  <c r="FI109" i="49"/>
  <c r="CW109" i="49"/>
  <c r="DV109" i="49"/>
  <c r="FT109" i="49"/>
  <c r="EU109" i="49"/>
  <c r="DS97" i="48"/>
  <c r="AU424" i="49" s="1"/>
  <c r="CS424" i="49" s="1"/>
  <c r="BT424" i="49" s="1"/>
  <c r="DH97" i="48"/>
  <c r="AJ424" i="49" s="1"/>
  <c r="CH424" i="49" s="1"/>
  <c r="BI424" i="49" s="1"/>
  <c r="DE97" i="48"/>
  <c r="AG424" i="49" s="1"/>
  <c r="CE424" i="49" s="1"/>
  <c r="BF424" i="49" s="1"/>
  <c r="DF97" i="48"/>
  <c r="AH424" i="49" s="1"/>
  <c r="CF424" i="49" s="1"/>
  <c r="BG424" i="49" s="1"/>
  <c r="DD97" i="48"/>
  <c r="AF424" i="49" s="1"/>
  <c r="CD424" i="49" s="1"/>
  <c r="BE424" i="49" s="1"/>
  <c r="DJ97" i="48"/>
  <c r="AL424" i="49" s="1"/>
  <c r="CJ424" i="49" s="1"/>
  <c r="BK424" i="49" s="1"/>
  <c r="DC96" i="48"/>
  <c r="DA96" i="48"/>
  <c r="D98" i="48"/>
  <c r="BD422" i="49" l="1"/>
  <c r="CB422" i="49" s="1"/>
  <c r="E419" i="49"/>
  <c r="AC419" i="49" s="1"/>
  <c r="DZ419" i="49"/>
  <c r="E421" i="49"/>
  <c r="DZ421" i="49"/>
  <c r="DB420" i="49"/>
  <c r="BS111" i="49"/>
  <c r="BL111" i="49"/>
  <c r="BE111" i="49"/>
  <c r="BU111" i="49"/>
  <c r="BF111" i="49"/>
  <c r="BY111" i="49"/>
  <c r="BG111" i="49"/>
  <c r="BW111" i="49"/>
  <c r="BP111" i="49"/>
  <c r="BI111" i="49"/>
  <c r="BV111" i="49"/>
  <c r="BN111" i="49"/>
  <c r="BK111" i="49"/>
  <c r="CA111" i="49"/>
  <c r="BD111" i="49"/>
  <c r="BT111" i="49"/>
  <c r="BM111" i="49"/>
  <c r="BZ111" i="49"/>
  <c r="BX111" i="49"/>
  <c r="BO111" i="49"/>
  <c r="BQ111" i="49"/>
  <c r="BJ111" i="49"/>
  <c r="BH111" i="49"/>
  <c r="BR111" i="49"/>
  <c r="S422" i="49"/>
  <c r="DM97" i="48"/>
  <c r="AO424" i="49" s="1"/>
  <c r="CM424" i="49" s="1"/>
  <c r="BN424" i="49" s="1"/>
  <c r="DG97" i="48"/>
  <c r="AI424" i="49" s="1"/>
  <c r="CG424" i="49" s="1"/>
  <c r="BH424" i="49" s="1"/>
  <c r="V422" i="49"/>
  <c r="DV97" i="48"/>
  <c r="AX424" i="49" s="1"/>
  <c r="CV424" i="49" s="1"/>
  <c r="BW424" i="49" s="1"/>
  <c r="DX97" i="48"/>
  <c r="AZ424" i="49" s="1"/>
  <c r="CX424" i="49" s="1"/>
  <c r="BY424" i="49" s="1"/>
  <c r="DK97" i="48"/>
  <c r="AM424" i="49" s="1"/>
  <c r="CK424" i="49" s="1"/>
  <c r="BL424" i="49" s="1"/>
  <c r="DR97" i="48"/>
  <c r="AT424" i="49" s="1"/>
  <c r="CR424" i="49" s="1"/>
  <c r="BS424" i="49" s="1"/>
  <c r="DO97" i="48"/>
  <c r="AQ424" i="49" s="1"/>
  <c r="CO424" i="49" s="1"/>
  <c r="BP424" i="49" s="1"/>
  <c r="X422" i="49"/>
  <c r="ET423" i="49"/>
  <c r="DU423" i="49" s="1"/>
  <c r="EL423" i="49"/>
  <c r="DM423" i="49" s="1"/>
  <c r="EP423" i="49"/>
  <c r="DQ423" i="49" s="1"/>
  <c r="N422" i="49"/>
  <c r="T422" i="49"/>
  <c r="M422" i="49"/>
  <c r="EQ423" i="49"/>
  <c r="DR423" i="49" s="1"/>
  <c r="U423" i="49" s="1"/>
  <c r="EO423" i="49"/>
  <c r="DP423" i="49" s="1"/>
  <c r="S423" i="49" s="1"/>
  <c r="Z421" i="49"/>
  <c r="J422" i="49"/>
  <c r="ES423" i="49"/>
  <c r="DT423" i="49" s="1"/>
  <c r="W423" i="49" s="1"/>
  <c r="EN423" i="49"/>
  <c r="DO423" i="49" s="1"/>
  <c r="EG423" i="49"/>
  <c r="DH423" i="49" s="1"/>
  <c r="P422" i="49"/>
  <c r="EF423" i="49"/>
  <c r="DG423" i="49" s="1"/>
  <c r="J423" i="49" s="1"/>
  <c r="ER423" i="49"/>
  <c r="DS423" i="49" s="1"/>
  <c r="V423" i="49" s="1"/>
  <c r="EH423" i="49"/>
  <c r="DI423" i="49" s="1"/>
  <c r="L423" i="49" s="1"/>
  <c r="ED423" i="49"/>
  <c r="DE423" i="49" s="1"/>
  <c r="EI423" i="49"/>
  <c r="DJ423" i="49" s="1"/>
  <c r="EM423" i="49"/>
  <c r="DN423" i="49" s="1"/>
  <c r="Q423" i="49" s="1"/>
  <c r="EM422" i="49"/>
  <c r="DN422" i="49" s="1"/>
  <c r="Q422" i="49" s="1"/>
  <c r="EB423" i="49"/>
  <c r="DC423" i="49" s="1"/>
  <c r="EX423" i="49"/>
  <c r="DY423" i="49" s="1"/>
  <c r="AB423" i="49" s="1"/>
  <c r="EW423" i="49"/>
  <c r="DX423" i="49" s="1"/>
  <c r="AA423" i="49" s="1"/>
  <c r="EC423" i="49"/>
  <c r="DD423" i="49" s="1"/>
  <c r="EK423" i="49"/>
  <c r="DL423" i="49" s="1"/>
  <c r="O423" i="49" s="1"/>
  <c r="AC108" i="49"/>
  <c r="AR109" i="49"/>
  <c r="R109" i="49" s="1"/>
  <c r="BB109" i="49"/>
  <c r="AB109" i="49" s="1"/>
  <c r="AK109" i="49"/>
  <c r="K109" i="49" s="1"/>
  <c r="AO109" i="49"/>
  <c r="O109" i="49" s="1"/>
  <c r="CY110" i="49"/>
  <c r="DX110" i="49"/>
  <c r="EW110" i="49"/>
  <c r="FV110" i="49"/>
  <c r="DW97" i="48"/>
  <c r="AY424" i="49" s="1"/>
  <c r="CW424" i="49" s="1"/>
  <c r="BX424" i="49" s="1"/>
  <c r="DN97" i="48"/>
  <c r="AP424" i="49" s="1"/>
  <c r="CN424" i="49" s="1"/>
  <c r="BO424" i="49" s="1"/>
  <c r="DD110" i="49"/>
  <c r="CE110" i="49"/>
  <c r="FB110" i="49"/>
  <c r="EC110" i="49"/>
  <c r="DZ97" i="48"/>
  <c r="BB424" i="49" s="1"/>
  <c r="CZ424" i="49" s="1"/>
  <c r="CA424" i="49" s="1"/>
  <c r="DU110" i="49"/>
  <c r="CV110" i="49"/>
  <c r="ET110" i="49"/>
  <c r="FS110" i="49"/>
  <c r="DW110" i="49"/>
  <c r="CX110" i="49"/>
  <c r="EV110" i="49"/>
  <c r="FU110" i="49"/>
  <c r="CO110" i="49"/>
  <c r="DN110" i="49"/>
  <c r="EM110" i="49"/>
  <c r="FL110" i="49"/>
  <c r="AY109" i="49"/>
  <c r="Y109" i="49" s="1"/>
  <c r="AU109" i="49"/>
  <c r="U109" i="49" s="1"/>
  <c r="AP109" i="49"/>
  <c r="P109" i="49" s="1"/>
  <c r="AS109" i="49"/>
  <c r="S109" i="49" s="1"/>
  <c r="AW109" i="49"/>
  <c r="W109" i="49" s="1"/>
  <c r="AJ109" i="49"/>
  <c r="J109" i="49" s="1"/>
  <c r="EA96" i="48"/>
  <c r="AE423" i="49"/>
  <c r="CC423" i="49" s="1"/>
  <c r="DP97" i="48"/>
  <c r="AR424" i="49" s="1"/>
  <c r="CP424" i="49" s="1"/>
  <c r="BQ424" i="49" s="1"/>
  <c r="DC110" i="49"/>
  <c r="CD110" i="49"/>
  <c r="EB110" i="49"/>
  <c r="FA110" i="49"/>
  <c r="DI110" i="49"/>
  <c r="CJ110" i="49"/>
  <c r="FG110" i="49"/>
  <c r="EH110" i="49"/>
  <c r="DE110" i="49"/>
  <c r="CF110" i="49"/>
  <c r="ED110" i="49"/>
  <c r="FC110" i="49"/>
  <c r="CH110" i="49"/>
  <c r="FE110" i="49"/>
  <c r="DG110" i="49"/>
  <c r="EF110" i="49"/>
  <c r="CC110" i="49"/>
  <c r="DB110" i="49"/>
  <c r="EA110" i="49"/>
  <c r="EZ110" i="49"/>
  <c r="CS110" i="49"/>
  <c r="DR110" i="49"/>
  <c r="FP110" i="49"/>
  <c r="EQ110" i="49"/>
  <c r="AN109" i="49"/>
  <c r="N109" i="49" s="1"/>
  <c r="AV109" i="49"/>
  <c r="V109" i="49" s="1"/>
  <c r="AM109" i="49"/>
  <c r="M109" i="49" s="1"/>
  <c r="BA109" i="49"/>
  <c r="AA109" i="49" s="1"/>
  <c r="AF109" i="49"/>
  <c r="F109" i="49" s="1"/>
  <c r="AX109" i="49"/>
  <c r="X109" i="49" s="1"/>
  <c r="CL110" i="49"/>
  <c r="DK110" i="49"/>
  <c r="EJ110" i="49"/>
  <c r="FI110" i="49"/>
  <c r="CG110" i="49"/>
  <c r="DF110" i="49"/>
  <c r="EE110" i="49"/>
  <c r="FD110" i="49"/>
  <c r="DO110" i="49"/>
  <c r="CP110" i="49"/>
  <c r="FM110" i="49"/>
  <c r="EN110" i="49"/>
  <c r="CM110" i="49"/>
  <c r="DL110" i="49"/>
  <c r="EK110" i="49"/>
  <c r="FJ110" i="49"/>
  <c r="DV110" i="49"/>
  <c r="CW110" i="49"/>
  <c r="EU110" i="49"/>
  <c r="FT110" i="49"/>
  <c r="DY97" i="48"/>
  <c r="BA424" i="49" s="1"/>
  <c r="CY424" i="49" s="1"/>
  <c r="BZ424" i="49" s="1"/>
  <c r="DL97" i="48"/>
  <c r="AN424" i="49" s="1"/>
  <c r="CL424" i="49" s="1"/>
  <c r="BM424" i="49" s="1"/>
  <c r="DT97" i="48"/>
  <c r="AV424" i="49" s="1"/>
  <c r="CT424" i="49" s="1"/>
  <c r="BU424" i="49" s="1"/>
  <c r="DI97" i="48"/>
  <c r="AK424" i="49" s="1"/>
  <c r="CI424" i="49" s="1"/>
  <c r="BJ424" i="49" s="1"/>
  <c r="DU97" i="48"/>
  <c r="AW424" i="49" s="1"/>
  <c r="CU424" i="49" s="1"/>
  <c r="BV424" i="49" s="1"/>
  <c r="DQ97" i="48"/>
  <c r="AS424" i="49" s="1"/>
  <c r="CQ424" i="49" s="1"/>
  <c r="BR424" i="49" s="1"/>
  <c r="CR110" i="49"/>
  <c r="DQ110" i="49"/>
  <c r="FO110" i="49"/>
  <c r="EP110" i="49"/>
  <c r="CK110" i="49"/>
  <c r="DJ110" i="49"/>
  <c r="EI110" i="49"/>
  <c r="FH110" i="49"/>
  <c r="AE109" i="49"/>
  <c r="E109" i="49" s="1"/>
  <c r="AL109" i="49"/>
  <c r="L109" i="49" s="1"/>
  <c r="AT109" i="49"/>
  <c r="T109" i="49" s="1"/>
  <c r="AQ109" i="49"/>
  <c r="Q109" i="49" s="1"/>
  <c r="AG109" i="49"/>
  <c r="G109" i="49" s="1"/>
  <c r="AH109" i="49"/>
  <c r="H109" i="49" s="1"/>
  <c r="AI109" i="49"/>
  <c r="I109" i="49" s="1"/>
  <c r="AZ109" i="49"/>
  <c r="Z109" i="49" s="1"/>
  <c r="DG98" i="48"/>
  <c r="AI425" i="49" s="1"/>
  <c r="CG425" i="49" s="1"/>
  <c r="BH425" i="49" s="1"/>
  <c r="DK98" i="48"/>
  <c r="AM425" i="49" s="1"/>
  <c r="CK425" i="49" s="1"/>
  <c r="BL425" i="49" s="1"/>
  <c r="DZ98" i="48"/>
  <c r="BB425" i="49" s="1"/>
  <c r="CZ425" i="49" s="1"/>
  <c r="CA425" i="49" s="1"/>
  <c r="DT98" i="48"/>
  <c r="AV425" i="49" s="1"/>
  <c r="CT425" i="49" s="1"/>
  <c r="BU425" i="49" s="1"/>
  <c r="DU98" i="48"/>
  <c r="AW425" i="49" s="1"/>
  <c r="CU425" i="49" s="1"/>
  <c r="BV425" i="49" s="1"/>
  <c r="DC97" i="48"/>
  <c r="DA97" i="48"/>
  <c r="D99" i="48"/>
  <c r="AC421" i="49" l="1"/>
  <c r="BD423" i="49"/>
  <c r="CB423" i="49" s="1"/>
  <c r="E420" i="49"/>
  <c r="AC420" i="49" s="1"/>
  <c r="DZ420" i="49"/>
  <c r="BK112" i="49"/>
  <c r="CA112" i="49"/>
  <c r="BD112" i="49"/>
  <c r="BT112" i="49"/>
  <c r="BV112" i="49"/>
  <c r="BR112" i="49"/>
  <c r="BU112" i="49"/>
  <c r="BO112" i="49"/>
  <c r="BH112" i="49"/>
  <c r="BX112" i="49"/>
  <c r="BI112" i="49"/>
  <c r="BZ112" i="49"/>
  <c r="BM112" i="49"/>
  <c r="BS112" i="49"/>
  <c r="BL112" i="49"/>
  <c r="BF112" i="49"/>
  <c r="BQ112" i="49"/>
  <c r="BE112" i="49"/>
  <c r="BP112" i="49"/>
  <c r="BN112" i="49"/>
  <c r="BJ112" i="49"/>
  <c r="BG112" i="49"/>
  <c r="BW112" i="49"/>
  <c r="BY112" i="49"/>
  <c r="DM98" i="48"/>
  <c r="AO425" i="49" s="1"/>
  <c r="CM425" i="49" s="1"/>
  <c r="BN425" i="49" s="1"/>
  <c r="DS98" i="48"/>
  <c r="AU425" i="49" s="1"/>
  <c r="CS425" i="49" s="1"/>
  <c r="BT425" i="49" s="1"/>
  <c r="DP98" i="48"/>
  <c r="AR425" i="49" s="1"/>
  <c r="CP425" i="49" s="1"/>
  <c r="BQ425" i="49" s="1"/>
  <c r="DN98" i="48"/>
  <c r="AP425" i="49" s="1"/>
  <c r="CN425" i="49" s="1"/>
  <c r="BO425" i="49" s="1"/>
  <c r="DR98" i="48"/>
  <c r="AT425" i="49" s="1"/>
  <c r="CR425" i="49" s="1"/>
  <c r="BS425" i="49" s="1"/>
  <c r="DJ98" i="48"/>
  <c r="AL425" i="49" s="1"/>
  <c r="CJ425" i="49" s="1"/>
  <c r="BK425" i="49" s="1"/>
  <c r="DW98" i="48"/>
  <c r="AY425" i="49" s="1"/>
  <c r="CW425" i="49" s="1"/>
  <c r="BX425" i="49" s="1"/>
  <c r="DO98" i="48"/>
  <c r="AQ425" i="49" s="1"/>
  <c r="CO425" i="49" s="1"/>
  <c r="BP425" i="49" s="1"/>
  <c r="DE98" i="48"/>
  <c r="AG425" i="49" s="1"/>
  <c r="CE425" i="49" s="1"/>
  <c r="BF425" i="49" s="1"/>
  <c r="DL98" i="48"/>
  <c r="AN425" i="49" s="1"/>
  <c r="CL425" i="49" s="1"/>
  <c r="BM425" i="49" s="1"/>
  <c r="DI98" i="48"/>
  <c r="AK425" i="49" s="1"/>
  <c r="CI425" i="49" s="1"/>
  <c r="BJ425" i="49" s="1"/>
  <c r="DX98" i="48"/>
  <c r="AZ425" i="49" s="1"/>
  <c r="CX425" i="49" s="1"/>
  <c r="BY425" i="49" s="1"/>
  <c r="T423" i="49"/>
  <c r="P423" i="49"/>
  <c r="EI424" i="49"/>
  <c r="DJ424" i="49" s="1"/>
  <c r="EF424" i="49"/>
  <c r="DG424" i="49" s="1"/>
  <c r="EB424" i="49"/>
  <c r="DC424" i="49" s="1"/>
  <c r="ED424" i="49"/>
  <c r="DE424" i="49" s="1"/>
  <c r="EM424" i="49"/>
  <c r="DN424" i="49" s="1"/>
  <c r="EK424" i="49"/>
  <c r="DL424" i="49" s="1"/>
  <c r="EE423" i="49"/>
  <c r="DF423" i="49" s="1"/>
  <c r="I423" i="49" s="1"/>
  <c r="H423" i="49"/>
  <c r="F423" i="49"/>
  <c r="K423" i="49"/>
  <c r="X423" i="49"/>
  <c r="G423" i="49"/>
  <c r="R423" i="49"/>
  <c r="EE424" i="49"/>
  <c r="DF424" i="49" s="1"/>
  <c r="EA422" i="49"/>
  <c r="M423" i="49"/>
  <c r="EH424" i="49"/>
  <c r="DI424" i="49" s="1"/>
  <c r="L424" i="49" s="1"/>
  <c r="EJ423" i="49"/>
  <c r="DK423" i="49" s="1"/>
  <c r="N423" i="49" s="1"/>
  <c r="EQ424" i="49"/>
  <c r="DR424" i="49" s="1"/>
  <c r="EU423" i="49"/>
  <c r="DV423" i="49" s="1"/>
  <c r="Y423" i="49" s="1"/>
  <c r="EP424" i="49"/>
  <c r="DQ424" i="49" s="1"/>
  <c r="T424" i="49" s="1"/>
  <c r="EV423" i="49"/>
  <c r="DW423" i="49" s="1"/>
  <c r="Z423" i="49" s="1"/>
  <c r="ET424" i="49"/>
  <c r="DU424" i="49" s="1"/>
  <c r="EC424" i="49"/>
  <c r="DD424" i="49" s="1"/>
  <c r="EV424" i="49"/>
  <c r="DW424" i="49" s="1"/>
  <c r="DV98" i="48"/>
  <c r="AX425" i="49" s="1"/>
  <c r="CV425" i="49" s="1"/>
  <c r="BW425" i="49" s="1"/>
  <c r="AR110" i="49"/>
  <c r="R110" i="49" s="1"/>
  <c r="AQ110" i="49"/>
  <c r="Q110" i="49" s="1"/>
  <c r="AZ110" i="49"/>
  <c r="Z110" i="49" s="1"/>
  <c r="AX110" i="49"/>
  <c r="X110" i="49" s="1"/>
  <c r="DE111" i="49"/>
  <c r="ED111" i="49"/>
  <c r="CF111" i="49"/>
  <c r="FC111" i="49"/>
  <c r="DW111" i="49"/>
  <c r="CX111" i="49"/>
  <c r="FU111" i="49"/>
  <c r="EV111" i="49"/>
  <c r="CT111" i="49"/>
  <c r="DS111" i="49"/>
  <c r="FQ111" i="49"/>
  <c r="ER111" i="49"/>
  <c r="CP111" i="49"/>
  <c r="DO111" i="49"/>
  <c r="FM111" i="49"/>
  <c r="EN111" i="49"/>
  <c r="DF111" i="49"/>
  <c r="CG111" i="49"/>
  <c r="EE111" i="49"/>
  <c r="FD111" i="49"/>
  <c r="DV111" i="49"/>
  <c r="CW111" i="49"/>
  <c r="EU111" i="49"/>
  <c r="FT111" i="49"/>
  <c r="AC109" i="49"/>
  <c r="AY110" i="49"/>
  <c r="Y110" i="49" s="1"/>
  <c r="AO110" i="49"/>
  <c r="O110" i="49" s="1"/>
  <c r="EA97" i="48"/>
  <c r="AE424" i="49"/>
  <c r="CC424" i="49" s="1"/>
  <c r="DF98" i="48"/>
  <c r="AH425" i="49" s="1"/>
  <c r="CF425" i="49" s="1"/>
  <c r="BG425" i="49" s="1"/>
  <c r="DQ98" i="48"/>
  <c r="AS425" i="49" s="1"/>
  <c r="CQ425" i="49" s="1"/>
  <c r="BR425" i="49" s="1"/>
  <c r="DH98" i="48"/>
  <c r="AJ425" i="49" s="1"/>
  <c r="CH425" i="49" s="1"/>
  <c r="BI425" i="49" s="1"/>
  <c r="DD98" i="48"/>
  <c r="AF425" i="49" s="1"/>
  <c r="CD425" i="49" s="1"/>
  <c r="BE425" i="49" s="1"/>
  <c r="DY98" i="48"/>
  <c r="BA425" i="49" s="1"/>
  <c r="CY425" i="49" s="1"/>
  <c r="BZ425" i="49" s="1"/>
  <c r="CU111" i="49"/>
  <c r="ES111" i="49"/>
  <c r="DT111" i="49"/>
  <c r="FR111" i="49"/>
  <c r="CK111" i="49"/>
  <c r="DJ111" i="49"/>
  <c r="EI111" i="49"/>
  <c r="FH111" i="49"/>
  <c r="AT110" i="49"/>
  <c r="T110" i="49" s="1"/>
  <c r="DP110" i="49"/>
  <c r="CQ110" i="49"/>
  <c r="FN110" i="49"/>
  <c r="EO110" i="49"/>
  <c r="CI110" i="49"/>
  <c r="DH110" i="49"/>
  <c r="EG110" i="49"/>
  <c r="FF110" i="49"/>
  <c r="AI110" i="49"/>
  <c r="I110" i="49" s="1"/>
  <c r="AN110" i="49"/>
  <c r="N110" i="49" s="1"/>
  <c r="AG110" i="49"/>
  <c r="G110" i="49" s="1"/>
  <c r="DM110" i="49"/>
  <c r="CN110" i="49"/>
  <c r="EL110" i="49"/>
  <c r="FK110" i="49"/>
  <c r="BA110" i="49"/>
  <c r="AA110" i="49" s="1"/>
  <c r="DU111" i="49"/>
  <c r="CV111" i="49"/>
  <c r="ET111" i="49"/>
  <c r="FS111" i="49"/>
  <c r="CM111" i="49"/>
  <c r="DL111" i="49"/>
  <c r="FJ111" i="49"/>
  <c r="EK111" i="49"/>
  <c r="DH111" i="49"/>
  <c r="CI111" i="49"/>
  <c r="EG111" i="49"/>
  <c r="FF111" i="49"/>
  <c r="CE111" i="49"/>
  <c r="DD111" i="49"/>
  <c r="FB111" i="49"/>
  <c r="EC111" i="49"/>
  <c r="CZ111" i="49"/>
  <c r="DY111" i="49"/>
  <c r="FW111" i="49"/>
  <c r="EX111" i="49"/>
  <c r="DN111" i="49"/>
  <c r="CO111" i="49"/>
  <c r="FL111" i="49"/>
  <c r="EM111" i="49"/>
  <c r="AM110" i="49"/>
  <c r="M110" i="49" s="1"/>
  <c r="AU110" i="49"/>
  <c r="U110" i="49" s="1"/>
  <c r="AJ110" i="49"/>
  <c r="J110" i="49" s="1"/>
  <c r="AL110" i="49"/>
  <c r="L110" i="49" s="1"/>
  <c r="DK111" i="49"/>
  <c r="CL111" i="49"/>
  <c r="FI111" i="49"/>
  <c r="EJ111" i="49"/>
  <c r="DQ111" i="49"/>
  <c r="CR111" i="49"/>
  <c r="FO111" i="49"/>
  <c r="EP111" i="49"/>
  <c r="DM111" i="49"/>
  <c r="CN111" i="49"/>
  <c r="EL111" i="49"/>
  <c r="FK111" i="49"/>
  <c r="DI111" i="49"/>
  <c r="CJ111" i="49"/>
  <c r="FG111" i="49"/>
  <c r="EH111" i="49"/>
  <c r="CC111" i="49"/>
  <c r="DB111" i="49"/>
  <c r="EZ111" i="49"/>
  <c r="EA111" i="49"/>
  <c r="CS111" i="49"/>
  <c r="DR111" i="49"/>
  <c r="EQ111" i="49"/>
  <c r="FP111" i="49"/>
  <c r="DT110" i="49"/>
  <c r="CU110" i="49"/>
  <c r="FR110" i="49"/>
  <c r="ES110" i="49"/>
  <c r="DS110" i="49"/>
  <c r="CT110" i="49"/>
  <c r="ER110" i="49"/>
  <c r="FQ110" i="49"/>
  <c r="AE110" i="49"/>
  <c r="E110" i="49" s="1"/>
  <c r="AH110" i="49"/>
  <c r="H110" i="49" s="1"/>
  <c r="AF110" i="49"/>
  <c r="F110" i="49" s="1"/>
  <c r="DY110" i="49"/>
  <c r="CZ110" i="49"/>
  <c r="FW110" i="49"/>
  <c r="EX110" i="49"/>
  <c r="DQ99" i="48"/>
  <c r="AS426" i="49" s="1"/>
  <c r="CQ426" i="49" s="1"/>
  <c r="BR426" i="49" s="1"/>
  <c r="DG99" i="48"/>
  <c r="AI426" i="49" s="1"/>
  <c r="CG426" i="49" s="1"/>
  <c r="BH426" i="49" s="1"/>
  <c r="DX99" i="48"/>
  <c r="AZ426" i="49" s="1"/>
  <c r="CX426" i="49" s="1"/>
  <c r="BY426" i="49" s="1"/>
  <c r="DF99" i="48"/>
  <c r="AH426" i="49" s="1"/>
  <c r="CF426" i="49" s="1"/>
  <c r="BG426" i="49" s="1"/>
  <c r="DE99" i="48"/>
  <c r="AG426" i="49" s="1"/>
  <c r="CE426" i="49" s="1"/>
  <c r="BF426" i="49" s="1"/>
  <c r="DJ99" i="48"/>
  <c r="AL426" i="49" s="1"/>
  <c r="CJ426" i="49" s="1"/>
  <c r="BK426" i="49" s="1"/>
  <c r="DR99" i="48"/>
  <c r="AT426" i="49" s="1"/>
  <c r="CR426" i="49" s="1"/>
  <c r="BS426" i="49" s="1"/>
  <c r="DY99" i="48"/>
  <c r="BA426" i="49" s="1"/>
  <c r="CY426" i="49" s="1"/>
  <c r="BZ426" i="49" s="1"/>
  <c r="DT99" i="48"/>
  <c r="AV426" i="49" s="1"/>
  <c r="CT426" i="49" s="1"/>
  <c r="BU426" i="49" s="1"/>
  <c r="DC98" i="48"/>
  <c r="DA98" i="48"/>
  <c r="D100" i="48"/>
  <c r="BD424" i="49" l="1"/>
  <c r="CB424" i="49" s="1"/>
  <c r="DB422" i="49"/>
  <c r="BT113" i="49"/>
  <c r="BI113" i="49"/>
  <c r="BY113" i="49"/>
  <c r="CA113" i="49"/>
  <c r="BW113" i="49"/>
  <c r="BG113" i="49"/>
  <c r="BF113" i="49"/>
  <c r="BX113" i="49"/>
  <c r="BM113" i="49"/>
  <c r="BV113" i="49"/>
  <c r="BS113" i="49"/>
  <c r="BD113" i="49"/>
  <c r="BL113" i="49"/>
  <c r="BQ113" i="49"/>
  <c r="BJ113" i="49"/>
  <c r="BZ113" i="49"/>
  <c r="BO113" i="49"/>
  <c r="BU113" i="49"/>
  <c r="BK113" i="49"/>
  <c r="BE113" i="49"/>
  <c r="BH113" i="49"/>
  <c r="BP113" i="49"/>
  <c r="F424" i="49"/>
  <c r="DV99" i="48"/>
  <c r="AX426" i="49" s="1"/>
  <c r="CV426" i="49" s="1"/>
  <c r="BW426" i="49" s="1"/>
  <c r="DZ99" i="48"/>
  <c r="BB426" i="49" s="1"/>
  <c r="CZ426" i="49" s="1"/>
  <c r="CA426" i="49" s="1"/>
  <c r="DI99" i="48"/>
  <c r="AK426" i="49" s="1"/>
  <c r="CI426" i="49" s="1"/>
  <c r="BJ426" i="49" s="1"/>
  <c r="DO99" i="48"/>
  <c r="AQ426" i="49" s="1"/>
  <c r="CO426" i="49" s="1"/>
  <c r="BP426" i="49" s="1"/>
  <c r="DH99" i="48"/>
  <c r="AJ426" i="49" s="1"/>
  <c r="CH426" i="49" s="1"/>
  <c r="BI426" i="49" s="1"/>
  <c r="DN99" i="48"/>
  <c r="AP426" i="49" s="1"/>
  <c r="CN426" i="49" s="1"/>
  <c r="BO426" i="49" s="1"/>
  <c r="DS99" i="48"/>
  <c r="AU426" i="49" s="1"/>
  <c r="CS426" i="49" s="1"/>
  <c r="BT426" i="49" s="1"/>
  <c r="H424" i="49"/>
  <c r="DW99" i="48"/>
  <c r="AY426" i="49" s="1"/>
  <c r="CW426" i="49" s="1"/>
  <c r="BX426" i="49" s="1"/>
  <c r="DM99" i="48"/>
  <c r="AO426" i="49" s="1"/>
  <c r="CM426" i="49" s="1"/>
  <c r="BN426" i="49" s="1"/>
  <c r="DU99" i="48"/>
  <c r="AW426" i="49" s="1"/>
  <c r="CU426" i="49" s="1"/>
  <c r="BV426" i="49" s="1"/>
  <c r="DL99" i="48"/>
  <c r="AN426" i="49" s="1"/>
  <c r="CL426" i="49" s="1"/>
  <c r="BM426" i="49" s="1"/>
  <c r="DK99" i="48"/>
  <c r="AM426" i="49" s="1"/>
  <c r="CK426" i="49" s="1"/>
  <c r="BL426" i="49" s="1"/>
  <c r="DD99" i="48"/>
  <c r="AF426" i="49" s="1"/>
  <c r="CD426" i="49" s="1"/>
  <c r="BE426" i="49" s="1"/>
  <c r="DP99" i="48"/>
  <c r="AR426" i="49" s="1"/>
  <c r="CP426" i="49" s="1"/>
  <c r="BQ426" i="49" s="1"/>
  <c r="EJ425" i="49"/>
  <c r="DK425" i="49" s="1"/>
  <c r="N425" i="49" s="1"/>
  <c r="EL425" i="49"/>
  <c r="DM425" i="49" s="1"/>
  <c r="EQ425" i="49"/>
  <c r="DR425" i="49" s="1"/>
  <c r="ER425" i="49"/>
  <c r="DS425" i="49" s="1"/>
  <c r="V425" i="49" s="1"/>
  <c r="Q424" i="49"/>
  <c r="EE425" i="49"/>
  <c r="DF425" i="49" s="1"/>
  <c r="G424" i="49"/>
  <c r="I424" i="49"/>
  <c r="X424" i="49"/>
  <c r="Z424" i="49"/>
  <c r="ES424" i="49"/>
  <c r="DT424" i="49" s="1"/>
  <c r="W424" i="49" s="1"/>
  <c r="EX424" i="49"/>
  <c r="DY424" i="49" s="1"/>
  <c r="AB424" i="49" s="1"/>
  <c r="EA423" i="49"/>
  <c r="EJ424" i="49"/>
  <c r="DK424" i="49" s="1"/>
  <c r="N424" i="49" s="1"/>
  <c r="M424" i="49"/>
  <c r="EI425" i="49"/>
  <c r="DJ425" i="49" s="1"/>
  <c r="M425" i="49" s="1"/>
  <c r="EG424" i="49"/>
  <c r="DH424" i="49" s="1"/>
  <c r="K424" i="49" s="1"/>
  <c r="EP425" i="49"/>
  <c r="DQ425" i="49" s="1"/>
  <c r="T425" i="49" s="1"/>
  <c r="J424" i="49"/>
  <c r="U424" i="49"/>
  <c r="EL424" i="49"/>
  <c r="DM424" i="49" s="1"/>
  <c r="P424" i="49" s="1"/>
  <c r="EH425" i="49"/>
  <c r="DI425" i="49" s="1"/>
  <c r="L425" i="49" s="1"/>
  <c r="P425" i="49"/>
  <c r="O424" i="49"/>
  <c r="ER424" i="49"/>
  <c r="DS424" i="49" s="1"/>
  <c r="V424" i="49" s="1"/>
  <c r="EX425" i="49"/>
  <c r="DY425" i="49" s="1"/>
  <c r="AB425" i="49" s="1"/>
  <c r="EK425" i="49"/>
  <c r="DL425" i="49" s="1"/>
  <c r="O425" i="49" s="1"/>
  <c r="EU424" i="49"/>
  <c r="DV424" i="49" s="1"/>
  <c r="Y424" i="49" s="1"/>
  <c r="EO424" i="49"/>
  <c r="DP424" i="49" s="1"/>
  <c r="S424" i="49" s="1"/>
  <c r="EC425" i="49"/>
  <c r="DD425" i="49" s="1"/>
  <c r="EU425" i="49"/>
  <c r="DV425" i="49" s="1"/>
  <c r="Y425" i="49" s="1"/>
  <c r="EG425" i="49"/>
  <c r="DH425" i="49" s="1"/>
  <c r="ES425" i="49"/>
  <c r="DT425" i="49" s="1"/>
  <c r="EM425" i="49"/>
  <c r="DN425" i="49" s="1"/>
  <c r="Q425" i="49" s="1"/>
  <c r="EN424" i="49"/>
  <c r="DO424" i="49" s="1"/>
  <c r="EW424" i="49"/>
  <c r="DX424" i="49" s="1"/>
  <c r="AA424" i="49" s="1"/>
  <c r="EN425" i="49"/>
  <c r="DO425" i="49" s="1"/>
  <c r="EV425" i="49"/>
  <c r="DW425" i="49" s="1"/>
  <c r="AH111" i="49"/>
  <c r="H111" i="49" s="1"/>
  <c r="AP110" i="49"/>
  <c r="P110" i="49" s="1"/>
  <c r="AM111" i="49"/>
  <c r="M111" i="49" s="1"/>
  <c r="CT112" i="49"/>
  <c r="ER112" i="49"/>
  <c r="DS112" i="49"/>
  <c r="FQ112" i="49"/>
  <c r="DI112" i="49"/>
  <c r="CJ112" i="49"/>
  <c r="FG112" i="49"/>
  <c r="EH112" i="49"/>
  <c r="CF112" i="49"/>
  <c r="DE112" i="49"/>
  <c r="ED112" i="49"/>
  <c r="FC112" i="49"/>
  <c r="DG112" i="49"/>
  <c r="CH112" i="49"/>
  <c r="FE112" i="49"/>
  <c r="EF112" i="49"/>
  <c r="CC112" i="49"/>
  <c r="DB112" i="49"/>
  <c r="EA112" i="49"/>
  <c r="EZ112" i="49"/>
  <c r="CS112" i="49"/>
  <c r="DR112" i="49"/>
  <c r="EQ112" i="49"/>
  <c r="FP112" i="49"/>
  <c r="AW111" i="49"/>
  <c r="W111" i="49" s="1"/>
  <c r="CD111" i="49"/>
  <c r="DC111" i="49"/>
  <c r="EB111" i="49"/>
  <c r="FA111" i="49"/>
  <c r="CQ111" i="49"/>
  <c r="DP111" i="49"/>
  <c r="EO111" i="49"/>
  <c r="FN111" i="49"/>
  <c r="AR111" i="49"/>
  <c r="R111" i="49" s="1"/>
  <c r="AV111" i="49"/>
  <c r="V111" i="49" s="1"/>
  <c r="AZ111" i="49"/>
  <c r="Z111" i="49" s="1"/>
  <c r="CD112" i="49"/>
  <c r="DC112" i="49"/>
  <c r="EB112" i="49"/>
  <c r="FA112" i="49"/>
  <c r="DO112" i="49"/>
  <c r="CP112" i="49"/>
  <c r="EN112" i="49"/>
  <c r="FM112" i="49"/>
  <c r="DK112" i="49"/>
  <c r="CL112" i="49"/>
  <c r="FI112" i="49"/>
  <c r="EJ112" i="49"/>
  <c r="CM112" i="49"/>
  <c r="DL112" i="49"/>
  <c r="FJ112" i="49"/>
  <c r="EK112" i="49"/>
  <c r="DF112" i="49"/>
  <c r="CG112" i="49"/>
  <c r="FD112" i="49"/>
  <c r="EE112" i="49"/>
  <c r="DV112" i="49"/>
  <c r="CW112" i="49"/>
  <c r="FT112" i="49"/>
  <c r="EU112" i="49"/>
  <c r="AW110" i="49"/>
  <c r="W110" i="49" s="1"/>
  <c r="AE111" i="49"/>
  <c r="E111" i="49" s="1"/>
  <c r="AL111" i="49"/>
  <c r="L111" i="49" s="1"/>
  <c r="AT111" i="49"/>
  <c r="T111" i="49" s="1"/>
  <c r="AN111" i="49"/>
  <c r="N111" i="49" s="1"/>
  <c r="AQ111" i="49"/>
  <c r="Q111" i="49" s="1"/>
  <c r="BB111" i="49"/>
  <c r="AB111" i="49" s="1"/>
  <c r="AG111" i="49"/>
  <c r="G111" i="49" s="1"/>
  <c r="AO111" i="49"/>
  <c r="O111" i="49" s="1"/>
  <c r="AS110" i="49"/>
  <c r="S110" i="49" s="1"/>
  <c r="AY111" i="49"/>
  <c r="Y111" i="49" s="1"/>
  <c r="AI111" i="49"/>
  <c r="I111" i="49" s="1"/>
  <c r="EA98" i="48"/>
  <c r="AE425" i="49"/>
  <c r="CC425" i="49" s="1"/>
  <c r="DM112" i="49"/>
  <c r="CN112" i="49"/>
  <c r="EL112" i="49"/>
  <c r="FK112" i="49"/>
  <c r="CY112" i="49"/>
  <c r="DX112" i="49"/>
  <c r="EW112" i="49"/>
  <c r="FV112" i="49"/>
  <c r="CU112" i="49"/>
  <c r="DT112" i="49"/>
  <c r="FR112" i="49"/>
  <c r="ES112" i="49"/>
  <c r="DP112" i="49"/>
  <c r="CQ112" i="49"/>
  <c r="EO112" i="49"/>
  <c r="FN112" i="49"/>
  <c r="DQ112" i="49"/>
  <c r="CR112" i="49"/>
  <c r="FO112" i="49"/>
  <c r="EP112" i="49"/>
  <c r="CK112" i="49"/>
  <c r="DJ112" i="49"/>
  <c r="FH112" i="49"/>
  <c r="EI112" i="49"/>
  <c r="BB110" i="49"/>
  <c r="AB110" i="49" s="1"/>
  <c r="AV110" i="49"/>
  <c r="V110" i="49" s="1"/>
  <c r="AU111" i="49"/>
  <c r="U111" i="49" s="1"/>
  <c r="AP111" i="49"/>
  <c r="P111" i="49" s="1"/>
  <c r="AK111" i="49"/>
  <c r="K111" i="49" s="1"/>
  <c r="AX111" i="49"/>
  <c r="X111" i="49" s="1"/>
  <c r="AK110" i="49"/>
  <c r="K110" i="49" s="1"/>
  <c r="DX111" i="49"/>
  <c r="CY111" i="49"/>
  <c r="FV111" i="49"/>
  <c r="EW111" i="49"/>
  <c r="CH111" i="49"/>
  <c r="DG111" i="49"/>
  <c r="EF111" i="49"/>
  <c r="FE111" i="49"/>
  <c r="CI112" i="49"/>
  <c r="DH112" i="49"/>
  <c r="EG112" i="49"/>
  <c r="FF112" i="49"/>
  <c r="CE112" i="49"/>
  <c r="DD112" i="49"/>
  <c r="FB112" i="49"/>
  <c r="EC112" i="49"/>
  <c r="DY112" i="49"/>
  <c r="CZ112" i="49"/>
  <c r="FW112" i="49"/>
  <c r="EX112" i="49"/>
  <c r="DU112" i="49"/>
  <c r="CV112" i="49"/>
  <c r="ET112" i="49"/>
  <c r="FS112" i="49"/>
  <c r="CX112" i="49"/>
  <c r="DW112" i="49"/>
  <c r="FU112" i="49"/>
  <c r="EV112" i="49"/>
  <c r="DN112" i="49"/>
  <c r="CO112" i="49"/>
  <c r="FL112" i="49"/>
  <c r="EM112" i="49"/>
  <c r="DP100" i="48"/>
  <c r="AR427" i="49" s="1"/>
  <c r="CP427" i="49" s="1"/>
  <c r="BQ427" i="49" s="1"/>
  <c r="DO100" i="48"/>
  <c r="AQ427" i="49" s="1"/>
  <c r="CO427" i="49" s="1"/>
  <c r="BP427" i="49" s="1"/>
  <c r="DZ100" i="48"/>
  <c r="BB427" i="49" s="1"/>
  <c r="CZ427" i="49" s="1"/>
  <c r="CA427" i="49" s="1"/>
  <c r="DE100" i="48"/>
  <c r="AG427" i="49" s="1"/>
  <c r="CE427" i="49" s="1"/>
  <c r="BF427" i="49" s="1"/>
  <c r="DC99" i="48"/>
  <c r="DA99" i="48"/>
  <c r="D101" i="48"/>
  <c r="BD425" i="49" l="1"/>
  <c r="CB425" i="49" s="1"/>
  <c r="DM100" i="48"/>
  <c r="AO427" i="49" s="1"/>
  <c r="CM427" i="49" s="1"/>
  <c r="BN427" i="49" s="1"/>
  <c r="BN113" i="49"/>
  <c r="DQ100" i="48"/>
  <c r="AS427" i="49" s="1"/>
  <c r="CQ427" i="49" s="1"/>
  <c r="BR427" i="49" s="1"/>
  <c r="BR113" i="49"/>
  <c r="E422" i="49"/>
  <c r="AC422" i="49" s="1"/>
  <c r="DZ422" i="49"/>
  <c r="DB423" i="49"/>
  <c r="BL114" i="49"/>
  <c r="BQ114" i="49"/>
  <c r="BJ114" i="49"/>
  <c r="BZ114" i="49"/>
  <c r="BW114" i="49"/>
  <c r="BP114" i="49"/>
  <c r="BE114" i="49"/>
  <c r="BU114" i="49"/>
  <c r="BN114" i="49"/>
  <c r="BS114" i="49"/>
  <c r="BD114" i="49"/>
  <c r="BT114" i="49"/>
  <c r="BI114" i="49"/>
  <c r="BY114" i="49"/>
  <c r="BR114" i="49"/>
  <c r="BK114" i="49"/>
  <c r="BX114" i="49"/>
  <c r="BV114" i="49"/>
  <c r="BM114" i="49"/>
  <c r="BO114" i="49"/>
  <c r="BH114" i="49"/>
  <c r="BF114" i="49"/>
  <c r="BG114" i="49"/>
  <c r="DK100" i="48"/>
  <c r="AM427" i="49" s="1"/>
  <c r="CK427" i="49" s="1"/>
  <c r="BL427" i="49" s="1"/>
  <c r="EP426" i="49"/>
  <c r="DQ426" i="49" s="1"/>
  <c r="DU100" i="48"/>
  <c r="AW427" i="49" s="1"/>
  <c r="CU427" i="49" s="1"/>
  <c r="BV427" i="49" s="1"/>
  <c r="DD100" i="48"/>
  <c r="AF427" i="49" s="1"/>
  <c r="CD427" i="49" s="1"/>
  <c r="BE427" i="49" s="1"/>
  <c r="DS100" i="48"/>
  <c r="AU427" i="49" s="1"/>
  <c r="CS427" i="49" s="1"/>
  <c r="BT427" i="49" s="1"/>
  <c r="DV100" i="48"/>
  <c r="AX427" i="49" s="1"/>
  <c r="CV427" i="49" s="1"/>
  <c r="BW427" i="49" s="1"/>
  <c r="DG100" i="48"/>
  <c r="AI427" i="49" s="1"/>
  <c r="CG427" i="49" s="1"/>
  <c r="BH427" i="49" s="1"/>
  <c r="R424" i="49"/>
  <c r="DW100" i="48"/>
  <c r="AY427" i="49" s="1"/>
  <c r="CW427" i="49" s="1"/>
  <c r="BX427" i="49" s="1"/>
  <c r="DF100" i="48"/>
  <c r="AH427" i="49" s="1"/>
  <c r="CF427" i="49" s="1"/>
  <c r="BG427" i="49" s="1"/>
  <c r="DR100" i="48"/>
  <c r="AT427" i="49" s="1"/>
  <c r="CR427" i="49" s="1"/>
  <c r="BS427" i="49" s="1"/>
  <c r="AC110" i="49"/>
  <c r="DJ100" i="48"/>
  <c r="AL427" i="49" s="1"/>
  <c r="CJ427" i="49" s="1"/>
  <c r="BK427" i="49" s="1"/>
  <c r="DN100" i="48"/>
  <c r="AP427" i="49" s="1"/>
  <c r="CN427" i="49" s="1"/>
  <c r="BO427" i="49" s="1"/>
  <c r="DT100" i="48"/>
  <c r="AV427" i="49" s="1"/>
  <c r="CT427" i="49" s="1"/>
  <c r="BU427" i="49" s="1"/>
  <c r="DI100" i="48"/>
  <c r="AK427" i="49" s="1"/>
  <c r="CI427" i="49" s="1"/>
  <c r="BJ427" i="49" s="1"/>
  <c r="U425" i="49"/>
  <c r="EQ426" i="49"/>
  <c r="DR426" i="49" s="1"/>
  <c r="U426" i="49" s="1"/>
  <c r="ES426" i="49"/>
  <c r="DT426" i="49" s="1"/>
  <c r="EJ426" i="49"/>
  <c r="DK426" i="49" s="1"/>
  <c r="N426" i="49" s="1"/>
  <c r="EE426" i="49"/>
  <c r="DF426" i="49" s="1"/>
  <c r="K425" i="49"/>
  <c r="EB425" i="49"/>
  <c r="DC425" i="49" s="1"/>
  <c r="F425" i="49" s="1"/>
  <c r="EA424" i="49"/>
  <c r="ED425" i="49"/>
  <c r="DE425" i="49" s="1"/>
  <c r="H425" i="49" s="1"/>
  <c r="EH426" i="49"/>
  <c r="DI426" i="49" s="1"/>
  <c r="L426" i="49" s="1"/>
  <c r="ET425" i="49"/>
  <c r="DU425" i="49" s="1"/>
  <c r="X425" i="49" s="1"/>
  <c r="G425" i="49"/>
  <c r="EM426" i="49"/>
  <c r="DN426" i="49" s="1"/>
  <c r="Q426" i="49" s="1"/>
  <c r="EU426" i="49"/>
  <c r="DV426" i="49" s="1"/>
  <c r="Y426" i="49" s="1"/>
  <c r="Z425" i="49"/>
  <c r="I425" i="49"/>
  <c r="R425" i="49"/>
  <c r="W425" i="49"/>
  <c r="EF425" i="49"/>
  <c r="DG425" i="49" s="1"/>
  <c r="J425" i="49" s="1"/>
  <c r="EK426" i="49"/>
  <c r="DL426" i="49" s="1"/>
  <c r="O426" i="49" s="1"/>
  <c r="T426" i="49"/>
  <c r="EB426" i="49"/>
  <c r="DC426" i="49" s="1"/>
  <c r="EW425" i="49"/>
  <c r="DX425" i="49" s="1"/>
  <c r="AA425" i="49" s="1"/>
  <c r="EO426" i="49"/>
  <c r="DP426" i="49" s="1"/>
  <c r="S426" i="49" s="1"/>
  <c r="EG426" i="49"/>
  <c r="DH426" i="49" s="1"/>
  <c r="K426" i="49" s="1"/>
  <c r="EC426" i="49"/>
  <c r="DD426" i="49" s="1"/>
  <c r="G426" i="49" s="1"/>
  <c r="EI426" i="49"/>
  <c r="DJ426" i="49" s="1"/>
  <c r="M426" i="49" s="1"/>
  <c r="ET426" i="49"/>
  <c r="DU426" i="49" s="1"/>
  <c r="EW426" i="49"/>
  <c r="DX426" i="49" s="1"/>
  <c r="EN426" i="49"/>
  <c r="DO426" i="49" s="1"/>
  <c r="R426" i="49" s="1"/>
  <c r="ER426" i="49"/>
  <c r="DS426" i="49" s="1"/>
  <c r="V426" i="49" s="1"/>
  <c r="EX426" i="49"/>
  <c r="DY426" i="49" s="1"/>
  <c r="AB426" i="49" s="1"/>
  <c r="EO425" i="49"/>
  <c r="DP425" i="49" s="1"/>
  <c r="S425" i="49" s="1"/>
  <c r="EF426" i="49"/>
  <c r="DG426" i="49" s="1"/>
  <c r="J426" i="49" s="1"/>
  <c r="EL426" i="49"/>
  <c r="DM426" i="49" s="1"/>
  <c r="ED426" i="49"/>
  <c r="DE426" i="49" s="1"/>
  <c r="H426" i="49" s="1"/>
  <c r="EV426" i="49"/>
  <c r="DW426" i="49" s="1"/>
  <c r="Z426" i="49" s="1"/>
  <c r="DX100" i="48"/>
  <c r="AZ427" i="49" s="1"/>
  <c r="CX427" i="49" s="1"/>
  <c r="BY427" i="49" s="1"/>
  <c r="AJ112" i="49"/>
  <c r="J112" i="49" s="1"/>
  <c r="AL112" i="49"/>
  <c r="L112" i="49" s="1"/>
  <c r="AR112" i="49"/>
  <c r="R112" i="49" s="1"/>
  <c r="AF112" i="49"/>
  <c r="F112" i="49" s="1"/>
  <c r="DU113" i="49"/>
  <c r="CV113" i="49"/>
  <c r="ET113" i="49"/>
  <c r="FS113" i="49"/>
  <c r="DW113" i="49"/>
  <c r="CX113" i="49"/>
  <c r="EV113" i="49"/>
  <c r="FU113" i="49"/>
  <c r="DS113" i="49"/>
  <c r="CT113" i="49"/>
  <c r="FQ113" i="49"/>
  <c r="ER113" i="49"/>
  <c r="DO113" i="49"/>
  <c r="CP113" i="49"/>
  <c r="FM113" i="49"/>
  <c r="EN113" i="49"/>
  <c r="DF113" i="49"/>
  <c r="CG113" i="49"/>
  <c r="FD113" i="49"/>
  <c r="EE113" i="49"/>
  <c r="DV113" i="49"/>
  <c r="CW113" i="49"/>
  <c r="EU113" i="49"/>
  <c r="FT113" i="49"/>
  <c r="EA99" i="48"/>
  <c r="AE426" i="49"/>
  <c r="CC426" i="49" s="1"/>
  <c r="CL113" i="49"/>
  <c r="DK113" i="49"/>
  <c r="FI113" i="49"/>
  <c r="EJ113" i="49"/>
  <c r="CH113" i="49"/>
  <c r="DG113" i="49"/>
  <c r="EF113" i="49"/>
  <c r="FE113" i="49"/>
  <c r="CD113" i="49"/>
  <c r="DC113" i="49"/>
  <c r="FA113" i="49"/>
  <c r="EB113" i="49"/>
  <c r="DX113" i="49"/>
  <c r="CY113" i="49"/>
  <c r="EW113" i="49"/>
  <c r="FV113" i="49"/>
  <c r="CU113" i="49"/>
  <c r="DT113" i="49"/>
  <c r="FR113" i="49"/>
  <c r="ES113" i="49"/>
  <c r="CK113" i="49"/>
  <c r="DJ113" i="49"/>
  <c r="FH113" i="49"/>
  <c r="EI113" i="49"/>
  <c r="AM112" i="49"/>
  <c r="M112" i="49" s="1"/>
  <c r="AT112" i="49"/>
  <c r="T112" i="49" s="1"/>
  <c r="AW112" i="49"/>
  <c r="W112" i="49" s="1"/>
  <c r="AU112" i="49"/>
  <c r="U112" i="49" s="1"/>
  <c r="AE112" i="49"/>
  <c r="E112" i="49" s="1"/>
  <c r="AH112" i="49"/>
  <c r="H112" i="49" s="1"/>
  <c r="DH100" i="48"/>
  <c r="AJ427" i="49" s="1"/>
  <c r="CH427" i="49" s="1"/>
  <c r="BI427" i="49" s="1"/>
  <c r="DY100" i="48"/>
  <c r="BA427" i="49" s="1"/>
  <c r="CY427" i="49" s="1"/>
  <c r="BZ427" i="49" s="1"/>
  <c r="CQ113" i="49"/>
  <c r="DP113" i="49"/>
  <c r="FN113" i="49"/>
  <c r="EO113" i="49"/>
  <c r="DL113" i="49"/>
  <c r="CM113" i="49"/>
  <c r="FJ113" i="49"/>
  <c r="EK113" i="49"/>
  <c r="DH113" i="49"/>
  <c r="CI113" i="49"/>
  <c r="FF113" i="49"/>
  <c r="EG113" i="49"/>
  <c r="CE113" i="49"/>
  <c r="DD113" i="49"/>
  <c r="EC113" i="49"/>
  <c r="FB113" i="49"/>
  <c r="DY113" i="49"/>
  <c r="CZ113" i="49"/>
  <c r="FW113" i="49"/>
  <c r="EX113" i="49"/>
  <c r="DN113" i="49"/>
  <c r="CO113" i="49"/>
  <c r="EM113" i="49"/>
  <c r="FL113" i="49"/>
  <c r="AQ112" i="49"/>
  <c r="Q112" i="49" s="1"/>
  <c r="AZ112" i="49"/>
  <c r="Z112" i="49" s="1"/>
  <c r="BB112" i="49"/>
  <c r="AB112" i="49" s="1"/>
  <c r="AG112" i="49"/>
  <c r="G112" i="49" s="1"/>
  <c r="BA111" i="49"/>
  <c r="AA111" i="49" s="1"/>
  <c r="AS112" i="49"/>
  <c r="S112" i="49" s="1"/>
  <c r="BA112" i="49"/>
  <c r="AA112" i="49" s="1"/>
  <c r="AP112" i="49"/>
  <c r="P112" i="49" s="1"/>
  <c r="AV112" i="49"/>
  <c r="V112" i="49" s="1"/>
  <c r="DL100" i="48"/>
  <c r="AN427" i="49" s="1"/>
  <c r="CL427" i="49" s="1"/>
  <c r="BM427" i="49" s="1"/>
  <c r="DE113" i="49"/>
  <c r="CF113" i="49"/>
  <c r="ED113" i="49"/>
  <c r="FC113" i="49"/>
  <c r="DQ113" i="49"/>
  <c r="CR113" i="49"/>
  <c r="FO113" i="49"/>
  <c r="EP113" i="49"/>
  <c r="CN113" i="49"/>
  <c r="DM113" i="49"/>
  <c r="EL113" i="49"/>
  <c r="FK113" i="49"/>
  <c r="CJ113" i="49"/>
  <c r="DI113" i="49"/>
  <c r="FG113" i="49"/>
  <c r="EH113" i="49"/>
  <c r="CC113" i="49"/>
  <c r="DB113" i="49"/>
  <c r="EA113" i="49"/>
  <c r="EZ113" i="49"/>
  <c r="CS113" i="49"/>
  <c r="DR113" i="49"/>
  <c r="FP113" i="49"/>
  <c r="EQ113" i="49"/>
  <c r="AX112" i="49"/>
  <c r="X112" i="49" s="1"/>
  <c r="AK112" i="49"/>
  <c r="K112" i="49" s="1"/>
  <c r="AJ111" i="49"/>
  <c r="J111" i="49" s="1"/>
  <c r="AY112" i="49"/>
  <c r="Y112" i="49" s="1"/>
  <c r="AI112" i="49"/>
  <c r="I112" i="49" s="1"/>
  <c r="AO112" i="49"/>
  <c r="O112" i="49" s="1"/>
  <c r="AN112" i="49"/>
  <c r="N112" i="49" s="1"/>
  <c r="AS111" i="49"/>
  <c r="S111" i="49" s="1"/>
  <c r="AF111" i="49"/>
  <c r="F111" i="49" s="1"/>
  <c r="DC100" i="48"/>
  <c r="DA100" i="48"/>
  <c r="DO101" i="48"/>
  <c r="AQ428" i="49" s="1"/>
  <c r="CO428" i="49" s="1"/>
  <c r="BP428" i="49" s="1"/>
  <c r="DS101" i="48"/>
  <c r="AU428" i="49" s="1"/>
  <c r="CS428" i="49" s="1"/>
  <c r="BT428" i="49" s="1"/>
  <c r="DV101" i="48"/>
  <c r="AX428" i="49" s="1"/>
  <c r="CV428" i="49" s="1"/>
  <c r="BW428" i="49" s="1"/>
  <c r="D102" i="48"/>
  <c r="BD426" i="49" l="1"/>
  <c r="CB426" i="49" s="1"/>
  <c r="DZ101" i="48"/>
  <c r="BB428" i="49" s="1"/>
  <c r="CZ428" i="49" s="1"/>
  <c r="CA428" i="49" s="1"/>
  <c r="CA114" i="49"/>
  <c r="E423" i="49"/>
  <c r="AC423" i="49" s="1"/>
  <c r="DZ423" i="49"/>
  <c r="DB424" i="49"/>
  <c r="BD115" i="49"/>
  <c r="BT115" i="49"/>
  <c r="BI115" i="49"/>
  <c r="BY115" i="49"/>
  <c r="BR115" i="49"/>
  <c r="BS115" i="49"/>
  <c r="BG115" i="49"/>
  <c r="BW115" i="49"/>
  <c r="BH115" i="49"/>
  <c r="BX115" i="49"/>
  <c r="BM115" i="49"/>
  <c r="BF115" i="49"/>
  <c r="BV115" i="49"/>
  <c r="BO115" i="49"/>
  <c r="BL115" i="49"/>
  <c r="BQ115" i="49"/>
  <c r="BJ115" i="49"/>
  <c r="BZ115" i="49"/>
  <c r="BK115" i="49"/>
  <c r="BP115" i="49"/>
  <c r="BN115" i="49"/>
  <c r="CA115" i="49"/>
  <c r="BE115" i="49"/>
  <c r="BU115" i="49"/>
  <c r="DK101" i="48"/>
  <c r="AM428" i="49" s="1"/>
  <c r="CK428" i="49" s="1"/>
  <c r="BL428" i="49" s="1"/>
  <c r="DU101" i="48"/>
  <c r="AW428" i="49" s="1"/>
  <c r="CU428" i="49" s="1"/>
  <c r="BV428" i="49" s="1"/>
  <c r="DR101" i="48"/>
  <c r="AT428" i="49" s="1"/>
  <c r="CR428" i="49" s="1"/>
  <c r="BS428" i="49" s="1"/>
  <c r="DT101" i="48"/>
  <c r="AV428" i="49" s="1"/>
  <c r="CT428" i="49" s="1"/>
  <c r="BU428" i="49" s="1"/>
  <c r="DD101" i="48"/>
  <c r="AF428" i="49" s="1"/>
  <c r="CD428" i="49" s="1"/>
  <c r="BE428" i="49" s="1"/>
  <c r="DE101" i="48"/>
  <c r="AG428" i="49" s="1"/>
  <c r="CE428" i="49" s="1"/>
  <c r="BF428" i="49" s="1"/>
  <c r="DH101" i="48"/>
  <c r="AJ428" i="49" s="1"/>
  <c r="CH428" i="49" s="1"/>
  <c r="BI428" i="49" s="1"/>
  <c r="DJ101" i="48"/>
  <c r="AL428" i="49" s="1"/>
  <c r="CJ428" i="49" s="1"/>
  <c r="BK428" i="49" s="1"/>
  <c r="DF101" i="48"/>
  <c r="AH428" i="49" s="1"/>
  <c r="CF428" i="49" s="1"/>
  <c r="BG428" i="49" s="1"/>
  <c r="DX101" i="48"/>
  <c r="AZ428" i="49" s="1"/>
  <c r="CX428" i="49" s="1"/>
  <c r="BY428" i="49" s="1"/>
  <c r="DG101" i="48"/>
  <c r="AI428" i="49" s="1"/>
  <c r="CG428" i="49" s="1"/>
  <c r="BH428" i="49" s="1"/>
  <c r="DM101" i="48"/>
  <c r="AO428" i="49" s="1"/>
  <c r="CM428" i="49" s="1"/>
  <c r="BN428" i="49" s="1"/>
  <c r="DL101" i="48"/>
  <c r="AN428" i="49" s="1"/>
  <c r="CL428" i="49" s="1"/>
  <c r="BM428" i="49" s="1"/>
  <c r="DW101" i="48"/>
  <c r="AY428" i="49" s="1"/>
  <c r="CW428" i="49" s="1"/>
  <c r="BX428" i="49" s="1"/>
  <c r="DI101" i="48"/>
  <c r="AK428" i="49" s="1"/>
  <c r="CI428" i="49" s="1"/>
  <c r="BJ428" i="49" s="1"/>
  <c r="DY101" i="48"/>
  <c r="BA428" i="49" s="1"/>
  <c r="CY428" i="49" s="1"/>
  <c r="BZ428" i="49" s="1"/>
  <c r="DP101" i="48"/>
  <c r="AR428" i="49" s="1"/>
  <c r="CP428" i="49" s="1"/>
  <c r="BQ428" i="49" s="1"/>
  <c r="I426" i="49"/>
  <c r="W426" i="49"/>
  <c r="EP427" i="49"/>
  <c r="DQ427" i="49" s="1"/>
  <c r="EK427" i="49"/>
  <c r="DL427" i="49" s="1"/>
  <c r="EU427" i="49"/>
  <c r="DV427" i="49" s="1"/>
  <c r="EH427" i="49"/>
  <c r="DI427" i="49" s="1"/>
  <c r="L427" i="49" s="1"/>
  <c r="AA426" i="49"/>
  <c r="X426" i="49"/>
  <c r="P426" i="49"/>
  <c r="F426" i="49"/>
  <c r="EA425" i="49"/>
  <c r="EM427" i="49"/>
  <c r="DN427" i="49" s="1"/>
  <c r="Q427" i="49" s="1"/>
  <c r="EX427" i="49"/>
  <c r="DY427" i="49" s="1"/>
  <c r="AB427" i="49" s="1"/>
  <c r="EG427" i="49"/>
  <c r="DH427" i="49" s="1"/>
  <c r="K427" i="49" s="1"/>
  <c r="EI427" i="49"/>
  <c r="DJ427" i="49" s="1"/>
  <c r="EC427" i="49"/>
  <c r="DD427" i="49" s="1"/>
  <c r="G427" i="49" s="1"/>
  <c r="ET427" i="49"/>
  <c r="DU427" i="49" s="1"/>
  <c r="X427" i="49" s="1"/>
  <c r="EN427" i="49"/>
  <c r="DO427" i="49" s="1"/>
  <c r="ES427" i="49"/>
  <c r="DT427" i="49" s="1"/>
  <c r="EB427" i="49"/>
  <c r="DC427" i="49" s="1"/>
  <c r="F427" i="49" s="1"/>
  <c r="EQ427" i="49"/>
  <c r="DR427" i="49" s="1"/>
  <c r="U427" i="49" s="1"/>
  <c r="ED427" i="49"/>
  <c r="DE427" i="49" s="1"/>
  <c r="H427" i="49" s="1"/>
  <c r="EL427" i="49"/>
  <c r="DM427" i="49" s="1"/>
  <c r="EO427" i="49"/>
  <c r="DP427" i="49" s="1"/>
  <c r="EE427" i="49"/>
  <c r="DF427" i="49" s="1"/>
  <c r="ER427" i="49"/>
  <c r="DS427" i="49" s="1"/>
  <c r="DQ101" i="48"/>
  <c r="AS428" i="49" s="1"/>
  <c r="CQ428" i="49" s="1"/>
  <c r="BR428" i="49" s="1"/>
  <c r="AY113" i="49"/>
  <c r="Y113" i="49" s="1"/>
  <c r="AZ113" i="49"/>
  <c r="Z113" i="49" s="1"/>
  <c r="BB113" i="49"/>
  <c r="AB113" i="49" s="1"/>
  <c r="AK113" i="49"/>
  <c r="K113" i="49" s="1"/>
  <c r="AO113" i="49"/>
  <c r="O113" i="49" s="1"/>
  <c r="AS113" i="49"/>
  <c r="S113" i="49" s="1"/>
  <c r="AM113" i="49"/>
  <c r="M113" i="49" s="1"/>
  <c r="AW113" i="49"/>
  <c r="W113" i="49" s="1"/>
  <c r="AC111" i="49"/>
  <c r="DM114" i="49"/>
  <c r="CN114" i="49"/>
  <c r="EL114" i="49"/>
  <c r="FK114" i="49"/>
  <c r="DI114" i="49"/>
  <c r="CJ114" i="49"/>
  <c r="FG114" i="49"/>
  <c r="EH114" i="49"/>
  <c r="DE114" i="49"/>
  <c r="CF114" i="49"/>
  <c r="ED114" i="49"/>
  <c r="FC114" i="49"/>
  <c r="CH114" i="49"/>
  <c r="DG114" i="49"/>
  <c r="EF114" i="49"/>
  <c r="FE114" i="49"/>
  <c r="CC114" i="49"/>
  <c r="DB114" i="49"/>
  <c r="EZ114" i="49"/>
  <c r="EA114" i="49"/>
  <c r="CS114" i="49"/>
  <c r="DR114" i="49"/>
  <c r="EQ114" i="49"/>
  <c r="FP114" i="49"/>
  <c r="AE113" i="49"/>
  <c r="E113" i="49" s="1"/>
  <c r="AP113" i="49"/>
  <c r="P113" i="49" s="1"/>
  <c r="AH113" i="49"/>
  <c r="H113" i="49" s="1"/>
  <c r="AC112" i="49"/>
  <c r="AI113" i="49"/>
  <c r="I113" i="49" s="1"/>
  <c r="AR113" i="49"/>
  <c r="R113" i="49" s="1"/>
  <c r="AV113" i="49"/>
  <c r="V113" i="49" s="1"/>
  <c r="EA100" i="48"/>
  <c r="AE427" i="49"/>
  <c r="CC427" i="49" s="1"/>
  <c r="CY114" i="49"/>
  <c r="DX114" i="49"/>
  <c r="EW114" i="49"/>
  <c r="FV114" i="49"/>
  <c r="CP114" i="49"/>
  <c r="DO114" i="49"/>
  <c r="FM114" i="49"/>
  <c r="EN114" i="49"/>
  <c r="CL114" i="49"/>
  <c r="DK114" i="49"/>
  <c r="EJ114" i="49"/>
  <c r="FI114" i="49"/>
  <c r="CM114" i="49"/>
  <c r="DL114" i="49"/>
  <c r="EK114" i="49"/>
  <c r="FJ114" i="49"/>
  <c r="DF114" i="49"/>
  <c r="CG114" i="49"/>
  <c r="FD114" i="49"/>
  <c r="EE114" i="49"/>
  <c r="CW114" i="49"/>
  <c r="DV114" i="49"/>
  <c r="EU114" i="49"/>
  <c r="FT114" i="49"/>
  <c r="AX113" i="49"/>
  <c r="X113" i="49" s="1"/>
  <c r="CI114" i="49"/>
  <c r="DH114" i="49"/>
  <c r="EG114" i="49"/>
  <c r="FF114" i="49"/>
  <c r="CT114" i="49"/>
  <c r="DS114" i="49"/>
  <c r="FQ114" i="49"/>
  <c r="ER114" i="49"/>
  <c r="CU114" i="49"/>
  <c r="DT114" i="49"/>
  <c r="FR114" i="49"/>
  <c r="ES114" i="49"/>
  <c r="DP114" i="49"/>
  <c r="CQ114" i="49"/>
  <c r="FN114" i="49"/>
  <c r="EO114" i="49"/>
  <c r="DQ114" i="49"/>
  <c r="CR114" i="49"/>
  <c r="FO114" i="49"/>
  <c r="EP114" i="49"/>
  <c r="CK114" i="49"/>
  <c r="DJ114" i="49"/>
  <c r="EI114" i="49"/>
  <c r="FH114" i="49"/>
  <c r="AQ113" i="49"/>
  <c r="Q113" i="49" s="1"/>
  <c r="AG113" i="49"/>
  <c r="G113" i="49" s="1"/>
  <c r="AF113" i="49"/>
  <c r="F113" i="49" s="1"/>
  <c r="AN113" i="49"/>
  <c r="N113" i="49" s="1"/>
  <c r="DN101" i="48"/>
  <c r="AP428" i="49" s="1"/>
  <c r="CN428" i="49" s="1"/>
  <c r="BO428" i="49" s="1"/>
  <c r="CD114" i="49"/>
  <c r="DC114" i="49"/>
  <c r="FA114" i="49"/>
  <c r="EB114" i="49"/>
  <c r="CE114" i="49"/>
  <c r="DD114" i="49"/>
  <c r="FB114" i="49"/>
  <c r="EC114" i="49"/>
  <c r="DY114" i="49"/>
  <c r="CZ114" i="49"/>
  <c r="FW114" i="49"/>
  <c r="EX114" i="49"/>
  <c r="DU114" i="49"/>
  <c r="CV114" i="49"/>
  <c r="ET114" i="49"/>
  <c r="FS114" i="49"/>
  <c r="DW114" i="49"/>
  <c r="CX114" i="49"/>
  <c r="FU114" i="49"/>
  <c r="EV114" i="49"/>
  <c r="CO114" i="49"/>
  <c r="DN114" i="49"/>
  <c r="EM114" i="49"/>
  <c r="FL114" i="49"/>
  <c r="AU113" i="49"/>
  <c r="U113" i="49" s="1"/>
  <c r="AL113" i="49"/>
  <c r="L113" i="49" s="1"/>
  <c r="AT113" i="49"/>
  <c r="T113" i="49" s="1"/>
  <c r="BA113" i="49"/>
  <c r="AA113" i="49" s="1"/>
  <c r="AJ113" i="49"/>
  <c r="J113" i="49" s="1"/>
  <c r="DP102" i="48"/>
  <c r="AR429" i="49" s="1"/>
  <c r="CP429" i="49" s="1"/>
  <c r="BQ429" i="49" s="1"/>
  <c r="DG102" i="48"/>
  <c r="AI429" i="49" s="1"/>
  <c r="CG429" i="49" s="1"/>
  <c r="BH429" i="49" s="1"/>
  <c r="DS102" i="48"/>
  <c r="AU429" i="49" s="1"/>
  <c r="CS429" i="49" s="1"/>
  <c r="BT429" i="49" s="1"/>
  <c r="DT102" i="48"/>
  <c r="AV429" i="49" s="1"/>
  <c r="CT429" i="49" s="1"/>
  <c r="BU429" i="49" s="1"/>
  <c r="DJ102" i="48"/>
  <c r="AL429" i="49" s="1"/>
  <c r="CJ429" i="49" s="1"/>
  <c r="BK429" i="49" s="1"/>
  <c r="DL102" i="48"/>
  <c r="AN429" i="49" s="1"/>
  <c r="CL429" i="49" s="1"/>
  <c r="BM429" i="49" s="1"/>
  <c r="DC101" i="48"/>
  <c r="DA101" i="48"/>
  <c r="D103" i="48"/>
  <c r="BD427" i="49" l="1"/>
  <c r="CB427" i="49" s="1"/>
  <c r="E424" i="49"/>
  <c r="AC424" i="49" s="1"/>
  <c r="DZ424" i="49"/>
  <c r="DB425" i="49"/>
  <c r="DZ425" i="49" s="1"/>
  <c r="BL116" i="49"/>
  <c r="BQ116" i="49"/>
  <c r="BJ116" i="49"/>
  <c r="BZ116" i="49"/>
  <c r="BS116" i="49"/>
  <c r="BP116" i="49"/>
  <c r="BE116" i="49"/>
  <c r="BU116" i="49"/>
  <c r="BN116" i="49"/>
  <c r="BK116" i="49"/>
  <c r="BO116" i="49"/>
  <c r="BD116" i="49"/>
  <c r="BT116" i="49"/>
  <c r="BI116" i="49"/>
  <c r="BY116" i="49"/>
  <c r="BR116" i="49"/>
  <c r="BG116" i="49"/>
  <c r="CA116" i="49"/>
  <c r="BM116" i="49"/>
  <c r="BW116" i="49"/>
  <c r="BH116" i="49"/>
  <c r="BF116" i="49"/>
  <c r="BX116" i="49"/>
  <c r="BV116" i="49"/>
  <c r="DM102" i="48"/>
  <c r="AO429" i="49" s="1"/>
  <c r="CM429" i="49" s="1"/>
  <c r="BN429" i="49" s="1"/>
  <c r="DO102" i="48"/>
  <c r="AQ429" i="49" s="1"/>
  <c r="CO429" i="49" s="1"/>
  <c r="BP429" i="49" s="1"/>
  <c r="DR102" i="48"/>
  <c r="AT429" i="49" s="1"/>
  <c r="CR429" i="49" s="1"/>
  <c r="BS429" i="49" s="1"/>
  <c r="DZ102" i="48"/>
  <c r="BB429" i="49" s="1"/>
  <c r="CZ429" i="49" s="1"/>
  <c r="CA429" i="49" s="1"/>
  <c r="DC102" i="48"/>
  <c r="AE429" i="49" s="1"/>
  <c r="CC429" i="49" s="1"/>
  <c r="BD429" i="49" s="1"/>
  <c r="DE102" i="48"/>
  <c r="AG429" i="49" s="1"/>
  <c r="CE429" i="49" s="1"/>
  <c r="BF429" i="49" s="1"/>
  <c r="DN102" i="48"/>
  <c r="AP429" i="49" s="1"/>
  <c r="CN429" i="49" s="1"/>
  <c r="BO429" i="49" s="1"/>
  <c r="DW102" i="48"/>
  <c r="AY429" i="49" s="1"/>
  <c r="CW429" i="49" s="1"/>
  <c r="BX429" i="49" s="1"/>
  <c r="DF102" i="48"/>
  <c r="AH429" i="49" s="1"/>
  <c r="CF429" i="49" s="1"/>
  <c r="BG429" i="49" s="1"/>
  <c r="T427" i="49"/>
  <c r="DQ102" i="48"/>
  <c r="AS429" i="49" s="1"/>
  <c r="CQ429" i="49" s="1"/>
  <c r="BR429" i="49" s="1"/>
  <c r="DX102" i="48"/>
  <c r="AZ429" i="49" s="1"/>
  <c r="CX429" i="49" s="1"/>
  <c r="BY429" i="49" s="1"/>
  <c r="DU102" i="48"/>
  <c r="AW429" i="49" s="1"/>
  <c r="CU429" i="49" s="1"/>
  <c r="BV429" i="49" s="1"/>
  <c r="DK102" i="48"/>
  <c r="AM429" i="49" s="1"/>
  <c r="CK429" i="49" s="1"/>
  <c r="BL429" i="49" s="1"/>
  <c r="O427" i="49"/>
  <c r="ED428" i="49"/>
  <c r="DE428" i="49" s="1"/>
  <c r="EW428" i="49"/>
  <c r="DX428" i="49" s="1"/>
  <c r="AA428" i="49" s="1"/>
  <c r="EJ428" i="49"/>
  <c r="DK428" i="49" s="1"/>
  <c r="EV428" i="49"/>
  <c r="DW428" i="49" s="1"/>
  <c r="Z428" i="49" s="1"/>
  <c r="EH428" i="49"/>
  <c r="DI428" i="49" s="1"/>
  <c r="L428" i="49" s="1"/>
  <c r="V427" i="49"/>
  <c r="S427" i="49"/>
  <c r="P427" i="49"/>
  <c r="W427" i="49"/>
  <c r="EU428" i="49"/>
  <c r="DV428" i="49" s="1"/>
  <c r="Y428" i="49" s="1"/>
  <c r="R427" i="49"/>
  <c r="EI428" i="49"/>
  <c r="DJ428" i="49" s="1"/>
  <c r="ET428" i="49"/>
  <c r="DU428" i="49" s="1"/>
  <c r="EE428" i="49"/>
  <c r="DF428" i="49" s="1"/>
  <c r="I427" i="49"/>
  <c r="EA426" i="49"/>
  <c r="EJ427" i="49"/>
  <c r="DK427" i="49" s="1"/>
  <c r="N427" i="49" s="1"/>
  <c r="M427" i="49"/>
  <c r="Y427" i="49"/>
  <c r="EM428" i="49"/>
  <c r="DN428" i="49" s="1"/>
  <c r="Q428" i="49" s="1"/>
  <c r="ES428" i="49"/>
  <c r="DT428" i="49" s="1"/>
  <c r="EF427" i="49"/>
  <c r="DG427" i="49" s="1"/>
  <c r="J427" i="49" s="1"/>
  <c r="EQ428" i="49"/>
  <c r="DR428" i="49" s="1"/>
  <c r="U428" i="49" s="1"/>
  <c r="EX428" i="49"/>
  <c r="DY428" i="49" s="1"/>
  <c r="AB428" i="49" s="1"/>
  <c r="EF428" i="49"/>
  <c r="DG428" i="49" s="1"/>
  <c r="EV427" i="49"/>
  <c r="DW427" i="49" s="1"/>
  <c r="Z427" i="49" s="1"/>
  <c r="EP428" i="49"/>
  <c r="DQ428" i="49" s="1"/>
  <c r="T428" i="49" s="1"/>
  <c r="EK428" i="49"/>
  <c r="DL428" i="49" s="1"/>
  <c r="ER428" i="49"/>
  <c r="DS428" i="49" s="1"/>
  <c r="EW427" i="49"/>
  <c r="DX427" i="49" s="1"/>
  <c r="AA427" i="49" s="1"/>
  <c r="EC428" i="49"/>
  <c r="DD428" i="49" s="1"/>
  <c r="G428" i="49" s="1"/>
  <c r="EN428" i="49"/>
  <c r="DO428" i="49" s="1"/>
  <c r="EG428" i="49"/>
  <c r="DH428" i="49" s="1"/>
  <c r="K428" i="49" s="1"/>
  <c r="EB428" i="49"/>
  <c r="DC428" i="49" s="1"/>
  <c r="F428" i="49" s="1"/>
  <c r="DI102" i="48"/>
  <c r="AK429" i="49" s="1"/>
  <c r="CI429" i="49" s="1"/>
  <c r="BJ429" i="49" s="1"/>
  <c r="AY114" i="49"/>
  <c r="Y114" i="49" s="1"/>
  <c r="AO114" i="49"/>
  <c r="O114" i="49" s="1"/>
  <c r="AN114" i="49"/>
  <c r="N114" i="49" s="1"/>
  <c r="BA114" i="49"/>
  <c r="AA114" i="49" s="1"/>
  <c r="AE114" i="49"/>
  <c r="E114" i="49" s="1"/>
  <c r="AL114" i="49"/>
  <c r="L114" i="49" s="1"/>
  <c r="DU115" i="49"/>
  <c r="CV115" i="49"/>
  <c r="ET115" i="49"/>
  <c r="FS115" i="49"/>
  <c r="CM115" i="49"/>
  <c r="DL115" i="49"/>
  <c r="FJ115" i="49"/>
  <c r="EK115" i="49"/>
  <c r="DH115" i="49"/>
  <c r="CI115" i="49"/>
  <c r="EG115" i="49"/>
  <c r="FF115" i="49"/>
  <c r="CE115" i="49"/>
  <c r="DD115" i="49"/>
  <c r="FB115" i="49"/>
  <c r="EC115" i="49"/>
  <c r="DY115" i="49"/>
  <c r="CZ115" i="49"/>
  <c r="FW115" i="49"/>
  <c r="EX115" i="49"/>
  <c r="CO115" i="49"/>
  <c r="DN115" i="49"/>
  <c r="EM115" i="49"/>
  <c r="FL115" i="49"/>
  <c r="AZ114" i="49"/>
  <c r="Z114" i="49" s="1"/>
  <c r="BB114" i="49"/>
  <c r="AB114" i="49" s="1"/>
  <c r="AG114" i="49"/>
  <c r="G114" i="49" s="1"/>
  <c r="AF114" i="49"/>
  <c r="F114" i="49" s="1"/>
  <c r="AU114" i="49"/>
  <c r="U114" i="49" s="1"/>
  <c r="AJ114" i="49"/>
  <c r="J114" i="49" s="1"/>
  <c r="AH114" i="49"/>
  <c r="H114" i="49" s="1"/>
  <c r="AP114" i="49"/>
  <c r="P114" i="49" s="1"/>
  <c r="DY102" i="48"/>
  <c r="BA429" i="49" s="1"/>
  <c r="CY429" i="49" s="1"/>
  <c r="BZ429" i="49" s="1"/>
  <c r="DH102" i="48"/>
  <c r="AJ429" i="49" s="1"/>
  <c r="CH429" i="49" s="1"/>
  <c r="BI429" i="49" s="1"/>
  <c r="DV102" i="48"/>
  <c r="AX429" i="49" s="1"/>
  <c r="CV429" i="49" s="1"/>
  <c r="BW429" i="49" s="1"/>
  <c r="DK115" i="49"/>
  <c r="CL115" i="49"/>
  <c r="FI115" i="49"/>
  <c r="EJ115" i="49"/>
  <c r="DQ115" i="49"/>
  <c r="CR115" i="49"/>
  <c r="FO115" i="49"/>
  <c r="EP115" i="49"/>
  <c r="DM115" i="49"/>
  <c r="CN115" i="49"/>
  <c r="EL115" i="49"/>
  <c r="FK115" i="49"/>
  <c r="DI115" i="49"/>
  <c r="CJ115" i="49"/>
  <c r="FG115" i="49"/>
  <c r="EH115" i="49"/>
  <c r="CC115" i="49"/>
  <c r="DB115" i="49"/>
  <c r="EA115" i="49"/>
  <c r="EZ115" i="49"/>
  <c r="CS115" i="49"/>
  <c r="DR115" i="49"/>
  <c r="EQ115" i="49"/>
  <c r="FP115" i="49"/>
  <c r="AQ114" i="49"/>
  <c r="Q114" i="49" s="1"/>
  <c r="AX114" i="49"/>
  <c r="X114" i="49" s="1"/>
  <c r="AT114" i="49"/>
  <c r="T114" i="49" s="1"/>
  <c r="AS114" i="49"/>
  <c r="S114" i="49" s="1"/>
  <c r="AW114" i="49"/>
  <c r="W114" i="49" s="1"/>
  <c r="AV114" i="49"/>
  <c r="V114" i="49" s="1"/>
  <c r="EA101" i="48"/>
  <c r="AE428" i="49"/>
  <c r="CC428" i="49" s="1"/>
  <c r="DD102" i="48"/>
  <c r="AF429" i="49" s="1"/>
  <c r="CD429" i="49" s="1"/>
  <c r="BE429" i="49" s="1"/>
  <c r="CQ115" i="49"/>
  <c r="DP115" i="49"/>
  <c r="EO115" i="49"/>
  <c r="FN115" i="49"/>
  <c r="CX115" i="49"/>
  <c r="DW115" i="49"/>
  <c r="FU115" i="49"/>
  <c r="EV115" i="49"/>
  <c r="CT115" i="49"/>
  <c r="DS115" i="49"/>
  <c r="ER115" i="49"/>
  <c r="FQ115" i="49"/>
  <c r="DO115" i="49"/>
  <c r="CP115" i="49"/>
  <c r="EN115" i="49"/>
  <c r="FM115" i="49"/>
  <c r="CG115" i="49"/>
  <c r="DF115" i="49"/>
  <c r="FD115" i="49"/>
  <c r="EE115" i="49"/>
  <c r="CW115" i="49"/>
  <c r="DV115" i="49"/>
  <c r="EU115" i="49"/>
  <c r="FT115" i="49"/>
  <c r="AM114" i="49"/>
  <c r="M114" i="49" s="1"/>
  <c r="AK114" i="49"/>
  <c r="K114" i="49" s="1"/>
  <c r="AI114" i="49"/>
  <c r="I114" i="49" s="1"/>
  <c r="AR114" i="49"/>
  <c r="R114" i="49" s="1"/>
  <c r="AC113" i="49"/>
  <c r="DE115" i="49"/>
  <c r="CF115" i="49"/>
  <c r="ED115" i="49"/>
  <c r="FC115" i="49"/>
  <c r="CH115" i="49"/>
  <c r="FE115" i="49"/>
  <c r="DG115" i="49"/>
  <c r="EF115" i="49"/>
  <c r="CD115" i="49"/>
  <c r="DC115" i="49"/>
  <c r="EB115" i="49"/>
  <c r="FA115" i="49"/>
  <c r="CY115" i="49"/>
  <c r="DX115" i="49"/>
  <c r="FV115" i="49"/>
  <c r="EW115" i="49"/>
  <c r="DT115" i="49"/>
  <c r="CU115" i="49"/>
  <c r="ES115" i="49"/>
  <c r="FR115" i="49"/>
  <c r="CK115" i="49"/>
  <c r="DJ115" i="49"/>
  <c r="EI115" i="49"/>
  <c r="FH115" i="49"/>
  <c r="DH103" i="48"/>
  <c r="AJ430" i="49" s="1"/>
  <c r="CH430" i="49" s="1"/>
  <c r="BI430" i="49" s="1"/>
  <c r="DF103" i="48"/>
  <c r="AH430" i="49" s="1"/>
  <c r="CF430" i="49" s="1"/>
  <c r="BG430" i="49" s="1"/>
  <c r="DR103" i="48"/>
  <c r="AT430" i="49" s="1"/>
  <c r="CR430" i="49" s="1"/>
  <c r="BS430" i="49" s="1"/>
  <c r="DD103" i="48"/>
  <c r="AF430" i="49" s="1"/>
  <c r="CD430" i="49" s="1"/>
  <c r="BE430" i="49" s="1"/>
  <c r="DU103" i="48"/>
  <c r="AW430" i="49" s="1"/>
  <c r="CU430" i="49" s="1"/>
  <c r="BV430" i="49" s="1"/>
  <c r="DS103" i="48"/>
  <c r="AU430" i="49" s="1"/>
  <c r="CS430" i="49" s="1"/>
  <c r="BT430" i="49" s="1"/>
  <c r="DK103" i="48"/>
  <c r="AM430" i="49" s="1"/>
  <c r="CK430" i="49" s="1"/>
  <c r="BL430" i="49" s="1"/>
  <c r="DN103" i="48"/>
  <c r="AP430" i="49" s="1"/>
  <c r="CN430" i="49" s="1"/>
  <c r="BO430" i="49" s="1"/>
  <c r="DI103" i="48"/>
  <c r="AK430" i="49" s="1"/>
  <c r="CI430" i="49" s="1"/>
  <c r="BJ430" i="49" s="1"/>
  <c r="DW103" i="48"/>
  <c r="AY430" i="49" s="1"/>
  <c r="CW430" i="49" s="1"/>
  <c r="BX430" i="49" s="1"/>
  <c r="DA102" i="48"/>
  <c r="D104" i="48"/>
  <c r="E425" i="49" l="1"/>
  <c r="AC425" i="49" s="1"/>
  <c r="BD428" i="49"/>
  <c r="CB428" i="49" s="1"/>
  <c r="CB429" i="49"/>
  <c r="DB426" i="49"/>
  <c r="DQ103" i="48"/>
  <c r="AS430" i="49" s="1"/>
  <c r="CQ430" i="49" s="1"/>
  <c r="BR430" i="49" s="1"/>
  <c r="BD117" i="49"/>
  <c r="BT117" i="49"/>
  <c r="BI117" i="49"/>
  <c r="BY117" i="49"/>
  <c r="BR117" i="49"/>
  <c r="BO117" i="49"/>
  <c r="BG117" i="49"/>
  <c r="BH117" i="49"/>
  <c r="BX117" i="49"/>
  <c r="BM117" i="49"/>
  <c r="BF117" i="49"/>
  <c r="BV117" i="49"/>
  <c r="BK117" i="49"/>
  <c r="BW117" i="49"/>
  <c r="BL117" i="49"/>
  <c r="BQ117" i="49"/>
  <c r="BJ117" i="49"/>
  <c r="BZ117" i="49"/>
  <c r="CA117" i="49"/>
  <c r="BP117" i="49"/>
  <c r="BN117" i="49"/>
  <c r="BE117" i="49"/>
  <c r="BU117" i="49"/>
  <c r="BS117" i="49"/>
  <c r="DY103" i="48"/>
  <c r="BA430" i="49" s="1"/>
  <c r="CY430" i="49" s="1"/>
  <c r="BZ430" i="49" s="1"/>
  <c r="DJ103" i="48"/>
  <c r="AL430" i="49" s="1"/>
  <c r="CJ430" i="49" s="1"/>
  <c r="BK430" i="49" s="1"/>
  <c r="N428" i="49"/>
  <c r="DZ103" i="48"/>
  <c r="BB430" i="49" s="1"/>
  <c r="CZ430" i="49" s="1"/>
  <c r="CA430" i="49" s="1"/>
  <c r="H428" i="49"/>
  <c r="DE103" i="48"/>
  <c r="AG430" i="49" s="1"/>
  <c r="CE430" i="49" s="1"/>
  <c r="BF430" i="49" s="1"/>
  <c r="DV103" i="48"/>
  <c r="AX430" i="49" s="1"/>
  <c r="CV430" i="49" s="1"/>
  <c r="BW430" i="49" s="1"/>
  <c r="EA102" i="48"/>
  <c r="DX103" i="48"/>
  <c r="AZ430" i="49" s="1"/>
  <c r="CX430" i="49" s="1"/>
  <c r="BY430" i="49" s="1"/>
  <c r="DO103" i="48"/>
  <c r="AQ430" i="49" s="1"/>
  <c r="CO430" i="49" s="1"/>
  <c r="BP430" i="49" s="1"/>
  <c r="ES429" i="49"/>
  <c r="DT429" i="49" s="1"/>
  <c r="EL428" i="49"/>
  <c r="DM428" i="49" s="1"/>
  <c r="P428" i="49" s="1"/>
  <c r="EA429" i="49"/>
  <c r="I428" i="49"/>
  <c r="M428" i="49"/>
  <c r="V428" i="49"/>
  <c r="EX429" i="49"/>
  <c r="DY429" i="49" s="1"/>
  <c r="AB429" i="49" s="1"/>
  <c r="J428" i="49"/>
  <c r="W428" i="49"/>
  <c r="O428" i="49"/>
  <c r="R428" i="49"/>
  <c r="X428" i="49"/>
  <c r="EK429" i="49"/>
  <c r="DL429" i="49" s="1"/>
  <c r="O429" i="49" s="1"/>
  <c r="ED429" i="49"/>
  <c r="DE429" i="49" s="1"/>
  <c r="H429" i="49" s="1"/>
  <c r="EA427" i="49"/>
  <c r="EL429" i="49"/>
  <c r="DM429" i="49" s="1"/>
  <c r="EH429" i="49"/>
  <c r="DI429" i="49" s="1"/>
  <c r="L429" i="49" s="1"/>
  <c r="EC429" i="49"/>
  <c r="DD429" i="49" s="1"/>
  <c r="G429" i="49" s="1"/>
  <c r="EP429" i="49"/>
  <c r="DQ429" i="49" s="1"/>
  <c r="EQ429" i="49"/>
  <c r="DR429" i="49" s="1"/>
  <c r="EI429" i="49"/>
  <c r="DJ429" i="49" s="1"/>
  <c r="M429" i="49" s="1"/>
  <c r="EO428" i="49"/>
  <c r="DP428" i="49" s="1"/>
  <c r="S428" i="49" s="1"/>
  <c r="EJ429" i="49"/>
  <c r="DK429" i="49" s="1"/>
  <c r="N429" i="49" s="1"/>
  <c r="EM429" i="49"/>
  <c r="DN429" i="49" s="1"/>
  <c r="EN429" i="49"/>
  <c r="DO429" i="49" s="1"/>
  <c r="EV429" i="49"/>
  <c r="DW429" i="49" s="1"/>
  <c r="EU429" i="49"/>
  <c r="DV429" i="49" s="1"/>
  <c r="Y429" i="49" s="1"/>
  <c r="EE429" i="49"/>
  <c r="DF429" i="49" s="1"/>
  <c r="ER429" i="49"/>
  <c r="DS429" i="49" s="1"/>
  <c r="V429" i="49" s="1"/>
  <c r="EO429" i="49"/>
  <c r="DP429" i="49" s="1"/>
  <c r="AC114" i="49"/>
  <c r="AY115" i="49"/>
  <c r="Y115" i="49" s="1"/>
  <c r="AR115" i="49"/>
  <c r="R115" i="49" s="1"/>
  <c r="AV115" i="49"/>
  <c r="V115" i="49" s="1"/>
  <c r="AS115" i="49"/>
  <c r="S115" i="49" s="1"/>
  <c r="AL115" i="49"/>
  <c r="L115" i="49" s="1"/>
  <c r="AT115" i="49"/>
  <c r="T115" i="49" s="1"/>
  <c r="AN115" i="49"/>
  <c r="N115" i="49" s="1"/>
  <c r="AQ115" i="49"/>
  <c r="Q115" i="49" s="1"/>
  <c r="AK115" i="49"/>
  <c r="K115" i="49" s="1"/>
  <c r="AX115" i="49"/>
  <c r="X115" i="49" s="1"/>
  <c r="DK116" i="49"/>
  <c r="CL116" i="49"/>
  <c r="FI116" i="49"/>
  <c r="EJ116" i="49"/>
  <c r="DP103" i="48"/>
  <c r="AR430" i="49" s="1"/>
  <c r="CP430" i="49" s="1"/>
  <c r="BQ430" i="49" s="1"/>
  <c r="DC116" i="49"/>
  <c r="CD116" i="49"/>
  <c r="EB116" i="49"/>
  <c r="FA116" i="49"/>
  <c r="DM116" i="49"/>
  <c r="CN116" i="49"/>
  <c r="EL116" i="49"/>
  <c r="FK116" i="49"/>
  <c r="CU116" i="49"/>
  <c r="DT116" i="49"/>
  <c r="FR116" i="49"/>
  <c r="ES116" i="49"/>
  <c r="CQ116" i="49"/>
  <c r="DP116" i="49"/>
  <c r="EO116" i="49"/>
  <c r="FN116" i="49"/>
  <c r="DQ116" i="49"/>
  <c r="CR116" i="49"/>
  <c r="FO116" i="49"/>
  <c r="EP116" i="49"/>
  <c r="DJ116" i="49"/>
  <c r="FH116" i="49"/>
  <c r="CK116" i="49"/>
  <c r="EI116" i="49"/>
  <c r="AU115" i="49"/>
  <c r="U115" i="49" s="1"/>
  <c r="AE115" i="49"/>
  <c r="E115" i="49" s="1"/>
  <c r="AP115" i="49"/>
  <c r="P115" i="49" s="1"/>
  <c r="DS116" i="49"/>
  <c r="CT116" i="49"/>
  <c r="ER116" i="49"/>
  <c r="FQ116" i="49"/>
  <c r="DL116" i="49"/>
  <c r="CM116" i="49"/>
  <c r="FJ116" i="49"/>
  <c r="EK116" i="49"/>
  <c r="DT103" i="48"/>
  <c r="AV430" i="49" s="1"/>
  <c r="CT430" i="49" s="1"/>
  <c r="BU430" i="49" s="1"/>
  <c r="CY116" i="49"/>
  <c r="DX116" i="49"/>
  <c r="EW116" i="49"/>
  <c r="FV116" i="49"/>
  <c r="CE116" i="49"/>
  <c r="DD116" i="49"/>
  <c r="FB116" i="49"/>
  <c r="EC116" i="49"/>
  <c r="DY116" i="49"/>
  <c r="CZ116" i="49"/>
  <c r="FW116" i="49"/>
  <c r="EX116" i="49"/>
  <c r="DU116" i="49"/>
  <c r="CV116" i="49"/>
  <c r="ET116" i="49"/>
  <c r="FS116" i="49"/>
  <c r="DW116" i="49"/>
  <c r="CX116" i="49"/>
  <c r="EV116" i="49"/>
  <c r="FU116" i="49"/>
  <c r="CO116" i="49"/>
  <c r="DN116" i="49"/>
  <c r="FL116" i="49"/>
  <c r="EM116" i="49"/>
  <c r="BA115" i="49"/>
  <c r="AA115" i="49" s="1"/>
  <c r="AJ115" i="49"/>
  <c r="J115" i="49" s="1"/>
  <c r="DF116" i="49"/>
  <c r="CG116" i="49"/>
  <c r="EE116" i="49"/>
  <c r="FD116" i="49"/>
  <c r="DM103" i="48"/>
  <c r="AO430" i="49" s="1"/>
  <c r="CM430" i="49" s="1"/>
  <c r="BN430" i="49" s="1"/>
  <c r="DG103" i="48"/>
  <c r="AI430" i="49" s="1"/>
  <c r="CG430" i="49" s="1"/>
  <c r="BH430" i="49" s="1"/>
  <c r="DL103" i="48"/>
  <c r="AN430" i="49" s="1"/>
  <c r="CL430" i="49" s="1"/>
  <c r="BM430" i="49" s="1"/>
  <c r="DH116" i="49"/>
  <c r="CI116" i="49"/>
  <c r="EG116" i="49"/>
  <c r="FF116" i="49"/>
  <c r="DI116" i="49"/>
  <c r="CJ116" i="49"/>
  <c r="FG116" i="49"/>
  <c r="EH116" i="49"/>
  <c r="DE116" i="49"/>
  <c r="CF116" i="49"/>
  <c r="ED116" i="49"/>
  <c r="FC116" i="49"/>
  <c r="DG116" i="49"/>
  <c r="CH116" i="49"/>
  <c r="FE116" i="49"/>
  <c r="EF116" i="49"/>
  <c r="CC116" i="49"/>
  <c r="DB116" i="49"/>
  <c r="EZ116" i="49"/>
  <c r="EA116" i="49"/>
  <c r="DR116" i="49"/>
  <c r="CS116" i="49"/>
  <c r="FP116" i="49"/>
  <c r="EQ116" i="49"/>
  <c r="AM115" i="49"/>
  <c r="M115" i="49" s="1"/>
  <c r="AW115" i="49"/>
  <c r="W115" i="49" s="1"/>
  <c r="AF115" i="49"/>
  <c r="F115" i="49" s="1"/>
  <c r="AH115" i="49"/>
  <c r="H115" i="49" s="1"/>
  <c r="AI115" i="49"/>
  <c r="I115" i="49" s="1"/>
  <c r="AZ115" i="49"/>
  <c r="Z115" i="49" s="1"/>
  <c r="BB115" i="49"/>
  <c r="AB115" i="49" s="1"/>
  <c r="AG115" i="49"/>
  <c r="G115" i="49" s="1"/>
  <c r="AO115" i="49"/>
  <c r="O115" i="49" s="1"/>
  <c r="CP116" i="49"/>
  <c r="DO116" i="49"/>
  <c r="EN116" i="49"/>
  <c r="FM116" i="49"/>
  <c r="CW116" i="49"/>
  <c r="DV116" i="49"/>
  <c r="FT116" i="49"/>
  <c r="EU116" i="49"/>
  <c r="DS104" i="48"/>
  <c r="AU431" i="49" s="1"/>
  <c r="CS431" i="49" s="1"/>
  <c r="BT431" i="49" s="1"/>
  <c r="DJ104" i="48"/>
  <c r="AL431" i="49" s="1"/>
  <c r="CJ431" i="49" s="1"/>
  <c r="BK431" i="49" s="1"/>
  <c r="DC103" i="48"/>
  <c r="DA103" i="48"/>
  <c r="D105" i="48"/>
  <c r="E426" i="49" l="1"/>
  <c r="AC426" i="49" s="1"/>
  <c r="DZ426" i="49"/>
  <c r="DB427" i="49"/>
  <c r="DZ427" i="49" s="1"/>
  <c r="DB429" i="49"/>
  <c r="E429" i="49" s="1"/>
  <c r="DZ104" i="48"/>
  <c r="BB431" i="49" s="1"/>
  <c r="CZ431" i="49" s="1"/>
  <c r="CA431" i="49" s="1"/>
  <c r="BL118" i="49"/>
  <c r="BQ118" i="49"/>
  <c r="BJ118" i="49"/>
  <c r="BZ118" i="49"/>
  <c r="BK118" i="49"/>
  <c r="BP118" i="49"/>
  <c r="BE118" i="49"/>
  <c r="BU118" i="49"/>
  <c r="BN118" i="49"/>
  <c r="BG118" i="49"/>
  <c r="CA118" i="49"/>
  <c r="BO118" i="49"/>
  <c r="BD118" i="49"/>
  <c r="BT118" i="49"/>
  <c r="BI118" i="49"/>
  <c r="BY118" i="49"/>
  <c r="BR118" i="49"/>
  <c r="BW118" i="49"/>
  <c r="BH118" i="49"/>
  <c r="BF118" i="49"/>
  <c r="BX118" i="49"/>
  <c r="BV118" i="49"/>
  <c r="BS118" i="49"/>
  <c r="BM118" i="49"/>
  <c r="DD104" i="48"/>
  <c r="AF431" i="49" s="1"/>
  <c r="CD431" i="49" s="1"/>
  <c r="BE431" i="49" s="1"/>
  <c r="DE104" i="48"/>
  <c r="AG431" i="49" s="1"/>
  <c r="CE431" i="49" s="1"/>
  <c r="BF431" i="49" s="1"/>
  <c r="DV104" i="48"/>
  <c r="AX431" i="49" s="1"/>
  <c r="CV431" i="49" s="1"/>
  <c r="BW431" i="49" s="1"/>
  <c r="DU104" i="48"/>
  <c r="AW431" i="49" s="1"/>
  <c r="CU431" i="49" s="1"/>
  <c r="BV431" i="49" s="1"/>
  <c r="DM104" i="48"/>
  <c r="AO431" i="49" s="1"/>
  <c r="CM431" i="49" s="1"/>
  <c r="BN431" i="49" s="1"/>
  <c r="DK104" i="48"/>
  <c r="AM431" i="49" s="1"/>
  <c r="CK431" i="49" s="1"/>
  <c r="BL431" i="49" s="1"/>
  <c r="DH104" i="48"/>
  <c r="AJ431" i="49" s="1"/>
  <c r="CH431" i="49" s="1"/>
  <c r="BI431" i="49" s="1"/>
  <c r="DO104" i="48"/>
  <c r="AQ431" i="49" s="1"/>
  <c r="CO431" i="49" s="1"/>
  <c r="BP431" i="49" s="1"/>
  <c r="DY104" i="48"/>
  <c r="BA431" i="49" s="1"/>
  <c r="CY431" i="49" s="1"/>
  <c r="BZ431" i="49" s="1"/>
  <c r="EC430" i="49"/>
  <c r="DD430" i="49" s="1"/>
  <c r="G430" i="49" s="1"/>
  <c r="EQ430" i="49"/>
  <c r="DR430" i="49" s="1"/>
  <c r="EL430" i="49"/>
  <c r="DM430" i="49" s="1"/>
  <c r="S429" i="49"/>
  <c r="R429" i="49"/>
  <c r="EB430" i="49"/>
  <c r="DC430" i="49" s="1"/>
  <c r="F430" i="49" s="1"/>
  <c r="T429" i="49"/>
  <c r="EW429" i="49"/>
  <c r="DX429" i="49" s="1"/>
  <c r="AA429" i="49" s="1"/>
  <c r="Q429" i="49"/>
  <c r="E427" i="49"/>
  <c r="AC427" i="49" s="1"/>
  <c r="U429" i="49"/>
  <c r="P429" i="49"/>
  <c r="EG430" i="49"/>
  <c r="DH430" i="49" s="1"/>
  <c r="EO430" i="49"/>
  <c r="DP430" i="49" s="1"/>
  <c r="W429" i="49"/>
  <c r="EH430" i="49"/>
  <c r="DI430" i="49" s="1"/>
  <c r="EG429" i="49"/>
  <c r="DH429" i="49" s="1"/>
  <c r="K429" i="49" s="1"/>
  <c r="EA428" i="49"/>
  <c r="ES430" i="49"/>
  <c r="DT430" i="49" s="1"/>
  <c r="Z429" i="49"/>
  <c r="EX430" i="49"/>
  <c r="DY430" i="49" s="1"/>
  <c r="AB430" i="49" s="1"/>
  <c r="I429" i="49"/>
  <c r="AZ116" i="49"/>
  <c r="Z116" i="49" s="1"/>
  <c r="AX116" i="49"/>
  <c r="X116" i="49" s="1"/>
  <c r="BA116" i="49"/>
  <c r="AA116" i="49" s="1"/>
  <c r="AO116" i="49"/>
  <c r="O116" i="49" s="1"/>
  <c r="AS116" i="49"/>
  <c r="S116" i="49" s="1"/>
  <c r="AP116" i="49"/>
  <c r="P116" i="49" s="1"/>
  <c r="AF116" i="49"/>
  <c r="F116" i="49" s="1"/>
  <c r="AN116" i="49"/>
  <c r="N116" i="49" s="1"/>
  <c r="EV430" i="49"/>
  <c r="DW430" i="49" s="1"/>
  <c r="Z430" i="49" s="1"/>
  <c r="EB429" i="49"/>
  <c r="DC429" i="49" s="1"/>
  <c r="F429" i="49" s="1"/>
  <c r="EU430" i="49"/>
  <c r="DV430" i="49" s="1"/>
  <c r="ET429" i="49"/>
  <c r="DU429" i="49" s="1"/>
  <c r="X429" i="49" s="1"/>
  <c r="EI430" i="49"/>
  <c r="DJ430" i="49" s="1"/>
  <c r="EM430" i="49"/>
  <c r="DN430" i="49" s="1"/>
  <c r="ET430" i="49"/>
  <c r="DU430" i="49" s="1"/>
  <c r="EW430" i="49"/>
  <c r="DX430" i="49" s="1"/>
  <c r="AA430" i="49" s="1"/>
  <c r="EF429" i="49"/>
  <c r="DG429" i="49" s="1"/>
  <c r="EP430" i="49"/>
  <c r="DQ430" i="49" s="1"/>
  <c r="ED430" i="49"/>
  <c r="DE430" i="49" s="1"/>
  <c r="EF430" i="49"/>
  <c r="DG430" i="49" s="1"/>
  <c r="J430" i="49" s="1"/>
  <c r="DT104" i="48"/>
  <c r="AV431" i="49" s="1"/>
  <c r="CT431" i="49" s="1"/>
  <c r="BU431" i="49" s="1"/>
  <c r="DQ104" i="48"/>
  <c r="AS431" i="49" s="1"/>
  <c r="CQ431" i="49" s="1"/>
  <c r="BR431" i="49" s="1"/>
  <c r="DX104" i="48"/>
  <c r="AZ431" i="49" s="1"/>
  <c r="CX431" i="49" s="1"/>
  <c r="BY431" i="49" s="1"/>
  <c r="DO117" i="49"/>
  <c r="CP117" i="49"/>
  <c r="FM117" i="49"/>
  <c r="EN117" i="49"/>
  <c r="EA103" i="48"/>
  <c r="AE430" i="49"/>
  <c r="CC430" i="49" s="1"/>
  <c r="DG104" i="48"/>
  <c r="AI431" i="49" s="1"/>
  <c r="CG431" i="49" s="1"/>
  <c r="BH431" i="49" s="1"/>
  <c r="DU117" i="49"/>
  <c r="CV117" i="49"/>
  <c r="ET117" i="49"/>
  <c r="FS117" i="49"/>
  <c r="CH117" i="49"/>
  <c r="DG117" i="49"/>
  <c r="FE117" i="49"/>
  <c r="EF117" i="49"/>
  <c r="CD117" i="49"/>
  <c r="DC117" i="49"/>
  <c r="FA117" i="49"/>
  <c r="EB117" i="49"/>
  <c r="CY117" i="49"/>
  <c r="DX117" i="49"/>
  <c r="EW117" i="49"/>
  <c r="FV117" i="49"/>
  <c r="DT117" i="49"/>
  <c r="CU117" i="49"/>
  <c r="FR117" i="49"/>
  <c r="ES117" i="49"/>
  <c r="DJ117" i="49"/>
  <c r="CK117" i="49"/>
  <c r="EI117" i="49"/>
  <c r="FH117" i="49"/>
  <c r="AY116" i="49"/>
  <c r="Y116" i="49" s="1"/>
  <c r="AV116" i="49"/>
  <c r="V116" i="49" s="1"/>
  <c r="AC115" i="49"/>
  <c r="CL117" i="49"/>
  <c r="DK117" i="49"/>
  <c r="EJ117" i="49"/>
  <c r="FI117" i="49"/>
  <c r="DP104" i="48"/>
  <c r="AR431" i="49" s="1"/>
  <c r="CP431" i="49" s="1"/>
  <c r="BQ431" i="49" s="1"/>
  <c r="CQ117" i="49"/>
  <c r="DP117" i="49"/>
  <c r="EO117" i="49"/>
  <c r="FN117" i="49"/>
  <c r="CM117" i="49"/>
  <c r="DL117" i="49"/>
  <c r="FJ117" i="49"/>
  <c r="EK117" i="49"/>
  <c r="DI104" i="48"/>
  <c r="AK431" i="49" s="1"/>
  <c r="CI431" i="49" s="1"/>
  <c r="BJ431" i="49" s="1"/>
  <c r="DD117" i="49"/>
  <c r="CE117" i="49"/>
  <c r="EC117" i="49"/>
  <c r="FB117" i="49"/>
  <c r="DY117" i="49"/>
  <c r="CZ117" i="49"/>
  <c r="FW117" i="49"/>
  <c r="EX117" i="49"/>
  <c r="CO117" i="49"/>
  <c r="DN117" i="49"/>
  <c r="FL117" i="49"/>
  <c r="EM117" i="49"/>
  <c r="AR116" i="49"/>
  <c r="R116" i="49" s="1"/>
  <c r="AU116" i="49"/>
  <c r="U116" i="49" s="1"/>
  <c r="AE116" i="49"/>
  <c r="E116" i="49" s="1"/>
  <c r="AJ116" i="49"/>
  <c r="J116" i="49" s="1"/>
  <c r="AL116" i="49"/>
  <c r="L116" i="49" s="1"/>
  <c r="AI116" i="49"/>
  <c r="I116" i="49" s="1"/>
  <c r="DW117" i="49"/>
  <c r="CX117" i="49"/>
  <c r="FU117" i="49"/>
  <c r="EV117" i="49"/>
  <c r="DL104" i="48"/>
  <c r="AN431" i="49" s="1"/>
  <c r="CL431" i="49" s="1"/>
  <c r="BM431" i="49" s="1"/>
  <c r="DW104" i="48"/>
  <c r="AY431" i="49" s="1"/>
  <c r="CW431" i="49" s="1"/>
  <c r="BX431" i="49" s="1"/>
  <c r="DF104" i="48"/>
  <c r="AH431" i="49" s="1"/>
  <c r="CF431" i="49" s="1"/>
  <c r="BG431" i="49" s="1"/>
  <c r="DR104" i="48"/>
  <c r="AT431" i="49" s="1"/>
  <c r="CR431" i="49" s="1"/>
  <c r="BS431" i="49" s="1"/>
  <c r="DN104" i="48"/>
  <c r="AP431" i="49" s="1"/>
  <c r="CN431" i="49" s="1"/>
  <c r="BO431" i="49" s="1"/>
  <c r="DI117" i="49"/>
  <c r="CJ117" i="49"/>
  <c r="FG117" i="49"/>
  <c r="EH117" i="49"/>
  <c r="DB117" i="49"/>
  <c r="CC117" i="49"/>
  <c r="EZ117" i="49"/>
  <c r="EA117" i="49"/>
  <c r="DR117" i="49"/>
  <c r="CS117" i="49"/>
  <c r="FP117" i="49"/>
  <c r="EQ117" i="49"/>
  <c r="AH116" i="49"/>
  <c r="H116" i="49" s="1"/>
  <c r="AK116" i="49"/>
  <c r="K116" i="49" s="1"/>
  <c r="AQ116" i="49"/>
  <c r="Q116" i="49" s="1"/>
  <c r="BB116" i="49"/>
  <c r="AB116" i="49" s="1"/>
  <c r="AG116" i="49"/>
  <c r="G116" i="49" s="1"/>
  <c r="AM116" i="49"/>
  <c r="M116" i="49" s="1"/>
  <c r="AT116" i="49"/>
  <c r="T116" i="49" s="1"/>
  <c r="AW116" i="49"/>
  <c r="W116" i="49" s="1"/>
  <c r="CT117" i="49"/>
  <c r="DS117" i="49"/>
  <c r="FQ117" i="49"/>
  <c r="ER117" i="49"/>
  <c r="CG117" i="49"/>
  <c r="DF117" i="49"/>
  <c r="EE117" i="49"/>
  <c r="FD117" i="49"/>
  <c r="CW117" i="49"/>
  <c r="DV117" i="49"/>
  <c r="FT117" i="49"/>
  <c r="EU117" i="49"/>
  <c r="DX105" i="48"/>
  <c r="AZ432" i="49" s="1"/>
  <c r="CX432" i="49" s="1"/>
  <c r="BY432" i="49" s="1"/>
  <c r="DO105" i="48"/>
  <c r="AQ432" i="49" s="1"/>
  <c r="CO432" i="49" s="1"/>
  <c r="BP432" i="49" s="1"/>
  <c r="DQ105" i="48"/>
  <c r="AS432" i="49" s="1"/>
  <c r="CQ432" i="49" s="1"/>
  <c r="BR432" i="49" s="1"/>
  <c r="DS105" i="48"/>
  <c r="AU432" i="49" s="1"/>
  <c r="CS432" i="49" s="1"/>
  <c r="BT432" i="49" s="1"/>
  <c r="DV105" i="48"/>
  <c r="AX432" i="49" s="1"/>
  <c r="CV432" i="49" s="1"/>
  <c r="BW432" i="49" s="1"/>
  <c r="DH105" i="48"/>
  <c r="AJ432" i="49" s="1"/>
  <c r="CH432" i="49" s="1"/>
  <c r="BI432" i="49" s="1"/>
  <c r="DE105" i="48"/>
  <c r="AG432" i="49" s="1"/>
  <c r="CE432" i="49" s="1"/>
  <c r="BF432" i="49" s="1"/>
  <c r="DF105" i="48"/>
  <c r="AH432" i="49" s="1"/>
  <c r="CF432" i="49" s="1"/>
  <c r="BG432" i="49" s="1"/>
  <c r="DR105" i="48"/>
  <c r="AT432" i="49" s="1"/>
  <c r="CR432" i="49" s="1"/>
  <c r="BS432" i="49" s="1"/>
  <c r="DJ105" i="48"/>
  <c r="AL432" i="49" s="1"/>
  <c r="CJ432" i="49" s="1"/>
  <c r="BK432" i="49" s="1"/>
  <c r="DC104" i="48"/>
  <c r="DA104" i="48"/>
  <c r="D106" i="48"/>
  <c r="BD430" i="49" l="1"/>
  <c r="CB430" i="49" s="1"/>
  <c r="DZ429" i="49"/>
  <c r="DB428" i="49"/>
  <c r="DZ428" i="49" s="1"/>
  <c r="BD119" i="49"/>
  <c r="BT119" i="49"/>
  <c r="BI119" i="49"/>
  <c r="BY119" i="49"/>
  <c r="BR119" i="49"/>
  <c r="BK119" i="49"/>
  <c r="BH119" i="49"/>
  <c r="BX119" i="49"/>
  <c r="BM119" i="49"/>
  <c r="BF119" i="49"/>
  <c r="BV119" i="49"/>
  <c r="CA119" i="49"/>
  <c r="BW119" i="49"/>
  <c r="BL119" i="49"/>
  <c r="BQ119" i="49"/>
  <c r="BJ119" i="49"/>
  <c r="BZ119" i="49"/>
  <c r="BS119" i="49"/>
  <c r="BG119" i="49"/>
  <c r="BE119" i="49"/>
  <c r="BU119" i="49"/>
  <c r="BO119" i="49"/>
  <c r="BP119" i="49"/>
  <c r="BN119" i="49"/>
  <c r="DP105" i="48"/>
  <c r="AR432" i="49" s="1"/>
  <c r="CP432" i="49" s="1"/>
  <c r="BQ432" i="49" s="1"/>
  <c r="DY105" i="48"/>
  <c r="BA432" i="49" s="1"/>
  <c r="CY432" i="49" s="1"/>
  <c r="BZ432" i="49" s="1"/>
  <c r="DG105" i="48"/>
  <c r="AI432" i="49" s="1"/>
  <c r="CG432" i="49" s="1"/>
  <c r="BH432" i="49" s="1"/>
  <c r="DM105" i="48"/>
  <c r="AO432" i="49" s="1"/>
  <c r="CM432" i="49" s="1"/>
  <c r="BN432" i="49" s="1"/>
  <c r="DZ105" i="48"/>
  <c r="BB432" i="49" s="1"/>
  <c r="CZ432" i="49" s="1"/>
  <c r="CA432" i="49" s="1"/>
  <c r="DD105" i="48"/>
  <c r="AF432" i="49" s="1"/>
  <c r="CD432" i="49" s="1"/>
  <c r="BE432" i="49" s="1"/>
  <c r="DL105" i="48"/>
  <c r="AN432" i="49" s="1"/>
  <c r="CL432" i="49" s="1"/>
  <c r="BM432" i="49" s="1"/>
  <c r="DW105" i="48"/>
  <c r="AY432" i="49" s="1"/>
  <c r="CW432" i="49" s="1"/>
  <c r="BX432" i="49" s="1"/>
  <c r="P430" i="49"/>
  <c r="EK431" i="49"/>
  <c r="DL431" i="49" s="1"/>
  <c r="EW431" i="49"/>
  <c r="DX431" i="49" s="1"/>
  <c r="EQ431" i="49"/>
  <c r="DR431" i="49" s="1"/>
  <c r="ES431" i="49"/>
  <c r="DT431" i="49" s="1"/>
  <c r="ET431" i="49"/>
  <c r="DU431" i="49" s="1"/>
  <c r="EM431" i="49"/>
  <c r="DN431" i="49" s="1"/>
  <c r="T430" i="49"/>
  <c r="ER430" i="49"/>
  <c r="DS430" i="49" s="1"/>
  <c r="V430" i="49" s="1"/>
  <c r="Y430" i="49"/>
  <c r="X430" i="49"/>
  <c r="E428" i="49"/>
  <c r="AC428" i="49" s="1"/>
  <c r="J429" i="49"/>
  <c r="AC429" i="49" s="1"/>
  <c r="W430" i="49"/>
  <c r="L430" i="49"/>
  <c r="S430" i="49"/>
  <c r="H430" i="49"/>
  <c r="K430" i="49"/>
  <c r="U430" i="49"/>
  <c r="M430" i="49"/>
  <c r="Q430" i="49"/>
  <c r="EJ430" i="49"/>
  <c r="DK430" i="49" s="1"/>
  <c r="N430" i="49" s="1"/>
  <c r="EN430" i="49"/>
  <c r="DO430" i="49" s="1"/>
  <c r="R430" i="49" s="1"/>
  <c r="EX431" i="49"/>
  <c r="DY431" i="49" s="1"/>
  <c r="AB431" i="49" s="1"/>
  <c r="EC431" i="49"/>
  <c r="DD431" i="49" s="1"/>
  <c r="EH431" i="49"/>
  <c r="DI431" i="49" s="1"/>
  <c r="EF431" i="49"/>
  <c r="DG431" i="49" s="1"/>
  <c r="EB431" i="49"/>
  <c r="DC431" i="49" s="1"/>
  <c r="F431" i="49" s="1"/>
  <c r="EI431" i="49"/>
  <c r="DJ431" i="49" s="1"/>
  <c r="EK430" i="49"/>
  <c r="DL430" i="49" s="1"/>
  <c r="O430" i="49" s="1"/>
  <c r="EE430" i="49"/>
  <c r="DF430" i="49" s="1"/>
  <c r="I430" i="49" s="1"/>
  <c r="AY117" i="49"/>
  <c r="Y117" i="49" s="1"/>
  <c r="AV117" i="49"/>
  <c r="V117" i="49" s="1"/>
  <c r="AU117" i="49"/>
  <c r="U117" i="49" s="1"/>
  <c r="AE117" i="49"/>
  <c r="E117" i="49" s="1"/>
  <c r="AZ117" i="49"/>
  <c r="Z117" i="49" s="1"/>
  <c r="AO117" i="49"/>
  <c r="O117" i="49" s="1"/>
  <c r="AL117" i="49"/>
  <c r="L117" i="49" s="1"/>
  <c r="AW117" i="49"/>
  <c r="W117" i="49" s="1"/>
  <c r="AF117" i="49"/>
  <c r="F117" i="49" s="1"/>
  <c r="AJ117" i="49"/>
  <c r="J117" i="49" s="1"/>
  <c r="AR117" i="49"/>
  <c r="R117" i="49" s="1"/>
  <c r="CU118" i="49"/>
  <c r="DT118" i="49"/>
  <c r="FR118" i="49"/>
  <c r="ES118" i="49"/>
  <c r="DQ118" i="49"/>
  <c r="CR118" i="49"/>
  <c r="FO118" i="49"/>
  <c r="EP118" i="49"/>
  <c r="DJ118" i="49"/>
  <c r="CK118" i="49"/>
  <c r="EI118" i="49"/>
  <c r="FH118" i="49"/>
  <c r="DM117" i="49"/>
  <c r="CN117" i="49"/>
  <c r="EL117" i="49"/>
  <c r="FK117" i="49"/>
  <c r="DE117" i="49"/>
  <c r="CF117" i="49"/>
  <c r="ED117" i="49"/>
  <c r="FC117" i="49"/>
  <c r="DS118" i="49"/>
  <c r="CT118" i="49"/>
  <c r="ER118" i="49"/>
  <c r="FQ118" i="49"/>
  <c r="CQ118" i="49"/>
  <c r="DP118" i="49"/>
  <c r="FN118" i="49"/>
  <c r="EO118" i="49"/>
  <c r="EA104" i="48"/>
  <c r="AE431" i="49"/>
  <c r="CC431" i="49" s="1"/>
  <c r="DU105" i="48"/>
  <c r="AW432" i="49" s="1"/>
  <c r="CU432" i="49" s="1"/>
  <c r="BV432" i="49" s="1"/>
  <c r="CD118" i="49"/>
  <c r="DC118" i="49"/>
  <c r="EB118" i="49"/>
  <c r="FA118" i="49"/>
  <c r="CE118" i="49"/>
  <c r="DD118" i="49"/>
  <c r="FB118" i="49"/>
  <c r="EC118" i="49"/>
  <c r="DY118" i="49"/>
  <c r="CZ118" i="49"/>
  <c r="FW118" i="49"/>
  <c r="EX118" i="49"/>
  <c r="DU118" i="49"/>
  <c r="CV118" i="49"/>
  <c r="ET118" i="49"/>
  <c r="FS118" i="49"/>
  <c r="CX118" i="49"/>
  <c r="EV118" i="49"/>
  <c r="DW118" i="49"/>
  <c r="FU118" i="49"/>
  <c r="CO118" i="49"/>
  <c r="DN118" i="49"/>
  <c r="EM118" i="49"/>
  <c r="FL118" i="49"/>
  <c r="AI117" i="49"/>
  <c r="I117" i="49" s="1"/>
  <c r="AS117" i="49"/>
  <c r="S117" i="49" s="1"/>
  <c r="AM117" i="49"/>
  <c r="M117" i="49" s="1"/>
  <c r="BA117" i="49"/>
  <c r="AA117" i="49" s="1"/>
  <c r="AX117" i="49"/>
  <c r="X117" i="49" s="1"/>
  <c r="CI118" i="49"/>
  <c r="DH118" i="49"/>
  <c r="EG118" i="49"/>
  <c r="FF118" i="49"/>
  <c r="DI105" i="48"/>
  <c r="AK432" i="49" s="1"/>
  <c r="CI432" i="49" s="1"/>
  <c r="BJ432" i="49" s="1"/>
  <c r="DX118" i="49"/>
  <c r="CY118" i="49"/>
  <c r="FV118" i="49"/>
  <c r="EW118" i="49"/>
  <c r="DI118" i="49"/>
  <c r="CJ118" i="49"/>
  <c r="FG118" i="49"/>
  <c r="EH118" i="49"/>
  <c r="DE118" i="49"/>
  <c r="CF118" i="49"/>
  <c r="ED118" i="49"/>
  <c r="FC118" i="49"/>
  <c r="CH118" i="49"/>
  <c r="DG118" i="49"/>
  <c r="EF118" i="49"/>
  <c r="FE118" i="49"/>
  <c r="DB118" i="49"/>
  <c r="CC118" i="49"/>
  <c r="EA118" i="49"/>
  <c r="EZ118" i="49"/>
  <c r="DR118" i="49"/>
  <c r="CS118" i="49"/>
  <c r="FP118" i="49"/>
  <c r="EQ118" i="49"/>
  <c r="DQ117" i="49"/>
  <c r="CR117" i="49"/>
  <c r="FO117" i="49"/>
  <c r="EP117" i="49"/>
  <c r="AQ117" i="49"/>
  <c r="Q117" i="49" s="1"/>
  <c r="BB117" i="49"/>
  <c r="AB117" i="49" s="1"/>
  <c r="CI117" i="49"/>
  <c r="DH117" i="49"/>
  <c r="FF117" i="49"/>
  <c r="EG117" i="49"/>
  <c r="AN117" i="49"/>
  <c r="N117" i="49" s="1"/>
  <c r="DT105" i="48"/>
  <c r="AV432" i="49" s="1"/>
  <c r="CT432" i="49" s="1"/>
  <c r="BU432" i="49" s="1"/>
  <c r="DK105" i="48"/>
  <c r="AM432" i="49" s="1"/>
  <c r="CK432" i="49" s="1"/>
  <c r="BL432" i="49" s="1"/>
  <c r="DN105" i="48"/>
  <c r="AP432" i="49" s="1"/>
  <c r="CN432" i="49" s="1"/>
  <c r="BO432" i="49" s="1"/>
  <c r="DO118" i="49"/>
  <c r="CP118" i="49"/>
  <c r="EN118" i="49"/>
  <c r="FM118" i="49"/>
  <c r="DK118" i="49"/>
  <c r="CL118" i="49"/>
  <c r="EJ118" i="49"/>
  <c r="FI118" i="49"/>
  <c r="DL118" i="49"/>
  <c r="CM118" i="49"/>
  <c r="EK118" i="49"/>
  <c r="FJ118" i="49"/>
  <c r="CG118" i="49"/>
  <c r="DF118" i="49"/>
  <c r="EE118" i="49"/>
  <c r="FD118" i="49"/>
  <c r="CW118" i="49"/>
  <c r="DV118" i="49"/>
  <c r="EU118" i="49"/>
  <c r="FT118" i="49"/>
  <c r="AC116" i="49"/>
  <c r="AG117" i="49"/>
  <c r="G117" i="49" s="1"/>
  <c r="DS106" i="48"/>
  <c r="AU433" i="49" s="1"/>
  <c r="CS433" i="49" s="1"/>
  <c r="BT433" i="49" s="1"/>
  <c r="DJ106" i="48"/>
  <c r="AL433" i="49" s="1"/>
  <c r="CJ433" i="49" s="1"/>
  <c r="BK433" i="49" s="1"/>
  <c r="DO106" i="48"/>
  <c r="AQ433" i="49" s="1"/>
  <c r="CO433" i="49" s="1"/>
  <c r="BP433" i="49" s="1"/>
  <c r="DE106" i="48"/>
  <c r="AG433" i="49" s="1"/>
  <c r="CE433" i="49" s="1"/>
  <c r="BF433" i="49" s="1"/>
  <c r="DA105" i="48"/>
  <c r="DC105" i="48"/>
  <c r="D107" i="48"/>
  <c r="BD431" i="49" l="1"/>
  <c r="CB431" i="49" s="1"/>
  <c r="DZ106" i="48"/>
  <c r="BB433" i="49" s="1"/>
  <c r="CZ433" i="49" s="1"/>
  <c r="CA433" i="49" s="1"/>
  <c r="BL120" i="49"/>
  <c r="BQ120" i="49"/>
  <c r="BJ120" i="49"/>
  <c r="BZ120" i="49"/>
  <c r="BG120" i="49"/>
  <c r="CA120" i="49"/>
  <c r="BP120" i="49"/>
  <c r="BE120" i="49"/>
  <c r="BU120" i="49"/>
  <c r="BN120" i="49"/>
  <c r="BW120" i="49"/>
  <c r="BD120" i="49"/>
  <c r="BT120" i="49"/>
  <c r="BI120" i="49"/>
  <c r="BR120" i="49"/>
  <c r="BS120" i="49"/>
  <c r="BO120" i="49"/>
  <c r="BH120" i="49"/>
  <c r="BF120" i="49"/>
  <c r="BK120" i="49"/>
  <c r="BX120" i="49"/>
  <c r="BV120" i="49"/>
  <c r="BM120" i="49"/>
  <c r="DD106" i="48"/>
  <c r="AF433" i="49" s="1"/>
  <c r="CD433" i="49" s="1"/>
  <c r="BE433" i="49" s="1"/>
  <c r="DK106" i="48"/>
  <c r="AM433" i="49" s="1"/>
  <c r="CK433" i="49" s="1"/>
  <c r="BL433" i="49" s="1"/>
  <c r="DU106" i="48"/>
  <c r="AW433" i="49" s="1"/>
  <c r="CU433" i="49" s="1"/>
  <c r="BV433" i="49" s="1"/>
  <c r="DH106" i="48"/>
  <c r="AJ433" i="49" s="1"/>
  <c r="CH433" i="49" s="1"/>
  <c r="BI433" i="49" s="1"/>
  <c r="DQ106" i="48"/>
  <c r="AS433" i="49" s="1"/>
  <c r="CQ433" i="49" s="1"/>
  <c r="BR433" i="49" s="1"/>
  <c r="DN106" i="48"/>
  <c r="AP433" i="49" s="1"/>
  <c r="CN433" i="49" s="1"/>
  <c r="BO433" i="49" s="1"/>
  <c r="DV106" i="48"/>
  <c r="AX433" i="49" s="1"/>
  <c r="CV433" i="49" s="1"/>
  <c r="BW433" i="49" s="1"/>
  <c r="EU432" i="49"/>
  <c r="DV432" i="49" s="1"/>
  <c r="Y432" i="49" s="1"/>
  <c r="DR106" i="48"/>
  <c r="AT433" i="49" s="1"/>
  <c r="CR433" i="49" s="1"/>
  <c r="BS433" i="49" s="1"/>
  <c r="W431" i="49"/>
  <c r="AA431" i="49"/>
  <c r="EO431" i="49"/>
  <c r="DP431" i="49" s="1"/>
  <c r="S431" i="49" s="1"/>
  <c r="EJ431" i="49"/>
  <c r="DK431" i="49" s="1"/>
  <c r="N431" i="49" s="1"/>
  <c r="EB432" i="49"/>
  <c r="DC432" i="49" s="1"/>
  <c r="EN432" i="49"/>
  <c r="DO432" i="49" s="1"/>
  <c r="R432" i="49" s="1"/>
  <c r="EK432" i="49"/>
  <c r="DL432" i="49" s="1"/>
  <c r="L431" i="49"/>
  <c r="ER431" i="49"/>
  <c r="DS431" i="49" s="1"/>
  <c r="V431" i="49" s="1"/>
  <c r="EV431" i="49"/>
  <c r="DW431" i="49" s="1"/>
  <c r="Z431" i="49" s="1"/>
  <c r="EN431" i="49"/>
  <c r="DO431" i="49" s="1"/>
  <c r="R431" i="49" s="1"/>
  <c r="EV432" i="49"/>
  <c r="DW432" i="49" s="1"/>
  <c r="Z432" i="49" s="1"/>
  <c r="EM432" i="49"/>
  <c r="DN432" i="49" s="1"/>
  <c r="Q432" i="49" s="1"/>
  <c r="Q431" i="49"/>
  <c r="EE432" i="49"/>
  <c r="DF432" i="49" s="1"/>
  <c r="I432" i="49" s="1"/>
  <c r="G431" i="49"/>
  <c r="U431" i="49"/>
  <c r="EA430" i="49"/>
  <c r="X431" i="49"/>
  <c r="M431" i="49"/>
  <c r="O431" i="49"/>
  <c r="J431" i="49"/>
  <c r="EE431" i="49"/>
  <c r="DF431" i="49" s="1"/>
  <c r="I431" i="49" s="1"/>
  <c r="EX432" i="49"/>
  <c r="DY432" i="49" s="1"/>
  <c r="AB432" i="49" s="1"/>
  <c r="ED431" i="49"/>
  <c r="DE431" i="49" s="1"/>
  <c r="ET432" i="49"/>
  <c r="DU432" i="49" s="1"/>
  <c r="X432" i="49" s="1"/>
  <c r="EP431" i="49"/>
  <c r="DQ431" i="49" s="1"/>
  <c r="T431" i="49" s="1"/>
  <c r="ED432" i="49"/>
  <c r="DE432" i="49" s="1"/>
  <c r="EW432" i="49"/>
  <c r="DX432" i="49" s="1"/>
  <c r="AA432" i="49" s="1"/>
  <c r="EU431" i="49"/>
  <c r="DV431" i="49" s="1"/>
  <c r="EP432" i="49"/>
  <c r="DQ432" i="49" s="1"/>
  <c r="T432" i="49" s="1"/>
  <c r="EF432" i="49"/>
  <c r="DG432" i="49" s="1"/>
  <c r="EC432" i="49"/>
  <c r="DD432" i="49" s="1"/>
  <c r="G432" i="49" s="1"/>
  <c r="EO432" i="49"/>
  <c r="DP432" i="49" s="1"/>
  <c r="S432" i="49" s="1"/>
  <c r="EH432" i="49"/>
  <c r="DI432" i="49" s="1"/>
  <c r="EG431" i="49"/>
  <c r="DH431" i="49" s="1"/>
  <c r="K431" i="49" s="1"/>
  <c r="EQ432" i="49"/>
  <c r="DR432" i="49" s="1"/>
  <c r="EL431" i="49"/>
  <c r="DM431" i="49" s="1"/>
  <c r="P431" i="49" s="1"/>
  <c r="EJ432" i="49"/>
  <c r="DK432" i="49" s="1"/>
  <c r="N432" i="49" s="1"/>
  <c r="AY118" i="49"/>
  <c r="Y118" i="49" s="1"/>
  <c r="AI118" i="49"/>
  <c r="I118" i="49" s="1"/>
  <c r="AO118" i="49"/>
  <c r="O118" i="49" s="1"/>
  <c r="AN118" i="49"/>
  <c r="N118" i="49" s="1"/>
  <c r="AR118" i="49"/>
  <c r="R118" i="49" s="1"/>
  <c r="AK117" i="49"/>
  <c r="K117" i="49" s="1"/>
  <c r="AK118" i="49"/>
  <c r="K118" i="49" s="1"/>
  <c r="BB118" i="49"/>
  <c r="AB118" i="49" s="1"/>
  <c r="AG118" i="49"/>
  <c r="G118" i="49" s="1"/>
  <c r="AV118" i="49"/>
  <c r="V118" i="49" s="1"/>
  <c r="AH117" i="49"/>
  <c r="H117" i="49" s="1"/>
  <c r="AP117" i="49"/>
  <c r="P117" i="49" s="1"/>
  <c r="DG106" i="48"/>
  <c r="AI433" i="49" s="1"/>
  <c r="CG433" i="49" s="1"/>
  <c r="BH433" i="49" s="1"/>
  <c r="AT118" i="49"/>
  <c r="T118" i="49" s="1"/>
  <c r="AW118" i="49"/>
  <c r="W118" i="49" s="1"/>
  <c r="CP119" i="49"/>
  <c r="DO119" i="49"/>
  <c r="FM119" i="49"/>
  <c r="EN119" i="49"/>
  <c r="DE119" i="49"/>
  <c r="CF119" i="49"/>
  <c r="ED119" i="49"/>
  <c r="FC119" i="49"/>
  <c r="CG119" i="49"/>
  <c r="DF119" i="49"/>
  <c r="FD119" i="49"/>
  <c r="EE119" i="49"/>
  <c r="DF106" i="48"/>
  <c r="AH433" i="49" s="1"/>
  <c r="CF433" i="49" s="1"/>
  <c r="BG433" i="49" s="1"/>
  <c r="DP106" i="48"/>
  <c r="AR433" i="49" s="1"/>
  <c r="CP433" i="49" s="1"/>
  <c r="BQ433" i="49" s="1"/>
  <c r="DP119" i="49"/>
  <c r="CQ119" i="49"/>
  <c r="EO119" i="49"/>
  <c r="FN119" i="49"/>
  <c r="DG119" i="49"/>
  <c r="CH119" i="49"/>
  <c r="FE119" i="49"/>
  <c r="EF119" i="49"/>
  <c r="CD119" i="49"/>
  <c r="DC119" i="49"/>
  <c r="FA119" i="49"/>
  <c r="EB119" i="49"/>
  <c r="CY119" i="49"/>
  <c r="DX119" i="49"/>
  <c r="FV119" i="49"/>
  <c r="EW119" i="49"/>
  <c r="CU119" i="49"/>
  <c r="DT119" i="49"/>
  <c r="ES119" i="49"/>
  <c r="FR119" i="49"/>
  <c r="DJ119" i="49"/>
  <c r="CK119" i="49"/>
  <c r="FH119" i="49"/>
  <c r="EI119" i="49"/>
  <c r="AQ118" i="49"/>
  <c r="Q118" i="49" s="1"/>
  <c r="AX118" i="49"/>
  <c r="X118" i="49" s="1"/>
  <c r="AF118" i="49"/>
  <c r="F118" i="49" s="1"/>
  <c r="AM118" i="49"/>
  <c r="M118" i="49" s="1"/>
  <c r="DW119" i="49"/>
  <c r="CX119" i="49"/>
  <c r="FU119" i="49"/>
  <c r="EV119" i="49"/>
  <c r="CW119" i="49"/>
  <c r="DV119" i="49"/>
  <c r="EU119" i="49"/>
  <c r="FT119" i="49"/>
  <c r="DT106" i="48"/>
  <c r="AV433" i="49" s="1"/>
  <c r="CT433" i="49" s="1"/>
  <c r="BU433" i="49" s="1"/>
  <c r="DW106" i="48"/>
  <c r="AY433" i="49" s="1"/>
  <c r="CW433" i="49" s="1"/>
  <c r="BX433" i="49" s="1"/>
  <c r="DL106" i="48"/>
  <c r="AN433" i="49" s="1"/>
  <c r="CL433" i="49" s="1"/>
  <c r="BM433" i="49" s="1"/>
  <c r="DM106" i="48"/>
  <c r="AO433" i="49" s="1"/>
  <c r="CM433" i="49" s="1"/>
  <c r="BN433" i="49" s="1"/>
  <c r="DI106" i="48"/>
  <c r="AK433" i="49" s="1"/>
  <c r="CI433" i="49" s="1"/>
  <c r="BJ433" i="49" s="1"/>
  <c r="DD119" i="49"/>
  <c r="CE119" i="49"/>
  <c r="FB119" i="49"/>
  <c r="EC119" i="49"/>
  <c r="DY119" i="49"/>
  <c r="CZ119" i="49"/>
  <c r="FW119" i="49"/>
  <c r="EX119" i="49"/>
  <c r="DN119" i="49"/>
  <c r="CO119" i="49"/>
  <c r="FL119" i="49"/>
  <c r="EM119" i="49"/>
  <c r="AT117" i="49"/>
  <c r="T117" i="49" s="1"/>
  <c r="AU118" i="49"/>
  <c r="U118" i="49" s="1"/>
  <c r="AL118" i="49"/>
  <c r="L118" i="49" s="1"/>
  <c r="BA118" i="49"/>
  <c r="AA118" i="49" s="1"/>
  <c r="AZ118" i="49"/>
  <c r="Z118" i="49" s="1"/>
  <c r="CT119" i="49"/>
  <c r="DS119" i="49"/>
  <c r="ER119" i="49"/>
  <c r="FQ119" i="49"/>
  <c r="EA105" i="48"/>
  <c r="AE432" i="49"/>
  <c r="CC432" i="49" s="1"/>
  <c r="DX106" i="48"/>
  <c r="AZ433" i="49" s="1"/>
  <c r="CX433" i="49" s="1"/>
  <c r="BY433" i="49" s="1"/>
  <c r="DY106" i="48"/>
  <c r="BA433" i="49" s="1"/>
  <c r="CY433" i="49" s="1"/>
  <c r="BZ433" i="49" s="1"/>
  <c r="DU119" i="49"/>
  <c r="CV119" i="49"/>
  <c r="ET119" i="49"/>
  <c r="FS119" i="49"/>
  <c r="DQ119" i="49"/>
  <c r="CR119" i="49"/>
  <c r="FO119" i="49"/>
  <c r="EP119" i="49"/>
  <c r="DM119" i="49"/>
  <c r="CN119" i="49"/>
  <c r="EL119" i="49"/>
  <c r="FK119" i="49"/>
  <c r="DI119" i="49"/>
  <c r="CJ119" i="49"/>
  <c r="FG119" i="49"/>
  <c r="EH119" i="49"/>
  <c r="DB119" i="49"/>
  <c r="CC119" i="49"/>
  <c r="EZ119" i="49"/>
  <c r="EA119" i="49"/>
  <c r="CS119" i="49"/>
  <c r="DR119" i="49"/>
  <c r="FP119" i="49"/>
  <c r="EQ119" i="49"/>
  <c r="DM118" i="49"/>
  <c r="CN118" i="49"/>
  <c r="EL118" i="49"/>
  <c r="FK118" i="49"/>
  <c r="AE118" i="49"/>
  <c r="E118" i="49" s="1"/>
  <c r="AJ118" i="49"/>
  <c r="J118" i="49" s="1"/>
  <c r="AH118" i="49"/>
  <c r="H118" i="49" s="1"/>
  <c r="AS118" i="49"/>
  <c r="S118" i="49" s="1"/>
  <c r="DV107" i="48"/>
  <c r="AX434" i="49" s="1"/>
  <c r="CV434" i="49" s="1"/>
  <c r="BW434" i="49" s="1"/>
  <c r="DS107" i="48"/>
  <c r="AU434" i="49" s="1"/>
  <c r="CS434" i="49" s="1"/>
  <c r="BT434" i="49" s="1"/>
  <c r="DC106" i="48"/>
  <c r="DA106" i="48"/>
  <c r="D108" i="48"/>
  <c r="BD432" i="49" l="1"/>
  <c r="CB432" i="49" s="1"/>
  <c r="DX107" i="48"/>
  <c r="AZ434" i="49" s="1"/>
  <c r="CX434" i="49" s="1"/>
  <c r="BY434" i="49" s="1"/>
  <c r="BY120" i="49"/>
  <c r="DB430" i="49"/>
  <c r="DO107" i="48"/>
  <c r="AQ434" i="49" s="1"/>
  <c r="CO434" i="49" s="1"/>
  <c r="BP434" i="49" s="1"/>
  <c r="BD121" i="49"/>
  <c r="BT121" i="49"/>
  <c r="BI121" i="49"/>
  <c r="BY121" i="49"/>
  <c r="BR121" i="49"/>
  <c r="CA121" i="49"/>
  <c r="BW121" i="49"/>
  <c r="BH121" i="49"/>
  <c r="BX121" i="49"/>
  <c r="BM121" i="49"/>
  <c r="BF121" i="49"/>
  <c r="BS121" i="49"/>
  <c r="BL121" i="49"/>
  <c r="BQ121" i="49"/>
  <c r="BJ121" i="49"/>
  <c r="BZ121" i="49"/>
  <c r="BO121" i="49"/>
  <c r="BG121" i="49"/>
  <c r="BU121" i="49"/>
  <c r="BP121" i="49"/>
  <c r="BN121" i="49"/>
  <c r="BE121" i="49"/>
  <c r="BK121" i="49"/>
  <c r="DL107" i="48"/>
  <c r="AN434" i="49" s="1"/>
  <c r="CL434" i="49" s="1"/>
  <c r="BM434" i="49" s="1"/>
  <c r="DP107" i="48"/>
  <c r="AR434" i="49" s="1"/>
  <c r="CP434" i="49" s="1"/>
  <c r="BQ434" i="49" s="1"/>
  <c r="DM107" i="48"/>
  <c r="AO434" i="49" s="1"/>
  <c r="CM434" i="49" s="1"/>
  <c r="BN434" i="49" s="1"/>
  <c r="DG107" i="48"/>
  <c r="AI434" i="49" s="1"/>
  <c r="CG434" i="49" s="1"/>
  <c r="BH434" i="49" s="1"/>
  <c r="DD107" i="48"/>
  <c r="AF434" i="49" s="1"/>
  <c r="CD434" i="49" s="1"/>
  <c r="BE434" i="49" s="1"/>
  <c r="DW107" i="48"/>
  <c r="AY434" i="49" s="1"/>
  <c r="CW434" i="49" s="1"/>
  <c r="BX434" i="49" s="1"/>
  <c r="F432" i="49"/>
  <c r="ES432" i="49"/>
  <c r="DT432" i="49" s="1"/>
  <c r="W432" i="49" s="1"/>
  <c r="EB433" i="49"/>
  <c r="DC433" i="49" s="1"/>
  <c r="EH433" i="49"/>
  <c r="DI433" i="49" s="1"/>
  <c r="EP433" i="49"/>
  <c r="DQ433" i="49" s="1"/>
  <c r="T433" i="49" s="1"/>
  <c r="EI433" i="49"/>
  <c r="DJ433" i="49" s="1"/>
  <c r="ET433" i="49"/>
  <c r="DU433" i="49" s="1"/>
  <c r="EQ433" i="49"/>
  <c r="DR433" i="49" s="1"/>
  <c r="EI432" i="49"/>
  <c r="DJ432" i="49" s="1"/>
  <c r="M432" i="49" s="1"/>
  <c r="H431" i="49"/>
  <c r="H432" i="49"/>
  <c r="J432" i="49"/>
  <c r="ES433" i="49"/>
  <c r="DT433" i="49" s="1"/>
  <c r="W433" i="49" s="1"/>
  <c r="Y431" i="49"/>
  <c r="L432" i="49"/>
  <c r="EX433" i="49"/>
  <c r="DY433" i="49" s="1"/>
  <c r="AB433" i="49" s="1"/>
  <c r="EG432" i="49"/>
  <c r="DH432" i="49" s="1"/>
  <c r="K432" i="49" s="1"/>
  <c r="O432" i="49"/>
  <c r="EA431" i="49"/>
  <c r="U432" i="49"/>
  <c r="EC433" i="49"/>
  <c r="DD433" i="49" s="1"/>
  <c r="EM433" i="49"/>
  <c r="DN433" i="49" s="1"/>
  <c r="EL433" i="49"/>
  <c r="DM433" i="49" s="1"/>
  <c r="P433" i="49" s="1"/>
  <c r="EL432" i="49"/>
  <c r="DM432" i="49" s="1"/>
  <c r="P432" i="49" s="1"/>
  <c r="ER432" i="49"/>
  <c r="DS432" i="49" s="1"/>
  <c r="V432" i="49" s="1"/>
  <c r="EO433" i="49"/>
  <c r="DP433" i="49" s="1"/>
  <c r="EF433" i="49"/>
  <c r="DG433" i="49" s="1"/>
  <c r="AC117" i="49"/>
  <c r="DI107" i="48"/>
  <c r="AK434" i="49" s="1"/>
  <c r="CI434" i="49" s="1"/>
  <c r="BJ434" i="49" s="1"/>
  <c r="AY119" i="49"/>
  <c r="Y119" i="49" s="1"/>
  <c r="AW119" i="49"/>
  <c r="W119" i="49" s="1"/>
  <c r="AS119" i="49"/>
  <c r="S119" i="49" s="1"/>
  <c r="DH120" i="49"/>
  <c r="CI120" i="49"/>
  <c r="EG120" i="49"/>
  <c r="FF120" i="49"/>
  <c r="DH107" i="48"/>
  <c r="AJ434" i="49" s="1"/>
  <c r="CH434" i="49" s="1"/>
  <c r="BI434" i="49" s="1"/>
  <c r="DN107" i="48"/>
  <c r="AP434" i="49" s="1"/>
  <c r="CN434" i="49" s="1"/>
  <c r="BO434" i="49" s="1"/>
  <c r="DY107" i="48"/>
  <c r="BA434" i="49" s="1"/>
  <c r="CY434" i="49" s="1"/>
  <c r="BZ434" i="49" s="1"/>
  <c r="DU107" i="48"/>
  <c r="AW434" i="49" s="1"/>
  <c r="CU434" i="49" s="1"/>
  <c r="BV434" i="49" s="1"/>
  <c r="DQ107" i="48"/>
  <c r="AS434" i="49" s="1"/>
  <c r="CQ434" i="49" s="1"/>
  <c r="BR434" i="49" s="1"/>
  <c r="DR107" i="48"/>
  <c r="AT434" i="49" s="1"/>
  <c r="CR434" i="49" s="1"/>
  <c r="BS434" i="49" s="1"/>
  <c r="DK107" i="48"/>
  <c r="AM434" i="49" s="1"/>
  <c r="CK434" i="49" s="1"/>
  <c r="BL434" i="49" s="1"/>
  <c r="AU119" i="49"/>
  <c r="U119" i="49" s="1"/>
  <c r="AE119" i="49"/>
  <c r="E119" i="49" s="1"/>
  <c r="AL119" i="49"/>
  <c r="L119" i="49" s="1"/>
  <c r="AT119" i="49"/>
  <c r="T119" i="49" s="1"/>
  <c r="AH119" i="49"/>
  <c r="H119" i="49" s="1"/>
  <c r="EA106" i="48"/>
  <c r="AE433" i="49"/>
  <c r="CC433" i="49" s="1"/>
  <c r="DF107" i="48"/>
  <c r="AH434" i="49" s="1"/>
  <c r="CF434" i="49" s="1"/>
  <c r="BG434" i="49" s="1"/>
  <c r="DT107" i="48"/>
  <c r="AV434" i="49" s="1"/>
  <c r="CT434" i="49" s="1"/>
  <c r="BU434" i="49" s="1"/>
  <c r="DE107" i="48"/>
  <c r="AG434" i="49" s="1"/>
  <c r="CE434" i="49" s="1"/>
  <c r="BF434" i="49" s="1"/>
  <c r="DZ107" i="48"/>
  <c r="BB434" i="49" s="1"/>
  <c r="CZ434" i="49" s="1"/>
  <c r="CA434" i="49" s="1"/>
  <c r="DU120" i="49"/>
  <c r="CV120" i="49"/>
  <c r="ET120" i="49"/>
  <c r="FS120" i="49"/>
  <c r="CX120" i="49"/>
  <c r="DW120" i="49"/>
  <c r="EV120" i="49"/>
  <c r="FU120" i="49"/>
  <c r="CO120" i="49"/>
  <c r="DN120" i="49"/>
  <c r="FL120" i="49"/>
  <c r="EM120" i="49"/>
  <c r="AP118" i="49"/>
  <c r="P118" i="49" s="1"/>
  <c r="AC118" i="49" s="1"/>
  <c r="AP119" i="49"/>
  <c r="P119" i="49" s="1"/>
  <c r="AX119" i="49"/>
  <c r="X119" i="49" s="1"/>
  <c r="AV119" i="49"/>
  <c r="V119" i="49" s="1"/>
  <c r="AQ119" i="49"/>
  <c r="Q119" i="49" s="1"/>
  <c r="BB119" i="49"/>
  <c r="AB119" i="49" s="1"/>
  <c r="AG119" i="49"/>
  <c r="G119" i="49" s="1"/>
  <c r="CI119" i="49"/>
  <c r="DH119" i="49"/>
  <c r="EG119" i="49"/>
  <c r="FF119" i="49"/>
  <c r="CL119" i="49"/>
  <c r="DK119" i="49"/>
  <c r="EJ119" i="49"/>
  <c r="FI119" i="49"/>
  <c r="AZ119" i="49"/>
  <c r="Z119" i="49" s="1"/>
  <c r="AM119" i="49"/>
  <c r="M119" i="49" s="1"/>
  <c r="BA119" i="49"/>
  <c r="AA119" i="49" s="1"/>
  <c r="AF119" i="49"/>
  <c r="F119" i="49" s="1"/>
  <c r="AJ119" i="49"/>
  <c r="J119" i="49" s="1"/>
  <c r="DE120" i="49"/>
  <c r="CF120" i="49"/>
  <c r="ED120" i="49"/>
  <c r="FC120" i="49"/>
  <c r="DG120" i="49"/>
  <c r="CH120" i="49"/>
  <c r="FE120" i="49"/>
  <c r="EF120" i="49"/>
  <c r="CC120" i="49"/>
  <c r="DB120" i="49"/>
  <c r="EA120" i="49"/>
  <c r="EZ120" i="49"/>
  <c r="CS120" i="49"/>
  <c r="DR120" i="49"/>
  <c r="EQ120" i="49"/>
  <c r="FP120" i="49"/>
  <c r="DI120" i="49"/>
  <c r="CJ120" i="49"/>
  <c r="FG120" i="49"/>
  <c r="EH120" i="49"/>
  <c r="DJ107" i="48"/>
  <c r="AL434" i="49" s="1"/>
  <c r="CJ434" i="49" s="1"/>
  <c r="BK434" i="49" s="1"/>
  <c r="DC120" i="49"/>
  <c r="CD120" i="49"/>
  <c r="FA120" i="49"/>
  <c r="EB120" i="49"/>
  <c r="DO120" i="49"/>
  <c r="CP120" i="49"/>
  <c r="EN120" i="49"/>
  <c r="FM120" i="49"/>
  <c r="CL120" i="49"/>
  <c r="DK120" i="49"/>
  <c r="FI120" i="49"/>
  <c r="EJ120" i="49"/>
  <c r="CM120" i="49"/>
  <c r="DL120" i="49"/>
  <c r="FJ120" i="49"/>
  <c r="EK120" i="49"/>
  <c r="CG120" i="49"/>
  <c r="DF120" i="49"/>
  <c r="FD120" i="49"/>
  <c r="EE120" i="49"/>
  <c r="CW120" i="49"/>
  <c r="DV120" i="49"/>
  <c r="EU120" i="49"/>
  <c r="FT120" i="49"/>
  <c r="CM119" i="49"/>
  <c r="DL119" i="49"/>
  <c r="FJ119" i="49"/>
  <c r="EK119" i="49"/>
  <c r="AI119" i="49"/>
  <c r="I119" i="49" s="1"/>
  <c r="AR119" i="49"/>
  <c r="R119" i="49" s="1"/>
  <c r="DC107" i="48"/>
  <c r="DA107" i="48"/>
  <c r="DO108" i="48"/>
  <c r="AQ435" i="49" s="1"/>
  <c r="CO435" i="49" s="1"/>
  <c r="BP435" i="49" s="1"/>
  <c r="DR108" i="48"/>
  <c r="AT435" i="49" s="1"/>
  <c r="CR435" i="49" s="1"/>
  <c r="BS435" i="49" s="1"/>
  <c r="DE108" i="48"/>
  <c r="AG435" i="49" s="1"/>
  <c r="CE435" i="49" s="1"/>
  <c r="BF435" i="49" s="1"/>
  <c r="D109" i="48"/>
  <c r="BD433" i="49" l="1"/>
  <c r="CB433" i="49" s="1"/>
  <c r="DU108" i="48"/>
  <c r="AW435" i="49" s="1"/>
  <c r="CU435" i="49" s="1"/>
  <c r="BV435" i="49" s="1"/>
  <c r="BV121" i="49"/>
  <c r="E430" i="49"/>
  <c r="AC430" i="49" s="1"/>
  <c r="DZ430" i="49"/>
  <c r="DB431" i="49"/>
  <c r="DZ431" i="49" s="1"/>
  <c r="BL122" i="49"/>
  <c r="BQ122" i="49"/>
  <c r="BJ122" i="49"/>
  <c r="BZ122" i="49"/>
  <c r="BW122" i="49"/>
  <c r="BP122" i="49"/>
  <c r="BE122" i="49"/>
  <c r="BU122" i="49"/>
  <c r="BN122" i="49"/>
  <c r="BS122" i="49"/>
  <c r="BD122" i="49"/>
  <c r="BT122" i="49"/>
  <c r="BI122" i="49"/>
  <c r="BY122" i="49"/>
  <c r="BR122" i="49"/>
  <c r="BK122" i="49"/>
  <c r="BO122" i="49"/>
  <c r="BX122" i="49"/>
  <c r="BV122" i="49"/>
  <c r="BM122" i="49"/>
  <c r="CA122" i="49"/>
  <c r="BG122" i="49"/>
  <c r="BH122" i="49"/>
  <c r="BF122" i="49"/>
  <c r="DZ108" i="48"/>
  <c r="BB435" i="49" s="1"/>
  <c r="CZ435" i="49" s="1"/>
  <c r="CA435" i="49" s="1"/>
  <c r="DI108" i="48"/>
  <c r="AK435" i="49" s="1"/>
  <c r="CI435" i="49" s="1"/>
  <c r="BJ435" i="49" s="1"/>
  <c r="F433" i="49"/>
  <c r="DK108" i="48"/>
  <c r="AM435" i="49" s="1"/>
  <c r="CK435" i="49" s="1"/>
  <c r="BL435" i="49" s="1"/>
  <c r="DY108" i="48"/>
  <c r="BA435" i="49" s="1"/>
  <c r="CY435" i="49" s="1"/>
  <c r="BZ435" i="49" s="1"/>
  <c r="DJ108" i="48"/>
  <c r="AL435" i="49" s="1"/>
  <c r="CJ435" i="49" s="1"/>
  <c r="BK435" i="49" s="1"/>
  <c r="DS108" i="48"/>
  <c r="AU435" i="49" s="1"/>
  <c r="CS435" i="49" s="1"/>
  <c r="BT435" i="49" s="1"/>
  <c r="ED433" i="49"/>
  <c r="DE433" i="49" s="1"/>
  <c r="H433" i="49" s="1"/>
  <c r="L433" i="49"/>
  <c r="EV434" i="49"/>
  <c r="DW434" i="49" s="1"/>
  <c r="EN433" i="49"/>
  <c r="DO433" i="49" s="1"/>
  <c r="R433" i="49" s="1"/>
  <c r="EU434" i="49"/>
  <c r="DV434" i="49" s="1"/>
  <c r="EK434" i="49"/>
  <c r="DL434" i="49" s="1"/>
  <c r="EE434" i="49"/>
  <c r="DF434" i="49" s="1"/>
  <c r="EU433" i="49"/>
  <c r="DV433" i="49" s="1"/>
  <c r="S433" i="49"/>
  <c r="E431" i="49"/>
  <c r="AC431" i="49" s="1"/>
  <c r="Q433" i="49"/>
  <c r="G433" i="49"/>
  <c r="M433" i="49"/>
  <c r="ET434" i="49"/>
  <c r="DU434" i="49" s="1"/>
  <c r="X434" i="49" s="1"/>
  <c r="U433" i="49"/>
  <c r="EA432" i="49"/>
  <c r="X433" i="49"/>
  <c r="J433" i="49"/>
  <c r="EJ434" i="49"/>
  <c r="DK434" i="49" s="1"/>
  <c r="N434" i="49" s="1"/>
  <c r="EW433" i="49"/>
  <c r="DX433" i="49" s="1"/>
  <c r="AA433" i="49" s="1"/>
  <c r="EV433" i="49"/>
  <c r="DW433" i="49" s="1"/>
  <c r="EM434" i="49"/>
  <c r="DN434" i="49" s="1"/>
  <c r="Q434" i="49" s="1"/>
  <c r="ER433" i="49"/>
  <c r="DS433" i="49" s="1"/>
  <c r="V433" i="49" s="1"/>
  <c r="EG433" i="49"/>
  <c r="DH433" i="49" s="1"/>
  <c r="K433" i="49" s="1"/>
  <c r="EN434" i="49"/>
  <c r="DO434" i="49" s="1"/>
  <c r="R434" i="49" s="1"/>
  <c r="EE433" i="49"/>
  <c r="DF433" i="49" s="1"/>
  <c r="I433" i="49" s="1"/>
  <c r="EB434" i="49"/>
  <c r="DC434" i="49" s="1"/>
  <c r="EJ433" i="49"/>
  <c r="DK433" i="49" s="1"/>
  <c r="N433" i="49" s="1"/>
  <c r="EQ434" i="49"/>
  <c r="DR434" i="49" s="1"/>
  <c r="EK433" i="49"/>
  <c r="DL433" i="49" s="1"/>
  <c r="O433" i="49" s="1"/>
  <c r="DL108" i="48"/>
  <c r="AN435" i="49" s="1"/>
  <c r="CL435" i="49" s="1"/>
  <c r="BM435" i="49" s="1"/>
  <c r="DD108" i="48"/>
  <c r="AF435" i="49" s="1"/>
  <c r="CD435" i="49" s="1"/>
  <c r="BE435" i="49" s="1"/>
  <c r="DH108" i="48"/>
  <c r="AJ435" i="49" s="1"/>
  <c r="CH435" i="49" s="1"/>
  <c r="BI435" i="49" s="1"/>
  <c r="DN108" i="48"/>
  <c r="AP435" i="49" s="1"/>
  <c r="CN435" i="49" s="1"/>
  <c r="BO435" i="49" s="1"/>
  <c r="AI120" i="49"/>
  <c r="I120" i="49" s="1"/>
  <c r="AO120" i="49"/>
  <c r="O120" i="49" s="1"/>
  <c r="AN120" i="49"/>
  <c r="N120" i="49" s="1"/>
  <c r="AF120" i="49"/>
  <c r="F120" i="49" s="1"/>
  <c r="EA107" i="48"/>
  <c r="AE434" i="49"/>
  <c r="CC434" i="49" s="1"/>
  <c r="CG121" i="49"/>
  <c r="DF121" i="49"/>
  <c r="EE121" i="49"/>
  <c r="FD121" i="49"/>
  <c r="DW121" i="49"/>
  <c r="CX121" i="49"/>
  <c r="EV121" i="49"/>
  <c r="FU121" i="49"/>
  <c r="DP108" i="48"/>
  <c r="AR435" i="49" s="1"/>
  <c r="CP435" i="49" s="1"/>
  <c r="BQ435" i="49" s="1"/>
  <c r="DV108" i="48"/>
  <c r="AX435" i="49" s="1"/>
  <c r="CV435" i="49" s="1"/>
  <c r="BW435" i="49" s="1"/>
  <c r="DK121" i="49"/>
  <c r="CL121" i="49"/>
  <c r="EJ121" i="49"/>
  <c r="FI121" i="49"/>
  <c r="CH121" i="49"/>
  <c r="DG121" i="49"/>
  <c r="FE121" i="49"/>
  <c r="EF121" i="49"/>
  <c r="DC121" i="49"/>
  <c r="CD121" i="49"/>
  <c r="EB121" i="49"/>
  <c r="FA121" i="49"/>
  <c r="CY121" i="49"/>
  <c r="DX121" i="49"/>
  <c r="EW121" i="49"/>
  <c r="FV121" i="49"/>
  <c r="DT121" i="49"/>
  <c r="CU121" i="49"/>
  <c r="FR121" i="49"/>
  <c r="ES121" i="49"/>
  <c r="CK121" i="49"/>
  <c r="DJ121" i="49"/>
  <c r="EI121" i="49"/>
  <c r="FH121" i="49"/>
  <c r="AY120" i="49"/>
  <c r="Y120" i="49" s="1"/>
  <c r="AR120" i="49"/>
  <c r="R120" i="49" s="1"/>
  <c r="AL120" i="49"/>
  <c r="L120" i="49" s="1"/>
  <c r="AJ120" i="49"/>
  <c r="J120" i="49" s="1"/>
  <c r="AQ120" i="49"/>
  <c r="Q120" i="49" s="1"/>
  <c r="DY120" i="49"/>
  <c r="CZ120" i="49"/>
  <c r="FW120" i="49"/>
  <c r="EX120" i="49"/>
  <c r="DS120" i="49"/>
  <c r="CT120" i="49"/>
  <c r="FQ120" i="49"/>
  <c r="ER120" i="49"/>
  <c r="DQ120" i="49"/>
  <c r="CR120" i="49"/>
  <c r="FO120" i="49"/>
  <c r="EP120" i="49"/>
  <c r="CU120" i="49"/>
  <c r="DT120" i="49"/>
  <c r="FR120" i="49"/>
  <c r="ES120" i="49"/>
  <c r="DM120" i="49"/>
  <c r="CN120" i="49"/>
  <c r="EL120" i="49"/>
  <c r="FK120" i="49"/>
  <c r="AK120" i="49"/>
  <c r="K120" i="49" s="1"/>
  <c r="DU121" i="49"/>
  <c r="CV121" i="49"/>
  <c r="ET121" i="49"/>
  <c r="FS121" i="49"/>
  <c r="DV121" i="49"/>
  <c r="CW121" i="49"/>
  <c r="EU121" i="49"/>
  <c r="FT121" i="49"/>
  <c r="DM108" i="48"/>
  <c r="AO435" i="49" s="1"/>
  <c r="CM435" i="49" s="1"/>
  <c r="BN435" i="49" s="1"/>
  <c r="CI121" i="49"/>
  <c r="DH121" i="49"/>
  <c r="FF121" i="49"/>
  <c r="EG121" i="49"/>
  <c r="CE121" i="49"/>
  <c r="DD121" i="49"/>
  <c r="EC121" i="49"/>
  <c r="FB121" i="49"/>
  <c r="DY121" i="49"/>
  <c r="CZ121" i="49"/>
  <c r="FW121" i="49"/>
  <c r="EX121" i="49"/>
  <c r="CO121" i="49"/>
  <c r="DN121" i="49"/>
  <c r="EM121" i="49"/>
  <c r="FL121" i="49"/>
  <c r="AU120" i="49"/>
  <c r="U120" i="49" s="1"/>
  <c r="AE120" i="49"/>
  <c r="E120" i="49" s="1"/>
  <c r="AH120" i="49"/>
  <c r="H120" i="49" s="1"/>
  <c r="AZ120" i="49"/>
  <c r="Z120" i="49" s="1"/>
  <c r="AX120" i="49"/>
  <c r="X120" i="49" s="1"/>
  <c r="CT121" i="49"/>
  <c r="DS121" i="49"/>
  <c r="FQ121" i="49"/>
  <c r="ER121" i="49"/>
  <c r="DX108" i="48"/>
  <c r="AZ435" i="49" s="1"/>
  <c r="CX435" i="49" s="1"/>
  <c r="BY435" i="49" s="1"/>
  <c r="DW108" i="48"/>
  <c r="AY435" i="49" s="1"/>
  <c r="CW435" i="49" s="1"/>
  <c r="BX435" i="49" s="1"/>
  <c r="DF108" i="48"/>
  <c r="AH435" i="49" s="1"/>
  <c r="CF435" i="49" s="1"/>
  <c r="BG435" i="49" s="1"/>
  <c r="DT108" i="48"/>
  <c r="AV435" i="49" s="1"/>
  <c r="CT435" i="49" s="1"/>
  <c r="BU435" i="49" s="1"/>
  <c r="DG108" i="48"/>
  <c r="AI435" i="49" s="1"/>
  <c r="CG435" i="49" s="1"/>
  <c r="BH435" i="49" s="1"/>
  <c r="DQ108" i="48"/>
  <c r="AS435" i="49" s="1"/>
  <c r="CQ435" i="49" s="1"/>
  <c r="BR435" i="49" s="1"/>
  <c r="DQ121" i="49"/>
  <c r="CR121" i="49"/>
  <c r="FO121" i="49"/>
  <c r="EP121" i="49"/>
  <c r="DM121" i="49"/>
  <c r="CN121" i="49"/>
  <c r="EL121" i="49"/>
  <c r="FK121" i="49"/>
  <c r="DI121" i="49"/>
  <c r="CJ121" i="49"/>
  <c r="FG121" i="49"/>
  <c r="EH121" i="49"/>
  <c r="CC121" i="49"/>
  <c r="DB121" i="49"/>
  <c r="EZ121" i="49"/>
  <c r="EA121" i="49"/>
  <c r="CS121" i="49"/>
  <c r="DR121" i="49"/>
  <c r="FP121" i="49"/>
  <c r="EQ121" i="49"/>
  <c r="AO119" i="49"/>
  <c r="O119" i="49" s="1"/>
  <c r="AN119" i="49"/>
  <c r="N119" i="49" s="1"/>
  <c r="AK119" i="49"/>
  <c r="K119" i="49" s="1"/>
  <c r="CE120" i="49"/>
  <c r="DD120" i="49"/>
  <c r="FB120" i="49"/>
  <c r="EC120" i="49"/>
  <c r="CK120" i="49"/>
  <c r="DJ120" i="49"/>
  <c r="EI120" i="49"/>
  <c r="FH120" i="49"/>
  <c r="CQ120" i="49"/>
  <c r="DP120" i="49"/>
  <c r="EO120" i="49"/>
  <c r="FN120" i="49"/>
  <c r="DX120" i="49"/>
  <c r="CY120" i="49"/>
  <c r="EW120" i="49"/>
  <c r="FV120" i="49"/>
  <c r="DG109" i="48"/>
  <c r="AI436" i="49" s="1"/>
  <c r="CG436" i="49" s="1"/>
  <c r="BH436" i="49" s="1"/>
  <c r="DP109" i="48"/>
  <c r="AR436" i="49" s="1"/>
  <c r="CP436" i="49" s="1"/>
  <c r="BQ436" i="49" s="1"/>
  <c r="DC108" i="48"/>
  <c r="DA108" i="48"/>
  <c r="D110" i="48"/>
  <c r="BD434" i="49" l="1"/>
  <c r="CB434" i="49" s="1"/>
  <c r="DB432" i="49"/>
  <c r="DZ432" i="49" s="1"/>
  <c r="DU109" i="48"/>
  <c r="AW436" i="49" s="1"/>
  <c r="CU436" i="49" s="1"/>
  <c r="BV436" i="49" s="1"/>
  <c r="BD123" i="49"/>
  <c r="BT123" i="49"/>
  <c r="BI123" i="49"/>
  <c r="BY123" i="49"/>
  <c r="BR123" i="49"/>
  <c r="BS123" i="49"/>
  <c r="BH123" i="49"/>
  <c r="BX123" i="49"/>
  <c r="BM123" i="49"/>
  <c r="BF123" i="49"/>
  <c r="BV123" i="49"/>
  <c r="BO123" i="49"/>
  <c r="BL123" i="49"/>
  <c r="BQ123" i="49"/>
  <c r="BJ123" i="49"/>
  <c r="BZ123" i="49"/>
  <c r="BK123" i="49"/>
  <c r="CA123" i="49"/>
  <c r="BG123" i="49"/>
  <c r="BP123" i="49"/>
  <c r="BN123" i="49"/>
  <c r="BW123" i="49"/>
  <c r="BE123" i="49"/>
  <c r="BU123" i="49"/>
  <c r="DE109" i="48"/>
  <c r="AG436" i="49" s="1"/>
  <c r="CE436" i="49" s="1"/>
  <c r="BF436" i="49" s="1"/>
  <c r="DL109" i="48"/>
  <c r="AN436" i="49" s="1"/>
  <c r="CL436" i="49" s="1"/>
  <c r="BM436" i="49" s="1"/>
  <c r="DN109" i="48"/>
  <c r="AP436" i="49" s="1"/>
  <c r="CN436" i="49" s="1"/>
  <c r="BO436" i="49" s="1"/>
  <c r="Y434" i="49"/>
  <c r="DM109" i="48"/>
  <c r="AO436" i="49" s="1"/>
  <c r="CM436" i="49" s="1"/>
  <c r="BN436" i="49" s="1"/>
  <c r="DJ109" i="48"/>
  <c r="AL436" i="49" s="1"/>
  <c r="CJ436" i="49" s="1"/>
  <c r="BK436" i="49" s="1"/>
  <c r="DS109" i="48"/>
  <c r="AU436" i="49" s="1"/>
  <c r="CS436" i="49" s="1"/>
  <c r="BT436" i="49" s="1"/>
  <c r="DF109" i="48"/>
  <c r="AH436" i="49" s="1"/>
  <c r="CF436" i="49" s="1"/>
  <c r="BG436" i="49" s="1"/>
  <c r="Y433" i="49"/>
  <c r="DH109" i="48"/>
  <c r="AJ436" i="49" s="1"/>
  <c r="CH436" i="49" s="1"/>
  <c r="BI436" i="49" s="1"/>
  <c r="EH434" i="49"/>
  <c r="DI434" i="49" s="1"/>
  <c r="L434" i="49" s="1"/>
  <c r="EF434" i="49"/>
  <c r="DG434" i="49" s="1"/>
  <c r="EW435" i="49"/>
  <c r="DX435" i="49" s="1"/>
  <c r="Z433" i="49"/>
  <c r="E432" i="49"/>
  <c r="AC432" i="49" s="1"/>
  <c r="F434" i="49"/>
  <c r="EX434" i="49"/>
  <c r="DY434" i="49" s="1"/>
  <c r="AB434" i="49" s="1"/>
  <c r="EX435" i="49"/>
  <c r="DY435" i="49" s="1"/>
  <c r="AB435" i="49" s="1"/>
  <c r="EI434" i="49"/>
  <c r="DJ434" i="49" s="1"/>
  <c r="M434" i="49" s="1"/>
  <c r="I434" i="49"/>
  <c r="U434" i="49"/>
  <c r="Z434" i="49"/>
  <c r="EL434" i="49"/>
  <c r="DM434" i="49" s="1"/>
  <c r="P434" i="49" s="1"/>
  <c r="EP434" i="49"/>
  <c r="DQ434" i="49" s="1"/>
  <c r="T434" i="49" s="1"/>
  <c r="EH435" i="49"/>
  <c r="DI435" i="49" s="1"/>
  <c r="L435" i="49" s="1"/>
  <c r="EA433" i="49"/>
  <c r="O434" i="49"/>
  <c r="ED434" i="49"/>
  <c r="DE434" i="49" s="1"/>
  <c r="H434" i="49" s="1"/>
  <c r="EO434" i="49"/>
  <c r="DP434" i="49" s="1"/>
  <c r="EP435" i="49"/>
  <c r="DQ435" i="49" s="1"/>
  <c r="ER434" i="49"/>
  <c r="DS434" i="49" s="1"/>
  <c r="V434" i="49" s="1"/>
  <c r="EQ435" i="49"/>
  <c r="DR435" i="49" s="1"/>
  <c r="EG434" i="49"/>
  <c r="DH434" i="49" s="1"/>
  <c r="EW434" i="49"/>
  <c r="DX434" i="49" s="1"/>
  <c r="AA434" i="49" s="1"/>
  <c r="EC434" i="49"/>
  <c r="DD434" i="49" s="1"/>
  <c r="G434" i="49" s="1"/>
  <c r="EC435" i="49"/>
  <c r="DD435" i="49" s="1"/>
  <c r="ES435" i="49"/>
  <c r="DT435" i="49" s="1"/>
  <c r="ES434" i="49"/>
  <c r="DT434" i="49" s="1"/>
  <c r="W434" i="49" s="1"/>
  <c r="EM435" i="49"/>
  <c r="DN435" i="49" s="1"/>
  <c r="EG435" i="49"/>
  <c r="DH435" i="49" s="1"/>
  <c r="K435" i="49" s="1"/>
  <c r="EI435" i="49"/>
  <c r="DJ435" i="49" s="1"/>
  <c r="AV120" i="49"/>
  <c r="V120" i="49" s="1"/>
  <c r="BB120" i="49"/>
  <c r="AB120" i="49" s="1"/>
  <c r="AG120" i="49"/>
  <c r="G120" i="49" s="1"/>
  <c r="AC119" i="49"/>
  <c r="AP121" i="49"/>
  <c r="P121" i="49" s="1"/>
  <c r="BB121" i="49"/>
  <c r="AB121" i="49" s="1"/>
  <c r="AK121" i="49"/>
  <c r="K121" i="49" s="1"/>
  <c r="AP120" i="49"/>
  <c r="P120" i="49" s="1"/>
  <c r="DH122" i="49"/>
  <c r="CI122" i="49"/>
  <c r="EG122" i="49"/>
  <c r="FF122" i="49"/>
  <c r="DQ109" i="48"/>
  <c r="AS436" i="49" s="1"/>
  <c r="CQ436" i="49" s="1"/>
  <c r="BR436" i="49" s="1"/>
  <c r="DK109" i="48"/>
  <c r="AM436" i="49" s="1"/>
  <c r="CK436" i="49" s="1"/>
  <c r="BL436" i="49" s="1"/>
  <c r="DI109" i="48"/>
  <c r="AK436" i="49" s="1"/>
  <c r="CI436" i="49" s="1"/>
  <c r="BJ436" i="49" s="1"/>
  <c r="DR109" i="48"/>
  <c r="AT436" i="49" s="1"/>
  <c r="CR436" i="49" s="1"/>
  <c r="BS436" i="49" s="1"/>
  <c r="DD109" i="48"/>
  <c r="AF436" i="49" s="1"/>
  <c r="CD436" i="49" s="1"/>
  <c r="BE436" i="49" s="1"/>
  <c r="DO122" i="49"/>
  <c r="CP122" i="49"/>
  <c r="FM122" i="49"/>
  <c r="EN122" i="49"/>
  <c r="CL122" i="49"/>
  <c r="EJ122" i="49"/>
  <c r="DK122" i="49"/>
  <c r="FI122" i="49"/>
  <c r="CM122" i="49"/>
  <c r="DL122" i="49"/>
  <c r="EK122" i="49"/>
  <c r="FJ122" i="49"/>
  <c r="DF122" i="49"/>
  <c r="CG122" i="49"/>
  <c r="FD122" i="49"/>
  <c r="EE122" i="49"/>
  <c r="DW109" i="48"/>
  <c r="AY436" i="49" s="1"/>
  <c r="CW436" i="49" s="1"/>
  <c r="BX436" i="49" s="1"/>
  <c r="AU121" i="49"/>
  <c r="U121" i="49" s="1"/>
  <c r="AE121" i="49"/>
  <c r="E121" i="49" s="1"/>
  <c r="AL121" i="49"/>
  <c r="L121" i="49" s="1"/>
  <c r="AT121" i="49"/>
  <c r="T121" i="49" s="1"/>
  <c r="DP121" i="49"/>
  <c r="CQ121" i="49"/>
  <c r="EO121" i="49"/>
  <c r="FN121" i="49"/>
  <c r="DE121" i="49"/>
  <c r="CF121" i="49"/>
  <c r="ED121" i="49"/>
  <c r="FC121" i="49"/>
  <c r="AV121" i="49"/>
  <c r="V121" i="49" s="1"/>
  <c r="AY121" i="49"/>
  <c r="Y121" i="49" s="1"/>
  <c r="AX121" i="49"/>
  <c r="X121" i="49" s="1"/>
  <c r="AW120" i="49"/>
  <c r="W120" i="49" s="1"/>
  <c r="AT120" i="49"/>
  <c r="T120" i="49" s="1"/>
  <c r="DQ122" i="49"/>
  <c r="CR122" i="49"/>
  <c r="FO122" i="49"/>
  <c r="EP122" i="49"/>
  <c r="CM121" i="49"/>
  <c r="DL121" i="49"/>
  <c r="FJ121" i="49"/>
  <c r="EK121" i="49"/>
  <c r="CU122" i="49"/>
  <c r="FR122" i="49"/>
  <c r="ES122" i="49"/>
  <c r="DT122" i="49"/>
  <c r="DY109" i="48"/>
  <c r="BA436" i="49" s="1"/>
  <c r="CY436" i="49" s="1"/>
  <c r="BZ436" i="49" s="1"/>
  <c r="CE122" i="49"/>
  <c r="DD122" i="49"/>
  <c r="FB122" i="49"/>
  <c r="EC122" i="49"/>
  <c r="DZ109" i="48"/>
  <c r="BB436" i="49" s="1"/>
  <c r="CZ436" i="49" s="1"/>
  <c r="CA436" i="49" s="1"/>
  <c r="DV109" i="48"/>
  <c r="AX436" i="49" s="1"/>
  <c r="CV436" i="49" s="1"/>
  <c r="BW436" i="49" s="1"/>
  <c r="DX109" i="48"/>
  <c r="AZ436" i="49" s="1"/>
  <c r="CX436" i="49" s="1"/>
  <c r="BY436" i="49" s="1"/>
  <c r="DO109" i="48"/>
  <c r="AQ436" i="49" s="1"/>
  <c r="CO436" i="49" s="1"/>
  <c r="BP436" i="49" s="1"/>
  <c r="BA120" i="49"/>
  <c r="AA120" i="49" s="1"/>
  <c r="AS120" i="49"/>
  <c r="S120" i="49" s="1"/>
  <c r="AM120" i="49"/>
  <c r="M120" i="49" s="1"/>
  <c r="AQ121" i="49"/>
  <c r="Q121" i="49" s="1"/>
  <c r="AG121" i="49"/>
  <c r="G121" i="49" s="1"/>
  <c r="AW121" i="49"/>
  <c r="W121" i="49" s="1"/>
  <c r="AJ121" i="49"/>
  <c r="J121" i="49" s="1"/>
  <c r="AZ121" i="49"/>
  <c r="Z121" i="49" s="1"/>
  <c r="DT109" i="48"/>
  <c r="AV436" i="49" s="1"/>
  <c r="CT436" i="49" s="1"/>
  <c r="BU436" i="49" s="1"/>
  <c r="CK122" i="49"/>
  <c r="DJ122" i="49"/>
  <c r="EI122" i="49"/>
  <c r="FH122" i="49"/>
  <c r="EA108" i="48"/>
  <c r="AE435" i="49"/>
  <c r="CC435" i="49" s="1"/>
  <c r="DM122" i="49"/>
  <c r="CN122" i="49"/>
  <c r="EL122" i="49"/>
  <c r="FK122" i="49"/>
  <c r="DI122" i="49"/>
  <c r="CJ122" i="49"/>
  <c r="FG122" i="49"/>
  <c r="EH122" i="49"/>
  <c r="DE122" i="49"/>
  <c r="CF122" i="49"/>
  <c r="ED122" i="49"/>
  <c r="FC122" i="49"/>
  <c r="CH122" i="49"/>
  <c r="DG122" i="49"/>
  <c r="EF122" i="49"/>
  <c r="FE122" i="49"/>
  <c r="CC122" i="49"/>
  <c r="DB122" i="49"/>
  <c r="EZ122" i="49"/>
  <c r="EA122" i="49"/>
  <c r="CS122" i="49"/>
  <c r="DR122" i="49"/>
  <c r="EQ122" i="49"/>
  <c r="FP122" i="49"/>
  <c r="AM121" i="49"/>
  <c r="M121" i="49" s="1"/>
  <c r="BA121" i="49"/>
  <c r="AA121" i="49" s="1"/>
  <c r="AF121" i="49"/>
  <c r="F121" i="49" s="1"/>
  <c r="AN121" i="49"/>
  <c r="N121" i="49" s="1"/>
  <c r="CP121" i="49"/>
  <c r="DO121" i="49"/>
  <c r="FM121" i="49"/>
  <c r="EN121" i="49"/>
  <c r="AI121" i="49"/>
  <c r="I121" i="49" s="1"/>
  <c r="DC109" i="48"/>
  <c r="DA109" i="48"/>
  <c r="D111" i="48"/>
  <c r="BD435" i="49" l="1"/>
  <c r="CB435" i="49" s="1"/>
  <c r="DB433" i="49"/>
  <c r="DZ433" i="49" s="1"/>
  <c r="BL124" i="49"/>
  <c r="BQ124" i="49"/>
  <c r="BJ124" i="49"/>
  <c r="BZ124" i="49"/>
  <c r="BS124" i="49"/>
  <c r="BP124" i="49"/>
  <c r="BE124" i="49"/>
  <c r="BU124" i="49"/>
  <c r="BN124" i="49"/>
  <c r="BK124" i="49"/>
  <c r="BO124" i="49"/>
  <c r="BD124" i="49"/>
  <c r="BT124" i="49"/>
  <c r="BI124" i="49"/>
  <c r="BY124" i="49"/>
  <c r="BR124" i="49"/>
  <c r="BG124" i="49"/>
  <c r="CA124" i="49"/>
  <c r="BM124" i="49"/>
  <c r="BH124" i="49"/>
  <c r="BF124" i="49"/>
  <c r="BX124" i="49"/>
  <c r="BV124" i="49"/>
  <c r="BW124" i="49"/>
  <c r="AA435" i="49"/>
  <c r="DU110" i="48"/>
  <c r="AW437" i="49" s="1"/>
  <c r="CU437" i="49" s="1"/>
  <c r="BV437" i="49" s="1"/>
  <c r="DE110" i="48"/>
  <c r="AG437" i="49" s="1"/>
  <c r="CE437" i="49" s="1"/>
  <c r="BF437" i="49" s="1"/>
  <c r="DO110" i="48"/>
  <c r="AQ437" i="49" s="1"/>
  <c r="CO437" i="49" s="1"/>
  <c r="BP437" i="49" s="1"/>
  <c r="DD110" i="48"/>
  <c r="AF437" i="49" s="1"/>
  <c r="CD437" i="49" s="1"/>
  <c r="BE437" i="49" s="1"/>
  <c r="DT110" i="48"/>
  <c r="AV437" i="49" s="1"/>
  <c r="CT437" i="49" s="1"/>
  <c r="BU437" i="49" s="1"/>
  <c r="J434" i="49"/>
  <c r="DX110" i="48"/>
  <c r="AZ437" i="49" s="1"/>
  <c r="CX437" i="49" s="1"/>
  <c r="BY437" i="49" s="1"/>
  <c r="DP110" i="48"/>
  <c r="AR437" i="49" s="1"/>
  <c r="CP437" i="49" s="1"/>
  <c r="BQ437" i="49" s="1"/>
  <c r="DG110" i="48"/>
  <c r="AI437" i="49" s="1"/>
  <c r="CG437" i="49" s="1"/>
  <c r="BH437" i="49" s="1"/>
  <c r="DJ110" i="48"/>
  <c r="AL437" i="49" s="1"/>
  <c r="CJ437" i="49" s="1"/>
  <c r="BK437" i="49" s="1"/>
  <c r="DW110" i="48"/>
  <c r="AY437" i="49" s="1"/>
  <c r="CW437" i="49" s="1"/>
  <c r="BX437" i="49" s="1"/>
  <c r="ES436" i="49"/>
  <c r="DT436" i="49" s="1"/>
  <c r="EF436" i="49"/>
  <c r="DG436" i="49" s="1"/>
  <c r="EH436" i="49"/>
  <c r="DI436" i="49" s="1"/>
  <c r="Q435" i="49"/>
  <c r="T435" i="49"/>
  <c r="E433" i="49"/>
  <c r="AC433" i="49" s="1"/>
  <c r="S434" i="49"/>
  <c r="U435" i="49"/>
  <c r="EJ436" i="49"/>
  <c r="DK436" i="49" s="1"/>
  <c r="N436" i="49" s="1"/>
  <c r="EJ435" i="49"/>
  <c r="DK435" i="49" s="1"/>
  <c r="N435" i="49" s="1"/>
  <c r="W435" i="49"/>
  <c r="K434" i="49"/>
  <c r="ED435" i="49"/>
  <c r="DE435" i="49" s="1"/>
  <c r="H435" i="49" s="1"/>
  <c r="EA434" i="49"/>
  <c r="EC436" i="49"/>
  <c r="DD436" i="49" s="1"/>
  <c r="G436" i="49" s="1"/>
  <c r="EB435" i="49"/>
  <c r="DC435" i="49" s="1"/>
  <c r="F435" i="49" s="1"/>
  <c r="G435" i="49"/>
  <c r="M435" i="49"/>
  <c r="EO435" i="49"/>
  <c r="DP435" i="49" s="1"/>
  <c r="S435" i="49" s="1"/>
  <c r="ER435" i="49"/>
  <c r="DS435" i="49" s="1"/>
  <c r="V435" i="49" s="1"/>
  <c r="EK436" i="49"/>
  <c r="DL436" i="49" s="1"/>
  <c r="O436" i="49" s="1"/>
  <c r="EV435" i="49"/>
  <c r="DW435" i="49" s="1"/>
  <c r="Z435" i="49" s="1"/>
  <c r="EQ436" i="49"/>
  <c r="DR436" i="49" s="1"/>
  <c r="EN435" i="49"/>
  <c r="DO435" i="49" s="1"/>
  <c r="R435" i="49" s="1"/>
  <c r="EU435" i="49"/>
  <c r="DV435" i="49" s="1"/>
  <c r="Y435" i="49" s="1"/>
  <c r="EE435" i="49"/>
  <c r="DF435" i="49" s="1"/>
  <c r="ED436" i="49"/>
  <c r="DE436" i="49" s="1"/>
  <c r="H436" i="49" s="1"/>
  <c r="ET435" i="49"/>
  <c r="DU435" i="49" s="1"/>
  <c r="X435" i="49" s="1"/>
  <c r="EE436" i="49"/>
  <c r="DF436" i="49" s="1"/>
  <c r="I436" i="49" s="1"/>
  <c r="EN436" i="49"/>
  <c r="DO436" i="49" s="1"/>
  <c r="EF435" i="49"/>
  <c r="DG435" i="49" s="1"/>
  <c r="J435" i="49" s="1"/>
  <c r="EL435" i="49"/>
  <c r="DM435" i="49" s="1"/>
  <c r="P435" i="49" s="1"/>
  <c r="EK435" i="49"/>
  <c r="DL435" i="49" s="1"/>
  <c r="O435" i="49" s="1"/>
  <c r="EL436" i="49"/>
  <c r="DM436" i="49" s="1"/>
  <c r="AE122" i="49"/>
  <c r="E122" i="49" s="1"/>
  <c r="AL122" i="49"/>
  <c r="L122" i="49" s="1"/>
  <c r="AG122" i="49"/>
  <c r="G122" i="49" s="1"/>
  <c r="AH121" i="49"/>
  <c r="H121" i="49" s="1"/>
  <c r="AS121" i="49"/>
  <c r="S121" i="49" s="1"/>
  <c r="AC120" i="49"/>
  <c r="DM123" i="49"/>
  <c r="CN123" i="49"/>
  <c r="EL123" i="49"/>
  <c r="FK123" i="49"/>
  <c r="DP123" i="49"/>
  <c r="CQ123" i="49"/>
  <c r="EO123" i="49"/>
  <c r="FN123" i="49"/>
  <c r="CX123" i="49"/>
  <c r="DW123" i="49"/>
  <c r="FU123" i="49"/>
  <c r="EV123" i="49"/>
  <c r="DS123" i="49"/>
  <c r="CT123" i="49"/>
  <c r="FQ123" i="49"/>
  <c r="ER123" i="49"/>
  <c r="DO123" i="49"/>
  <c r="CP123" i="49"/>
  <c r="EN123" i="49"/>
  <c r="FM123" i="49"/>
  <c r="DF123" i="49"/>
  <c r="CG123" i="49"/>
  <c r="FD123" i="49"/>
  <c r="EE123" i="49"/>
  <c r="DV123" i="49"/>
  <c r="CW123" i="49"/>
  <c r="FT123" i="49"/>
  <c r="EU123" i="49"/>
  <c r="AU122" i="49"/>
  <c r="U122" i="49" s="1"/>
  <c r="AJ122" i="49"/>
  <c r="J122" i="49" s="1"/>
  <c r="AH122" i="49"/>
  <c r="H122" i="49" s="1"/>
  <c r="AP122" i="49"/>
  <c r="P122" i="49" s="1"/>
  <c r="AI122" i="49"/>
  <c r="I122" i="49" s="1"/>
  <c r="AR122" i="49"/>
  <c r="R122" i="49" s="1"/>
  <c r="DC122" i="49"/>
  <c r="CD122" i="49"/>
  <c r="EB122" i="49"/>
  <c r="FA122" i="49"/>
  <c r="AK122" i="49"/>
  <c r="K122" i="49" s="1"/>
  <c r="DU123" i="49"/>
  <c r="CV123" i="49"/>
  <c r="ET123" i="49"/>
  <c r="FS123" i="49"/>
  <c r="CC123" i="49"/>
  <c r="DB123" i="49"/>
  <c r="EA123" i="49"/>
  <c r="EZ123" i="49"/>
  <c r="DS110" i="48"/>
  <c r="AU437" i="49" s="1"/>
  <c r="CS437" i="49" s="1"/>
  <c r="BT437" i="49" s="1"/>
  <c r="EA109" i="48"/>
  <c r="AE436" i="49"/>
  <c r="CC436" i="49" s="1"/>
  <c r="DF110" i="48"/>
  <c r="AH437" i="49" s="1"/>
  <c r="CF437" i="49" s="1"/>
  <c r="BG437" i="49" s="1"/>
  <c r="DH110" i="48"/>
  <c r="AJ437" i="49" s="1"/>
  <c r="CH437" i="49" s="1"/>
  <c r="BI437" i="49" s="1"/>
  <c r="CD123" i="49"/>
  <c r="DC123" i="49"/>
  <c r="FA123" i="49"/>
  <c r="EB123" i="49"/>
  <c r="DY110" i="48"/>
  <c r="BA437" i="49" s="1"/>
  <c r="CY437" i="49" s="1"/>
  <c r="BZ437" i="49" s="1"/>
  <c r="CU123" i="49"/>
  <c r="DT123" i="49"/>
  <c r="ES123" i="49"/>
  <c r="FR123" i="49"/>
  <c r="DK110" i="48"/>
  <c r="AM437" i="49" s="1"/>
  <c r="CK437" i="49" s="1"/>
  <c r="BL437" i="49" s="1"/>
  <c r="DS122" i="49"/>
  <c r="CT122" i="49"/>
  <c r="FQ122" i="49"/>
  <c r="ER122" i="49"/>
  <c r="DW122" i="49"/>
  <c r="CX122" i="49"/>
  <c r="FU122" i="49"/>
  <c r="EV122" i="49"/>
  <c r="DY122" i="49"/>
  <c r="CZ122" i="49"/>
  <c r="FW122" i="49"/>
  <c r="EX122" i="49"/>
  <c r="AO121" i="49"/>
  <c r="O121" i="49" s="1"/>
  <c r="AT122" i="49"/>
  <c r="T122" i="49" s="1"/>
  <c r="AO122" i="49"/>
  <c r="O122" i="49" s="1"/>
  <c r="CQ122" i="49"/>
  <c r="DP122" i="49"/>
  <c r="FN122" i="49"/>
  <c r="EO122" i="49"/>
  <c r="DQ123" i="49"/>
  <c r="CR123" i="49"/>
  <c r="FO123" i="49"/>
  <c r="EP123" i="49"/>
  <c r="CS123" i="49"/>
  <c r="DR123" i="49"/>
  <c r="FP123" i="49"/>
  <c r="EQ123" i="49"/>
  <c r="DR110" i="48"/>
  <c r="AT437" i="49" s="1"/>
  <c r="CR437" i="49" s="1"/>
  <c r="BS437" i="49" s="1"/>
  <c r="DQ110" i="48"/>
  <c r="AS437" i="49" s="1"/>
  <c r="CQ437" i="49" s="1"/>
  <c r="BR437" i="49" s="1"/>
  <c r="DN110" i="48"/>
  <c r="AP437" i="49" s="1"/>
  <c r="CN437" i="49" s="1"/>
  <c r="BO437" i="49" s="1"/>
  <c r="DV110" i="48"/>
  <c r="AX437" i="49" s="1"/>
  <c r="CV437" i="49" s="1"/>
  <c r="BW437" i="49" s="1"/>
  <c r="DL110" i="48"/>
  <c r="AN437" i="49" s="1"/>
  <c r="CL437" i="49" s="1"/>
  <c r="BM437" i="49" s="1"/>
  <c r="DM110" i="48"/>
  <c r="AO437" i="49" s="1"/>
  <c r="CM437" i="49" s="1"/>
  <c r="BN437" i="49" s="1"/>
  <c r="DI110" i="48"/>
  <c r="AK437" i="49" s="1"/>
  <c r="CI437" i="49" s="1"/>
  <c r="BJ437" i="49" s="1"/>
  <c r="CE123" i="49"/>
  <c r="DD123" i="49"/>
  <c r="FB123" i="49"/>
  <c r="EC123" i="49"/>
  <c r="DZ110" i="48"/>
  <c r="BB437" i="49" s="1"/>
  <c r="CZ437" i="49" s="1"/>
  <c r="CA437" i="49" s="1"/>
  <c r="DN123" i="49"/>
  <c r="CO123" i="49"/>
  <c r="FL123" i="49"/>
  <c r="EM123" i="49"/>
  <c r="AR121" i="49"/>
  <c r="R121" i="49" s="1"/>
  <c r="AM122" i="49"/>
  <c r="M122" i="49" s="1"/>
  <c r="AW122" i="49"/>
  <c r="W122" i="49" s="1"/>
  <c r="DV122" i="49"/>
  <c r="CW122" i="49"/>
  <c r="EU122" i="49"/>
  <c r="FT122" i="49"/>
  <c r="AN122" i="49"/>
  <c r="N122" i="49" s="1"/>
  <c r="DI123" i="49"/>
  <c r="CJ123" i="49"/>
  <c r="FG123" i="49"/>
  <c r="EH123" i="49"/>
  <c r="DN122" i="49"/>
  <c r="CO122" i="49"/>
  <c r="EM122" i="49"/>
  <c r="FL122" i="49"/>
  <c r="DU122" i="49"/>
  <c r="CV122" i="49"/>
  <c r="ET122" i="49"/>
  <c r="FS122" i="49"/>
  <c r="DX122" i="49"/>
  <c r="CY122" i="49"/>
  <c r="EW122" i="49"/>
  <c r="FV122" i="49"/>
  <c r="DF111" i="48"/>
  <c r="AH438" i="49" s="1"/>
  <c r="CF438" i="49" s="1"/>
  <c r="BG438" i="49" s="1"/>
  <c r="DC110" i="48"/>
  <c r="DA110" i="48"/>
  <c r="D112" i="48"/>
  <c r="BD436" i="49" l="1"/>
  <c r="CB436" i="49" s="1"/>
  <c r="DB434" i="49"/>
  <c r="DZ434" i="49" s="1"/>
  <c r="BD125" i="49"/>
  <c r="BT125" i="49"/>
  <c r="BI125" i="49"/>
  <c r="BY125" i="49"/>
  <c r="BR125" i="49"/>
  <c r="BO125" i="49"/>
  <c r="BW125" i="49"/>
  <c r="BH125" i="49"/>
  <c r="BX125" i="49"/>
  <c r="BM125" i="49"/>
  <c r="BF125" i="49"/>
  <c r="BV125" i="49"/>
  <c r="BK125" i="49"/>
  <c r="BL125" i="49"/>
  <c r="BQ125" i="49"/>
  <c r="BJ125" i="49"/>
  <c r="BZ125" i="49"/>
  <c r="CA125" i="49"/>
  <c r="BP125" i="49"/>
  <c r="BN125" i="49"/>
  <c r="BE125" i="49"/>
  <c r="BU125" i="49"/>
  <c r="BS125" i="49"/>
  <c r="BG125" i="49"/>
  <c r="DM111" i="48"/>
  <c r="AO438" i="49" s="1"/>
  <c r="CM438" i="49" s="1"/>
  <c r="BN438" i="49" s="1"/>
  <c r="DP111" i="48"/>
  <c r="AR438" i="49" s="1"/>
  <c r="CP438" i="49" s="1"/>
  <c r="BQ438" i="49" s="1"/>
  <c r="DV111" i="48"/>
  <c r="AX438" i="49" s="1"/>
  <c r="CV438" i="49" s="1"/>
  <c r="BW438" i="49" s="1"/>
  <c r="EP436" i="49"/>
  <c r="DQ436" i="49" s="1"/>
  <c r="T436" i="49" s="1"/>
  <c r="DD111" i="48"/>
  <c r="AF438" i="49" s="1"/>
  <c r="CD438" i="49" s="1"/>
  <c r="BE438" i="49" s="1"/>
  <c r="DX111" i="48"/>
  <c r="AZ438" i="49" s="1"/>
  <c r="CX438" i="49" s="1"/>
  <c r="BY438" i="49" s="1"/>
  <c r="DW111" i="48"/>
  <c r="AY438" i="49" s="1"/>
  <c r="CW438" i="49" s="1"/>
  <c r="BX438" i="49" s="1"/>
  <c r="DS111" i="48"/>
  <c r="AU438" i="49" s="1"/>
  <c r="CS438" i="49" s="1"/>
  <c r="BT438" i="49" s="1"/>
  <c r="DC111" i="48"/>
  <c r="AE438" i="49" s="1"/>
  <c r="CC438" i="49" s="1"/>
  <c r="BD438" i="49" s="1"/>
  <c r="DL111" i="48"/>
  <c r="AN438" i="49" s="1"/>
  <c r="CL438" i="49" s="1"/>
  <c r="BM438" i="49" s="1"/>
  <c r="DI111" i="48"/>
  <c r="AK438" i="49" s="1"/>
  <c r="CI438" i="49" s="1"/>
  <c r="BJ438" i="49" s="1"/>
  <c r="DH111" i="48"/>
  <c r="AJ438" i="49" s="1"/>
  <c r="CH438" i="49" s="1"/>
  <c r="BI438" i="49" s="1"/>
  <c r="DG111" i="48"/>
  <c r="AI438" i="49" s="1"/>
  <c r="CG438" i="49" s="1"/>
  <c r="BH438" i="49" s="1"/>
  <c r="EX436" i="49"/>
  <c r="DY436" i="49" s="1"/>
  <c r="AB436" i="49" s="1"/>
  <c r="ET436" i="49"/>
  <c r="DU436" i="49" s="1"/>
  <c r="EC437" i="49"/>
  <c r="DD437" i="49" s="1"/>
  <c r="I435" i="49"/>
  <c r="R436" i="49"/>
  <c r="E434" i="49"/>
  <c r="AC434" i="49" s="1"/>
  <c r="EU437" i="49"/>
  <c r="DV437" i="49" s="1"/>
  <c r="EW436" i="49"/>
  <c r="DX436" i="49" s="1"/>
  <c r="AA436" i="49" s="1"/>
  <c r="P436" i="49"/>
  <c r="EA435" i="49"/>
  <c r="W436" i="49"/>
  <c r="U436" i="49"/>
  <c r="J436" i="49"/>
  <c r="L436" i="49"/>
  <c r="EI436" i="49"/>
  <c r="DJ436" i="49" s="1"/>
  <c r="M436" i="49" s="1"/>
  <c r="EE437" i="49"/>
  <c r="DF437" i="49" s="1"/>
  <c r="EM437" i="49"/>
  <c r="DN437" i="49" s="1"/>
  <c r="EU436" i="49"/>
  <c r="DV436" i="49" s="1"/>
  <c r="Y436" i="49" s="1"/>
  <c r="EN437" i="49"/>
  <c r="DO437" i="49" s="1"/>
  <c r="R437" i="49" s="1"/>
  <c r="EO436" i="49"/>
  <c r="DP436" i="49" s="1"/>
  <c r="S436" i="49" s="1"/>
  <c r="ER436" i="49"/>
  <c r="DS436" i="49" s="1"/>
  <c r="V436" i="49" s="1"/>
  <c r="EV437" i="49"/>
  <c r="DW437" i="49" s="1"/>
  <c r="ES437" i="49"/>
  <c r="DT437" i="49" s="1"/>
  <c r="EG436" i="49"/>
  <c r="DH436" i="49" s="1"/>
  <c r="K436" i="49" s="1"/>
  <c r="EH437" i="49"/>
  <c r="DI437" i="49" s="1"/>
  <c r="EB437" i="49"/>
  <c r="DC437" i="49" s="1"/>
  <c r="F437" i="49" s="1"/>
  <c r="EV436" i="49"/>
  <c r="DW436" i="49" s="1"/>
  <c r="Z436" i="49" s="1"/>
  <c r="ER437" i="49"/>
  <c r="DS437" i="49" s="1"/>
  <c r="V437" i="49" s="1"/>
  <c r="EB436" i="49"/>
  <c r="DC436" i="49" s="1"/>
  <c r="F436" i="49" s="1"/>
  <c r="EM436" i="49"/>
  <c r="DN436" i="49" s="1"/>
  <c r="Q436" i="49" s="1"/>
  <c r="AY123" i="49"/>
  <c r="Y123" i="49" s="1"/>
  <c r="AI123" i="49"/>
  <c r="I123" i="49" s="1"/>
  <c r="AV123" i="49"/>
  <c r="V123" i="49" s="1"/>
  <c r="AZ123" i="49"/>
  <c r="Z123" i="49" s="1"/>
  <c r="DT111" i="48"/>
  <c r="AV438" i="49" s="1"/>
  <c r="CT438" i="49" s="1"/>
  <c r="BU438" i="49" s="1"/>
  <c r="DJ111" i="48"/>
  <c r="AL438" i="49" s="1"/>
  <c r="CJ438" i="49" s="1"/>
  <c r="BK438" i="49" s="1"/>
  <c r="AY122" i="49"/>
  <c r="Y122" i="49" s="1"/>
  <c r="AG123" i="49"/>
  <c r="G123" i="49" s="1"/>
  <c r="AC121" i="49"/>
  <c r="AW123" i="49"/>
  <c r="W123" i="49" s="1"/>
  <c r="DM124" i="49"/>
  <c r="CN124" i="49"/>
  <c r="EL124" i="49"/>
  <c r="FK124" i="49"/>
  <c r="DQ124" i="49"/>
  <c r="CR124" i="49"/>
  <c r="FO124" i="49"/>
  <c r="EP124" i="49"/>
  <c r="DK111" i="48"/>
  <c r="AM438" i="49" s="1"/>
  <c r="CK438" i="49" s="1"/>
  <c r="BL438" i="49" s="1"/>
  <c r="DD124" i="49"/>
  <c r="CE124" i="49"/>
  <c r="FB124" i="49"/>
  <c r="EC124" i="49"/>
  <c r="CX124" i="49"/>
  <c r="DW124" i="49"/>
  <c r="EV124" i="49"/>
  <c r="FU124" i="49"/>
  <c r="DN124" i="49"/>
  <c r="CO124" i="49"/>
  <c r="EM124" i="49"/>
  <c r="FL124" i="49"/>
  <c r="BA122" i="49"/>
  <c r="AA122" i="49" s="1"/>
  <c r="AX122" i="49"/>
  <c r="X122" i="49" s="1"/>
  <c r="AQ122" i="49"/>
  <c r="Q122" i="49" s="1"/>
  <c r="BB122" i="49"/>
  <c r="AB122" i="49" s="1"/>
  <c r="AZ122" i="49"/>
  <c r="Z122" i="49" s="1"/>
  <c r="AV122" i="49"/>
  <c r="V122" i="49" s="1"/>
  <c r="CK123" i="49"/>
  <c r="DJ123" i="49"/>
  <c r="EI123" i="49"/>
  <c r="FH123" i="49"/>
  <c r="AF123" i="49"/>
  <c r="F123" i="49" s="1"/>
  <c r="CH123" i="49"/>
  <c r="DG123" i="49"/>
  <c r="EF123" i="49"/>
  <c r="FE123" i="49"/>
  <c r="AE123" i="49"/>
  <c r="E123" i="49" s="1"/>
  <c r="AX123" i="49"/>
  <c r="X123" i="49" s="1"/>
  <c r="AR123" i="49"/>
  <c r="R123" i="49" s="1"/>
  <c r="AS123" i="49"/>
  <c r="S123" i="49" s="1"/>
  <c r="AP123" i="49"/>
  <c r="P123" i="49" s="1"/>
  <c r="DC124" i="49"/>
  <c r="CD124" i="49"/>
  <c r="FA124" i="49"/>
  <c r="EB124" i="49"/>
  <c r="DT124" i="49"/>
  <c r="CU124" i="49"/>
  <c r="FR124" i="49"/>
  <c r="ES124" i="49"/>
  <c r="DP124" i="49"/>
  <c r="CQ124" i="49"/>
  <c r="EO124" i="49"/>
  <c r="FN124" i="49"/>
  <c r="CK124" i="49"/>
  <c r="DJ124" i="49"/>
  <c r="EI124" i="49"/>
  <c r="FH124" i="49"/>
  <c r="CY124" i="49"/>
  <c r="DX124" i="49"/>
  <c r="EW124" i="49"/>
  <c r="FV124" i="49"/>
  <c r="DU124" i="49"/>
  <c r="CV124" i="49"/>
  <c r="ET124" i="49"/>
  <c r="FS124" i="49"/>
  <c r="DY111" i="48"/>
  <c r="BA438" i="49" s="1"/>
  <c r="CY438" i="49" s="1"/>
  <c r="BZ438" i="49" s="1"/>
  <c r="DN111" i="48"/>
  <c r="AP438" i="49" s="1"/>
  <c r="CN438" i="49" s="1"/>
  <c r="BO438" i="49" s="1"/>
  <c r="DE111" i="48"/>
  <c r="AG438" i="49" s="1"/>
  <c r="CE438" i="49" s="1"/>
  <c r="BF438" i="49" s="1"/>
  <c r="CT124" i="49"/>
  <c r="DS124" i="49"/>
  <c r="ER124" i="49"/>
  <c r="FQ124" i="49"/>
  <c r="DI124" i="49"/>
  <c r="CJ124" i="49"/>
  <c r="FG124" i="49"/>
  <c r="EH124" i="49"/>
  <c r="DE124" i="49"/>
  <c r="CF124" i="49"/>
  <c r="ED124" i="49"/>
  <c r="FC124" i="49"/>
  <c r="DG124" i="49"/>
  <c r="CH124" i="49"/>
  <c r="FE124" i="49"/>
  <c r="EF124" i="49"/>
  <c r="CC124" i="49"/>
  <c r="DB124" i="49"/>
  <c r="EA124" i="49"/>
  <c r="EZ124" i="49"/>
  <c r="CS124" i="49"/>
  <c r="DR124" i="49"/>
  <c r="FP124" i="49"/>
  <c r="EQ124" i="49"/>
  <c r="AL123" i="49"/>
  <c r="L123" i="49" s="1"/>
  <c r="AQ123" i="49"/>
  <c r="Q123" i="49" s="1"/>
  <c r="DY123" i="49"/>
  <c r="CZ123" i="49"/>
  <c r="FW123" i="49"/>
  <c r="EX123" i="49"/>
  <c r="CM123" i="49"/>
  <c r="DL123" i="49"/>
  <c r="FJ123" i="49"/>
  <c r="EK123" i="49"/>
  <c r="AU123" i="49"/>
  <c r="U123" i="49" s="1"/>
  <c r="AT123" i="49"/>
  <c r="T123" i="49" s="1"/>
  <c r="AS122" i="49"/>
  <c r="S122" i="49" s="1"/>
  <c r="AF122" i="49"/>
  <c r="F122" i="49" s="1"/>
  <c r="CI123" i="49"/>
  <c r="DH123" i="49"/>
  <c r="EG123" i="49"/>
  <c r="FF123" i="49"/>
  <c r="CL123" i="49"/>
  <c r="DK123" i="49"/>
  <c r="FI123" i="49"/>
  <c r="EJ123" i="49"/>
  <c r="DY124" i="49"/>
  <c r="CZ124" i="49"/>
  <c r="FW124" i="49"/>
  <c r="EX124" i="49"/>
  <c r="EA110" i="48"/>
  <c r="AE437" i="49"/>
  <c r="CC437" i="49" s="1"/>
  <c r="DZ111" i="48"/>
  <c r="BB438" i="49" s="1"/>
  <c r="CZ438" i="49" s="1"/>
  <c r="CA438" i="49" s="1"/>
  <c r="DU111" i="48"/>
  <c r="AW438" i="49" s="1"/>
  <c r="CU438" i="49" s="1"/>
  <c r="BV438" i="49" s="1"/>
  <c r="DR111" i="48"/>
  <c r="AT438" i="49" s="1"/>
  <c r="CR438" i="49" s="1"/>
  <c r="BS438" i="49" s="1"/>
  <c r="DO111" i="48"/>
  <c r="AQ438" i="49" s="1"/>
  <c r="CO438" i="49" s="1"/>
  <c r="BP438" i="49" s="1"/>
  <c r="DQ111" i="48"/>
  <c r="AS438" i="49" s="1"/>
  <c r="CQ438" i="49" s="1"/>
  <c r="BR438" i="49" s="1"/>
  <c r="CI124" i="49"/>
  <c r="DH124" i="49"/>
  <c r="FF124" i="49"/>
  <c r="EG124" i="49"/>
  <c r="CP124" i="49"/>
  <c r="DO124" i="49"/>
  <c r="FM124" i="49"/>
  <c r="EN124" i="49"/>
  <c r="CL124" i="49"/>
  <c r="DK124" i="49"/>
  <c r="FI124" i="49"/>
  <c r="EJ124" i="49"/>
  <c r="CM124" i="49"/>
  <c r="DL124" i="49"/>
  <c r="FJ124" i="49"/>
  <c r="EK124" i="49"/>
  <c r="DF124" i="49"/>
  <c r="CG124" i="49"/>
  <c r="EE124" i="49"/>
  <c r="FD124" i="49"/>
  <c r="DV124" i="49"/>
  <c r="CW124" i="49"/>
  <c r="FT124" i="49"/>
  <c r="EU124" i="49"/>
  <c r="CY123" i="49"/>
  <c r="DX123" i="49"/>
  <c r="FV123" i="49"/>
  <c r="EW123" i="49"/>
  <c r="DE123" i="49"/>
  <c r="CF123" i="49"/>
  <c r="ED123" i="49"/>
  <c r="FC123" i="49"/>
  <c r="DP112" i="48"/>
  <c r="AR439" i="49" s="1"/>
  <c r="CP439" i="49" s="1"/>
  <c r="BQ439" i="49" s="1"/>
  <c r="DU112" i="48"/>
  <c r="AW439" i="49" s="1"/>
  <c r="CU439" i="49" s="1"/>
  <c r="BV439" i="49" s="1"/>
  <c r="DA111" i="48"/>
  <c r="D113" i="48"/>
  <c r="BD437" i="49" l="1"/>
  <c r="CB437" i="49" s="1"/>
  <c r="CB438" i="49"/>
  <c r="DB435" i="49"/>
  <c r="DZ435" i="49" s="1"/>
  <c r="BL126" i="49"/>
  <c r="BQ126" i="49"/>
  <c r="BJ126" i="49"/>
  <c r="BZ126" i="49"/>
  <c r="BK126" i="49"/>
  <c r="BO126" i="49"/>
  <c r="BP126" i="49"/>
  <c r="BE126" i="49"/>
  <c r="BU126" i="49"/>
  <c r="BN126" i="49"/>
  <c r="BG126" i="49"/>
  <c r="CA126" i="49"/>
  <c r="BD126" i="49"/>
  <c r="BT126" i="49"/>
  <c r="BI126" i="49"/>
  <c r="BY126" i="49"/>
  <c r="BR126" i="49"/>
  <c r="BW126" i="49"/>
  <c r="BH126" i="49"/>
  <c r="BF126" i="49"/>
  <c r="BS126" i="49"/>
  <c r="BX126" i="49"/>
  <c r="BV126" i="49"/>
  <c r="DX112" i="48"/>
  <c r="AZ439" i="49" s="1"/>
  <c r="CX439" i="49" s="1"/>
  <c r="BY439" i="49" s="1"/>
  <c r="DH112" i="48"/>
  <c r="AJ439" i="49" s="1"/>
  <c r="CH439" i="49" s="1"/>
  <c r="BI439" i="49" s="1"/>
  <c r="DK112" i="48"/>
  <c r="AM439" i="49" s="1"/>
  <c r="CK439" i="49" s="1"/>
  <c r="BL439" i="49" s="1"/>
  <c r="DQ112" i="48"/>
  <c r="AS439" i="49" s="1"/>
  <c r="CQ439" i="49" s="1"/>
  <c r="BR439" i="49" s="1"/>
  <c r="DD112" i="48"/>
  <c r="AF439" i="49" s="1"/>
  <c r="CD439" i="49" s="1"/>
  <c r="BE439" i="49" s="1"/>
  <c r="DY112" i="48"/>
  <c r="BA439" i="49" s="1"/>
  <c r="CY439" i="49" s="1"/>
  <c r="BZ439" i="49" s="1"/>
  <c r="X436" i="49"/>
  <c r="DV112" i="48"/>
  <c r="AX439" i="49" s="1"/>
  <c r="CV439" i="49" s="1"/>
  <c r="BW439" i="49" s="1"/>
  <c r="DF112" i="48"/>
  <c r="AH439" i="49" s="1"/>
  <c r="CF439" i="49" s="1"/>
  <c r="BG439" i="49" s="1"/>
  <c r="DZ112" i="48"/>
  <c r="BB439" i="49" s="1"/>
  <c r="CZ439" i="49" s="1"/>
  <c r="CA439" i="49" s="1"/>
  <c r="DN112" i="48"/>
  <c r="AP439" i="49" s="1"/>
  <c r="CN439" i="49" s="1"/>
  <c r="BO439" i="49" s="1"/>
  <c r="DO112" i="48"/>
  <c r="AQ439" i="49" s="1"/>
  <c r="CO439" i="49" s="1"/>
  <c r="BP439" i="49" s="1"/>
  <c r="DS112" i="48"/>
  <c r="AU439" i="49" s="1"/>
  <c r="CS439" i="49" s="1"/>
  <c r="BT439" i="49" s="1"/>
  <c r="EA111" i="48"/>
  <c r="DJ112" i="48"/>
  <c r="AL439" i="49" s="1"/>
  <c r="CJ439" i="49" s="1"/>
  <c r="BK439" i="49" s="1"/>
  <c r="EB438" i="49"/>
  <c r="DC438" i="49" s="1"/>
  <c r="EK438" i="49"/>
  <c r="DL438" i="49" s="1"/>
  <c r="EV438" i="49"/>
  <c r="DW438" i="49" s="1"/>
  <c r="EJ438" i="49"/>
  <c r="DK438" i="49" s="1"/>
  <c r="N438" i="49" s="1"/>
  <c r="Y437" i="49"/>
  <c r="ET437" i="49"/>
  <c r="DU437" i="49" s="1"/>
  <c r="X437" i="49" s="1"/>
  <c r="Q437" i="49"/>
  <c r="E435" i="49"/>
  <c r="AC435" i="49" s="1"/>
  <c r="EG437" i="49"/>
  <c r="DH437" i="49" s="1"/>
  <c r="K437" i="49" s="1"/>
  <c r="EW437" i="49"/>
  <c r="DX437" i="49" s="1"/>
  <c r="AA437" i="49" s="1"/>
  <c r="G437" i="49"/>
  <c r="I437" i="49"/>
  <c r="EL437" i="49"/>
  <c r="DM437" i="49" s="1"/>
  <c r="P437" i="49" s="1"/>
  <c r="EP437" i="49"/>
  <c r="DQ437" i="49" s="1"/>
  <c r="T437" i="49" s="1"/>
  <c r="EU438" i="49"/>
  <c r="DV438" i="49" s="1"/>
  <c r="Y438" i="49" s="1"/>
  <c r="EA438" i="49"/>
  <c r="EA436" i="49"/>
  <c r="W437" i="49"/>
  <c r="ET438" i="49"/>
  <c r="DU438" i="49" s="1"/>
  <c r="EF437" i="49"/>
  <c r="DG437" i="49" s="1"/>
  <c r="J437" i="49" s="1"/>
  <c r="EX437" i="49"/>
  <c r="DY437" i="49" s="1"/>
  <c r="AB437" i="49" s="1"/>
  <c r="L437" i="49"/>
  <c r="Z437" i="49"/>
  <c r="EJ437" i="49"/>
  <c r="DK437" i="49" s="1"/>
  <c r="N437" i="49" s="1"/>
  <c r="EN438" i="49"/>
  <c r="DO438" i="49" s="1"/>
  <c r="EO437" i="49"/>
  <c r="DP437" i="49" s="1"/>
  <c r="EG438" i="49"/>
  <c r="DH438" i="49" s="1"/>
  <c r="EQ438" i="49"/>
  <c r="DR438" i="49" s="1"/>
  <c r="EK437" i="49"/>
  <c r="DL437" i="49" s="1"/>
  <c r="O437" i="49" s="1"/>
  <c r="EE438" i="49"/>
  <c r="DF438" i="49" s="1"/>
  <c r="I438" i="49" s="1"/>
  <c r="ED437" i="49"/>
  <c r="DE437" i="49" s="1"/>
  <c r="H437" i="49" s="1"/>
  <c r="ED438" i="49"/>
  <c r="DE438" i="49" s="1"/>
  <c r="H438" i="49" s="1"/>
  <c r="EI437" i="49"/>
  <c r="DJ437" i="49" s="1"/>
  <c r="M437" i="49" s="1"/>
  <c r="EQ437" i="49"/>
  <c r="DR437" i="49" s="1"/>
  <c r="U437" i="49" s="1"/>
  <c r="EF438" i="49"/>
  <c r="DG438" i="49" s="1"/>
  <c r="J438" i="49" s="1"/>
  <c r="AJ123" i="49"/>
  <c r="J123" i="49" s="1"/>
  <c r="AP124" i="49"/>
  <c r="P124" i="49" s="1"/>
  <c r="BB124" i="49"/>
  <c r="AB124" i="49" s="1"/>
  <c r="AN123" i="49"/>
  <c r="N123" i="49" s="1"/>
  <c r="AC122" i="49"/>
  <c r="AO123" i="49"/>
  <c r="O123" i="49" s="1"/>
  <c r="BB123" i="49"/>
  <c r="AB123" i="49" s="1"/>
  <c r="CL125" i="49"/>
  <c r="DK125" i="49"/>
  <c r="FI125" i="49"/>
  <c r="EJ125" i="49"/>
  <c r="CT125" i="49"/>
  <c r="DS125" i="49"/>
  <c r="ER125" i="49"/>
  <c r="FQ125" i="49"/>
  <c r="CW125" i="49"/>
  <c r="DV125" i="49"/>
  <c r="FT125" i="49"/>
  <c r="EU125" i="49"/>
  <c r="DE112" i="48"/>
  <c r="AG439" i="49" s="1"/>
  <c r="CE439" i="49" s="1"/>
  <c r="BF439" i="49" s="1"/>
  <c r="DM112" i="48"/>
  <c r="AO439" i="49" s="1"/>
  <c r="CM439" i="49" s="1"/>
  <c r="BN439" i="49" s="1"/>
  <c r="DR112" i="48"/>
  <c r="AT439" i="49" s="1"/>
  <c r="CR439" i="49" s="1"/>
  <c r="BS439" i="49" s="1"/>
  <c r="DW112" i="48"/>
  <c r="AY439" i="49" s="1"/>
  <c r="CW439" i="49" s="1"/>
  <c r="BX439" i="49" s="1"/>
  <c r="DI112" i="48"/>
  <c r="AK439" i="49" s="1"/>
  <c r="CI439" i="49" s="1"/>
  <c r="BJ439" i="49" s="1"/>
  <c r="DU125" i="49"/>
  <c r="CV125" i="49"/>
  <c r="ET125" i="49"/>
  <c r="FS125" i="49"/>
  <c r="CH125" i="49"/>
  <c r="DG125" i="49"/>
  <c r="FE125" i="49"/>
  <c r="EF125" i="49"/>
  <c r="CD125" i="49"/>
  <c r="DC125" i="49"/>
  <c r="FA125" i="49"/>
  <c r="EB125" i="49"/>
  <c r="DX125" i="49"/>
  <c r="CY125" i="49"/>
  <c r="EW125" i="49"/>
  <c r="FV125" i="49"/>
  <c r="CU125" i="49"/>
  <c r="DT125" i="49"/>
  <c r="FR125" i="49"/>
  <c r="ES125" i="49"/>
  <c r="CK125" i="49"/>
  <c r="DJ125" i="49"/>
  <c r="EI125" i="49"/>
  <c r="FH125" i="49"/>
  <c r="BA123" i="49"/>
  <c r="AA123" i="49" s="1"/>
  <c r="AY124" i="49"/>
  <c r="Y124" i="49" s="1"/>
  <c r="AO124" i="49"/>
  <c r="O124" i="49" s="1"/>
  <c r="AN124" i="49"/>
  <c r="N124" i="49" s="1"/>
  <c r="AR124" i="49"/>
  <c r="R124" i="49" s="1"/>
  <c r="AK124" i="49"/>
  <c r="K124" i="49" s="1"/>
  <c r="AK123" i="49"/>
  <c r="K123" i="49" s="1"/>
  <c r="AM123" i="49"/>
  <c r="M123" i="49" s="1"/>
  <c r="CX125" i="49"/>
  <c r="DW125" i="49"/>
  <c r="EV125" i="49"/>
  <c r="FU125" i="49"/>
  <c r="DO125" i="49"/>
  <c r="CP125" i="49"/>
  <c r="FM125" i="49"/>
  <c r="EN125" i="49"/>
  <c r="CG125" i="49"/>
  <c r="DF125" i="49"/>
  <c r="EE125" i="49"/>
  <c r="FD125" i="49"/>
  <c r="DL112" i="48"/>
  <c r="AN439" i="49" s="1"/>
  <c r="CL439" i="49" s="1"/>
  <c r="BM439" i="49" s="1"/>
  <c r="DT112" i="48"/>
  <c r="AV439" i="49" s="1"/>
  <c r="CT439" i="49" s="1"/>
  <c r="BU439" i="49" s="1"/>
  <c r="DE125" i="49"/>
  <c r="CF125" i="49"/>
  <c r="ED125" i="49"/>
  <c r="FC125" i="49"/>
  <c r="CM125" i="49"/>
  <c r="DL125" i="49"/>
  <c r="FJ125" i="49"/>
  <c r="EK125" i="49"/>
  <c r="DH125" i="49"/>
  <c r="CI125" i="49"/>
  <c r="FF125" i="49"/>
  <c r="EG125" i="49"/>
  <c r="CE125" i="49"/>
  <c r="DD125" i="49"/>
  <c r="EC125" i="49"/>
  <c r="FB125" i="49"/>
  <c r="DY125" i="49"/>
  <c r="CZ125" i="49"/>
  <c r="FW125" i="49"/>
  <c r="EX125" i="49"/>
  <c r="CO125" i="49"/>
  <c r="DN125" i="49"/>
  <c r="EM125" i="49"/>
  <c r="FL125" i="49"/>
  <c r="AH123" i="49"/>
  <c r="H123" i="49" s="1"/>
  <c r="AI124" i="49"/>
  <c r="I124" i="49" s="1"/>
  <c r="AU124" i="49"/>
  <c r="U124" i="49" s="1"/>
  <c r="AJ124" i="49"/>
  <c r="J124" i="49" s="1"/>
  <c r="AL124" i="49"/>
  <c r="L124" i="49" s="1"/>
  <c r="AW124" i="49"/>
  <c r="W124" i="49" s="1"/>
  <c r="AF124" i="49"/>
  <c r="F124" i="49" s="1"/>
  <c r="AG124" i="49"/>
  <c r="G124" i="49" s="1"/>
  <c r="DG112" i="48"/>
  <c r="AI439" i="49" s="1"/>
  <c r="CG439" i="49" s="1"/>
  <c r="BH439" i="49" s="1"/>
  <c r="CQ125" i="49"/>
  <c r="DP125" i="49"/>
  <c r="EO125" i="49"/>
  <c r="FN125" i="49"/>
  <c r="DQ125" i="49"/>
  <c r="CR125" i="49"/>
  <c r="FO125" i="49"/>
  <c r="EP125" i="49"/>
  <c r="DM125" i="49"/>
  <c r="CN125" i="49"/>
  <c r="EL125" i="49"/>
  <c r="FK125" i="49"/>
  <c r="DI125" i="49"/>
  <c r="CJ125" i="49"/>
  <c r="FG125" i="49"/>
  <c r="EH125" i="49"/>
  <c r="CC125" i="49"/>
  <c r="DB125" i="49"/>
  <c r="EZ125" i="49"/>
  <c r="EA125" i="49"/>
  <c r="CS125" i="49"/>
  <c r="DR125" i="49"/>
  <c r="EQ125" i="49"/>
  <c r="FP125" i="49"/>
  <c r="AE124" i="49"/>
  <c r="E124" i="49" s="1"/>
  <c r="AH124" i="49"/>
  <c r="H124" i="49" s="1"/>
  <c r="AV124" i="49"/>
  <c r="V124" i="49" s="1"/>
  <c r="AX124" i="49"/>
  <c r="X124" i="49" s="1"/>
  <c r="BA124" i="49"/>
  <c r="AA124" i="49" s="1"/>
  <c r="AM124" i="49"/>
  <c r="M124" i="49" s="1"/>
  <c r="AS124" i="49"/>
  <c r="S124" i="49" s="1"/>
  <c r="AQ124" i="49"/>
  <c r="Q124" i="49" s="1"/>
  <c r="AZ124" i="49"/>
  <c r="Z124" i="49" s="1"/>
  <c r="AT124" i="49"/>
  <c r="T124" i="49" s="1"/>
  <c r="DW113" i="48"/>
  <c r="AY440" i="49" s="1"/>
  <c r="CW440" i="49" s="1"/>
  <c r="BX440" i="49" s="1"/>
  <c r="DK113" i="48"/>
  <c r="AM440" i="49" s="1"/>
  <c r="CK440" i="49" s="1"/>
  <c r="BL440" i="49" s="1"/>
  <c r="DG113" i="48"/>
  <c r="AI440" i="49" s="1"/>
  <c r="CG440" i="49" s="1"/>
  <c r="BH440" i="49" s="1"/>
  <c r="DR113" i="48"/>
  <c r="AT440" i="49" s="1"/>
  <c r="CR440" i="49" s="1"/>
  <c r="BS440" i="49" s="1"/>
  <c r="DP113" i="48"/>
  <c r="AR440" i="49" s="1"/>
  <c r="CP440" i="49" s="1"/>
  <c r="BQ440" i="49" s="1"/>
  <c r="DM113" i="48"/>
  <c r="AO440" i="49" s="1"/>
  <c r="CM440" i="49" s="1"/>
  <c r="BN440" i="49" s="1"/>
  <c r="DY113" i="48"/>
  <c r="BA440" i="49" s="1"/>
  <c r="CY440" i="49" s="1"/>
  <c r="BZ440" i="49" s="1"/>
  <c r="DC112" i="48"/>
  <c r="DA112" i="48"/>
  <c r="D114" i="48"/>
  <c r="DO113" i="48" l="1"/>
  <c r="AQ440" i="49" s="1"/>
  <c r="CO440" i="49" s="1"/>
  <c r="BP440" i="49" s="1"/>
  <c r="DL113" i="48"/>
  <c r="AN440" i="49" s="1"/>
  <c r="CL440" i="49" s="1"/>
  <c r="BM440" i="49" s="1"/>
  <c r="BM126" i="49"/>
  <c r="DB436" i="49"/>
  <c r="DZ436" i="49" s="1"/>
  <c r="DB438" i="49"/>
  <c r="BD127" i="49"/>
  <c r="BT127" i="49"/>
  <c r="BI127" i="49"/>
  <c r="BY127" i="49"/>
  <c r="BR127" i="49"/>
  <c r="BK127" i="49"/>
  <c r="BW127" i="49"/>
  <c r="BG127" i="49"/>
  <c r="BH127" i="49"/>
  <c r="BX127" i="49"/>
  <c r="BM127" i="49"/>
  <c r="BF127" i="49"/>
  <c r="BV127" i="49"/>
  <c r="CA127" i="49"/>
  <c r="BL127" i="49"/>
  <c r="BQ127" i="49"/>
  <c r="BJ127" i="49"/>
  <c r="BZ127" i="49"/>
  <c r="BS127" i="49"/>
  <c r="BE127" i="49"/>
  <c r="BO127" i="49"/>
  <c r="BU127" i="49"/>
  <c r="BP127" i="49"/>
  <c r="BN127" i="49"/>
  <c r="DE113" i="48"/>
  <c r="AG440" i="49" s="1"/>
  <c r="CE440" i="49" s="1"/>
  <c r="BF440" i="49" s="1"/>
  <c r="DX113" i="48"/>
  <c r="AZ440" i="49" s="1"/>
  <c r="CX440" i="49" s="1"/>
  <c r="BY440" i="49" s="1"/>
  <c r="DZ113" i="48"/>
  <c r="BB440" i="49" s="1"/>
  <c r="CZ440" i="49" s="1"/>
  <c r="CA440" i="49" s="1"/>
  <c r="DI113" i="48"/>
  <c r="AK440" i="49" s="1"/>
  <c r="CI440" i="49" s="1"/>
  <c r="BJ440" i="49" s="1"/>
  <c r="DU113" i="48"/>
  <c r="AW440" i="49" s="1"/>
  <c r="CU440" i="49" s="1"/>
  <c r="BV440" i="49" s="1"/>
  <c r="DV113" i="48"/>
  <c r="AX440" i="49" s="1"/>
  <c r="CV440" i="49" s="1"/>
  <c r="BW440" i="49" s="1"/>
  <c r="O438" i="49"/>
  <c r="EW439" i="49"/>
  <c r="DX439" i="49" s="1"/>
  <c r="AA439" i="49" s="1"/>
  <c r="ED439" i="49"/>
  <c r="DE439" i="49" s="1"/>
  <c r="EH438" i="49"/>
  <c r="DI438" i="49" s="1"/>
  <c r="ES439" i="49"/>
  <c r="DT439" i="49" s="1"/>
  <c r="EQ439" i="49"/>
  <c r="DR439" i="49" s="1"/>
  <c r="EI439" i="49"/>
  <c r="DJ439" i="49" s="1"/>
  <c r="EL439" i="49"/>
  <c r="DM439" i="49" s="1"/>
  <c r="P439" i="49" s="1"/>
  <c r="EB439" i="49"/>
  <c r="DC439" i="49" s="1"/>
  <c r="EX439" i="49"/>
  <c r="DY439" i="49" s="1"/>
  <c r="AB439" i="49" s="1"/>
  <c r="EO438" i="49"/>
  <c r="DP438" i="49" s="1"/>
  <c r="S438" i="49" s="1"/>
  <c r="EV439" i="49"/>
  <c r="DW439" i="49" s="1"/>
  <c r="Z439" i="49" s="1"/>
  <c r="EC438" i="49"/>
  <c r="DD438" i="49" s="1"/>
  <c r="G438" i="49" s="1"/>
  <c r="U438" i="49"/>
  <c r="EL438" i="49"/>
  <c r="DM438" i="49" s="1"/>
  <c r="EI438" i="49"/>
  <c r="DJ438" i="49" s="1"/>
  <c r="M438" i="49" s="1"/>
  <c r="E438" i="49"/>
  <c r="S437" i="49"/>
  <c r="EA437" i="49"/>
  <c r="R438" i="49"/>
  <c r="X438" i="49"/>
  <c r="EW438" i="49"/>
  <c r="DX438" i="49" s="1"/>
  <c r="AA438" i="49" s="1"/>
  <c r="EP438" i="49"/>
  <c r="DQ438" i="49" s="1"/>
  <c r="T438" i="49" s="1"/>
  <c r="Z438" i="49"/>
  <c r="ET439" i="49"/>
  <c r="DU439" i="49" s="1"/>
  <c r="F438" i="49"/>
  <c r="K438" i="49"/>
  <c r="ES438" i="49"/>
  <c r="DT438" i="49" s="1"/>
  <c r="W438" i="49" s="1"/>
  <c r="EF439" i="49"/>
  <c r="DG439" i="49" s="1"/>
  <c r="EO439" i="49"/>
  <c r="DP439" i="49" s="1"/>
  <c r="EX438" i="49"/>
  <c r="DY438" i="49" s="1"/>
  <c r="AB438" i="49" s="1"/>
  <c r="EM438" i="49"/>
  <c r="DN438" i="49" s="1"/>
  <c r="Q438" i="49" s="1"/>
  <c r="AC123" i="49"/>
  <c r="AI125" i="49"/>
  <c r="I125" i="49" s="1"/>
  <c r="AZ125" i="49"/>
  <c r="Z125" i="49" s="1"/>
  <c r="AM125" i="49"/>
  <c r="M125" i="49" s="1"/>
  <c r="BA125" i="49"/>
  <c r="AA125" i="49" s="1"/>
  <c r="AX125" i="49"/>
  <c r="X125" i="49" s="1"/>
  <c r="AY125" i="49"/>
  <c r="Y125" i="49" s="1"/>
  <c r="AN125" i="49"/>
  <c r="N125" i="49" s="1"/>
  <c r="EM439" i="49"/>
  <c r="DN439" i="49" s="1"/>
  <c r="Q439" i="49" s="1"/>
  <c r="EH439" i="49"/>
  <c r="DI439" i="49" s="1"/>
  <c r="ER438" i="49"/>
  <c r="DS438" i="49" s="1"/>
  <c r="EN439" i="49"/>
  <c r="DO439" i="49" s="1"/>
  <c r="R439" i="49" s="1"/>
  <c r="DJ113" i="48"/>
  <c r="AL440" i="49" s="1"/>
  <c r="CJ440" i="49" s="1"/>
  <c r="BK440" i="49" s="1"/>
  <c r="DD113" i="48"/>
  <c r="AF440" i="49" s="1"/>
  <c r="CD440" i="49" s="1"/>
  <c r="BE440" i="49" s="1"/>
  <c r="AE125" i="49"/>
  <c r="E125" i="49" s="1"/>
  <c r="AL125" i="49"/>
  <c r="L125" i="49" s="1"/>
  <c r="AT125" i="49"/>
  <c r="T125" i="49" s="1"/>
  <c r="CT126" i="49"/>
  <c r="DS126" i="49"/>
  <c r="FQ126" i="49"/>
  <c r="ER126" i="49"/>
  <c r="CI126" i="49"/>
  <c r="DH126" i="49"/>
  <c r="EG126" i="49"/>
  <c r="FF126" i="49"/>
  <c r="DT126" i="49"/>
  <c r="CU126" i="49"/>
  <c r="FR126" i="49"/>
  <c r="ES126" i="49"/>
  <c r="CQ126" i="49"/>
  <c r="DP126" i="49"/>
  <c r="FN126" i="49"/>
  <c r="EO126" i="49"/>
  <c r="DQ126" i="49"/>
  <c r="CR126" i="49"/>
  <c r="FO126" i="49"/>
  <c r="EP126" i="49"/>
  <c r="CK126" i="49"/>
  <c r="DJ126" i="49"/>
  <c r="FH126" i="49"/>
  <c r="EI126" i="49"/>
  <c r="DN113" i="48"/>
  <c r="AP440" i="49" s="1"/>
  <c r="CN440" i="49" s="1"/>
  <c r="BO440" i="49" s="1"/>
  <c r="CE126" i="49"/>
  <c r="DD126" i="49"/>
  <c r="FB126" i="49"/>
  <c r="EC126" i="49"/>
  <c r="DY126" i="49"/>
  <c r="CZ126" i="49"/>
  <c r="FW126" i="49"/>
  <c r="EX126" i="49"/>
  <c r="DU126" i="49"/>
  <c r="CV126" i="49"/>
  <c r="ET126" i="49"/>
  <c r="FS126" i="49"/>
  <c r="DW126" i="49"/>
  <c r="CX126" i="49"/>
  <c r="EV126" i="49"/>
  <c r="FU126" i="49"/>
  <c r="CO126" i="49"/>
  <c r="DN126" i="49"/>
  <c r="EM126" i="49"/>
  <c r="FL126" i="49"/>
  <c r="AC124" i="49"/>
  <c r="BB125" i="49"/>
  <c r="AB125" i="49" s="1"/>
  <c r="AK125" i="49"/>
  <c r="K125" i="49" s="1"/>
  <c r="AO125" i="49"/>
  <c r="O125" i="49" s="1"/>
  <c r="AV125" i="49"/>
  <c r="V125" i="49" s="1"/>
  <c r="CD126" i="49"/>
  <c r="DC126" i="49"/>
  <c r="FA126" i="49"/>
  <c r="EB126" i="49"/>
  <c r="DE126" i="49"/>
  <c r="CF126" i="49"/>
  <c r="ED126" i="49"/>
  <c r="FC126" i="49"/>
  <c r="CC126" i="49"/>
  <c r="DB126" i="49"/>
  <c r="EA126" i="49"/>
  <c r="EZ126" i="49"/>
  <c r="AQ125" i="49"/>
  <c r="Q125" i="49" s="1"/>
  <c r="AG125" i="49"/>
  <c r="G125" i="49" s="1"/>
  <c r="AH125" i="49"/>
  <c r="H125" i="49" s="1"/>
  <c r="EA112" i="48"/>
  <c r="AE439" i="49"/>
  <c r="CC439" i="49" s="1"/>
  <c r="DI126" i="49"/>
  <c r="CJ126" i="49"/>
  <c r="FG126" i="49"/>
  <c r="EH126" i="49"/>
  <c r="DH113" i="48"/>
  <c r="AJ440" i="49" s="1"/>
  <c r="CH440" i="49" s="1"/>
  <c r="BI440" i="49" s="1"/>
  <c r="CS126" i="49"/>
  <c r="DR126" i="49"/>
  <c r="FP126" i="49"/>
  <c r="EQ126" i="49"/>
  <c r="DS113" i="48"/>
  <c r="AU440" i="49" s="1"/>
  <c r="CS440" i="49" s="1"/>
  <c r="BT440" i="49" s="1"/>
  <c r="DT113" i="48"/>
  <c r="AV440" i="49" s="1"/>
  <c r="CT440" i="49" s="1"/>
  <c r="BU440" i="49" s="1"/>
  <c r="DF113" i="48"/>
  <c r="AH440" i="49" s="1"/>
  <c r="CF440" i="49" s="1"/>
  <c r="BG440" i="49" s="1"/>
  <c r="DQ113" i="48"/>
  <c r="AS440" i="49" s="1"/>
  <c r="CQ440" i="49" s="1"/>
  <c r="BR440" i="49" s="1"/>
  <c r="CY126" i="49"/>
  <c r="EW126" i="49"/>
  <c r="FV126" i="49"/>
  <c r="DX126" i="49"/>
  <c r="DO126" i="49"/>
  <c r="CP126" i="49"/>
  <c r="EN126" i="49"/>
  <c r="FM126" i="49"/>
  <c r="DK126" i="49"/>
  <c r="CL126" i="49"/>
  <c r="FI126" i="49"/>
  <c r="EJ126" i="49"/>
  <c r="CM126" i="49"/>
  <c r="DL126" i="49"/>
  <c r="EK126" i="49"/>
  <c r="FJ126" i="49"/>
  <c r="CG126" i="49"/>
  <c r="DF126" i="49"/>
  <c r="EE126" i="49"/>
  <c r="FD126" i="49"/>
  <c r="CW126" i="49"/>
  <c r="DV126" i="49"/>
  <c r="EU126" i="49"/>
  <c r="FT126" i="49"/>
  <c r="AU125" i="49"/>
  <c r="U125" i="49" s="1"/>
  <c r="AP125" i="49"/>
  <c r="P125" i="49" s="1"/>
  <c r="AS125" i="49"/>
  <c r="S125" i="49" s="1"/>
  <c r="AR125" i="49"/>
  <c r="R125" i="49" s="1"/>
  <c r="AW125" i="49"/>
  <c r="W125" i="49" s="1"/>
  <c r="AF125" i="49"/>
  <c r="F125" i="49" s="1"/>
  <c r="AJ125" i="49"/>
  <c r="J125" i="49" s="1"/>
  <c r="DY114" i="48"/>
  <c r="BA441" i="49" s="1"/>
  <c r="CY441" i="49" s="1"/>
  <c r="BZ441" i="49" s="1"/>
  <c r="DG114" i="48"/>
  <c r="AI441" i="49" s="1"/>
  <c r="CG441" i="49" s="1"/>
  <c r="BH441" i="49" s="1"/>
  <c r="DW114" i="48"/>
  <c r="AY441" i="49" s="1"/>
  <c r="CW441" i="49" s="1"/>
  <c r="BX441" i="49" s="1"/>
  <c r="DS114" i="48"/>
  <c r="AU441" i="49" s="1"/>
  <c r="CS441" i="49" s="1"/>
  <c r="BT441" i="49" s="1"/>
  <c r="DK114" i="48"/>
  <c r="AM441" i="49" s="1"/>
  <c r="CK441" i="49" s="1"/>
  <c r="BL441" i="49" s="1"/>
  <c r="DJ114" i="48"/>
  <c r="AL441" i="49" s="1"/>
  <c r="CJ441" i="49" s="1"/>
  <c r="BK441" i="49" s="1"/>
  <c r="DT114" i="48"/>
  <c r="AV441" i="49" s="1"/>
  <c r="CT441" i="49" s="1"/>
  <c r="BU441" i="49" s="1"/>
  <c r="DH114" i="48"/>
  <c r="AJ441" i="49" s="1"/>
  <c r="CH441" i="49" s="1"/>
  <c r="BI441" i="49" s="1"/>
  <c r="DO114" i="48"/>
  <c r="AQ441" i="49" s="1"/>
  <c r="CO441" i="49" s="1"/>
  <c r="BP441" i="49" s="1"/>
  <c r="DR114" i="48"/>
  <c r="AT441" i="49" s="1"/>
  <c r="CR441" i="49" s="1"/>
  <c r="BS441" i="49" s="1"/>
  <c r="DQ114" i="48"/>
  <c r="AS441" i="49" s="1"/>
  <c r="CQ441" i="49" s="1"/>
  <c r="BR441" i="49" s="1"/>
  <c r="DU114" i="48"/>
  <c r="AW441" i="49" s="1"/>
  <c r="CU441" i="49" s="1"/>
  <c r="BV441" i="49" s="1"/>
  <c r="DC113" i="48"/>
  <c r="DA113" i="48"/>
  <c r="D115" i="48"/>
  <c r="E436" i="49" l="1"/>
  <c r="AC436" i="49" s="1"/>
  <c r="BD439" i="49"/>
  <c r="CB439" i="49" s="1"/>
  <c r="DZ438" i="49"/>
  <c r="DB437" i="49"/>
  <c r="DD114" i="48"/>
  <c r="AF441" i="49" s="1"/>
  <c r="CD441" i="49" s="1"/>
  <c r="BE441" i="49" s="1"/>
  <c r="DF114" i="48"/>
  <c r="AH441" i="49" s="1"/>
  <c r="CF441" i="49" s="1"/>
  <c r="BG441" i="49" s="1"/>
  <c r="BL128" i="49"/>
  <c r="BQ128" i="49"/>
  <c r="BJ128" i="49"/>
  <c r="BZ128" i="49"/>
  <c r="BG128" i="49"/>
  <c r="CA128" i="49"/>
  <c r="BP128" i="49"/>
  <c r="BE128" i="49"/>
  <c r="BU128" i="49"/>
  <c r="BW128" i="49"/>
  <c r="BO128" i="49"/>
  <c r="BD128" i="49"/>
  <c r="BT128" i="49"/>
  <c r="BI128" i="49"/>
  <c r="BY128" i="49"/>
  <c r="BR128" i="49"/>
  <c r="BS128" i="49"/>
  <c r="BH128" i="49"/>
  <c r="BF128" i="49"/>
  <c r="BX128" i="49"/>
  <c r="BV128" i="49"/>
  <c r="BM128" i="49"/>
  <c r="BK128" i="49"/>
  <c r="W439" i="49"/>
  <c r="DI114" i="48"/>
  <c r="AK441" i="49" s="1"/>
  <c r="CI441" i="49" s="1"/>
  <c r="BJ441" i="49" s="1"/>
  <c r="DE114" i="48"/>
  <c r="AG441" i="49" s="1"/>
  <c r="CE441" i="49" s="1"/>
  <c r="BF441" i="49" s="1"/>
  <c r="DZ114" i="48"/>
  <c r="BB441" i="49" s="1"/>
  <c r="CZ441" i="49" s="1"/>
  <c r="CA441" i="49" s="1"/>
  <c r="DL114" i="48"/>
  <c r="AN441" i="49" s="1"/>
  <c r="CL441" i="49" s="1"/>
  <c r="BM441" i="49" s="1"/>
  <c r="DN114" i="48"/>
  <c r="AP441" i="49" s="1"/>
  <c r="CN441" i="49" s="1"/>
  <c r="BO441" i="49" s="1"/>
  <c r="DV114" i="48"/>
  <c r="AX441" i="49" s="1"/>
  <c r="CV441" i="49" s="1"/>
  <c r="BW441" i="49" s="1"/>
  <c r="L438" i="49"/>
  <c r="EG440" i="49"/>
  <c r="DH440" i="49" s="1"/>
  <c r="EK440" i="49"/>
  <c r="DL440" i="49" s="1"/>
  <c r="M439" i="49"/>
  <c r="EC440" i="49"/>
  <c r="DD440" i="49" s="1"/>
  <c r="EI440" i="49"/>
  <c r="DJ440" i="49" s="1"/>
  <c r="V438" i="49"/>
  <c r="L439" i="49"/>
  <c r="EE439" i="49"/>
  <c r="DF439" i="49" s="1"/>
  <c r="I439" i="49" s="1"/>
  <c r="P438" i="49"/>
  <c r="EJ440" i="49"/>
  <c r="DK440" i="49" s="1"/>
  <c r="N440" i="49" s="1"/>
  <c r="EG439" i="49"/>
  <c r="DH439" i="49" s="1"/>
  <c r="K439" i="49" s="1"/>
  <c r="X439" i="49"/>
  <c r="H439" i="49"/>
  <c r="J439" i="49"/>
  <c r="F439" i="49"/>
  <c r="U439" i="49"/>
  <c r="EU440" i="49"/>
  <c r="DV440" i="49" s="1"/>
  <c r="Y440" i="49" s="1"/>
  <c r="EW440" i="49"/>
  <c r="DX440" i="49" s="1"/>
  <c r="EK439" i="49"/>
  <c r="DL439" i="49" s="1"/>
  <c r="O439" i="49" s="1"/>
  <c r="S439" i="49"/>
  <c r="EU439" i="49"/>
  <c r="DV439" i="49" s="1"/>
  <c r="Y439" i="49" s="1"/>
  <c r="EV440" i="49"/>
  <c r="DW440" i="49" s="1"/>
  <c r="Z440" i="49" s="1"/>
  <c r="EP439" i="49"/>
  <c r="DQ439" i="49" s="1"/>
  <c r="T439" i="49" s="1"/>
  <c r="EC439" i="49"/>
  <c r="DD439" i="49" s="1"/>
  <c r="G439" i="49" s="1"/>
  <c r="EX440" i="49"/>
  <c r="DY440" i="49" s="1"/>
  <c r="AB440" i="49" s="1"/>
  <c r="EJ439" i="49"/>
  <c r="DK439" i="49" s="1"/>
  <c r="ES440" i="49"/>
  <c r="DT440" i="49" s="1"/>
  <c r="EN440" i="49"/>
  <c r="DO440" i="49" s="1"/>
  <c r="EP440" i="49"/>
  <c r="DQ440" i="49" s="1"/>
  <c r="ET440" i="49"/>
  <c r="DU440" i="49" s="1"/>
  <c r="X440" i="49" s="1"/>
  <c r="EM440" i="49"/>
  <c r="DN440" i="49" s="1"/>
  <c r="ER439" i="49"/>
  <c r="DS439" i="49" s="1"/>
  <c r="V439" i="49" s="1"/>
  <c r="EE440" i="49"/>
  <c r="DF440" i="49" s="1"/>
  <c r="AC125" i="49"/>
  <c r="AM126" i="49"/>
  <c r="M126" i="49" s="1"/>
  <c r="AT126" i="49"/>
  <c r="T126" i="49" s="1"/>
  <c r="AS126" i="49"/>
  <c r="S126" i="49" s="1"/>
  <c r="AW126" i="49"/>
  <c r="W126" i="49" s="1"/>
  <c r="AV126" i="49"/>
  <c r="V126" i="49" s="1"/>
  <c r="DK127" i="49"/>
  <c r="CL127" i="49"/>
  <c r="EJ127" i="49"/>
  <c r="FI127" i="49"/>
  <c r="DQ127" i="49"/>
  <c r="CR127" i="49"/>
  <c r="FO127" i="49"/>
  <c r="EP127" i="49"/>
  <c r="DM127" i="49"/>
  <c r="CN127" i="49"/>
  <c r="EL127" i="49"/>
  <c r="FK127" i="49"/>
  <c r="DI127" i="49"/>
  <c r="CJ127" i="49"/>
  <c r="FG127" i="49"/>
  <c r="EH127" i="49"/>
  <c r="DB127" i="49"/>
  <c r="CC127" i="49"/>
  <c r="EZ127" i="49"/>
  <c r="EA127" i="49"/>
  <c r="DR127" i="49"/>
  <c r="CS127" i="49"/>
  <c r="EQ127" i="49"/>
  <c r="FP127" i="49"/>
  <c r="EA113" i="48"/>
  <c r="AE440" i="49"/>
  <c r="CC440" i="49" s="1"/>
  <c r="DE127" i="49"/>
  <c r="CF127" i="49"/>
  <c r="ED127" i="49"/>
  <c r="FC127" i="49"/>
  <c r="DX114" i="48"/>
  <c r="AZ441" i="49" s="1"/>
  <c r="CX441" i="49" s="1"/>
  <c r="BY441" i="49" s="1"/>
  <c r="DS127" i="49"/>
  <c r="CT127" i="49"/>
  <c r="FQ127" i="49"/>
  <c r="ER127" i="49"/>
  <c r="DP114" i="48"/>
  <c r="AR441" i="49" s="1"/>
  <c r="CP441" i="49" s="1"/>
  <c r="BQ441" i="49" s="1"/>
  <c r="CG127" i="49"/>
  <c r="DF127" i="49"/>
  <c r="FD127" i="49"/>
  <c r="EE127" i="49"/>
  <c r="CW127" i="49"/>
  <c r="DV127" i="49"/>
  <c r="EU127" i="49"/>
  <c r="FT127" i="49"/>
  <c r="AN126" i="49"/>
  <c r="N126" i="49" s="1"/>
  <c r="AU126" i="49"/>
  <c r="U126" i="49" s="1"/>
  <c r="CH126" i="49"/>
  <c r="DG126" i="49"/>
  <c r="EF126" i="49"/>
  <c r="FE126" i="49"/>
  <c r="AF126" i="49"/>
  <c r="F126" i="49" s="1"/>
  <c r="AK126" i="49"/>
  <c r="K126" i="49" s="1"/>
  <c r="CQ127" i="49"/>
  <c r="DP127" i="49"/>
  <c r="EO127" i="49"/>
  <c r="FN127" i="49"/>
  <c r="CH127" i="49"/>
  <c r="DG127" i="49"/>
  <c r="EF127" i="49"/>
  <c r="FE127" i="49"/>
  <c r="CD127" i="49"/>
  <c r="DC127" i="49"/>
  <c r="FA127" i="49"/>
  <c r="EB127" i="49"/>
  <c r="DX127" i="49"/>
  <c r="CY127" i="49"/>
  <c r="FV127" i="49"/>
  <c r="EW127" i="49"/>
  <c r="CU127" i="49"/>
  <c r="DT127" i="49"/>
  <c r="ES127" i="49"/>
  <c r="FR127" i="49"/>
  <c r="DJ127" i="49"/>
  <c r="FH127" i="49"/>
  <c r="CK127" i="49"/>
  <c r="EI127" i="49"/>
  <c r="AY126" i="49"/>
  <c r="Y126" i="49" s="1"/>
  <c r="AI126" i="49"/>
  <c r="I126" i="49" s="1"/>
  <c r="AO126" i="49"/>
  <c r="O126" i="49" s="1"/>
  <c r="AR126" i="49"/>
  <c r="R126" i="49" s="1"/>
  <c r="AE126" i="49"/>
  <c r="E126" i="49" s="1"/>
  <c r="AH126" i="49"/>
  <c r="H126" i="49" s="1"/>
  <c r="BB126" i="49"/>
  <c r="AB126" i="49" s="1"/>
  <c r="AG126" i="49"/>
  <c r="G126" i="49" s="1"/>
  <c r="DM126" i="49"/>
  <c r="CN126" i="49"/>
  <c r="EL126" i="49"/>
  <c r="FK126" i="49"/>
  <c r="DU127" i="49"/>
  <c r="CV127" i="49"/>
  <c r="ET127" i="49"/>
  <c r="FS127" i="49"/>
  <c r="DM114" i="48"/>
  <c r="AO441" i="49" s="1"/>
  <c r="CM441" i="49" s="1"/>
  <c r="BN441" i="49" s="1"/>
  <c r="DH127" i="49"/>
  <c r="CI127" i="49"/>
  <c r="EG127" i="49"/>
  <c r="FF127" i="49"/>
  <c r="CE127" i="49"/>
  <c r="DD127" i="49"/>
  <c r="FB127" i="49"/>
  <c r="EC127" i="49"/>
  <c r="DY127" i="49"/>
  <c r="CZ127" i="49"/>
  <c r="FW127" i="49"/>
  <c r="EX127" i="49"/>
  <c r="CO127" i="49"/>
  <c r="DN127" i="49"/>
  <c r="FL127" i="49"/>
  <c r="EM127" i="49"/>
  <c r="BA126" i="49"/>
  <c r="AA126" i="49" s="1"/>
  <c r="AL126" i="49"/>
  <c r="L126" i="49" s="1"/>
  <c r="AQ126" i="49"/>
  <c r="Q126" i="49" s="1"/>
  <c r="AZ126" i="49"/>
  <c r="Z126" i="49" s="1"/>
  <c r="AX126" i="49"/>
  <c r="X126" i="49" s="1"/>
  <c r="DX115" i="48"/>
  <c r="AZ442" i="49" s="1"/>
  <c r="CX442" i="49" s="1"/>
  <c r="BY442" i="49" s="1"/>
  <c r="DO115" i="48"/>
  <c r="AQ442" i="49" s="1"/>
  <c r="CO442" i="49" s="1"/>
  <c r="BP442" i="49" s="1"/>
  <c r="DF115" i="48"/>
  <c r="AH442" i="49" s="1"/>
  <c r="CF442" i="49" s="1"/>
  <c r="BG442" i="49" s="1"/>
  <c r="DV115" i="48"/>
  <c r="AX442" i="49" s="1"/>
  <c r="CV442" i="49" s="1"/>
  <c r="BW442" i="49" s="1"/>
  <c r="DE115" i="48"/>
  <c r="AG442" i="49" s="1"/>
  <c r="CE442" i="49" s="1"/>
  <c r="BF442" i="49" s="1"/>
  <c r="DI115" i="48"/>
  <c r="AK442" i="49" s="1"/>
  <c r="CI442" i="49" s="1"/>
  <c r="BJ442" i="49" s="1"/>
  <c r="DJ115" i="48"/>
  <c r="AL442" i="49" s="1"/>
  <c r="CJ442" i="49" s="1"/>
  <c r="BK442" i="49" s="1"/>
  <c r="DN115" i="48"/>
  <c r="AP442" i="49" s="1"/>
  <c r="CN442" i="49" s="1"/>
  <c r="BO442" i="49" s="1"/>
  <c r="DC114" i="48"/>
  <c r="DA114" i="48"/>
  <c r="D116" i="48"/>
  <c r="BD440" i="49" l="1"/>
  <c r="CB440" i="49" s="1"/>
  <c r="DM115" i="48"/>
  <c r="AO442" i="49" s="1"/>
  <c r="CM442" i="49" s="1"/>
  <c r="BN442" i="49" s="1"/>
  <c r="BN128" i="49"/>
  <c r="DL128" i="49" s="1"/>
  <c r="E437" i="49"/>
  <c r="AC437" i="49" s="1"/>
  <c r="DZ437" i="49"/>
  <c r="DR115" i="48"/>
  <c r="AT442" i="49" s="1"/>
  <c r="CR442" i="49" s="1"/>
  <c r="BS442" i="49" s="1"/>
  <c r="DU115" i="48"/>
  <c r="AW442" i="49" s="1"/>
  <c r="CU442" i="49" s="1"/>
  <c r="BV442" i="49" s="1"/>
  <c r="DZ115" i="48"/>
  <c r="BB442" i="49" s="1"/>
  <c r="CZ442" i="49" s="1"/>
  <c r="CA442" i="49" s="1"/>
  <c r="BD129" i="49"/>
  <c r="BT129" i="49"/>
  <c r="BI129" i="49"/>
  <c r="BY129" i="49"/>
  <c r="BR129" i="49"/>
  <c r="CA129" i="49"/>
  <c r="BH129" i="49"/>
  <c r="BX129" i="49"/>
  <c r="BM129" i="49"/>
  <c r="BF129" i="49"/>
  <c r="BV129" i="49"/>
  <c r="BS129" i="49"/>
  <c r="BG129" i="49"/>
  <c r="BL129" i="49"/>
  <c r="BQ129" i="49"/>
  <c r="BJ129" i="49"/>
  <c r="BZ129" i="49"/>
  <c r="BO129" i="49"/>
  <c r="BU129" i="49"/>
  <c r="BP129" i="49"/>
  <c r="BN129" i="49"/>
  <c r="BK129" i="49"/>
  <c r="BE129" i="49"/>
  <c r="DS115" i="48"/>
  <c r="AU442" i="49" s="1"/>
  <c r="CS442" i="49" s="1"/>
  <c r="BT442" i="49" s="1"/>
  <c r="DY115" i="48"/>
  <c r="BA442" i="49" s="1"/>
  <c r="CY442" i="49" s="1"/>
  <c r="BZ442" i="49" s="1"/>
  <c r="DW115" i="48"/>
  <c r="AY442" i="49" s="1"/>
  <c r="CW442" i="49" s="1"/>
  <c r="BX442" i="49" s="1"/>
  <c r="DK115" i="48"/>
  <c r="AM442" i="49" s="1"/>
  <c r="CK442" i="49" s="1"/>
  <c r="BL442" i="49" s="1"/>
  <c r="DG115" i="48"/>
  <c r="AI442" i="49" s="1"/>
  <c r="CG442" i="49" s="1"/>
  <c r="BH442" i="49" s="1"/>
  <c r="DQ115" i="48"/>
  <c r="AS442" i="49" s="1"/>
  <c r="CQ442" i="49" s="1"/>
  <c r="BR442" i="49" s="1"/>
  <c r="DD115" i="48"/>
  <c r="AF442" i="49" s="1"/>
  <c r="CD442" i="49" s="1"/>
  <c r="BE442" i="49" s="1"/>
  <c r="DP115" i="48"/>
  <c r="AR442" i="49" s="1"/>
  <c r="CP442" i="49" s="1"/>
  <c r="BQ442" i="49" s="1"/>
  <c r="M440" i="49"/>
  <c r="DT115" i="48"/>
  <c r="AV442" i="49" s="1"/>
  <c r="CT442" i="49" s="1"/>
  <c r="BU442" i="49" s="1"/>
  <c r="DL115" i="48"/>
  <c r="AN442" i="49" s="1"/>
  <c r="CL442" i="49" s="1"/>
  <c r="BM442" i="49" s="1"/>
  <c r="DH115" i="48"/>
  <c r="AJ442" i="49" s="1"/>
  <c r="CH442" i="49" s="1"/>
  <c r="BI442" i="49" s="1"/>
  <c r="EL441" i="49"/>
  <c r="DM441" i="49" s="1"/>
  <c r="EM441" i="49"/>
  <c r="DN441" i="49" s="1"/>
  <c r="ES441" i="49"/>
  <c r="DT441" i="49" s="1"/>
  <c r="W441" i="49" s="1"/>
  <c r="AC438" i="49"/>
  <c r="W440" i="49"/>
  <c r="EH440" i="49"/>
  <c r="DI440" i="49" s="1"/>
  <c r="L440" i="49" s="1"/>
  <c r="Q440" i="49"/>
  <c r="EO440" i="49"/>
  <c r="DP440" i="49" s="1"/>
  <c r="S440" i="49" s="1"/>
  <c r="EP441" i="49"/>
  <c r="DQ441" i="49" s="1"/>
  <c r="T441" i="49" s="1"/>
  <c r="N439" i="49"/>
  <c r="AA440" i="49"/>
  <c r="I440" i="49"/>
  <c r="EH441" i="49"/>
  <c r="DI441" i="49" s="1"/>
  <c r="L441" i="49" s="1"/>
  <c r="ED441" i="49"/>
  <c r="DE441" i="49" s="1"/>
  <c r="EQ440" i="49"/>
  <c r="DR440" i="49" s="1"/>
  <c r="U440" i="49" s="1"/>
  <c r="EB440" i="49"/>
  <c r="DC440" i="49" s="1"/>
  <c r="F440" i="49" s="1"/>
  <c r="R440" i="49"/>
  <c r="EA439" i="49"/>
  <c r="T440" i="49"/>
  <c r="K440" i="49"/>
  <c r="O440" i="49"/>
  <c r="EF441" i="49"/>
  <c r="DG441" i="49" s="1"/>
  <c r="J441" i="49" s="1"/>
  <c r="ED440" i="49"/>
  <c r="DE440" i="49" s="1"/>
  <c r="H440" i="49" s="1"/>
  <c r="ER440" i="49"/>
  <c r="DS440" i="49" s="1"/>
  <c r="V440" i="49" s="1"/>
  <c r="G440" i="49"/>
  <c r="EU441" i="49"/>
  <c r="DV441" i="49" s="1"/>
  <c r="EG441" i="49"/>
  <c r="DH441" i="49" s="1"/>
  <c r="K441" i="49" s="1"/>
  <c r="EI441" i="49"/>
  <c r="DJ441" i="49" s="1"/>
  <c r="EW441" i="49"/>
  <c r="DX441" i="49" s="1"/>
  <c r="AA441" i="49" s="1"/>
  <c r="EC441" i="49"/>
  <c r="DD441" i="49" s="1"/>
  <c r="EL440" i="49"/>
  <c r="DM440" i="49" s="1"/>
  <c r="P440" i="49" s="1"/>
  <c r="EF440" i="49"/>
  <c r="DG440" i="49" s="1"/>
  <c r="J440" i="49" s="1"/>
  <c r="EE441" i="49"/>
  <c r="DF441" i="49" s="1"/>
  <c r="I441" i="49" s="1"/>
  <c r="EO441" i="49"/>
  <c r="DP441" i="49" s="1"/>
  <c r="S441" i="49" s="1"/>
  <c r="EX441" i="49"/>
  <c r="DY441" i="49" s="1"/>
  <c r="AB441" i="49" s="1"/>
  <c r="EJ441" i="49"/>
  <c r="DK441" i="49" s="1"/>
  <c r="EQ441" i="49"/>
  <c r="DR441" i="49" s="1"/>
  <c r="ET441" i="49"/>
  <c r="DU441" i="49" s="1"/>
  <c r="X441" i="49" s="1"/>
  <c r="EB441" i="49"/>
  <c r="DC441" i="49" s="1"/>
  <c r="F441" i="49" s="1"/>
  <c r="ER441" i="49"/>
  <c r="DS441" i="49" s="1"/>
  <c r="V441" i="49" s="1"/>
  <c r="AQ127" i="49"/>
  <c r="Q127" i="49" s="1"/>
  <c r="BB127" i="49"/>
  <c r="AB127" i="49" s="1"/>
  <c r="AG127" i="49"/>
  <c r="G127" i="49" s="1"/>
  <c r="AV127" i="49"/>
  <c r="V127" i="49" s="1"/>
  <c r="AE127" i="49"/>
  <c r="E127" i="49" s="1"/>
  <c r="AL127" i="49"/>
  <c r="L127" i="49" s="1"/>
  <c r="AT127" i="49"/>
  <c r="T127" i="49" s="1"/>
  <c r="CI128" i="49"/>
  <c r="DH128" i="49"/>
  <c r="EG128" i="49"/>
  <c r="FF128" i="49"/>
  <c r="CE128" i="49"/>
  <c r="DD128" i="49"/>
  <c r="FB128" i="49"/>
  <c r="EC128" i="49"/>
  <c r="DY128" i="49"/>
  <c r="CZ128" i="49"/>
  <c r="FW128" i="49"/>
  <c r="EX128" i="49"/>
  <c r="DU128" i="49"/>
  <c r="CV128" i="49"/>
  <c r="ET128" i="49"/>
  <c r="FS128" i="49"/>
  <c r="DW128" i="49"/>
  <c r="CX128" i="49"/>
  <c r="EV128" i="49"/>
  <c r="FU128" i="49"/>
  <c r="CO128" i="49"/>
  <c r="DN128" i="49"/>
  <c r="FL128" i="49"/>
  <c r="EM128" i="49"/>
  <c r="DL127" i="49"/>
  <c r="CM127" i="49"/>
  <c r="FJ127" i="49"/>
  <c r="EK127" i="49"/>
  <c r="CX127" i="49"/>
  <c r="DW127" i="49"/>
  <c r="FU127" i="49"/>
  <c r="EV127" i="49"/>
  <c r="DS128" i="49"/>
  <c r="CT128" i="49"/>
  <c r="ER128" i="49"/>
  <c r="FQ128" i="49"/>
  <c r="DI128" i="49"/>
  <c r="CJ128" i="49"/>
  <c r="FG128" i="49"/>
  <c r="EH128" i="49"/>
  <c r="DE128" i="49"/>
  <c r="CF128" i="49"/>
  <c r="ED128" i="49"/>
  <c r="FC128" i="49"/>
  <c r="CH128" i="49"/>
  <c r="DG128" i="49"/>
  <c r="EF128" i="49"/>
  <c r="FE128" i="49"/>
  <c r="DB128" i="49"/>
  <c r="CC128" i="49"/>
  <c r="EA128" i="49"/>
  <c r="EZ128" i="49"/>
  <c r="DR128" i="49"/>
  <c r="CS128" i="49"/>
  <c r="EQ128" i="49"/>
  <c r="FP128" i="49"/>
  <c r="AK127" i="49"/>
  <c r="K127" i="49" s="1"/>
  <c r="AJ126" i="49"/>
  <c r="J126" i="49" s="1"/>
  <c r="AU127" i="49"/>
  <c r="U127" i="49" s="1"/>
  <c r="AP127" i="49"/>
  <c r="P127" i="49" s="1"/>
  <c r="AN127" i="49"/>
  <c r="N127" i="49" s="1"/>
  <c r="DC128" i="49"/>
  <c r="CD128" i="49"/>
  <c r="FA128" i="49"/>
  <c r="EB128" i="49"/>
  <c r="DO128" i="49"/>
  <c r="CP128" i="49"/>
  <c r="FM128" i="49"/>
  <c r="EN128" i="49"/>
  <c r="CL128" i="49"/>
  <c r="DK128" i="49"/>
  <c r="FI128" i="49"/>
  <c r="EJ128" i="49"/>
  <c r="EK128" i="49"/>
  <c r="CG128" i="49"/>
  <c r="DF128" i="49"/>
  <c r="EE128" i="49"/>
  <c r="FD128" i="49"/>
  <c r="CW128" i="49"/>
  <c r="DV128" i="49"/>
  <c r="EU128" i="49"/>
  <c r="FT128" i="49"/>
  <c r="AM127" i="49"/>
  <c r="M127" i="49" s="1"/>
  <c r="BA127" i="49"/>
  <c r="AA127" i="49" s="1"/>
  <c r="AF127" i="49"/>
  <c r="F127" i="49" s="1"/>
  <c r="AI127" i="49"/>
  <c r="I127" i="49" s="1"/>
  <c r="CP127" i="49"/>
  <c r="DO127" i="49"/>
  <c r="EN127" i="49"/>
  <c r="FM127" i="49"/>
  <c r="EA114" i="48"/>
  <c r="AE441" i="49"/>
  <c r="CC441" i="49" s="1"/>
  <c r="DM128" i="49"/>
  <c r="CN128" i="49"/>
  <c r="EL128" i="49"/>
  <c r="FK128" i="49"/>
  <c r="CY128" i="49"/>
  <c r="DX128" i="49"/>
  <c r="EW128" i="49"/>
  <c r="FV128" i="49"/>
  <c r="CU128" i="49"/>
  <c r="DT128" i="49"/>
  <c r="FR128" i="49"/>
  <c r="ES128" i="49"/>
  <c r="CQ128" i="49"/>
  <c r="EO128" i="49"/>
  <c r="DP128" i="49"/>
  <c r="FN128" i="49"/>
  <c r="DQ128" i="49"/>
  <c r="CR128" i="49"/>
  <c r="FO128" i="49"/>
  <c r="EP128" i="49"/>
  <c r="DJ128" i="49"/>
  <c r="CK128" i="49"/>
  <c r="EI128" i="49"/>
  <c r="FH128" i="49"/>
  <c r="AX127" i="49"/>
  <c r="X127" i="49" s="1"/>
  <c r="AP126" i="49"/>
  <c r="P126" i="49" s="1"/>
  <c r="AW127" i="49"/>
  <c r="W127" i="49" s="1"/>
  <c r="AJ127" i="49"/>
  <c r="J127" i="49" s="1"/>
  <c r="AS127" i="49"/>
  <c r="S127" i="49" s="1"/>
  <c r="AY127" i="49"/>
  <c r="Y127" i="49" s="1"/>
  <c r="AH127" i="49"/>
  <c r="H127" i="49" s="1"/>
  <c r="DG116" i="48"/>
  <c r="AI443" i="49" s="1"/>
  <c r="CG443" i="49" s="1"/>
  <c r="BH443" i="49" s="1"/>
  <c r="DZ116" i="48"/>
  <c r="BB443" i="49" s="1"/>
  <c r="CZ443" i="49" s="1"/>
  <c r="CA443" i="49" s="1"/>
  <c r="DE116" i="48"/>
  <c r="AG443" i="49" s="1"/>
  <c r="CE443" i="49" s="1"/>
  <c r="BF443" i="49" s="1"/>
  <c r="DK116" i="48"/>
  <c r="AM443" i="49" s="1"/>
  <c r="CK443" i="49" s="1"/>
  <c r="BL443" i="49" s="1"/>
  <c r="DC115" i="48"/>
  <c r="DA115" i="48"/>
  <c r="D117" i="48"/>
  <c r="BD441" i="49" l="1"/>
  <c r="CB441" i="49" s="1"/>
  <c r="DV116" i="48"/>
  <c r="AX443" i="49" s="1"/>
  <c r="CV443" i="49" s="1"/>
  <c r="BW443" i="49" s="1"/>
  <c r="BW129" i="49"/>
  <c r="CV129" i="49" s="1"/>
  <c r="DB439" i="49"/>
  <c r="DZ439" i="49" s="1"/>
  <c r="FJ128" i="49"/>
  <c r="CM128" i="49"/>
  <c r="DR116" i="48"/>
  <c r="AT443" i="49" s="1"/>
  <c r="CR443" i="49" s="1"/>
  <c r="BS443" i="49" s="1"/>
  <c r="BL130" i="49"/>
  <c r="BQ130" i="49"/>
  <c r="BJ130" i="49"/>
  <c r="BZ130" i="49"/>
  <c r="BW130" i="49"/>
  <c r="BP130" i="49"/>
  <c r="BE130" i="49"/>
  <c r="BN130" i="49"/>
  <c r="BS130" i="49"/>
  <c r="BO130" i="49"/>
  <c r="BD130" i="49"/>
  <c r="BT130" i="49"/>
  <c r="BY130" i="49"/>
  <c r="BR130" i="49"/>
  <c r="BK130" i="49"/>
  <c r="BV130" i="49"/>
  <c r="BM130" i="49"/>
  <c r="BG130" i="49"/>
  <c r="BH130" i="49"/>
  <c r="BF130" i="49"/>
  <c r="AC126" i="49"/>
  <c r="DU116" i="48"/>
  <c r="AW443" i="49" s="1"/>
  <c r="CU443" i="49" s="1"/>
  <c r="BV443" i="49" s="1"/>
  <c r="DW116" i="48"/>
  <c r="AY443" i="49" s="1"/>
  <c r="CW443" i="49" s="1"/>
  <c r="BX443" i="49" s="1"/>
  <c r="P441" i="49"/>
  <c r="DJ116" i="48"/>
  <c r="AL443" i="49" s="1"/>
  <c r="CJ443" i="49" s="1"/>
  <c r="BK443" i="49" s="1"/>
  <c r="DS116" i="48"/>
  <c r="AU443" i="49" s="1"/>
  <c r="CS443" i="49" s="1"/>
  <c r="BT443" i="49" s="1"/>
  <c r="DN116" i="48"/>
  <c r="AP443" i="49" s="1"/>
  <c r="CN443" i="49" s="1"/>
  <c r="BO443" i="49" s="1"/>
  <c r="DF116" i="48"/>
  <c r="AH443" i="49" s="1"/>
  <c r="CF443" i="49" s="1"/>
  <c r="BG443" i="49" s="1"/>
  <c r="EX442" i="49"/>
  <c r="DY442" i="49" s="1"/>
  <c r="AB442" i="49" s="1"/>
  <c r="EI442" i="49"/>
  <c r="DJ442" i="49" s="1"/>
  <c r="EK442" i="49"/>
  <c r="DL442" i="49" s="1"/>
  <c r="ET442" i="49"/>
  <c r="DU442" i="49" s="1"/>
  <c r="X442" i="49" s="1"/>
  <c r="ED442" i="49"/>
  <c r="DE442" i="49" s="1"/>
  <c r="ER442" i="49"/>
  <c r="DS442" i="49" s="1"/>
  <c r="EB442" i="49"/>
  <c r="DC442" i="49" s="1"/>
  <c r="F442" i="49" s="1"/>
  <c r="M441" i="49"/>
  <c r="G441" i="49"/>
  <c r="H441" i="49"/>
  <c r="U441" i="49"/>
  <c r="EA440" i="49"/>
  <c r="EN442" i="49"/>
  <c r="DO442" i="49" s="1"/>
  <c r="R442" i="49" s="1"/>
  <c r="EM442" i="49"/>
  <c r="DN442" i="49" s="1"/>
  <c r="Q442" i="49" s="1"/>
  <c r="Y441" i="49"/>
  <c r="EE442" i="49"/>
  <c r="DF442" i="49" s="1"/>
  <c r="I442" i="49" s="1"/>
  <c r="M442" i="49"/>
  <c r="EU442" i="49"/>
  <c r="DV442" i="49" s="1"/>
  <c r="Y442" i="49" s="1"/>
  <c r="EL442" i="49"/>
  <c r="DM442" i="49" s="1"/>
  <c r="Q441" i="49"/>
  <c r="N441" i="49"/>
  <c r="EK441" i="49"/>
  <c r="DL441" i="49" s="1"/>
  <c r="O441" i="49" s="1"/>
  <c r="EW442" i="49"/>
  <c r="DX442" i="49" s="1"/>
  <c r="AA442" i="49" s="1"/>
  <c r="EQ442" i="49"/>
  <c r="DR442" i="49" s="1"/>
  <c r="U442" i="49" s="1"/>
  <c r="EN441" i="49"/>
  <c r="DO441" i="49" s="1"/>
  <c r="R441" i="49" s="1"/>
  <c r="EP442" i="49"/>
  <c r="DQ442" i="49" s="1"/>
  <c r="T442" i="49" s="1"/>
  <c r="EV442" i="49"/>
  <c r="DW442" i="49" s="1"/>
  <c r="Z442" i="49" s="1"/>
  <c r="EH442" i="49"/>
  <c r="DI442" i="49" s="1"/>
  <c r="L442" i="49" s="1"/>
  <c r="EG442" i="49"/>
  <c r="DH442" i="49" s="1"/>
  <c r="EV441" i="49"/>
  <c r="DW441" i="49" s="1"/>
  <c r="Z441" i="49" s="1"/>
  <c r="EJ442" i="49"/>
  <c r="DK442" i="49" s="1"/>
  <c r="N442" i="49" s="1"/>
  <c r="EC442" i="49"/>
  <c r="DD442" i="49" s="1"/>
  <c r="ES442" i="49"/>
  <c r="DT442" i="49" s="1"/>
  <c r="W442" i="49" s="1"/>
  <c r="EO442" i="49"/>
  <c r="DP442" i="49" s="1"/>
  <c r="S442" i="49" s="1"/>
  <c r="EF442" i="49"/>
  <c r="DG442" i="49" s="1"/>
  <c r="DL116" i="48"/>
  <c r="AN443" i="49" s="1"/>
  <c r="CL443" i="49" s="1"/>
  <c r="BM443" i="49" s="1"/>
  <c r="DX116" i="48"/>
  <c r="AZ443" i="49" s="1"/>
  <c r="CX443" i="49" s="1"/>
  <c r="BY443" i="49" s="1"/>
  <c r="DD116" i="48"/>
  <c r="AF443" i="49" s="1"/>
  <c r="CD443" i="49" s="1"/>
  <c r="BE443" i="49" s="1"/>
  <c r="AS128" i="49"/>
  <c r="S128" i="49" s="1"/>
  <c r="AN128" i="49"/>
  <c r="N128" i="49" s="1"/>
  <c r="AR128" i="49"/>
  <c r="R128" i="49" s="1"/>
  <c r="AF128" i="49"/>
  <c r="F128" i="49" s="1"/>
  <c r="DH116" i="48"/>
  <c r="AJ443" i="49" s="1"/>
  <c r="CH443" i="49" s="1"/>
  <c r="BI443" i="49" s="1"/>
  <c r="DT116" i="48"/>
  <c r="AV443" i="49" s="1"/>
  <c r="CT443" i="49" s="1"/>
  <c r="BU443" i="49" s="1"/>
  <c r="DY116" i="48"/>
  <c r="BA443" i="49" s="1"/>
  <c r="CY443" i="49" s="1"/>
  <c r="BZ443" i="49" s="1"/>
  <c r="AZ128" i="49"/>
  <c r="Z128" i="49" s="1"/>
  <c r="AX128" i="49"/>
  <c r="X128" i="49" s="1"/>
  <c r="AK128" i="49"/>
  <c r="K128" i="49" s="1"/>
  <c r="EA115" i="48"/>
  <c r="AE442" i="49"/>
  <c r="CC442" i="49" s="1"/>
  <c r="DK129" i="49"/>
  <c r="CL129" i="49"/>
  <c r="FI129" i="49"/>
  <c r="EJ129" i="49"/>
  <c r="DG129" i="49"/>
  <c r="CH129" i="49"/>
  <c r="EF129" i="49"/>
  <c r="FE129" i="49"/>
  <c r="CD129" i="49"/>
  <c r="DC129" i="49"/>
  <c r="FA129" i="49"/>
  <c r="EB129" i="49"/>
  <c r="DX129" i="49"/>
  <c r="CY129" i="49"/>
  <c r="EW129" i="49"/>
  <c r="FV129" i="49"/>
  <c r="CU129" i="49"/>
  <c r="DT129" i="49"/>
  <c r="FR129" i="49"/>
  <c r="ES129" i="49"/>
  <c r="DJ129" i="49"/>
  <c r="CK129" i="49"/>
  <c r="FH129" i="49"/>
  <c r="EI129" i="49"/>
  <c r="AM128" i="49"/>
  <c r="M128" i="49" s="1"/>
  <c r="BA128" i="49"/>
  <c r="AA128" i="49" s="1"/>
  <c r="AP128" i="49"/>
  <c r="P128" i="49" s="1"/>
  <c r="AU128" i="49"/>
  <c r="U128" i="49" s="1"/>
  <c r="AE128" i="49"/>
  <c r="E128" i="49" s="1"/>
  <c r="AJ128" i="49"/>
  <c r="J128" i="49" s="1"/>
  <c r="AH128" i="49"/>
  <c r="H128" i="49" s="1"/>
  <c r="AV128" i="49"/>
  <c r="V128" i="49" s="1"/>
  <c r="AZ127" i="49"/>
  <c r="Z127" i="49" s="1"/>
  <c r="AO127" i="49"/>
  <c r="O127" i="49" s="1"/>
  <c r="AQ128" i="49"/>
  <c r="Q128" i="49" s="1"/>
  <c r="BB128" i="49"/>
  <c r="AB128" i="49" s="1"/>
  <c r="AG128" i="49"/>
  <c r="G128" i="49" s="1"/>
  <c r="DQ116" i="48"/>
  <c r="AS443" i="49" s="1"/>
  <c r="CQ443" i="49" s="1"/>
  <c r="BR443" i="49" s="1"/>
  <c r="DM116" i="48"/>
  <c r="AO443" i="49" s="1"/>
  <c r="CM443" i="49" s="1"/>
  <c r="BN443" i="49" s="1"/>
  <c r="DI116" i="48"/>
  <c r="AK443" i="49" s="1"/>
  <c r="CI443" i="49" s="1"/>
  <c r="BJ443" i="49" s="1"/>
  <c r="DD129" i="49"/>
  <c r="CE129" i="49"/>
  <c r="EC129" i="49"/>
  <c r="FB129" i="49"/>
  <c r="DY129" i="49"/>
  <c r="CZ129" i="49"/>
  <c r="FW129" i="49"/>
  <c r="EX129" i="49"/>
  <c r="CO129" i="49"/>
  <c r="DN129" i="49"/>
  <c r="EM129" i="49"/>
  <c r="FL129" i="49"/>
  <c r="DE129" i="49"/>
  <c r="CF129" i="49"/>
  <c r="ED129" i="49"/>
  <c r="FC129" i="49"/>
  <c r="DQ129" i="49"/>
  <c r="CR129" i="49"/>
  <c r="FO129" i="49"/>
  <c r="EP129" i="49"/>
  <c r="DM129" i="49"/>
  <c r="CN129" i="49"/>
  <c r="EL129" i="49"/>
  <c r="FK129" i="49"/>
  <c r="DI129" i="49"/>
  <c r="CJ129" i="49"/>
  <c r="FG129" i="49"/>
  <c r="EH129" i="49"/>
  <c r="DB129" i="49"/>
  <c r="CC129" i="49"/>
  <c r="EA129" i="49"/>
  <c r="EZ129" i="49"/>
  <c r="DR129" i="49"/>
  <c r="CS129" i="49"/>
  <c r="EQ129" i="49"/>
  <c r="FP129" i="49"/>
  <c r="AR127" i="49"/>
  <c r="R127" i="49" s="1"/>
  <c r="AY128" i="49"/>
  <c r="Y128" i="49" s="1"/>
  <c r="AI128" i="49"/>
  <c r="I128" i="49" s="1"/>
  <c r="DO116" i="48"/>
  <c r="AQ443" i="49" s="1"/>
  <c r="CO443" i="49" s="1"/>
  <c r="BP443" i="49" s="1"/>
  <c r="DU129" i="49"/>
  <c r="CX129" i="49"/>
  <c r="DW129" i="49"/>
  <c r="EV129" i="49"/>
  <c r="FU129" i="49"/>
  <c r="CT129" i="49"/>
  <c r="DS129" i="49"/>
  <c r="FQ129" i="49"/>
  <c r="ER129" i="49"/>
  <c r="DP116" i="48"/>
  <c r="AR443" i="49" s="1"/>
  <c r="CP443" i="49" s="1"/>
  <c r="BQ443" i="49" s="1"/>
  <c r="CG129" i="49"/>
  <c r="DF129" i="49"/>
  <c r="EE129" i="49"/>
  <c r="FD129" i="49"/>
  <c r="CW129" i="49"/>
  <c r="DV129" i="49"/>
  <c r="FT129" i="49"/>
  <c r="EU129" i="49"/>
  <c r="AT128" i="49"/>
  <c r="T128" i="49" s="1"/>
  <c r="AW128" i="49"/>
  <c r="W128" i="49" s="1"/>
  <c r="AL128" i="49"/>
  <c r="L128" i="49" s="1"/>
  <c r="DN117" i="48"/>
  <c r="AP444" i="49" s="1"/>
  <c r="CN444" i="49" s="1"/>
  <c r="BO444" i="49" s="1"/>
  <c r="DX117" i="48"/>
  <c r="AZ444" i="49" s="1"/>
  <c r="CX444" i="49" s="1"/>
  <c r="BY444" i="49" s="1"/>
  <c r="DO117" i="48"/>
  <c r="AQ444" i="49" s="1"/>
  <c r="CO444" i="49" s="1"/>
  <c r="BP444" i="49" s="1"/>
  <c r="DK117" i="48"/>
  <c r="AM444" i="49" s="1"/>
  <c r="CK444" i="49" s="1"/>
  <c r="BL444" i="49" s="1"/>
  <c r="DS117" i="48"/>
  <c r="AU444" i="49" s="1"/>
  <c r="CS444" i="49" s="1"/>
  <c r="BT444" i="49" s="1"/>
  <c r="DV117" i="48"/>
  <c r="AX444" i="49" s="1"/>
  <c r="CV444" i="49" s="1"/>
  <c r="BW444" i="49" s="1"/>
  <c r="DR117" i="48"/>
  <c r="AT444" i="49" s="1"/>
  <c r="CR444" i="49" s="1"/>
  <c r="BS444" i="49" s="1"/>
  <c r="DE117" i="48"/>
  <c r="AG444" i="49" s="1"/>
  <c r="CE444" i="49" s="1"/>
  <c r="BF444" i="49" s="1"/>
  <c r="DI117" i="48"/>
  <c r="AK444" i="49" s="1"/>
  <c r="CI444" i="49" s="1"/>
  <c r="BJ444" i="49" s="1"/>
  <c r="DD117" i="48"/>
  <c r="AF444" i="49" s="1"/>
  <c r="CD444" i="49" s="1"/>
  <c r="BE444" i="49" s="1"/>
  <c r="DC116" i="48"/>
  <c r="DA116" i="48"/>
  <c r="D118" i="48"/>
  <c r="E439" i="49" l="1"/>
  <c r="AC439" i="49" s="1"/>
  <c r="AO128" i="49"/>
  <c r="O128" i="49" s="1"/>
  <c r="BD442" i="49"/>
  <c r="CB442" i="49" s="1"/>
  <c r="DZ117" i="48"/>
  <c r="BB444" i="49" s="1"/>
  <c r="CZ444" i="49" s="1"/>
  <c r="CA444" i="49" s="1"/>
  <c r="CA130" i="49"/>
  <c r="DT117" i="48"/>
  <c r="AV444" i="49" s="1"/>
  <c r="CT444" i="49" s="1"/>
  <c r="BU444" i="49" s="1"/>
  <c r="BU130" i="49"/>
  <c r="DW117" i="48"/>
  <c r="AY444" i="49" s="1"/>
  <c r="CW444" i="49" s="1"/>
  <c r="BX444" i="49" s="1"/>
  <c r="BX130" i="49"/>
  <c r="DH117" i="48"/>
  <c r="AJ444" i="49" s="1"/>
  <c r="CH444" i="49" s="1"/>
  <c r="BI444" i="49" s="1"/>
  <c r="BI130" i="49"/>
  <c r="DB440" i="49"/>
  <c r="FS129" i="49"/>
  <c r="ET129" i="49"/>
  <c r="BD131" i="49"/>
  <c r="BT131" i="49"/>
  <c r="BY131" i="49"/>
  <c r="BR131" i="49"/>
  <c r="BS131" i="49"/>
  <c r="BH131" i="49"/>
  <c r="BX131" i="49"/>
  <c r="BM131" i="49"/>
  <c r="BF131" i="49"/>
  <c r="BO131" i="49"/>
  <c r="BL131" i="49"/>
  <c r="BQ131" i="49"/>
  <c r="BJ131" i="49"/>
  <c r="BZ131" i="49"/>
  <c r="BK131" i="49"/>
  <c r="BG131" i="49"/>
  <c r="BW131" i="49"/>
  <c r="BP131" i="49"/>
  <c r="BN131" i="49"/>
  <c r="BE131" i="49"/>
  <c r="BU131" i="49"/>
  <c r="CA131" i="49"/>
  <c r="O442" i="49"/>
  <c r="DF117" i="48"/>
  <c r="AH444" i="49" s="1"/>
  <c r="CF444" i="49" s="1"/>
  <c r="BG444" i="49" s="1"/>
  <c r="DM117" i="48"/>
  <c r="AO444" i="49" s="1"/>
  <c r="CM444" i="49" s="1"/>
  <c r="BN444" i="49" s="1"/>
  <c r="DJ117" i="48"/>
  <c r="AL444" i="49" s="1"/>
  <c r="CJ444" i="49" s="1"/>
  <c r="BK444" i="49" s="1"/>
  <c r="DL117" i="48"/>
  <c r="AN444" i="49" s="1"/>
  <c r="CL444" i="49" s="1"/>
  <c r="BM444" i="49" s="1"/>
  <c r="DG117" i="48"/>
  <c r="AI444" i="49" s="1"/>
  <c r="CG444" i="49" s="1"/>
  <c r="BH444" i="49" s="1"/>
  <c r="V442" i="49"/>
  <c r="H442" i="49"/>
  <c r="EP443" i="49"/>
  <c r="DQ443" i="49" s="1"/>
  <c r="EE443" i="49"/>
  <c r="DF443" i="49" s="1"/>
  <c r="ED443" i="49"/>
  <c r="DE443" i="49" s="1"/>
  <c r="H443" i="49" s="1"/>
  <c r="P442" i="49"/>
  <c r="J442" i="49"/>
  <c r="K442" i="49"/>
  <c r="G442" i="49"/>
  <c r="EU443" i="49"/>
  <c r="DV443" i="49" s="1"/>
  <c r="EC443" i="49"/>
  <c r="DD443" i="49" s="1"/>
  <c r="EQ443" i="49"/>
  <c r="DR443" i="49" s="1"/>
  <c r="EA441" i="49"/>
  <c r="EI443" i="49"/>
  <c r="DJ443" i="49" s="1"/>
  <c r="ET443" i="49"/>
  <c r="DU443" i="49" s="1"/>
  <c r="X443" i="49" s="1"/>
  <c r="EH443" i="49"/>
  <c r="DI443" i="49" s="1"/>
  <c r="ES443" i="49"/>
  <c r="DT443" i="49" s="1"/>
  <c r="W443" i="49" s="1"/>
  <c r="EL443" i="49"/>
  <c r="DM443" i="49" s="1"/>
  <c r="EX443" i="49"/>
  <c r="DY443" i="49" s="1"/>
  <c r="AB443" i="49" s="1"/>
  <c r="AC127" i="49"/>
  <c r="AI129" i="49"/>
  <c r="I129" i="49" s="1"/>
  <c r="AM129" i="49"/>
  <c r="M129" i="49" s="1"/>
  <c r="AW129" i="49"/>
  <c r="W129" i="49" s="1"/>
  <c r="AF129" i="49"/>
  <c r="F129" i="49" s="1"/>
  <c r="AN129" i="49"/>
  <c r="N129" i="49" s="1"/>
  <c r="DY117" i="48"/>
  <c r="BA444" i="49" s="1"/>
  <c r="CY444" i="49" s="1"/>
  <c r="BZ444" i="49" s="1"/>
  <c r="DP117" i="48"/>
  <c r="AR444" i="49" s="1"/>
  <c r="CP444" i="49" s="1"/>
  <c r="BQ444" i="49" s="1"/>
  <c r="DK130" i="49"/>
  <c r="CL130" i="49"/>
  <c r="EJ130" i="49"/>
  <c r="FI130" i="49"/>
  <c r="DL130" i="49"/>
  <c r="CM130" i="49"/>
  <c r="EK130" i="49"/>
  <c r="FJ130" i="49"/>
  <c r="DF130" i="49"/>
  <c r="CG130" i="49"/>
  <c r="FD130" i="49"/>
  <c r="EE130" i="49"/>
  <c r="CW130" i="49"/>
  <c r="DV130" i="49"/>
  <c r="EU130" i="49"/>
  <c r="FT130" i="49"/>
  <c r="AY129" i="49"/>
  <c r="Y129" i="49" s="1"/>
  <c r="CP129" i="49"/>
  <c r="DO129" i="49"/>
  <c r="EN129" i="49"/>
  <c r="FM129" i="49"/>
  <c r="CM129" i="49"/>
  <c r="DL129" i="49"/>
  <c r="FJ129" i="49"/>
  <c r="EK129" i="49"/>
  <c r="AC128" i="49"/>
  <c r="CI130" i="49"/>
  <c r="DH130" i="49"/>
  <c r="EG130" i="49"/>
  <c r="FF130" i="49"/>
  <c r="DS130" i="49"/>
  <c r="CT130" i="49"/>
  <c r="ER130" i="49"/>
  <c r="FQ130" i="49"/>
  <c r="CU130" i="49"/>
  <c r="DT130" i="49"/>
  <c r="FR130" i="49"/>
  <c r="ES130" i="49"/>
  <c r="CQ130" i="49"/>
  <c r="DP130" i="49"/>
  <c r="FN130" i="49"/>
  <c r="EO130" i="49"/>
  <c r="DQ130" i="49"/>
  <c r="CR130" i="49"/>
  <c r="FO130" i="49"/>
  <c r="EP130" i="49"/>
  <c r="CK130" i="49"/>
  <c r="DJ130" i="49"/>
  <c r="EI130" i="49"/>
  <c r="FH130" i="49"/>
  <c r="DU117" i="48"/>
  <c r="AW444" i="49" s="1"/>
  <c r="CU444" i="49" s="1"/>
  <c r="BV444" i="49" s="1"/>
  <c r="DQ117" i="48"/>
  <c r="AS444" i="49" s="1"/>
  <c r="CQ444" i="49" s="1"/>
  <c r="BR444" i="49" s="1"/>
  <c r="DC130" i="49"/>
  <c r="CD130" i="49"/>
  <c r="EB130" i="49"/>
  <c r="FA130" i="49"/>
  <c r="DD130" i="49"/>
  <c r="CE130" i="49"/>
  <c r="FB130" i="49"/>
  <c r="EC130" i="49"/>
  <c r="DY130" i="49"/>
  <c r="CZ130" i="49"/>
  <c r="FW130" i="49"/>
  <c r="EX130" i="49"/>
  <c r="DU130" i="49"/>
  <c r="CV130" i="49"/>
  <c r="ET130" i="49"/>
  <c r="FS130" i="49"/>
  <c r="DW130" i="49"/>
  <c r="CX130" i="49"/>
  <c r="EV130" i="49"/>
  <c r="FU130" i="49"/>
  <c r="CO130" i="49"/>
  <c r="DN130" i="49"/>
  <c r="EM130" i="49"/>
  <c r="FL130" i="49"/>
  <c r="AV129" i="49"/>
  <c r="V129" i="49" s="1"/>
  <c r="AL129" i="49"/>
  <c r="L129" i="49" s="1"/>
  <c r="AT129" i="49"/>
  <c r="T129" i="49" s="1"/>
  <c r="BB129" i="49"/>
  <c r="AB129" i="49" s="1"/>
  <c r="CI129" i="49"/>
  <c r="DH129" i="49"/>
  <c r="FF129" i="49"/>
  <c r="EG129" i="49"/>
  <c r="CQ129" i="49"/>
  <c r="DP129" i="49"/>
  <c r="FN129" i="49"/>
  <c r="EO129" i="49"/>
  <c r="BA129" i="49"/>
  <c r="AA129" i="49" s="1"/>
  <c r="AJ129" i="49"/>
  <c r="J129" i="49" s="1"/>
  <c r="EA116" i="48"/>
  <c r="AE443" i="49"/>
  <c r="CC443" i="49" s="1"/>
  <c r="DM130" i="49"/>
  <c r="CN130" i="49"/>
  <c r="EL130" i="49"/>
  <c r="FK130" i="49"/>
  <c r="DI130" i="49"/>
  <c r="CJ130" i="49"/>
  <c r="FG130" i="49"/>
  <c r="EH130" i="49"/>
  <c r="DE130" i="49"/>
  <c r="CF130" i="49"/>
  <c r="ED130" i="49"/>
  <c r="FC130" i="49"/>
  <c r="DG130" i="49"/>
  <c r="CH130" i="49"/>
  <c r="FE130" i="49"/>
  <c r="EF130" i="49"/>
  <c r="DB130" i="49"/>
  <c r="CC130" i="49"/>
  <c r="EZ130" i="49"/>
  <c r="EA130" i="49"/>
  <c r="CS130" i="49"/>
  <c r="DR130" i="49"/>
  <c r="EQ130" i="49"/>
  <c r="FP130" i="49"/>
  <c r="AZ129" i="49"/>
  <c r="Z129" i="49" s="1"/>
  <c r="AX129" i="49"/>
  <c r="X129" i="49" s="1"/>
  <c r="AU129" i="49"/>
  <c r="U129" i="49" s="1"/>
  <c r="AE129" i="49"/>
  <c r="E129" i="49" s="1"/>
  <c r="AP129" i="49"/>
  <c r="P129" i="49" s="1"/>
  <c r="AH129" i="49"/>
  <c r="H129" i="49" s="1"/>
  <c r="AQ129" i="49"/>
  <c r="Q129" i="49" s="1"/>
  <c r="AG129" i="49"/>
  <c r="G129" i="49" s="1"/>
  <c r="DP118" i="48"/>
  <c r="AR445" i="49" s="1"/>
  <c r="CP445" i="49" s="1"/>
  <c r="BQ445" i="49" s="1"/>
  <c r="DY118" i="48"/>
  <c r="BA445" i="49" s="1"/>
  <c r="CY445" i="49" s="1"/>
  <c r="BZ445" i="49" s="1"/>
  <c r="DS118" i="48"/>
  <c r="AU445" i="49" s="1"/>
  <c r="CS445" i="49" s="1"/>
  <c r="BT445" i="49" s="1"/>
  <c r="DM118" i="48"/>
  <c r="AO445" i="49" s="1"/>
  <c r="CM445" i="49" s="1"/>
  <c r="BN445" i="49" s="1"/>
  <c r="DD118" i="48"/>
  <c r="AF445" i="49" s="1"/>
  <c r="CD445" i="49" s="1"/>
  <c r="BE445" i="49" s="1"/>
  <c r="DF118" i="48"/>
  <c r="AH445" i="49" s="1"/>
  <c r="CF445" i="49" s="1"/>
  <c r="BG445" i="49" s="1"/>
  <c r="DE118" i="48"/>
  <c r="AG445" i="49" s="1"/>
  <c r="CE445" i="49" s="1"/>
  <c r="BF445" i="49" s="1"/>
  <c r="DC117" i="48"/>
  <c r="DA117" i="48"/>
  <c r="D119" i="48"/>
  <c r="BD443" i="49" l="1"/>
  <c r="CB443" i="49" s="1"/>
  <c r="DU118" i="48"/>
  <c r="AW445" i="49" s="1"/>
  <c r="CU445" i="49" s="1"/>
  <c r="BV445" i="49" s="1"/>
  <c r="BV131" i="49"/>
  <c r="DH118" i="48"/>
  <c r="AJ445" i="49" s="1"/>
  <c r="CH445" i="49" s="1"/>
  <c r="BI445" i="49" s="1"/>
  <c r="BI131" i="49"/>
  <c r="E440" i="49"/>
  <c r="AC440" i="49" s="1"/>
  <c r="DZ440" i="49"/>
  <c r="DB441" i="49"/>
  <c r="DJ118" i="48"/>
  <c r="AL445" i="49" s="1"/>
  <c r="CJ445" i="49" s="1"/>
  <c r="BK445" i="49" s="1"/>
  <c r="DK118" i="48"/>
  <c r="AM445" i="49" s="1"/>
  <c r="CK445" i="49" s="1"/>
  <c r="BL445" i="49" s="1"/>
  <c r="DG118" i="48"/>
  <c r="AI445" i="49" s="1"/>
  <c r="CG445" i="49" s="1"/>
  <c r="BH445" i="49" s="1"/>
  <c r="BL132" i="49"/>
  <c r="BQ132" i="49"/>
  <c r="BJ132" i="49"/>
  <c r="BZ132" i="49"/>
  <c r="BS132" i="49"/>
  <c r="BP132" i="49"/>
  <c r="BE132" i="49"/>
  <c r="BU132" i="49"/>
  <c r="BN132" i="49"/>
  <c r="BK132" i="49"/>
  <c r="BO132" i="49"/>
  <c r="BD132" i="49"/>
  <c r="BT132" i="49"/>
  <c r="BI132" i="49"/>
  <c r="BY132" i="49"/>
  <c r="BR132" i="49"/>
  <c r="BG132" i="49"/>
  <c r="CA132" i="49"/>
  <c r="BM132" i="49"/>
  <c r="BH132" i="49"/>
  <c r="BF132" i="49"/>
  <c r="BX132" i="49"/>
  <c r="DR118" i="48"/>
  <c r="AT445" i="49" s="1"/>
  <c r="CR445" i="49" s="1"/>
  <c r="BS445" i="49" s="1"/>
  <c r="DX118" i="48"/>
  <c r="AZ445" i="49" s="1"/>
  <c r="CX445" i="49" s="1"/>
  <c r="BY445" i="49" s="1"/>
  <c r="DT118" i="48"/>
  <c r="AV445" i="49" s="1"/>
  <c r="CT445" i="49" s="1"/>
  <c r="BU445" i="49" s="1"/>
  <c r="DW118" i="48"/>
  <c r="AY445" i="49" s="1"/>
  <c r="CW445" i="49" s="1"/>
  <c r="BX445" i="49" s="1"/>
  <c r="T443" i="49"/>
  <c r="DL118" i="48"/>
  <c r="AN445" i="49" s="1"/>
  <c r="CL445" i="49" s="1"/>
  <c r="BM445" i="49" s="1"/>
  <c r="DN118" i="48"/>
  <c r="AP445" i="49" s="1"/>
  <c r="CN445" i="49" s="1"/>
  <c r="BO445" i="49" s="1"/>
  <c r="DQ118" i="48"/>
  <c r="AS445" i="49" s="1"/>
  <c r="CQ445" i="49" s="1"/>
  <c r="BR445" i="49" s="1"/>
  <c r="EE444" i="49"/>
  <c r="DF444" i="49" s="1"/>
  <c r="I444" i="49" s="1"/>
  <c r="EH444" i="49"/>
  <c r="DI444" i="49" s="1"/>
  <c r="EG444" i="49"/>
  <c r="DH444" i="49" s="1"/>
  <c r="ET444" i="49"/>
  <c r="DU444" i="49" s="1"/>
  <c r="EF444" i="49"/>
  <c r="DG444" i="49" s="1"/>
  <c r="J444" i="49" s="1"/>
  <c r="EN443" i="49"/>
  <c r="DO443" i="49" s="1"/>
  <c r="R443" i="49" s="1"/>
  <c r="P443" i="49"/>
  <c r="L443" i="49"/>
  <c r="EG443" i="49"/>
  <c r="DH443" i="49" s="1"/>
  <c r="K443" i="49" s="1"/>
  <c r="G443" i="49"/>
  <c r="ED444" i="49"/>
  <c r="DE444" i="49" s="1"/>
  <c r="EJ443" i="49"/>
  <c r="DK443" i="49" s="1"/>
  <c r="EW443" i="49"/>
  <c r="DX443" i="49" s="1"/>
  <c r="AA443" i="49" s="1"/>
  <c r="ER443" i="49"/>
  <c r="DS443" i="49" s="1"/>
  <c r="V443" i="49" s="1"/>
  <c r="M443" i="49"/>
  <c r="U443" i="49"/>
  <c r="EA442" i="49"/>
  <c r="EX444" i="49"/>
  <c r="DY444" i="49" s="1"/>
  <c r="AB444" i="49" s="1"/>
  <c r="EB444" i="49"/>
  <c r="DC444" i="49" s="1"/>
  <c r="F444" i="49" s="1"/>
  <c r="I443" i="49"/>
  <c r="Y443" i="49"/>
  <c r="EK443" i="49"/>
  <c r="DL443" i="49" s="1"/>
  <c r="O443" i="49" s="1"/>
  <c r="EC444" i="49"/>
  <c r="DD444" i="49" s="1"/>
  <c r="EM443" i="49"/>
  <c r="DN443" i="49" s="1"/>
  <c r="Q443" i="49" s="1"/>
  <c r="EF443" i="49"/>
  <c r="DG443" i="49" s="1"/>
  <c r="J443" i="49" s="1"/>
  <c r="EP444" i="49"/>
  <c r="DQ444" i="49" s="1"/>
  <c r="T444" i="49" s="1"/>
  <c r="EU444" i="49"/>
  <c r="DV444" i="49" s="1"/>
  <c r="EB443" i="49"/>
  <c r="DC443" i="49" s="1"/>
  <c r="F443" i="49" s="1"/>
  <c r="EO443" i="49"/>
  <c r="DP443" i="49" s="1"/>
  <c r="S443" i="49" s="1"/>
  <c r="EJ444" i="49"/>
  <c r="DK444" i="49" s="1"/>
  <c r="N444" i="49" s="1"/>
  <c r="EM444" i="49"/>
  <c r="DN444" i="49" s="1"/>
  <c r="EL444" i="49"/>
  <c r="DM444" i="49" s="1"/>
  <c r="P444" i="49" s="1"/>
  <c r="EK444" i="49"/>
  <c r="DL444" i="49" s="1"/>
  <c r="EI444" i="49"/>
  <c r="DJ444" i="49" s="1"/>
  <c r="M444" i="49" s="1"/>
  <c r="EQ444" i="49"/>
  <c r="DR444" i="49" s="1"/>
  <c r="U444" i="49" s="1"/>
  <c r="EV444" i="49"/>
  <c r="DW444" i="49" s="1"/>
  <c r="EV443" i="49"/>
  <c r="DW443" i="49" s="1"/>
  <c r="ER444" i="49"/>
  <c r="DS444" i="49" s="1"/>
  <c r="AU130" i="49"/>
  <c r="U130" i="49" s="1"/>
  <c r="AH130" i="49"/>
  <c r="H130" i="49" s="1"/>
  <c r="AP130" i="49"/>
  <c r="P130" i="49" s="1"/>
  <c r="AQ130" i="49"/>
  <c r="Q130" i="49" s="1"/>
  <c r="AZ130" i="49"/>
  <c r="Z130" i="49" s="1"/>
  <c r="AX130" i="49"/>
  <c r="X130" i="49" s="1"/>
  <c r="AF130" i="49"/>
  <c r="F130" i="49" s="1"/>
  <c r="AY130" i="49"/>
  <c r="Y130" i="49" s="1"/>
  <c r="AO130" i="49"/>
  <c r="O130" i="49" s="1"/>
  <c r="AN130" i="49"/>
  <c r="N130" i="49" s="1"/>
  <c r="DE131" i="49"/>
  <c r="CF131" i="49"/>
  <c r="ED131" i="49"/>
  <c r="FC131" i="49"/>
  <c r="DG131" i="49"/>
  <c r="CH131" i="49"/>
  <c r="EF131" i="49"/>
  <c r="FE131" i="49"/>
  <c r="CD131" i="49"/>
  <c r="DC131" i="49"/>
  <c r="FA131" i="49"/>
  <c r="EB131" i="49"/>
  <c r="CY131" i="49"/>
  <c r="DX131" i="49"/>
  <c r="FV131" i="49"/>
  <c r="EW131" i="49"/>
  <c r="DT131" i="49"/>
  <c r="CU131" i="49"/>
  <c r="ES131" i="49"/>
  <c r="FR131" i="49"/>
  <c r="CK131" i="49"/>
  <c r="DJ131" i="49"/>
  <c r="EI131" i="49"/>
  <c r="FH131" i="49"/>
  <c r="AE130" i="49"/>
  <c r="E130" i="49" s="1"/>
  <c r="AJ130" i="49"/>
  <c r="J130" i="49" s="1"/>
  <c r="AL130" i="49"/>
  <c r="L130" i="49" s="1"/>
  <c r="AS129" i="49"/>
  <c r="S129" i="49" s="1"/>
  <c r="AK129" i="49"/>
  <c r="K129" i="49" s="1"/>
  <c r="BB130" i="49"/>
  <c r="AB130" i="49" s="1"/>
  <c r="AG130" i="49"/>
  <c r="G130" i="49" s="1"/>
  <c r="AR129" i="49"/>
  <c r="R129" i="49" s="1"/>
  <c r="AI130" i="49"/>
  <c r="I130" i="49" s="1"/>
  <c r="DO130" i="49"/>
  <c r="CP130" i="49"/>
  <c r="FM130" i="49"/>
  <c r="EN130" i="49"/>
  <c r="CM131" i="49"/>
  <c r="DL131" i="49"/>
  <c r="FJ131" i="49"/>
  <c r="EK131" i="49"/>
  <c r="DI118" i="48"/>
  <c r="AK445" i="49" s="1"/>
  <c r="CI445" i="49" s="1"/>
  <c r="BJ445" i="49" s="1"/>
  <c r="DY131" i="49"/>
  <c r="CZ131" i="49"/>
  <c r="FW131" i="49"/>
  <c r="EX131" i="49"/>
  <c r="CO131" i="49"/>
  <c r="DN131" i="49"/>
  <c r="EM131" i="49"/>
  <c r="FL131" i="49"/>
  <c r="DV118" i="48"/>
  <c r="AX445" i="49" s="1"/>
  <c r="CV445" i="49" s="1"/>
  <c r="BW445" i="49" s="1"/>
  <c r="DD131" i="49"/>
  <c r="CE131" i="49"/>
  <c r="FB131" i="49"/>
  <c r="EC131" i="49"/>
  <c r="EA117" i="48"/>
  <c r="AE444" i="49"/>
  <c r="CC444" i="49" s="1"/>
  <c r="DO118" i="48"/>
  <c r="AQ445" i="49" s="1"/>
  <c r="CO445" i="49" s="1"/>
  <c r="BP445" i="49" s="1"/>
  <c r="DZ118" i="48"/>
  <c r="BB445" i="49" s="1"/>
  <c r="CZ445" i="49" s="1"/>
  <c r="CA445" i="49" s="1"/>
  <c r="CL131" i="49"/>
  <c r="DK131" i="49"/>
  <c r="FI131" i="49"/>
  <c r="EJ131" i="49"/>
  <c r="DQ131" i="49"/>
  <c r="CR131" i="49"/>
  <c r="FO131" i="49"/>
  <c r="EP131" i="49"/>
  <c r="DM131" i="49"/>
  <c r="CN131" i="49"/>
  <c r="EL131" i="49"/>
  <c r="FK131" i="49"/>
  <c r="DI131" i="49"/>
  <c r="CJ131" i="49"/>
  <c r="FG131" i="49"/>
  <c r="EH131" i="49"/>
  <c r="CC131" i="49"/>
  <c r="DB131" i="49"/>
  <c r="EA131" i="49"/>
  <c r="EZ131" i="49"/>
  <c r="CS131" i="49"/>
  <c r="DR131" i="49"/>
  <c r="FP131" i="49"/>
  <c r="EQ131" i="49"/>
  <c r="AT130" i="49"/>
  <c r="T130" i="49" s="1"/>
  <c r="AS130" i="49"/>
  <c r="S130" i="49" s="1"/>
  <c r="AW130" i="49"/>
  <c r="W130" i="49" s="1"/>
  <c r="CY130" i="49"/>
  <c r="DX130" i="49"/>
  <c r="EW130" i="49"/>
  <c r="FV130" i="49"/>
  <c r="CQ131" i="49"/>
  <c r="DP131" i="49"/>
  <c r="EO131" i="49"/>
  <c r="FN131" i="49"/>
  <c r="DW131" i="49"/>
  <c r="CX131" i="49"/>
  <c r="FU131" i="49"/>
  <c r="EV131" i="49"/>
  <c r="DS131" i="49"/>
  <c r="CT131" i="49"/>
  <c r="FQ131" i="49"/>
  <c r="ER131" i="49"/>
  <c r="CP131" i="49"/>
  <c r="DO131" i="49"/>
  <c r="EN131" i="49"/>
  <c r="FM131" i="49"/>
  <c r="CG131" i="49"/>
  <c r="DF131" i="49"/>
  <c r="FD131" i="49"/>
  <c r="EE131" i="49"/>
  <c r="CW131" i="49"/>
  <c r="DV131" i="49"/>
  <c r="EU131" i="49"/>
  <c r="FT131" i="49"/>
  <c r="AM130" i="49"/>
  <c r="M130" i="49" s="1"/>
  <c r="AV130" i="49"/>
  <c r="V130" i="49" s="1"/>
  <c r="AK130" i="49"/>
  <c r="K130" i="49" s="1"/>
  <c r="AO129" i="49"/>
  <c r="O129" i="49" s="1"/>
  <c r="DC118" i="48"/>
  <c r="DA118" i="48"/>
  <c r="DK119" i="48"/>
  <c r="AM446" i="49" s="1"/>
  <c r="CK446" i="49" s="1"/>
  <c r="BL446" i="49" s="1"/>
  <c r="DF119" i="48"/>
  <c r="AH446" i="49" s="1"/>
  <c r="CF446" i="49" s="1"/>
  <c r="BG446" i="49" s="1"/>
  <c r="DR119" i="48"/>
  <c r="AT446" i="49" s="1"/>
  <c r="CR446" i="49" s="1"/>
  <c r="BS446" i="49" s="1"/>
  <c r="DD119" i="48"/>
  <c r="AF446" i="49" s="1"/>
  <c r="CD446" i="49" s="1"/>
  <c r="BE446" i="49" s="1"/>
  <c r="DT119" i="48"/>
  <c r="AV446" i="49" s="1"/>
  <c r="CT446" i="49" s="1"/>
  <c r="BU446" i="49" s="1"/>
  <c r="DI119" i="48"/>
  <c r="AK446" i="49" s="1"/>
  <c r="CI446" i="49" s="1"/>
  <c r="BJ446" i="49" s="1"/>
  <c r="DN119" i="48"/>
  <c r="AP446" i="49" s="1"/>
  <c r="CN446" i="49" s="1"/>
  <c r="BO446" i="49" s="1"/>
  <c r="DY119" i="48"/>
  <c r="BA446" i="49" s="1"/>
  <c r="CY446" i="49" s="1"/>
  <c r="BZ446" i="49" s="1"/>
  <c r="D120" i="48"/>
  <c r="BD444" i="49" l="1"/>
  <c r="CB444" i="49" s="1"/>
  <c r="DV119" i="48"/>
  <c r="AX446" i="49" s="1"/>
  <c r="CV446" i="49" s="1"/>
  <c r="BW446" i="49" s="1"/>
  <c r="BW132" i="49"/>
  <c r="E441" i="49"/>
  <c r="AC441" i="49" s="1"/>
  <c r="DZ441" i="49"/>
  <c r="DU119" i="48"/>
  <c r="AW446" i="49" s="1"/>
  <c r="CU446" i="49" s="1"/>
  <c r="BV446" i="49" s="1"/>
  <c r="BV132" i="49"/>
  <c r="DB442" i="49"/>
  <c r="DQ119" i="48"/>
  <c r="AS446" i="49" s="1"/>
  <c r="CQ446" i="49" s="1"/>
  <c r="BR446" i="49" s="1"/>
  <c r="BD133" i="49"/>
  <c r="BI133" i="49"/>
  <c r="BY133" i="49"/>
  <c r="BR133" i="49"/>
  <c r="BO133" i="49"/>
  <c r="CA133" i="49"/>
  <c r="BM133" i="49"/>
  <c r="BF133" i="49"/>
  <c r="BV133" i="49"/>
  <c r="BK133" i="49"/>
  <c r="BX133" i="49"/>
  <c r="BL133" i="49"/>
  <c r="BQ133" i="49"/>
  <c r="BJ133" i="49"/>
  <c r="BZ133" i="49"/>
  <c r="BW133" i="49"/>
  <c r="BG133" i="49"/>
  <c r="BP133" i="49"/>
  <c r="BN133" i="49"/>
  <c r="BE133" i="49"/>
  <c r="BS133" i="49"/>
  <c r="BT133" i="49"/>
  <c r="BU133" i="49"/>
  <c r="DO119" i="48"/>
  <c r="AQ446" i="49" s="1"/>
  <c r="CO446" i="49" s="1"/>
  <c r="BP446" i="49" s="1"/>
  <c r="DZ119" i="48"/>
  <c r="BB446" i="49" s="1"/>
  <c r="CZ446" i="49" s="1"/>
  <c r="CA446" i="49" s="1"/>
  <c r="FS132" i="49"/>
  <c r="DJ119" i="48"/>
  <c r="AL446" i="49" s="1"/>
  <c r="CJ446" i="49" s="1"/>
  <c r="BK446" i="49" s="1"/>
  <c r="K444" i="49"/>
  <c r="DM119" i="48"/>
  <c r="AO446" i="49" s="1"/>
  <c r="CM446" i="49" s="1"/>
  <c r="BN446" i="49" s="1"/>
  <c r="DG119" i="48"/>
  <c r="AI446" i="49" s="1"/>
  <c r="CG446" i="49" s="1"/>
  <c r="BH446" i="49" s="1"/>
  <c r="DW119" i="48"/>
  <c r="AY446" i="49" s="1"/>
  <c r="CW446" i="49" s="1"/>
  <c r="BX446" i="49" s="1"/>
  <c r="DS119" i="48"/>
  <c r="AU446" i="49" s="1"/>
  <c r="CS446" i="49" s="1"/>
  <c r="BT446" i="49" s="1"/>
  <c r="DH119" i="48"/>
  <c r="AJ446" i="49" s="1"/>
  <c r="CH446" i="49" s="1"/>
  <c r="BI446" i="49" s="1"/>
  <c r="DP119" i="48"/>
  <c r="AR446" i="49" s="1"/>
  <c r="CP446" i="49" s="1"/>
  <c r="BQ446" i="49" s="1"/>
  <c r="DL119" i="48"/>
  <c r="AN446" i="49" s="1"/>
  <c r="CL446" i="49" s="1"/>
  <c r="BM446" i="49" s="1"/>
  <c r="X444" i="49"/>
  <c r="L444" i="49"/>
  <c r="EN445" i="49"/>
  <c r="DO445" i="49" s="1"/>
  <c r="R445" i="49" s="1"/>
  <c r="EE445" i="49"/>
  <c r="DF445" i="49" s="1"/>
  <c r="ES445" i="49"/>
  <c r="DT445" i="49" s="1"/>
  <c r="EO445" i="49"/>
  <c r="DP445" i="49" s="1"/>
  <c r="N443" i="49"/>
  <c r="G444" i="49"/>
  <c r="Z443" i="49"/>
  <c r="O444" i="49"/>
  <c r="Y444" i="49"/>
  <c r="H444" i="49"/>
  <c r="V444" i="49"/>
  <c r="EQ445" i="49"/>
  <c r="DR445" i="49" s="1"/>
  <c r="Z444" i="49"/>
  <c r="EA443" i="49"/>
  <c r="Q444" i="49"/>
  <c r="EU445" i="49"/>
  <c r="DV445" i="49" s="1"/>
  <c r="Y445" i="49" s="1"/>
  <c r="EO444" i="49"/>
  <c r="DP444" i="49" s="1"/>
  <c r="S444" i="49" s="1"/>
  <c r="EJ445" i="49"/>
  <c r="DK445" i="49" s="1"/>
  <c r="N445" i="49" s="1"/>
  <c r="EW445" i="49"/>
  <c r="DX445" i="49" s="1"/>
  <c r="EC445" i="49"/>
  <c r="DD445" i="49" s="1"/>
  <c r="G445" i="49" s="1"/>
  <c r="EH445" i="49"/>
  <c r="DI445" i="49" s="1"/>
  <c r="L445" i="49" s="1"/>
  <c r="ES444" i="49"/>
  <c r="DT444" i="49" s="1"/>
  <c r="W444" i="49" s="1"/>
  <c r="EL445" i="49"/>
  <c r="DM445" i="49" s="1"/>
  <c r="EB445" i="49"/>
  <c r="DC445" i="49" s="1"/>
  <c r="F445" i="49" s="1"/>
  <c r="EI445" i="49"/>
  <c r="DJ445" i="49" s="1"/>
  <c r="M445" i="49" s="1"/>
  <c r="ER445" i="49"/>
  <c r="DS445" i="49" s="1"/>
  <c r="V445" i="49" s="1"/>
  <c r="EN444" i="49"/>
  <c r="DO444" i="49" s="1"/>
  <c r="R444" i="49" s="1"/>
  <c r="ED445" i="49"/>
  <c r="DE445" i="49" s="1"/>
  <c r="EF445" i="49"/>
  <c r="DG445" i="49" s="1"/>
  <c r="EW444" i="49"/>
  <c r="DX444" i="49" s="1"/>
  <c r="AA444" i="49" s="1"/>
  <c r="EP445" i="49"/>
  <c r="DQ445" i="49" s="1"/>
  <c r="EV445" i="49"/>
  <c r="DW445" i="49" s="1"/>
  <c r="EK445" i="49"/>
  <c r="DL445" i="49" s="1"/>
  <c r="O445" i="49" s="1"/>
  <c r="AU131" i="49"/>
  <c r="U131" i="49" s="1"/>
  <c r="AC129" i="49"/>
  <c r="BA131" i="49"/>
  <c r="AA131" i="49" s="1"/>
  <c r="AF131" i="49"/>
  <c r="F131" i="49" s="1"/>
  <c r="AY131" i="49"/>
  <c r="Y131" i="49" s="1"/>
  <c r="AR131" i="49"/>
  <c r="R131" i="49" s="1"/>
  <c r="AS131" i="49"/>
  <c r="S131" i="49" s="1"/>
  <c r="BA130" i="49"/>
  <c r="AA130" i="49" s="1"/>
  <c r="BB131" i="49"/>
  <c r="AB131" i="49" s="1"/>
  <c r="CY132" i="49"/>
  <c r="DX132" i="49"/>
  <c r="EW132" i="49"/>
  <c r="FV132" i="49"/>
  <c r="CE132" i="49"/>
  <c r="DD132" i="49"/>
  <c r="FB132" i="49"/>
  <c r="EC132" i="49"/>
  <c r="DY132" i="49"/>
  <c r="CZ132" i="49"/>
  <c r="FW132" i="49"/>
  <c r="EX132" i="49"/>
  <c r="ET132" i="49"/>
  <c r="DW132" i="49"/>
  <c r="CX132" i="49"/>
  <c r="FU132" i="49"/>
  <c r="EV132" i="49"/>
  <c r="DN132" i="49"/>
  <c r="CO132" i="49"/>
  <c r="EM132" i="49"/>
  <c r="FL132" i="49"/>
  <c r="CI131" i="49"/>
  <c r="DH131" i="49"/>
  <c r="EG131" i="49"/>
  <c r="FF131" i="49"/>
  <c r="DE119" i="48"/>
  <c r="AG446" i="49" s="1"/>
  <c r="CE446" i="49" s="1"/>
  <c r="BF446" i="49" s="1"/>
  <c r="DH132" i="49"/>
  <c r="CI132" i="49"/>
  <c r="EG132" i="49"/>
  <c r="FF132" i="49"/>
  <c r="DI132" i="49"/>
  <c r="CJ132" i="49"/>
  <c r="FG132" i="49"/>
  <c r="EH132" i="49"/>
  <c r="DE132" i="49"/>
  <c r="CF132" i="49"/>
  <c r="ED132" i="49"/>
  <c r="FC132" i="49"/>
  <c r="CH132" i="49"/>
  <c r="DG132" i="49"/>
  <c r="FE132" i="49"/>
  <c r="EF132" i="49"/>
  <c r="CC132" i="49"/>
  <c r="DB132" i="49"/>
  <c r="EZ132" i="49"/>
  <c r="EA132" i="49"/>
  <c r="CS132" i="49"/>
  <c r="DR132" i="49"/>
  <c r="FP132" i="49"/>
  <c r="EQ132" i="49"/>
  <c r="AQ131" i="49"/>
  <c r="Q131" i="49" s="1"/>
  <c r="AM131" i="49"/>
  <c r="M131" i="49" s="1"/>
  <c r="AW131" i="49"/>
  <c r="W131" i="49" s="1"/>
  <c r="AJ131" i="49"/>
  <c r="J131" i="49" s="1"/>
  <c r="AH131" i="49"/>
  <c r="H131" i="49" s="1"/>
  <c r="EA118" i="48"/>
  <c r="AE445" i="49"/>
  <c r="CC445" i="49" s="1"/>
  <c r="CT132" i="49"/>
  <c r="DS132" i="49"/>
  <c r="FQ132" i="49"/>
  <c r="ER132" i="49"/>
  <c r="CP132" i="49"/>
  <c r="DO132" i="49"/>
  <c r="EN132" i="49"/>
  <c r="FM132" i="49"/>
  <c r="CL132" i="49"/>
  <c r="DK132" i="49"/>
  <c r="FI132" i="49"/>
  <c r="EJ132" i="49"/>
  <c r="CM132" i="49"/>
  <c r="DL132" i="49"/>
  <c r="FJ132" i="49"/>
  <c r="EK132" i="49"/>
  <c r="CG132" i="49"/>
  <c r="DF132" i="49"/>
  <c r="EE132" i="49"/>
  <c r="FD132" i="49"/>
  <c r="DV132" i="49"/>
  <c r="CW132" i="49"/>
  <c r="FT132" i="49"/>
  <c r="EU132" i="49"/>
  <c r="AL131" i="49"/>
  <c r="L131" i="49" s="1"/>
  <c r="AT131" i="49"/>
  <c r="T131" i="49" s="1"/>
  <c r="AN131" i="49"/>
  <c r="N131" i="49" s="1"/>
  <c r="AG131" i="49"/>
  <c r="G131" i="49" s="1"/>
  <c r="DU131" i="49"/>
  <c r="CV131" i="49"/>
  <c r="ET131" i="49"/>
  <c r="FS131" i="49"/>
  <c r="AO131" i="49"/>
  <c r="O131" i="49" s="1"/>
  <c r="AR130" i="49"/>
  <c r="R130" i="49" s="1"/>
  <c r="DX119" i="48"/>
  <c r="AZ446" i="49" s="1"/>
  <c r="CX446" i="49" s="1"/>
  <c r="BY446" i="49" s="1"/>
  <c r="CD132" i="49"/>
  <c r="DC132" i="49"/>
  <c r="FA132" i="49"/>
  <c r="EB132" i="49"/>
  <c r="DM132" i="49"/>
  <c r="CN132" i="49"/>
  <c r="EL132" i="49"/>
  <c r="FK132" i="49"/>
  <c r="DT132" i="49"/>
  <c r="CU132" i="49"/>
  <c r="FR132" i="49"/>
  <c r="ES132" i="49"/>
  <c r="CQ132" i="49"/>
  <c r="DP132" i="49"/>
  <c r="EO132" i="49"/>
  <c r="FN132" i="49"/>
  <c r="DQ132" i="49"/>
  <c r="CR132" i="49"/>
  <c r="FO132" i="49"/>
  <c r="EP132" i="49"/>
  <c r="CK132" i="49"/>
  <c r="DJ132" i="49"/>
  <c r="FH132" i="49"/>
  <c r="EI132" i="49"/>
  <c r="AI131" i="49"/>
  <c r="I131" i="49" s="1"/>
  <c r="AV131" i="49"/>
  <c r="V131" i="49" s="1"/>
  <c r="AZ131" i="49"/>
  <c r="Z131" i="49" s="1"/>
  <c r="AE131" i="49"/>
  <c r="E131" i="49" s="1"/>
  <c r="AP131" i="49"/>
  <c r="P131" i="49" s="1"/>
  <c r="DS120" i="48"/>
  <c r="AU447" i="49" s="1"/>
  <c r="CS447" i="49" s="1"/>
  <c r="BT447" i="49" s="1"/>
  <c r="DR120" i="48"/>
  <c r="AT447" i="49" s="1"/>
  <c r="CR447" i="49" s="1"/>
  <c r="BS447" i="49" s="1"/>
  <c r="DU120" i="48"/>
  <c r="AW447" i="49" s="1"/>
  <c r="CU447" i="49" s="1"/>
  <c r="BV447" i="49" s="1"/>
  <c r="DC119" i="48"/>
  <c r="DA119" i="48"/>
  <c r="D121" i="48"/>
  <c r="BD445" i="49" l="1"/>
  <c r="CB445" i="49" s="1"/>
  <c r="DG120" i="48"/>
  <c r="AI447" i="49" s="1"/>
  <c r="CG447" i="49" s="1"/>
  <c r="BH447" i="49" s="1"/>
  <c r="BH133" i="49"/>
  <c r="DF133" i="49" s="1"/>
  <c r="E442" i="49"/>
  <c r="AC442" i="49" s="1"/>
  <c r="DZ442" i="49"/>
  <c r="DB443" i="49"/>
  <c r="DZ443" i="49" s="1"/>
  <c r="DJ120" i="48"/>
  <c r="AL447" i="49" s="1"/>
  <c r="CJ447" i="49" s="1"/>
  <c r="BK447" i="49" s="1"/>
  <c r="CV132" i="49"/>
  <c r="AX132" i="49" s="1"/>
  <c r="X132" i="49" s="1"/>
  <c r="DU132" i="49"/>
  <c r="DL120" i="48"/>
  <c r="AN447" i="49" s="1"/>
  <c r="CL447" i="49" s="1"/>
  <c r="BM447" i="49" s="1"/>
  <c r="BK134" i="49"/>
  <c r="CA134" i="49"/>
  <c r="BP134" i="49"/>
  <c r="BU134" i="49"/>
  <c r="BR134" i="49"/>
  <c r="BV134" i="49"/>
  <c r="BE134" i="49"/>
  <c r="BO134" i="49"/>
  <c r="BT134" i="49"/>
  <c r="BI134" i="49"/>
  <c r="BY134" i="49"/>
  <c r="BS134" i="49"/>
  <c r="BH134" i="49"/>
  <c r="BX134" i="49"/>
  <c r="BM134" i="49"/>
  <c r="BJ134" i="49"/>
  <c r="BG134" i="49"/>
  <c r="BN134" i="49"/>
  <c r="BF134" i="49"/>
  <c r="BW134" i="49"/>
  <c r="BQ134" i="49"/>
  <c r="BD134" i="49"/>
  <c r="BZ134" i="49"/>
  <c r="BL134" i="49"/>
  <c r="S445" i="49"/>
  <c r="I445" i="49"/>
  <c r="DZ120" i="48"/>
  <c r="BB447" i="49" s="1"/>
  <c r="CZ447" i="49" s="1"/>
  <c r="CA447" i="49" s="1"/>
  <c r="DN120" i="48"/>
  <c r="AP447" i="49" s="1"/>
  <c r="CN447" i="49" s="1"/>
  <c r="BO447" i="49" s="1"/>
  <c r="DF120" i="48"/>
  <c r="AH447" i="49" s="1"/>
  <c r="CF447" i="49" s="1"/>
  <c r="BG447" i="49" s="1"/>
  <c r="DI120" i="48"/>
  <c r="AK447" i="49" s="1"/>
  <c r="CI447" i="49" s="1"/>
  <c r="BJ447" i="49" s="1"/>
  <c r="DE120" i="48"/>
  <c r="AG447" i="49" s="1"/>
  <c r="CE447" i="49" s="1"/>
  <c r="BF447" i="49" s="1"/>
  <c r="DO120" i="48"/>
  <c r="AQ447" i="49" s="1"/>
  <c r="CO447" i="49" s="1"/>
  <c r="BP447" i="49" s="1"/>
  <c r="DT120" i="48"/>
  <c r="AV447" i="49" s="1"/>
  <c r="CT447" i="49" s="1"/>
  <c r="BU447" i="49" s="1"/>
  <c r="DK120" i="48"/>
  <c r="AM447" i="49" s="1"/>
  <c r="CK447" i="49" s="1"/>
  <c r="BL447" i="49" s="1"/>
  <c r="DP120" i="48"/>
  <c r="AR447" i="49" s="1"/>
  <c r="CP447" i="49" s="1"/>
  <c r="BQ447" i="49" s="1"/>
  <c r="DV120" i="48"/>
  <c r="AX447" i="49" s="1"/>
  <c r="CV447" i="49" s="1"/>
  <c r="BW447" i="49" s="1"/>
  <c r="DX120" i="48"/>
  <c r="AZ447" i="49" s="1"/>
  <c r="CX447" i="49" s="1"/>
  <c r="BY447" i="49" s="1"/>
  <c r="DD120" i="48"/>
  <c r="AF447" i="49" s="1"/>
  <c r="CD447" i="49" s="1"/>
  <c r="BE447" i="49" s="1"/>
  <c r="DW120" i="48"/>
  <c r="AY447" i="49" s="1"/>
  <c r="CW447" i="49" s="1"/>
  <c r="BX447" i="49" s="1"/>
  <c r="DH120" i="48"/>
  <c r="AJ447" i="49" s="1"/>
  <c r="CH447" i="49" s="1"/>
  <c r="BI447" i="49" s="1"/>
  <c r="DY120" i="48"/>
  <c r="BA447" i="49" s="1"/>
  <c r="CY447" i="49" s="1"/>
  <c r="BZ447" i="49" s="1"/>
  <c r="EB446" i="49"/>
  <c r="DC446" i="49" s="1"/>
  <c r="EI446" i="49"/>
  <c r="DJ446" i="49" s="1"/>
  <c r="EP446" i="49"/>
  <c r="DQ446" i="49" s="1"/>
  <c r="Z445" i="49"/>
  <c r="H445" i="49"/>
  <c r="U445" i="49"/>
  <c r="ER446" i="49"/>
  <c r="DS446" i="49" s="1"/>
  <c r="V446" i="49" s="1"/>
  <c r="EW446" i="49"/>
  <c r="DX446" i="49" s="1"/>
  <c r="AA446" i="49" s="1"/>
  <c r="EX445" i="49"/>
  <c r="DY445" i="49" s="1"/>
  <c r="AB445" i="49" s="1"/>
  <c r="E443" i="49"/>
  <c r="AC443" i="49" s="1"/>
  <c r="T445" i="49"/>
  <c r="EX446" i="49"/>
  <c r="DY446" i="49" s="1"/>
  <c r="AB446" i="49" s="1"/>
  <c r="EG445" i="49"/>
  <c r="DH445" i="49" s="1"/>
  <c r="K445" i="49" s="1"/>
  <c r="EF446" i="49"/>
  <c r="DG446" i="49" s="1"/>
  <c r="J446" i="49" s="1"/>
  <c r="EM445" i="49"/>
  <c r="DN445" i="49" s="1"/>
  <c r="Q445" i="49" s="1"/>
  <c r="EM446" i="49"/>
  <c r="DN446" i="49" s="1"/>
  <c r="Q446" i="49" s="1"/>
  <c r="W445" i="49"/>
  <c r="AA445" i="49"/>
  <c r="EA444" i="49"/>
  <c r="P445" i="49"/>
  <c r="EU446" i="49"/>
  <c r="DV446" i="49" s="1"/>
  <c r="ET446" i="49"/>
  <c r="DU446" i="49" s="1"/>
  <c r="EG446" i="49"/>
  <c r="DH446" i="49" s="1"/>
  <c r="J445" i="49"/>
  <c r="AM132" i="49"/>
  <c r="M132" i="49" s="1"/>
  <c r="AT132" i="49"/>
  <c r="T132" i="49" s="1"/>
  <c r="AW132" i="49"/>
  <c r="W132" i="49" s="1"/>
  <c r="AF132" i="49"/>
  <c r="F132" i="49" s="1"/>
  <c r="EN446" i="49"/>
  <c r="DO446" i="49" s="1"/>
  <c r="ET445" i="49"/>
  <c r="DU445" i="49" s="1"/>
  <c r="X445" i="49" s="1"/>
  <c r="EJ446" i="49"/>
  <c r="DK446" i="49" s="1"/>
  <c r="N446" i="49" s="1"/>
  <c r="ES446" i="49"/>
  <c r="DT446" i="49" s="1"/>
  <c r="W446" i="49" s="1"/>
  <c r="EH446" i="49"/>
  <c r="DI446" i="49" s="1"/>
  <c r="ED446" i="49"/>
  <c r="DE446" i="49" s="1"/>
  <c r="H446" i="49" s="1"/>
  <c r="EE446" i="49"/>
  <c r="DF446" i="49" s="1"/>
  <c r="I446" i="49" s="1"/>
  <c r="EL446" i="49"/>
  <c r="DM446" i="49" s="1"/>
  <c r="P446" i="49" s="1"/>
  <c r="EO446" i="49"/>
  <c r="DP446" i="49" s="1"/>
  <c r="S446" i="49" s="1"/>
  <c r="EK446" i="49"/>
  <c r="DL446" i="49" s="1"/>
  <c r="O446" i="49" s="1"/>
  <c r="EQ446" i="49"/>
  <c r="DR446" i="49" s="1"/>
  <c r="U446" i="49" s="1"/>
  <c r="AC130" i="49"/>
  <c r="AY132" i="49"/>
  <c r="Y132" i="49" s="1"/>
  <c r="AO132" i="49"/>
  <c r="O132" i="49" s="1"/>
  <c r="AN132" i="49"/>
  <c r="N132" i="49" s="1"/>
  <c r="AV132" i="49"/>
  <c r="V132" i="49" s="1"/>
  <c r="AH132" i="49"/>
  <c r="H132" i="49" s="1"/>
  <c r="AK132" i="49"/>
  <c r="K132" i="49" s="1"/>
  <c r="AZ132" i="49"/>
  <c r="Z132" i="49" s="1"/>
  <c r="BB132" i="49"/>
  <c r="AB132" i="49" s="1"/>
  <c r="AG132" i="49"/>
  <c r="G132" i="49" s="1"/>
  <c r="CI133" i="49"/>
  <c r="DH133" i="49"/>
  <c r="FF133" i="49"/>
  <c r="EG133" i="49"/>
  <c r="CM133" i="49"/>
  <c r="DL133" i="49"/>
  <c r="FJ133" i="49"/>
  <c r="EK133" i="49"/>
  <c r="DN133" i="49"/>
  <c r="CO133" i="49"/>
  <c r="FL133" i="49"/>
  <c r="EM133" i="49"/>
  <c r="DQ120" i="48"/>
  <c r="AS447" i="49" s="1"/>
  <c r="CQ447" i="49" s="1"/>
  <c r="BR447" i="49" s="1"/>
  <c r="DE133" i="49"/>
  <c r="CF133" i="49"/>
  <c r="ED133" i="49"/>
  <c r="FC133" i="49"/>
  <c r="DQ133" i="49"/>
  <c r="CR133" i="49"/>
  <c r="FO133" i="49"/>
  <c r="EP133" i="49"/>
  <c r="DM133" i="49"/>
  <c r="CN133" i="49"/>
  <c r="EL133" i="49"/>
  <c r="FK133" i="49"/>
  <c r="DI133" i="49"/>
  <c r="FG133" i="49"/>
  <c r="CJ133" i="49"/>
  <c r="EH133" i="49"/>
  <c r="CC133" i="49"/>
  <c r="DB133" i="49"/>
  <c r="EZ133" i="49"/>
  <c r="EA133" i="49"/>
  <c r="CS133" i="49"/>
  <c r="DR133" i="49"/>
  <c r="EQ133" i="49"/>
  <c r="FP133" i="49"/>
  <c r="AS132" i="49"/>
  <c r="S132" i="49" s="1"/>
  <c r="AP132" i="49"/>
  <c r="P132" i="49" s="1"/>
  <c r="AX131" i="49"/>
  <c r="X131" i="49" s="1"/>
  <c r="AI132" i="49"/>
  <c r="I132" i="49" s="1"/>
  <c r="AR132" i="49"/>
  <c r="R132" i="49" s="1"/>
  <c r="AK131" i="49"/>
  <c r="K131" i="49" s="1"/>
  <c r="AQ132" i="49"/>
  <c r="Q132" i="49" s="1"/>
  <c r="BA132" i="49"/>
  <c r="AA132" i="49" s="1"/>
  <c r="DD133" i="49"/>
  <c r="CE133" i="49"/>
  <c r="EC133" i="49"/>
  <c r="FB133" i="49"/>
  <c r="DM120" i="48"/>
  <c r="AO447" i="49" s="1"/>
  <c r="CM447" i="49" s="1"/>
  <c r="BN447" i="49" s="1"/>
  <c r="CL133" i="49"/>
  <c r="DK133" i="49"/>
  <c r="EJ133" i="49"/>
  <c r="FI133" i="49"/>
  <c r="CX133" i="49"/>
  <c r="DW133" i="49"/>
  <c r="EV133" i="49"/>
  <c r="FU133" i="49"/>
  <c r="DS133" i="49"/>
  <c r="CT133" i="49"/>
  <c r="FQ133" i="49"/>
  <c r="ER133" i="49"/>
  <c r="DO133" i="49"/>
  <c r="CP133" i="49"/>
  <c r="FM133" i="49"/>
  <c r="EN133" i="49"/>
  <c r="FD133" i="49"/>
  <c r="DV133" i="49"/>
  <c r="CW133" i="49"/>
  <c r="FT133" i="49"/>
  <c r="EU133" i="49"/>
  <c r="DP133" i="49"/>
  <c r="CQ133" i="49"/>
  <c r="EO133" i="49"/>
  <c r="FN133" i="49"/>
  <c r="DY133" i="49"/>
  <c r="CZ133" i="49"/>
  <c r="FW133" i="49"/>
  <c r="EX133" i="49"/>
  <c r="EA119" i="48"/>
  <c r="AE446" i="49"/>
  <c r="CC446" i="49" s="1"/>
  <c r="DU133" i="49"/>
  <c r="CV133" i="49"/>
  <c r="ET133" i="49"/>
  <c r="FS133" i="49"/>
  <c r="DG133" i="49"/>
  <c r="CH133" i="49"/>
  <c r="FE133" i="49"/>
  <c r="EF133" i="49"/>
  <c r="CD133" i="49"/>
  <c r="DC133" i="49"/>
  <c r="FA133" i="49"/>
  <c r="EB133" i="49"/>
  <c r="CY133" i="49"/>
  <c r="DX133" i="49"/>
  <c r="EW133" i="49"/>
  <c r="FV133" i="49"/>
  <c r="CU133" i="49"/>
  <c r="DT133" i="49"/>
  <c r="FR133" i="49"/>
  <c r="ES133" i="49"/>
  <c r="CK133" i="49"/>
  <c r="DJ133" i="49"/>
  <c r="EI133" i="49"/>
  <c r="FH133" i="49"/>
  <c r="AU132" i="49"/>
  <c r="U132" i="49" s="1"/>
  <c r="AE132" i="49"/>
  <c r="E132" i="49" s="1"/>
  <c r="AJ132" i="49"/>
  <c r="J132" i="49" s="1"/>
  <c r="AL132" i="49"/>
  <c r="L132" i="49" s="1"/>
  <c r="DW121" i="48"/>
  <c r="AY448" i="49" s="1"/>
  <c r="CW448" i="49" s="1"/>
  <c r="BX448" i="49" s="1"/>
  <c r="DN121" i="48"/>
  <c r="AP448" i="49" s="1"/>
  <c r="CN448" i="49" s="1"/>
  <c r="BO448" i="49" s="1"/>
  <c r="DZ121" i="48"/>
  <c r="BB448" i="49" s="1"/>
  <c r="CZ448" i="49" s="1"/>
  <c r="CA448" i="49" s="1"/>
  <c r="DR121" i="48"/>
  <c r="AT448" i="49" s="1"/>
  <c r="CR448" i="49" s="1"/>
  <c r="BS448" i="49" s="1"/>
  <c r="DC120" i="48"/>
  <c r="DA120" i="48"/>
  <c r="D122" i="48"/>
  <c r="EE133" i="49" l="1"/>
  <c r="DG121" i="48"/>
  <c r="AI448" i="49" s="1"/>
  <c r="CG448" i="49" s="1"/>
  <c r="BH448" i="49" s="1"/>
  <c r="CG133" i="49"/>
  <c r="BD446" i="49"/>
  <c r="CB446" i="49" s="1"/>
  <c r="DB444" i="49"/>
  <c r="DZ444" i="49" s="1"/>
  <c r="BS135" i="49"/>
  <c r="BH135" i="49"/>
  <c r="BX135" i="49"/>
  <c r="BM135" i="49"/>
  <c r="BF135" i="49"/>
  <c r="BR135" i="49"/>
  <c r="BG135" i="49"/>
  <c r="BW135" i="49"/>
  <c r="BL135" i="49"/>
  <c r="BQ135" i="49"/>
  <c r="BV135" i="49"/>
  <c r="BJ135" i="49"/>
  <c r="BN135" i="49"/>
  <c r="BK135" i="49"/>
  <c r="CA135" i="49"/>
  <c r="BP135" i="49"/>
  <c r="BE135" i="49"/>
  <c r="BU135" i="49"/>
  <c r="BZ135" i="49"/>
  <c r="BD135" i="49"/>
  <c r="BY135" i="49"/>
  <c r="BT135" i="49"/>
  <c r="BO135" i="49"/>
  <c r="BI135" i="49"/>
  <c r="DI121" i="48"/>
  <c r="AK448" i="49" s="1"/>
  <c r="CI448" i="49" s="1"/>
  <c r="BJ448" i="49" s="1"/>
  <c r="DJ121" i="48"/>
  <c r="AL448" i="49" s="1"/>
  <c r="CJ448" i="49" s="1"/>
  <c r="BK448" i="49" s="1"/>
  <c r="DS121" i="48"/>
  <c r="AU448" i="49" s="1"/>
  <c r="CS448" i="49" s="1"/>
  <c r="BT448" i="49" s="1"/>
  <c r="DQ121" i="48"/>
  <c r="AS448" i="49" s="1"/>
  <c r="CQ448" i="49" s="1"/>
  <c r="BR448" i="49" s="1"/>
  <c r="DY121" i="48"/>
  <c r="BA448" i="49" s="1"/>
  <c r="CY448" i="49" s="1"/>
  <c r="BZ448" i="49" s="1"/>
  <c r="DU121" i="48"/>
  <c r="AW448" i="49" s="1"/>
  <c r="CU448" i="49" s="1"/>
  <c r="BV448" i="49" s="1"/>
  <c r="DK121" i="48"/>
  <c r="AM448" i="49" s="1"/>
  <c r="CK448" i="49" s="1"/>
  <c r="BL448" i="49" s="1"/>
  <c r="DH121" i="48"/>
  <c r="AJ448" i="49" s="1"/>
  <c r="CH448" i="49" s="1"/>
  <c r="BI448" i="49" s="1"/>
  <c r="T446" i="49"/>
  <c r="DF121" i="48"/>
  <c r="AH448" i="49" s="1"/>
  <c r="CF448" i="49" s="1"/>
  <c r="BG448" i="49" s="1"/>
  <c r="M446" i="49"/>
  <c r="DT121" i="48"/>
  <c r="AV448" i="49" s="1"/>
  <c r="CT448" i="49" s="1"/>
  <c r="BU448" i="49" s="1"/>
  <c r="EP447" i="49"/>
  <c r="DQ447" i="49" s="1"/>
  <c r="ED447" i="49"/>
  <c r="DE447" i="49" s="1"/>
  <c r="EF447" i="49"/>
  <c r="DG447" i="49" s="1"/>
  <c r="EQ447" i="49"/>
  <c r="DR447" i="49" s="1"/>
  <c r="U447" i="49" s="1"/>
  <c r="L446" i="49"/>
  <c r="R446" i="49"/>
  <c r="X446" i="49"/>
  <c r="E444" i="49"/>
  <c r="AC444" i="49" s="1"/>
  <c r="K446" i="49"/>
  <c r="EC447" i="49"/>
  <c r="DD447" i="49" s="1"/>
  <c r="G447" i="49" s="1"/>
  <c r="ES447" i="49"/>
  <c r="DT447" i="49" s="1"/>
  <c r="W447" i="49" s="1"/>
  <c r="EN447" i="49"/>
  <c r="DO447" i="49" s="1"/>
  <c r="EC446" i="49"/>
  <c r="DD446" i="49" s="1"/>
  <c r="G446" i="49" s="1"/>
  <c r="ER447" i="49"/>
  <c r="DS447" i="49" s="1"/>
  <c r="EM447" i="49"/>
  <c r="DN447" i="49" s="1"/>
  <c r="Q447" i="49" s="1"/>
  <c r="EV447" i="49"/>
  <c r="DW447" i="49" s="1"/>
  <c r="EV446" i="49"/>
  <c r="DW446" i="49" s="1"/>
  <c r="Z446" i="49" s="1"/>
  <c r="F446" i="49"/>
  <c r="EA445" i="49"/>
  <c r="EU447" i="49"/>
  <c r="DV447" i="49" s="1"/>
  <c r="Y447" i="49" s="1"/>
  <c r="Y446" i="49"/>
  <c r="EL447" i="49"/>
  <c r="DM447" i="49" s="1"/>
  <c r="P447" i="49" s="1"/>
  <c r="EE447" i="49"/>
  <c r="DF447" i="49" s="1"/>
  <c r="I447" i="49" s="1"/>
  <c r="EI447" i="49"/>
  <c r="DJ447" i="49" s="1"/>
  <c r="M447" i="49" s="1"/>
  <c r="EB447" i="49"/>
  <c r="DC447" i="49" s="1"/>
  <c r="EW447" i="49"/>
  <c r="DX447" i="49" s="1"/>
  <c r="AA447" i="49" s="1"/>
  <c r="EX447" i="49"/>
  <c r="DY447" i="49" s="1"/>
  <c r="AB447" i="49" s="1"/>
  <c r="ET447" i="49"/>
  <c r="DU447" i="49" s="1"/>
  <c r="EH447" i="49"/>
  <c r="DI447" i="49" s="1"/>
  <c r="L447" i="49" s="1"/>
  <c r="EG447" i="49"/>
  <c r="DH447" i="49" s="1"/>
  <c r="EJ447" i="49"/>
  <c r="DK447" i="49" s="1"/>
  <c r="AC131" i="49"/>
  <c r="AM133" i="49"/>
  <c r="M133" i="49" s="1"/>
  <c r="BA133" i="49"/>
  <c r="AA133" i="49" s="1"/>
  <c r="AX133" i="49"/>
  <c r="X133" i="49" s="1"/>
  <c r="AU133" i="49"/>
  <c r="U133" i="49" s="1"/>
  <c r="AP133" i="49"/>
  <c r="P133" i="49" s="1"/>
  <c r="AH133" i="49"/>
  <c r="H133" i="49" s="1"/>
  <c r="AQ133" i="49"/>
  <c r="Q133" i="49" s="1"/>
  <c r="AO133" i="49"/>
  <c r="O133" i="49" s="1"/>
  <c r="AK133" i="49"/>
  <c r="K133" i="49" s="1"/>
  <c r="DY134" i="49"/>
  <c r="CZ134" i="49"/>
  <c r="FW134" i="49"/>
  <c r="EX134" i="49"/>
  <c r="EA120" i="48"/>
  <c r="AE447" i="49"/>
  <c r="CC447" i="49" s="1"/>
  <c r="DV121" i="48"/>
  <c r="AX448" i="49" s="1"/>
  <c r="CV448" i="49" s="1"/>
  <c r="BW448" i="49" s="1"/>
  <c r="DO121" i="48"/>
  <c r="AQ448" i="49" s="1"/>
  <c r="CO448" i="49" s="1"/>
  <c r="BP448" i="49" s="1"/>
  <c r="DX121" i="48"/>
  <c r="AZ448" i="49" s="1"/>
  <c r="CX448" i="49" s="1"/>
  <c r="BY448" i="49" s="1"/>
  <c r="DM134" i="49"/>
  <c r="CN134" i="49"/>
  <c r="EL134" i="49"/>
  <c r="FK134" i="49"/>
  <c r="DP121" i="48"/>
  <c r="AR448" i="49" s="1"/>
  <c r="CP448" i="49" s="1"/>
  <c r="BQ448" i="49" s="1"/>
  <c r="DL121" i="48"/>
  <c r="AN448" i="49" s="1"/>
  <c r="CL448" i="49" s="1"/>
  <c r="BM448" i="49" s="1"/>
  <c r="DM121" i="48"/>
  <c r="AO448" i="49" s="1"/>
  <c r="CM448" i="49" s="1"/>
  <c r="BN448" i="49" s="1"/>
  <c r="DF134" i="49"/>
  <c r="CG134" i="49"/>
  <c r="FD134" i="49"/>
  <c r="EE134" i="49"/>
  <c r="DV134" i="49"/>
  <c r="CW134" i="49"/>
  <c r="EU134" i="49"/>
  <c r="FT134" i="49"/>
  <c r="AS133" i="49"/>
  <c r="S133" i="49" s="1"/>
  <c r="AI133" i="49"/>
  <c r="I133" i="49" s="1"/>
  <c r="AZ133" i="49"/>
  <c r="Z133" i="49" s="1"/>
  <c r="AN133" i="49"/>
  <c r="N133" i="49" s="1"/>
  <c r="DD134" i="49"/>
  <c r="CE134" i="49"/>
  <c r="FB134" i="49"/>
  <c r="EC134" i="49"/>
  <c r="DD121" i="48"/>
  <c r="AF448" i="49" s="1"/>
  <c r="CD448" i="49" s="1"/>
  <c r="BE448" i="49" s="1"/>
  <c r="DS134" i="49"/>
  <c r="CT134" i="49"/>
  <c r="ER134" i="49"/>
  <c r="FQ134" i="49"/>
  <c r="CI134" i="49"/>
  <c r="DH134" i="49"/>
  <c r="EG134" i="49"/>
  <c r="FF134" i="49"/>
  <c r="DT134" i="49"/>
  <c r="CU134" i="49"/>
  <c r="FR134" i="49"/>
  <c r="ES134" i="49"/>
  <c r="CQ134" i="49"/>
  <c r="DP134" i="49"/>
  <c r="FN134" i="49"/>
  <c r="EO134" i="49"/>
  <c r="DQ134" i="49"/>
  <c r="CR134" i="49"/>
  <c r="FO134" i="49"/>
  <c r="EP134" i="49"/>
  <c r="CK134" i="49"/>
  <c r="DJ134" i="49"/>
  <c r="EI134" i="49"/>
  <c r="FH134" i="49"/>
  <c r="AW133" i="49"/>
  <c r="W133" i="49" s="1"/>
  <c r="AF133" i="49"/>
  <c r="F133" i="49" s="1"/>
  <c r="AJ133" i="49"/>
  <c r="J133" i="49" s="1"/>
  <c r="AG133" i="49"/>
  <c r="G133" i="49" s="1"/>
  <c r="AE133" i="49"/>
  <c r="E133" i="49" s="1"/>
  <c r="AL133" i="49"/>
  <c r="L133" i="49" s="1"/>
  <c r="AT133" i="49"/>
  <c r="T133" i="49" s="1"/>
  <c r="CX134" i="49"/>
  <c r="DW134" i="49"/>
  <c r="FU134" i="49"/>
  <c r="EV134" i="49"/>
  <c r="CD134" i="49"/>
  <c r="DC134" i="49"/>
  <c r="EB134" i="49"/>
  <c r="FA134" i="49"/>
  <c r="DU134" i="49"/>
  <c r="CV134" i="49"/>
  <c r="ET134" i="49"/>
  <c r="FS134" i="49"/>
  <c r="DN134" i="49"/>
  <c r="CO134" i="49"/>
  <c r="FL134" i="49"/>
  <c r="EM134" i="49"/>
  <c r="DE121" i="48"/>
  <c r="AG448" i="49" s="1"/>
  <c r="CE448" i="49" s="1"/>
  <c r="BF448" i="49" s="1"/>
  <c r="CY134" i="49"/>
  <c r="DX134" i="49"/>
  <c r="FV134" i="49"/>
  <c r="EW134" i="49"/>
  <c r="DI134" i="49"/>
  <c r="CJ134" i="49"/>
  <c r="FG134" i="49"/>
  <c r="EH134" i="49"/>
  <c r="DE134" i="49"/>
  <c r="CF134" i="49"/>
  <c r="ED134" i="49"/>
  <c r="FC134" i="49"/>
  <c r="DG134" i="49"/>
  <c r="CH134" i="49"/>
  <c r="FE134" i="49"/>
  <c r="EF134" i="49"/>
  <c r="CC134" i="49"/>
  <c r="DB134" i="49"/>
  <c r="EA134" i="49"/>
  <c r="EZ134" i="49"/>
  <c r="CS134" i="49"/>
  <c r="DR134" i="49"/>
  <c r="FP134" i="49"/>
  <c r="EQ134" i="49"/>
  <c r="AC132" i="49"/>
  <c r="BB133" i="49"/>
  <c r="AB133" i="49" s="1"/>
  <c r="AY133" i="49"/>
  <c r="Y133" i="49" s="1"/>
  <c r="AR133" i="49"/>
  <c r="R133" i="49" s="1"/>
  <c r="AV133" i="49"/>
  <c r="V133" i="49" s="1"/>
  <c r="DC121" i="48"/>
  <c r="DA121" i="48"/>
  <c r="DS122" i="48"/>
  <c r="AU449" i="49" s="1"/>
  <c r="CS449" i="49" s="1"/>
  <c r="BT449" i="49" s="1"/>
  <c r="DM122" i="48"/>
  <c r="AO449" i="49" s="1"/>
  <c r="CM449" i="49" s="1"/>
  <c r="BN449" i="49" s="1"/>
  <c r="DE122" i="48"/>
  <c r="AG449" i="49" s="1"/>
  <c r="CE449" i="49" s="1"/>
  <c r="BF449" i="49" s="1"/>
  <c r="D123" i="48"/>
  <c r="DJ122" i="48" l="1"/>
  <c r="AL449" i="49" s="1"/>
  <c r="CJ449" i="49" s="1"/>
  <c r="BK449" i="49" s="1"/>
  <c r="BD447" i="49"/>
  <c r="CB447" i="49" s="1"/>
  <c r="DB445" i="49"/>
  <c r="DZ445" i="49" s="1"/>
  <c r="BK136" i="49"/>
  <c r="CA136" i="49"/>
  <c r="BP136" i="49"/>
  <c r="BE136" i="49"/>
  <c r="BU136" i="49"/>
  <c r="BO136" i="49"/>
  <c r="BD136" i="49"/>
  <c r="BT136" i="49"/>
  <c r="BI136" i="49"/>
  <c r="BY136" i="49"/>
  <c r="BS136" i="49"/>
  <c r="BH136" i="49"/>
  <c r="BX136" i="49"/>
  <c r="BM136" i="49"/>
  <c r="BN136" i="49"/>
  <c r="BJ136" i="49"/>
  <c r="BW136" i="49"/>
  <c r="BZ136" i="49"/>
  <c r="BQ136" i="49"/>
  <c r="BL136" i="49"/>
  <c r="BR136" i="49"/>
  <c r="BG136" i="49"/>
  <c r="BV136" i="49"/>
  <c r="J447" i="49"/>
  <c r="DG122" i="48"/>
  <c r="AI449" i="49" s="1"/>
  <c r="CG449" i="49" s="1"/>
  <c r="BH449" i="49" s="1"/>
  <c r="DW122" i="48"/>
  <c r="AY449" i="49" s="1"/>
  <c r="CW449" i="49" s="1"/>
  <c r="BX449" i="49" s="1"/>
  <c r="DP122" i="48"/>
  <c r="AR449" i="49" s="1"/>
  <c r="CP449" i="49" s="1"/>
  <c r="BQ449" i="49" s="1"/>
  <c r="DT122" i="48"/>
  <c r="AV449" i="49" s="1"/>
  <c r="CT449" i="49" s="1"/>
  <c r="BU449" i="49" s="1"/>
  <c r="T447" i="49"/>
  <c r="DN122" i="48"/>
  <c r="AP449" i="49" s="1"/>
  <c r="CN449" i="49" s="1"/>
  <c r="BO449" i="49" s="1"/>
  <c r="DH122" i="48"/>
  <c r="AJ449" i="49" s="1"/>
  <c r="CH449" i="49" s="1"/>
  <c r="BI449" i="49" s="1"/>
  <c r="DR122" i="48"/>
  <c r="AT449" i="49" s="1"/>
  <c r="CR449" i="49" s="1"/>
  <c r="BS449" i="49" s="1"/>
  <c r="DD122" i="48"/>
  <c r="AF449" i="49" s="1"/>
  <c r="CD449" i="49" s="1"/>
  <c r="BE449" i="49" s="1"/>
  <c r="DF122" i="48"/>
  <c r="AH449" i="49" s="1"/>
  <c r="CF449" i="49" s="1"/>
  <c r="BG449" i="49" s="1"/>
  <c r="DV122" i="48"/>
  <c r="AX449" i="49" s="1"/>
  <c r="CV449" i="49" s="1"/>
  <c r="BW449" i="49" s="1"/>
  <c r="DX122" i="48"/>
  <c r="AZ449" i="49" s="1"/>
  <c r="CX449" i="49" s="1"/>
  <c r="BY449" i="49" s="1"/>
  <c r="H447" i="49"/>
  <c r="EH448" i="49"/>
  <c r="DI448" i="49" s="1"/>
  <c r="EI448" i="49"/>
  <c r="DJ448" i="49" s="1"/>
  <c r="X447" i="49"/>
  <c r="F447" i="49"/>
  <c r="V447" i="49"/>
  <c r="EA446" i="49"/>
  <c r="Z447" i="49"/>
  <c r="K447" i="49"/>
  <c r="EK447" i="49"/>
  <c r="DL447" i="49" s="1"/>
  <c r="O447" i="49" s="1"/>
  <c r="EQ448" i="49"/>
  <c r="DR448" i="49" s="1"/>
  <c r="U448" i="49" s="1"/>
  <c r="EP448" i="49"/>
  <c r="DQ448" i="49" s="1"/>
  <c r="R447" i="49"/>
  <c r="EX448" i="49"/>
  <c r="DY448" i="49" s="1"/>
  <c r="AB448" i="49" s="1"/>
  <c r="ED448" i="49"/>
  <c r="DE448" i="49" s="1"/>
  <c r="EW448" i="49"/>
  <c r="DX448" i="49" s="1"/>
  <c r="N447" i="49"/>
  <c r="EE448" i="49"/>
  <c r="DF448" i="49" s="1"/>
  <c r="I448" i="49" s="1"/>
  <c r="EO447" i="49"/>
  <c r="DP447" i="49" s="1"/>
  <c r="S447" i="49" s="1"/>
  <c r="EG448" i="49"/>
  <c r="DH448" i="49" s="1"/>
  <c r="K448" i="49" s="1"/>
  <c r="EF448" i="49"/>
  <c r="DG448" i="49" s="1"/>
  <c r="EL448" i="49"/>
  <c r="DM448" i="49" s="1"/>
  <c r="ES448" i="49"/>
  <c r="DT448" i="49" s="1"/>
  <c r="EO448" i="49"/>
  <c r="DP448" i="49" s="1"/>
  <c r="S448" i="49" s="1"/>
  <c r="ER448" i="49"/>
  <c r="DS448" i="49" s="1"/>
  <c r="EU448" i="49"/>
  <c r="DV448" i="49" s="1"/>
  <c r="AU134" i="49"/>
  <c r="U134" i="49" s="1"/>
  <c r="AJ134" i="49"/>
  <c r="J134" i="49" s="1"/>
  <c r="AL134" i="49"/>
  <c r="L134" i="49" s="1"/>
  <c r="BA134" i="49"/>
  <c r="AA134" i="49" s="1"/>
  <c r="AT134" i="49"/>
  <c r="T134" i="49" s="1"/>
  <c r="AS134" i="49"/>
  <c r="S134" i="49" s="1"/>
  <c r="AW134" i="49"/>
  <c r="W134" i="49" s="1"/>
  <c r="AP134" i="49"/>
  <c r="P134" i="49" s="1"/>
  <c r="BB134" i="49"/>
  <c r="AB134" i="49" s="1"/>
  <c r="CL135" i="49"/>
  <c r="DK135" i="49"/>
  <c r="EJ135" i="49"/>
  <c r="FI135" i="49"/>
  <c r="DL122" i="48"/>
  <c r="AN449" i="49" s="1"/>
  <c r="CL449" i="49" s="1"/>
  <c r="BM449" i="49" s="1"/>
  <c r="EA121" i="48"/>
  <c r="AE448" i="49"/>
  <c r="CC448" i="49" s="1"/>
  <c r="DE135" i="49"/>
  <c r="CF135" i="49"/>
  <c r="ED135" i="49"/>
  <c r="FC135" i="49"/>
  <c r="CX135" i="49"/>
  <c r="DW135" i="49"/>
  <c r="FU135" i="49"/>
  <c r="EV135" i="49"/>
  <c r="CT135" i="49"/>
  <c r="DS135" i="49"/>
  <c r="ER135" i="49"/>
  <c r="FQ135" i="49"/>
  <c r="DO135" i="49"/>
  <c r="CP135" i="49"/>
  <c r="FM135" i="49"/>
  <c r="EN135" i="49"/>
  <c r="DF135" i="49"/>
  <c r="CG135" i="49"/>
  <c r="EE135" i="49"/>
  <c r="FD135" i="49"/>
  <c r="CW135" i="49"/>
  <c r="DV135" i="49"/>
  <c r="EU135" i="49"/>
  <c r="FT135" i="49"/>
  <c r="AX134" i="49"/>
  <c r="X134" i="49" s="1"/>
  <c r="AF134" i="49"/>
  <c r="F134" i="49" s="1"/>
  <c r="AY134" i="49"/>
  <c r="Y134" i="49" s="1"/>
  <c r="DL135" i="49"/>
  <c r="CM135" i="49"/>
  <c r="FJ135" i="49"/>
  <c r="EK135" i="49"/>
  <c r="DZ122" i="48"/>
  <c r="BB449" i="49" s="1"/>
  <c r="CZ449" i="49" s="1"/>
  <c r="CA449" i="49" s="1"/>
  <c r="DQ122" i="48"/>
  <c r="AS449" i="49" s="1"/>
  <c r="CQ449" i="49" s="1"/>
  <c r="BR449" i="49" s="1"/>
  <c r="CH135" i="49"/>
  <c r="DG135" i="49"/>
  <c r="FE135" i="49"/>
  <c r="EF135" i="49"/>
  <c r="DC135" i="49"/>
  <c r="CD135" i="49"/>
  <c r="EB135" i="49"/>
  <c r="FA135" i="49"/>
  <c r="DY122" i="48"/>
  <c r="BA449" i="49" s="1"/>
  <c r="CY449" i="49" s="1"/>
  <c r="BZ449" i="49" s="1"/>
  <c r="DU122" i="48"/>
  <c r="AW449" i="49" s="1"/>
  <c r="CU449" i="49" s="1"/>
  <c r="BV449" i="49" s="1"/>
  <c r="DK122" i="48"/>
  <c r="AM449" i="49" s="1"/>
  <c r="CK449" i="49" s="1"/>
  <c r="BL449" i="49" s="1"/>
  <c r="AC133" i="49"/>
  <c r="DK134" i="49"/>
  <c r="EJ134" i="49"/>
  <c r="CL134" i="49"/>
  <c r="FI134" i="49"/>
  <c r="CE135" i="49"/>
  <c r="DD135" i="49"/>
  <c r="FB135" i="49"/>
  <c r="EC135" i="49"/>
  <c r="DO122" i="48"/>
  <c r="AQ449" i="49" s="1"/>
  <c r="CO449" i="49" s="1"/>
  <c r="BP449" i="49" s="1"/>
  <c r="CI135" i="49"/>
  <c r="DH135" i="49"/>
  <c r="EG135" i="49"/>
  <c r="FF135" i="49"/>
  <c r="DI122" i="48"/>
  <c r="AK449" i="49" s="1"/>
  <c r="CI449" i="49" s="1"/>
  <c r="BJ449" i="49" s="1"/>
  <c r="DU135" i="49"/>
  <c r="CV135" i="49"/>
  <c r="ET135" i="49"/>
  <c r="FS135" i="49"/>
  <c r="DQ135" i="49"/>
  <c r="CR135" i="49"/>
  <c r="FO135" i="49"/>
  <c r="EP135" i="49"/>
  <c r="DM135" i="49"/>
  <c r="CN135" i="49"/>
  <c r="EL135" i="49"/>
  <c r="FK135" i="49"/>
  <c r="DI135" i="49"/>
  <c r="CJ135" i="49"/>
  <c r="FG135" i="49"/>
  <c r="EH135" i="49"/>
  <c r="CC135" i="49"/>
  <c r="DB135" i="49"/>
  <c r="EA135" i="49"/>
  <c r="EZ135" i="49"/>
  <c r="CS135" i="49"/>
  <c r="DR135" i="49"/>
  <c r="EQ135" i="49"/>
  <c r="FP135" i="49"/>
  <c r="AE134" i="49"/>
  <c r="E134" i="49" s="1"/>
  <c r="AH134" i="49"/>
  <c r="H134" i="49" s="1"/>
  <c r="AQ134" i="49"/>
  <c r="Q134" i="49" s="1"/>
  <c r="AZ134" i="49"/>
  <c r="Z134" i="49" s="1"/>
  <c r="AM134" i="49"/>
  <c r="M134" i="49" s="1"/>
  <c r="AK134" i="49"/>
  <c r="K134" i="49" s="1"/>
  <c r="AV134" i="49"/>
  <c r="V134" i="49" s="1"/>
  <c r="AG134" i="49"/>
  <c r="G134" i="49" s="1"/>
  <c r="AI134" i="49"/>
  <c r="I134" i="49" s="1"/>
  <c r="CM134" i="49"/>
  <c r="DL134" i="49"/>
  <c r="EK134" i="49"/>
  <c r="FJ134" i="49"/>
  <c r="CP134" i="49"/>
  <c r="DO134" i="49"/>
  <c r="EN134" i="49"/>
  <c r="FM134" i="49"/>
  <c r="DX123" i="48"/>
  <c r="AZ450" i="49" s="1"/>
  <c r="CX450" i="49" s="1"/>
  <c r="BY450" i="49" s="1"/>
  <c r="DH123" i="48"/>
  <c r="AJ450" i="49" s="1"/>
  <c r="CH450" i="49" s="1"/>
  <c r="BI450" i="49" s="1"/>
  <c r="DK123" i="48"/>
  <c r="AM450" i="49" s="1"/>
  <c r="CK450" i="49" s="1"/>
  <c r="BL450" i="49" s="1"/>
  <c r="DV123" i="48"/>
  <c r="AX450" i="49" s="1"/>
  <c r="CV450" i="49" s="1"/>
  <c r="BW450" i="49" s="1"/>
  <c r="DT123" i="48"/>
  <c r="AV450" i="49" s="1"/>
  <c r="CT450" i="49" s="1"/>
  <c r="BU450" i="49" s="1"/>
  <c r="DZ123" i="48"/>
  <c r="BB450" i="49" s="1"/>
  <c r="CZ450" i="49" s="1"/>
  <c r="CA450" i="49" s="1"/>
  <c r="DC122" i="48"/>
  <c r="DA122" i="48"/>
  <c r="D124" i="48"/>
  <c r="BD448" i="49" l="1"/>
  <c r="CB448" i="49" s="1"/>
  <c r="DP123" i="48"/>
  <c r="AR450" i="49" s="1"/>
  <c r="CP450" i="49" s="1"/>
  <c r="BQ450" i="49" s="1"/>
  <c r="E445" i="49"/>
  <c r="AC445" i="49" s="1"/>
  <c r="DM123" i="48"/>
  <c r="AO450" i="49" s="1"/>
  <c r="CM450" i="49" s="1"/>
  <c r="BN450" i="49" s="1"/>
  <c r="DF123" i="48"/>
  <c r="AH450" i="49" s="1"/>
  <c r="CF450" i="49" s="1"/>
  <c r="BG450" i="49" s="1"/>
  <c r="DE123" i="48"/>
  <c r="AG450" i="49" s="1"/>
  <c r="CE450" i="49" s="1"/>
  <c r="BF450" i="49" s="1"/>
  <c r="BF136" i="49"/>
  <c r="DD136" i="49" s="1"/>
  <c r="DB446" i="49"/>
  <c r="DO123" i="48"/>
  <c r="AQ450" i="49" s="1"/>
  <c r="CO450" i="49" s="1"/>
  <c r="BP450" i="49" s="1"/>
  <c r="BS137" i="49"/>
  <c r="BH137" i="49"/>
  <c r="BX137" i="49"/>
  <c r="BM137" i="49"/>
  <c r="BV137" i="49"/>
  <c r="BJ137" i="49"/>
  <c r="BN137" i="49"/>
  <c r="BG137" i="49"/>
  <c r="BW137" i="49"/>
  <c r="BL137" i="49"/>
  <c r="BQ137" i="49"/>
  <c r="BZ137" i="49"/>
  <c r="BR137" i="49"/>
  <c r="BK137" i="49"/>
  <c r="CA137" i="49"/>
  <c r="BP137" i="49"/>
  <c r="BE137" i="49"/>
  <c r="BU137" i="49"/>
  <c r="BT137" i="49"/>
  <c r="BO137" i="49"/>
  <c r="BF137" i="49"/>
  <c r="BI137" i="49"/>
  <c r="BD137" i="49"/>
  <c r="BY137" i="49"/>
  <c r="L448" i="49"/>
  <c r="DG123" i="48"/>
  <c r="AI450" i="49" s="1"/>
  <c r="CG450" i="49" s="1"/>
  <c r="BH450" i="49" s="1"/>
  <c r="DL123" i="48"/>
  <c r="AN450" i="49" s="1"/>
  <c r="CL450" i="49" s="1"/>
  <c r="BM450" i="49" s="1"/>
  <c r="DW123" i="48"/>
  <c r="AY450" i="49" s="1"/>
  <c r="CW450" i="49" s="1"/>
  <c r="BX450" i="49" s="1"/>
  <c r="DN123" i="48"/>
  <c r="AP450" i="49" s="1"/>
  <c r="CN450" i="49" s="1"/>
  <c r="BO450" i="49" s="1"/>
  <c r="DR123" i="48"/>
  <c r="AT450" i="49" s="1"/>
  <c r="CR450" i="49" s="1"/>
  <c r="BS450" i="49" s="1"/>
  <c r="DU123" i="48"/>
  <c r="AW450" i="49" s="1"/>
  <c r="CU450" i="49" s="1"/>
  <c r="BV450" i="49" s="1"/>
  <c r="EV449" i="49"/>
  <c r="DW449" i="49" s="1"/>
  <c r="ET449" i="49"/>
  <c r="DU449" i="49" s="1"/>
  <c r="EL449" i="49"/>
  <c r="DM449" i="49" s="1"/>
  <c r="P448" i="49"/>
  <c r="J448" i="49"/>
  <c r="H448" i="49"/>
  <c r="EE449" i="49"/>
  <c r="DF449" i="49" s="1"/>
  <c r="I449" i="49" s="1"/>
  <c r="T448" i="49"/>
  <c r="EA447" i="49"/>
  <c r="AA448" i="49"/>
  <c r="V448" i="49"/>
  <c r="EM448" i="49"/>
  <c r="DN448" i="49" s="1"/>
  <c r="EK449" i="49"/>
  <c r="DL449" i="49" s="1"/>
  <c r="EB448" i="49"/>
  <c r="DC448" i="49" s="1"/>
  <c r="F448" i="49" s="1"/>
  <c r="EV448" i="49"/>
  <c r="DW448" i="49" s="1"/>
  <c r="Z448" i="49" s="1"/>
  <c r="W448" i="49"/>
  <c r="Y448" i="49"/>
  <c r="EU449" i="49"/>
  <c r="DV449" i="49" s="1"/>
  <c r="Y449" i="49" s="1"/>
  <c r="EF449" i="49"/>
  <c r="DG449" i="49" s="1"/>
  <c r="M448" i="49"/>
  <c r="ET448" i="49"/>
  <c r="DU448" i="49" s="1"/>
  <c r="X448" i="49" s="1"/>
  <c r="EN449" i="49"/>
  <c r="DO449" i="49" s="1"/>
  <c r="EC449" i="49"/>
  <c r="DD449" i="49" s="1"/>
  <c r="G449" i="49" s="1"/>
  <c r="EC448" i="49"/>
  <c r="DD448" i="49" s="1"/>
  <c r="G448" i="49" s="1"/>
  <c r="ED449" i="49"/>
  <c r="DE449" i="49" s="1"/>
  <c r="H449" i="49" s="1"/>
  <c r="EP449" i="49"/>
  <c r="DQ449" i="49" s="1"/>
  <c r="EH449" i="49"/>
  <c r="DI449" i="49" s="1"/>
  <c r="AU135" i="49"/>
  <c r="U135" i="49" s="1"/>
  <c r="AE135" i="49"/>
  <c r="E135" i="49" s="1"/>
  <c r="AP135" i="49"/>
  <c r="P135" i="49" s="1"/>
  <c r="AX135" i="49"/>
  <c r="X135" i="49" s="1"/>
  <c r="AN134" i="49"/>
  <c r="N134" i="49" s="1"/>
  <c r="AR135" i="49"/>
  <c r="R135" i="49" s="1"/>
  <c r="AZ135" i="49"/>
  <c r="Z135" i="49" s="1"/>
  <c r="AN135" i="49"/>
  <c r="N135" i="49" s="1"/>
  <c r="EB449" i="49"/>
  <c r="DC449" i="49" s="1"/>
  <c r="F449" i="49" s="1"/>
  <c r="EN448" i="49"/>
  <c r="DO448" i="49" s="1"/>
  <c r="R448" i="49" s="1"/>
  <c r="EJ448" i="49"/>
  <c r="DK448" i="49" s="1"/>
  <c r="N448" i="49" s="1"/>
  <c r="EQ449" i="49"/>
  <c r="DR449" i="49" s="1"/>
  <c r="U449" i="49" s="1"/>
  <c r="ER449" i="49"/>
  <c r="DS449" i="49" s="1"/>
  <c r="EK448" i="49"/>
  <c r="DL448" i="49" s="1"/>
  <c r="O448" i="49" s="1"/>
  <c r="DE136" i="49"/>
  <c r="CF136" i="49"/>
  <c r="ED136" i="49"/>
  <c r="FC136" i="49"/>
  <c r="DH136" i="49"/>
  <c r="CI136" i="49"/>
  <c r="EG136" i="49"/>
  <c r="FF136" i="49"/>
  <c r="CS136" i="49"/>
  <c r="DR136" i="49"/>
  <c r="EQ136" i="49"/>
  <c r="FP136" i="49"/>
  <c r="DN135" i="49"/>
  <c r="CO135" i="49"/>
  <c r="FL135" i="49"/>
  <c r="EM135" i="49"/>
  <c r="DO136" i="49"/>
  <c r="CP136" i="49"/>
  <c r="FM136" i="49"/>
  <c r="EN136" i="49"/>
  <c r="DK136" i="49"/>
  <c r="CL136" i="49"/>
  <c r="EJ136" i="49"/>
  <c r="FI136" i="49"/>
  <c r="CM136" i="49"/>
  <c r="DL136" i="49"/>
  <c r="FJ136" i="49"/>
  <c r="EK136" i="49"/>
  <c r="CG136" i="49"/>
  <c r="DF136" i="49"/>
  <c r="EE136" i="49"/>
  <c r="FD136" i="49"/>
  <c r="CW136" i="49"/>
  <c r="DV136" i="49"/>
  <c r="EU136" i="49"/>
  <c r="FT136" i="49"/>
  <c r="AK135" i="49"/>
  <c r="K135" i="49" s="1"/>
  <c r="DT135" i="49"/>
  <c r="CU135" i="49"/>
  <c r="ES135" i="49"/>
  <c r="FR135" i="49"/>
  <c r="AJ135" i="49"/>
  <c r="J135" i="49" s="1"/>
  <c r="CQ135" i="49"/>
  <c r="DP135" i="49"/>
  <c r="EO135" i="49"/>
  <c r="FN135" i="49"/>
  <c r="AO135" i="49"/>
  <c r="O135" i="49" s="1"/>
  <c r="AY135" i="49"/>
  <c r="Y135" i="49" s="1"/>
  <c r="AI135" i="49"/>
  <c r="I135" i="49" s="1"/>
  <c r="AV135" i="49"/>
  <c r="V135" i="49" s="1"/>
  <c r="AH135" i="49"/>
  <c r="H135" i="49" s="1"/>
  <c r="CH136" i="49"/>
  <c r="DG136" i="49"/>
  <c r="FE136" i="49"/>
  <c r="EF136" i="49"/>
  <c r="EA122" i="48"/>
  <c r="AE449" i="49"/>
  <c r="CC449" i="49" s="1"/>
  <c r="DM136" i="49"/>
  <c r="CN136" i="49"/>
  <c r="EL136" i="49"/>
  <c r="FK136" i="49"/>
  <c r="CU136" i="49"/>
  <c r="DT136" i="49"/>
  <c r="FR136" i="49"/>
  <c r="ES136" i="49"/>
  <c r="CK136" i="49"/>
  <c r="DJ136" i="49"/>
  <c r="EI136" i="49"/>
  <c r="FH136" i="49"/>
  <c r="AG135" i="49"/>
  <c r="G135" i="49" s="1"/>
  <c r="AF135" i="49"/>
  <c r="F135" i="49" s="1"/>
  <c r="DI136" i="49"/>
  <c r="CJ136" i="49"/>
  <c r="FG136" i="49"/>
  <c r="EH136" i="49"/>
  <c r="CC136" i="49"/>
  <c r="DB136" i="49"/>
  <c r="EA136" i="49"/>
  <c r="EZ136" i="49"/>
  <c r="CD136" i="49"/>
  <c r="DC136" i="49"/>
  <c r="FA136" i="49"/>
  <c r="EB136" i="49"/>
  <c r="DX136" i="49"/>
  <c r="CY136" i="49"/>
  <c r="EW136" i="49"/>
  <c r="FV136" i="49"/>
  <c r="CQ136" i="49"/>
  <c r="DP136" i="49"/>
  <c r="EO136" i="49"/>
  <c r="FN136" i="49"/>
  <c r="DQ136" i="49"/>
  <c r="CR136" i="49"/>
  <c r="FO136" i="49"/>
  <c r="EP136" i="49"/>
  <c r="DD123" i="48"/>
  <c r="AF450" i="49" s="1"/>
  <c r="CD450" i="49" s="1"/>
  <c r="BE450" i="49" s="1"/>
  <c r="DY123" i="48"/>
  <c r="BA450" i="49" s="1"/>
  <c r="CY450" i="49" s="1"/>
  <c r="BZ450" i="49" s="1"/>
  <c r="DI123" i="48"/>
  <c r="AK450" i="49" s="1"/>
  <c r="CI450" i="49" s="1"/>
  <c r="BJ450" i="49" s="1"/>
  <c r="DJ123" i="48"/>
  <c r="AL450" i="49" s="1"/>
  <c r="CJ450" i="49" s="1"/>
  <c r="BK450" i="49" s="1"/>
  <c r="DS123" i="48"/>
  <c r="AU450" i="49" s="1"/>
  <c r="CS450" i="49" s="1"/>
  <c r="BT450" i="49" s="1"/>
  <c r="DQ123" i="48"/>
  <c r="AS450" i="49" s="1"/>
  <c r="CQ450" i="49" s="1"/>
  <c r="BR450" i="49" s="1"/>
  <c r="CT136" i="49"/>
  <c r="DS136" i="49"/>
  <c r="FQ136" i="49"/>
  <c r="ER136" i="49"/>
  <c r="CE136" i="49"/>
  <c r="DY136" i="49"/>
  <c r="CZ136" i="49"/>
  <c r="FW136" i="49"/>
  <c r="EX136" i="49"/>
  <c r="DU136" i="49"/>
  <c r="CV136" i="49"/>
  <c r="ET136" i="49"/>
  <c r="FS136" i="49"/>
  <c r="DW136" i="49"/>
  <c r="CX136" i="49"/>
  <c r="FU136" i="49"/>
  <c r="EV136" i="49"/>
  <c r="CO136" i="49"/>
  <c r="DN136" i="49"/>
  <c r="FL136" i="49"/>
  <c r="EM136" i="49"/>
  <c r="AR134" i="49"/>
  <c r="R134" i="49" s="1"/>
  <c r="AO134" i="49"/>
  <c r="O134" i="49" s="1"/>
  <c r="AL135" i="49"/>
  <c r="L135" i="49" s="1"/>
  <c r="AT135" i="49"/>
  <c r="T135" i="49" s="1"/>
  <c r="CK135" i="49"/>
  <c r="DJ135" i="49"/>
  <c r="FH135" i="49"/>
  <c r="EI135" i="49"/>
  <c r="CY135" i="49"/>
  <c r="DX135" i="49"/>
  <c r="FV135" i="49"/>
  <c r="EW135" i="49"/>
  <c r="DY135" i="49"/>
  <c r="CZ135" i="49"/>
  <c r="FW135" i="49"/>
  <c r="EX135" i="49"/>
  <c r="DS124" i="48"/>
  <c r="AU451" i="49" s="1"/>
  <c r="CS451" i="49" s="1"/>
  <c r="BT451" i="49" s="1"/>
  <c r="DZ124" i="48"/>
  <c r="BB451" i="49" s="1"/>
  <c r="CZ451" i="49" s="1"/>
  <c r="CA451" i="49" s="1"/>
  <c r="DE124" i="48"/>
  <c r="AG451" i="49" s="1"/>
  <c r="CE451" i="49" s="1"/>
  <c r="BF451" i="49" s="1"/>
  <c r="DC123" i="48"/>
  <c r="DA123" i="48"/>
  <c r="D125" i="48"/>
  <c r="BD449" i="49" l="1"/>
  <c r="CB449" i="49" s="1"/>
  <c r="EC136" i="49"/>
  <c r="FB136" i="49"/>
  <c r="E446" i="49"/>
  <c r="AC446" i="49" s="1"/>
  <c r="DZ446" i="49"/>
  <c r="DB447" i="49"/>
  <c r="BK138" i="49"/>
  <c r="CA138" i="49"/>
  <c r="BP138" i="49"/>
  <c r="BE138" i="49"/>
  <c r="BU138" i="49"/>
  <c r="BO138" i="49"/>
  <c r="BD138" i="49"/>
  <c r="BT138" i="49"/>
  <c r="BI138" i="49"/>
  <c r="BY138" i="49"/>
  <c r="BN138" i="49"/>
  <c r="BF138" i="49"/>
  <c r="BJ138" i="49"/>
  <c r="BS138" i="49"/>
  <c r="BH138" i="49"/>
  <c r="BX138" i="49"/>
  <c r="BM138" i="49"/>
  <c r="BR138" i="49"/>
  <c r="BV138" i="49"/>
  <c r="BQ138" i="49"/>
  <c r="BL138" i="49"/>
  <c r="BG138" i="49"/>
  <c r="BW138" i="49"/>
  <c r="DL124" i="48"/>
  <c r="AN451" i="49" s="1"/>
  <c r="CL451" i="49" s="1"/>
  <c r="BM451" i="49" s="1"/>
  <c r="DD124" i="48"/>
  <c r="AF451" i="49" s="1"/>
  <c r="CD451" i="49" s="1"/>
  <c r="BE451" i="49" s="1"/>
  <c r="DK124" i="48"/>
  <c r="AM451" i="49" s="1"/>
  <c r="CK451" i="49" s="1"/>
  <c r="BL451" i="49" s="1"/>
  <c r="DH124" i="48"/>
  <c r="AJ451" i="49" s="1"/>
  <c r="CH451" i="49" s="1"/>
  <c r="BI451" i="49" s="1"/>
  <c r="DU124" i="48"/>
  <c r="AW451" i="49" s="1"/>
  <c r="CU451" i="49" s="1"/>
  <c r="BV451" i="49" s="1"/>
  <c r="DJ124" i="48"/>
  <c r="AL451" i="49" s="1"/>
  <c r="CJ451" i="49" s="1"/>
  <c r="BK451" i="49" s="1"/>
  <c r="DY124" i="48"/>
  <c r="BA451" i="49" s="1"/>
  <c r="CY451" i="49" s="1"/>
  <c r="BZ451" i="49" s="1"/>
  <c r="X449" i="49"/>
  <c r="DO124" i="48"/>
  <c r="AQ451" i="49" s="1"/>
  <c r="CO451" i="49" s="1"/>
  <c r="BP451" i="49" s="1"/>
  <c r="DQ124" i="48"/>
  <c r="AS451" i="49" s="1"/>
  <c r="CQ451" i="49" s="1"/>
  <c r="BR451" i="49" s="1"/>
  <c r="DR124" i="48"/>
  <c r="AT451" i="49" s="1"/>
  <c r="CR451" i="49" s="1"/>
  <c r="BS451" i="49" s="1"/>
  <c r="DM124" i="48"/>
  <c r="AO451" i="49" s="1"/>
  <c r="CM451" i="49" s="1"/>
  <c r="BN451" i="49" s="1"/>
  <c r="EV450" i="49"/>
  <c r="DW450" i="49" s="1"/>
  <c r="EK450" i="49"/>
  <c r="DL450" i="49" s="1"/>
  <c r="EP450" i="49"/>
  <c r="DQ450" i="49" s="1"/>
  <c r="EJ449" i="49"/>
  <c r="DK449" i="49" s="1"/>
  <c r="N449" i="49" s="1"/>
  <c r="T449" i="49"/>
  <c r="EL450" i="49"/>
  <c r="DM450" i="49" s="1"/>
  <c r="P450" i="49" s="1"/>
  <c r="O449" i="49"/>
  <c r="Q448" i="49"/>
  <c r="EA448" i="49"/>
  <c r="EN450" i="49"/>
  <c r="DO450" i="49" s="1"/>
  <c r="EU450" i="49"/>
  <c r="DV450" i="49" s="1"/>
  <c r="J449" i="49"/>
  <c r="L449" i="49"/>
  <c r="Z449" i="49"/>
  <c r="ES450" i="49"/>
  <c r="DT450" i="49" s="1"/>
  <c r="W450" i="49" s="1"/>
  <c r="ET450" i="49"/>
  <c r="DU450" i="49" s="1"/>
  <c r="EJ450" i="49"/>
  <c r="DK450" i="49" s="1"/>
  <c r="P449" i="49"/>
  <c r="R449" i="49"/>
  <c r="V449" i="49"/>
  <c r="EI449" i="49"/>
  <c r="DJ449" i="49" s="1"/>
  <c r="M449" i="49" s="1"/>
  <c r="EF450" i="49"/>
  <c r="DG450" i="49" s="1"/>
  <c r="EI450" i="49"/>
  <c r="DJ450" i="49" s="1"/>
  <c r="M450" i="49" s="1"/>
  <c r="EG449" i="49"/>
  <c r="DH449" i="49" s="1"/>
  <c r="K449" i="49" s="1"/>
  <c r="EE450" i="49"/>
  <c r="DF450" i="49" s="1"/>
  <c r="I450" i="49" s="1"/>
  <c r="ES449" i="49"/>
  <c r="DT449" i="49" s="1"/>
  <c r="W449" i="49" s="1"/>
  <c r="AW135" i="49"/>
  <c r="W135" i="49" s="1"/>
  <c r="AO136" i="49"/>
  <c r="O136" i="49" s="1"/>
  <c r="AR136" i="49"/>
  <c r="R136" i="49" s="1"/>
  <c r="AQ135" i="49"/>
  <c r="Q135" i="49" s="1"/>
  <c r="EX449" i="49"/>
  <c r="DY449" i="49" s="1"/>
  <c r="AB449" i="49" s="1"/>
  <c r="EW449" i="49"/>
  <c r="DX449" i="49" s="1"/>
  <c r="EC450" i="49"/>
  <c r="DD450" i="49" s="1"/>
  <c r="G450" i="49" s="1"/>
  <c r="EX450" i="49"/>
  <c r="DY450" i="49" s="1"/>
  <c r="AB450" i="49" s="1"/>
  <c r="EM449" i="49"/>
  <c r="DN449" i="49" s="1"/>
  <c r="Q449" i="49" s="1"/>
  <c r="EO449" i="49"/>
  <c r="DP449" i="49" s="1"/>
  <c r="S449" i="49" s="1"/>
  <c r="ER450" i="49"/>
  <c r="DS450" i="49" s="1"/>
  <c r="V450" i="49" s="1"/>
  <c r="EM450" i="49"/>
  <c r="DN450" i="49" s="1"/>
  <c r="ED450" i="49"/>
  <c r="DE450" i="49" s="1"/>
  <c r="H450" i="49" s="1"/>
  <c r="AC134" i="49"/>
  <c r="DN124" i="48"/>
  <c r="AP451" i="49" s="1"/>
  <c r="CN451" i="49" s="1"/>
  <c r="BO451" i="49" s="1"/>
  <c r="AT136" i="49"/>
  <c r="T136" i="49" s="1"/>
  <c r="AF136" i="49"/>
  <c r="F136" i="49" s="1"/>
  <c r="AL136" i="49"/>
  <c r="L136" i="49" s="1"/>
  <c r="DS137" i="49"/>
  <c r="CT137" i="49"/>
  <c r="FQ137" i="49"/>
  <c r="ER137" i="49"/>
  <c r="EA123" i="48"/>
  <c r="AE450" i="49"/>
  <c r="CC450" i="49" s="1"/>
  <c r="DT124" i="48"/>
  <c r="AV451" i="49" s="1"/>
  <c r="CT451" i="49" s="1"/>
  <c r="BU451" i="49" s="1"/>
  <c r="DG124" i="48"/>
  <c r="AI451" i="49" s="1"/>
  <c r="CG451" i="49" s="1"/>
  <c r="BH451" i="49" s="1"/>
  <c r="DF124" i="48"/>
  <c r="AH451" i="49" s="1"/>
  <c r="CF451" i="49" s="1"/>
  <c r="BG451" i="49" s="1"/>
  <c r="DL137" i="49"/>
  <c r="CM137" i="49"/>
  <c r="FJ137" i="49"/>
  <c r="EK137" i="49"/>
  <c r="CI137" i="49"/>
  <c r="DH137" i="49"/>
  <c r="FF137" i="49"/>
  <c r="EG137" i="49"/>
  <c r="CE137" i="49"/>
  <c r="DD137" i="49"/>
  <c r="EC137" i="49"/>
  <c r="FB137" i="49"/>
  <c r="DY137" i="49"/>
  <c r="CZ137" i="49"/>
  <c r="FW137" i="49"/>
  <c r="EX137" i="49"/>
  <c r="DN137" i="49"/>
  <c r="CO137" i="49"/>
  <c r="EM137" i="49"/>
  <c r="FL137" i="49"/>
  <c r="AX136" i="49"/>
  <c r="X136" i="49" s="1"/>
  <c r="AW136" i="49"/>
  <c r="W136" i="49" s="1"/>
  <c r="AH136" i="49"/>
  <c r="H136" i="49" s="1"/>
  <c r="CX137" i="49"/>
  <c r="DW137" i="49"/>
  <c r="EV137" i="49"/>
  <c r="FU137" i="49"/>
  <c r="DV124" i="48"/>
  <c r="AX451" i="49" s="1"/>
  <c r="CV451" i="49" s="1"/>
  <c r="BW451" i="49" s="1"/>
  <c r="DX124" i="48"/>
  <c r="AZ451" i="49" s="1"/>
  <c r="CX451" i="49" s="1"/>
  <c r="BY451" i="49" s="1"/>
  <c r="DP124" i="48"/>
  <c r="AR451" i="49" s="1"/>
  <c r="CP451" i="49" s="1"/>
  <c r="BQ451" i="49" s="1"/>
  <c r="DI124" i="48"/>
  <c r="AK451" i="49" s="1"/>
  <c r="CI451" i="49" s="1"/>
  <c r="BJ451" i="49" s="1"/>
  <c r="CQ137" i="49"/>
  <c r="DP137" i="49"/>
  <c r="EO137" i="49"/>
  <c r="FN137" i="49"/>
  <c r="DQ137" i="49"/>
  <c r="CR137" i="49"/>
  <c r="FO137" i="49"/>
  <c r="EP137" i="49"/>
  <c r="DM137" i="49"/>
  <c r="CN137" i="49"/>
  <c r="EL137" i="49"/>
  <c r="FK137" i="49"/>
  <c r="DI137" i="49"/>
  <c r="CJ137" i="49"/>
  <c r="FG137" i="49"/>
  <c r="EH137" i="49"/>
  <c r="CC137" i="49"/>
  <c r="DB137" i="49"/>
  <c r="EZ137" i="49"/>
  <c r="EA137" i="49"/>
  <c r="DR137" i="49"/>
  <c r="CS137" i="49"/>
  <c r="FP137" i="49"/>
  <c r="EQ137" i="49"/>
  <c r="AM136" i="49"/>
  <c r="M136" i="49" s="1"/>
  <c r="AP136" i="49"/>
  <c r="P136" i="49" s="1"/>
  <c r="AS135" i="49"/>
  <c r="S135" i="49" s="1"/>
  <c r="CP137" i="49"/>
  <c r="DO137" i="49"/>
  <c r="FM137" i="49"/>
  <c r="EN137" i="49"/>
  <c r="CW137" i="49"/>
  <c r="DV137" i="49"/>
  <c r="FT137" i="49"/>
  <c r="EU137" i="49"/>
  <c r="DU137" i="49"/>
  <c r="CV137" i="49"/>
  <c r="ET137" i="49"/>
  <c r="FS137" i="49"/>
  <c r="CG137" i="49"/>
  <c r="DF137" i="49"/>
  <c r="EE137" i="49"/>
  <c r="FD137" i="49"/>
  <c r="DW124" i="48"/>
  <c r="AY451" i="49" s="1"/>
  <c r="CW451" i="49" s="1"/>
  <c r="BX451" i="49" s="1"/>
  <c r="CL137" i="49"/>
  <c r="DK137" i="49"/>
  <c r="FI137" i="49"/>
  <c r="EJ137" i="49"/>
  <c r="CH137" i="49"/>
  <c r="DG137" i="49"/>
  <c r="FE137" i="49"/>
  <c r="EF137" i="49"/>
  <c r="DC137" i="49"/>
  <c r="CD137" i="49"/>
  <c r="FA137" i="49"/>
  <c r="EB137" i="49"/>
  <c r="CY137" i="49"/>
  <c r="DX137" i="49"/>
  <c r="EW137" i="49"/>
  <c r="FV137" i="49"/>
  <c r="CU137" i="49"/>
  <c r="DT137" i="49"/>
  <c r="FR137" i="49"/>
  <c r="ES137" i="49"/>
  <c r="CK137" i="49"/>
  <c r="DJ137" i="49"/>
  <c r="EI137" i="49"/>
  <c r="FH137" i="49"/>
  <c r="BB135" i="49"/>
  <c r="AB135" i="49" s="1"/>
  <c r="BA135" i="49"/>
  <c r="AA135" i="49" s="1"/>
  <c r="AM135" i="49"/>
  <c r="M135" i="49" s="1"/>
  <c r="AQ136" i="49"/>
  <c r="Q136" i="49" s="1"/>
  <c r="AZ136" i="49"/>
  <c r="Z136" i="49" s="1"/>
  <c r="BB136" i="49"/>
  <c r="AB136" i="49" s="1"/>
  <c r="AG136" i="49"/>
  <c r="G136" i="49" s="1"/>
  <c r="AV136" i="49"/>
  <c r="V136" i="49" s="1"/>
  <c r="AS136" i="49"/>
  <c r="S136" i="49" s="1"/>
  <c r="BA136" i="49"/>
  <c r="AA136" i="49" s="1"/>
  <c r="AE136" i="49"/>
  <c r="E136" i="49" s="1"/>
  <c r="AJ136" i="49"/>
  <c r="J136" i="49" s="1"/>
  <c r="AY136" i="49"/>
  <c r="Y136" i="49" s="1"/>
  <c r="AI136" i="49"/>
  <c r="I136" i="49" s="1"/>
  <c r="AN136" i="49"/>
  <c r="N136" i="49" s="1"/>
  <c r="AU136" i="49"/>
  <c r="U136" i="49" s="1"/>
  <c r="AK136" i="49"/>
  <c r="K136" i="49" s="1"/>
  <c r="DH125" i="48"/>
  <c r="AJ452" i="49" s="1"/>
  <c r="CH452" i="49" s="1"/>
  <c r="BI452" i="49" s="1"/>
  <c r="DS125" i="48"/>
  <c r="AU452" i="49" s="1"/>
  <c r="CS452" i="49" s="1"/>
  <c r="BT452" i="49" s="1"/>
  <c r="DF125" i="48"/>
  <c r="AH452" i="49" s="1"/>
  <c r="CF452" i="49" s="1"/>
  <c r="BG452" i="49" s="1"/>
  <c r="DR125" i="48"/>
  <c r="AT452" i="49" s="1"/>
  <c r="CR452" i="49" s="1"/>
  <c r="BS452" i="49" s="1"/>
  <c r="DD125" i="48"/>
  <c r="AF452" i="49" s="1"/>
  <c r="CD452" i="49" s="1"/>
  <c r="BE452" i="49" s="1"/>
  <c r="DJ125" i="48"/>
  <c r="AL452" i="49" s="1"/>
  <c r="CJ452" i="49" s="1"/>
  <c r="BK452" i="49" s="1"/>
  <c r="DC124" i="48"/>
  <c r="DA124" i="48"/>
  <c r="D126" i="48"/>
  <c r="BD450" i="49" l="1"/>
  <c r="CB450" i="49" s="1"/>
  <c r="DM125" i="48"/>
  <c r="AO452" i="49" s="1"/>
  <c r="CM452" i="49" s="1"/>
  <c r="BN452" i="49" s="1"/>
  <c r="DY125" i="48"/>
  <c r="BA452" i="49" s="1"/>
  <c r="CY452" i="49" s="1"/>
  <c r="BZ452" i="49" s="1"/>
  <c r="BZ138" i="49"/>
  <c r="EW138" i="49" s="1"/>
  <c r="E447" i="49"/>
  <c r="AC447" i="49" s="1"/>
  <c r="DZ447" i="49"/>
  <c r="DB448" i="49"/>
  <c r="BS139" i="49"/>
  <c r="BH139" i="49"/>
  <c r="BM139" i="49"/>
  <c r="BZ139" i="49"/>
  <c r="BR139" i="49"/>
  <c r="BG139" i="49"/>
  <c r="BW139" i="49"/>
  <c r="BL139" i="49"/>
  <c r="BQ139" i="49"/>
  <c r="BK139" i="49"/>
  <c r="CA139" i="49"/>
  <c r="BP139" i="49"/>
  <c r="BE139" i="49"/>
  <c r="BU139" i="49"/>
  <c r="BF139" i="49"/>
  <c r="BO139" i="49"/>
  <c r="BN139" i="49"/>
  <c r="BI139" i="49"/>
  <c r="BD139" i="49"/>
  <c r="BY139" i="49"/>
  <c r="BV139" i="49"/>
  <c r="BT139" i="49"/>
  <c r="BJ139" i="49"/>
  <c r="DW125" i="48"/>
  <c r="AY452" i="49" s="1"/>
  <c r="CW452" i="49" s="1"/>
  <c r="BX452" i="49" s="1"/>
  <c r="DG125" i="48"/>
  <c r="AI452" i="49" s="1"/>
  <c r="CG452" i="49" s="1"/>
  <c r="BH452" i="49" s="1"/>
  <c r="DT125" i="48"/>
  <c r="AV452" i="49" s="1"/>
  <c r="CT452" i="49" s="1"/>
  <c r="BU452" i="49" s="1"/>
  <c r="DU125" i="48"/>
  <c r="AW452" i="49" s="1"/>
  <c r="CU452" i="49" s="1"/>
  <c r="BV452" i="49" s="1"/>
  <c r="DK125" i="48"/>
  <c r="AM452" i="49" s="1"/>
  <c r="CK452" i="49" s="1"/>
  <c r="BL452" i="49" s="1"/>
  <c r="DI125" i="48"/>
  <c r="AK452" i="49" s="1"/>
  <c r="CI452" i="49" s="1"/>
  <c r="BJ452" i="49" s="1"/>
  <c r="DQ125" i="48"/>
  <c r="AS452" i="49" s="1"/>
  <c r="CQ452" i="49" s="1"/>
  <c r="BR452" i="49" s="1"/>
  <c r="DN125" i="48"/>
  <c r="AP452" i="49" s="1"/>
  <c r="CN452" i="49" s="1"/>
  <c r="BO452" i="49" s="1"/>
  <c r="DL125" i="48"/>
  <c r="AN452" i="49" s="1"/>
  <c r="CL452" i="49" s="1"/>
  <c r="BM452" i="49" s="1"/>
  <c r="DP125" i="48"/>
  <c r="AR452" i="49" s="1"/>
  <c r="CP452" i="49" s="1"/>
  <c r="BQ452" i="49" s="1"/>
  <c r="O450" i="49"/>
  <c r="EC451" i="49"/>
  <c r="DD451" i="49" s="1"/>
  <c r="EO451" i="49"/>
  <c r="DP451" i="49" s="1"/>
  <c r="ES451" i="49"/>
  <c r="DT451" i="49" s="1"/>
  <c r="EQ451" i="49"/>
  <c r="DR451" i="49" s="1"/>
  <c r="EB451" i="49"/>
  <c r="DC451" i="49" s="1"/>
  <c r="EI451" i="49"/>
  <c r="DJ451" i="49" s="1"/>
  <c r="Z450" i="49"/>
  <c r="N450" i="49"/>
  <c r="Y450" i="49"/>
  <c r="Q450" i="49"/>
  <c r="AA449" i="49"/>
  <c r="EW450" i="49"/>
  <c r="DX450" i="49" s="1"/>
  <c r="AA450" i="49" s="1"/>
  <c r="X450" i="49"/>
  <c r="EK451" i="49"/>
  <c r="DL451" i="49" s="1"/>
  <c r="EA449" i="49"/>
  <c r="R450" i="49"/>
  <c r="EB450" i="49"/>
  <c r="DC450" i="49" s="1"/>
  <c r="F450" i="49" s="1"/>
  <c r="EF451" i="49"/>
  <c r="DG451" i="49" s="1"/>
  <c r="T450" i="49"/>
  <c r="J450" i="49"/>
  <c r="EG450" i="49"/>
  <c r="DH450" i="49" s="1"/>
  <c r="K450" i="49" s="1"/>
  <c r="EH450" i="49"/>
  <c r="DI450" i="49" s="1"/>
  <c r="L450" i="49" s="1"/>
  <c r="EQ450" i="49"/>
  <c r="DR450" i="49" s="1"/>
  <c r="U450" i="49" s="1"/>
  <c r="EO450" i="49"/>
  <c r="DP450" i="49" s="1"/>
  <c r="S450" i="49" s="1"/>
  <c r="EW451" i="49"/>
  <c r="DX451" i="49" s="1"/>
  <c r="AA451" i="49" s="1"/>
  <c r="EJ451" i="49"/>
  <c r="DK451" i="49" s="1"/>
  <c r="EX451" i="49"/>
  <c r="DY451" i="49" s="1"/>
  <c r="AB451" i="49" s="1"/>
  <c r="EH451" i="49"/>
  <c r="DI451" i="49" s="1"/>
  <c r="L451" i="49" s="1"/>
  <c r="EP451" i="49"/>
  <c r="DQ451" i="49" s="1"/>
  <c r="T451" i="49" s="1"/>
  <c r="EM451" i="49"/>
  <c r="DN451" i="49" s="1"/>
  <c r="AW137" i="49"/>
  <c r="W137" i="49" s="1"/>
  <c r="AF137" i="49"/>
  <c r="F137" i="49" s="1"/>
  <c r="AJ137" i="49"/>
  <c r="J137" i="49" s="1"/>
  <c r="AN137" i="49"/>
  <c r="N137" i="49" s="1"/>
  <c r="AU137" i="49"/>
  <c r="U137" i="49" s="1"/>
  <c r="AE137" i="49"/>
  <c r="E137" i="49" s="1"/>
  <c r="AL137" i="49"/>
  <c r="L137" i="49" s="1"/>
  <c r="AT137" i="49"/>
  <c r="T137" i="49" s="1"/>
  <c r="AC135" i="49"/>
  <c r="BB137" i="49"/>
  <c r="AB137" i="49" s="1"/>
  <c r="AK137" i="49"/>
  <c r="K137" i="49" s="1"/>
  <c r="DX138" i="49"/>
  <c r="DO125" i="48"/>
  <c r="AQ452" i="49" s="1"/>
  <c r="CO452" i="49" s="1"/>
  <c r="BP452" i="49" s="1"/>
  <c r="CD138" i="49"/>
  <c r="DC138" i="49"/>
  <c r="FA138" i="49"/>
  <c r="EB138" i="49"/>
  <c r="CP138" i="49"/>
  <c r="DO138" i="49"/>
  <c r="FM138" i="49"/>
  <c r="EN138" i="49"/>
  <c r="CL138" i="49"/>
  <c r="DK138" i="49"/>
  <c r="EJ138" i="49"/>
  <c r="FI138" i="49"/>
  <c r="CM138" i="49"/>
  <c r="DL138" i="49"/>
  <c r="EK138" i="49"/>
  <c r="FJ138" i="49"/>
  <c r="CG138" i="49"/>
  <c r="DF138" i="49"/>
  <c r="FD138" i="49"/>
  <c r="EE138" i="49"/>
  <c r="CW138" i="49"/>
  <c r="DV138" i="49"/>
  <c r="FT138" i="49"/>
  <c r="EU138" i="49"/>
  <c r="AI137" i="49"/>
  <c r="I137" i="49" s="1"/>
  <c r="AX137" i="49"/>
  <c r="X137" i="49" s="1"/>
  <c r="EA124" i="48"/>
  <c r="AE451" i="49"/>
  <c r="CC451" i="49" s="1"/>
  <c r="DZ125" i="48"/>
  <c r="BB452" i="49" s="1"/>
  <c r="CZ452" i="49" s="1"/>
  <c r="CA452" i="49" s="1"/>
  <c r="DE125" i="48"/>
  <c r="AG452" i="49" s="1"/>
  <c r="CE452" i="49" s="1"/>
  <c r="BF452" i="49" s="1"/>
  <c r="DV125" i="48"/>
  <c r="AX452" i="49" s="1"/>
  <c r="CV452" i="49" s="1"/>
  <c r="BW452" i="49" s="1"/>
  <c r="DH138" i="49"/>
  <c r="CI138" i="49"/>
  <c r="EG138" i="49"/>
  <c r="FF138" i="49"/>
  <c r="CT138" i="49"/>
  <c r="DS138" i="49"/>
  <c r="ER138" i="49"/>
  <c r="FQ138" i="49"/>
  <c r="DT138" i="49"/>
  <c r="CU138" i="49"/>
  <c r="FR138" i="49"/>
  <c r="ES138" i="49"/>
  <c r="DP138" i="49"/>
  <c r="CQ138" i="49"/>
  <c r="FN138" i="49"/>
  <c r="EO138" i="49"/>
  <c r="DQ138" i="49"/>
  <c r="FO138" i="49"/>
  <c r="CR138" i="49"/>
  <c r="EP138" i="49"/>
  <c r="DJ138" i="49"/>
  <c r="EI138" i="49"/>
  <c r="FH138" i="49"/>
  <c r="CK138" i="49"/>
  <c r="AO137" i="49"/>
  <c r="O137" i="49" s="1"/>
  <c r="DE137" i="49"/>
  <c r="CF137" i="49"/>
  <c r="ED137" i="49"/>
  <c r="FC137" i="49"/>
  <c r="CE138" i="49"/>
  <c r="DD138" i="49"/>
  <c r="FB138" i="49"/>
  <c r="EC138" i="49"/>
  <c r="DU138" i="49"/>
  <c r="CV138" i="49"/>
  <c r="ET138" i="49"/>
  <c r="FS138" i="49"/>
  <c r="CX138" i="49"/>
  <c r="DW138" i="49"/>
  <c r="FU138" i="49"/>
  <c r="EV138" i="49"/>
  <c r="CO138" i="49"/>
  <c r="DN138" i="49"/>
  <c r="EM138" i="49"/>
  <c r="FL138" i="49"/>
  <c r="AQ137" i="49"/>
  <c r="Q137" i="49" s="1"/>
  <c r="AG137" i="49"/>
  <c r="G137" i="49" s="1"/>
  <c r="DY138" i="49"/>
  <c r="CZ138" i="49"/>
  <c r="FW138" i="49"/>
  <c r="EX138" i="49"/>
  <c r="DX125" i="48"/>
  <c r="AZ452" i="49" s="1"/>
  <c r="CX452" i="49" s="1"/>
  <c r="BY452" i="49" s="1"/>
  <c r="DM138" i="49"/>
  <c r="CN138" i="49"/>
  <c r="EL138" i="49"/>
  <c r="FK138" i="49"/>
  <c r="DI138" i="49"/>
  <c r="CJ138" i="49"/>
  <c r="FG138" i="49"/>
  <c r="EH138" i="49"/>
  <c r="DE138" i="49"/>
  <c r="CF138" i="49"/>
  <c r="ED138" i="49"/>
  <c r="FC138" i="49"/>
  <c r="DG138" i="49"/>
  <c r="CH138" i="49"/>
  <c r="EF138" i="49"/>
  <c r="FE138" i="49"/>
  <c r="DB138" i="49"/>
  <c r="CC138" i="49"/>
  <c r="EZ138" i="49"/>
  <c r="EA138" i="49"/>
  <c r="DR138" i="49"/>
  <c r="CS138" i="49"/>
  <c r="EQ138" i="49"/>
  <c r="FP138" i="49"/>
  <c r="AC136" i="49"/>
  <c r="AM137" i="49"/>
  <c r="M137" i="49" s="1"/>
  <c r="BA137" i="49"/>
  <c r="AA137" i="49" s="1"/>
  <c r="AY137" i="49"/>
  <c r="Y137" i="49" s="1"/>
  <c r="AR137" i="49"/>
  <c r="R137" i="49" s="1"/>
  <c r="AP137" i="49"/>
  <c r="P137" i="49" s="1"/>
  <c r="AS137" i="49"/>
  <c r="S137" i="49" s="1"/>
  <c r="AZ137" i="49"/>
  <c r="Z137" i="49" s="1"/>
  <c r="AV137" i="49"/>
  <c r="V137" i="49" s="1"/>
  <c r="DP126" i="48"/>
  <c r="AR453" i="49" s="1"/>
  <c r="CP453" i="49" s="1"/>
  <c r="BQ453" i="49" s="1"/>
  <c r="DS126" i="48"/>
  <c r="AU453" i="49" s="1"/>
  <c r="CS453" i="49" s="1"/>
  <c r="BT453" i="49" s="1"/>
  <c r="DG126" i="48"/>
  <c r="AI453" i="49" s="1"/>
  <c r="CG453" i="49" s="1"/>
  <c r="BH453" i="49" s="1"/>
  <c r="DO126" i="48"/>
  <c r="AQ453" i="49" s="1"/>
  <c r="CO453" i="49" s="1"/>
  <c r="BP453" i="49" s="1"/>
  <c r="DM126" i="48"/>
  <c r="AO453" i="49" s="1"/>
  <c r="CM453" i="49" s="1"/>
  <c r="BN453" i="49" s="1"/>
  <c r="DN126" i="48"/>
  <c r="AP453" i="49" s="1"/>
  <c r="CN453" i="49" s="1"/>
  <c r="BO453" i="49" s="1"/>
  <c r="DJ126" i="48"/>
  <c r="AL453" i="49" s="1"/>
  <c r="CJ453" i="49" s="1"/>
  <c r="BK453" i="49" s="1"/>
  <c r="DQ126" i="48"/>
  <c r="AS453" i="49" s="1"/>
  <c r="CQ453" i="49" s="1"/>
  <c r="BR453" i="49" s="1"/>
  <c r="DR126" i="48"/>
  <c r="AT453" i="49" s="1"/>
  <c r="CR453" i="49" s="1"/>
  <c r="BS453" i="49" s="1"/>
  <c r="DC125" i="48"/>
  <c r="DA125" i="48"/>
  <c r="D127" i="48"/>
  <c r="CY138" i="49" l="1"/>
  <c r="FV138" i="49"/>
  <c r="BD451" i="49"/>
  <c r="CB451" i="49" s="1"/>
  <c r="E448" i="49"/>
  <c r="AC448" i="49" s="1"/>
  <c r="DZ448" i="49"/>
  <c r="DW126" i="48"/>
  <c r="AY453" i="49" s="1"/>
  <c r="CW453" i="49" s="1"/>
  <c r="BX453" i="49" s="1"/>
  <c r="BX139" i="49"/>
  <c r="DB449" i="49"/>
  <c r="DZ126" i="48"/>
  <c r="BB453" i="49" s="1"/>
  <c r="CZ453" i="49" s="1"/>
  <c r="CA453" i="49" s="1"/>
  <c r="BK140" i="49"/>
  <c r="CA140" i="49"/>
  <c r="BP140" i="49"/>
  <c r="BE140" i="49"/>
  <c r="BU140" i="49"/>
  <c r="BN140" i="49"/>
  <c r="BF140" i="49"/>
  <c r="BO140" i="49"/>
  <c r="BD140" i="49"/>
  <c r="BT140" i="49"/>
  <c r="BI140" i="49"/>
  <c r="BY140" i="49"/>
  <c r="BR140" i="49"/>
  <c r="BV140" i="49"/>
  <c r="BS140" i="49"/>
  <c r="BH140" i="49"/>
  <c r="BX140" i="49"/>
  <c r="BM140" i="49"/>
  <c r="BZ140" i="49"/>
  <c r="BJ140" i="49"/>
  <c r="BL140" i="49"/>
  <c r="BG140" i="49"/>
  <c r="BQ140" i="49"/>
  <c r="DE126" i="48"/>
  <c r="AG453" i="49" s="1"/>
  <c r="CE453" i="49" s="1"/>
  <c r="BF453" i="49" s="1"/>
  <c r="M451" i="49"/>
  <c r="S451" i="49"/>
  <c r="DU126" i="48"/>
  <c r="AW453" i="49" s="1"/>
  <c r="CU453" i="49" s="1"/>
  <c r="BV453" i="49" s="1"/>
  <c r="DF126" i="48"/>
  <c r="AH453" i="49" s="1"/>
  <c r="CF453" i="49" s="1"/>
  <c r="BG453" i="49" s="1"/>
  <c r="DH126" i="48"/>
  <c r="AJ453" i="49" s="1"/>
  <c r="CH453" i="49" s="1"/>
  <c r="BI453" i="49" s="1"/>
  <c r="DK126" i="48"/>
  <c r="AM453" i="49" s="1"/>
  <c r="CK453" i="49" s="1"/>
  <c r="BL453" i="49" s="1"/>
  <c r="F451" i="49"/>
  <c r="ER451" i="49"/>
  <c r="DS451" i="49" s="1"/>
  <c r="V451" i="49" s="1"/>
  <c r="DD126" i="48"/>
  <c r="AF453" i="49" s="1"/>
  <c r="CD453" i="49" s="1"/>
  <c r="BE453" i="49" s="1"/>
  <c r="EJ452" i="49"/>
  <c r="DK452" i="49" s="1"/>
  <c r="EE452" i="49"/>
  <c r="DF452" i="49" s="1"/>
  <c r="EN452" i="49"/>
  <c r="DO452" i="49" s="1"/>
  <c r="EU452" i="49"/>
  <c r="DV452" i="49" s="1"/>
  <c r="W451" i="49"/>
  <c r="EE451" i="49"/>
  <c r="DF451" i="49" s="1"/>
  <c r="I451" i="49" s="1"/>
  <c r="N451" i="49"/>
  <c r="G451" i="49"/>
  <c r="EA450" i="49"/>
  <c r="ED451" i="49"/>
  <c r="DE451" i="49" s="1"/>
  <c r="H451" i="49" s="1"/>
  <c r="EU451" i="49"/>
  <c r="DV451" i="49" s="1"/>
  <c r="Y451" i="49" s="1"/>
  <c r="Q451" i="49"/>
  <c r="ER452" i="49"/>
  <c r="DS452" i="49" s="1"/>
  <c r="V452" i="49" s="1"/>
  <c r="ES452" i="49"/>
  <c r="DT452" i="49" s="1"/>
  <c r="EL451" i="49"/>
  <c r="DM451" i="49" s="1"/>
  <c r="P451" i="49" s="1"/>
  <c r="EV451" i="49"/>
  <c r="DW451" i="49" s="1"/>
  <c r="Z451" i="49" s="1"/>
  <c r="EK452" i="49"/>
  <c r="DL452" i="49" s="1"/>
  <c r="O452" i="49" s="1"/>
  <c r="EP452" i="49"/>
  <c r="DQ452" i="49" s="1"/>
  <c r="EW452" i="49"/>
  <c r="DX452" i="49" s="1"/>
  <c r="U451" i="49"/>
  <c r="J451" i="49"/>
  <c r="O451" i="49"/>
  <c r="EI452" i="49"/>
  <c r="DJ452" i="49" s="1"/>
  <c r="M452" i="49" s="1"/>
  <c r="ED452" i="49"/>
  <c r="DE452" i="49" s="1"/>
  <c r="H452" i="49" s="1"/>
  <c r="EO452" i="49"/>
  <c r="DP452" i="49" s="1"/>
  <c r="S452" i="49" s="1"/>
  <c r="EQ452" i="49"/>
  <c r="DR452" i="49" s="1"/>
  <c r="U452" i="49" s="1"/>
  <c r="EF452" i="49"/>
  <c r="DG452" i="49" s="1"/>
  <c r="J452" i="49" s="1"/>
  <c r="AZ138" i="49"/>
  <c r="Z138" i="49" s="1"/>
  <c r="AG138" i="49"/>
  <c r="G138" i="49" s="1"/>
  <c r="AY138" i="49"/>
  <c r="Y138" i="49" s="1"/>
  <c r="AI138" i="49"/>
  <c r="I138" i="49" s="1"/>
  <c r="AR138" i="49"/>
  <c r="R138" i="49" s="1"/>
  <c r="AF138" i="49"/>
  <c r="F138" i="49" s="1"/>
  <c r="ET451" i="49"/>
  <c r="DU451" i="49" s="1"/>
  <c r="X451" i="49" s="1"/>
  <c r="EH452" i="49"/>
  <c r="DI452" i="49" s="1"/>
  <c r="L452" i="49" s="1"/>
  <c r="EG451" i="49"/>
  <c r="DH451" i="49" s="1"/>
  <c r="K451" i="49" s="1"/>
  <c r="EL452" i="49"/>
  <c r="DM452" i="49" s="1"/>
  <c r="EG452" i="49"/>
  <c r="DH452" i="49" s="1"/>
  <c r="K452" i="49" s="1"/>
  <c r="EB452" i="49"/>
  <c r="DC452" i="49" s="1"/>
  <c r="EN451" i="49"/>
  <c r="DO451" i="49" s="1"/>
  <c r="R451" i="49" s="1"/>
  <c r="DY126" i="48"/>
  <c r="BA453" i="49" s="1"/>
  <c r="CY453" i="49" s="1"/>
  <c r="BZ453" i="49" s="1"/>
  <c r="AE138" i="49"/>
  <c r="E138" i="49" s="1"/>
  <c r="AL138" i="49"/>
  <c r="L138" i="49" s="1"/>
  <c r="DU139" i="49"/>
  <c r="CV139" i="49"/>
  <c r="ET139" i="49"/>
  <c r="FS139" i="49"/>
  <c r="DQ139" i="49"/>
  <c r="CR139" i="49"/>
  <c r="FO139" i="49"/>
  <c r="EP139" i="49"/>
  <c r="DM139" i="49"/>
  <c r="CN139" i="49"/>
  <c r="EL139" i="49"/>
  <c r="FK139" i="49"/>
  <c r="DI139" i="49"/>
  <c r="CJ139" i="49"/>
  <c r="FG139" i="49"/>
  <c r="EH139" i="49"/>
  <c r="DB139" i="49"/>
  <c r="CC139" i="49"/>
  <c r="EA139" i="49"/>
  <c r="EZ139" i="49"/>
  <c r="DR139" i="49"/>
  <c r="CS139" i="49"/>
  <c r="FP139" i="49"/>
  <c r="EQ139" i="49"/>
  <c r="AU138" i="49"/>
  <c r="U138" i="49" s="1"/>
  <c r="AJ138" i="49"/>
  <c r="J138" i="49" s="1"/>
  <c r="AH138" i="49"/>
  <c r="H138" i="49" s="1"/>
  <c r="AP138" i="49"/>
  <c r="P138" i="49" s="1"/>
  <c r="BB138" i="49"/>
  <c r="AB138" i="49" s="1"/>
  <c r="AQ138" i="49"/>
  <c r="Q138" i="49" s="1"/>
  <c r="AX138" i="49"/>
  <c r="X138" i="49" s="1"/>
  <c r="AH137" i="49"/>
  <c r="H137" i="49" s="1"/>
  <c r="AC137" i="49" s="1"/>
  <c r="AT138" i="49"/>
  <c r="T138" i="49" s="1"/>
  <c r="AS138" i="49"/>
  <c r="S138" i="49" s="1"/>
  <c r="AW138" i="49"/>
  <c r="W138" i="49" s="1"/>
  <c r="AO138" i="49"/>
  <c r="O138" i="49" s="1"/>
  <c r="AN138" i="49"/>
  <c r="N138" i="49" s="1"/>
  <c r="EA125" i="48"/>
  <c r="AE452" i="49"/>
  <c r="CC452" i="49" s="1"/>
  <c r="DI126" i="48"/>
  <c r="AK453" i="49" s="1"/>
  <c r="CI453" i="49" s="1"/>
  <c r="BJ453" i="49" s="1"/>
  <c r="CQ139" i="49"/>
  <c r="DP139" i="49"/>
  <c r="EO139" i="49"/>
  <c r="FN139" i="49"/>
  <c r="DX126" i="48"/>
  <c r="AZ453" i="49" s="1"/>
  <c r="CX453" i="49" s="1"/>
  <c r="BY453" i="49" s="1"/>
  <c r="DT126" i="48"/>
  <c r="AV453" i="49" s="1"/>
  <c r="CT453" i="49" s="1"/>
  <c r="BU453" i="49" s="1"/>
  <c r="CP139" i="49"/>
  <c r="DO139" i="49"/>
  <c r="EN139" i="49"/>
  <c r="FM139" i="49"/>
  <c r="CG139" i="49"/>
  <c r="DF139" i="49"/>
  <c r="FD139" i="49"/>
  <c r="EE139" i="49"/>
  <c r="CW139" i="49"/>
  <c r="DV139" i="49"/>
  <c r="EU139" i="49"/>
  <c r="FT139" i="49"/>
  <c r="AV138" i="49"/>
  <c r="V138" i="49" s="1"/>
  <c r="AK138" i="49"/>
  <c r="K138" i="49" s="1"/>
  <c r="BA138" i="49"/>
  <c r="AA138" i="49" s="1"/>
  <c r="DV126" i="48"/>
  <c r="AX453" i="49" s="1"/>
  <c r="CV453" i="49" s="1"/>
  <c r="BW453" i="49" s="1"/>
  <c r="DE139" i="49"/>
  <c r="CF139" i="49"/>
  <c r="ED139" i="49"/>
  <c r="FC139" i="49"/>
  <c r="CH139" i="49"/>
  <c r="DG139" i="49"/>
  <c r="FE139" i="49"/>
  <c r="EF139" i="49"/>
  <c r="CD139" i="49"/>
  <c r="DC139" i="49"/>
  <c r="EB139" i="49"/>
  <c r="FA139" i="49"/>
  <c r="CY139" i="49"/>
  <c r="DX139" i="49"/>
  <c r="FV139" i="49"/>
  <c r="EW139" i="49"/>
  <c r="CU139" i="49"/>
  <c r="DT139" i="49"/>
  <c r="ES139" i="49"/>
  <c r="FR139" i="49"/>
  <c r="DJ139" i="49"/>
  <c r="CK139" i="49"/>
  <c r="EI139" i="49"/>
  <c r="FH139" i="49"/>
  <c r="AM138" i="49"/>
  <c r="M138" i="49" s="1"/>
  <c r="DL126" i="48"/>
  <c r="AN453" i="49" s="1"/>
  <c r="CL453" i="49" s="1"/>
  <c r="BM453" i="49" s="1"/>
  <c r="DL139" i="49"/>
  <c r="CM139" i="49"/>
  <c r="FJ139" i="49"/>
  <c r="EK139" i="49"/>
  <c r="CI139" i="49"/>
  <c r="DH139" i="49"/>
  <c r="EG139" i="49"/>
  <c r="FF139" i="49"/>
  <c r="CE139" i="49"/>
  <c r="DD139" i="49"/>
  <c r="FB139" i="49"/>
  <c r="EC139" i="49"/>
  <c r="DY139" i="49"/>
  <c r="CZ139" i="49"/>
  <c r="FW139" i="49"/>
  <c r="EX139" i="49"/>
  <c r="CO139" i="49"/>
  <c r="DN139" i="49"/>
  <c r="EM139" i="49"/>
  <c r="FL139" i="49"/>
  <c r="DG127" i="48"/>
  <c r="AI454" i="49" s="1"/>
  <c r="CG454" i="49" s="1"/>
  <c r="BH454" i="49" s="1"/>
  <c r="DK127" i="48"/>
  <c r="AM454" i="49" s="1"/>
  <c r="CK454" i="49" s="1"/>
  <c r="BL454" i="49" s="1"/>
  <c r="DH127" i="48"/>
  <c r="AJ454" i="49" s="1"/>
  <c r="CH454" i="49" s="1"/>
  <c r="BI454" i="49" s="1"/>
  <c r="DF127" i="48"/>
  <c r="AH454" i="49" s="1"/>
  <c r="CF454" i="49" s="1"/>
  <c r="BG454" i="49" s="1"/>
  <c r="DJ127" i="48"/>
  <c r="AL454" i="49" s="1"/>
  <c r="CJ454" i="49" s="1"/>
  <c r="BK454" i="49" s="1"/>
  <c r="DP127" i="48"/>
  <c r="AR454" i="49" s="1"/>
  <c r="CP454" i="49" s="1"/>
  <c r="BQ454" i="49" s="1"/>
  <c r="DU127" i="48"/>
  <c r="AW454" i="49" s="1"/>
  <c r="CU454" i="49" s="1"/>
  <c r="BV454" i="49" s="1"/>
  <c r="DN127" i="48"/>
  <c r="AP454" i="49" s="1"/>
  <c r="CN454" i="49" s="1"/>
  <c r="BO454" i="49" s="1"/>
  <c r="DI127" i="48"/>
  <c r="AK454" i="49" s="1"/>
  <c r="CI454" i="49" s="1"/>
  <c r="BJ454" i="49" s="1"/>
  <c r="DZ127" i="48"/>
  <c r="BB454" i="49" s="1"/>
  <c r="CZ454" i="49" s="1"/>
  <c r="CA454" i="49" s="1"/>
  <c r="DS127" i="48"/>
  <c r="AU454" i="49" s="1"/>
  <c r="CS454" i="49" s="1"/>
  <c r="BT454" i="49" s="1"/>
  <c r="DM127" i="48"/>
  <c r="AO454" i="49" s="1"/>
  <c r="CM454" i="49" s="1"/>
  <c r="BN454" i="49" s="1"/>
  <c r="DC126" i="48"/>
  <c r="DA126" i="48"/>
  <c r="D128" i="48"/>
  <c r="BD452" i="49" l="1"/>
  <c r="CB452" i="49" s="1"/>
  <c r="DV127" i="48"/>
  <c r="AX454" i="49" s="1"/>
  <c r="CV454" i="49" s="1"/>
  <c r="BW454" i="49" s="1"/>
  <c r="BW140" i="49"/>
  <c r="E449" i="49"/>
  <c r="AC449" i="49" s="1"/>
  <c r="DZ449" i="49"/>
  <c r="DB450" i="49"/>
  <c r="DR127" i="48"/>
  <c r="AT454" i="49" s="1"/>
  <c r="CR454" i="49" s="1"/>
  <c r="BS454" i="49" s="1"/>
  <c r="BS141" i="49"/>
  <c r="BH141" i="49"/>
  <c r="BX141" i="49"/>
  <c r="BR141" i="49"/>
  <c r="BG141" i="49"/>
  <c r="BW141" i="49"/>
  <c r="BQ141" i="49"/>
  <c r="BF141" i="49"/>
  <c r="BK141" i="49"/>
  <c r="CA141" i="49"/>
  <c r="BP141" i="49"/>
  <c r="BE141" i="49"/>
  <c r="BV141" i="49"/>
  <c r="BJ141" i="49"/>
  <c r="BN141" i="49"/>
  <c r="BI141" i="49"/>
  <c r="BZ141" i="49"/>
  <c r="BD141" i="49"/>
  <c r="BY141" i="49"/>
  <c r="BT141" i="49"/>
  <c r="BO141" i="49"/>
  <c r="R452" i="49"/>
  <c r="DT127" i="48"/>
  <c r="AV454" i="49" s="1"/>
  <c r="CT454" i="49" s="1"/>
  <c r="BU454" i="49" s="1"/>
  <c r="DW127" i="48"/>
  <c r="AY454" i="49" s="1"/>
  <c r="CW454" i="49" s="1"/>
  <c r="BX454" i="49" s="1"/>
  <c r="DL127" i="48"/>
  <c r="AN454" i="49" s="1"/>
  <c r="CL454" i="49" s="1"/>
  <c r="BM454" i="49" s="1"/>
  <c r="I452" i="49"/>
  <c r="DD127" i="48"/>
  <c r="AF454" i="49" s="1"/>
  <c r="CD454" i="49" s="1"/>
  <c r="BE454" i="49" s="1"/>
  <c r="N452" i="49"/>
  <c r="DQ127" i="48"/>
  <c r="AS454" i="49" s="1"/>
  <c r="CQ454" i="49" s="1"/>
  <c r="BR454" i="49" s="1"/>
  <c r="EQ453" i="49"/>
  <c r="DR453" i="49" s="1"/>
  <c r="EO453" i="49"/>
  <c r="DP453" i="49" s="1"/>
  <c r="EE453" i="49"/>
  <c r="DF453" i="49" s="1"/>
  <c r="EM453" i="49"/>
  <c r="DN453" i="49" s="1"/>
  <c r="EX452" i="49"/>
  <c r="DY452" i="49" s="1"/>
  <c r="AB452" i="49" s="1"/>
  <c r="T452" i="49"/>
  <c r="AA452" i="49"/>
  <c r="EF453" i="49"/>
  <c r="DG453" i="49" s="1"/>
  <c r="EC453" i="49"/>
  <c r="DD453" i="49" s="1"/>
  <c r="G453" i="49" s="1"/>
  <c r="EM452" i="49"/>
  <c r="DN452" i="49" s="1"/>
  <c r="Q452" i="49" s="1"/>
  <c r="EP453" i="49"/>
  <c r="DQ453" i="49" s="1"/>
  <c r="W452" i="49"/>
  <c r="EL453" i="49"/>
  <c r="DM453" i="49" s="1"/>
  <c r="P453" i="49" s="1"/>
  <c r="Y452" i="49"/>
  <c r="P452" i="49"/>
  <c r="ET452" i="49"/>
  <c r="DU452" i="49" s="1"/>
  <c r="X452" i="49" s="1"/>
  <c r="EN453" i="49"/>
  <c r="DO453" i="49" s="1"/>
  <c r="R453" i="49" s="1"/>
  <c r="S453" i="49"/>
  <c r="EA451" i="49"/>
  <c r="F452" i="49"/>
  <c r="EK453" i="49"/>
  <c r="DL453" i="49" s="1"/>
  <c r="O453" i="49" s="1"/>
  <c r="ES453" i="49"/>
  <c r="DT453" i="49" s="1"/>
  <c r="EU453" i="49"/>
  <c r="DV453" i="49" s="1"/>
  <c r="EC452" i="49"/>
  <c r="DD452" i="49" s="1"/>
  <c r="G452" i="49" s="1"/>
  <c r="EX453" i="49"/>
  <c r="DY453" i="49" s="1"/>
  <c r="AB453" i="49" s="1"/>
  <c r="EV452" i="49"/>
  <c r="DW452" i="49" s="1"/>
  <c r="Z452" i="49" s="1"/>
  <c r="ED453" i="49"/>
  <c r="DE453" i="49" s="1"/>
  <c r="EI453" i="49"/>
  <c r="DJ453" i="49" s="1"/>
  <c r="EH453" i="49"/>
  <c r="DI453" i="49" s="1"/>
  <c r="L453" i="49" s="1"/>
  <c r="EB453" i="49"/>
  <c r="DC453" i="49" s="1"/>
  <c r="AC138" i="49"/>
  <c r="BB139" i="49"/>
  <c r="AB139" i="49" s="1"/>
  <c r="AG139" i="49"/>
  <c r="G139" i="49" s="1"/>
  <c r="AO139" i="49"/>
  <c r="O139" i="49" s="1"/>
  <c r="AM139" i="49"/>
  <c r="M139" i="49" s="1"/>
  <c r="AW139" i="49"/>
  <c r="W139" i="49" s="1"/>
  <c r="AF139" i="49"/>
  <c r="F139" i="49" s="1"/>
  <c r="AH139" i="49"/>
  <c r="H139" i="49" s="1"/>
  <c r="AY139" i="49"/>
  <c r="Y139" i="49" s="1"/>
  <c r="AR139" i="49"/>
  <c r="R139" i="49" s="1"/>
  <c r="AS139" i="49"/>
  <c r="S139" i="49" s="1"/>
  <c r="AE139" i="49"/>
  <c r="E139" i="49" s="1"/>
  <c r="AP139" i="49"/>
  <c r="P139" i="49" s="1"/>
  <c r="AX139" i="49"/>
  <c r="X139" i="49" s="1"/>
  <c r="DD140" i="49"/>
  <c r="CE140" i="49"/>
  <c r="FB140" i="49"/>
  <c r="EC140" i="49"/>
  <c r="CO140" i="49"/>
  <c r="DN140" i="49"/>
  <c r="FL140" i="49"/>
  <c r="EM140" i="49"/>
  <c r="CL139" i="49"/>
  <c r="DK139" i="49"/>
  <c r="EJ139" i="49"/>
  <c r="FI139" i="49"/>
  <c r="CX140" i="49"/>
  <c r="DW140" i="49"/>
  <c r="FU140" i="49"/>
  <c r="EV140" i="49"/>
  <c r="DO127" i="48"/>
  <c r="AQ454" i="49" s="1"/>
  <c r="CO454" i="49" s="1"/>
  <c r="BP454" i="49" s="1"/>
  <c r="CT140" i="49"/>
  <c r="DS140" i="49"/>
  <c r="FQ140" i="49"/>
  <c r="ER140" i="49"/>
  <c r="DI140" i="49"/>
  <c r="CJ140" i="49"/>
  <c r="FG140" i="49"/>
  <c r="EH140" i="49"/>
  <c r="DE140" i="49"/>
  <c r="CF140" i="49"/>
  <c r="ED140" i="49"/>
  <c r="FC140" i="49"/>
  <c r="CH140" i="49"/>
  <c r="DG140" i="49"/>
  <c r="FE140" i="49"/>
  <c r="EF140" i="49"/>
  <c r="DB140" i="49"/>
  <c r="CC140" i="49"/>
  <c r="EA140" i="49"/>
  <c r="EZ140" i="49"/>
  <c r="DR140" i="49"/>
  <c r="CS140" i="49"/>
  <c r="FP140" i="49"/>
  <c r="EQ140" i="49"/>
  <c r="AQ139" i="49"/>
  <c r="Q139" i="49" s="1"/>
  <c r="AK139" i="49"/>
  <c r="K139" i="49" s="1"/>
  <c r="DW139" i="49"/>
  <c r="CX139" i="49"/>
  <c r="EV139" i="49"/>
  <c r="FU139" i="49"/>
  <c r="CY140" i="49"/>
  <c r="DX140" i="49"/>
  <c r="EW140" i="49"/>
  <c r="FV140" i="49"/>
  <c r="DU140" i="49"/>
  <c r="CV140" i="49"/>
  <c r="ET140" i="49"/>
  <c r="FS140" i="49"/>
  <c r="DX127" i="48"/>
  <c r="AZ454" i="49" s="1"/>
  <c r="CX454" i="49" s="1"/>
  <c r="BY454" i="49" s="1"/>
  <c r="CI140" i="49"/>
  <c r="DH140" i="49"/>
  <c r="FF140" i="49"/>
  <c r="EG140" i="49"/>
  <c r="CP140" i="49"/>
  <c r="DO140" i="49"/>
  <c r="FM140" i="49"/>
  <c r="EN140" i="49"/>
  <c r="CL140" i="49"/>
  <c r="DK140" i="49"/>
  <c r="EJ140" i="49"/>
  <c r="FI140" i="49"/>
  <c r="CM140" i="49"/>
  <c r="DL140" i="49"/>
  <c r="FJ140" i="49"/>
  <c r="EK140" i="49"/>
  <c r="CG140" i="49"/>
  <c r="DF140" i="49"/>
  <c r="EE140" i="49"/>
  <c r="FD140" i="49"/>
  <c r="CW140" i="49"/>
  <c r="DV140" i="49"/>
  <c r="FT140" i="49"/>
  <c r="EU140" i="49"/>
  <c r="DY140" i="49"/>
  <c r="CZ140" i="49"/>
  <c r="FW140" i="49"/>
  <c r="EX140" i="49"/>
  <c r="EA126" i="48"/>
  <c r="AE453" i="49"/>
  <c r="CC453" i="49" s="1"/>
  <c r="DY127" i="48"/>
  <c r="BA454" i="49" s="1"/>
  <c r="CY454" i="49" s="1"/>
  <c r="BZ454" i="49" s="1"/>
  <c r="DE127" i="48"/>
  <c r="AG454" i="49" s="1"/>
  <c r="CE454" i="49" s="1"/>
  <c r="BF454" i="49" s="1"/>
  <c r="DC140" i="49"/>
  <c r="CD140" i="49"/>
  <c r="FA140" i="49"/>
  <c r="EB140" i="49"/>
  <c r="DM140" i="49"/>
  <c r="CN140" i="49"/>
  <c r="EL140" i="49"/>
  <c r="FK140" i="49"/>
  <c r="CU140" i="49"/>
  <c r="DT140" i="49"/>
  <c r="FR140" i="49"/>
  <c r="ES140" i="49"/>
  <c r="DP140" i="49"/>
  <c r="CQ140" i="49"/>
  <c r="EO140" i="49"/>
  <c r="FN140" i="49"/>
  <c r="DQ140" i="49"/>
  <c r="CR140" i="49"/>
  <c r="FO140" i="49"/>
  <c r="EP140" i="49"/>
  <c r="DJ140" i="49"/>
  <c r="CK140" i="49"/>
  <c r="EI140" i="49"/>
  <c r="FH140" i="49"/>
  <c r="BA139" i="49"/>
  <c r="AA139" i="49" s="1"/>
  <c r="AJ139" i="49"/>
  <c r="J139" i="49" s="1"/>
  <c r="AI139" i="49"/>
  <c r="I139" i="49" s="1"/>
  <c r="CT139" i="49"/>
  <c r="DS139" i="49"/>
  <c r="ER139" i="49"/>
  <c r="FQ139" i="49"/>
  <c r="AU139" i="49"/>
  <c r="U139" i="49" s="1"/>
  <c r="AL139" i="49"/>
  <c r="L139" i="49" s="1"/>
  <c r="AT139" i="49"/>
  <c r="T139" i="49" s="1"/>
  <c r="DP128" i="48"/>
  <c r="AR455" i="49" s="1"/>
  <c r="CP455" i="49" s="1"/>
  <c r="BQ455" i="49" s="1"/>
  <c r="DG128" i="48"/>
  <c r="AI455" i="49" s="1"/>
  <c r="CG455" i="49" s="1"/>
  <c r="BH455" i="49" s="1"/>
  <c r="DW128" i="48"/>
  <c r="AY455" i="49" s="1"/>
  <c r="CW455" i="49" s="1"/>
  <c r="BX455" i="49" s="1"/>
  <c r="DR128" i="48"/>
  <c r="AT455" i="49" s="1"/>
  <c r="CR455" i="49" s="1"/>
  <c r="BS455" i="49" s="1"/>
  <c r="DZ128" i="48"/>
  <c r="BB455" i="49" s="1"/>
  <c r="CZ455" i="49" s="1"/>
  <c r="CA455" i="49" s="1"/>
  <c r="DD128" i="48"/>
  <c r="AF455" i="49" s="1"/>
  <c r="CD455" i="49" s="1"/>
  <c r="BE455" i="49" s="1"/>
  <c r="DO128" i="48"/>
  <c r="AQ455" i="49" s="1"/>
  <c r="CO455" i="49" s="1"/>
  <c r="BP455" i="49" s="1"/>
  <c r="DX128" i="48"/>
  <c r="AZ455" i="49" s="1"/>
  <c r="CX455" i="49" s="1"/>
  <c r="BY455" i="49" s="1"/>
  <c r="DM128" i="48"/>
  <c r="AO455" i="49" s="1"/>
  <c r="CM455" i="49" s="1"/>
  <c r="BN455" i="49" s="1"/>
  <c r="DV128" i="48"/>
  <c r="AX455" i="49" s="1"/>
  <c r="CV455" i="49" s="1"/>
  <c r="BW455" i="49" s="1"/>
  <c r="DU128" i="48"/>
  <c r="AW455" i="49" s="1"/>
  <c r="CU455" i="49" s="1"/>
  <c r="BV455" i="49" s="1"/>
  <c r="DE128" i="48"/>
  <c r="AG455" i="49" s="1"/>
  <c r="CE455" i="49" s="1"/>
  <c r="BF455" i="49" s="1"/>
  <c r="DC127" i="48"/>
  <c r="DA127" i="48"/>
  <c r="D129" i="48"/>
  <c r="BD453" i="49" l="1"/>
  <c r="CB453" i="49" s="1"/>
  <c r="DK128" i="48"/>
  <c r="AM455" i="49" s="1"/>
  <c r="CK455" i="49" s="1"/>
  <c r="BL455" i="49" s="1"/>
  <c r="BL141" i="49"/>
  <c r="EI141" i="49" s="1"/>
  <c r="DL128" i="48"/>
  <c r="AN455" i="49" s="1"/>
  <c r="CL455" i="49" s="1"/>
  <c r="BM455" i="49" s="1"/>
  <c r="BM141" i="49"/>
  <c r="DT128" i="48"/>
  <c r="AV455" i="49" s="1"/>
  <c r="CT455" i="49" s="1"/>
  <c r="BU455" i="49" s="1"/>
  <c r="BU141" i="49"/>
  <c r="E450" i="49"/>
  <c r="AC450" i="49" s="1"/>
  <c r="DZ450" i="49"/>
  <c r="DB451" i="49"/>
  <c r="DZ451" i="49" s="1"/>
  <c r="DH128" i="48"/>
  <c r="AJ455" i="49" s="1"/>
  <c r="CH455" i="49" s="1"/>
  <c r="BI455" i="49" s="1"/>
  <c r="DY128" i="48"/>
  <c r="BA455" i="49" s="1"/>
  <c r="CY455" i="49" s="1"/>
  <c r="BZ455" i="49" s="1"/>
  <c r="BK142" i="49"/>
  <c r="CA142" i="49"/>
  <c r="BP142" i="49"/>
  <c r="BE142" i="49"/>
  <c r="BU142" i="49"/>
  <c r="BR142" i="49"/>
  <c r="BV142" i="49"/>
  <c r="BO142" i="49"/>
  <c r="BD142" i="49"/>
  <c r="BT142" i="49"/>
  <c r="BI142" i="49"/>
  <c r="BY142" i="49"/>
  <c r="BJ142" i="49"/>
  <c r="BZ142" i="49"/>
  <c r="BS142" i="49"/>
  <c r="BH142" i="49"/>
  <c r="BX142" i="49"/>
  <c r="BM142" i="49"/>
  <c r="BG142" i="49"/>
  <c r="BW142" i="49"/>
  <c r="BF142" i="49"/>
  <c r="BQ142" i="49"/>
  <c r="BL142" i="49"/>
  <c r="BN142" i="49"/>
  <c r="DJ128" i="48"/>
  <c r="AL455" i="49" s="1"/>
  <c r="CJ455" i="49" s="1"/>
  <c r="BK455" i="49" s="1"/>
  <c r="DI128" i="48"/>
  <c r="AK455" i="49" s="1"/>
  <c r="CI455" i="49" s="1"/>
  <c r="BJ455" i="49" s="1"/>
  <c r="DQ128" i="48"/>
  <c r="AS455" i="49" s="1"/>
  <c r="CQ455" i="49" s="1"/>
  <c r="BR455" i="49" s="1"/>
  <c r="DN128" i="48"/>
  <c r="AP455" i="49" s="1"/>
  <c r="CN455" i="49" s="1"/>
  <c r="BO455" i="49" s="1"/>
  <c r="DS128" i="48"/>
  <c r="AU455" i="49" s="1"/>
  <c r="CS455" i="49" s="1"/>
  <c r="BT455" i="49" s="1"/>
  <c r="Q453" i="49"/>
  <c r="I453" i="49"/>
  <c r="EF454" i="49"/>
  <c r="DG454" i="49" s="1"/>
  <c r="J454" i="49" s="1"/>
  <c r="ET453" i="49"/>
  <c r="DU453" i="49" s="1"/>
  <c r="X453" i="49" s="1"/>
  <c r="ED454" i="49"/>
  <c r="DE454" i="49" s="1"/>
  <c r="H454" i="49" s="1"/>
  <c r="T453" i="49"/>
  <c r="H453" i="49"/>
  <c r="E451" i="49"/>
  <c r="AC451" i="49" s="1"/>
  <c r="EJ454" i="49"/>
  <c r="DK454" i="49" s="1"/>
  <c r="N454" i="49" s="1"/>
  <c r="F453" i="49"/>
  <c r="M453" i="49"/>
  <c r="EO454" i="49"/>
  <c r="DP454" i="49" s="1"/>
  <c r="EW453" i="49"/>
  <c r="DX453" i="49" s="1"/>
  <c r="AA453" i="49" s="1"/>
  <c r="W453" i="49"/>
  <c r="Y453" i="49"/>
  <c r="EA452" i="49"/>
  <c r="EG454" i="49"/>
  <c r="DH454" i="49" s="1"/>
  <c r="K454" i="49" s="1"/>
  <c r="EG453" i="49"/>
  <c r="DH453" i="49" s="1"/>
  <c r="K453" i="49" s="1"/>
  <c r="EJ453" i="49"/>
  <c r="DK453" i="49" s="1"/>
  <c r="N453" i="49" s="1"/>
  <c r="U453" i="49"/>
  <c r="J453" i="49"/>
  <c r="ER453" i="49"/>
  <c r="DS453" i="49" s="1"/>
  <c r="V453" i="49" s="1"/>
  <c r="EX454" i="49"/>
  <c r="DY454" i="49" s="1"/>
  <c r="AB454" i="49" s="1"/>
  <c r="EI454" i="49"/>
  <c r="DJ454" i="49" s="1"/>
  <c r="M454" i="49" s="1"/>
  <c r="EQ454" i="49"/>
  <c r="DR454" i="49" s="1"/>
  <c r="EE454" i="49"/>
  <c r="DF454" i="49" s="1"/>
  <c r="ER454" i="49"/>
  <c r="DS454" i="49" s="1"/>
  <c r="EP454" i="49"/>
  <c r="DQ454" i="49" s="1"/>
  <c r="T454" i="49" s="1"/>
  <c r="EL454" i="49"/>
  <c r="DM454" i="49" s="1"/>
  <c r="EU454" i="49"/>
  <c r="DV454" i="49" s="1"/>
  <c r="ET454" i="49"/>
  <c r="DU454" i="49" s="1"/>
  <c r="X454" i="49" s="1"/>
  <c r="EV453" i="49"/>
  <c r="DW453" i="49" s="1"/>
  <c r="EB454" i="49"/>
  <c r="DC454" i="49" s="1"/>
  <c r="EK454" i="49"/>
  <c r="DL454" i="49" s="1"/>
  <c r="ES454" i="49"/>
  <c r="DT454" i="49" s="1"/>
  <c r="W454" i="49" s="1"/>
  <c r="EN454" i="49"/>
  <c r="DO454" i="49" s="1"/>
  <c r="R454" i="49" s="1"/>
  <c r="EH454" i="49"/>
  <c r="DI454" i="49" s="1"/>
  <c r="L454" i="49" s="1"/>
  <c r="AM140" i="49"/>
  <c r="M140" i="49" s="1"/>
  <c r="AS140" i="49"/>
  <c r="S140" i="49" s="1"/>
  <c r="AP140" i="49"/>
  <c r="P140" i="49" s="1"/>
  <c r="AI140" i="49"/>
  <c r="I140" i="49" s="1"/>
  <c r="AU140" i="49"/>
  <c r="U140" i="49" s="1"/>
  <c r="AQ140" i="49"/>
  <c r="Q140" i="49" s="1"/>
  <c r="AG140" i="49"/>
  <c r="G140" i="49" s="1"/>
  <c r="DK141" i="49"/>
  <c r="CL141" i="49"/>
  <c r="FI141" i="49"/>
  <c r="EJ141" i="49"/>
  <c r="CX141" i="49"/>
  <c r="DW141" i="49"/>
  <c r="FU141" i="49"/>
  <c r="EV141" i="49"/>
  <c r="CT141" i="49"/>
  <c r="DS141" i="49"/>
  <c r="ER141" i="49"/>
  <c r="FQ141" i="49"/>
  <c r="CP141" i="49"/>
  <c r="DO141" i="49"/>
  <c r="EN141" i="49"/>
  <c r="FM141" i="49"/>
  <c r="CG141" i="49"/>
  <c r="DF141" i="49"/>
  <c r="EE141" i="49"/>
  <c r="FD141" i="49"/>
  <c r="CW141" i="49"/>
  <c r="DV141" i="49"/>
  <c r="EU141" i="49"/>
  <c r="FT141" i="49"/>
  <c r="AN140" i="49"/>
  <c r="N140" i="49" s="1"/>
  <c r="DU141" i="49"/>
  <c r="CV141" i="49"/>
  <c r="FS141" i="49"/>
  <c r="ET141" i="49"/>
  <c r="CH141" i="49"/>
  <c r="DG141" i="49"/>
  <c r="FE141" i="49"/>
  <c r="EF141" i="49"/>
  <c r="DC141" i="49"/>
  <c r="CD141" i="49"/>
  <c r="FA141" i="49"/>
  <c r="EB141" i="49"/>
  <c r="CY141" i="49"/>
  <c r="DX141" i="49"/>
  <c r="EW141" i="49"/>
  <c r="FV141" i="49"/>
  <c r="CU141" i="49"/>
  <c r="DT141" i="49"/>
  <c r="FR141" i="49"/>
  <c r="ES141" i="49"/>
  <c r="DJ141" i="49"/>
  <c r="AV139" i="49"/>
  <c r="V139" i="49" s="1"/>
  <c r="AX140" i="49"/>
  <c r="X140" i="49" s="1"/>
  <c r="BA140" i="49"/>
  <c r="AA140" i="49" s="1"/>
  <c r="AZ139" i="49"/>
  <c r="Z139" i="49" s="1"/>
  <c r="AN139" i="49"/>
  <c r="N139" i="49" s="1"/>
  <c r="EA127" i="48"/>
  <c r="AE454" i="49"/>
  <c r="CC454" i="49" s="1"/>
  <c r="DF128" i="48"/>
  <c r="AH455" i="49" s="1"/>
  <c r="CF455" i="49" s="1"/>
  <c r="BG455" i="49" s="1"/>
  <c r="DL141" i="49"/>
  <c r="CM141" i="49"/>
  <c r="FJ141" i="49"/>
  <c r="EK141" i="49"/>
  <c r="DH141" i="49"/>
  <c r="CI141" i="49"/>
  <c r="FF141" i="49"/>
  <c r="EG141" i="49"/>
  <c r="CE141" i="49"/>
  <c r="DD141" i="49"/>
  <c r="EC141" i="49"/>
  <c r="FB141" i="49"/>
  <c r="DY141" i="49"/>
  <c r="CZ141" i="49"/>
  <c r="FW141" i="49"/>
  <c r="EX141" i="49"/>
  <c r="CO141" i="49"/>
  <c r="DN141" i="49"/>
  <c r="FL141" i="49"/>
  <c r="EM141" i="49"/>
  <c r="AJ140" i="49"/>
  <c r="J140" i="49" s="1"/>
  <c r="AL140" i="49"/>
  <c r="L140" i="49" s="1"/>
  <c r="AV140" i="49"/>
  <c r="V140" i="49" s="1"/>
  <c r="CQ141" i="49"/>
  <c r="DP141" i="49"/>
  <c r="EO141" i="49"/>
  <c r="FN141" i="49"/>
  <c r="DQ141" i="49"/>
  <c r="CR141" i="49"/>
  <c r="FO141" i="49"/>
  <c r="EP141" i="49"/>
  <c r="DM141" i="49"/>
  <c r="CN141" i="49"/>
  <c r="EL141" i="49"/>
  <c r="FK141" i="49"/>
  <c r="DI141" i="49"/>
  <c r="CJ141" i="49"/>
  <c r="EH141" i="49"/>
  <c r="FG141" i="49"/>
  <c r="CC141" i="49"/>
  <c r="EA141" i="49"/>
  <c r="DB141" i="49"/>
  <c r="EZ141" i="49"/>
  <c r="CS141" i="49"/>
  <c r="DR141" i="49"/>
  <c r="EQ141" i="49"/>
  <c r="FP141" i="49"/>
  <c r="AT140" i="49"/>
  <c r="T140" i="49" s="1"/>
  <c r="AW140" i="49"/>
  <c r="W140" i="49" s="1"/>
  <c r="AF140" i="49"/>
  <c r="F140" i="49" s="1"/>
  <c r="BB140" i="49"/>
  <c r="AB140" i="49" s="1"/>
  <c r="AY140" i="49"/>
  <c r="Y140" i="49" s="1"/>
  <c r="AO140" i="49"/>
  <c r="O140" i="49" s="1"/>
  <c r="AR140" i="49"/>
  <c r="R140" i="49" s="1"/>
  <c r="AK140" i="49"/>
  <c r="K140" i="49" s="1"/>
  <c r="AE140" i="49"/>
  <c r="E140" i="49" s="1"/>
  <c r="AH140" i="49"/>
  <c r="H140" i="49" s="1"/>
  <c r="AZ140" i="49"/>
  <c r="Z140" i="49" s="1"/>
  <c r="DO129" i="48"/>
  <c r="AQ456" i="49" s="1"/>
  <c r="CO456" i="49" s="1"/>
  <c r="BP456" i="49" s="1"/>
  <c r="DQ129" i="48"/>
  <c r="AS456" i="49" s="1"/>
  <c r="CQ456" i="49" s="1"/>
  <c r="BR456" i="49" s="1"/>
  <c r="DK129" i="48"/>
  <c r="AM456" i="49" s="1"/>
  <c r="CK456" i="49" s="1"/>
  <c r="BL456" i="49" s="1"/>
  <c r="DW129" i="48"/>
  <c r="AY456" i="49" s="1"/>
  <c r="CW456" i="49" s="1"/>
  <c r="BX456" i="49" s="1"/>
  <c r="DL129" i="48"/>
  <c r="AN456" i="49" s="1"/>
  <c r="CL456" i="49" s="1"/>
  <c r="BM456" i="49" s="1"/>
  <c r="DU129" i="48"/>
  <c r="AW456" i="49" s="1"/>
  <c r="CU456" i="49" s="1"/>
  <c r="BV456" i="49" s="1"/>
  <c r="DR129" i="48"/>
  <c r="AT456" i="49" s="1"/>
  <c r="CR456" i="49" s="1"/>
  <c r="BS456" i="49" s="1"/>
  <c r="DD129" i="48"/>
  <c r="AF456" i="49" s="1"/>
  <c r="CD456" i="49" s="1"/>
  <c r="BE456" i="49" s="1"/>
  <c r="DP129" i="48"/>
  <c r="AR456" i="49" s="1"/>
  <c r="CP456" i="49" s="1"/>
  <c r="BQ456" i="49" s="1"/>
  <c r="DI129" i="48"/>
  <c r="AK456" i="49" s="1"/>
  <c r="CI456" i="49" s="1"/>
  <c r="BJ456" i="49" s="1"/>
  <c r="DT129" i="48"/>
  <c r="AV456" i="49" s="1"/>
  <c r="CT456" i="49" s="1"/>
  <c r="BU456" i="49" s="1"/>
  <c r="DM129" i="48"/>
  <c r="AO456" i="49" s="1"/>
  <c r="CM456" i="49" s="1"/>
  <c r="BN456" i="49" s="1"/>
  <c r="DY129" i="48"/>
  <c r="BA456" i="49" s="1"/>
  <c r="CY456" i="49" s="1"/>
  <c r="BZ456" i="49" s="1"/>
  <c r="DC128" i="48"/>
  <c r="DA128" i="48"/>
  <c r="D130" i="48"/>
  <c r="BD454" i="49" l="1"/>
  <c r="CB454" i="49" s="1"/>
  <c r="DB452" i="49"/>
  <c r="DZ452" i="49" s="1"/>
  <c r="DG129" i="48"/>
  <c r="AI456" i="49" s="1"/>
  <c r="CG456" i="49" s="1"/>
  <c r="BH456" i="49" s="1"/>
  <c r="DX129" i="48"/>
  <c r="AZ456" i="49" s="1"/>
  <c r="CX456" i="49" s="1"/>
  <c r="BY456" i="49" s="1"/>
  <c r="CK141" i="49"/>
  <c r="FH141" i="49"/>
  <c r="BS143" i="49"/>
  <c r="BH143" i="49"/>
  <c r="BX143" i="49"/>
  <c r="BM143" i="49"/>
  <c r="BF143" i="49"/>
  <c r="BG143" i="49"/>
  <c r="BW143" i="49"/>
  <c r="BQ143" i="49"/>
  <c r="BV143" i="49"/>
  <c r="BJ143" i="49"/>
  <c r="BN143" i="49"/>
  <c r="BK143" i="49"/>
  <c r="CA143" i="49"/>
  <c r="BP143" i="49"/>
  <c r="BU143" i="49"/>
  <c r="BZ143" i="49"/>
  <c r="BD143" i="49"/>
  <c r="BY143" i="49"/>
  <c r="BT143" i="49"/>
  <c r="BO143" i="49"/>
  <c r="BR143" i="49"/>
  <c r="DS129" i="48"/>
  <c r="AU456" i="49" s="1"/>
  <c r="CS456" i="49" s="1"/>
  <c r="BT456" i="49" s="1"/>
  <c r="DH129" i="48"/>
  <c r="AJ456" i="49" s="1"/>
  <c r="CH456" i="49" s="1"/>
  <c r="BI456" i="49" s="1"/>
  <c r="DZ129" i="48"/>
  <c r="BB456" i="49" s="1"/>
  <c r="CZ456" i="49" s="1"/>
  <c r="CA456" i="49" s="1"/>
  <c r="DF129" i="48"/>
  <c r="AH456" i="49" s="1"/>
  <c r="CF456" i="49" s="1"/>
  <c r="BG456" i="49" s="1"/>
  <c r="DJ129" i="48"/>
  <c r="AL456" i="49" s="1"/>
  <c r="CJ456" i="49" s="1"/>
  <c r="BK456" i="49" s="1"/>
  <c r="EF455" i="49"/>
  <c r="DG455" i="49" s="1"/>
  <c r="J455" i="49" s="1"/>
  <c r="EL455" i="49"/>
  <c r="DM455" i="49" s="1"/>
  <c r="P455" i="49" s="1"/>
  <c r="O454" i="49"/>
  <c r="V454" i="49"/>
  <c r="I454" i="49"/>
  <c r="E452" i="49"/>
  <c r="AC452" i="49" s="1"/>
  <c r="S454" i="49"/>
  <c r="Z453" i="49"/>
  <c r="EK455" i="49"/>
  <c r="DL455" i="49" s="1"/>
  <c r="O455" i="49" s="1"/>
  <c r="U454" i="49"/>
  <c r="EW455" i="49"/>
  <c r="DX455" i="49" s="1"/>
  <c r="AA455" i="49" s="1"/>
  <c r="EM454" i="49"/>
  <c r="DN454" i="49" s="1"/>
  <c r="Q454" i="49" s="1"/>
  <c r="EA453" i="49"/>
  <c r="Y454" i="49"/>
  <c r="F454" i="49"/>
  <c r="EN455" i="49"/>
  <c r="DO455" i="49" s="1"/>
  <c r="R455" i="49" s="1"/>
  <c r="P454" i="49"/>
  <c r="EM455" i="49"/>
  <c r="DN455" i="49" s="1"/>
  <c r="EB455" i="49"/>
  <c r="DC455" i="49" s="1"/>
  <c r="F455" i="49" s="1"/>
  <c r="EG455" i="49"/>
  <c r="DH455" i="49" s="1"/>
  <c r="EV454" i="49"/>
  <c r="DW454" i="49" s="1"/>
  <c r="Z454" i="49" s="1"/>
  <c r="EP455" i="49"/>
  <c r="DQ455" i="49" s="1"/>
  <c r="T455" i="49" s="1"/>
  <c r="EV455" i="49"/>
  <c r="DW455" i="49" s="1"/>
  <c r="EI455" i="49"/>
  <c r="DJ455" i="49" s="1"/>
  <c r="ET455" i="49"/>
  <c r="DU455" i="49" s="1"/>
  <c r="X455" i="49" s="1"/>
  <c r="EW454" i="49"/>
  <c r="DX454" i="49" s="1"/>
  <c r="AA454" i="49" s="1"/>
  <c r="EJ455" i="49"/>
  <c r="DK455" i="49" s="1"/>
  <c r="N455" i="49" s="1"/>
  <c r="EC454" i="49"/>
  <c r="DD454" i="49" s="1"/>
  <c r="G454" i="49" s="1"/>
  <c r="EE455" i="49"/>
  <c r="DF455" i="49" s="1"/>
  <c r="I455" i="49" s="1"/>
  <c r="EU455" i="49"/>
  <c r="DV455" i="49" s="1"/>
  <c r="Y455" i="49" s="1"/>
  <c r="EC455" i="49"/>
  <c r="DD455" i="49" s="1"/>
  <c r="EQ455" i="49"/>
  <c r="DR455" i="49" s="1"/>
  <c r="U455" i="49" s="1"/>
  <c r="ES455" i="49"/>
  <c r="DT455" i="49" s="1"/>
  <c r="W455" i="49" s="1"/>
  <c r="EX455" i="49"/>
  <c r="DY455" i="49" s="1"/>
  <c r="AB455" i="49" s="1"/>
  <c r="EO455" i="49"/>
  <c r="DP455" i="49" s="1"/>
  <c r="S455" i="49" s="1"/>
  <c r="EH455" i="49"/>
  <c r="DI455" i="49" s="1"/>
  <c r="L455" i="49" s="1"/>
  <c r="ER455" i="49"/>
  <c r="DS455" i="49" s="1"/>
  <c r="AE141" i="49"/>
  <c r="E141" i="49" s="1"/>
  <c r="AY141" i="49"/>
  <c r="Y141" i="49" s="1"/>
  <c r="AI141" i="49"/>
  <c r="I141" i="49" s="1"/>
  <c r="AR141" i="49"/>
  <c r="R141" i="49" s="1"/>
  <c r="AV141" i="49"/>
  <c r="V141" i="49" s="1"/>
  <c r="AC139" i="49"/>
  <c r="DM142" i="49"/>
  <c r="CN142" i="49"/>
  <c r="FK142" i="49"/>
  <c r="EL142" i="49"/>
  <c r="DD142" i="49"/>
  <c r="CE142" i="49"/>
  <c r="FB142" i="49"/>
  <c r="EC142" i="49"/>
  <c r="DY142" i="49"/>
  <c r="CZ142" i="49"/>
  <c r="EX142" i="49"/>
  <c r="FW142" i="49"/>
  <c r="DU142" i="49"/>
  <c r="CV142" i="49"/>
  <c r="ET142" i="49"/>
  <c r="FS142" i="49"/>
  <c r="CX142" i="49"/>
  <c r="DW142" i="49"/>
  <c r="FU142" i="49"/>
  <c r="EV142" i="49"/>
  <c r="CO142" i="49"/>
  <c r="DN142" i="49"/>
  <c r="EM142" i="49"/>
  <c r="FL142" i="49"/>
  <c r="DE129" i="48"/>
  <c r="AG456" i="49" s="1"/>
  <c r="CE456" i="49" s="1"/>
  <c r="BF456" i="49" s="1"/>
  <c r="DN129" i="48"/>
  <c r="AP456" i="49" s="1"/>
  <c r="CN456" i="49" s="1"/>
  <c r="BO456" i="49" s="1"/>
  <c r="CD142" i="49"/>
  <c r="DC142" i="49"/>
  <c r="FA142" i="49"/>
  <c r="EB142" i="49"/>
  <c r="DI142" i="49"/>
  <c r="CJ142" i="49"/>
  <c r="FG142" i="49"/>
  <c r="EH142" i="49"/>
  <c r="DE142" i="49"/>
  <c r="CF142" i="49"/>
  <c r="FC142" i="49"/>
  <c r="ED142" i="49"/>
  <c r="CH142" i="49"/>
  <c r="DG142" i="49"/>
  <c r="EF142" i="49"/>
  <c r="FE142" i="49"/>
  <c r="CC142" i="49"/>
  <c r="DB142" i="49"/>
  <c r="EZ142" i="49"/>
  <c r="EA142" i="49"/>
  <c r="CS142" i="49"/>
  <c r="DR142" i="49"/>
  <c r="EQ142" i="49"/>
  <c r="FP142" i="49"/>
  <c r="AC140" i="49"/>
  <c r="AQ141" i="49"/>
  <c r="Q141" i="49" s="1"/>
  <c r="BB141" i="49"/>
  <c r="AB141" i="49" s="1"/>
  <c r="AK141" i="49"/>
  <c r="K141" i="49" s="1"/>
  <c r="AO141" i="49"/>
  <c r="O141" i="49" s="1"/>
  <c r="DE141" i="49"/>
  <c r="CF141" i="49"/>
  <c r="FC141" i="49"/>
  <c r="ED141" i="49"/>
  <c r="CY142" i="49"/>
  <c r="DX142" i="49"/>
  <c r="FV142" i="49"/>
  <c r="EW142" i="49"/>
  <c r="DO142" i="49"/>
  <c r="CP142" i="49"/>
  <c r="FM142" i="49"/>
  <c r="EN142" i="49"/>
  <c r="CL142" i="49"/>
  <c r="DK142" i="49"/>
  <c r="EJ142" i="49"/>
  <c r="FI142" i="49"/>
  <c r="CM142" i="49"/>
  <c r="DL142" i="49"/>
  <c r="FJ142" i="49"/>
  <c r="EK142" i="49"/>
  <c r="CG142" i="49"/>
  <c r="DF142" i="49"/>
  <c r="FD142" i="49"/>
  <c r="EE142" i="49"/>
  <c r="CW142" i="49"/>
  <c r="DV142" i="49"/>
  <c r="FT142" i="49"/>
  <c r="EU142" i="49"/>
  <c r="AT141" i="49"/>
  <c r="T141" i="49" s="1"/>
  <c r="AG141" i="49"/>
  <c r="G141" i="49" s="1"/>
  <c r="AW141" i="49"/>
  <c r="W141" i="49" s="1"/>
  <c r="AF141" i="49"/>
  <c r="F141" i="49" s="1"/>
  <c r="AJ141" i="49"/>
  <c r="J141" i="49" s="1"/>
  <c r="AX141" i="49"/>
  <c r="X141" i="49" s="1"/>
  <c r="EA128" i="48"/>
  <c r="AE455" i="49"/>
  <c r="CC455" i="49" s="1"/>
  <c r="DV129" i="48"/>
  <c r="AX456" i="49" s="1"/>
  <c r="CV456" i="49" s="1"/>
  <c r="BW456" i="49" s="1"/>
  <c r="DS142" i="49"/>
  <c r="CT142" i="49"/>
  <c r="FQ142" i="49"/>
  <c r="ER142" i="49"/>
  <c r="CI142" i="49"/>
  <c r="DH142" i="49"/>
  <c r="FF142" i="49"/>
  <c r="EG142" i="49"/>
  <c r="DT142" i="49"/>
  <c r="CU142" i="49"/>
  <c r="ES142" i="49"/>
  <c r="FR142" i="49"/>
  <c r="CQ142" i="49"/>
  <c r="DP142" i="49"/>
  <c r="FN142" i="49"/>
  <c r="EO142" i="49"/>
  <c r="DQ142" i="49"/>
  <c r="CR142" i="49"/>
  <c r="EP142" i="49"/>
  <c r="FO142" i="49"/>
  <c r="CK142" i="49"/>
  <c r="DJ142" i="49"/>
  <c r="EI142" i="49"/>
  <c r="FH142" i="49"/>
  <c r="AU141" i="49"/>
  <c r="U141" i="49" s="1"/>
  <c r="AL141" i="49"/>
  <c r="L141" i="49" s="1"/>
  <c r="AP141" i="49"/>
  <c r="P141" i="49" s="1"/>
  <c r="AS141" i="49"/>
  <c r="S141" i="49" s="1"/>
  <c r="BA141" i="49"/>
  <c r="AA141" i="49" s="1"/>
  <c r="AZ141" i="49"/>
  <c r="Z141" i="49" s="1"/>
  <c r="AN141" i="49"/>
  <c r="N141" i="49" s="1"/>
  <c r="DY130" i="48"/>
  <c r="BA457" i="49" s="1"/>
  <c r="CY457" i="49" s="1"/>
  <c r="BZ457" i="49" s="1"/>
  <c r="DG130" i="48"/>
  <c r="AI457" i="49" s="1"/>
  <c r="CG457" i="49" s="1"/>
  <c r="BH457" i="49" s="1"/>
  <c r="DW130" i="48"/>
  <c r="AY457" i="49" s="1"/>
  <c r="CW457" i="49" s="1"/>
  <c r="BX457" i="49" s="1"/>
  <c r="DN130" i="48"/>
  <c r="AP457" i="49" s="1"/>
  <c r="CN457" i="49" s="1"/>
  <c r="BO457" i="49" s="1"/>
  <c r="DT130" i="48"/>
  <c r="AV457" i="49" s="1"/>
  <c r="CT457" i="49" s="1"/>
  <c r="BU457" i="49" s="1"/>
  <c r="DF130" i="48"/>
  <c r="AH457" i="49" s="1"/>
  <c r="CF457" i="49" s="1"/>
  <c r="BG457" i="49" s="1"/>
  <c r="DE130" i="48"/>
  <c r="AG457" i="49" s="1"/>
  <c r="CE457" i="49" s="1"/>
  <c r="BF457" i="49" s="1"/>
  <c r="DU130" i="48"/>
  <c r="AW457" i="49" s="1"/>
  <c r="CU457" i="49" s="1"/>
  <c r="BV457" i="49" s="1"/>
  <c r="DC129" i="48"/>
  <c r="DA129" i="48"/>
  <c r="D131" i="48"/>
  <c r="BD455" i="49" l="1"/>
  <c r="CB455" i="49" s="1"/>
  <c r="DH130" i="48"/>
  <c r="AJ457" i="49" s="1"/>
  <c r="CH457" i="49" s="1"/>
  <c r="BI457" i="49" s="1"/>
  <c r="BI143" i="49"/>
  <c r="DD130" i="48"/>
  <c r="AF457" i="49" s="1"/>
  <c r="CD457" i="49" s="1"/>
  <c r="BE457" i="49" s="1"/>
  <c r="BE143" i="49"/>
  <c r="DK130" i="48"/>
  <c r="AM457" i="49" s="1"/>
  <c r="CK457" i="49" s="1"/>
  <c r="BL457" i="49" s="1"/>
  <c r="BL143" i="49"/>
  <c r="DB453" i="49"/>
  <c r="AM141" i="49"/>
  <c r="M141" i="49" s="1"/>
  <c r="DQ130" i="48"/>
  <c r="AS457" i="49" s="1"/>
  <c r="CQ457" i="49" s="1"/>
  <c r="BR457" i="49" s="1"/>
  <c r="BK144" i="49"/>
  <c r="CA144" i="49"/>
  <c r="BP144" i="49"/>
  <c r="BE144" i="49"/>
  <c r="BU144" i="49"/>
  <c r="BO144" i="49"/>
  <c r="BD144" i="49"/>
  <c r="BT144" i="49"/>
  <c r="BI144" i="49"/>
  <c r="BY144" i="49"/>
  <c r="BJ144" i="49"/>
  <c r="BS144" i="49"/>
  <c r="BH144" i="49"/>
  <c r="BX144" i="49"/>
  <c r="BM144" i="49"/>
  <c r="BN144" i="49"/>
  <c r="BF144" i="49"/>
  <c r="BZ144" i="49"/>
  <c r="BW144" i="49"/>
  <c r="BQ144" i="49"/>
  <c r="BR144" i="49"/>
  <c r="BL144" i="49"/>
  <c r="BG144" i="49"/>
  <c r="EJ456" i="49"/>
  <c r="DK456" i="49" s="1"/>
  <c r="N456" i="49" s="1"/>
  <c r="DL130" i="48"/>
  <c r="AN457" i="49" s="1"/>
  <c r="CL457" i="49" s="1"/>
  <c r="BM457" i="49" s="1"/>
  <c r="DR130" i="48"/>
  <c r="AT457" i="49" s="1"/>
  <c r="CR457" i="49" s="1"/>
  <c r="BS457" i="49" s="1"/>
  <c r="DX130" i="48"/>
  <c r="AZ457" i="49" s="1"/>
  <c r="CX457" i="49" s="1"/>
  <c r="BY457" i="49" s="1"/>
  <c r="DS130" i="48"/>
  <c r="AU457" i="49" s="1"/>
  <c r="CS457" i="49" s="1"/>
  <c r="BT457" i="49" s="1"/>
  <c r="DJ130" i="48"/>
  <c r="AL457" i="49" s="1"/>
  <c r="CJ457" i="49" s="1"/>
  <c r="BK457" i="49" s="1"/>
  <c r="DP130" i="48"/>
  <c r="AR457" i="49" s="1"/>
  <c r="CP457" i="49" s="1"/>
  <c r="BQ457" i="49" s="1"/>
  <c r="EQ456" i="49"/>
  <c r="DR456" i="49" s="1"/>
  <c r="ES456" i="49"/>
  <c r="DT456" i="49" s="1"/>
  <c r="M455" i="49"/>
  <c r="Z455" i="49"/>
  <c r="V455" i="49"/>
  <c r="Q455" i="49"/>
  <c r="EI456" i="49"/>
  <c r="DJ456" i="49" s="1"/>
  <c r="M456" i="49" s="1"/>
  <c r="K455" i="49"/>
  <c r="G455" i="49"/>
  <c r="EO456" i="49"/>
  <c r="DP456" i="49" s="1"/>
  <c r="S456" i="49" s="1"/>
  <c r="EP456" i="49"/>
  <c r="DQ456" i="49" s="1"/>
  <c r="T456" i="49" s="1"/>
  <c r="EA454" i="49"/>
  <c r="EU456" i="49"/>
  <c r="DV456" i="49" s="1"/>
  <c r="EV456" i="49"/>
  <c r="DW456" i="49" s="1"/>
  <c r="Z456" i="49" s="1"/>
  <c r="EM456" i="49"/>
  <c r="DN456" i="49" s="1"/>
  <c r="Q456" i="49" s="1"/>
  <c r="EF456" i="49"/>
  <c r="DG456" i="49" s="1"/>
  <c r="J456" i="49" s="1"/>
  <c r="ER456" i="49"/>
  <c r="DS456" i="49" s="1"/>
  <c r="V456" i="49" s="1"/>
  <c r="EH456" i="49"/>
  <c r="DI456" i="49" s="1"/>
  <c r="EG456" i="49"/>
  <c r="DH456" i="49" s="1"/>
  <c r="K456" i="49" s="1"/>
  <c r="EW456" i="49"/>
  <c r="DX456" i="49" s="1"/>
  <c r="AA456" i="49" s="1"/>
  <c r="ED455" i="49"/>
  <c r="DE455" i="49" s="1"/>
  <c r="H455" i="49" s="1"/>
  <c r="EE456" i="49"/>
  <c r="DF456" i="49" s="1"/>
  <c r="EB456" i="49"/>
  <c r="DC456" i="49" s="1"/>
  <c r="EN456" i="49"/>
  <c r="DO456" i="49" s="1"/>
  <c r="R456" i="49" s="1"/>
  <c r="EX456" i="49"/>
  <c r="DY456" i="49" s="1"/>
  <c r="AB456" i="49" s="1"/>
  <c r="EK456" i="49"/>
  <c r="DL456" i="49" s="1"/>
  <c r="ED456" i="49"/>
  <c r="DE456" i="49" s="1"/>
  <c r="AZ142" i="49"/>
  <c r="Z142" i="49" s="1"/>
  <c r="AG142" i="49"/>
  <c r="G142" i="49" s="1"/>
  <c r="AP142" i="49"/>
  <c r="P142" i="49" s="1"/>
  <c r="AM142" i="49"/>
  <c r="M142" i="49" s="1"/>
  <c r="AT142" i="49"/>
  <c r="T142" i="49" s="1"/>
  <c r="AW142" i="49"/>
  <c r="W142" i="49" s="1"/>
  <c r="AY142" i="49"/>
  <c r="Y142" i="49" s="1"/>
  <c r="AI142" i="49"/>
  <c r="I142" i="49" s="1"/>
  <c r="AO142" i="49"/>
  <c r="O142" i="49" s="1"/>
  <c r="AR142" i="49"/>
  <c r="R142" i="49" s="1"/>
  <c r="BA142" i="49"/>
  <c r="AA142" i="49" s="1"/>
  <c r="AH141" i="49"/>
  <c r="H141" i="49" s="1"/>
  <c r="AC141" i="49" s="1"/>
  <c r="DV130" i="48"/>
  <c r="AX457" i="49" s="1"/>
  <c r="CV457" i="49" s="1"/>
  <c r="BW457" i="49" s="1"/>
  <c r="CE143" i="49"/>
  <c r="DD143" i="49"/>
  <c r="FB143" i="49"/>
  <c r="EC143" i="49"/>
  <c r="DY143" i="49"/>
  <c r="EX143" i="49"/>
  <c r="FW143" i="49"/>
  <c r="CZ143" i="49"/>
  <c r="DN143" i="49"/>
  <c r="CO143" i="49"/>
  <c r="FL143" i="49"/>
  <c r="EM143" i="49"/>
  <c r="EA129" i="48"/>
  <c r="AE456" i="49"/>
  <c r="CC456" i="49" s="1"/>
  <c r="CM143" i="49"/>
  <c r="DL143" i="49"/>
  <c r="FJ143" i="49"/>
  <c r="EK143" i="49"/>
  <c r="CL143" i="49"/>
  <c r="DK143" i="49"/>
  <c r="EJ143" i="49"/>
  <c r="FI143" i="49"/>
  <c r="DQ143" i="49"/>
  <c r="CR143" i="49"/>
  <c r="FO143" i="49"/>
  <c r="EP143" i="49"/>
  <c r="DM143" i="49"/>
  <c r="CN143" i="49"/>
  <c r="FK143" i="49"/>
  <c r="EL143" i="49"/>
  <c r="DI143" i="49"/>
  <c r="CJ143" i="49"/>
  <c r="FG143" i="49"/>
  <c r="EH143" i="49"/>
  <c r="CC143" i="49"/>
  <c r="DB143" i="49"/>
  <c r="EA143" i="49"/>
  <c r="EZ143" i="49"/>
  <c r="CS143" i="49"/>
  <c r="DR143" i="49"/>
  <c r="EQ143" i="49"/>
  <c r="FP143" i="49"/>
  <c r="AN142" i="49"/>
  <c r="N142" i="49" s="1"/>
  <c r="AE142" i="49"/>
  <c r="E142" i="49" s="1"/>
  <c r="AH142" i="49"/>
  <c r="H142" i="49" s="1"/>
  <c r="AL142" i="49"/>
  <c r="L142" i="49" s="1"/>
  <c r="AF142" i="49"/>
  <c r="F142" i="49" s="1"/>
  <c r="AQ142" i="49"/>
  <c r="Q142" i="49" s="1"/>
  <c r="AX142" i="49"/>
  <c r="X142" i="49" s="1"/>
  <c r="BB142" i="49"/>
  <c r="AB142" i="49" s="1"/>
  <c r="DH143" i="49"/>
  <c r="CI143" i="49"/>
  <c r="FF143" i="49"/>
  <c r="EG143" i="49"/>
  <c r="DI130" i="48"/>
  <c r="AK457" i="49" s="1"/>
  <c r="CI457" i="49" s="1"/>
  <c r="BJ457" i="49" s="1"/>
  <c r="DE143" i="49"/>
  <c r="CF143" i="49"/>
  <c r="FC143" i="49"/>
  <c r="ED143" i="49"/>
  <c r="DW143" i="49"/>
  <c r="CX143" i="49"/>
  <c r="EV143" i="49"/>
  <c r="FU143" i="49"/>
  <c r="CT143" i="49"/>
  <c r="DS143" i="49"/>
  <c r="ER143" i="49"/>
  <c r="FQ143" i="49"/>
  <c r="CP143" i="49"/>
  <c r="DO143" i="49"/>
  <c r="FM143" i="49"/>
  <c r="EN143" i="49"/>
  <c r="DF143" i="49"/>
  <c r="CG143" i="49"/>
  <c r="EE143" i="49"/>
  <c r="FD143" i="49"/>
  <c r="DV143" i="49"/>
  <c r="CW143" i="49"/>
  <c r="EU143" i="49"/>
  <c r="FT143" i="49"/>
  <c r="AU142" i="49"/>
  <c r="U142" i="49" s="1"/>
  <c r="AJ142" i="49"/>
  <c r="J142" i="49" s="1"/>
  <c r="DO130" i="48"/>
  <c r="AQ457" i="49" s="1"/>
  <c r="CO457" i="49" s="1"/>
  <c r="BP457" i="49" s="1"/>
  <c r="DM130" i="48"/>
  <c r="AO457" i="49" s="1"/>
  <c r="CM457" i="49" s="1"/>
  <c r="BN457" i="49" s="1"/>
  <c r="DZ130" i="48"/>
  <c r="BB457" i="49" s="1"/>
  <c r="CZ457" i="49" s="1"/>
  <c r="CA457" i="49" s="1"/>
  <c r="CQ143" i="49"/>
  <c r="DP143" i="49"/>
  <c r="EO143" i="49"/>
  <c r="FN143" i="49"/>
  <c r="CH143" i="49"/>
  <c r="DG143" i="49"/>
  <c r="EF143" i="49"/>
  <c r="FE143" i="49"/>
  <c r="CD143" i="49"/>
  <c r="DC143" i="49"/>
  <c r="EB143" i="49"/>
  <c r="FA143" i="49"/>
  <c r="DX143" i="49"/>
  <c r="CY143" i="49"/>
  <c r="FV143" i="49"/>
  <c r="EW143" i="49"/>
  <c r="CU143" i="49"/>
  <c r="DT143" i="49"/>
  <c r="FR143" i="49"/>
  <c r="ES143" i="49"/>
  <c r="CK143" i="49"/>
  <c r="DJ143" i="49"/>
  <c r="FH143" i="49"/>
  <c r="EI143" i="49"/>
  <c r="AS142" i="49"/>
  <c r="S142" i="49" s="1"/>
  <c r="AK142" i="49"/>
  <c r="K142" i="49" s="1"/>
  <c r="AV142" i="49"/>
  <c r="V142" i="49" s="1"/>
  <c r="DC130" i="48"/>
  <c r="DA130" i="48"/>
  <c r="DH131" i="48"/>
  <c r="AJ458" i="49" s="1"/>
  <c r="CH458" i="49" s="1"/>
  <c r="BI458" i="49" s="1"/>
  <c r="DS131" i="48"/>
  <c r="AU458" i="49" s="1"/>
  <c r="CS458" i="49" s="1"/>
  <c r="BT458" i="49" s="1"/>
  <c r="DF131" i="48"/>
  <c r="AH458" i="49" s="1"/>
  <c r="CF458" i="49" s="1"/>
  <c r="BG458" i="49" s="1"/>
  <c r="DV131" i="48"/>
  <c r="AX458" i="49" s="1"/>
  <c r="CV458" i="49" s="1"/>
  <c r="BW458" i="49" s="1"/>
  <c r="DJ131" i="48"/>
  <c r="AL458" i="49" s="1"/>
  <c r="CJ458" i="49" s="1"/>
  <c r="BK458" i="49" s="1"/>
  <c r="DG131" i="48"/>
  <c r="AI458" i="49" s="1"/>
  <c r="CG458" i="49" s="1"/>
  <c r="BH458" i="49" s="1"/>
  <c r="DT131" i="48"/>
  <c r="AV458" i="49" s="1"/>
  <c r="CT458" i="49" s="1"/>
  <c r="BU458" i="49" s="1"/>
  <c r="DM131" i="48"/>
  <c r="AO458" i="49" s="1"/>
  <c r="CM458" i="49" s="1"/>
  <c r="BN458" i="49" s="1"/>
  <c r="DZ131" i="48"/>
  <c r="BB458" i="49" s="1"/>
  <c r="CZ458" i="49" s="1"/>
  <c r="CA458" i="49" s="1"/>
  <c r="D132" i="48"/>
  <c r="BD456" i="49" l="1"/>
  <c r="CB456" i="49" s="1"/>
  <c r="DU131" i="48"/>
  <c r="AW458" i="49" s="1"/>
  <c r="CU458" i="49" s="1"/>
  <c r="BV458" i="49" s="1"/>
  <c r="BV144" i="49"/>
  <c r="E453" i="49"/>
  <c r="AC453" i="49" s="1"/>
  <c r="DZ453" i="49"/>
  <c r="DB454" i="49"/>
  <c r="DZ454" i="49" s="1"/>
  <c r="DW131" i="48"/>
  <c r="AY458" i="49" s="1"/>
  <c r="CW458" i="49" s="1"/>
  <c r="BX458" i="49" s="1"/>
  <c r="BS145" i="49"/>
  <c r="BH145" i="49"/>
  <c r="BX145" i="49"/>
  <c r="BM145" i="49"/>
  <c r="BV145" i="49"/>
  <c r="BJ145" i="49"/>
  <c r="BN145" i="49"/>
  <c r="BG145" i="49"/>
  <c r="BW145" i="49"/>
  <c r="BL145" i="49"/>
  <c r="BQ145" i="49"/>
  <c r="BZ145" i="49"/>
  <c r="BK145" i="49"/>
  <c r="CA145" i="49"/>
  <c r="BP145" i="49"/>
  <c r="BE145" i="49"/>
  <c r="BU145" i="49"/>
  <c r="BT145" i="49"/>
  <c r="BF145" i="49"/>
  <c r="BO145" i="49"/>
  <c r="BI145" i="49"/>
  <c r="BD145" i="49"/>
  <c r="BY145" i="49"/>
  <c r="U456" i="49"/>
  <c r="DQ131" i="48"/>
  <c r="AS458" i="49" s="1"/>
  <c r="CQ458" i="49" s="1"/>
  <c r="BR458" i="49" s="1"/>
  <c r="DY131" i="48"/>
  <c r="BA458" i="49" s="1"/>
  <c r="CY458" i="49" s="1"/>
  <c r="BZ458" i="49" s="1"/>
  <c r="DR131" i="48"/>
  <c r="AT458" i="49" s="1"/>
  <c r="CR458" i="49" s="1"/>
  <c r="BS458" i="49" s="1"/>
  <c r="DN131" i="48"/>
  <c r="AP458" i="49" s="1"/>
  <c r="CN458" i="49" s="1"/>
  <c r="BO458" i="49" s="1"/>
  <c r="DK131" i="48"/>
  <c r="AM458" i="49" s="1"/>
  <c r="CK458" i="49" s="1"/>
  <c r="BL458" i="49" s="1"/>
  <c r="DD131" i="48"/>
  <c r="AF458" i="49" s="1"/>
  <c r="CD458" i="49" s="1"/>
  <c r="BE458" i="49" s="1"/>
  <c r="DP131" i="48"/>
  <c r="AR458" i="49" s="1"/>
  <c r="CP458" i="49" s="1"/>
  <c r="BQ458" i="49" s="1"/>
  <c r="DL131" i="48"/>
  <c r="AN458" i="49" s="1"/>
  <c r="CL458" i="49" s="1"/>
  <c r="BM458" i="49" s="1"/>
  <c r="EI457" i="49"/>
  <c r="DJ457" i="49" s="1"/>
  <c r="EJ457" i="49"/>
  <c r="DK457" i="49" s="1"/>
  <c r="EQ457" i="49"/>
  <c r="DR457" i="49" s="1"/>
  <c r="Y456" i="49"/>
  <c r="H456" i="49"/>
  <c r="L456" i="49"/>
  <c r="E454" i="49"/>
  <c r="AC454" i="49" s="1"/>
  <c r="I456" i="49"/>
  <c r="O456" i="49"/>
  <c r="EC456" i="49"/>
  <c r="DD456" i="49" s="1"/>
  <c r="G456" i="49" s="1"/>
  <c r="EA455" i="49"/>
  <c r="EB457" i="49"/>
  <c r="DC457" i="49" s="1"/>
  <c r="F457" i="49" s="1"/>
  <c r="F456" i="49"/>
  <c r="EU457" i="49"/>
  <c r="DV457" i="49" s="1"/>
  <c r="Y457" i="49" s="1"/>
  <c r="EF457" i="49"/>
  <c r="DG457" i="49" s="1"/>
  <c r="W456" i="49"/>
  <c r="ER457" i="49"/>
  <c r="DS457" i="49" s="1"/>
  <c r="V457" i="49" s="1"/>
  <c r="EL457" i="49"/>
  <c r="DM457" i="49" s="1"/>
  <c r="EH457" i="49"/>
  <c r="DI457" i="49" s="1"/>
  <c r="L457" i="49" s="1"/>
  <c r="EE457" i="49"/>
  <c r="DF457" i="49" s="1"/>
  <c r="ES457" i="49"/>
  <c r="DT457" i="49" s="1"/>
  <c r="EN457" i="49"/>
  <c r="DO457" i="49" s="1"/>
  <c r="R457" i="49" s="1"/>
  <c r="ET456" i="49"/>
  <c r="DU456" i="49" s="1"/>
  <c r="X456" i="49" s="1"/>
  <c r="EP457" i="49"/>
  <c r="DQ457" i="49" s="1"/>
  <c r="T457" i="49" s="1"/>
  <c r="EW457" i="49"/>
  <c r="DX457" i="49" s="1"/>
  <c r="EO457" i="49"/>
  <c r="DP457" i="49" s="1"/>
  <c r="S457" i="49" s="1"/>
  <c r="EL456" i="49"/>
  <c r="DM456" i="49" s="1"/>
  <c r="P456" i="49" s="1"/>
  <c r="ED457" i="49"/>
  <c r="DE457" i="49" s="1"/>
  <c r="H457" i="49" s="1"/>
  <c r="EC457" i="49"/>
  <c r="DD457" i="49" s="1"/>
  <c r="G457" i="49" s="1"/>
  <c r="EV457" i="49"/>
  <c r="DW457" i="49" s="1"/>
  <c r="AY143" i="49"/>
  <c r="Y143" i="49" s="1"/>
  <c r="AI143" i="49"/>
  <c r="I143" i="49" s="1"/>
  <c r="AV143" i="49"/>
  <c r="V143" i="49" s="1"/>
  <c r="AZ143" i="49"/>
  <c r="Z143" i="49" s="1"/>
  <c r="AK143" i="49"/>
  <c r="K143" i="49" s="1"/>
  <c r="AL143" i="49"/>
  <c r="L143" i="49" s="1"/>
  <c r="AP143" i="49"/>
  <c r="P143" i="49" s="1"/>
  <c r="AT143" i="49"/>
  <c r="T143" i="49" s="1"/>
  <c r="AO143" i="49"/>
  <c r="O143" i="49" s="1"/>
  <c r="BB143" i="49"/>
  <c r="AB143" i="49" s="1"/>
  <c r="DD144" i="49"/>
  <c r="CE144" i="49"/>
  <c r="EC144" i="49"/>
  <c r="FB144" i="49"/>
  <c r="DU144" i="49"/>
  <c r="CV144" i="49"/>
  <c r="FS144" i="49"/>
  <c r="ET144" i="49"/>
  <c r="CX144" i="49"/>
  <c r="DW144" i="49"/>
  <c r="EV144" i="49"/>
  <c r="FU144" i="49"/>
  <c r="DN144" i="49"/>
  <c r="CO144" i="49"/>
  <c r="FL144" i="49"/>
  <c r="EM144" i="49"/>
  <c r="CI144" i="49"/>
  <c r="DH144" i="49"/>
  <c r="FF144" i="49"/>
  <c r="EG144" i="49"/>
  <c r="DY144" i="49"/>
  <c r="CZ144" i="49"/>
  <c r="FW144" i="49"/>
  <c r="EX144" i="49"/>
  <c r="DI131" i="48"/>
  <c r="AK458" i="49" s="1"/>
  <c r="CI458" i="49" s="1"/>
  <c r="BJ458" i="49" s="1"/>
  <c r="DE131" i="48"/>
  <c r="AG458" i="49" s="1"/>
  <c r="CE458" i="49" s="1"/>
  <c r="BF458" i="49" s="1"/>
  <c r="DO131" i="48"/>
  <c r="AQ458" i="49" s="1"/>
  <c r="CO458" i="49" s="1"/>
  <c r="BP458" i="49" s="1"/>
  <c r="CT144" i="49"/>
  <c r="DS144" i="49"/>
  <c r="ER144" i="49"/>
  <c r="FQ144" i="49"/>
  <c r="DI144" i="49"/>
  <c r="CJ144" i="49"/>
  <c r="FG144" i="49"/>
  <c r="EH144" i="49"/>
  <c r="DE144" i="49"/>
  <c r="CF144" i="49"/>
  <c r="ED144" i="49"/>
  <c r="FC144" i="49"/>
  <c r="DG144" i="49"/>
  <c r="CH144" i="49"/>
  <c r="FE144" i="49"/>
  <c r="EF144" i="49"/>
  <c r="CC144" i="49"/>
  <c r="DB144" i="49"/>
  <c r="EZ144" i="49"/>
  <c r="EA144" i="49"/>
  <c r="CS144" i="49"/>
  <c r="DR144" i="49"/>
  <c r="FP144" i="49"/>
  <c r="EQ144" i="49"/>
  <c r="AU143" i="49"/>
  <c r="U143" i="49" s="1"/>
  <c r="AE143" i="49"/>
  <c r="E143" i="49" s="1"/>
  <c r="AN143" i="49"/>
  <c r="N143" i="49" s="1"/>
  <c r="DX131" i="48"/>
  <c r="AZ458" i="49" s="1"/>
  <c r="CX458" i="49" s="1"/>
  <c r="BY458" i="49" s="1"/>
  <c r="EA130" i="48"/>
  <c r="AE457" i="49"/>
  <c r="CC457" i="49" s="1"/>
  <c r="DC144" i="49"/>
  <c r="CD144" i="49"/>
  <c r="FA144" i="49"/>
  <c r="EB144" i="49"/>
  <c r="DO144" i="49"/>
  <c r="CP144" i="49"/>
  <c r="EN144" i="49"/>
  <c r="FM144" i="49"/>
  <c r="DK144" i="49"/>
  <c r="CL144" i="49"/>
  <c r="FI144" i="49"/>
  <c r="EJ144" i="49"/>
  <c r="CM144" i="49"/>
  <c r="DL144" i="49"/>
  <c r="FJ144" i="49"/>
  <c r="EK144" i="49"/>
  <c r="DF144" i="49"/>
  <c r="CG144" i="49"/>
  <c r="EE144" i="49"/>
  <c r="FD144" i="49"/>
  <c r="DV144" i="49"/>
  <c r="CW144" i="49"/>
  <c r="FT144" i="49"/>
  <c r="EU144" i="49"/>
  <c r="AM143" i="49"/>
  <c r="M143" i="49" s="1"/>
  <c r="AW143" i="49"/>
  <c r="W143" i="49" s="1"/>
  <c r="BA143" i="49"/>
  <c r="AA143" i="49" s="1"/>
  <c r="AC142" i="49"/>
  <c r="AQ143" i="49"/>
  <c r="Q143" i="49" s="1"/>
  <c r="AG143" i="49"/>
  <c r="G143" i="49" s="1"/>
  <c r="DU143" i="49"/>
  <c r="CV143" i="49"/>
  <c r="FS143" i="49"/>
  <c r="ET143" i="49"/>
  <c r="DM144" i="49"/>
  <c r="CN144" i="49"/>
  <c r="FK144" i="49"/>
  <c r="EL144" i="49"/>
  <c r="CY144" i="49"/>
  <c r="DX144" i="49"/>
  <c r="EW144" i="49"/>
  <c r="FV144" i="49"/>
  <c r="CU144" i="49"/>
  <c r="DT144" i="49"/>
  <c r="FR144" i="49"/>
  <c r="ES144" i="49"/>
  <c r="DP144" i="49"/>
  <c r="CQ144" i="49"/>
  <c r="FN144" i="49"/>
  <c r="EO144" i="49"/>
  <c r="DQ144" i="49"/>
  <c r="CR144" i="49"/>
  <c r="EP144" i="49"/>
  <c r="FO144" i="49"/>
  <c r="CK144" i="49"/>
  <c r="DJ144" i="49"/>
  <c r="EI144" i="49"/>
  <c r="FH144" i="49"/>
  <c r="AF143" i="49"/>
  <c r="F143" i="49" s="1"/>
  <c r="AJ143" i="49"/>
  <c r="J143" i="49" s="1"/>
  <c r="AS143" i="49"/>
  <c r="S143" i="49" s="1"/>
  <c r="AR143" i="49"/>
  <c r="R143" i="49" s="1"/>
  <c r="AH143" i="49"/>
  <c r="H143" i="49" s="1"/>
  <c r="DC131" i="48"/>
  <c r="DA131" i="48"/>
  <c r="DO132" i="48"/>
  <c r="AQ459" i="49" s="1"/>
  <c r="CO459" i="49" s="1"/>
  <c r="BP459" i="49" s="1"/>
  <c r="DP132" i="48"/>
  <c r="AR459" i="49" s="1"/>
  <c r="CP459" i="49" s="1"/>
  <c r="BQ459" i="49" s="1"/>
  <c r="DR132" i="48"/>
  <c r="AT459" i="49" s="1"/>
  <c r="CR459" i="49" s="1"/>
  <c r="BS459" i="49" s="1"/>
  <c r="D133" i="48"/>
  <c r="BD457" i="49" l="1"/>
  <c r="CB457" i="49" s="1"/>
  <c r="DQ132" i="48"/>
  <c r="AS459" i="49" s="1"/>
  <c r="CQ459" i="49" s="1"/>
  <c r="BR459" i="49" s="1"/>
  <c r="BR145" i="49"/>
  <c r="DB455" i="49"/>
  <c r="BK146" i="49"/>
  <c r="CA146" i="49"/>
  <c r="BP146" i="49"/>
  <c r="BE146" i="49"/>
  <c r="BU146" i="49"/>
  <c r="BJ146" i="49"/>
  <c r="BO146" i="49"/>
  <c r="BD146" i="49"/>
  <c r="BT146" i="49"/>
  <c r="BI146" i="49"/>
  <c r="BY146" i="49"/>
  <c r="BN146" i="49"/>
  <c r="BF146" i="49"/>
  <c r="BS146" i="49"/>
  <c r="BH146" i="49"/>
  <c r="BX146" i="49"/>
  <c r="BM146" i="49"/>
  <c r="BR146" i="49"/>
  <c r="BV146" i="49"/>
  <c r="BZ146" i="49"/>
  <c r="BQ146" i="49"/>
  <c r="BL146" i="49"/>
  <c r="BG146" i="49"/>
  <c r="BW146" i="49"/>
  <c r="DI132" i="48"/>
  <c r="AK459" i="49" s="1"/>
  <c r="CI459" i="49" s="1"/>
  <c r="BJ459" i="49" s="1"/>
  <c r="DJ132" i="48"/>
  <c r="AL459" i="49" s="1"/>
  <c r="CJ459" i="49" s="1"/>
  <c r="BK459" i="49" s="1"/>
  <c r="DG132" i="48"/>
  <c r="AI459" i="49" s="1"/>
  <c r="CG459" i="49" s="1"/>
  <c r="BH459" i="49" s="1"/>
  <c r="DF132" i="48"/>
  <c r="AH459" i="49" s="1"/>
  <c r="CF459" i="49" s="1"/>
  <c r="BG459" i="49" s="1"/>
  <c r="DN132" i="48"/>
  <c r="AP459" i="49" s="1"/>
  <c r="CN459" i="49" s="1"/>
  <c r="BO459" i="49" s="1"/>
  <c r="DX132" i="48"/>
  <c r="AZ459" i="49" s="1"/>
  <c r="CX459" i="49" s="1"/>
  <c r="BY459" i="49" s="1"/>
  <c r="DS132" i="48"/>
  <c r="AU459" i="49" s="1"/>
  <c r="CS459" i="49" s="1"/>
  <c r="BT459" i="49" s="1"/>
  <c r="U457" i="49"/>
  <c r="M457" i="49"/>
  <c r="DL132" i="48"/>
  <c r="AN459" i="49" s="1"/>
  <c r="CL459" i="49" s="1"/>
  <c r="BM459" i="49" s="1"/>
  <c r="DU132" i="48"/>
  <c r="AW459" i="49" s="1"/>
  <c r="CU459" i="49" s="1"/>
  <c r="BV459" i="49" s="1"/>
  <c r="DH132" i="48"/>
  <c r="AJ459" i="49" s="1"/>
  <c r="CH459" i="49" s="1"/>
  <c r="BI459" i="49" s="1"/>
  <c r="DM132" i="48"/>
  <c r="AO459" i="49" s="1"/>
  <c r="CM459" i="49" s="1"/>
  <c r="BN459" i="49" s="1"/>
  <c r="DY132" i="48"/>
  <c r="BA459" i="49" s="1"/>
  <c r="CY459" i="49" s="1"/>
  <c r="BZ459" i="49" s="1"/>
  <c r="DK132" i="48"/>
  <c r="AM459" i="49" s="1"/>
  <c r="CK459" i="49" s="1"/>
  <c r="BL459" i="49" s="1"/>
  <c r="DE132" i="48"/>
  <c r="AG459" i="49" s="1"/>
  <c r="CE459" i="49" s="1"/>
  <c r="BF459" i="49" s="1"/>
  <c r="DZ132" i="48"/>
  <c r="BB459" i="49" s="1"/>
  <c r="CZ459" i="49" s="1"/>
  <c r="CA459" i="49" s="1"/>
  <c r="DD132" i="48"/>
  <c r="AF459" i="49" s="1"/>
  <c r="CD459" i="49" s="1"/>
  <c r="BE459" i="49" s="1"/>
  <c r="EA456" i="49"/>
  <c r="ER458" i="49"/>
  <c r="DS458" i="49" s="1"/>
  <c r="EN458" i="49"/>
  <c r="DO458" i="49" s="1"/>
  <c r="EP458" i="49"/>
  <c r="DQ458" i="49" s="1"/>
  <c r="EX457" i="49"/>
  <c r="DY457" i="49" s="1"/>
  <c r="AB457" i="49" s="1"/>
  <c r="EK457" i="49"/>
  <c r="DL457" i="49" s="1"/>
  <c r="O457" i="49" s="1"/>
  <c r="I457" i="49"/>
  <c r="Z457" i="49"/>
  <c r="ET458" i="49"/>
  <c r="DU458" i="49" s="1"/>
  <c r="X458" i="49" s="1"/>
  <c r="J457" i="49"/>
  <c r="ET457" i="49"/>
  <c r="DU457" i="49" s="1"/>
  <c r="X457" i="49" s="1"/>
  <c r="ES458" i="49"/>
  <c r="DT458" i="49" s="1"/>
  <c r="W458" i="49" s="1"/>
  <c r="EW458" i="49"/>
  <c r="DX458" i="49" s="1"/>
  <c r="AA458" i="49" s="1"/>
  <c r="EQ458" i="49"/>
  <c r="DR458" i="49" s="1"/>
  <c r="U458" i="49" s="1"/>
  <c r="N457" i="49"/>
  <c r="P457" i="49"/>
  <c r="W457" i="49"/>
  <c r="ED458" i="49"/>
  <c r="DE458" i="49" s="1"/>
  <c r="H458" i="49" s="1"/>
  <c r="EM457" i="49"/>
  <c r="DN457" i="49" s="1"/>
  <c r="Q457" i="49" s="1"/>
  <c r="AA457" i="49"/>
  <c r="EG457" i="49"/>
  <c r="DH457" i="49" s="1"/>
  <c r="K457" i="49" s="1"/>
  <c r="EH458" i="49"/>
  <c r="DI458" i="49" s="1"/>
  <c r="L458" i="49" s="1"/>
  <c r="EI458" i="49"/>
  <c r="DJ458" i="49" s="1"/>
  <c r="M458" i="49" s="1"/>
  <c r="EX458" i="49"/>
  <c r="DY458" i="49" s="1"/>
  <c r="AB458" i="49" s="1"/>
  <c r="EJ458" i="49"/>
  <c r="DK458" i="49" s="1"/>
  <c r="EU458" i="49"/>
  <c r="DV458" i="49" s="1"/>
  <c r="EF458" i="49"/>
  <c r="DG458" i="49" s="1"/>
  <c r="EL458" i="49"/>
  <c r="DM458" i="49" s="1"/>
  <c r="EE458" i="49"/>
  <c r="DF458" i="49" s="1"/>
  <c r="I458" i="49" s="1"/>
  <c r="EO458" i="49"/>
  <c r="DP458" i="49" s="1"/>
  <c r="EB458" i="49"/>
  <c r="DC458" i="49" s="1"/>
  <c r="EK458" i="49"/>
  <c r="DL458" i="49" s="1"/>
  <c r="AN144" i="49"/>
  <c r="N144" i="49" s="1"/>
  <c r="BB144" i="49"/>
  <c r="AB144" i="49" s="1"/>
  <c r="AK144" i="49"/>
  <c r="K144" i="49" s="1"/>
  <c r="AQ144" i="49"/>
  <c r="Q144" i="49" s="1"/>
  <c r="AX144" i="49"/>
  <c r="X144" i="49" s="1"/>
  <c r="AY144" i="49"/>
  <c r="Y144" i="49" s="1"/>
  <c r="AO144" i="49"/>
  <c r="O144" i="49" s="1"/>
  <c r="AF144" i="49"/>
  <c r="F144" i="49" s="1"/>
  <c r="EA131" i="48"/>
  <c r="AE458" i="49"/>
  <c r="CC458" i="49" s="1"/>
  <c r="DV132" i="48"/>
  <c r="AX459" i="49" s="1"/>
  <c r="CV459" i="49" s="1"/>
  <c r="BW459" i="49" s="1"/>
  <c r="CL145" i="49"/>
  <c r="DK145" i="49"/>
  <c r="EJ145" i="49"/>
  <c r="FI145" i="49"/>
  <c r="CH145" i="49"/>
  <c r="DG145" i="49"/>
  <c r="EF145" i="49"/>
  <c r="FE145" i="49"/>
  <c r="DC145" i="49"/>
  <c r="CD145" i="49"/>
  <c r="EB145" i="49"/>
  <c r="FA145" i="49"/>
  <c r="DX145" i="49"/>
  <c r="CY145" i="49"/>
  <c r="FV145" i="49"/>
  <c r="EW145" i="49"/>
  <c r="CU145" i="49"/>
  <c r="DT145" i="49"/>
  <c r="FR145" i="49"/>
  <c r="ES145" i="49"/>
  <c r="CK145" i="49"/>
  <c r="DJ145" i="49"/>
  <c r="EI145" i="49"/>
  <c r="FH145" i="49"/>
  <c r="AI144" i="49"/>
  <c r="I144" i="49" s="1"/>
  <c r="AR144" i="49"/>
  <c r="R144" i="49" s="1"/>
  <c r="DU145" i="49"/>
  <c r="CV145" i="49"/>
  <c r="FS145" i="49"/>
  <c r="ET145" i="49"/>
  <c r="DT132" i="48"/>
  <c r="AV459" i="49" s="1"/>
  <c r="CT459" i="49" s="1"/>
  <c r="BU459" i="49" s="1"/>
  <c r="DW132" i="48"/>
  <c r="AY459" i="49" s="1"/>
  <c r="CW459" i="49" s="1"/>
  <c r="BX459" i="49" s="1"/>
  <c r="CQ145" i="49"/>
  <c r="DP145" i="49"/>
  <c r="EO145" i="49"/>
  <c r="FN145" i="49"/>
  <c r="CM145" i="49"/>
  <c r="DL145" i="49"/>
  <c r="EK145" i="49"/>
  <c r="FJ145" i="49"/>
  <c r="DH145" i="49"/>
  <c r="CI145" i="49"/>
  <c r="FF145" i="49"/>
  <c r="EG145" i="49"/>
  <c r="CE145" i="49"/>
  <c r="FB145" i="49"/>
  <c r="DD145" i="49"/>
  <c r="EC145" i="49"/>
  <c r="DY145" i="49"/>
  <c r="CZ145" i="49"/>
  <c r="FW145" i="49"/>
  <c r="EX145" i="49"/>
  <c r="DN145" i="49"/>
  <c r="CO145" i="49"/>
  <c r="EM145" i="49"/>
  <c r="FL145" i="49"/>
  <c r="AS144" i="49"/>
  <c r="S144" i="49" s="1"/>
  <c r="AW144" i="49"/>
  <c r="W144" i="49" s="1"/>
  <c r="AP144" i="49"/>
  <c r="P144" i="49" s="1"/>
  <c r="AX143" i="49"/>
  <c r="X143" i="49" s="1"/>
  <c r="AU144" i="49"/>
  <c r="U144" i="49" s="1"/>
  <c r="AE144" i="49"/>
  <c r="E144" i="49" s="1"/>
  <c r="AJ144" i="49"/>
  <c r="J144" i="49" s="1"/>
  <c r="AL144" i="49"/>
  <c r="L144" i="49" s="1"/>
  <c r="AZ144" i="49"/>
  <c r="Z144" i="49" s="1"/>
  <c r="AG144" i="49"/>
  <c r="G144" i="49" s="1"/>
  <c r="DE145" i="49"/>
  <c r="CF145" i="49"/>
  <c r="FC145" i="49"/>
  <c r="ED145" i="49"/>
  <c r="DQ145" i="49"/>
  <c r="CR145" i="49"/>
  <c r="FO145" i="49"/>
  <c r="EP145" i="49"/>
  <c r="DM145" i="49"/>
  <c r="CN145" i="49"/>
  <c r="EL145" i="49"/>
  <c r="FK145" i="49"/>
  <c r="DI145" i="49"/>
  <c r="CJ145" i="49"/>
  <c r="EH145" i="49"/>
  <c r="FG145" i="49"/>
  <c r="CC145" i="49"/>
  <c r="DB145" i="49"/>
  <c r="EA145" i="49"/>
  <c r="EZ145" i="49"/>
  <c r="CS145" i="49"/>
  <c r="DR145" i="49"/>
  <c r="EQ145" i="49"/>
  <c r="FP145" i="49"/>
  <c r="AM144" i="49"/>
  <c r="M144" i="49" s="1"/>
  <c r="AT144" i="49"/>
  <c r="T144" i="49" s="1"/>
  <c r="BA144" i="49"/>
  <c r="AA144" i="49" s="1"/>
  <c r="AH144" i="49"/>
  <c r="H144" i="49" s="1"/>
  <c r="AV144" i="49"/>
  <c r="V144" i="49" s="1"/>
  <c r="CX145" i="49"/>
  <c r="DW145" i="49"/>
  <c r="FU145" i="49"/>
  <c r="EV145" i="49"/>
  <c r="CT145" i="49"/>
  <c r="DS145" i="49"/>
  <c r="ER145" i="49"/>
  <c r="FQ145" i="49"/>
  <c r="CP145" i="49"/>
  <c r="DO145" i="49"/>
  <c r="FM145" i="49"/>
  <c r="EN145" i="49"/>
  <c r="DF145" i="49"/>
  <c r="CG145" i="49"/>
  <c r="EE145" i="49"/>
  <c r="FD145" i="49"/>
  <c r="DV145" i="49"/>
  <c r="CW145" i="49"/>
  <c r="FT145" i="49"/>
  <c r="EU145" i="49"/>
  <c r="AC143" i="49"/>
  <c r="DO133" i="48"/>
  <c r="AQ460" i="49" s="1"/>
  <c r="CO460" i="49" s="1"/>
  <c r="BP460" i="49" s="1"/>
  <c r="DR133" i="48"/>
  <c r="AT460" i="49" s="1"/>
  <c r="CR460" i="49" s="1"/>
  <c r="BS460" i="49" s="1"/>
  <c r="DZ133" i="48"/>
  <c r="BB460" i="49" s="1"/>
  <c r="CZ460" i="49" s="1"/>
  <c r="CA460" i="49" s="1"/>
  <c r="DP133" i="48"/>
  <c r="AR460" i="49" s="1"/>
  <c r="CP460" i="49" s="1"/>
  <c r="BQ460" i="49" s="1"/>
  <c r="DJ133" i="48"/>
  <c r="AL460" i="49" s="1"/>
  <c r="CJ460" i="49" s="1"/>
  <c r="BK460" i="49" s="1"/>
  <c r="DD133" i="48"/>
  <c r="AF460" i="49" s="1"/>
  <c r="CD460" i="49" s="1"/>
  <c r="BE460" i="49" s="1"/>
  <c r="DT133" i="48"/>
  <c r="AV460" i="49" s="1"/>
  <c r="CT460" i="49" s="1"/>
  <c r="BU460" i="49" s="1"/>
  <c r="DM133" i="48"/>
  <c r="AO460" i="49" s="1"/>
  <c r="CM460" i="49" s="1"/>
  <c r="BN460" i="49" s="1"/>
  <c r="DC132" i="48"/>
  <c r="DA132" i="48"/>
  <c r="D134" i="48"/>
  <c r="BD458" i="49" l="1"/>
  <c r="CB458" i="49" s="1"/>
  <c r="E455" i="49"/>
  <c r="AC455" i="49" s="1"/>
  <c r="DZ455" i="49"/>
  <c r="DB456" i="49"/>
  <c r="BS147" i="49"/>
  <c r="BH147" i="49"/>
  <c r="BM147" i="49"/>
  <c r="BZ147" i="49"/>
  <c r="BG147" i="49"/>
  <c r="BW147" i="49"/>
  <c r="BL147" i="49"/>
  <c r="BQ147" i="49"/>
  <c r="BK147" i="49"/>
  <c r="CA147" i="49"/>
  <c r="BP147" i="49"/>
  <c r="BE147" i="49"/>
  <c r="BU147" i="49"/>
  <c r="BF147" i="49"/>
  <c r="BO147" i="49"/>
  <c r="BI147" i="49"/>
  <c r="BV147" i="49"/>
  <c r="BD147" i="49"/>
  <c r="BY147" i="49"/>
  <c r="BJ147" i="49"/>
  <c r="BT147" i="49"/>
  <c r="BN147" i="49"/>
  <c r="T458" i="49"/>
  <c r="R458" i="49"/>
  <c r="DE133" i="48"/>
  <c r="AG460" i="49" s="1"/>
  <c r="CE460" i="49" s="1"/>
  <c r="BF460" i="49" s="1"/>
  <c r="V458" i="49"/>
  <c r="DY133" i="48"/>
  <c r="BA460" i="49" s="1"/>
  <c r="CY460" i="49" s="1"/>
  <c r="BZ460" i="49" s="1"/>
  <c r="DW133" i="48"/>
  <c r="AY460" i="49" s="1"/>
  <c r="CW460" i="49" s="1"/>
  <c r="BX460" i="49" s="1"/>
  <c r="DG133" i="48"/>
  <c r="AI460" i="49" s="1"/>
  <c r="CG460" i="49" s="1"/>
  <c r="BH460" i="49" s="1"/>
  <c r="DL133" i="48"/>
  <c r="AN460" i="49" s="1"/>
  <c r="CL460" i="49" s="1"/>
  <c r="BM460" i="49" s="1"/>
  <c r="DU133" i="48"/>
  <c r="AW460" i="49" s="1"/>
  <c r="CU460" i="49" s="1"/>
  <c r="BV460" i="49" s="1"/>
  <c r="DF133" i="48"/>
  <c r="AH460" i="49" s="1"/>
  <c r="CF460" i="49" s="1"/>
  <c r="BG460" i="49" s="1"/>
  <c r="DQ133" i="48"/>
  <c r="AS460" i="49" s="1"/>
  <c r="CQ460" i="49" s="1"/>
  <c r="BR460" i="49" s="1"/>
  <c r="DK133" i="48"/>
  <c r="AM460" i="49" s="1"/>
  <c r="CK460" i="49" s="1"/>
  <c r="BL460" i="49" s="1"/>
  <c r="DN133" i="48"/>
  <c r="AP460" i="49" s="1"/>
  <c r="CN460" i="49" s="1"/>
  <c r="BO460" i="49" s="1"/>
  <c r="DI133" i="48"/>
  <c r="AK460" i="49" s="1"/>
  <c r="CI460" i="49" s="1"/>
  <c r="BJ460" i="49" s="1"/>
  <c r="DS133" i="48"/>
  <c r="AU460" i="49" s="1"/>
  <c r="CS460" i="49" s="1"/>
  <c r="BT460" i="49" s="1"/>
  <c r="DH133" i="48"/>
  <c r="AJ460" i="49" s="1"/>
  <c r="CH460" i="49" s="1"/>
  <c r="BI460" i="49" s="1"/>
  <c r="EO459" i="49"/>
  <c r="DP459" i="49" s="1"/>
  <c r="EJ459" i="49"/>
  <c r="DK459" i="49" s="1"/>
  <c r="EQ459" i="49"/>
  <c r="DR459" i="49" s="1"/>
  <c r="EH459" i="49"/>
  <c r="DI459" i="49" s="1"/>
  <c r="EM458" i="49"/>
  <c r="DN458" i="49" s="1"/>
  <c r="Q458" i="49" s="1"/>
  <c r="N458" i="49"/>
  <c r="O458" i="49"/>
  <c r="S458" i="49"/>
  <c r="EG458" i="49"/>
  <c r="DH458" i="49" s="1"/>
  <c r="K458" i="49" s="1"/>
  <c r="J458" i="49"/>
  <c r="EL459" i="49"/>
  <c r="DM459" i="49" s="1"/>
  <c r="P459" i="49" s="1"/>
  <c r="EC458" i="49"/>
  <c r="DD458" i="49" s="1"/>
  <c r="G458" i="49" s="1"/>
  <c r="EV459" i="49"/>
  <c r="DW459" i="49" s="1"/>
  <c r="Z459" i="49" s="1"/>
  <c r="EE459" i="49"/>
  <c r="DF459" i="49" s="1"/>
  <c r="I459" i="49" s="1"/>
  <c r="F458" i="49"/>
  <c r="EG459" i="49"/>
  <c r="DH459" i="49" s="1"/>
  <c r="K459" i="49" s="1"/>
  <c r="EA457" i="49"/>
  <c r="EM459" i="49"/>
  <c r="DN459" i="49" s="1"/>
  <c r="Q459" i="49" s="1"/>
  <c r="Y458" i="49"/>
  <c r="P458" i="49"/>
  <c r="EF459" i="49"/>
  <c r="DG459" i="49" s="1"/>
  <c r="J459" i="49" s="1"/>
  <c r="EN459" i="49"/>
  <c r="DO459" i="49" s="1"/>
  <c r="R459" i="49" s="1"/>
  <c r="EV458" i="49"/>
  <c r="DW458" i="49" s="1"/>
  <c r="Z458" i="49" s="1"/>
  <c r="EK459" i="49"/>
  <c r="DL459" i="49" s="1"/>
  <c r="O459" i="49" s="1"/>
  <c r="EB459" i="49"/>
  <c r="DC459" i="49" s="1"/>
  <c r="F459" i="49" s="1"/>
  <c r="ED459" i="49"/>
  <c r="DE459" i="49" s="1"/>
  <c r="H459" i="49" s="1"/>
  <c r="EW459" i="49"/>
  <c r="DX459" i="49" s="1"/>
  <c r="AA459" i="49" s="1"/>
  <c r="ES459" i="49"/>
  <c r="DT459" i="49" s="1"/>
  <c r="W459" i="49" s="1"/>
  <c r="EP459" i="49"/>
  <c r="DQ459" i="49" s="1"/>
  <c r="T459" i="49" s="1"/>
  <c r="EX459" i="49"/>
  <c r="DY459" i="49" s="1"/>
  <c r="AB459" i="49" s="1"/>
  <c r="EI459" i="49"/>
  <c r="DJ459" i="49" s="1"/>
  <c r="M459" i="49" s="1"/>
  <c r="EC459" i="49"/>
  <c r="DD459" i="49" s="1"/>
  <c r="G459" i="49" s="1"/>
  <c r="AY145" i="49"/>
  <c r="Y145" i="49" s="1"/>
  <c r="AR145" i="49"/>
  <c r="R145" i="49" s="1"/>
  <c r="AZ145" i="49"/>
  <c r="Z145" i="49" s="1"/>
  <c r="AQ145" i="49"/>
  <c r="Q145" i="49" s="1"/>
  <c r="AO145" i="49"/>
  <c r="O145" i="49" s="1"/>
  <c r="AS145" i="49"/>
  <c r="S145" i="49" s="1"/>
  <c r="AM145" i="49"/>
  <c r="M145" i="49" s="1"/>
  <c r="AF145" i="49"/>
  <c r="F145" i="49" s="1"/>
  <c r="AJ145" i="49"/>
  <c r="J145" i="49" s="1"/>
  <c r="AN145" i="49"/>
  <c r="N145" i="49" s="1"/>
  <c r="CI146" i="49"/>
  <c r="DH146" i="49"/>
  <c r="EG146" i="49"/>
  <c r="FF146" i="49"/>
  <c r="CT146" i="49"/>
  <c r="DS146" i="49"/>
  <c r="ER146" i="49"/>
  <c r="FQ146" i="49"/>
  <c r="DT146" i="49"/>
  <c r="CU146" i="49"/>
  <c r="ES146" i="49"/>
  <c r="FR146" i="49"/>
  <c r="DP146" i="49"/>
  <c r="CQ146" i="49"/>
  <c r="EO146" i="49"/>
  <c r="FN146" i="49"/>
  <c r="DQ146" i="49"/>
  <c r="EP146" i="49"/>
  <c r="CR146" i="49"/>
  <c r="FO146" i="49"/>
  <c r="CK146" i="49"/>
  <c r="DJ146" i="49"/>
  <c r="EI146" i="49"/>
  <c r="FH146" i="49"/>
  <c r="AU145" i="49"/>
  <c r="U145" i="49" s="1"/>
  <c r="AE145" i="49"/>
  <c r="E145" i="49" s="1"/>
  <c r="AL145" i="49"/>
  <c r="L145" i="49" s="1"/>
  <c r="AP145" i="49"/>
  <c r="P145" i="49" s="1"/>
  <c r="CD146" i="49"/>
  <c r="DC146" i="49"/>
  <c r="EB146" i="49"/>
  <c r="FA146" i="49"/>
  <c r="CE146" i="49"/>
  <c r="DD146" i="49"/>
  <c r="FB146" i="49"/>
  <c r="EC146" i="49"/>
  <c r="DY146" i="49"/>
  <c r="CZ146" i="49"/>
  <c r="EX146" i="49"/>
  <c r="FW146" i="49"/>
  <c r="DU146" i="49"/>
  <c r="CV146" i="49"/>
  <c r="ET146" i="49"/>
  <c r="FS146" i="49"/>
  <c r="CX146" i="49"/>
  <c r="DW146" i="49"/>
  <c r="FU146" i="49"/>
  <c r="EV146" i="49"/>
  <c r="CO146" i="49"/>
  <c r="DN146" i="49"/>
  <c r="EM146" i="49"/>
  <c r="FL146" i="49"/>
  <c r="BB145" i="49"/>
  <c r="AB145" i="49" s="1"/>
  <c r="AG145" i="49"/>
  <c r="G145" i="49" s="1"/>
  <c r="AK145" i="49"/>
  <c r="K145" i="49" s="1"/>
  <c r="AW145" i="49"/>
  <c r="W145" i="49" s="1"/>
  <c r="BA145" i="49"/>
  <c r="AA145" i="49" s="1"/>
  <c r="DI146" i="49"/>
  <c r="CJ146" i="49"/>
  <c r="FG146" i="49"/>
  <c r="EH146" i="49"/>
  <c r="CH146" i="49"/>
  <c r="DG146" i="49"/>
  <c r="EF146" i="49"/>
  <c r="FE146" i="49"/>
  <c r="CS146" i="49"/>
  <c r="DR146" i="49"/>
  <c r="FP146" i="49"/>
  <c r="EQ146" i="49"/>
  <c r="DM146" i="49"/>
  <c r="CN146" i="49"/>
  <c r="FK146" i="49"/>
  <c r="EL146" i="49"/>
  <c r="DE146" i="49"/>
  <c r="CF146" i="49"/>
  <c r="FC146" i="49"/>
  <c r="ED146" i="49"/>
  <c r="CC146" i="49"/>
  <c r="DB146" i="49"/>
  <c r="EA146" i="49"/>
  <c r="EZ146" i="49"/>
  <c r="EA132" i="48"/>
  <c r="AE459" i="49"/>
  <c r="CC459" i="49" s="1"/>
  <c r="DV133" i="48"/>
  <c r="AX460" i="49" s="1"/>
  <c r="CV460" i="49" s="1"/>
  <c r="BW460" i="49" s="1"/>
  <c r="DX133" i="48"/>
  <c r="AZ460" i="49" s="1"/>
  <c r="CX460" i="49" s="1"/>
  <c r="BY460" i="49" s="1"/>
  <c r="DC133" i="48"/>
  <c r="AE460" i="49" s="1"/>
  <c r="CC460" i="49" s="1"/>
  <c r="BD460" i="49" s="1"/>
  <c r="CY146" i="49"/>
  <c r="DX146" i="49"/>
  <c r="EW146" i="49"/>
  <c r="FV146" i="49"/>
  <c r="CP146" i="49"/>
  <c r="DO146" i="49"/>
  <c r="FM146" i="49"/>
  <c r="EN146" i="49"/>
  <c r="DK146" i="49"/>
  <c r="CL146" i="49"/>
  <c r="FI146" i="49"/>
  <c r="EJ146" i="49"/>
  <c r="CM146" i="49"/>
  <c r="DL146" i="49"/>
  <c r="FJ146" i="49"/>
  <c r="EK146" i="49"/>
  <c r="CG146" i="49"/>
  <c r="DF146" i="49"/>
  <c r="FD146" i="49"/>
  <c r="EE146" i="49"/>
  <c r="CW146" i="49"/>
  <c r="DV146" i="49"/>
  <c r="FT146" i="49"/>
  <c r="EU146" i="49"/>
  <c r="AI145" i="49"/>
  <c r="I145" i="49" s="1"/>
  <c r="AV145" i="49"/>
  <c r="V145" i="49" s="1"/>
  <c r="AT145" i="49"/>
  <c r="T145" i="49" s="1"/>
  <c r="AH145" i="49"/>
  <c r="H145" i="49" s="1"/>
  <c r="AC144" i="49"/>
  <c r="AX145" i="49"/>
  <c r="X145" i="49" s="1"/>
  <c r="DP134" i="48"/>
  <c r="AR461" i="49" s="1"/>
  <c r="CP461" i="49" s="1"/>
  <c r="BQ461" i="49" s="1"/>
  <c r="DG134" i="48"/>
  <c r="AI461" i="49" s="1"/>
  <c r="CG461" i="49" s="1"/>
  <c r="BH461" i="49" s="1"/>
  <c r="DT134" i="48"/>
  <c r="AV461" i="49" s="1"/>
  <c r="CT461" i="49" s="1"/>
  <c r="BU461" i="49" s="1"/>
  <c r="DH134" i="48"/>
  <c r="AJ461" i="49" s="1"/>
  <c r="CH461" i="49" s="1"/>
  <c r="BI461" i="49" s="1"/>
  <c r="DX134" i="48"/>
  <c r="AZ461" i="49" s="1"/>
  <c r="CX461" i="49" s="1"/>
  <c r="BY461" i="49" s="1"/>
  <c r="DR134" i="48"/>
  <c r="AT461" i="49" s="1"/>
  <c r="CR461" i="49" s="1"/>
  <c r="BS461" i="49" s="1"/>
  <c r="DA133" i="48"/>
  <c r="D135" i="48"/>
  <c r="BD459" i="49" l="1"/>
  <c r="CB459" i="49" s="1"/>
  <c r="CB460" i="49"/>
  <c r="E456" i="49"/>
  <c r="AC456" i="49" s="1"/>
  <c r="DZ456" i="49"/>
  <c r="DQ134" i="48"/>
  <c r="AS461" i="49" s="1"/>
  <c r="CQ461" i="49" s="1"/>
  <c r="BR461" i="49" s="1"/>
  <c r="BR147" i="49"/>
  <c r="DW134" i="48"/>
  <c r="AY461" i="49" s="1"/>
  <c r="CW461" i="49" s="1"/>
  <c r="BX461" i="49" s="1"/>
  <c r="BX147" i="49"/>
  <c r="FT147" i="49" s="1"/>
  <c r="DB457" i="49"/>
  <c r="BK148" i="49"/>
  <c r="CA148" i="49"/>
  <c r="BP148" i="49"/>
  <c r="BE148" i="49"/>
  <c r="BU148" i="49"/>
  <c r="BN148" i="49"/>
  <c r="BF148" i="49"/>
  <c r="BO148" i="49"/>
  <c r="BD148" i="49"/>
  <c r="BT148" i="49"/>
  <c r="BI148" i="49"/>
  <c r="BY148" i="49"/>
  <c r="BR148" i="49"/>
  <c r="BV148" i="49"/>
  <c r="BZ148" i="49"/>
  <c r="BS148" i="49"/>
  <c r="BH148" i="49"/>
  <c r="BX148" i="49"/>
  <c r="BM148" i="49"/>
  <c r="BJ148" i="49"/>
  <c r="BL148" i="49"/>
  <c r="BG148" i="49"/>
  <c r="BW148" i="49"/>
  <c r="BQ148" i="49"/>
  <c r="N459" i="49"/>
  <c r="S459" i="49"/>
  <c r="DM134" i="48"/>
  <c r="AO461" i="49" s="1"/>
  <c r="CM461" i="49" s="1"/>
  <c r="BN461" i="49" s="1"/>
  <c r="DS134" i="48"/>
  <c r="AU461" i="49" s="1"/>
  <c r="CS461" i="49" s="1"/>
  <c r="BT461" i="49" s="1"/>
  <c r="L459" i="49"/>
  <c r="DU134" i="48"/>
  <c r="AW461" i="49" s="1"/>
  <c r="CU461" i="49" s="1"/>
  <c r="BV461" i="49" s="1"/>
  <c r="EA133" i="48"/>
  <c r="DJ134" i="48"/>
  <c r="AL461" i="49" s="1"/>
  <c r="CJ461" i="49" s="1"/>
  <c r="BK461" i="49" s="1"/>
  <c r="DN134" i="48"/>
  <c r="AP461" i="49" s="1"/>
  <c r="CN461" i="49" s="1"/>
  <c r="BO461" i="49" s="1"/>
  <c r="ER460" i="49"/>
  <c r="DS460" i="49" s="1"/>
  <c r="EC460" i="49"/>
  <c r="DD460" i="49" s="1"/>
  <c r="EU460" i="49"/>
  <c r="DV460" i="49" s="1"/>
  <c r="ET459" i="49"/>
  <c r="DU459" i="49" s="1"/>
  <c r="X459" i="49" s="1"/>
  <c r="ED460" i="49"/>
  <c r="DE460" i="49" s="1"/>
  <c r="H460" i="49" s="1"/>
  <c r="ER459" i="49"/>
  <c r="DS459" i="49" s="1"/>
  <c r="V459" i="49" s="1"/>
  <c r="EP460" i="49"/>
  <c r="DQ460" i="49" s="1"/>
  <c r="T460" i="49" s="1"/>
  <c r="EK460" i="49"/>
  <c r="DL460" i="49" s="1"/>
  <c r="O460" i="49" s="1"/>
  <c r="EA458" i="49"/>
  <c r="ES460" i="49"/>
  <c r="DT460" i="49" s="1"/>
  <c r="EQ460" i="49"/>
  <c r="DR460" i="49" s="1"/>
  <c r="U460" i="49" s="1"/>
  <c r="EE460" i="49"/>
  <c r="DF460" i="49" s="1"/>
  <c r="U459" i="49"/>
  <c r="EO460" i="49"/>
  <c r="DP460" i="49" s="1"/>
  <c r="S460" i="49" s="1"/>
  <c r="EB460" i="49"/>
  <c r="DC460" i="49" s="1"/>
  <c r="F460" i="49" s="1"/>
  <c r="EH460" i="49"/>
  <c r="DI460" i="49" s="1"/>
  <c r="L460" i="49" s="1"/>
  <c r="EX460" i="49"/>
  <c r="DY460" i="49" s="1"/>
  <c r="AB460" i="49" s="1"/>
  <c r="EL460" i="49"/>
  <c r="DM460" i="49" s="1"/>
  <c r="P460" i="49" s="1"/>
  <c r="EJ460" i="49"/>
  <c r="DK460" i="49" s="1"/>
  <c r="N460" i="49" s="1"/>
  <c r="EN460" i="49"/>
  <c r="DO460" i="49" s="1"/>
  <c r="R460" i="49" s="1"/>
  <c r="EU459" i="49"/>
  <c r="DV459" i="49" s="1"/>
  <c r="Y459" i="49" s="1"/>
  <c r="EF460" i="49"/>
  <c r="DG460" i="49" s="1"/>
  <c r="J460" i="49" s="1"/>
  <c r="EG460" i="49"/>
  <c r="DH460" i="49" s="1"/>
  <c r="K460" i="49" s="1"/>
  <c r="EW460" i="49"/>
  <c r="DX460" i="49" s="1"/>
  <c r="EI460" i="49"/>
  <c r="DJ460" i="49" s="1"/>
  <c r="M460" i="49" s="1"/>
  <c r="EM460" i="49"/>
  <c r="DN460" i="49" s="1"/>
  <c r="Q460" i="49" s="1"/>
  <c r="AE146" i="49"/>
  <c r="E146" i="49" s="1"/>
  <c r="AJ146" i="49"/>
  <c r="J146" i="49" s="1"/>
  <c r="AZ146" i="49"/>
  <c r="Z146" i="49" s="1"/>
  <c r="AG146" i="49"/>
  <c r="G146" i="49" s="1"/>
  <c r="AM146" i="49"/>
  <c r="M146" i="49" s="1"/>
  <c r="AS146" i="49"/>
  <c r="S146" i="49" s="1"/>
  <c r="AW146" i="49"/>
  <c r="W146" i="49" s="1"/>
  <c r="AV146" i="49"/>
  <c r="V146" i="49" s="1"/>
  <c r="AK146" i="49"/>
  <c r="K146" i="49" s="1"/>
  <c r="DU147" i="49"/>
  <c r="CV147" i="49"/>
  <c r="FS147" i="49"/>
  <c r="ET147" i="49"/>
  <c r="CE147" i="49"/>
  <c r="DD147" i="49"/>
  <c r="FB147" i="49"/>
  <c r="EC147" i="49"/>
  <c r="DY147" i="49"/>
  <c r="CZ147" i="49"/>
  <c r="FW147" i="49"/>
  <c r="EX147" i="49"/>
  <c r="CO147" i="49"/>
  <c r="DN147" i="49"/>
  <c r="FL147" i="49"/>
  <c r="EM147" i="49"/>
  <c r="AQ146" i="49"/>
  <c r="Q146" i="49" s="1"/>
  <c r="AX146" i="49"/>
  <c r="X146" i="49" s="1"/>
  <c r="BB146" i="49"/>
  <c r="AB146" i="49" s="1"/>
  <c r="AF146" i="49"/>
  <c r="F146" i="49" s="1"/>
  <c r="CM147" i="49"/>
  <c r="DL147" i="49"/>
  <c r="FJ147" i="49"/>
  <c r="EK147" i="49"/>
  <c r="CL147" i="49"/>
  <c r="DK147" i="49"/>
  <c r="FI147" i="49"/>
  <c r="EJ147" i="49"/>
  <c r="DQ147" i="49"/>
  <c r="CR147" i="49"/>
  <c r="FO147" i="49"/>
  <c r="EP147" i="49"/>
  <c r="DM147" i="49"/>
  <c r="CN147" i="49"/>
  <c r="FK147" i="49"/>
  <c r="EL147" i="49"/>
  <c r="DI147" i="49"/>
  <c r="CJ147" i="49"/>
  <c r="FG147" i="49"/>
  <c r="EH147" i="49"/>
  <c r="CC147" i="49"/>
  <c r="DB147" i="49"/>
  <c r="EA147" i="49"/>
  <c r="EZ147" i="49"/>
  <c r="CS147" i="49"/>
  <c r="DR147" i="49"/>
  <c r="EQ147" i="49"/>
  <c r="FP147" i="49"/>
  <c r="AY146" i="49"/>
  <c r="Y146" i="49" s="1"/>
  <c r="AI146" i="49"/>
  <c r="I146" i="49" s="1"/>
  <c r="AO146" i="49"/>
  <c r="O146" i="49" s="1"/>
  <c r="AN146" i="49"/>
  <c r="N146" i="49" s="1"/>
  <c r="AR146" i="49"/>
  <c r="R146" i="49" s="1"/>
  <c r="AC145" i="49"/>
  <c r="DE147" i="49"/>
  <c r="CF147" i="49"/>
  <c r="FC147" i="49"/>
  <c r="ED147" i="49"/>
  <c r="DH147" i="49"/>
  <c r="CI147" i="49"/>
  <c r="FF147" i="49"/>
  <c r="EG147" i="49"/>
  <c r="DE134" i="48"/>
  <c r="AG461" i="49" s="1"/>
  <c r="CE461" i="49" s="1"/>
  <c r="BF461" i="49" s="1"/>
  <c r="DD134" i="48"/>
  <c r="AF461" i="49" s="1"/>
  <c r="CD461" i="49" s="1"/>
  <c r="BE461" i="49" s="1"/>
  <c r="DZ134" i="48"/>
  <c r="BB461" i="49" s="1"/>
  <c r="CZ461" i="49" s="1"/>
  <c r="CA461" i="49" s="1"/>
  <c r="DV134" i="48"/>
  <c r="AX461" i="49" s="1"/>
  <c r="CV461" i="49" s="1"/>
  <c r="BW461" i="49" s="1"/>
  <c r="DI134" i="48"/>
  <c r="AK461" i="49" s="1"/>
  <c r="CI461" i="49" s="1"/>
  <c r="BJ461" i="49" s="1"/>
  <c r="DF134" i="48"/>
  <c r="AH461" i="49" s="1"/>
  <c r="CF461" i="49" s="1"/>
  <c r="BG461" i="49" s="1"/>
  <c r="DL134" i="48"/>
  <c r="AN461" i="49" s="1"/>
  <c r="CL461" i="49" s="1"/>
  <c r="BM461" i="49" s="1"/>
  <c r="DO134" i="48"/>
  <c r="AQ461" i="49" s="1"/>
  <c r="CO461" i="49" s="1"/>
  <c r="BP461" i="49" s="1"/>
  <c r="DK134" i="48"/>
  <c r="AM461" i="49" s="1"/>
  <c r="CK461" i="49" s="1"/>
  <c r="BL461" i="49" s="1"/>
  <c r="DY134" i="48"/>
  <c r="BA461" i="49" s="1"/>
  <c r="CY461" i="49" s="1"/>
  <c r="BZ461" i="49" s="1"/>
  <c r="CQ147" i="49"/>
  <c r="FN147" i="49"/>
  <c r="DP147" i="49"/>
  <c r="EO147" i="49"/>
  <c r="DW147" i="49"/>
  <c r="CX147" i="49"/>
  <c r="EV147" i="49"/>
  <c r="FU147" i="49"/>
  <c r="DS147" i="49"/>
  <c r="CT147" i="49"/>
  <c r="ER147" i="49"/>
  <c r="FQ147" i="49"/>
  <c r="CP147" i="49"/>
  <c r="DO147" i="49"/>
  <c r="EN147" i="49"/>
  <c r="FM147" i="49"/>
  <c r="CG147" i="49"/>
  <c r="DF147" i="49"/>
  <c r="EE147" i="49"/>
  <c r="FD147" i="49"/>
  <c r="EU147" i="49"/>
  <c r="BA146" i="49"/>
  <c r="AA146" i="49" s="1"/>
  <c r="AH146" i="49"/>
  <c r="H146" i="49" s="1"/>
  <c r="AP146" i="49"/>
  <c r="P146" i="49" s="1"/>
  <c r="AU146" i="49"/>
  <c r="U146" i="49" s="1"/>
  <c r="AL146" i="49"/>
  <c r="L146" i="49" s="1"/>
  <c r="AT146" i="49"/>
  <c r="T146" i="49" s="1"/>
  <c r="DG147" i="49"/>
  <c r="CH147" i="49"/>
  <c r="EF147" i="49"/>
  <c r="FE147" i="49"/>
  <c r="CD147" i="49"/>
  <c r="DC147" i="49"/>
  <c r="FA147" i="49"/>
  <c r="EB147" i="49"/>
  <c r="DX147" i="49"/>
  <c r="CY147" i="49"/>
  <c r="EW147" i="49"/>
  <c r="FV147" i="49"/>
  <c r="CU147" i="49"/>
  <c r="DT147" i="49"/>
  <c r="ES147" i="49"/>
  <c r="FR147" i="49"/>
  <c r="CK147" i="49"/>
  <c r="DJ147" i="49"/>
  <c r="FH147" i="49"/>
  <c r="EI147" i="49"/>
  <c r="DF135" i="48"/>
  <c r="AH462" i="49" s="1"/>
  <c r="CF462" i="49" s="1"/>
  <c r="BG462" i="49" s="1"/>
  <c r="DU135" i="48"/>
  <c r="AW462" i="49" s="1"/>
  <c r="CU462" i="49" s="1"/>
  <c r="BV462" i="49" s="1"/>
  <c r="DN135" i="48"/>
  <c r="AP462" i="49" s="1"/>
  <c r="CN462" i="49" s="1"/>
  <c r="BO462" i="49" s="1"/>
  <c r="DT135" i="48"/>
  <c r="AV462" i="49" s="1"/>
  <c r="CT462" i="49" s="1"/>
  <c r="BU462" i="49" s="1"/>
  <c r="DC134" i="48"/>
  <c r="DA134" i="48"/>
  <c r="D136" i="48"/>
  <c r="DV147" i="49" l="1"/>
  <c r="CW147" i="49"/>
  <c r="E457" i="49"/>
  <c r="AC457" i="49" s="1"/>
  <c r="DZ457" i="49"/>
  <c r="DB458" i="49"/>
  <c r="BS149" i="49"/>
  <c r="BH149" i="49"/>
  <c r="BX149" i="49"/>
  <c r="BG149" i="49"/>
  <c r="BW149" i="49"/>
  <c r="BL149" i="49"/>
  <c r="BQ149" i="49"/>
  <c r="BF149" i="49"/>
  <c r="BK149" i="49"/>
  <c r="CA149" i="49"/>
  <c r="BP149" i="49"/>
  <c r="BE149" i="49"/>
  <c r="BU149" i="49"/>
  <c r="BV149" i="49"/>
  <c r="BJ149" i="49"/>
  <c r="BN149" i="49"/>
  <c r="BI149" i="49"/>
  <c r="BR149" i="49"/>
  <c r="BD149" i="49"/>
  <c r="BY149" i="49"/>
  <c r="BT149" i="49"/>
  <c r="BO149" i="49"/>
  <c r="BZ149" i="49"/>
  <c r="DH135" i="48"/>
  <c r="AJ462" i="49" s="1"/>
  <c r="CH462" i="49" s="1"/>
  <c r="BI462" i="49" s="1"/>
  <c r="DI135" i="48"/>
  <c r="AK462" i="49" s="1"/>
  <c r="CI462" i="49" s="1"/>
  <c r="BJ462" i="49" s="1"/>
  <c r="DJ135" i="48"/>
  <c r="AL462" i="49" s="1"/>
  <c r="CJ462" i="49" s="1"/>
  <c r="BK462" i="49" s="1"/>
  <c r="DS135" i="48"/>
  <c r="AU462" i="49" s="1"/>
  <c r="CS462" i="49" s="1"/>
  <c r="BT462" i="49" s="1"/>
  <c r="DE135" i="48"/>
  <c r="AG462" i="49" s="1"/>
  <c r="CE462" i="49" s="1"/>
  <c r="BF462" i="49" s="1"/>
  <c r="G460" i="49"/>
  <c r="DP135" i="48"/>
  <c r="AR462" i="49" s="1"/>
  <c r="CP462" i="49" s="1"/>
  <c r="BQ462" i="49" s="1"/>
  <c r="DG135" i="48"/>
  <c r="AI462" i="49" s="1"/>
  <c r="CG462" i="49" s="1"/>
  <c r="BH462" i="49" s="1"/>
  <c r="V460" i="49"/>
  <c r="DL135" i="48"/>
  <c r="AN462" i="49" s="1"/>
  <c r="CL462" i="49" s="1"/>
  <c r="BM462" i="49" s="1"/>
  <c r="DO135" i="48"/>
  <c r="AQ462" i="49" s="1"/>
  <c r="CO462" i="49" s="1"/>
  <c r="BP462" i="49" s="1"/>
  <c r="DM135" i="48"/>
  <c r="AO462" i="49" s="1"/>
  <c r="CM462" i="49" s="1"/>
  <c r="BN462" i="49" s="1"/>
  <c r="DW135" i="48"/>
  <c r="AY462" i="49" s="1"/>
  <c r="CW462" i="49" s="1"/>
  <c r="BX462" i="49" s="1"/>
  <c r="DV135" i="48"/>
  <c r="AX462" i="49" s="1"/>
  <c r="CV462" i="49" s="1"/>
  <c r="BW462" i="49" s="1"/>
  <c r="DY135" i="48"/>
  <c r="BA462" i="49" s="1"/>
  <c r="CY462" i="49" s="1"/>
  <c r="BZ462" i="49" s="1"/>
  <c r="DD135" i="48"/>
  <c r="AF462" i="49" s="1"/>
  <c r="CD462" i="49" s="1"/>
  <c r="BE462" i="49" s="1"/>
  <c r="EK461" i="49"/>
  <c r="DL461" i="49" s="1"/>
  <c r="ES461" i="49"/>
  <c r="DT461" i="49" s="1"/>
  <c r="EN461" i="49"/>
  <c r="DO461" i="49" s="1"/>
  <c r="R461" i="49" s="1"/>
  <c r="AA460" i="49"/>
  <c r="I460" i="49"/>
  <c r="Y460" i="49"/>
  <c r="EA459" i="49"/>
  <c r="EA460" i="49"/>
  <c r="EF461" i="49"/>
  <c r="DG461" i="49" s="1"/>
  <c r="EU461" i="49"/>
  <c r="DV461" i="49" s="1"/>
  <c r="EL461" i="49"/>
  <c r="DM461" i="49" s="1"/>
  <c r="EO461" i="49"/>
  <c r="DP461" i="49" s="1"/>
  <c r="W460" i="49"/>
  <c r="EV461" i="49"/>
  <c r="DW461" i="49" s="1"/>
  <c r="Z461" i="49" s="1"/>
  <c r="EV460" i="49"/>
  <c r="DW460" i="49" s="1"/>
  <c r="Z460" i="49" s="1"/>
  <c r="EP461" i="49"/>
  <c r="DQ461" i="49" s="1"/>
  <c r="T461" i="49" s="1"/>
  <c r="ER461" i="49"/>
  <c r="DS461" i="49" s="1"/>
  <c r="V461" i="49" s="1"/>
  <c r="EE461" i="49"/>
  <c r="DF461" i="49" s="1"/>
  <c r="I461" i="49" s="1"/>
  <c r="EQ461" i="49"/>
  <c r="DR461" i="49" s="1"/>
  <c r="U461" i="49" s="1"/>
  <c r="EH461" i="49"/>
  <c r="DI461" i="49" s="1"/>
  <c r="ET460" i="49"/>
  <c r="DU460" i="49" s="1"/>
  <c r="X460" i="49" s="1"/>
  <c r="AM147" i="49"/>
  <c r="M147" i="49" s="1"/>
  <c r="AF147" i="49"/>
  <c r="F147" i="49" s="1"/>
  <c r="AC146" i="49"/>
  <c r="AK147" i="49"/>
  <c r="K147" i="49" s="1"/>
  <c r="AH147" i="49"/>
  <c r="H147" i="49" s="1"/>
  <c r="AU147" i="49"/>
  <c r="U147" i="49" s="1"/>
  <c r="AE147" i="49"/>
  <c r="E147" i="49" s="1"/>
  <c r="AQ147" i="49"/>
  <c r="Q147" i="49" s="1"/>
  <c r="BB147" i="49"/>
  <c r="AB147" i="49" s="1"/>
  <c r="AG147" i="49"/>
  <c r="G147" i="49" s="1"/>
  <c r="AX147" i="49"/>
  <c r="X147" i="49" s="1"/>
  <c r="EA134" i="48"/>
  <c r="AE461" i="49"/>
  <c r="CC461" i="49" s="1"/>
  <c r="CY148" i="49"/>
  <c r="DX148" i="49"/>
  <c r="EW148" i="49"/>
  <c r="FV148" i="49"/>
  <c r="DY148" i="49"/>
  <c r="CZ148" i="49"/>
  <c r="FW148" i="49"/>
  <c r="EX148" i="49"/>
  <c r="CO148" i="49"/>
  <c r="DN148" i="49"/>
  <c r="EM148" i="49"/>
  <c r="FL148" i="49"/>
  <c r="DZ135" i="48"/>
  <c r="BB462" i="49" s="1"/>
  <c r="CZ462" i="49" s="1"/>
  <c r="CA462" i="49" s="1"/>
  <c r="DK135" i="48"/>
  <c r="AM462" i="49" s="1"/>
  <c r="CK462" i="49" s="1"/>
  <c r="BL462" i="49" s="1"/>
  <c r="DQ135" i="48"/>
  <c r="AS462" i="49" s="1"/>
  <c r="CQ462" i="49" s="1"/>
  <c r="BR462" i="49" s="1"/>
  <c r="CI148" i="49"/>
  <c r="DH148" i="49"/>
  <c r="FF148" i="49"/>
  <c r="EG148" i="49"/>
  <c r="DI148" i="49"/>
  <c r="CJ148" i="49"/>
  <c r="EH148" i="49"/>
  <c r="FG148" i="49"/>
  <c r="DE148" i="49"/>
  <c r="CF148" i="49"/>
  <c r="ED148" i="49"/>
  <c r="FC148" i="49"/>
  <c r="CH148" i="49"/>
  <c r="DG148" i="49"/>
  <c r="EF148" i="49"/>
  <c r="FE148" i="49"/>
  <c r="CC148" i="49"/>
  <c r="DB148" i="49"/>
  <c r="EA148" i="49"/>
  <c r="EZ148" i="49"/>
  <c r="DR148" i="49"/>
  <c r="CS148" i="49"/>
  <c r="FP148" i="49"/>
  <c r="EQ148" i="49"/>
  <c r="AW147" i="49"/>
  <c r="W147" i="49" s="1"/>
  <c r="BA147" i="49"/>
  <c r="AA147" i="49" s="1"/>
  <c r="AJ147" i="49"/>
  <c r="J147" i="49" s="1"/>
  <c r="CE148" i="49"/>
  <c r="DD148" i="49"/>
  <c r="FB148" i="49"/>
  <c r="EC148" i="49"/>
  <c r="DW148" i="49"/>
  <c r="CX148" i="49"/>
  <c r="EV148" i="49"/>
  <c r="FU148" i="49"/>
  <c r="DR135" i="48"/>
  <c r="AT462" i="49" s="1"/>
  <c r="CR462" i="49" s="1"/>
  <c r="BS462" i="49" s="1"/>
  <c r="DX135" i="48"/>
  <c r="AZ462" i="49" s="1"/>
  <c r="CX462" i="49" s="1"/>
  <c r="BY462" i="49" s="1"/>
  <c r="CT148" i="49"/>
  <c r="DS148" i="49"/>
  <c r="FQ148" i="49"/>
  <c r="ER148" i="49"/>
  <c r="CP148" i="49"/>
  <c r="DO148" i="49"/>
  <c r="FM148" i="49"/>
  <c r="EN148" i="49"/>
  <c r="CL148" i="49"/>
  <c r="DK148" i="49"/>
  <c r="FI148" i="49"/>
  <c r="EJ148" i="49"/>
  <c r="DL148" i="49"/>
  <c r="CM148" i="49"/>
  <c r="EK148" i="49"/>
  <c r="FJ148" i="49"/>
  <c r="CG148" i="49"/>
  <c r="DF148" i="49"/>
  <c r="EE148" i="49"/>
  <c r="FD148" i="49"/>
  <c r="CW148" i="49"/>
  <c r="DV148" i="49"/>
  <c r="FT148" i="49"/>
  <c r="EU148" i="49"/>
  <c r="AS147" i="49"/>
  <c r="S147" i="49" s="1"/>
  <c r="CD148" i="49"/>
  <c r="DC148" i="49"/>
  <c r="FA148" i="49"/>
  <c r="EB148" i="49"/>
  <c r="DM148" i="49"/>
  <c r="CN148" i="49"/>
  <c r="FK148" i="49"/>
  <c r="EL148" i="49"/>
  <c r="CU148" i="49"/>
  <c r="DT148" i="49"/>
  <c r="ES148" i="49"/>
  <c r="FR148" i="49"/>
  <c r="CQ148" i="49"/>
  <c r="DP148" i="49"/>
  <c r="FN148" i="49"/>
  <c r="EO148" i="49"/>
  <c r="DQ148" i="49"/>
  <c r="CR148" i="49"/>
  <c r="FO148" i="49"/>
  <c r="EP148" i="49"/>
  <c r="DJ148" i="49"/>
  <c r="CK148" i="49"/>
  <c r="EI148" i="49"/>
  <c r="FH148" i="49"/>
  <c r="AY147" i="49"/>
  <c r="Y147" i="49" s="1"/>
  <c r="AI147" i="49"/>
  <c r="I147" i="49" s="1"/>
  <c r="AR147" i="49"/>
  <c r="R147" i="49" s="1"/>
  <c r="AV147" i="49"/>
  <c r="V147" i="49" s="1"/>
  <c r="AZ147" i="49"/>
  <c r="Z147" i="49" s="1"/>
  <c r="AL147" i="49"/>
  <c r="L147" i="49" s="1"/>
  <c r="AP147" i="49"/>
  <c r="P147" i="49" s="1"/>
  <c r="AT147" i="49"/>
  <c r="T147" i="49" s="1"/>
  <c r="AN147" i="49"/>
  <c r="N147" i="49" s="1"/>
  <c r="AO147" i="49"/>
  <c r="O147" i="49" s="1"/>
  <c r="DU148" i="49"/>
  <c r="CV148" i="49"/>
  <c r="FS148" i="49"/>
  <c r="ET148" i="49"/>
  <c r="DC135" i="48"/>
  <c r="DA135" i="48"/>
  <c r="DP136" i="48"/>
  <c r="AR463" i="49" s="1"/>
  <c r="CP463" i="49" s="1"/>
  <c r="BQ463" i="49" s="1"/>
  <c r="DS136" i="48"/>
  <c r="AU463" i="49" s="1"/>
  <c r="CS463" i="49" s="1"/>
  <c r="BT463" i="49" s="1"/>
  <c r="DW136" i="48"/>
  <c r="AY463" i="49" s="1"/>
  <c r="CW463" i="49" s="1"/>
  <c r="BX463" i="49" s="1"/>
  <c r="DG136" i="48"/>
  <c r="AI463" i="49" s="1"/>
  <c r="CG463" i="49" s="1"/>
  <c r="BH463" i="49" s="1"/>
  <c r="DN136" i="48"/>
  <c r="AP463" i="49" s="1"/>
  <c r="CN463" i="49" s="1"/>
  <c r="BO463" i="49" s="1"/>
  <c r="DT136" i="48"/>
  <c r="AV463" i="49" s="1"/>
  <c r="CT463" i="49" s="1"/>
  <c r="BU463" i="49" s="1"/>
  <c r="DX136" i="48"/>
  <c r="AZ463" i="49" s="1"/>
  <c r="CX463" i="49" s="1"/>
  <c r="BY463" i="49" s="1"/>
  <c r="DR136" i="48"/>
  <c r="AT463" i="49" s="1"/>
  <c r="CR463" i="49" s="1"/>
  <c r="BS463" i="49" s="1"/>
  <c r="DO136" i="48"/>
  <c r="AQ463" i="49" s="1"/>
  <c r="CO463" i="49" s="1"/>
  <c r="BP463" i="49" s="1"/>
  <c r="D137" i="48"/>
  <c r="BD461" i="49" l="1"/>
  <c r="CB461" i="49" s="1"/>
  <c r="DL136" i="48"/>
  <c r="AN463" i="49" s="1"/>
  <c r="CL463" i="49" s="1"/>
  <c r="BM463" i="49" s="1"/>
  <c r="BM149" i="49"/>
  <c r="E458" i="49"/>
  <c r="AC458" i="49" s="1"/>
  <c r="DZ458" i="49"/>
  <c r="DB460" i="49"/>
  <c r="DZ460" i="49" s="1"/>
  <c r="DB459" i="49"/>
  <c r="DZ459" i="49" s="1"/>
  <c r="BK150" i="49"/>
  <c r="CA150" i="49"/>
  <c r="BP150" i="49"/>
  <c r="BE150" i="49"/>
  <c r="BU150" i="49"/>
  <c r="BR150" i="49"/>
  <c r="BV150" i="49"/>
  <c r="BJ150" i="49"/>
  <c r="BO150" i="49"/>
  <c r="BD150" i="49"/>
  <c r="BT150" i="49"/>
  <c r="BI150" i="49"/>
  <c r="BY150" i="49"/>
  <c r="BS150" i="49"/>
  <c r="BX150" i="49"/>
  <c r="BM150" i="49"/>
  <c r="BG150" i="49"/>
  <c r="BF150" i="49"/>
  <c r="BW150" i="49"/>
  <c r="BZ150" i="49"/>
  <c r="BQ150" i="49"/>
  <c r="BL150" i="49"/>
  <c r="DQ136" i="48"/>
  <c r="AS463" i="49" s="1"/>
  <c r="CQ463" i="49" s="1"/>
  <c r="BR463" i="49" s="1"/>
  <c r="DV136" i="48"/>
  <c r="AX463" i="49" s="1"/>
  <c r="CV463" i="49" s="1"/>
  <c r="BW463" i="49" s="1"/>
  <c r="DZ136" i="48"/>
  <c r="BB463" i="49" s="1"/>
  <c r="CZ463" i="49" s="1"/>
  <c r="CA463" i="49" s="1"/>
  <c r="DI136" i="48"/>
  <c r="AK463" i="49" s="1"/>
  <c r="CI463" i="49" s="1"/>
  <c r="BJ463" i="49" s="1"/>
  <c r="O461" i="49"/>
  <c r="DE136" i="48"/>
  <c r="AG463" i="49" s="1"/>
  <c r="CE463" i="49" s="1"/>
  <c r="BF463" i="49" s="1"/>
  <c r="DM136" i="48"/>
  <c r="AO463" i="49" s="1"/>
  <c r="CM463" i="49" s="1"/>
  <c r="BN463" i="49" s="1"/>
  <c r="EK462" i="49"/>
  <c r="DL462" i="49" s="1"/>
  <c r="EQ462" i="49"/>
  <c r="DR462" i="49" s="1"/>
  <c r="EM461" i="49"/>
  <c r="DN461" i="49" s="1"/>
  <c r="Q461" i="49" s="1"/>
  <c r="EJ462" i="49"/>
  <c r="DK462" i="49" s="1"/>
  <c r="Y461" i="49"/>
  <c r="ED461" i="49"/>
  <c r="DE461" i="49" s="1"/>
  <c r="H461" i="49" s="1"/>
  <c r="S461" i="49"/>
  <c r="E459" i="49"/>
  <c r="AC459" i="49" s="1"/>
  <c r="EJ461" i="49"/>
  <c r="DK461" i="49" s="1"/>
  <c r="N461" i="49" s="1"/>
  <c r="E460" i="49"/>
  <c r="AC460" i="49" s="1"/>
  <c r="EG461" i="49"/>
  <c r="DH461" i="49" s="1"/>
  <c r="K461" i="49" s="1"/>
  <c r="ER462" i="49"/>
  <c r="DS462" i="49" s="1"/>
  <c r="V462" i="49" s="1"/>
  <c r="EL462" i="49"/>
  <c r="DM462" i="49" s="1"/>
  <c r="P462" i="49" s="1"/>
  <c r="EB461" i="49"/>
  <c r="DC461" i="49" s="1"/>
  <c r="F461" i="49" s="1"/>
  <c r="EF462" i="49"/>
  <c r="DG462" i="49" s="1"/>
  <c r="J462" i="49" s="1"/>
  <c r="P461" i="49"/>
  <c r="EN462" i="49"/>
  <c r="DO462" i="49" s="1"/>
  <c r="EC462" i="49"/>
  <c r="DD462" i="49" s="1"/>
  <c r="EW462" i="49"/>
  <c r="DX462" i="49" s="1"/>
  <c r="L461" i="49"/>
  <c r="W461" i="49"/>
  <c r="J461" i="49"/>
  <c r="EC461" i="49"/>
  <c r="DD461" i="49" s="1"/>
  <c r="G461" i="49" s="1"/>
  <c r="ED462" i="49"/>
  <c r="DE462" i="49" s="1"/>
  <c r="H462" i="49" s="1"/>
  <c r="EM462" i="49"/>
  <c r="DN462" i="49" s="1"/>
  <c r="EE462" i="49"/>
  <c r="DF462" i="49" s="1"/>
  <c r="I462" i="49" s="1"/>
  <c r="ET462" i="49"/>
  <c r="DU462" i="49" s="1"/>
  <c r="X462" i="49" s="1"/>
  <c r="EH462" i="49"/>
  <c r="DI462" i="49" s="1"/>
  <c r="ES462" i="49"/>
  <c r="DT462" i="49" s="1"/>
  <c r="W462" i="49" s="1"/>
  <c r="EI461" i="49"/>
  <c r="DJ461" i="49" s="1"/>
  <c r="M461" i="49" s="1"/>
  <c r="EU462" i="49"/>
  <c r="DV462" i="49" s="1"/>
  <c r="EX461" i="49"/>
  <c r="DY461" i="49" s="1"/>
  <c r="AB461" i="49" s="1"/>
  <c r="EB462" i="49"/>
  <c r="DC462" i="49" s="1"/>
  <c r="F462" i="49" s="1"/>
  <c r="EG462" i="49"/>
  <c r="DH462" i="49" s="1"/>
  <c r="ET461" i="49"/>
  <c r="DU461" i="49" s="1"/>
  <c r="X461" i="49" s="1"/>
  <c r="EW461" i="49"/>
  <c r="DX461" i="49" s="1"/>
  <c r="AA461" i="49" s="1"/>
  <c r="DF136" i="48"/>
  <c r="AH463" i="49" s="1"/>
  <c r="CF463" i="49" s="1"/>
  <c r="BG463" i="49" s="1"/>
  <c r="BB148" i="49"/>
  <c r="AB148" i="49" s="1"/>
  <c r="AX148" i="49"/>
  <c r="X148" i="49" s="1"/>
  <c r="AC147" i="49"/>
  <c r="AI148" i="49"/>
  <c r="I148" i="49" s="1"/>
  <c r="AO148" i="49"/>
  <c r="O148" i="49" s="1"/>
  <c r="AU148" i="49"/>
  <c r="U148" i="49" s="1"/>
  <c r="AK148" i="49"/>
  <c r="K148" i="49" s="1"/>
  <c r="DU149" i="49"/>
  <c r="CV149" i="49"/>
  <c r="FS149" i="49"/>
  <c r="ET149" i="49"/>
  <c r="EA135" i="48"/>
  <c r="AE462" i="49"/>
  <c r="CC462" i="49" s="1"/>
  <c r="CL149" i="49"/>
  <c r="DK149" i="49"/>
  <c r="EJ149" i="49"/>
  <c r="FI149" i="49"/>
  <c r="DW149" i="49"/>
  <c r="CX149" i="49"/>
  <c r="EV149" i="49"/>
  <c r="FU149" i="49"/>
  <c r="DS149" i="49"/>
  <c r="CT149" i="49"/>
  <c r="ER149" i="49"/>
  <c r="FQ149" i="49"/>
  <c r="CP149" i="49"/>
  <c r="DO149" i="49"/>
  <c r="EN149" i="49"/>
  <c r="FM149" i="49"/>
  <c r="CG149" i="49"/>
  <c r="DF149" i="49"/>
  <c r="EE149" i="49"/>
  <c r="FD149" i="49"/>
  <c r="CW149" i="49"/>
  <c r="DV149" i="49"/>
  <c r="FT149" i="49"/>
  <c r="EU149" i="49"/>
  <c r="AM148" i="49"/>
  <c r="M148" i="49" s="1"/>
  <c r="AW148" i="49"/>
  <c r="W148" i="49" s="1"/>
  <c r="AY148" i="49"/>
  <c r="Y148" i="49" s="1"/>
  <c r="AN148" i="49"/>
  <c r="N148" i="49" s="1"/>
  <c r="AR148" i="49"/>
  <c r="R148" i="49" s="1"/>
  <c r="AV148" i="49"/>
  <c r="V148" i="49" s="1"/>
  <c r="CY149" i="49"/>
  <c r="DX149" i="49"/>
  <c r="FV149" i="49"/>
  <c r="EW149" i="49"/>
  <c r="DD136" i="48"/>
  <c r="AF463" i="49" s="1"/>
  <c r="CD463" i="49" s="1"/>
  <c r="BE463" i="49" s="1"/>
  <c r="DU136" i="48"/>
  <c r="AW463" i="49" s="1"/>
  <c r="CU463" i="49" s="1"/>
  <c r="BV463" i="49" s="1"/>
  <c r="DK136" i="48"/>
  <c r="AM463" i="49" s="1"/>
  <c r="CK463" i="49" s="1"/>
  <c r="BL463" i="49" s="1"/>
  <c r="DJ136" i="48"/>
  <c r="AL463" i="49" s="1"/>
  <c r="CJ463" i="49" s="1"/>
  <c r="BK463" i="49" s="1"/>
  <c r="DY136" i="48"/>
  <c r="BA463" i="49" s="1"/>
  <c r="CY463" i="49" s="1"/>
  <c r="BZ463" i="49" s="1"/>
  <c r="DP149" i="49"/>
  <c r="CQ149" i="49"/>
  <c r="FN149" i="49"/>
  <c r="EO149" i="49"/>
  <c r="CM149" i="49"/>
  <c r="DL149" i="49"/>
  <c r="FJ149" i="49"/>
  <c r="EK149" i="49"/>
  <c r="CI149" i="49"/>
  <c r="DH149" i="49"/>
  <c r="EG149" i="49"/>
  <c r="FF149" i="49"/>
  <c r="DD149" i="49"/>
  <c r="CE149" i="49"/>
  <c r="EC149" i="49"/>
  <c r="FB149" i="49"/>
  <c r="DY149" i="49"/>
  <c r="CZ149" i="49"/>
  <c r="EX149" i="49"/>
  <c r="FW149" i="49"/>
  <c r="CO149" i="49"/>
  <c r="DN149" i="49"/>
  <c r="EM149" i="49"/>
  <c r="FL149" i="49"/>
  <c r="AG148" i="49"/>
  <c r="G148" i="49" s="1"/>
  <c r="AE148" i="49"/>
  <c r="E148" i="49" s="1"/>
  <c r="AJ148" i="49"/>
  <c r="J148" i="49" s="1"/>
  <c r="AH148" i="49"/>
  <c r="H148" i="49" s="1"/>
  <c r="AL148" i="49"/>
  <c r="L148" i="49" s="1"/>
  <c r="AQ148" i="49"/>
  <c r="Q148" i="49" s="1"/>
  <c r="BA148" i="49"/>
  <c r="AA148" i="49" s="1"/>
  <c r="DG149" i="49"/>
  <c r="CH149" i="49"/>
  <c r="FE149" i="49"/>
  <c r="EF149" i="49"/>
  <c r="DH136" i="48"/>
  <c r="AJ463" i="49" s="1"/>
  <c r="CH463" i="49" s="1"/>
  <c r="BI463" i="49" s="1"/>
  <c r="DE149" i="49"/>
  <c r="CF149" i="49"/>
  <c r="FC149" i="49"/>
  <c r="ED149" i="49"/>
  <c r="DQ149" i="49"/>
  <c r="CR149" i="49"/>
  <c r="FO149" i="49"/>
  <c r="EP149" i="49"/>
  <c r="DM149" i="49"/>
  <c r="CN149" i="49"/>
  <c r="EL149" i="49"/>
  <c r="FK149" i="49"/>
  <c r="DI149" i="49"/>
  <c r="CJ149" i="49"/>
  <c r="EH149" i="49"/>
  <c r="FG149" i="49"/>
  <c r="DB149" i="49"/>
  <c r="CC149" i="49"/>
  <c r="EA149" i="49"/>
  <c r="EZ149" i="49"/>
  <c r="DR149" i="49"/>
  <c r="CS149" i="49"/>
  <c r="EQ149" i="49"/>
  <c r="FP149" i="49"/>
  <c r="AT148" i="49"/>
  <c r="T148" i="49" s="1"/>
  <c r="AS148" i="49"/>
  <c r="S148" i="49" s="1"/>
  <c r="AP148" i="49"/>
  <c r="P148" i="49" s="1"/>
  <c r="AF148" i="49"/>
  <c r="F148" i="49" s="1"/>
  <c r="AZ148" i="49"/>
  <c r="Z148" i="49" s="1"/>
  <c r="DK137" i="48"/>
  <c r="AM464" i="49" s="1"/>
  <c r="CK464" i="49" s="1"/>
  <c r="BL464" i="49" s="1"/>
  <c r="DS137" i="48"/>
  <c r="AU464" i="49" s="1"/>
  <c r="CS464" i="49" s="1"/>
  <c r="BT464" i="49" s="1"/>
  <c r="DR137" i="48"/>
  <c r="AT464" i="49" s="1"/>
  <c r="CR464" i="49" s="1"/>
  <c r="BS464" i="49" s="1"/>
  <c r="DP137" i="48"/>
  <c r="AR464" i="49" s="1"/>
  <c r="CP464" i="49" s="1"/>
  <c r="BQ464" i="49" s="1"/>
  <c r="DC136" i="48"/>
  <c r="DA136" i="48"/>
  <c r="D138" i="48"/>
  <c r="BD462" i="49" l="1"/>
  <c r="CB462" i="49" s="1"/>
  <c r="DM137" i="48"/>
  <c r="AO464" i="49" s="1"/>
  <c r="CM464" i="49" s="1"/>
  <c r="BN464" i="49" s="1"/>
  <c r="BN150" i="49"/>
  <c r="DG137" i="48"/>
  <c r="AI464" i="49" s="1"/>
  <c r="CG464" i="49" s="1"/>
  <c r="BH464" i="49" s="1"/>
  <c r="BH150" i="49"/>
  <c r="DU137" i="48"/>
  <c r="AW464" i="49" s="1"/>
  <c r="CU464" i="49" s="1"/>
  <c r="BV464" i="49" s="1"/>
  <c r="BS151" i="49"/>
  <c r="BH151" i="49"/>
  <c r="BM151" i="49"/>
  <c r="BF151" i="49"/>
  <c r="BG151" i="49"/>
  <c r="BW151" i="49"/>
  <c r="BL151" i="49"/>
  <c r="BQ151" i="49"/>
  <c r="BV151" i="49"/>
  <c r="BJ151" i="49"/>
  <c r="BN151" i="49"/>
  <c r="BK151" i="49"/>
  <c r="CA151" i="49"/>
  <c r="BP151" i="49"/>
  <c r="BE151" i="49"/>
  <c r="BU151" i="49"/>
  <c r="BZ151" i="49"/>
  <c r="BR151" i="49"/>
  <c r="BD151" i="49"/>
  <c r="BY151" i="49"/>
  <c r="BT151" i="49"/>
  <c r="BO151" i="49"/>
  <c r="BI151" i="49"/>
  <c r="DF137" i="48"/>
  <c r="AH464" i="49" s="1"/>
  <c r="CF464" i="49" s="1"/>
  <c r="BG464" i="49" s="1"/>
  <c r="DI137" i="48"/>
  <c r="AK464" i="49" s="1"/>
  <c r="CI464" i="49" s="1"/>
  <c r="BJ464" i="49" s="1"/>
  <c r="DO137" i="48"/>
  <c r="AQ464" i="49" s="1"/>
  <c r="CO464" i="49" s="1"/>
  <c r="BP464" i="49" s="1"/>
  <c r="DQ137" i="48"/>
  <c r="AS464" i="49" s="1"/>
  <c r="CQ464" i="49" s="1"/>
  <c r="BR464" i="49" s="1"/>
  <c r="DT137" i="48"/>
  <c r="AV464" i="49" s="1"/>
  <c r="CT464" i="49" s="1"/>
  <c r="BU464" i="49" s="1"/>
  <c r="EX463" i="49"/>
  <c r="DY463" i="49" s="1"/>
  <c r="AB463" i="49" s="1"/>
  <c r="N462" i="49"/>
  <c r="U462" i="49"/>
  <c r="O462" i="49"/>
  <c r="EE463" i="49"/>
  <c r="DF463" i="49" s="1"/>
  <c r="EP463" i="49"/>
  <c r="DQ463" i="49" s="1"/>
  <c r="EG463" i="49"/>
  <c r="DH463" i="49" s="1"/>
  <c r="EQ463" i="49"/>
  <c r="DR463" i="49" s="1"/>
  <c r="U463" i="49" s="1"/>
  <c r="ER463" i="49"/>
  <c r="DS463" i="49" s="1"/>
  <c r="EC463" i="49"/>
  <c r="DD463" i="49" s="1"/>
  <c r="ET463" i="49"/>
  <c r="DU463" i="49" s="1"/>
  <c r="K462" i="49"/>
  <c r="EO463" i="49"/>
  <c r="DP463" i="49" s="1"/>
  <c r="S463" i="49" s="1"/>
  <c r="G462" i="49"/>
  <c r="Q462" i="49"/>
  <c r="EK463" i="49"/>
  <c r="DL463" i="49" s="1"/>
  <c r="O463" i="49" s="1"/>
  <c r="EA461" i="49"/>
  <c r="L462" i="49"/>
  <c r="EM463" i="49"/>
  <c r="DN463" i="49" s="1"/>
  <c r="EU463" i="49"/>
  <c r="DV463" i="49" s="1"/>
  <c r="Y463" i="49" s="1"/>
  <c r="EP462" i="49"/>
  <c r="DQ462" i="49" s="1"/>
  <c r="T462" i="49" s="1"/>
  <c r="EI462" i="49"/>
  <c r="DJ462" i="49" s="1"/>
  <c r="M462" i="49" s="1"/>
  <c r="EV463" i="49"/>
  <c r="DW463" i="49" s="1"/>
  <c r="Y462" i="49"/>
  <c r="AA462" i="49"/>
  <c r="R462" i="49"/>
  <c r="EV462" i="49"/>
  <c r="DW462" i="49" s="1"/>
  <c r="Z462" i="49" s="1"/>
  <c r="EJ463" i="49"/>
  <c r="DK463" i="49" s="1"/>
  <c r="N463" i="49" s="1"/>
  <c r="EN463" i="49"/>
  <c r="DO463" i="49" s="1"/>
  <c r="R463" i="49" s="1"/>
  <c r="EL463" i="49"/>
  <c r="DM463" i="49" s="1"/>
  <c r="P463" i="49" s="1"/>
  <c r="EO462" i="49"/>
  <c r="DP462" i="49" s="1"/>
  <c r="S462" i="49" s="1"/>
  <c r="EX462" i="49"/>
  <c r="DY462" i="49" s="1"/>
  <c r="AB462" i="49" s="1"/>
  <c r="AT149" i="49"/>
  <c r="T149" i="49" s="1"/>
  <c r="AH149" i="49"/>
  <c r="H149" i="49" s="1"/>
  <c r="AO149" i="49"/>
  <c r="O149" i="49" s="1"/>
  <c r="AS149" i="49"/>
  <c r="S149" i="49" s="1"/>
  <c r="AY149" i="49"/>
  <c r="Y149" i="49" s="1"/>
  <c r="DY150" i="49"/>
  <c r="CZ150" i="49"/>
  <c r="FW150" i="49"/>
  <c r="EX150" i="49"/>
  <c r="CO150" i="49"/>
  <c r="DN150" i="49"/>
  <c r="EM150" i="49"/>
  <c r="FL150" i="49"/>
  <c r="EA136" i="48"/>
  <c r="AE463" i="49"/>
  <c r="CC463" i="49" s="1"/>
  <c r="DY137" i="48"/>
  <c r="BA464" i="49" s="1"/>
  <c r="CY464" i="49" s="1"/>
  <c r="BZ464" i="49" s="1"/>
  <c r="DJ137" i="48"/>
  <c r="AL464" i="49" s="1"/>
  <c r="CJ464" i="49" s="1"/>
  <c r="BK464" i="49" s="1"/>
  <c r="DE150" i="49"/>
  <c r="CF150" i="49"/>
  <c r="FC150" i="49"/>
  <c r="ED150" i="49"/>
  <c r="DH137" i="48"/>
  <c r="AJ464" i="49" s="1"/>
  <c r="CH464" i="49" s="1"/>
  <c r="BI464" i="49" s="1"/>
  <c r="DB150" i="49"/>
  <c r="CC150" i="49"/>
  <c r="EZ150" i="49"/>
  <c r="EA150" i="49"/>
  <c r="CS150" i="49"/>
  <c r="DR150" i="49"/>
  <c r="EQ150" i="49"/>
  <c r="FP150" i="49"/>
  <c r="AU149" i="49"/>
  <c r="U149" i="49" s="1"/>
  <c r="AE149" i="49"/>
  <c r="E149" i="49" s="1"/>
  <c r="AL149" i="49"/>
  <c r="L149" i="49" s="1"/>
  <c r="AP149" i="49"/>
  <c r="P149" i="49" s="1"/>
  <c r="AJ149" i="49"/>
  <c r="J149" i="49" s="1"/>
  <c r="AQ149" i="49"/>
  <c r="Q149" i="49" s="1"/>
  <c r="BB149" i="49"/>
  <c r="AB149" i="49" s="1"/>
  <c r="AG149" i="49"/>
  <c r="G149" i="49" s="1"/>
  <c r="AK149" i="49"/>
  <c r="K149" i="49" s="1"/>
  <c r="BA149" i="49"/>
  <c r="AA149" i="49" s="1"/>
  <c r="AX149" i="49"/>
  <c r="X149" i="49" s="1"/>
  <c r="DU150" i="49"/>
  <c r="CV150" i="49"/>
  <c r="ET150" i="49"/>
  <c r="FS150" i="49"/>
  <c r="DD137" i="48"/>
  <c r="AF464" i="49" s="1"/>
  <c r="CD464" i="49" s="1"/>
  <c r="BE464" i="49" s="1"/>
  <c r="DZ137" i="48"/>
  <c r="BB464" i="49" s="1"/>
  <c r="CZ464" i="49" s="1"/>
  <c r="CA464" i="49" s="1"/>
  <c r="DV137" i="48"/>
  <c r="AX464" i="49" s="1"/>
  <c r="CV464" i="49" s="1"/>
  <c r="BW464" i="49" s="1"/>
  <c r="DX137" i="48"/>
  <c r="AZ464" i="49" s="1"/>
  <c r="CX464" i="49" s="1"/>
  <c r="BY464" i="49" s="1"/>
  <c r="DN137" i="48"/>
  <c r="AP464" i="49" s="1"/>
  <c r="CN464" i="49" s="1"/>
  <c r="BO464" i="49" s="1"/>
  <c r="CP150" i="49"/>
  <c r="DO150" i="49"/>
  <c r="FM150" i="49"/>
  <c r="EN150" i="49"/>
  <c r="DL137" i="48"/>
  <c r="AN464" i="49" s="1"/>
  <c r="CL464" i="49" s="1"/>
  <c r="BM464" i="49" s="1"/>
  <c r="CM150" i="49"/>
  <c r="DL150" i="49"/>
  <c r="EK150" i="49"/>
  <c r="FJ150" i="49"/>
  <c r="CG150" i="49"/>
  <c r="DF150" i="49"/>
  <c r="FD150" i="49"/>
  <c r="EE150" i="49"/>
  <c r="DW137" i="48"/>
  <c r="AY464" i="49" s="1"/>
  <c r="CW464" i="49" s="1"/>
  <c r="BX464" i="49" s="1"/>
  <c r="AC148" i="49"/>
  <c r="DJ149" i="49"/>
  <c r="FH149" i="49"/>
  <c r="EI149" i="49"/>
  <c r="CK149" i="49"/>
  <c r="DC149" i="49"/>
  <c r="CD149" i="49"/>
  <c r="EB149" i="49"/>
  <c r="FA149" i="49"/>
  <c r="CD150" i="49"/>
  <c r="DC150" i="49"/>
  <c r="EB150" i="49"/>
  <c r="FA150" i="49"/>
  <c r="DE137" i="48"/>
  <c r="AG464" i="49" s="1"/>
  <c r="CE464" i="49" s="1"/>
  <c r="BF464" i="49" s="1"/>
  <c r="CT150" i="49"/>
  <c r="DS150" i="49"/>
  <c r="FQ150" i="49"/>
  <c r="ER150" i="49"/>
  <c r="DH150" i="49"/>
  <c r="CI150" i="49"/>
  <c r="EG150" i="49"/>
  <c r="FF150" i="49"/>
  <c r="CU150" i="49"/>
  <c r="FR150" i="49"/>
  <c r="DT150" i="49"/>
  <c r="ES150" i="49"/>
  <c r="CQ150" i="49"/>
  <c r="DP150" i="49"/>
  <c r="EO150" i="49"/>
  <c r="FN150" i="49"/>
  <c r="DQ150" i="49"/>
  <c r="CR150" i="49"/>
  <c r="EP150" i="49"/>
  <c r="FO150" i="49"/>
  <c r="CK150" i="49"/>
  <c r="DJ150" i="49"/>
  <c r="EI150" i="49"/>
  <c r="FH150" i="49"/>
  <c r="CE150" i="49"/>
  <c r="DD150" i="49"/>
  <c r="EC150" i="49"/>
  <c r="FB150" i="49"/>
  <c r="DW150" i="49"/>
  <c r="CX150" i="49"/>
  <c r="FU150" i="49"/>
  <c r="EV150" i="49"/>
  <c r="DT149" i="49"/>
  <c r="CU149" i="49"/>
  <c r="ES149" i="49"/>
  <c r="FR149" i="49"/>
  <c r="AI149" i="49"/>
  <c r="I149" i="49" s="1"/>
  <c r="AR149" i="49"/>
  <c r="R149" i="49" s="1"/>
  <c r="AV149" i="49"/>
  <c r="V149" i="49" s="1"/>
  <c r="AZ149" i="49"/>
  <c r="Z149" i="49" s="1"/>
  <c r="AN149" i="49"/>
  <c r="N149" i="49" s="1"/>
  <c r="DY138" i="48"/>
  <c r="BA465" i="49" s="1"/>
  <c r="CY465" i="49" s="1"/>
  <c r="BZ465" i="49" s="1"/>
  <c r="DG138" i="48"/>
  <c r="AI465" i="49" s="1"/>
  <c r="CG465" i="49" s="1"/>
  <c r="BH465" i="49" s="1"/>
  <c r="DP138" i="48"/>
  <c r="AR465" i="49" s="1"/>
  <c r="CP465" i="49" s="1"/>
  <c r="BQ465" i="49" s="1"/>
  <c r="DZ138" i="48"/>
  <c r="BB465" i="49" s="1"/>
  <c r="CZ465" i="49" s="1"/>
  <c r="CA465" i="49" s="1"/>
  <c r="DH138" i="48"/>
  <c r="AJ465" i="49" s="1"/>
  <c r="CH465" i="49" s="1"/>
  <c r="BI465" i="49" s="1"/>
  <c r="DX138" i="48"/>
  <c r="AZ465" i="49" s="1"/>
  <c r="CX465" i="49" s="1"/>
  <c r="BY465" i="49" s="1"/>
  <c r="DT138" i="48"/>
  <c r="AV465" i="49" s="1"/>
  <c r="CT465" i="49" s="1"/>
  <c r="BU465" i="49" s="1"/>
  <c r="DF138" i="48"/>
  <c r="AH465" i="49" s="1"/>
  <c r="CF465" i="49" s="1"/>
  <c r="BG465" i="49" s="1"/>
  <c r="DK138" i="48"/>
  <c r="AM465" i="49" s="1"/>
  <c r="CK465" i="49" s="1"/>
  <c r="BL465" i="49" s="1"/>
  <c r="DU138" i="48"/>
  <c r="AW465" i="49" s="1"/>
  <c r="CU465" i="49" s="1"/>
  <c r="BV465" i="49" s="1"/>
  <c r="DC137" i="48"/>
  <c r="DA137" i="48"/>
  <c r="D139" i="48"/>
  <c r="BD463" i="49" l="1"/>
  <c r="CB463" i="49" s="1"/>
  <c r="DW138" i="48"/>
  <c r="AY465" i="49" s="1"/>
  <c r="CW465" i="49" s="1"/>
  <c r="BX465" i="49" s="1"/>
  <c r="BX151" i="49"/>
  <c r="DB461" i="49"/>
  <c r="BK152" i="49"/>
  <c r="CA152" i="49"/>
  <c r="BP152" i="49"/>
  <c r="BE152" i="49"/>
  <c r="BU152" i="49"/>
  <c r="BJ152" i="49"/>
  <c r="BO152" i="49"/>
  <c r="BD152" i="49"/>
  <c r="BT152" i="49"/>
  <c r="BI152" i="49"/>
  <c r="BY152" i="49"/>
  <c r="BZ152" i="49"/>
  <c r="BS152" i="49"/>
  <c r="BH152" i="49"/>
  <c r="BX152" i="49"/>
  <c r="BM152" i="49"/>
  <c r="BN152" i="49"/>
  <c r="BF152" i="49"/>
  <c r="BW152" i="49"/>
  <c r="BR152" i="49"/>
  <c r="BQ152" i="49"/>
  <c r="BV152" i="49"/>
  <c r="BL152" i="49"/>
  <c r="BG152" i="49"/>
  <c r="X463" i="49"/>
  <c r="DS138" i="48"/>
  <c r="AU465" i="49" s="1"/>
  <c r="CS465" i="49" s="1"/>
  <c r="BT465" i="49" s="1"/>
  <c r="DL138" i="48"/>
  <c r="AN465" i="49" s="1"/>
  <c r="CL465" i="49" s="1"/>
  <c r="BM465" i="49" s="1"/>
  <c r="DD138" i="48"/>
  <c r="AF465" i="49" s="1"/>
  <c r="CD465" i="49" s="1"/>
  <c r="BE465" i="49" s="1"/>
  <c r="DQ138" i="48"/>
  <c r="AS465" i="49" s="1"/>
  <c r="CQ465" i="49" s="1"/>
  <c r="BR465" i="49" s="1"/>
  <c r="DV138" i="48"/>
  <c r="AX465" i="49" s="1"/>
  <c r="CV465" i="49" s="1"/>
  <c r="BW465" i="49" s="1"/>
  <c r="DR138" i="48"/>
  <c r="AT465" i="49" s="1"/>
  <c r="CR465" i="49" s="1"/>
  <c r="BS465" i="49" s="1"/>
  <c r="DM138" i="48"/>
  <c r="AO465" i="49" s="1"/>
  <c r="CM465" i="49" s="1"/>
  <c r="BN465" i="49" s="1"/>
  <c r="DE138" i="48"/>
  <c r="AG465" i="49" s="1"/>
  <c r="CE465" i="49" s="1"/>
  <c r="BF465" i="49" s="1"/>
  <c r="DO138" i="48"/>
  <c r="AQ465" i="49" s="1"/>
  <c r="CO465" i="49" s="1"/>
  <c r="BP465" i="49" s="1"/>
  <c r="DJ138" i="48"/>
  <c r="AL465" i="49" s="1"/>
  <c r="CJ465" i="49" s="1"/>
  <c r="BK465" i="49" s="1"/>
  <c r="T463" i="49"/>
  <c r="EN464" i="49"/>
  <c r="DO464" i="49" s="1"/>
  <c r="EK464" i="49"/>
  <c r="DL464" i="49" s="1"/>
  <c r="K463" i="49"/>
  <c r="Q463" i="49"/>
  <c r="EQ464" i="49"/>
  <c r="DR464" i="49" s="1"/>
  <c r="ED464" i="49"/>
  <c r="DE464" i="49" s="1"/>
  <c r="H464" i="49" s="1"/>
  <c r="EF463" i="49"/>
  <c r="DG463" i="49" s="1"/>
  <c r="J463" i="49" s="1"/>
  <c r="V463" i="49"/>
  <c r="ES463" i="49"/>
  <c r="DT463" i="49" s="1"/>
  <c r="W463" i="49" s="1"/>
  <c r="EB463" i="49"/>
  <c r="DC463" i="49" s="1"/>
  <c r="F463" i="49" s="1"/>
  <c r="EP464" i="49"/>
  <c r="DQ464" i="49" s="1"/>
  <c r="T464" i="49" s="1"/>
  <c r="EO464" i="49"/>
  <c r="DP464" i="49" s="1"/>
  <c r="G463" i="49"/>
  <c r="I463" i="49"/>
  <c r="EA462" i="49"/>
  <c r="EG464" i="49"/>
  <c r="DH464" i="49" s="1"/>
  <c r="ES464" i="49"/>
  <c r="DT464" i="49" s="1"/>
  <c r="Z463" i="49"/>
  <c r="EH463" i="49"/>
  <c r="DI463" i="49" s="1"/>
  <c r="L463" i="49" s="1"/>
  <c r="EE464" i="49"/>
  <c r="DF464" i="49" s="1"/>
  <c r="EI464" i="49"/>
  <c r="DJ464" i="49" s="1"/>
  <c r="ED463" i="49"/>
  <c r="DE463" i="49" s="1"/>
  <c r="H463" i="49" s="1"/>
  <c r="EI463" i="49"/>
  <c r="DJ463" i="49" s="1"/>
  <c r="M463" i="49" s="1"/>
  <c r="EM464" i="49"/>
  <c r="DN464" i="49" s="1"/>
  <c r="Q464" i="49" s="1"/>
  <c r="EW463" i="49"/>
  <c r="DX463" i="49" s="1"/>
  <c r="AA463" i="49" s="1"/>
  <c r="ER464" i="49"/>
  <c r="DS464" i="49" s="1"/>
  <c r="V464" i="49" s="1"/>
  <c r="AW149" i="49"/>
  <c r="W149" i="49" s="1"/>
  <c r="AG150" i="49"/>
  <c r="G150" i="49" s="1"/>
  <c r="AM150" i="49"/>
  <c r="M150" i="49" s="1"/>
  <c r="AT150" i="49"/>
  <c r="T150" i="49" s="1"/>
  <c r="AS150" i="49"/>
  <c r="S150" i="49" s="1"/>
  <c r="AK150" i="49"/>
  <c r="K150" i="49" s="1"/>
  <c r="AO150" i="49"/>
  <c r="O150" i="49" s="1"/>
  <c r="AX150" i="49"/>
  <c r="X150" i="49" s="1"/>
  <c r="AH150" i="49"/>
  <c r="H150" i="49" s="1"/>
  <c r="BB150" i="49"/>
  <c r="AB150" i="49" s="1"/>
  <c r="DU151" i="49"/>
  <c r="CV151" i="49"/>
  <c r="FS151" i="49"/>
  <c r="ET151" i="49"/>
  <c r="EA137" i="48"/>
  <c r="AE464" i="49"/>
  <c r="CC464" i="49" s="1"/>
  <c r="DN138" i="48"/>
  <c r="AP465" i="49" s="1"/>
  <c r="CN465" i="49" s="1"/>
  <c r="BO465" i="49" s="1"/>
  <c r="DI138" i="48"/>
  <c r="AK465" i="49" s="1"/>
  <c r="CI465" i="49" s="1"/>
  <c r="BJ465" i="49" s="1"/>
  <c r="DP151" i="49"/>
  <c r="CQ151" i="49"/>
  <c r="EO151" i="49"/>
  <c r="FN151" i="49"/>
  <c r="DG151" i="49"/>
  <c r="CH151" i="49"/>
  <c r="EF151" i="49"/>
  <c r="FE151" i="49"/>
  <c r="CD151" i="49"/>
  <c r="DC151" i="49"/>
  <c r="FA151" i="49"/>
  <c r="EB151" i="49"/>
  <c r="CY151" i="49"/>
  <c r="DX151" i="49"/>
  <c r="EW151" i="49"/>
  <c r="FV151" i="49"/>
  <c r="CU151" i="49"/>
  <c r="DT151" i="49"/>
  <c r="ES151" i="49"/>
  <c r="FR151" i="49"/>
  <c r="CK151" i="49"/>
  <c r="DJ151" i="49"/>
  <c r="FH151" i="49"/>
  <c r="EI151" i="49"/>
  <c r="AE150" i="49"/>
  <c r="E150" i="49" s="1"/>
  <c r="DG150" i="49"/>
  <c r="CH150" i="49"/>
  <c r="EF150" i="49"/>
  <c r="FE150" i="49"/>
  <c r="DX150" i="49"/>
  <c r="CY150" i="49"/>
  <c r="FV150" i="49"/>
  <c r="EW150" i="49"/>
  <c r="DK151" i="49"/>
  <c r="CL151" i="49"/>
  <c r="FI151" i="49"/>
  <c r="EJ151" i="49"/>
  <c r="CM151" i="49"/>
  <c r="DL151" i="49"/>
  <c r="EK151" i="49"/>
  <c r="FJ151" i="49"/>
  <c r="CI151" i="49"/>
  <c r="DH151" i="49"/>
  <c r="FF151" i="49"/>
  <c r="EG151" i="49"/>
  <c r="CE151" i="49"/>
  <c r="DD151" i="49"/>
  <c r="FB151" i="49"/>
  <c r="EC151" i="49"/>
  <c r="DY151" i="49"/>
  <c r="CZ151" i="49"/>
  <c r="EX151" i="49"/>
  <c r="FW151" i="49"/>
  <c r="CO151" i="49"/>
  <c r="DN151" i="49"/>
  <c r="FL151" i="49"/>
  <c r="EM151" i="49"/>
  <c r="AZ150" i="49"/>
  <c r="Z150" i="49" s="1"/>
  <c r="AW150" i="49"/>
  <c r="W150" i="49" s="1"/>
  <c r="AV150" i="49"/>
  <c r="V150" i="49" s="1"/>
  <c r="AI150" i="49"/>
  <c r="I150" i="49" s="1"/>
  <c r="DK150" i="49"/>
  <c r="CL150" i="49"/>
  <c r="EJ150" i="49"/>
  <c r="FI150" i="49"/>
  <c r="AU150" i="49"/>
  <c r="U150" i="49" s="1"/>
  <c r="AQ150" i="49"/>
  <c r="Q150" i="49" s="1"/>
  <c r="DM151" i="49"/>
  <c r="CN151" i="49"/>
  <c r="FK151" i="49"/>
  <c r="EL151" i="49"/>
  <c r="DI151" i="49"/>
  <c r="CJ151" i="49"/>
  <c r="FG151" i="49"/>
  <c r="EH151" i="49"/>
  <c r="CC151" i="49"/>
  <c r="DB151" i="49"/>
  <c r="EA151" i="49"/>
  <c r="EZ151" i="49"/>
  <c r="CS151" i="49"/>
  <c r="DR151" i="49"/>
  <c r="EQ151" i="49"/>
  <c r="FP151" i="49"/>
  <c r="DI150" i="49"/>
  <c r="CJ150" i="49"/>
  <c r="FG150" i="49"/>
  <c r="EH150" i="49"/>
  <c r="DQ151" i="49"/>
  <c r="CR151" i="49"/>
  <c r="FO151" i="49"/>
  <c r="EP151" i="49"/>
  <c r="DE151" i="49"/>
  <c r="CF151" i="49"/>
  <c r="FC151" i="49"/>
  <c r="ED151" i="49"/>
  <c r="CX151" i="49"/>
  <c r="DW151" i="49"/>
  <c r="FU151" i="49"/>
  <c r="EV151" i="49"/>
  <c r="CT151" i="49"/>
  <c r="DS151" i="49"/>
  <c r="ER151" i="49"/>
  <c r="FQ151" i="49"/>
  <c r="CP151" i="49"/>
  <c r="DO151" i="49"/>
  <c r="EN151" i="49"/>
  <c r="FM151" i="49"/>
  <c r="CG151" i="49"/>
  <c r="DF151" i="49"/>
  <c r="FD151" i="49"/>
  <c r="EE151" i="49"/>
  <c r="CW151" i="49"/>
  <c r="DV151" i="49"/>
  <c r="EU151" i="49"/>
  <c r="FT151" i="49"/>
  <c r="AF150" i="49"/>
  <c r="F150" i="49" s="1"/>
  <c r="AF149" i="49"/>
  <c r="F149" i="49" s="1"/>
  <c r="AM149" i="49"/>
  <c r="M149" i="49" s="1"/>
  <c r="CW150" i="49"/>
  <c r="DV150" i="49"/>
  <c r="FT150" i="49"/>
  <c r="EU150" i="49"/>
  <c r="AR150" i="49"/>
  <c r="R150" i="49" s="1"/>
  <c r="DM150" i="49"/>
  <c r="CN150" i="49"/>
  <c r="FK150" i="49"/>
  <c r="EL150" i="49"/>
  <c r="DC138" i="48"/>
  <c r="DA138" i="48"/>
  <c r="DX139" i="48"/>
  <c r="AZ466" i="49" s="1"/>
  <c r="CX466" i="49" s="1"/>
  <c r="BY466" i="49" s="1"/>
  <c r="DO139" i="48"/>
  <c r="AQ466" i="49" s="1"/>
  <c r="CO466" i="49" s="1"/>
  <c r="BP466" i="49" s="1"/>
  <c r="DS139" i="48"/>
  <c r="AU466" i="49" s="1"/>
  <c r="CS466" i="49" s="1"/>
  <c r="BT466" i="49" s="1"/>
  <c r="DV139" i="48"/>
  <c r="AX466" i="49" s="1"/>
  <c r="CV466" i="49" s="1"/>
  <c r="BW466" i="49" s="1"/>
  <c r="DJ139" i="48"/>
  <c r="AL466" i="49" s="1"/>
  <c r="CJ466" i="49" s="1"/>
  <c r="BK466" i="49" s="1"/>
  <c r="DT139" i="48"/>
  <c r="AV466" i="49" s="1"/>
  <c r="CT466" i="49" s="1"/>
  <c r="BU466" i="49" s="1"/>
  <c r="DM139" i="48"/>
  <c r="AO466" i="49" s="1"/>
  <c r="CM466" i="49" s="1"/>
  <c r="BN466" i="49" s="1"/>
  <c r="DZ139" i="48"/>
  <c r="BB466" i="49" s="1"/>
  <c r="CZ466" i="49" s="1"/>
  <c r="CA466" i="49" s="1"/>
  <c r="D140" i="48"/>
  <c r="BD464" i="49" l="1"/>
  <c r="CB464" i="49" s="1"/>
  <c r="E461" i="49"/>
  <c r="AC461" i="49" s="1"/>
  <c r="DZ461" i="49"/>
  <c r="DB462" i="49"/>
  <c r="DZ462" i="49" s="1"/>
  <c r="DY139" i="48"/>
  <c r="BA466" i="49" s="1"/>
  <c r="CY466" i="49" s="1"/>
  <c r="BZ466" i="49" s="1"/>
  <c r="BS153" i="49"/>
  <c r="BH153" i="49"/>
  <c r="BX153" i="49"/>
  <c r="BM153" i="49"/>
  <c r="BV153" i="49"/>
  <c r="BJ153" i="49"/>
  <c r="BN153" i="49"/>
  <c r="BG153" i="49"/>
  <c r="BW153" i="49"/>
  <c r="BL153" i="49"/>
  <c r="BQ153" i="49"/>
  <c r="BZ153" i="49"/>
  <c r="BK153" i="49"/>
  <c r="CA153" i="49"/>
  <c r="BP153" i="49"/>
  <c r="BE153" i="49"/>
  <c r="BU153" i="49"/>
  <c r="BR153" i="49"/>
  <c r="BO153" i="49"/>
  <c r="BI153" i="49"/>
  <c r="BD153" i="49"/>
  <c r="BY153" i="49"/>
  <c r="BF153" i="49"/>
  <c r="R464" i="49"/>
  <c r="DI139" i="48"/>
  <c r="AK466" i="49" s="1"/>
  <c r="CI466" i="49" s="1"/>
  <c r="BJ466" i="49" s="1"/>
  <c r="DH139" i="48"/>
  <c r="AJ466" i="49" s="1"/>
  <c r="CH466" i="49" s="1"/>
  <c r="BI466" i="49" s="1"/>
  <c r="DD139" i="48"/>
  <c r="AF466" i="49" s="1"/>
  <c r="CD466" i="49" s="1"/>
  <c r="BE466" i="49" s="1"/>
  <c r="DL139" i="48"/>
  <c r="AN466" i="49" s="1"/>
  <c r="CL466" i="49" s="1"/>
  <c r="BM466" i="49" s="1"/>
  <c r="DP139" i="48"/>
  <c r="AR466" i="49" s="1"/>
  <c r="CP466" i="49" s="1"/>
  <c r="BQ466" i="49" s="1"/>
  <c r="DF139" i="48"/>
  <c r="AH466" i="49" s="1"/>
  <c r="CF466" i="49" s="1"/>
  <c r="BG466" i="49" s="1"/>
  <c r="DW139" i="48"/>
  <c r="AY466" i="49" s="1"/>
  <c r="CW466" i="49" s="1"/>
  <c r="BX466" i="49" s="1"/>
  <c r="DG139" i="48"/>
  <c r="AI466" i="49" s="1"/>
  <c r="CG466" i="49" s="1"/>
  <c r="BH466" i="49" s="1"/>
  <c r="EL464" i="49"/>
  <c r="DM464" i="49" s="1"/>
  <c r="P464" i="49" s="1"/>
  <c r="EN465" i="49"/>
  <c r="DO465" i="49" s="1"/>
  <c r="ES465" i="49"/>
  <c r="DT465" i="49" s="1"/>
  <c r="EV464" i="49"/>
  <c r="DW464" i="49" s="1"/>
  <c r="EJ464" i="49"/>
  <c r="DK464" i="49" s="1"/>
  <c r="N464" i="49" s="1"/>
  <c r="U464" i="49"/>
  <c r="ER465" i="49"/>
  <c r="DS465" i="49" s="1"/>
  <c r="V465" i="49" s="1"/>
  <c r="EF464" i="49"/>
  <c r="DG464" i="49" s="1"/>
  <c r="J464" i="49" s="1"/>
  <c r="S464" i="49"/>
  <c r="I464" i="49"/>
  <c r="ED465" i="49"/>
  <c r="DE465" i="49" s="1"/>
  <c r="H465" i="49" s="1"/>
  <c r="EC465" i="49"/>
  <c r="DD465" i="49" s="1"/>
  <c r="G465" i="49" s="1"/>
  <c r="EX464" i="49"/>
  <c r="DY464" i="49" s="1"/>
  <c r="AB464" i="49" s="1"/>
  <c r="EI465" i="49"/>
  <c r="DJ465" i="49" s="1"/>
  <c r="M465" i="49" s="1"/>
  <c r="W464" i="49"/>
  <c r="O464" i="49"/>
  <c r="K464" i="49"/>
  <c r="M464" i="49"/>
  <c r="EA463" i="49"/>
  <c r="EU465" i="49"/>
  <c r="DV465" i="49" s="1"/>
  <c r="Y465" i="49" s="1"/>
  <c r="EX465" i="49"/>
  <c r="DY465" i="49" s="1"/>
  <c r="AB465" i="49" s="1"/>
  <c r="EK465" i="49"/>
  <c r="DL465" i="49" s="1"/>
  <c r="ET464" i="49"/>
  <c r="DU464" i="49" s="1"/>
  <c r="X464" i="49" s="1"/>
  <c r="EQ465" i="49"/>
  <c r="DR465" i="49" s="1"/>
  <c r="U465" i="49" s="1"/>
  <c r="EF465" i="49"/>
  <c r="DG465" i="49" s="1"/>
  <c r="EV465" i="49"/>
  <c r="DW465" i="49" s="1"/>
  <c r="Z465" i="49" s="1"/>
  <c r="EB464" i="49"/>
  <c r="DC464" i="49" s="1"/>
  <c r="F464" i="49" s="1"/>
  <c r="EH465" i="49"/>
  <c r="DI465" i="49" s="1"/>
  <c r="L465" i="49" s="1"/>
  <c r="EW464" i="49"/>
  <c r="DX464" i="49" s="1"/>
  <c r="AA464" i="49" s="1"/>
  <c r="EJ465" i="49"/>
  <c r="DK465" i="49" s="1"/>
  <c r="N465" i="49" s="1"/>
  <c r="EW465" i="49"/>
  <c r="DX465" i="49" s="1"/>
  <c r="AA465" i="49" s="1"/>
  <c r="EP465" i="49"/>
  <c r="DQ465" i="49" s="1"/>
  <c r="T465" i="49" s="1"/>
  <c r="ET465" i="49"/>
  <c r="DU465" i="49" s="1"/>
  <c r="X465" i="49" s="1"/>
  <c r="EO465" i="49"/>
  <c r="DP465" i="49" s="1"/>
  <c r="S465" i="49" s="1"/>
  <c r="EU464" i="49"/>
  <c r="DV464" i="49" s="1"/>
  <c r="Y464" i="49" s="1"/>
  <c r="EM465" i="49"/>
  <c r="DN465" i="49" s="1"/>
  <c r="Q465" i="49" s="1"/>
  <c r="EC464" i="49"/>
  <c r="DD464" i="49" s="1"/>
  <c r="G464" i="49" s="1"/>
  <c r="EH464" i="49"/>
  <c r="DI464" i="49" s="1"/>
  <c r="L464" i="49" s="1"/>
  <c r="EB465" i="49"/>
  <c r="DC465" i="49" s="1"/>
  <c r="F465" i="49" s="1"/>
  <c r="EE465" i="49"/>
  <c r="DF465" i="49" s="1"/>
  <c r="I465" i="49" s="1"/>
  <c r="AC149" i="49"/>
  <c r="AN150" i="49"/>
  <c r="N150" i="49" s="1"/>
  <c r="BB151" i="49"/>
  <c r="AB151" i="49" s="1"/>
  <c r="AO151" i="49"/>
  <c r="O151" i="49" s="1"/>
  <c r="AJ150" i="49"/>
  <c r="J150" i="49" s="1"/>
  <c r="AM151" i="49"/>
  <c r="M151" i="49" s="1"/>
  <c r="AF151" i="49"/>
  <c r="F151" i="49" s="1"/>
  <c r="AX151" i="49"/>
  <c r="X151" i="49" s="1"/>
  <c r="AP150" i="49"/>
  <c r="P150" i="49" s="1"/>
  <c r="AI151" i="49"/>
  <c r="I151" i="49" s="1"/>
  <c r="AZ151" i="49"/>
  <c r="Z151" i="49" s="1"/>
  <c r="AH151" i="49"/>
  <c r="H151" i="49" s="1"/>
  <c r="AT151" i="49"/>
  <c r="T151" i="49" s="1"/>
  <c r="AL150" i="49"/>
  <c r="L150" i="49" s="1"/>
  <c r="DX152" i="49"/>
  <c r="CY152" i="49"/>
  <c r="FV152" i="49"/>
  <c r="EW152" i="49"/>
  <c r="CQ152" i="49"/>
  <c r="FN152" i="49"/>
  <c r="DP152" i="49"/>
  <c r="EO152" i="49"/>
  <c r="CK152" i="49"/>
  <c r="DJ152" i="49"/>
  <c r="EI152" i="49"/>
  <c r="FH152" i="49"/>
  <c r="DM152" i="49"/>
  <c r="CN152" i="49"/>
  <c r="FK152" i="49"/>
  <c r="EL152" i="49"/>
  <c r="DK139" i="48"/>
  <c r="AM466" i="49" s="1"/>
  <c r="CK466" i="49" s="1"/>
  <c r="BL466" i="49" s="1"/>
  <c r="DS152" i="49"/>
  <c r="CT152" i="49"/>
  <c r="ER152" i="49"/>
  <c r="FQ152" i="49"/>
  <c r="DE139" i="48"/>
  <c r="AG466" i="49" s="1"/>
  <c r="CE466" i="49" s="1"/>
  <c r="BF466" i="49" s="1"/>
  <c r="DY152" i="49"/>
  <c r="CZ152" i="49"/>
  <c r="FW152" i="49"/>
  <c r="EX152" i="49"/>
  <c r="DU152" i="49"/>
  <c r="CV152" i="49"/>
  <c r="FS152" i="49"/>
  <c r="ET152" i="49"/>
  <c r="DW152" i="49"/>
  <c r="CX152" i="49"/>
  <c r="EV152" i="49"/>
  <c r="FU152" i="49"/>
  <c r="CO152" i="49"/>
  <c r="DN152" i="49"/>
  <c r="EM152" i="49"/>
  <c r="FL152" i="49"/>
  <c r="AY150" i="49"/>
  <c r="Y150" i="49" s="1"/>
  <c r="AY151" i="49"/>
  <c r="Y151" i="49" s="1"/>
  <c r="AR151" i="49"/>
  <c r="R151" i="49" s="1"/>
  <c r="AV151" i="49"/>
  <c r="V151" i="49" s="1"/>
  <c r="AL151" i="49"/>
  <c r="L151" i="49" s="1"/>
  <c r="AP151" i="49"/>
  <c r="P151" i="49" s="1"/>
  <c r="AW151" i="49"/>
  <c r="W151" i="49" s="1"/>
  <c r="BA151" i="49"/>
  <c r="AA151" i="49" s="1"/>
  <c r="AJ151" i="49"/>
  <c r="J151" i="49" s="1"/>
  <c r="AS151" i="49"/>
  <c r="S151" i="49" s="1"/>
  <c r="CU152" i="49"/>
  <c r="DT152" i="49"/>
  <c r="ES152" i="49"/>
  <c r="FR152" i="49"/>
  <c r="DH152" i="49"/>
  <c r="CI152" i="49"/>
  <c r="FF152" i="49"/>
  <c r="EG152" i="49"/>
  <c r="DI152" i="49"/>
  <c r="CJ152" i="49"/>
  <c r="EH152" i="49"/>
  <c r="FG152" i="49"/>
  <c r="DE152" i="49"/>
  <c r="CF152" i="49"/>
  <c r="ED152" i="49"/>
  <c r="FC152" i="49"/>
  <c r="DG152" i="49"/>
  <c r="CH152" i="49"/>
  <c r="EF152" i="49"/>
  <c r="FE152" i="49"/>
  <c r="CC152" i="49"/>
  <c r="EA152" i="49"/>
  <c r="EZ152" i="49"/>
  <c r="DB152" i="49"/>
  <c r="CS152" i="49"/>
  <c r="DR152" i="49"/>
  <c r="FP152" i="49"/>
  <c r="EQ152" i="49"/>
  <c r="AU151" i="49"/>
  <c r="U151" i="49" s="1"/>
  <c r="AE151" i="49"/>
  <c r="E151" i="49" s="1"/>
  <c r="DQ152" i="49"/>
  <c r="CR152" i="49"/>
  <c r="FO152" i="49"/>
  <c r="EP152" i="49"/>
  <c r="DU139" i="48"/>
  <c r="AW466" i="49" s="1"/>
  <c r="CU466" i="49" s="1"/>
  <c r="BV466" i="49" s="1"/>
  <c r="DN139" i="48"/>
  <c r="AP466" i="49" s="1"/>
  <c r="CN466" i="49" s="1"/>
  <c r="BO466" i="49" s="1"/>
  <c r="DR139" i="48"/>
  <c r="AT466" i="49" s="1"/>
  <c r="CR466" i="49" s="1"/>
  <c r="BS466" i="49" s="1"/>
  <c r="DQ139" i="48"/>
  <c r="AS466" i="49" s="1"/>
  <c r="CQ466" i="49" s="1"/>
  <c r="BR466" i="49" s="1"/>
  <c r="EA138" i="48"/>
  <c r="AE465" i="49"/>
  <c r="CC465" i="49" s="1"/>
  <c r="CD152" i="49"/>
  <c r="DC152" i="49"/>
  <c r="EB152" i="49"/>
  <c r="FA152" i="49"/>
  <c r="DO152" i="49"/>
  <c r="CP152" i="49"/>
  <c r="FM152" i="49"/>
  <c r="EN152" i="49"/>
  <c r="CL152" i="49"/>
  <c r="DK152" i="49"/>
  <c r="EJ152" i="49"/>
  <c r="FI152" i="49"/>
  <c r="DL152" i="49"/>
  <c r="CM152" i="49"/>
  <c r="EK152" i="49"/>
  <c r="FJ152" i="49"/>
  <c r="CG152" i="49"/>
  <c r="DF152" i="49"/>
  <c r="EE152" i="49"/>
  <c r="FD152" i="49"/>
  <c r="DV152" i="49"/>
  <c r="CW152" i="49"/>
  <c r="FT152" i="49"/>
  <c r="EU152" i="49"/>
  <c r="AQ151" i="49"/>
  <c r="Q151" i="49" s="1"/>
  <c r="AG151" i="49"/>
  <c r="G151" i="49" s="1"/>
  <c r="AK151" i="49"/>
  <c r="K151" i="49" s="1"/>
  <c r="AN151" i="49"/>
  <c r="N151" i="49" s="1"/>
  <c r="BA150" i="49"/>
  <c r="AA150" i="49" s="1"/>
  <c r="DI140" i="48"/>
  <c r="AK467" i="49" s="1"/>
  <c r="CI467" i="49" s="1"/>
  <c r="BJ467" i="49" s="1"/>
  <c r="DO140" i="48"/>
  <c r="AQ467" i="49" s="1"/>
  <c r="CO467" i="49" s="1"/>
  <c r="BP467" i="49" s="1"/>
  <c r="DD140" i="48"/>
  <c r="AF467" i="49" s="1"/>
  <c r="CD467" i="49" s="1"/>
  <c r="BE467" i="49" s="1"/>
  <c r="DK140" i="48"/>
  <c r="AM467" i="49" s="1"/>
  <c r="CK467" i="49" s="1"/>
  <c r="BL467" i="49" s="1"/>
  <c r="DZ140" i="48"/>
  <c r="BB467" i="49" s="1"/>
  <c r="CZ467" i="49" s="1"/>
  <c r="CA467" i="49" s="1"/>
  <c r="DR140" i="48"/>
  <c r="AT467" i="49" s="1"/>
  <c r="CR467" i="49" s="1"/>
  <c r="BS467" i="49" s="1"/>
  <c r="DE140" i="48"/>
  <c r="AG467" i="49" s="1"/>
  <c r="CE467" i="49" s="1"/>
  <c r="BF467" i="49" s="1"/>
  <c r="DU140" i="48"/>
  <c r="AW467" i="49" s="1"/>
  <c r="CU467" i="49" s="1"/>
  <c r="BV467" i="49" s="1"/>
  <c r="DC139" i="48"/>
  <c r="DA139" i="48"/>
  <c r="D141" i="48"/>
  <c r="E462" i="49" l="1"/>
  <c r="AC462" i="49" s="1"/>
  <c r="BD465" i="49"/>
  <c r="CB465" i="49" s="1"/>
  <c r="DS140" i="48"/>
  <c r="AU467" i="49" s="1"/>
  <c r="CS467" i="49" s="1"/>
  <c r="BT467" i="49" s="1"/>
  <c r="BT153" i="49"/>
  <c r="FP153" i="49" s="1"/>
  <c r="DB463" i="49"/>
  <c r="DZ463" i="49" s="1"/>
  <c r="DM140" i="48"/>
  <c r="AO467" i="49" s="1"/>
  <c r="CM467" i="49" s="1"/>
  <c r="BN467" i="49" s="1"/>
  <c r="BK154" i="49"/>
  <c r="CA154" i="49"/>
  <c r="BP154" i="49"/>
  <c r="BE154" i="49"/>
  <c r="BU154" i="49"/>
  <c r="BO154" i="49"/>
  <c r="BD154" i="49"/>
  <c r="BT154" i="49"/>
  <c r="BI154" i="49"/>
  <c r="BY154" i="49"/>
  <c r="BN154" i="49"/>
  <c r="BF154" i="49"/>
  <c r="BZ154" i="49"/>
  <c r="BS154" i="49"/>
  <c r="BH154" i="49"/>
  <c r="BX154" i="49"/>
  <c r="BM154" i="49"/>
  <c r="BR154" i="49"/>
  <c r="BQ154" i="49"/>
  <c r="BL154" i="49"/>
  <c r="BG154" i="49"/>
  <c r="BJ154" i="49"/>
  <c r="DH140" i="48"/>
  <c r="AJ467" i="49" s="1"/>
  <c r="CH467" i="49" s="1"/>
  <c r="BI467" i="49" s="1"/>
  <c r="DT140" i="48"/>
  <c r="AV467" i="49" s="1"/>
  <c r="CT467" i="49" s="1"/>
  <c r="BU467" i="49" s="1"/>
  <c r="Z464" i="49"/>
  <c r="DX140" i="48"/>
  <c r="AZ467" i="49" s="1"/>
  <c r="CX467" i="49" s="1"/>
  <c r="BY467" i="49" s="1"/>
  <c r="DL140" i="48"/>
  <c r="AN467" i="49" s="1"/>
  <c r="CL467" i="49" s="1"/>
  <c r="BM467" i="49" s="1"/>
  <c r="DJ140" i="48"/>
  <c r="AL467" i="49" s="1"/>
  <c r="CJ467" i="49" s="1"/>
  <c r="BK467" i="49" s="1"/>
  <c r="DQ140" i="48"/>
  <c r="AS467" i="49" s="1"/>
  <c r="CQ467" i="49" s="1"/>
  <c r="BR467" i="49" s="1"/>
  <c r="DN140" i="48"/>
  <c r="AP467" i="49" s="1"/>
  <c r="CN467" i="49" s="1"/>
  <c r="BO467" i="49" s="1"/>
  <c r="DY140" i="48"/>
  <c r="BA467" i="49" s="1"/>
  <c r="CY467" i="49" s="1"/>
  <c r="BZ467" i="49" s="1"/>
  <c r="DF140" i="48"/>
  <c r="AH467" i="49" s="1"/>
  <c r="CF467" i="49" s="1"/>
  <c r="BG467" i="49" s="1"/>
  <c r="EA464" i="49"/>
  <c r="W465" i="49"/>
  <c r="R465" i="49"/>
  <c r="EF466" i="49"/>
  <c r="DG466" i="49" s="1"/>
  <c r="EJ466" i="49"/>
  <c r="DK466" i="49" s="1"/>
  <c r="N466" i="49" s="1"/>
  <c r="E463" i="49"/>
  <c r="AC463" i="49" s="1"/>
  <c r="EM466" i="49"/>
  <c r="DN466" i="49" s="1"/>
  <c r="Q466" i="49" s="1"/>
  <c r="EE466" i="49"/>
  <c r="DF466" i="49" s="1"/>
  <c r="I466" i="49" s="1"/>
  <c r="J465" i="49"/>
  <c r="AC150" i="49"/>
  <c r="EQ466" i="49"/>
  <c r="DR466" i="49" s="1"/>
  <c r="U466" i="49" s="1"/>
  <c r="ED466" i="49"/>
  <c r="DE466" i="49" s="1"/>
  <c r="H466" i="49" s="1"/>
  <c r="O465" i="49"/>
  <c r="ET466" i="49"/>
  <c r="DU466" i="49" s="1"/>
  <c r="EL465" i="49"/>
  <c r="DM465" i="49" s="1"/>
  <c r="P465" i="49" s="1"/>
  <c r="EX466" i="49"/>
  <c r="DY466" i="49" s="1"/>
  <c r="AB466" i="49" s="1"/>
  <c r="ER466" i="49"/>
  <c r="DS466" i="49" s="1"/>
  <c r="EH466" i="49"/>
  <c r="DI466" i="49" s="1"/>
  <c r="EU466" i="49"/>
  <c r="DV466" i="49" s="1"/>
  <c r="Y466" i="49" s="1"/>
  <c r="EV466" i="49"/>
  <c r="DW466" i="49" s="1"/>
  <c r="Z466" i="49" s="1"/>
  <c r="EB466" i="49"/>
  <c r="DC466" i="49" s="1"/>
  <c r="EG465" i="49"/>
  <c r="DH465" i="49" s="1"/>
  <c r="K465" i="49" s="1"/>
  <c r="EK466" i="49"/>
  <c r="DL466" i="49" s="1"/>
  <c r="EN466" i="49"/>
  <c r="DO466" i="49" s="1"/>
  <c r="EW466" i="49"/>
  <c r="DX466" i="49" s="1"/>
  <c r="AA466" i="49" s="1"/>
  <c r="EG466" i="49"/>
  <c r="DH466" i="49" s="1"/>
  <c r="K466" i="49" s="1"/>
  <c r="AI152" i="49"/>
  <c r="I152" i="49" s="1"/>
  <c r="AO152" i="49"/>
  <c r="O152" i="49" s="1"/>
  <c r="AN152" i="49"/>
  <c r="N152" i="49" s="1"/>
  <c r="AF152" i="49"/>
  <c r="F152" i="49" s="1"/>
  <c r="AJ152" i="49"/>
  <c r="J152" i="49" s="1"/>
  <c r="AH152" i="49"/>
  <c r="H152" i="49" s="1"/>
  <c r="AL152" i="49"/>
  <c r="L152" i="49" s="1"/>
  <c r="AW152" i="49"/>
  <c r="W152" i="49" s="1"/>
  <c r="AV152" i="49"/>
  <c r="V152" i="49" s="1"/>
  <c r="AP152" i="49"/>
  <c r="P152" i="49" s="1"/>
  <c r="AS152" i="49"/>
  <c r="S152" i="49" s="1"/>
  <c r="CT153" i="49"/>
  <c r="DS153" i="49"/>
  <c r="ER153" i="49"/>
  <c r="FQ153" i="49"/>
  <c r="DO153" i="49"/>
  <c r="CP153" i="49"/>
  <c r="FM153" i="49"/>
  <c r="EN153" i="49"/>
  <c r="DF153" i="49"/>
  <c r="CG153" i="49"/>
  <c r="EE153" i="49"/>
  <c r="FD153" i="49"/>
  <c r="DV153" i="49"/>
  <c r="CW153" i="49"/>
  <c r="EU153" i="49"/>
  <c r="FT153" i="49"/>
  <c r="BA152" i="49"/>
  <c r="AA152" i="49" s="1"/>
  <c r="DU153" i="49"/>
  <c r="CV153" i="49"/>
  <c r="FS153" i="49"/>
  <c r="ET153" i="49"/>
  <c r="DW140" i="48"/>
  <c r="AY467" i="49" s="1"/>
  <c r="CW467" i="49" s="1"/>
  <c r="BX467" i="49" s="1"/>
  <c r="CL153" i="49"/>
  <c r="DK153" i="49"/>
  <c r="EJ153" i="49"/>
  <c r="FI153" i="49"/>
  <c r="DG153" i="49"/>
  <c r="CH153" i="49"/>
  <c r="FE153" i="49"/>
  <c r="EF153" i="49"/>
  <c r="DC153" i="49"/>
  <c r="CD153" i="49"/>
  <c r="EB153" i="49"/>
  <c r="FA153" i="49"/>
  <c r="CY153" i="49"/>
  <c r="DX153" i="49"/>
  <c r="FV153" i="49"/>
  <c r="EW153" i="49"/>
  <c r="CU153" i="49"/>
  <c r="DT153" i="49"/>
  <c r="FR153" i="49"/>
  <c r="ES153" i="49"/>
  <c r="CK153" i="49"/>
  <c r="DJ153" i="49"/>
  <c r="EI153" i="49"/>
  <c r="FH153" i="49"/>
  <c r="AT152" i="49"/>
  <c r="T152" i="49" s="1"/>
  <c r="AC151" i="49"/>
  <c r="AE152" i="49"/>
  <c r="E152" i="49" s="1"/>
  <c r="AX152" i="49"/>
  <c r="X152" i="49" s="1"/>
  <c r="BB152" i="49"/>
  <c r="AB152" i="49" s="1"/>
  <c r="CE152" i="49"/>
  <c r="DD152" i="49"/>
  <c r="FB152" i="49"/>
  <c r="EC152" i="49"/>
  <c r="AM152" i="49"/>
  <c r="M152" i="49" s="1"/>
  <c r="DW153" i="49"/>
  <c r="CX153" i="49"/>
  <c r="EV153" i="49"/>
  <c r="FU153" i="49"/>
  <c r="EA139" i="48"/>
  <c r="AE466" i="49"/>
  <c r="CC466" i="49" s="1"/>
  <c r="DP140" i="48"/>
  <c r="AR467" i="49" s="1"/>
  <c r="CP467" i="49" s="1"/>
  <c r="BQ467" i="49" s="1"/>
  <c r="DE153" i="49"/>
  <c r="CF153" i="49"/>
  <c r="FC153" i="49"/>
  <c r="ED153" i="49"/>
  <c r="CM153" i="49"/>
  <c r="DL153" i="49"/>
  <c r="FJ153" i="49"/>
  <c r="EK153" i="49"/>
  <c r="CI153" i="49"/>
  <c r="DH153" i="49"/>
  <c r="FF153" i="49"/>
  <c r="EG153" i="49"/>
  <c r="CE153" i="49"/>
  <c r="DD153" i="49"/>
  <c r="FB153" i="49"/>
  <c r="EC153" i="49"/>
  <c r="DY153" i="49"/>
  <c r="CZ153" i="49"/>
  <c r="FW153" i="49"/>
  <c r="EX153" i="49"/>
  <c r="DN153" i="49"/>
  <c r="CO153" i="49"/>
  <c r="FL153" i="49"/>
  <c r="EM153" i="49"/>
  <c r="AQ152" i="49"/>
  <c r="Q152" i="49" s="1"/>
  <c r="AZ152" i="49"/>
  <c r="Z152" i="49" s="1"/>
  <c r="DV140" i="48"/>
  <c r="AX467" i="49" s="1"/>
  <c r="CV467" i="49" s="1"/>
  <c r="BW467" i="49" s="1"/>
  <c r="DG140" i="48"/>
  <c r="AI467" i="49" s="1"/>
  <c r="CG467" i="49" s="1"/>
  <c r="BH467" i="49" s="1"/>
  <c r="DP153" i="49"/>
  <c r="CQ153" i="49"/>
  <c r="EO153" i="49"/>
  <c r="FN153" i="49"/>
  <c r="DQ153" i="49"/>
  <c r="CR153" i="49"/>
  <c r="EP153" i="49"/>
  <c r="FO153" i="49"/>
  <c r="DM153" i="49"/>
  <c r="CN153" i="49"/>
  <c r="EL153" i="49"/>
  <c r="FK153" i="49"/>
  <c r="DI153" i="49"/>
  <c r="CJ153" i="49"/>
  <c r="FG153" i="49"/>
  <c r="EH153" i="49"/>
  <c r="CC153" i="49"/>
  <c r="DB153" i="49"/>
  <c r="EA153" i="49"/>
  <c r="EZ153" i="49"/>
  <c r="DR153" i="49"/>
  <c r="EQ153" i="49"/>
  <c r="AY152" i="49"/>
  <c r="Y152" i="49" s="1"/>
  <c r="AR152" i="49"/>
  <c r="R152" i="49" s="1"/>
  <c r="AU152" i="49"/>
  <c r="U152" i="49" s="1"/>
  <c r="AK152" i="49"/>
  <c r="K152" i="49" s="1"/>
  <c r="DX141" i="48"/>
  <c r="AZ468" i="49" s="1"/>
  <c r="CX468" i="49" s="1"/>
  <c r="BY468" i="49" s="1"/>
  <c r="DK141" i="48"/>
  <c r="AM468" i="49" s="1"/>
  <c r="CK468" i="49" s="1"/>
  <c r="BL468" i="49" s="1"/>
  <c r="DF141" i="48"/>
  <c r="AH468" i="49" s="1"/>
  <c r="CF468" i="49" s="1"/>
  <c r="BG468" i="49" s="1"/>
  <c r="DL141" i="48"/>
  <c r="AN468" i="49" s="1"/>
  <c r="CL468" i="49" s="1"/>
  <c r="BM468" i="49" s="1"/>
  <c r="DE141" i="48"/>
  <c r="AG468" i="49" s="1"/>
  <c r="CE468" i="49" s="1"/>
  <c r="BF468" i="49" s="1"/>
  <c r="DY141" i="48"/>
  <c r="BA468" i="49" s="1"/>
  <c r="CY468" i="49" s="1"/>
  <c r="BZ468" i="49" s="1"/>
  <c r="DT141" i="48"/>
  <c r="AV468" i="49" s="1"/>
  <c r="CT468" i="49" s="1"/>
  <c r="BU468" i="49" s="1"/>
  <c r="DJ141" i="48"/>
  <c r="AL468" i="49" s="1"/>
  <c r="CJ468" i="49" s="1"/>
  <c r="BK468" i="49" s="1"/>
  <c r="DI141" i="48"/>
  <c r="AK468" i="49" s="1"/>
  <c r="CI468" i="49" s="1"/>
  <c r="BJ468" i="49" s="1"/>
  <c r="DM141" i="48"/>
  <c r="AO468" i="49" s="1"/>
  <c r="CM468" i="49" s="1"/>
  <c r="BN468" i="49" s="1"/>
  <c r="DC140" i="48"/>
  <c r="DA140" i="48"/>
  <c r="D142" i="48"/>
  <c r="CS153" i="49" l="1"/>
  <c r="BD466" i="49"/>
  <c r="CB466" i="49" s="1"/>
  <c r="DV141" i="48"/>
  <c r="AX468" i="49" s="1"/>
  <c r="CV468" i="49" s="1"/>
  <c r="BW468" i="49" s="1"/>
  <c r="BW154" i="49"/>
  <c r="DU154" i="49" s="1"/>
  <c r="DU141" i="48"/>
  <c r="AW468" i="49" s="1"/>
  <c r="CU468" i="49" s="1"/>
  <c r="BV468" i="49" s="1"/>
  <c r="BV154" i="49"/>
  <c r="DB464" i="49"/>
  <c r="DO141" i="48"/>
  <c r="AQ468" i="49" s="1"/>
  <c r="CO468" i="49" s="1"/>
  <c r="BP468" i="49" s="1"/>
  <c r="BH155" i="49"/>
  <c r="BS155" i="49"/>
  <c r="BQ155" i="49"/>
  <c r="BV155" i="49"/>
  <c r="BG155" i="49"/>
  <c r="BL155" i="49"/>
  <c r="BW155" i="49"/>
  <c r="BT155" i="49"/>
  <c r="BU155" i="49"/>
  <c r="BR155" i="49"/>
  <c r="BK155" i="49"/>
  <c r="BE155" i="49"/>
  <c r="BF155" i="49"/>
  <c r="CA155" i="49"/>
  <c r="BX155" i="49"/>
  <c r="BY155" i="49"/>
  <c r="BZ155" i="49"/>
  <c r="BO155" i="49"/>
  <c r="BI155" i="49"/>
  <c r="BJ155" i="49"/>
  <c r="BD155" i="49"/>
  <c r="BM155" i="49"/>
  <c r="J466" i="49"/>
  <c r="DW141" i="48"/>
  <c r="AY468" i="49" s="1"/>
  <c r="CW468" i="49" s="1"/>
  <c r="BX468" i="49" s="1"/>
  <c r="DH141" i="48"/>
  <c r="AJ468" i="49" s="1"/>
  <c r="CH468" i="49" s="1"/>
  <c r="BI468" i="49" s="1"/>
  <c r="DP141" i="48"/>
  <c r="AR468" i="49" s="1"/>
  <c r="CP468" i="49" s="1"/>
  <c r="BQ468" i="49" s="1"/>
  <c r="DG141" i="48"/>
  <c r="AI468" i="49" s="1"/>
  <c r="CG468" i="49" s="1"/>
  <c r="BH468" i="49" s="1"/>
  <c r="DZ141" i="48"/>
  <c r="BB468" i="49" s="1"/>
  <c r="CZ468" i="49" s="1"/>
  <c r="CA468" i="49" s="1"/>
  <c r="DS141" i="48"/>
  <c r="AU468" i="49" s="1"/>
  <c r="CS468" i="49" s="1"/>
  <c r="BT468" i="49" s="1"/>
  <c r="DD141" i="48"/>
  <c r="AF468" i="49" s="1"/>
  <c r="CD468" i="49" s="1"/>
  <c r="BE468" i="49" s="1"/>
  <c r="DQ141" i="48"/>
  <c r="AS468" i="49" s="1"/>
  <c r="CQ468" i="49" s="1"/>
  <c r="BR468" i="49" s="1"/>
  <c r="EP467" i="49"/>
  <c r="DQ467" i="49" s="1"/>
  <c r="T467" i="49" s="1"/>
  <c r="EM467" i="49"/>
  <c r="DN467" i="49" s="1"/>
  <c r="X466" i="49"/>
  <c r="O466" i="49"/>
  <c r="EA465" i="49"/>
  <c r="EP466" i="49"/>
  <c r="DQ466" i="49" s="1"/>
  <c r="T466" i="49" s="1"/>
  <c r="EL467" i="49"/>
  <c r="DM467" i="49" s="1"/>
  <c r="P467" i="49" s="1"/>
  <c r="F466" i="49"/>
  <c r="L466" i="49"/>
  <c r="EO466" i="49"/>
  <c r="DP466" i="49" s="1"/>
  <c r="R466" i="49"/>
  <c r="V466" i="49"/>
  <c r="EL466" i="49"/>
  <c r="DM466" i="49" s="1"/>
  <c r="P466" i="49" s="1"/>
  <c r="EJ467" i="49"/>
  <c r="DK467" i="49" s="1"/>
  <c r="N467" i="49" s="1"/>
  <c r="EX467" i="49"/>
  <c r="DY467" i="49" s="1"/>
  <c r="AB467" i="49" s="1"/>
  <c r="EC466" i="49"/>
  <c r="DD466" i="49" s="1"/>
  <c r="G466" i="49" s="1"/>
  <c r="EG467" i="49"/>
  <c r="DH467" i="49" s="1"/>
  <c r="K467" i="49" s="1"/>
  <c r="EO467" i="49"/>
  <c r="DP467" i="49" s="1"/>
  <c r="S467" i="49" s="1"/>
  <c r="EI466" i="49"/>
  <c r="DJ466" i="49" s="1"/>
  <c r="M466" i="49" s="1"/>
  <c r="EQ467" i="49"/>
  <c r="DR467" i="49" s="1"/>
  <c r="U467" i="49" s="1"/>
  <c r="ED467" i="49"/>
  <c r="DE467" i="49" s="1"/>
  <c r="EK467" i="49"/>
  <c r="DL467" i="49" s="1"/>
  <c r="O467" i="49" s="1"/>
  <c r="EH467" i="49"/>
  <c r="DI467" i="49" s="1"/>
  <c r="L467" i="49" s="1"/>
  <c r="ES466" i="49"/>
  <c r="DT466" i="49" s="1"/>
  <c r="W466" i="49" s="1"/>
  <c r="EV467" i="49"/>
  <c r="DW467" i="49" s="1"/>
  <c r="Z467" i="49" s="1"/>
  <c r="ES467" i="49"/>
  <c r="DT467" i="49" s="1"/>
  <c r="EB467" i="49"/>
  <c r="DC467" i="49" s="1"/>
  <c r="F467" i="49" s="1"/>
  <c r="EW467" i="49"/>
  <c r="DX467" i="49" s="1"/>
  <c r="AA467" i="49" s="1"/>
  <c r="EC467" i="49"/>
  <c r="DD467" i="49" s="1"/>
  <c r="G467" i="49" s="1"/>
  <c r="EI467" i="49"/>
  <c r="DJ467" i="49" s="1"/>
  <c r="M467" i="49" s="1"/>
  <c r="ER467" i="49"/>
  <c r="DS467" i="49" s="1"/>
  <c r="V467" i="49" s="1"/>
  <c r="EF467" i="49"/>
  <c r="DG467" i="49" s="1"/>
  <c r="J467" i="49" s="1"/>
  <c r="AR153" i="49"/>
  <c r="R153" i="49" s="1"/>
  <c r="AU153" i="49"/>
  <c r="U153" i="49" s="1"/>
  <c r="AE153" i="49"/>
  <c r="E153" i="49" s="1"/>
  <c r="AP153" i="49"/>
  <c r="P153" i="49" s="1"/>
  <c r="AT153" i="49"/>
  <c r="T153" i="49" s="1"/>
  <c r="AS153" i="49"/>
  <c r="S153" i="49" s="1"/>
  <c r="AW153" i="49"/>
  <c r="W153" i="49" s="1"/>
  <c r="BA153" i="49"/>
  <c r="AA153" i="49" s="1"/>
  <c r="AJ153" i="49"/>
  <c r="J153" i="49" s="1"/>
  <c r="FS154" i="49"/>
  <c r="DY154" i="49"/>
  <c r="CZ154" i="49"/>
  <c r="FW154" i="49"/>
  <c r="EX154" i="49"/>
  <c r="CH154" i="49"/>
  <c r="DG154" i="49"/>
  <c r="FE154" i="49"/>
  <c r="EF154" i="49"/>
  <c r="DF154" i="49"/>
  <c r="CG154" i="49"/>
  <c r="FD154" i="49"/>
  <c r="EE154" i="49"/>
  <c r="DV154" i="49"/>
  <c r="CW154" i="49"/>
  <c r="FT154" i="49"/>
  <c r="EU154" i="49"/>
  <c r="CY154" i="49"/>
  <c r="DX154" i="49"/>
  <c r="EW154" i="49"/>
  <c r="FV154" i="49"/>
  <c r="EA140" i="48"/>
  <c r="AE467" i="49"/>
  <c r="CC467" i="49" s="1"/>
  <c r="CI154" i="49"/>
  <c r="DH154" i="49"/>
  <c r="EG154" i="49"/>
  <c r="FF154" i="49"/>
  <c r="DD154" i="49"/>
  <c r="CE154" i="49"/>
  <c r="FB154" i="49"/>
  <c r="EC154" i="49"/>
  <c r="DE154" i="49"/>
  <c r="CF154" i="49"/>
  <c r="FC154" i="49"/>
  <c r="ED154" i="49"/>
  <c r="CM154" i="49"/>
  <c r="DL154" i="49"/>
  <c r="FJ154" i="49"/>
  <c r="EK154" i="49"/>
  <c r="CK154" i="49"/>
  <c r="DJ154" i="49"/>
  <c r="EI154" i="49"/>
  <c r="FH154" i="49"/>
  <c r="DS154" i="49"/>
  <c r="CT154" i="49"/>
  <c r="ER154" i="49"/>
  <c r="FQ154" i="49"/>
  <c r="AL153" i="49"/>
  <c r="L153" i="49" s="1"/>
  <c r="AQ153" i="49"/>
  <c r="Q153" i="49" s="1"/>
  <c r="BB153" i="49"/>
  <c r="AB153" i="49" s="1"/>
  <c r="AG153" i="49"/>
  <c r="G153" i="49" s="1"/>
  <c r="AK153" i="49"/>
  <c r="K153" i="49" s="1"/>
  <c r="AO153" i="49"/>
  <c r="O153" i="49" s="1"/>
  <c r="AH153" i="49"/>
  <c r="H153" i="49" s="1"/>
  <c r="AZ153" i="49"/>
  <c r="Z153" i="49" s="1"/>
  <c r="AG152" i="49"/>
  <c r="G152" i="49" s="1"/>
  <c r="AC152" i="49" s="1"/>
  <c r="AY153" i="49"/>
  <c r="Y153" i="49" s="1"/>
  <c r="AI153" i="49"/>
  <c r="I153" i="49" s="1"/>
  <c r="AV153" i="49"/>
  <c r="V153" i="49" s="1"/>
  <c r="DM154" i="49"/>
  <c r="CN154" i="49"/>
  <c r="FK154" i="49"/>
  <c r="EL154" i="49"/>
  <c r="CL154" i="49"/>
  <c r="DK154" i="49"/>
  <c r="FI154" i="49"/>
  <c r="EJ154" i="49"/>
  <c r="DQ154" i="49"/>
  <c r="EP154" i="49"/>
  <c r="FO154" i="49"/>
  <c r="CR154" i="49"/>
  <c r="DN154" i="49"/>
  <c r="CO154" i="49"/>
  <c r="EM154" i="49"/>
  <c r="FL154" i="49"/>
  <c r="DW154" i="49"/>
  <c r="CX154" i="49"/>
  <c r="FU154" i="49"/>
  <c r="EV154" i="49"/>
  <c r="DI154" i="49"/>
  <c r="CJ154" i="49"/>
  <c r="FG154" i="49"/>
  <c r="EH154" i="49"/>
  <c r="DR141" i="48"/>
  <c r="AT468" i="49" s="1"/>
  <c r="CR468" i="49" s="1"/>
  <c r="BS468" i="49" s="1"/>
  <c r="DN141" i="48"/>
  <c r="AP468" i="49" s="1"/>
  <c r="CN468" i="49" s="1"/>
  <c r="BO468" i="49" s="1"/>
  <c r="CD154" i="49"/>
  <c r="DC154" i="49"/>
  <c r="EB154" i="49"/>
  <c r="FA154" i="49"/>
  <c r="CP154" i="49"/>
  <c r="DO154" i="49"/>
  <c r="EN154" i="49"/>
  <c r="FM154" i="49"/>
  <c r="CQ154" i="49"/>
  <c r="DP154" i="49"/>
  <c r="FN154" i="49"/>
  <c r="EO154" i="49"/>
  <c r="CC154" i="49"/>
  <c r="DB154" i="49"/>
  <c r="EZ154" i="49"/>
  <c r="EA154" i="49"/>
  <c r="CS154" i="49"/>
  <c r="DR154" i="49"/>
  <c r="FP154" i="49"/>
  <c r="EQ154" i="49"/>
  <c r="DT154" i="49"/>
  <c r="CU154" i="49"/>
  <c r="FR154" i="49"/>
  <c r="ES154" i="49"/>
  <c r="AM153" i="49"/>
  <c r="M153" i="49" s="1"/>
  <c r="AF153" i="49"/>
  <c r="F153" i="49" s="1"/>
  <c r="AN153" i="49"/>
  <c r="N153" i="49" s="1"/>
  <c r="AX153" i="49"/>
  <c r="X153" i="49" s="1"/>
  <c r="DV142" i="48"/>
  <c r="AX469" i="49" s="1"/>
  <c r="CV469" i="49" s="1"/>
  <c r="BW469" i="49" s="1"/>
  <c r="DY142" i="48"/>
  <c r="BA469" i="49" s="1"/>
  <c r="CY469" i="49" s="1"/>
  <c r="BZ469" i="49" s="1"/>
  <c r="DG142" i="48"/>
  <c r="AI469" i="49" s="1"/>
  <c r="CG469" i="49" s="1"/>
  <c r="BH469" i="49" s="1"/>
  <c r="DW142" i="48"/>
  <c r="AY469" i="49" s="1"/>
  <c r="CW469" i="49" s="1"/>
  <c r="BX469" i="49" s="1"/>
  <c r="DK142" i="48"/>
  <c r="AM469" i="49" s="1"/>
  <c r="CK469" i="49" s="1"/>
  <c r="BL469" i="49" s="1"/>
  <c r="DT142" i="48"/>
  <c r="AV469" i="49" s="1"/>
  <c r="CT469" i="49" s="1"/>
  <c r="BU469" i="49" s="1"/>
  <c r="DN142" i="48"/>
  <c r="AP469" i="49" s="1"/>
  <c r="CN469" i="49" s="1"/>
  <c r="BO469" i="49" s="1"/>
  <c r="DD142" i="48"/>
  <c r="AF469" i="49" s="1"/>
  <c r="CD469" i="49" s="1"/>
  <c r="BE469" i="49" s="1"/>
  <c r="DH142" i="48"/>
  <c r="AJ469" i="49" s="1"/>
  <c r="CH469" i="49" s="1"/>
  <c r="BI469" i="49" s="1"/>
  <c r="DL142" i="48"/>
  <c r="AN469" i="49" s="1"/>
  <c r="CL469" i="49" s="1"/>
  <c r="BM469" i="49" s="1"/>
  <c r="DJ142" i="48"/>
  <c r="AL469" i="49" s="1"/>
  <c r="CJ469" i="49" s="1"/>
  <c r="BK469" i="49" s="1"/>
  <c r="DX142" i="48"/>
  <c r="AZ469" i="49" s="1"/>
  <c r="CX469" i="49" s="1"/>
  <c r="BY469" i="49" s="1"/>
  <c r="DE142" i="48"/>
  <c r="AG469" i="49" s="1"/>
  <c r="CE469" i="49" s="1"/>
  <c r="BF469" i="49" s="1"/>
  <c r="DR142" i="48"/>
  <c r="AT469" i="49" s="1"/>
  <c r="CR469" i="49" s="1"/>
  <c r="BS469" i="49" s="1"/>
  <c r="DC141" i="48"/>
  <c r="DA141" i="48"/>
  <c r="D143" i="48"/>
  <c r="ET154" i="49" l="1"/>
  <c r="CV154" i="49"/>
  <c r="BD467" i="49"/>
  <c r="CB467" i="49" s="1"/>
  <c r="DM142" i="48"/>
  <c r="AO469" i="49" s="1"/>
  <c r="CM469" i="49" s="1"/>
  <c r="BN469" i="49" s="1"/>
  <c r="BN155" i="49"/>
  <c r="DO142" i="48"/>
  <c r="AQ469" i="49" s="1"/>
  <c r="CO469" i="49" s="1"/>
  <c r="BP469" i="49" s="1"/>
  <c r="BP155" i="49"/>
  <c r="E464" i="49"/>
  <c r="AC464" i="49" s="1"/>
  <c r="DZ464" i="49"/>
  <c r="DB465" i="49"/>
  <c r="DQ142" i="48"/>
  <c r="AS469" i="49" s="1"/>
  <c r="CQ469" i="49" s="1"/>
  <c r="BR469" i="49" s="1"/>
  <c r="BK156" i="49"/>
  <c r="CA156" i="49"/>
  <c r="BH156" i="49"/>
  <c r="BX156" i="49"/>
  <c r="BI156" i="49"/>
  <c r="BY156" i="49"/>
  <c r="BV156" i="49"/>
  <c r="BZ156" i="49"/>
  <c r="BO156" i="49"/>
  <c r="BM156" i="49"/>
  <c r="BN156" i="49"/>
  <c r="BS156" i="49"/>
  <c r="BQ156" i="49"/>
  <c r="BU156" i="49"/>
  <c r="BJ156" i="49"/>
  <c r="BG156" i="49"/>
  <c r="BR156" i="49"/>
  <c r="BW156" i="49"/>
  <c r="BD156" i="49"/>
  <c r="BF156" i="49"/>
  <c r="BT156" i="49"/>
  <c r="BE156" i="49"/>
  <c r="DF142" i="48"/>
  <c r="AH469" i="49" s="1"/>
  <c r="CF469" i="49" s="1"/>
  <c r="BG469" i="49" s="1"/>
  <c r="DP142" i="48"/>
  <c r="AR469" i="49" s="1"/>
  <c r="CP469" i="49" s="1"/>
  <c r="BQ469" i="49" s="1"/>
  <c r="DU142" i="48"/>
  <c r="AW469" i="49" s="1"/>
  <c r="CU469" i="49" s="1"/>
  <c r="BV469" i="49" s="1"/>
  <c r="DI142" i="48"/>
  <c r="AK469" i="49" s="1"/>
  <c r="CI469" i="49" s="1"/>
  <c r="BJ469" i="49" s="1"/>
  <c r="DZ142" i="48"/>
  <c r="BB469" i="49" s="1"/>
  <c r="CZ469" i="49" s="1"/>
  <c r="CA469" i="49" s="1"/>
  <c r="EC468" i="49"/>
  <c r="DD468" i="49" s="1"/>
  <c r="ES468" i="49"/>
  <c r="DT468" i="49" s="1"/>
  <c r="EF468" i="49"/>
  <c r="DG468" i="49" s="1"/>
  <c r="S466" i="49"/>
  <c r="EE467" i="49"/>
  <c r="DF467" i="49" s="1"/>
  <c r="I467" i="49" s="1"/>
  <c r="EA466" i="49"/>
  <c r="EN468" i="49"/>
  <c r="DO468" i="49" s="1"/>
  <c r="R468" i="49" s="1"/>
  <c r="EK468" i="49"/>
  <c r="DL468" i="49" s="1"/>
  <c r="H467" i="49"/>
  <c r="EE468" i="49"/>
  <c r="DF468" i="49" s="1"/>
  <c r="I468" i="49" s="1"/>
  <c r="W467" i="49"/>
  <c r="Q467" i="49"/>
  <c r="EU467" i="49"/>
  <c r="DV467" i="49" s="1"/>
  <c r="Y467" i="49" s="1"/>
  <c r="ET468" i="49"/>
  <c r="DU468" i="49" s="1"/>
  <c r="X468" i="49" s="1"/>
  <c r="ED468" i="49"/>
  <c r="DE468" i="49" s="1"/>
  <c r="H468" i="49" s="1"/>
  <c r="EN467" i="49"/>
  <c r="DO467" i="49" s="1"/>
  <c r="R467" i="49" s="1"/>
  <c r="EG468" i="49"/>
  <c r="DH468" i="49" s="1"/>
  <c r="K468" i="49" s="1"/>
  <c r="EO468" i="49"/>
  <c r="DP468" i="49" s="1"/>
  <c r="EB468" i="49"/>
  <c r="DC468" i="49" s="1"/>
  <c r="F468" i="49" s="1"/>
  <c r="AR154" i="49"/>
  <c r="R154" i="49" s="1"/>
  <c r="AF154" i="49"/>
  <c r="F154" i="49" s="1"/>
  <c r="EI468" i="49"/>
  <c r="DJ468" i="49" s="1"/>
  <c r="M468" i="49" s="1"/>
  <c r="EH468" i="49"/>
  <c r="DI468" i="49" s="1"/>
  <c r="L468" i="49" s="1"/>
  <c r="ER468" i="49"/>
  <c r="DS468" i="49" s="1"/>
  <c r="V468" i="49" s="1"/>
  <c r="EX468" i="49"/>
  <c r="DY468" i="49" s="1"/>
  <c r="AB468" i="49" s="1"/>
  <c r="EU468" i="49"/>
  <c r="DV468" i="49" s="1"/>
  <c r="Y468" i="49" s="1"/>
  <c r="ET467" i="49"/>
  <c r="DU467" i="49" s="1"/>
  <c r="X467" i="49" s="1"/>
  <c r="EW468" i="49"/>
  <c r="DX468" i="49" s="1"/>
  <c r="AA468" i="49" s="1"/>
  <c r="EM468" i="49"/>
  <c r="DN468" i="49" s="1"/>
  <c r="Q468" i="49" s="1"/>
  <c r="EQ468" i="49"/>
  <c r="DR468" i="49" s="1"/>
  <c r="U468" i="49" s="1"/>
  <c r="EJ468" i="49"/>
  <c r="DK468" i="49" s="1"/>
  <c r="N468" i="49" s="1"/>
  <c r="EV468" i="49"/>
  <c r="DW468" i="49" s="1"/>
  <c r="Z468" i="49" s="1"/>
  <c r="AC153" i="49"/>
  <c r="AT154" i="49"/>
  <c r="T154" i="49" s="1"/>
  <c r="AY154" i="49"/>
  <c r="Y154" i="49" s="1"/>
  <c r="AI154" i="49"/>
  <c r="I154" i="49" s="1"/>
  <c r="AJ154" i="49"/>
  <c r="J154" i="49" s="1"/>
  <c r="BB154" i="49"/>
  <c r="AB154" i="49" s="1"/>
  <c r="DE155" i="49"/>
  <c r="CF155" i="49"/>
  <c r="FC155" i="49"/>
  <c r="ED155" i="49"/>
  <c r="CC155" i="49"/>
  <c r="DB155" i="49"/>
  <c r="EA155" i="49"/>
  <c r="EZ155" i="49"/>
  <c r="CS155" i="49"/>
  <c r="DR155" i="49"/>
  <c r="EQ155" i="49"/>
  <c r="FP155" i="49"/>
  <c r="DK155" i="49"/>
  <c r="CL155" i="49"/>
  <c r="EJ155" i="49"/>
  <c r="FI155" i="49"/>
  <c r="CE155" i="49"/>
  <c r="DD155" i="49"/>
  <c r="FB155" i="49"/>
  <c r="EC155" i="49"/>
  <c r="CU155" i="49"/>
  <c r="DT155" i="49"/>
  <c r="FR155" i="49"/>
  <c r="ES155" i="49"/>
  <c r="DS142" i="48"/>
  <c r="AU469" i="49" s="1"/>
  <c r="CS469" i="49" s="1"/>
  <c r="BT469" i="49" s="1"/>
  <c r="DU155" i="49"/>
  <c r="CV155" i="49"/>
  <c r="FS155" i="49"/>
  <c r="ET155" i="49"/>
  <c r="DF155" i="49"/>
  <c r="CG155" i="49"/>
  <c r="FD155" i="49"/>
  <c r="EE155" i="49"/>
  <c r="CW155" i="49"/>
  <c r="DV155" i="49"/>
  <c r="EU155" i="49"/>
  <c r="FT155" i="49"/>
  <c r="DO155" i="49"/>
  <c r="CP155" i="49"/>
  <c r="EN155" i="49"/>
  <c r="FM155" i="49"/>
  <c r="DH155" i="49"/>
  <c r="CI155" i="49"/>
  <c r="FF155" i="49"/>
  <c r="EG155" i="49"/>
  <c r="CY155" i="49"/>
  <c r="DX155" i="49"/>
  <c r="FV155" i="49"/>
  <c r="EW155" i="49"/>
  <c r="AL154" i="49"/>
  <c r="L154" i="49" s="1"/>
  <c r="BA154" i="49"/>
  <c r="AA154" i="49" s="1"/>
  <c r="AX154" i="49"/>
  <c r="X154" i="49" s="1"/>
  <c r="DM155" i="49"/>
  <c r="CN155" i="49"/>
  <c r="FK155" i="49"/>
  <c r="EL155" i="49"/>
  <c r="DI155" i="49"/>
  <c r="CJ155" i="49"/>
  <c r="EH155" i="49"/>
  <c r="FG155" i="49"/>
  <c r="CK155" i="49"/>
  <c r="DJ155" i="49"/>
  <c r="FH155" i="49"/>
  <c r="EI155" i="49"/>
  <c r="CD155" i="49"/>
  <c r="DC155" i="49"/>
  <c r="FA155" i="49"/>
  <c r="EB155" i="49"/>
  <c r="DS155" i="49"/>
  <c r="CT155" i="49"/>
  <c r="ER155" i="49"/>
  <c r="FQ155" i="49"/>
  <c r="DL155" i="49"/>
  <c r="CM155" i="49"/>
  <c r="FJ155" i="49"/>
  <c r="EK155" i="49"/>
  <c r="AZ154" i="49"/>
  <c r="Z154" i="49" s="1"/>
  <c r="AN154" i="49"/>
  <c r="N154" i="49" s="1"/>
  <c r="AP154" i="49"/>
  <c r="P154" i="49" s="1"/>
  <c r="AO154" i="49"/>
  <c r="O154" i="49" s="1"/>
  <c r="AH154" i="49"/>
  <c r="H154" i="49" s="1"/>
  <c r="AG154" i="49"/>
  <c r="G154" i="49" s="1"/>
  <c r="EA141" i="48"/>
  <c r="AE468" i="49"/>
  <c r="CC468" i="49" s="1"/>
  <c r="DQ155" i="49"/>
  <c r="CR155" i="49"/>
  <c r="FO155" i="49"/>
  <c r="EP155" i="49"/>
  <c r="DY155" i="49"/>
  <c r="CZ155" i="49"/>
  <c r="EX155" i="49"/>
  <c r="FW155" i="49"/>
  <c r="DN155" i="49"/>
  <c r="CO155" i="49"/>
  <c r="FL155" i="49"/>
  <c r="EM155" i="49"/>
  <c r="CH155" i="49"/>
  <c r="DG155" i="49"/>
  <c r="EF155" i="49"/>
  <c r="FE155" i="49"/>
  <c r="CX155" i="49"/>
  <c r="DW155" i="49"/>
  <c r="FU155" i="49"/>
  <c r="EV155" i="49"/>
  <c r="CQ155" i="49"/>
  <c r="DP155" i="49"/>
  <c r="EO155" i="49"/>
  <c r="FN155" i="49"/>
  <c r="AW154" i="49"/>
  <c r="W154" i="49" s="1"/>
  <c r="AU154" i="49"/>
  <c r="U154" i="49" s="1"/>
  <c r="AE154" i="49"/>
  <c r="E154" i="49" s="1"/>
  <c r="AS154" i="49"/>
  <c r="S154" i="49" s="1"/>
  <c r="AQ154" i="49"/>
  <c r="Q154" i="49" s="1"/>
  <c r="AV154" i="49"/>
  <c r="V154" i="49" s="1"/>
  <c r="AM154" i="49"/>
  <c r="M154" i="49" s="1"/>
  <c r="AK154" i="49"/>
  <c r="K154" i="49" s="1"/>
  <c r="DG143" i="48"/>
  <c r="AI470" i="49" s="1"/>
  <c r="CG470" i="49" s="1"/>
  <c r="BH470" i="49" s="1"/>
  <c r="DQ143" i="48"/>
  <c r="AS470" i="49" s="1"/>
  <c r="CQ470" i="49" s="1"/>
  <c r="BR470" i="49" s="1"/>
  <c r="DS143" i="48"/>
  <c r="AU470" i="49" s="1"/>
  <c r="CS470" i="49" s="1"/>
  <c r="BT470" i="49" s="1"/>
  <c r="DJ143" i="48"/>
  <c r="AL470" i="49" s="1"/>
  <c r="CJ470" i="49" s="1"/>
  <c r="BK470" i="49" s="1"/>
  <c r="DR143" i="48"/>
  <c r="AT470" i="49" s="1"/>
  <c r="CR470" i="49" s="1"/>
  <c r="BS470" i="49" s="1"/>
  <c r="DL143" i="48"/>
  <c r="AN470" i="49" s="1"/>
  <c r="CL470" i="49" s="1"/>
  <c r="BM470" i="49" s="1"/>
  <c r="DU143" i="48"/>
  <c r="AW470" i="49" s="1"/>
  <c r="CU470" i="49" s="1"/>
  <c r="BV470" i="49" s="1"/>
  <c r="DC142" i="48"/>
  <c r="DA142" i="48"/>
  <c r="D144" i="48"/>
  <c r="BD468" i="49" l="1"/>
  <c r="CB468" i="49" s="1"/>
  <c r="E465" i="49"/>
  <c r="AC465" i="49" s="1"/>
  <c r="DZ465" i="49"/>
  <c r="DO143" i="48"/>
  <c r="AQ470" i="49" s="1"/>
  <c r="CO470" i="49" s="1"/>
  <c r="BP470" i="49" s="1"/>
  <c r="BP156" i="49"/>
  <c r="EM156" i="49" s="1"/>
  <c r="DK143" i="48"/>
  <c r="AM470" i="49" s="1"/>
  <c r="CK470" i="49" s="1"/>
  <c r="BL470" i="49" s="1"/>
  <c r="BL156" i="49"/>
  <c r="CK156" i="49" s="1"/>
  <c r="DB466" i="49"/>
  <c r="DE143" i="48"/>
  <c r="AG470" i="49" s="1"/>
  <c r="CE470" i="49" s="1"/>
  <c r="BF470" i="49" s="1"/>
  <c r="BS157" i="49"/>
  <c r="BP157" i="49"/>
  <c r="BQ157" i="49"/>
  <c r="BJ157" i="49"/>
  <c r="BG157" i="49"/>
  <c r="BW157" i="49"/>
  <c r="BD157" i="49"/>
  <c r="BT157" i="49"/>
  <c r="BE157" i="49"/>
  <c r="BU157" i="49"/>
  <c r="BZ157" i="49"/>
  <c r="BN157" i="49"/>
  <c r="BK157" i="49"/>
  <c r="CA157" i="49"/>
  <c r="BH157" i="49"/>
  <c r="BX157" i="49"/>
  <c r="BI157" i="49"/>
  <c r="BY157" i="49"/>
  <c r="BF157" i="49"/>
  <c r="BL157" i="49"/>
  <c r="BM157" i="49"/>
  <c r="BR157" i="49"/>
  <c r="BO157" i="49"/>
  <c r="DZ143" i="48"/>
  <c r="BB470" i="49" s="1"/>
  <c r="CZ470" i="49" s="1"/>
  <c r="CA470" i="49" s="1"/>
  <c r="DY143" i="48"/>
  <c r="BA470" i="49" s="1"/>
  <c r="CY470" i="49" s="1"/>
  <c r="BZ470" i="49" s="1"/>
  <c r="W468" i="49"/>
  <c r="J468" i="49"/>
  <c r="G468" i="49"/>
  <c r="EP469" i="49"/>
  <c r="DQ469" i="49" s="1"/>
  <c r="EE469" i="49"/>
  <c r="DF469" i="49" s="1"/>
  <c r="EN469" i="49"/>
  <c r="DO469" i="49" s="1"/>
  <c r="EU469" i="49"/>
  <c r="DV469" i="49" s="1"/>
  <c r="Y469" i="49" s="1"/>
  <c r="EG469" i="49"/>
  <c r="DH469" i="49" s="1"/>
  <c r="K469" i="49" s="1"/>
  <c r="EF469" i="49"/>
  <c r="DG469" i="49" s="1"/>
  <c r="EK469" i="49"/>
  <c r="DL469" i="49" s="1"/>
  <c r="O469" i="49" s="1"/>
  <c r="S468" i="49"/>
  <c r="EA467" i="49"/>
  <c r="ER469" i="49"/>
  <c r="DS469" i="49" s="1"/>
  <c r="V469" i="49" s="1"/>
  <c r="EB469" i="49"/>
  <c r="DC469" i="49" s="1"/>
  <c r="F469" i="49" s="1"/>
  <c r="EH469" i="49"/>
  <c r="DI469" i="49" s="1"/>
  <c r="L469" i="49" s="1"/>
  <c r="O468" i="49"/>
  <c r="EL469" i="49"/>
  <c r="DM469" i="49" s="1"/>
  <c r="P469" i="49" s="1"/>
  <c r="EC469" i="49"/>
  <c r="DD469" i="49" s="1"/>
  <c r="G469" i="49" s="1"/>
  <c r="EM469" i="49"/>
  <c r="DN469" i="49" s="1"/>
  <c r="Q469" i="49" s="1"/>
  <c r="EP468" i="49"/>
  <c r="DQ468" i="49" s="1"/>
  <c r="T468" i="49" s="1"/>
  <c r="EI469" i="49"/>
  <c r="DJ469" i="49" s="1"/>
  <c r="M469" i="49" s="1"/>
  <c r="EX469" i="49"/>
  <c r="DY469" i="49" s="1"/>
  <c r="AB469" i="49" s="1"/>
  <c r="EL468" i="49"/>
  <c r="DM468" i="49" s="1"/>
  <c r="P468" i="49" s="1"/>
  <c r="ED469" i="49"/>
  <c r="DE469" i="49" s="1"/>
  <c r="H469" i="49" s="1"/>
  <c r="EW469" i="49"/>
  <c r="DX469" i="49" s="1"/>
  <c r="AA469" i="49" s="1"/>
  <c r="EO469" i="49"/>
  <c r="DP469" i="49" s="1"/>
  <c r="S469" i="49" s="1"/>
  <c r="ES469" i="49"/>
  <c r="DT469" i="49" s="1"/>
  <c r="W469" i="49" s="1"/>
  <c r="EJ469" i="49"/>
  <c r="DK469" i="49" s="1"/>
  <c r="N469" i="49" s="1"/>
  <c r="EV469" i="49"/>
  <c r="DW469" i="49" s="1"/>
  <c r="Z469" i="49" s="1"/>
  <c r="ET469" i="49"/>
  <c r="DU469" i="49" s="1"/>
  <c r="X469" i="49" s="1"/>
  <c r="DP143" i="48"/>
  <c r="AR470" i="49" s="1"/>
  <c r="CP470" i="49" s="1"/>
  <c r="BQ470" i="49" s="1"/>
  <c r="DI143" i="48"/>
  <c r="AK470" i="49" s="1"/>
  <c r="CI470" i="49" s="1"/>
  <c r="BJ470" i="49" s="1"/>
  <c r="DW143" i="48"/>
  <c r="AY470" i="49" s="1"/>
  <c r="CW470" i="49" s="1"/>
  <c r="BX470" i="49" s="1"/>
  <c r="AZ155" i="49"/>
  <c r="Z155" i="49" s="1"/>
  <c r="AQ155" i="49"/>
  <c r="Q155" i="49" s="1"/>
  <c r="AT155" i="49"/>
  <c r="T155" i="49" s="1"/>
  <c r="AO155" i="49"/>
  <c r="O155" i="49" s="1"/>
  <c r="AF155" i="49"/>
  <c r="F155" i="49" s="1"/>
  <c r="AM155" i="49"/>
  <c r="M155" i="49" s="1"/>
  <c r="AP155" i="49"/>
  <c r="P155" i="49" s="1"/>
  <c r="AR155" i="49"/>
  <c r="R155" i="49" s="1"/>
  <c r="AY155" i="49"/>
  <c r="Y155" i="49" s="1"/>
  <c r="AW155" i="49"/>
  <c r="W155" i="49" s="1"/>
  <c r="AG155" i="49"/>
  <c r="G155" i="49" s="1"/>
  <c r="AH155" i="49"/>
  <c r="H155" i="49" s="1"/>
  <c r="DM156" i="49"/>
  <c r="CN156" i="49"/>
  <c r="FK156" i="49"/>
  <c r="EL156" i="49"/>
  <c r="CM156" i="49"/>
  <c r="DL156" i="49"/>
  <c r="EK156" i="49"/>
  <c r="FJ156" i="49"/>
  <c r="DC156" i="49"/>
  <c r="CD156" i="49"/>
  <c r="FA156" i="49"/>
  <c r="EB156" i="49"/>
  <c r="DV143" i="48"/>
  <c r="AX470" i="49" s="1"/>
  <c r="CV470" i="49" s="1"/>
  <c r="BW470" i="49" s="1"/>
  <c r="DQ156" i="49"/>
  <c r="CR156" i="49"/>
  <c r="FO156" i="49"/>
  <c r="EP156" i="49"/>
  <c r="FL156" i="49"/>
  <c r="DH143" i="48"/>
  <c r="AJ470" i="49" s="1"/>
  <c r="CH470" i="49" s="1"/>
  <c r="BI470" i="49" s="1"/>
  <c r="DX143" i="48"/>
  <c r="AZ470" i="49" s="1"/>
  <c r="CX470" i="49" s="1"/>
  <c r="BY470" i="49" s="1"/>
  <c r="CQ156" i="49"/>
  <c r="DP156" i="49"/>
  <c r="FN156" i="49"/>
  <c r="EO156" i="49"/>
  <c r="AC154" i="49"/>
  <c r="AS155" i="49"/>
  <c r="S155" i="49" s="1"/>
  <c r="AJ155" i="49"/>
  <c r="J155" i="49" s="1"/>
  <c r="BB155" i="49"/>
  <c r="AB155" i="49" s="1"/>
  <c r="AV155" i="49"/>
  <c r="V155" i="49" s="1"/>
  <c r="AL155" i="49"/>
  <c r="L155" i="49" s="1"/>
  <c r="AN155" i="49"/>
  <c r="N155" i="49" s="1"/>
  <c r="AU155" i="49"/>
  <c r="U155" i="49" s="1"/>
  <c r="AE155" i="49"/>
  <c r="E155" i="49" s="1"/>
  <c r="DE156" i="49"/>
  <c r="CF156" i="49"/>
  <c r="ED156" i="49"/>
  <c r="FC156" i="49"/>
  <c r="DS156" i="49"/>
  <c r="CT156" i="49"/>
  <c r="ER156" i="49"/>
  <c r="FQ156" i="49"/>
  <c r="DM143" i="48"/>
  <c r="AO470" i="49" s="1"/>
  <c r="CM470" i="49" s="1"/>
  <c r="BN470" i="49" s="1"/>
  <c r="DT143" i="48"/>
  <c r="AV470" i="49" s="1"/>
  <c r="CT470" i="49" s="1"/>
  <c r="BU470" i="49" s="1"/>
  <c r="DD143" i="48"/>
  <c r="AF470" i="49" s="1"/>
  <c r="CD470" i="49" s="1"/>
  <c r="BE470" i="49" s="1"/>
  <c r="DF143" i="48"/>
  <c r="AH470" i="49" s="1"/>
  <c r="CF470" i="49" s="1"/>
  <c r="BG470" i="49" s="1"/>
  <c r="DI156" i="49"/>
  <c r="CJ156" i="49"/>
  <c r="FG156" i="49"/>
  <c r="EH156" i="49"/>
  <c r="CC156" i="49"/>
  <c r="DB156" i="49"/>
  <c r="EA156" i="49"/>
  <c r="EZ156" i="49"/>
  <c r="CS156" i="49"/>
  <c r="DR156" i="49"/>
  <c r="FP156" i="49"/>
  <c r="EQ156" i="49"/>
  <c r="CL156" i="49"/>
  <c r="DK156" i="49"/>
  <c r="FI156" i="49"/>
  <c r="EJ156" i="49"/>
  <c r="DD156" i="49"/>
  <c r="CE156" i="49"/>
  <c r="FB156" i="49"/>
  <c r="EC156" i="49"/>
  <c r="DT156" i="49"/>
  <c r="CU156" i="49"/>
  <c r="FR156" i="49"/>
  <c r="ES156" i="49"/>
  <c r="DJ156" i="49"/>
  <c r="EI156" i="49"/>
  <c r="FH156" i="49"/>
  <c r="EA142" i="48"/>
  <c r="AE469" i="49"/>
  <c r="CC469" i="49" s="1"/>
  <c r="DN143" i="48"/>
  <c r="AP470" i="49" s="1"/>
  <c r="CN470" i="49" s="1"/>
  <c r="BO470" i="49" s="1"/>
  <c r="DY156" i="49"/>
  <c r="CZ156" i="49"/>
  <c r="FW156" i="49"/>
  <c r="EX156" i="49"/>
  <c r="CG156" i="49"/>
  <c r="DF156" i="49"/>
  <c r="EE156" i="49"/>
  <c r="FD156" i="49"/>
  <c r="CW156" i="49"/>
  <c r="DV156" i="49"/>
  <c r="FT156" i="49"/>
  <c r="EU156" i="49"/>
  <c r="CP156" i="49"/>
  <c r="DO156" i="49"/>
  <c r="FM156" i="49"/>
  <c r="EN156" i="49"/>
  <c r="CI156" i="49"/>
  <c r="EG156" i="49"/>
  <c r="DH156" i="49"/>
  <c r="FF156" i="49"/>
  <c r="CY156" i="49"/>
  <c r="DX156" i="49"/>
  <c r="EW156" i="49"/>
  <c r="FV156" i="49"/>
  <c r="BA155" i="49"/>
  <c r="AA155" i="49" s="1"/>
  <c r="AK155" i="49"/>
  <c r="K155" i="49" s="1"/>
  <c r="AI155" i="49"/>
  <c r="I155" i="49" s="1"/>
  <c r="AX155" i="49"/>
  <c r="X155" i="49" s="1"/>
  <c r="DS144" i="48"/>
  <c r="AU471" i="49" s="1"/>
  <c r="CS471" i="49" s="1"/>
  <c r="BT471" i="49" s="1"/>
  <c r="DC143" i="48"/>
  <c r="DA143" i="48"/>
  <c r="D145" i="48"/>
  <c r="BD469" i="49" l="1"/>
  <c r="CB469" i="49" s="1"/>
  <c r="DN156" i="49"/>
  <c r="E466" i="49"/>
  <c r="AC466" i="49" s="1"/>
  <c r="DZ466" i="49"/>
  <c r="DE144" i="48"/>
  <c r="AG471" i="49" s="1"/>
  <c r="CE471" i="49" s="1"/>
  <c r="BF471" i="49" s="1"/>
  <c r="CO156" i="49"/>
  <c r="DL144" i="48"/>
  <c r="AN471" i="49" s="1"/>
  <c r="CL471" i="49" s="1"/>
  <c r="BM471" i="49" s="1"/>
  <c r="DU144" i="48"/>
  <c r="AW471" i="49" s="1"/>
  <c r="CU471" i="49" s="1"/>
  <c r="BV471" i="49" s="1"/>
  <c r="BV157" i="49"/>
  <c r="CU157" i="49" s="1"/>
  <c r="DB467" i="49"/>
  <c r="BK158" i="49"/>
  <c r="CA158" i="49"/>
  <c r="BH158" i="49"/>
  <c r="BX158" i="49"/>
  <c r="BI158" i="49"/>
  <c r="BY158" i="49"/>
  <c r="BN158" i="49"/>
  <c r="BZ158" i="49"/>
  <c r="BO158" i="49"/>
  <c r="BL158" i="49"/>
  <c r="BM158" i="49"/>
  <c r="BS158" i="49"/>
  <c r="BP158" i="49"/>
  <c r="BQ158" i="49"/>
  <c r="BR158" i="49"/>
  <c r="BF158" i="49"/>
  <c r="BJ158" i="49"/>
  <c r="BG158" i="49"/>
  <c r="BW158" i="49"/>
  <c r="BD158" i="49"/>
  <c r="BT158" i="49"/>
  <c r="BE158" i="49"/>
  <c r="BV158" i="49"/>
  <c r="BU158" i="49"/>
  <c r="I469" i="49"/>
  <c r="R469" i="49"/>
  <c r="DR144" i="48"/>
  <c r="AT471" i="49" s="1"/>
  <c r="CR471" i="49" s="1"/>
  <c r="BS471" i="49" s="1"/>
  <c r="DF144" i="48"/>
  <c r="AH471" i="49" s="1"/>
  <c r="CF471" i="49" s="1"/>
  <c r="BG471" i="49" s="1"/>
  <c r="DM144" i="48"/>
  <c r="AO471" i="49" s="1"/>
  <c r="CM471" i="49" s="1"/>
  <c r="BN471" i="49" s="1"/>
  <c r="DK144" i="48"/>
  <c r="AM471" i="49" s="1"/>
  <c r="CK471" i="49" s="1"/>
  <c r="BL471" i="49" s="1"/>
  <c r="DD144" i="48"/>
  <c r="AF471" i="49" s="1"/>
  <c r="CD471" i="49" s="1"/>
  <c r="BE471" i="49" s="1"/>
  <c r="DY144" i="48"/>
  <c r="BA471" i="49" s="1"/>
  <c r="CY471" i="49" s="1"/>
  <c r="BZ471" i="49" s="1"/>
  <c r="EQ470" i="49"/>
  <c r="DR470" i="49" s="1"/>
  <c r="ES470" i="49"/>
  <c r="DT470" i="49" s="1"/>
  <c r="J469" i="49"/>
  <c r="EW470" i="49"/>
  <c r="DX470" i="49" s="1"/>
  <c r="AA470" i="49" s="1"/>
  <c r="EA468" i="49"/>
  <c r="EC470" i="49"/>
  <c r="DD470" i="49" s="1"/>
  <c r="T469" i="49"/>
  <c r="EM470" i="49"/>
  <c r="DN470" i="49" s="1"/>
  <c r="EJ470" i="49"/>
  <c r="DK470" i="49" s="1"/>
  <c r="EE470" i="49"/>
  <c r="DF470" i="49" s="1"/>
  <c r="EH470" i="49"/>
  <c r="DI470" i="49" s="1"/>
  <c r="L470" i="49" s="1"/>
  <c r="EI470" i="49"/>
  <c r="DJ470" i="49" s="1"/>
  <c r="M470" i="49" s="1"/>
  <c r="EP470" i="49"/>
  <c r="DQ470" i="49" s="1"/>
  <c r="T470" i="49" s="1"/>
  <c r="EQ469" i="49"/>
  <c r="DR469" i="49" s="1"/>
  <c r="U469" i="49" s="1"/>
  <c r="EO470" i="49"/>
  <c r="DP470" i="49" s="1"/>
  <c r="S470" i="49" s="1"/>
  <c r="EX470" i="49"/>
  <c r="DY470" i="49" s="1"/>
  <c r="AB470" i="49" s="1"/>
  <c r="DW144" i="48"/>
  <c r="AY471" i="49" s="1"/>
  <c r="CW471" i="49" s="1"/>
  <c r="BX471" i="49" s="1"/>
  <c r="DV144" i="48"/>
  <c r="AX471" i="49" s="1"/>
  <c r="CV471" i="49" s="1"/>
  <c r="BW471" i="49" s="1"/>
  <c r="DI144" i="48"/>
  <c r="AK471" i="49" s="1"/>
  <c r="CI471" i="49" s="1"/>
  <c r="BJ471" i="49" s="1"/>
  <c r="AF156" i="49"/>
  <c r="F156" i="49" s="1"/>
  <c r="AP156" i="49"/>
  <c r="P156" i="49" s="1"/>
  <c r="AW156" i="49"/>
  <c r="W156" i="49" s="1"/>
  <c r="AG156" i="49"/>
  <c r="G156" i="49" s="1"/>
  <c r="AN156" i="49"/>
  <c r="N156" i="49" s="1"/>
  <c r="BA156" i="49"/>
  <c r="AA156" i="49" s="1"/>
  <c r="AI156" i="49"/>
  <c r="I156" i="49" s="1"/>
  <c r="DQ157" i="49"/>
  <c r="CR157" i="49"/>
  <c r="FO157" i="49"/>
  <c r="EP157" i="49"/>
  <c r="DW157" i="49"/>
  <c r="CX157" i="49"/>
  <c r="EV157" i="49"/>
  <c r="FU157" i="49"/>
  <c r="DH144" i="48"/>
  <c r="AJ471" i="49" s="1"/>
  <c r="CH471" i="49" s="1"/>
  <c r="BI471" i="49" s="1"/>
  <c r="DE157" i="49"/>
  <c r="CF157" i="49"/>
  <c r="FC157" i="49"/>
  <c r="ED157" i="49"/>
  <c r="CC157" i="49"/>
  <c r="DB157" i="49"/>
  <c r="EA157" i="49"/>
  <c r="EZ157" i="49"/>
  <c r="CS157" i="49"/>
  <c r="DR157" i="49"/>
  <c r="EQ157" i="49"/>
  <c r="FP157" i="49"/>
  <c r="CL157" i="49"/>
  <c r="DK157" i="49"/>
  <c r="FI157" i="49"/>
  <c r="EJ157" i="49"/>
  <c r="CE157" i="49"/>
  <c r="DD157" i="49"/>
  <c r="FB157" i="49"/>
  <c r="EC157" i="49"/>
  <c r="FR157" i="49"/>
  <c r="AK156" i="49"/>
  <c r="K156" i="49" s="1"/>
  <c r="CH156" i="49"/>
  <c r="DG156" i="49"/>
  <c r="FE156" i="49"/>
  <c r="EF156" i="49"/>
  <c r="EA143" i="48"/>
  <c r="AE470" i="49"/>
  <c r="CC470" i="49" s="1"/>
  <c r="CH157" i="49"/>
  <c r="DG157" i="49"/>
  <c r="EF157" i="49"/>
  <c r="FE157" i="49"/>
  <c r="DQ144" i="48"/>
  <c r="AS471" i="49" s="1"/>
  <c r="CQ471" i="49" s="1"/>
  <c r="BR471" i="49" s="1"/>
  <c r="DZ144" i="48"/>
  <c r="BB471" i="49" s="1"/>
  <c r="CZ471" i="49" s="1"/>
  <c r="CA471" i="49" s="1"/>
  <c r="DU157" i="49"/>
  <c r="CV157" i="49"/>
  <c r="FS157" i="49"/>
  <c r="ET157" i="49"/>
  <c r="DG144" i="48"/>
  <c r="AI471" i="49" s="1"/>
  <c r="CG471" i="49" s="1"/>
  <c r="BH471" i="49" s="1"/>
  <c r="CW157" i="49"/>
  <c r="DV157" i="49"/>
  <c r="EU157" i="49"/>
  <c r="FT157" i="49"/>
  <c r="DP144" i="48"/>
  <c r="AR471" i="49" s="1"/>
  <c r="CP471" i="49" s="1"/>
  <c r="BQ471" i="49" s="1"/>
  <c r="CI157" i="49"/>
  <c r="DH157" i="49"/>
  <c r="FF157" i="49"/>
  <c r="EG157" i="49"/>
  <c r="DX157" i="49"/>
  <c r="CY157" i="49"/>
  <c r="FV157" i="49"/>
  <c r="EW157" i="49"/>
  <c r="AU156" i="49"/>
  <c r="U156" i="49" s="1"/>
  <c r="AL156" i="49"/>
  <c r="L156" i="49" s="1"/>
  <c r="AC155" i="49"/>
  <c r="AO156" i="49"/>
  <c r="O156" i="49" s="1"/>
  <c r="DY157" i="49"/>
  <c r="CZ157" i="49"/>
  <c r="FW157" i="49"/>
  <c r="EX157" i="49"/>
  <c r="DX144" i="48"/>
  <c r="AZ471" i="49" s="1"/>
  <c r="CX471" i="49" s="1"/>
  <c r="BY471" i="49" s="1"/>
  <c r="DO144" i="48"/>
  <c r="AQ471" i="49" s="1"/>
  <c r="CO471" i="49" s="1"/>
  <c r="BP471" i="49" s="1"/>
  <c r="DN144" i="48"/>
  <c r="AP471" i="49" s="1"/>
  <c r="CN471" i="49" s="1"/>
  <c r="BO471" i="49" s="1"/>
  <c r="DJ144" i="48"/>
  <c r="AL471" i="49" s="1"/>
  <c r="CJ471" i="49" s="1"/>
  <c r="BK471" i="49" s="1"/>
  <c r="CK157" i="49"/>
  <c r="DJ157" i="49"/>
  <c r="FH157" i="49"/>
  <c r="EI157" i="49"/>
  <c r="CD157" i="49"/>
  <c r="DC157" i="49"/>
  <c r="FA157" i="49"/>
  <c r="EB157" i="49"/>
  <c r="DT144" i="48"/>
  <c r="AV471" i="49" s="1"/>
  <c r="CT471" i="49" s="1"/>
  <c r="BU471" i="49" s="1"/>
  <c r="DL157" i="49"/>
  <c r="CM157" i="49"/>
  <c r="EK157" i="49"/>
  <c r="FJ157" i="49"/>
  <c r="AR156" i="49"/>
  <c r="R156" i="49" s="1"/>
  <c r="AY156" i="49"/>
  <c r="Y156" i="49" s="1"/>
  <c r="BB156" i="49"/>
  <c r="AB156" i="49" s="1"/>
  <c r="AM156" i="49"/>
  <c r="M156" i="49" s="1"/>
  <c r="AE156" i="49"/>
  <c r="E156" i="49" s="1"/>
  <c r="AV156" i="49"/>
  <c r="V156" i="49" s="1"/>
  <c r="AH156" i="49"/>
  <c r="H156" i="49" s="1"/>
  <c r="AS156" i="49"/>
  <c r="S156" i="49" s="1"/>
  <c r="CX156" i="49"/>
  <c r="DW156" i="49"/>
  <c r="FU156" i="49"/>
  <c r="EV156" i="49"/>
  <c r="AQ156" i="49"/>
  <c r="Q156" i="49" s="1"/>
  <c r="AT156" i="49"/>
  <c r="T156" i="49" s="1"/>
  <c r="DU156" i="49"/>
  <c r="CV156" i="49"/>
  <c r="FS156" i="49"/>
  <c r="ET156" i="49"/>
  <c r="CO157" i="49"/>
  <c r="DN157" i="49"/>
  <c r="EM157" i="49"/>
  <c r="FL157" i="49"/>
  <c r="CQ157" i="49"/>
  <c r="DP157" i="49"/>
  <c r="EO157" i="49"/>
  <c r="FN157" i="49"/>
  <c r="DH145" i="48"/>
  <c r="AJ472" i="49" s="1"/>
  <c r="CH472" i="49" s="1"/>
  <c r="BI472" i="49" s="1"/>
  <c r="DS145" i="48"/>
  <c r="AU472" i="49" s="1"/>
  <c r="CS472" i="49" s="1"/>
  <c r="BT472" i="49" s="1"/>
  <c r="DC144" i="48"/>
  <c r="DA144" i="48"/>
  <c r="D146" i="48"/>
  <c r="BD470" i="49" l="1"/>
  <c r="CB470" i="49" s="1"/>
  <c r="ES157" i="49"/>
  <c r="DT157" i="49"/>
  <c r="AW157" i="49" s="1"/>
  <c r="W157" i="49" s="1"/>
  <c r="E467" i="49"/>
  <c r="AC467" i="49" s="1"/>
  <c r="DZ467" i="49"/>
  <c r="DB468" i="49"/>
  <c r="DU145" i="48"/>
  <c r="AW472" i="49" s="1"/>
  <c r="CU472" i="49" s="1"/>
  <c r="BV472" i="49" s="1"/>
  <c r="DL145" i="48"/>
  <c r="AN472" i="49" s="1"/>
  <c r="CL472" i="49" s="1"/>
  <c r="BM472" i="49" s="1"/>
  <c r="BS159" i="49"/>
  <c r="BP159" i="49"/>
  <c r="BQ159" i="49"/>
  <c r="BZ159" i="49"/>
  <c r="BN159" i="49"/>
  <c r="BG159" i="49"/>
  <c r="BW159" i="49"/>
  <c r="BD159" i="49"/>
  <c r="BT159" i="49"/>
  <c r="BE159" i="49"/>
  <c r="BU159" i="49"/>
  <c r="BF159" i="49"/>
  <c r="BR159" i="49"/>
  <c r="BK159" i="49"/>
  <c r="CA159" i="49"/>
  <c r="BH159" i="49"/>
  <c r="BX159" i="49"/>
  <c r="BI159" i="49"/>
  <c r="BY159" i="49"/>
  <c r="BV159" i="49"/>
  <c r="BM159" i="49"/>
  <c r="BO159" i="49"/>
  <c r="BJ159" i="49"/>
  <c r="BL159" i="49"/>
  <c r="DP145" i="48"/>
  <c r="AR472" i="49" s="1"/>
  <c r="CP472" i="49" s="1"/>
  <c r="BQ472" i="49" s="1"/>
  <c r="DX145" i="48"/>
  <c r="AZ472" i="49" s="1"/>
  <c r="CX472" i="49" s="1"/>
  <c r="BY472" i="49" s="1"/>
  <c r="DR145" i="48"/>
  <c r="AT472" i="49" s="1"/>
  <c r="CR472" i="49" s="1"/>
  <c r="BS472" i="49" s="1"/>
  <c r="DF145" i="48"/>
  <c r="AH472" i="49" s="1"/>
  <c r="CF472" i="49" s="1"/>
  <c r="BG472" i="49" s="1"/>
  <c r="DQ145" i="48"/>
  <c r="AS472" i="49" s="1"/>
  <c r="CQ472" i="49" s="1"/>
  <c r="BR472" i="49" s="1"/>
  <c r="DJ145" i="48"/>
  <c r="AL472" i="49" s="1"/>
  <c r="CJ472" i="49" s="1"/>
  <c r="BK472" i="49" s="1"/>
  <c r="DG145" i="48"/>
  <c r="AI472" i="49" s="1"/>
  <c r="CG472" i="49" s="1"/>
  <c r="BH472" i="49" s="1"/>
  <c r="DO145" i="48"/>
  <c r="AQ472" i="49" s="1"/>
  <c r="CO472" i="49" s="1"/>
  <c r="BP472" i="49" s="1"/>
  <c r="DI145" i="48"/>
  <c r="AK472" i="49" s="1"/>
  <c r="CI472" i="49" s="1"/>
  <c r="BJ472" i="49" s="1"/>
  <c r="DW145" i="48"/>
  <c r="AY472" i="49" s="1"/>
  <c r="CW472" i="49" s="1"/>
  <c r="BX472" i="49" s="1"/>
  <c r="DZ145" i="48"/>
  <c r="BB472" i="49" s="1"/>
  <c r="CZ472" i="49" s="1"/>
  <c r="CA472" i="49" s="1"/>
  <c r="DY145" i="48"/>
  <c r="BA472" i="49" s="1"/>
  <c r="CY472" i="49" s="1"/>
  <c r="BZ472" i="49" s="1"/>
  <c r="EQ471" i="49"/>
  <c r="DR471" i="49" s="1"/>
  <c r="EB471" i="49"/>
  <c r="DC471" i="49" s="1"/>
  <c r="EV470" i="49"/>
  <c r="DW470" i="49" s="1"/>
  <c r="Z470" i="49" s="1"/>
  <c r="ED470" i="49"/>
  <c r="DE470" i="49" s="1"/>
  <c r="H470" i="49" s="1"/>
  <c r="EP471" i="49"/>
  <c r="DQ471" i="49" s="1"/>
  <c r="ET470" i="49"/>
  <c r="DU470" i="49" s="1"/>
  <c r="I470" i="49"/>
  <c r="Q470" i="49"/>
  <c r="U470" i="49"/>
  <c r="G470" i="49"/>
  <c r="EB470" i="49"/>
  <c r="DC470" i="49" s="1"/>
  <c r="F470" i="49" s="1"/>
  <c r="EA469" i="49"/>
  <c r="EG470" i="49"/>
  <c r="DH470" i="49" s="1"/>
  <c r="K470" i="49" s="1"/>
  <c r="EK470" i="49"/>
  <c r="DL470" i="49" s="1"/>
  <c r="O470" i="49" s="1"/>
  <c r="W470" i="49"/>
  <c r="N470" i="49"/>
  <c r="EL470" i="49"/>
  <c r="DM470" i="49" s="1"/>
  <c r="P470" i="49" s="1"/>
  <c r="EJ471" i="49"/>
  <c r="DK471" i="49" s="1"/>
  <c r="N471" i="49" s="1"/>
  <c r="EF470" i="49"/>
  <c r="DG470" i="49" s="1"/>
  <c r="J470" i="49" s="1"/>
  <c r="EK471" i="49"/>
  <c r="DL471" i="49" s="1"/>
  <c r="EW471" i="49"/>
  <c r="DX471" i="49" s="1"/>
  <c r="EI471" i="49"/>
  <c r="DJ471" i="49" s="1"/>
  <c r="M471" i="49" s="1"/>
  <c r="EN470" i="49"/>
  <c r="DO470" i="49" s="1"/>
  <c r="R470" i="49" s="1"/>
  <c r="ES471" i="49"/>
  <c r="DT471" i="49" s="1"/>
  <c r="ER470" i="49"/>
  <c r="DS470" i="49" s="1"/>
  <c r="V470" i="49" s="1"/>
  <c r="ED471" i="49"/>
  <c r="DE471" i="49" s="1"/>
  <c r="EU470" i="49"/>
  <c r="DV470" i="49" s="1"/>
  <c r="Y470" i="49" s="1"/>
  <c r="EC471" i="49"/>
  <c r="DD471" i="49" s="1"/>
  <c r="G471" i="49" s="1"/>
  <c r="AO157" i="49"/>
  <c r="O157" i="49" s="1"/>
  <c r="AU157" i="49"/>
  <c r="U157" i="49" s="1"/>
  <c r="AE157" i="49"/>
  <c r="E157" i="49" s="1"/>
  <c r="AT157" i="49"/>
  <c r="T157" i="49" s="1"/>
  <c r="DN145" i="48"/>
  <c r="AP472" i="49" s="1"/>
  <c r="CN472" i="49" s="1"/>
  <c r="BO472" i="49" s="1"/>
  <c r="CT158" i="49"/>
  <c r="DS158" i="49"/>
  <c r="ER158" i="49"/>
  <c r="FQ158" i="49"/>
  <c r="DT145" i="48"/>
  <c r="AV472" i="49" s="1"/>
  <c r="CT472" i="49" s="1"/>
  <c r="BU472" i="49" s="1"/>
  <c r="DE158" i="49"/>
  <c r="CF158" i="49"/>
  <c r="FC158" i="49"/>
  <c r="ED158" i="49"/>
  <c r="DQ158" i="49"/>
  <c r="CR158" i="49"/>
  <c r="FO158" i="49"/>
  <c r="EP158" i="49"/>
  <c r="CO158" i="49"/>
  <c r="DN158" i="49"/>
  <c r="EM158" i="49"/>
  <c r="FL158" i="49"/>
  <c r="DG158" i="49"/>
  <c r="CH158" i="49"/>
  <c r="EF158" i="49"/>
  <c r="FE158" i="49"/>
  <c r="DW158" i="49"/>
  <c r="CX158" i="49"/>
  <c r="FU158" i="49"/>
  <c r="EV158" i="49"/>
  <c r="CQ158" i="49"/>
  <c r="DP158" i="49"/>
  <c r="EO158" i="49"/>
  <c r="FN158" i="49"/>
  <c r="AX156" i="49"/>
  <c r="X156" i="49" s="1"/>
  <c r="AF157" i="49"/>
  <c r="F157" i="49" s="1"/>
  <c r="AM157" i="49"/>
  <c r="M157" i="49" s="1"/>
  <c r="DI157" i="49"/>
  <c r="EH157" i="49"/>
  <c r="CJ157" i="49"/>
  <c r="FG157" i="49"/>
  <c r="CG157" i="49"/>
  <c r="DF157" i="49"/>
  <c r="EE157" i="49"/>
  <c r="FD157" i="49"/>
  <c r="DV145" i="48"/>
  <c r="AX472" i="49" s="1"/>
  <c r="CV472" i="49" s="1"/>
  <c r="BW472" i="49" s="1"/>
  <c r="DD145" i="48"/>
  <c r="AF472" i="49" s="1"/>
  <c r="CD472" i="49" s="1"/>
  <c r="BE472" i="49" s="1"/>
  <c r="EA144" i="48"/>
  <c r="AE471" i="49"/>
  <c r="CC471" i="49" s="1"/>
  <c r="DI158" i="49"/>
  <c r="CJ158" i="49"/>
  <c r="FG158" i="49"/>
  <c r="EH158" i="49"/>
  <c r="CC158" i="49"/>
  <c r="DB158" i="49"/>
  <c r="EZ158" i="49"/>
  <c r="EA158" i="49"/>
  <c r="DR158" i="49"/>
  <c r="CS158" i="49"/>
  <c r="EQ158" i="49"/>
  <c r="FP158" i="49"/>
  <c r="CL158" i="49"/>
  <c r="DK158" i="49"/>
  <c r="FI158" i="49"/>
  <c r="EJ158" i="49"/>
  <c r="DE145" i="48"/>
  <c r="AG472" i="49" s="1"/>
  <c r="CE472" i="49" s="1"/>
  <c r="BF472" i="49" s="1"/>
  <c r="DT158" i="49"/>
  <c r="CU158" i="49"/>
  <c r="ES158" i="49"/>
  <c r="FR158" i="49"/>
  <c r="AS157" i="49"/>
  <c r="S157" i="49" s="1"/>
  <c r="AQ157" i="49"/>
  <c r="Q157" i="49" s="1"/>
  <c r="AY157" i="49"/>
  <c r="Y157" i="49" s="1"/>
  <c r="AJ157" i="49"/>
  <c r="J157" i="49" s="1"/>
  <c r="AZ157" i="49"/>
  <c r="Z157" i="49" s="1"/>
  <c r="DK145" i="48"/>
  <c r="AM472" i="49" s="1"/>
  <c r="CK472" i="49" s="1"/>
  <c r="BL472" i="49" s="1"/>
  <c r="DM145" i="48"/>
  <c r="AO472" i="49" s="1"/>
  <c r="CM472" i="49" s="1"/>
  <c r="BN472" i="49" s="1"/>
  <c r="DY158" i="49"/>
  <c r="CZ158" i="49"/>
  <c r="EX158" i="49"/>
  <c r="FW158" i="49"/>
  <c r="DF158" i="49"/>
  <c r="CG158" i="49"/>
  <c r="FD158" i="49"/>
  <c r="EE158" i="49"/>
  <c r="CW158" i="49"/>
  <c r="DV158" i="49"/>
  <c r="EU158" i="49"/>
  <c r="FT158" i="49"/>
  <c r="DO158" i="49"/>
  <c r="CP158" i="49"/>
  <c r="EN158" i="49"/>
  <c r="FM158" i="49"/>
  <c r="CI158" i="49"/>
  <c r="DH158" i="49"/>
  <c r="EG158" i="49"/>
  <c r="FF158" i="49"/>
  <c r="CY158" i="49"/>
  <c r="DX158" i="49"/>
  <c r="FV158" i="49"/>
  <c r="EW158" i="49"/>
  <c r="AZ156" i="49"/>
  <c r="Z156" i="49" s="1"/>
  <c r="CT157" i="49"/>
  <c r="DS157" i="49"/>
  <c r="FQ157" i="49"/>
  <c r="ER157" i="49"/>
  <c r="DM157" i="49"/>
  <c r="CN157" i="49"/>
  <c r="EL157" i="49"/>
  <c r="FK157" i="49"/>
  <c r="BB157" i="49"/>
  <c r="AB157" i="49" s="1"/>
  <c r="BA157" i="49"/>
  <c r="AA157" i="49" s="1"/>
  <c r="AK157" i="49"/>
  <c r="K157" i="49" s="1"/>
  <c r="CP157" i="49"/>
  <c r="DO157" i="49"/>
  <c r="EN157" i="49"/>
  <c r="FM157" i="49"/>
  <c r="AX157" i="49"/>
  <c r="X157" i="49" s="1"/>
  <c r="AJ156" i="49"/>
  <c r="J156" i="49" s="1"/>
  <c r="AG157" i="49"/>
  <c r="G157" i="49" s="1"/>
  <c r="AN157" i="49"/>
  <c r="N157" i="49" s="1"/>
  <c r="AH157" i="49"/>
  <c r="H157" i="49" s="1"/>
  <c r="DC145" i="48"/>
  <c r="DA145" i="48"/>
  <c r="D147" i="48"/>
  <c r="BD471" i="49" l="1"/>
  <c r="CB471" i="49" s="1"/>
  <c r="E468" i="49"/>
  <c r="AC468" i="49" s="1"/>
  <c r="DZ468" i="49"/>
  <c r="DB469" i="49"/>
  <c r="DH146" i="48"/>
  <c r="AJ473" i="49" s="1"/>
  <c r="CH473" i="49" s="1"/>
  <c r="BI473" i="49" s="1"/>
  <c r="DI146" i="48"/>
  <c r="AK473" i="49" s="1"/>
  <c r="CI473" i="49" s="1"/>
  <c r="BJ473" i="49" s="1"/>
  <c r="BK160" i="49"/>
  <c r="CA160" i="49"/>
  <c r="BH160" i="49"/>
  <c r="BX160" i="49"/>
  <c r="BI160" i="49"/>
  <c r="BJ160" i="49"/>
  <c r="BO160" i="49"/>
  <c r="BL160" i="49"/>
  <c r="BM160" i="49"/>
  <c r="BR160" i="49"/>
  <c r="BF160" i="49"/>
  <c r="BS160" i="49"/>
  <c r="BP160" i="49"/>
  <c r="BQ160" i="49"/>
  <c r="BV160" i="49"/>
  <c r="BW160" i="49"/>
  <c r="BD160" i="49"/>
  <c r="BT160" i="49"/>
  <c r="BE160" i="49"/>
  <c r="BN160" i="49"/>
  <c r="BU160" i="49"/>
  <c r="BG160" i="49"/>
  <c r="BZ160" i="49"/>
  <c r="DZ146" i="48"/>
  <c r="BB473" i="49" s="1"/>
  <c r="CZ473" i="49" s="1"/>
  <c r="CA473" i="49" s="1"/>
  <c r="DD146" i="48"/>
  <c r="AF473" i="49" s="1"/>
  <c r="CD473" i="49" s="1"/>
  <c r="BE473" i="49" s="1"/>
  <c r="DO146" i="48"/>
  <c r="AQ473" i="49" s="1"/>
  <c r="CO473" i="49" s="1"/>
  <c r="BP473" i="49" s="1"/>
  <c r="DQ146" i="48"/>
  <c r="AS473" i="49" s="1"/>
  <c r="CQ473" i="49" s="1"/>
  <c r="BR473" i="49" s="1"/>
  <c r="DX146" i="48"/>
  <c r="AZ473" i="49" s="1"/>
  <c r="CX473" i="49" s="1"/>
  <c r="BY473" i="49" s="1"/>
  <c r="DY146" i="48"/>
  <c r="BA473" i="49" s="1"/>
  <c r="CY473" i="49" s="1"/>
  <c r="BZ473" i="49" s="1"/>
  <c r="F471" i="49"/>
  <c r="EN471" i="49"/>
  <c r="DO471" i="49" s="1"/>
  <c r="ES472" i="49"/>
  <c r="DT472" i="49" s="1"/>
  <c r="X470" i="49"/>
  <c r="AA471" i="49"/>
  <c r="ER471" i="49"/>
  <c r="DS471" i="49" s="1"/>
  <c r="V471" i="49" s="1"/>
  <c r="EX471" i="49"/>
  <c r="DY471" i="49" s="1"/>
  <c r="AB471" i="49" s="1"/>
  <c r="EX472" i="49"/>
  <c r="DY472" i="49" s="1"/>
  <c r="AB472" i="49" s="1"/>
  <c r="T471" i="49"/>
  <c r="EM472" i="49"/>
  <c r="DN472" i="49" s="1"/>
  <c r="Q472" i="49" s="1"/>
  <c r="EG472" i="49"/>
  <c r="DH472" i="49" s="1"/>
  <c r="K472" i="49" s="1"/>
  <c r="ET471" i="49"/>
  <c r="DU471" i="49" s="1"/>
  <c r="X471" i="49" s="1"/>
  <c r="W471" i="49"/>
  <c r="EF471" i="49"/>
  <c r="DG471" i="49" s="1"/>
  <c r="J471" i="49" s="1"/>
  <c r="EN472" i="49"/>
  <c r="DO472" i="49" s="1"/>
  <c r="R472" i="49" s="1"/>
  <c r="ED472" i="49"/>
  <c r="DE472" i="49" s="1"/>
  <c r="H472" i="49" s="1"/>
  <c r="EU471" i="49"/>
  <c r="DV471" i="49" s="1"/>
  <c r="Y471" i="49" s="1"/>
  <c r="EJ472" i="49"/>
  <c r="DK472" i="49" s="1"/>
  <c r="U471" i="49"/>
  <c r="H471" i="49"/>
  <c r="AC156" i="49"/>
  <c r="EO472" i="49"/>
  <c r="DP472" i="49" s="1"/>
  <c r="S472" i="49" s="1"/>
  <c r="EA470" i="49"/>
  <c r="O471" i="49"/>
  <c r="EG471" i="49"/>
  <c r="DH471" i="49" s="1"/>
  <c r="K471" i="49" s="1"/>
  <c r="EL471" i="49"/>
  <c r="DM471" i="49" s="1"/>
  <c r="P471" i="49" s="1"/>
  <c r="EE472" i="49"/>
  <c r="DF472" i="49" s="1"/>
  <c r="I472" i="49" s="1"/>
  <c r="EV472" i="49"/>
  <c r="DW472" i="49" s="1"/>
  <c r="Z472" i="49" s="1"/>
  <c r="EM471" i="49"/>
  <c r="DN471" i="49" s="1"/>
  <c r="Q471" i="49" s="1"/>
  <c r="EH471" i="49"/>
  <c r="DI471" i="49" s="1"/>
  <c r="L471" i="49" s="1"/>
  <c r="EH472" i="49"/>
  <c r="DI472" i="49" s="1"/>
  <c r="AP157" i="49"/>
  <c r="P157" i="49" s="1"/>
  <c r="BA158" i="49"/>
  <c r="AA158" i="49" s="1"/>
  <c r="AI158" i="49"/>
  <c r="I158" i="49" s="1"/>
  <c r="AZ158" i="49"/>
  <c r="Z158" i="49" s="1"/>
  <c r="AT158" i="49"/>
  <c r="T158" i="49" s="1"/>
  <c r="EV471" i="49"/>
  <c r="DW471" i="49" s="1"/>
  <c r="Z471" i="49" s="1"/>
  <c r="EP472" i="49"/>
  <c r="DQ472" i="49" s="1"/>
  <c r="T472" i="49" s="1"/>
  <c r="EW472" i="49"/>
  <c r="DX472" i="49" s="1"/>
  <c r="AA472" i="49" s="1"/>
  <c r="EO471" i="49"/>
  <c r="DP471" i="49" s="1"/>
  <c r="S471" i="49" s="1"/>
  <c r="EF472" i="49"/>
  <c r="DG472" i="49" s="1"/>
  <c r="J472" i="49" s="1"/>
  <c r="EU472" i="49"/>
  <c r="DV472" i="49" s="1"/>
  <c r="Y472" i="49" s="1"/>
  <c r="EQ472" i="49"/>
  <c r="DR472" i="49" s="1"/>
  <c r="EE471" i="49"/>
  <c r="DF471" i="49" s="1"/>
  <c r="I471" i="49" s="1"/>
  <c r="DR146" i="48"/>
  <c r="AT473" i="49" s="1"/>
  <c r="CR473" i="49" s="1"/>
  <c r="BS473" i="49" s="1"/>
  <c r="DG146" i="48"/>
  <c r="AI473" i="49" s="1"/>
  <c r="CG473" i="49" s="1"/>
  <c r="BH473" i="49" s="1"/>
  <c r="DW146" i="48"/>
  <c r="AY473" i="49" s="1"/>
  <c r="CW473" i="49" s="1"/>
  <c r="BX473" i="49" s="1"/>
  <c r="AV158" i="49"/>
  <c r="V158" i="49" s="1"/>
  <c r="AN158" i="49"/>
  <c r="N158" i="49" s="1"/>
  <c r="AE158" i="49"/>
  <c r="E158" i="49" s="1"/>
  <c r="AL158" i="49"/>
  <c r="L158" i="49" s="1"/>
  <c r="DK159" i="49"/>
  <c r="CL159" i="49"/>
  <c r="EJ159" i="49"/>
  <c r="FI159" i="49"/>
  <c r="CG159" i="49"/>
  <c r="DF159" i="49"/>
  <c r="EE159" i="49"/>
  <c r="FD159" i="49"/>
  <c r="AR157" i="49"/>
  <c r="R157" i="49" s="1"/>
  <c r="AK158" i="49"/>
  <c r="K158" i="49" s="1"/>
  <c r="AR158" i="49"/>
  <c r="R158" i="49" s="1"/>
  <c r="AY158" i="49"/>
  <c r="Y158" i="49" s="1"/>
  <c r="BB158" i="49"/>
  <c r="AB158" i="49" s="1"/>
  <c r="AU158" i="49"/>
  <c r="U158" i="49" s="1"/>
  <c r="AL157" i="49"/>
  <c r="L157" i="49" s="1"/>
  <c r="DB159" i="49"/>
  <c r="CC159" i="49"/>
  <c r="EA159" i="49"/>
  <c r="EZ159" i="49"/>
  <c r="CW159" i="49"/>
  <c r="DV159" i="49"/>
  <c r="EU159" i="49"/>
  <c r="FT159" i="49"/>
  <c r="DX159" i="49"/>
  <c r="CY159" i="49"/>
  <c r="EW159" i="49"/>
  <c r="FV159" i="49"/>
  <c r="EA145" i="48"/>
  <c r="AE472" i="49"/>
  <c r="CC472" i="49" s="1"/>
  <c r="DP146" i="48"/>
  <c r="AR473" i="49" s="1"/>
  <c r="CP473" i="49" s="1"/>
  <c r="BQ473" i="49" s="1"/>
  <c r="DN146" i="48"/>
  <c r="AP473" i="49" s="1"/>
  <c r="CN473" i="49" s="1"/>
  <c r="BO473" i="49" s="1"/>
  <c r="DJ146" i="48"/>
  <c r="AL473" i="49" s="1"/>
  <c r="CJ473" i="49" s="1"/>
  <c r="BK473" i="49" s="1"/>
  <c r="DK146" i="48"/>
  <c r="AM473" i="49" s="1"/>
  <c r="CK473" i="49" s="1"/>
  <c r="BL473" i="49" s="1"/>
  <c r="CD159" i="49"/>
  <c r="DC159" i="49"/>
  <c r="FA159" i="49"/>
  <c r="EB159" i="49"/>
  <c r="DT146" i="48"/>
  <c r="AV473" i="49" s="1"/>
  <c r="CT473" i="49" s="1"/>
  <c r="BU473" i="49" s="1"/>
  <c r="DM146" i="48"/>
  <c r="AO473" i="49" s="1"/>
  <c r="CM473" i="49" s="1"/>
  <c r="BN473" i="49" s="1"/>
  <c r="DJ158" i="49"/>
  <c r="CK158" i="49"/>
  <c r="EI158" i="49"/>
  <c r="FH158" i="49"/>
  <c r="DD158" i="49"/>
  <c r="CE158" i="49"/>
  <c r="FB158" i="49"/>
  <c r="EC158" i="49"/>
  <c r="CD158" i="49"/>
  <c r="DC158" i="49"/>
  <c r="EB158" i="49"/>
  <c r="FA158" i="49"/>
  <c r="AH158" i="49"/>
  <c r="H158" i="49" s="1"/>
  <c r="DS146" i="48"/>
  <c r="AU473" i="49" s="1"/>
  <c r="CS473" i="49" s="1"/>
  <c r="BT473" i="49" s="1"/>
  <c r="CU159" i="49"/>
  <c r="DT159" i="49"/>
  <c r="FR159" i="49"/>
  <c r="ES159" i="49"/>
  <c r="DU159" i="49"/>
  <c r="CV159" i="49"/>
  <c r="FS159" i="49"/>
  <c r="ET159" i="49"/>
  <c r="DO159" i="49"/>
  <c r="CP159" i="49"/>
  <c r="FM159" i="49"/>
  <c r="EN159" i="49"/>
  <c r="CI159" i="49"/>
  <c r="DH159" i="49"/>
  <c r="EG159" i="49"/>
  <c r="FF159" i="49"/>
  <c r="DU146" i="48"/>
  <c r="AW473" i="49" s="1"/>
  <c r="CU473" i="49" s="1"/>
  <c r="BV473" i="49" s="1"/>
  <c r="DL146" i="48"/>
  <c r="AN473" i="49" s="1"/>
  <c r="CL473" i="49" s="1"/>
  <c r="BM473" i="49" s="1"/>
  <c r="DV146" i="48"/>
  <c r="AX473" i="49" s="1"/>
  <c r="CV473" i="49" s="1"/>
  <c r="BW473" i="49" s="1"/>
  <c r="DQ159" i="49"/>
  <c r="CR159" i="49"/>
  <c r="FO159" i="49"/>
  <c r="EP159" i="49"/>
  <c r="DY159" i="49"/>
  <c r="CZ159" i="49"/>
  <c r="EX159" i="49"/>
  <c r="FW159" i="49"/>
  <c r="CO159" i="49"/>
  <c r="DN159" i="49"/>
  <c r="FL159" i="49"/>
  <c r="EM159" i="49"/>
  <c r="CH159" i="49"/>
  <c r="DG159" i="49"/>
  <c r="EF159" i="49"/>
  <c r="FE159" i="49"/>
  <c r="CX159" i="49"/>
  <c r="DW159" i="49"/>
  <c r="EV159" i="49"/>
  <c r="FU159" i="49"/>
  <c r="CQ159" i="49"/>
  <c r="DP159" i="49"/>
  <c r="FN159" i="49"/>
  <c r="EO159" i="49"/>
  <c r="AV157" i="49"/>
  <c r="V157" i="49" s="1"/>
  <c r="AW158" i="49"/>
  <c r="W158" i="49" s="1"/>
  <c r="AS158" i="49"/>
  <c r="S158" i="49" s="1"/>
  <c r="AJ158" i="49"/>
  <c r="J158" i="49" s="1"/>
  <c r="AQ158" i="49"/>
  <c r="Q158" i="49" s="1"/>
  <c r="DM158" i="49"/>
  <c r="CN158" i="49"/>
  <c r="FK158" i="49"/>
  <c r="EL158" i="49"/>
  <c r="DF146" i="48"/>
  <c r="AH473" i="49" s="1"/>
  <c r="CF473" i="49" s="1"/>
  <c r="BG473" i="49" s="1"/>
  <c r="DE146" i="48"/>
  <c r="AG473" i="49" s="1"/>
  <c r="CE473" i="49" s="1"/>
  <c r="BF473" i="49" s="1"/>
  <c r="CM158" i="49"/>
  <c r="DL158" i="49"/>
  <c r="FJ158" i="49"/>
  <c r="EK158" i="49"/>
  <c r="DU158" i="49"/>
  <c r="CV158" i="49"/>
  <c r="ET158" i="49"/>
  <c r="FS158" i="49"/>
  <c r="AI157" i="49"/>
  <c r="I157" i="49" s="1"/>
  <c r="DE147" i="48"/>
  <c r="AG474" i="49" s="1"/>
  <c r="CE474" i="49" s="1"/>
  <c r="BF474" i="49" s="1"/>
  <c r="DM147" i="48"/>
  <c r="AO474" i="49" s="1"/>
  <c r="CM474" i="49" s="1"/>
  <c r="BN474" i="49" s="1"/>
  <c r="DN147" i="48"/>
  <c r="AP474" i="49" s="1"/>
  <c r="CN474" i="49" s="1"/>
  <c r="BO474" i="49" s="1"/>
  <c r="DC146" i="48"/>
  <c r="DA146" i="48"/>
  <c r="D148" i="48"/>
  <c r="BD472" i="49" l="1"/>
  <c r="CB472" i="49" s="1"/>
  <c r="DX147" i="48"/>
  <c r="AZ474" i="49" s="1"/>
  <c r="CX474" i="49" s="1"/>
  <c r="BY474" i="49" s="1"/>
  <c r="BY160" i="49"/>
  <c r="E469" i="49"/>
  <c r="AC469" i="49" s="1"/>
  <c r="DZ469" i="49"/>
  <c r="DB470" i="49"/>
  <c r="BS161" i="49"/>
  <c r="BP161" i="49"/>
  <c r="BQ161" i="49"/>
  <c r="BF161" i="49"/>
  <c r="BG161" i="49"/>
  <c r="BW161" i="49"/>
  <c r="BD161" i="49"/>
  <c r="BT161" i="49"/>
  <c r="BE161" i="49"/>
  <c r="BU161" i="49"/>
  <c r="BV161" i="49"/>
  <c r="BR161" i="49"/>
  <c r="BK161" i="49"/>
  <c r="CA161" i="49"/>
  <c r="BH161" i="49"/>
  <c r="BX161" i="49"/>
  <c r="BI161" i="49"/>
  <c r="BY161" i="49"/>
  <c r="BJ161" i="49"/>
  <c r="BN161" i="49"/>
  <c r="BO161" i="49"/>
  <c r="BL161" i="49"/>
  <c r="BM161" i="49"/>
  <c r="DP147" i="48"/>
  <c r="AR474" i="49" s="1"/>
  <c r="CP474" i="49" s="1"/>
  <c r="BQ474" i="49" s="1"/>
  <c r="DW147" i="48"/>
  <c r="AY474" i="49" s="1"/>
  <c r="CW474" i="49" s="1"/>
  <c r="BX474" i="49" s="1"/>
  <c r="R471" i="49"/>
  <c r="EB473" i="49"/>
  <c r="DC473" i="49" s="1"/>
  <c r="N472" i="49"/>
  <c r="EV473" i="49"/>
  <c r="DW473" i="49" s="1"/>
  <c r="W472" i="49"/>
  <c r="EL472" i="49"/>
  <c r="DM472" i="49" s="1"/>
  <c r="P472" i="49" s="1"/>
  <c r="ET472" i="49"/>
  <c r="DU472" i="49" s="1"/>
  <c r="X472" i="49" s="1"/>
  <c r="EA471" i="49"/>
  <c r="L472" i="49"/>
  <c r="EK472" i="49"/>
  <c r="DL472" i="49" s="1"/>
  <c r="EX473" i="49"/>
  <c r="DY473" i="49" s="1"/>
  <c r="AB473" i="49" s="1"/>
  <c r="EB472" i="49"/>
  <c r="DC472" i="49" s="1"/>
  <c r="F472" i="49" s="1"/>
  <c r="U472" i="49"/>
  <c r="EW473" i="49"/>
  <c r="DX473" i="49" s="1"/>
  <c r="AA473" i="49" s="1"/>
  <c r="EC472" i="49"/>
  <c r="DD472" i="49" s="1"/>
  <c r="G472" i="49" s="1"/>
  <c r="EO473" i="49"/>
  <c r="DP473" i="49" s="1"/>
  <c r="EF473" i="49"/>
  <c r="DG473" i="49" s="1"/>
  <c r="J473" i="49" s="1"/>
  <c r="EM473" i="49"/>
  <c r="DN473" i="49" s="1"/>
  <c r="ER472" i="49"/>
  <c r="DS472" i="49" s="1"/>
  <c r="V472" i="49" s="1"/>
  <c r="EI472" i="49"/>
  <c r="DJ472" i="49" s="1"/>
  <c r="M472" i="49" s="1"/>
  <c r="EG473" i="49"/>
  <c r="DH473" i="49" s="1"/>
  <c r="AC157" i="49"/>
  <c r="AG158" i="49"/>
  <c r="G158" i="49" s="1"/>
  <c r="AF159" i="49"/>
  <c r="F159" i="49" s="1"/>
  <c r="DE160" i="49"/>
  <c r="CF160" i="49"/>
  <c r="ED160" i="49"/>
  <c r="FC160" i="49"/>
  <c r="CX160" i="49"/>
  <c r="DW160" i="49"/>
  <c r="EV160" i="49"/>
  <c r="FU160" i="49"/>
  <c r="DF147" i="48"/>
  <c r="AH474" i="49" s="1"/>
  <c r="CF474" i="49" s="1"/>
  <c r="BG474" i="49" s="1"/>
  <c r="DB160" i="49"/>
  <c r="CC160" i="49"/>
  <c r="EZ160" i="49"/>
  <c r="EA160" i="49"/>
  <c r="CU160" i="49"/>
  <c r="DT160" i="49"/>
  <c r="FR160" i="49"/>
  <c r="ES160" i="49"/>
  <c r="DJ147" i="48"/>
  <c r="AL474" i="49" s="1"/>
  <c r="CJ474" i="49" s="1"/>
  <c r="BK474" i="49" s="1"/>
  <c r="DL147" i="48"/>
  <c r="AN474" i="49" s="1"/>
  <c r="CL474" i="49" s="1"/>
  <c r="BM474" i="49" s="1"/>
  <c r="DQ147" i="48"/>
  <c r="AS474" i="49" s="1"/>
  <c r="CQ474" i="49" s="1"/>
  <c r="BR474" i="49" s="1"/>
  <c r="DG147" i="48"/>
  <c r="AI474" i="49" s="1"/>
  <c r="CG474" i="49" s="1"/>
  <c r="BH474" i="49" s="1"/>
  <c r="EA146" i="48"/>
  <c r="AE473" i="49"/>
  <c r="CC473" i="49" s="1"/>
  <c r="DR147" i="48"/>
  <c r="AT474" i="49" s="1"/>
  <c r="CR474" i="49" s="1"/>
  <c r="BS474" i="49" s="1"/>
  <c r="DU147" i="48"/>
  <c r="AW474" i="49" s="1"/>
  <c r="CU474" i="49" s="1"/>
  <c r="BV474" i="49" s="1"/>
  <c r="DO147" i="48"/>
  <c r="AQ474" i="49" s="1"/>
  <c r="CO474" i="49" s="1"/>
  <c r="BP474" i="49" s="1"/>
  <c r="DV147" i="48"/>
  <c r="AX474" i="49" s="1"/>
  <c r="CV474" i="49" s="1"/>
  <c r="BW474" i="49" s="1"/>
  <c r="DM160" i="49"/>
  <c r="CN160" i="49"/>
  <c r="FK160" i="49"/>
  <c r="EL160" i="49"/>
  <c r="DK147" i="48"/>
  <c r="AM474" i="49" s="1"/>
  <c r="CK474" i="49" s="1"/>
  <c r="BL474" i="49" s="1"/>
  <c r="DD147" i="48"/>
  <c r="AF474" i="49" s="1"/>
  <c r="CD474" i="49" s="1"/>
  <c r="BE474" i="49" s="1"/>
  <c r="DT147" i="48"/>
  <c r="AV474" i="49" s="1"/>
  <c r="CT474" i="49" s="1"/>
  <c r="BU474" i="49" s="1"/>
  <c r="CM160" i="49"/>
  <c r="DL160" i="49"/>
  <c r="FJ160" i="49"/>
  <c r="EK160" i="49"/>
  <c r="AS159" i="49"/>
  <c r="S159" i="49" s="1"/>
  <c r="AQ159" i="49"/>
  <c r="Q159" i="49" s="1"/>
  <c r="AT159" i="49"/>
  <c r="T159" i="49" s="1"/>
  <c r="AK159" i="49"/>
  <c r="K159" i="49" s="1"/>
  <c r="CT159" i="49"/>
  <c r="DS159" i="49"/>
  <c r="ER159" i="49"/>
  <c r="FQ159" i="49"/>
  <c r="DI159" i="49"/>
  <c r="CJ159" i="49"/>
  <c r="FG159" i="49"/>
  <c r="EH159" i="49"/>
  <c r="BA159" i="49"/>
  <c r="AA159" i="49" s="1"/>
  <c r="AY159" i="49"/>
  <c r="Y159" i="49" s="1"/>
  <c r="AE159" i="49"/>
  <c r="E159" i="49" s="1"/>
  <c r="DG160" i="49"/>
  <c r="CH160" i="49"/>
  <c r="EF160" i="49"/>
  <c r="FE160" i="49"/>
  <c r="DP160" i="49"/>
  <c r="CQ160" i="49"/>
  <c r="EO160" i="49"/>
  <c r="FN160" i="49"/>
  <c r="DE159" i="49"/>
  <c r="CF159" i="49"/>
  <c r="FC159" i="49"/>
  <c r="ED159" i="49"/>
  <c r="AZ159" i="49"/>
  <c r="Z159" i="49" s="1"/>
  <c r="AJ159" i="49"/>
  <c r="J159" i="49" s="1"/>
  <c r="BB159" i="49"/>
  <c r="AB159" i="49" s="1"/>
  <c r="CO160" i="49"/>
  <c r="DN160" i="49"/>
  <c r="FL160" i="49"/>
  <c r="EM160" i="49"/>
  <c r="DH147" i="48"/>
  <c r="AJ474" i="49" s="1"/>
  <c r="CH474" i="49" s="1"/>
  <c r="BI474" i="49" s="1"/>
  <c r="DR160" i="49"/>
  <c r="CS160" i="49"/>
  <c r="FP160" i="49"/>
  <c r="EQ160" i="49"/>
  <c r="CE160" i="49"/>
  <c r="DD160" i="49"/>
  <c r="EC160" i="49"/>
  <c r="FB160" i="49"/>
  <c r="AX158" i="49"/>
  <c r="X158" i="49" s="1"/>
  <c r="DL159" i="49"/>
  <c r="CM159" i="49"/>
  <c r="FJ159" i="49"/>
  <c r="EK159" i="49"/>
  <c r="DJ159" i="49"/>
  <c r="CK159" i="49"/>
  <c r="FH159" i="49"/>
  <c r="EI159" i="49"/>
  <c r="DM159" i="49"/>
  <c r="CN159" i="49"/>
  <c r="FK159" i="49"/>
  <c r="EL159" i="49"/>
  <c r="DQ160" i="49"/>
  <c r="CR160" i="49"/>
  <c r="EP160" i="49"/>
  <c r="FO160" i="49"/>
  <c r="DI160" i="49"/>
  <c r="CJ160" i="49"/>
  <c r="FG160" i="49"/>
  <c r="EH160" i="49"/>
  <c r="CL160" i="49"/>
  <c r="DK160" i="49"/>
  <c r="EJ160" i="49"/>
  <c r="FI160" i="49"/>
  <c r="DS147" i="48"/>
  <c r="AU474" i="49" s="1"/>
  <c r="CS474" i="49" s="1"/>
  <c r="BT474" i="49" s="1"/>
  <c r="DZ147" i="48"/>
  <c r="BB474" i="49" s="1"/>
  <c r="CZ474" i="49" s="1"/>
  <c r="CA474" i="49" s="1"/>
  <c r="CW160" i="49"/>
  <c r="DV160" i="49"/>
  <c r="FT160" i="49"/>
  <c r="EU160" i="49"/>
  <c r="DO160" i="49"/>
  <c r="CP160" i="49"/>
  <c r="FM160" i="49"/>
  <c r="EN160" i="49"/>
  <c r="DI147" i="48"/>
  <c r="AK474" i="49" s="1"/>
  <c r="CI474" i="49" s="1"/>
  <c r="BJ474" i="49" s="1"/>
  <c r="DY147" i="48"/>
  <c r="BA474" i="49" s="1"/>
  <c r="CY474" i="49" s="1"/>
  <c r="BZ474" i="49" s="1"/>
  <c r="AO158" i="49"/>
  <c r="O158" i="49" s="1"/>
  <c r="CE159" i="49"/>
  <c r="DD159" i="49"/>
  <c r="FB159" i="49"/>
  <c r="EC159" i="49"/>
  <c r="AP158" i="49"/>
  <c r="P158" i="49" s="1"/>
  <c r="AR159" i="49"/>
  <c r="R159" i="49" s="1"/>
  <c r="AX159" i="49"/>
  <c r="X159" i="49" s="1"/>
  <c r="AW159" i="49"/>
  <c r="W159" i="49" s="1"/>
  <c r="DR159" i="49"/>
  <c r="CS159" i="49"/>
  <c r="EQ159" i="49"/>
  <c r="FP159" i="49"/>
  <c r="AF158" i="49"/>
  <c r="F158" i="49" s="1"/>
  <c r="AM158" i="49"/>
  <c r="M158" i="49" s="1"/>
  <c r="AI159" i="49"/>
  <c r="I159" i="49" s="1"/>
  <c r="AN159" i="49"/>
  <c r="N159" i="49" s="1"/>
  <c r="DF148" i="48"/>
  <c r="AH475" i="49" s="1"/>
  <c r="CF475" i="49" s="1"/>
  <c r="BG475" i="49" s="1"/>
  <c r="DK148" i="48"/>
  <c r="AM475" i="49" s="1"/>
  <c r="CK475" i="49" s="1"/>
  <c r="BL475" i="49" s="1"/>
  <c r="DD148" i="48"/>
  <c r="AF475" i="49" s="1"/>
  <c r="CD475" i="49" s="1"/>
  <c r="BE475" i="49" s="1"/>
  <c r="DT148" i="48"/>
  <c r="AV475" i="49" s="1"/>
  <c r="CT475" i="49" s="1"/>
  <c r="BU475" i="49" s="1"/>
  <c r="DL148" i="48"/>
  <c r="AN475" i="49" s="1"/>
  <c r="CL475" i="49" s="1"/>
  <c r="BM475" i="49" s="1"/>
  <c r="DC147" i="48"/>
  <c r="DA147" i="48"/>
  <c r="D149" i="48"/>
  <c r="BD473" i="49" l="1"/>
  <c r="CB473" i="49" s="1"/>
  <c r="DY148" i="48"/>
  <c r="BA475" i="49" s="1"/>
  <c r="CY475" i="49" s="1"/>
  <c r="BZ475" i="49" s="1"/>
  <c r="BZ161" i="49"/>
  <c r="E470" i="49"/>
  <c r="AC470" i="49" s="1"/>
  <c r="DZ470" i="49"/>
  <c r="DB471" i="49"/>
  <c r="DM148" i="48"/>
  <c r="AO475" i="49" s="1"/>
  <c r="CM475" i="49" s="1"/>
  <c r="BN475" i="49" s="1"/>
  <c r="BK162" i="49"/>
  <c r="BH162" i="49"/>
  <c r="BX162" i="49"/>
  <c r="BI162" i="49"/>
  <c r="BY162" i="49"/>
  <c r="BR162" i="49"/>
  <c r="BF162" i="49"/>
  <c r="BO162" i="49"/>
  <c r="BL162" i="49"/>
  <c r="BM162" i="49"/>
  <c r="BV162" i="49"/>
  <c r="BZ162" i="49"/>
  <c r="BS162" i="49"/>
  <c r="BP162" i="49"/>
  <c r="BQ162" i="49"/>
  <c r="BN162" i="49"/>
  <c r="BT162" i="49"/>
  <c r="BE162" i="49"/>
  <c r="BU162" i="49"/>
  <c r="BG162" i="49"/>
  <c r="BW162" i="49"/>
  <c r="BD162" i="49"/>
  <c r="DQ148" i="48"/>
  <c r="AS475" i="49" s="1"/>
  <c r="CQ475" i="49" s="1"/>
  <c r="BR475" i="49" s="1"/>
  <c r="DZ148" i="48"/>
  <c r="BB475" i="49" s="1"/>
  <c r="CZ475" i="49" s="1"/>
  <c r="CA475" i="49" s="1"/>
  <c r="DH148" i="48"/>
  <c r="AJ475" i="49" s="1"/>
  <c r="CH475" i="49" s="1"/>
  <c r="BI475" i="49" s="1"/>
  <c r="DE148" i="48"/>
  <c r="AG475" i="49" s="1"/>
  <c r="CE475" i="49" s="1"/>
  <c r="BF475" i="49" s="1"/>
  <c r="DU148" i="48"/>
  <c r="AW475" i="49" s="1"/>
  <c r="CU475" i="49" s="1"/>
  <c r="BV475" i="49" s="1"/>
  <c r="DS148" i="48"/>
  <c r="AU475" i="49" s="1"/>
  <c r="CS475" i="49" s="1"/>
  <c r="BT475" i="49" s="1"/>
  <c r="DN148" i="48"/>
  <c r="AP475" i="49" s="1"/>
  <c r="CN475" i="49" s="1"/>
  <c r="BO475" i="49" s="1"/>
  <c r="DJ148" i="48"/>
  <c r="AL475" i="49" s="1"/>
  <c r="CJ475" i="49" s="1"/>
  <c r="BK475" i="49" s="1"/>
  <c r="EI473" i="49"/>
  <c r="DJ473" i="49" s="1"/>
  <c r="M473" i="49" s="1"/>
  <c r="ET473" i="49"/>
  <c r="DU473" i="49" s="1"/>
  <c r="X473" i="49" s="1"/>
  <c r="EK473" i="49"/>
  <c r="DL473" i="49" s="1"/>
  <c r="O473" i="49" s="1"/>
  <c r="EC474" i="49"/>
  <c r="DD474" i="49" s="1"/>
  <c r="ES473" i="49"/>
  <c r="DT473" i="49" s="1"/>
  <c r="Z473" i="49"/>
  <c r="EU474" i="49"/>
  <c r="DV474" i="49" s="1"/>
  <c r="Y474" i="49" s="1"/>
  <c r="EH473" i="49"/>
  <c r="DI473" i="49" s="1"/>
  <c r="L473" i="49" s="1"/>
  <c r="O472" i="49"/>
  <c r="EN473" i="49"/>
  <c r="DO473" i="49" s="1"/>
  <c r="R473" i="49" s="1"/>
  <c r="EK474" i="49"/>
  <c r="DL474" i="49" s="1"/>
  <c r="EE473" i="49"/>
  <c r="DF473" i="49" s="1"/>
  <c r="I473" i="49" s="1"/>
  <c r="EJ473" i="49"/>
  <c r="DK473" i="49" s="1"/>
  <c r="N473" i="49" s="1"/>
  <c r="K473" i="49"/>
  <c r="EA472" i="49"/>
  <c r="F473" i="49"/>
  <c r="Q473" i="49"/>
  <c r="S473" i="49"/>
  <c r="EQ473" i="49"/>
  <c r="DR473" i="49" s="1"/>
  <c r="U473" i="49" s="1"/>
  <c r="EL474" i="49"/>
  <c r="DM474" i="49" s="1"/>
  <c r="EL473" i="49"/>
  <c r="DM473" i="49" s="1"/>
  <c r="P473" i="49" s="1"/>
  <c r="EU473" i="49"/>
  <c r="DV473" i="49" s="1"/>
  <c r="Y473" i="49" s="1"/>
  <c r="EN474" i="49"/>
  <c r="DO474" i="49" s="1"/>
  <c r="EP473" i="49"/>
  <c r="DQ473" i="49" s="1"/>
  <c r="T473" i="49" s="1"/>
  <c r="EC473" i="49"/>
  <c r="DD473" i="49" s="1"/>
  <c r="G473" i="49" s="1"/>
  <c r="ER473" i="49"/>
  <c r="DS473" i="49" s="1"/>
  <c r="V473" i="49" s="1"/>
  <c r="EV474" i="49"/>
  <c r="DW474" i="49" s="1"/>
  <c r="ED473" i="49"/>
  <c r="DE473" i="49" s="1"/>
  <c r="H473" i="49" s="1"/>
  <c r="AC158" i="49"/>
  <c r="CW161" i="49"/>
  <c r="DV161" i="49"/>
  <c r="FT161" i="49"/>
  <c r="EU161" i="49"/>
  <c r="DI148" i="48"/>
  <c r="AK475" i="49" s="1"/>
  <c r="CI475" i="49" s="1"/>
  <c r="BJ475" i="49" s="1"/>
  <c r="CI160" i="49"/>
  <c r="DH160" i="49"/>
  <c r="FF160" i="49"/>
  <c r="EG160" i="49"/>
  <c r="DP148" i="48"/>
  <c r="AR475" i="49" s="1"/>
  <c r="CP475" i="49" s="1"/>
  <c r="BQ475" i="49" s="1"/>
  <c r="DM161" i="49"/>
  <c r="CN161" i="49"/>
  <c r="EL161" i="49"/>
  <c r="FK161" i="49"/>
  <c r="DI161" i="49"/>
  <c r="CJ161" i="49"/>
  <c r="EH161" i="49"/>
  <c r="FG161" i="49"/>
  <c r="CK161" i="49"/>
  <c r="DJ161" i="49"/>
  <c r="EI161" i="49"/>
  <c r="FH161" i="49"/>
  <c r="DC161" i="49"/>
  <c r="CD161" i="49"/>
  <c r="FA161" i="49"/>
  <c r="EB161" i="49"/>
  <c r="CT161" i="49"/>
  <c r="DS161" i="49"/>
  <c r="ER161" i="49"/>
  <c r="FQ161" i="49"/>
  <c r="CM161" i="49"/>
  <c r="DL161" i="49"/>
  <c r="EK161" i="49"/>
  <c r="FJ161" i="49"/>
  <c r="AG159" i="49"/>
  <c r="G159" i="49" s="1"/>
  <c r="AL160" i="49"/>
  <c r="L160" i="49" s="1"/>
  <c r="AP159" i="49"/>
  <c r="P159" i="49" s="1"/>
  <c r="AM159" i="49"/>
  <c r="M159" i="49" s="1"/>
  <c r="AO159" i="49"/>
  <c r="O159" i="49" s="1"/>
  <c r="AL159" i="49"/>
  <c r="L159" i="49" s="1"/>
  <c r="AO160" i="49"/>
  <c r="O160" i="49" s="1"/>
  <c r="CT160" i="49"/>
  <c r="DS160" i="49"/>
  <c r="ER160" i="49"/>
  <c r="FQ160" i="49"/>
  <c r="DJ160" i="49"/>
  <c r="EI160" i="49"/>
  <c r="CK160" i="49"/>
  <c r="FH160" i="49"/>
  <c r="AZ160" i="49"/>
  <c r="Z160" i="49" s="1"/>
  <c r="AH160" i="49"/>
  <c r="H160" i="49" s="1"/>
  <c r="DG148" i="48"/>
  <c r="AI475" i="49" s="1"/>
  <c r="CG475" i="49" s="1"/>
  <c r="BH475" i="49" s="1"/>
  <c r="DW148" i="48"/>
  <c r="AY475" i="49" s="1"/>
  <c r="CW475" i="49" s="1"/>
  <c r="BX475" i="49" s="1"/>
  <c r="DR148" i="48"/>
  <c r="AT475" i="49" s="1"/>
  <c r="CR475" i="49" s="1"/>
  <c r="BS475" i="49" s="1"/>
  <c r="DY161" i="49"/>
  <c r="CZ161" i="49"/>
  <c r="FW161" i="49"/>
  <c r="EX161" i="49"/>
  <c r="DO148" i="48"/>
  <c r="AQ475" i="49" s="1"/>
  <c r="CO475" i="49" s="1"/>
  <c r="BP475" i="49" s="1"/>
  <c r="DG161" i="49"/>
  <c r="CH161" i="49"/>
  <c r="EF161" i="49"/>
  <c r="FE161" i="49"/>
  <c r="DX148" i="48"/>
  <c r="AZ475" i="49" s="1"/>
  <c r="CX475" i="49" s="1"/>
  <c r="BY475" i="49" s="1"/>
  <c r="DP161" i="49"/>
  <c r="CQ161" i="49"/>
  <c r="FN161" i="49"/>
  <c r="EO161" i="49"/>
  <c r="AU159" i="49"/>
  <c r="U159" i="49" s="1"/>
  <c r="DX160" i="49"/>
  <c r="CY160" i="49"/>
  <c r="FV160" i="49"/>
  <c r="EW160" i="49"/>
  <c r="AR160" i="49"/>
  <c r="R160" i="49" s="1"/>
  <c r="AY160" i="49"/>
  <c r="Y160" i="49" s="1"/>
  <c r="DY160" i="49"/>
  <c r="CZ160" i="49"/>
  <c r="FW160" i="49"/>
  <c r="EX160" i="49"/>
  <c r="AN160" i="49"/>
  <c r="N160" i="49" s="1"/>
  <c r="AT160" i="49"/>
  <c r="T160" i="49" s="1"/>
  <c r="AU160" i="49"/>
  <c r="U160" i="49" s="1"/>
  <c r="AH159" i="49"/>
  <c r="H159" i="49" s="1"/>
  <c r="AV159" i="49"/>
  <c r="V159" i="49" s="1"/>
  <c r="CG160" i="49"/>
  <c r="DF160" i="49"/>
  <c r="EE160" i="49"/>
  <c r="FD160" i="49"/>
  <c r="DV148" i="48"/>
  <c r="AX475" i="49" s="1"/>
  <c r="CV475" i="49" s="1"/>
  <c r="BW475" i="49" s="1"/>
  <c r="EA147" i="48"/>
  <c r="AE474" i="49"/>
  <c r="CC474" i="49" s="1"/>
  <c r="DE161" i="49"/>
  <c r="CF161" i="49"/>
  <c r="FC161" i="49"/>
  <c r="ED161" i="49"/>
  <c r="CC161" i="49"/>
  <c r="DB161" i="49"/>
  <c r="EA161" i="49"/>
  <c r="EZ161" i="49"/>
  <c r="CS161" i="49"/>
  <c r="DR161" i="49"/>
  <c r="EQ161" i="49"/>
  <c r="FP161" i="49"/>
  <c r="CL161" i="49"/>
  <c r="DK161" i="49"/>
  <c r="FI161" i="49"/>
  <c r="EJ161" i="49"/>
  <c r="DD161" i="49"/>
  <c r="CE161" i="49"/>
  <c r="FB161" i="49"/>
  <c r="EC161" i="49"/>
  <c r="CU161" i="49"/>
  <c r="DT161" i="49"/>
  <c r="FR161" i="49"/>
  <c r="ES161" i="49"/>
  <c r="AG160" i="49"/>
  <c r="G160" i="49" s="1"/>
  <c r="AQ160" i="49"/>
  <c r="Q160" i="49" s="1"/>
  <c r="AS160" i="49"/>
  <c r="S160" i="49" s="1"/>
  <c r="AJ160" i="49"/>
  <c r="J160" i="49" s="1"/>
  <c r="CD160" i="49"/>
  <c r="DC160" i="49"/>
  <c r="EB160" i="49"/>
  <c r="FA160" i="49"/>
  <c r="AP160" i="49"/>
  <c r="P160" i="49" s="1"/>
  <c r="DU160" i="49"/>
  <c r="CV160" i="49"/>
  <c r="FS160" i="49"/>
  <c r="ET160" i="49"/>
  <c r="AW160" i="49"/>
  <c r="W160" i="49" s="1"/>
  <c r="AE160" i="49"/>
  <c r="E160" i="49" s="1"/>
  <c r="CP161" i="49"/>
  <c r="DO161" i="49"/>
  <c r="EN161" i="49"/>
  <c r="FM161" i="49"/>
  <c r="CY161" i="49"/>
  <c r="DX161" i="49"/>
  <c r="FV161" i="49"/>
  <c r="EW161" i="49"/>
  <c r="DQ149" i="48"/>
  <c r="AS476" i="49" s="1"/>
  <c r="CQ476" i="49" s="1"/>
  <c r="BR476" i="49" s="1"/>
  <c r="DV149" i="48"/>
  <c r="AX476" i="49" s="1"/>
  <c r="CV476" i="49" s="1"/>
  <c r="BW476" i="49" s="1"/>
  <c r="DP149" i="48"/>
  <c r="AR476" i="49" s="1"/>
  <c r="CP476" i="49" s="1"/>
  <c r="BQ476" i="49" s="1"/>
  <c r="DL149" i="48"/>
  <c r="AN476" i="49" s="1"/>
  <c r="CL476" i="49" s="1"/>
  <c r="BM476" i="49" s="1"/>
  <c r="DE149" i="48"/>
  <c r="AG476" i="49" s="1"/>
  <c r="CE476" i="49" s="1"/>
  <c r="BF476" i="49" s="1"/>
  <c r="DW149" i="48"/>
  <c r="AY476" i="49" s="1"/>
  <c r="CW476" i="49" s="1"/>
  <c r="BX476" i="49" s="1"/>
  <c r="DY149" i="48"/>
  <c r="BA476" i="49" s="1"/>
  <c r="CY476" i="49" s="1"/>
  <c r="BZ476" i="49" s="1"/>
  <c r="DU149" i="48"/>
  <c r="AW476" i="49" s="1"/>
  <c r="CU476" i="49" s="1"/>
  <c r="BV476" i="49" s="1"/>
  <c r="DG149" i="48"/>
  <c r="AI476" i="49" s="1"/>
  <c r="CG476" i="49" s="1"/>
  <c r="BH476" i="49" s="1"/>
  <c r="DD149" i="48"/>
  <c r="AF476" i="49" s="1"/>
  <c r="CD476" i="49" s="1"/>
  <c r="BE476" i="49" s="1"/>
  <c r="DC148" i="48"/>
  <c r="DA148" i="48"/>
  <c r="D150" i="48"/>
  <c r="BD474" i="49" l="1"/>
  <c r="CB474" i="49" s="1"/>
  <c r="DI149" i="48"/>
  <c r="AK476" i="49" s="1"/>
  <c r="CI476" i="49" s="1"/>
  <c r="BJ476" i="49" s="1"/>
  <c r="BJ162" i="49"/>
  <c r="DZ149" i="48"/>
  <c r="BB476" i="49" s="1"/>
  <c r="CZ476" i="49" s="1"/>
  <c r="CA476" i="49" s="1"/>
  <c r="CA162" i="49"/>
  <c r="E471" i="49"/>
  <c r="AC471" i="49" s="1"/>
  <c r="DZ471" i="49"/>
  <c r="DB472" i="49"/>
  <c r="DZ472" i="49" s="1"/>
  <c r="DR149" i="48"/>
  <c r="AT476" i="49" s="1"/>
  <c r="CR476" i="49" s="1"/>
  <c r="BS476" i="49" s="1"/>
  <c r="DX149" i="48"/>
  <c r="AZ476" i="49" s="1"/>
  <c r="CX476" i="49" s="1"/>
  <c r="BY476" i="49" s="1"/>
  <c r="BS163" i="49"/>
  <c r="BP163" i="49"/>
  <c r="BQ163" i="49"/>
  <c r="BV163" i="49"/>
  <c r="BR163" i="49"/>
  <c r="BG163" i="49"/>
  <c r="BW163" i="49"/>
  <c r="BD163" i="49"/>
  <c r="BT163" i="49"/>
  <c r="BE163" i="49"/>
  <c r="BU163" i="49"/>
  <c r="BK163" i="49"/>
  <c r="CA163" i="49"/>
  <c r="BH163" i="49"/>
  <c r="BX163" i="49"/>
  <c r="BI163" i="49"/>
  <c r="BY163" i="49"/>
  <c r="BZ163" i="49"/>
  <c r="BO163" i="49"/>
  <c r="BL163" i="49"/>
  <c r="BM163" i="49"/>
  <c r="BF163" i="49"/>
  <c r="DS149" i="48"/>
  <c r="AU476" i="49" s="1"/>
  <c r="CS476" i="49" s="1"/>
  <c r="BT476" i="49" s="1"/>
  <c r="DH149" i="48"/>
  <c r="AJ476" i="49" s="1"/>
  <c r="CH476" i="49" s="1"/>
  <c r="BI476" i="49" s="1"/>
  <c r="DJ149" i="48"/>
  <c r="AL476" i="49" s="1"/>
  <c r="CJ476" i="49" s="1"/>
  <c r="BK476" i="49" s="1"/>
  <c r="DO149" i="48"/>
  <c r="AQ476" i="49" s="1"/>
  <c r="CO476" i="49" s="1"/>
  <c r="BP476" i="49" s="1"/>
  <c r="W473" i="49"/>
  <c r="EF474" i="49"/>
  <c r="DG474" i="49" s="1"/>
  <c r="ES475" i="49"/>
  <c r="DT475" i="49" s="1"/>
  <c r="EH475" i="49"/>
  <c r="DI475" i="49" s="1"/>
  <c r="L475" i="49" s="1"/>
  <c r="EH474" i="49"/>
  <c r="DI474" i="49" s="1"/>
  <c r="L474" i="49" s="1"/>
  <c r="EX474" i="49"/>
  <c r="DY474" i="49" s="1"/>
  <c r="AB474" i="49" s="1"/>
  <c r="EK475" i="49"/>
  <c r="DL475" i="49" s="1"/>
  <c r="O475" i="49" s="1"/>
  <c r="E472" i="49"/>
  <c r="AC472" i="49" s="1"/>
  <c r="O474" i="49"/>
  <c r="EB474" i="49"/>
  <c r="DC474" i="49" s="1"/>
  <c r="F474" i="49" s="1"/>
  <c r="G474" i="49"/>
  <c r="EA473" i="49"/>
  <c r="EW474" i="49"/>
  <c r="DX474" i="49" s="1"/>
  <c r="AA474" i="49" s="1"/>
  <c r="EC475" i="49"/>
  <c r="DD475" i="49" s="1"/>
  <c r="G475" i="49" s="1"/>
  <c r="EX475" i="49"/>
  <c r="DY475" i="49" s="1"/>
  <c r="AB475" i="49" s="1"/>
  <c r="P474" i="49"/>
  <c r="R474" i="49"/>
  <c r="EW475" i="49"/>
  <c r="DX475" i="49" s="1"/>
  <c r="EM474" i="49"/>
  <c r="DN474" i="49" s="1"/>
  <c r="Q474" i="49" s="1"/>
  <c r="EE474" i="49"/>
  <c r="DF474" i="49" s="1"/>
  <c r="I474" i="49" s="1"/>
  <c r="EI474" i="49"/>
  <c r="DJ474" i="49" s="1"/>
  <c r="M474" i="49" s="1"/>
  <c r="J474" i="49"/>
  <c r="Z474" i="49"/>
  <c r="EO474" i="49"/>
  <c r="DP474" i="49" s="1"/>
  <c r="S474" i="49" s="1"/>
  <c r="EQ474" i="49"/>
  <c r="DR474" i="49" s="1"/>
  <c r="U474" i="49" s="1"/>
  <c r="EO475" i="49"/>
  <c r="DP475" i="49" s="1"/>
  <c r="EJ474" i="49"/>
  <c r="DK474" i="49" s="1"/>
  <c r="N474" i="49" s="1"/>
  <c r="EP474" i="49"/>
  <c r="DQ474" i="49" s="1"/>
  <c r="T474" i="49" s="1"/>
  <c r="EL475" i="49"/>
  <c r="DM475" i="49" s="1"/>
  <c r="ER474" i="49"/>
  <c r="DS474" i="49" s="1"/>
  <c r="V474" i="49" s="1"/>
  <c r="EF475" i="49"/>
  <c r="DG475" i="49" s="1"/>
  <c r="EJ475" i="49"/>
  <c r="DK475" i="49" s="1"/>
  <c r="N475" i="49" s="1"/>
  <c r="ET474" i="49"/>
  <c r="DU474" i="49" s="1"/>
  <c r="X474" i="49" s="1"/>
  <c r="EI475" i="49"/>
  <c r="DJ475" i="49" s="1"/>
  <c r="M475" i="49" s="1"/>
  <c r="EB475" i="49"/>
  <c r="DC475" i="49" s="1"/>
  <c r="F475" i="49" s="1"/>
  <c r="ER475" i="49"/>
  <c r="DS475" i="49" s="1"/>
  <c r="V475" i="49" s="1"/>
  <c r="ED474" i="49"/>
  <c r="DE474" i="49" s="1"/>
  <c r="H474" i="49" s="1"/>
  <c r="ED475" i="49"/>
  <c r="DE475" i="49" s="1"/>
  <c r="ES474" i="49"/>
  <c r="DT474" i="49" s="1"/>
  <c r="W474" i="49" s="1"/>
  <c r="EQ475" i="49"/>
  <c r="DR475" i="49" s="1"/>
  <c r="U475" i="49" s="1"/>
  <c r="EG474" i="49"/>
  <c r="DH474" i="49" s="1"/>
  <c r="K474" i="49" s="1"/>
  <c r="AC159" i="49"/>
  <c r="BB160" i="49"/>
  <c r="AB160" i="49" s="1"/>
  <c r="AY161" i="49"/>
  <c r="Y161" i="49" s="1"/>
  <c r="AR161" i="49"/>
  <c r="R161" i="49" s="1"/>
  <c r="AF161" i="49"/>
  <c r="F161" i="49" s="1"/>
  <c r="CD162" i="49"/>
  <c r="DC162" i="49"/>
  <c r="FA162" i="49"/>
  <c r="EB162" i="49"/>
  <c r="DM149" i="48"/>
  <c r="AO476" i="49" s="1"/>
  <c r="CM476" i="49" s="1"/>
  <c r="BN476" i="49" s="1"/>
  <c r="DN149" i="48"/>
  <c r="AP476" i="49" s="1"/>
  <c r="CN476" i="49" s="1"/>
  <c r="BO476" i="49" s="1"/>
  <c r="DI162" i="49"/>
  <c r="CJ162" i="49"/>
  <c r="FG162" i="49"/>
  <c r="EH162" i="49"/>
  <c r="CC162" i="49"/>
  <c r="DB162" i="49"/>
  <c r="EZ162" i="49"/>
  <c r="EA162" i="49"/>
  <c r="CS162" i="49"/>
  <c r="DR162" i="49"/>
  <c r="FP162" i="49"/>
  <c r="EQ162" i="49"/>
  <c r="CL162" i="49"/>
  <c r="DK162" i="49"/>
  <c r="EJ162" i="49"/>
  <c r="FI162" i="49"/>
  <c r="CE162" i="49"/>
  <c r="DD162" i="49"/>
  <c r="FB162" i="49"/>
  <c r="EC162" i="49"/>
  <c r="CU162" i="49"/>
  <c r="DT162" i="49"/>
  <c r="ES162" i="49"/>
  <c r="FR162" i="49"/>
  <c r="DU161" i="49"/>
  <c r="CV161" i="49"/>
  <c r="FS161" i="49"/>
  <c r="ET161" i="49"/>
  <c r="AM160" i="49"/>
  <c r="M160" i="49" s="1"/>
  <c r="CK162" i="49"/>
  <c r="DJ162" i="49"/>
  <c r="EI162" i="49"/>
  <c r="FH162" i="49"/>
  <c r="DT149" i="48"/>
  <c r="AV476" i="49" s="1"/>
  <c r="CT476" i="49" s="1"/>
  <c r="BU476" i="49" s="1"/>
  <c r="DY162" i="49"/>
  <c r="CZ162" i="49"/>
  <c r="FW162" i="49"/>
  <c r="EX162" i="49"/>
  <c r="CG162" i="49"/>
  <c r="DF162" i="49"/>
  <c r="FD162" i="49"/>
  <c r="EE162" i="49"/>
  <c r="CW162" i="49"/>
  <c r="DV162" i="49"/>
  <c r="FT162" i="49"/>
  <c r="EU162" i="49"/>
  <c r="CP162" i="49"/>
  <c r="DO162" i="49"/>
  <c r="FM162" i="49"/>
  <c r="EN162" i="49"/>
  <c r="DH162" i="49"/>
  <c r="CI162" i="49"/>
  <c r="FF162" i="49"/>
  <c r="EG162" i="49"/>
  <c r="DX162" i="49"/>
  <c r="CY162" i="49"/>
  <c r="FV162" i="49"/>
  <c r="EW162" i="49"/>
  <c r="AX160" i="49"/>
  <c r="X160" i="49" s="1"/>
  <c r="CO161" i="49"/>
  <c r="DN161" i="49"/>
  <c r="FL161" i="49"/>
  <c r="EM161" i="49"/>
  <c r="DF149" i="48"/>
  <c r="AH476" i="49" s="1"/>
  <c r="CF476" i="49" s="1"/>
  <c r="BG476" i="49" s="1"/>
  <c r="DS162" i="49"/>
  <c r="CT162" i="49"/>
  <c r="ER162" i="49"/>
  <c r="FQ162" i="49"/>
  <c r="AW161" i="49"/>
  <c r="W161" i="49" s="1"/>
  <c r="AG161" i="49"/>
  <c r="G161" i="49" s="1"/>
  <c r="AN161" i="49"/>
  <c r="N161" i="49" s="1"/>
  <c r="AH161" i="49"/>
  <c r="H161" i="49" s="1"/>
  <c r="BA160" i="49"/>
  <c r="AA160" i="49" s="1"/>
  <c r="AJ161" i="49"/>
  <c r="J161" i="49" s="1"/>
  <c r="CG161" i="49"/>
  <c r="DF161" i="49"/>
  <c r="EE161" i="49"/>
  <c r="FD161" i="49"/>
  <c r="AO161" i="49"/>
  <c r="O161" i="49" s="1"/>
  <c r="AV161" i="49"/>
  <c r="V161" i="49" s="1"/>
  <c r="AM161" i="49"/>
  <c r="M161" i="49" s="1"/>
  <c r="AL161" i="49"/>
  <c r="L161" i="49" s="1"/>
  <c r="AP161" i="49"/>
  <c r="P161" i="49" s="1"/>
  <c r="AK160" i="49"/>
  <c r="K160" i="49" s="1"/>
  <c r="CI161" i="49"/>
  <c r="DH161" i="49"/>
  <c r="EG161" i="49"/>
  <c r="FF161" i="49"/>
  <c r="DM162" i="49"/>
  <c r="CN162" i="49"/>
  <c r="FK162" i="49"/>
  <c r="EL162" i="49"/>
  <c r="CM162" i="49"/>
  <c r="DL162" i="49"/>
  <c r="FJ162" i="49"/>
  <c r="EK162" i="49"/>
  <c r="EA148" i="48"/>
  <c r="AE475" i="49"/>
  <c r="CC475" i="49" s="1"/>
  <c r="DK149" i="48"/>
  <c r="AM476" i="49" s="1"/>
  <c r="CK476" i="49" s="1"/>
  <c r="BL476" i="49" s="1"/>
  <c r="DU162" i="49"/>
  <c r="CV162" i="49"/>
  <c r="ET162" i="49"/>
  <c r="FS162" i="49"/>
  <c r="DQ162" i="49"/>
  <c r="CR162" i="49"/>
  <c r="EP162" i="49"/>
  <c r="FO162" i="49"/>
  <c r="CO162" i="49"/>
  <c r="DN162" i="49"/>
  <c r="EM162" i="49"/>
  <c r="FL162" i="49"/>
  <c r="DG162" i="49"/>
  <c r="CH162" i="49"/>
  <c r="EF162" i="49"/>
  <c r="FE162" i="49"/>
  <c r="DW162" i="49"/>
  <c r="CX162" i="49"/>
  <c r="FU162" i="49"/>
  <c r="EV162" i="49"/>
  <c r="CQ162" i="49"/>
  <c r="DP162" i="49"/>
  <c r="EO162" i="49"/>
  <c r="FN162" i="49"/>
  <c r="BA161" i="49"/>
  <c r="AA161" i="49" s="1"/>
  <c r="AF160" i="49"/>
  <c r="F160" i="49" s="1"/>
  <c r="AU161" i="49"/>
  <c r="U161" i="49" s="1"/>
  <c r="AE161" i="49"/>
  <c r="E161" i="49" s="1"/>
  <c r="AI160" i="49"/>
  <c r="I160" i="49" s="1"/>
  <c r="AS161" i="49"/>
  <c r="S161" i="49" s="1"/>
  <c r="DW161" i="49"/>
  <c r="CX161" i="49"/>
  <c r="FU161" i="49"/>
  <c r="EV161" i="49"/>
  <c r="BB161" i="49"/>
  <c r="AB161" i="49" s="1"/>
  <c r="DQ161" i="49"/>
  <c r="CR161" i="49"/>
  <c r="EP161" i="49"/>
  <c r="FO161" i="49"/>
  <c r="AV160" i="49"/>
  <c r="V160" i="49" s="1"/>
  <c r="DY150" i="48"/>
  <c r="BA477" i="49" s="1"/>
  <c r="CY477" i="49" s="1"/>
  <c r="BZ477" i="49" s="1"/>
  <c r="DP150" i="48"/>
  <c r="AR477" i="49" s="1"/>
  <c r="CP477" i="49" s="1"/>
  <c r="BQ477" i="49" s="1"/>
  <c r="DG150" i="48"/>
  <c r="AI477" i="49" s="1"/>
  <c r="CG477" i="49" s="1"/>
  <c r="BH477" i="49" s="1"/>
  <c r="DV150" i="48"/>
  <c r="AX477" i="49" s="1"/>
  <c r="CV477" i="49" s="1"/>
  <c r="BW477" i="49" s="1"/>
  <c r="DL150" i="48"/>
  <c r="AN477" i="49" s="1"/>
  <c r="CL477" i="49" s="1"/>
  <c r="BM477" i="49" s="1"/>
  <c r="DQ150" i="48"/>
  <c r="AS477" i="49" s="1"/>
  <c r="CQ477" i="49" s="1"/>
  <c r="BR477" i="49" s="1"/>
  <c r="DC149" i="48"/>
  <c r="DA149" i="48"/>
  <c r="D151" i="48"/>
  <c r="BD475" i="49" l="1"/>
  <c r="CB475" i="49" s="1"/>
  <c r="DM150" i="48"/>
  <c r="AO477" i="49" s="1"/>
  <c r="CM477" i="49" s="1"/>
  <c r="BN477" i="49" s="1"/>
  <c r="BN163" i="49"/>
  <c r="DL163" i="49" s="1"/>
  <c r="DI150" i="48"/>
  <c r="AK477" i="49" s="1"/>
  <c r="CI477" i="49" s="1"/>
  <c r="BJ477" i="49" s="1"/>
  <c r="BJ163" i="49"/>
  <c r="DB473" i="49"/>
  <c r="DH150" i="48"/>
  <c r="AJ477" i="49" s="1"/>
  <c r="CH477" i="49" s="1"/>
  <c r="BI477" i="49" s="1"/>
  <c r="DE150" i="48"/>
  <c r="AG477" i="49" s="1"/>
  <c r="CE477" i="49" s="1"/>
  <c r="BF477" i="49" s="1"/>
  <c r="BK164" i="49"/>
  <c r="CA164" i="49"/>
  <c r="BH164" i="49"/>
  <c r="BI164" i="49"/>
  <c r="BY164" i="49"/>
  <c r="BV164" i="49"/>
  <c r="BO164" i="49"/>
  <c r="BL164" i="49"/>
  <c r="BM164" i="49"/>
  <c r="BN164" i="49"/>
  <c r="BS164" i="49"/>
  <c r="BP164" i="49"/>
  <c r="BQ164" i="49"/>
  <c r="BJ164" i="49"/>
  <c r="BU164" i="49"/>
  <c r="BR164" i="49"/>
  <c r="BG164" i="49"/>
  <c r="BF164" i="49"/>
  <c r="BW164" i="49"/>
  <c r="BD164" i="49"/>
  <c r="BZ164" i="49"/>
  <c r="BT164" i="49"/>
  <c r="BE164" i="49"/>
  <c r="DT150" i="48"/>
  <c r="AV477" i="49" s="1"/>
  <c r="CT477" i="49" s="1"/>
  <c r="BU477" i="49" s="1"/>
  <c r="DR150" i="48"/>
  <c r="AT477" i="49" s="1"/>
  <c r="CR477" i="49" s="1"/>
  <c r="BS477" i="49" s="1"/>
  <c r="DX150" i="48"/>
  <c r="AZ477" i="49" s="1"/>
  <c r="CX477" i="49" s="1"/>
  <c r="BY477" i="49" s="1"/>
  <c r="DO150" i="48"/>
  <c r="AQ477" i="49" s="1"/>
  <c r="CO477" i="49" s="1"/>
  <c r="BP477" i="49" s="1"/>
  <c r="DK150" i="48"/>
  <c r="AM477" i="49" s="1"/>
  <c r="CK477" i="49" s="1"/>
  <c r="BL477" i="49" s="1"/>
  <c r="DU150" i="48"/>
  <c r="AW477" i="49" s="1"/>
  <c r="CU477" i="49" s="1"/>
  <c r="BV477" i="49" s="1"/>
  <c r="DD150" i="48"/>
  <c r="AF477" i="49" s="1"/>
  <c r="CD477" i="49" s="1"/>
  <c r="BE477" i="49" s="1"/>
  <c r="DJ150" i="48"/>
  <c r="AL477" i="49" s="1"/>
  <c r="CJ477" i="49" s="1"/>
  <c r="BK477" i="49" s="1"/>
  <c r="EV475" i="49"/>
  <c r="DW475" i="49" s="1"/>
  <c r="Z475" i="49" s="1"/>
  <c r="EC476" i="49"/>
  <c r="DD476" i="49" s="1"/>
  <c r="W475" i="49"/>
  <c r="EJ476" i="49"/>
  <c r="DK476" i="49" s="1"/>
  <c r="ET476" i="49"/>
  <c r="DU476" i="49" s="1"/>
  <c r="X476" i="49" s="1"/>
  <c r="EG476" i="49"/>
  <c r="DH476" i="49" s="1"/>
  <c r="EP476" i="49"/>
  <c r="DQ476" i="49" s="1"/>
  <c r="T476" i="49" s="1"/>
  <c r="EH476" i="49"/>
  <c r="DI476" i="49" s="1"/>
  <c r="EE476" i="49"/>
  <c r="DF476" i="49" s="1"/>
  <c r="I476" i="49" s="1"/>
  <c r="AA475" i="49"/>
  <c r="EF476" i="49"/>
  <c r="DG476" i="49" s="1"/>
  <c r="J476" i="49" s="1"/>
  <c r="EU475" i="49"/>
  <c r="DV475" i="49" s="1"/>
  <c r="Y475" i="49" s="1"/>
  <c r="EE475" i="49"/>
  <c r="DF475" i="49" s="1"/>
  <c r="I475" i="49" s="1"/>
  <c r="P475" i="49"/>
  <c r="J475" i="49"/>
  <c r="H475" i="49"/>
  <c r="EU476" i="49"/>
  <c r="DV476" i="49" s="1"/>
  <c r="Y476" i="49" s="1"/>
  <c r="EA474" i="49"/>
  <c r="S475" i="49"/>
  <c r="EO476" i="49"/>
  <c r="DP476" i="49" s="1"/>
  <c r="S476" i="49" s="1"/>
  <c r="EX476" i="49"/>
  <c r="DY476" i="49" s="1"/>
  <c r="AB476" i="49" s="1"/>
  <c r="EB476" i="49"/>
  <c r="DC476" i="49" s="1"/>
  <c r="EP475" i="49"/>
  <c r="DQ475" i="49" s="1"/>
  <c r="T475" i="49" s="1"/>
  <c r="EM475" i="49"/>
  <c r="DN475" i="49" s="1"/>
  <c r="EW476" i="49"/>
  <c r="DX476" i="49" s="1"/>
  <c r="AA476" i="49" s="1"/>
  <c r="EN476" i="49"/>
  <c r="DO476" i="49" s="1"/>
  <c r="R476" i="49" s="1"/>
  <c r="ES476" i="49"/>
  <c r="DT476" i="49" s="1"/>
  <c r="W476" i="49" s="1"/>
  <c r="EN475" i="49"/>
  <c r="DO475" i="49" s="1"/>
  <c r="R475" i="49" s="1"/>
  <c r="ET475" i="49"/>
  <c r="DU475" i="49" s="1"/>
  <c r="X475" i="49" s="1"/>
  <c r="EM476" i="49"/>
  <c r="DN476" i="49" s="1"/>
  <c r="Q476" i="49" s="1"/>
  <c r="EG475" i="49"/>
  <c r="DH475" i="49" s="1"/>
  <c r="K475" i="49" s="1"/>
  <c r="EQ476" i="49"/>
  <c r="DR476" i="49" s="1"/>
  <c r="EV476" i="49"/>
  <c r="DW476" i="49" s="1"/>
  <c r="Z476" i="49" s="1"/>
  <c r="AZ162" i="49"/>
  <c r="Z162" i="49" s="1"/>
  <c r="AK161" i="49"/>
  <c r="K161" i="49" s="1"/>
  <c r="AV162" i="49"/>
  <c r="V162" i="49" s="1"/>
  <c r="AM162" i="49"/>
  <c r="M162" i="49" s="1"/>
  <c r="AX161" i="49"/>
  <c r="X161" i="49" s="1"/>
  <c r="AG162" i="49"/>
  <c r="G162" i="49" s="1"/>
  <c r="AU162" i="49"/>
  <c r="U162" i="49" s="1"/>
  <c r="AE162" i="49"/>
  <c r="E162" i="49" s="1"/>
  <c r="AL162" i="49"/>
  <c r="L162" i="49" s="1"/>
  <c r="DF150" i="48"/>
  <c r="AH477" i="49" s="1"/>
  <c r="CF477" i="49" s="1"/>
  <c r="BG477" i="49" s="1"/>
  <c r="DN150" i="48"/>
  <c r="AP477" i="49" s="1"/>
  <c r="CN477" i="49" s="1"/>
  <c r="BO477" i="49" s="1"/>
  <c r="DS150" i="48"/>
  <c r="AU477" i="49" s="1"/>
  <c r="CS477" i="49" s="1"/>
  <c r="BT477" i="49" s="1"/>
  <c r="DW150" i="48"/>
  <c r="AY477" i="49" s="1"/>
  <c r="CW477" i="49" s="1"/>
  <c r="BX477" i="49" s="1"/>
  <c r="AC160" i="49"/>
  <c r="AF162" i="49"/>
  <c r="F162" i="49" s="1"/>
  <c r="DU163" i="49"/>
  <c r="CV163" i="49"/>
  <c r="FS163" i="49"/>
  <c r="ET163" i="49"/>
  <c r="CG163" i="49"/>
  <c r="DF163" i="49"/>
  <c r="EE163" i="49"/>
  <c r="FD163" i="49"/>
  <c r="DV163" i="49"/>
  <c r="CW163" i="49"/>
  <c r="EU163" i="49"/>
  <c r="FT163" i="49"/>
  <c r="CP163" i="49"/>
  <c r="DO163" i="49"/>
  <c r="EN163" i="49"/>
  <c r="FM163" i="49"/>
  <c r="CI163" i="49"/>
  <c r="DH163" i="49"/>
  <c r="EG163" i="49"/>
  <c r="FF163" i="49"/>
  <c r="CY163" i="49"/>
  <c r="DX163" i="49"/>
  <c r="FV163" i="49"/>
  <c r="EW163" i="49"/>
  <c r="AI161" i="49"/>
  <c r="I161" i="49" s="1"/>
  <c r="BA162" i="49"/>
  <c r="AA162" i="49" s="1"/>
  <c r="AK162" i="49"/>
  <c r="K162" i="49" s="1"/>
  <c r="AR162" i="49"/>
  <c r="R162" i="49" s="1"/>
  <c r="AY162" i="49"/>
  <c r="Y162" i="49" s="1"/>
  <c r="AI162" i="49"/>
  <c r="I162" i="49" s="1"/>
  <c r="BB162" i="49"/>
  <c r="AB162" i="49" s="1"/>
  <c r="EA149" i="48"/>
  <c r="AE476" i="49"/>
  <c r="CC476" i="49" s="1"/>
  <c r="DZ150" i="48"/>
  <c r="BB477" i="49" s="1"/>
  <c r="CZ477" i="49" s="1"/>
  <c r="CA477" i="49" s="1"/>
  <c r="DM163" i="49"/>
  <c r="CN163" i="49"/>
  <c r="FK163" i="49"/>
  <c r="EL163" i="49"/>
  <c r="DI163" i="49"/>
  <c r="CJ163" i="49"/>
  <c r="FG163" i="49"/>
  <c r="EH163" i="49"/>
  <c r="CK163" i="49"/>
  <c r="DJ163" i="49"/>
  <c r="FH163" i="49"/>
  <c r="EI163" i="49"/>
  <c r="CD163" i="49"/>
  <c r="DC163" i="49"/>
  <c r="EB163" i="49"/>
  <c r="FA163" i="49"/>
  <c r="CT163" i="49"/>
  <c r="DS163" i="49"/>
  <c r="FQ163" i="49"/>
  <c r="ER163" i="49"/>
  <c r="CM163" i="49"/>
  <c r="AO162" i="49"/>
  <c r="O162" i="49" s="1"/>
  <c r="AP162" i="49"/>
  <c r="P162" i="49" s="1"/>
  <c r="DE162" i="49"/>
  <c r="CF162" i="49"/>
  <c r="FC162" i="49"/>
  <c r="ED162" i="49"/>
  <c r="DQ163" i="49"/>
  <c r="CR163" i="49"/>
  <c r="FO163" i="49"/>
  <c r="EP163" i="49"/>
  <c r="DY163" i="49"/>
  <c r="CZ163" i="49"/>
  <c r="FW163" i="49"/>
  <c r="EX163" i="49"/>
  <c r="CO163" i="49"/>
  <c r="DN163" i="49"/>
  <c r="FL163" i="49"/>
  <c r="EM163" i="49"/>
  <c r="DG163" i="49"/>
  <c r="CH163" i="49"/>
  <c r="EF163" i="49"/>
  <c r="FE163" i="49"/>
  <c r="DW163" i="49"/>
  <c r="CX163" i="49"/>
  <c r="EV163" i="49"/>
  <c r="FU163" i="49"/>
  <c r="DP163" i="49"/>
  <c r="CQ163" i="49"/>
  <c r="FN163" i="49"/>
  <c r="EO163" i="49"/>
  <c r="DE163" i="49"/>
  <c r="CF163" i="49"/>
  <c r="FC163" i="49"/>
  <c r="ED163" i="49"/>
  <c r="CC163" i="49"/>
  <c r="EA163" i="49"/>
  <c r="DB163" i="49"/>
  <c r="EZ163" i="49"/>
  <c r="CS163" i="49"/>
  <c r="DR163" i="49"/>
  <c r="EQ163" i="49"/>
  <c r="FP163" i="49"/>
  <c r="DK163" i="49"/>
  <c r="CL163" i="49"/>
  <c r="FI163" i="49"/>
  <c r="EJ163" i="49"/>
  <c r="CE163" i="49"/>
  <c r="DD163" i="49"/>
  <c r="FB163" i="49"/>
  <c r="EC163" i="49"/>
  <c r="DT163" i="49"/>
  <c r="CU163" i="49"/>
  <c r="FR163" i="49"/>
  <c r="ES163" i="49"/>
  <c r="AT161" i="49"/>
  <c r="T161" i="49" s="1"/>
  <c r="AZ161" i="49"/>
  <c r="Z161" i="49" s="1"/>
  <c r="AS162" i="49"/>
  <c r="S162" i="49" s="1"/>
  <c r="AJ162" i="49"/>
  <c r="J162" i="49" s="1"/>
  <c r="AQ162" i="49"/>
  <c r="Q162" i="49" s="1"/>
  <c r="AT162" i="49"/>
  <c r="T162" i="49" s="1"/>
  <c r="AX162" i="49"/>
  <c r="X162" i="49" s="1"/>
  <c r="AQ161" i="49"/>
  <c r="Q161" i="49" s="1"/>
  <c r="AW162" i="49"/>
  <c r="W162" i="49" s="1"/>
  <c r="AN162" i="49"/>
  <c r="N162" i="49" s="1"/>
  <c r="DL151" i="48"/>
  <c r="AN478" i="49" s="1"/>
  <c r="CL478" i="49" s="1"/>
  <c r="BM478" i="49" s="1"/>
  <c r="DD151" i="48"/>
  <c r="AF478" i="49" s="1"/>
  <c r="CD478" i="49" s="1"/>
  <c r="BE478" i="49" s="1"/>
  <c r="DT151" i="48"/>
  <c r="AV478" i="49" s="1"/>
  <c r="CT478" i="49" s="1"/>
  <c r="BU478" i="49" s="1"/>
  <c r="DP151" i="48"/>
  <c r="AR478" i="49" s="1"/>
  <c r="CP478" i="49" s="1"/>
  <c r="BQ478" i="49" s="1"/>
  <c r="DN151" i="48"/>
  <c r="AP478" i="49" s="1"/>
  <c r="CN478" i="49" s="1"/>
  <c r="BO478" i="49" s="1"/>
  <c r="DZ151" i="48"/>
  <c r="BB478" i="49" s="1"/>
  <c r="CZ478" i="49" s="1"/>
  <c r="CA478" i="49" s="1"/>
  <c r="DY151" i="48"/>
  <c r="BA478" i="49" s="1"/>
  <c r="CY478" i="49" s="1"/>
  <c r="BZ478" i="49" s="1"/>
  <c r="DC150" i="48"/>
  <c r="DA150" i="48"/>
  <c r="D152" i="48"/>
  <c r="EK163" i="49" l="1"/>
  <c r="FJ163" i="49"/>
  <c r="BD476" i="49"/>
  <c r="CB476" i="49" s="1"/>
  <c r="DI151" i="48"/>
  <c r="AK478" i="49" s="1"/>
  <c r="CI478" i="49" s="1"/>
  <c r="BJ478" i="49" s="1"/>
  <c r="DS151" i="48"/>
  <c r="AU478" i="49" s="1"/>
  <c r="CS478" i="49" s="1"/>
  <c r="BT478" i="49" s="1"/>
  <c r="DW151" i="48"/>
  <c r="AY478" i="49" s="1"/>
  <c r="CW478" i="49" s="1"/>
  <c r="BX478" i="49" s="1"/>
  <c r="BX164" i="49"/>
  <c r="EU164" i="49" s="1"/>
  <c r="E473" i="49"/>
  <c r="AC473" i="49" s="1"/>
  <c r="DZ473" i="49"/>
  <c r="DB474" i="49"/>
  <c r="DZ474" i="49" s="1"/>
  <c r="DM151" i="48"/>
  <c r="AO478" i="49" s="1"/>
  <c r="CM478" i="49" s="1"/>
  <c r="BN478" i="49" s="1"/>
  <c r="DQ151" i="48"/>
  <c r="AS478" i="49" s="1"/>
  <c r="CQ478" i="49" s="1"/>
  <c r="BR478" i="49" s="1"/>
  <c r="BS165" i="49"/>
  <c r="BP165" i="49"/>
  <c r="BQ165" i="49"/>
  <c r="BJ165" i="49"/>
  <c r="BG165" i="49"/>
  <c r="BW165" i="49"/>
  <c r="BD165" i="49"/>
  <c r="BT165" i="49"/>
  <c r="BE165" i="49"/>
  <c r="BU165" i="49"/>
  <c r="BZ165" i="49"/>
  <c r="BN165" i="49"/>
  <c r="BK165" i="49"/>
  <c r="CA165" i="49"/>
  <c r="BH165" i="49"/>
  <c r="BX165" i="49"/>
  <c r="BI165" i="49"/>
  <c r="BY165" i="49"/>
  <c r="BF165" i="49"/>
  <c r="BR165" i="49"/>
  <c r="BL165" i="49"/>
  <c r="BM165" i="49"/>
  <c r="BO165" i="49"/>
  <c r="BV165" i="49"/>
  <c r="DX151" i="48"/>
  <c r="AZ478" i="49" s="1"/>
  <c r="CX478" i="49" s="1"/>
  <c r="BY478" i="49" s="1"/>
  <c r="DR151" i="48"/>
  <c r="AT478" i="49" s="1"/>
  <c r="CR478" i="49" s="1"/>
  <c r="BS478" i="49" s="1"/>
  <c r="DH151" i="48"/>
  <c r="AJ478" i="49" s="1"/>
  <c r="CH478" i="49" s="1"/>
  <c r="BI478" i="49" s="1"/>
  <c r="DO151" i="48"/>
  <c r="AQ478" i="49" s="1"/>
  <c r="CO478" i="49" s="1"/>
  <c r="BP478" i="49" s="1"/>
  <c r="DV151" i="48"/>
  <c r="AX478" i="49" s="1"/>
  <c r="CV478" i="49" s="1"/>
  <c r="BW478" i="49" s="1"/>
  <c r="DF151" i="48"/>
  <c r="AH478" i="49" s="1"/>
  <c r="CF478" i="49" s="1"/>
  <c r="BG478" i="49" s="1"/>
  <c r="DK151" i="48"/>
  <c r="AM478" i="49" s="1"/>
  <c r="CK478" i="49" s="1"/>
  <c r="BL478" i="49" s="1"/>
  <c r="K476" i="49"/>
  <c r="EJ477" i="49"/>
  <c r="DK477" i="49" s="1"/>
  <c r="N477" i="49" s="1"/>
  <c r="ER477" i="49"/>
  <c r="DS477" i="49" s="1"/>
  <c r="ER476" i="49"/>
  <c r="DS476" i="49" s="1"/>
  <c r="V476" i="49" s="1"/>
  <c r="EL476" i="49"/>
  <c r="DM476" i="49" s="1"/>
  <c r="P476" i="49" s="1"/>
  <c r="Q475" i="49"/>
  <c r="EH477" i="49"/>
  <c r="DI477" i="49" s="1"/>
  <c r="L477" i="49" s="1"/>
  <c r="E474" i="49"/>
  <c r="AC474" i="49" s="1"/>
  <c r="F476" i="49"/>
  <c r="G476" i="49"/>
  <c r="EO477" i="49"/>
  <c r="DP477" i="49" s="1"/>
  <c r="S477" i="49" s="1"/>
  <c r="ES477" i="49"/>
  <c r="DT477" i="49" s="1"/>
  <c r="W477" i="49" s="1"/>
  <c r="L476" i="49"/>
  <c r="EA475" i="49"/>
  <c r="EG477" i="49"/>
  <c r="DH477" i="49" s="1"/>
  <c r="K477" i="49" s="1"/>
  <c r="EI476" i="49"/>
  <c r="DJ476" i="49" s="1"/>
  <c r="M476" i="49" s="1"/>
  <c r="EW477" i="49"/>
  <c r="DX477" i="49" s="1"/>
  <c r="N476" i="49"/>
  <c r="U476" i="49"/>
  <c r="EK476" i="49"/>
  <c r="DL476" i="49" s="1"/>
  <c r="EF477" i="49"/>
  <c r="DG477" i="49" s="1"/>
  <c r="J477" i="49" s="1"/>
  <c r="EC477" i="49"/>
  <c r="DD477" i="49" s="1"/>
  <c r="EK477" i="49"/>
  <c r="DL477" i="49" s="1"/>
  <c r="EB477" i="49"/>
  <c r="DC477" i="49" s="1"/>
  <c r="EM477" i="49"/>
  <c r="DN477" i="49" s="1"/>
  <c r="Q477" i="49" s="1"/>
  <c r="EN477" i="49"/>
  <c r="DO477" i="49" s="1"/>
  <c r="R477" i="49" s="1"/>
  <c r="EE477" i="49"/>
  <c r="DF477" i="49" s="1"/>
  <c r="I477" i="49" s="1"/>
  <c r="EP477" i="49"/>
  <c r="DQ477" i="49" s="1"/>
  <c r="ED476" i="49"/>
  <c r="DE476" i="49" s="1"/>
  <c r="H476" i="49" s="1"/>
  <c r="EV477" i="49"/>
  <c r="DW477" i="49" s="1"/>
  <c r="Z477" i="49" s="1"/>
  <c r="ET477" i="49"/>
  <c r="DU477" i="49" s="1"/>
  <c r="EI477" i="49"/>
  <c r="DJ477" i="49" s="1"/>
  <c r="M477" i="49" s="1"/>
  <c r="AO163" i="49"/>
  <c r="O163" i="49" s="1"/>
  <c r="AV163" i="49"/>
  <c r="V163" i="49" s="1"/>
  <c r="AM163" i="49"/>
  <c r="M163" i="49" s="1"/>
  <c r="AL163" i="49"/>
  <c r="L163" i="49" s="1"/>
  <c r="AP163" i="49"/>
  <c r="P163" i="49" s="1"/>
  <c r="AC161" i="49"/>
  <c r="AW163" i="49"/>
  <c r="W163" i="49" s="1"/>
  <c r="AG163" i="49"/>
  <c r="G163" i="49" s="1"/>
  <c r="AN163" i="49"/>
  <c r="N163" i="49" s="1"/>
  <c r="AH163" i="49"/>
  <c r="H163" i="49" s="1"/>
  <c r="BA163" i="49"/>
  <c r="AA163" i="49" s="1"/>
  <c r="AX163" i="49"/>
  <c r="X163" i="49" s="1"/>
  <c r="DI164" i="49"/>
  <c r="CJ164" i="49"/>
  <c r="EH164" i="49"/>
  <c r="FG164" i="49"/>
  <c r="DU151" i="48"/>
  <c r="AW478" i="49" s="1"/>
  <c r="CU478" i="49" s="1"/>
  <c r="BV478" i="49" s="1"/>
  <c r="DE164" i="49"/>
  <c r="CF164" i="49"/>
  <c r="ED164" i="49"/>
  <c r="FC164" i="49"/>
  <c r="DM164" i="49"/>
  <c r="CN164" i="49"/>
  <c r="FK164" i="49"/>
  <c r="EL164" i="49"/>
  <c r="CK164" i="49"/>
  <c r="DJ164" i="49"/>
  <c r="EI164" i="49"/>
  <c r="FH164" i="49"/>
  <c r="CD164" i="49"/>
  <c r="DC164" i="49"/>
  <c r="EB164" i="49"/>
  <c r="FA164" i="49"/>
  <c r="CT164" i="49"/>
  <c r="DS164" i="49"/>
  <c r="ER164" i="49"/>
  <c r="FQ164" i="49"/>
  <c r="CM164" i="49"/>
  <c r="DL164" i="49"/>
  <c r="EK164" i="49"/>
  <c r="FJ164" i="49"/>
  <c r="AE163" i="49"/>
  <c r="E163" i="49" s="1"/>
  <c r="AZ163" i="49"/>
  <c r="Z163" i="49" s="1"/>
  <c r="AJ163" i="49"/>
  <c r="J163" i="49" s="1"/>
  <c r="CS164" i="49"/>
  <c r="DR164" i="49"/>
  <c r="FP164" i="49"/>
  <c r="EQ164" i="49"/>
  <c r="EA150" i="48"/>
  <c r="AE477" i="49"/>
  <c r="CC477" i="49" s="1"/>
  <c r="DE151" i="48"/>
  <c r="AG478" i="49" s="1"/>
  <c r="CE478" i="49" s="1"/>
  <c r="BF478" i="49" s="1"/>
  <c r="DG151" i="48"/>
  <c r="AI478" i="49" s="1"/>
  <c r="CG478" i="49" s="1"/>
  <c r="BH478" i="49" s="1"/>
  <c r="DU164" i="49"/>
  <c r="CV164" i="49"/>
  <c r="FS164" i="49"/>
  <c r="ET164" i="49"/>
  <c r="DQ164" i="49"/>
  <c r="CR164" i="49"/>
  <c r="FO164" i="49"/>
  <c r="EP164" i="49"/>
  <c r="DN164" i="49"/>
  <c r="CO164" i="49"/>
  <c r="EM164" i="49"/>
  <c r="FL164" i="49"/>
  <c r="CH164" i="49"/>
  <c r="DG164" i="49"/>
  <c r="FE164" i="49"/>
  <c r="EF164" i="49"/>
  <c r="CX164" i="49"/>
  <c r="DW164" i="49"/>
  <c r="FU164" i="49"/>
  <c r="EV164" i="49"/>
  <c r="CQ164" i="49"/>
  <c r="DP164" i="49"/>
  <c r="FN164" i="49"/>
  <c r="EO164" i="49"/>
  <c r="AK163" i="49"/>
  <c r="K163" i="49" s="1"/>
  <c r="AR163" i="49"/>
  <c r="R163" i="49" s="1"/>
  <c r="AY163" i="49"/>
  <c r="Y163" i="49" s="1"/>
  <c r="AI163" i="49"/>
  <c r="I163" i="49" s="1"/>
  <c r="CC164" i="49"/>
  <c r="DB164" i="49"/>
  <c r="EA164" i="49"/>
  <c r="EZ164" i="49"/>
  <c r="CL164" i="49"/>
  <c r="DK164" i="49"/>
  <c r="FI164" i="49"/>
  <c r="EJ164" i="49"/>
  <c r="CE164" i="49"/>
  <c r="DD164" i="49"/>
  <c r="FB164" i="49"/>
  <c r="EC164" i="49"/>
  <c r="CU164" i="49"/>
  <c r="DT164" i="49"/>
  <c r="FR164" i="49"/>
  <c r="ES164" i="49"/>
  <c r="DJ151" i="48"/>
  <c r="AL478" i="49" s="1"/>
  <c r="CJ478" i="49" s="1"/>
  <c r="BK478" i="49" s="1"/>
  <c r="DY164" i="49"/>
  <c r="CZ164" i="49"/>
  <c r="FW164" i="49"/>
  <c r="EX164" i="49"/>
  <c r="DF164" i="49"/>
  <c r="CG164" i="49"/>
  <c r="FD164" i="49"/>
  <c r="EE164" i="49"/>
  <c r="FT164" i="49"/>
  <c r="DO164" i="49"/>
  <c r="CP164" i="49"/>
  <c r="EN164" i="49"/>
  <c r="FM164" i="49"/>
  <c r="DH164" i="49"/>
  <c r="CI164" i="49"/>
  <c r="FF164" i="49"/>
  <c r="EG164" i="49"/>
  <c r="DX164" i="49"/>
  <c r="CY164" i="49"/>
  <c r="EW164" i="49"/>
  <c r="FV164" i="49"/>
  <c r="AU163" i="49"/>
  <c r="U163" i="49" s="1"/>
  <c r="AS163" i="49"/>
  <c r="S163" i="49" s="1"/>
  <c r="AQ163" i="49"/>
  <c r="Q163" i="49" s="1"/>
  <c r="BB163" i="49"/>
  <c r="AB163" i="49" s="1"/>
  <c r="AT163" i="49"/>
  <c r="T163" i="49" s="1"/>
  <c r="AH162" i="49"/>
  <c r="H162" i="49" s="1"/>
  <c r="AC162" i="49" s="1"/>
  <c r="AF163" i="49"/>
  <c r="F163" i="49" s="1"/>
  <c r="DI152" i="48"/>
  <c r="AK479" i="49" s="1"/>
  <c r="CI479" i="49" s="1"/>
  <c r="BJ479" i="49" s="1"/>
  <c r="DW152" i="48"/>
  <c r="AY479" i="49" s="1"/>
  <c r="CW479" i="49" s="1"/>
  <c r="BX479" i="49" s="1"/>
  <c r="DJ152" i="48"/>
  <c r="AL479" i="49" s="1"/>
  <c r="CJ479" i="49" s="1"/>
  <c r="BK479" i="49" s="1"/>
  <c r="DQ152" i="48"/>
  <c r="AS479" i="49" s="1"/>
  <c r="CQ479" i="49" s="1"/>
  <c r="BR479" i="49" s="1"/>
  <c r="DC151" i="48"/>
  <c r="DA151" i="48"/>
  <c r="D153" i="48"/>
  <c r="CW164" i="49" l="1"/>
  <c r="DE152" i="48"/>
  <c r="AG479" i="49" s="1"/>
  <c r="CE479" i="49" s="1"/>
  <c r="BF479" i="49" s="1"/>
  <c r="DY152" i="48"/>
  <c r="BA479" i="49" s="1"/>
  <c r="CY479" i="49" s="1"/>
  <c r="BZ479" i="49" s="1"/>
  <c r="DV164" i="49"/>
  <c r="AY164" i="49" s="1"/>
  <c r="Y164" i="49" s="1"/>
  <c r="BD477" i="49"/>
  <c r="CB477" i="49" s="1"/>
  <c r="DB475" i="49"/>
  <c r="BK166" i="49"/>
  <c r="CA166" i="49"/>
  <c r="BH166" i="49"/>
  <c r="BX166" i="49"/>
  <c r="BI166" i="49"/>
  <c r="BY166" i="49"/>
  <c r="BN166" i="49"/>
  <c r="BO166" i="49"/>
  <c r="BL166" i="49"/>
  <c r="BM166" i="49"/>
  <c r="BJ166" i="49"/>
  <c r="BS166" i="49"/>
  <c r="BP166" i="49"/>
  <c r="BQ166" i="49"/>
  <c r="BF166" i="49"/>
  <c r="BG166" i="49"/>
  <c r="BW166" i="49"/>
  <c r="BD166" i="49"/>
  <c r="BZ166" i="49"/>
  <c r="BT166" i="49"/>
  <c r="BE166" i="49"/>
  <c r="BV166" i="49"/>
  <c r="DO152" i="48"/>
  <c r="AQ479" i="49" s="1"/>
  <c r="CO479" i="49" s="1"/>
  <c r="BP479" i="49" s="1"/>
  <c r="DL152" i="48"/>
  <c r="AN479" i="49" s="1"/>
  <c r="CL479" i="49" s="1"/>
  <c r="BM479" i="49" s="1"/>
  <c r="DH152" i="48"/>
  <c r="AJ479" i="49" s="1"/>
  <c r="CH479" i="49" s="1"/>
  <c r="BI479" i="49" s="1"/>
  <c r="DU152" i="48"/>
  <c r="AW479" i="49" s="1"/>
  <c r="CU479" i="49" s="1"/>
  <c r="BV479" i="49" s="1"/>
  <c r="DS152" i="48"/>
  <c r="AU479" i="49" s="1"/>
  <c r="CS479" i="49" s="1"/>
  <c r="BT479" i="49" s="1"/>
  <c r="DF152" i="48"/>
  <c r="AH479" i="49" s="1"/>
  <c r="CF479" i="49" s="1"/>
  <c r="BG479" i="49" s="1"/>
  <c r="V477" i="49"/>
  <c r="EG478" i="49"/>
  <c r="DH478" i="49" s="1"/>
  <c r="EU478" i="49"/>
  <c r="DV478" i="49" s="1"/>
  <c r="Y478" i="49" s="1"/>
  <c r="EL477" i="49"/>
  <c r="DM477" i="49" s="1"/>
  <c r="P477" i="49" s="1"/>
  <c r="EX477" i="49"/>
  <c r="DY477" i="49" s="1"/>
  <c r="AB477" i="49" s="1"/>
  <c r="G477" i="49"/>
  <c r="EN478" i="49"/>
  <c r="DO478" i="49" s="1"/>
  <c r="R478" i="49" s="1"/>
  <c r="F477" i="49"/>
  <c r="O476" i="49"/>
  <c r="T477" i="49"/>
  <c r="EI478" i="49"/>
  <c r="DJ478" i="49" s="1"/>
  <c r="M478" i="49" s="1"/>
  <c r="EA476" i="49"/>
  <c r="EL478" i="49"/>
  <c r="DM478" i="49" s="1"/>
  <c r="P478" i="49" s="1"/>
  <c r="X477" i="49"/>
  <c r="ET478" i="49"/>
  <c r="DU478" i="49" s="1"/>
  <c r="X478" i="49" s="1"/>
  <c r="EJ478" i="49"/>
  <c r="DK478" i="49" s="1"/>
  <c r="N478" i="49" s="1"/>
  <c r="EQ477" i="49"/>
  <c r="DR477" i="49" s="1"/>
  <c r="U477" i="49" s="1"/>
  <c r="AA477" i="49"/>
  <c r="O477" i="49"/>
  <c r="EQ478" i="49"/>
  <c r="DR478" i="49" s="1"/>
  <c r="U478" i="49" s="1"/>
  <c r="ED478" i="49"/>
  <c r="DE478" i="49" s="1"/>
  <c r="ER478" i="49"/>
  <c r="DS478" i="49" s="1"/>
  <c r="EU477" i="49"/>
  <c r="DV477" i="49" s="1"/>
  <c r="Y477" i="49" s="1"/>
  <c r="EB478" i="49"/>
  <c r="DC478" i="49" s="1"/>
  <c r="EF478" i="49"/>
  <c r="DG478" i="49" s="1"/>
  <c r="J478" i="49" s="1"/>
  <c r="EP478" i="49"/>
  <c r="DQ478" i="49" s="1"/>
  <c r="T478" i="49" s="1"/>
  <c r="EK478" i="49"/>
  <c r="DL478" i="49" s="1"/>
  <c r="O478" i="49" s="1"/>
  <c r="EV478" i="49"/>
  <c r="DW478" i="49" s="1"/>
  <c r="Z478" i="49" s="1"/>
  <c r="EX478" i="49"/>
  <c r="DY478" i="49" s="1"/>
  <c r="AB478" i="49" s="1"/>
  <c r="EW478" i="49"/>
  <c r="DX478" i="49" s="1"/>
  <c r="AA478" i="49" s="1"/>
  <c r="ED477" i="49"/>
  <c r="DE477" i="49" s="1"/>
  <c r="H477" i="49" s="1"/>
  <c r="EO478" i="49"/>
  <c r="DP478" i="49" s="1"/>
  <c r="S478" i="49" s="1"/>
  <c r="EM478" i="49"/>
  <c r="DN478" i="49" s="1"/>
  <c r="Q478" i="49" s="1"/>
  <c r="AP164" i="49"/>
  <c r="P164" i="49" s="1"/>
  <c r="AR164" i="49"/>
  <c r="R164" i="49" s="1"/>
  <c r="AW164" i="49"/>
  <c r="W164" i="49" s="1"/>
  <c r="AG164" i="49"/>
  <c r="G164" i="49" s="1"/>
  <c r="AN164" i="49"/>
  <c r="N164" i="49" s="1"/>
  <c r="AS164" i="49"/>
  <c r="S164" i="49" s="1"/>
  <c r="AZ164" i="49"/>
  <c r="Z164" i="49" s="1"/>
  <c r="AJ164" i="49"/>
  <c r="J164" i="49" s="1"/>
  <c r="AT164" i="49"/>
  <c r="T164" i="49" s="1"/>
  <c r="AX164" i="49"/>
  <c r="X164" i="49" s="1"/>
  <c r="AL164" i="49"/>
  <c r="L164" i="49" s="1"/>
  <c r="BA164" i="49"/>
  <c r="AA164" i="49" s="1"/>
  <c r="DI165" i="49"/>
  <c r="EH165" i="49"/>
  <c r="FG165" i="49"/>
  <c r="CJ165" i="49"/>
  <c r="CT165" i="49"/>
  <c r="DS165" i="49"/>
  <c r="FQ165" i="49"/>
  <c r="ER165" i="49"/>
  <c r="CM165" i="49"/>
  <c r="DL165" i="49"/>
  <c r="FJ165" i="49"/>
  <c r="EK165" i="49"/>
  <c r="AU164" i="49"/>
  <c r="U164" i="49" s="1"/>
  <c r="AO164" i="49"/>
  <c r="O164" i="49" s="1"/>
  <c r="AV164" i="49"/>
  <c r="V164" i="49" s="1"/>
  <c r="AF164" i="49"/>
  <c r="F164" i="49" s="1"/>
  <c r="AM164" i="49"/>
  <c r="M164" i="49" s="1"/>
  <c r="AH164" i="49"/>
  <c r="H164" i="49" s="1"/>
  <c r="CD165" i="49"/>
  <c r="DC165" i="49"/>
  <c r="FA165" i="49"/>
  <c r="EB165" i="49"/>
  <c r="DM152" i="48"/>
  <c r="AO479" i="49" s="1"/>
  <c r="CM479" i="49" s="1"/>
  <c r="BN479" i="49" s="1"/>
  <c r="DN152" i="48"/>
  <c r="AP479" i="49" s="1"/>
  <c r="CN479" i="49" s="1"/>
  <c r="BO479" i="49" s="1"/>
  <c r="DR152" i="48"/>
  <c r="AT479" i="49" s="1"/>
  <c r="CR479" i="49" s="1"/>
  <c r="BS479" i="49" s="1"/>
  <c r="DZ152" i="48"/>
  <c r="BB479" i="49" s="1"/>
  <c r="CZ479" i="49" s="1"/>
  <c r="CA479" i="49" s="1"/>
  <c r="DN165" i="49"/>
  <c r="CO165" i="49"/>
  <c r="EM165" i="49"/>
  <c r="FL165" i="49"/>
  <c r="DG165" i="49"/>
  <c r="CH165" i="49"/>
  <c r="EF165" i="49"/>
  <c r="FE165" i="49"/>
  <c r="DX152" i="48"/>
  <c r="AZ479" i="49" s="1"/>
  <c r="CX479" i="49" s="1"/>
  <c r="BY479" i="49" s="1"/>
  <c r="DP165" i="49"/>
  <c r="CQ165" i="49"/>
  <c r="FN165" i="49"/>
  <c r="EO165" i="49"/>
  <c r="AE164" i="49"/>
  <c r="E164" i="49" s="1"/>
  <c r="AQ164" i="49"/>
  <c r="Q164" i="49" s="1"/>
  <c r="CK165" i="49"/>
  <c r="DJ165" i="49"/>
  <c r="FH165" i="49"/>
  <c r="EI165" i="49"/>
  <c r="EA151" i="48"/>
  <c r="AE478" i="49"/>
  <c r="CC478" i="49" s="1"/>
  <c r="DT152" i="48"/>
  <c r="AV479" i="49" s="1"/>
  <c r="CT479" i="49" s="1"/>
  <c r="BU479" i="49" s="1"/>
  <c r="DK152" i="48"/>
  <c r="AM479" i="49" s="1"/>
  <c r="CK479" i="49" s="1"/>
  <c r="BL479" i="49" s="1"/>
  <c r="DE165" i="49"/>
  <c r="CF165" i="49"/>
  <c r="FC165" i="49"/>
  <c r="ED165" i="49"/>
  <c r="CC165" i="49"/>
  <c r="DB165" i="49"/>
  <c r="EA165" i="49"/>
  <c r="EZ165" i="49"/>
  <c r="CS165" i="49"/>
  <c r="DR165" i="49"/>
  <c r="EQ165" i="49"/>
  <c r="FP165" i="49"/>
  <c r="DK165" i="49"/>
  <c r="CL165" i="49"/>
  <c r="EJ165" i="49"/>
  <c r="FI165" i="49"/>
  <c r="CE165" i="49"/>
  <c r="DD165" i="49"/>
  <c r="FB165" i="49"/>
  <c r="EC165" i="49"/>
  <c r="CU165" i="49"/>
  <c r="DT165" i="49"/>
  <c r="ES165" i="49"/>
  <c r="FR165" i="49"/>
  <c r="AC163" i="49"/>
  <c r="DM165" i="49"/>
  <c r="CN165" i="49"/>
  <c r="EL165" i="49"/>
  <c r="FK165" i="49"/>
  <c r="DD152" i="48"/>
  <c r="AF479" i="49" s="1"/>
  <c r="CD479" i="49" s="1"/>
  <c r="BE479" i="49" s="1"/>
  <c r="DV152" i="48"/>
  <c r="AX479" i="49" s="1"/>
  <c r="CV479" i="49" s="1"/>
  <c r="BW479" i="49" s="1"/>
  <c r="DG152" i="48"/>
  <c r="AI479" i="49" s="1"/>
  <c r="CG479" i="49" s="1"/>
  <c r="BH479" i="49" s="1"/>
  <c r="DV165" i="49"/>
  <c r="CW165" i="49"/>
  <c r="FT165" i="49"/>
  <c r="EU165" i="49"/>
  <c r="DP152" i="48"/>
  <c r="AR479" i="49" s="1"/>
  <c r="CP479" i="49" s="1"/>
  <c r="BQ479" i="49" s="1"/>
  <c r="CI165" i="49"/>
  <c r="DH165" i="49"/>
  <c r="FF165" i="49"/>
  <c r="EG165" i="49"/>
  <c r="CY165" i="49"/>
  <c r="DX165" i="49"/>
  <c r="FV165" i="49"/>
  <c r="EW165" i="49"/>
  <c r="AK164" i="49"/>
  <c r="K164" i="49" s="1"/>
  <c r="AI164" i="49"/>
  <c r="I164" i="49" s="1"/>
  <c r="BB164" i="49"/>
  <c r="AB164" i="49" s="1"/>
  <c r="DV153" i="48"/>
  <c r="AX480" i="49" s="1"/>
  <c r="CV480" i="49" s="1"/>
  <c r="BW480" i="49" s="1"/>
  <c r="DL153" i="48"/>
  <c r="AN480" i="49" s="1"/>
  <c r="CL480" i="49" s="1"/>
  <c r="BM480" i="49" s="1"/>
  <c r="DU153" i="48"/>
  <c r="AW480" i="49" s="1"/>
  <c r="CU480" i="49" s="1"/>
  <c r="BV480" i="49" s="1"/>
  <c r="DP153" i="48"/>
  <c r="AR480" i="49" s="1"/>
  <c r="CP480" i="49" s="1"/>
  <c r="BQ480" i="49" s="1"/>
  <c r="DM153" i="48"/>
  <c r="AO480" i="49" s="1"/>
  <c r="CM480" i="49" s="1"/>
  <c r="BN480" i="49" s="1"/>
  <c r="DJ153" i="48"/>
  <c r="AL480" i="49" s="1"/>
  <c r="CJ480" i="49" s="1"/>
  <c r="BK480" i="49" s="1"/>
  <c r="DC152" i="48"/>
  <c r="DA152" i="48"/>
  <c r="D154" i="48"/>
  <c r="DS153" i="48" l="1"/>
  <c r="AU480" i="49" s="1"/>
  <c r="CS480" i="49" s="1"/>
  <c r="BT480" i="49" s="1"/>
  <c r="DK153" i="48"/>
  <c r="AM480" i="49" s="1"/>
  <c r="CK480" i="49" s="1"/>
  <c r="BL480" i="49" s="1"/>
  <c r="BD478" i="49"/>
  <c r="CB478" i="49" s="1"/>
  <c r="DQ153" i="48"/>
  <c r="AS480" i="49" s="1"/>
  <c r="CQ480" i="49" s="1"/>
  <c r="BR480" i="49" s="1"/>
  <c r="BR166" i="49"/>
  <c r="DT153" i="48"/>
  <c r="AV480" i="49" s="1"/>
  <c r="CT480" i="49" s="1"/>
  <c r="BU480" i="49" s="1"/>
  <c r="BU166" i="49"/>
  <c r="FQ166" i="49" s="1"/>
  <c r="E475" i="49"/>
  <c r="AC475" i="49" s="1"/>
  <c r="DZ475" i="49"/>
  <c r="DB476" i="49"/>
  <c r="DZ476" i="49" s="1"/>
  <c r="DE153" i="48"/>
  <c r="AG480" i="49" s="1"/>
  <c r="CE480" i="49" s="1"/>
  <c r="BF480" i="49" s="1"/>
  <c r="BS167" i="49"/>
  <c r="BP167" i="49"/>
  <c r="BQ167" i="49"/>
  <c r="BZ167" i="49"/>
  <c r="BN167" i="49"/>
  <c r="BR167" i="49"/>
  <c r="BG167" i="49"/>
  <c r="BW167" i="49"/>
  <c r="BD167" i="49"/>
  <c r="BT167" i="49"/>
  <c r="BU167" i="49"/>
  <c r="BK167" i="49"/>
  <c r="CA167" i="49"/>
  <c r="BH167" i="49"/>
  <c r="BX167" i="49"/>
  <c r="BI167" i="49"/>
  <c r="BV167" i="49"/>
  <c r="BM167" i="49"/>
  <c r="BJ167" i="49"/>
  <c r="BO167" i="49"/>
  <c r="BL167" i="49"/>
  <c r="DY153" i="48"/>
  <c r="BA480" i="49" s="1"/>
  <c r="CY480" i="49" s="1"/>
  <c r="BZ480" i="49" s="1"/>
  <c r="DR153" i="48"/>
  <c r="AT480" i="49" s="1"/>
  <c r="CR480" i="49" s="1"/>
  <c r="BS480" i="49" s="1"/>
  <c r="DZ153" i="48"/>
  <c r="BB480" i="49" s="1"/>
  <c r="CZ480" i="49" s="1"/>
  <c r="CA480" i="49" s="1"/>
  <c r="DO153" i="48"/>
  <c r="AQ480" i="49" s="1"/>
  <c r="CO480" i="49" s="1"/>
  <c r="BP480" i="49" s="1"/>
  <c r="DI153" i="48"/>
  <c r="AK480" i="49" s="1"/>
  <c r="CI480" i="49" s="1"/>
  <c r="BJ480" i="49" s="1"/>
  <c r="DG153" i="48"/>
  <c r="AI480" i="49" s="1"/>
  <c r="CG480" i="49" s="1"/>
  <c r="BH480" i="49" s="1"/>
  <c r="DX153" i="48"/>
  <c r="AZ480" i="49" s="1"/>
  <c r="CX480" i="49" s="1"/>
  <c r="BY480" i="49" s="1"/>
  <c r="DW153" i="48"/>
  <c r="AY480" i="49" s="1"/>
  <c r="CW480" i="49" s="1"/>
  <c r="BX480" i="49" s="1"/>
  <c r="EM479" i="49"/>
  <c r="DN479" i="49" s="1"/>
  <c r="EW479" i="49"/>
  <c r="DX479" i="49" s="1"/>
  <c r="EG479" i="49"/>
  <c r="DH479" i="49" s="1"/>
  <c r="K479" i="49" s="1"/>
  <c r="EE478" i="49"/>
  <c r="DF478" i="49" s="1"/>
  <c r="I478" i="49" s="1"/>
  <c r="E476" i="49"/>
  <c r="AC476" i="49" s="1"/>
  <c r="H478" i="49"/>
  <c r="ES479" i="49"/>
  <c r="DT479" i="49" s="1"/>
  <c r="EA477" i="49"/>
  <c r="V478" i="49"/>
  <c r="K478" i="49"/>
  <c r="F478" i="49"/>
  <c r="ES478" i="49"/>
  <c r="DT478" i="49" s="1"/>
  <c r="W478" i="49" s="1"/>
  <c r="EH478" i="49"/>
  <c r="DI478" i="49" s="1"/>
  <c r="L478" i="49" s="1"/>
  <c r="EH479" i="49"/>
  <c r="DI479" i="49" s="1"/>
  <c r="ED479" i="49"/>
  <c r="DE479" i="49" s="1"/>
  <c r="EU479" i="49"/>
  <c r="DV479" i="49" s="1"/>
  <c r="EC478" i="49"/>
  <c r="DD478" i="49" s="1"/>
  <c r="G478" i="49" s="1"/>
  <c r="EC479" i="49"/>
  <c r="DD479" i="49" s="1"/>
  <c r="G479" i="49" s="1"/>
  <c r="EQ479" i="49"/>
  <c r="DR479" i="49" s="1"/>
  <c r="EO479" i="49"/>
  <c r="DP479" i="49" s="1"/>
  <c r="EJ479" i="49"/>
  <c r="DK479" i="49" s="1"/>
  <c r="EF479" i="49"/>
  <c r="DG479" i="49" s="1"/>
  <c r="J479" i="49" s="1"/>
  <c r="DF153" i="48"/>
  <c r="AH480" i="49" s="1"/>
  <c r="CF480" i="49" s="1"/>
  <c r="BG480" i="49" s="1"/>
  <c r="AW165" i="49"/>
  <c r="W165" i="49" s="1"/>
  <c r="AF165" i="49"/>
  <c r="F165" i="49" s="1"/>
  <c r="AL165" i="49"/>
  <c r="L165" i="49" s="1"/>
  <c r="EA152" i="48"/>
  <c r="AE479" i="49"/>
  <c r="CC479" i="49" s="1"/>
  <c r="DU166" i="49"/>
  <c r="CV166" i="49"/>
  <c r="ET166" i="49"/>
  <c r="FS166" i="49"/>
  <c r="DN153" i="48"/>
  <c r="AP480" i="49" s="1"/>
  <c r="CN480" i="49" s="1"/>
  <c r="BO480" i="49" s="1"/>
  <c r="CK166" i="49"/>
  <c r="DJ166" i="49"/>
  <c r="EI166" i="49"/>
  <c r="FH166" i="49"/>
  <c r="DD153" i="48"/>
  <c r="AF480" i="49" s="1"/>
  <c r="CD480" i="49" s="1"/>
  <c r="BE480" i="49" s="1"/>
  <c r="CT166" i="49"/>
  <c r="DL166" i="49"/>
  <c r="CM166" i="49"/>
  <c r="FJ166" i="49"/>
  <c r="EK166" i="49"/>
  <c r="BA165" i="49"/>
  <c r="AA165" i="49" s="1"/>
  <c r="AK165" i="49"/>
  <c r="K165" i="49" s="1"/>
  <c r="DO165" i="49"/>
  <c r="CP165" i="49"/>
  <c r="FM165" i="49"/>
  <c r="EN165" i="49"/>
  <c r="DU165" i="49"/>
  <c r="CV165" i="49"/>
  <c r="FS165" i="49"/>
  <c r="ET165" i="49"/>
  <c r="AP165" i="49"/>
  <c r="P165" i="49" s="1"/>
  <c r="AG165" i="49"/>
  <c r="G165" i="49" s="1"/>
  <c r="AH165" i="49"/>
  <c r="H165" i="49" s="1"/>
  <c r="AM165" i="49"/>
  <c r="M165" i="49" s="1"/>
  <c r="DY165" i="49"/>
  <c r="CZ165" i="49"/>
  <c r="EX165" i="49"/>
  <c r="FW165" i="49"/>
  <c r="AO165" i="49"/>
  <c r="O165" i="49" s="1"/>
  <c r="AV165" i="49"/>
  <c r="V165" i="49" s="1"/>
  <c r="DE166" i="49"/>
  <c r="CF166" i="49"/>
  <c r="FC166" i="49"/>
  <c r="ED166" i="49"/>
  <c r="DQ166" i="49"/>
  <c r="CR166" i="49"/>
  <c r="EP166" i="49"/>
  <c r="FO166" i="49"/>
  <c r="CO166" i="49"/>
  <c r="DN166" i="49"/>
  <c r="EM166" i="49"/>
  <c r="FL166" i="49"/>
  <c r="DH153" i="48"/>
  <c r="AJ480" i="49" s="1"/>
  <c r="CH480" i="49" s="1"/>
  <c r="BI480" i="49" s="1"/>
  <c r="DW166" i="49"/>
  <c r="CX166" i="49"/>
  <c r="FU166" i="49"/>
  <c r="EV166" i="49"/>
  <c r="CQ166" i="49"/>
  <c r="DP166" i="49"/>
  <c r="FN166" i="49"/>
  <c r="EO166" i="49"/>
  <c r="AN165" i="49"/>
  <c r="N165" i="49" s="1"/>
  <c r="AU165" i="49"/>
  <c r="U165" i="49" s="1"/>
  <c r="AE165" i="49"/>
  <c r="E165" i="49" s="1"/>
  <c r="AC164" i="49"/>
  <c r="AJ165" i="49"/>
  <c r="J165" i="49" s="1"/>
  <c r="AQ165" i="49"/>
  <c r="Q165" i="49" s="1"/>
  <c r="DI166" i="49"/>
  <c r="CJ166" i="49"/>
  <c r="FG166" i="49"/>
  <c r="EH166" i="49"/>
  <c r="CC166" i="49"/>
  <c r="DB166" i="49"/>
  <c r="EZ166" i="49"/>
  <c r="EA166" i="49"/>
  <c r="CS166" i="49"/>
  <c r="DR166" i="49"/>
  <c r="EQ166" i="49"/>
  <c r="FP166" i="49"/>
  <c r="DK166" i="49"/>
  <c r="CL166" i="49"/>
  <c r="FI166" i="49"/>
  <c r="EJ166" i="49"/>
  <c r="CE166" i="49"/>
  <c r="DD166" i="49"/>
  <c r="FB166" i="49"/>
  <c r="EC166" i="49"/>
  <c r="CU166" i="49"/>
  <c r="DT166" i="49"/>
  <c r="FR166" i="49"/>
  <c r="ES166" i="49"/>
  <c r="AY165" i="49"/>
  <c r="Y165" i="49" s="1"/>
  <c r="DF165" i="49"/>
  <c r="CG165" i="49"/>
  <c r="EE165" i="49"/>
  <c r="FD165" i="49"/>
  <c r="AS165" i="49"/>
  <c r="S165" i="49" s="1"/>
  <c r="DW165" i="49"/>
  <c r="CX165" i="49"/>
  <c r="FU165" i="49"/>
  <c r="EV165" i="49"/>
  <c r="DQ165" i="49"/>
  <c r="CR165" i="49"/>
  <c r="FO165" i="49"/>
  <c r="EP165" i="49"/>
  <c r="DY166" i="49"/>
  <c r="CZ166" i="49"/>
  <c r="EX166" i="49"/>
  <c r="FW166" i="49"/>
  <c r="DF166" i="49"/>
  <c r="CG166" i="49"/>
  <c r="FD166" i="49"/>
  <c r="EE166" i="49"/>
  <c r="CW166" i="49"/>
  <c r="DV166" i="49"/>
  <c r="EU166" i="49"/>
  <c r="FT166" i="49"/>
  <c r="CP166" i="49"/>
  <c r="DO166" i="49"/>
  <c r="EN166" i="49"/>
  <c r="FM166" i="49"/>
  <c r="DH166" i="49"/>
  <c r="CI166" i="49"/>
  <c r="EG166" i="49"/>
  <c r="FF166" i="49"/>
  <c r="DX166" i="49"/>
  <c r="CY166" i="49"/>
  <c r="FV166" i="49"/>
  <c r="EW166" i="49"/>
  <c r="DH154" i="48"/>
  <c r="AJ481" i="49" s="1"/>
  <c r="CH481" i="49" s="1"/>
  <c r="BI481" i="49" s="1"/>
  <c r="DL154" i="48"/>
  <c r="AN481" i="49" s="1"/>
  <c r="CL481" i="49" s="1"/>
  <c r="BM481" i="49" s="1"/>
  <c r="DC153" i="48"/>
  <c r="DA153" i="48"/>
  <c r="D155" i="48"/>
  <c r="BD479" i="49" l="1"/>
  <c r="CB479" i="49" s="1"/>
  <c r="DS166" i="49"/>
  <c r="ER166" i="49"/>
  <c r="DX154" i="48"/>
  <c r="AZ481" i="49" s="1"/>
  <c r="CX481" i="49" s="1"/>
  <c r="BY481" i="49" s="1"/>
  <c r="BY167" i="49"/>
  <c r="DD154" i="48"/>
  <c r="AF481" i="49" s="1"/>
  <c r="CD481" i="49" s="1"/>
  <c r="BE481" i="49" s="1"/>
  <c r="BE167" i="49"/>
  <c r="DE154" i="48"/>
  <c r="AG481" i="49" s="1"/>
  <c r="CE481" i="49" s="1"/>
  <c r="BF481" i="49" s="1"/>
  <c r="BF167" i="49"/>
  <c r="DB477" i="49"/>
  <c r="DZ477" i="49" s="1"/>
  <c r="DM154" i="48"/>
  <c r="AO481" i="49" s="1"/>
  <c r="CM481" i="49" s="1"/>
  <c r="BN481" i="49" s="1"/>
  <c r="DO154" i="48"/>
  <c r="AQ481" i="49" s="1"/>
  <c r="CO481" i="49" s="1"/>
  <c r="BP481" i="49" s="1"/>
  <c r="CA168" i="49"/>
  <c r="BH168" i="49"/>
  <c r="BX168" i="49"/>
  <c r="BY168" i="49"/>
  <c r="BO168" i="49"/>
  <c r="BL168" i="49"/>
  <c r="BM168" i="49"/>
  <c r="BR168" i="49"/>
  <c r="BF168" i="49"/>
  <c r="BS168" i="49"/>
  <c r="BV168" i="49"/>
  <c r="BZ168" i="49"/>
  <c r="BW168" i="49"/>
  <c r="BD168" i="49"/>
  <c r="BN168" i="49"/>
  <c r="BT168" i="49"/>
  <c r="BE168" i="49"/>
  <c r="BU168" i="49"/>
  <c r="BG168" i="49"/>
  <c r="BJ168" i="49"/>
  <c r="DW154" i="48"/>
  <c r="AY481" i="49" s="1"/>
  <c r="CW481" i="49" s="1"/>
  <c r="BX481" i="49" s="1"/>
  <c r="DP154" i="48"/>
  <c r="AR481" i="49" s="1"/>
  <c r="CP481" i="49" s="1"/>
  <c r="BQ481" i="49" s="1"/>
  <c r="DK154" i="48"/>
  <c r="AM481" i="49" s="1"/>
  <c r="CK481" i="49" s="1"/>
  <c r="BL481" i="49" s="1"/>
  <c r="DQ154" i="48"/>
  <c r="AS481" i="49" s="1"/>
  <c r="CQ481" i="49" s="1"/>
  <c r="BR481" i="49" s="1"/>
  <c r="DT154" i="48"/>
  <c r="AV481" i="49" s="1"/>
  <c r="CT481" i="49" s="1"/>
  <c r="BU481" i="49" s="1"/>
  <c r="DV154" i="48"/>
  <c r="AX481" i="49" s="1"/>
  <c r="CV481" i="49" s="1"/>
  <c r="BW481" i="49" s="1"/>
  <c r="DR154" i="48"/>
  <c r="AT481" i="49" s="1"/>
  <c r="CR481" i="49" s="1"/>
  <c r="BS481" i="49" s="1"/>
  <c r="DJ154" i="48"/>
  <c r="AL481" i="49" s="1"/>
  <c r="CJ481" i="49" s="1"/>
  <c r="BK481" i="49" s="1"/>
  <c r="DN154" i="48"/>
  <c r="AP481" i="49" s="1"/>
  <c r="CN481" i="49" s="1"/>
  <c r="BO481" i="49" s="1"/>
  <c r="DZ154" i="48"/>
  <c r="BB481" i="49" s="1"/>
  <c r="CZ481" i="49" s="1"/>
  <c r="CA481" i="49" s="1"/>
  <c r="EC480" i="49"/>
  <c r="DD480" i="49" s="1"/>
  <c r="EH480" i="49"/>
  <c r="DI480" i="49" s="1"/>
  <c r="ET480" i="49"/>
  <c r="DU480" i="49" s="1"/>
  <c r="E477" i="49"/>
  <c r="AC477" i="49" s="1"/>
  <c r="EX480" i="49"/>
  <c r="DY480" i="49" s="1"/>
  <c r="AB480" i="49" s="1"/>
  <c r="EN479" i="49"/>
  <c r="DO479" i="49" s="1"/>
  <c r="R479" i="49" s="1"/>
  <c r="EE479" i="49"/>
  <c r="DF479" i="49" s="1"/>
  <c r="I479" i="49" s="1"/>
  <c r="S479" i="49"/>
  <c r="ER480" i="49"/>
  <c r="DS480" i="49" s="1"/>
  <c r="V480" i="49" s="1"/>
  <c r="EG480" i="49"/>
  <c r="DH480" i="49" s="1"/>
  <c r="K480" i="49" s="1"/>
  <c r="EP480" i="49"/>
  <c r="DQ480" i="49" s="1"/>
  <c r="EN480" i="49"/>
  <c r="DO480" i="49" s="1"/>
  <c r="R480" i="49" s="1"/>
  <c r="Q479" i="49"/>
  <c r="EX479" i="49"/>
  <c r="DY479" i="49" s="1"/>
  <c r="AB479" i="49" s="1"/>
  <c r="AA479" i="49"/>
  <c r="N479" i="49"/>
  <c r="H479" i="49"/>
  <c r="Y479" i="49"/>
  <c r="EA478" i="49"/>
  <c r="EI479" i="49"/>
  <c r="DJ479" i="49" s="1"/>
  <c r="M479" i="49" s="1"/>
  <c r="EK479" i="49"/>
  <c r="DL479" i="49" s="1"/>
  <c r="O479" i="49" s="1"/>
  <c r="EP479" i="49"/>
  <c r="DQ479" i="49" s="1"/>
  <c r="T479" i="49" s="1"/>
  <c r="EB479" i="49"/>
  <c r="DC479" i="49" s="1"/>
  <c r="F479" i="49" s="1"/>
  <c r="L479" i="49"/>
  <c r="U479" i="49"/>
  <c r="W479" i="49"/>
  <c r="EL479" i="49"/>
  <c r="DM479" i="49" s="1"/>
  <c r="P479" i="49" s="1"/>
  <c r="EQ480" i="49"/>
  <c r="DR480" i="49" s="1"/>
  <c r="U480" i="49" s="1"/>
  <c r="EW480" i="49"/>
  <c r="DX480" i="49" s="1"/>
  <c r="AA480" i="49" s="1"/>
  <c r="EJ480" i="49"/>
  <c r="DK480" i="49" s="1"/>
  <c r="N480" i="49" s="1"/>
  <c r="EV479" i="49"/>
  <c r="DW479" i="49" s="1"/>
  <c r="Z479" i="49" s="1"/>
  <c r="ER479" i="49"/>
  <c r="DS479" i="49" s="1"/>
  <c r="V479" i="49" s="1"/>
  <c r="EU480" i="49"/>
  <c r="DV480" i="49" s="1"/>
  <c r="Y480" i="49" s="1"/>
  <c r="EK480" i="49"/>
  <c r="DL480" i="49" s="1"/>
  <c r="EE480" i="49"/>
  <c r="DF480" i="49" s="1"/>
  <c r="EI480" i="49"/>
  <c r="DJ480" i="49" s="1"/>
  <c r="M480" i="49" s="1"/>
  <c r="EM480" i="49"/>
  <c r="DN480" i="49" s="1"/>
  <c r="Q480" i="49" s="1"/>
  <c r="ET479" i="49"/>
  <c r="DU479" i="49" s="1"/>
  <c r="X479" i="49" s="1"/>
  <c r="EO480" i="49"/>
  <c r="DP480" i="49" s="1"/>
  <c r="S480" i="49" s="1"/>
  <c r="ES480" i="49"/>
  <c r="DT480" i="49" s="1"/>
  <c r="W480" i="49" s="1"/>
  <c r="EV480" i="49"/>
  <c r="DW480" i="49" s="1"/>
  <c r="Z480" i="49" s="1"/>
  <c r="AI165" i="49"/>
  <c r="I165" i="49" s="1"/>
  <c r="AW166" i="49"/>
  <c r="W166" i="49" s="1"/>
  <c r="AG166" i="49"/>
  <c r="G166" i="49" s="1"/>
  <c r="AN166" i="49"/>
  <c r="N166" i="49" s="1"/>
  <c r="AE166" i="49"/>
  <c r="E166" i="49" s="1"/>
  <c r="AL166" i="49"/>
  <c r="L166" i="49" s="1"/>
  <c r="AH166" i="49"/>
  <c r="H166" i="49" s="1"/>
  <c r="DM167" i="49"/>
  <c r="CN167" i="49"/>
  <c r="FK167" i="49"/>
  <c r="EL167" i="49"/>
  <c r="DI167" i="49"/>
  <c r="CJ167" i="49"/>
  <c r="FG167" i="49"/>
  <c r="EH167" i="49"/>
  <c r="CK167" i="49"/>
  <c r="DJ167" i="49"/>
  <c r="FH167" i="49"/>
  <c r="EI167" i="49"/>
  <c r="CD167" i="49"/>
  <c r="DC167" i="49"/>
  <c r="FA167" i="49"/>
  <c r="EB167" i="49"/>
  <c r="CT167" i="49"/>
  <c r="DS167" i="49"/>
  <c r="FQ167" i="49"/>
  <c r="ER167" i="49"/>
  <c r="CM167" i="49"/>
  <c r="FJ167" i="49"/>
  <c r="EK167" i="49"/>
  <c r="DL167" i="49"/>
  <c r="BA166" i="49"/>
  <c r="AA166" i="49" s="1"/>
  <c r="AI166" i="49"/>
  <c r="I166" i="49" s="1"/>
  <c r="AT165" i="49"/>
  <c r="T165" i="49" s="1"/>
  <c r="AZ165" i="49"/>
  <c r="Z165" i="49" s="1"/>
  <c r="AS166" i="49"/>
  <c r="S166" i="49" s="1"/>
  <c r="AZ166" i="49"/>
  <c r="Z166" i="49" s="1"/>
  <c r="CH166" i="49"/>
  <c r="DG166" i="49"/>
  <c r="EF166" i="49"/>
  <c r="FE166" i="49"/>
  <c r="AX165" i="49"/>
  <c r="X165" i="49" s="1"/>
  <c r="AR165" i="49"/>
  <c r="R165" i="49" s="1"/>
  <c r="DM166" i="49"/>
  <c r="CN166" i="49"/>
  <c r="FK166" i="49"/>
  <c r="EL166" i="49"/>
  <c r="DQ167" i="49"/>
  <c r="CR167" i="49"/>
  <c r="FO167" i="49"/>
  <c r="EP167" i="49"/>
  <c r="DY167" i="49"/>
  <c r="EX167" i="49"/>
  <c r="CZ167" i="49"/>
  <c r="FW167" i="49"/>
  <c r="CO167" i="49"/>
  <c r="DN167" i="49"/>
  <c r="FL167" i="49"/>
  <c r="EM167" i="49"/>
  <c r="CH167" i="49"/>
  <c r="DG167" i="49"/>
  <c r="EF167" i="49"/>
  <c r="FE167" i="49"/>
  <c r="CX167" i="49"/>
  <c r="DW167" i="49"/>
  <c r="FU167" i="49"/>
  <c r="EV167" i="49"/>
  <c r="DP167" i="49"/>
  <c r="CQ167" i="49"/>
  <c r="EO167" i="49"/>
  <c r="FN167" i="49"/>
  <c r="AK166" i="49"/>
  <c r="K166" i="49" s="1"/>
  <c r="AR166" i="49"/>
  <c r="R166" i="49" s="1"/>
  <c r="AY166" i="49"/>
  <c r="Y166" i="49" s="1"/>
  <c r="BB166" i="49"/>
  <c r="AB166" i="49" s="1"/>
  <c r="BB165" i="49"/>
  <c r="AB165" i="49" s="1"/>
  <c r="AM166" i="49"/>
  <c r="M166" i="49" s="1"/>
  <c r="EA153" i="48"/>
  <c r="AE480" i="49"/>
  <c r="CC480" i="49" s="1"/>
  <c r="DF154" i="48"/>
  <c r="AH481" i="49" s="1"/>
  <c r="CF481" i="49" s="1"/>
  <c r="BG481" i="49" s="1"/>
  <c r="CC167" i="49"/>
  <c r="DB167" i="49"/>
  <c r="EA167" i="49"/>
  <c r="EZ167" i="49"/>
  <c r="DS154" i="48"/>
  <c r="AU481" i="49" s="1"/>
  <c r="CS481" i="49" s="1"/>
  <c r="BT481" i="49" s="1"/>
  <c r="DK167" i="49"/>
  <c r="CL167" i="49"/>
  <c r="EJ167" i="49"/>
  <c r="FI167" i="49"/>
  <c r="CE167" i="49"/>
  <c r="DD167" i="49"/>
  <c r="EC167" i="49"/>
  <c r="FB167" i="49"/>
  <c r="DU154" i="48"/>
  <c r="AW481" i="49" s="1"/>
  <c r="CU481" i="49" s="1"/>
  <c r="BV481" i="49" s="1"/>
  <c r="AO166" i="49"/>
  <c r="O166" i="49" s="1"/>
  <c r="AV166" i="49"/>
  <c r="V166" i="49" s="1"/>
  <c r="DC166" i="49"/>
  <c r="CD166" i="49"/>
  <c r="EB166" i="49"/>
  <c r="FA166" i="49"/>
  <c r="DU167" i="49"/>
  <c r="CV167" i="49"/>
  <c r="FS167" i="49"/>
  <c r="ET167" i="49"/>
  <c r="DG154" i="48"/>
  <c r="AI481" i="49" s="1"/>
  <c r="CG481" i="49" s="1"/>
  <c r="BH481" i="49" s="1"/>
  <c r="CW167" i="49"/>
  <c r="DV167" i="49"/>
  <c r="EU167" i="49"/>
  <c r="FT167" i="49"/>
  <c r="CP167" i="49"/>
  <c r="DO167" i="49"/>
  <c r="FM167" i="49"/>
  <c r="EN167" i="49"/>
  <c r="DI154" i="48"/>
  <c r="AK481" i="49" s="1"/>
  <c r="CI481" i="49" s="1"/>
  <c r="BJ481" i="49" s="1"/>
  <c r="DY154" i="48"/>
  <c r="BA481" i="49" s="1"/>
  <c r="CY481" i="49" s="1"/>
  <c r="BZ481" i="49" s="1"/>
  <c r="AU166" i="49"/>
  <c r="U166" i="49" s="1"/>
  <c r="AQ166" i="49"/>
  <c r="Q166" i="49" s="1"/>
  <c r="AT166" i="49"/>
  <c r="T166" i="49" s="1"/>
  <c r="AX166" i="49"/>
  <c r="X166" i="49" s="1"/>
  <c r="DK155" i="48"/>
  <c r="AM482" i="49" s="1"/>
  <c r="CK482" i="49" s="1"/>
  <c r="BL482" i="49" s="1"/>
  <c r="DS155" i="48"/>
  <c r="AU482" i="49" s="1"/>
  <c r="CS482" i="49" s="1"/>
  <c r="BT482" i="49" s="1"/>
  <c r="DU155" i="48"/>
  <c r="AW482" i="49" s="1"/>
  <c r="CU482" i="49" s="1"/>
  <c r="BV482" i="49" s="1"/>
  <c r="DV155" i="48"/>
  <c r="AX482" i="49" s="1"/>
  <c r="CV482" i="49" s="1"/>
  <c r="BW482" i="49" s="1"/>
  <c r="DW155" i="48"/>
  <c r="AY482" i="49" s="1"/>
  <c r="CW482" i="49" s="1"/>
  <c r="BX482" i="49" s="1"/>
  <c r="DI155" i="48"/>
  <c r="AK482" i="49" s="1"/>
  <c r="CI482" i="49" s="1"/>
  <c r="BJ482" i="49" s="1"/>
  <c r="DE155" i="48"/>
  <c r="AG482" i="49" s="1"/>
  <c r="CE482" i="49" s="1"/>
  <c r="BF482" i="49" s="1"/>
  <c r="DY155" i="48"/>
  <c r="BA482" i="49" s="1"/>
  <c r="CY482" i="49" s="1"/>
  <c r="BZ482" i="49" s="1"/>
  <c r="DZ155" i="48"/>
  <c r="BB482" i="49" s="1"/>
  <c r="CZ482" i="49" s="1"/>
  <c r="CA482" i="49" s="1"/>
  <c r="DC154" i="48"/>
  <c r="DA154" i="48"/>
  <c r="D156" i="48"/>
  <c r="BD480" i="49" l="1"/>
  <c r="CB480" i="49" s="1"/>
  <c r="DP155" i="48"/>
  <c r="AR482" i="49" s="1"/>
  <c r="CP482" i="49" s="1"/>
  <c r="BQ482" i="49" s="1"/>
  <c r="BQ168" i="49"/>
  <c r="DO155" i="48"/>
  <c r="AQ482" i="49" s="1"/>
  <c r="CO482" i="49" s="1"/>
  <c r="BP482" i="49" s="1"/>
  <c r="BP168" i="49"/>
  <c r="DH155" i="48"/>
  <c r="AJ482" i="49" s="1"/>
  <c r="CH482" i="49" s="1"/>
  <c r="BI482" i="49" s="1"/>
  <c r="BI168" i="49"/>
  <c r="DJ155" i="48"/>
  <c r="AL482" i="49" s="1"/>
  <c r="CJ482" i="49" s="1"/>
  <c r="BK482" i="49" s="1"/>
  <c r="BK168" i="49"/>
  <c r="DB478" i="49"/>
  <c r="DZ478" i="49" s="1"/>
  <c r="DL155" i="48"/>
  <c r="AN482" i="49" s="1"/>
  <c r="CL482" i="49" s="1"/>
  <c r="BM482" i="49" s="1"/>
  <c r="FL168" i="49"/>
  <c r="DX155" i="48"/>
  <c r="AZ482" i="49" s="1"/>
  <c r="CX482" i="49" s="1"/>
  <c r="BY482" i="49" s="1"/>
  <c r="DQ155" i="48"/>
  <c r="AS482" i="49" s="1"/>
  <c r="CQ482" i="49" s="1"/>
  <c r="BR482" i="49" s="1"/>
  <c r="BP169" i="49"/>
  <c r="BQ169" i="49"/>
  <c r="BF169" i="49"/>
  <c r="BR169" i="49"/>
  <c r="BG169" i="49"/>
  <c r="BW169" i="49"/>
  <c r="BD169" i="49"/>
  <c r="BT169" i="49"/>
  <c r="BE169" i="49"/>
  <c r="BU169" i="49"/>
  <c r="BV169" i="49"/>
  <c r="BK169" i="49"/>
  <c r="CA169" i="49"/>
  <c r="BH169" i="49"/>
  <c r="BX169" i="49"/>
  <c r="BI169" i="49"/>
  <c r="BY169" i="49"/>
  <c r="BJ169" i="49"/>
  <c r="BO169" i="49"/>
  <c r="BL169" i="49"/>
  <c r="BZ169" i="49"/>
  <c r="BN169" i="49"/>
  <c r="DM155" i="48"/>
  <c r="AO482" i="49" s="1"/>
  <c r="CM482" i="49" s="1"/>
  <c r="BN482" i="49" s="1"/>
  <c r="DG155" i="48"/>
  <c r="AI482" i="49" s="1"/>
  <c r="CG482" i="49" s="1"/>
  <c r="BH482" i="49" s="1"/>
  <c r="DN155" i="48"/>
  <c r="AP482" i="49" s="1"/>
  <c r="CN482" i="49" s="1"/>
  <c r="BO482" i="49" s="1"/>
  <c r="DT155" i="48"/>
  <c r="AV482" i="49" s="1"/>
  <c r="CT482" i="49" s="1"/>
  <c r="BU482" i="49" s="1"/>
  <c r="DD155" i="48"/>
  <c r="AF482" i="49" s="1"/>
  <c r="CD482" i="49" s="1"/>
  <c r="BE482" i="49" s="1"/>
  <c r="L480" i="49"/>
  <c r="X480" i="49"/>
  <c r="EN481" i="49"/>
  <c r="DO481" i="49" s="1"/>
  <c r="R481" i="49" s="1"/>
  <c r="EC481" i="49"/>
  <c r="DD481" i="49" s="1"/>
  <c r="EB481" i="49"/>
  <c r="DC481" i="49" s="1"/>
  <c r="F481" i="49" s="1"/>
  <c r="EP481" i="49"/>
  <c r="DQ481" i="49" s="1"/>
  <c r="EF480" i="49"/>
  <c r="DG480" i="49" s="1"/>
  <c r="J480" i="49" s="1"/>
  <c r="EM481" i="49"/>
  <c r="DN481" i="49" s="1"/>
  <c r="I480" i="49"/>
  <c r="EA479" i="49"/>
  <c r="E478" i="49"/>
  <c r="AC478" i="49" s="1"/>
  <c r="T480" i="49"/>
  <c r="ER481" i="49"/>
  <c r="DS481" i="49" s="1"/>
  <c r="O480" i="49"/>
  <c r="ED480" i="49"/>
  <c r="DE480" i="49" s="1"/>
  <c r="H480" i="49" s="1"/>
  <c r="EK481" i="49"/>
  <c r="DL481" i="49" s="1"/>
  <c r="EH481" i="49"/>
  <c r="DI481" i="49" s="1"/>
  <c r="L481" i="49" s="1"/>
  <c r="G480" i="49"/>
  <c r="EB480" i="49"/>
  <c r="DC480" i="49" s="1"/>
  <c r="F480" i="49" s="1"/>
  <c r="EV481" i="49"/>
  <c r="DW481" i="49" s="1"/>
  <c r="EO481" i="49"/>
  <c r="DP481" i="49" s="1"/>
  <c r="S481" i="49" s="1"/>
  <c r="EL480" i="49"/>
  <c r="DM480" i="49" s="1"/>
  <c r="P480" i="49" s="1"/>
  <c r="EF481" i="49"/>
  <c r="DG481" i="49" s="1"/>
  <c r="EJ481" i="49"/>
  <c r="DK481" i="49" s="1"/>
  <c r="N481" i="49" s="1"/>
  <c r="EL481" i="49"/>
  <c r="DM481" i="49" s="1"/>
  <c r="P481" i="49" s="1"/>
  <c r="ET481" i="49"/>
  <c r="DU481" i="49" s="1"/>
  <c r="X481" i="49" s="1"/>
  <c r="EX481" i="49"/>
  <c r="DY481" i="49" s="1"/>
  <c r="AB481" i="49" s="1"/>
  <c r="EI481" i="49"/>
  <c r="DJ481" i="49" s="1"/>
  <c r="M481" i="49" s="1"/>
  <c r="EU481" i="49"/>
  <c r="DV481" i="49" s="1"/>
  <c r="Y481" i="49" s="1"/>
  <c r="AZ167" i="49"/>
  <c r="Z167" i="49" s="1"/>
  <c r="AQ167" i="49"/>
  <c r="Q167" i="49" s="1"/>
  <c r="AT167" i="49"/>
  <c r="T167" i="49" s="1"/>
  <c r="AP166" i="49"/>
  <c r="P166" i="49" s="1"/>
  <c r="AC165" i="49"/>
  <c r="AV167" i="49"/>
  <c r="V167" i="49" s="1"/>
  <c r="AF167" i="49"/>
  <c r="F167" i="49" s="1"/>
  <c r="AM167" i="49"/>
  <c r="M167" i="49" s="1"/>
  <c r="AL167" i="49"/>
  <c r="L167" i="49" s="1"/>
  <c r="AP167" i="49"/>
  <c r="P167" i="49" s="1"/>
  <c r="AG167" i="49"/>
  <c r="G167" i="49" s="1"/>
  <c r="AN167" i="49"/>
  <c r="N167" i="49" s="1"/>
  <c r="AR167" i="49"/>
  <c r="R167" i="49" s="1"/>
  <c r="DU168" i="49"/>
  <c r="CV168" i="49"/>
  <c r="FS168" i="49"/>
  <c r="ET168" i="49"/>
  <c r="DM168" i="49"/>
  <c r="CN168" i="49"/>
  <c r="FK168" i="49"/>
  <c r="EL168" i="49"/>
  <c r="CK168" i="49"/>
  <c r="DJ168" i="49"/>
  <c r="EI168" i="49"/>
  <c r="FH168" i="49"/>
  <c r="CD168" i="49"/>
  <c r="DC168" i="49"/>
  <c r="FA168" i="49"/>
  <c r="EB168" i="49"/>
  <c r="CT168" i="49"/>
  <c r="DS168" i="49"/>
  <c r="ER168" i="49"/>
  <c r="FQ168" i="49"/>
  <c r="CM168" i="49"/>
  <c r="DL168" i="49"/>
  <c r="EK168" i="49"/>
  <c r="FJ168" i="49"/>
  <c r="CY167" i="49"/>
  <c r="DX167" i="49"/>
  <c r="FV167" i="49"/>
  <c r="EW167" i="49"/>
  <c r="CG167" i="49"/>
  <c r="DF167" i="49"/>
  <c r="FD167" i="49"/>
  <c r="EE167" i="49"/>
  <c r="DF155" i="48"/>
  <c r="AH482" i="49" s="1"/>
  <c r="CF482" i="49" s="1"/>
  <c r="BG482" i="49" s="1"/>
  <c r="DR155" i="48"/>
  <c r="AT482" i="49" s="1"/>
  <c r="CR482" i="49" s="1"/>
  <c r="BS482" i="49" s="1"/>
  <c r="DN168" i="49"/>
  <c r="EM168" i="49"/>
  <c r="CH168" i="49"/>
  <c r="DG168" i="49"/>
  <c r="EF168" i="49"/>
  <c r="FE168" i="49"/>
  <c r="CX168" i="49"/>
  <c r="DW168" i="49"/>
  <c r="FU168" i="49"/>
  <c r="EV168" i="49"/>
  <c r="CQ168" i="49"/>
  <c r="DP168" i="49"/>
  <c r="EO168" i="49"/>
  <c r="FN168" i="49"/>
  <c r="AY167" i="49"/>
  <c r="Y167" i="49" s="1"/>
  <c r="CU167" i="49"/>
  <c r="DT167" i="49"/>
  <c r="FR167" i="49"/>
  <c r="ES167" i="49"/>
  <c r="DE167" i="49"/>
  <c r="CF167" i="49"/>
  <c r="FC167" i="49"/>
  <c r="ED167" i="49"/>
  <c r="AS167" i="49"/>
  <c r="S167" i="49" s="1"/>
  <c r="AJ167" i="49"/>
  <c r="J167" i="49" s="1"/>
  <c r="AO167" i="49"/>
  <c r="O167" i="49" s="1"/>
  <c r="DI168" i="49"/>
  <c r="CJ168" i="49"/>
  <c r="EH168" i="49"/>
  <c r="FG168" i="49"/>
  <c r="CC168" i="49"/>
  <c r="DB168" i="49"/>
  <c r="EZ168" i="49"/>
  <c r="EA168" i="49"/>
  <c r="CS168" i="49"/>
  <c r="DR168" i="49"/>
  <c r="FP168" i="49"/>
  <c r="EQ168" i="49"/>
  <c r="CL168" i="49"/>
  <c r="DK168" i="49"/>
  <c r="FI168" i="49"/>
  <c r="EJ168" i="49"/>
  <c r="CE168" i="49"/>
  <c r="DD168" i="49"/>
  <c r="FB168" i="49"/>
  <c r="EC168" i="49"/>
  <c r="CU168" i="49"/>
  <c r="DT168" i="49"/>
  <c r="FR168" i="49"/>
  <c r="ES168" i="49"/>
  <c r="CI167" i="49"/>
  <c r="DH167" i="49"/>
  <c r="EG167" i="49"/>
  <c r="FF167" i="49"/>
  <c r="AX167" i="49"/>
  <c r="X167" i="49" s="1"/>
  <c r="AE167" i="49"/>
  <c r="E167" i="49" s="1"/>
  <c r="BB167" i="49"/>
  <c r="AB167" i="49" s="1"/>
  <c r="EA154" i="48"/>
  <c r="AE481" i="49"/>
  <c r="CC481" i="49" s="1"/>
  <c r="DY168" i="49"/>
  <c r="CZ168" i="49"/>
  <c r="FW168" i="49"/>
  <c r="EX168" i="49"/>
  <c r="CG168" i="49"/>
  <c r="DF168" i="49"/>
  <c r="FD168" i="49"/>
  <c r="EE168" i="49"/>
  <c r="CW168" i="49"/>
  <c r="DV168" i="49"/>
  <c r="FT168" i="49"/>
  <c r="EU168" i="49"/>
  <c r="DO168" i="49"/>
  <c r="CP168" i="49"/>
  <c r="EN168" i="49"/>
  <c r="FM168" i="49"/>
  <c r="DH168" i="49"/>
  <c r="CI168" i="49"/>
  <c r="EG168" i="49"/>
  <c r="FF168" i="49"/>
  <c r="DX168" i="49"/>
  <c r="CY168" i="49"/>
  <c r="FV168" i="49"/>
  <c r="EW168" i="49"/>
  <c r="AF166" i="49"/>
  <c r="F166" i="49" s="1"/>
  <c r="CS167" i="49"/>
  <c r="DR167" i="49"/>
  <c r="EQ167" i="49"/>
  <c r="FP167" i="49"/>
  <c r="AJ166" i="49"/>
  <c r="J166" i="49" s="1"/>
  <c r="DP156" i="48"/>
  <c r="AR483" i="49" s="1"/>
  <c r="CP483" i="49" s="1"/>
  <c r="BQ483" i="49" s="1"/>
  <c r="DO156" i="48"/>
  <c r="AQ483" i="49" s="1"/>
  <c r="CO483" i="49" s="1"/>
  <c r="BP483" i="49" s="1"/>
  <c r="DM156" i="48"/>
  <c r="AO483" i="49" s="1"/>
  <c r="CM483" i="49" s="1"/>
  <c r="BN483" i="49" s="1"/>
  <c r="DX156" i="48"/>
  <c r="AZ483" i="49" s="1"/>
  <c r="CX483" i="49" s="1"/>
  <c r="BY483" i="49" s="1"/>
  <c r="DC155" i="48"/>
  <c r="DA155" i="48"/>
  <c r="D157" i="48"/>
  <c r="BD481" i="49" l="1"/>
  <c r="CB481" i="49" s="1"/>
  <c r="DR156" i="48"/>
  <c r="AT483" i="49" s="1"/>
  <c r="CR483" i="49" s="1"/>
  <c r="BS483" i="49" s="1"/>
  <c r="BS169" i="49"/>
  <c r="DL156" i="48"/>
  <c r="AN483" i="49" s="1"/>
  <c r="CL483" i="49" s="1"/>
  <c r="BM483" i="49" s="1"/>
  <c r="BM169" i="49"/>
  <c r="DB479" i="49"/>
  <c r="CO168" i="49"/>
  <c r="BK170" i="49"/>
  <c r="CA170" i="49"/>
  <c r="BX170" i="49"/>
  <c r="BI170" i="49"/>
  <c r="BY170" i="49"/>
  <c r="BR170" i="49"/>
  <c r="BF170" i="49"/>
  <c r="BZ170" i="49"/>
  <c r="BO170" i="49"/>
  <c r="BL170" i="49"/>
  <c r="BM170" i="49"/>
  <c r="BV170" i="49"/>
  <c r="BJ170" i="49"/>
  <c r="BS170" i="49"/>
  <c r="BP170" i="49"/>
  <c r="BQ170" i="49"/>
  <c r="BN170" i="49"/>
  <c r="BT170" i="49"/>
  <c r="BE170" i="49"/>
  <c r="BU170" i="49"/>
  <c r="BG170" i="49"/>
  <c r="BW170" i="49"/>
  <c r="BD170" i="49"/>
  <c r="DN156" i="48"/>
  <c r="AP483" i="49" s="1"/>
  <c r="CN483" i="49" s="1"/>
  <c r="BO483" i="49" s="1"/>
  <c r="DY156" i="48"/>
  <c r="BA483" i="49" s="1"/>
  <c r="CY483" i="49" s="1"/>
  <c r="BZ483" i="49" s="1"/>
  <c r="DV156" i="48"/>
  <c r="AX483" i="49" s="1"/>
  <c r="CV483" i="49" s="1"/>
  <c r="BW483" i="49" s="1"/>
  <c r="DG156" i="48"/>
  <c r="AI483" i="49" s="1"/>
  <c r="CG483" i="49" s="1"/>
  <c r="BH483" i="49" s="1"/>
  <c r="Q481" i="49"/>
  <c r="DQ156" i="48"/>
  <c r="AS483" i="49" s="1"/>
  <c r="CQ483" i="49" s="1"/>
  <c r="BR483" i="49" s="1"/>
  <c r="DH156" i="48"/>
  <c r="AJ483" i="49" s="1"/>
  <c r="CH483" i="49" s="1"/>
  <c r="BI483" i="49" s="1"/>
  <c r="DW156" i="48"/>
  <c r="AY483" i="49" s="1"/>
  <c r="CW483" i="49" s="1"/>
  <c r="BX483" i="49" s="1"/>
  <c r="DI156" i="48"/>
  <c r="AK483" i="49" s="1"/>
  <c r="CI483" i="49" s="1"/>
  <c r="BJ483" i="49" s="1"/>
  <c r="DZ156" i="48"/>
  <c r="BB483" i="49" s="1"/>
  <c r="CZ483" i="49" s="1"/>
  <c r="CA483" i="49" s="1"/>
  <c r="DS156" i="48"/>
  <c r="AU483" i="49" s="1"/>
  <c r="CS483" i="49" s="1"/>
  <c r="BT483" i="49" s="1"/>
  <c r="EI482" i="49"/>
  <c r="DJ482" i="49" s="1"/>
  <c r="ER482" i="49"/>
  <c r="DS482" i="49" s="1"/>
  <c r="EC482" i="49"/>
  <c r="DD482" i="49" s="1"/>
  <c r="EU482" i="49"/>
  <c r="DV482" i="49" s="1"/>
  <c r="EW481" i="49"/>
  <c r="DX481" i="49" s="1"/>
  <c r="AA481" i="49" s="1"/>
  <c r="Z481" i="49"/>
  <c r="ES481" i="49"/>
  <c r="DT481" i="49" s="1"/>
  <c r="W481" i="49" s="1"/>
  <c r="O481" i="49"/>
  <c r="ES482" i="49"/>
  <c r="DT482" i="49" s="1"/>
  <c r="W482" i="49" s="1"/>
  <c r="ET482" i="49"/>
  <c r="DU482" i="49" s="1"/>
  <c r="X482" i="49" s="1"/>
  <c r="EM482" i="49"/>
  <c r="DN482" i="49" s="1"/>
  <c r="Q482" i="49" s="1"/>
  <c r="T481" i="49"/>
  <c r="G481" i="49"/>
  <c r="EJ482" i="49"/>
  <c r="DK482" i="49" s="1"/>
  <c r="N482" i="49" s="1"/>
  <c r="EA480" i="49"/>
  <c r="EQ482" i="49"/>
  <c r="DR482" i="49" s="1"/>
  <c r="U482" i="49" s="1"/>
  <c r="EQ481" i="49"/>
  <c r="DR481" i="49" s="1"/>
  <c r="U481" i="49" s="1"/>
  <c r="EO482" i="49"/>
  <c r="DP482" i="49" s="1"/>
  <c r="J481" i="49"/>
  <c r="V481" i="49"/>
  <c r="AK167" i="49"/>
  <c r="K167" i="49" s="1"/>
  <c r="AL168" i="49"/>
  <c r="L168" i="49" s="1"/>
  <c r="AS168" i="49"/>
  <c r="S168" i="49" s="1"/>
  <c r="AJ168" i="49"/>
  <c r="J168" i="49" s="1"/>
  <c r="AQ168" i="49"/>
  <c r="Q168" i="49" s="1"/>
  <c r="AO168" i="49"/>
  <c r="O168" i="49" s="1"/>
  <c r="AV168" i="49"/>
  <c r="V168" i="49" s="1"/>
  <c r="AM168" i="49"/>
  <c r="M168" i="49" s="1"/>
  <c r="EE481" i="49"/>
  <c r="DF481" i="49" s="1"/>
  <c r="I481" i="49" s="1"/>
  <c r="EE482" i="49"/>
  <c r="DF482" i="49" s="1"/>
  <c r="I482" i="49" s="1"/>
  <c r="EN482" i="49"/>
  <c r="DO482" i="49" s="1"/>
  <c r="R482" i="49" s="1"/>
  <c r="EX482" i="49"/>
  <c r="DY482" i="49" s="1"/>
  <c r="AB482" i="49" s="1"/>
  <c r="EF482" i="49"/>
  <c r="DG482" i="49" s="1"/>
  <c r="J482" i="49" s="1"/>
  <c r="EB482" i="49"/>
  <c r="DC482" i="49" s="1"/>
  <c r="F482" i="49" s="1"/>
  <c r="EW482" i="49"/>
  <c r="DX482" i="49" s="1"/>
  <c r="AA482" i="49" s="1"/>
  <c r="EL482" i="49"/>
  <c r="DM482" i="49" s="1"/>
  <c r="P482" i="49" s="1"/>
  <c r="ED481" i="49"/>
  <c r="DE481" i="49" s="1"/>
  <c r="H481" i="49" s="1"/>
  <c r="EV482" i="49"/>
  <c r="DW482" i="49" s="1"/>
  <c r="Z482" i="49" s="1"/>
  <c r="EK482" i="49"/>
  <c r="DL482" i="49" s="1"/>
  <c r="O482" i="49" s="1"/>
  <c r="EG481" i="49"/>
  <c r="DH481" i="49" s="1"/>
  <c r="K481" i="49" s="1"/>
  <c r="EG482" i="49"/>
  <c r="DH482" i="49" s="1"/>
  <c r="K482" i="49" s="1"/>
  <c r="EH482" i="49"/>
  <c r="DI482" i="49" s="1"/>
  <c r="L482" i="49" s="1"/>
  <c r="AU167" i="49"/>
  <c r="U167" i="49" s="1"/>
  <c r="BA168" i="49"/>
  <c r="AA168" i="49" s="1"/>
  <c r="AY168" i="49"/>
  <c r="Y168" i="49" s="1"/>
  <c r="AI168" i="49"/>
  <c r="I168" i="49" s="1"/>
  <c r="BB168" i="49"/>
  <c r="AB168" i="49" s="1"/>
  <c r="DR169" i="49"/>
  <c r="CS169" i="49"/>
  <c r="EQ169" i="49"/>
  <c r="FP169" i="49"/>
  <c r="DT156" i="48"/>
  <c r="AV483" i="49" s="1"/>
  <c r="CT483" i="49" s="1"/>
  <c r="BU483" i="49" s="1"/>
  <c r="DK156" i="48"/>
  <c r="AM483" i="49" s="1"/>
  <c r="CK483" i="49" s="1"/>
  <c r="BL483" i="49" s="1"/>
  <c r="DU169" i="49"/>
  <c r="CV169" i="49"/>
  <c r="FS169" i="49"/>
  <c r="ET169" i="49"/>
  <c r="CG169" i="49"/>
  <c r="DF169" i="49"/>
  <c r="EE169" i="49"/>
  <c r="FD169" i="49"/>
  <c r="CW169" i="49"/>
  <c r="DV169" i="49"/>
  <c r="EU169" i="49"/>
  <c r="FT169" i="49"/>
  <c r="DO169" i="49"/>
  <c r="CP169" i="49"/>
  <c r="EN169" i="49"/>
  <c r="FM169" i="49"/>
  <c r="CI169" i="49"/>
  <c r="DH169" i="49"/>
  <c r="FF169" i="49"/>
  <c r="EG169" i="49"/>
  <c r="CY169" i="49"/>
  <c r="DX169" i="49"/>
  <c r="FV169" i="49"/>
  <c r="EW169" i="49"/>
  <c r="AK168" i="49"/>
  <c r="K168" i="49" s="1"/>
  <c r="AR168" i="49"/>
  <c r="R168" i="49" s="1"/>
  <c r="AW168" i="49"/>
  <c r="W168" i="49" s="1"/>
  <c r="AG168" i="49"/>
  <c r="G168" i="49" s="1"/>
  <c r="AN168" i="49"/>
  <c r="N168" i="49" s="1"/>
  <c r="AU168" i="49"/>
  <c r="U168" i="49" s="1"/>
  <c r="AE168" i="49"/>
  <c r="E168" i="49" s="1"/>
  <c r="AZ168" i="49"/>
  <c r="Z168" i="49" s="1"/>
  <c r="DQ168" i="49"/>
  <c r="CR168" i="49"/>
  <c r="FO168" i="49"/>
  <c r="EP168" i="49"/>
  <c r="AI167" i="49"/>
  <c r="I167" i="49" s="1"/>
  <c r="BA167" i="49"/>
  <c r="AA167" i="49" s="1"/>
  <c r="AF168" i="49"/>
  <c r="F168" i="49" s="1"/>
  <c r="AP168" i="49"/>
  <c r="P168" i="49" s="1"/>
  <c r="AX168" i="49"/>
  <c r="X168" i="49" s="1"/>
  <c r="DE169" i="49"/>
  <c r="CF169" i="49"/>
  <c r="FC169" i="49"/>
  <c r="ED169" i="49"/>
  <c r="DD169" i="49"/>
  <c r="CE169" i="49"/>
  <c r="EC169" i="49"/>
  <c r="FB169" i="49"/>
  <c r="EA155" i="48"/>
  <c r="AE482" i="49"/>
  <c r="CC482" i="49" s="1"/>
  <c r="DE156" i="48"/>
  <c r="AG483" i="49" s="1"/>
  <c r="CE483" i="49" s="1"/>
  <c r="BF483" i="49" s="1"/>
  <c r="DM169" i="49"/>
  <c r="CN169" i="49"/>
  <c r="EL169" i="49"/>
  <c r="FK169" i="49"/>
  <c r="DJ169" i="49"/>
  <c r="CK169" i="49"/>
  <c r="EI169" i="49"/>
  <c r="FH169" i="49"/>
  <c r="CD169" i="49"/>
  <c r="DC169" i="49"/>
  <c r="EB169" i="49"/>
  <c r="FA169" i="49"/>
  <c r="CT169" i="49"/>
  <c r="DS169" i="49"/>
  <c r="ER169" i="49"/>
  <c r="FQ169" i="49"/>
  <c r="CM169" i="49"/>
  <c r="DL169" i="49"/>
  <c r="EK169" i="49"/>
  <c r="FJ169" i="49"/>
  <c r="CL169" i="49"/>
  <c r="DK169" i="49"/>
  <c r="EJ169" i="49"/>
  <c r="FI169" i="49"/>
  <c r="CU169" i="49"/>
  <c r="DT169" i="49"/>
  <c r="FR169" i="49"/>
  <c r="ES169" i="49"/>
  <c r="DF156" i="48"/>
  <c r="AH483" i="49" s="1"/>
  <c r="CF483" i="49" s="1"/>
  <c r="BG483" i="49" s="1"/>
  <c r="DI169" i="49"/>
  <c r="CJ169" i="49"/>
  <c r="FG169" i="49"/>
  <c r="EH169" i="49"/>
  <c r="DU156" i="48"/>
  <c r="AW483" i="49" s="1"/>
  <c r="CU483" i="49" s="1"/>
  <c r="BV483" i="49" s="1"/>
  <c r="DJ156" i="48"/>
  <c r="AL483" i="49" s="1"/>
  <c r="CJ483" i="49" s="1"/>
  <c r="BK483" i="49" s="1"/>
  <c r="DD156" i="48"/>
  <c r="AF483" i="49" s="1"/>
  <c r="CD483" i="49" s="1"/>
  <c r="BE483" i="49" s="1"/>
  <c r="DQ169" i="49"/>
  <c r="CR169" i="49"/>
  <c r="FO169" i="49"/>
  <c r="EP169" i="49"/>
  <c r="DY169" i="49"/>
  <c r="CZ169" i="49"/>
  <c r="FW169" i="49"/>
  <c r="EX169" i="49"/>
  <c r="CO169" i="49"/>
  <c r="DN169" i="49"/>
  <c r="FL169" i="49"/>
  <c r="EM169" i="49"/>
  <c r="CH169" i="49"/>
  <c r="DG169" i="49"/>
  <c r="EF169" i="49"/>
  <c r="FE169" i="49"/>
  <c r="CX169" i="49"/>
  <c r="DW169" i="49"/>
  <c r="FU169" i="49"/>
  <c r="EV169" i="49"/>
  <c r="DP169" i="49"/>
  <c r="CQ169" i="49"/>
  <c r="EO169" i="49"/>
  <c r="FN169" i="49"/>
  <c r="AC166" i="49"/>
  <c r="DE168" i="49"/>
  <c r="CF168" i="49"/>
  <c r="ED168" i="49"/>
  <c r="FC168" i="49"/>
  <c r="DB169" i="49"/>
  <c r="CC169" i="49"/>
  <c r="EA169" i="49"/>
  <c r="EZ169" i="49"/>
  <c r="AH167" i="49"/>
  <c r="H167" i="49" s="1"/>
  <c r="AW167" i="49"/>
  <c r="W167" i="49" s="1"/>
  <c r="DL157" i="48"/>
  <c r="AN484" i="49" s="1"/>
  <c r="CL484" i="49" s="1"/>
  <c r="BM484" i="49" s="1"/>
  <c r="DW157" i="48"/>
  <c r="AY484" i="49" s="1"/>
  <c r="CW484" i="49" s="1"/>
  <c r="BX484" i="49" s="1"/>
  <c r="DP157" i="48"/>
  <c r="AR484" i="49" s="1"/>
  <c r="CP484" i="49" s="1"/>
  <c r="BQ484" i="49" s="1"/>
  <c r="DC156" i="48"/>
  <c r="DA156" i="48"/>
  <c r="D158" i="48"/>
  <c r="BD482" i="49" l="1"/>
  <c r="CB482" i="49" s="1"/>
  <c r="DG157" i="48"/>
  <c r="AI484" i="49" s="1"/>
  <c r="CG484" i="49" s="1"/>
  <c r="BH484" i="49" s="1"/>
  <c r="BH170" i="49"/>
  <c r="E479" i="49"/>
  <c r="AC479" i="49" s="1"/>
  <c r="DZ479" i="49"/>
  <c r="DB480" i="49"/>
  <c r="DZ480" i="49" s="1"/>
  <c r="BS171" i="49"/>
  <c r="BP171" i="49"/>
  <c r="BQ171" i="49"/>
  <c r="BV171" i="49"/>
  <c r="BG171" i="49"/>
  <c r="BW171" i="49"/>
  <c r="BD171" i="49"/>
  <c r="BT171" i="49"/>
  <c r="BE171" i="49"/>
  <c r="BU171" i="49"/>
  <c r="BJ171" i="49"/>
  <c r="BK171" i="49"/>
  <c r="CA171" i="49"/>
  <c r="BH171" i="49"/>
  <c r="BX171" i="49"/>
  <c r="BI171" i="49"/>
  <c r="BY171" i="49"/>
  <c r="BZ171" i="49"/>
  <c r="BO171" i="49"/>
  <c r="BR171" i="49"/>
  <c r="BL171" i="49"/>
  <c r="BF171" i="49"/>
  <c r="BM171" i="49"/>
  <c r="Y482" i="49"/>
  <c r="V482" i="49"/>
  <c r="DS157" i="48"/>
  <c r="AU484" i="49" s="1"/>
  <c r="CS484" i="49" s="1"/>
  <c r="BT484" i="49" s="1"/>
  <c r="M482" i="49"/>
  <c r="DO157" i="48"/>
  <c r="AQ484" i="49" s="1"/>
  <c r="CO484" i="49" s="1"/>
  <c r="BP484" i="49" s="1"/>
  <c r="EK483" i="49"/>
  <c r="DL483" i="49" s="1"/>
  <c r="EQ483" i="49"/>
  <c r="DR483" i="49" s="1"/>
  <c r="EE483" i="49"/>
  <c r="DF483" i="49" s="1"/>
  <c r="EN483" i="49"/>
  <c r="DO483" i="49" s="1"/>
  <c r="E480" i="49"/>
  <c r="AC480" i="49" s="1"/>
  <c r="S482" i="49"/>
  <c r="ED482" i="49"/>
  <c r="DE482" i="49" s="1"/>
  <c r="H482" i="49" s="1"/>
  <c r="EA481" i="49"/>
  <c r="EV483" i="49"/>
  <c r="DW483" i="49" s="1"/>
  <c r="Z483" i="49" s="1"/>
  <c r="EO483" i="49"/>
  <c r="DP483" i="49" s="1"/>
  <c r="S483" i="49" s="1"/>
  <c r="G482" i="49"/>
  <c r="ET483" i="49"/>
  <c r="DU483" i="49" s="1"/>
  <c r="X483" i="49" s="1"/>
  <c r="EW483" i="49"/>
  <c r="DX483" i="49" s="1"/>
  <c r="AA483" i="49" s="1"/>
  <c r="EP483" i="49"/>
  <c r="DQ483" i="49" s="1"/>
  <c r="T483" i="49" s="1"/>
  <c r="EU483" i="49"/>
  <c r="DV483" i="49" s="1"/>
  <c r="Y483" i="49" s="1"/>
  <c r="EF483" i="49"/>
  <c r="DG483" i="49" s="1"/>
  <c r="J483" i="49" s="1"/>
  <c r="EG483" i="49"/>
  <c r="DH483" i="49" s="1"/>
  <c r="EM483" i="49"/>
  <c r="DN483" i="49" s="1"/>
  <c r="Q483" i="49" s="1"/>
  <c r="EL483" i="49"/>
  <c r="DM483" i="49" s="1"/>
  <c r="P483" i="49" s="1"/>
  <c r="EX483" i="49"/>
  <c r="DY483" i="49" s="1"/>
  <c r="AB483" i="49" s="1"/>
  <c r="EJ483" i="49"/>
  <c r="DK483" i="49" s="1"/>
  <c r="N483" i="49" s="1"/>
  <c r="EP482" i="49"/>
  <c r="DQ482" i="49" s="1"/>
  <c r="T482" i="49" s="1"/>
  <c r="AZ169" i="49"/>
  <c r="Z169" i="49" s="1"/>
  <c r="AQ169" i="49"/>
  <c r="Q169" i="49" s="1"/>
  <c r="BB169" i="49"/>
  <c r="AB169" i="49" s="1"/>
  <c r="AT169" i="49"/>
  <c r="T169" i="49" s="1"/>
  <c r="AW169" i="49"/>
  <c r="W169" i="49" s="1"/>
  <c r="AG169" i="49"/>
  <c r="G169" i="49" s="1"/>
  <c r="AT168" i="49"/>
  <c r="T168" i="49" s="1"/>
  <c r="BA169" i="49"/>
  <c r="AA169" i="49" s="1"/>
  <c r="AK169" i="49"/>
  <c r="K169" i="49" s="1"/>
  <c r="AX169" i="49"/>
  <c r="X169" i="49" s="1"/>
  <c r="AC167" i="49"/>
  <c r="CO170" i="49"/>
  <c r="DN170" i="49"/>
  <c r="EM170" i="49"/>
  <c r="FL170" i="49"/>
  <c r="DX157" i="48"/>
  <c r="AZ484" i="49" s="1"/>
  <c r="CX484" i="49" s="1"/>
  <c r="BY484" i="49" s="1"/>
  <c r="DI170" i="49"/>
  <c r="CJ170" i="49"/>
  <c r="FG170" i="49"/>
  <c r="EH170" i="49"/>
  <c r="DR170" i="49"/>
  <c r="CS170" i="49"/>
  <c r="FP170" i="49"/>
  <c r="EQ170" i="49"/>
  <c r="DD170" i="49"/>
  <c r="CE170" i="49"/>
  <c r="EC170" i="49"/>
  <c r="FB170" i="49"/>
  <c r="DT170" i="49"/>
  <c r="CU170" i="49"/>
  <c r="ES170" i="49"/>
  <c r="FR170" i="49"/>
  <c r="DU157" i="48"/>
  <c r="AW484" i="49" s="1"/>
  <c r="CU484" i="49" s="1"/>
  <c r="BV484" i="49" s="1"/>
  <c r="DF157" i="48"/>
  <c r="AH484" i="49" s="1"/>
  <c r="CF484" i="49" s="1"/>
  <c r="BG484" i="49" s="1"/>
  <c r="DK157" i="48"/>
  <c r="AM484" i="49" s="1"/>
  <c r="CK484" i="49" s="1"/>
  <c r="BL484" i="49" s="1"/>
  <c r="DN157" i="48"/>
  <c r="AP484" i="49" s="1"/>
  <c r="CN484" i="49" s="1"/>
  <c r="BO484" i="49" s="1"/>
  <c r="DZ157" i="48"/>
  <c r="BB484" i="49" s="1"/>
  <c r="CZ484" i="49" s="1"/>
  <c r="CA484" i="49" s="1"/>
  <c r="CG170" i="49"/>
  <c r="DF170" i="49"/>
  <c r="FD170" i="49"/>
  <c r="EE170" i="49"/>
  <c r="CW170" i="49"/>
  <c r="DV170" i="49"/>
  <c r="EU170" i="49"/>
  <c r="FT170" i="49"/>
  <c r="CP170" i="49"/>
  <c r="DO170" i="49"/>
  <c r="FM170" i="49"/>
  <c r="EN170" i="49"/>
  <c r="DI157" i="48"/>
  <c r="AK484" i="49" s="1"/>
  <c r="CI484" i="49" s="1"/>
  <c r="BJ484" i="49" s="1"/>
  <c r="DY157" i="48"/>
  <c r="BA484" i="49" s="1"/>
  <c r="CY484" i="49" s="1"/>
  <c r="BZ484" i="49" s="1"/>
  <c r="DU170" i="49"/>
  <c r="CV170" i="49"/>
  <c r="ET170" i="49"/>
  <c r="FS170" i="49"/>
  <c r="DG170" i="49"/>
  <c r="CH170" i="49"/>
  <c r="FE170" i="49"/>
  <c r="EF170" i="49"/>
  <c r="EA156" i="48"/>
  <c r="AE483" i="49"/>
  <c r="CC483" i="49" s="1"/>
  <c r="DR157" i="48"/>
  <c r="AT484" i="49" s="1"/>
  <c r="CR484" i="49" s="1"/>
  <c r="BS484" i="49" s="1"/>
  <c r="DH157" i="48"/>
  <c r="AJ484" i="49" s="1"/>
  <c r="CH484" i="49" s="1"/>
  <c r="BI484" i="49" s="1"/>
  <c r="DB170" i="49"/>
  <c r="CC170" i="49"/>
  <c r="EZ170" i="49"/>
  <c r="EA170" i="49"/>
  <c r="CL170" i="49"/>
  <c r="DK170" i="49"/>
  <c r="FI170" i="49"/>
  <c r="EJ170" i="49"/>
  <c r="DJ157" i="48"/>
  <c r="AL484" i="49" s="1"/>
  <c r="CJ484" i="49" s="1"/>
  <c r="BK484" i="49" s="1"/>
  <c r="DE157" i="48"/>
  <c r="AG484" i="49" s="1"/>
  <c r="CE484" i="49" s="1"/>
  <c r="BF484" i="49" s="1"/>
  <c r="DV157" i="48"/>
  <c r="AX484" i="49" s="1"/>
  <c r="CV484" i="49" s="1"/>
  <c r="BW484" i="49" s="1"/>
  <c r="DQ157" i="48"/>
  <c r="AS484" i="49" s="1"/>
  <c r="CQ484" i="49" s="1"/>
  <c r="BR484" i="49" s="1"/>
  <c r="DE170" i="49"/>
  <c r="CF170" i="49"/>
  <c r="FC170" i="49"/>
  <c r="ED170" i="49"/>
  <c r="DM170" i="49"/>
  <c r="CN170" i="49"/>
  <c r="FK170" i="49"/>
  <c r="EL170" i="49"/>
  <c r="DJ170" i="49"/>
  <c r="CK170" i="49"/>
  <c r="EI170" i="49"/>
  <c r="FH170" i="49"/>
  <c r="DD157" i="48"/>
  <c r="AF484" i="49" s="1"/>
  <c r="CD484" i="49" s="1"/>
  <c r="BE484" i="49" s="1"/>
  <c r="DT157" i="48"/>
  <c r="AV484" i="49" s="1"/>
  <c r="CT484" i="49" s="1"/>
  <c r="BU484" i="49" s="1"/>
  <c r="DM157" i="48"/>
  <c r="AO484" i="49" s="1"/>
  <c r="CM484" i="49" s="1"/>
  <c r="BN484" i="49" s="1"/>
  <c r="AE169" i="49"/>
  <c r="E169" i="49" s="1"/>
  <c r="AH168" i="49"/>
  <c r="H168" i="49" s="1"/>
  <c r="AL169" i="49"/>
  <c r="L169" i="49" s="1"/>
  <c r="AH169" i="49"/>
  <c r="H169" i="49" s="1"/>
  <c r="AU169" i="49"/>
  <c r="U169" i="49" s="1"/>
  <c r="DQ170" i="49"/>
  <c r="CR170" i="49"/>
  <c r="EP170" i="49"/>
  <c r="FO170" i="49"/>
  <c r="DW170" i="49"/>
  <c r="CX170" i="49"/>
  <c r="FU170" i="49"/>
  <c r="EV170" i="49"/>
  <c r="CQ170" i="49"/>
  <c r="DP170" i="49"/>
  <c r="FN170" i="49"/>
  <c r="EO170" i="49"/>
  <c r="AS169" i="49"/>
  <c r="S169" i="49" s="1"/>
  <c r="AJ169" i="49"/>
  <c r="J169" i="49" s="1"/>
  <c r="AN169" i="49"/>
  <c r="N169" i="49" s="1"/>
  <c r="AO169" i="49"/>
  <c r="O169" i="49" s="1"/>
  <c r="AV169" i="49"/>
  <c r="V169" i="49" s="1"/>
  <c r="AF169" i="49"/>
  <c r="F169" i="49" s="1"/>
  <c r="AM169" i="49"/>
  <c r="M169" i="49" s="1"/>
  <c r="AP169" i="49"/>
  <c r="P169" i="49" s="1"/>
  <c r="AR169" i="49"/>
  <c r="R169" i="49" s="1"/>
  <c r="AY169" i="49"/>
  <c r="Y169" i="49" s="1"/>
  <c r="AI169" i="49"/>
  <c r="I169" i="49" s="1"/>
  <c r="DC157" i="48"/>
  <c r="DA157" i="48"/>
  <c r="DL158" i="48"/>
  <c r="AN485" i="49" s="1"/>
  <c r="CL485" i="49" s="1"/>
  <c r="BM485" i="49" s="1"/>
  <c r="DJ158" i="48"/>
  <c r="AL485" i="49" s="1"/>
  <c r="CJ485" i="49" s="1"/>
  <c r="BK485" i="49" s="1"/>
  <c r="DF158" i="48"/>
  <c r="AH485" i="49" s="1"/>
  <c r="CF485" i="49" s="1"/>
  <c r="BG485" i="49" s="1"/>
  <c r="D159" i="48"/>
  <c r="BD483" i="49" l="1"/>
  <c r="CB483" i="49" s="1"/>
  <c r="DM158" i="48"/>
  <c r="AO485" i="49" s="1"/>
  <c r="CM485" i="49" s="1"/>
  <c r="BN485" i="49" s="1"/>
  <c r="BN171" i="49"/>
  <c r="DB481" i="49"/>
  <c r="BK172" i="49"/>
  <c r="CA172" i="49"/>
  <c r="BH172" i="49"/>
  <c r="BX172" i="49"/>
  <c r="BI172" i="49"/>
  <c r="BY172" i="49"/>
  <c r="BV172" i="49"/>
  <c r="BL172" i="49"/>
  <c r="BM172" i="49"/>
  <c r="BN172" i="49"/>
  <c r="BJ172" i="49"/>
  <c r="BS172" i="49"/>
  <c r="BP172" i="49"/>
  <c r="BQ172" i="49"/>
  <c r="BZ172" i="49"/>
  <c r="BU172" i="49"/>
  <c r="BF172" i="49"/>
  <c r="BG172" i="49"/>
  <c r="BW172" i="49"/>
  <c r="BD172" i="49"/>
  <c r="BT172" i="49"/>
  <c r="BE172" i="49"/>
  <c r="BR172" i="49"/>
  <c r="AC168" i="49"/>
  <c r="I483" i="49"/>
  <c r="O483" i="49"/>
  <c r="DE158" i="48"/>
  <c r="AG485" i="49" s="1"/>
  <c r="CE485" i="49" s="1"/>
  <c r="BF485" i="49" s="1"/>
  <c r="DW158" i="48"/>
  <c r="AY485" i="49" s="1"/>
  <c r="CW485" i="49" s="1"/>
  <c r="BX485" i="49" s="1"/>
  <c r="DY158" i="48"/>
  <c r="BA485" i="49" s="1"/>
  <c r="CY485" i="49" s="1"/>
  <c r="BZ485" i="49" s="1"/>
  <c r="DV158" i="48"/>
  <c r="AX485" i="49" s="1"/>
  <c r="CV485" i="49" s="1"/>
  <c r="BW485" i="49" s="1"/>
  <c r="DG158" i="48"/>
  <c r="AI485" i="49" s="1"/>
  <c r="CG485" i="49" s="1"/>
  <c r="BH485" i="49" s="1"/>
  <c r="DI158" i="48"/>
  <c r="AK485" i="49" s="1"/>
  <c r="CI485" i="49" s="1"/>
  <c r="BJ485" i="49" s="1"/>
  <c r="DP158" i="48"/>
  <c r="AR485" i="49" s="1"/>
  <c r="CP485" i="49" s="1"/>
  <c r="BQ485" i="49" s="1"/>
  <c r="R483" i="49"/>
  <c r="DT158" i="48"/>
  <c r="AV485" i="49" s="1"/>
  <c r="CT485" i="49" s="1"/>
  <c r="BU485" i="49" s="1"/>
  <c r="DD158" i="48"/>
  <c r="AF485" i="49" s="1"/>
  <c r="CD485" i="49" s="1"/>
  <c r="BE485" i="49" s="1"/>
  <c r="DO158" i="48"/>
  <c r="AQ485" i="49" s="1"/>
  <c r="CO485" i="49" s="1"/>
  <c r="BP485" i="49" s="1"/>
  <c r="DN158" i="48"/>
  <c r="AP485" i="49" s="1"/>
  <c r="CN485" i="49" s="1"/>
  <c r="BO485" i="49" s="1"/>
  <c r="DK158" i="48"/>
  <c r="AM485" i="49" s="1"/>
  <c r="CK485" i="49" s="1"/>
  <c r="BL485" i="49" s="1"/>
  <c r="EU484" i="49"/>
  <c r="DV484" i="49" s="1"/>
  <c r="EN484" i="49"/>
  <c r="DO484" i="49" s="1"/>
  <c r="EB483" i="49"/>
  <c r="DC483" i="49" s="1"/>
  <c r="F483" i="49" s="1"/>
  <c r="EA482" i="49"/>
  <c r="ED483" i="49"/>
  <c r="DE483" i="49" s="1"/>
  <c r="H483" i="49" s="1"/>
  <c r="U483" i="49"/>
  <c r="ER483" i="49"/>
  <c r="DS483" i="49" s="1"/>
  <c r="V483" i="49" s="1"/>
  <c r="K483" i="49"/>
  <c r="EH483" i="49"/>
  <c r="DI483" i="49" s="1"/>
  <c r="L483" i="49" s="1"/>
  <c r="EC483" i="49"/>
  <c r="DD483" i="49" s="1"/>
  <c r="G483" i="49" s="1"/>
  <c r="EJ484" i="49"/>
  <c r="DK484" i="49" s="1"/>
  <c r="EI483" i="49"/>
  <c r="DJ483" i="49" s="1"/>
  <c r="M483" i="49" s="1"/>
  <c r="EE484" i="49"/>
  <c r="DF484" i="49" s="1"/>
  <c r="ES483" i="49"/>
  <c r="DT483" i="49" s="1"/>
  <c r="W483" i="49" s="1"/>
  <c r="EM484" i="49"/>
  <c r="DN484" i="49" s="1"/>
  <c r="Q484" i="49" s="1"/>
  <c r="EQ484" i="49"/>
  <c r="DR484" i="49" s="1"/>
  <c r="AW170" i="49"/>
  <c r="W170" i="49" s="1"/>
  <c r="AG170" i="49"/>
  <c r="G170" i="49" s="1"/>
  <c r="DB171" i="49"/>
  <c r="CC171" i="49"/>
  <c r="EA171" i="49"/>
  <c r="EZ171" i="49"/>
  <c r="CL171" i="49"/>
  <c r="DK171" i="49"/>
  <c r="FI171" i="49"/>
  <c r="EJ171" i="49"/>
  <c r="DR158" i="48"/>
  <c r="AT485" i="49" s="1"/>
  <c r="CR485" i="49" s="1"/>
  <c r="BS485" i="49" s="1"/>
  <c r="DQ158" i="48"/>
  <c r="AS485" i="49" s="1"/>
  <c r="CQ485" i="49" s="1"/>
  <c r="BR485" i="49" s="1"/>
  <c r="DH158" i="48"/>
  <c r="AJ485" i="49" s="1"/>
  <c r="CH485" i="49" s="1"/>
  <c r="BI485" i="49" s="1"/>
  <c r="DS158" i="48"/>
  <c r="AU485" i="49" s="1"/>
  <c r="CS485" i="49" s="1"/>
  <c r="BT485" i="49" s="1"/>
  <c r="EA157" i="48"/>
  <c r="AE484" i="49"/>
  <c r="CC484" i="49" s="1"/>
  <c r="DU171" i="49"/>
  <c r="CV171" i="49"/>
  <c r="FS171" i="49"/>
  <c r="ET171" i="49"/>
  <c r="CG171" i="49"/>
  <c r="DF171" i="49"/>
  <c r="FD171" i="49"/>
  <c r="EE171" i="49"/>
  <c r="CW171" i="49"/>
  <c r="DV171" i="49"/>
  <c r="EU171" i="49"/>
  <c r="FT171" i="49"/>
  <c r="CP171" i="49"/>
  <c r="DO171" i="49"/>
  <c r="EN171" i="49"/>
  <c r="FM171" i="49"/>
  <c r="DH171" i="49"/>
  <c r="CI171" i="49"/>
  <c r="FF171" i="49"/>
  <c r="EG171" i="49"/>
  <c r="DX171" i="49"/>
  <c r="CY171" i="49"/>
  <c r="FV171" i="49"/>
  <c r="EW171" i="49"/>
  <c r="CT170" i="49"/>
  <c r="DS170" i="49"/>
  <c r="FQ170" i="49"/>
  <c r="ER170" i="49"/>
  <c r="AP170" i="49"/>
  <c r="P170" i="49" s="1"/>
  <c r="AH170" i="49"/>
  <c r="H170" i="49" s="1"/>
  <c r="AN170" i="49"/>
  <c r="N170" i="49" s="1"/>
  <c r="AE170" i="49"/>
  <c r="E170" i="49" s="1"/>
  <c r="AJ170" i="49"/>
  <c r="J170" i="49" s="1"/>
  <c r="CY170" i="49"/>
  <c r="DX170" i="49"/>
  <c r="EW170" i="49"/>
  <c r="FV170" i="49"/>
  <c r="AR170" i="49"/>
  <c r="R170" i="49" s="1"/>
  <c r="AI170" i="49"/>
  <c r="I170" i="49" s="1"/>
  <c r="DY170" i="49"/>
  <c r="CZ170" i="49"/>
  <c r="EX170" i="49"/>
  <c r="FW170" i="49"/>
  <c r="AQ170" i="49"/>
  <c r="Q170" i="49" s="1"/>
  <c r="DE171" i="49"/>
  <c r="CF171" i="49"/>
  <c r="FC171" i="49"/>
  <c r="ED171" i="49"/>
  <c r="CE171" i="49"/>
  <c r="DD171" i="49"/>
  <c r="FB171" i="49"/>
  <c r="EC171" i="49"/>
  <c r="DU158" i="48"/>
  <c r="AW485" i="49" s="1"/>
  <c r="CU485" i="49" s="1"/>
  <c r="BV485" i="49" s="1"/>
  <c r="DX158" i="48"/>
  <c r="AZ485" i="49" s="1"/>
  <c r="CX485" i="49" s="1"/>
  <c r="BY485" i="49" s="1"/>
  <c r="DZ158" i="48"/>
  <c r="BB485" i="49" s="1"/>
  <c r="CZ485" i="49" s="1"/>
  <c r="CA485" i="49" s="1"/>
  <c r="DM171" i="49"/>
  <c r="CN171" i="49"/>
  <c r="FK171" i="49"/>
  <c r="EL171" i="49"/>
  <c r="DI171" i="49"/>
  <c r="CJ171" i="49"/>
  <c r="EH171" i="49"/>
  <c r="FG171" i="49"/>
  <c r="DJ171" i="49"/>
  <c r="FH171" i="49"/>
  <c r="EI171" i="49"/>
  <c r="CK171" i="49"/>
  <c r="CD171" i="49"/>
  <c r="DC171" i="49"/>
  <c r="EB171" i="49"/>
  <c r="FA171" i="49"/>
  <c r="DS171" i="49"/>
  <c r="CT171" i="49"/>
  <c r="FQ171" i="49"/>
  <c r="ER171" i="49"/>
  <c r="CM171" i="49"/>
  <c r="DL171" i="49"/>
  <c r="EK171" i="49"/>
  <c r="FJ171" i="49"/>
  <c r="AS170" i="49"/>
  <c r="S170" i="49" s="1"/>
  <c r="AZ170" i="49"/>
  <c r="Z170" i="49" s="1"/>
  <c r="AC169" i="49"/>
  <c r="AM170" i="49"/>
  <c r="M170" i="49" s="1"/>
  <c r="AX170" i="49"/>
  <c r="X170" i="49" s="1"/>
  <c r="AY170" i="49"/>
  <c r="Y170" i="49" s="1"/>
  <c r="DY171" i="49"/>
  <c r="CZ171" i="49"/>
  <c r="EX171" i="49"/>
  <c r="FW171" i="49"/>
  <c r="CO171" i="49"/>
  <c r="DN171" i="49"/>
  <c r="FL171" i="49"/>
  <c r="EM171" i="49"/>
  <c r="CH171" i="49"/>
  <c r="DG171" i="49"/>
  <c r="FE171" i="49"/>
  <c r="EF171" i="49"/>
  <c r="DW171" i="49"/>
  <c r="CX171" i="49"/>
  <c r="FU171" i="49"/>
  <c r="EV171" i="49"/>
  <c r="CQ171" i="49"/>
  <c r="DP171" i="49"/>
  <c r="EO171" i="49"/>
  <c r="FN171" i="49"/>
  <c r="AT170" i="49"/>
  <c r="T170" i="49" s="1"/>
  <c r="CM170" i="49"/>
  <c r="DL170" i="49"/>
  <c r="EK170" i="49"/>
  <c r="FJ170" i="49"/>
  <c r="DC170" i="49"/>
  <c r="CD170" i="49"/>
  <c r="EB170" i="49"/>
  <c r="FA170" i="49"/>
  <c r="CI170" i="49"/>
  <c r="DH170" i="49"/>
  <c r="EG170" i="49"/>
  <c r="FF170" i="49"/>
  <c r="AU170" i="49"/>
  <c r="U170" i="49" s="1"/>
  <c r="AL170" i="49"/>
  <c r="L170" i="49" s="1"/>
  <c r="DQ171" i="49"/>
  <c r="CR171" i="49"/>
  <c r="FO171" i="49"/>
  <c r="EP171" i="49"/>
  <c r="CS171" i="49"/>
  <c r="DR171" i="49"/>
  <c r="EQ171" i="49"/>
  <c r="FP171" i="49"/>
  <c r="CU171" i="49"/>
  <c r="DT171" i="49"/>
  <c r="ES171" i="49"/>
  <c r="FR171" i="49"/>
  <c r="DK159" i="48"/>
  <c r="AM486" i="49" s="1"/>
  <c r="CK486" i="49" s="1"/>
  <c r="BL486" i="49" s="1"/>
  <c r="DR159" i="48"/>
  <c r="AT486" i="49" s="1"/>
  <c r="CR486" i="49" s="1"/>
  <c r="BS486" i="49" s="1"/>
  <c r="DT159" i="48"/>
  <c r="AV486" i="49" s="1"/>
  <c r="CT486" i="49" s="1"/>
  <c r="BU486" i="49" s="1"/>
  <c r="DM159" i="48"/>
  <c r="AO486" i="49" s="1"/>
  <c r="CM486" i="49" s="1"/>
  <c r="BN486" i="49" s="1"/>
  <c r="DC158" i="48"/>
  <c r="DA158" i="48"/>
  <c r="D160" i="48"/>
  <c r="BD484" i="49" l="1"/>
  <c r="CB484" i="49" s="1"/>
  <c r="DN159" i="48"/>
  <c r="AP486" i="49" s="1"/>
  <c r="CN486" i="49" s="1"/>
  <c r="BO486" i="49" s="1"/>
  <c r="BO172" i="49"/>
  <c r="E481" i="49"/>
  <c r="AC481" i="49" s="1"/>
  <c r="DZ481" i="49"/>
  <c r="DB482" i="49"/>
  <c r="DZ482" i="49" s="1"/>
  <c r="DQ159" i="48"/>
  <c r="AS486" i="49" s="1"/>
  <c r="CQ486" i="49" s="1"/>
  <c r="BR486" i="49" s="1"/>
  <c r="DD159" i="48"/>
  <c r="AF486" i="49" s="1"/>
  <c r="CD486" i="49" s="1"/>
  <c r="BE486" i="49" s="1"/>
  <c r="BS173" i="49"/>
  <c r="BP173" i="49"/>
  <c r="BQ173" i="49"/>
  <c r="BJ173" i="49"/>
  <c r="BG173" i="49"/>
  <c r="BW173" i="49"/>
  <c r="BD173" i="49"/>
  <c r="BT173" i="49"/>
  <c r="BE173" i="49"/>
  <c r="BU173" i="49"/>
  <c r="BZ173" i="49"/>
  <c r="BN173" i="49"/>
  <c r="BR173" i="49"/>
  <c r="BK173" i="49"/>
  <c r="CA173" i="49"/>
  <c r="BH173" i="49"/>
  <c r="BX173" i="49"/>
  <c r="BI173" i="49"/>
  <c r="BY173" i="49"/>
  <c r="BF173" i="49"/>
  <c r="BL173" i="49"/>
  <c r="BM173" i="49"/>
  <c r="BO173" i="49"/>
  <c r="DF159" i="48"/>
  <c r="AH486" i="49" s="1"/>
  <c r="CF486" i="49" s="1"/>
  <c r="BG486" i="49" s="1"/>
  <c r="DH159" i="48"/>
  <c r="AJ486" i="49" s="1"/>
  <c r="CH486" i="49" s="1"/>
  <c r="BI486" i="49" s="1"/>
  <c r="DO159" i="48"/>
  <c r="AQ486" i="49" s="1"/>
  <c r="CO486" i="49" s="1"/>
  <c r="BP486" i="49" s="1"/>
  <c r="DX159" i="48"/>
  <c r="AZ486" i="49" s="1"/>
  <c r="CX486" i="49" s="1"/>
  <c r="BY486" i="49" s="1"/>
  <c r="DI159" i="48"/>
  <c r="AK486" i="49" s="1"/>
  <c r="CI486" i="49" s="1"/>
  <c r="BJ486" i="49" s="1"/>
  <c r="DU159" i="48"/>
  <c r="AW486" i="49" s="1"/>
  <c r="CU486" i="49" s="1"/>
  <c r="BV486" i="49" s="1"/>
  <c r="DP159" i="48"/>
  <c r="AR486" i="49" s="1"/>
  <c r="CP486" i="49" s="1"/>
  <c r="BQ486" i="49" s="1"/>
  <c r="DV159" i="48"/>
  <c r="AX486" i="49" s="1"/>
  <c r="CV486" i="49" s="1"/>
  <c r="BW486" i="49" s="1"/>
  <c r="ET485" i="49"/>
  <c r="DU485" i="49" s="1"/>
  <c r="EE485" i="49"/>
  <c r="DF485" i="49" s="1"/>
  <c r="EX484" i="49"/>
  <c r="DY484" i="49" s="1"/>
  <c r="AB484" i="49" s="1"/>
  <c r="ER484" i="49"/>
  <c r="DS484" i="49" s="1"/>
  <c r="EH485" i="49"/>
  <c r="DI485" i="49" s="1"/>
  <c r="L485" i="49" s="1"/>
  <c r="EG484" i="49"/>
  <c r="DH484" i="49" s="1"/>
  <c r="EN485" i="49"/>
  <c r="DO485" i="49" s="1"/>
  <c r="EV484" i="49"/>
  <c r="DW484" i="49" s="1"/>
  <c r="EW485" i="49"/>
  <c r="DX485" i="49" s="1"/>
  <c r="E482" i="49"/>
  <c r="AC482" i="49" s="1"/>
  <c r="N484" i="49"/>
  <c r="Y484" i="49"/>
  <c r="EA483" i="49"/>
  <c r="ED484" i="49"/>
  <c r="DE484" i="49" s="1"/>
  <c r="H484" i="49" s="1"/>
  <c r="EM485" i="49"/>
  <c r="DN485" i="49" s="1"/>
  <c r="Q485" i="49" s="1"/>
  <c r="R484" i="49"/>
  <c r="EW484" i="49"/>
  <c r="DX484" i="49" s="1"/>
  <c r="EL484" i="49"/>
  <c r="DM484" i="49" s="1"/>
  <c r="P484" i="49" s="1"/>
  <c r="EI485" i="49"/>
  <c r="DJ485" i="49" s="1"/>
  <c r="M485" i="49" s="1"/>
  <c r="EH484" i="49"/>
  <c r="DI484" i="49" s="1"/>
  <c r="L484" i="49" s="1"/>
  <c r="U484" i="49"/>
  <c r="I484" i="49"/>
  <c r="ES484" i="49"/>
  <c r="DT484" i="49" s="1"/>
  <c r="W484" i="49" s="1"/>
  <c r="ET484" i="49"/>
  <c r="DU484" i="49" s="1"/>
  <c r="X484" i="49" s="1"/>
  <c r="EK485" i="49"/>
  <c r="DL485" i="49" s="1"/>
  <c r="O485" i="49" s="1"/>
  <c r="EJ485" i="49"/>
  <c r="DK485" i="49" s="1"/>
  <c r="N485" i="49" s="1"/>
  <c r="EO484" i="49"/>
  <c r="DP484" i="49" s="1"/>
  <c r="S484" i="49" s="1"/>
  <c r="EC485" i="49"/>
  <c r="DD485" i="49" s="1"/>
  <c r="G485" i="49" s="1"/>
  <c r="EI484" i="49"/>
  <c r="DJ484" i="49" s="1"/>
  <c r="M484" i="49" s="1"/>
  <c r="EK484" i="49"/>
  <c r="DL484" i="49" s="1"/>
  <c r="ED485" i="49"/>
  <c r="DE485" i="49" s="1"/>
  <c r="H485" i="49" s="1"/>
  <c r="EP484" i="49"/>
  <c r="DQ484" i="49" s="1"/>
  <c r="T484" i="49" s="1"/>
  <c r="EU485" i="49"/>
  <c r="DV485" i="49" s="1"/>
  <c r="EF484" i="49"/>
  <c r="DG484" i="49" s="1"/>
  <c r="J484" i="49" s="1"/>
  <c r="EL485" i="49"/>
  <c r="DM485" i="49" s="1"/>
  <c r="P485" i="49" s="1"/>
  <c r="EB484" i="49"/>
  <c r="DC484" i="49" s="1"/>
  <c r="F484" i="49" s="1"/>
  <c r="EB485" i="49"/>
  <c r="DC485" i="49" s="1"/>
  <c r="F485" i="49" s="1"/>
  <c r="ER485" i="49"/>
  <c r="DS485" i="49" s="1"/>
  <c r="EC484" i="49"/>
  <c r="DD484" i="49" s="1"/>
  <c r="G484" i="49" s="1"/>
  <c r="EG485" i="49"/>
  <c r="DH485" i="49" s="1"/>
  <c r="K485" i="49" s="1"/>
  <c r="AO171" i="49"/>
  <c r="O171" i="49" s="1"/>
  <c r="AF171" i="49"/>
  <c r="F171" i="49" s="1"/>
  <c r="AM171" i="49"/>
  <c r="M171" i="49" s="1"/>
  <c r="AL171" i="49"/>
  <c r="L171" i="49" s="1"/>
  <c r="BB170" i="49"/>
  <c r="AB170" i="49" s="1"/>
  <c r="AN171" i="49"/>
  <c r="N171" i="49" s="1"/>
  <c r="CG172" i="49"/>
  <c r="DF172" i="49"/>
  <c r="FD172" i="49"/>
  <c r="EE172" i="49"/>
  <c r="CI172" i="49"/>
  <c r="DH172" i="49"/>
  <c r="EG172" i="49"/>
  <c r="FF172" i="49"/>
  <c r="DY159" i="48"/>
  <c r="BA486" i="49" s="1"/>
  <c r="CY486" i="49" s="1"/>
  <c r="BZ486" i="49" s="1"/>
  <c r="DE159" i="48"/>
  <c r="AG486" i="49" s="1"/>
  <c r="CE486" i="49" s="1"/>
  <c r="BF486" i="49" s="1"/>
  <c r="DE172" i="49"/>
  <c r="CF172" i="49"/>
  <c r="ED172" i="49"/>
  <c r="FC172" i="49"/>
  <c r="DM172" i="49"/>
  <c r="CN172" i="49"/>
  <c r="FK172" i="49"/>
  <c r="EL172" i="49"/>
  <c r="CK172" i="49"/>
  <c r="DJ172" i="49"/>
  <c r="EI172" i="49"/>
  <c r="FH172" i="49"/>
  <c r="CD172" i="49"/>
  <c r="DC172" i="49"/>
  <c r="EB172" i="49"/>
  <c r="FA172" i="49"/>
  <c r="CT172" i="49"/>
  <c r="DS172" i="49"/>
  <c r="FQ172" i="49"/>
  <c r="ER172" i="49"/>
  <c r="CM172" i="49"/>
  <c r="DL172" i="49"/>
  <c r="FJ172" i="49"/>
  <c r="EK172" i="49"/>
  <c r="AT171" i="49"/>
  <c r="T171" i="49" s="1"/>
  <c r="AF170" i="49"/>
  <c r="F170" i="49" s="1"/>
  <c r="AO170" i="49"/>
  <c r="O170" i="49" s="1"/>
  <c r="AZ171" i="49"/>
  <c r="Z171" i="49" s="1"/>
  <c r="AJ171" i="49"/>
  <c r="J171" i="49" s="1"/>
  <c r="AQ171" i="49"/>
  <c r="Q171" i="49" s="1"/>
  <c r="AE171" i="49"/>
  <c r="E171" i="49" s="1"/>
  <c r="CS172" i="49"/>
  <c r="DR172" i="49"/>
  <c r="FP172" i="49"/>
  <c r="EQ172" i="49"/>
  <c r="DJ159" i="48"/>
  <c r="AL486" i="49" s="1"/>
  <c r="CJ486" i="49" s="1"/>
  <c r="BK486" i="49" s="1"/>
  <c r="DY172" i="49"/>
  <c r="CZ172" i="49"/>
  <c r="FW172" i="49"/>
  <c r="EX172" i="49"/>
  <c r="CW172" i="49"/>
  <c r="DV172" i="49"/>
  <c r="FT172" i="49"/>
  <c r="EU172" i="49"/>
  <c r="CY172" i="49"/>
  <c r="EW172" i="49"/>
  <c r="DX172" i="49"/>
  <c r="FV172" i="49"/>
  <c r="EA158" i="48"/>
  <c r="AE485" i="49"/>
  <c r="CC485" i="49" s="1"/>
  <c r="DZ159" i="48"/>
  <c r="BB486" i="49" s="1"/>
  <c r="CZ486" i="49" s="1"/>
  <c r="CA486" i="49" s="1"/>
  <c r="DW159" i="48"/>
  <c r="AY486" i="49" s="1"/>
  <c r="CW486" i="49" s="1"/>
  <c r="BX486" i="49" s="1"/>
  <c r="DL159" i="48"/>
  <c r="AN486" i="49" s="1"/>
  <c r="CL486" i="49" s="1"/>
  <c r="BM486" i="49" s="1"/>
  <c r="DG159" i="48"/>
  <c r="AI486" i="49" s="1"/>
  <c r="CG486" i="49" s="1"/>
  <c r="BH486" i="49" s="1"/>
  <c r="DU172" i="49"/>
  <c r="CV172" i="49"/>
  <c r="FS172" i="49"/>
  <c r="ET172" i="49"/>
  <c r="DQ172" i="49"/>
  <c r="CR172" i="49"/>
  <c r="FO172" i="49"/>
  <c r="EP172" i="49"/>
  <c r="CO172" i="49"/>
  <c r="DN172" i="49"/>
  <c r="FL172" i="49"/>
  <c r="EM172" i="49"/>
  <c r="DG172" i="49"/>
  <c r="CH172" i="49"/>
  <c r="EF172" i="49"/>
  <c r="FE172" i="49"/>
  <c r="DW172" i="49"/>
  <c r="CX172" i="49"/>
  <c r="EV172" i="49"/>
  <c r="FU172" i="49"/>
  <c r="DP172" i="49"/>
  <c r="CQ172" i="49"/>
  <c r="FN172" i="49"/>
  <c r="EO172" i="49"/>
  <c r="AW171" i="49"/>
  <c r="W171" i="49" s="1"/>
  <c r="AU171" i="49"/>
  <c r="U171" i="49" s="1"/>
  <c r="AS171" i="49"/>
  <c r="S171" i="49" s="1"/>
  <c r="BB171" i="49"/>
  <c r="AB171" i="49" s="1"/>
  <c r="AG171" i="49"/>
  <c r="G171" i="49" s="1"/>
  <c r="AH171" i="49"/>
  <c r="H171" i="49" s="1"/>
  <c r="BA170" i="49"/>
  <c r="AA170" i="49" s="1"/>
  <c r="AV170" i="49"/>
  <c r="V170" i="49" s="1"/>
  <c r="BA171" i="49"/>
  <c r="AA171" i="49" s="1"/>
  <c r="AK171" i="49"/>
  <c r="K171" i="49" s="1"/>
  <c r="AI171" i="49"/>
  <c r="I171" i="49" s="1"/>
  <c r="AX171" i="49"/>
  <c r="X171" i="49" s="1"/>
  <c r="DI172" i="49"/>
  <c r="CJ172" i="49"/>
  <c r="FG172" i="49"/>
  <c r="EH172" i="49"/>
  <c r="CL172" i="49"/>
  <c r="DK172" i="49"/>
  <c r="EJ172" i="49"/>
  <c r="FI172" i="49"/>
  <c r="DD172" i="49"/>
  <c r="CE172" i="49"/>
  <c r="EC172" i="49"/>
  <c r="FB172" i="49"/>
  <c r="CU172" i="49"/>
  <c r="DT172" i="49"/>
  <c r="FR172" i="49"/>
  <c r="ES172" i="49"/>
  <c r="AV171" i="49"/>
  <c r="V171" i="49" s="1"/>
  <c r="AP171" i="49"/>
  <c r="P171" i="49" s="1"/>
  <c r="AR171" i="49"/>
  <c r="R171" i="49" s="1"/>
  <c r="AY171" i="49"/>
  <c r="Y171" i="49" s="1"/>
  <c r="CC172" i="49"/>
  <c r="DB172" i="49"/>
  <c r="EA172" i="49"/>
  <c r="EZ172" i="49"/>
  <c r="DS159" i="48"/>
  <c r="AU486" i="49" s="1"/>
  <c r="CS486" i="49" s="1"/>
  <c r="BT486" i="49" s="1"/>
  <c r="DO172" i="49"/>
  <c r="CP172" i="49"/>
  <c r="EN172" i="49"/>
  <c r="FM172" i="49"/>
  <c r="AK170" i="49"/>
  <c r="K170" i="49" s="1"/>
  <c r="DI160" i="48"/>
  <c r="AK487" i="49" s="1"/>
  <c r="CI487" i="49" s="1"/>
  <c r="BJ487" i="49" s="1"/>
  <c r="DS160" i="48"/>
  <c r="AU487" i="49" s="1"/>
  <c r="CS487" i="49" s="1"/>
  <c r="BT487" i="49" s="1"/>
  <c r="DR160" i="48"/>
  <c r="AT487" i="49" s="1"/>
  <c r="CR487" i="49" s="1"/>
  <c r="BS487" i="49" s="1"/>
  <c r="DM160" i="48"/>
  <c r="AO487" i="49" s="1"/>
  <c r="CM487" i="49" s="1"/>
  <c r="BN487" i="49" s="1"/>
  <c r="DL160" i="48"/>
  <c r="AN487" i="49" s="1"/>
  <c r="CL487" i="49" s="1"/>
  <c r="BM487" i="49" s="1"/>
  <c r="DE160" i="48"/>
  <c r="AG487" i="49" s="1"/>
  <c r="CE487" i="49" s="1"/>
  <c r="BF487" i="49" s="1"/>
  <c r="DC159" i="48"/>
  <c r="DA159" i="48"/>
  <c r="D161" i="48"/>
  <c r="BD485" i="49" l="1"/>
  <c r="CB485" i="49" s="1"/>
  <c r="DU160" i="48"/>
  <c r="AW487" i="49" s="1"/>
  <c r="CU487" i="49" s="1"/>
  <c r="BV487" i="49" s="1"/>
  <c r="BV173" i="49"/>
  <c r="DB483" i="49"/>
  <c r="BK174" i="49"/>
  <c r="CA174" i="49"/>
  <c r="BH174" i="49"/>
  <c r="BX174" i="49"/>
  <c r="BI174" i="49"/>
  <c r="BY174" i="49"/>
  <c r="BN174" i="49"/>
  <c r="BJ174" i="49"/>
  <c r="BO174" i="49"/>
  <c r="BL174" i="49"/>
  <c r="BM174" i="49"/>
  <c r="BS174" i="49"/>
  <c r="BP174" i="49"/>
  <c r="BQ174" i="49"/>
  <c r="BR174" i="49"/>
  <c r="BF174" i="49"/>
  <c r="BZ174" i="49"/>
  <c r="BG174" i="49"/>
  <c r="BW174" i="49"/>
  <c r="BD174" i="49"/>
  <c r="BV174" i="49"/>
  <c r="BT174" i="49"/>
  <c r="BE174" i="49"/>
  <c r="BU174" i="49"/>
  <c r="X485" i="49"/>
  <c r="Z484" i="49"/>
  <c r="K484" i="49"/>
  <c r="V484" i="49"/>
  <c r="DX160" i="48"/>
  <c r="AZ487" i="49" s="1"/>
  <c r="CX487" i="49" s="1"/>
  <c r="BY487" i="49" s="1"/>
  <c r="DT160" i="48"/>
  <c r="AV487" i="49" s="1"/>
  <c r="CT487" i="49" s="1"/>
  <c r="BU487" i="49" s="1"/>
  <c r="DD160" i="48"/>
  <c r="AF487" i="49" s="1"/>
  <c r="CD487" i="49" s="1"/>
  <c r="BE487" i="49" s="1"/>
  <c r="DJ160" i="48"/>
  <c r="AL487" i="49" s="1"/>
  <c r="CJ487" i="49" s="1"/>
  <c r="BK487" i="49" s="1"/>
  <c r="DH160" i="48"/>
  <c r="AJ487" i="49" s="1"/>
  <c r="CH487" i="49" s="1"/>
  <c r="BI487" i="49" s="1"/>
  <c r="DQ160" i="48"/>
  <c r="AS487" i="49" s="1"/>
  <c r="CQ487" i="49" s="1"/>
  <c r="BR487" i="49" s="1"/>
  <c r="DZ160" i="48"/>
  <c r="BB487" i="49" s="1"/>
  <c r="CZ487" i="49" s="1"/>
  <c r="CA487" i="49" s="1"/>
  <c r="DP160" i="48"/>
  <c r="AR487" i="49" s="1"/>
  <c r="CP487" i="49" s="1"/>
  <c r="BQ487" i="49" s="1"/>
  <c r="DO160" i="48"/>
  <c r="AQ487" i="49" s="1"/>
  <c r="CO487" i="49" s="1"/>
  <c r="BP487" i="49" s="1"/>
  <c r="DK160" i="48"/>
  <c r="AM487" i="49" s="1"/>
  <c r="CK487" i="49" s="1"/>
  <c r="BL487" i="49" s="1"/>
  <c r="DN160" i="48"/>
  <c r="AP487" i="49" s="1"/>
  <c r="CN487" i="49" s="1"/>
  <c r="BO487" i="49" s="1"/>
  <c r="ES486" i="49"/>
  <c r="DT486" i="49" s="1"/>
  <c r="EP485" i="49"/>
  <c r="DQ485" i="49" s="1"/>
  <c r="T485" i="49" s="1"/>
  <c r="EB486" i="49"/>
  <c r="DC486" i="49" s="1"/>
  <c r="EG486" i="49"/>
  <c r="DH486" i="49" s="1"/>
  <c r="EA484" i="49"/>
  <c r="ES485" i="49"/>
  <c r="DT485" i="49" s="1"/>
  <c r="W485" i="49" s="1"/>
  <c r="EQ485" i="49"/>
  <c r="DR485" i="49" s="1"/>
  <c r="U485" i="49" s="1"/>
  <c r="O484" i="49"/>
  <c r="AA484" i="49"/>
  <c r="EX485" i="49"/>
  <c r="DY485" i="49" s="1"/>
  <c r="AB485" i="49" s="1"/>
  <c r="EN486" i="49"/>
  <c r="DO486" i="49" s="1"/>
  <c r="R486" i="49" s="1"/>
  <c r="I485" i="49"/>
  <c r="Y485" i="49"/>
  <c r="R485" i="49"/>
  <c r="EK486" i="49"/>
  <c r="DL486" i="49" s="1"/>
  <c r="O486" i="49" s="1"/>
  <c r="EO485" i="49"/>
  <c r="DP485" i="49" s="1"/>
  <c r="S485" i="49" s="1"/>
  <c r="AA485" i="49"/>
  <c r="V485" i="49"/>
  <c r="AC170" i="49"/>
  <c r="ED486" i="49"/>
  <c r="DE486" i="49" s="1"/>
  <c r="EP486" i="49"/>
  <c r="DQ486" i="49" s="1"/>
  <c r="ER486" i="49"/>
  <c r="DS486" i="49" s="1"/>
  <c r="V486" i="49" s="1"/>
  <c r="EF485" i="49"/>
  <c r="DG485" i="49" s="1"/>
  <c r="J485" i="49" s="1"/>
  <c r="EO486" i="49"/>
  <c r="DP486" i="49" s="1"/>
  <c r="S486" i="49" s="1"/>
  <c r="EL486" i="49"/>
  <c r="DM486" i="49" s="1"/>
  <c r="P486" i="49" s="1"/>
  <c r="EI486" i="49"/>
  <c r="DJ486" i="49" s="1"/>
  <c r="ET486" i="49"/>
  <c r="DU486" i="49" s="1"/>
  <c r="EM486" i="49"/>
  <c r="DN486" i="49" s="1"/>
  <c r="Q486" i="49" s="1"/>
  <c r="EF486" i="49"/>
  <c r="DG486" i="49" s="1"/>
  <c r="J486" i="49" s="1"/>
  <c r="EV486" i="49"/>
  <c r="DW486" i="49" s="1"/>
  <c r="EV485" i="49"/>
  <c r="DW485" i="49" s="1"/>
  <c r="Z485" i="49" s="1"/>
  <c r="AE172" i="49"/>
  <c r="E172" i="49" s="1"/>
  <c r="AG172" i="49"/>
  <c r="G172" i="49" s="1"/>
  <c r="AN172" i="49"/>
  <c r="N172" i="49" s="1"/>
  <c r="AS172" i="49"/>
  <c r="S172" i="49" s="1"/>
  <c r="AQ172" i="49"/>
  <c r="Q172" i="49" s="1"/>
  <c r="AT172" i="49"/>
  <c r="T172" i="49" s="1"/>
  <c r="AX172" i="49"/>
  <c r="X172" i="49" s="1"/>
  <c r="BA172" i="49"/>
  <c r="AA172" i="49" s="1"/>
  <c r="AI172" i="49"/>
  <c r="I172" i="49" s="1"/>
  <c r="DO173" i="49"/>
  <c r="CP173" i="49"/>
  <c r="EN173" i="49"/>
  <c r="FM173" i="49"/>
  <c r="EA159" i="48"/>
  <c r="AE486" i="49"/>
  <c r="CC486" i="49" s="1"/>
  <c r="DG160" i="48"/>
  <c r="AI487" i="49" s="1"/>
  <c r="CG487" i="49" s="1"/>
  <c r="BH487" i="49" s="1"/>
  <c r="DM173" i="49"/>
  <c r="CN173" i="49"/>
  <c r="EL173" i="49"/>
  <c r="FK173" i="49"/>
  <c r="DI173" i="49"/>
  <c r="CJ173" i="49"/>
  <c r="EH173" i="49"/>
  <c r="FG173" i="49"/>
  <c r="CK173" i="49"/>
  <c r="DJ173" i="49"/>
  <c r="FH173" i="49"/>
  <c r="EI173" i="49"/>
  <c r="CD173" i="49"/>
  <c r="DC173" i="49"/>
  <c r="FA173" i="49"/>
  <c r="EB173" i="49"/>
  <c r="CT173" i="49"/>
  <c r="DS173" i="49"/>
  <c r="FQ173" i="49"/>
  <c r="ER173" i="49"/>
  <c r="CM173" i="49"/>
  <c r="DL173" i="49"/>
  <c r="EK173" i="49"/>
  <c r="FJ173" i="49"/>
  <c r="AZ172" i="49"/>
  <c r="Z172" i="49" s="1"/>
  <c r="AJ172" i="49"/>
  <c r="J172" i="49" s="1"/>
  <c r="AK172" i="49"/>
  <c r="K172" i="49" s="1"/>
  <c r="CG173" i="49"/>
  <c r="DF173" i="49"/>
  <c r="EE173" i="49"/>
  <c r="FD173" i="49"/>
  <c r="DH173" i="49"/>
  <c r="CI173" i="49"/>
  <c r="FF173" i="49"/>
  <c r="EG173" i="49"/>
  <c r="DV160" i="48"/>
  <c r="AX487" i="49" s="1"/>
  <c r="CV487" i="49" s="1"/>
  <c r="BW487" i="49" s="1"/>
  <c r="DF160" i="48"/>
  <c r="AH487" i="49" s="1"/>
  <c r="CF487" i="49" s="1"/>
  <c r="BG487" i="49" s="1"/>
  <c r="DQ173" i="49"/>
  <c r="CR173" i="49"/>
  <c r="FO173" i="49"/>
  <c r="EP173" i="49"/>
  <c r="DY173" i="49"/>
  <c r="CZ173" i="49"/>
  <c r="FW173" i="49"/>
  <c r="EX173" i="49"/>
  <c r="CO173" i="49"/>
  <c r="DN173" i="49"/>
  <c r="EM173" i="49"/>
  <c r="FL173" i="49"/>
  <c r="CH173" i="49"/>
  <c r="DG173" i="49"/>
  <c r="FE173" i="49"/>
  <c r="EF173" i="49"/>
  <c r="CX173" i="49"/>
  <c r="DW173" i="49"/>
  <c r="EV173" i="49"/>
  <c r="FU173" i="49"/>
  <c r="CQ173" i="49"/>
  <c r="DP173" i="49"/>
  <c r="EO173" i="49"/>
  <c r="FN173" i="49"/>
  <c r="AY172" i="49"/>
  <c r="Y172" i="49" s="1"/>
  <c r="BB172" i="49"/>
  <c r="AB172" i="49" s="1"/>
  <c r="AO172" i="49"/>
  <c r="O172" i="49" s="1"/>
  <c r="AV172" i="49"/>
  <c r="V172" i="49" s="1"/>
  <c r="AP172" i="49"/>
  <c r="P172" i="49" s="1"/>
  <c r="CW173" i="49"/>
  <c r="DV173" i="49"/>
  <c r="EU173" i="49"/>
  <c r="FT173" i="49"/>
  <c r="DW160" i="48"/>
  <c r="AY487" i="49" s="1"/>
  <c r="CW487" i="49" s="1"/>
  <c r="BX487" i="49" s="1"/>
  <c r="DY160" i="48"/>
  <c r="BA487" i="49" s="1"/>
  <c r="CY487" i="49" s="1"/>
  <c r="BZ487" i="49" s="1"/>
  <c r="DE173" i="49"/>
  <c r="CF173" i="49"/>
  <c r="FC173" i="49"/>
  <c r="ED173" i="49"/>
  <c r="CC173" i="49"/>
  <c r="DB173" i="49"/>
  <c r="EA173" i="49"/>
  <c r="EZ173" i="49"/>
  <c r="CS173" i="49"/>
  <c r="DR173" i="49"/>
  <c r="EQ173" i="49"/>
  <c r="FP173" i="49"/>
  <c r="DK173" i="49"/>
  <c r="CL173" i="49"/>
  <c r="EJ173" i="49"/>
  <c r="FI173" i="49"/>
  <c r="CE173" i="49"/>
  <c r="EC173" i="49"/>
  <c r="DD173" i="49"/>
  <c r="FB173" i="49"/>
  <c r="DT173" i="49"/>
  <c r="CU173" i="49"/>
  <c r="FR173" i="49"/>
  <c r="ES173" i="49"/>
  <c r="AR172" i="49"/>
  <c r="R172" i="49" s="1"/>
  <c r="AW172" i="49"/>
  <c r="W172" i="49" s="1"/>
  <c r="AL172" i="49"/>
  <c r="L172" i="49" s="1"/>
  <c r="AU172" i="49"/>
  <c r="U172" i="49" s="1"/>
  <c r="AC171" i="49"/>
  <c r="AF172" i="49"/>
  <c r="F172" i="49" s="1"/>
  <c r="AM172" i="49"/>
  <c r="M172" i="49" s="1"/>
  <c r="AH172" i="49"/>
  <c r="H172" i="49" s="1"/>
  <c r="DU173" i="49"/>
  <c r="CV173" i="49"/>
  <c r="FS173" i="49"/>
  <c r="ET173" i="49"/>
  <c r="CY173" i="49"/>
  <c r="DX173" i="49"/>
  <c r="FV173" i="49"/>
  <c r="EW173" i="49"/>
  <c r="DW161" i="48"/>
  <c r="AY488" i="49" s="1"/>
  <c r="CW488" i="49" s="1"/>
  <c r="BX488" i="49" s="1"/>
  <c r="DQ161" i="48"/>
  <c r="AS488" i="49" s="1"/>
  <c r="CQ488" i="49" s="1"/>
  <c r="BR488" i="49" s="1"/>
  <c r="DS161" i="48"/>
  <c r="AU488" i="49" s="1"/>
  <c r="CS488" i="49" s="1"/>
  <c r="BT488" i="49" s="1"/>
  <c r="DU161" i="48"/>
  <c r="AW488" i="49" s="1"/>
  <c r="CU488" i="49" s="1"/>
  <c r="BV488" i="49" s="1"/>
  <c r="DI161" i="48"/>
  <c r="AK488" i="49" s="1"/>
  <c r="CI488" i="49" s="1"/>
  <c r="BJ488" i="49" s="1"/>
  <c r="DC160" i="48"/>
  <c r="DA160" i="48"/>
  <c r="D162" i="48"/>
  <c r="BD486" i="49" l="1"/>
  <c r="CB486" i="49" s="1"/>
  <c r="DY161" i="48"/>
  <c r="BA488" i="49" s="1"/>
  <c r="CY488" i="49" s="1"/>
  <c r="BZ488" i="49" s="1"/>
  <c r="E483" i="49"/>
  <c r="AC483" i="49" s="1"/>
  <c r="DZ483" i="49"/>
  <c r="DB484" i="49"/>
  <c r="DZ161" i="48"/>
  <c r="BB488" i="49" s="1"/>
  <c r="CZ488" i="49" s="1"/>
  <c r="CA488" i="49" s="1"/>
  <c r="BS175" i="49"/>
  <c r="BP175" i="49"/>
  <c r="BQ175" i="49"/>
  <c r="BZ175" i="49"/>
  <c r="BN175" i="49"/>
  <c r="BG175" i="49"/>
  <c r="BW175" i="49"/>
  <c r="BD175" i="49"/>
  <c r="BT175" i="49"/>
  <c r="BE175" i="49"/>
  <c r="BF175" i="49"/>
  <c r="BK175" i="49"/>
  <c r="CA175" i="49"/>
  <c r="BH175" i="49"/>
  <c r="BX175" i="49"/>
  <c r="BI175" i="49"/>
  <c r="BY175" i="49"/>
  <c r="BM175" i="49"/>
  <c r="BJ175" i="49"/>
  <c r="BO175" i="49"/>
  <c r="BL175" i="49"/>
  <c r="BR175" i="49"/>
  <c r="DP161" i="48"/>
  <c r="AR488" i="49" s="1"/>
  <c r="CP488" i="49" s="1"/>
  <c r="BQ488" i="49" s="1"/>
  <c r="DG161" i="48"/>
  <c r="AI488" i="49" s="1"/>
  <c r="CG488" i="49" s="1"/>
  <c r="BH488" i="49" s="1"/>
  <c r="DM161" i="48"/>
  <c r="AO488" i="49" s="1"/>
  <c r="CM488" i="49" s="1"/>
  <c r="BN488" i="49" s="1"/>
  <c r="W486" i="49"/>
  <c r="DT161" i="48"/>
  <c r="AV488" i="49" s="1"/>
  <c r="CT488" i="49" s="1"/>
  <c r="BU488" i="49" s="1"/>
  <c r="DD161" i="48"/>
  <c r="AF488" i="49" s="1"/>
  <c r="CD488" i="49" s="1"/>
  <c r="BE488" i="49" s="1"/>
  <c r="DL161" i="48"/>
  <c r="AN488" i="49" s="1"/>
  <c r="CL488" i="49" s="1"/>
  <c r="BM488" i="49" s="1"/>
  <c r="DV161" i="48"/>
  <c r="AX488" i="49" s="1"/>
  <c r="CV488" i="49" s="1"/>
  <c r="BW488" i="49" s="1"/>
  <c r="DF161" i="48"/>
  <c r="AH488" i="49" s="1"/>
  <c r="CF488" i="49" s="1"/>
  <c r="BG488" i="49" s="1"/>
  <c r="DO161" i="48"/>
  <c r="AQ488" i="49" s="1"/>
  <c r="CO488" i="49" s="1"/>
  <c r="BP488" i="49" s="1"/>
  <c r="DH161" i="48"/>
  <c r="AJ488" i="49" s="1"/>
  <c r="CH488" i="49" s="1"/>
  <c r="BI488" i="49" s="1"/>
  <c r="DJ161" i="48"/>
  <c r="AL488" i="49" s="1"/>
  <c r="CJ488" i="49" s="1"/>
  <c r="BK488" i="49" s="1"/>
  <c r="DR161" i="48"/>
  <c r="AT488" i="49" s="1"/>
  <c r="CR488" i="49" s="1"/>
  <c r="BS488" i="49" s="1"/>
  <c r="DE161" i="48"/>
  <c r="AG488" i="49" s="1"/>
  <c r="CE488" i="49" s="1"/>
  <c r="BF488" i="49" s="1"/>
  <c r="DX161" i="48"/>
  <c r="AZ488" i="49" s="1"/>
  <c r="CX488" i="49" s="1"/>
  <c r="BY488" i="49" s="1"/>
  <c r="EJ487" i="49"/>
  <c r="DK487" i="49" s="1"/>
  <c r="EV487" i="49"/>
  <c r="DW487" i="49" s="1"/>
  <c r="EK487" i="49"/>
  <c r="DL487" i="49" s="1"/>
  <c r="O487" i="49" s="1"/>
  <c r="T486" i="49"/>
  <c r="EN487" i="49"/>
  <c r="DO487" i="49" s="1"/>
  <c r="R487" i="49" s="1"/>
  <c r="EX486" i="49"/>
  <c r="DY486" i="49" s="1"/>
  <c r="AB486" i="49" s="1"/>
  <c r="H486" i="49"/>
  <c r="EE486" i="49"/>
  <c r="DF486" i="49" s="1"/>
  <c r="I486" i="49" s="1"/>
  <c r="F486" i="49"/>
  <c r="EA485" i="49"/>
  <c r="EC487" i="49"/>
  <c r="DD487" i="49" s="1"/>
  <c r="EC486" i="49"/>
  <c r="DD486" i="49" s="1"/>
  <c r="G486" i="49" s="1"/>
  <c r="EF487" i="49"/>
  <c r="DG487" i="49" s="1"/>
  <c r="J487" i="49" s="1"/>
  <c r="K486" i="49"/>
  <c r="Z486" i="49"/>
  <c r="X486" i="49"/>
  <c r="M486" i="49"/>
  <c r="EM487" i="49"/>
  <c r="DN487" i="49" s="1"/>
  <c r="EG487" i="49"/>
  <c r="DH487" i="49" s="1"/>
  <c r="EW486" i="49"/>
  <c r="DX486" i="49" s="1"/>
  <c r="AA486" i="49" s="1"/>
  <c r="EP487" i="49"/>
  <c r="DQ487" i="49" s="1"/>
  <c r="T487" i="49" s="1"/>
  <c r="EB487" i="49"/>
  <c r="DC487" i="49" s="1"/>
  <c r="F487" i="49" s="1"/>
  <c r="EX487" i="49"/>
  <c r="DY487" i="49" s="1"/>
  <c r="AB487" i="49" s="1"/>
  <c r="EH487" i="49"/>
  <c r="DI487" i="49" s="1"/>
  <c r="L487" i="49" s="1"/>
  <c r="EJ486" i="49"/>
  <c r="DK486" i="49" s="1"/>
  <c r="N486" i="49" s="1"/>
  <c r="EI487" i="49"/>
  <c r="DJ487" i="49" s="1"/>
  <c r="M487" i="49" s="1"/>
  <c r="EO487" i="49"/>
  <c r="DP487" i="49" s="1"/>
  <c r="S487" i="49" s="1"/>
  <c r="EU486" i="49"/>
  <c r="DV486" i="49" s="1"/>
  <c r="Y486" i="49" s="1"/>
  <c r="EQ487" i="49"/>
  <c r="DR487" i="49" s="1"/>
  <c r="U487" i="49" s="1"/>
  <c r="ER487" i="49"/>
  <c r="DS487" i="49" s="1"/>
  <c r="V487" i="49" s="1"/>
  <c r="EQ486" i="49"/>
  <c r="DR486" i="49" s="1"/>
  <c r="U486" i="49" s="1"/>
  <c r="ES487" i="49"/>
  <c r="DT487" i="49" s="1"/>
  <c r="EH486" i="49"/>
  <c r="DI486" i="49" s="1"/>
  <c r="L486" i="49" s="1"/>
  <c r="EL487" i="49"/>
  <c r="DM487" i="49" s="1"/>
  <c r="P487" i="49" s="1"/>
  <c r="AN173" i="49"/>
  <c r="N173" i="49" s="1"/>
  <c r="AU173" i="49"/>
  <c r="U173" i="49" s="1"/>
  <c r="AE173" i="49"/>
  <c r="E173" i="49" s="1"/>
  <c r="AK173" i="49"/>
  <c r="K173" i="49" s="1"/>
  <c r="AO173" i="49"/>
  <c r="O173" i="49" s="1"/>
  <c r="AL173" i="49"/>
  <c r="L173" i="49" s="1"/>
  <c r="DU174" i="49"/>
  <c r="CV174" i="49"/>
  <c r="ET174" i="49"/>
  <c r="FS174" i="49"/>
  <c r="DM174" i="49"/>
  <c r="CN174" i="49"/>
  <c r="FK174" i="49"/>
  <c r="EL174" i="49"/>
  <c r="DC174" i="49"/>
  <c r="CD174" i="49"/>
  <c r="EB174" i="49"/>
  <c r="FA174" i="49"/>
  <c r="CT174" i="49"/>
  <c r="DS174" i="49"/>
  <c r="ER174" i="49"/>
  <c r="FQ174" i="49"/>
  <c r="CM174" i="49"/>
  <c r="DL174" i="49"/>
  <c r="FJ174" i="49"/>
  <c r="EK174" i="49"/>
  <c r="AY173" i="49"/>
  <c r="Y173" i="49" s="1"/>
  <c r="AJ173" i="49"/>
  <c r="J173" i="49" s="1"/>
  <c r="BB173" i="49"/>
  <c r="AB173" i="49" s="1"/>
  <c r="AT173" i="49"/>
  <c r="T173" i="49" s="1"/>
  <c r="CK174" i="49"/>
  <c r="DJ174" i="49"/>
  <c r="EI174" i="49"/>
  <c r="FH174" i="49"/>
  <c r="DK161" i="48"/>
  <c r="AM488" i="49" s="1"/>
  <c r="CK488" i="49" s="1"/>
  <c r="BL488" i="49" s="1"/>
  <c r="DE174" i="49"/>
  <c r="CF174" i="49"/>
  <c r="FC174" i="49"/>
  <c r="ED174" i="49"/>
  <c r="DQ174" i="49"/>
  <c r="CR174" i="49"/>
  <c r="FO174" i="49"/>
  <c r="EP174" i="49"/>
  <c r="DN174" i="49"/>
  <c r="CO174" i="49"/>
  <c r="EM174" i="49"/>
  <c r="FL174" i="49"/>
  <c r="DG174" i="49"/>
  <c r="CH174" i="49"/>
  <c r="FE174" i="49"/>
  <c r="EF174" i="49"/>
  <c r="CX174" i="49"/>
  <c r="DW174" i="49"/>
  <c r="FU174" i="49"/>
  <c r="EV174" i="49"/>
  <c r="DP174" i="49"/>
  <c r="CQ174" i="49"/>
  <c r="FN174" i="49"/>
  <c r="EO174" i="49"/>
  <c r="BA173" i="49"/>
  <c r="AA173" i="49" s="1"/>
  <c r="AX173" i="49"/>
  <c r="X173" i="49" s="1"/>
  <c r="AW173" i="49"/>
  <c r="W173" i="49" s="1"/>
  <c r="AH173" i="49"/>
  <c r="H173" i="49" s="1"/>
  <c r="AS173" i="49"/>
  <c r="S173" i="49" s="1"/>
  <c r="AZ173" i="49"/>
  <c r="Z173" i="49" s="1"/>
  <c r="AQ173" i="49"/>
  <c r="Q173" i="49" s="1"/>
  <c r="AV173" i="49"/>
  <c r="V173" i="49" s="1"/>
  <c r="AF173" i="49"/>
  <c r="F173" i="49" s="1"/>
  <c r="AM173" i="49"/>
  <c r="M173" i="49" s="1"/>
  <c r="AR173" i="49"/>
  <c r="R173" i="49" s="1"/>
  <c r="EA160" i="48"/>
  <c r="AE487" i="49"/>
  <c r="CC487" i="49" s="1"/>
  <c r="DN161" i="48"/>
  <c r="AP488" i="49" s="1"/>
  <c r="CN488" i="49" s="1"/>
  <c r="BO488" i="49" s="1"/>
  <c r="DI174" i="49"/>
  <c r="CJ174" i="49"/>
  <c r="FG174" i="49"/>
  <c r="EH174" i="49"/>
  <c r="CC174" i="49"/>
  <c r="EZ174" i="49"/>
  <c r="EA174" i="49"/>
  <c r="DB174" i="49"/>
  <c r="CS174" i="49"/>
  <c r="DR174" i="49"/>
  <c r="EQ174" i="49"/>
  <c r="FP174" i="49"/>
  <c r="CL174" i="49"/>
  <c r="DK174" i="49"/>
  <c r="EJ174" i="49"/>
  <c r="FI174" i="49"/>
  <c r="CE174" i="49"/>
  <c r="DD174" i="49"/>
  <c r="EC174" i="49"/>
  <c r="FB174" i="49"/>
  <c r="DT174" i="49"/>
  <c r="CU174" i="49"/>
  <c r="FR174" i="49"/>
  <c r="ES174" i="49"/>
  <c r="AP173" i="49"/>
  <c r="P173" i="49" s="1"/>
  <c r="DY174" i="49"/>
  <c r="CZ174" i="49"/>
  <c r="EX174" i="49"/>
  <c r="FW174" i="49"/>
  <c r="DF174" i="49"/>
  <c r="CG174" i="49"/>
  <c r="FD174" i="49"/>
  <c r="EE174" i="49"/>
  <c r="DV174" i="49"/>
  <c r="CW174" i="49"/>
  <c r="FT174" i="49"/>
  <c r="EU174" i="49"/>
  <c r="DO174" i="49"/>
  <c r="CP174" i="49"/>
  <c r="EN174" i="49"/>
  <c r="FM174" i="49"/>
  <c r="CI174" i="49"/>
  <c r="DH174" i="49"/>
  <c r="EG174" i="49"/>
  <c r="FF174" i="49"/>
  <c r="CY174" i="49"/>
  <c r="DX174" i="49"/>
  <c r="FV174" i="49"/>
  <c r="EW174" i="49"/>
  <c r="AC172" i="49"/>
  <c r="AG173" i="49"/>
  <c r="G173" i="49" s="1"/>
  <c r="AI173" i="49"/>
  <c r="I173" i="49" s="1"/>
  <c r="DS162" i="48"/>
  <c r="AU489" i="49" s="1"/>
  <c r="CS489" i="49" s="1"/>
  <c r="BT489" i="49" s="1"/>
  <c r="DO162" i="48"/>
  <c r="AQ489" i="49" s="1"/>
  <c r="CO489" i="49" s="1"/>
  <c r="BP489" i="49" s="1"/>
  <c r="DL162" i="48"/>
  <c r="AN489" i="49" s="1"/>
  <c r="CL489" i="49" s="1"/>
  <c r="BM489" i="49" s="1"/>
  <c r="DF162" i="48"/>
  <c r="AH489" i="49" s="1"/>
  <c r="CF489" i="49" s="1"/>
  <c r="BG489" i="49" s="1"/>
  <c r="DE162" i="48"/>
  <c r="AG489" i="49" s="1"/>
  <c r="CE489" i="49" s="1"/>
  <c r="BF489" i="49" s="1"/>
  <c r="DR162" i="48"/>
  <c r="AT489" i="49" s="1"/>
  <c r="CR489" i="49" s="1"/>
  <c r="BS489" i="49" s="1"/>
  <c r="DC161" i="48"/>
  <c r="DA161" i="48"/>
  <c r="D163" i="48"/>
  <c r="BD487" i="49" l="1"/>
  <c r="CB487" i="49" s="1"/>
  <c r="DU162" i="48"/>
  <c r="AW489" i="49" s="1"/>
  <c r="CU489" i="49" s="1"/>
  <c r="BV489" i="49" s="1"/>
  <c r="BV175" i="49"/>
  <c r="DT162" i="48"/>
  <c r="AV489" i="49" s="1"/>
  <c r="CT489" i="49" s="1"/>
  <c r="BU489" i="49" s="1"/>
  <c r="BU175" i="49"/>
  <c r="E484" i="49"/>
  <c r="AC484" i="49" s="1"/>
  <c r="DZ484" i="49"/>
  <c r="DB485" i="49"/>
  <c r="DZ485" i="49" s="1"/>
  <c r="DP162" i="48"/>
  <c r="AR489" i="49" s="1"/>
  <c r="CP489" i="49" s="1"/>
  <c r="BQ489" i="49" s="1"/>
  <c r="BK176" i="49"/>
  <c r="CA176" i="49"/>
  <c r="BH176" i="49"/>
  <c r="BX176" i="49"/>
  <c r="BI176" i="49"/>
  <c r="BY176" i="49"/>
  <c r="BO176" i="49"/>
  <c r="BL176" i="49"/>
  <c r="BR176" i="49"/>
  <c r="BF176" i="49"/>
  <c r="BZ176" i="49"/>
  <c r="BS176" i="49"/>
  <c r="BP176" i="49"/>
  <c r="BQ176" i="49"/>
  <c r="BV176" i="49"/>
  <c r="BJ176" i="49"/>
  <c r="BW176" i="49"/>
  <c r="BD176" i="49"/>
  <c r="BT176" i="49"/>
  <c r="BE176" i="49"/>
  <c r="BU176" i="49"/>
  <c r="BG176" i="49"/>
  <c r="BN176" i="49"/>
  <c r="DY162" i="48"/>
  <c r="BA489" i="49" s="1"/>
  <c r="CY489" i="49" s="1"/>
  <c r="BZ489" i="49" s="1"/>
  <c r="N487" i="49"/>
  <c r="DD162" i="48"/>
  <c r="AF489" i="49" s="1"/>
  <c r="CD489" i="49" s="1"/>
  <c r="BE489" i="49" s="1"/>
  <c r="DQ162" i="48"/>
  <c r="AS489" i="49" s="1"/>
  <c r="CQ489" i="49" s="1"/>
  <c r="BR489" i="49" s="1"/>
  <c r="DK162" i="48"/>
  <c r="AM489" i="49" s="1"/>
  <c r="CK489" i="49" s="1"/>
  <c r="BL489" i="49" s="1"/>
  <c r="DJ162" i="48"/>
  <c r="AL489" i="49" s="1"/>
  <c r="CJ489" i="49" s="1"/>
  <c r="BK489" i="49" s="1"/>
  <c r="DX162" i="48"/>
  <c r="AZ489" i="49" s="1"/>
  <c r="CX489" i="49" s="1"/>
  <c r="BY489" i="49" s="1"/>
  <c r="DH162" i="48"/>
  <c r="AJ489" i="49" s="1"/>
  <c r="CH489" i="49" s="1"/>
  <c r="BI489" i="49" s="1"/>
  <c r="DM162" i="48"/>
  <c r="AO489" i="49" s="1"/>
  <c r="CM489" i="49" s="1"/>
  <c r="BN489" i="49" s="1"/>
  <c r="DZ162" i="48"/>
  <c r="BB489" i="49" s="1"/>
  <c r="CZ489" i="49" s="1"/>
  <c r="CA489" i="49" s="1"/>
  <c r="DN162" i="48"/>
  <c r="AP489" i="49" s="1"/>
  <c r="CN489" i="49" s="1"/>
  <c r="BO489" i="49" s="1"/>
  <c r="EF488" i="49"/>
  <c r="DG488" i="49" s="1"/>
  <c r="EM488" i="49"/>
  <c r="DN488" i="49" s="1"/>
  <c r="Q488" i="49" s="1"/>
  <c r="ER488" i="49"/>
  <c r="DS488" i="49" s="1"/>
  <c r="V488" i="49" s="1"/>
  <c r="ED488" i="49"/>
  <c r="DE488" i="49" s="1"/>
  <c r="EV488" i="49"/>
  <c r="DW488" i="49" s="1"/>
  <c r="EH488" i="49"/>
  <c r="DI488" i="49" s="1"/>
  <c r="W487" i="49"/>
  <c r="Q487" i="49"/>
  <c r="K487" i="49"/>
  <c r="EJ488" i="49"/>
  <c r="DK488" i="49" s="1"/>
  <c r="N488" i="49" s="1"/>
  <c r="EA486" i="49"/>
  <c r="G487" i="49"/>
  <c r="Z487" i="49"/>
  <c r="ET488" i="49"/>
  <c r="DU488" i="49" s="1"/>
  <c r="X488" i="49" s="1"/>
  <c r="ED487" i="49"/>
  <c r="DE487" i="49" s="1"/>
  <c r="EO488" i="49"/>
  <c r="DP488" i="49" s="1"/>
  <c r="S488" i="49" s="1"/>
  <c r="EK488" i="49"/>
  <c r="DL488" i="49" s="1"/>
  <c r="EB488" i="49"/>
  <c r="DC488" i="49" s="1"/>
  <c r="F488" i="49" s="1"/>
  <c r="EW487" i="49"/>
  <c r="DX487" i="49" s="1"/>
  <c r="AA487" i="49" s="1"/>
  <c r="EN488" i="49"/>
  <c r="DO488" i="49" s="1"/>
  <c r="R488" i="49" s="1"/>
  <c r="EW488" i="49"/>
  <c r="DX488" i="49" s="1"/>
  <c r="AA488" i="49" s="1"/>
  <c r="EU487" i="49"/>
  <c r="DV487" i="49" s="1"/>
  <c r="Y487" i="49" s="1"/>
  <c r="EE488" i="49"/>
  <c r="DF488" i="49" s="1"/>
  <c r="I488" i="49" s="1"/>
  <c r="EU488" i="49"/>
  <c r="DV488" i="49" s="1"/>
  <c r="Y488" i="49" s="1"/>
  <c r="ET487" i="49"/>
  <c r="DU487" i="49" s="1"/>
  <c r="X487" i="49" s="1"/>
  <c r="EP488" i="49"/>
  <c r="DQ488" i="49" s="1"/>
  <c r="T488" i="49" s="1"/>
  <c r="EX488" i="49"/>
  <c r="DY488" i="49" s="1"/>
  <c r="AB488" i="49" s="1"/>
  <c r="EQ488" i="49"/>
  <c r="DR488" i="49" s="1"/>
  <c r="U488" i="49" s="1"/>
  <c r="ES488" i="49"/>
  <c r="DT488" i="49" s="1"/>
  <c r="W488" i="49" s="1"/>
  <c r="EG488" i="49"/>
  <c r="DH488" i="49" s="1"/>
  <c r="K488" i="49" s="1"/>
  <c r="EE487" i="49"/>
  <c r="DF487" i="49" s="1"/>
  <c r="I487" i="49" s="1"/>
  <c r="EC488" i="49"/>
  <c r="DD488" i="49" s="1"/>
  <c r="G488" i="49" s="1"/>
  <c r="AC173" i="49"/>
  <c r="AS174" i="49"/>
  <c r="S174" i="49" s="1"/>
  <c r="AZ174" i="49"/>
  <c r="Z174" i="49" s="1"/>
  <c r="AJ174" i="49"/>
  <c r="J174" i="49" s="1"/>
  <c r="AT174" i="49"/>
  <c r="T174" i="49" s="1"/>
  <c r="AH174" i="49"/>
  <c r="H174" i="49" s="1"/>
  <c r="BA174" i="49"/>
  <c r="AA174" i="49" s="1"/>
  <c r="AY174" i="49"/>
  <c r="Y174" i="49" s="1"/>
  <c r="AI174" i="49"/>
  <c r="I174" i="49" s="1"/>
  <c r="DU175" i="49"/>
  <c r="CV175" i="49"/>
  <c r="FS175" i="49"/>
  <c r="ET175" i="49"/>
  <c r="DH175" i="49"/>
  <c r="CI175" i="49"/>
  <c r="EG175" i="49"/>
  <c r="FF175" i="49"/>
  <c r="EA161" i="48"/>
  <c r="AE488" i="49"/>
  <c r="CC488" i="49" s="1"/>
  <c r="DV162" i="48"/>
  <c r="AX489" i="49" s="1"/>
  <c r="CV489" i="49" s="1"/>
  <c r="BW489" i="49" s="1"/>
  <c r="DM175" i="49"/>
  <c r="CN175" i="49"/>
  <c r="FK175" i="49"/>
  <c r="EL175" i="49"/>
  <c r="DI175" i="49"/>
  <c r="CJ175" i="49"/>
  <c r="FG175" i="49"/>
  <c r="EH175" i="49"/>
  <c r="CK175" i="49"/>
  <c r="DJ175" i="49"/>
  <c r="FH175" i="49"/>
  <c r="EI175" i="49"/>
  <c r="CD175" i="49"/>
  <c r="DC175" i="49"/>
  <c r="FA175" i="49"/>
  <c r="EB175" i="49"/>
  <c r="CT175" i="49"/>
  <c r="DS175" i="49"/>
  <c r="ER175" i="49"/>
  <c r="FQ175" i="49"/>
  <c r="CM175" i="49"/>
  <c r="DL175" i="49"/>
  <c r="FJ175" i="49"/>
  <c r="EK175" i="49"/>
  <c r="AK174" i="49"/>
  <c r="K174" i="49" s="1"/>
  <c r="AR174" i="49"/>
  <c r="R174" i="49" s="1"/>
  <c r="BB174" i="49"/>
  <c r="AB174" i="49" s="1"/>
  <c r="AQ174" i="49"/>
  <c r="Q174" i="49" s="1"/>
  <c r="AO174" i="49"/>
  <c r="O174" i="49" s="1"/>
  <c r="AP174" i="49"/>
  <c r="P174" i="49" s="1"/>
  <c r="DF175" i="49"/>
  <c r="CG175" i="49"/>
  <c r="EE175" i="49"/>
  <c r="FD175" i="49"/>
  <c r="CP175" i="49"/>
  <c r="DO175" i="49"/>
  <c r="FM175" i="49"/>
  <c r="EN175" i="49"/>
  <c r="DG162" i="48"/>
  <c r="AI489" i="49" s="1"/>
  <c r="CG489" i="49" s="1"/>
  <c r="BH489" i="49" s="1"/>
  <c r="DW162" i="48"/>
  <c r="AY489" i="49" s="1"/>
  <c r="CW489" i="49" s="1"/>
  <c r="BX489" i="49" s="1"/>
  <c r="DQ175" i="49"/>
  <c r="CR175" i="49"/>
  <c r="FO175" i="49"/>
  <c r="EP175" i="49"/>
  <c r="DY175" i="49"/>
  <c r="EX175" i="49"/>
  <c r="FW175" i="49"/>
  <c r="CZ175" i="49"/>
  <c r="DN175" i="49"/>
  <c r="CO175" i="49"/>
  <c r="FL175" i="49"/>
  <c r="EM175" i="49"/>
  <c r="DG175" i="49"/>
  <c r="CH175" i="49"/>
  <c r="EF175" i="49"/>
  <c r="FE175" i="49"/>
  <c r="DW175" i="49"/>
  <c r="CX175" i="49"/>
  <c r="EV175" i="49"/>
  <c r="FU175" i="49"/>
  <c r="CQ175" i="49"/>
  <c r="DP175" i="49"/>
  <c r="EO175" i="49"/>
  <c r="FN175" i="49"/>
  <c r="AW174" i="49"/>
  <c r="W174" i="49" s="1"/>
  <c r="AL174" i="49"/>
  <c r="L174" i="49" s="1"/>
  <c r="AM174" i="49"/>
  <c r="M174" i="49" s="1"/>
  <c r="AV174" i="49"/>
  <c r="V174" i="49" s="1"/>
  <c r="AF174" i="49"/>
  <c r="F174" i="49" s="1"/>
  <c r="AX174" i="49"/>
  <c r="X174" i="49" s="1"/>
  <c r="DI162" i="48"/>
  <c r="AK489" i="49" s="1"/>
  <c r="CI489" i="49" s="1"/>
  <c r="BJ489" i="49" s="1"/>
  <c r="DE175" i="49"/>
  <c r="CF175" i="49"/>
  <c r="FC175" i="49"/>
  <c r="ED175" i="49"/>
  <c r="CC175" i="49"/>
  <c r="DB175" i="49"/>
  <c r="EA175" i="49"/>
  <c r="EZ175" i="49"/>
  <c r="CS175" i="49"/>
  <c r="DR175" i="49"/>
  <c r="EQ175" i="49"/>
  <c r="FP175" i="49"/>
  <c r="DK175" i="49"/>
  <c r="CL175" i="49"/>
  <c r="FI175" i="49"/>
  <c r="EJ175" i="49"/>
  <c r="CE175" i="49"/>
  <c r="DD175" i="49"/>
  <c r="FB175" i="49"/>
  <c r="EC175" i="49"/>
  <c r="CU175" i="49"/>
  <c r="DT175" i="49"/>
  <c r="FR175" i="49"/>
  <c r="ES175" i="49"/>
  <c r="AG174" i="49"/>
  <c r="G174" i="49" s="1"/>
  <c r="AN174" i="49"/>
  <c r="N174" i="49" s="1"/>
  <c r="AU174" i="49"/>
  <c r="U174" i="49" s="1"/>
  <c r="AE174" i="49"/>
  <c r="E174" i="49" s="1"/>
  <c r="DV175" i="49"/>
  <c r="CW175" i="49"/>
  <c r="EU175" i="49"/>
  <c r="FT175" i="49"/>
  <c r="DX175" i="49"/>
  <c r="CY175" i="49"/>
  <c r="FV175" i="49"/>
  <c r="EW175" i="49"/>
  <c r="DS163" i="48"/>
  <c r="AU490" i="49" s="1"/>
  <c r="CS490" i="49" s="1"/>
  <c r="BT490" i="49" s="1"/>
  <c r="DE163" i="48"/>
  <c r="AG490" i="49" s="1"/>
  <c r="CE490" i="49" s="1"/>
  <c r="BF490" i="49" s="1"/>
  <c r="DG163" i="48"/>
  <c r="AI490" i="49" s="1"/>
  <c r="CG490" i="49" s="1"/>
  <c r="BH490" i="49" s="1"/>
  <c r="DP163" i="48"/>
  <c r="AR490" i="49" s="1"/>
  <c r="CP490" i="49" s="1"/>
  <c r="BQ490" i="49" s="1"/>
  <c r="DN163" i="48"/>
  <c r="AP490" i="49" s="1"/>
  <c r="CN490" i="49" s="1"/>
  <c r="BO490" i="49" s="1"/>
  <c r="DC162" i="48"/>
  <c r="DA162" i="48"/>
  <c r="D164" i="48"/>
  <c r="E485" i="49" l="1"/>
  <c r="AC485" i="49" s="1"/>
  <c r="BD488" i="49"/>
  <c r="CB488" i="49" s="1"/>
  <c r="DL163" i="48"/>
  <c r="AN490" i="49" s="1"/>
  <c r="CL490" i="49" s="1"/>
  <c r="BM490" i="49" s="1"/>
  <c r="BM176" i="49"/>
  <c r="EJ176" i="49" s="1"/>
  <c r="DB486" i="49"/>
  <c r="BS177" i="49"/>
  <c r="BP177" i="49"/>
  <c r="BQ177" i="49"/>
  <c r="BG177" i="49"/>
  <c r="BW177" i="49"/>
  <c r="BD177" i="49"/>
  <c r="BT177" i="49"/>
  <c r="BE177" i="49"/>
  <c r="BU177" i="49"/>
  <c r="BV177" i="49"/>
  <c r="BK177" i="49"/>
  <c r="CA177" i="49"/>
  <c r="BH177" i="49"/>
  <c r="BX177" i="49"/>
  <c r="BI177" i="49"/>
  <c r="BY177" i="49"/>
  <c r="BJ177" i="49"/>
  <c r="BO177" i="49"/>
  <c r="BZ177" i="49"/>
  <c r="BL177" i="49"/>
  <c r="BN177" i="49"/>
  <c r="BR177" i="49"/>
  <c r="BM177" i="49"/>
  <c r="DV163" i="48"/>
  <c r="AX490" i="49" s="1"/>
  <c r="CV490" i="49" s="1"/>
  <c r="BW490" i="49" s="1"/>
  <c r="DD163" i="48"/>
  <c r="AF490" i="49" s="1"/>
  <c r="CD490" i="49" s="1"/>
  <c r="BE490" i="49" s="1"/>
  <c r="DM163" i="48"/>
  <c r="AO490" i="49" s="1"/>
  <c r="CM490" i="49" s="1"/>
  <c r="BN490" i="49" s="1"/>
  <c r="DK163" i="48"/>
  <c r="AM490" i="49" s="1"/>
  <c r="CK490" i="49" s="1"/>
  <c r="BL490" i="49" s="1"/>
  <c r="DT163" i="48"/>
  <c r="AV490" i="49" s="1"/>
  <c r="CT490" i="49" s="1"/>
  <c r="BU490" i="49" s="1"/>
  <c r="DO163" i="48"/>
  <c r="AQ490" i="49" s="1"/>
  <c r="CO490" i="49" s="1"/>
  <c r="BP490" i="49" s="1"/>
  <c r="H488" i="49"/>
  <c r="J488" i="49"/>
  <c r="DI163" i="48"/>
  <c r="AK490" i="49" s="1"/>
  <c r="CI490" i="49" s="1"/>
  <c r="BJ490" i="49" s="1"/>
  <c r="DZ163" i="48"/>
  <c r="BB490" i="49" s="1"/>
  <c r="CZ490" i="49" s="1"/>
  <c r="CA490" i="49" s="1"/>
  <c r="DY163" i="48"/>
  <c r="BA490" i="49" s="1"/>
  <c r="CY490" i="49" s="1"/>
  <c r="BZ490" i="49" s="1"/>
  <c r="DW163" i="48"/>
  <c r="AY490" i="49" s="1"/>
  <c r="CW490" i="49" s="1"/>
  <c r="BX490" i="49" s="1"/>
  <c r="DF163" i="48"/>
  <c r="AH490" i="49" s="1"/>
  <c r="CF490" i="49" s="1"/>
  <c r="BG490" i="49" s="1"/>
  <c r="Z488" i="49"/>
  <c r="EJ489" i="49"/>
  <c r="DK489" i="49" s="1"/>
  <c r="N489" i="49" s="1"/>
  <c r="EH489" i="49"/>
  <c r="DI489" i="49" s="1"/>
  <c r="L489" i="49" s="1"/>
  <c r="H487" i="49"/>
  <c r="L488" i="49"/>
  <c r="EL489" i="49"/>
  <c r="DM489" i="49" s="1"/>
  <c r="P489" i="49" s="1"/>
  <c r="EI489" i="49"/>
  <c r="DJ489" i="49" s="1"/>
  <c r="M489" i="49" s="1"/>
  <c r="EB489" i="49"/>
  <c r="DC489" i="49" s="1"/>
  <c r="F489" i="49" s="1"/>
  <c r="EA487" i="49"/>
  <c r="EP489" i="49"/>
  <c r="DQ489" i="49" s="1"/>
  <c r="T489" i="49" s="1"/>
  <c r="EK489" i="49"/>
  <c r="DL489" i="49" s="1"/>
  <c r="O489" i="49" s="1"/>
  <c r="EV489" i="49"/>
  <c r="DW489" i="49" s="1"/>
  <c r="Z489" i="49" s="1"/>
  <c r="O488" i="49"/>
  <c r="EW489" i="49"/>
  <c r="DX489" i="49" s="1"/>
  <c r="AA489" i="49" s="1"/>
  <c r="EO489" i="49"/>
  <c r="DP489" i="49" s="1"/>
  <c r="S489" i="49" s="1"/>
  <c r="EQ489" i="49"/>
  <c r="DR489" i="49" s="1"/>
  <c r="U489" i="49" s="1"/>
  <c r="ES489" i="49"/>
  <c r="DT489" i="49" s="1"/>
  <c r="EI488" i="49"/>
  <c r="DJ488" i="49" s="1"/>
  <c r="M488" i="49" s="1"/>
  <c r="ED489" i="49"/>
  <c r="DE489" i="49" s="1"/>
  <c r="EN489" i="49"/>
  <c r="DO489" i="49" s="1"/>
  <c r="R489" i="49" s="1"/>
  <c r="EC489" i="49"/>
  <c r="DD489" i="49" s="1"/>
  <c r="G489" i="49" s="1"/>
  <c r="EF489" i="49"/>
  <c r="DG489" i="49" s="1"/>
  <c r="ER489" i="49"/>
  <c r="DS489" i="49" s="1"/>
  <c r="V489" i="49" s="1"/>
  <c r="EM489" i="49"/>
  <c r="DN489" i="49" s="1"/>
  <c r="Q489" i="49" s="1"/>
  <c r="EX489" i="49"/>
  <c r="DY489" i="49" s="1"/>
  <c r="AB489" i="49" s="1"/>
  <c r="EL488" i="49"/>
  <c r="DM488" i="49" s="1"/>
  <c r="P488" i="49" s="1"/>
  <c r="DR163" i="48"/>
  <c r="AT490" i="49" s="1"/>
  <c r="CR490" i="49" s="1"/>
  <c r="BS490" i="49" s="1"/>
  <c r="DH163" i="48"/>
  <c r="AJ490" i="49" s="1"/>
  <c r="CH490" i="49" s="1"/>
  <c r="BI490" i="49" s="1"/>
  <c r="DQ163" i="48"/>
  <c r="AS490" i="49" s="1"/>
  <c r="CQ490" i="49" s="1"/>
  <c r="BR490" i="49" s="1"/>
  <c r="DX163" i="48"/>
  <c r="AZ490" i="49" s="1"/>
  <c r="CX490" i="49" s="1"/>
  <c r="BY490" i="49" s="1"/>
  <c r="DJ163" i="48"/>
  <c r="AL490" i="49" s="1"/>
  <c r="CJ490" i="49" s="1"/>
  <c r="BK490" i="49" s="1"/>
  <c r="DU163" i="48"/>
  <c r="AW490" i="49" s="1"/>
  <c r="CU490" i="49" s="1"/>
  <c r="BV490" i="49" s="1"/>
  <c r="AX175" i="49"/>
  <c r="X175" i="49" s="1"/>
  <c r="AQ175" i="49"/>
  <c r="Q175" i="49" s="1"/>
  <c r="AT175" i="49"/>
  <c r="T175" i="49" s="1"/>
  <c r="AO175" i="49"/>
  <c r="O175" i="49" s="1"/>
  <c r="AF175" i="49"/>
  <c r="F175" i="49" s="1"/>
  <c r="AM175" i="49"/>
  <c r="M175" i="49" s="1"/>
  <c r="AL175" i="49"/>
  <c r="L175" i="49" s="1"/>
  <c r="AP175" i="49"/>
  <c r="P175" i="49" s="1"/>
  <c r="DI176" i="49"/>
  <c r="CJ176" i="49"/>
  <c r="FG176" i="49"/>
  <c r="EH176" i="49"/>
  <c r="CC176" i="49"/>
  <c r="DB176" i="49"/>
  <c r="EA176" i="49"/>
  <c r="EZ176" i="49"/>
  <c r="CS176" i="49"/>
  <c r="DR176" i="49"/>
  <c r="FP176" i="49"/>
  <c r="EQ176" i="49"/>
  <c r="FI176" i="49"/>
  <c r="CE176" i="49"/>
  <c r="DD176" i="49"/>
  <c r="FB176" i="49"/>
  <c r="EC176" i="49"/>
  <c r="CU176" i="49"/>
  <c r="DT176" i="49"/>
  <c r="FR176" i="49"/>
  <c r="ES176" i="49"/>
  <c r="AI175" i="49"/>
  <c r="I175" i="49" s="1"/>
  <c r="DY176" i="49"/>
  <c r="CZ176" i="49"/>
  <c r="FW176" i="49"/>
  <c r="EX176" i="49"/>
  <c r="DF176" i="49"/>
  <c r="CG176" i="49"/>
  <c r="FD176" i="49"/>
  <c r="EE176" i="49"/>
  <c r="DV176" i="49"/>
  <c r="FT176" i="49"/>
  <c r="CW176" i="49"/>
  <c r="EU176" i="49"/>
  <c r="DO176" i="49"/>
  <c r="CP176" i="49"/>
  <c r="FM176" i="49"/>
  <c r="EN176" i="49"/>
  <c r="CI176" i="49"/>
  <c r="DH176" i="49"/>
  <c r="FF176" i="49"/>
  <c r="EG176" i="49"/>
  <c r="CY176" i="49"/>
  <c r="DX176" i="49"/>
  <c r="EW176" i="49"/>
  <c r="FV176" i="49"/>
  <c r="AK175" i="49"/>
  <c r="K175" i="49" s="1"/>
  <c r="DU176" i="49"/>
  <c r="CV176" i="49"/>
  <c r="FS176" i="49"/>
  <c r="ET176" i="49"/>
  <c r="DM176" i="49"/>
  <c r="CN176" i="49"/>
  <c r="FK176" i="49"/>
  <c r="EL176" i="49"/>
  <c r="CK176" i="49"/>
  <c r="DJ176" i="49"/>
  <c r="EI176" i="49"/>
  <c r="FH176" i="49"/>
  <c r="CD176" i="49"/>
  <c r="DC176" i="49"/>
  <c r="FA176" i="49"/>
  <c r="EB176" i="49"/>
  <c r="DS176" i="49"/>
  <c r="CT176" i="49"/>
  <c r="FQ176" i="49"/>
  <c r="ER176" i="49"/>
  <c r="CM176" i="49"/>
  <c r="DL176" i="49"/>
  <c r="FJ176" i="49"/>
  <c r="EK176" i="49"/>
  <c r="BA175" i="49"/>
  <c r="AA175" i="49" s="1"/>
  <c r="AC174" i="49"/>
  <c r="AW175" i="49"/>
  <c r="W175" i="49" s="1"/>
  <c r="AG175" i="49"/>
  <c r="G175" i="49" s="1"/>
  <c r="AN175" i="49"/>
  <c r="N175" i="49" s="1"/>
  <c r="AH175" i="49"/>
  <c r="H175" i="49" s="1"/>
  <c r="AS175" i="49"/>
  <c r="S175" i="49" s="1"/>
  <c r="AZ175" i="49"/>
  <c r="Z175" i="49" s="1"/>
  <c r="AJ175" i="49"/>
  <c r="J175" i="49" s="1"/>
  <c r="AV175" i="49"/>
  <c r="V175" i="49" s="1"/>
  <c r="EA162" i="48"/>
  <c r="AE489" i="49"/>
  <c r="CC489" i="49" s="1"/>
  <c r="DE176" i="49"/>
  <c r="CF176" i="49"/>
  <c r="ED176" i="49"/>
  <c r="FC176" i="49"/>
  <c r="DQ176" i="49"/>
  <c r="CR176" i="49"/>
  <c r="EP176" i="49"/>
  <c r="FO176" i="49"/>
  <c r="DN176" i="49"/>
  <c r="CO176" i="49"/>
  <c r="FL176" i="49"/>
  <c r="EM176" i="49"/>
  <c r="DG176" i="49"/>
  <c r="CH176" i="49"/>
  <c r="FE176" i="49"/>
  <c r="EF176" i="49"/>
  <c r="DW176" i="49"/>
  <c r="CX176" i="49"/>
  <c r="FU176" i="49"/>
  <c r="EV176" i="49"/>
  <c r="DP176" i="49"/>
  <c r="CQ176" i="49"/>
  <c r="EO176" i="49"/>
  <c r="FN176" i="49"/>
  <c r="AY175" i="49"/>
  <c r="Y175" i="49" s="1"/>
  <c r="AU175" i="49"/>
  <c r="U175" i="49" s="1"/>
  <c r="AE175" i="49"/>
  <c r="E175" i="49" s="1"/>
  <c r="BB175" i="49"/>
  <c r="AB175" i="49" s="1"/>
  <c r="AR175" i="49"/>
  <c r="R175" i="49" s="1"/>
  <c r="DP164" i="48"/>
  <c r="AR491" i="49" s="1"/>
  <c r="CP491" i="49" s="1"/>
  <c r="BQ491" i="49" s="1"/>
  <c r="DG164" i="48"/>
  <c r="AI491" i="49" s="1"/>
  <c r="CG491" i="49" s="1"/>
  <c r="BH491" i="49" s="1"/>
  <c r="DZ164" i="48"/>
  <c r="BB491" i="49" s="1"/>
  <c r="CZ491" i="49" s="1"/>
  <c r="CA491" i="49" s="1"/>
  <c r="DT164" i="48"/>
  <c r="AV491" i="49" s="1"/>
  <c r="CT491" i="49" s="1"/>
  <c r="BU491" i="49" s="1"/>
  <c r="DM164" i="48"/>
  <c r="AO491" i="49" s="1"/>
  <c r="CM491" i="49" s="1"/>
  <c r="BN491" i="49" s="1"/>
  <c r="DR164" i="48"/>
  <c r="AT491" i="49" s="1"/>
  <c r="CR491" i="49" s="1"/>
  <c r="BS491" i="49" s="1"/>
  <c r="DK164" i="48"/>
  <c r="AM491" i="49" s="1"/>
  <c r="CK491" i="49" s="1"/>
  <c r="BL491" i="49" s="1"/>
  <c r="DU164" i="48"/>
  <c r="AW491" i="49" s="1"/>
  <c r="CU491" i="49" s="1"/>
  <c r="BV491" i="49" s="1"/>
  <c r="DC163" i="48"/>
  <c r="DA163" i="48"/>
  <c r="D165" i="48"/>
  <c r="CL176" i="49" l="1"/>
  <c r="DK176" i="49"/>
  <c r="BD489" i="49"/>
  <c r="CB489" i="49" s="1"/>
  <c r="DE164" i="48"/>
  <c r="AG491" i="49" s="1"/>
  <c r="CE491" i="49" s="1"/>
  <c r="BF491" i="49" s="1"/>
  <c r="BF177" i="49"/>
  <c r="E486" i="49"/>
  <c r="AC486" i="49" s="1"/>
  <c r="DZ486" i="49"/>
  <c r="DB487" i="49"/>
  <c r="DZ487" i="49" s="1"/>
  <c r="DL164" i="48"/>
  <c r="AN491" i="49" s="1"/>
  <c r="CL491" i="49" s="1"/>
  <c r="BM491" i="49" s="1"/>
  <c r="BK178" i="49"/>
  <c r="CA178" i="49"/>
  <c r="BH178" i="49"/>
  <c r="BX178" i="49"/>
  <c r="BI178" i="49"/>
  <c r="BY178" i="49"/>
  <c r="BR178" i="49"/>
  <c r="BF178" i="49"/>
  <c r="BJ178" i="49"/>
  <c r="BO178" i="49"/>
  <c r="BL178" i="49"/>
  <c r="BM178" i="49"/>
  <c r="BV178" i="49"/>
  <c r="BS178" i="49"/>
  <c r="BP178" i="49"/>
  <c r="BQ178" i="49"/>
  <c r="BN178" i="49"/>
  <c r="BT178" i="49"/>
  <c r="BE178" i="49"/>
  <c r="BZ178" i="49"/>
  <c r="BU178" i="49"/>
  <c r="BG178" i="49"/>
  <c r="BW178" i="49"/>
  <c r="BD178" i="49"/>
  <c r="DV164" i="48"/>
  <c r="AX491" i="49" s="1"/>
  <c r="CV491" i="49" s="1"/>
  <c r="BW491" i="49" s="1"/>
  <c r="DY164" i="48"/>
  <c r="BA491" i="49" s="1"/>
  <c r="CY491" i="49" s="1"/>
  <c r="BZ491" i="49" s="1"/>
  <c r="DW164" i="48"/>
  <c r="AY491" i="49" s="1"/>
  <c r="CW491" i="49" s="1"/>
  <c r="BX491" i="49" s="1"/>
  <c r="DJ164" i="48"/>
  <c r="AL491" i="49" s="1"/>
  <c r="CJ491" i="49" s="1"/>
  <c r="BK491" i="49" s="1"/>
  <c r="DD164" i="48"/>
  <c r="AF491" i="49" s="1"/>
  <c r="CD491" i="49" s="1"/>
  <c r="BE491" i="49" s="1"/>
  <c r="DI164" i="48"/>
  <c r="AK491" i="49" s="1"/>
  <c r="CI491" i="49" s="1"/>
  <c r="BJ491" i="49" s="1"/>
  <c r="DF164" i="48"/>
  <c r="AH491" i="49" s="1"/>
  <c r="CF491" i="49" s="1"/>
  <c r="BG491" i="49" s="1"/>
  <c r="DN164" i="48"/>
  <c r="AP491" i="49" s="1"/>
  <c r="CN491" i="49" s="1"/>
  <c r="BO491" i="49" s="1"/>
  <c r="EA488" i="49"/>
  <c r="EE490" i="49"/>
  <c r="DF490" i="49" s="1"/>
  <c r="EC490" i="49"/>
  <c r="DD490" i="49" s="1"/>
  <c r="G490" i="49" s="1"/>
  <c r="EU489" i="49"/>
  <c r="DV489" i="49" s="1"/>
  <c r="Y489" i="49" s="1"/>
  <c r="EJ490" i="49"/>
  <c r="DK490" i="49" s="1"/>
  <c r="J489" i="49"/>
  <c r="ET490" i="49"/>
  <c r="DU490" i="49" s="1"/>
  <c r="X490" i="49" s="1"/>
  <c r="W489" i="49"/>
  <c r="H489" i="49"/>
  <c r="EQ490" i="49"/>
  <c r="DR490" i="49" s="1"/>
  <c r="U490" i="49" s="1"/>
  <c r="EU490" i="49"/>
  <c r="DV490" i="49" s="1"/>
  <c r="ED490" i="49"/>
  <c r="DE490" i="49" s="1"/>
  <c r="H490" i="49" s="1"/>
  <c r="EM490" i="49"/>
  <c r="DN490" i="49" s="1"/>
  <c r="Q490" i="49" s="1"/>
  <c r="ET489" i="49"/>
  <c r="DU489" i="49" s="1"/>
  <c r="X489" i="49" s="1"/>
  <c r="EB490" i="49"/>
  <c r="DC490" i="49" s="1"/>
  <c r="F490" i="49" s="1"/>
  <c r="EG489" i="49"/>
  <c r="DH489" i="49" s="1"/>
  <c r="K489" i="49" s="1"/>
  <c r="EL490" i="49"/>
  <c r="DM490" i="49" s="1"/>
  <c r="P490" i="49" s="1"/>
  <c r="EI490" i="49"/>
  <c r="DJ490" i="49" s="1"/>
  <c r="M490" i="49" s="1"/>
  <c r="EN490" i="49"/>
  <c r="DO490" i="49" s="1"/>
  <c r="EG490" i="49"/>
  <c r="DH490" i="49" s="1"/>
  <c r="EK490" i="49"/>
  <c r="DL490" i="49" s="1"/>
  <c r="O490" i="49" s="1"/>
  <c r="EE489" i="49"/>
  <c r="DF489" i="49" s="1"/>
  <c r="I489" i="49" s="1"/>
  <c r="ER490" i="49"/>
  <c r="DS490" i="49" s="1"/>
  <c r="EW490" i="49"/>
  <c r="DX490" i="49" s="1"/>
  <c r="AA490" i="49" s="1"/>
  <c r="EX490" i="49"/>
  <c r="DY490" i="49" s="1"/>
  <c r="AB490" i="49" s="1"/>
  <c r="AZ176" i="49"/>
  <c r="Z176" i="49" s="1"/>
  <c r="AJ176" i="49"/>
  <c r="J176" i="49" s="1"/>
  <c r="AQ176" i="49"/>
  <c r="Q176" i="49" s="1"/>
  <c r="AO176" i="49"/>
  <c r="O176" i="49" s="1"/>
  <c r="AV176" i="49"/>
  <c r="V176" i="49" s="1"/>
  <c r="AF176" i="49"/>
  <c r="F176" i="49" s="1"/>
  <c r="AP176" i="49"/>
  <c r="P176" i="49" s="1"/>
  <c r="AX176" i="49"/>
  <c r="X176" i="49" s="1"/>
  <c r="CO177" i="49"/>
  <c r="DN177" i="49"/>
  <c r="EM177" i="49"/>
  <c r="FL177" i="49"/>
  <c r="DH164" i="48"/>
  <c r="AJ491" i="49" s="1"/>
  <c r="CH491" i="49" s="1"/>
  <c r="BI491" i="49" s="1"/>
  <c r="DE177" i="49"/>
  <c r="CF177" i="49"/>
  <c r="FC177" i="49"/>
  <c r="ED177" i="49"/>
  <c r="CS177" i="49"/>
  <c r="DR177" i="49"/>
  <c r="EQ177" i="49"/>
  <c r="FP177" i="49"/>
  <c r="AC175" i="49"/>
  <c r="AH176" i="49"/>
  <c r="H176" i="49" s="1"/>
  <c r="AK176" i="49"/>
  <c r="K176" i="49" s="1"/>
  <c r="AY176" i="49"/>
  <c r="Y176" i="49" s="1"/>
  <c r="BB176" i="49"/>
  <c r="AB176" i="49" s="1"/>
  <c r="DQ164" i="48"/>
  <c r="AS491" i="49" s="1"/>
  <c r="CQ491" i="49" s="1"/>
  <c r="BR491" i="49" s="1"/>
  <c r="DU177" i="49"/>
  <c r="CV177" i="49"/>
  <c r="FS177" i="49"/>
  <c r="ET177" i="49"/>
  <c r="CG177" i="49"/>
  <c r="DF177" i="49"/>
  <c r="EE177" i="49"/>
  <c r="FD177" i="49"/>
  <c r="CW177" i="49"/>
  <c r="DV177" i="49"/>
  <c r="FT177" i="49"/>
  <c r="EU177" i="49"/>
  <c r="CP177" i="49"/>
  <c r="DO177" i="49"/>
  <c r="FM177" i="49"/>
  <c r="EN177" i="49"/>
  <c r="DH177" i="49"/>
  <c r="CI177" i="49"/>
  <c r="FF177" i="49"/>
  <c r="EG177" i="49"/>
  <c r="DX177" i="49"/>
  <c r="CY177" i="49"/>
  <c r="EW177" i="49"/>
  <c r="FV177" i="49"/>
  <c r="BA176" i="49"/>
  <c r="AA176" i="49" s="1"/>
  <c r="AW176" i="49"/>
  <c r="W176" i="49" s="1"/>
  <c r="AG176" i="49"/>
  <c r="G176" i="49" s="1"/>
  <c r="AN176" i="49"/>
  <c r="N176" i="49" s="1"/>
  <c r="AU176" i="49"/>
  <c r="U176" i="49" s="1"/>
  <c r="AL176" i="49"/>
  <c r="L176" i="49" s="1"/>
  <c r="DY177" i="49"/>
  <c r="CZ177" i="49"/>
  <c r="FW177" i="49"/>
  <c r="EX177" i="49"/>
  <c r="DG177" i="49"/>
  <c r="CH177" i="49"/>
  <c r="FE177" i="49"/>
  <c r="EF177" i="49"/>
  <c r="CC177" i="49"/>
  <c r="DB177" i="49"/>
  <c r="EA177" i="49"/>
  <c r="EZ177" i="49"/>
  <c r="DK177" i="49"/>
  <c r="CL177" i="49"/>
  <c r="FI177" i="49"/>
  <c r="EJ177" i="49"/>
  <c r="CU177" i="49"/>
  <c r="DT177" i="49"/>
  <c r="FR177" i="49"/>
  <c r="ES177" i="49"/>
  <c r="AT176" i="49"/>
  <c r="T176" i="49" s="1"/>
  <c r="AM176" i="49"/>
  <c r="M176" i="49" s="1"/>
  <c r="AR176" i="49"/>
  <c r="R176" i="49" s="1"/>
  <c r="AI176" i="49"/>
  <c r="I176" i="49" s="1"/>
  <c r="EA163" i="48"/>
  <c r="AE490" i="49"/>
  <c r="CC490" i="49" s="1"/>
  <c r="DX164" i="48"/>
  <c r="AZ491" i="49" s="1"/>
  <c r="CX491" i="49" s="1"/>
  <c r="BY491" i="49" s="1"/>
  <c r="DO164" i="48"/>
  <c r="AQ491" i="49" s="1"/>
  <c r="CO491" i="49" s="1"/>
  <c r="BP491" i="49" s="1"/>
  <c r="DS164" i="48"/>
  <c r="AU491" i="49" s="1"/>
  <c r="CS491" i="49" s="1"/>
  <c r="BT491" i="49" s="1"/>
  <c r="DM177" i="49"/>
  <c r="CN177" i="49"/>
  <c r="EL177" i="49"/>
  <c r="FK177" i="49"/>
  <c r="DI177" i="49"/>
  <c r="CJ177" i="49"/>
  <c r="EH177" i="49"/>
  <c r="FG177" i="49"/>
  <c r="CK177" i="49"/>
  <c r="DJ177" i="49"/>
  <c r="EI177" i="49"/>
  <c r="FH177" i="49"/>
  <c r="CD177" i="49"/>
  <c r="DC177" i="49"/>
  <c r="FA177" i="49"/>
  <c r="EB177" i="49"/>
  <c r="CT177" i="49"/>
  <c r="DS177" i="49"/>
  <c r="FQ177" i="49"/>
  <c r="ER177" i="49"/>
  <c r="DL177" i="49"/>
  <c r="CM177" i="49"/>
  <c r="FJ177" i="49"/>
  <c r="EK177" i="49"/>
  <c r="AE176" i="49"/>
  <c r="E176" i="49" s="1"/>
  <c r="CQ177" i="49"/>
  <c r="DP177" i="49"/>
  <c r="FN177" i="49"/>
  <c r="EO177" i="49"/>
  <c r="DQ177" i="49"/>
  <c r="CR177" i="49"/>
  <c r="EP177" i="49"/>
  <c r="FO177" i="49"/>
  <c r="CX177" i="49"/>
  <c r="DW177" i="49"/>
  <c r="EV177" i="49"/>
  <c r="FU177" i="49"/>
  <c r="CE177" i="49"/>
  <c r="DD177" i="49"/>
  <c r="FB177" i="49"/>
  <c r="EC177" i="49"/>
  <c r="AS176" i="49"/>
  <c r="S176" i="49" s="1"/>
  <c r="DO165" i="48"/>
  <c r="AQ492" i="49" s="1"/>
  <c r="CO492" i="49" s="1"/>
  <c r="BP492" i="49" s="1"/>
  <c r="DY165" i="48"/>
  <c r="BA492" i="49" s="1"/>
  <c r="CY492" i="49" s="1"/>
  <c r="BZ492" i="49" s="1"/>
  <c r="DC164" i="48"/>
  <c r="DA164" i="48"/>
  <c r="D166" i="48"/>
  <c r="E487" i="49" l="1"/>
  <c r="AC487" i="49" s="1"/>
  <c r="BD490" i="49"/>
  <c r="CB490" i="49" s="1"/>
  <c r="DB488" i="49"/>
  <c r="DQ165" i="48"/>
  <c r="AS492" i="49" s="1"/>
  <c r="CQ492" i="49" s="1"/>
  <c r="BR492" i="49" s="1"/>
  <c r="DD165" i="48"/>
  <c r="AF492" i="49" s="1"/>
  <c r="CD492" i="49" s="1"/>
  <c r="BE492" i="49" s="1"/>
  <c r="BS179" i="49"/>
  <c r="BP179" i="49"/>
  <c r="BQ179" i="49"/>
  <c r="BV179" i="49"/>
  <c r="BG179" i="49"/>
  <c r="BW179" i="49"/>
  <c r="BD179" i="49"/>
  <c r="BT179" i="49"/>
  <c r="BE179" i="49"/>
  <c r="BU179" i="49"/>
  <c r="BJ179" i="49"/>
  <c r="BK179" i="49"/>
  <c r="CA179" i="49"/>
  <c r="BH179" i="49"/>
  <c r="BX179" i="49"/>
  <c r="BI179" i="49"/>
  <c r="BY179" i="49"/>
  <c r="BZ179" i="49"/>
  <c r="BN179" i="49"/>
  <c r="BR179" i="49"/>
  <c r="BO179" i="49"/>
  <c r="BF179" i="49"/>
  <c r="BL179" i="49"/>
  <c r="BM179" i="49"/>
  <c r="DW165" i="48"/>
  <c r="AY492" i="49" s="1"/>
  <c r="CW492" i="49" s="1"/>
  <c r="BX492" i="49" s="1"/>
  <c r="DH165" i="48"/>
  <c r="AJ492" i="49" s="1"/>
  <c r="CH492" i="49" s="1"/>
  <c r="BI492" i="49" s="1"/>
  <c r="DR165" i="48"/>
  <c r="AT492" i="49" s="1"/>
  <c r="CR492" i="49" s="1"/>
  <c r="BS492" i="49" s="1"/>
  <c r="DX165" i="48"/>
  <c r="AZ492" i="49" s="1"/>
  <c r="CX492" i="49" s="1"/>
  <c r="BY492" i="49" s="1"/>
  <c r="DU165" i="48"/>
  <c r="AW492" i="49" s="1"/>
  <c r="CU492" i="49" s="1"/>
  <c r="BV492" i="49" s="1"/>
  <c r="DF165" i="48"/>
  <c r="AH492" i="49" s="1"/>
  <c r="CF492" i="49" s="1"/>
  <c r="BG492" i="49" s="1"/>
  <c r="DM165" i="48"/>
  <c r="AO492" i="49" s="1"/>
  <c r="CM492" i="49" s="1"/>
  <c r="BN492" i="49" s="1"/>
  <c r="DT165" i="48"/>
  <c r="AV492" i="49" s="1"/>
  <c r="CT492" i="49" s="1"/>
  <c r="BU492" i="49" s="1"/>
  <c r="DK165" i="48"/>
  <c r="AM492" i="49" s="1"/>
  <c r="CK492" i="49" s="1"/>
  <c r="BL492" i="49" s="1"/>
  <c r="DI165" i="48"/>
  <c r="AK492" i="49" s="1"/>
  <c r="CI492" i="49" s="1"/>
  <c r="BJ492" i="49" s="1"/>
  <c r="EC491" i="49"/>
  <c r="DD491" i="49" s="1"/>
  <c r="EE491" i="49"/>
  <c r="DF491" i="49" s="1"/>
  <c r="EK491" i="49"/>
  <c r="DL491" i="49" s="1"/>
  <c r="EI491" i="49"/>
  <c r="DJ491" i="49" s="1"/>
  <c r="ET491" i="49"/>
  <c r="DU491" i="49" s="1"/>
  <c r="EF490" i="49"/>
  <c r="DG490" i="49" s="1"/>
  <c r="J490" i="49" s="1"/>
  <c r="EX491" i="49"/>
  <c r="DY491" i="49" s="1"/>
  <c r="AB491" i="49" s="1"/>
  <c r="EV490" i="49"/>
  <c r="DW490" i="49" s="1"/>
  <c r="Z490" i="49" s="1"/>
  <c r="N490" i="49"/>
  <c r="I490" i="49"/>
  <c r="R490" i="49"/>
  <c r="EN491" i="49"/>
  <c r="DO491" i="49" s="1"/>
  <c r="EH491" i="49"/>
  <c r="DI491" i="49" s="1"/>
  <c r="L491" i="49" s="1"/>
  <c r="EO490" i="49"/>
  <c r="DP490" i="49" s="1"/>
  <c r="S490" i="49" s="1"/>
  <c r="ED491" i="49"/>
  <c r="DE491" i="49" s="1"/>
  <c r="H491" i="49" s="1"/>
  <c r="V490" i="49"/>
  <c r="G491" i="49"/>
  <c r="EA489" i="49"/>
  <c r="Y490" i="49"/>
  <c r="K490" i="49"/>
  <c r="EW491" i="49"/>
  <c r="DX491" i="49" s="1"/>
  <c r="AA491" i="49" s="1"/>
  <c r="EL491" i="49"/>
  <c r="DM491" i="49" s="1"/>
  <c r="EG491" i="49"/>
  <c r="DH491" i="49" s="1"/>
  <c r="K491" i="49" s="1"/>
  <c r="ES491" i="49"/>
  <c r="DT491" i="49" s="1"/>
  <c r="W491" i="49" s="1"/>
  <c r="EJ491" i="49"/>
  <c r="DK491" i="49" s="1"/>
  <c r="N491" i="49" s="1"/>
  <c r="EB491" i="49"/>
  <c r="DC491" i="49" s="1"/>
  <c r="F491" i="49" s="1"/>
  <c r="ES490" i="49"/>
  <c r="DT490" i="49" s="1"/>
  <c r="W490" i="49" s="1"/>
  <c r="EP491" i="49"/>
  <c r="DQ491" i="49" s="1"/>
  <c r="EU491" i="49"/>
  <c r="DV491" i="49" s="1"/>
  <c r="ER491" i="49"/>
  <c r="DS491" i="49" s="1"/>
  <c r="V491" i="49" s="1"/>
  <c r="EH490" i="49"/>
  <c r="DI490" i="49" s="1"/>
  <c r="L490" i="49" s="1"/>
  <c r="EP490" i="49"/>
  <c r="DQ490" i="49" s="1"/>
  <c r="T490" i="49" s="1"/>
  <c r="DE165" i="48"/>
  <c r="AG492" i="49" s="1"/>
  <c r="CE492" i="49" s="1"/>
  <c r="BF492" i="49" s="1"/>
  <c r="DP165" i="48"/>
  <c r="AR492" i="49" s="1"/>
  <c r="CP492" i="49" s="1"/>
  <c r="BQ492" i="49" s="1"/>
  <c r="DG165" i="48"/>
  <c r="AI492" i="49" s="1"/>
  <c r="CG492" i="49" s="1"/>
  <c r="BH492" i="49" s="1"/>
  <c r="DJ165" i="48"/>
  <c r="AL492" i="49" s="1"/>
  <c r="CJ492" i="49" s="1"/>
  <c r="BK492" i="49" s="1"/>
  <c r="DL165" i="48"/>
  <c r="AN492" i="49" s="1"/>
  <c r="CL492" i="49" s="1"/>
  <c r="BM492" i="49" s="1"/>
  <c r="DS165" i="48"/>
  <c r="AU492" i="49" s="1"/>
  <c r="CS492" i="49" s="1"/>
  <c r="BT492" i="49" s="1"/>
  <c r="DC165" i="48"/>
  <c r="AE492" i="49" s="1"/>
  <c r="CC492" i="49" s="1"/>
  <c r="BD492" i="49" s="1"/>
  <c r="AM177" i="49"/>
  <c r="M177" i="49" s="1"/>
  <c r="AL177" i="49"/>
  <c r="L177" i="49" s="1"/>
  <c r="AP177" i="49"/>
  <c r="P177" i="49" s="1"/>
  <c r="AW177" i="49"/>
  <c r="W177" i="49" s="1"/>
  <c r="AN177" i="49"/>
  <c r="N177" i="49" s="1"/>
  <c r="AJ177" i="49"/>
  <c r="J177" i="49" s="1"/>
  <c r="BB177" i="49"/>
  <c r="AB177" i="49" s="1"/>
  <c r="AH177" i="49"/>
  <c r="H177" i="49" s="1"/>
  <c r="EA164" i="48"/>
  <c r="AE491" i="49"/>
  <c r="CC491" i="49" s="1"/>
  <c r="DZ165" i="48"/>
  <c r="BB492" i="49" s="1"/>
  <c r="CZ492" i="49" s="1"/>
  <c r="CA492" i="49" s="1"/>
  <c r="DV165" i="48"/>
  <c r="AX492" i="49" s="1"/>
  <c r="CV492" i="49" s="1"/>
  <c r="BW492" i="49" s="1"/>
  <c r="DE178" i="49"/>
  <c r="CF178" i="49"/>
  <c r="FC178" i="49"/>
  <c r="ED178" i="49"/>
  <c r="DN165" i="48"/>
  <c r="AP492" i="49" s="1"/>
  <c r="CN492" i="49" s="1"/>
  <c r="BO492" i="49" s="1"/>
  <c r="CK178" i="49"/>
  <c r="DJ178" i="49"/>
  <c r="EI178" i="49"/>
  <c r="FH178" i="49"/>
  <c r="DC178" i="49"/>
  <c r="CD178" i="49"/>
  <c r="EB178" i="49"/>
  <c r="FA178" i="49"/>
  <c r="CT178" i="49"/>
  <c r="DS178" i="49"/>
  <c r="ER178" i="49"/>
  <c r="FQ178" i="49"/>
  <c r="CM178" i="49"/>
  <c r="DL178" i="49"/>
  <c r="FJ178" i="49"/>
  <c r="EK178" i="49"/>
  <c r="AE177" i="49"/>
  <c r="E177" i="49" s="1"/>
  <c r="AU177" i="49"/>
  <c r="U177" i="49" s="1"/>
  <c r="DU178" i="49"/>
  <c r="CV178" i="49"/>
  <c r="ET178" i="49"/>
  <c r="FS178" i="49"/>
  <c r="DQ178" i="49"/>
  <c r="EP178" i="49"/>
  <c r="CR178" i="49"/>
  <c r="FO178" i="49"/>
  <c r="CO178" i="49"/>
  <c r="DN178" i="49"/>
  <c r="EM178" i="49"/>
  <c r="FL178" i="49"/>
  <c r="CH178" i="49"/>
  <c r="DG178" i="49"/>
  <c r="FE178" i="49"/>
  <c r="EF178" i="49"/>
  <c r="CX178" i="49"/>
  <c r="DW178" i="49"/>
  <c r="FU178" i="49"/>
  <c r="EV178" i="49"/>
  <c r="DP178" i="49"/>
  <c r="CQ178" i="49"/>
  <c r="FN178" i="49"/>
  <c r="EO178" i="49"/>
  <c r="AG177" i="49"/>
  <c r="G177" i="49" s="1"/>
  <c r="AS177" i="49"/>
  <c r="S177" i="49" s="1"/>
  <c r="AC176" i="49"/>
  <c r="AK177" i="49"/>
  <c r="K177" i="49" s="1"/>
  <c r="AR177" i="49"/>
  <c r="R177" i="49" s="1"/>
  <c r="AY177" i="49"/>
  <c r="Y177" i="49" s="1"/>
  <c r="AX177" i="49"/>
  <c r="X177" i="49" s="1"/>
  <c r="AQ177" i="49"/>
  <c r="Q177" i="49" s="1"/>
  <c r="DI178" i="49"/>
  <c r="CJ178" i="49"/>
  <c r="FG178" i="49"/>
  <c r="EH178" i="49"/>
  <c r="CC178" i="49"/>
  <c r="DB178" i="49"/>
  <c r="EA178" i="49"/>
  <c r="EZ178" i="49"/>
  <c r="CS178" i="49"/>
  <c r="DR178" i="49"/>
  <c r="EQ178" i="49"/>
  <c r="FP178" i="49"/>
  <c r="CL178" i="49"/>
  <c r="DK178" i="49"/>
  <c r="FI178" i="49"/>
  <c r="EJ178" i="49"/>
  <c r="CE178" i="49"/>
  <c r="DD178" i="49"/>
  <c r="EC178" i="49"/>
  <c r="FB178" i="49"/>
  <c r="CU178" i="49"/>
  <c r="DT178" i="49"/>
  <c r="FR178" i="49"/>
  <c r="ES178" i="49"/>
  <c r="AZ177" i="49"/>
  <c r="Z177" i="49" s="1"/>
  <c r="AT177" i="49"/>
  <c r="T177" i="49" s="1"/>
  <c r="AO177" i="49"/>
  <c r="O177" i="49" s="1"/>
  <c r="AV177" i="49"/>
  <c r="V177" i="49" s="1"/>
  <c r="AF177" i="49"/>
  <c r="F177" i="49" s="1"/>
  <c r="BA177" i="49"/>
  <c r="AA177" i="49" s="1"/>
  <c r="AI177" i="49"/>
  <c r="I177" i="49" s="1"/>
  <c r="DY178" i="49"/>
  <c r="CZ178" i="49"/>
  <c r="EX178" i="49"/>
  <c r="FW178" i="49"/>
  <c r="CG178" i="49"/>
  <c r="DF178" i="49"/>
  <c r="FD178" i="49"/>
  <c r="EE178" i="49"/>
  <c r="CW178" i="49"/>
  <c r="DV178" i="49"/>
  <c r="EU178" i="49"/>
  <c r="FT178" i="49"/>
  <c r="CP178" i="49"/>
  <c r="DO178" i="49"/>
  <c r="EN178" i="49"/>
  <c r="FM178" i="49"/>
  <c r="CI178" i="49"/>
  <c r="EG178" i="49"/>
  <c r="DH178" i="49"/>
  <c r="FF178" i="49"/>
  <c r="CY178" i="49"/>
  <c r="DX178" i="49"/>
  <c r="FV178" i="49"/>
  <c r="EW178" i="49"/>
  <c r="DP166" i="48"/>
  <c r="AR493" i="49" s="1"/>
  <c r="CP493" i="49" s="1"/>
  <c r="BQ493" i="49" s="1"/>
  <c r="DS166" i="48"/>
  <c r="AU493" i="49" s="1"/>
  <c r="CS493" i="49" s="1"/>
  <c r="BT493" i="49" s="1"/>
  <c r="DK166" i="48"/>
  <c r="AM493" i="49" s="1"/>
  <c r="CK493" i="49" s="1"/>
  <c r="BL493" i="49" s="1"/>
  <c r="DL166" i="48"/>
  <c r="AN493" i="49" s="1"/>
  <c r="CL493" i="49" s="1"/>
  <c r="BM493" i="49" s="1"/>
  <c r="DD166" i="48"/>
  <c r="AF493" i="49" s="1"/>
  <c r="CD493" i="49" s="1"/>
  <c r="BE493" i="49" s="1"/>
  <c r="DF166" i="48"/>
  <c r="AH493" i="49" s="1"/>
  <c r="CF493" i="49" s="1"/>
  <c r="BG493" i="49" s="1"/>
  <c r="DA165" i="48"/>
  <c r="D167" i="48"/>
  <c r="BD491" i="49" l="1"/>
  <c r="CB491" i="49" s="1"/>
  <c r="CB492" i="49"/>
  <c r="E488" i="49"/>
  <c r="AC488" i="49" s="1"/>
  <c r="DZ488" i="49"/>
  <c r="DB489" i="49"/>
  <c r="DZ489" i="49" s="1"/>
  <c r="BK180" i="49"/>
  <c r="CA180" i="49"/>
  <c r="BH180" i="49"/>
  <c r="BX180" i="49"/>
  <c r="BI180" i="49"/>
  <c r="BY180" i="49"/>
  <c r="BV180" i="49"/>
  <c r="BJ180" i="49"/>
  <c r="BO180" i="49"/>
  <c r="BL180" i="49"/>
  <c r="BM180" i="49"/>
  <c r="BN180" i="49"/>
  <c r="BZ180" i="49"/>
  <c r="BS180" i="49"/>
  <c r="BP180" i="49"/>
  <c r="BU180" i="49"/>
  <c r="BG180" i="49"/>
  <c r="BW180" i="49"/>
  <c r="BD180" i="49"/>
  <c r="BR180" i="49"/>
  <c r="BT180" i="49"/>
  <c r="BF180" i="49"/>
  <c r="BE180" i="49"/>
  <c r="M491" i="49"/>
  <c r="DO166" i="48"/>
  <c r="AQ493" i="49" s="1"/>
  <c r="CO493" i="49" s="1"/>
  <c r="BP493" i="49" s="1"/>
  <c r="DQ166" i="48"/>
  <c r="AS493" i="49" s="1"/>
  <c r="CQ493" i="49" s="1"/>
  <c r="BR493" i="49" s="1"/>
  <c r="DU166" i="48"/>
  <c r="AW493" i="49" s="1"/>
  <c r="CU493" i="49" s="1"/>
  <c r="BV493" i="49" s="1"/>
  <c r="DX166" i="48"/>
  <c r="AZ493" i="49" s="1"/>
  <c r="CX493" i="49" s="1"/>
  <c r="BY493" i="49" s="1"/>
  <c r="DM166" i="48"/>
  <c r="AO493" i="49" s="1"/>
  <c r="CM493" i="49" s="1"/>
  <c r="BN493" i="49" s="1"/>
  <c r="EA165" i="48"/>
  <c r="DE166" i="48"/>
  <c r="AG493" i="49" s="1"/>
  <c r="CE493" i="49" s="1"/>
  <c r="BF493" i="49" s="1"/>
  <c r="X491" i="49"/>
  <c r="O491" i="49"/>
  <c r="DN166" i="48"/>
  <c r="AP493" i="49" s="1"/>
  <c r="CN493" i="49" s="1"/>
  <c r="BO493" i="49" s="1"/>
  <c r="DR166" i="48"/>
  <c r="AT493" i="49" s="1"/>
  <c r="CR493" i="49" s="1"/>
  <c r="BS493" i="49" s="1"/>
  <c r="DH166" i="48"/>
  <c r="AJ493" i="49" s="1"/>
  <c r="CH493" i="49" s="1"/>
  <c r="BI493" i="49" s="1"/>
  <c r="DT166" i="48"/>
  <c r="AV493" i="49" s="1"/>
  <c r="CT493" i="49" s="1"/>
  <c r="BU493" i="49" s="1"/>
  <c r="EW492" i="49"/>
  <c r="DX492" i="49" s="1"/>
  <c r="EG492" i="49"/>
  <c r="DH492" i="49" s="1"/>
  <c r="ES492" i="49"/>
  <c r="DT492" i="49" s="1"/>
  <c r="E489" i="49"/>
  <c r="AC489" i="49" s="1"/>
  <c r="P491" i="49"/>
  <c r="EM491" i="49"/>
  <c r="DN491" i="49" s="1"/>
  <c r="Q491" i="49" s="1"/>
  <c r="T491" i="49"/>
  <c r="EP492" i="49"/>
  <c r="DQ492" i="49" s="1"/>
  <c r="EA490" i="49"/>
  <c r="I491" i="49"/>
  <c r="Y491" i="49"/>
  <c r="EF492" i="49"/>
  <c r="DG492" i="49" s="1"/>
  <c r="J492" i="49" s="1"/>
  <c r="EV491" i="49"/>
  <c r="DW491" i="49" s="1"/>
  <c r="Z491" i="49" s="1"/>
  <c r="R491" i="49"/>
  <c r="ED492" i="49"/>
  <c r="DE492" i="49" s="1"/>
  <c r="EF491" i="49"/>
  <c r="DG491" i="49" s="1"/>
  <c r="J491" i="49" s="1"/>
  <c r="EO491" i="49"/>
  <c r="DP491" i="49" s="1"/>
  <c r="S491" i="49" s="1"/>
  <c r="EI492" i="49"/>
  <c r="DJ492" i="49" s="1"/>
  <c r="EB492" i="49"/>
  <c r="DC492" i="49" s="1"/>
  <c r="EU492" i="49"/>
  <c r="DV492" i="49" s="1"/>
  <c r="Y492" i="49" s="1"/>
  <c r="ER492" i="49"/>
  <c r="DS492" i="49" s="1"/>
  <c r="V492" i="49" s="1"/>
  <c r="EQ491" i="49"/>
  <c r="DR491" i="49" s="1"/>
  <c r="U491" i="49" s="1"/>
  <c r="EK492" i="49"/>
  <c r="DL492" i="49" s="1"/>
  <c r="EO492" i="49"/>
  <c r="DP492" i="49" s="1"/>
  <c r="S492" i="49" s="1"/>
  <c r="EM492" i="49"/>
  <c r="DN492" i="49" s="1"/>
  <c r="EV492" i="49"/>
  <c r="DW492" i="49" s="1"/>
  <c r="Z492" i="49" s="1"/>
  <c r="DJ166" i="48"/>
  <c r="AL493" i="49" s="1"/>
  <c r="CJ493" i="49" s="1"/>
  <c r="BK493" i="49" s="1"/>
  <c r="DZ166" i="48"/>
  <c r="BB493" i="49" s="1"/>
  <c r="CZ493" i="49" s="1"/>
  <c r="CA493" i="49" s="1"/>
  <c r="AW178" i="49"/>
  <c r="W178" i="49" s="1"/>
  <c r="AN178" i="49"/>
  <c r="N178" i="49" s="1"/>
  <c r="AL178" i="49"/>
  <c r="L178" i="49" s="1"/>
  <c r="AS178" i="49"/>
  <c r="S178" i="49" s="1"/>
  <c r="AZ178" i="49"/>
  <c r="Z178" i="49" s="1"/>
  <c r="AJ178" i="49"/>
  <c r="J178" i="49" s="1"/>
  <c r="AV178" i="49"/>
  <c r="V178" i="49" s="1"/>
  <c r="AF178" i="49"/>
  <c r="F178" i="49" s="1"/>
  <c r="AM178" i="49"/>
  <c r="M178" i="49" s="1"/>
  <c r="DW166" i="48"/>
  <c r="AY493" i="49" s="1"/>
  <c r="CW493" i="49" s="1"/>
  <c r="BX493" i="49" s="1"/>
  <c r="DM179" i="49"/>
  <c r="CN179" i="49"/>
  <c r="FK179" i="49"/>
  <c r="EL179" i="49"/>
  <c r="DI179" i="49"/>
  <c r="CJ179" i="49"/>
  <c r="FG179" i="49"/>
  <c r="EH179" i="49"/>
  <c r="CK179" i="49"/>
  <c r="DJ179" i="49"/>
  <c r="FH179" i="49"/>
  <c r="EI179" i="49"/>
  <c r="DC179" i="49"/>
  <c r="CD179" i="49"/>
  <c r="FA179" i="49"/>
  <c r="EB179" i="49"/>
  <c r="CT179" i="49"/>
  <c r="DS179" i="49"/>
  <c r="ER179" i="49"/>
  <c r="FQ179" i="49"/>
  <c r="CM179" i="49"/>
  <c r="DL179" i="49"/>
  <c r="EK179" i="49"/>
  <c r="FJ179" i="49"/>
  <c r="BA178" i="49"/>
  <c r="AA178" i="49" s="1"/>
  <c r="AI178" i="49"/>
  <c r="I178" i="49" s="1"/>
  <c r="AG178" i="49"/>
  <c r="G178" i="49" s="1"/>
  <c r="AU178" i="49"/>
  <c r="U178" i="49" s="1"/>
  <c r="AE178" i="49"/>
  <c r="E178" i="49" s="1"/>
  <c r="AQ178" i="49"/>
  <c r="Q178" i="49" s="1"/>
  <c r="AX178" i="49"/>
  <c r="X178" i="49" s="1"/>
  <c r="AH178" i="49"/>
  <c r="H178" i="49" s="1"/>
  <c r="DU179" i="49"/>
  <c r="CV179" i="49"/>
  <c r="FS179" i="49"/>
  <c r="ET179" i="49"/>
  <c r="DV166" i="48"/>
  <c r="AX493" i="49" s="1"/>
  <c r="CV493" i="49" s="1"/>
  <c r="BW493" i="49" s="1"/>
  <c r="DY166" i="48"/>
  <c r="BA493" i="49" s="1"/>
  <c r="CY493" i="49" s="1"/>
  <c r="BZ493" i="49" s="1"/>
  <c r="DQ179" i="49"/>
  <c r="CR179" i="49"/>
  <c r="FO179" i="49"/>
  <c r="EP179" i="49"/>
  <c r="DY179" i="49"/>
  <c r="CZ179" i="49"/>
  <c r="FW179" i="49"/>
  <c r="EX179" i="49"/>
  <c r="CO179" i="49"/>
  <c r="DN179" i="49"/>
  <c r="FL179" i="49"/>
  <c r="EM179" i="49"/>
  <c r="DG179" i="49"/>
  <c r="CH179" i="49"/>
  <c r="EF179" i="49"/>
  <c r="FE179" i="49"/>
  <c r="CX179" i="49"/>
  <c r="DW179" i="49"/>
  <c r="FU179" i="49"/>
  <c r="EV179" i="49"/>
  <c r="CQ179" i="49"/>
  <c r="DP179" i="49"/>
  <c r="EO179" i="49"/>
  <c r="FN179" i="49"/>
  <c r="AR178" i="49"/>
  <c r="R178" i="49" s="1"/>
  <c r="AY178" i="49"/>
  <c r="Y178" i="49" s="1"/>
  <c r="BB178" i="49"/>
  <c r="AB178" i="49" s="1"/>
  <c r="AT178" i="49"/>
  <c r="T178" i="49" s="1"/>
  <c r="AC177" i="49"/>
  <c r="DG166" i="48"/>
  <c r="AI493" i="49" s="1"/>
  <c r="CG493" i="49" s="1"/>
  <c r="BH493" i="49" s="1"/>
  <c r="DI166" i="48"/>
  <c r="AK493" i="49" s="1"/>
  <c r="CI493" i="49" s="1"/>
  <c r="BJ493" i="49" s="1"/>
  <c r="DE179" i="49"/>
  <c r="CF179" i="49"/>
  <c r="FC179" i="49"/>
  <c r="ED179" i="49"/>
  <c r="CC179" i="49"/>
  <c r="DB179" i="49"/>
  <c r="EA179" i="49"/>
  <c r="EZ179" i="49"/>
  <c r="DR179" i="49"/>
  <c r="CS179" i="49"/>
  <c r="EQ179" i="49"/>
  <c r="FP179" i="49"/>
  <c r="CL179" i="49"/>
  <c r="DK179" i="49"/>
  <c r="EJ179" i="49"/>
  <c r="FI179" i="49"/>
  <c r="CE179" i="49"/>
  <c r="DD179" i="49"/>
  <c r="EC179" i="49"/>
  <c r="FB179" i="49"/>
  <c r="CU179" i="49"/>
  <c r="DT179" i="49"/>
  <c r="FR179" i="49"/>
  <c r="ES179" i="49"/>
  <c r="AK178" i="49"/>
  <c r="K178" i="49" s="1"/>
  <c r="AO178" i="49"/>
  <c r="O178" i="49" s="1"/>
  <c r="DM178" i="49"/>
  <c r="CN178" i="49"/>
  <c r="FK178" i="49"/>
  <c r="EL178" i="49"/>
  <c r="CG179" i="49"/>
  <c r="DF179" i="49"/>
  <c r="EE179" i="49"/>
  <c r="FD179" i="49"/>
  <c r="CW179" i="49"/>
  <c r="DV179" i="49"/>
  <c r="EU179" i="49"/>
  <c r="FT179" i="49"/>
  <c r="CP179" i="49"/>
  <c r="DO179" i="49"/>
  <c r="EN179" i="49"/>
  <c r="FM179" i="49"/>
  <c r="DH179" i="49"/>
  <c r="CI179" i="49"/>
  <c r="EG179" i="49"/>
  <c r="FF179" i="49"/>
  <c r="DX179" i="49"/>
  <c r="CY179" i="49"/>
  <c r="EW179" i="49"/>
  <c r="FV179" i="49"/>
  <c r="DX167" i="48"/>
  <c r="AZ494" i="49" s="1"/>
  <c r="CX494" i="49" s="1"/>
  <c r="BY494" i="49" s="1"/>
  <c r="DH167" i="48"/>
  <c r="AJ494" i="49" s="1"/>
  <c r="CH494" i="49" s="1"/>
  <c r="BI494" i="49" s="1"/>
  <c r="DQ167" i="48"/>
  <c r="AS494" i="49" s="1"/>
  <c r="CQ494" i="49" s="1"/>
  <c r="BR494" i="49" s="1"/>
  <c r="DK167" i="48"/>
  <c r="AM494" i="49" s="1"/>
  <c r="CK494" i="49" s="1"/>
  <c r="BL494" i="49" s="1"/>
  <c r="DF167" i="48"/>
  <c r="AH494" i="49" s="1"/>
  <c r="CF494" i="49" s="1"/>
  <c r="BG494" i="49" s="1"/>
  <c r="DL167" i="48"/>
  <c r="AN494" i="49" s="1"/>
  <c r="CL494" i="49" s="1"/>
  <c r="BM494" i="49" s="1"/>
  <c r="DE167" i="48"/>
  <c r="AG494" i="49" s="1"/>
  <c r="CE494" i="49" s="1"/>
  <c r="BF494" i="49" s="1"/>
  <c r="DU167" i="48"/>
  <c r="AW494" i="49" s="1"/>
  <c r="CU494" i="49" s="1"/>
  <c r="BV494" i="49" s="1"/>
  <c r="DJ167" i="48"/>
  <c r="AL494" i="49" s="1"/>
  <c r="CJ494" i="49" s="1"/>
  <c r="BK494" i="49" s="1"/>
  <c r="DN167" i="48"/>
  <c r="AP494" i="49" s="1"/>
  <c r="CN494" i="49" s="1"/>
  <c r="BO494" i="49" s="1"/>
  <c r="DT167" i="48"/>
  <c r="AV494" i="49" s="1"/>
  <c r="CT494" i="49" s="1"/>
  <c r="BU494" i="49" s="1"/>
  <c r="DM167" i="48"/>
  <c r="AO494" i="49" s="1"/>
  <c r="CM494" i="49" s="1"/>
  <c r="BN494" i="49" s="1"/>
  <c r="DS167" i="48"/>
  <c r="AU494" i="49" s="1"/>
  <c r="CS494" i="49" s="1"/>
  <c r="BT494" i="49" s="1"/>
  <c r="DC166" i="48"/>
  <c r="DA166" i="48"/>
  <c r="D168" i="48"/>
  <c r="DP167" i="48" l="1"/>
  <c r="AR494" i="49" s="1"/>
  <c r="CP494" i="49" s="1"/>
  <c r="BQ494" i="49" s="1"/>
  <c r="BQ180" i="49"/>
  <c r="DO180" i="49" s="1"/>
  <c r="DB490" i="49"/>
  <c r="DD167" i="48"/>
  <c r="AF494" i="49" s="1"/>
  <c r="CD494" i="49" s="1"/>
  <c r="BE494" i="49" s="1"/>
  <c r="BS181" i="49"/>
  <c r="BP181" i="49"/>
  <c r="BQ181" i="49"/>
  <c r="BJ181" i="49"/>
  <c r="BR181" i="49"/>
  <c r="BG181" i="49"/>
  <c r="BW181" i="49"/>
  <c r="BD181" i="49"/>
  <c r="BT181" i="49"/>
  <c r="BE181" i="49"/>
  <c r="BU181" i="49"/>
  <c r="BZ181" i="49"/>
  <c r="BN181" i="49"/>
  <c r="BK181" i="49"/>
  <c r="CA181" i="49"/>
  <c r="BH181" i="49"/>
  <c r="BX181" i="49"/>
  <c r="BI181" i="49"/>
  <c r="BY181" i="49"/>
  <c r="BF181" i="49"/>
  <c r="BL181" i="49"/>
  <c r="BM181" i="49"/>
  <c r="BV181" i="49"/>
  <c r="BO181" i="49"/>
  <c r="DW167" i="48"/>
  <c r="AY494" i="49" s="1"/>
  <c r="CW494" i="49" s="1"/>
  <c r="BX494" i="49" s="1"/>
  <c r="DY167" i="48"/>
  <c r="BA494" i="49" s="1"/>
  <c r="CY494" i="49" s="1"/>
  <c r="BZ494" i="49" s="1"/>
  <c r="DI167" i="48"/>
  <c r="AK494" i="49" s="1"/>
  <c r="CI494" i="49" s="1"/>
  <c r="BJ494" i="49" s="1"/>
  <c r="EB493" i="49"/>
  <c r="DC493" i="49" s="1"/>
  <c r="F493" i="49" s="1"/>
  <c r="ES493" i="49"/>
  <c r="DT493" i="49" s="1"/>
  <c r="EE492" i="49"/>
  <c r="DF492" i="49" s="1"/>
  <c r="I492" i="49" s="1"/>
  <c r="EP493" i="49"/>
  <c r="DQ493" i="49" s="1"/>
  <c r="K492" i="49"/>
  <c r="EL492" i="49"/>
  <c r="DM492" i="49" s="1"/>
  <c r="P492" i="49" s="1"/>
  <c r="O492" i="49"/>
  <c r="EN492" i="49"/>
  <c r="DO492" i="49" s="1"/>
  <c r="R492" i="49" s="1"/>
  <c r="H492" i="49"/>
  <c r="EA491" i="49"/>
  <c r="ET492" i="49"/>
  <c r="DU492" i="49" s="1"/>
  <c r="X492" i="49" s="1"/>
  <c r="EJ492" i="49"/>
  <c r="DK492" i="49" s="1"/>
  <c r="N492" i="49" s="1"/>
  <c r="EA492" i="49"/>
  <c r="F492" i="49"/>
  <c r="AA492" i="49"/>
  <c r="M492" i="49"/>
  <c r="W492" i="49"/>
  <c r="Q492" i="49"/>
  <c r="T492" i="49"/>
  <c r="EC492" i="49"/>
  <c r="DD492" i="49" s="1"/>
  <c r="G492" i="49" s="1"/>
  <c r="EL493" i="49"/>
  <c r="DM493" i="49" s="1"/>
  <c r="P493" i="49" s="1"/>
  <c r="EV493" i="49"/>
  <c r="DW493" i="49" s="1"/>
  <c r="EM493" i="49"/>
  <c r="DN493" i="49" s="1"/>
  <c r="Q493" i="49" s="1"/>
  <c r="EO493" i="49"/>
  <c r="DP493" i="49" s="1"/>
  <c r="S493" i="49" s="1"/>
  <c r="EQ493" i="49"/>
  <c r="DR493" i="49" s="1"/>
  <c r="U493" i="49" s="1"/>
  <c r="EI493" i="49"/>
  <c r="DJ493" i="49" s="1"/>
  <c r="M493" i="49" s="1"/>
  <c r="EX492" i="49"/>
  <c r="DY492" i="49" s="1"/>
  <c r="AB492" i="49" s="1"/>
  <c r="EJ493" i="49"/>
  <c r="DK493" i="49" s="1"/>
  <c r="N493" i="49" s="1"/>
  <c r="EF493" i="49"/>
  <c r="DG493" i="49" s="1"/>
  <c r="J493" i="49" s="1"/>
  <c r="ED493" i="49"/>
  <c r="DE493" i="49" s="1"/>
  <c r="EC493" i="49"/>
  <c r="DD493" i="49" s="1"/>
  <c r="G493" i="49" s="1"/>
  <c r="EN493" i="49"/>
  <c r="DO493" i="49" s="1"/>
  <c r="R493" i="49" s="1"/>
  <c r="EQ492" i="49"/>
  <c r="DR492" i="49" s="1"/>
  <c r="U492" i="49" s="1"/>
  <c r="EH492" i="49"/>
  <c r="DI492" i="49" s="1"/>
  <c r="L492" i="49" s="1"/>
  <c r="ER493" i="49"/>
  <c r="DS493" i="49" s="1"/>
  <c r="V493" i="49" s="1"/>
  <c r="EK493" i="49"/>
  <c r="DL493" i="49" s="1"/>
  <c r="O493" i="49" s="1"/>
  <c r="AG179" i="49"/>
  <c r="G179" i="49" s="1"/>
  <c r="AN179" i="49"/>
  <c r="N179" i="49" s="1"/>
  <c r="AU179" i="49"/>
  <c r="U179" i="49" s="1"/>
  <c r="AE179" i="49"/>
  <c r="E179" i="49" s="1"/>
  <c r="AX179" i="49"/>
  <c r="X179" i="49" s="1"/>
  <c r="AF179" i="49"/>
  <c r="F179" i="49" s="1"/>
  <c r="AM179" i="49"/>
  <c r="M179" i="49" s="1"/>
  <c r="AL179" i="49"/>
  <c r="L179" i="49" s="1"/>
  <c r="AP179" i="49"/>
  <c r="P179" i="49" s="1"/>
  <c r="DZ167" i="48"/>
  <c r="BB494" i="49" s="1"/>
  <c r="CZ494" i="49" s="1"/>
  <c r="CA494" i="49" s="1"/>
  <c r="DR167" i="48"/>
  <c r="AT494" i="49" s="1"/>
  <c r="CR494" i="49" s="1"/>
  <c r="BS494" i="49" s="1"/>
  <c r="DO167" i="48"/>
  <c r="AQ494" i="49" s="1"/>
  <c r="CO494" i="49" s="1"/>
  <c r="BP494" i="49" s="1"/>
  <c r="DE180" i="49"/>
  <c r="CF180" i="49"/>
  <c r="ED180" i="49"/>
  <c r="FC180" i="49"/>
  <c r="DM180" i="49"/>
  <c r="CN180" i="49"/>
  <c r="FK180" i="49"/>
  <c r="EL180" i="49"/>
  <c r="DJ180" i="49"/>
  <c r="CK180" i="49"/>
  <c r="EI180" i="49"/>
  <c r="FH180" i="49"/>
  <c r="CD180" i="49"/>
  <c r="DC180" i="49"/>
  <c r="EB180" i="49"/>
  <c r="FA180" i="49"/>
  <c r="DS180" i="49"/>
  <c r="CT180" i="49"/>
  <c r="FQ180" i="49"/>
  <c r="ER180" i="49"/>
  <c r="CM180" i="49"/>
  <c r="DL180" i="49"/>
  <c r="EK180" i="49"/>
  <c r="FJ180" i="49"/>
  <c r="AP178" i="49"/>
  <c r="P178" i="49" s="1"/>
  <c r="AC178" i="49" s="1"/>
  <c r="AO179" i="49"/>
  <c r="O179" i="49" s="1"/>
  <c r="AV179" i="49"/>
  <c r="V179" i="49" s="1"/>
  <c r="EA166" i="48"/>
  <c r="AE493" i="49"/>
  <c r="CC493" i="49" s="1"/>
  <c r="DU180" i="49"/>
  <c r="CV180" i="49"/>
  <c r="FS180" i="49"/>
  <c r="ET180" i="49"/>
  <c r="DQ180" i="49"/>
  <c r="CR180" i="49"/>
  <c r="FO180" i="49"/>
  <c r="EP180" i="49"/>
  <c r="CO180" i="49"/>
  <c r="DN180" i="49"/>
  <c r="EM180" i="49"/>
  <c r="FL180" i="49"/>
  <c r="CH180" i="49"/>
  <c r="DG180" i="49"/>
  <c r="EF180" i="49"/>
  <c r="FE180" i="49"/>
  <c r="DW180" i="49"/>
  <c r="CX180" i="49"/>
  <c r="EV180" i="49"/>
  <c r="FU180" i="49"/>
  <c r="DP180" i="49"/>
  <c r="CQ180" i="49"/>
  <c r="FN180" i="49"/>
  <c r="EO180" i="49"/>
  <c r="BA179" i="49"/>
  <c r="AA179" i="49" s="1"/>
  <c r="AK179" i="49"/>
  <c r="K179" i="49" s="1"/>
  <c r="AR179" i="49"/>
  <c r="R179" i="49" s="1"/>
  <c r="AY179" i="49"/>
  <c r="Y179" i="49" s="1"/>
  <c r="AI179" i="49"/>
  <c r="I179" i="49" s="1"/>
  <c r="AZ179" i="49"/>
  <c r="Z179" i="49" s="1"/>
  <c r="AQ179" i="49"/>
  <c r="Q179" i="49" s="1"/>
  <c r="BB179" i="49"/>
  <c r="AB179" i="49" s="1"/>
  <c r="AT179" i="49"/>
  <c r="T179" i="49" s="1"/>
  <c r="DV167" i="48"/>
  <c r="AX494" i="49" s="1"/>
  <c r="CV494" i="49" s="1"/>
  <c r="BW494" i="49" s="1"/>
  <c r="DI180" i="49"/>
  <c r="CJ180" i="49"/>
  <c r="FG180" i="49"/>
  <c r="EH180" i="49"/>
  <c r="DB180" i="49"/>
  <c r="CC180" i="49"/>
  <c r="EA180" i="49"/>
  <c r="EZ180" i="49"/>
  <c r="DR180" i="49"/>
  <c r="CS180" i="49"/>
  <c r="EQ180" i="49"/>
  <c r="FP180" i="49"/>
  <c r="CL180" i="49"/>
  <c r="DK180" i="49"/>
  <c r="EJ180" i="49"/>
  <c r="FI180" i="49"/>
  <c r="DD180" i="49"/>
  <c r="CE180" i="49"/>
  <c r="FB180" i="49"/>
  <c r="EC180" i="49"/>
  <c r="CU180" i="49"/>
  <c r="DT180" i="49"/>
  <c r="FR180" i="49"/>
  <c r="ES180" i="49"/>
  <c r="AW179" i="49"/>
  <c r="W179" i="49" s="1"/>
  <c r="AH179" i="49"/>
  <c r="H179" i="49" s="1"/>
  <c r="AS179" i="49"/>
  <c r="S179" i="49" s="1"/>
  <c r="AJ179" i="49"/>
  <c r="J179" i="49" s="1"/>
  <c r="DY180" i="49"/>
  <c r="CZ180" i="49"/>
  <c r="FW180" i="49"/>
  <c r="EX180" i="49"/>
  <c r="DG167" i="48"/>
  <c r="AI494" i="49" s="1"/>
  <c r="CG494" i="49" s="1"/>
  <c r="BH494" i="49" s="1"/>
  <c r="CW180" i="49"/>
  <c r="DV180" i="49"/>
  <c r="FT180" i="49"/>
  <c r="EU180" i="49"/>
  <c r="FM180" i="49"/>
  <c r="CI180" i="49"/>
  <c r="DH180" i="49"/>
  <c r="EG180" i="49"/>
  <c r="FF180" i="49"/>
  <c r="CY180" i="49"/>
  <c r="DX180" i="49"/>
  <c r="FV180" i="49"/>
  <c r="EW180" i="49"/>
  <c r="DC167" i="48"/>
  <c r="DA167" i="48"/>
  <c r="DI168" i="48"/>
  <c r="AK495" i="49" s="1"/>
  <c r="CI495" i="49" s="1"/>
  <c r="BJ495" i="49" s="1"/>
  <c r="DQ168" i="48"/>
  <c r="AS495" i="49" s="1"/>
  <c r="CQ495" i="49" s="1"/>
  <c r="BR495" i="49" s="1"/>
  <c r="DU168" i="48"/>
  <c r="AW495" i="49" s="1"/>
  <c r="CU495" i="49" s="1"/>
  <c r="BV495" i="49" s="1"/>
  <c r="D169" i="48"/>
  <c r="CP180" i="49" l="1"/>
  <c r="EN180" i="49"/>
  <c r="AR180" i="49" s="1"/>
  <c r="R180" i="49" s="1"/>
  <c r="BD493" i="49"/>
  <c r="CB493" i="49" s="1"/>
  <c r="E490" i="49"/>
  <c r="AC490" i="49" s="1"/>
  <c r="DZ490" i="49"/>
  <c r="DB492" i="49"/>
  <c r="DZ492" i="49" s="1"/>
  <c r="DB491" i="49"/>
  <c r="DZ491" i="49" s="1"/>
  <c r="DH168" i="48"/>
  <c r="AJ495" i="49" s="1"/>
  <c r="CH495" i="49" s="1"/>
  <c r="BI495" i="49" s="1"/>
  <c r="DN168" i="48"/>
  <c r="AP495" i="49" s="1"/>
  <c r="CN495" i="49" s="1"/>
  <c r="BO495" i="49" s="1"/>
  <c r="BK182" i="49"/>
  <c r="CA182" i="49"/>
  <c r="BH182" i="49"/>
  <c r="BX182" i="49"/>
  <c r="BI182" i="49"/>
  <c r="BY182" i="49"/>
  <c r="BN182" i="49"/>
  <c r="BO182" i="49"/>
  <c r="BL182" i="49"/>
  <c r="BM182" i="49"/>
  <c r="BZ182" i="49"/>
  <c r="BS182" i="49"/>
  <c r="BP182" i="49"/>
  <c r="BQ182" i="49"/>
  <c r="BR182" i="49"/>
  <c r="BF182" i="49"/>
  <c r="BG182" i="49"/>
  <c r="BV182" i="49"/>
  <c r="BW182" i="49"/>
  <c r="BD182" i="49"/>
  <c r="BJ182" i="49"/>
  <c r="BT182" i="49"/>
  <c r="BE182" i="49"/>
  <c r="BU182" i="49"/>
  <c r="DV168" i="48"/>
  <c r="AX495" i="49" s="1"/>
  <c r="CV495" i="49" s="1"/>
  <c r="BW495" i="49" s="1"/>
  <c r="DY168" i="48"/>
  <c r="BA495" i="49" s="1"/>
  <c r="CY495" i="49" s="1"/>
  <c r="BZ495" i="49" s="1"/>
  <c r="DW168" i="48"/>
  <c r="AY495" i="49" s="1"/>
  <c r="CW495" i="49" s="1"/>
  <c r="BX495" i="49" s="1"/>
  <c r="DG168" i="48"/>
  <c r="AI495" i="49" s="1"/>
  <c r="CG495" i="49" s="1"/>
  <c r="BH495" i="49" s="1"/>
  <c r="DO168" i="48"/>
  <c r="AQ495" i="49" s="1"/>
  <c r="CO495" i="49" s="1"/>
  <c r="BP495" i="49" s="1"/>
  <c r="DP168" i="48"/>
  <c r="AR495" i="49" s="1"/>
  <c r="CP495" i="49" s="1"/>
  <c r="BQ495" i="49" s="1"/>
  <c r="DX168" i="48"/>
  <c r="AZ495" i="49" s="1"/>
  <c r="CX495" i="49" s="1"/>
  <c r="BY495" i="49" s="1"/>
  <c r="DR168" i="48"/>
  <c r="AT495" i="49" s="1"/>
  <c r="CR495" i="49" s="1"/>
  <c r="BS495" i="49" s="1"/>
  <c r="DE168" i="48"/>
  <c r="AG495" i="49" s="1"/>
  <c r="CE495" i="49" s="1"/>
  <c r="BF495" i="49" s="1"/>
  <c r="DM168" i="48"/>
  <c r="AO495" i="49" s="1"/>
  <c r="CM495" i="49" s="1"/>
  <c r="BN495" i="49" s="1"/>
  <c r="DZ168" i="48"/>
  <c r="BB495" i="49" s="1"/>
  <c r="CZ495" i="49" s="1"/>
  <c r="CA495" i="49" s="1"/>
  <c r="T493" i="49"/>
  <c r="EF494" i="49"/>
  <c r="DG494" i="49" s="1"/>
  <c r="W493" i="49"/>
  <c r="ED494" i="49"/>
  <c r="DE494" i="49" s="1"/>
  <c r="EB494" i="49"/>
  <c r="DC494" i="49" s="1"/>
  <c r="F494" i="49" s="1"/>
  <c r="E491" i="49"/>
  <c r="AC491" i="49" s="1"/>
  <c r="EH493" i="49"/>
  <c r="DI493" i="49" s="1"/>
  <c r="L493" i="49" s="1"/>
  <c r="EG493" i="49"/>
  <c r="DH493" i="49" s="1"/>
  <c r="H493" i="49"/>
  <c r="E492" i="49"/>
  <c r="AC492" i="49" s="1"/>
  <c r="EK494" i="49"/>
  <c r="DL494" i="49" s="1"/>
  <c r="O494" i="49" s="1"/>
  <c r="EN494" i="49"/>
  <c r="DO494" i="49" s="1"/>
  <c r="R494" i="49" s="1"/>
  <c r="EU494" i="49"/>
  <c r="DV494" i="49" s="1"/>
  <c r="Y494" i="49" s="1"/>
  <c r="Z493" i="49"/>
  <c r="EO494" i="49"/>
  <c r="DP494" i="49" s="1"/>
  <c r="EE493" i="49"/>
  <c r="DF493" i="49" s="1"/>
  <c r="I493" i="49" s="1"/>
  <c r="EC494" i="49"/>
  <c r="DD494" i="49" s="1"/>
  <c r="G494" i="49" s="1"/>
  <c r="EX493" i="49"/>
  <c r="DY493" i="49" s="1"/>
  <c r="AB493" i="49" s="1"/>
  <c r="ES494" i="49"/>
  <c r="DT494" i="49" s="1"/>
  <c r="ER494" i="49"/>
  <c r="DS494" i="49" s="1"/>
  <c r="V494" i="49" s="1"/>
  <c r="EG494" i="49"/>
  <c r="DH494" i="49" s="1"/>
  <c r="K494" i="49" s="1"/>
  <c r="EV494" i="49"/>
  <c r="DW494" i="49" s="1"/>
  <c r="Z494" i="49" s="1"/>
  <c r="EJ494" i="49"/>
  <c r="DK494" i="49" s="1"/>
  <c r="N494" i="49" s="1"/>
  <c r="ET493" i="49"/>
  <c r="DU493" i="49" s="1"/>
  <c r="EI494" i="49"/>
  <c r="DJ494" i="49" s="1"/>
  <c r="M494" i="49" s="1"/>
  <c r="EQ494" i="49"/>
  <c r="DR494" i="49" s="1"/>
  <c r="U494" i="49" s="1"/>
  <c r="EL494" i="49"/>
  <c r="DM494" i="49" s="1"/>
  <c r="EU493" i="49"/>
  <c r="DV493" i="49" s="1"/>
  <c r="Y493" i="49" s="1"/>
  <c r="EH494" i="49"/>
  <c r="DI494" i="49" s="1"/>
  <c r="L494" i="49" s="1"/>
  <c r="EW493" i="49"/>
  <c r="DX493" i="49" s="1"/>
  <c r="AA493" i="49" s="1"/>
  <c r="EW494" i="49"/>
  <c r="DX494" i="49" s="1"/>
  <c r="AM180" i="49"/>
  <c r="M180" i="49" s="1"/>
  <c r="AH180" i="49"/>
  <c r="H180" i="49" s="1"/>
  <c r="AO180" i="49"/>
  <c r="O180" i="49" s="1"/>
  <c r="AF180" i="49"/>
  <c r="F180" i="49" s="1"/>
  <c r="AK180" i="49"/>
  <c r="K180" i="49" s="1"/>
  <c r="AC179" i="49"/>
  <c r="AS180" i="49"/>
  <c r="S180" i="49" s="1"/>
  <c r="AT180" i="49"/>
  <c r="T180" i="49" s="1"/>
  <c r="AX180" i="49"/>
  <c r="X180" i="49" s="1"/>
  <c r="DR181" i="49"/>
  <c r="CS181" i="49"/>
  <c r="EQ181" i="49"/>
  <c r="FP181" i="49"/>
  <c r="DT181" i="49"/>
  <c r="CU181" i="49"/>
  <c r="ES181" i="49"/>
  <c r="FR181" i="49"/>
  <c r="CL181" i="49"/>
  <c r="DK181" i="49"/>
  <c r="FI181" i="49"/>
  <c r="EJ181" i="49"/>
  <c r="DS168" i="48"/>
  <c r="AU495" i="49" s="1"/>
  <c r="CS495" i="49" s="1"/>
  <c r="BT495" i="49" s="1"/>
  <c r="DF168" i="48"/>
  <c r="AH495" i="49" s="1"/>
  <c r="CF495" i="49" s="1"/>
  <c r="BG495" i="49" s="1"/>
  <c r="EA167" i="48"/>
  <c r="AE494" i="49"/>
  <c r="CC494" i="49" s="1"/>
  <c r="DU181" i="49"/>
  <c r="CV181" i="49"/>
  <c r="FS181" i="49"/>
  <c r="ET181" i="49"/>
  <c r="CG181" i="49"/>
  <c r="DF181" i="49"/>
  <c r="EE181" i="49"/>
  <c r="FD181" i="49"/>
  <c r="CW181" i="49"/>
  <c r="DV181" i="49"/>
  <c r="FT181" i="49"/>
  <c r="EU181" i="49"/>
  <c r="DO181" i="49"/>
  <c r="CP181" i="49"/>
  <c r="FM181" i="49"/>
  <c r="EN181" i="49"/>
  <c r="DH181" i="49"/>
  <c r="CI181" i="49"/>
  <c r="EG181" i="49"/>
  <c r="FF181" i="49"/>
  <c r="CY181" i="49"/>
  <c r="DX181" i="49"/>
  <c r="FV181" i="49"/>
  <c r="EW181" i="49"/>
  <c r="BB180" i="49"/>
  <c r="AB180" i="49" s="1"/>
  <c r="AZ180" i="49"/>
  <c r="Z180" i="49" s="1"/>
  <c r="AJ180" i="49"/>
  <c r="J180" i="49" s="1"/>
  <c r="AQ180" i="49"/>
  <c r="Q180" i="49" s="1"/>
  <c r="AV180" i="49"/>
  <c r="V180" i="49" s="1"/>
  <c r="AP180" i="49"/>
  <c r="P180" i="49" s="1"/>
  <c r="DE181" i="49"/>
  <c r="CF181" i="49"/>
  <c r="FC181" i="49"/>
  <c r="ED181" i="49"/>
  <c r="DL168" i="48"/>
  <c r="AN495" i="49" s="1"/>
  <c r="CL495" i="49" s="1"/>
  <c r="BM495" i="49" s="1"/>
  <c r="DM181" i="49"/>
  <c r="CN181" i="49"/>
  <c r="EL181" i="49"/>
  <c r="FK181" i="49"/>
  <c r="DI181" i="49"/>
  <c r="CJ181" i="49"/>
  <c r="EH181" i="49"/>
  <c r="FG181" i="49"/>
  <c r="DK168" i="48"/>
  <c r="AM495" i="49" s="1"/>
  <c r="CK495" i="49" s="1"/>
  <c r="BL495" i="49" s="1"/>
  <c r="DD168" i="48"/>
  <c r="AF495" i="49" s="1"/>
  <c r="CD495" i="49" s="1"/>
  <c r="BE495" i="49" s="1"/>
  <c r="DT168" i="48"/>
  <c r="AV495" i="49" s="1"/>
  <c r="CT495" i="49" s="1"/>
  <c r="BU495" i="49" s="1"/>
  <c r="CM181" i="49"/>
  <c r="DL181" i="49"/>
  <c r="FJ181" i="49"/>
  <c r="EK181" i="49"/>
  <c r="AW180" i="49"/>
  <c r="W180" i="49" s="1"/>
  <c r="AG180" i="49"/>
  <c r="G180" i="49" s="1"/>
  <c r="AL180" i="49"/>
  <c r="L180" i="49" s="1"/>
  <c r="DB181" i="49"/>
  <c r="CC181" i="49"/>
  <c r="EA181" i="49"/>
  <c r="EZ181" i="49"/>
  <c r="CE181" i="49"/>
  <c r="DD181" i="49"/>
  <c r="FB181" i="49"/>
  <c r="EC181" i="49"/>
  <c r="DJ168" i="48"/>
  <c r="AL495" i="49" s="1"/>
  <c r="CJ495" i="49" s="1"/>
  <c r="BK495" i="49" s="1"/>
  <c r="DQ181" i="49"/>
  <c r="CR181" i="49"/>
  <c r="EP181" i="49"/>
  <c r="FO181" i="49"/>
  <c r="DY181" i="49"/>
  <c r="CZ181" i="49"/>
  <c r="EX181" i="49"/>
  <c r="FW181" i="49"/>
  <c r="CO181" i="49"/>
  <c r="DN181" i="49"/>
  <c r="EM181" i="49"/>
  <c r="FL181" i="49"/>
  <c r="CH181" i="49"/>
  <c r="DG181" i="49"/>
  <c r="FE181" i="49"/>
  <c r="EF181" i="49"/>
  <c r="CX181" i="49"/>
  <c r="DW181" i="49"/>
  <c r="FU181" i="49"/>
  <c r="EV181" i="49"/>
  <c r="CQ181" i="49"/>
  <c r="DP181" i="49"/>
  <c r="EO181" i="49"/>
  <c r="FN181" i="49"/>
  <c r="BA180" i="49"/>
  <c r="AA180" i="49" s="1"/>
  <c r="AY180" i="49"/>
  <c r="Y180" i="49" s="1"/>
  <c r="CG180" i="49"/>
  <c r="DF180" i="49"/>
  <c r="EE180" i="49"/>
  <c r="FD180" i="49"/>
  <c r="AN180" i="49"/>
  <c r="N180" i="49" s="1"/>
  <c r="AU180" i="49"/>
  <c r="U180" i="49" s="1"/>
  <c r="AE180" i="49"/>
  <c r="E180" i="49" s="1"/>
  <c r="DN169" i="48"/>
  <c r="AP496" i="49" s="1"/>
  <c r="CN496" i="49" s="1"/>
  <c r="BO496" i="49" s="1"/>
  <c r="DV169" i="48"/>
  <c r="AX496" i="49" s="1"/>
  <c r="CV496" i="49" s="1"/>
  <c r="BW496" i="49" s="1"/>
  <c r="DD169" i="48"/>
  <c r="AF496" i="49" s="1"/>
  <c r="CD496" i="49" s="1"/>
  <c r="BE496" i="49" s="1"/>
  <c r="DT169" i="48"/>
  <c r="AV496" i="49" s="1"/>
  <c r="CT496" i="49" s="1"/>
  <c r="BU496" i="49" s="1"/>
  <c r="DC168" i="48"/>
  <c r="DA168" i="48"/>
  <c r="D170" i="48"/>
  <c r="BD494" i="49" l="1"/>
  <c r="CB494" i="49" s="1"/>
  <c r="BS183" i="49"/>
  <c r="BP183" i="49"/>
  <c r="BQ183" i="49"/>
  <c r="BZ183" i="49"/>
  <c r="BN183" i="49"/>
  <c r="BG183" i="49"/>
  <c r="BW183" i="49"/>
  <c r="BD183" i="49"/>
  <c r="BT183" i="49"/>
  <c r="BE183" i="49"/>
  <c r="BU183" i="49"/>
  <c r="BF183" i="49"/>
  <c r="BK183" i="49"/>
  <c r="CA183" i="49"/>
  <c r="BX183" i="49"/>
  <c r="BI183" i="49"/>
  <c r="BY183" i="49"/>
  <c r="BV183" i="49"/>
  <c r="BR183" i="49"/>
  <c r="BM183" i="49"/>
  <c r="BO183" i="49"/>
  <c r="BL183" i="49"/>
  <c r="BJ183" i="49"/>
  <c r="X493" i="49"/>
  <c r="DX169" i="48"/>
  <c r="AZ496" i="49" s="1"/>
  <c r="CX496" i="49" s="1"/>
  <c r="BY496" i="49" s="1"/>
  <c r="DF169" i="48"/>
  <c r="AH496" i="49" s="1"/>
  <c r="CF496" i="49" s="1"/>
  <c r="BG496" i="49" s="1"/>
  <c r="DQ169" i="48"/>
  <c r="AS496" i="49" s="1"/>
  <c r="CQ496" i="49" s="1"/>
  <c r="BR496" i="49" s="1"/>
  <c r="DO169" i="48"/>
  <c r="AQ496" i="49" s="1"/>
  <c r="CO496" i="49" s="1"/>
  <c r="BP496" i="49" s="1"/>
  <c r="DH169" i="48"/>
  <c r="AJ496" i="49" s="1"/>
  <c r="CH496" i="49" s="1"/>
  <c r="BI496" i="49" s="1"/>
  <c r="DR169" i="48"/>
  <c r="AT496" i="49" s="1"/>
  <c r="CR496" i="49" s="1"/>
  <c r="BS496" i="49" s="1"/>
  <c r="DE169" i="48"/>
  <c r="AG496" i="49" s="1"/>
  <c r="CE496" i="49" s="1"/>
  <c r="BF496" i="49" s="1"/>
  <c r="DJ169" i="48"/>
  <c r="AL496" i="49" s="1"/>
  <c r="CJ496" i="49" s="1"/>
  <c r="BK496" i="49" s="1"/>
  <c r="DL169" i="48"/>
  <c r="AN496" i="49" s="1"/>
  <c r="CL496" i="49" s="1"/>
  <c r="BM496" i="49" s="1"/>
  <c r="DY169" i="48"/>
  <c r="BA496" i="49" s="1"/>
  <c r="CY496" i="49" s="1"/>
  <c r="BZ496" i="49" s="1"/>
  <c r="DU169" i="48"/>
  <c r="AW496" i="49" s="1"/>
  <c r="CU496" i="49" s="1"/>
  <c r="BV496" i="49" s="1"/>
  <c r="DS169" i="48"/>
  <c r="AU496" i="49" s="1"/>
  <c r="CS496" i="49" s="1"/>
  <c r="BT496" i="49" s="1"/>
  <c r="ES495" i="49"/>
  <c r="DT495" i="49" s="1"/>
  <c r="W495" i="49" s="1"/>
  <c r="J494" i="49"/>
  <c r="EK495" i="49"/>
  <c r="DL495" i="49" s="1"/>
  <c r="EM495" i="49"/>
  <c r="DN495" i="49" s="1"/>
  <c r="EW495" i="49"/>
  <c r="DX495" i="49" s="1"/>
  <c r="AA495" i="49" s="1"/>
  <c r="EE494" i="49"/>
  <c r="DF494" i="49" s="1"/>
  <c r="I494" i="49" s="1"/>
  <c r="K493" i="49"/>
  <c r="EA493" i="49"/>
  <c r="EU495" i="49"/>
  <c r="DV495" i="49" s="1"/>
  <c r="Y495" i="49" s="1"/>
  <c r="EF495" i="49"/>
  <c r="DG495" i="49" s="1"/>
  <c r="J495" i="49" s="1"/>
  <c r="S494" i="49"/>
  <c r="P494" i="49"/>
  <c r="H494" i="49"/>
  <c r="AA494" i="49"/>
  <c r="W494" i="49"/>
  <c r="EV495" i="49"/>
  <c r="DW495" i="49" s="1"/>
  <c r="Z495" i="49" s="1"/>
  <c r="EX494" i="49"/>
  <c r="DY494" i="49" s="1"/>
  <c r="AB494" i="49" s="1"/>
  <c r="ET495" i="49"/>
  <c r="DU495" i="49" s="1"/>
  <c r="X495" i="49" s="1"/>
  <c r="EG495" i="49"/>
  <c r="DH495" i="49" s="1"/>
  <c r="EO495" i="49"/>
  <c r="DP495" i="49" s="1"/>
  <c r="S495" i="49" s="1"/>
  <c r="EC495" i="49"/>
  <c r="DD495" i="49" s="1"/>
  <c r="ET494" i="49"/>
  <c r="DU494" i="49" s="1"/>
  <c r="X494" i="49" s="1"/>
  <c r="EN495" i="49"/>
  <c r="DO495" i="49" s="1"/>
  <c r="R495" i="49" s="1"/>
  <c r="EE495" i="49"/>
  <c r="DF495" i="49" s="1"/>
  <c r="I495" i="49" s="1"/>
  <c r="EM494" i="49"/>
  <c r="DN494" i="49" s="1"/>
  <c r="Q494" i="49" s="1"/>
  <c r="EL495" i="49"/>
  <c r="DM495" i="49" s="1"/>
  <c r="P495" i="49" s="1"/>
  <c r="EP495" i="49"/>
  <c r="DQ495" i="49" s="1"/>
  <c r="EP494" i="49"/>
  <c r="DQ494" i="49" s="1"/>
  <c r="T494" i="49" s="1"/>
  <c r="EX495" i="49"/>
  <c r="DY495" i="49" s="1"/>
  <c r="AB495" i="49" s="1"/>
  <c r="AS181" i="49"/>
  <c r="S181" i="49" s="1"/>
  <c r="AQ181" i="49"/>
  <c r="Q181" i="49" s="1"/>
  <c r="BB181" i="49"/>
  <c r="AB181" i="49" s="1"/>
  <c r="AT181" i="49"/>
  <c r="T181" i="49" s="1"/>
  <c r="AG181" i="49"/>
  <c r="G181" i="49" s="1"/>
  <c r="BA181" i="49"/>
  <c r="AA181" i="49" s="1"/>
  <c r="AR181" i="49"/>
  <c r="R181" i="49" s="1"/>
  <c r="AY181" i="49"/>
  <c r="Y181" i="49" s="1"/>
  <c r="AX181" i="49"/>
  <c r="X181" i="49" s="1"/>
  <c r="AN181" i="49"/>
  <c r="N181" i="49" s="1"/>
  <c r="CW182" i="49"/>
  <c r="DV182" i="49"/>
  <c r="FT182" i="49"/>
  <c r="EU182" i="49"/>
  <c r="DZ169" i="48"/>
  <c r="BB496" i="49" s="1"/>
  <c r="CZ496" i="49" s="1"/>
  <c r="CA496" i="49" s="1"/>
  <c r="CK182" i="49"/>
  <c r="EI182" i="49"/>
  <c r="DJ182" i="49"/>
  <c r="FH182" i="49"/>
  <c r="CT182" i="49"/>
  <c r="DS182" i="49"/>
  <c r="ER182" i="49"/>
  <c r="FQ182" i="49"/>
  <c r="AI180" i="49"/>
  <c r="I180" i="49" s="1"/>
  <c r="AC180" i="49" s="1"/>
  <c r="DK169" i="48"/>
  <c r="AM496" i="49" s="1"/>
  <c r="CK496" i="49" s="1"/>
  <c r="BL496" i="49" s="1"/>
  <c r="DE182" i="49"/>
  <c r="CF182" i="49"/>
  <c r="FC182" i="49"/>
  <c r="ED182" i="49"/>
  <c r="DQ182" i="49"/>
  <c r="CR182" i="49"/>
  <c r="EP182" i="49"/>
  <c r="FO182" i="49"/>
  <c r="CO182" i="49"/>
  <c r="DN182" i="49"/>
  <c r="EM182" i="49"/>
  <c r="FL182" i="49"/>
  <c r="CH182" i="49"/>
  <c r="DG182" i="49"/>
  <c r="EF182" i="49"/>
  <c r="FE182" i="49"/>
  <c r="DW182" i="49"/>
  <c r="CX182" i="49"/>
  <c r="FU182" i="49"/>
  <c r="EV182" i="49"/>
  <c r="CQ182" i="49"/>
  <c r="DP182" i="49"/>
  <c r="EO182" i="49"/>
  <c r="FN182" i="49"/>
  <c r="AL181" i="49"/>
  <c r="L181" i="49" s="1"/>
  <c r="AP181" i="49"/>
  <c r="P181" i="49" s="1"/>
  <c r="AH181" i="49"/>
  <c r="H181" i="49" s="1"/>
  <c r="AW181" i="49"/>
  <c r="W181" i="49" s="1"/>
  <c r="AU181" i="49"/>
  <c r="U181" i="49" s="1"/>
  <c r="CG182" i="49"/>
  <c r="DF182" i="49"/>
  <c r="FD182" i="49"/>
  <c r="EE182" i="49"/>
  <c r="CI182" i="49"/>
  <c r="DH182" i="49"/>
  <c r="FF182" i="49"/>
  <c r="EG182" i="49"/>
  <c r="DU182" i="49"/>
  <c r="CV182" i="49"/>
  <c r="ET182" i="49"/>
  <c r="FS182" i="49"/>
  <c r="CD182" i="49"/>
  <c r="DC182" i="49"/>
  <c r="EB182" i="49"/>
  <c r="FA182" i="49"/>
  <c r="DI169" i="48"/>
  <c r="AK496" i="49" s="1"/>
  <c r="CI496" i="49" s="1"/>
  <c r="BJ496" i="49" s="1"/>
  <c r="DM169" i="48"/>
  <c r="AO496" i="49" s="1"/>
  <c r="CM496" i="49" s="1"/>
  <c r="BN496" i="49" s="1"/>
  <c r="DP169" i="48"/>
  <c r="AR496" i="49" s="1"/>
  <c r="CP496" i="49" s="1"/>
  <c r="BQ496" i="49" s="1"/>
  <c r="DG169" i="48"/>
  <c r="AI496" i="49" s="1"/>
  <c r="CG496" i="49" s="1"/>
  <c r="BH496" i="49" s="1"/>
  <c r="DW169" i="48"/>
  <c r="AY496" i="49" s="1"/>
  <c r="CW496" i="49" s="1"/>
  <c r="BX496" i="49" s="1"/>
  <c r="DI182" i="49"/>
  <c r="CJ182" i="49"/>
  <c r="FG182" i="49"/>
  <c r="EH182" i="49"/>
  <c r="DB182" i="49"/>
  <c r="CC182" i="49"/>
  <c r="EZ182" i="49"/>
  <c r="EA182" i="49"/>
  <c r="CS182" i="49"/>
  <c r="DR182" i="49"/>
  <c r="FP182" i="49"/>
  <c r="EQ182" i="49"/>
  <c r="CL182" i="49"/>
  <c r="DK182" i="49"/>
  <c r="EJ182" i="49"/>
  <c r="FI182" i="49"/>
  <c r="CE182" i="49"/>
  <c r="DD182" i="49"/>
  <c r="FB182" i="49"/>
  <c r="EC182" i="49"/>
  <c r="CU182" i="49"/>
  <c r="DT182" i="49"/>
  <c r="FR182" i="49"/>
  <c r="ES182" i="49"/>
  <c r="AZ181" i="49"/>
  <c r="Z181" i="49" s="1"/>
  <c r="AJ181" i="49"/>
  <c r="J181" i="49" s="1"/>
  <c r="AO181" i="49"/>
  <c r="O181" i="49" s="1"/>
  <c r="CT181" i="49"/>
  <c r="DS181" i="49"/>
  <c r="FQ181" i="49"/>
  <c r="ER181" i="49"/>
  <c r="DJ181" i="49"/>
  <c r="CK181" i="49"/>
  <c r="EI181" i="49"/>
  <c r="FH181" i="49"/>
  <c r="DY182" i="49"/>
  <c r="CZ182" i="49"/>
  <c r="FW182" i="49"/>
  <c r="EX182" i="49"/>
  <c r="DX182" i="49"/>
  <c r="CY182" i="49"/>
  <c r="EW182" i="49"/>
  <c r="FV182" i="49"/>
  <c r="DO182" i="49"/>
  <c r="CP182" i="49"/>
  <c r="EN182" i="49"/>
  <c r="FM182" i="49"/>
  <c r="EA168" i="48"/>
  <c r="AE495" i="49"/>
  <c r="CC495" i="49" s="1"/>
  <c r="DM182" i="49"/>
  <c r="CN182" i="49"/>
  <c r="FK182" i="49"/>
  <c r="EL182" i="49"/>
  <c r="DL182" i="49"/>
  <c r="CM182" i="49"/>
  <c r="FJ182" i="49"/>
  <c r="EK182" i="49"/>
  <c r="AE181" i="49"/>
  <c r="E181" i="49" s="1"/>
  <c r="CD181" i="49"/>
  <c r="DC181" i="49"/>
  <c r="EB181" i="49"/>
  <c r="FA181" i="49"/>
  <c r="AK181" i="49"/>
  <c r="K181" i="49" s="1"/>
  <c r="AI181" i="49"/>
  <c r="I181" i="49" s="1"/>
  <c r="DV170" i="48"/>
  <c r="AX497" i="49" s="1"/>
  <c r="CV497" i="49" s="1"/>
  <c r="BW497" i="49" s="1"/>
  <c r="DW170" i="48"/>
  <c r="AY497" i="49" s="1"/>
  <c r="CW497" i="49" s="1"/>
  <c r="BX497" i="49" s="1"/>
  <c r="DS170" i="48"/>
  <c r="AU497" i="49" s="1"/>
  <c r="CS497" i="49" s="1"/>
  <c r="BT497" i="49" s="1"/>
  <c r="DF170" i="48"/>
  <c r="AH497" i="49" s="1"/>
  <c r="CF497" i="49" s="1"/>
  <c r="BG497" i="49" s="1"/>
  <c r="DU170" i="48"/>
  <c r="AW497" i="49" s="1"/>
  <c r="CU497" i="49" s="1"/>
  <c r="BV497" i="49" s="1"/>
  <c r="DC169" i="48"/>
  <c r="DA169" i="48"/>
  <c r="D171" i="48"/>
  <c r="BD495" i="49" l="1"/>
  <c r="CB495" i="49" s="1"/>
  <c r="DG170" i="48"/>
  <c r="AI497" i="49" s="1"/>
  <c r="CG497" i="49" s="1"/>
  <c r="BH497" i="49" s="1"/>
  <c r="BH183" i="49"/>
  <c r="DB493" i="49"/>
  <c r="DZ493" i="49" s="1"/>
  <c r="DE170" i="48"/>
  <c r="AG497" i="49" s="1"/>
  <c r="CE497" i="49" s="1"/>
  <c r="BF497" i="49" s="1"/>
  <c r="DI170" i="48"/>
  <c r="AK497" i="49" s="1"/>
  <c r="CI497" i="49" s="1"/>
  <c r="BJ497" i="49" s="1"/>
  <c r="BK184" i="49"/>
  <c r="CA184" i="49"/>
  <c r="BH184" i="49"/>
  <c r="BX184" i="49"/>
  <c r="BI184" i="49"/>
  <c r="BY184" i="49"/>
  <c r="BZ184" i="49"/>
  <c r="BO184" i="49"/>
  <c r="BL184" i="49"/>
  <c r="BM184" i="49"/>
  <c r="BR184" i="49"/>
  <c r="BF184" i="49"/>
  <c r="BJ184" i="49"/>
  <c r="BS184" i="49"/>
  <c r="BP184" i="49"/>
  <c r="BQ184" i="49"/>
  <c r="BV184" i="49"/>
  <c r="BW184" i="49"/>
  <c r="BD184" i="49"/>
  <c r="BT184" i="49"/>
  <c r="BE184" i="49"/>
  <c r="BU184" i="49"/>
  <c r="BN184" i="49"/>
  <c r="BG184" i="49"/>
  <c r="DM170" i="48"/>
  <c r="AO497" i="49" s="1"/>
  <c r="CM497" i="49" s="1"/>
  <c r="BN497" i="49" s="1"/>
  <c r="DX170" i="48"/>
  <c r="AZ497" i="49" s="1"/>
  <c r="CX497" i="49" s="1"/>
  <c r="BY497" i="49" s="1"/>
  <c r="DP170" i="48"/>
  <c r="AR497" i="49" s="1"/>
  <c r="CP497" i="49" s="1"/>
  <c r="BQ497" i="49" s="1"/>
  <c r="DY170" i="48"/>
  <c r="BA497" i="49" s="1"/>
  <c r="CY497" i="49" s="1"/>
  <c r="BZ497" i="49" s="1"/>
  <c r="DO170" i="48"/>
  <c r="AQ497" i="49" s="1"/>
  <c r="CO497" i="49" s="1"/>
  <c r="BP497" i="49" s="1"/>
  <c r="DD170" i="48"/>
  <c r="AF497" i="49" s="1"/>
  <c r="CD497" i="49" s="1"/>
  <c r="BE497" i="49" s="1"/>
  <c r="DN170" i="48"/>
  <c r="AP497" i="49" s="1"/>
  <c r="CN497" i="49" s="1"/>
  <c r="BO497" i="49" s="1"/>
  <c r="DT170" i="48"/>
  <c r="AV497" i="49" s="1"/>
  <c r="CT497" i="49" s="1"/>
  <c r="BU497" i="49" s="1"/>
  <c r="DJ170" i="48"/>
  <c r="AL497" i="49" s="1"/>
  <c r="CJ497" i="49" s="1"/>
  <c r="BK497" i="49" s="1"/>
  <c r="O495" i="49"/>
  <c r="DK170" i="48"/>
  <c r="AM497" i="49" s="1"/>
  <c r="CK497" i="49" s="1"/>
  <c r="BL497" i="49" s="1"/>
  <c r="Q495" i="49"/>
  <c r="ER496" i="49"/>
  <c r="DS496" i="49" s="1"/>
  <c r="EB495" i="49"/>
  <c r="DC495" i="49" s="1"/>
  <c r="F495" i="49" s="1"/>
  <c r="EA494" i="49"/>
  <c r="E493" i="49"/>
  <c r="AC493" i="49" s="1"/>
  <c r="EI495" i="49"/>
  <c r="DJ495" i="49" s="1"/>
  <c r="M495" i="49" s="1"/>
  <c r="T495" i="49"/>
  <c r="K495" i="49"/>
  <c r="EH495" i="49"/>
  <c r="DI495" i="49" s="1"/>
  <c r="L495" i="49" s="1"/>
  <c r="V496" i="49"/>
  <c r="EL496" i="49"/>
  <c r="DM496" i="49" s="1"/>
  <c r="P496" i="49" s="1"/>
  <c r="G495" i="49"/>
  <c r="EQ495" i="49"/>
  <c r="DR495" i="49" s="1"/>
  <c r="U495" i="49" s="1"/>
  <c r="ED496" i="49"/>
  <c r="DE496" i="49" s="1"/>
  <c r="EW496" i="49"/>
  <c r="DX496" i="49" s="1"/>
  <c r="ED495" i="49"/>
  <c r="DE495" i="49" s="1"/>
  <c r="H495" i="49" s="1"/>
  <c r="EJ495" i="49"/>
  <c r="DK495" i="49" s="1"/>
  <c r="N495" i="49" s="1"/>
  <c r="EH496" i="49"/>
  <c r="DI496" i="49" s="1"/>
  <c r="ET496" i="49"/>
  <c r="DU496" i="49" s="1"/>
  <c r="EQ496" i="49"/>
  <c r="DR496" i="49" s="1"/>
  <c r="U496" i="49" s="1"/>
  <c r="EC496" i="49"/>
  <c r="DD496" i="49" s="1"/>
  <c r="G496" i="49" s="1"/>
  <c r="EB496" i="49"/>
  <c r="DC496" i="49" s="1"/>
  <c r="F496" i="49" s="1"/>
  <c r="EP496" i="49"/>
  <c r="DQ496" i="49" s="1"/>
  <c r="T496" i="49" s="1"/>
  <c r="EM496" i="49"/>
  <c r="DN496" i="49" s="1"/>
  <c r="EO496" i="49"/>
  <c r="DP496" i="49" s="1"/>
  <c r="S496" i="49" s="1"/>
  <c r="EV496" i="49"/>
  <c r="DW496" i="49" s="1"/>
  <c r="Z496" i="49" s="1"/>
  <c r="ER495" i="49"/>
  <c r="DS495" i="49" s="1"/>
  <c r="V495" i="49" s="1"/>
  <c r="ES496" i="49"/>
  <c r="DT496" i="49" s="1"/>
  <c r="W496" i="49" s="1"/>
  <c r="EJ496" i="49"/>
  <c r="DK496" i="49" s="1"/>
  <c r="EF496" i="49"/>
  <c r="DG496" i="49" s="1"/>
  <c r="BB182" i="49"/>
  <c r="AB182" i="49" s="1"/>
  <c r="AV181" i="49"/>
  <c r="V181" i="49" s="1"/>
  <c r="AK182" i="49"/>
  <c r="K182" i="49" s="1"/>
  <c r="AI182" i="49"/>
  <c r="I182" i="49" s="1"/>
  <c r="AV182" i="49"/>
  <c r="V182" i="49" s="1"/>
  <c r="AY182" i="49"/>
  <c r="Y182" i="49" s="1"/>
  <c r="AN182" i="49"/>
  <c r="N182" i="49" s="1"/>
  <c r="DG183" i="49"/>
  <c r="CH183" i="49"/>
  <c r="EF183" i="49"/>
  <c r="FE183" i="49"/>
  <c r="CS183" i="49"/>
  <c r="DR183" i="49"/>
  <c r="EQ183" i="49"/>
  <c r="FP183" i="49"/>
  <c r="DT183" i="49"/>
  <c r="CU183" i="49"/>
  <c r="FR183" i="49"/>
  <c r="ES183" i="49"/>
  <c r="DZ170" i="48"/>
  <c r="BB497" i="49" s="1"/>
  <c r="CZ497" i="49" s="1"/>
  <c r="CA497" i="49" s="1"/>
  <c r="DU183" i="49"/>
  <c r="CV183" i="49"/>
  <c r="FS183" i="49"/>
  <c r="ET183" i="49"/>
  <c r="CG183" i="49"/>
  <c r="DF183" i="49"/>
  <c r="FD183" i="49"/>
  <c r="EE183" i="49"/>
  <c r="CW183" i="49"/>
  <c r="DV183" i="49"/>
  <c r="EU183" i="49"/>
  <c r="FT183" i="49"/>
  <c r="DO183" i="49"/>
  <c r="CP183" i="49"/>
  <c r="EN183" i="49"/>
  <c r="FM183" i="49"/>
  <c r="CI183" i="49"/>
  <c r="DH183" i="49"/>
  <c r="FF183" i="49"/>
  <c r="EG183" i="49"/>
  <c r="CY183" i="49"/>
  <c r="DX183" i="49"/>
  <c r="EW183" i="49"/>
  <c r="FV183" i="49"/>
  <c r="AF181" i="49"/>
  <c r="F181" i="49" s="1"/>
  <c r="AO182" i="49"/>
  <c r="O182" i="49" s="1"/>
  <c r="AP182" i="49"/>
  <c r="P182" i="49" s="1"/>
  <c r="AF182" i="49"/>
  <c r="F182" i="49" s="1"/>
  <c r="AX182" i="49"/>
  <c r="X182" i="49" s="1"/>
  <c r="AZ182" i="49"/>
  <c r="Z182" i="49" s="1"/>
  <c r="AH182" i="49"/>
  <c r="H182" i="49" s="1"/>
  <c r="AM182" i="49"/>
  <c r="M182" i="49" s="1"/>
  <c r="DQ183" i="49"/>
  <c r="CR183" i="49"/>
  <c r="FO183" i="49"/>
  <c r="EP183" i="49"/>
  <c r="CX183" i="49"/>
  <c r="DW183" i="49"/>
  <c r="EV183" i="49"/>
  <c r="FU183" i="49"/>
  <c r="DR170" i="48"/>
  <c r="AT497" i="49" s="1"/>
  <c r="CR497" i="49" s="1"/>
  <c r="BS497" i="49" s="1"/>
  <c r="DE183" i="49"/>
  <c r="CF183" i="49"/>
  <c r="FC183" i="49"/>
  <c r="ED183" i="49"/>
  <c r="CL183" i="49"/>
  <c r="DK183" i="49"/>
  <c r="EJ183" i="49"/>
  <c r="FI183" i="49"/>
  <c r="DL170" i="48"/>
  <c r="AN497" i="49" s="1"/>
  <c r="CL497" i="49" s="1"/>
  <c r="BM497" i="49" s="1"/>
  <c r="EA169" i="48"/>
  <c r="AE496" i="49"/>
  <c r="CC496" i="49" s="1"/>
  <c r="DQ170" i="48"/>
  <c r="AS497" i="49" s="1"/>
  <c r="CQ497" i="49" s="1"/>
  <c r="BR497" i="49" s="1"/>
  <c r="DH170" i="48"/>
  <c r="AJ497" i="49" s="1"/>
  <c r="CH497" i="49" s="1"/>
  <c r="BI497" i="49" s="1"/>
  <c r="DM183" i="49"/>
  <c r="CN183" i="49"/>
  <c r="FK183" i="49"/>
  <c r="EL183" i="49"/>
  <c r="DI183" i="49"/>
  <c r="CJ183" i="49"/>
  <c r="FG183" i="49"/>
  <c r="EH183" i="49"/>
  <c r="CK183" i="49"/>
  <c r="DJ183" i="49"/>
  <c r="FH183" i="49"/>
  <c r="EI183" i="49"/>
  <c r="DC183" i="49"/>
  <c r="CD183" i="49"/>
  <c r="FA183" i="49"/>
  <c r="EB183" i="49"/>
  <c r="CT183" i="49"/>
  <c r="DS183" i="49"/>
  <c r="FQ183" i="49"/>
  <c r="ER183" i="49"/>
  <c r="CM183" i="49"/>
  <c r="DL183" i="49"/>
  <c r="FJ183" i="49"/>
  <c r="EK183" i="49"/>
  <c r="AW182" i="49"/>
  <c r="W182" i="49" s="1"/>
  <c r="AG182" i="49"/>
  <c r="G182" i="49" s="1"/>
  <c r="AU182" i="49"/>
  <c r="U182" i="49" s="1"/>
  <c r="AE182" i="49"/>
  <c r="E182" i="49" s="1"/>
  <c r="AL182" i="49"/>
  <c r="L182" i="49" s="1"/>
  <c r="AS182" i="49"/>
  <c r="S182" i="49" s="1"/>
  <c r="AJ182" i="49"/>
  <c r="J182" i="49" s="1"/>
  <c r="AQ182" i="49"/>
  <c r="Q182" i="49" s="1"/>
  <c r="AT182" i="49"/>
  <c r="T182" i="49" s="1"/>
  <c r="CO183" i="49"/>
  <c r="DN183" i="49"/>
  <c r="FL183" i="49"/>
  <c r="EM183" i="49"/>
  <c r="CQ183" i="49"/>
  <c r="DP183" i="49"/>
  <c r="EO183" i="49"/>
  <c r="FN183" i="49"/>
  <c r="DY183" i="49"/>
  <c r="CZ183" i="49"/>
  <c r="EX183" i="49"/>
  <c r="FW183" i="49"/>
  <c r="CC183" i="49"/>
  <c r="DB183" i="49"/>
  <c r="EA183" i="49"/>
  <c r="EZ183" i="49"/>
  <c r="DD183" i="49"/>
  <c r="CE183" i="49"/>
  <c r="EC183" i="49"/>
  <c r="FB183" i="49"/>
  <c r="AR182" i="49"/>
  <c r="R182" i="49" s="1"/>
  <c r="BA182" i="49"/>
  <c r="AA182" i="49" s="1"/>
  <c r="AM181" i="49"/>
  <c r="M181" i="49" s="1"/>
  <c r="DW171" i="48"/>
  <c r="AY498" i="49" s="1"/>
  <c r="CW498" i="49" s="1"/>
  <c r="BX498" i="49" s="1"/>
  <c r="DP171" i="48"/>
  <c r="AR498" i="49" s="1"/>
  <c r="CP498" i="49" s="1"/>
  <c r="BQ498" i="49" s="1"/>
  <c r="DI171" i="48"/>
  <c r="AK498" i="49" s="1"/>
  <c r="CI498" i="49" s="1"/>
  <c r="BJ498" i="49" s="1"/>
  <c r="DY171" i="48"/>
  <c r="BA498" i="49" s="1"/>
  <c r="CY498" i="49" s="1"/>
  <c r="BZ498" i="49" s="1"/>
  <c r="DC170" i="48"/>
  <c r="DA170" i="48"/>
  <c r="D172" i="48"/>
  <c r="BD496" i="49" l="1"/>
  <c r="CB496" i="49" s="1"/>
  <c r="DB494" i="49"/>
  <c r="BS185" i="49"/>
  <c r="BP185" i="49"/>
  <c r="BQ185" i="49"/>
  <c r="BF185" i="49"/>
  <c r="BG185" i="49"/>
  <c r="BW185" i="49"/>
  <c r="BD185" i="49"/>
  <c r="BT185" i="49"/>
  <c r="BE185" i="49"/>
  <c r="BU185" i="49"/>
  <c r="BV185" i="49"/>
  <c r="BK185" i="49"/>
  <c r="CA185" i="49"/>
  <c r="BH185" i="49"/>
  <c r="BX185" i="49"/>
  <c r="BI185" i="49"/>
  <c r="BY185" i="49"/>
  <c r="BJ185" i="49"/>
  <c r="BR185" i="49"/>
  <c r="BZ185" i="49"/>
  <c r="BO185" i="49"/>
  <c r="BN185" i="49"/>
  <c r="BL185" i="49"/>
  <c r="BM185" i="49"/>
  <c r="DD171" i="48"/>
  <c r="AF498" i="49" s="1"/>
  <c r="CD498" i="49" s="1"/>
  <c r="BE498" i="49" s="1"/>
  <c r="DO171" i="48"/>
  <c r="AQ498" i="49" s="1"/>
  <c r="CO498" i="49" s="1"/>
  <c r="BP498" i="49" s="1"/>
  <c r="DQ171" i="48"/>
  <c r="AS498" i="49" s="1"/>
  <c r="CQ498" i="49" s="1"/>
  <c r="BR498" i="49" s="1"/>
  <c r="DZ171" i="48"/>
  <c r="BB498" i="49" s="1"/>
  <c r="CZ498" i="49" s="1"/>
  <c r="CA498" i="49" s="1"/>
  <c r="DG171" i="48"/>
  <c r="AI498" i="49" s="1"/>
  <c r="CG498" i="49" s="1"/>
  <c r="BH498" i="49" s="1"/>
  <c r="AC181" i="49"/>
  <c r="DE171" i="48"/>
  <c r="AG498" i="49" s="1"/>
  <c r="CE498" i="49" s="1"/>
  <c r="BF498" i="49" s="1"/>
  <c r="EW497" i="49"/>
  <c r="DX497" i="49" s="1"/>
  <c r="EG497" i="49"/>
  <c r="DH497" i="49" s="1"/>
  <c r="ET497" i="49"/>
  <c r="DU497" i="49" s="1"/>
  <c r="EM497" i="49"/>
  <c r="DN497" i="49" s="1"/>
  <c r="EE496" i="49"/>
  <c r="DF496" i="49" s="1"/>
  <c r="I496" i="49" s="1"/>
  <c r="EI496" i="49"/>
  <c r="DJ496" i="49" s="1"/>
  <c r="M496" i="49" s="1"/>
  <c r="J496" i="49"/>
  <c r="EG496" i="49"/>
  <c r="DH496" i="49" s="1"/>
  <c r="K496" i="49" s="1"/>
  <c r="EA495" i="49"/>
  <c r="EH497" i="49"/>
  <c r="DI497" i="49" s="1"/>
  <c r="L497" i="49" s="1"/>
  <c r="X496" i="49"/>
  <c r="EC497" i="49"/>
  <c r="DD497" i="49" s="1"/>
  <c r="L496" i="49"/>
  <c r="H496" i="49"/>
  <c r="EN497" i="49"/>
  <c r="DO497" i="49" s="1"/>
  <c r="EK496" i="49"/>
  <c r="DL496" i="49" s="1"/>
  <c r="O496" i="49" s="1"/>
  <c r="AA496" i="49"/>
  <c r="N496" i="49"/>
  <c r="Q496" i="49"/>
  <c r="EU496" i="49"/>
  <c r="DV496" i="49" s="1"/>
  <c r="Y496" i="49" s="1"/>
  <c r="EK497" i="49"/>
  <c r="DL497" i="49" s="1"/>
  <c r="O497" i="49" s="1"/>
  <c r="EV497" i="49"/>
  <c r="DW497" i="49" s="1"/>
  <c r="Z497" i="49" s="1"/>
  <c r="ER497" i="49"/>
  <c r="DS497" i="49" s="1"/>
  <c r="V497" i="49" s="1"/>
  <c r="ED497" i="49"/>
  <c r="DE497" i="49" s="1"/>
  <c r="H497" i="49" s="1"/>
  <c r="ES497" i="49"/>
  <c r="DT497" i="49" s="1"/>
  <c r="W497" i="49" s="1"/>
  <c r="EE497" i="49"/>
  <c r="DF497" i="49" s="1"/>
  <c r="EX496" i="49"/>
  <c r="DY496" i="49" s="1"/>
  <c r="AB496" i="49" s="1"/>
  <c r="EL497" i="49"/>
  <c r="DM497" i="49" s="1"/>
  <c r="P497" i="49" s="1"/>
  <c r="EB497" i="49"/>
  <c r="DC497" i="49" s="1"/>
  <c r="F497" i="49" s="1"/>
  <c r="EU497" i="49"/>
  <c r="DV497" i="49" s="1"/>
  <c r="Y497" i="49" s="1"/>
  <c r="EQ497" i="49"/>
  <c r="DR497" i="49" s="1"/>
  <c r="U497" i="49" s="1"/>
  <c r="EI497" i="49"/>
  <c r="DJ497" i="49" s="1"/>
  <c r="EN496" i="49"/>
  <c r="DO496" i="49" s="1"/>
  <c r="R496" i="49" s="1"/>
  <c r="AQ183" i="49"/>
  <c r="Q183" i="49" s="1"/>
  <c r="AZ183" i="49"/>
  <c r="Z183" i="49" s="1"/>
  <c r="BA183" i="49"/>
  <c r="AA183" i="49" s="1"/>
  <c r="AR183" i="49"/>
  <c r="R183" i="49" s="1"/>
  <c r="AY183" i="49"/>
  <c r="Y183" i="49" s="1"/>
  <c r="AW183" i="49"/>
  <c r="W183" i="49" s="1"/>
  <c r="DC184" i="49"/>
  <c r="CD184" i="49"/>
  <c r="EB184" i="49"/>
  <c r="FA184" i="49"/>
  <c r="DE184" i="49"/>
  <c r="CF184" i="49"/>
  <c r="ED184" i="49"/>
  <c r="FC184" i="49"/>
  <c r="CO184" i="49"/>
  <c r="DN184" i="49"/>
  <c r="EM184" i="49"/>
  <c r="FL184" i="49"/>
  <c r="DW184" i="49"/>
  <c r="CX184" i="49"/>
  <c r="FU184" i="49"/>
  <c r="EV184" i="49"/>
  <c r="AG183" i="49"/>
  <c r="G183" i="49" s="1"/>
  <c r="BB183" i="49"/>
  <c r="AB183" i="49" s="1"/>
  <c r="DM171" i="48"/>
  <c r="AO498" i="49" s="1"/>
  <c r="CM498" i="49" s="1"/>
  <c r="BN498" i="49" s="1"/>
  <c r="DR171" i="48"/>
  <c r="AT498" i="49" s="1"/>
  <c r="CR498" i="49" s="1"/>
  <c r="BS498" i="49" s="1"/>
  <c r="DH171" i="48"/>
  <c r="AJ498" i="49" s="1"/>
  <c r="CH498" i="49" s="1"/>
  <c r="BI498" i="49" s="1"/>
  <c r="DJ171" i="48"/>
  <c r="AL498" i="49" s="1"/>
  <c r="CJ498" i="49" s="1"/>
  <c r="BK498" i="49" s="1"/>
  <c r="CC184" i="49"/>
  <c r="DB184" i="49"/>
  <c r="EA184" i="49"/>
  <c r="EZ184" i="49"/>
  <c r="DS171" i="48"/>
  <c r="AU498" i="49" s="1"/>
  <c r="CS498" i="49" s="1"/>
  <c r="BT498" i="49" s="1"/>
  <c r="DL171" i="48"/>
  <c r="AN498" i="49" s="1"/>
  <c r="CL498" i="49" s="1"/>
  <c r="BM498" i="49" s="1"/>
  <c r="CE184" i="49"/>
  <c r="DD184" i="49"/>
  <c r="FB184" i="49"/>
  <c r="EC184" i="49"/>
  <c r="DU171" i="48"/>
  <c r="AW498" i="49" s="1"/>
  <c r="CU498" i="49" s="1"/>
  <c r="BV498" i="49" s="1"/>
  <c r="AS183" i="49"/>
  <c r="S183" i="49" s="1"/>
  <c r="AC182" i="49"/>
  <c r="AO183" i="49"/>
  <c r="O183" i="49" s="1"/>
  <c r="AV183" i="49"/>
  <c r="V183" i="49" s="1"/>
  <c r="AF183" i="49"/>
  <c r="F183" i="49" s="1"/>
  <c r="AM183" i="49"/>
  <c r="M183" i="49" s="1"/>
  <c r="AL183" i="49"/>
  <c r="L183" i="49" s="1"/>
  <c r="AP183" i="49"/>
  <c r="P183" i="49" s="1"/>
  <c r="AU183" i="49"/>
  <c r="U183" i="49" s="1"/>
  <c r="AJ183" i="49"/>
  <c r="J183" i="49" s="1"/>
  <c r="DK171" i="48"/>
  <c r="AM498" i="49" s="1"/>
  <c r="CK498" i="49" s="1"/>
  <c r="BL498" i="49" s="1"/>
  <c r="DQ184" i="49"/>
  <c r="CR184" i="49"/>
  <c r="FO184" i="49"/>
  <c r="EP184" i="49"/>
  <c r="DP184" i="49"/>
  <c r="CQ184" i="49"/>
  <c r="FN184" i="49"/>
  <c r="EO184" i="49"/>
  <c r="AE183" i="49"/>
  <c r="E183" i="49" s="1"/>
  <c r="EA170" i="48"/>
  <c r="AE497" i="49"/>
  <c r="CC497" i="49" s="1"/>
  <c r="DF171" i="48"/>
  <c r="AH498" i="49" s="1"/>
  <c r="CF498" i="49" s="1"/>
  <c r="BG498" i="49" s="1"/>
  <c r="DX171" i="48"/>
  <c r="AZ498" i="49" s="1"/>
  <c r="CX498" i="49" s="1"/>
  <c r="BY498" i="49" s="1"/>
  <c r="DY184" i="49"/>
  <c r="CZ184" i="49"/>
  <c r="FW184" i="49"/>
  <c r="EX184" i="49"/>
  <c r="CG184" i="49"/>
  <c r="DF184" i="49"/>
  <c r="FD184" i="49"/>
  <c r="EE184" i="49"/>
  <c r="DV184" i="49"/>
  <c r="CW184" i="49"/>
  <c r="FT184" i="49"/>
  <c r="EU184" i="49"/>
  <c r="DO184" i="49"/>
  <c r="CP184" i="49"/>
  <c r="EN184" i="49"/>
  <c r="FM184" i="49"/>
  <c r="CI184" i="49"/>
  <c r="DH184" i="49"/>
  <c r="EG184" i="49"/>
  <c r="FF184" i="49"/>
  <c r="CY184" i="49"/>
  <c r="DX184" i="49"/>
  <c r="EW184" i="49"/>
  <c r="FV184" i="49"/>
  <c r="AH183" i="49"/>
  <c r="H183" i="49" s="1"/>
  <c r="DN171" i="48"/>
  <c r="AP498" i="49" s="1"/>
  <c r="CN498" i="49" s="1"/>
  <c r="BO498" i="49" s="1"/>
  <c r="CM184" i="49"/>
  <c r="DL184" i="49"/>
  <c r="EK184" i="49"/>
  <c r="FJ184" i="49"/>
  <c r="AN183" i="49"/>
  <c r="N183" i="49" s="1"/>
  <c r="AT183" i="49"/>
  <c r="T183" i="49" s="1"/>
  <c r="AK183" i="49"/>
  <c r="K183" i="49" s="1"/>
  <c r="AI183" i="49"/>
  <c r="I183" i="49" s="1"/>
  <c r="AX183" i="49"/>
  <c r="X183" i="49" s="1"/>
  <c r="DV171" i="48"/>
  <c r="AX498" i="49" s="1"/>
  <c r="CV498" i="49" s="1"/>
  <c r="BW498" i="49" s="1"/>
  <c r="DS184" i="49"/>
  <c r="CT184" i="49"/>
  <c r="ER184" i="49"/>
  <c r="FQ184" i="49"/>
  <c r="DT171" i="48"/>
  <c r="AV498" i="49" s="1"/>
  <c r="CT498" i="49" s="1"/>
  <c r="BU498" i="49" s="1"/>
  <c r="DG184" i="49"/>
  <c r="CH184" i="49"/>
  <c r="FE184" i="49"/>
  <c r="EF184" i="49"/>
  <c r="DC171" i="48"/>
  <c r="DA171" i="48"/>
  <c r="DD172" i="48"/>
  <c r="AF499" i="49" s="1"/>
  <c r="CD499" i="49" s="1"/>
  <c r="BE499" i="49" s="1"/>
  <c r="DJ172" i="48"/>
  <c r="AL499" i="49" s="1"/>
  <c r="CJ499" i="49" s="1"/>
  <c r="BK499" i="49" s="1"/>
  <c r="DU172" i="48"/>
  <c r="AW499" i="49" s="1"/>
  <c r="CU499" i="49" s="1"/>
  <c r="BV499" i="49" s="1"/>
  <c r="DM172" i="48"/>
  <c r="AO499" i="49" s="1"/>
  <c r="CM499" i="49" s="1"/>
  <c r="BN499" i="49" s="1"/>
  <c r="D173" i="48"/>
  <c r="BD497" i="49" l="1"/>
  <c r="CB497" i="49" s="1"/>
  <c r="E494" i="49"/>
  <c r="AC494" i="49" s="1"/>
  <c r="DZ494" i="49"/>
  <c r="DB495" i="49"/>
  <c r="DZ495" i="49" s="1"/>
  <c r="DE172" i="48"/>
  <c r="AG499" i="49" s="1"/>
  <c r="CE499" i="49" s="1"/>
  <c r="BF499" i="49" s="1"/>
  <c r="DL172" i="48"/>
  <c r="AN499" i="49" s="1"/>
  <c r="CL499" i="49" s="1"/>
  <c r="BM499" i="49" s="1"/>
  <c r="BK186" i="49"/>
  <c r="CA186" i="49"/>
  <c r="BH186" i="49"/>
  <c r="BX186" i="49"/>
  <c r="BI186" i="49"/>
  <c r="BY186" i="49"/>
  <c r="BR186" i="49"/>
  <c r="BF186" i="49"/>
  <c r="BO186" i="49"/>
  <c r="BL186" i="49"/>
  <c r="BM186" i="49"/>
  <c r="BV186" i="49"/>
  <c r="BS186" i="49"/>
  <c r="BP186" i="49"/>
  <c r="BQ186" i="49"/>
  <c r="BN186" i="49"/>
  <c r="BZ186" i="49"/>
  <c r="BT186" i="49"/>
  <c r="BE186" i="49"/>
  <c r="BJ186" i="49"/>
  <c r="BU186" i="49"/>
  <c r="BG186" i="49"/>
  <c r="BW186" i="49"/>
  <c r="BD186" i="49"/>
  <c r="Q497" i="49"/>
  <c r="DV172" i="48"/>
  <c r="AX499" i="49" s="1"/>
  <c r="CV499" i="49" s="1"/>
  <c r="BW499" i="49" s="1"/>
  <c r="DI172" i="48"/>
  <c r="AK499" i="49" s="1"/>
  <c r="CI499" i="49" s="1"/>
  <c r="BJ499" i="49" s="1"/>
  <c r="DS172" i="48"/>
  <c r="AU499" i="49" s="1"/>
  <c r="CS499" i="49" s="1"/>
  <c r="BT499" i="49" s="1"/>
  <c r="DY172" i="48"/>
  <c r="BA499" i="49" s="1"/>
  <c r="CY499" i="49" s="1"/>
  <c r="BZ499" i="49" s="1"/>
  <c r="X497" i="49"/>
  <c r="DF172" i="48"/>
  <c r="AH499" i="49" s="1"/>
  <c r="CF499" i="49" s="1"/>
  <c r="BG499" i="49" s="1"/>
  <c r="K497" i="49"/>
  <c r="DP172" i="48"/>
  <c r="AR499" i="49" s="1"/>
  <c r="CP499" i="49" s="1"/>
  <c r="BQ499" i="49" s="1"/>
  <c r="DT172" i="48"/>
  <c r="AV499" i="49" s="1"/>
  <c r="CT499" i="49" s="1"/>
  <c r="BU499" i="49" s="1"/>
  <c r="DK172" i="48"/>
  <c r="AM499" i="49" s="1"/>
  <c r="CK499" i="49" s="1"/>
  <c r="BL499" i="49" s="1"/>
  <c r="DW172" i="48"/>
  <c r="AY499" i="49" s="1"/>
  <c r="CW499" i="49" s="1"/>
  <c r="BX499" i="49" s="1"/>
  <c r="EO498" i="49"/>
  <c r="DP498" i="49" s="1"/>
  <c r="EU498" i="49"/>
  <c r="DV498" i="49" s="1"/>
  <c r="G497" i="49"/>
  <c r="E495" i="49"/>
  <c r="AC495" i="49" s="1"/>
  <c r="R497" i="49"/>
  <c r="EF497" i="49"/>
  <c r="DG497" i="49" s="1"/>
  <c r="J497" i="49" s="1"/>
  <c r="EX497" i="49"/>
  <c r="DY497" i="49" s="1"/>
  <c r="AB497" i="49" s="1"/>
  <c r="M497" i="49"/>
  <c r="AA497" i="49"/>
  <c r="I497" i="49"/>
  <c r="EA496" i="49"/>
  <c r="EO497" i="49"/>
  <c r="DP497" i="49" s="1"/>
  <c r="S497" i="49" s="1"/>
  <c r="EG498" i="49"/>
  <c r="DH498" i="49" s="1"/>
  <c r="EJ497" i="49"/>
  <c r="DK497" i="49" s="1"/>
  <c r="N497" i="49" s="1"/>
  <c r="EX498" i="49"/>
  <c r="DY498" i="49" s="1"/>
  <c r="AB498" i="49" s="1"/>
  <c r="EP497" i="49"/>
  <c r="DQ497" i="49" s="1"/>
  <c r="T497" i="49" s="1"/>
  <c r="EE498" i="49"/>
  <c r="DF498" i="49" s="1"/>
  <c r="EB498" i="49"/>
  <c r="DC498" i="49" s="1"/>
  <c r="F498" i="49" s="1"/>
  <c r="EN498" i="49"/>
  <c r="DO498" i="49" s="1"/>
  <c r="R498" i="49" s="1"/>
  <c r="EM498" i="49"/>
  <c r="DN498" i="49" s="1"/>
  <c r="Q498" i="49" s="1"/>
  <c r="EC498" i="49"/>
  <c r="DD498" i="49" s="1"/>
  <c r="EW498" i="49"/>
  <c r="DX498" i="49" s="1"/>
  <c r="AA498" i="49" s="1"/>
  <c r="DO172" i="48"/>
  <c r="AQ499" i="49" s="1"/>
  <c r="CO499" i="49" s="1"/>
  <c r="BP499" i="49" s="1"/>
  <c r="DZ172" i="48"/>
  <c r="BB499" i="49" s="1"/>
  <c r="CZ499" i="49" s="1"/>
  <c r="CA499" i="49" s="1"/>
  <c r="AO184" i="49"/>
  <c r="O184" i="49" s="1"/>
  <c r="AZ184" i="49"/>
  <c r="Z184" i="49" s="1"/>
  <c r="DQ185" i="49"/>
  <c r="CR185" i="49"/>
  <c r="FO185" i="49"/>
  <c r="EP185" i="49"/>
  <c r="DW185" i="49"/>
  <c r="CX185" i="49"/>
  <c r="EV185" i="49"/>
  <c r="FU185" i="49"/>
  <c r="DR172" i="48"/>
  <c r="AT499" i="49" s="1"/>
  <c r="CR499" i="49" s="1"/>
  <c r="BS499" i="49" s="1"/>
  <c r="DN172" i="48"/>
  <c r="AP499" i="49" s="1"/>
  <c r="CN499" i="49" s="1"/>
  <c r="BO499" i="49" s="1"/>
  <c r="DG172" i="48"/>
  <c r="AI499" i="49" s="1"/>
  <c r="CG499" i="49" s="1"/>
  <c r="BH499" i="49" s="1"/>
  <c r="DE185" i="49"/>
  <c r="CF185" i="49"/>
  <c r="FC185" i="49"/>
  <c r="ED185" i="49"/>
  <c r="CC185" i="49"/>
  <c r="DB185" i="49"/>
  <c r="EA185" i="49"/>
  <c r="EZ185" i="49"/>
  <c r="CS185" i="49"/>
  <c r="DR185" i="49"/>
  <c r="EQ185" i="49"/>
  <c r="FP185" i="49"/>
  <c r="CL185" i="49"/>
  <c r="DK185" i="49"/>
  <c r="EJ185" i="49"/>
  <c r="FI185" i="49"/>
  <c r="DD185" i="49"/>
  <c r="CE185" i="49"/>
  <c r="FB185" i="49"/>
  <c r="EC185" i="49"/>
  <c r="DT185" i="49"/>
  <c r="CU185" i="49"/>
  <c r="FR185" i="49"/>
  <c r="ES185" i="49"/>
  <c r="AV184" i="49"/>
  <c r="V184" i="49" s="1"/>
  <c r="AG184" i="49"/>
  <c r="G184" i="49" s="1"/>
  <c r="CL184" i="49"/>
  <c r="DK184" i="49"/>
  <c r="EJ184" i="49"/>
  <c r="FI184" i="49"/>
  <c r="DI184" i="49"/>
  <c r="CJ184" i="49"/>
  <c r="FG184" i="49"/>
  <c r="EH184" i="49"/>
  <c r="AQ184" i="49"/>
  <c r="Q184" i="49" s="1"/>
  <c r="AH184" i="49"/>
  <c r="H184" i="49" s="1"/>
  <c r="AF184" i="49"/>
  <c r="F184" i="49" s="1"/>
  <c r="DN185" i="49"/>
  <c r="CO185" i="49"/>
  <c r="FL185" i="49"/>
  <c r="EM185" i="49"/>
  <c r="DH172" i="48"/>
  <c r="AJ499" i="49" s="1"/>
  <c r="CH499" i="49" s="1"/>
  <c r="BI499" i="49" s="1"/>
  <c r="EA171" i="48"/>
  <c r="AE498" i="49"/>
  <c r="CC498" i="49" s="1"/>
  <c r="DU185" i="49"/>
  <c r="CV185" i="49"/>
  <c r="FS185" i="49"/>
  <c r="ET185" i="49"/>
  <c r="DF185" i="49"/>
  <c r="EE185" i="49"/>
  <c r="CG185" i="49"/>
  <c r="FD185" i="49"/>
  <c r="DV185" i="49"/>
  <c r="CW185" i="49"/>
  <c r="EU185" i="49"/>
  <c r="FT185" i="49"/>
  <c r="CP185" i="49"/>
  <c r="DO185" i="49"/>
  <c r="FM185" i="49"/>
  <c r="EN185" i="49"/>
  <c r="CI185" i="49"/>
  <c r="DH185" i="49"/>
  <c r="FF185" i="49"/>
  <c r="EG185" i="49"/>
  <c r="CY185" i="49"/>
  <c r="DX185" i="49"/>
  <c r="FV185" i="49"/>
  <c r="EW185" i="49"/>
  <c r="AY184" i="49"/>
  <c r="Y184" i="49" s="1"/>
  <c r="AI184" i="49"/>
  <c r="I184" i="49" s="1"/>
  <c r="BB184" i="49"/>
  <c r="AB184" i="49" s="1"/>
  <c r="AC183" i="49"/>
  <c r="AE184" i="49"/>
  <c r="E184" i="49" s="1"/>
  <c r="CH185" i="49"/>
  <c r="DG185" i="49"/>
  <c r="FE185" i="49"/>
  <c r="EF185" i="49"/>
  <c r="DX172" i="48"/>
  <c r="AZ499" i="49" s="1"/>
  <c r="CX499" i="49" s="1"/>
  <c r="BY499" i="49" s="1"/>
  <c r="DQ172" i="48"/>
  <c r="AS499" i="49" s="1"/>
  <c r="CQ499" i="49" s="1"/>
  <c r="BR499" i="49" s="1"/>
  <c r="DM185" i="49"/>
  <c r="CN185" i="49"/>
  <c r="EL185" i="49"/>
  <c r="FK185" i="49"/>
  <c r="DI185" i="49"/>
  <c r="CJ185" i="49"/>
  <c r="FG185" i="49"/>
  <c r="EH185" i="49"/>
  <c r="CK185" i="49"/>
  <c r="DJ185" i="49"/>
  <c r="EI185" i="49"/>
  <c r="FH185" i="49"/>
  <c r="CD185" i="49"/>
  <c r="DC185" i="49"/>
  <c r="EB185" i="49"/>
  <c r="FA185" i="49"/>
  <c r="CT185" i="49"/>
  <c r="DS185" i="49"/>
  <c r="FQ185" i="49"/>
  <c r="ER185" i="49"/>
  <c r="CM185" i="49"/>
  <c r="DL185" i="49"/>
  <c r="FJ185" i="49"/>
  <c r="EK185" i="49"/>
  <c r="AJ184" i="49"/>
  <c r="J184" i="49" s="1"/>
  <c r="DM184" i="49"/>
  <c r="CN184" i="49"/>
  <c r="FK184" i="49"/>
  <c r="EL184" i="49"/>
  <c r="BA184" i="49"/>
  <c r="AA184" i="49" s="1"/>
  <c r="AK184" i="49"/>
  <c r="K184" i="49" s="1"/>
  <c r="AR184" i="49"/>
  <c r="R184" i="49" s="1"/>
  <c r="AS184" i="49"/>
  <c r="S184" i="49" s="1"/>
  <c r="AT184" i="49"/>
  <c r="T184" i="49" s="1"/>
  <c r="CK184" i="49"/>
  <c r="DJ184" i="49"/>
  <c r="EI184" i="49"/>
  <c r="FH184" i="49"/>
  <c r="CU184" i="49"/>
  <c r="DT184" i="49"/>
  <c r="FR184" i="49"/>
  <c r="ES184" i="49"/>
  <c r="CS184" i="49"/>
  <c r="DR184" i="49"/>
  <c r="FP184" i="49"/>
  <c r="EQ184" i="49"/>
  <c r="DY185" i="49"/>
  <c r="CZ185" i="49"/>
  <c r="FW185" i="49"/>
  <c r="EX185" i="49"/>
  <c r="DP185" i="49"/>
  <c r="CQ185" i="49"/>
  <c r="FN185" i="49"/>
  <c r="EO185" i="49"/>
  <c r="DU184" i="49"/>
  <c r="CV184" i="49"/>
  <c r="FS184" i="49"/>
  <c r="ET184" i="49"/>
  <c r="DY173" i="48"/>
  <c r="BA500" i="49" s="1"/>
  <c r="CY500" i="49" s="1"/>
  <c r="BZ500" i="49" s="1"/>
  <c r="DM173" i="48"/>
  <c r="AO500" i="49" s="1"/>
  <c r="CM500" i="49" s="1"/>
  <c r="BN500" i="49" s="1"/>
  <c r="DW173" i="48"/>
  <c r="AY500" i="49" s="1"/>
  <c r="CW500" i="49" s="1"/>
  <c r="BX500" i="49" s="1"/>
  <c r="DI173" i="48"/>
  <c r="AK500" i="49" s="1"/>
  <c r="CI500" i="49" s="1"/>
  <c r="BJ500" i="49" s="1"/>
  <c r="DC172" i="48"/>
  <c r="DA172" i="48"/>
  <c r="D174" i="48"/>
  <c r="BD498" i="49" l="1"/>
  <c r="CB498" i="49" s="1"/>
  <c r="DB496" i="49"/>
  <c r="DZ496" i="49" s="1"/>
  <c r="DS173" i="48"/>
  <c r="AU500" i="49" s="1"/>
  <c r="CS500" i="49" s="1"/>
  <c r="BT500" i="49" s="1"/>
  <c r="BS187" i="49"/>
  <c r="BP187" i="49"/>
  <c r="BV187" i="49"/>
  <c r="BG187" i="49"/>
  <c r="BW187" i="49"/>
  <c r="BD187" i="49"/>
  <c r="BT187" i="49"/>
  <c r="BE187" i="49"/>
  <c r="BU187" i="49"/>
  <c r="BR187" i="49"/>
  <c r="BK187" i="49"/>
  <c r="CA187" i="49"/>
  <c r="BH187" i="49"/>
  <c r="BX187" i="49"/>
  <c r="BI187" i="49"/>
  <c r="BY187" i="49"/>
  <c r="BZ187" i="49"/>
  <c r="BN187" i="49"/>
  <c r="BO187" i="49"/>
  <c r="BL187" i="49"/>
  <c r="BM187" i="49"/>
  <c r="BF187" i="49"/>
  <c r="DT173" i="48"/>
  <c r="AV500" i="49" s="1"/>
  <c r="CT500" i="49" s="1"/>
  <c r="BU500" i="49" s="1"/>
  <c r="DD173" i="48"/>
  <c r="AF500" i="49" s="1"/>
  <c r="CD500" i="49" s="1"/>
  <c r="BE500" i="49" s="1"/>
  <c r="DN173" i="48"/>
  <c r="AP500" i="49" s="1"/>
  <c r="CN500" i="49" s="1"/>
  <c r="BO500" i="49" s="1"/>
  <c r="DP173" i="48"/>
  <c r="AR500" i="49" s="1"/>
  <c r="CP500" i="49" s="1"/>
  <c r="BQ500" i="49" s="1"/>
  <c r="DG173" i="48"/>
  <c r="AI500" i="49" s="1"/>
  <c r="CG500" i="49" s="1"/>
  <c r="BH500" i="49" s="1"/>
  <c r="DX173" i="48"/>
  <c r="AZ500" i="49" s="1"/>
  <c r="CX500" i="49" s="1"/>
  <c r="BY500" i="49" s="1"/>
  <c r="DZ173" i="48"/>
  <c r="BB500" i="49" s="1"/>
  <c r="CZ500" i="49" s="1"/>
  <c r="CA500" i="49" s="1"/>
  <c r="DK173" i="48"/>
  <c r="AM500" i="49" s="1"/>
  <c r="CK500" i="49" s="1"/>
  <c r="BL500" i="49" s="1"/>
  <c r="DR173" i="48"/>
  <c r="AT500" i="49" s="1"/>
  <c r="CR500" i="49" s="1"/>
  <c r="BS500" i="49" s="1"/>
  <c r="DO173" i="48"/>
  <c r="AQ500" i="49" s="1"/>
  <c r="CO500" i="49" s="1"/>
  <c r="BP500" i="49" s="1"/>
  <c r="DQ173" i="48"/>
  <c r="AS500" i="49" s="1"/>
  <c r="CQ500" i="49" s="1"/>
  <c r="BR500" i="49" s="1"/>
  <c r="DH173" i="48"/>
  <c r="AJ500" i="49" s="1"/>
  <c r="CH500" i="49" s="1"/>
  <c r="BI500" i="49" s="1"/>
  <c r="DV173" i="48"/>
  <c r="AX500" i="49" s="1"/>
  <c r="CV500" i="49" s="1"/>
  <c r="BW500" i="49" s="1"/>
  <c r="EW499" i="49"/>
  <c r="DX499" i="49" s="1"/>
  <c r="ES498" i="49"/>
  <c r="DT498" i="49" s="1"/>
  <c r="W498" i="49" s="1"/>
  <c r="ED498" i="49"/>
  <c r="DE498" i="49" s="1"/>
  <c r="H498" i="49" s="1"/>
  <c r="ET499" i="49"/>
  <c r="DU499" i="49" s="1"/>
  <c r="X499" i="49" s="1"/>
  <c r="EC499" i="49"/>
  <c r="DD499" i="49" s="1"/>
  <c r="G498" i="49"/>
  <c r="EH499" i="49"/>
  <c r="DI499" i="49" s="1"/>
  <c r="L499" i="49" s="1"/>
  <c r="E496" i="49"/>
  <c r="AC496" i="49" s="1"/>
  <c r="S498" i="49"/>
  <c r="EQ499" i="49"/>
  <c r="DR499" i="49" s="1"/>
  <c r="U499" i="49" s="1"/>
  <c r="EU499" i="49"/>
  <c r="DV499" i="49" s="1"/>
  <c r="Y498" i="49"/>
  <c r="EN499" i="49"/>
  <c r="DO499" i="49" s="1"/>
  <c r="EA497" i="49"/>
  <c r="K498" i="49"/>
  <c r="I498" i="49"/>
  <c r="EF498" i="49"/>
  <c r="DG498" i="49" s="1"/>
  <c r="J498" i="49" s="1"/>
  <c r="EB499" i="49"/>
  <c r="DC499" i="49" s="1"/>
  <c r="EG499" i="49"/>
  <c r="DH499" i="49" s="1"/>
  <c r="K499" i="49" s="1"/>
  <c r="EL498" i="49"/>
  <c r="DM498" i="49" s="1"/>
  <c r="P498" i="49" s="1"/>
  <c r="EV498" i="49"/>
  <c r="DW498" i="49" s="1"/>
  <c r="Z498" i="49" s="1"/>
  <c r="ET498" i="49"/>
  <c r="DU498" i="49" s="1"/>
  <c r="X498" i="49" s="1"/>
  <c r="EQ498" i="49"/>
  <c r="DR498" i="49" s="1"/>
  <c r="U498" i="49" s="1"/>
  <c r="EJ498" i="49"/>
  <c r="DK498" i="49" s="1"/>
  <c r="EK498" i="49"/>
  <c r="DL498" i="49" s="1"/>
  <c r="O498" i="49" s="1"/>
  <c r="ES499" i="49"/>
  <c r="DT499" i="49" s="1"/>
  <c r="W499" i="49" s="1"/>
  <c r="ER499" i="49"/>
  <c r="DS499" i="49" s="1"/>
  <c r="V499" i="49" s="1"/>
  <c r="ER498" i="49"/>
  <c r="DS498" i="49" s="1"/>
  <c r="V498" i="49" s="1"/>
  <c r="EK499" i="49"/>
  <c r="DL499" i="49" s="1"/>
  <c r="EP498" i="49"/>
  <c r="DQ498" i="49" s="1"/>
  <c r="T498" i="49" s="1"/>
  <c r="EJ499" i="49"/>
  <c r="DK499" i="49" s="1"/>
  <c r="EH498" i="49"/>
  <c r="DI498" i="49" s="1"/>
  <c r="L498" i="49" s="1"/>
  <c r="EI498" i="49"/>
  <c r="DJ498" i="49" s="1"/>
  <c r="M498" i="49" s="1"/>
  <c r="EI499" i="49"/>
  <c r="DJ499" i="49" s="1"/>
  <c r="M499" i="49" s="1"/>
  <c r="ED499" i="49"/>
  <c r="DE499" i="49" s="1"/>
  <c r="AO185" i="49"/>
  <c r="O185" i="49" s="1"/>
  <c r="AV185" i="49"/>
  <c r="V185" i="49" s="1"/>
  <c r="AL185" i="49"/>
  <c r="L185" i="49" s="1"/>
  <c r="AY185" i="49"/>
  <c r="Y185" i="49" s="1"/>
  <c r="AN185" i="49"/>
  <c r="N185" i="49" s="1"/>
  <c r="AU185" i="49"/>
  <c r="U185" i="49" s="1"/>
  <c r="AE185" i="49"/>
  <c r="E185" i="49" s="1"/>
  <c r="DL173" i="48"/>
  <c r="AN500" i="49" s="1"/>
  <c r="CL500" i="49" s="1"/>
  <c r="BM500" i="49" s="1"/>
  <c r="DU173" i="48"/>
  <c r="AW500" i="49" s="1"/>
  <c r="CU500" i="49" s="1"/>
  <c r="BV500" i="49" s="1"/>
  <c r="DJ173" i="48"/>
  <c r="AL500" i="49" s="1"/>
  <c r="CJ500" i="49" s="1"/>
  <c r="BK500" i="49" s="1"/>
  <c r="DE173" i="48"/>
  <c r="AG500" i="49" s="1"/>
  <c r="CE500" i="49" s="1"/>
  <c r="BF500" i="49" s="1"/>
  <c r="AT185" i="49"/>
  <c r="T185" i="49" s="1"/>
  <c r="EA172" i="48"/>
  <c r="AE499" i="49"/>
  <c r="CC499" i="49" s="1"/>
  <c r="DE186" i="49"/>
  <c r="CF186" i="49"/>
  <c r="FC186" i="49"/>
  <c r="ED186" i="49"/>
  <c r="DM186" i="49"/>
  <c r="CN186" i="49"/>
  <c r="FK186" i="49"/>
  <c r="EL186" i="49"/>
  <c r="CK186" i="49"/>
  <c r="DJ186" i="49"/>
  <c r="EI186" i="49"/>
  <c r="FH186" i="49"/>
  <c r="CD186" i="49"/>
  <c r="DC186" i="49"/>
  <c r="FA186" i="49"/>
  <c r="EB186" i="49"/>
  <c r="DS186" i="49"/>
  <c r="CT186" i="49"/>
  <c r="ER186" i="49"/>
  <c r="FQ186" i="49"/>
  <c r="DL186" i="49"/>
  <c r="CM186" i="49"/>
  <c r="FJ186" i="49"/>
  <c r="EK186" i="49"/>
  <c r="AX184" i="49"/>
  <c r="X184" i="49" s="1"/>
  <c r="AS185" i="49"/>
  <c r="S185" i="49" s="1"/>
  <c r="BB185" i="49"/>
  <c r="AB185" i="49" s="1"/>
  <c r="AU184" i="49"/>
  <c r="U184" i="49" s="1"/>
  <c r="AW184" i="49"/>
  <c r="W184" i="49" s="1"/>
  <c r="AJ185" i="49"/>
  <c r="J185" i="49" s="1"/>
  <c r="AQ185" i="49"/>
  <c r="Q185" i="49" s="1"/>
  <c r="AN184" i="49"/>
  <c r="N184" i="49" s="1"/>
  <c r="DU186" i="49"/>
  <c r="CV186" i="49"/>
  <c r="ET186" i="49"/>
  <c r="FS186" i="49"/>
  <c r="DQ186" i="49"/>
  <c r="EP186" i="49"/>
  <c r="FO186" i="49"/>
  <c r="CR186" i="49"/>
  <c r="DN186" i="49"/>
  <c r="CO186" i="49"/>
  <c r="EM186" i="49"/>
  <c r="FL186" i="49"/>
  <c r="CH186" i="49"/>
  <c r="DG186" i="49"/>
  <c r="EF186" i="49"/>
  <c r="FE186" i="49"/>
  <c r="DW186" i="49"/>
  <c r="CX186" i="49"/>
  <c r="FU186" i="49"/>
  <c r="EV186" i="49"/>
  <c r="CQ186" i="49"/>
  <c r="DP186" i="49"/>
  <c r="FN186" i="49"/>
  <c r="EO186" i="49"/>
  <c r="AM184" i="49"/>
  <c r="M184" i="49" s="1"/>
  <c r="AP184" i="49"/>
  <c r="P184" i="49" s="1"/>
  <c r="BA185" i="49"/>
  <c r="AA185" i="49" s="1"/>
  <c r="AK185" i="49"/>
  <c r="K185" i="49" s="1"/>
  <c r="AR185" i="49"/>
  <c r="R185" i="49" s="1"/>
  <c r="AX185" i="49"/>
  <c r="X185" i="49" s="1"/>
  <c r="AW185" i="49"/>
  <c r="W185" i="49" s="1"/>
  <c r="AG185" i="49"/>
  <c r="G185" i="49" s="1"/>
  <c r="AH185" i="49"/>
  <c r="H185" i="49" s="1"/>
  <c r="AZ185" i="49"/>
  <c r="Z185" i="49" s="1"/>
  <c r="DI186" i="49"/>
  <c r="CJ186" i="49"/>
  <c r="FG186" i="49"/>
  <c r="EH186" i="49"/>
  <c r="CC186" i="49"/>
  <c r="DB186" i="49"/>
  <c r="EZ186" i="49"/>
  <c r="EA186" i="49"/>
  <c r="CS186" i="49"/>
  <c r="DR186" i="49"/>
  <c r="EQ186" i="49"/>
  <c r="FP186" i="49"/>
  <c r="CL186" i="49"/>
  <c r="DK186" i="49"/>
  <c r="EJ186" i="49"/>
  <c r="FI186" i="49"/>
  <c r="CE186" i="49"/>
  <c r="DD186" i="49"/>
  <c r="EC186" i="49"/>
  <c r="FB186" i="49"/>
  <c r="CU186" i="49"/>
  <c r="DT186" i="49"/>
  <c r="FR186" i="49"/>
  <c r="ES186" i="49"/>
  <c r="DF173" i="48"/>
  <c r="AH500" i="49" s="1"/>
  <c r="CF500" i="49" s="1"/>
  <c r="BG500" i="49" s="1"/>
  <c r="DY186" i="49"/>
  <c r="CZ186" i="49"/>
  <c r="EX186" i="49"/>
  <c r="FW186" i="49"/>
  <c r="DF186" i="49"/>
  <c r="CG186" i="49"/>
  <c r="FD186" i="49"/>
  <c r="EE186" i="49"/>
  <c r="DV186" i="49"/>
  <c r="CW186" i="49"/>
  <c r="EU186" i="49"/>
  <c r="FT186" i="49"/>
  <c r="DO186" i="49"/>
  <c r="CP186" i="49"/>
  <c r="FM186" i="49"/>
  <c r="EN186" i="49"/>
  <c r="CI186" i="49"/>
  <c r="DH186" i="49"/>
  <c r="EG186" i="49"/>
  <c r="FF186" i="49"/>
  <c r="CY186" i="49"/>
  <c r="DX186" i="49"/>
  <c r="FV186" i="49"/>
  <c r="EW186" i="49"/>
  <c r="AF185" i="49"/>
  <c r="F185" i="49" s="1"/>
  <c r="AM185" i="49"/>
  <c r="M185" i="49" s="1"/>
  <c r="AP185" i="49"/>
  <c r="P185" i="49" s="1"/>
  <c r="AI185" i="49"/>
  <c r="I185" i="49" s="1"/>
  <c r="AL184" i="49"/>
  <c r="L184" i="49" s="1"/>
  <c r="DV174" i="48"/>
  <c r="AX501" i="49" s="1"/>
  <c r="CV501" i="49" s="1"/>
  <c r="BW501" i="49" s="1"/>
  <c r="DN174" i="48"/>
  <c r="AP501" i="49" s="1"/>
  <c r="CN501" i="49" s="1"/>
  <c r="BO501" i="49" s="1"/>
  <c r="DM174" i="48"/>
  <c r="AO501" i="49" s="1"/>
  <c r="CM501" i="49" s="1"/>
  <c r="BN501" i="49" s="1"/>
  <c r="DH174" i="48"/>
  <c r="AJ501" i="49" s="1"/>
  <c r="CH501" i="49" s="1"/>
  <c r="BI501" i="49" s="1"/>
  <c r="DQ174" i="48"/>
  <c r="AS501" i="49" s="1"/>
  <c r="CQ501" i="49" s="1"/>
  <c r="BR501" i="49" s="1"/>
  <c r="DC173" i="48"/>
  <c r="DA173" i="48"/>
  <c r="D175" i="48"/>
  <c r="BD499" i="49" l="1"/>
  <c r="CB499" i="49" s="1"/>
  <c r="DI174" i="48"/>
  <c r="AK501" i="49" s="1"/>
  <c r="CI501" i="49" s="1"/>
  <c r="BJ501" i="49" s="1"/>
  <c r="BJ187" i="49"/>
  <c r="DP174" i="48"/>
  <c r="AR501" i="49" s="1"/>
  <c r="CP501" i="49" s="1"/>
  <c r="BQ501" i="49" s="1"/>
  <c r="BQ187" i="49"/>
  <c r="DB497" i="49"/>
  <c r="BK188" i="49"/>
  <c r="CA188" i="49"/>
  <c r="BH188" i="49"/>
  <c r="BI188" i="49"/>
  <c r="BY188" i="49"/>
  <c r="BV188" i="49"/>
  <c r="BO188" i="49"/>
  <c r="BL188" i="49"/>
  <c r="BM188" i="49"/>
  <c r="BS188" i="49"/>
  <c r="BP188" i="49"/>
  <c r="BQ188" i="49"/>
  <c r="BU188" i="49"/>
  <c r="BG188" i="49"/>
  <c r="BR188" i="49"/>
  <c r="BW188" i="49"/>
  <c r="BD188" i="49"/>
  <c r="BF188" i="49"/>
  <c r="BT188" i="49"/>
  <c r="BJ188" i="49"/>
  <c r="BE188" i="49"/>
  <c r="G499" i="49"/>
  <c r="DF174" i="48"/>
  <c r="AH501" i="49" s="1"/>
  <c r="CF501" i="49" s="1"/>
  <c r="BG501" i="49" s="1"/>
  <c r="DY174" i="48"/>
  <c r="BA501" i="49" s="1"/>
  <c r="CY501" i="49" s="1"/>
  <c r="BZ501" i="49" s="1"/>
  <c r="DG174" i="48"/>
  <c r="AI501" i="49" s="1"/>
  <c r="CG501" i="49" s="1"/>
  <c r="BH501" i="49" s="1"/>
  <c r="DE174" i="48"/>
  <c r="AG501" i="49" s="1"/>
  <c r="CE501" i="49" s="1"/>
  <c r="BF501" i="49" s="1"/>
  <c r="DW174" i="48"/>
  <c r="AY501" i="49" s="1"/>
  <c r="CW501" i="49" s="1"/>
  <c r="BX501" i="49" s="1"/>
  <c r="DO174" i="48"/>
  <c r="AQ501" i="49" s="1"/>
  <c r="CO501" i="49" s="1"/>
  <c r="BP501" i="49" s="1"/>
  <c r="DL174" i="48"/>
  <c r="AN501" i="49" s="1"/>
  <c r="CL501" i="49" s="1"/>
  <c r="BM501" i="49" s="1"/>
  <c r="DT174" i="48"/>
  <c r="AV501" i="49" s="1"/>
  <c r="CT501" i="49" s="1"/>
  <c r="BU501" i="49" s="1"/>
  <c r="DX174" i="48"/>
  <c r="AZ501" i="49" s="1"/>
  <c r="CX501" i="49" s="1"/>
  <c r="BY501" i="49" s="1"/>
  <c r="DZ174" i="48"/>
  <c r="BB501" i="49" s="1"/>
  <c r="CZ501" i="49" s="1"/>
  <c r="CA501" i="49" s="1"/>
  <c r="DR174" i="48"/>
  <c r="AT501" i="49" s="1"/>
  <c r="CR501" i="49" s="1"/>
  <c r="BS501" i="49" s="1"/>
  <c r="DJ174" i="48"/>
  <c r="AL501" i="49" s="1"/>
  <c r="CJ501" i="49" s="1"/>
  <c r="BK501" i="49" s="1"/>
  <c r="DD174" i="48"/>
  <c r="AF501" i="49" s="1"/>
  <c r="CD501" i="49" s="1"/>
  <c r="BE501" i="49" s="1"/>
  <c r="DK174" i="48"/>
  <c r="AM501" i="49" s="1"/>
  <c r="CK501" i="49" s="1"/>
  <c r="BL501" i="49" s="1"/>
  <c r="EM499" i="49"/>
  <c r="DN499" i="49" s="1"/>
  <c r="Q499" i="49" s="1"/>
  <c r="EW500" i="49"/>
  <c r="DX500" i="49" s="1"/>
  <c r="AA500" i="49" s="1"/>
  <c r="EG500" i="49"/>
  <c r="DH500" i="49" s="1"/>
  <c r="EE500" i="49"/>
  <c r="DF500" i="49" s="1"/>
  <c r="I500" i="49" s="1"/>
  <c r="EO500" i="49"/>
  <c r="DP500" i="49" s="1"/>
  <c r="EB500" i="49"/>
  <c r="DC500" i="49" s="1"/>
  <c r="EQ500" i="49"/>
  <c r="DR500" i="49" s="1"/>
  <c r="N499" i="49"/>
  <c r="F499" i="49"/>
  <c r="EF500" i="49"/>
  <c r="DG500" i="49" s="1"/>
  <c r="J500" i="49" s="1"/>
  <c r="AA499" i="49"/>
  <c r="O499" i="49"/>
  <c r="ET500" i="49"/>
  <c r="DU500" i="49" s="1"/>
  <c r="X500" i="49" s="1"/>
  <c r="EN500" i="49"/>
  <c r="DO500" i="49" s="1"/>
  <c r="R500" i="49" s="1"/>
  <c r="N498" i="49"/>
  <c r="EA498" i="49"/>
  <c r="EX500" i="49"/>
  <c r="DY500" i="49" s="1"/>
  <c r="AB500" i="49" s="1"/>
  <c r="EF499" i="49"/>
  <c r="DG499" i="49" s="1"/>
  <c r="J499" i="49" s="1"/>
  <c r="EO499" i="49"/>
  <c r="DP499" i="49" s="1"/>
  <c r="H499" i="49"/>
  <c r="R499" i="49"/>
  <c r="EV500" i="49"/>
  <c r="DW500" i="49" s="1"/>
  <c r="Z500" i="49" s="1"/>
  <c r="EL500" i="49"/>
  <c r="DM500" i="49" s="1"/>
  <c r="EP500" i="49"/>
  <c r="DQ500" i="49" s="1"/>
  <c r="T500" i="49" s="1"/>
  <c r="Y499" i="49"/>
  <c r="EE499" i="49"/>
  <c r="DF499" i="49" s="1"/>
  <c r="EK500" i="49"/>
  <c r="DL500" i="49" s="1"/>
  <c r="O500" i="49" s="1"/>
  <c r="ER500" i="49"/>
  <c r="DS500" i="49" s="1"/>
  <c r="EX499" i="49"/>
  <c r="DY499" i="49" s="1"/>
  <c r="AB499" i="49" s="1"/>
  <c r="EP499" i="49"/>
  <c r="DQ499" i="49" s="1"/>
  <c r="T499" i="49" s="1"/>
  <c r="EI500" i="49"/>
  <c r="DJ500" i="49" s="1"/>
  <c r="EL499" i="49"/>
  <c r="DM499" i="49" s="1"/>
  <c r="P499" i="49" s="1"/>
  <c r="EV499" i="49"/>
  <c r="DW499" i="49" s="1"/>
  <c r="Z499" i="49" s="1"/>
  <c r="EU500" i="49"/>
  <c r="DV500" i="49" s="1"/>
  <c r="Y500" i="49" s="1"/>
  <c r="EM500" i="49"/>
  <c r="DN500" i="49" s="1"/>
  <c r="Q500" i="49" s="1"/>
  <c r="AO186" i="49"/>
  <c r="O186" i="49" s="1"/>
  <c r="AF186" i="49"/>
  <c r="F186" i="49" s="1"/>
  <c r="AP186" i="49"/>
  <c r="P186" i="49" s="1"/>
  <c r="AH186" i="49"/>
  <c r="H186" i="49" s="1"/>
  <c r="AC184" i="49"/>
  <c r="AC185" i="49"/>
  <c r="AJ186" i="49"/>
  <c r="J186" i="49" s="1"/>
  <c r="AQ186" i="49"/>
  <c r="Q186" i="49" s="1"/>
  <c r="AX186" i="49"/>
  <c r="X186" i="49" s="1"/>
  <c r="AK186" i="49"/>
  <c r="K186" i="49" s="1"/>
  <c r="AY186" i="49"/>
  <c r="Y186" i="49" s="1"/>
  <c r="BB186" i="49"/>
  <c r="AB186" i="49" s="1"/>
  <c r="EA173" i="48"/>
  <c r="AE500" i="49"/>
  <c r="CC500" i="49" s="1"/>
  <c r="DU174" i="48"/>
  <c r="AW501" i="49" s="1"/>
  <c r="CU501" i="49" s="1"/>
  <c r="BV501" i="49" s="1"/>
  <c r="DM187" i="49"/>
  <c r="CN187" i="49"/>
  <c r="FK187" i="49"/>
  <c r="EL187" i="49"/>
  <c r="DI187" i="49"/>
  <c r="CJ187" i="49"/>
  <c r="EH187" i="49"/>
  <c r="FG187" i="49"/>
  <c r="CK187" i="49"/>
  <c r="DJ187" i="49"/>
  <c r="FH187" i="49"/>
  <c r="EI187" i="49"/>
  <c r="DC187" i="49"/>
  <c r="CD187" i="49"/>
  <c r="FA187" i="49"/>
  <c r="EB187" i="49"/>
  <c r="CT187" i="49"/>
  <c r="DS187" i="49"/>
  <c r="ER187" i="49"/>
  <c r="FQ187" i="49"/>
  <c r="CM187" i="49"/>
  <c r="DL187" i="49"/>
  <c r="EK187" i="49"/>
  <c r="FJ187" i="49"/>
  <c r="AG186" i="49"/>
  <c r="G186" i="49" s="1"/>
  <c r="AN186" i="49"/>
  <c r="N186" i="49" s="1"/>
  <c r="AU186" i="49"/>
  <c r="U186" i="49" s="1"/>
  <c r="DQ187" i="49"/>
  <c r="CR187" i="49"/>
  <c r="FO187" i="49"/>
  <c r="EP187" i="49"/>
  <c r="DY187" i="49"/>
  <c r="CZ187" i="49"/>
  <c r="EX187" i="49"/>
  <c r="FW187" i="49"/>
  <c r="CO187" i="49"/>
  <c r="FL187" i="49"/>
  <c r="DN187" i="49"/>
  <c r="EM187" i="49"/>
  <c r="DG187" i="49"/>
  <c r="CH187" i="49"/>
  <c r="EF187" i="49"/>
  <c r="FE187" i="49"/>
  <c r="CX187" i="49"/>
  <c r="DW187" i="49"/>
  <c r="EV187" i="49"/>
  <c r="FU187" i="49"/>
  <c r="CQ187" i="49"/>
  <c r="DP187" i="49"/>
  <c r="EO187" i="49"/>
  <c r="FN187" i="49"/>
  <c r="BA186" i="49"/>
  <c r="AA186" i="49" s="1"/>
  <c r="AR186" i="49"/>
  <c r="R186" i="49" s="1"/>
  <c r="AI186" i="49"/>
  <c r="I186" i="49" s="1"/>
  <c r="AS186" i="49"/>
  <c r="S186" i="49" s="1"/>
  <c r="AZ186" i="49"/>
  <c r="Z186" i="49" s="1"/>
  <c r="DE187" i="49"/>
  <c r="CF187" i="49"/>
  <c r="FC187" i="49"/>
  <c r="ED187" i="49"/>
  <c r="CC187" i="49"/>
  <c r="DB187" i="49"/>
  <c r="EA187" i="49"/>
  <c r="EZ187" i="49"/>
  <c r="CS187" i="49"/>
  <c r="DR187" i="49"/>
  <c r="EQ187" i="49"/>
  <c r="FP187" i="49"/>
  <c r="DK187" i="49"/>
  <c r="CL187" i="49"/>
  <c r="EJ187" i="49"/>
  <c r="FI187" i="49"/>
  <c r="DD187" i="49"/>
  <c r="CE187" i="49"/>
  <c r="FB187" i="49"/>
  <c r="EC187" i="49"/>
  <c r="CU187" i="49"/>
  <c r="DT187" i="49"/>
  <c r="FR187" i="49"/>
  <c r="ES187" i="49"/>
  <c r="DS174" i="48"/>
  <c r="AU501" i="49" s="1"/>
  <c r="CS501" i="49" s="1"/>
  <c r="BT501" i="49" s="1"/>
  <c r="DU187" i="49"/>
  <c r="CV187" i="49"/>
  <c r="FS187" i="49"/>
  <c r="ET187" i="49"/>
  <c r="DF187" i="49"/>
  <c r="CG187" i="49"/>
  <c r="FD187" i="49"/>
  <c r="EE187" i="49"/>
  <c r="CW187" i="49"/>
  <c r="DV187" i="49"/>
  <c r="EU187" i="49"/>
  <c r="FT187" i="49"/>
  <c r="CP187" i="49"/>
  <c r="DO187" i="49"/>
  <c r="FM187" i="49"/>
  <c r="EN187" i="49"/>
  <c r="CI187" i="49"/>
  <c r="DH187" i="49"/>
  <c r="FF187" i="49"/>
  <c r="EG187" i="49"/>
  <c r="DX187" i="49"/>
  <c r="CY187" i="49"/>
  <c r="FV187" i="49"/>
  <c r="EW187" i="49"/>
  <c r="AW186" i="49"/>
  <c r="W186" i="49" s="1"/>
  <c r="AE186" i="49"/>
  <c r="E186" i="49" s="1"/>
  <c r="AL186" i="49"/>
  <c r="L186" i="49" s="1"/>
  <c r="AT186" i="49"/>
  <c r="T186" i="49" s="1"/>
  <c r="AV186" i="49"/>
  <c r="V186" i="49" s="1"/>
  <c r="AM186" i="49"/>
  <c r="M186" i="49" s="1"/>
  <c r="DC174" i="48"/>
  <c r="DA174" i="48"/>
  <c r="DX175" i="48"/>
  <c r="AZ502" i="49" s="1"/>
  <c r="CX502" i="49" s="1"/>
  <c r="BY502" i="49" s="1"/>
  <c r="DI175" i="48"/>
  <c r="AK502" i="49" s="1"/>
  <c r="CI502" i="49" s="1"/>
  <c r="BJ502" i="49" s="1"/>
  <c r="DS175" i="48"/>
  <c r="AU502" i="49" s="1"/>
  <c r="CS502" i="49" s="1"/>
  <c r="BT502" i="49" s="1"/>
  <c r="DO175" i="48"/>
  <c r="AQ502" i="49" s="1"/>
  <c r="CO502" i="49" s="1"/>
  <c r="BP502" i="49" s="1"/>
  <c r="DK175" i="48"/>
  <c r="AM502" i="49" s="1"/>
  <c r="CK502" i="49" s="1"/>
  <c r="BL502" i="49" s="1"/>
  <c r="DL175" i="48"/>
  <c r="AN502" i="49" s="1"/>
  <c r="CL502" i="49" s="1"/>
  <c r="BM502" i="49" s="1"/>
  <c r="DU175" i="48"/>
  <c r="AW502" i="49" s="1"/>
  <c r="CU502" i="49" s="1"/>
  <c r="BV502" i="49" s="1"/>
  <c r="DJ175" i="48"/>
  <c r="AL502" i="49" s="1"/>
  <c r="CJ502" i="49" s="1"/>
  <c r="BK502" i="49" s="1"/>
  <c r="DP175" i="48"/>
  <c r="AR502" i="49" s="1"/>
  <c r="CP502" i="49" s="1"/>
  <c r="BQ502" i="49" s="1"/>
  <c r="DZ175" i="48"/>
  <c r="BB502" i="49" s="1"/>
  <c r="CZ502" i="49" s="1"/>
  <c r="CA502" i="49" s="1"/>
  <c r="DE175" i="48"/>
  <c r="AG502" i="49" s="1"/>
  <c r="CE502" i="49" s="1"/>
  <c r="BF502" i="49" s="1"/>
  <c r="D176" i="48"/>
  <c r="BD500" i="49" l="1"/>
  <c r="CB500" i="49" s="1"/>
  <c r="DM175" i="48"/>
  <c r="AO502" i="49" s="1"/>
  <c r="CM502" i="49" s="1"/>
  <c r="BN502" i="49" s="1"/>
  <c r="BN188" i="49"/>
  <c r="DY175" i="48"/>
  <c r="BA502" i="49" s="1"/>
  <c r="CY502" i="49" s="1"/>
  <c r="BZ502" i="49" s="1"/>
  <c r="BZ188" i="49"/>
  <c r="DW175" i="48"/>
  <c r="AY502" i="49" s="1"/>
  <c r="CW502" i="49" s="1"/>
  <c r="BX502" i="49" s="1"/>
  <c r="BX188" i="49"/>
  <c r="E497" i="49"/>
  <c r="AC497" i="49" s="1"/>
  <c r="DZ497" i="49"/>
  <c r="DB498" i="49"/>
  <c r="BS189" i="49"/>
  <c r="BP189" i="49"/>
  <c r="BQ189" i="49"/>
  <c r="BJ189" i="49"/>
  <c r="BG189" i="49"/>
  <c r="BW189" i="49"/>
  <c r="BD189" i="49"/>
  <c r="BE189" i="49"/>
  <c r="BU189" i="49"/>
  <c r="BZ189" i="49"/>
  <c r="BN189" i="49"/>
  <c r="BK189" i="49"/>
  <c r="CA189" i="49"/>
  <c r="BH189" i="49"/>
  <c r="BX189" i="49"/>
  <c r="BI189" i="49"/>
  <c r="BY189" i="49"/>
  <c r="BF189" i="49"/>
  <c r="BL189" i="49"/>
  <c r="BV189" i="49"/>
  <c r="BM189" i="49"/>
  <c r="BR189" i="49"/>
  <c r="BO189" i="49"/>
  <c r="U500" i="49"/>
  <c r="S500" i="49"/>
  <c r="DR175" i="48"/>
  <c r="AT502" i="49" s="1"/>
  <c r="CR502" i="49" s="1"/>
  <c r="BS502" i="49" s="1"/>
  <c r="DN175" i="48"/>
  <c r="AP502" i="49" s="1"/>
  <c r="CN502" i="49" s="1"/>
  <c r="BO502" i="49" s="1"/>
  <c r="DT175" i="48"/>
  <c r="AV502" i="49" s="1"/>
  <c r="CT502" i="49" s="1"/>
  <c r="BU502" i="49" s="1"/>
  <c r="DD175" i="48"/>
  <c r="AF502" i="49" s="1"/>
  <c r="CD502" i="49" s="1"/>
  <c r="BE502" i="49" s="1"/>
  <c r="DQ175" i="48"/>
  <c r="AS502" i="49" s="1"/>
  <c r="CQ502" i="49" s="1"/>
  <c r="BR502" i="49" s="1"/>
  <c r="DH175" i="48"/>
  <c r="AJ502" i="49" s="1"/>
  <c r="CH502" i="49" s="1"/>
  <c r="BI502" i="49" s="1"/>
  <c r="DV175" i="48"/>
  <c r="AX502" i="49" s="1"/>
  <c r="CV502" i="49" s="1"/>
  <c r="BW502" i="49" s="1"/>
  <c r="EF501" i="49"/>
  <c r="DG501" i="49" s="1"/>
  <c r="J501" i="49" s="1"/>
  <c r="EJ500" i="49"/>
  <c r="DK500" i="49" s="1"/>
  <c r="N500" i="49" s="1"/>
  <c r="I499" i="49"/>
  <c r="P500" i="49"/>
  <c r="V500" i="49"/>
  <c r="EK501" i="49"/>
  <c r="DL501" i="49" s="1"/>
  <c r="O501" i="49" s="1"/>
  <c r="K500" i="49"/>
  <c r="S499" i="49"/>
  <c r="ED500" i="49"/>
  <c r="DE500" i="49" s="1"/>
  <c r="H500" i="49" s="1"/>
  <c r="EA499" i="49"/>
  <c r="EH500" i="49"/>
  <c r="DI500" i="49" s="1"/>
  <c r="L500" i="49" s="1"/>
  <c r="EC500" i="49"/>
  <c r="DD500" i="49" s="1"/>
  <c r="EC501" i="49"/>
  <c r="DD501" i="49" s="1"/>
  <c r="F500" i="49"/>
  <c r="M500" i="49"/>
  <c r="ES500" i="49"/>
  <c r="DT500" i="49" s="1"/>
  <c r="W500" i="49" s="1"/>
  <c r="EM501" i="49"/>
  <c r="DN501" i="49" s="1"/>
  <c r="Q501" i="49" s="1"/>
  <c r="EW501" i="49"/>
  <c r="DX501" i="49" s="1"/>
  <c r="AA501" i="49" s="1"/>
  <c r="EL501" i="49"/>
  <c r="DM501" i="49" s="1"/>
  <c r="P501" i="49" s="1"/>
  <c r="EV501" i="49"/>
  <c r="DW501" i="49" s="1"/>
  <c r="Z501" i="49" s="1"/>
  <c r="EI501" i="49"/>
  <c r="DJ501" i="49" s="1"/>
  <c r="M501" i="49" s="1"/>
  <c r="EP501" i="49"/>
  <c r="DQ501" i="49" s="1"/>
  <c r="ER501" i="49"/>
  <c r="DS501" i="49" s="1"/>
  <c r="ED501" i="49"/>
  <c r="DE501" i="49" s="1"/>
  <c r="H501" i="49" s="1"/>
  <c r="EE501" i="49"/>
  <c r="DF501" i="49" s="1"/>
  <c r="I501" i="49" s="1"/>
  <c r="EG501" i="49"/>
  <c r="DH501" i="49" s="1"/>
  <c r="K501" i="49" s="1"/>
  <c r="ET501" i="49"/>
  <c r="DU501" i="49" s="1"/>
  <c r="X501" i="49" s="1"/>
  <c r="EH501" i="49"/>
  <c r="DI501" i="49" s="1"/>
  <c r="L501" i="49" s="1"/>
  <c r="EX501" i="49"/>
  <c r="DY501" i="49" s="1"/>
  <c r="AB501" i="49" s="1"/>
  <c r="EU501" i="49"/>
  <c r="DV501" i="49" s="1"/>
  <c r="Y501" i="49" s="1"/>
  <c r="EO501" i="49"/>
  <c r="DP501" i="49" s="1"/>
  <c r="S501" i="49" s="1"/>
  <c r="EJ501" i="49"/>
  <c r="DK501" i="49" s="1"/>
  <c r="N501" i="49" s="1"/>
  <c r="EB501" i="49"/>
  <c r="DC501" i="49" s="1"/>
  <c r="F501" i="49" s="1"/>
  <c r="EN501" i="49"/>
  <c r="DO501" i="49" s="1"/>
  <c r="R501" i="49" s="1"/>
  <c r="AY187" i="49"/>
  <c r="Y187" i="49" s="1"/>
  <c r="AW187" i="49"/>
  <c r="W187" i="49" s="1"/>
  <c r="AG187" i="49"/>
  <c r="G187" i="49" s="1"/>
  <c r="AH187" i="49"/>
  <c r="H187" i="49" s="1"/>
  <c r="AF187" i="49"/>
  <c r="F187" i="49" s="1"/>
  <c r="AM187" i="49"/>
  <c r="M187" i="49" s="1"/>
  <c r="AP187" i="49"/>
  <c r="P187" i="49" s="1"/>
  <c r="DI188" i="49"/>
  <c r="CJ188" i="49"/>
  <c r="EH188" i="49"/>
  <c r="FG188" i="49"/>
  <c r="CC188" i="49"/>
  <c r="DB188" i="49"/>
  <c r="EA188" i="49"/>
  <c r="EZ188" i="49"/>
  <c r="CS188" i="49"/>
  <c r="DR188" i="49"/>
  <c r="FP188" i="49"/>
  <c r="EQ188" i="49"/>
  <c r="CL188" i="49"/>
  <c r="DK188" i="49"/>
  <c r="FI188" i="49"/>
  <c r="EJ188" i="49"/>
  <c r="DD188" i="49"/>
  <c r="CE188" i="49"/>
  <c r="FB188" i="49"/>
  <c r="EC188" i="49"/>
  <c r="CU188" i="49"/>
  <c r="DT188" i="49"/>
  <c r="ES188" i="49"/>
  <c r="FR188" i="49"/>
  <c r="BA187" i="49"/>
  <c r="AA187" i="49" s="1"/>
  <c r="AK187" i="49"/>
  <c r="K187" i="49" s="1"/>
  <c r="AR187" i="49"/>
  <c r="R187" i="49" s="1"/>
  <c r="AI187" i="49"/>
  <c r="I187" i="49" s="1"/>
  <c r="AX187" i="49"/>
  <c r="X187" i="49" s="1"/>
  <c r="EA174" i="48"/>
  <c r="AE501" i="49"/>
  <c r="CC501" i="49" s="1"/>
  <c r="DY188" i="49"/>
  <c r="CZ188" i="49"/>
  <c r="FW188" i="49"/>
  <c r="EX188" i="49"/>
  <c r="CG188" i="49"/>
  <c r="DF188" i="49"/>
  <c r="EE188" i="49"/>
  <c r="FD188" i="49"/>
  <c r="CW188" i="49"/>
  <c r="DV188" i="49"/>
  <c r="FT188" i="49"/>
  <c r="EU188" i="49"/>
  <c r="CP188" i="49"/>
  <c r="DO188" i="49"/>
  <c r="EN188" i="49"/>
  <c r="FM188" i="49"/>
  <c r="CI188" i="49"/>
  <c r="DH188" i="49"/>
  <c r="FF188" i="49"/>
  <c r="EG188" i="49"/>
  <c r="CY188" i="49"/>
  <c r="FV188" i="49"/>
  <c r="EW188" i="49"/>
  <c r="DX188" i="49"/>
  <c r="DE188" i="49"/>
  <c r="CF188" i="49"/>
  <c r="ED188" i="49"/>
  <c r="FC188" i="49"/>
  <c r="DM188" i="49"/>
  <c r="CN188" i="49"/>
  <c r="FK188" i="49"/>
  <c r="EL188" i="49"/>
  <c r="CK188" i="49"/>
  <c r="DJ188" i="49"/>
  <c r="EI188" i="49"/>
  <c r="FH188" i="49"/>
  <c r="DC188" i="49"/>
  <c r="CD188" i="49"/>
  <c r="EB188" i="49"/>
  <c r="FA188" i="49"/>
  <c r="DS188" i="49"/>
  <c r="CT188" i="49"/>
  <c r="ER188" i="49"/>
  <c r="FQ188" i="49"/>
  <c r="CM188" i="49"/>
  <c r="DL188" i="49"/>
  <c r="FJ188" i="49"/>
  <c r="EK188" i="49"/>
  <c r="AC186" i="49"/>
  <c r="AN187" i="49"/>
  <c r="N187" i="49" s="1"/>
  <c r="AU187" i="49"/>
  <c r="U187" i="49" s="1"/>
  <c r="AE187" i="49"/>
  <c r="E187" i="49" s="1"/>
  <c r="AQ187" i="49"/>
  <c r="Q187" i="49" s="1"/>
  <c r="AT187" i="49"/>
  <c r="T187" i="49" s="1"/>
  <c r="AO187" i="49"/>
  <c r="O187" i="49" s="1"/>
  <c r="AV187" i="49"/>
  <c r="V187" i="49" s="1"/>
  <c r="AL187" i="49"/>
  <c r="L187" i="49" s="1"/>
  <c r="DF175" i="48"/>
  <c r="AH502" i="49" s="1"/>
  <c r="CF502" i="49" s="1"/>
  <c r="BG502" i="49" s="1"/>
  <c r="DG175" i="48"/>
  <c r="AI502" i="49" s="1"/>
  <c r="CG502" i="49" s="1"/>
  <c r="BH502" i="49" s="1"/>
  <c r="DU188" i="49"/>
  <c r="CV188" i="49"/>
  <c r="FS188" i="49"/>
  <c r="ET188" i="49"/>
  <c r="DQ188" i="49"/>
  <c r="CR188" i="49"/>
  <c r="FO188" i="49"/>
  <c r="EP188" i="49"/>
  <c r="CO188" i="49"/>
  <c r="DN188" i="49"/>
  <c r="FL188" i="49"/>
  <c r="EM188" i="49"/>
  <c r="DG188" i="49"/>
  <c r="CH188" i="49"/>
  <c r="FE188" i="49"/>
  <c r="EF188" i="49"/>
  <c r="CX188" i="49"/>
  <c r="DW188" i="49"/>
  <c r="EV188" i="49"/>
  <c r="FU188" i="49"/>
  <c r="DP188" i="49"/>
  <c r="CQ188" i="49"/>
  <c r="FN188" i="49"/>
  <c r="EO188" i="49"/>
  <c r="AS187" i="49"/>
  <c r="S187" i="49" s="1"/>
  <c r="AZ187" i="49"/>
  <c r="Z187" i="49" s="1"/>
  <c r="AJ187" i="49"/>
  <c r="J187" i="49" s="1"/>
  <c r="BB187" i="49"/>
  <c r="AB187" i="49" s="1"/>
  <c r="DF176" i="48"/>
  <c r="AH503" i="49" s="1"/>
  <c r="CF503" i="49" s="1"/>
  <c r="BG503" i="49" s="1"/>
  <c r="DG176" i="48"/>
  <c r="AI503" i="49" s="1"/>
  <c r="CG503" i="49" s="1"/>
  <c r="BH503" i="49" s="1"/>
  <c r="DP176" i="48"/>
  <c r="AR503" i="49" s="1"/>
  <c r="CP503" i="49" s="1"/>
  <c r="BQ503" i="49" s="1"/>
  <c r="DY176" i="48"/>
  <c r="BA503" i="49" s="1"/>
  <c r="CY503" i="49" s="1"/>
  <c r="BZ503" i="49" s="1"/>
  <c r="DU176" i="48"/>
  <c r="AW503" i="49" s="1"/>
  <c r="CU503" i="49" s="1"/>
  <c r="BV503" i="49" s="1"/>
  <c r="DZ176" i="48"/>
  <c r="BB503" i="49" s="1"/>
  <c r="CZ503" i="49" s="1"/>
  <c r="CA503" i="49" s="1"/>
  <c r="DE176" i="48"/>
  <c r="AG503" i="49" s="1"/>
  <c r="CE503" i="49" s="1"/>
  <c r="BF503" i="49" s="1"/>
  <c r="DR176" i="48"/>
  <c r="AT503" i="49" s="1"/>
  <c r="CR503" i="49" s="1"/>
  <c r="BS503" i="49" s="1"/>
  <c r="DH176" i="48"/>
  <c r="AJ503" i="49" s="1"/>
  <c r="CH503" i="49" s="1"/>
  <c r="BI503" i="49" s="1"/>
  <c r="DL176" i="48"/>
  <c r="AN503" i="49" s="1"/>
  <c r="CL503" i="49" s="1"/>
  <c r="BM503" i="49" s="1"/>
  <c r="DC175" i="48"/>
  <c r="DA175" i="48"/>
  <c r="D177" i="48"/>
  <c r="BD501" i="49" l="1"/>
  <c r="CB501" i="49" s="1"/>
  <c r="DS176" i="48"/>
  <c r="AU503" i="49" s="1"/>
  <c r="CS503" i="49" s="1"/>
  <c r="BT503" i="49" s="1"/>
  <c r="BT189" i="49"/>
  <c r="E498" i="49"/>
  <c r="AC498" i="49" s="1"/>
  <c r="DZ498" i="49"/>
  <c r="DB499" i="49"/>
  <c r="DV176" i="48"/>
  <c r="AX503" i="49" s="1"/>
  <c r="CV503" i="49" s="1"/>
  <c r="BW503" i="49" s="1"/>
  <c r="DI176" i="48"/>
  <c r="AK503" i="49" s="1"/>
  <c r="CI503" i="49" s="1"/>
  <c r="BJ503" i="49" s="1"/>
  <c r="DW176" i="48"/>
  <c r="AY503" i="49" s="1"/>
  <c r="CW503" i="49" s="1"/>
  <c r="BX503" i="49" s="1"/>
  <c r="DR189" i="49"/>
  <c r="BK190" i="49"/>
  <c r="CA190" i="49"/>
  <c r="BH190" i="49"/>
  <c r="BX190" i="49"/>
  <c r="BI190" i="49"/>
  <c r="BY190" i="49"/>
  <c r="BN190" i="49"/>
  <c r="BZ190" i="49"/>
  <c r="BO190" i="49"/>
  <c r="BL190" i="49"/>
  <c r="BM190" i="49"/>
  <c r="BS190" i="49"/>
  <c r="BQ190" i="49"/>
  <c r="BR190" i="49"/>
  <c r="BF190" i="49"/>
  <c r="BG190" i="49"/>
  <c r="BW190" i="49"/>
  <c r="BD190" i="49"/>
  <c r="BT190" i="49"/>
  <c r="BE190" i="49"/>
  <c r="BU190" i="49"/>
  <c r="BV190" i="49"/>
  <c r="DM176" i="48"/>
  <c r="AO503" i="49" s="1"/>
  <c r="CM503" i="49" s="1"/>
  <c r="BN503" i="49" s="1"/>
  <c r="DX176" i="48"/>
  <c r="AZ503" i="49" s="1"/>
  <c r="CX503" i="49" s="1"/>
  <c r="BY503" i="49" s="1"/>
  <c r="DO176" i="48"/>
  <c r="AQ503" i="49" s="1"/>
  <c r="CO503" i="49" s="1"/>
  <c r="BP503" i="49" s="1"/>
  <c r="DT176" i="48"/>
  <c r="AV503" i="49" s="1"/>
  <c r="CT503" i="49" s="1"/>
  <c r="BU503" i="49" s="1"/>
  <c r="DD176" i="48"/>
  <c r="AF503" i="49" s="1"/>
  <c r="CD503" i="49" s="1"/>
  <c r="BE503" i="49" s="1"/>
  <c r="DQ176" i="48"/>
  <c r="AS503" i="49" s="1"/>
  <c r="CQ503" i="49" s="1"/>
  <c r="BR503" i="49" s="1"/>
  <c r="EV502" i="49"/>
  <c r="DW502" i="49" s="1"/>
  <c r="Z502" i="49" s="1"/>
  <c r="EF502" i="49"/>
  <c r="DG502" i="49" s="1"/>
  <c r="J502" i="49" s="1"/>
  <c r="ER502" i="49"/>
  <c r="DS502" i="49" s="1"/>
  <c r="EG502" i="49"/>
  <c r="DH502" i="49" s="1"/>
  <c r="K502" i="49" s="1"/>
  <c r="G500" i="49"/>
  <c r="G501" i="49"/>
  <c r="EX502" i="49"/>
  <c r="DY502" i="49" s="1"/>
  <c r="AB502" i="49" s="1"/>
  <c r="T501" i="49"/>
  <c r="EA500" i="49"/>
  <c r="EJ502" i="49"/>
  <c r="DK502" i="49" s="1"/>
  <c r="N502" i="49" s="1"/>
  <c r="EQ502" i="49"/>
  <c r="DR502" i="49" s="1"/>
  <c r="U502" i="49" s="1"/>
  <c r="V501" i="49"/>
  <c r="EK502" i="49"/>
  <c r="DL502" i="49" s="1"/>
  <c r="EM502" i="49"/>
  <c r="DN502" i="49" s="1"/>
  <c r="Q502" i="49" s="1"/>
  <c r="EI502" i="49"/>
  <c r="DJ502" i="49" s="1"/>
  <c r="M502" i="49" s="1"/>
  <c r="ET502" i="49"/>
  <c r="DU502" i="49" s="1"/>
  <c r="X502" i="49" s="1"/>
  <c r="EW502" i="49"/>
  <c r="DX502" i="49" s="1"/>
  <c r="AA502" i="49" s="1"/>
  <c r="ES502" i="49"/>
  <c r="DT502" i="49" s="1"/>
  <c r="W502" i="49" s="1"/>
  <c r="EQ501" i="49"/>
  <c r="DR501" i="49" s="1"/>
  <c r="U501" i="49" s="1"/>
  <c r="EB502" i="49"/>
  <c r="DC502" i="49" s="1"/>
  <c r="F502" i="49" s="1"/>
  <c r="EH502" i="49"/>
  <c r="DI502" i="49" s="1"/>
  <c r="L502" i="49" s="1"/>
  <c r="EN502" i="49"/>
  <c r="DO502" i="49" s="1"/>
  <c r="R502" i="49" s="1"/>
  <c r="EL502" i="49"/>
  <c r="DM502" i="49" s="1"/>
  <c r="P502" i="49" s="1"/>
  <c r="EU502" i="49"/>
  <c r="DV502" i="49" s="1"/>
  <c r="Y502" i="49" s="1"/>
  <c r="ES501" i="49"/>
  <c r="DT501" i="49" s="1"/>
  <c r="W501" i="49" s="1"/>
  <c r="EC502" i="49"/>
  <c r="DD502" i="49" s="1"/>
  <c r="EO502" i="49"/>
  <c r="DP502" i="49" s="1"/>
  <c r="S502" i="49" s="1"/>
  <c r="EP502" i="49"/>
  <c r="DQ502" i="49" s="1"/>
  <c r="T502" i="49" s="1"/>
  <c r="DN176" i="48"/>
  <c r="AP503" i="49" s="1"/>
  <c r="CN503" i="49" s="1"/>
  <c r="BO503" i="49" s="1"/>
  <c r="AG188" i="49"/>
  <c r="G188" i="49" s="1"/>
  <c r="AN188" i="49"/>
  <c r="N188" i="49" s="1"/>
  <c r="AU188" i="49"/>
  <c r="U188" i="49" s="1"/>
  <c r="AO188" i="49"/>
  <c r="O188" i="49" s="1"/>
  <c r="AS188" i="49"/>
  <c r="S188" i="49" s="1"/>
  <c r="AJ188" i="49"/>
  <c r="J188" i="49" s="1"/>
  <c r="AQ188" i="49"/>
  <c r="Q188" i="49" s="1"/>
  <c r="AT188" i="49"/>
  <c r="T188" i="49" s="1"/>
  <c r="AX188" i="49"/>
  <c r="X188" i="49" s="1"/>
  <c r="EA175" i="48"/>
  <c r="AE502" i="49"/>
  <c r="CC502" i="49" s="1"/>
  <c r="DE189" i="49"/>
  <c r="CF189" i="49"/>
  <c r="FC189" i="49"/>
  <c r="ED189" i="49"/>
  <c r="CC189" i="49"/>
  <c r="DB189" i="49"/>
  <c r="EA189" i="49"/>
  <c r="EZ189" i="49"/>
  <c r="CS189" i="49"/>
  <c r="DK189" i="49"/>
  <c r="CL189" i="49"/>
  <c r="EJ189" i="49"/>
  <c r="FI189" i="49"/>
  <c r="CE189" i="49"/>
  <c r="FB189" i="49"/>
  <c r="EC189" i="49"/>
  <c r="DD189" i="49"/>
  <c r="CU189" i="49"/>
  <c r="DT189" i="49"/>
  <c r="FR189" i="49"/>
  <c r="ES189" i="49"/>
  <c r="DU189" i="49"/>
  <c r="CV189" i="49"/>
  <c r="FS189" i="49"/>
  <c r="ET189" i="49"/>
  <c r="CG189" i="49"/>
  <c r="DF189" i="49"/>
  <c r="EE189" i="49"/>
  <c r="FD189" i="49"/>
  <c r="CW189" i="49"/>
  <c r="DV189" i="49"/>
  <c r="EU189" i="49"/>
  <c r="FT189" i="49"/>
  <c r="CP189" i="49"/>
  <c r="DO189" i="49"/>
  <c r="FM189" i="49"/>
  <c r="EN189" i="49"/>
  <c r="DH189" i="49"/>
  <c r="CI189" i="49"/>
  <c r="FF189" i="49"/>
  <c r="EG189" i="49"/>
  <c r="DX189" i="49"/>
  <c r="CY189" i="49"/>
  <c r="EW189" i="49"/>
  <c r="FV189" i="49"/>
  <c r="AC187" i="49"/>
  <c r="AP188" i="49"/>
  <c r="P188" i="49" s="1"/>
  <c r="AK188" i="49"/>
  <c r="K188" i="49" s="1"/>
  <c r="AY188" i="49"/>
  <c r="Y188" i="49" s="1"/>
  <c r="BB188" i="49"/>
  <c r="AB188" i="49" s="1"/>
  <c r="AW188" i="49"/>
  <c r="W188" i="49" s="1"/>
  <c r="AE188" i="49"/>
  <c r="E188" i="49" s="1"/>
  <c r="AL188" i="49"/>
  <c r="L188" i="49" s="1"/>
  <c r="DM189" i="49"/>
  <c r="CN189" i="49"/>
  <c r="EL189" i="49"/>
  <c r="FK189" i="49"/>
  <c r="DI189" i="49"/>
  <c r="EH189" i="49"/>
  <c r="CJ189" i="49"/>
  <c r="FG189" i="49"/>
  <c r="CK189" i="49"/>
  <c r="DJ189" i="49"/>
  <c r="EI189" i="49"/>
  <c r="FH189" i="49"/>
  <c r="CD189" i="49"/>
  <c r="DC189" i="49"/>
  <c r="FA189" i="49"/>
  <c r="EB189" i="49"/>
  <c r="CT189" i="49"/>
  <c r="DS189" i="49"/>
  <c r="FQ189" i="49"/>
  <c r="ER189" i="49"/>
  <c r="CM189" i="49"/>
  <c r="DL189" i="49"/>
  <c r="FJ189" i="49"/>
  <c r="EK189" i="49"/>
  <c r="AV188" i="49"/>
  <c r="V188" i="49" s="1"/>
  <c r="AF188" i="49"/>
  <c r="F188" i="49" s="1"/>
  <c r="AM188" i="49"/>
  <c r="M188" i="49" s="1"/>
  <c r="AH188" i="49"/>
  <c r="H188" i="49" s="1"/>
  <c r="BA188" i="49"/>
  <c r="AA188" i="49" s="1"/>
  <c r="AR188" i="49"/>
  <c r="R188" i="49" s="1"/>
  <c r="AI188" i="49"/>
  <c r="I188" i="49" s="1"/>
  <c r="DJ176" i="48"/>
  <c r="AL503" i="49" s="1"/>
  <c r="CJ503" i="49" s="1"/>
  <c r="BK503" i="49" s="1"/>
  <c r="DK176" i="48"/>
  <c r="AM503" i="49" s="1"/>
  <c r="CK503" i="49" s="1"/>
  <c r="BL503" i="49" s="1"/>
  <c r="DQ189" i="49"/>
  <c r="CR189" i="49"/>
  <c r="EP189" i="49"/>
  <c r="FO189" i="49"/>
  <c r="DY189" i="49"/>
  <c r="CZ189" i="49"/>
  <c r="FW189" i="49"/>
  <c r="EX189" i="49"/>
  <c r="CO189" i="49"/>
  <c r="DN189" i="49"/>
  <c r="FL189" i="49"/>
  <c r="EM189" i="49"/>
  <c r="CH189" i="49"/>
  <c r="DG189" i="49"/>
  <c r="FE189" i="49"/>
  <c r="EF189" i="49"/>
  <c r="DW189" i="49"/>
  <c r="CX189" i="49"/>
  <c r="FU189" i="49"/>
  <c r="EV189" i="49"/>
  <c r="CQ189" i="49"/>
  <c r="DP189" i="49"/>
  <c r="FN189" i="49"/>
  <c r="EO189" i="49"/>
  <c r="AZ188" i="49"/>
  <c r="Z188" i="49" s="1"/>
  <c r="DC176" i="48"/>
  <c r="DA176" i="48"/>
  <c r="DX177" i="48"/>
  <c r="AZ504" i="49" s="1"/>
  <c r="CX504" i="49" s="1"/>
  <c r="BY504" i="49" s="1"/>
  <c r="DY177" i="48"/>
  <c r="BA504" i="49" s="1"/>
  <c r="CY504" i="49" s="1"/>
  <c r="BZ504" i="49" s="1"/>
  <c r="DN177" i="48"/>
  <c r="AP504" i="49" s="1"/>
  <c r="CN504" i="49" s="1"/>
  <c r="BO504" i="49" s="1"/>
  <c r="DK177" i="48"/>
  <c r="AM504" i="49" s="1"/>
  <c r="CK504" i="49" s="1"/>
  <c r="BL504" i="49" s="1"/>
  <c r="DL177" i="48"/>
  <c r="AN504" i="49" s="1"/>
  <c r="CL504" i="49" s="1"/>
  <c r="BM504" i="49" s="1"/>
  <c r="DF177" i="48"/>
  <c r="AH504" i="49" s="1"/>
  <c r="CF504" i="49" s="1"/>
  <c r="BG504" i="49" s="1"/>
  <c r="DP177" i="48"/>
  <c r="AR504" i="49" s="1"/>
  <c r="CP504" i="49" s="1"/>
  <c r="BQ504" i="49" s="1"/>
  <c r="DT177" i="48"/>
  <c r="AV504" i="49" s="1"/>
  <c r="CT504" i="49" s="1"/>
  <c r="BU504" i="49" s="1"/>
  <c r="DU177" i="48"/>
  <c r="AW504" i="49" s="1"/>
  <c r="CU504" i="49" s="1"/>
  <c r="BV504" i="49" s="1"/>
  <c r="D178" i="48"/>
  <c r="BD502" i="49" l="1"/>
  <c r="CB502" i="49" s="1"/>
  <c r="DI177" i="48"/>
  <c r="AK504" i="49" s="1"/>
  <c r="CI504" i="49" s="1"/>
  <c r="BJ504" i="49" s="1"/>
  <c r="BJ190" i="49"/>
  <c r="DO177" i="48"/>
  <c r="AQ504" i="49" s="1"/>
  <c r="CO504" i="49" s="1"/>
  <c r="BP504" i="49" s="1"/>
  <c r="BP190" i="49"/>
  <c r="CO190" i="49" s="1"/>
  <c r="E499" i="49"/>
  <c r="AC499" i="49" s="1"/>
  <c r="DZ499" i="49"/>
  <c r="DB500" i="49"/>
  <c r="DZ500" i="49" s="1"/>
  <c r="FP189" i="49"/>
  <c r="EQ189" i="49"/>
  <c r="DH177" i="48"/>
  <c r="AJ504" i="49" s="1"/>
  <c r="CH504" i="49" s="1"/>
  <c r="BI504" i="49" s="1"/>
  <c r="BS191" i="49"/>
  <c r="BP191" i="49"/>
  <c r="BQ191" i="49"/>
  <c r="BZ191" i="49"/>
  <c r="BN191" i="49"/>
  <c r="BG191" i="49"/>
  <c r="BW191" i="49"/>
  <c r="BD191" i="49"/>
  <c r="BT191" i="49"/>
  <c r="BE191" i="49"/>
  <c r="BU191" i="49"/>
  <c r="BF191" i="49"/>
  <c r="BR191" i="49"/>
  <c r="BK191" i="49"/>
  <c r="CA191" i="49"/>
  <c r="BH191" i="49"/>
  <c r="BX191" i="49"/>
  <c r="BI191" i="49"/>
  <c r="BY191" i="49"/>
  <c r="BM191" i="49"/>
  <c r="BO191" i="49"/>
  <c r="BJ191" i="49"/>
  <c r="DQ177" i="48"/>
  <c r="AS504" i="49" s="1"/>
  <c r="CQ504" i="49" s="1"/>
  <c r="BR504" i="49" s="1"/>
  <c r="DZ177" i="48"/>
  <c r="BB504" i="49" s="1"/>
  <c r="CZ504" i="49" s="1"/>
  <c r="CA504" i="49" s="1"/>
  <c r="DV177" i="48"/>
  <c r="AX504" i="49" s="1"/>
  <c r="CV504" i="49" s="1"/>
  <c r="BW504" i="49" s="1"/>
  <c r="DR177" i="48"/>
  <c r="AT504" i="49" s="1"/>
  <c r="CR504" i="49" s="1"/>
  <c r="BS504" i="49" s="1"/>
  <c r="DW177" i="48"/>
  <c r="AY504" i="49" s="1"/>
  <c r="CW504" i="49" s="1"/>
  <c r="BX504" i="49" s="1"/>
  <c r="V502" i="49"/>
  <c r="EJ503" i="49"/>
  <c r="DK503" i="49" s="1"/>
  <c r="N503" i="49" s="1"/>
  <c r="EC503" i="49"/>
  <c r="DD503" i="49" s="1"/>
  <c r="G503" i="49" s="1"/>
  <c r="EU503" i="49"/>
  <c r="DV503" i="49" s="1"/>
  <c r="Y503" i="49" s="1"/>
  <c r="EO503" i="49"/>
  <c r="DP503" i="49" s="1"/>
  <c r="EK503" i="49"/>
  <c r="DL503" i="49" s="1"/>
  <c r="EN503" i="49"/>
  <c r="DO503" i="49" s="1"/>
  <c r="R503" i="49" s="1"/>
  <c r="E500" i="49"/>
  <c r="AC500" i="49" s="1"/>
  <c r="EA501" i="49"/>
  <c r="EE502" i="49"/>
  <c r="DF502" i="49" s="1"/>
  <c r="I502" i="49" s="1"/>
  <c r="O502" i="49"/>
  <c r="ET503" i="49"/>
  <c r="DU503" i="49" s="1"/>
  <c r="X503" i="49" s="1"/>
  <c r="EV503" i="49"/>
  <c r="DW503" i="49" s="1"/>
  <c r="Z503" i="49" s="1"/>
  <c r="EF503" i="49"/>
  <c r="DG503" i="49" s="1"/>
  <c r="J503" i="49" s="1"/>
  <c r="G502" i="49"/>
  <c r="EB503" i="49"/>
  <c r="DC503" i="49" s="1"/>
  <c r="F503" i="49" s="1"/>
  <c r="ED503" i="49"/>
  <c r="DE503" i="49" s="1"/>
  <c r="H503" i="49" s="1"/>
  <c r="ES503" i="49"/>
  <c r="DT503" i="49" s="1"/>
  <c r="W503" i="49" s="1"/>
  <c r="EM503" i="49"/>
  <c r="DN503" i="49" s="1"/>
  <c r="Q503" i="49" s="1"/>
  <c r="EE503" i="49"/>
  <c r="DF503" i="49" s="1"/>
  <c r="I503" i="49" s="1"/>
  <c r="EQ503" i="49"/>
  <c r="DR503" i="49" s="1"/>
  <c r="U503" i="49" s="1"/>
  <c r="ED502" i="49"/>
  <c r="DE502" i="49" s="1"/>
  <c r="H502" i="49" s="1"/>
  <c r="ER503" i="49"/>
  <c r="DS503" i="49" s="1"/>
  <c r="V503" i="49" s="1"/>
  <c r="EX503" i="49"/>
  <c r="DY503" i="49" s="1"/>
  <c r="AB503" i="49" s="1"/>
  <c r="EP503" i="49"/>
  <c r="DQ503" i="49" s="1"/>
  <c r="T503" i="49" s="1"/>
  <c r="EW503" i="49"/>
  <c r="DX503" i="49" s="1"/>
  <c r="AA503" i="49" s="1"/>
  <c r="EG503" i="49"/>
  <c r="DH503" i="49" s="1"/>
  <c r="DD177" i="48"/>
  <c r="AF504" i="49" s="1"/>
  <c r="CD504" i="49" s="1"/>
  <c r="BE504" i="49" s="1"/>
  <c r="DE177" i="48"/>
  <c r="AG504" i="49" s="1"/>
  <c r="CE504" i="49" s="1"/>
  <c r="BF504" i="49" s="1"/>
  <c r="DS177" i="48"/>
  <c r="AU504" i="49" s="1"/>
  <c r="CS504" i="49" s="1"/>
  <c r="BT504" i="49" s="1"/>
  <c r="DM177" i="48"/>
  <c r="AO504" i="49" s="1"/>
  <c r="CM504" i="49" s="1"/>
  <c r="BN504" i="49" s="1"/>
  <c r="AT189" i="49"/>
  <c r="T189" i="49" s="1"/>
  <c r="AO189" i="49"/>
  <c r="O189" i="49" s="1"/>
  <c r="AV189" i="49"/>
  <c r="V189" i="49" s="1"/>
  <c r="AF189" i="49"/>
  <c r="F189" i="49" s="1"/>
  <c r="AK189" i="49"/>
  <c r="K189" i="49" s="1"/>
  <c r="AR189" i="49"/>
  <c r="R189" i="49" s="1"/>
  <c r="AX189" i="49"/>
  <c r="X189" i="49" s="1"/>
  <c r="AW189" i="49"/>
  <c r="W189" i="49" s="1"/>
  <c r="AH189" i="49"/>
  <c r="H189" i="49" s="1"/>
  <c r="DG177" i="48"/>
  <c r="AI504" i="49" s="1"/>
  <c r="CG504" i="49" s="1"/>
  <c r="BH504" i="49" s="1"/>
  <c r="CW190" i="49"/>
  <c r="DV190" i="49"/>
  <c r="EU190" i="49"/>
  <c r="FT190" i="49"/>
  <c r="DQ190" i="49"/>
  <c r="CR190" i="49"/>
  <c r="FO190" i="49"/>
  <c r="EP190" i="49"/>
  <c r="FL190" i="49"/>
  <c r="CH190" i="49"/>
  <c r="DG190" i="49"/>
  <c r="EF190" i="49"/>
  <c r="FE190" i="49"/>
  <c r="DY190" i="49"/>
  <c r="CZ190" i="49"/>
  <c r="EX190" i="49"/>
  <c r="FW190" i="49"/>
  <c r="CQ190" i="49"/>
  <c r="DP190" i="49"/>
  <c r="FN190" i="49"/>
  <c r="EO190" i="49"/>
  <c r="AL189" i="49"/>
  <c r="L189" i="49" s="1"/>
  <c r="DE190" i="49"/>
  <c r="CF190" i="49"/>
  <c r="FC190" i="49"/>
  <c r="ED190" i="49"/>
  <c r="CC190" i="49"/>
  <c r="DB190" i="49"/>
  <c r="EZ190" i="49"/>
  <c r="EA190" i="49"/>
  <c r="DR190" i="49"/>
  <c r="CS190" i="49"/>
  <c r="EQ190" i="49"/>
  <c r="FP190" i="49"/>
  <c r="CL190" i="49"/>
  <c r="DK190" i="49"/>
  <c r="EJ190" i="49"/>
  <c r="FI190" i="49"/>
  <c r="CE190" i="49"/>
  <c r="DD190" i="49"/>
  <c r="EC190" i="49"/>
  <c r="FB190" i="49"/>
  <c r="DU190" i="49"/>
  <c r="CV190" i="49"/>
  <c r="ET190" i="49"/>
  <c r="FS190" i="49"/>
  <c r="AS189" i="49"/>
  <c r="S189" i="49" s="1"/>
  <c r="AZ189" i="49"/>
  <c r="Z189" i="49" s="1"/>
  <c r="AJ189" i="49"/>
  <c r="J189" i="49" s="1"/>
  <c r="AQ189" i="49"/>
  <c r="Q189" i="49" s="1"/>
  <c r="BB189" i="49"/>
  <c r="AB189" i="49" s="1"/>
  <c r="DI190" i="49"/>
  <c r="CJ190" i="49"/>
  <c r="FG190" i="49"/>
  <c r="EH190" i="49"/>
  <c r="CG190" i="49"/>
  <c r="DF190" i="49"/>
  <c r="FD190" i="49"/>
  <c r="EE190" i="49"/>
  <c r="CY190" i="49"/>
  <c r="DX190" i="49"/>
  <c r="FV190" i="49"/>
  <c r="EW190" i="49"/>
  <c r="CP190" i="49"/>
  <c r="DO190" i="49"/>
  <c r="EN190" i="49"/>
  <c r="FM190" i="49"/>
  <c r="CI190" i="49"/>
  <c r="DH190" i="49"/>
  <c r="FF190" i="49"/>
  <c r="EG190" i="49"/>
  <c r="CT190" i="49"/>
  <c r="DS190" i="49"/>
  <c r="ER190" i="49"/>
  <c r="FQ190" i="49"/>
  <c r="DJ177" i="48"/>
  <c r="AL504" i="49" s="1"/>
  <c r="CJ504" i="49" s="1"/>
  <c r="BK504" i="49" s="1"/>
  <c r="EA176" i="48"/>
  <c r="AE503" i="49"/>
  <c r="CC503" i="49" s="1"/>
  <c r="DM190" i="49"/>
  <c r="CN190" i="49"/>
  <c r="FK190" i="49"/>
  <c r="EL190" i="49"/>
  <c r="DJ190" i="49"/>
  <c r="CK190" i="49"/>
  <c r="EI190" i="49"/>
  <c r="FH190" i="49"/>
  <c r="CD190" i="49"/>
  <c r="DC190" i="49"/>
  <c r="EB190" i="49"/>
  <c r="FA190" i="49"/>
  <c r="DT190" i="49"/>
  <c r="CU190" i="49"/>
  <c r="ES190" i="49"/>
  <c r="FR190" i="49"/>
  <c r="DL190" i="49"/>
  <c r="CM190" i="49"/>
  <c r="EK190" i="49"/>
  <c r="FJ190" i="49"/>
  <c r="DW190" i="49"/>
  <c r="CX190" i="49"/>
  <c r="EV190" i="49"/>
  <c r="FU190" i="49"/>
  <c r="AM189" i="49"/>
  <c r="M189" i="49" s="1"/>
  <c r="AP189" i="49"/>
  <c r="P189" i="49" s="1"/>
  <c r="AC188" i="49"/>
  <c r="BA189" i="49"/>
  <c r="AA189" i="49" s="1"/>
  <c r="AY189" i="49"/>
  <c r="Y189" i="49" s="1"/>
  <c r="AI189" i="49"/>
  <c r="I189" i="49" s="1"/>
  <c r="AG189" i="49"/>
  <c r="G189" i="49" s="1"/>
  <c r="AN189" i="49"/>
  <c r="N189" i="49" s="1"/>
  <c r="AU189" i="49"/>
  <c r="U189" i="49" s="1"/>
  <c r="AE189" i="49"/>
  <c r="E189" i="49" s="1"/>
  <c r="DW178" i="48"/>
  <c r="AY505" i="49" s="1"/>
  <c r="CW505" i="49" s="1"/>
  <c r="BX505" i="49" s="1"/>
  <c r="DI178" i="48"/>
  <c r="AK505" i="49" s="1"/>
  <c r="CI505" i="49" s="1"/>
  <c r="BJ505" i="49" s="1"/>
  <c r="DD178" i="48"/>
  <c r="AF505" i="49" s="1"/>
  <c r="CD505" i="49" s="1"/>
  <c r="BE505" i="49" s="1"/>
  <c r="DM178" i="48"/>
  <c r="AO505" i="49" s="1"/>
  <c r="CM505" i="49" s="1"/>
  <c r="BN505" i="49" s="1"/>
  <c r="DT178" i="48"/>
  <c r="AV505" i="49" s="1"/>
  <c r="CT505" i="49" s="1"/>
  <c r="BU505" i="49" s="1"/>
  <c r="DQ178" i="48"/>
  <c r="AS505" i="49" s="1"/>
  <c r="CQ505" i="49" s="1"/>
  <c r="BR505" i="49" s="1"/>
  <c r="DL178" i="48"/>
  <c r="AN505" i="49" s="1"/>
  <c r="CL505" i="49" s="1"/>
  <c r="BM505" i="49" s="1"/>
  <c r="DX178" i="48"/>
  <c r="AZ505" i="49" s="1"/>
  <c r="CX505" i="49" s="1"/>
  <c r="BY505" i="49" s="1"/>
  <c r="DC177" i="48"/>
  <c r="DA177" i="48"/>
  <c r="D179" i="48"/>
  <c r="BD503" i="49" l="1"/>
  <c r="CB503" i="49" s="1"/>
  <c r="DK178" i="48"/>
  <c r="AM505" i="49" s="1"/>
  <c r="CK505" i="49" s="1"/>
  <c r="BL505" i="49" s="1"/>
  <c r="BL191" i="49"/>
  <c r="DU178" i="48"/>
  <c r="AW505" i="49" s="1"/>
  <c r="CU505" i="49" s="1"/>
  <c r="BV505" i="49" s="1"/>
  <c r="BV191" i="49"/>
  <c r="DB501" i="49"/>
  <c r="EM190" i="49"/>
  <c r="DN190" i="49"/>
  <c r="DH178" i="48"/>
  <c r="AJ505" i="49" s="1"/>
  <c r="CH505" i="49" s="1"/>
  <c r="BI505" i="49" s="1"/>
  <c r="BK192" i="49"/>
  <c r="CA192" i="49"/>
  <c r="BH192" i="49"/>
  <c r="BX192" i="49"/>
  <c r="BI192" i="49"/>
  <c r="BY192" i="49"/>
  <c r="BJ192" i="49"/>
  <c r="BO192" i="49"/>
  <c r="BL192" i="49"/>
  <c r="BM192" i="49"/>
  <c r="BR192" i="49"/>
  <c r="BF192" i="49"/>
  <c r="BS192" i="49"/>
  <c r="BP192" i="49"/>
  <c r="BV192" i="49"/>
  <c r="BW192" i="49"/>
  <c r="BD192" i="49"/>
  <c r="BT192" i="49"/>
  <c r="BE192" i="49"/>
  <c r="BN192" i="49"/>
  <c r="BU192" i="49"/>
  <c r="BZ192" i="49"/>
  <c r="BG192" i="49"/>
  <c r="S503" i="49"/>
  <c r="DE178" i="48"/>
  <c r="AG505" i="49" s="1"/>
  <c r="CE505" i="49" s="1"/>
  <c r="BF505" i="49" s="1"/>
  <c r="DV178" i="48"/>
  <c r="AX505" i="49" s="1"/>
  <c r="CV505" i="49" s="1"/>
  <c r="BW505" i="49" s="1"/>
  <c r="DP178" i="48"/>
  <c r="AR505" i="49" s="1"/>
  <c r="CP505" i="49" s="1"/>
  <c r="BQ505" i="49" s="1"/>
  <c r="DY178" i="48"/>
  <c r="BA505" i="49" s="1"/>
  <c r="CY505" i="49" s="1"/>
  <c r="BZ505" i="49" s="1"/>
  <c r="EN504" i="49"/>
  <c r="DO504" i="49" s="1"/>
  <c r="EP504" i="49"/>
  <c r="DQ504" i="49" s="1"/>
  <c r="DF178" i="48"/>
  <c r="AH505" i="49" s="1"/>
  <c r="CF505" i="49" s="1"/>
  <c r="BG505" i="49" s="1"/>
  <c r="DZ178" i="48"/>
  <c r="BB505" i="49" s="1"/>
  <c r="CZ505" i="49" s="1"/>
  <c r="CA505" i="49" s="1"/>
  <c r="DO178" i="48"/>
  <c r="AQ505" i="49" s="1"/>
  <c r="CO505" i="49" s="1"/>
  <c r="BP505" i="49" s="1"/>
  <c r="DS178" i="48"/>
  <c r="AU505" i="49" s="1"/>
  <c r="CS505" i="49" s="1"/>
  <c r="BT505" i="49" s="1"/>
  <c r="EJ504" i="49"/>
  <c r="DK504" i="49" s="1"/>
  <c r="ET504" i="49"/>
  <c r="DU504" i="49" s="1"/>
  <c r="EI503" i="49"/>
  <c r="DJ503" i="49" s="1"/>
  <c r="M503" i="49" s="1"/>
  <c r="K503" i="49"/>
  <c r="R504" i="49"/>
  <c r="ER504" i="49"/>
  <c r="DS504" i="49" s="1"/>
  <c r="V504" i="49" s="1"/>
  <c r="EA502" i="49"/>
  <c r="ED504" i="49"/>
  <c r="DE504" i="49" s="1"/>
  <c r="EH503" i="49"/>
  <c r="DI503" i="49" s="1"/>
  <c r="L503" i="49" s="1"/>
  <c r="ES504" i="49"/>
  <c r="DT504" i="49" s="1"/>
  <c r="W504" i="49" s="1"/>
  <c r="O503" i="49"/>
  <c r="EM504" i="49"/>
  <c r="DN504" i="49" s="1"/>
  <c r="Q504" i="49" s="1"/>
  <c r="EG504" i="49"/>
  <c r="DH504" i="49" s="1"/>
  <c r="EU504" i="49"/>
  <c r="DV504" i="49" s="1"/>
  <c r="Y504" i="49" s="1"/>
  <c r="EW504" i="49"/>
  <c r="DX504" i="49" s="1"/>
  <c r="EL503" i="49"/>
  <c r="DM503" i="49" s="1"/>
  <c r="P503" i="49" s="1"/>
  <c r="EF504" i="49"/>
  <c r="DG504" i="49" s="1"/>
  <c r="J504" i="49" s="1"/>
  <c r="EI504" i="49"/>
  <c r="DJ504" i="49" s="1"/>
  <c r="M504" i="49" s="1"/>
  <c r="EO504" i="49"/>
  <c r="DP504" i="49" s="1"/>
  <c r="S504" i="49" s="1"/>
  <c r="EV504" i="49"/>
  <c r="DW504" i="49" s="1"/>
  <c r="Z504" i="49" s="1"/>
  <c r="EX504" i="49"/>
  <c r="DY504" i="49" s="1"/>
  <c r="AB504" i="49" s="1"/>
  <c r="EL504" i="49"/>
  <c r="DM504" i="49" s="1"/>
  <c r="P504" i="49" s="1"/>
  <c r="AZ190" i="49"/>
  <c r="Z190" i="49" s="1"/>
  <c r="AO190" i="49"/>
  <c r="O190" i="49" s="1"/>
  <c r="AW190" i="49"/>
  <c r="W190" i="49" s="1"/>
  <c r="AF190" i="49"/>
  <c r="F190" i="49" s="1"/>
  <c r="AM190" i="49"/>
  <c r="M190" i="49" s="1"/>
  <c r="AX190" i="49"/>
  <c r="X190" i="49" s="1"/>
  <c r="AG190" i="49"/>
  <c r="G190" i="49" s="1"/>
  <c r="AN190" i="49"/>
  <c r="N190" i="49" s="1"/>
  <c r="AU190" i="49"/>
  <c r="U190" i="49" s="1"/>
  <c r="AS190" i="49"/>
  <c r="S190" i="49" s="1"/>
  <c r="AT190" i="49"/>
  <c r="T190" i="49" s="1"/>
  <c r="DQ191" i="49"/>
  <c r="CR191" i="49"/>
  <c r="FO191" i="49"/>
  <c r="EP191" i="49"/>
  <c r="DY191" i="49"/>
  <c r="CZ191" i="49"/>
  <c r="EX191" i="49"/>
  <c r="FW191" i="49"/>
  <c r="DE191" i="49"/>
  <c r="CF191" i="49"/>
  <c r="FC191" i="49"/>
  <c r="ED191" i="49"/>
  <c r="CO191" i="49"/>
  <c r="DN191" i="49"/>
  <c r="FL191" i="49"/>
  <c r="EM191" i="49"/>
  <c r="CQ191" i="49"/>
  <c r="DP191" i="49"/>
  <c r="EO191" i="49"/>
  <c r="FN191" i="49"/>
  <c r="DR191" i="49"/>
  <c r="CS191" i="49"/>
  <c r="EQ191" i="49"/>
  <c r="FP191" i="49"/>
  <c r="DK191" i="49"/>
  <c r="CL191" i="49"/>
  <c r="FI191" i="49"/>
  <c r="EJ191" i="49"/>
  <c r="AC189" i="49"/>
  <c r="BB190" i="49"/>
  <c r="AB190" i="49" s="1"/>
  <c r="AJ190" i="49"/>
  <c r="J190" i="49" s="1"/>
  <c r="AQ190" i="49"/>
  <c r="Q190" i="49" s="1"/>
  <c r="AY190" i="49"/>
  <c r="Y190" i="49" s="1"/>
  <c r="CE191" i="49"/>
  <c r="DD191" i="49"/>
  <c r="EC191" i="49"/>
  <c r="FB191" i="49"/>
  <c r="CM191" i="49"/>
  <c r="DL191" i="49"/>
  <c r="FJ191" i="49"/>
  <c r="EK191" i="49"/>
  <c r="DU191" i="49"/>
  <c r="CV191" i="49"/>
  <c r="FS191" i="49"/>
  <c r="ET191" i="49"/>
  <c r="CW191" i="49"/>
  <c r="DV191" i="49"/>
  <c r="EU191" i="49"/>
  <c r="FT191" i="49"/>
  <c r="DX191" i="49"/>
  <c r="CY191" i="49"/>
  <c r="FV191" i="49"/>
  <c r="EW191" i="49"/>
  <c r="DO191" i="49"/>
  <c r="CP191" i="49"/>
  <c r="EN191" i="49"/>
  <c r="FM191" i="49"/>
  <c r="AK190" i="49"/>
  <c r="K190" i="49" s="1"/>
  <c r="BA190" i="49"/>
  <c r="AA190" i="49" s="1"/>
  <c r="AI190" i="49"/>
  <c r="I190" i="49" s="1"/>
  <c r="AL190" i="49"/>
  <c r="L190" i="49" s="1"/>
  <c r="EA177" i="48"/>
  <c r="AE504" i="49"/>
  <c r="CC504" i="49" s="1"/>
  <c r="DR178" i="48"/>
  <c r="AT505" i="49" s="1"/>
  <c r="CR505" i="49" s="1"/>
  <c r="BS505" i="49" s="1"/>
  <c r="DJ178" i="48"/>
  <c r="AL505" i="49" s="1"/>
  <c r="CJ505" i="49" s="1"/>
  <c r="BK505" i="49" s="1"/>
  <c r="DN178" i="48"/>
  <c r="AP505" i="49" s="1"/>
  <c r="CN505" i="49" s="1"/>
  <c r="BO505" i="49" s="1"/>
  <c r="DG178" i="48"/>
  <c r="AI505" i="49" s="1"/>
  <c r="CG505" i="49" s="1"/>
  <c r="BH505" i="49" s="1"/>
  <c r="DJ191" i="49"/>
  <c r="CK191" i="49"/>
  <c r="FH191" i="49"/>
  <c r="EI191" i="49"/>
  <c r="CU191" i="49"/>
  <c r="DT191" i="49"/>
  <c r="ES191" i="49"/>
  <c r="FR191" i="49"/>
  <c r="DB191" i="49"/>
  <c r="CC191" i="49"/>
  <c r="EA191" i="49"/>
  <c r="EZ191" i="49"/>
  <c r="DH191" i="49"/>
  <c r="CI191" i="49"/>
  <c r="EG191" i="49"/>
  <c r="FF191" i="49"/>
  <c r="CD191" i="49"/>
  <c r="DC191" i="49"/>
  <c r="FA191" i="49"/>
  <c r="EB191" i="49"/>
  <c r="CT191" i="49"/>
  <c r="DS191" i="49"/>
  <c r="ER191" i="49"/>
  <c r="FQ191" i="49"/>
  <c r="AP190" i="49"/>
  <c r="P190" i="49" s="1"/>
  <c r="AV190" i="49"/>
  <c r="V190" i="49" s="1"/>
  <c r="AR190" i="49"/>
  <c r="R190" i="49" s="1"/>
  <c r="AE190" i="49"/>
  <c r="E190" i="49" s="1"/>
  <c r="AH190" i="49"/>
  <c r="H190" i="49" s="1"/>
  <c r="CG191" i="49"/>
  <c r="DF191" i="49"/>
  <c r="EE191" i="49"/>
  <c r="FD191" i="49"/>
  <c r="DI191" i="49"/>
  <c r="CJ191" i="49"/>
  <c r="FG191" i="49"/>
  <c r="EH191" i="49"/>
  <c r="DM191" i="49"/>
  <c r="CN191" i="49"/>
  <c r="FK191" i="49"/>
  <c r="EL191" i="49"/>
  <c r="CH191" i="49"/>
  <c r="DG191" i="49"/>
  <c r="FE191" i="49"/>
  <c r="EF191" i="49"/>
  <c r="CX191" i="49"/>
  <c r="DW191" i="49"/>
  <c r="FU191" i="49"/>
  <c r="EV191" i="49"/>
  <c r="DC178" i="48"/>
  <c r="DA178" i="48"/>
  <c r="DX179" i="48"/>
  <c r="AZ506" i="49" s="1"/>
  <c r="CX506" i="49" s="1"/>
  <c r="BY506" i="49" s="1"/>
  <c r="DH179" i="48"/>
  <c r="AJ506" i="49" s="1"/>
  <c r="CH506" i="49" s="1"/>
  <c r="BI506" i="49" s="1"/>
  <c r="DK179" i="48"/>
  <c r="AM506" i="49" s="1"/>
  <c r="CK506" i="49" s="1"/>
  <c r="BL506" i="49" s="1"/>
  <c r="DS179" i="48"/>
  <c r="AU506" i="49" s="1"/>
  <c r="CS506" i="49" s="1"/>
  <c r="BT506" i="49" s="1"/>
  <c r="DV179" i="48"/>
  <c r="AX506" i="49" s="1"/>
  <c r="CV506" i="49" s="1"/>
  <c r="BW506" i="49" s="1"/>
  <c r="DG179" i="48"/>
  <c r="AI506" i="49" s="1"/>
  <c r="CG506" i="49" s="1"/>
  <c r="BH506" i="49" s="1"/>
  <c r="DD179" i="48"/>
  <c r="AF506" i="49" s="1"/>
  <c r="CD506" i="49" s="1"/>
  <c r="BE506" i="49" s="1"/>
  <c r="D180" i="48"/>
  <c r="BD504" i="49" l="1"/>
  <c r="CB504" i="49" s="1"/>
  <c r="DP179" i="48"/>
  <c r="AR506" i="49" s="1"/>
  <c r="CP506" i="49" s="1"/>
  <c r="BQ506" i="49" s="1"/>
  <c r="BQ192" i="49"/>
  <c r="E501" i="49"/>
  <c r="AC501" i="49" s="1"/>
  <c r="DZ501" i="49"/>
  <c r="DB502" i="49"/>
  <c r="DZ502" i="49" s="1"/>
  <c r="BS193" i="49"/>
  <c r="BP193" i="49"/>
  <c r="BQ193" i="49"/>
  <c r="BF193" i="49"/>
  <c r="BG193" i="49"/>
  <c r="BW193" i="49"/>
  <c r="BD193" i="49"/>
  <c r="BT193" i="49"/>
  <c r="BE193" i="49"/>
  <c r="BU193" i="49"/>
  <c r="BV193" i="49"/>
  <c r="BR193" i="49"/>
  <c r="BK193" i="49"/>
  <c r="CA193" i="49"/>
  <c r="BH193" i="49"/>
  <c r="BX193" i="49"/>
  <c r="BI193" i="49"/>
  <c r="BY193" i="49"/>
  <c r="BJ193" i="49"/>
  <c r="BN193" i="49"/>
  <c r="BO193" i="49"/>
  <c r="BL193" i="49"/>
  <c r="BM193" i="49"/>
  <c r="BZ193" i="49"/>
  <c r="DU179" i="48"/>
  <c r="AW506" i="49" s="1"/>
  <c r="CU506" i="49" s="1"/>
  <c r="BV506" i="49" s="1"/>
  <c r="DR179" i="48"/>
  <c r="AT506" i="49" s="1"/>
  <c r="CR506" i="49" s="1"/>
  <c r="BS506" i="49" s="1"/>
  <c r="DZ179" i="48"/>
  <c r="BB506" i="49" s="1"/>
  <c r="CZ506" i="49" s="1"/>
  <c r="CA506" i="49" s="1"/>
  <c r="DT179" i="48"/>
  <c r="AV506" i="49" s="1"/>
  <c r="CT506" i="49" s="1"/>
  <c r="BU506" i="49" s="1"/>
  <c r="DF179" i="48"/>
  <c r="AH506" i="49" s="1"/>
  <c r="CF506" i="49" s="1"/>
  <c r="BG506" i="49" s="1"/>
  <c r="DM179" i="48"/>
  <c r="AO506" i="49" s="1"/>
  <c r="CM506" i="49" s="1"/>
  <c r="BN506" i="49" s="1"/>
  <c r="DY179" i="48"/>
  <c r="BA506" i="49" s="1"/>
  <c r="CY506" i="49" s="1"/>
  <c r="BZ506" i="49" s="1"/>
  <c r="X504" i="49"/>
  <c r="DO179" i="48"/>
  <c r="AQ506" i="49" s="1"/>
  <c r="CO506" i="49" s="1"/>
  <c r="BP506" i="49" s="1"/>
  <c r="EQ505" i="49"/>
  <c r="DR505" i="49" s="1"/>
  <c r="EV505" i="49"/>
  <c r="DW505" i="49" s="1"/>
  <c r="Z505" i="49" s="1"/>
  <c r="ED505" i="49"/>
  <c r="DE505" i="49" s="1"/>
  <c r="EK505" i="49"/>
  <c r="DL505" i="49" s="1"/>
  <c r="EO505" i="49"/>
  <c r="DP505" i="49" s="1"/>
  <c r="EB505" i="49"/>
  <c r="DC505" i="49" s="1"/>
  <c r="EI505" i="49"/>
  <c r="DJ505" i="49" s="1"/>
  <c r="EA503" i="49"/>
  <c r="E502" i="49"/>
  <c r="AC502" i="49" s="1"/>
  <c r="AA504" i="49"/>
  <c r="K504" i="49"/>
  <c r="EJ505" i="49"/>
  <c r="DK505" i="49" s="1"/>
  <c r="H504" i="49"/>
  <c r="ER505" i="49"/>
  <c r="DS505" i="49" s="1"/>
  <c r="V505" i="49" s="1"/>
  <c r="EH504" i="49"/>
  <c r="DI504" i="49" s="1"/>
  <c r="L504" i="49" s="1"/>
  <c r="EX505" i="49"/>
  <c r="DY505" i="49" s="1"/>
  <c r="AB505" i="49" s="1"/>
  <c r="T504" i="49"/>
  <c r="N504" i="49"/>
  <c r="EG505" i="49"/>
  <c r="DH505" i="49" s="1"/>
  <c r="EW505" i="49"/>
  <c r="DX505" i="49" s="1"/>
  <c r="AA505" i="49" s="1"/>
  <c r="EB504" i="49"/>
  <c r="DC504" i="49" s="1"/>
  <c r="F504" i="49" s="1"/>
  <c r="EC505" i="49"/>
  <c r="DD505" i="49" s="1"/>
  <c r="G505" i="49" s="1"/>
  <c r="EQ504" i="49"/>
  <c r="DR504" i="49" s="1"/>
  <c r="U504" i="49" s="1"/>
  <c r="EE504" i="49"/>
  <c r="DF504" i="49" s="1"/>
  <c r="I504" i="49" s="1"/>
  <c r="EK504" i="49"/>
  <c r="DL504" i="49" s="1"/>
  <c r="O504" i="49" s="1"/>
  <c r="EM505" i="49"/>
  <c r="DN505" i="49" s="1"/>
  <c r="Q505" i="49" s="1"/>
  <c r="ES505" i="49"/>
  <c r="DT505" i="49" s="1"/>
  <c r="W505" i="49" s="1"/>
  <c r="EU505" i="49"/>
  <c r="DV505" i="49" s="1"/>
  <c r="Y505" i="49" s="1"/>
  <c r="EN505" i="49"/>
  <c r="DO505" i="49" s="1"/>
  <c r="EF505" i="49"/>
  <c r="DG505" i="49" s="1"/>
  <c r="J505" i="49" s="1"/>
  <c r="EC504" i="49"/>
  <c r="DD504" i="49" s="1"/>
  <c r="G504" i="49" s="1"/>
  <c r="ET505" i="49"/>
  <c r="DU505" i="49" s="1"/>
  <c r="X505" i="49" s="1"/>
  <c r="AZ191" i="49"/>
  <c r="Z191" i="49" s="1"/>
  <c r="AJ191" i="49"/>
  <c r="J191" i="49" s="1"/>
  <c r="AP191" i="49"/>
  <c r="P191" i="49" s="1"/>
  <c r="AL191" i="49"/>
  <c r="L191" i="49" s="1"/>
  <c r="AR191" i="49"/>
  <c r="R191" i="49" s="1"/>
  <c r="AY191" i="49"/>
  <c r="Y191" i="49" s="1"/>
  <c r="AG191" i="49"/>
  <c r="G191" i="49" s="1"/>
  <c r="AN191" i="49"/>
  <c r="N191" i="49" s="1"/>
  <c r="AQ191" i="49"/>
  <c r="Q191" i="49" s="1"/>
  <c r="AH191" i="49"/>
  <c r="H191" i="49" s="1"/>
  <c r="AT191" i="49"/>
  <c r="T191" i="49" s="1"/>
  <c r="CI192" i="49"/>
  <c r="DH192" i="49"/>
  <c r="FF192" i="49"/>
  <c r="EG192" i="49"/>
  <c r="CM192" i="49"/>
  <c r="DL192" i="49"/>
  <c r="EK192" i="49"/>
  <c r="FJ192" i="49"/>
  <c r="DM192" i="49"/>
  <c r="CN192" i="49"/>
  <c r="FK192" i="49"/>
  <c r="EL192" i="49"/>
  <c r="DP192" i="49"/>
  <c r="CQ192" i="49"/>
  <c r="EO192" i="49"/>
  <c r="FN192" i="49"/>
  <c r="CL192" i="49"/>
  <c r="DK192" i="49"/>
  <c r="FI192" i="49"/>
  <c r="EJ192" i="49"/>
  <c r="DI179" i="48"/>
  <c r="AK506" i="49" s="1"/>
  <c r="CI506" i="49" s="1"/>
  <c r="BJ506" i="49" s="1"/>
  <c r="CO192" i="49"/>
  <c r="DN192" i="49"/>
  <c r="FL192" i="49"/>
  <c r="EM192" i="49"/>
  <c r="DQ192" i="49"/>
  <c r="CR192" i="49"/>
  <c r="EP192" i="49"/>
  <c r="FO192" i="49"/>
  <c r="DR192" i="49"/>
  <c r="CS192" i="49"/>
  <c r="FP192" i="49"/>
  <c r="EQ192" i="49"/>
  <c r="CU192" i="49"/>
  <c r="DT192" i="49"/>
  <c r="FR192" i="49"/>
  <c r="ES192" i="49"/>
  <c r="DU192" i="49"/>
  <c r="CV192" i="49"/>
  <c r="FS192" i="49"/>
  <c r="ET192" i="49"/>
  <c r="CP192" i="49"/>
  <c r="DO192" i="49"/>
  <c r="FM192" i="49"/>
  <c r="EN192" i="49"/>
  <c r="AI191" i="49"/>
  <c r="I191" i="49" s="1"/>
  <c r="AC190" i="49"/>
  <c r="AF191" i="49"/>
  <c r="F191" i="49" s="1"/>
  <c r="AM191" i="49"/>
  <c r="M191" i="49" s="1"/>
  <c r="AU191" i="49"/>
  <c r="U191" i="49" s="1"/>
  <c r="AS191" i="49"/>
  <c r="S191" i="49" s="1"/>
  <c r="BB191" i="49"/>
  <c r="AB191" i="49" s="1"/>
  <c r="DI192" i="49"/>
  <c r="CJ192" i="49"/>
  <c r="FG192" i="49"/>
  <c r="EH192" i="49"/>
  <c r="DJ179" i="48"/>
  <c r="AL506" i="49" s="1"/>
  <c r="CJ506" i="49" s="1"/>
  <c r="BK506" i="49" s="1"/>
  <c r="DQ179" i="48"/>
  <c r="AS506" i="49" s="1"/>
  <c r="CQ506" i="49" s="1"/>
  <c r="BR506" i="49" s="1"/>
  <c r="DW179" i="48"/>
  <c r="AY506" i="49" s="1"/>
  <c r="CW506" i="49" s="1"/>
  <c r="BX506" i="49" s="1"/>
  <c r="CY192" i="49"/>
  <c r="DX192" i="49"/>
  <c r="EW192" i="49"/>
  <c r="FV192" i="49"/>
  <c r="DY192" i="49"/>
  <c r="CZ192" i="49"/>
  <c r="FW192" i="49"/>
  <c r="EX192" i="49"/>
  <c r="DE192" i="49"/>
  <c r="CF192" i="49"/>
  <c r="ED192" i="49"/>
  <c r="FC192" i="49"/>
  <c r="CD192" i="49"/>
  <c r="DC192" i="49"/>
  <c r="FA192" i="49"/>
  <c r="EB192" i="49"/>
  <c r="CT192" i="49"/>
  <c r="DS192" i="49"/>
  <c r="ER192" i="49"/>
  <c r="FQ192" i="49"/>
  <c r="AV191" i="49"/>
  <c r="V191" i="49" s="1"/>
  <c r="AK191" i="49"/>
  <c r="K191" i="49" s="1"/>
  <c r="AE191" i="49"/>
  <c r="E191" i="49" s="1"/>
  <c r="AW191" i="49"/>
  <c r="W191" i="49" s="1"/>
  <c r="DN179" i="48"/>
  <c r="AP506" i="49" s="1"/>
  <c r="CN506" i="49" s="1"/>
  <c r="BO506" i="49" s="1"/>
  <c r="DL179" i="48"/>
  <c r="AN506" i="49" s="1"/>
  <c r="CL506" i="49" s="1"/>
  <c r="BM506" i="49" s="1"/>
  <c r="EA178" i="48"/>
  <c r="AE505" i="49"/>
  <c r="CC505" i="49" s="1"/>
  <c r="DB192" i="49"/>
  <c r="CC192" i="49"/>
  <c r="EA192" i="49"/>
  <c r="EZ192" i="49"/>
  <c r="DE179" i="48"/>
  <c r="AG506" i="49" s="1"/>
  <c r="CE506" i="49" s="1"/>
  <c r="BF506" i="49" s="1"/>
  <c r="CG192" i="49"/>
  <c r="DF192" i="49"/>
  <c r="EE192" i="49"/>
  <c r="FD192" i="49"/>
  <c r="DJ192" i="49"/>
  <c r="CK192" i="49"/>
  <c r="EI192" i="49"/>
  <c r="FH192" i="49"/>
  <c r="DG192" i="49"/>
  <c r="CH192" i="49"/>
  <c r="EF192" i="49"/>
  <c r="FE192" i="49"/>
  <c r="CX192" i="49"/>
  <c r="DW192" i="49"/>
  <c r="EV192" i="49"/>
  <c r="FU192" i="49"/>
  <c r="BA191" i="49"/>
  <c r="AA191" i="49" s="1"/>
  <c r="AX191" i="49"/>
  <c r="X191" i="49" s="1"/>
  <c r="AO191" i="49"/>
  <c r="O191" i="49" s="1"/>
  <c r="DC179" i="48"/>
  <c r="DA179" i="48"/>
  <c r="DW180" i="48"/>
  <c r="AY507" i="49" s="1"/>
  <c r="CW507" i="49" s="1"/>
  <c r="BX507" i="49" s="1"/>
  <c r="DG180" i="48"/>
  <c r="AI507" i="49" s="1"/>
  <c r="CG507" i="49" s="1"/>
  <c r="BH507" i="49" s="1"/>
  <c r="DK180" i="48"/>
  <c r="AM507" i="49" s="1"/>
  <c r="CK507" i="49" s="1"/>
  <c r="BL507" i="49" s="1"/>
  <c r="DR180" i="48"/>
  <c r="AT507" i="49" s="1"/>
  <c r="CR507" i="49" s="1"/>
  <c r="BS507" i="49" s="1"/>
  <c r="DH180" i="48"/>
  <c r="AJ507" i="49" s="1"/>
  <c r="CH507" i="49" s="1"/>
  <c r="BI507" i="49" s="1"/>
  <c r="DX180" i="48"/>
  <c r="AZ507" i="49" s="1"/>
  <c r="CX507" i="49" s="1"/>
  <c r="BY507" i="49" s="1"/>
  <c r="D181" i="48"/>
  <c r="BD505" i="49" l="1"/>
  <c r="CB505" i="49" s="1"/>
  <c r="DB503" i="49"/>
  <c r="BK194" i="49"/>
  <c r="CA194" i="49"/>
  <c r="BH194" i="49"/>
  <c r="BX194" i="49"/>
  <c r="BI194" i="49"/>
  <c r="BY194" i="49"/>
  <c r="BR194" i="49"/>
  <c r="BF194" i="49"/>
  <c r="BO194" i="49"/>
  <c r="BL194" i="49"/>
  <c r="BM194" i="49"/>
  <c r="BV194" i="49"/>
  <c r="BZ194" i="49"/>
  <c r="BS194" i="49"/>
  <c r="BP194" i="49"/>
  <c r="BQ194" i="49"/>
  <c r="BN194" i="49"/>
  <c r="BJ194" i="49"/>
  <c r="BT194" i="49"/>
  <c r="BE194" i="49"/>
  <c r="BU194" i="49"/>
  <c r="BG194" i="49"/>
  <c r="BW194" i="49"/>
  <c r="BD194" i="49"/>
  <c r="DQ180" i="48"/>
  <c r="AS507" i="49" s="1"/>
  <c r="CQ507" i="49" s="1"/>
  <c r="BR507" i="49" s="1"/>
  <c r="DN180" i="48"/>
  <c r="AP507" i="49" s="1"/>
  <c r="CN507" i="49" s="1"/>
  <c r="BO507" i="49" s="1"/>
  <c r="U505" i="49"/>
  <c r="M505" i="49"/>
  <c r="DI180" i="48"/>
  <c r="AK507" i="49" s="1"/>
  <c r="CI507" i="49" s="1"/>
  <c r="BJ507" i="49" s="1"/>
  <c r="DU180" i="48"/>
  <c r="AW507" i="49" s="1"/>
  <c r="CU507" i="49" s="1"/>
  <c r="BV507" i="49" s="1"/>
  <c r="DT180" i="48"/>
  <c r="AV507" i="49" s="1"/>
  <c r="CT507" i="49" s="1"/>
  <c r="BU507" i="49" s="1"/>
  <c r="DZ180" i="48"/>
  <c r="BB507" i="49" s="1"/>
  <c r="CZ507" i="49" s="1"/>
  <c r="CA507" i="49" s="1"/>
  <c r="DS180" i="48"/>
  <c r="AU507" i="49" s="1"/>
  <c r="CS507" i="49" s="1"/>
  <c r="BT507" i="49" s="1"/>
  <c r="DL180" i="48"/>
  <c r="AN507" i="49" s="1"/>
  <c r="CL507" i="49" s="1"/>
  <c r="BM507" i="49" s="1"/>
  <c r="DJ180" i="48"/>
  <c r="AL507" i="49" s="1"/>
  <c r="CJ507" i="49" s="1"/>
  <c r="BK507" i="49" s="1"/>
  <c r="DD180" i="48"/>
  <c r="AF507" i="49" s="1"/>
  <c r="CD507" i="49" s="1"/>
  <c r="BE507" i="49" s="1"/>
  <c r="F505" i="49"/>
  <c r="EB506" i="49"/>
  <c r="DC506" i="49" s="1"/>
  <c r="EK506" i="49"/>
  <c r="DL506" i="49" s="1"/>
  <c r="EL505" i="49"/>
  <c r="DM505" i="49" s="1"/>
  <c r="P505" i="49" s="1"/>
  <c r="H505" i="49"/>
  <c r="EE505" i="49"/>
  <c r="DF505" i="49" s="1"/>
  <c r="I505" i="49" s="1"/>
  <c r="EH505" i="49"/>
  <c r="DI505" i="49" s="1"/>
  <c r="L505" i="49" s="1"/>
  <c r="N505" i="49"/>
  <c r="R505" i="49"/>
  <c r="EW506" i="49"/>
  <c r="DX506" i="49" s="1"/>
  <c r="AA506" i="49" s="1"/>
  <c r="EX506" i="49"/>
  <c r="DY506" i="49" s="1"/>
  <c r="AB506" i="49" s="1"/>
  <c r="ET506" i="49"/>
  <c r="DU506" i="49" s="1"/>
  <c r="S505" i="49"/>
  <c r="EA504" i="49"/>
  <c r="K505" i="49"/>
  <c r="O505" i="49"/>
  <c r="EE506" i="49"/>
  <c r="DF506" i="49" s="1"/>
  <c r="I506" i="49" s="1"/>
  <c r="EP505" i="49"/>
  <c r="DQ505" i="49" s="1"/>
  <c r="T505" i="49" s="1"/>
  <c r="ER506" i="49"/>
  <c r="DS506" i="49" s="1"/>
  <c r="V506" i="49" s="1"/>
  <c r="EF506" i="49"/>
  <c r="DG506" i="49" s="1"/>
  <c r="EP506" i="49"/>
  <c r="DQ506" i="49" s="1"/>
  <c r="T506" i="49" s="1"/>
  <c r="ED506" i="49"/>
  <c r="DE506" i="49" s="1"/>
  <c r="H506" i="49" s="1"/>
  <c r="EN506" i="49"/>
  <c r="DO506" i="49" s="1"/>
  <c r="EI506" i="49"/>
  <c r="DJ506" i="49" s="1"/>
  <c r="EV506" i="49"/>
  <c r="DW506" i="49" s="1"/>
  <c r="Z506" i="49" s="1"/>
  <c r="EM506" i="49"/>
  <c r="DN506" i="49" s="1"/>
  <c r="Q506" i="49" s="1"/>
  <c r="ES506" i="49"/>
  <c r="DT506" i="49" s="1"/>
  <c r="W506" i="49" s="1"/>
  <c r="EQ506" i="49"/>
  <c r="DR506" i="49" s="1"/>
  <c r="U506" i="49" s="1"/>
  <c r="DO180" i="48"/>
  <c r="AQ507" i="49" s="1"/>
  <c r="CO507" i="49" s="1"/>
  <c r="BP507" i="49" s="1"/>
  <c r="AF192" i="49"/>
  <c r="F192" i="49" s="1"/>
  <c r="BB192" i="49"/>
  <c r="AB192" i="49" s="1"/>
  <c r="AL192" i="49"/>
  <c r="L192" i="49" s="1"/>
  <c r="AT192" i="49"/>
  <c r="T192" i="49" s="1"/>
  <c r="AN192" i="49"/>
  <c r="N192" i="49" s="1"/>
  <c r="AP192" i="49"/>
  <c r="P192" i="49" s="1"/>
  <c r="AK192" i="49"/>
  <c r="K192" i="49" s="1"/>
  <c r="CM193" i="49"/>
  <c r="DL193" i="49"/>
  <c r="EK193" i="49"/>
  <c r="FJ193" i="49"/>
  <c r="CW192" i="49"/>
  <c r="DV192" i="49"/>
  <c r="FT192" i="49"/>
  <c r="EU192" i="49"/>
  <c r="CC193" i="49"/>
  <c r="DB193" i="49"/>
  <c r="EA193" i="49"/>
  <c r="EZ193" i="49"/>
  <c r="DY180" i="48"/>
  <c r="BA507" i="49" s="1"/>
  <c r="CY507" i="49" s="1"/>
  <c r="BZ507" i="49" s="1"/>
  <c r="DF180" i="48"/>
  <c r="AH507" i="49" s="1"/>
  <c r="CF507" i="49" s="1"/>
  <c r="BG507" i="49" s="1"/>
  <c r="DT193" i="49"/>
  <c r="CU193" i="49"/>
  <c r="ES193" i="49"/>
  <c r="FR193" i="49"/>
  <c r="DI193" i="49"/>
  <c r="CJ193" i="49"/>
  <c r="EH193" i="49"/>
  <c r="FG193" i="49"/>
  <c r="CK193" i="49"/>
  <c r="EI193" i="49"/>
  <c r="DJ193" i="49"/>
  <c r="FH193" i="49"/>
  <c r="CI193" i="49"/>
  <c r="DH193" i="49"/>
  <c r="FF193" i="49"/>
  <c r="EG193" i="49"/>
  <c r="CD193" i="49"/>
  <c r="DC193" i="49"/>
  <c r="EB193" i="49"/>
  <c r="FA193" i="49"/>
  <c r="DS193" i="49"/>
  <c r="CT193" i="49"/>
  <c r="FQ193" i="49"/>
  <c r="ER193" i="49"/>
  <c r="AE192" i="49"/>
  <c r="E192" i="49" s="1"/>
  <c r="AC191" i="49"/>
  <c r="AV192" i="49"/>
  <c r="V192" i="49" s="1"/>
  <c r="AH192" i="49"/>
  <c r="H192" i="49" s="1"/>
  <c r="BA192" i="49"/>
  <c r="AA192" i="49" s="1"/>
  <c r="AS192" i="49"/>
  <c r="S192" i="49" s="1"/>
  <c r="AO192" i="49"/>
  <c r="O192" i="49" s="1"/>
  <c r="DU193" i="49"/>
  <c r="CV193" i="49"/>
  <c r="FS193" i="49"/>
  <c r="ET193" i="49"/>
  <c r="CY193" i="49"/>
  <c r="DX193" i="49"/>
  <c r="EW193" i="49"/>
  <c r="FV193" i="49"/>
  <c r="DM180" i="48"/>
  <c r="AO507" i="49" s="1"/>
  <c r="CM507" i="49" s="1"/>
  <c r="BN507" i="49" s="1"/>
  <c r="EA179" i="48"/>
  <c r="AE506" i="49"/>
  <c r="CC506" i="49" s="1"/>
  <c r="CG193" i="49"/>
  <c r="DF193" i="49"/>
  <c r="EE193" i="49"/>
  <c r="FD193" i="49"/>
  <c r="DP193" i="49"/>
  <c r="CQ193" i="49"/>
  <c r="FN193" i="49"/>
  <c r="EO193" i="49"/>
  <c r="DQ193" i="49"/>
  <c r="CR193" i="49"/>
  <c r="FO193" i="49"/>
  <c r="EP193" i="49"/>
  <c r="DM193" i="49"/>
  <c r="CN193" i="49"/>
  <c r="EL193" i="49"/>
  <c r="FK193" i="49"/>
  <c r="DG193" i="49"/>
  <c r="CH193" i="49"/>
  <c r="FE193" i="49"/>
  <c r="EF193" i="49"/>
  <c r="DW193" i="49"/>
  <c r="CX193" i="49"/>
  <c r="EV193" i="49"/>
  <c r="FU193" i="49"/>
  <c r="CE192" i="49"/>
  <c r="DD192" i="49"/>
  <c r="EC192" i="49"/>
  <c r="FB192" i="49"/>
  <c r="DD193" i="49"/>
  <c r="CE193" i="49"/>
  <c r="EC193" i="49"/>
  <c r="FB193" i="49"/>
  <c r="DO193" i="49"/>
  <c r="CP193" i="49"/>
  <c r="FM193" i="49"/>
  <c r="EN193" i="49"/>
  <c r="DV180" i="48"/>
  <c r="AX507" i="49" s="1"/>
  <c r="CV507" i="49" s="1"/>
  <c r="BW507" i="49" s="1"/>
  <c r="DE180" i="48"/>
  <c r="AG507" i="49" s="1"/>
  <c r="CE507" i="49" s="1"/>
  <c r="BF507" i="49" s="1"/>
  <c r="DP180" i="48"/>
  <c r="AR507" i="49" s="1"/>
  <c r="CP507" i="49" s="1"/>
  <c r="BQ507" i="49" s="1"/>
  <c r="DE193" i="49"/>
  <c r="CF193" i="49"/>
  <c r="FC193" i="49"/>
  <c r="ED193" i="49"/>
  <c r="CO193" i="49"/>
  <c r="DN193" i="49"/>
  <c r="FL193" i="49"/>
  <c r="EM193" i="49"/>
  <c r="CW193" i="49"/>
  <c r="DV193" i="49"/>
  <c r="FT193" i="49"/>
  <c r="EU193" i="49"/>
  <c r="DY193" i="49"/>
  <c r="CZ193" i="49"/>
  <c r="FW193" i="49"/>
  <c r="EX193" i="49"/>
  <c r="CS193" i="49"/>
  <c r="DR193" i="49"/>
  <c r="EQ193" i="49"/>
  <c r="FP193" i="49"/>
  <c r="CL193" i="49"/>
  <c r="DK193" i="49"/>
  <c r="FI193" i="49"/>
  <c r="EJ193" i="49"/>
  <c r="AZ192" i="49"/>
  <c r="Z192" i="49" s="1"/>
  <c r="AJ192" i="49"/>
  <c r="J192" i="49" s="1"/>
  <c r="AM192" i="49"/>
  <c r="M192" i="49" s="1"/>
  <c r="AI192" i="49"/>
  <c r="I192" i="49" s="1"/>
  <c r="AR192" i="49"/>
  <c r="R192" i="49" s="1"/>
  <c r="AX192" i="49"/>
  <c r="X192" i="49" s="1"/>
  <c r="AW192" i="49"/>
  <c r="W192" i="49" s="1"/>
  <c r="AU192" i="49"/>
  <c r="U192" i="49" s="1"/>
  <c r="AQ192" i="49"/>
  <c r="Q192" i="49" s="1"/>
  <c r="DX181" i="48"/>
  <c r="AZ508" i="49" s="1"/>
  <c r="CX508" i="49" s="1"/>
  <c r="BY508" i="49" s="1"/>
  <c r="DH181" i="48"/>
  <c r="AJ508" i="49" s="1"/>
  <c r="CH508" i="49" s="1"/>
  <c r="BI508" i="49" s="1"/>
  <c r="DK181" i="48"/>
  <c r="AM508" i="49" s="1"/>
  <c r="CK508" i="49" s="1"/>
  <c r="BL508" i="49" s="1"/>
  <c r="DF181" i="48"/>
  <c r="AH508" i="49" s="1"/>
  <c r="CF508" i="49" s="1"/>
  <c r="BG508" i="49" s="1"/>
  <c r="DR181" i="48"/>
  <c r="AT508" i="49" s="1"/>
  <c r="CR508" i="49" s="1"/>
  <c r="BS508" i="49" s="1"/>
  <c r="DZ181" i="48"/>
  <c r="BB508" i="49" s="1"/>
  <c r="CZ508" i="49" s="1"/>
  <c r="CA508" i="49" s="1"/>
  <c r="DC180" i="48"/>
  <c r="DA180" i="48"/>
  <c r="D182" i="48"/>
  <c r="BD506" i="49" l="1"/>
  <c r="CB506" i="49" s="1"/>
  <c r="E503" i="49"/>
  <c r="AC503" i="49" s="1"/>
  <c r="DZ503" i="49"/>
  <c r="DB504" i="49"/>
  <c r="DZ504" i="49" s="1"/>
  <c r="DD181" i="48"/>
  <c r="AF508" i="49" s="1"/>
  <c r="CD508" i="49" s="1"/>
  <c r="BE508" i="49" s="1"/>
  <c r="BS195" i="49"/>
  <c r="BP195" i="49"/>
  <c r="BQ195" i="49"/>
  <c r="BV195" i="49"/>
  <c r="BR195" i="49"/>
  <c r="BG195" i="49"/>
  <c r="BW195" i="49"/>
  <c r="BD195" i="49"/>
  <c r="BT195" i="49"/>
  <c r="BE195" i="49"/>
  <c r="BU195" i="49"/>
  <c r="BJ195" i="49"/>
  <c r="BK195" i="49"/>
  <c r="CA195" i="49"/>
  <c r="BH195" i="49"/>
  <c r="BX195" i="49"/>
  <c r="BI195" i="49"/>
  <c r="BY195" i="49"/>
  <c r="BZ195" i="49"/>
  <c r="BN195" i="49"/>
  <c r="BO195" i="49"/>
  <c r="BL195" i="49"/>
  <c r="BM195" i="49"/>
  <c r="BF195" i="49"/>
  <c r="DN181" i="48"/>
  <c r="AP508" i="49" s="1"/>
  <c r="CN508" i="49" s="1"/>
  <c r="BO508" i="49" s="1"/>
  <c r="DY181" i="48"/>
  <c r="BA508" i="49" s="1"/>
  <c r="CY508" i="49" s="1"/>
  <c r="BZ508" i="49" s="1"/>
  <c r="DM181" i="48"/>
  <c r="AO508" i="49" s="1"/>
  <c r="CM508" i="49" s="1"/>
  <c r="BN508" i="49" s="1"/>
  <c r="DI181" i="48"/>
  <c r="AK508" i="49" s="1"/>
  <c r="CI508" i="49" s="1"/>
  <c r="BJ508" i="49" s="1"/>
  <c r="DP181" i="48"/>
  <c r="AR508" i="49" s="1"/>
  <c r="CP508" i="49" s="1"/>
  <c r="BQ508" i="49" s="1"/>
  <c r="DW181" i="48"/>
  <c r="AY508" i="49" s="1"/>
  <c r="CW508" i="49" s="1"/>
  <c r="BX508" i="49" s="1"/>
  <c r="DV181" i="48"/>
  <c r="AX508" i="49" s="1"/>
  <c r="CV508" i="49" s="1"/>
  <c r="BW508" i="49" s="1"/>
  <c r="DJ181" i="48"/>
  <c r="AL508" i="49" s="1"/>
  <c r="CJ508" i="49" s="1"/>
  <c r="BK508" i="49" s="1"/>
  <c r="DT181" i="48"/>
  <c r="AV508" i="49" s="1"/>
  <c r="CT508" i="49" s="1"/>
  <c r="BU508" i="49" s="1"/>
  <c r="DU181" i="48"/>
  <c r="AW508" i="49" s="1"/>
  <c r="CU508" i="49" s="1"/>
  <c r="BV508" i="49" s="1"/>
  <c r="DE181" i="48"/>
  <c r="AG508" i="49" s="1"/>
  <c r="CE508" i="49" s="1"/>
  <c r="BF508" i="49" s="1"/>
  <c r="DS181" i="48"/>
  <c r="AU508" i="49" s="1"/>
  <c r="CS508" i="49" s="1"/>
  <c r="BT508" i="49" s="1"/>
  <c r="E504" i="49"/>
  <c r="AC504" i="49" s="1"/>
  <c r="M506" i="49"/>
  <c r="EA505" i="49"/>
  <c r="EG506" i="49"/>
  <c r="DH506" i="49" s="1"/>
  <c r="K506" i="49" s="1"/>
  <c r="F506" i="49"/>
  <c r="EU507" i="49"/>
  <c r="DV507" i="49" s="1"/>
  <c r="Y507" i="49" s="1"/>
  <c r="EE507" i="49"/>
  <c r="DF507" i="49" s="1"/>
  <c r="I507" i="49" s="1"/>
  <c r="EJ506" i="49"/>
  <c r="DK506" i="49" s="1"/>
  <c r="N506" i="49" s="1"/>
  <c r="R506" i="49"/>
  <c r="EQ507" i="49"/>
  <c r="DR507" i="49" s="1"/>
  <c r="U507" i="49" s="1"/>
  <c r="O506" i="49"/>
  <c r="J506" i="49"/>
  <c r="X506" i="49"/>
  <c r="EC506" i="49"/>
  <c r="DD506" i="49" s="1"/>
  <c r="G506" i="49" s="1"/>
  <c r="EF507" i="49"/>
  <c r="DG507" i="49" s="1"/>
  <c r="J507" i="49" s="1"/>
  <c r="ER507" i="49"/>
  <c r="DS507" i="49" s="1"/>
  <c r="V507" i="49" s="1"/>
  <c r="EO506" i="49"/>
  <c r="DP506" i="49" s="1"/>
  <c r="S506" i="49" s="1"/>
  <c r="EU506" i="49"/>
  <c r="DV506" i="49" s="1"/>
  <c r="Y506" i="49" s="1"/>
  <c r="EV507" i="49"/>
  <c r="DW507" i="49" s="1"/>
  <c r="EL506" i="49"/>
  <c r="DM506" i="49" s="1"/>
  <c r="P506" i="49" s="1"/>
  <c r="EG507" i="49"/>
  <c r="DH507" i="49" s="1"/>
  <c r="K507" i="49" s="1"/>
  <c r="EJ507" i="49"/>
  <c r="DK507" i="49" s="1"/>
  <c r="EL507" i="49"/>
  <c r="DM507" i="49" s="1"/>
  <c r="EP507" i="49"/>
  <c r="DQ507" i="49" s="1"/>
  <c r="T507" i="49" s="1"/>
  <c r="ES507" i="49"/>
  <c r="DT507" i="49" s="1"/>
  <c r="EH506" i="49"/>
  <c r="DI506" i="49" s="1"/>
  <c r="L506" i="49" s="1"/>
  <c r="EI507" i="49"/>
  <c r="DJ507" i="49" s="1"/>
  <c r="M507" i="49" s="1"/>
  <c r="EB507" i="49"/>
  <c r="DC507" i="49" s="1"/>
  <c r="EH507" i="49"/>
  <c r="DI507" i="49" s="1"/>
  <c r="L507" i="49" s="1"/>
  <c r="EX507" i="49"/>
  <c r="DY507" i="49" s="1"/>
  <c r="AB507" i="49" s="1"/>
  <c r="EO507" i="49"/>
  <c r="DP507" i="49" s="1"/>
  <c r="S507" i="49" s="1"/>
  <c r="AR193" i="49"/>
  <c r="R193" i="49" s="1"/>
  <c r="AJ193" i="49"/>
  <c r="J193" i="49" s="1"/>
  <c r="AT193" i="49"/>
  <c r="T193" i="49" s="1"/>
  <c r="AS193" i="49"/>
  <c r="S193" i="49" s="1"/>
  <c r="BA193" i="49"/>
  <c r="AA193" i="49" s="1"/>
  <c r="AM193" i="49"/>
  <c r="M193" i="49" s="1"/>
  <c r="AY192" i="49"/>
  <c r="Y192" i="49" s="1"/>
  <c r="CE194" i="49"/>
  <c r="FB194" i="49"/>
  <c r="DD194" i="49"/>
  <c r="EC194" i="49"/>
  <c r="CL194" i="49"/>
  <c r="DK194" i="49"/>
  <c r="FI194" i="49"/>
  <c r="EJ194" i="49"/>
  <c r="DQ194" i="49"/>
  <c r="CR194" i="49"/>
  <c r="EP194" i="49"/>
  <c r="FO194" i="49"/>
  <c r="DL194" i="49"/>
  <c r="CM194" i="49"/>
  <c r="FJ194" i="49"/>
  <c r="EK194" i="49"/>
  <c r="DM194" i="49"/>
  <c r="CN194" i="49"/>
  <c r="FK194" i="49"/>
  <c r="EL194" i="49"/>
  <c r="CW194" i="49"/>
  <c r="DV194" i="49"/>
  <c r="EU194" i="49"/>
  <c r="FT194" i="49"/>
  <c r="DU194" i="49"/>
  <c r="CV194" i="49"/>
  <c r="ET194" i="49"/>
  <c r="FS194" i="49"/>
  <c r="CP194" i="49"/>
  <c r="DO194" i="49"/>
  <c r="FM194" i="49"/>
  <c r="EN194" i="49"/>
  <c r="AN193" i="49"/>
  <c r="N193" i="49" s="1"/>
  <c r="BB193" i="49"/>
  <c r="AB193" i="49" s="1"/>
  <c r="AY193" i="49"/>
  <c r="Y193" i="49" s="1"/>
  <c r="AQ193" i="49"/>
  <c r="Q193" i="49" s="1"/>
  <c r="AH193" i="49"/>
  <c r="H193" i="49" s="1"/>
  <c r="AG193" i="49"/>
  <c r="G193" i="49" s="1"/>
  <c r="AG192" i="49"/>
  <c r="G192" i="49" s="1"/>
  <c r="AZ193" i="49"/>
  <c r="Z193" i="49" s="1"/>
  <c r="AP193" i="49"/>
  <c r="P193" i="49" s="1"/>
  <c r="AI193" i="49"/>
  <c r="I193" i="49" s="1"/>
  <c r="AE193" i="49"/>
  <c r="E193" i="49" s="1"/>
  <c r="CO194" i="49"/>
  <c r="DN194" i="49"/>
  <c r="EM194" i="49"/>
  <c r="FL194" i="49"/>
  <c r="DG181" i="48"/>
  <c r="AI508" i="49" s="1"/>
  <c r="CG508" i="49" s="1"/>
  <c r="BH508" i="49" s="1"/>
  <c r="DQ181" i="48"/>
  <c r="AS508" i="49" s="1"/>
  <c r="CQ508" i="49" s="1"/>
  <c r="BR508" i="49" s="1"/>
  <c r="DO181" i="48"/>
  <c r="AQ508" i="49" s="1"/>
  <c r="CO508" i="49" s="1"/>
  <c r="BP508" i="49" s="1"/>
  <c r="CY194" i="49"/>
  <c r="DX194" i="49"/>
  <c r="FV194" i="49"/>
  <c r="EW194" i="49"/>
  <c r="CS194" i="49"/>
  <c r="DR194" i="49"/>
  <c r="EQ194" i="49"/>
  <c r="FP194" i="49"/>
  <c r="CU194" i="49"/>
  <c r="DT194" i="49"/>
  <c r="ES194" i="49"/>
  <c r="FR194" i="49"/>
  <c r="DE194" i="49"/>
  <c r="CF194" i="49"/>
  <c r="FC194" i="49"/>
  <c r="ED194" i="49"/>
  <c r="CD194" i="49"/>
  <c r="DC194" i="49"/>
  <c r="EB194" i="49"/>
  <c r="FA194" i="49"/>
  <c r="DS194" i="49"/>
  <c r="CT194" i="49"/>
  <c r="FQ194" i="49"/>
  <c r="ER194" i="49"/>
  <c r="AU193" i="49"/>
  <c r="U193" i="49" s="1"/>
  <c r="AV193" i="49"/>
  <c r="V193" i="49" s="1"/>
  <c r="AK193" i="49"/>
  <c r="K193" i="49" s="1"/>
  <c r="AO193" i="49"/>
  <c r="O193" i="49" s="1"/>
  <c r="DI194" i="49"/>
  <c r="CJ194" i="49"/>
  <c r="FG194" i="49"/>
  <c r="EH194" i="49"/>
  <c r="CQ194" i="49"/>
  <c r="FN194" i="49"/>
  <c r="DP194" i="49"/>
  <c r="EO194" i="49"/>
  <c r="DL181" i="48"/>
  <c r="AN508" i="49" s="1"/>
  <c r="CL508" i="49" s="1"/>
  <c r="BM508" i="49" s="1"/>
  <c r="CC194" i="49"/>
  <c r="DB194" i="49"/>
  <c r="EZ194" i="49"/>
  <c r="EA194" i="49"/>
  <c r="DY194" i="49"/>
  <c r="CZ194" i="49"/>
  <c r="FW194" i="49"/>
  <c r="EX194" i="49"/>
  <c r="CI194" i="49"/>
  <c r="DH194" i="49"/>
  <c r="EG194" i="49"/>
  <c r="FF194" i="49"/>
  <c r="CK194" i="49"/>
  <c r="DJ194" i="49"/>
  <c r="EI194" i="49"/>
  <c r="FH194" i="49"/>
  <c r="DG194" i="49"/>
  <c r="CH194" i="49"/>
  <c r="EF194" i="49"/>
  <c r="FE194" i="49"/>
  <c r="DW194" i="49"/>
  <c r="CX194" i="49"/>
  <c r="FU194" i="49"/>
  <c r="EV194" i="49"/>
  <c r="AX193" i="49"/>
  <c r="X193" i="49" s="1"/>
  <c r="AF193" i="49"/>
  <c r="F193" i="49" s="1"/>
  <c r="AL193" i="49"/>
  <c r="L193" i="49" s="1"/>
  <c r="AW193" i="49"/>
  <c r="W193" i="49" s="1"/>
  <c r="EA180" i="48"/>
  <c r="AE507" i="49"/>
  <c r="CC507" i="49" s="1"/>
  <c r="CG194" i="49"/>
  <c r="DF194" i="49"/>
  <c r="FD194" i="49"/>
  <c r="EE194" i="49"/>
  <c r="DK182" i="48"/>
  <c r="AM509" i="49" s="1"/>
  <c r="CK509" i="49" s="1"/>
  <c r="BL509" i="49" s="1"/>
  <c r="DM182" i="48"/>
  <c r="AO509" i="49" s="1"/>
  <c r="CM509" i="49" s="1"/>
  <c r="BN509" i="49" s="1"/>
  <c r="DZ182" i="48"/>
  <c r="BB509" i="49" s="1"/>
  <c r="CZ509" i="49" s="1"/>
  <c r="CA509" i="49" s="1"/>
  <c r="DX182" i="48"/>
  <c r="AZ509" i="49" s="1"/>
  <c r="CX509" i="49" s="1"/>
  <c r="BY509" i="49" s="1"/>
  <c r="DC181" i="48"/>
  <c r="DA181" i="48"/>
  <c r="D183" i="48"/>
  <c r="BD507" i="49" l="1"/>
  <c r="CB507" i="49" s="1"/>
  <c r="DB505" i="49"/>
  <c r="BK196" i="49"/>
  <c r="CA196" i="49"/>
  <c r="BH196" i="49"/>
  <c r="BX196" i="49"/>
  <c r="BI196" i="49"/>
  <c r="BY196" i="49"/>
  <c r="BV196" i="49"/>
  <c r="BO196" i="49"/>
  <c r="BL196" i="49"/>
  <c r="BM196" i="49"/>
  <c r="BN196" i="49"/>
  <c r="BP196" i="49"/>
  <c r="BQ196" i="49"/>
  <c r="BJ196" i="49"/>
  <c r="BU196" i="49"/>
  <c r="BR196" i="49"/>
  <c r="BG196" i="49"/>
  <c r="BF196" i="49"/>
  <c r="BZ196" i="49"/>
  <c r="BW196" i="49"/>
  <c r="BD196" i="49"/>
  <c r="BT196" i="49"/>
  <c r="BE196" i="49"/>
  <c r="AC192" i="49"/>
  <c r="DT182" i="48"/>
  <c r="AV509" i="49" s="1"/>
  <c r="CT509" i="49" s="1"/>
  <c r="BU509" i="49" s="1"/>
  <c r="DG182" i="48"/>
  <c r="AI509" i="49" s="1"/>
  <c r="CG509" i="49" s="1"/>
  <c r="BH509" i="49" s="1"/>
  <c r="DD182" i="48"/>
  <c r="AF509" i="49" s="1"/>
  <c r="CD509" i="49" s="1"/>
  <c r="BE509" i="49" s="1"/>
  <c r="DP182" i="48"/>
  <c r="AR509" i="49" s="1"/>
  <c r="CP509" i="49" s="1"/>
  <c r="BQ509" i="49" s="1"/>
  <c r="DY182" i="48"/>
  <c r="BA509" i="49" s="1"/>
  <c r="CY509" i="49" s="1"/>
  <c r="BZ509" i="49" s="1"/>
  <c r="DI182" i="48"/>
  <c r="AK509" i="49" s="1"/>
  <c r="CI509" i="49" s="1"/>
  <c r="BJ509" i="49" s="1"/>
  <c r="DF182" i="48"/>
  <c r="AH509" i="49" s="1"/>
  <c r="CF509" i="49" s="1"/>
  <c r="BG509" i="49" s="1"/>
  <c r="EN507" i="49"/>
  <c r="DO507" i="49" s="1"/>
  <c r="R507" i="49" s="1"/>
  <c r="DW182" i="48"/>
  <c r="AY509" i="49" s="1"/>
  <c r="CW509" i="49" s="1"/>
  <c r="BX509" i="49" s="1"/>
  <c r="DE182" i="48"/>
  <c r="AG509" i="49" s="1"/>
  <c r="CE509" i="49" s="1"/>
  <c r="BF509" i="49" s="1"/>
  <c r="DV182" i="48"/>
  <c r="AX509" i="49" s="1"/>
  <c r="CV509" i="49" s="1"/>
  <c r="BW509" i="49" s="1"/>
  <c r="ES508" i="49"/>
  <c r="DT508" i="49" s="1"/>
  <c r="EW508" i="49"/>
  <c r="DX508" i="49" s="1"/>
  <c r="AA508" i="49" s="1"/>
  <c r="EK508" i="49"/>
  <c r="DL508" i="49" s="1"/>
  <c r="O508" i="49" s="1"/>
  <c r="P507" i="49"/>
  <c r="ET507" i="49"/>
  <c r="DU507" i="49" s="1"/>
  <c r="X507" i="49" s="1"/>
  <c r="EC507" i="49"/>
  <c r="DD507" i="49" s="1"/>
  <c r="EA506" i="49"/>
  <c r="F507" i="49"/>
  <c r="W507" i="49"/>
  <c r="W508" i="49"/>
  <c r="ER508" i="49"/>
  <c r="DS508" i="49" s="1"/>
  <c r="V508" i="49" s="1"/>
  <c r="EW507" i="49"/>
  <c r="DX507" i="49" s="1"/>
  <c r="AA507" i="49" s="1"/>
  <c r="Z507" i="49"/>
  <c r="N507" i="49"/>
  <c r="EV508" i="49"/>
  <c r="DW508" i="49" s="1"/>
  <c r="Z508" i="49" s="1"/>
  <c r="EX508" i="49"/>
  <c r="DY508" i="49" s="1"/>
  <c r="AB508" i="49" s="1"/>
  <c r="EF508" i="49"/>
  <c r="DG508" i="49" s="1"/>
  <c r="J508" i="49" s="1"/>
  <c r="EP508" i="49"/>
  <c r="DQ508" i="49" s="1"/>
  <c r="EU508" i="49"/>
  <c r="DV508" i="49" s="1"/>
  <c r="Y508" i="49" s="1"/>
  <c r="EG508" i="49"/>
  <c r="DH508" i="49" s="1"/>
  <c r="K508" i="49" s="1"/>
  <c r="ED507" i="49"/>
  <c r="DE507" i="49" s="1"/>
  <c r="H507" i="49" s="1"/>
  <c r="EM507" i="49"/>
  <c r="DN507" i="49" s="1"/>
  <c r="Q507" i="49" s="1"/>
  <c r="EQ508" i="49"/>
  <c r="DR508" i="49" s="1"/>
  <c r="EK507" i="49"/>
  <c r="DL507" i="49" s="1"/>
  <c r="O507" i="49" s="1"/>
  <c r="ET508" i="49"/>
  <c r="DU508" i="49" s="1"/>
  <c r="X508" i="49" s="1"/>
  <c r="ED508" i="49"/>
  <c r="DE508" i="49" s="1"/>
  <c r="EH508" i="49"/>
  <c r="DI508" i="49" s="1"/>
  <c r="L508" i="49" s="1"/>
  <c r="EL508" i="49"/>
  <c r="DM508" i="49" s="1"/>
  <c r="EC508" i="49"/>
  <c r="DD508" i="49" s="1"/>
  <c r="G508" i="49" s="1"/>
  <c r="EN508" i="49"/>
  <c r="DO508" i="49" s="1"/>
  <c r="EB508" i="49"/>
  <c r="DC508" i="49" s="1"/>
  <c r="F508" i="49" s="1"/>
  <c r="EI508" i="49"/>
  <c r="DJ508" i="49" s="1"/>
  <c r="AZ194" i="49"/>
  <c r="Z194" i="49" s="1"/>
  <c r="BB194" i="49"/>
  <c r="AB194" i="49" s="1"/>
  <c r="AE194" i="49"/>
  <c r="E194" i="49" s="1"/>
  <c r="AR194" i="49"/>
  <c r="R194" i="49" s="1"/>
  <c r="AP194" i="49"/>
  <c r="P194" i="49" s="1"/>
  <c r="AO194" i="49"/>
  <c r="O194" i="49" s="1"/>
  <c r="AN194" i="49"/>
  <c r="N194" i="49" s="1"/>
  <c r="AG194" i="49"/>
  <c r="G194" i="49" s="1"/>
  <c r="DM195" i="49"/>
  <c r="CN195" i="49"/>
  <c r="FK195" i="49"/>
  <c r="EL195" i="49"/>
  <c r="AJ194" i="49"/>
  <c r="J194" i="49" s="1"/>
  <c r="AM194" i="49"/>
  <c r="M194" i="49" s="1"/>
  <c r="AK194" i="49"/>
  <c r="K194" i="49" s="1"/>
  <c r="AS194" i="49"/>
  <c r="S194" i="49" s="1"/>
  <c r="AL194" i="49"/>
  <c r="L194" i="49" s="1"/>
  <c r="AV194" i="49"/>
  <c r="V194" i="49" s="1"/>
  <c r="AH194" i="49"/>
  <c r="H194" i="49" s="1"/>
  <c r="BA194" i="49"/>
  <c r="AA194" i="49" s="1"/>
  <c r="AQ194" i="49"/>
  <c r="Q194" i="49" s="1"/>
  <c r="AX194" i="49"/>
  <c r="X194" i="49" s="1"/>
  <c r="AY194" i="49"/>
  <c r="Y194" i="49" s="1"/>
  <c r="AT194" i="49"/>
  <c r="T194" i="49" s="1"/>
  <c r="CK195" i="49"/>
  <c r="DJ195" i="49"/>
  <c r="FH195" i="49"/>
  <c r="EI195" i="49"/>
  <c r="CH195" i="49"/>
  <c r="DG195" i="49"/>
  <c r="EF195" i="49"/>
  <c r="FE195" i="49"/>
  <c r="EA181" i="48"/>
  <c r="AE508" i="49"/>
  <c r="CC508" i="49" s="1"/>
  <c r="DQ182" i="48"/>
  <c r="AS509" i="49" s="1"/>
  <c r="CQ509" i="49" s="1"/>
  <c r="BR509" i="49" s="1"/>
  <c r="DT195" i="49"/>
  <c r="CU195" i="49"/>
  <c r="ES195" i="49"/>
  <c r="FR195" i="49"/>
  <c r="DL182" i="48"/>
  <c r="AN509" i="49" s="1"/>
  <c r="CL509" i="49" s="1"/>
  <c r="BM509" i="49" s="1"/>
  <c r="DR182" i="48"/>
  <c r="AT509" i="49" s="1"/>
  <c r="CR509" i="49" s="1"/>
  <c r="BS509" i="49" s="1"/>
  <c r="DH182" i="48"/>
  <c r="AJ509" i="49" s="1"/>
  <c r="CH509" i="49" s="1"/>
  <c r="BI509" i="49" s="1"/>
  <c r="DU182" i="48"/>
  <c r="AW509" i="49" s="1"/>
  <c r="CU509" i="49" s="1"/>
  <c r="BV509" i="49" s="1"/>
  <c r="DU195" i="49"/>
  <c r="CV195" i="49"/>
  <c r="FS195" i="49"/>
  <c r="ET195" i="49"/>
  <c r="DV195" i="49"/>
  <c r="CW195" i="49"/>
  <c r="EU195" i="49"/>
  <c r="FT195" i="49"/>
  <c r="DY195" i="49"/>
  <c r="CZ195" i="49"/>
  <c r="FW195" i="49"/>
  <c r="EX195" i="49"/>
  <c r="CC195" i="49"/>
  <c r="DB195" i="49"/>
  <c r="EA195" i="49"/>
  <c r="EZ195" i="49"/>
  <c r="CY195" i="49"/>
  <c r="DX195" i="49"/>
  <c r="FV195" i="49"/>
  <c r="EW195" i="49"/>
  <c r="DO195" i="49"/>
  <c r="CP195" i="49"/>
  <c r="FM195" i="49"/>
  <c r="EN195" i="49"/>
  <c r="AI194" i="49"/>
  <c r="I194" i="49" s="1"/>
  <c r="AF194" i="49"/>
  <c r="F194" i="49" s="1"/>
  <c r="AW194" i="49"/>
  <c r="W194" i="49" s="1"/>
  <c r="AU194" i="49"/>
  <c r="U194" i="49" s="1"/>
  <c r="DI195" i="49"/>
  <c r="CJ195" i="49"/>
  <c r="FG195" i="49"/>
  <c r="EH195" i="49"/>
  <c r="CM195" i="49"/>
  <c r="DL195" i="49"/>
  <c r="FJ195" i="49"/>
  <c r="EK195" i="49"/>
  <c r="DO182" i="48"/>
  <c r="AQ509" i="49" s="1"/>
  <c r="CO509" i="49" s="1"/>
  <c r="BP509" i="49" s="1"/>
  <c r="DQ195" i="49"/>
  <c r="CR195" i="49"/>
  <c r="FO195" i="49"/>
  <c r="EP195" i="49"/>
  <c r="DS182" i="48"/>
  <c r="AU509" i="49" s="1"/>
  <c r="CS509" i="49" s="1"/>
  <c r="BT509" i="49" s="1"/>
  <c r="DJ182" i="48"/>
  <c r="AL509" i="49" s="1"/>
  <c r="CJ509" i="49" s="1"/>
  <c r="BK509" i="49" s="1"/>
  <c r="DN182" i="48"/>
  <c r="AP509" i="49" s="1"/>
  <c r="CN509" i="49" s="1"/>
  <c r="BO509" i="49" s="1"/>
  <c r="CG195" i="49"/>
  <c r="DF195" i="49"/>
  <c r="EE195" i="49"/>
  <c r="FD195" i="49"/>
  <c r="DD195" i="49"/>
  <c r="CE195" i="49"/>
  <c r="EC195" i="49"/>
  <c r="FB195" i="49"/>
  <c r="DE195" i="49"/>
  <c r="CF195" i="49"/>
  <c r="FC195" i="49"/>
  <c r="ED195" i="49"/>
  <c r="CI195" i="49"/>
  <c r="DH195" i="49"/>
  <c r="EG195" i="49"/>
  <c r="FF195" i="49"/>
  <c r="DC195" i="49"/>
  <c r="CD195" i="49"/>
  <c r="FA195" i="49"/>
  <c r="EB195" i="49"/>
  <c r="CT195" i="49"/>
  <c r="DS195" i="49"/>
  <c r="ER195" i="49"/>
  <c r="FQ195" i="49"/>
  <c r="DW195" i="49"/>
  <c r="CX195" i="49"/>
  <c r="FU195" i="49"/>
  <c r="EV195" i="49"/>
  <c r="AC193" i="49"/>
  <c r="DC182" i="48"/>
  <c r="DA182" i="48"/>
  <c r="DE183" i="48"/>
  <c r="AG510" i="49" s="1"/>
  <c r="CE510" i="49" s="1"/>
  <c r="BF510" i="49" s="1"/>
  <c r="D184" i="48"/>
  <c r="BD508" i="49" l="1"/>
  <c r="CB508" i="49" s="1"/>
  <c r="DR183" i="48"/>
  <c r="AT510" i="49" s="1"/>
  <c r="CR510" i="49" s="1"/>
  <c r="BS510" i="49" s="1"/>
  <c r="BS196" i="49"/>
  <c r="E505" i="49"/>
  <c r="AC505" i="49" s="1"/>
  <c r="DZ505" i="49"/>
  <c r="DB506" i="49"/>
  <c r="DT183" i="48"/>
  <c r="AV510" i="49" s="1"/>
  <c r="CT510" i="49" s="1"/>
  <c r="BU510" i="49" s="1"/>
  <c r="DU183" i="48"/>
  <c r="AW510" i="49" s="1"/>
  <c r="CU510" i="49" s="1"/>
  <c r="BV510" i="49" s="1"/>
  <c r="BS197" i="49"/>
  <c r="BP197" i="49"/>
  <c r="BQ197" i="49"/>
  <c r="BJ197" i="49"/>
  <c r="BG197" i="49"/>
  <c r="BW197" i="49"/>
  <c r="BD197" i="49"/>
  <c r="BT197" i="49"/>
  <c r="BE197" i="49"/>
  <c r="BU197" i="49"/>
  <c r="BZ197" i="49"/>
  <c r="BN197" i="49"/>
  <c r="BK197" i="49"/>
  <c r="CA197" i="49"/>
  <c r="BH197" i="49"/>
  <c r="BX197" i="49"/>
  <c r="BI197" i="49"/>
  <c r="BY197" i="49"/>
  <c r="BF197" i="49"/>
  <c r="BR197" i="49"/>
  <c r="BL197" i="49"/>
  <c r="BM197" i="49"/>
  <c r="BO197" i="49"/>
  <c r="BV197" i="49"/>
  <c r="DZ183" i="48"/>
  <c r="BB510" i="49" s="1"/>
  <c r="CZ510" i="49" s="1"/>
  <c r="CA510" i="49" s="1"/>
  <c r="DD183" i="48"/>
  <c r="AF510" i="49" s="1"/>
  <c r="CD510" i="49" s="1"/>
  <c r="BE510" i="49" s="1"/>
  <c r="DF183" i="48"/>
  <c r="AH510" i="49" s="1"/>
  <c r="CF510" i="49" s="1"/>
  <c r="BG510" i="49" s="1"/>
  <c r="DM183" i="48"/>
  <c r="AO510" i="49" s="1"/>
  <c r="CM510" i="49" s="1"/>
  <c r="BN510" i="49" s="1"/>
  <c r="DK183" i="48"/>
  <c r="AM510" i="49" s="1"/>
  <c r="CK510" i="49" s="1"/>
  <c r="BL510" i="49" s="1"/>
  <c r="DH183" i="48"/>
  <c r="AJ510" i="49" s="1"/>
  <c r="CH510" i="49" s="1"/>
  <c r="BI510" i="49" s="1"/>
  <c r="DP183" i="48"/>
  <c r="AR510" i="49" s="1"/>
  <c r="CP510" i="49" s="1"/>
  <c r="BQ510" i="49" s="1"/>
  <c r="DW183" i="48"/>
  <c r="AY510" i="49" s="1"/>
  <c r="CW510" i="49" s="1"/>
  <c r="BX510" i="49" s="1"/>
  <c r="DI183" i="48"/>
  <c r="AK510" i="49" s="1"/>
  <c r="CI510" i="49" s="1"/>
  <c r="BJ510" i="49" s="1"/>
  <c r="EC509" i="49"/>
  <c r="DD509" i="49" s="1"/>
  <c r="G507" i="49"/>
  <c r="EX509" i="49"/>
  <c r="DY509" i="49" s="1"/>
  <c r="AB509" i="49" s="1"/>
  <c r="T508" i="49"/>
  <c r="U508" i="49"/>
  <c r="EO508" i="49"/>
  <c r="DP508" i="49" s="1"/>
  <c r="S508" i="49" s="1"/>
  <c r="H508" i="49"/>
  <c r="M508" i="49"/>
  <c r="R508" i="49"/>
  <c r="AC194" i="49"/>
  <c r="EA507" i="49"/>
  <c r="P508" i="49"/>
  <c r="EI509" i="49"/>
  <c r="DJ509" i="49" s="1"/>
  <c r="EK509" i="49"/>
  <c r="DL509" i="49" s="1"/>
  <c r="EG509" i="49"/>
  <c r="DH509" i="49" s="1"/>
  <c r="EB509" i="49"/>
  <c r="DC509" i="49" s="1"/>
  <c r="F509" i="49" s="1"/>
  <c r="EE509" i="49"/>
  <c r="DF509" i="49" s="1"/>
  <c r="ET509" i="49"/>
  <c r="DU509" i="49" s="1"/>
  <c r="X509" i="49" s="1"/>
  <c r="EW509" i="49"/>
  <c r="DX509" i="49" s="1"/>
  <c r="AA509" i="49" s="1"/>
  <c r="EN509" i="49"/>
  <c r="DO509" i="49" s="1"/>
  <c r="ER509" i="49"/>
  <c r="DS509" i="49" s="1"/>
  <c r="EE508" i="49"/>
  <c r="DF508" i="49" s="1"/>
  <c r="I508" i="49" s="1"/>
  <c r="EU509" i="49"/>
  <c r="DV509" i="49" s="1"/>
  <c r="Y509" i="49" s="1"/>
  <c r="EM508" i="49"/>
  <c r="DN508" i="49" s="1"/>
  <c r="Q508" i="49" s="1"/>
  <c r="EV509" i="49"/>
  <c r="DW509" i="49" s="1"/>
  <c r="Z509" i="49" s="1"/>
  <c r="EJ508" i="49"/>
  <c r="DK508" i="49" s="1"/>
  <c r="N508" i="49" s="1"/>
  <c r="ED509" i="49"/>
  <c r="DE509" i="49" s="1"/>
  <c r="H509" i="49" s="1"/>
  <c r="AE195" i="49"/>
  <c r="E195" i="49" s="1"/>
  <c r="AY195" i="49"/>
  <c r="Y195" i="49" s="1"/>
  <c r="AM195" i="49"/>
  <c r="M195" i="49" s="1"/>
  <c r="AP195" i="49"/>
  <c r="P195" i="49" s="1"/>
  <c r="DG183" i="48"/>
  <c r="AI510" i="49" s="1"/>
  <c r="CG510" i="49" s="1"/>
  <c r="BH510" i="49" s="1"/>
  <c r="DV196" i="49"/>
  <c r="CW196" i="49"/>
  <c r="FT196" i="49"/>
  <c r="EU196" i="49"/>
  <c r="DU196" i="49"/>
  <c r="CV196" i="49"/>
  <c r="FS196" i="49"/>
  <c r="ET196" i="49"/>
  <c r="CE196" i="49"/>
  <c r="DD196" i="49"/>
  <c r="FB196" i="49"/>
  <c r="EC196" i="49"/>
  <c r="CU196" i="49"/>
  <c r="DT196" i="49"/>
  <c r="FR196" i="49"/>
  <c r="ES196" i="49"/>
  <c r="CC196" i="49"/>
  <c r="DB196" i="49"/>
  <c r="EA196" i="49"/>
  <c r="EZ196" i="49"/>
  <c r="DE196" i="49"/>
  <c r="CF196" i="49"/>
  <c r="ED196" i="49"/>
  <c r="FC196" i="49"/>
  <c r="CD196" i="49"/>
  <c r="DC196" i="49"/>
  <c r="EB196" i="49"/>
  <c r="FA196" i="49"/>
  <c r="CT196" i="49"/>
  <c r="DS196" i="49"/>
  <c r="FQ196" i="49"/>
  <c r="ER196" i="49"/>
  <c r="AZ195" i="49"/>
  <c r="Z195" i="49" s="1"/>
  <c r="AF195" i="49"/>
  <c r="F195" i="49" s="1"/>
  <c r="AH195" i="49"/>
  <c r="H195" i="49" s="1"/>
  <c r="AT195" i="49"/>
  <c r="T195" i="49" s="1"/>
  <c r="CO195" i="49"/>
  <c r="DN195" i="49"/>
  <c r="FL195" i="49"/>
  <c r="EM195" i="49"/>
  <c r="AW195" i="49"/>
  <c r="W195" i="49" s="1"/>
  <c r="AJ195" i="49"/>
  <c r="J195" i="49" s="1"/>
  <c r="DO183" i="48"/>
  <c r="AQ510" i="49" s="1"/>
  <c r="CO510" i="49" s="1"/>
  <c r="BP510" i="49" s="1"/>
  <c r="DY196" i="49"/>
  <c r="CZ196" i="49"/>
  <c r="FW196" i="49"/>
  <c r="EX196" i="49"/>
  <c r="DX196" i="49"/>
  <c r="CY196" i="49"/>
  <c r="FV196" i="49"/>
  <c r="EW196" i="49"/>
  <c r="DN183" i="48"/>
  <c r="AP510" i="49" s="1"/>
  <c r="CN510" i="49" s="1"/>
  <c r="BO510" i="49" s="1"/>
  <c r="DV183" i="48"/>
  <c r="AX510" i="49" s="1"/>
  <c r="CV510" i="49" s="1"/>
  <c r="BW510" i="49" s="1"/>
  <c r="DY183" i="48"/>
  <c r="BA510" i="49" s="1"/>
  <c r="CY510" i="49" s="1"/>
  <c r="BZ510" i="49" s="1"/>
  <c r="DL183" i="48"/>
  <c r="AN510" i="49" s="1"/>
  <c r="CL510" i="49" s="1"/>
  <c r="BM510" i="49" s="1"/>
  <c r="EA182" i="48"/>
  <c r="AE509" i="49"/>
  <c r="CC509" i="49" s="1"/>
  <c r="DL196" i="49"/>
  <c r="CM196" i="49"/>
  <c r="FJ196" i="49"/>
  <c r="EK196" i="49"/>
  <c r="DH196" i="49"/>
  <c r="CI196" i="49"/>
  <c r="FF196" i="49"/>
  <c r="EG196" i="49"/>
  <c r="DJ183" i="48"/>
  <c r="AL510" i="49" s="1"/>
  <c r="CJ510" i="49" s="1"/>
  <c r="BK510" i="49" s="1"/>
  <c r="CK196" i="49"/>
  <c r="DJ196" i="49"/>
  <c r="EI196" i="49"/>
  <c r="FH196" i="49"/>
  <c r="CH196" i="49"/>
  <c r="DG196" i="49"/>
  <c r="EF196" i="49"/>
  <c r="FE196" i="49"/>
  <c r="DX183" i="48"/>
  <c r="AZ510" i="49" s="1"/>
  <c r="CX510" i="49" s="1"/>
  <c r="BY510" i="49" s="1"/>
  <c r="AV195" i="49"/>
  <c r="V195" i="49" s="1"/>
  <c r="AK195" i="49"/>
  <c r="K195" i="49" s="1"/>
  <c r="AG195" i="49"/>
  <c r="G195" i="49" s="1"/>
  <c r="AI195" i="49"/>
  <c r="I195" i="49" s="1"/>
  <c r="DK195" i="49"/>
  <c r="CL195" i="49"/>
  <c r="EJ195" i="49"/>
  <c r="FI195" i="49"/>
  <c r="DS183" i="48"/>
  <c r="AU510" i="49" s="1"/>
  <c r="CS510" i="49" s="1"/>
  <c r="BT510" i="49" s="1"/>
  <c r="DQ196" i="49"/>
  <c r="CR196" i="49"/>
  <c r="FO196" i="49"/>
  <c r="EP196" i="49"/>
  <c r="DQ183" i="48"/>
  <c r="AS510" i="49" s="1"/>
  <c r="CQ510" i="49" s="1"/>
  <c r="BR510" i="49" s="1"/>
  <c r="CL196" i="49"/>
  <c r="DK196" i="49"/>
  <c r="EJ196" i="49"/>
  <c r="FI196" i="49"/>
  <c r="CS195" i="49"/>
  <c r="DR195" i="49"/>
  <c r="EQ195" i="49"/>
  <c r="FP195" i="49"/>
  <c r="AO195" i="49"/>
  <c r="O195" i="49" s="1"/>
  <c r="AL195" i="49"/>
  <c r="L195" i="49" s="1"/>
  <c r="AR195" i="49"/>
  <c r="R195" i="49" s="1"/>
  <c r="BA195" i="49"/>
  <c r="AA195" i="49" s="1"/>
  <c r="BB195" i="49"/>
  <c r="AB195" i="49" s="1"/>
  <c r="AX195" i="49"/>
  <c r="X195" i="49" s="1"/>
  <c r="DM196" i="49"/>
  <c r="CN196" i="49"/>
  <c r="FK196" i="49"/>
  <c r="EL196" i="49"/>
  <c r="DO196" i="49"/>
  <c r="CP196" i="49"/>
  <c r="EN196" i="49"/>
  <c r="FM196" i="49"/>
  <c r="CQ195" i="49"/>
  <c r="DP195" i="49"/>
  <c r="FN195" i="49"/>
  <c r="EO195" i="49"/>
  <c r="DC183" i="48"/>
  <c r="DA183" i="48"/>
  <c r="DP184" i="48"/>
  <c r="AR511" i="49" s="1"/>
  <c r="CP511" i="49" s="1"/>
  <c r="BQ511" i="49" s="1"/>
  <c r="DS184" i="48"/>
  <c r="AU511" i="49" s="1"/>
  <c r="CS511" i="49" s="1"/>
  <c r="BT511" i="49" s="1"/>
  <c r="DW184" i="48"/>
  <c r="AY511" i="49" s="1"/>
  <c r="CW511" i="49" s="1"/>
  <c r="BX511" i="49" s="1"/>
  <c r="DG184" i="48"/>
  <c r="AI511" i="49" s="1"/>
  <c r="CG511" i="49" s="1"/>
  <c r="BH511" i="49" s="1"/>
  <c r="DY184" i="48"/>
  <c r="BA511" i="49" s="1"/>
  <c r="CY511" i="49" s="1"/>
  <c r="BZ511" i="49" s="1"/>
  <c r="DZ184" i="48"/>
  <c r="BB511" i="49" s="1"/>
  <c r="CZ511" i="49" s="1"/>
  <c r="CA511" i="49" s="1"/>
  <c r="DL184" i="48"/>
  <c r="AN511" i="49" s="1"/>
  <c r="CL511" i="49" s="1"/>
  <c r="BM511" i="49" s="1"/>
  <c r="DM184" i="48"/>
  <c r="AO511" i="49" s="1"/>
  <c r="CM511" i="49" s="1"/>
  <c r="BN511" i="49" s="1"/>
  <c r="DV184" i="48"/>
  <c r="AX511" i="49" s="1"/>
  <c r="CV511" i="49" s="1"/>
  <c r="BW511" i="49" s="1"/>
  <c r="D185" i="48"/>
  <c r="BD509" i="49" l="1"/>
  <c r="CB509" i="49" s="1"/>
  <c r="E506" i="49"/>
  <c r="AC506" i="49" s="1"/>
  <c r="DZ506" i="49"/>
  <c r="DB507" i="49"/>
  <c r="BK198" i="49"/>
  <c r="CA198" i="49"/>
  <c r="BH198" i="49"/>
  <c r="BX198" i="49"/>
  <c r="BI198" i="49"/>
  <c r="BY198" i="49"/>
  <c r="BN198" i="49"/>
  <c r="BO198" i="49"/>
  <c r="BL198" i="49"/>
  <c r="BM198" i="49"/>
  <c r="BJ198" i="49"/>
  <c r="BS198" i="49"/>
  <c r="BP198" i="49"/>
  <c r="BQ198" i="49"/>
  <c r="BR198" i="49"/>
  <c r="BF198" i="49"/>
  <c r="BG198" i="49"/>
  <c r="BZ198" i="49"/>
  <c r="BW198" i="49"/>
  <c r="BD198" i="49"/>
  <c r="BT198" i="49"/>
  <c r="BE198" i="49"/>
  <c r="BV198" i="49"/>
  <c r="BU198" i="49"/>
  <c r="G509" i="49"/>
  <c r="DU184" i="48"/>
  <c r="AW511" i="49" s="1"/>
  <c r="CU511" i="49" s="1"/>
  <c r="BV511" i="49" s="1"/>
  <c r="DR184" i="48"/>
  <c r="AT511" i="49" s="1"/>
  <c r="CR511" i="49" s="1"/>
  <c r="BS511" i="49" s="1"/>
  <c r="DJ184" i="48"/>
  <c r="AL511" i="49" s="1"/>
  <c r="CJ511" i="49" s="1"/>
  <c r="BK511" i="49" s="1"/>
  <c r="DT184" i="48"/>
  <c r="AV511" i="49" s="1"/>
  <c r="CT511" i="49" s="1"/>
  <c r="BU511" i="49" s="1"/>
  <c r="DI184" i="48"/>
  <c r="AK511" i="49" s="1"/>
  <c r="CI511" i="49" s="1"/>
  <c r="BJ511" i="49" s="1"/>
  <c r="DD184" i="48"/>
  <c r="AF511" i="49" s="1"/>
  <c r="CD511" i="49" s="1"/>
  <c r="BE511" i="49" s="1"/>
  <c r="DQ184" i="48"/>
  <c r="AS511" i="49" s="1"/>
  <c r="CQ511" i="49" s="1"/>
  <c r="BR511" i="49" s="1"/>
  <c r="EI510" i="49"/>
  <c r="DJ510" i="49" s="1"/>
  <c r="ED510" i="49"/>
  <c r="DE510" i="49" s="1"/>
  <c r="EP510" i="49"/>
  <c r="DQ510" i="49" s="1"/>
  <c r="EG510" i="49"/>
  <c r="DH510" i="49" s="1"/>
  <c r="O509" i="49"/>
  <c r="EA508" i="49"/>
  <c r="EC510" i="49"/>
  <c r="DD510" i="49" s="1"/>
  <c r="G510" i="49" s="1"/>
  <c r="EP509" i="49"/>
  <c r="DQ509" i="49" s="1"/>
  <c r="T509" i="49" s="1"/>
  <c r="EX510" i="49"/>
  <c r="DY510" i="49" s="1"/>
  <c r="AB510" i="49" s="1"/>
  <c r="K509" i="49"/>
  <c r="I509" i="49"/>
  <c r="R509" i="49"/>
  <c r="EM509" i="49"/>
  <c r="DN509" i="49" s="1"/>
  <c r="Q509" i="49" s="1"/>
  <c r="ES509" i="49"/>
  <c r="DT509" i="49" s="1"/>
  <c r="W509" i="49" s="1"/>
  <c r="EQ509" i="49"/>
  <c r="DR509" i="49" s="1"/>
  <c r="U509" i="49" s="1"/>
  <c r="V509" i="49"/>
  <c r="M509" i="49"/>
  <c r="EK510" i="49"/>
  <c r="DL510" i="49" s="1"/>
  <c r="O510" i="49" s="1"/>
  <c r="EL509" i="49"/>
  <c r="DM509" i="49" s="1"/>
  <c r="P509" i="49" s="1"/>
  <c r="ER510" i="49"/>
  <c r="DS510" i="49" s="1"/>
  <c r="V510" i="49" s="1"/>
  <c r="EF509" i="49"/>
  <c r="DG509" i="49" s="1"/>
  <c r="J509" i="49" s="1"/>
  <c r="EB510" i="49"/>
  <c r="DC510" i="49" s="1"/>
  <c r="F510" i="49" s="1"/>
  <c r="ES510" i="49"/>
  <c r="DT510" i="49" s="1"/>
  <c r="EH509" i="49"/>
  <c r="DI509" i="49" s="1"/>
  <c r="L509" i="49" s="1"/>
  <c r="EU510" i="49"/>
  <c r="DV510" i="49" s="1"/>
  <c r="EO509" i="49"/>
  <c r="DP509" i="49" s="1"/>
  <c r="S509" i="49" s="1"/>
  <c r="EN510" i="49"/>
  <c r="DO510" i="49" s="1"/>
  <c r="EF510" i="49"/>
  <c r="DG510" i="49" s="1"/>
  <c r="J510" i="49" s="1"/>
  <c r="EJ509" i="49"/>
  <c r="DK509" i="49" s="1"/>
  <c r="N509" i="49" s="1"/>
  <c r="DK184" i="48"/>
  <c r="AM511" i="49" s="1"/>
  <c r="CK511" i="49" s="1"/>
  <c r="BL511" i="49" s="1"/>
  <c r="AJ196" i="49"/>
  <c r="J196" i="49" s="1"/>
  <c r="AM196" i="49"/>
  <c r="M196" i="49" s="1"/>
  <c r="AF196" i="49"/>
  <c r="F196" i="49" s="1"/>
  <c r="AH196" i="49"/>
  <c r="H196" i="49" s="1"/>
  <c r="AE196" i="49"/>
  <c r="E196" i="49" s="1"/>
  <c r="DN197" i="49"/>
  <c r="CO197" i="49"/>
  <c r="FL197" i="49"/>
  <c r="EM197" i="49"/>
  <c r="CX197" i="49"/>
  <c r="DW197" i="49"/>
  <c r="FU197" i="49"/>
  <c r="EV197" i="49"/>
  <c r="DH184" i="48"/>
  <c r="AJ511" i="49" s="1"/>
  <c r="CH511" i="49" s="1"/>
  <c r="BI511" i="49" s="1"/>
  <c r="DV197" i="49"/>
  <c r="CW197" i="49"/>
  <c r="FT197" i="49"/>
  <c r="EU197" i="49"/>
  <c r="CK197" i="49"/>
  <c r="DJ197" i="49"/>
  <c r="EI197" i="49"/>
  <c r="FH197" i="49"/>
  <c r="CM197" i="49"/>
  <c r="DL197" i="49"/>
  <c r="FJ197" i="49"/>
  <c r="EK197" i="49"/>
  <c r="DU197" i="49"/>
  <c r="CV197" i="49"/>
  <c r="FS197" i="49"/>
  <c r="ET197" i="49"/>
  <c r="CS197" i="49"/>
  <c r="DR197" i="49"/>
  <c r="EQ197" i="49"/>
  <c r="FP197" i="49"/>
  <c r="DK197" i="49"/>
  <c r="CL197" i="49"/>
  <c r="FI197" i="49"/>
  <c r="EJ197" i="49"/>
  <c r="AS195" i="49"/>
  <c r="S195" i="49" s="1"/>
  <c r="AU195" i="49"/>
  <c r="U195" i="49" s="1"/>
  <c r="CQ196" i="49"/>
  <c r="DP196" i="49"/>
  <c r="FN196" i="49"/>
  <c r="EO196" i="49"/>
  <c r="CX196" i="49"/>
  <c r="DW196" i="49"/>
  <c r="FU196" i="49"/>
  <c r="EV196" i="49"/>
  <c r="AK196" i="49"/>
  <c r="K196" i="49" s="1"/>
  <c r="AO196" i="49"/>
  <c r="O196" i="49" s="1"/>
  <c r="CE197" i="49"/>
  <c r="DD197" i="49"/>
  <c r="FB197" i="49"/>
  <c r="EC197" i="49"/>
  <c r="DG197" i="49"/>
  <c r="CH197" i="49"/>
  <c r="FE197" i="49"/>
  <c r="EF197" i="49"/>
  <c r="DX184" i="48"/>
  <c r="AZ511" i="49" s="1"/>
  <c r="CX511" i="49" s="1"/>
  <c r="BY511" i="49" s="1"/>
  <c r="DO184" i="48"/>
  <c r="AQ511" i="49" s="1"/>
  <c r="CO511" i="49" s="1"/>
  <c r="BP511" i="49" s="1"/>
  <c r="DF184" i="48"/>
  <c r="AH511" i="49" s="1"/>
  <c r="CF511" i="49" s="1"/>
  <c r="BG511" i="49" s="1"/>
  <c r="DI197" i="49"/>
  <c r="EH197" i="49"/>
  <c r="FG197" i="49"/>
  <c r="CJ197" i="49"/>
  <c r="DQ197" i="49"/>
  <c r="CR197" i="49"/>
  <c r="EP197" i="49"/>
  <c r="FO197" i="49"/>
  <c r="CU197" i="49"/>
  <c r="DT197" i="49"/>
  <c r="FR197" i="49"/>
  <c r="ES197" i="49"/>
  <c r="CC197" i="49"/>
  <c r="DB197" i="49"/>
  <c r="EA197" i="49"/>
  <c r="EZ197" i="49"/>
  <c r="CY197" i="49"/>
  <c r="DX197" i="49"/>
  <c r="FV197" i="49"/>
  <c r="EW197" i="49"/>
  <c r="DO197" i="49"/>
  <c r="CP197" i="49"/>
  <c r="FM197" i="49"/>
  <c r="EN197" i="49"/>
  <c r="AP196" i="49"/>
  <c r="P196" i="49" s="1"/>
  <c r="AN196" i="49"/>
  <c r="N196" i="49" s="1"/>
  <c r="AN195" i="49"/>
  <c r="N195" i="49" s="1"/>
  <c r="EA183" i="48"/>
  <c r="AE510" i="49"/>
  <c r="CC510" i="49" s="1"/>
  <c r="DM197" i="49"/>
  <c r="CN197" i="49"/>
  <c r="EL197" i="49"/>
  <c r="FK197" i="49"/>
  <c r="DE184" i="48"/>
  <c r="AG511" i="49" s="1"/>
  <c r="CE511" i="49" s="1"/>
  <c r="BF511" i="49" s="1"/>
  <c r="DN184" i="48"/>
  <c r="AP511" i="49" s="1"/>
  <c r="CN511" i="49" s="1"/>
  <c r="BO511" i="49" s="1"/>
  <c r="DP197" i="49"/>
  <c r="CQ197" i="49"/>
  <c r="FN197" i="49"/>
  <c r="EO197" i="49"/>
  <c r="DY197" i="49"/>
  <c r="CZ197" i="49"/>
  <c r="EX197" i="49"/>
  <c r="FW197" i="49"/>
  <c r="DF197" i="49"/>
  <c r="CG197" i="49"/>
  <c r="EE197" i="49"/>
  <c r="FD197" i="49"/>
  <c r="CI197" i="49"/>
  <c r="DH197" i="49"/>
  <c r="FF197" i="49"/>
  <c r="EG197" i="49"/>
  <c r="CD197" i="49"/>
  <c r="DC197" i="49"/>
  <c r="EB197" i="49"/>
  <c r="FA197" i="49"/>
  <c r="CT197" i="49"/>
  <c r="DS197" i="49"/>
  <c r="ER197" i="49"/>
  <c r="FQ197" i="49"/>
  <c r="AR196" i="49"/>
  <c r="R196" i="49" s="1"/>
  <c r="AT196" i="49"/>
  <c r="T196" i="49" s="1"/>
  <c r="CS196" i="49"/>
  <c r="DR196" i="49"/>
  <c r="FP196" i="49"/>
  <c r="EQ196" i="49"/>
  <c r="DI196" i="49"/>
  <c r="CJ196" i="49"/>
  <c r="FG196" i="49"/>
  <c r="EH196" i="49"/>
  <c r="BA196" i="49"/>
  <c r="AA196" i="49" s="1"/>
  <c r="BB196" i="49"/>
  <c r="AB196" i="49" s="1"/>
  <c r="DN196" i="49"/>
  <c r="CO196" i="49"/>
  <c r="EM196" i="49"/>
  <c r="FL196" i="49"/>
  <c r="AQ195" i="49"/>
  <c r="Q195" i="49" s="1"/>
  <c r="AV196" i="49"/>
  <c r="V196" i="49" s="1"/>
  <c r="AW196" i="49"/>
  <c r="W196" i="49" s="1"/>
  <c r="AG196" i="49"/>
  <c r="G196" i="49" s="1"/>
  <c r="AX196" i="49"/>
  <c r="X196" i="49" s="1"/>
  <c r="AY196" i="49"/>
  <c r="Y196" i="49" s="1"/>
  <c r="DF196" i="49"/>
  <c r="FD196" i="49"/>
  <c r="EE196" i="49"/>
  <c r="CG196" i="49"/>
  <c r="DE197" i="49"/>
  <c r="CF197" i="49"/>
  <c r="FC197" i="49"/>
  <c r="ED197" i="49"/>
  <c r="DC184" i="48"/>
  <c r="DA184" i="48"/>
  <c r="DY185" i="48"/>
  <c r="BA512" i="49" s="1"/>
  <c r="CY512" i="49" s="1"/>
  <c r="BZ512" i="49" s="1"/>
  <c r="DQ185" i="48"/>
  <c r="AS512" i="49" s="1"/>
  <c r="CQ512" i="49" s="1"/>
  <c r="BR512" i="49" s="1"/>
  <c r="DT185" i="48"/>
  <c r="AV512" i="49" s="1"/>
  <c r="CT512" i="49" s="1"/>
  <c r="BU512" i="49" s="1"/>
  <c r="DI185" i="48"/>
  <c r="AK512" i="49" s="1"/>
  <c r="CI512" i="49" s="1"/>
  <c r="BJ512" i="49" s="1"/>
  <c r="DU185" i="48"/>
  <c r="AW512" i="49" s="1"/>
  <c r="CU512" i="49" s="1"/>
  <c r="BV512" i="49" s="1"/>
  <c r="D186" i="48"/>
  <c r="BD510" i="49" l="1"/>
  <c r="CB510" i="49" s="1"/>
  <c r="DO185" i="48"/>
  <c r="AQ512" i="49" s="1"/>
  <c r="CO512" i="49" s="1"/>
  <c r="BP512" i="49" s="1"/>
  <c r="E507" i="49"/>
  <c r="AC507" i="49" s="1"/>
  <c r="DZ507" i="49"/>
  <c r="DS185" i="48"/>
  <c r="AU512" i="49" s="1"/>
  <c r="CS512" i="49" s="1"/>
  <c r="BT512" i="49" s="1"/>
  <c r="DB508" i="49"/>
  <c r="DZ508" i="49" s="1"/>
  <c r="BS199" i="49"/>
  <c r="BP199" i="49"/>
  <c r="BQ199" i="49"/>
  <c r="BZ199" i="49"/>
  <c r="BN199" i="49"/>
  <c r="BR199" i="49"/>
  <c r="BG199" i="49"/>
  <c r="BW199" i="49"/>
  <c r="BD199" i="49"/>
  <c r="BT199" i="49"/>
  <c r="BE199" i="49"/>
  <c r="BU199" i="49"/>
  <c r="BF199" i="49"/>
  <c r="BK199" i="49"/>
  <c r="CA199" i="49"/>
  <c r="BH199" i="49"/>
  <c r="BX199" i="49"/>
  <c r="BI199" i="49"/>
  <c r="BY199" i="49"/>
  <c r="BV199" i="49"/>
  <c r="BM199" i="49"/>
  <c r="BJ199" i="49"/>
  <c r="BO199" i="49"/>
  <c r="BL199" i="49"/>
  <c r="DF185" i="48"/>
  <c r="AH512" i="49" s="1"/>
  <c r="CF512" i="49" s="1"/>
  <c r="BG512" i="49" s="1"/>
  <c r="DD185" i="48"/>
  <c r="AF512" i="49" s="1"/>
  <c r="CD512" i="49" s="1"/>
  <c r="BE512" i="49" s="1"/>
  <c r="DH185" i="48"/>
  <c r="AJ512" i="49" s="1"/>
  <c r="CH512" i="49" s="1"/>
  <c r="BI512" i="49" s="1"/>
  <c r="DJ185" i="48"/>
  <c r="AL512" i="49" s="1"/>
  <c r="CJ512" i="49" s="1"/>
  <c r="BK512" i="49" s="1"/>
  <c r="DR185" i="48"/>
  <c r="AT512" i="49" s="1"/>
  <c r="CR512" i="49" s="1"/>
  <c r="BS512" i="49" s="1"/>
  <c r="DL185" i="48"/>
  <c r="AN512" i="49" s="1"/>
  <c r="CL512" i="49" s="1"/>
  <c r="BM512" i="49" s="1"/>
  <c r="DM185" i="48"/>
  <c r="AO512" i="49" s="1"/>
  <c r="CM512" i="49" s="1"/>
  <c r="BN512" i="49" s="1"/>
  <c r="DX185" i="48"/>
  <c r="AZ512" i="49" s="1"/>
  <c r="CX512" i="49" s="1"/>
  <c r="BY512" i="49" s="1"/>
  <c r="DZ185" i="48"/>
  <c r="BB512" i="49" s="1"/>
  <c r="CZ512" i="49" s="1"/>
  <c r="CA512" i="49" s="1"/>
  <c r="DK185" i="48"/>
  <c r="AM512" i="49" s="1"/>
  <c r="CK512" i="49" s="1"/>
  <c r="BL512" i="49" s="1"/>
  <c r="DE185" i="48"/>
  <c r="AG512" i="49" s="1"/>
  <c r="CE512" i="49" s="1"/>
  <c r="BF512" i="49" s="1"/>
  <c r="EW510" i="49"/>
  <c r="DX510" i="49" s="1"/>
  <c r="AA510" i="49" s="1"/>
  <c r="EB511" i="49"/>
  <c r="DC511" i="49" s="1"/>
  <c r="ER511" i="49"/>
  <c r="DS511" i="49" s="1"/>
  <c r="V511" i="49" s="1"/>
  <c r="EX511" i="49"/>
  <c r="DY511" i="49" s="1"/>
  <c r="AB511" i="49" s="1"/>
  <c r="EJ510" i="49"/>
  <c r="DK510" i="49" s="1"/>
  <c r="N510" i="49" s="1"/>
  <c r="E508" i="49"/>
  <c r="AC508" i="49" s="1"/>
  <c r="K510" i="49"/>
  <c r="EQ510" i="49"/>
  <c r="DR510" i="49" s="1"/>
  <c r="U510" i="49" s="1"/>
  <c r="ES511" i="49"/>
  <c r="DT511" i="49" s="1"/>
  <c r="W511" i="49" s="1"/>
  <c r="ET511" i="49"/>
  <c r="DU511" i="49" s="1"/>
  <c r="X511" i="49" s="1"/>
  <c r="ET510" i="49"/>
  <c r="DU510" i="49" s="1"/>
  <c r="X510" i="49" s="1"/>
  <c r="T510" i="49"/>
  <c r="Y510" i="49"/>
  <c r="R510" i="49"/>
  <c r="EE510" i="49"/>
  <c r="DF510" i="49" s="1"/>
  <c r="I510" i="49" s="1"/>
  <c r="EH510" i="49"/>
  <c r="DI510" i="49" s="1"/>
  <c r="L510" i="49" s="1"/>
  <c r="EE511" i="49"/>
  <c r="DF511" i="49" s="1"/>
  <c r="EA509" i="49"/>
  <c r="EV510" i="49"/>
  <c r="DW510" i="49" s="1"/>
  <c r="Z510" i="49" s="1"/>
  <c r="M510" i="49"/>
  <c r="H510" i="49"/>
  <c r="EO511" i="49"/>
  <c r="DP511" i="49" s="1"/>
  <c r="S511" i="49" s="1"/>
  <c r="EJ511" i="49"/>
  <c r="DK511" i="49" s="1"/>
  <c r="N511" i="49" s="1"/>
  <c r="EP511" i="49"/>
  <c r="DQ511" i="49" s="1"/>
  <c r="T511" i="49" s="1"/>
  <c r="EQ511" i="49"/>
  <c r="DR511" i="49" s="1"/>
  <c r="U511" i="49" s="1"/>
  <c r="W510" i="49"/>
  <c r="EM510" i="49"/>
  <c r="DN510" i="49" s="1"/>
  <c r="Q510" i="49" s="1"/>
  <c r="EN511" i="49"/>
  <c r="DO511" i="49" s="1"/>
  <c r="R511" i="49" s="1"/>
  <c r="EU511" i="49"/>
  <c r="DV511" i="49" s="1"/>
  <c r="EW511" i="49"/>
  <c r="DX511" i="49" s="1"/>
  <c r="AA511" i="49" s="1"/>
  <c r="EH511" i="49"/>
  <c r="DI511" i="49" s="1"/>
  <c r="EL510" i="49"/>
  <c r="DM510" i="49" s="1"/>
  <c r="P510" i="49" s="1"/>
  <c r="EG511" i="49"/>
  <c r="DH511" i="49" s="1"/>
  <c r="K511" i="49" s="1"/>
  <c r="EO510" i="49"/>
  <c r="DP510" i="49" s="1"/>
  <c r="S510" i="49" s="1"/>
  <c r="EK511" i="49"/>
  <c r="DL511" i="49" s="1"/>
  <c r="AH197" i="49"/>
  <c r="H197" i="49" s="1"/>
  <c r="AL196" i="49"/>
  <c r="L196" i="49" s="1"/>
  <c r="AU196" i="49"/>
  <c r="U196" i="49" s="1"/>
  <c r="AJ197" i="49"/>
  <c r="J197" i="49" s="1"/>
  <c r="AG197" i="49"/>
  <c r="G197" i="49" s="1"/>
  <c r="AN197" i="49"/>
  <c r="N197" i="49" s="1"/>
  <c r="AX197" i="49"/>
  <c r="X197" i="49" s="1"/>
  <c r="AO197" i="49"/>
  <c r="O197" i="49" s="1"/>
  <c r="AY197" i="49"/>
  <c r="Y197" i="49" s="1"/>
  <c r="CW198" i="49"/>
  <c r="DV198" i="49"/>
  <c r="EU198" i="49"/>
  <c r="FT198" i="49"/>
  <c r="DY198" i="49"/>
  <c r="CZ198" i="49"/>
  <c r="EX198" i="49"/>
  <c r="FW198" i="49"/>
  <c r="CP198" i="49"/>
  <c r="DO198" i="49"/>
  <c r="EN198" i="49"/>
  <c r="FM198" i="49"/>
  <c r="DG185" i="48"/>
  <c r="AI512" i="49" s="1"/>
  <c r="CG512" i="49" s="1"/>
  <c r="BH512" i="49" s="1"/>
  <c r="DV185" i="48"/>
  <c r="AX512" i="49" s="1"/>
  <c r="CV512" i="49" s="1"/>
  <c r="BW512" i="49" s="1"/>
  <c r="DW185" i="48"/>
  <c r="AY512" i="49" s="1"/>
  <c r="CW512" i="49" s="1"/>
  <c r="BX512" i="49" s="1"/>
  <c r="CU198" i="49"/>
  <c r="DT198" i="49"/>
  <c r="FR198" i="49"/>
  <c r="ES198" i="49"/>
  <c r="CC198" i="49"/>
  <c r="DB198" i="49"/>
  <c r="EZ198" i="49"/>
  <c r="EA198" i="49"/>
  <c r="CE198" i="49"/>
  <c r="DD198" i="49"/>
  <c r="FB198" i="49"/>
  <c r="EC198" i="49"/>
  <c r="DE198" i="49"/>
  <c r="CF198" i="49"/>
  <c r="FC198" i="49"/>
  <c r="ED198" i="49"/>
  <c r="DC198" i="49"/>
  <c r="CD198" i="49"/>
  <c r="EB198" i="49"/>
  <c r="FA198" i="49"/>
  <c r="DS198" i="49"/>
  <c r="CT198" i="49"/>
  <c r="ER198" i="49"/>
  <c r="FQ198" i="49"/>
  <c r="AI196" i="49"/>
  <c r="I196" i="49" s="1"/>
  <c r="AP197" i="49"/>
  <c r="P197" i="49" s="1"/>
  <c r="AR197" i="49"/>
  <c r="R197" i="49" s="1"/>
  <c r="BA197" i="49"/>
  <c r="AA197" i="49" s="1"/>
  <c r="AW197" i="49"/>
  <c r="W197" i="49" s="1"/>
  <c r="AU197" i="49"/>
  <c r="U197" i="49" s="1"/>
  <c r="AM197" i="49"/>
  <c r="M197" i="49" s="1"/>
  <c r="AZ197" i="49"/>
  <c r="Z197" i="49" s="1"/>
  <c r="AQ197" i="49"/>
  <c r="Q197" i="49" s="1"/>
  <c r="DX198" i="49"/>
  <c r="CY198" i="49"/>
  <c r="FV198" i="49"/>
  <c r="EW198" i="49"/>
  <c r="DP185" i="48"/>
  <c r="AR512" i="49" s="1"/>
  <c r="CP512" i="49" s="1"/>
  <c r="BQ512" i="49" s="1"/>
  <c r="DN185" i="48"/>
  <c r="AP512" i="49" s="1"/>
  <c r="CN512" i="49" s="1"/>
  <c r="BO512" i="49" s="1"/>
  <c r="EA184" i="48"/>
  <c r="AE511" i="49"/>
  <c r="CC511" i="49" s="1"/>
  <c r="DH198" i="49"/>
  <c r="CI198" i="49"/>
  <c r="EG198" i="49"/>
  <c r="FF198" i="49"/>
  <c r="DI198" i="49"/>
  <c r="CJ198" i="49"/>
  <c r="EH198" i="49"/>
  <c r="FG198" i="49"/>
  <c r="CM198" i="49"/>
  <c r="DL198" i="49"/>
  <c r="FJ198" i="49"/>
  <c r="EK198" i="49"/>
  <c r="CK198" i="49"/>
  <c r="DJ198" i="49"/>
  <c r="EI198" i="49"/>
  <c r="FH198" i="49"/>
  <c r="CH198" i="49"/>
  <c r="DG198" i="49"/>
  <c r="FE198" i="49"/>
  <c r="EF198" i="49"/>
  <c r="CX198" i="49"/>
  <c r="DW198" i="49"/>
  <c r="FU198" i="49"/>
  <c r="EV198" i="49"/>
  <c r="AK197" i="49"/>
  <c r="K197" i="49" s="1"/>
  <c r="AS197" i="49"/>
  <c r="S197" i="49" s="1"/>
  <c r="AC195" i="49"/>
  <c r="AE197" i="49"/>
  <c r="E197" i="49" s="1"/>
  <c r="AT197" i="49"/>
  <c r="T197" i="49" s="1"/>
  <c r="AZ196" i="49"/>
  <c r="Z196" i="49" s="1"/>
  <c r="AS196" i="49"/>
  <c r="S196" i="49" s="1"/>
  <c r="DF198" i="49"/>
  <c r="CG198" i="49"/>
  <c r="FD198" i="49"/>
  <c r="EE198" i="49"/>
  <c r="CO198" i="49"/>
  <c r="DN198" i="49"/>
  <c r="EM198" i="49"/>
  <c r="FL198" i="49"/>
  <c r="DQ198" i="49"/>
  <c r="CR198" i="49"/>
  <c r="EP198" i="49"/>
  <c r="FO198" i="49"/>
  <c r="CS198" i="49"/>
  <c r="DR198" i="49"/>
  <c r="EQ198" i="49"/>
  <c r="FP198" i="49"/>
  <c r="CQ198" i="49"/>
  <c r="DP198" i="49"/>
  <c r="FN198" i="49"/>
  <c r="EO198" i="49"/>
  <c r="CL198" i="49"/>
  <c r="DK198" i="49"/>
  <c r="EJ198" i="49"/>
  <c r="FI198" i="49"/>
  <c r="AQ196" i="49"/>
  <c r="Q196" i="49" s="1"/>
  <c r="AV197" i="49"/>
  <c r="V197" i="49" s="1"/>
  <c r="AF197" i="49"/>
  <c r="F197" i="49" s="1"/>
  <c r="AI197" i="49"/>
  <c r="I197" i="49" s="1"/>
  <c r="BB197" i="49"/>
  <c r="AB197" i="49" s="1"/>
  <c r="AL197" i="49"/>
  <c r="L197" i="49" s="1"/>
  <c r="DM198" i="49"/>
  <c r="CN198" i="49"/>
  <c r="FK198" i="49"/>
  <c r="EL198" i="49"/>
  <c r="DU198" i="49"/>
  <c r="CV198" i="49"/>
  <c r="ET198" i="49"/>
  <c r="FS198" i="49"/>
  <c r="DC185" i="48"/>
  <c r="DA185" i="48"/>
  <c r="DP186" i="48"/>
  <c r="AR513" i="49" s="1"/>
  <c r="CP513" i="49" s="1"/>
  <c r="BQ513" i="49" s="1"/>
  <c r="DS186" i="48"/>
  <c r="AU513" i="49" s="1"/>
  <c r="CS513" i="49" s="1"/>
  <c r="BT513" i="49" s="1"/>
  <c r="DW186" i="48"/>
  <c r="AY513" i="49" s="1"/>
  <c r="CW513" i="49" s="1"/>
  <c r="BX513" i="49" s="1"/>
  <c r="DF186" i="48"/>
  <c r="AH513" i="49" s="1"/>
  <c r="CF513" i="49" s="1"/>
  <c r="BG513" i="49" s="1"/>
  <c r="DE186" i="48"/>
  <c r="AG513" i="49" s="1"/>
  <c r="CE513" i="49" s="1"/>
  <c r="BF513" i="49" s="1"/>
  <c r="DH186" i="48"/>
  <c r="AJ513" i="49" s="1"/>
  <c r="CH513" i="49" s="1"/>
  <c r="BI513" i="49" s="1"/>
  <c r="DL186" i="48"/>
  <c r="AN513" i="49" s="1"/>
  <c r="CL513" i="49" s="1"/>
  <c r="BM513" i="49" s="1"/>
  <c r="DO186" i="48"/>
  <c r="AQ513" i="49" s="1"/>
  <c r="CO513" i="49" s="1"/>
  <c r="BP513" i="49" s="1"/>
  <c r="D187" i="48"/>
  <c r="BD511" i="49" l="1"/>
  <c r="CB511" i="49" s="1"/>
  <c r="DX186" i="48"/>
  <c r="AZ513" i="49" s="1"/>
  <c r="CX513" i="49" s="1"/>
  <c r="BY513" i="49" s="1"/>
  <c r="DN186" i="48"/>
  <c r="AP513" i="49" s="1"/>
  <c r="CN513" i="49" s="1"/>
  <c r="BO513" i="49" s="1"/>
  <c r="DB509" i="49"/>
  <c r="DG186" i="48"/>
  <c r="AI513" i="49" s="1"/>
  <c r="CG513" i="49" s="1"/>
  <c r="BH513" i="49" s="1"/>
  <c r="BK200" i="49"/>
  <c r="CA200" i="49"/>
  <c r="BX200" i="49"/>
  <c r="BI200" i="49"/>
  <c r="BY200" i="49"/>
  <c r="BO200" i="49"/>
  <c r="BL200" i="49"/>
  <c r="BM200" i="49"/>
  <c r="BS200" i="49"/>
  <c r="BP200" i="49"/>
  <c r="BQ200" i="49"/>
  <c r="BV200" i="49"/>
  <c r="BZ200" i="49"/>
  <c r="BW200" i="49"/>
  <c r="BD200" i="49"/>
  <c r="BN200" i="49"/>
  <c r="BE200" i="49"/>
  <c r="BU200" i="49"/>
  <c r="BJ200" i="49"/>
  <c r="BG200" i="49"/>
  <c r="DR186" i="48"/>
  <c r="AT513" i="49" s="1"/>
  <c r="CR513" i="49" s="1"/>
  <c r="BS513" i="49" s="1"/>
  <c r="DM186" i="48"/>
  <c r="AO513" i="49" s="1"/>
  <c r="CM513" i="49" s="1"/>
  <c r="BN513" i="49" s="1"/>
  <c r="EO512" i="49"/>
  <c r="DP512" i="49" s="1"/>
  <c r="S512" i="49" s="1"/>
  <c r="DY186" i="48"/>
  <c r="BA513" i="49" s="1"/>
  <c r="CY513" i="49" s="1"/>
  <c r="BZ513" i="49" s="1"/>
  <c r="DQ186" i="48"/>
  <c r="AS513" i="49" s="1"/>
  <c r="CQ513" i="49" s="1"/>
  <c r="BR513" i="49" s="1"/>
  <c r="DV186" i="48"/>
  <c r="AX513" i="49" s="1"/>
  <c r="CV513" i="49" s="1"/>
  <c r="BW513" i="49" s="1"/>
  <c r="DZ186" i="48"/>
  <c r="BB513" i="49" s="1"/>
  <c r="CZ513" i="49" s="1"/>
  <c r="CA513" i="49" s="1"/>
  <c r="DK186" i="48"/>
  <c r="AM513" i="49" s="1"/>
  <c r="CK513" i="49" s="1"/>
  <c r="BL513" i="49" s="1"/>
  <c r="F511" i="49"/>
  <c r="EW512" i="49"/>
  <c r="DX512" i="49" s="1"/>
  <c r="AA512" i="49" s="1"/>
  <c r="EI512" i="49"/>
  <c r="DJ512" i="49" s="1"/>
  <c r="M512" i="49" s="1"/>
  <c r="EM511" i="49"/>
  <c r="DN511" i="49" s="1"/>
  <c r="Q511" i="49" s="1"/>
  <c r="EF512" i="49"/>
  <c r="DG512" i="49" s="1"/>
  <c r="J512" i="49" s="1"/>
  <c r="EF511" i="49"/>
  <c r="DG511" i="49" s="1"/>
  <c r="J511" i="49" s="1"/>
  <c r="EH512" i="49"/>
  <c r="DI512" i="49" s="1"/>
  <c r="L512" i="49" s="1"/>
  <c r="EV511" i="49"/>
  <c r="DW511" i="49" s="1"/>
  <c r="Z511" i="49" s="1"/>
  <c r="EA510" i="49"/>
  <c r="EP512" i="49"/>
  <c r="DQ512" i="49" s="1"/>
  <c r="ED511" i="49"/>
  <c r="DE511" i="49" s="1"/>
  <c r="H511" i="49" s="1"/>
  <c r="Y511" i="49"/>
  <c r="O511" i="49"/>
  <c r="I511" i="49"/>
  <c r="EQ512" i="49"/>
  <c r="DR512" i="49" s="1"/>
  <c r="U512" i="49" s="1"/>
  <c r="L511" i="49"/>
  <c r="AS198" i="49"/>
  <c r="S198" i="49" s="1"/>
  <c r="AI198" i="49"/>
  <c r="I198" i="49" s="1"/>
  <c r="AM198" i="49"/>
  <c r="M198" i="49" s="1"/>
  <c r="AL198" i="49"/>
  <c r="L198" i="49" s="1"/>
  <c r="AK198" i="49"/>
  <c r="K198" i="49" s="1"/>
  <c r="AH198" i="49"/>
  <c r="H198" i="49" s="1"/>
  <c r="AG198" i="49"/>
  <c r="G198" i="49" s="1"/>
  <c r="AE198" i="49"/>
  <c r="E198" i="49" s="1"/>
  <c r="AW198" i="49"/>
  <c r="W198" i="49" s="1"/>
  <c r="AR198" i="49"/>
  <c r="R198" i="49" s="1"/>
  <c r="BB198" i="49"/>
  <c r="AB198" i="49" s="1"/>
  <c r="AY198" i="49"/>
  <c r="Y198" i="49" s="1"/>
  <c r="EJ512" i="49"/>
  <c r="DK512" i="49" s="1"/>
  <c r="N512" i="49" s="1"/>
  <c r="EX512" i="49"/>
  <c r="DY512" i="49" s="1"/>
  <c r="AB512" i="49" s="1"/>
  <c r="EI511" i="49"/>
  <c r="DJ511" i="49" s="1"/>
  <c r="M511" i="49" s="1"/>
  <c r="ED512" i="49"/>
  <c r="DE512" i="49" s="1"/>
  <c r="ES512" i="49"/>
  <c r="DT512" i="49" s="1"/>
  <c r="EB512" i="49"/>
  <c r="DC512" i="49" s="1"/>
  <c r="F512" i="49" s="1"/>
  <c r="EC512" i="49"/>
  <c r="DD512" i="49" s="1"/>
  <c r="G512" i="49" s="1"/>
  <c r="EC511" i="49"/>
  <c r="DD511" i="49" s="1"/>
  <c r="G511" i="49" s="1"/>
  <c r="ER512" i="49"/>
  <c r="DS512" i="49" s="1"/>
  <c r="V512" i="49" s="1"/>
  <c r="EK512" i="49"/>
  <c r="DL512" i="49" s="1"/>
  <c r="EL511" i="49"/>
  <c r="DM511" i="49" s="1"/>
  <c r="P511" i="49" s="1"/>
  <c r="EG512" i="49"/>
  <c r="DH512" i="49" s="1"/>
  <c r="K512" i="49" s="1"/>
  <c r="EV512" i="49"/>
  <c r="DW512" i="49" s="1"/>
  <c r="Z512" i="49" s="1"/>
  <c r="EM512" i="49"/>
  <c r="DN512" i="49" s="1"/>
  <c r="DD186" i="48"/>
  <c r="AF513" i="49" s="1"/>
  <c r="CD513" i="49" s="1"/>
  <c r="BE513" i="49" s="1"/>
  <c r="CU199" i="49"/>
  <c r="DT199" i="49"/>
  <c r="ES199" i="49"/>
  <c r="FR199" i="49"/>
  <c r="CD199" i="49"/>
  <c r="DC199" i="49"/>
  <c r="FA199" i="49"/>
  <c r="EB199" i="49"/>
  <c r="CK199" i="49"/>
  <c r="DJ199" i="49"/>
  <c r="FH199" i="49"/>
  <c r="EI199" i="49"/>
  <c r="CM199" i="49"/>
  <c r="DL199" i="49"/>
  <c r="FJ199" i="49"/>
  <c r="EK199" i="49"/>
  <c r="DU199" i="49"/>
  <c r="CV199" i="49"/>
  <c r="FS199" i="49"/>
  <c r="ET199" i="49"/>
  <c r="CC199" i="49"/>
  <c r="DB199" i="49"/>
  <c r="EA199" i="49"/>
  <c r="EZ199" i="49"/>
  <c r="CY199" i="49"/>
  <c r="DX199" i="49"/>
  <c r="FV199" i="49"/>
  <c r="EW199" i="49"/>
  <c r="CP199" i="49"/>
  <c r="DO199" i="49"/>
  <c r="EN199" i="49"/>
  <c r="FM199" i="49"/>
  <c r="AX198" i="49"/>
  <c r="X198" i="49" s="1"/>
  <c r="AC197" i="49"/>
  <c r="AZ198" i="49"/>
  <c r="Z198" i="49" s="1"/>
  <c r="AJ198" i="49"/>
  <c r="J198" i="49" s="1"/>
  <c r="AO198" i="49"/>
  <c r="O198" i="49" s="1"/>
  <c r="BA198" i="49"/>
  <c r="AA198" i="49" s="1"/>
  <c r="AC196" i="49"/>
  <c r="CI199" i="49"/>
  <c r="DH199" i="49"/>
  <c r="FF199" i="49"/>
  <c r="EG199" i="49"/>
  <c r="DI199" i="49"/>
  <c r="CJ199" i="49"/>
  <c r="FG199" i="49"/>
  <c r="EH199" i="49"/>
  <c r="DT186" i="48"/>
  <c r="AV513" i="49" s="1"/>
  <c r="CT513" i="49" s="1"/>
  <c r="BU513" i="49" s="1"/>
  <c r="DJ186" i="48"/>
  <c r="AL513" i="49" s="1"/>
  <c r="CJ513" i="49" s="1"/>
  <c r="BK513" i="49" s="1"/>
  <c r="EA185" i="48"/>
  <c r="AE512" i="49"/>
  <c r="CC512" i="49" s="1"/>
  <c r="DY199" i="49"/>
  <c r="EX199" i="49"/>
  <c r="CZ199" i="49"/>
  <c r="FW199" i="49"/>
  <c r="CG199" i="49"/>
  <c r="DF199" i="49"/>
  <c r="FD199" i="49"/>
  <c r="EE199" i="49"/>
  <c r="DP199" i="49"/>
  <c r="CQ199" i="49"/>
  <c r="EO199" i="49"/>
  <c r="FN199" i="49"/>
  <c r="DM199" i="49"/>
  <c r="CN199" i="49"/>
  <c r="FK199" i="49"/>
  <c r="EL199" i="49"/>
  <c r="CH199" i="49"/>
  <c r="DG199" i="49"/>
  <c r="EF199" i="49"/>
  <c r="FE199" i="49"/>
  <c r="CX199" i="49"/>
  <c r="DW199" i="49"/>
  <c r="EV199" i="49"/>
  <c r="FU199" i="49"/>
  <c r="AN198" i="49"/>
  <c r="N198" i="49" s="1"/>
  <c r="AU198" i="49"/>
  <c r="U198" i="49" s="1"/>
  <c r="AT198" i="49"/>
  <c r="T198" i="49" s="1"/>
  <c r="AQ198" i="49"/>
  <c r="Q198" i="49" s="1"/>
  <c r="AV198" i="49"/>
  <c r="V198" i="49" s="1"/>
  <c r="AF198" i="49"/>
  <c r="F198" i="49" s="1"/>
  <c r="DQ199" i="49"/>
  <c r="CR199" i="49"/>
  <c r="EP199" i="49"/>
  <c r="FO199" i="49"/>
  <c r="CT199" i="49"/>
  <c r="DS199" i="49"/>
  <c r="FQ199" i="49"/>
  <c r="ER199" i="49"/>
  <c r="DU186" i="48"/>
  <c r="AW513" i="49" s="1"/>
  <c r="CU513" i="49" s="1"/>
  <c r="BV513" i="49" s="1"/>
  <c r="DI186" i="48"/>
  <c r="AK513" i="49" s="1"/>
  <c r="CI513" i="49" s="1"/>
  <c r="BJ513" i="49" s="1"/>
  <c r="DD199" i="49"/>
  <c r="CE199" i="49"/>
  <c r="EC199" i="49"/>
  <c r="FB199" i="49"/>
  <c r="DE199" i="49"/>
  <c r="CF199" i="49"/>
  <c r="ED199" i="49"/>
  <c r="FC199" i="49"/>
  <c r="CO199" i="49"/>
  <c r="DN199" i="49"/>
  <c r="FL199" i="49"/>
  <c r="EM199" i="49"/>
  <c r="CW199" i="49"/>
  <c r="DV199" i="49"/>
  <c r="EU199" i="49"/>
  <c r="FT199" i="49"/>
  <c r="CS199" i="49"/>
  <c r="DR199" i="49"/>
  <c r="EQ199" i="49"/>
  <c r="FP199" i="49"/>
  <c r="DK199" i="49"/>
  <c r="CL199" i="49"/>
  <c r="EJ199" i="49"/>
  <c r="FI199" i="49"/>
  <c r="AP198" i="49"/>
  <c r="P198" i="49" s="1"/>
  <c r="DC186" i="48"/>
  <c r="DA186" i="48"/>
  <c r="DH187" i="48"/>
  <c r="AJ514" i="49" s="1"/>
  <c r="CH514" i="49" s="1"/>
  <c r="BI514" i="49" s="1"/>
  <c r="DX187" i="48"/>
  <c r="AZ514" i="49" s="1"/>
  <c r="CX514" i="49" s="1"/>
  <c r="BY514" i="49" s="1"/>
  <c r="DK187" i="48"/>
  <c r="AM514" i="49" s="1"/>
  <c r="CK514" i="49" s="1"/>
  <c r="BL514" i="49" s="1"/>
  <c r="DP187" i="48"/>
  <c r="AR514" i="49" s="1"/>
  <c r="CP514" i="49" s="1"/>
  <c r="BQ514" i="49" s="1"/>
  <c r="DT187" i="48"/>
  <c r="AV514" i="49" s="1"/>
  <c r="CT514" i="49" s="1"/>
  <c r="BU514" i="49" s="1"/>
  <c r="D188" i="48"/>
  <c r="BD512" i="49" l="1"/>
  <c r="CB512" i="49" s="1"/>
  <c r="DE187" i="48"/>
  <c r="AG514" i="49" s="1"/>
  <c r="CE514" i="49" s="1"/>
  <c r="BF514" i="49" s="1"/>
  <c r="BF200" i="49"/>
  <c r="DG187" i="48"/>
  <c r="AI514" i="49" s="1"/>
  <c r="CG514" i="49" s="1"/>
  <c r="BH514" i="49" s="1"/>
  <c r="BH200" i="49"/>
  <c r="EE200" i="49" s="1"/>
  <c r="E509" i="49"/>
  <c r="AC509" i="49" s="1"/>
  <c r="DZ509" i="49"/>
  <c r="DQ187" i="48"/>
  <c r="AS514" i="49" s="1"/>
  <c r="CQ514" i="49" s="1"/>
  <c r="BR514" i="49" s="1"/>
  <c r="BR200" i="49"/>
  <c r="EO200" i="49" s="1"/>
  <c r="DS187" i="48"/>
  <c r="AU514" i="49" s="1"/>
  <c r="CS514" i="49" s="1"/>
  <c r="BT514" i="49" s="1"/>
  <c r="BT200" i="49"/>
  <c r="DB510" i="49"/>
  <c r="DW187" i="48"/>
  <c r="AY514" i="49" s="1"/>
  <c r="CW514" i="49" s="1"/>
  <c r="BX514" i="49" s="1"/>
  <c r="CS200" i="49"/>
  <c r="BS201" i="49"/>
  <c r="BP201" i="49"/>
  <c r="BQ201" i="49"/>
  <c r="BF201" i="49"/>
  <c r="BR201" i="49"/>
  <c r="BG201" i="49"/>
  <c r="BW201" i="49"/>
  <c r="BD201" i="49"/>
  <c r="BT201" i="49"/>
  <c r="BE201" i="49"/>
  <c r="BU201" i="49"/>
  <c r="BV201" i="49"/>
  <c r="CA201" i="49"/>
  <c r="BH201" i="49"/>
  <c r="BX201" i="49"/>
  <c r="BI201" i="49"/>
  <c r="BY201" i="49"/>
  <c r="BJ201" i="49"/>
  <c r="BO201" i="49"/>
  <c r="BL201" i="49"/>
  <c r="BZ201" i="49"/>
  <c r="BN201" i="49"/>
  <c r="DJ187" i="48"/>
  <c r="AL514" i="49" s="1"/>
  <c r="CJ514" i="49" s="1"/>
  <c r="BK514" i="49" s="1"/>
  <c r="DN187" i="48"/>
  <c r="AP514" i="49" s="1"/>
  <c r="CN514" i="49" s="1"/>
  <c r="BO514" i="49" s="1"/>
  <c r="DM187" i="48"/>
  <c r="AO514" i="49" s="1"/>
  <c r="CM514" i="49" s="1"/>
  <c r="BN514" i="49" s="1"/>
  <c r="DI187" i="48"/>
  <c r="AK514" i="49" s="1"/>
  <c r="CI514" i="49" s="1"/>
  <c r="BJ514" i="49" s="1"/>
  <c r="DR187" i="48"/>
  <c r="AT514" i="49" s="1"/>
  <c r="CR514" i="49" s="1"/>
  <c r="BS514" i="49" s="1"/>
  <c r="DV187" i="48"/>
  <c r="AX514" i="49" s="1"/>
  <c r="CV514" i="49" s="1"/>
  <c r="BW514" i="49" s="1"/>
  <c r="DL187" i="48"/>
  <c r="AN514" i="49" s="1"/>
  <c r="CL514" i="49" s="1"/>
  <c r="BM514" i="49" s="1"/>
  <c r="DU187" i="48"/>
  <c r="AW514" i="49" s="1"/>
  <c r="CU514" i="49" s="1"/>
  <c r="BV514" i="49" s="1"/>
  <c r="EW513" i="49"/>
  <c r="DX513" i="49" s="1"/>
  <c r="AA513" i="49" s="1"/>
  <c r="EE512" i="49"/>
  <c r="DF512" i="49" s="1"/>
  <c r="I512" i="49" s="1"/>
  <c r="EO513" i="49"/>
  <c r="DP513" i="49" s="1"/>
  <c r="S513" i="49" s="1"/>
  <c r="EC513" i="49"/>
  <c r="DD513" i="49" s="1"/>
  <c r="G513" i="49" s="1"/>
  <c r="T512" i="49"/>
  <c r="EA511" i="49"/>
  <c r="H512" i="49"/>
  <c r="O512" i="49"/>
  <c r="W512" i="49"/>
  <c r="EK513" i="49"/>
  <c r="DL513" i="49" s="1"/>
  <c r="O513" i="49" s="1"/>
  <c r="EL513" i="49"/>
  <c r="DM513" i="49" s="1"/>
  <c r="Q512" i="49"/>
  <c r="ET513" i="49"/>
  <c r="DU513" i="49" s="1"/>
  <c r="X513" i="49" s="1"/>
  <c r="EM513" i="49"/>
  <c r="DN513" i="49" s="1"/>
  <c r="Q513" i="49" s="1"/>
  <c r="EQ513" i="49"/>
  <c r="DR513" i="49" s="1"/>
  <c r="ET512" i="49"/>
  <c r="DU512" i="49" s="1"/>
  <c r="X512" i="49" s="1"/>
  <c r="EX513" i="49"/>
  <c r="DY513" i="49" s="1"/>
  <c r="AB513" i="49" s="1"/>
  <c r="EV513" i="49"/>
  <c r="DW513" i="49" s="1"/>
  <c r="Z513" i="49" s="1"/>
  <c r="EN512" i="49"/>
  <c r="DO512" i="49" s="1"/>
  <c r="R512" i="49" s="1"/>
  <c r="EF513" i="49"/>
  <c r="DG513" i="49" s="1"/>
  <c r="EP513" i="49"/>
  <c r="DQ513" i="49" s="1"/>
  <c r="T513" i="49" s="1"/>
  <c r="ED513" i="49"/>
  <c r="DE513" i="49" s="1"/>
  <c r="H513" i="49" s="1"/>
  <c r="EU513" i="49"/>
  <c r="DV513" i="49" s="1"/>
  <c r="Y513" i="49" s="1"/>
  <c r="EI513" i="49"/>
  <c r="DJ513" i="49" s="1"/>
  <c r="M513" i="49" s="1"/>
  <c r="EJ513" i="49"/>
  <c r="DK513" i="49" s="1"/>
  <c r="N513" i="49" s="1"/>
  <c r="EL512" i="49"/>
  <c r="DM512" i="49" s="1"/>
  <c r="P512" i="49" s="1"/>
  <c r="EU512" i="49"/>
  <c r="DV512" i="49" s="1"/>
  <c r="Y512" i="49" s="1"/>
  <c r="EE513" i="49"/>
  <c r="DF513" i="49" s="1"/>
  <c r="I513" i="49" s="1"/>
  <c r="EN513" i="49"/>
  <c r="DO513" i="49" s="1"/>
  <c r="R513" i="49" s="1"/>
  <c r="DO187" i="48"/>
  <c r="AQ514" i="49" s="1"/>
  <c r="CO514" i="49" s="1"/>
  <c r="BP514" i="49" s="1"/>
  <c r="AK199" i="49"/>
  <c r="K199" i="49" s="1"/>
  <c r="AR199" i="49"/>
  <c r="R199" i="49" s="1"/>
  <c r="AE199" i="49"/>
  <c r="E199" i="49" s="1"/>
  <c r="AW199" i="49"/>
  <c r="W199" i="49" s="1"/>
  <c r="AN199" i="49"/>
  <c r="N199" i="49" s="1"/>
  <c r="AU199" i="49"/>
  <c r="U199" i="49" s="1"/>
  <c r="AY199" i="49"/>
  <c r="Y199" i="49" s="1"/>
  <c r="AH199" i="49"/>
  <c r="H199" i="49" s="1"/>
  <c r="AG199" i="49"/>
  <c r="G199" i="49" s="1"/>
  <c r="AZ199" i="49"/>
  <c r="Z199" i="49" s="1"/>
  <c r="AJ199" i="49"/>
  <c r="J199" i="49" s="1"/>
  <c r="AS199" i="49"/>
  <c r="S199" i="49" s="1"/>
  <c r="AC198" i="49"/>
  <c r="DE200" i="49"/>
  <c r="CF200" i="49"/>
  <c r="ED200" i="49"/>
  <c r="FC200" i="49"/>
  <c r="BA199" i="49"/>
  <c r="AA199" i="49" s="1"/>
  <c r="AX199" i="49"/>
  <c r="X199" i="49" s="1"/>
  <c r="AO199" i="49"/>
  <c r="O199" i="49" s="1"/>
  <c r="AM199" i="49"/>
  <c r="M199" i="49" s="1"/>
  <c r="AF199" i="49"/>
  <c r="F199" i="49" s="1"/>
  <c r="DX200" i="49"/>
  <c r="CY200" i="49"/>
  <c r="EW200" i="49"/>
  <c r="FV200" i="49"/>
  <c r="DD187" i="48"/>
  <c r="AF514" i="49" s="1"/>
  <c r="CD514" i="49" s="1"/>
  <c r="BE514" i="49" s="1"/>
  <c r="DY187" i="48"/>
  <c r="BA514" i="49" s="1"/>
  <c r="CY514" i="49" s="1"/>
  <c r="BZ514" i="49" s="1"/>
  <c r="DF187" i="48"/>
  <c r="AH514" i="49" s="1"/>
  <c r="CF514" i="49" s="1"/>
  <c r="BG514" i="49" s="1"/>
  <c r="EA186" i="48"/>
  <c r="AE513" i="49"/>
  <c r="CC513" i="49" s="1"/>
  <c r="CC200" i="49"/>
  <c r="DB200" i="49"/>
  <c r="EA200" i="49"/>
  <c r="EZ200" i="49"/>
  <c r="CE200" i="49"/>
  <c r="DD200" i="49"/>
  <c r="FB200" i="49"/>
  <c r="EC200" i="49"/>
  <c r="DF200" i="49"/>
  <c r="CK200" i="49"/>
  <c r="DJ200" i="49"/>
  <c r="EI200" i="49"/>
  <c r="FH200" i="49"/>
  <c r="CH200" i="49"/>
  <c r="DG200" i="49"/>
  <c r="FE200" i="49"/>
  <c r="EF200" i="49"/>
  <c r="DW200" i="49"/>
  <c r="CX200" i="49"/>
  <c r="EV200" i="49"/>
  <c r="FU200" i="49"/>
  <c r="AV199" i="49"/>
  <c r="V199" i="49" s="1"/>
  <c r="BB199" i="49"/>
  <c r="AB199" i="49" s="1"/>
  <c r="DY200" i="49"/>
  <c r="CZ200" i="49"/>
  <c r="EX200" i="49"/>
  <c r="FW200" i="49"/>
  <c r="DZ187" i="48"/>
  <c r="BB514" i="49" s="1"/>
  <c r="CZ514" i="49" s="1"/>
  <c r="CA514" i="49" s="1"/>
  <c r="DH200" i="49"/>
  <c r="CI200" i="49"/>
  <c r="FF200" i="49"/>
  <c r="EG200" i="49"/>
  <c r="DI200" i="49"/>
  <c r="CJ200" i="49"/>
  <c r="EH200" i="49"/>
  <c r="FG200" i="49"/>
  <c r="CM200" i="49"/>
  <c r="DL200" i="49"/>
  <c r="FJ200" i="49"/>
  <c r="EK200" i="49"/>
  <c r="DM200" i="49"/>
  <c r="CN200" i="49"/>
  <c r="FK200" i="49"/>
  <c r="EL200" i="49"/>
  <c r="FN200" i="49"/>
  <c r="CL200" i="49"/>
  <c r="DK200" i="49"/>
  <c r="EJ200" i="49"/>
  <c r="FI200" i="49"/>
  <c r="AT199" i="49"/>
  <c r="T199" i="49" s="1"/>
  <c r="DV200" i="49"/>
  <c r="CW200" i="49"/>
  <c r="FT200" i="49"/>
  <c r="EU200" i="49"/>
  <c r="CD200" i="49"/>
  <c r="DC200" i="49"/>
  <c r="EB200" i="49"/>
  <c r="FA200" i="49"/>
  <c r="CT200" i="49"/>
  <c r="DS200" i="49"/>
  <c r="ER200" i="49"/>
  <c r="FQ200" i="49"/>
  <c r="CO200" i="49"/>
  <c r="DN200" i="49"/>
  <c r="EM200" i="49"/>
  <c r="FL200" i="49"/>
  <c r="DQ200" i="49"/>
  <c r="CR200" i="49"/>
  <c r="FO200" i="49"/>
  <c r="EP200" i="49"/>
  <c r="FP200" i="49"/>
  <c r="EQ200" i="49"/>
  <c r="CU200" i="49"/>
  <c r="DT200" i="49"/>
  <c r="ES200" i="49"/>
  <c r="FR200" i="49"/>
  <c r="DU200" i="49"/>
  <c r="CV200" i="49"/>
  <c r="FS200" i="49"/>
  <c r="ET200" i="49"/>
  <c r="DO200" i="49"/>
  <c r="CP200" i="49"/>
  <c r="EN200" i="49"/>
  <c r="FM200" i="49"/>
  <c r="AQ199" i="49"/>
  <c r="Q199" i="49" s="1"/>
  <c r="AP199" i="49"/>
  <c r="P199" i="49" s="1"/>
  <c r="AI199" i="49"/>
  <c r="I199" i="49" s="1"/>
  <c r="AL199" i="49"/>
  <c r="L199" i="49" s="1"/>
  <c r="DW188" i="48"/>
  <c r="AY515" i="49" s="1"/>
  <c r="CW515" i="49" s="1"/>
  <c r="BX515" i="49" s="1"/>
  <c r="DN188" i="48"/>
  <c r="AP515" i="49" s="1"/>
  <c r="CN515" i="49" s="1"/>
  <c r="BO515" i="49" s="1"/>
  <c r="DD188" i="48"/>
  <c r="AF515" i="49" s="1"/>
  <c r="CD515" i="49" s="1"/>
  <c r="BE515" i="49" s="1"/>
  <c r="DC187" i="48"/>
  <c r="DA187" i="48"/>
  <c r="D189" i="48"/>
  <c r="BD513" i="49" l="1"/>
  <c r="CB513" i="49" s="1"/>
  <c r="DP200" i="49"/>
  <c r="CG200" i="49"/>
  <c r="E510" i="49"/>
  <c r="AC510" i="49" s="1"/>
  <c r="DZ510" i="49"/>
  <c r="DV188" i="48"/>
  <c r="AX515" i="49" s="1"/>
  <c r="CV515" i="49" s="1"/>
  <c r="BW515" i="49" s="1"/>
  <c r="DI188" i="48"/>
  <c r="AK515" i="49" s="1"/>
  <c r="CI515" i="49" s="1"/>
  <c r="BJ515" i="49" s="1"/>
  <c r="CQ200" i="49"/>
  <c r="FD200" i="49"/>
  <c r="DJ188" i="48"/>
  <c r="AL515" i="49" s="1"/>
  <c r="CJ515" i="49" s="1"/>
  <c r="BK515" i="49" s="1"/>
  <c r="BK201" i="49"/>
  <c r="DT188" i="48"/>
  <c r="AV515" i="49" s="1"/>
  <c r="CT515" i="49" s="1"/>
  <c r="BU515" i="49" s="1"/>
  <c r="DP188" i="48"/>
  <c r="AR515" i="49" s="1"/>
  <c r="CP515" i="49" s="1"/>
  <c r="BQ515" i="49" s="1"/>
  <c r="DL188" i="48"/>
  <c r="AN515" i="49" s="1"/>
  <c r="CL515" i="49" s="1"/>
  <c r="BM515" i="49" s="1"/>
  <c r="BM201" i="49"/>
  <c r="DB511" i="49"/>
  <c r="DR200" i="49"/>
  <c r="AU200" i="49" s="1"/>
  <c r="U200" i="49" s="1"/>
  <c r="DH188" i="48"/>
  <c r="AJ515" i="49" s="1"/>
  <c r="CH515" i="49" s="1"/>
  <c r="BI515" i="49" s="1"/>
  <c r="BK202" i="49"/>
  <c r="CA202" i="49"/>
  <c r="BH202" i="49"/>
  <c r="BX202" i="49"/>
  <c r="BI202" i="49"/>
  <c r="BY202" i="49"/>
  <c r="BR202" i="49"/>
  <c r="BF202" i="49"/>
  <c r="BZ202" i="49"/>
  <c r="BO202" i="49"/>
  <c r="BL202" i="49"/>
  <c r="BM202" i="49"/>
  <c r="BV202" i="49"/>
  <c r="BJ202" i="49"/>
  <c r="BS202" i="49"/>
  <c r="BP202" i="49"/>
  <c r="BQ202" i="49"/>
  <c r="BT202" i="49"/>
  <c r="BE202" i="49"/>
  <c r="BU202" i="49"/>
  <c r="BG202" i="49"/>
  <c r="BW202" i="49"/>
  <c r="BD202" i="49"/>
  <c r="DX188" i="48"/>
  <c r="AZ515" i="49" s="1"/>
  <c r="CX515" i="49" s="1"/>
  <c r="BY515" i="49" s="1"/>
  <c r="DY188" i="48"/>
  <c r="BA515" i="49" s="1"/>
  <c r="CY515" i="49" s="1"/>
  <c r="BZ515" i="49" s="1"/>
  <c r="DG188" i="48"/>
  <c r="AI515" i="49" s="1"/>
  <c r="CG515" i="49" s="1"/>
  <c r="BH515" i="49" s="1"/>
  <c r="DR188" i="48"/>
  <c r="AT515" i="49" s="1"/>
  <c r="CR515" i="49" s="1"/>
  <c r="BS515" i="49" s="1"/>
  <c r="DE188" i="48"/>
  <c r="AG515" i="49" s="1"/>
  <c r="CE515" i="49" s="1"/>
  <c r="BF515" i="49" s="1"/>
  <c r="DQ188" i="48"/>
  <c r="AS515" i="49" s="1"/>
  <c r="CQ515" i="49" s="1"/>
  <c r="BR515" i="49" s="1"/>
  <c r="DK188" i="48"/>
  <c r="AM515" i="49" s="1"/>
  <c r="CK515" i="49" s="1"/>
  <c r="BL515" i="49" s="1"/>
  <c r="DF188" i="48"/>
  <c r="AH515" i="49" s="1"/>
  <c r="CF515" i="49" s="1"/>
  <c r="BG515" i="49" s="1"/>
  <c r="EH513" i="49"/>
  <c r="DI513" i="49" s="1"/>
  <c r="L513" i="49" s="1"/>
  <c r="EJ514" i="49"/>
  <c r="DK514" i="49" s="1"/>
  <c r="N514" i="49" s="1"/>
  <c r="EH514" i="49"/>
  <c r="DI514" i="49" s="1"/>
  <c r="EK514" i="49"/>
  <c r="DL514" i="49" s="1"/>
  <c r="P513" i="49"/>
  <c r="EO514" i="49"/>
  <c r="DP514" i="49" s="1"/>
  <c r="S514" i="49" s="1"/>
  <c r="EQ514" i="49"/>
  <c r="DR514" i="49" s="1"/>
  <c r="U514" i="49" s="1"/>
  <c r="ER513" i="49"/>
  <c r="DS513" i="49" s="1"/>
  <c r="V513" i="49" s="1"/>
  <c r="EI514" i="49"/>
  <c r="DJ514" i="49" s="1"/>
  <c r="M514" i="49" s="1"/>
  <c r="U513" i="49"/>
  <c r="EA512" i="49"/>
  <c r="ER514" i="49"/>
  <c r="DS514" i="49" s="1"/>
  <c r="V514" i="49" s="1"/>
  <c r="ES514" i="49"/>
  <c r="DT514" i="49" s="1"/>
  <c r="W514" i="49" s="1"/>
  <c r="EN514" i="49"/>
  <c r="DO514" i="49" s="1"/>
  <c r="J513" i="49"/>
  <c r="EL514" i="49"/>
  <c r="DM514" i="49" s="1"/>
  <c r="EB513" i="49"/>
  <c r="DC513" i="49" s="1"/>
  <c r="F513" i="49" s="1"/>
  <c r="EU514" i="49"/>
  <c r="DV514" i="49" s="1"/>
  <c r="Y514" i="49" s="1"/>
  <c r="EE514" i="49"/>
  <c r="DF514" i="49" s="1"/>
  <c r="I514" i="49" s="1"/>
  <c r="EP514" i="49"/>
  <c r="DQ514" i="49" s="1"/>
  <c r="T514" i="49" s="1"/>
  <c r="ET514" i="49"/>
  <c r="DU514" i="49" s="1"/>
  <c r="X514" i="49" s="1"/>
  <c r="EG513" i="49"/>
  <c r="DH513" i="49" s="1"/>
  <c r="K513" i="49" s="1"/>
  <c r="EF514" i="49"/>
  <c r="DG514" i="49" s="1"/>
  <c r="J514" i="49" s="1"/>
  <c r="EC514" i="49"/>
  <c r="DD514" i="49" s="1"/>
  <c r="EV514" i="49"/>
  <c r="DW514" i="49" s="1"/>
  <c r="ES513" i="49"/>
  <c r="DT513" i="49" s="1"/>
  <c r="W513" i="49" s="1"/>
  <c r="EG514" i="49"/>
  <c r="DH514" i="49" s="1"/>
  <c r="K514" i="49" s="1"/>
  <c r="AH200" i="49"/>
  <c r="H200" i="49" s="1"/>
  <c r="AX200" i="49"/>
  <c r="X200" i="49" s="1"/>
  <c r="AT200" i="49"/>
  <c r="T200" i="49" s="1"/>
  <c r="AY200" i="49"/>
  <c r="Y200" i="49" s="1"/>
  <c r="AC199" i="49"/>
  <c r="EA187" i="48"/>
  <c r="AE514" i="49"/>
  <c r="CC514" i="49" s="1"/>
  <c r="DY201" i="49"/>
  <c r="CZ201" i="49"/>
  <c r="FW201" i="49"/>
  <c r="EX201" i="49"/>
  <c r="DM188" i="48"/>
  <c r="AO515" i="49" s="1"/>
  <c r="CM515" i="49" s="1"/>
  <c r="BN515" i="49" s="1"/>
  <c r="DU188" i="48"/>
  <c r="AW515" i="49" s="1"/>
  <c r="CU515" i="49" s="1"/>
  <c r="BV515" i="49" s="1"/>
  <c r="DZ188" i="48"/>
  <c r="BB515" i="49" s="1"/>
  <c r="CZ515" i="49" s="1"/>
  <c r="CA515" i="49" s="1"/>
  <c r="DO188" i="48"/>
  <c r="AQ515" i="49" s="1"/>
  <c r="CO515" i="49" s="1"/>
  <c r="BP515" i="49" s="1"/>
  <c r="CG201" i="49"/>
  <c r="DF201" i="49"/>
  <c r="EE201" i="49"/>
  <c r="FD201" i="49"/>
  <c r="DP201" i="49"/>
  <c r="CQ201" i="49"/>
  <c r="FN201" i="49"/>
  <c r="EO201" i="49"/>
  <c r="DQ201" i="49"/>
  <c r="CR201" i="49"/>
  <c r="EP201" i="49"/>
  <c r="FO201" i="49"/>
  <c r="DM201" i="49"/>
  <c r="CN201" i="49"/>
  <c r="EL201" i="49"/>
  <c r="FK201" i="49"/>
  <c r="CH201" i="49"/>
  <c r="DG201" i="49"/>
  <c r="FE201" i="49"/>
  <c r="EF201" i="49"/>
  <c r="CX201" i="49"/>
  <c r="DW201" i="49"/>
  <c r="FU201" i="49"/>
  <c r="EV201" i="49"/>
  <c r="BB200" i="49"/>
  <c r="AB200" i="49" s="1"/>
  <c r="BA200" i="49"/>
  <c r="AA200" i="49" s="1"/>
  <c r="CO201" i="49"/>
  <c r="DN201" i="49"/>
  <c r="FL201" i="49"/>
  <c r="EM201" i="49"/>
  <c r="DR201" i="49"/>
  <c r="CS201" i="49"/>
  <c r="EQ201" i="49"/>
  <c r="FP201" i="49"/>
  <c r="CL201" i="49"/>
  <c r="DK201" i="49"/>
  <c r="EJ201" i="49"/>
  <c r="FI201" i="49"/>
  <c r="CM201" i="49"/>
  <c r="DL201" i="49"/>
  <c r="FJ201" i="49"/>
  <c r="EK201" i="49"/>
  <c r="DS188" i="48"/>
  <c r="AU515" i="49" s="1"/>
  <c r="CS515" i="49" s="1"/>
  <c r="BT515" i="49" s="1"/>
  <c r="DT201" i="49"/>
  <c r="CU201" i="49"/>
  <c r="ES201" i="49"/>
  <c r="FR201" i="49"/>
  <c r="DU201" i="49"/>
  <c r="CV201" i="49"/>
  <c r="ET201" i="49"/>
  <c r="FS201" i="49"/>
  <c r="CE201" i="49"/>
  <c r="DD201" i="49"/>
  <c r="EC201" i="49"/>
  <c r="FB201" i="49"/>
  <c r="DB201" i="49"/>
  <c r="CC201" i="49"/>
  <c r="EA201" i="49"/>
  <c r="EZ201" i="49"/>
  <c r="CY201" i="49"/>
  <c r="DX201" i="49"/>
  <c r="FV201" i="49"/>
  <c r="EW201" i="49"/>
  <c r="DO201" i="49"/>
  <c r="CP201" i="49"/>
  <c r="EN201" i="49"/>
  <c r="FM201" i="49"/>
  <c r="AR200" i="49"/>
  <c r="R200" i="49" s="1"/>
  <c r="AW200" i="49"/>
  <c r="W200" i="49" s="1"/>
  <c r="AQ200" i="49"/>
  <c r="Q200" i="49" s="1"/>
  <c r="AV200" i="49"/>
  <c r="V200" i="49" s="1"/>
  <c r="AF200" i="49"/>
  <c r="F200" i="49" s="1"/>
  <c r="AS200" i="49"/>
  <c r="S200" i="49" s="1"/>
  <c r="AP200" i="49"/>
  <c r="P200" i="49" s="1"/>
  <c r="AO200" i="49"/>
  <c r="O200" i="49" s="1"/>
  <c r="AK200" i="49"/>
  <c r="K200" i="49" s="1"/>
  <c r="AJ200" i="49"/>
  <c r="J200" i="49" s="1"/>
  <c r="AG200" i="49"/>
  <c r="G200" i="49" s="1"/>
  <c r="CW201" i="49"/>
  <c r="DV201" i="49"/>
  <c r="EU201" i="49"/>
  <c r="FT201" i="49"/>
  <c r="DE201" i="49"/>
  <c r="CF201" i="49"/>
  <c r="FC201" i="49"/>
  <c r="ED201" i="49"/>
  <c r="DI201" i="49"/>
  <c r="CJ201" i="49"/>
  <c r="FG201" i="49"/>
  <c r="EH201" i="49"/>
  <c r="DJ201" i="49"/>
  <c r="CK201" i="49"/>
  <c r="EI201" i="49"/>
  <c r="FH201" i="49"/>
  <c r="CI201" i="49"/>
  <c r="DH201" i="49"/>
  <c r="FF201" i="49"/>
  <c r="EG201" i="49"/>
  <c r="CD201" i="49"/>
  <c r="DC201" i="49"/>
  <c r="EB201" i="49"/>
  <c r="FA201" i="49"/>
  <c r="CT201" i="49"/>
  <c r="DS201" i="49"/>
  <c r="ER201" i="49"/>
  <c r="FQ201" i="49"/>
  <c r="AN200" i="49"/>
  <c r="N200" i="49" s="1"/>
  <c r="AL200" i="49"/>
  <c r="L200" i="49" s="1"/>
  <c r="AZ200" i="49"/>
  <c r="Z200" i="49" s="1"/>
  <c r="AM200" i="49"/>
  <c r="M200" i="49" s="1"/>
  <c r="AE200" i="49"/>
  <c r="E200" i="49" s="1"/>
  <c r="DX189" i="48"/>
  <c r="AZ516" i="49" s="1"/>
  <c r="CX516" i="49" s="1"/>
  <c r="BY516" i="49" s="1"/>
  <c r="DF189" i="48"/>
  <c r="AH516" i="49" s="1"/>
  <c r="CF516" i="49" s="1"/>
  <c r="BG516" i="49" s="1"/>
  <c r="DD189" i="48"/>
  <c r="AF516" i="49" s="1"/>
  <c r="CD516" i="49" s="1"/>
  <c r="BE516" i="49" s="1"/>
  <c r="DT189" i="48"/>
  <c r="AV516" i="49" s="1"/>
  <c r="CT516" i="49" s="1"/>
  <c r="BU516" i="49" s="1"/>
  <c r="DU189" i="48"/>
  <c r="AW516" i="49" s="1"/>
  <c r="CU516" i="49" s="1"/>
  <c r="BV516" i="49" s="1"/>
  <c r="DP189" i="48"/>
  <c r="AR516" i="49" s="1"/>
  <c r="CP516" i="49" s="1"/>
  <c r="BQ516" i="49" s="1"/>
  <c r="DC188" i="48"/>
  <c r="DA188" i="48"/>
  <c r="D190" i="48"/>
  <c r="AI200" i="49" l="1"/>
  <c r="I200" i="49" s="1"/>
  <c r="BD514" i="49"/>
  <c r="CB514" i="49" s="1"/>
  <c r="DQ189" i="48"/>
  <c r="AS516" i="49" s="1"/>
  <c r="CQ516" i="49" s="1"/>
  <c r="BR516" i="49" s="1"/>
  <c r="DM189" i="48"/>
  <c r="AO516" i="49" s="1"/>
  <c r="CM516" i="49" s="1"/>
  <c r="BN516" i="49" s="1"/>
  <c r="BN202" i="49"/>
  <c r="E511" i="49"/>
  <c r="AC511" i="49" s="1"/>
  <c r="DZ511" i="49"/>
  <c r="DB512" i="49"/>
  <c r="DL189" i="48"/>
  <c r="AN516" i="49" s="1"/>
  <c r="CL516" i="49" s="1"/>
  <c r="BM516" i="49" s="1"/>
  <c r="BS203" i="49"/>
  <c r="BP203" i="49"/>
  <c r="BV203" i="49"/>
  <c r="BG203" i="49"/>
  <c r="BW203" i="49"/>
  <c r="BD203" i="49"/>
  <c r="BT203" i="49"/>
  <c r="BE203" i="49"/>
  <c r="BJ203" i="49"/>
  <c r="BK203" i="49"/>
  <c r="CA203" i="49"/>
  <c r="BH203" i="49"/>
  <c r="BX203" i="49"/>
  <c r="BI203" i="49"/>
  <c r="BY203" i="49"/>
  <c r="BZ203" i="49"/>
  <c r="BO203" i="49"/>
  <c r="BL203" i="49"/>
  <c r="BF203" i="49"/>
  <c r="BM203" i="49"/>
  <c r="BR203" i="49"/>
  <c r="DI189" i="48"/>
  <c r="AK516" i="49" s="1"/>
  <c r="CI516" i="49" s="1"/>
  <c r="BJ516" i="49" s="1"/>
  <c r="DE189" i="48"/>
  <c r="AG516" i="49" s="1"/>
  <c r="CE516" i="49" s="1"/>
  <c r="BF516" i="49" s="1"/>
  <c r="DO189" i="48"/>
  <c r="AQ516" i="49" s="1"/>
  <c r="CO516" i="49" s="1"/>
  <c r="BP516" i="49" s="1"/>
  <c r="O514" i="49"/>
  <c r="DG189" i="48"/>
  <c r="AI516" i="49" s="1"/>
  <c r="CG516" i="49" s="1"/>
  <c r="BH516" i="49" s="1"/>
  <c r="DZ189" i="48"/>
  <c r="BB516" i="49" s="1"/>
  <c r="CZ516" i="49" s="1"/>
  <c r="CA516" i="49" s="1"/>
  <c r="DR189" i="48"/>
  <c r="AT516" i="49" s="1"/>
  <c r="CR516" i="49" s="1"/>
  <c r="BS516" i="49" s="1"/>
  <c r="DK189" i="48"/>
  <c r="AM516" i="49" s="1"/>
  <c r="CK516" i="49" s="1"/>
  <c r="BL516" i="49" s="1"/>
  <c r="L514" i="49"/>
  <c r="EI515" i="49"/>
  <c r="DJ515" i="49" s="1"/>
  <c r="EP515" i="49"/>
  <c r="DQ515" i="49" s="1"/>
  <c r="EO515" i="49"/>
  <c r="DP515" i="49" s="1"/>
  <c r="S515" i="49" s="1"/>
  <c r="R514" i="49"/>
  <c r="EB514" i="49"/>
  <c r="DC514" i="49" s="1"/>
  <c r="F514" i="49" s="1"/>
  <c r="EF515" i="49"/>
  <c r="DG515" i="49" s="1"/>
  <c r="J515" i="49" s="1"/>
  <c r="EW515" i="49"/>
  <c r="DX515" i="49" s="1"/>
  <c r="G514" i="49"/>
  <c r="ED515" i="49"/>
  <c r="DE515" i="49" s="1"/>
  <c r="H515" i="49" s="1"/>
  <c r="EW514" i="49"/>
  <c r="DX514" i="49" s="1"/>
  <c r="AA514" i="49" s="1"/>
  <c r="EU515" i="49"/>
  <c r="DV515" i="49" s="1"/>
  <c r="P514" i="49"/>
  <c r="EA513" i="49"/>
  <c r="EH515" i="49"/>
  <c r="DI515" i="49" s="1"/>
  <c r="L515" i="49" s="1"/>
  <c r="EE515" i="49"/>
  <c r="DF515" i="49" s="1"/>
  <c r="I515" i="49" s="1"/>
  <c r="Z514" i="49"/>
  <c r="EC515" i="49"/>
  <c r="DD515" i="49" s="1"/>
  <c r="G515" i="49" s="1"/>
  <c r="EG515" i="49"/>
  <c r="DH515" i="49" s="1"/>
  <c r="K515" i="49" s="1"/>
  <c r="EN515" i="49"/>
  <c r="DO515" i="49" s="1"/>
  <c r="R515" i="49" s="1"/>
  <c r="ET515" i="49"/>
  <c r="DU515" i="49" s="1"/>
  <c r="X515" i="49" s="1"/>
  <c r="ER515" i="49"/>
  <c r="DS515" i="49" s="1"/>
  <c r="ED514" i="49"/>
  <c r="DE514" i="49" s="1"/>
  <c r="H514" i="49" s="1"/>
  <c r="EL515" i="49"/>
  <c r="DM515" i="49" s="1"/>
  <c r="EJ515" i="49"/>
  <c r="DK515" i="49" s="1"/>
  <c r="EM514" i="49"/>
  <c r="DN514" i="49" s="1"/>
  <c r="Q514" i="49" s="1"/>
  <c r="EB515" i="49"/>
  <c r="DC515" i="49" s="1"/>
  <c r="F515" i="49" s="1"/>
  <c r="EV515" i="49"/>
  <c r="DW515" i="49" s="1"/>
  <c r="Z515" i="49" s="1"/>
  <c r="EX514" i="49"/>
  <c r="DY514" i="49" s="1"/>
  <c r="AB514" i="49" s="1"/>
  <c r="DS189" i="48"/>
  <c r="AU516" i="49" s="1"/>
  <c r="CS516" i="49" s="1"/>
  <c r="BT516" i="49" s="1"/>
  <c r="DN189" i="48"/>
  <c r="AP516" i="49" s="1"/>
  <c r="CN516" i="49" s="1"/>
  <c r="BO516" i="49" s="1"/>
  <c r="AC200" i="49"/>
  <c r="AZ201" i="49"/>
  <c r="Z201" i="49" s="1"/>
  <c r="AJ201" i="49"/>
  <c r="J201" i="49" s="1"/>
  <c r="AS201" i="49"/>
  <c r="S201" i="49" s="1"/>
  <c r="BB201" i="49"/>
  <c r="AB201" i="49" s="1"/>
  <c r="DB202" i="49"/>
  <c r="CC202" i="49"/>
  <c r="EZ202" i="49"/>
  <c r="EA202" i="49"/>
  <c r="DR202" i="49"/>
  <c r="CS202" i="49"/>
  <c r="EQ202" i="49"/>
  <c r="FP202" i="49"/>
  <c r="CU202" i="49"/>
  <c r="DT202" i="49"/>
  <c r="FR202" i="49"/>
  <c r="ES202" i="49"/>
  <c r="DE202" i="49"/>
  <c r="CF202" i="49"/>
  <c r="FC202" i="49"/>
  <c r="ED202" i="49"/>
  <c r="DC202" i="49"/>
  <c r="CD202" i="49"/>
  <c r="FA202" i="49"/>
  <c r="EB202" i="49"/>
  <c r="CT202" i="49"/>
  <c r="DS202" i="49"/>
  <c r="FQ202" i="49"/>
  <c r="ER202" i="49"/>
  <c r="AK201" i="49"/>
  <c r="K201" i="49" s="1"/>
  <c r="AL201" i="49"/>
  <c r="L201" i="49" s="1"/>
  <c r="AH201" i="49"/>
  <c r="H201" i="49" s="1"/>
  <c r="AR201" i="49"/>
  <c r="R201" i="49" s="1"/>
  <c r="AE201" i="49"/>
  <c r="E201" i="49" s="1"/>
  <c r="AG201" i="49"/>
  <c r="G201" i="49" s="1"/>
  <c r="AX201" i="49"/>
  <c r="X201" i="49" s="1"/>
  <c r="AW201" i="49"/>
  <c r="W201" i="49" s="1"/>
  <c r="AO201" i="49"/>
  <c r="O201" i="49" s="1"/>
  <c r="AQ201" i="49"/>
  <c r="Q201" i="49" s="1"/>
  <c r="DJ189" i="48"/>
  <c r="AL516" i="49" s="1"/>
  <c r="CJ516" i="49" s="1"/>
  <c r="BK516" i="49" s="1"/>
  <c r="DY202" i="49"/>
  <c r="CZ202" i="49"/>
  <c r="FW202" i="49"/>
  <c r="EX202" i="49"/>
  <c r="DH202" i="49"/>
  <c r="CI202" i="49"/>
  <c r="EG202" i="49"/>
  <c r="FF202" i="49"/>
  <c r="DJ202" i="49"/>
  <c r="CK202" i="49"/>
  <c r="EI202" i="49"/>
  <c r="FH202" i="49"/>
  <c r="DH189" i="48"/>
  <c r="AJ516" i="49" s="1"/>
  <c r="CH516" i="49" s="1"/>
  <c r="BI516" i="49" s="1"/>
  <c r="DW202" i="49"/>
  <c r="CX202" i="49"/>
  <c r="FU202" i="49"/>
  <c r="EV202" i="49"/>
  <c r="AV201" i="49"/>
  <c r="V201" i="49" s="1"/>
  <c r="AF201" i="49"/>
  <c r="F201" i="49" s="1"/>
  <c r="AM201" i="49"/>
  <c r="M201" i="49" s="1"/>
  <c r="AY201" i="49"/>
  <c r="Y201" i="49" s="1"/>
  <c r="AN201" i="49"/>
  <c r="N201" i="49" s="1"/>
  <c r="AU201" i="49"/>
  <c r="U201" i="49" s="1"/>
  <c r="DQ202" i="49"/>
  <c r="CR202" i="49"/>
  <c r="EP202" i="49"/>
  <c r="FO202" i="49"/>
  <c r="CE202" i="49"/>
  <c r="DD202" i="49"/>
  <c r="FB202" i="49"/>
  <c r="EC202" i="49"/>
  <c r="CG202" i="49"/>
  <c r="DF202" i="49"/>
  <c r="FD202" i="49"/>
  <c r="EE202" i="49"/>
  <c r="CO202" i="49"/>
  <c r="DN202" i="49"/>
  <c r="EM202" i="49"/>
  <c r="FL202" i="49"/>
  <c r="CQ202" i="49"/>
  <c r="DP202" i="49"/>
  <c r="FN202" i="49"/>
  <c r="EO202" i="49"/>
  <c r="CL202" i="49"/>
  <c r="DK202" i="49"/>
  <c r="EJ202" i="49"/>
  <c r="FI202" i="49"/>
  <c r="EA188" i="48"/>
  <c r="AE515" i="49"/>
  <c r="CC515" i="49" s="1"/>
  <c r="DY189" i="48"/>
  <c r="BA516" i="49" s="1"/>
  <c r="CY516" i="49" s="1"/>
  <c r="BZ516" i="49" s="1"/>
  <c r="CM202" i="49"/>
  <c r="DL202" i="49"/>
  <c r="FJ202" i="49"/>
  <c r="EK202" i="49"/>
  <c r="DM202" i="49"/>
  <c r="CN202" i="49"/>
  <c r="FK202" i="49"/>
  <c r="EL202" i="49"/>
  <c r="DW189" i="48"/>
  <c r="AY516" i="49" s="1"/>
  <c r="CW516" i="49" s="1"/>
  <c r="BX516" i="49" s="1"/>
  <c r="DV189" i="48"/>
  <c r="AX516" i="49" s="1"/>
  <c r="CV516" i="49" s="1"/>
  <c r="BW516" i="49" s="1"/>
  <c r="CP202" i="49"/>
  <c r="DO202" i="49"/>
  <c r="FM202" i="49"/>
  <c r="EN202" i="49"/>
  <c r="BA201" i="49"/>
  <c r="AA201" i="49" s="1"/>
  <c r="AP201" i="49"/>
  <c r="P201" i="49" s="1"/>
  <c r="AT201" i="49"/>
  <c r="T201" i="49" s="1"/>
  <c r="AI201" i="49"/>
  <c r="I201" i="49" s="1"/>
  <c r="DC189" i="48"/>
  <c r="DA189" i="48"/>
  <c r="DU190" i="48"/>
  <c r="AW517" i="49" s="1"/>
  <c r="CU517" i="49" s="1"/>
  <c r="BV517" i="49" s="1"/>
  <c r="DN190" i="48"/>
  <c r="AP517" i="49" s="1"/>
  <c r="CN517" i="49" s="1"/>
  <c r="BO517" i="49" s="1"/>
  <c r="DE190" i="48"/>
  <c r="AG517" i="49" s="1"/>
  <c r="CE517" i="49" s="1"/>
  <c r="BF517" i="49" s="1"/>
  <c r="DD190" i="48"/>
  <c r="AF517" i="49" s="1"/>
  <c r="CD517" i="49" s="1"/>
  <c r="BE517" i="49" s="1"/>
  <c r="DH190" i="48"/>
  <c r="AJ517" i="49" s="1"/>
  <c r="CH517" i="49" s="1"/>
  <c r="BI517" i="49" s="1"/>
  <c r="DJ190" i="48"/>
  <c r="AL517" i="49" s="1"/>
  <c r="CJ517" i="49" s="1"/>
  <c r="BK517" i="49" s="1"/>
  <c r="DF190" i="48"/>
  <c r="AH517" i="49" s="1"/>
  <c r="CF517" i="49" s="1"/>
  <c r="BG517" i="49" s="1"/>
  <c r="DR190" i="48"/>
  <c r="AT517" i="49" s="1"/>
  <c r="CR517" i="49" s="1"/>
  <c r="BS517" i="49" s="1"/>
  <c r="D191" i="48"/>
  <c r="BD515" i="49" l="1"/>
  <c r="CB515" i="49" s="1"/>
  <c r="DX190" i="48"/>
  <c r="AZ517" i="49" s="1"/>
  <c r="CX517" i="49" s="1"/>
  <c r="BY517" i="49" s="1"/>
  <c r="DM190" i="48"/>
  <c r="AO517" i="49" s="1"/>
  <c r="CM517" i="49" s="1"/>
  <c r="BN517" i="49" s="1"/>
  <c r="BN203" i="49"/>
  <c r="DL203" i="49" s="1"/>
  <c r="DP190" i="48"/>
  <c r="AR517" i="49" s="1"/>
  <c r="CP517" i="49" s="1"/>
  <c r="BQ517" i="49" s="1"/>
  <c r="BQ203" i="49"/>
  <c r="E512" i="49"/>
  <c r="AC512" i="49" s="1"/>
  <c r="DZ512" i="49"/>
  <c r="DT190" i="48"/>
  <c r="AV517" i="49" s="1"/>
  <c r="CT517" i="49" s="1"/>
  <c r="BU517" i="49" s="1"/>
  <c r="BU203" i="49"/>
  <c r="DB513" i="49"/>
  <c r="DL190" i="48"/>
  <c r="AN517" i="49" s="1"/>
  <c r="CL517" i="49" s="1"/>
  <c r="BM517" i="49" s="1"/>
  <c r="DI190" i="48"/>
  <c r="AK517" i="49" s="1"/>
  <c r="CI517" i="49" s="1"/>
  <c r="BJ517" i="49" s="1"/>
  <c r="BK204" i="49"/>
  <c r="CA204" i="49"/>
  <c r="BH204" i="49"/>
  <c r="BX204" i="49"/>
  <c r="BI204" i="49"/>
  <c r="BY204" i="49"/>
  <c r="BV204" i="49"/>
  <c r="BO204" i="49"/>
  <c r="BL204" i="49"/>
  <c r="BM204" i="49"/>
  <c r="BN204" i="49"/>
  <c r="BJ204" i="49"/>
  <c r="BS204" i="49"/>
  <c r="BP204" i="49"/>
  <c r="BQ204" i="49"/>
  <c r="BZ204" i="49"/>
  <c r="BF204" i="49"/>
  <c r="BG204" i="49"/>
  <c r="BW204" i="49"/>
  <c r="BD204" i="49"/>
  <c r="BE204" i="49"/>
  <c r="BT204" i="49"/>
  <c r="BR204" i="49"/>
  <c r="M515" i="49"/>
  <c r="DZ190" i="48"/>
  <c r="BB517" i="49" s="1"/>
  <c r="CZ517" i="49" s="1"/>
  <c r="CA517" i="49" s="1"/>
  <c r="DV190" i="48"/>
  <c r="AX517" i="49" s="1"/>
  <c r="CV517" i="49" s="1"/>
  <c r="BW517" i="49" s="1"/>
  <c r="DQ190" i="48"/>
  <c r="AS517" i="49" s="1"/>
  <c r="CQ517" i="49" s="1"/>
  <c r="BR517" i="49" s="1"/>
  <c r="DS190" i="48"/>
  <c r="AU517" i="49" s="1"/>
  <c r="CS517" i="49" s="1"/>
  <c r="BT517" i="49" s="1"/>
  <c r="EX516" i="49"/>
  <c r="DY516" i="49" s="1"/>
  <c r="AB516" i="49" s="1"/>
  <c r="EG516" i="49"/>
  <c r="DH516" i="49" s="1"/>
  <c r="EC516" i="49"/>
  <c r="DD516" i="49" s="1"/>
  <c r="EX515" i="49"/>
  <c r="DY515" i="49" s="1"/>
  <c r="AB515" i="49" s="1"/>
  <c r="Y515" i="49"/>
  <c r="EO516" i="49"/>
  <c r="DP516" i="49" s="1"/>
  <c r="S516" i="49" s="1"/>
  <c r="T515" i="49"/>
  <c r="ER516" i="49"/>
  <c r="DS516" i="49" s="1"/>
  <c r="V516" i="49" s="1"/>
  <c r="V515" i="49"/>
  <c r="N515" i="49"/>
  <c r="EA514" i="49"/>
  <c r="EK515" i="49"/>
  <c r="DL515" i="49" s="1"/>
  <c r="O515" i="49" s="1"/>
  <c r="EM515" i="49"/>
  <c r="DN515" i="49" s="1"/>
  <c r="Q515" i="49" s="1"/>
  <c r="EE516" i="49"/>
  <c r="DF516" i="49" s="1"/>
  <c r="P515" i="49"/>
  <c r="AA515" i="49"/>
  <c r="EJ516" i="49"/>
  <c r="DK516" i="49" s="1"/>
  <c r="N516" i="49" s="1"/>
  <c r="EI516" i="49"/>
  <c r="DJ516" i="49" s="1"/>
  <c r="M516" i="49" s="1"/>
  <c r="EN516" i="49"/>
  <c r="DO516" i="49" s="1"/>
  <c r="R516" i="49" s="1"/>
  <c r="ES515" i="49"/>
  <c r="DT515" i="49" s="1"/>
  <c r="W515" i="49" s="1"/>
  <c r="EM516" i="49"/>
  <c r="DN516" i="49" s="1"/>
  <c r="Q516" i="49" s="1"/>
  <c r="EB516" i="49"/>
  <c r="DC516" i="49" s="1"/>
  <c r="F516" i="49" s="1"/>
  <c r="EV516" i="49"/>
  <c r="DW516" i="49" s="1"/>
  <c r="EP516" i="49"/>
  <c r="DQ516" i="49" s="1"/>
  <c r="ED516" i="49"/>
  <c r="DE516" i="49" s="1"/>
  <c r="H516" i="49" s="1"/>
  <c r="EK516" i="49"/>
  <c r="DL516" i="49" s="1"/>
  <c r="EQ515" i="49"/>
  <c r="DR515" i="49" s="1"/>
  <c r="U515" i="49" s="1"/>
  <c r="ES516" i="49"/>
  <c r="DT516" i="49" s="1"/>
  <c r="AN202" i="49"/>
  <c r="N202" i="49" s="1"/>
  <c r="AQ202" i="49"/>
  <c r="Q202" i="49" s="1"/>
  <c r="AT202" i="49"/>
  <c r="T202" i="49" s="1"/>
  <c r="AM202" i="49"/>
  <c r="M202" i="49" s="1"/>
  <c r="AK202" i="49"/>
  <c r="K202" i="49" s="1"/>
  <c r="AU202" i="49"/>
  <c r="U202" i="49" s="1"/>
  <c r="DO190" i="48"/>
  <c r="AQ517" i="49" s="1"/>
  <c r="CO517" i="49" s="1"/>
  <c r="BP517" i="49" s="1"/>
  <c r="DY203" i="49"/>
  <c r="CZ203" i="49"/>
  <c r="EX203" i="49"/>
  <c r="FW203" i="49"/>
  <c r="DU203" i="49"/>
  <c r="CV203" i="49"/>
  <c r="FS203" i="49"/>
  <c r="ET203" i="49"/>
  <c r="DP203" i="49"/>
  <c r="CQ203" i="49"/>
  <c r="EO203" i="49"/>
  <c r="FN203" i="49"/>
  <c r="DQ203" i="49"/>
  <c r="CR203" i="49"/>
  <c r="EP203" i="49"/>
  <c r="FO203" i="49"/>
  <c r="CU203" i="49"/>
  <c r="DT203" i="49"/>
  <c r="FR203" i="49"/>
  <c r="ES203" i="49"/>
  <c r="CS203" i="49"/>
  <c r="DR203" i="49"/>
  <c r="EQ203" i="49"/>
  <c r="FP203" i="49"/>
  <c r="CL203" i="49"/>
  <c r="DK203" i="49"/>
  <c r="EJ203" i="49"/>
  <c r="FI203" i="49"/>
  <c r="AR202" i="49"/>
  <c r="R202" i="49" s="1"/>
  <c r="DU202" i="49"/>
  <c r="CV202" i="49"/>
  <c r="ET202" i="49"/>
  <c r="FS202" i="49"/>
  <c r="AP202" i="49"/>
  <c r="P202" i="49" s="1"/>
  <c r="AO202" i="49"/>
  <c r="O202" i="49" s="1"/>
  <c r="DX202" i="49"/>
  <c r="CY202" i="49"/>
  <c r="FV202" i="49"/>
  <c r="EW202" i="49"/>
  <c r="AS202" i="49"/>
  <c r="S202" i="49" s="1"/>
  <c r="AI202" i="49"/>
  <c r="I202" i="49" s="1"/>
  <c r="AG202" i="49"/>
  <c r="G202" i="49" s="1"/>
  <c r="BB202" i="49"/>
  <c r="AB202" i="49" s="1"/>
  <c r="DI202" i="49"/>
  <c r="CJ202" i="49"/>
  <c r="EH202" i="49"/>
  <c r="FG202" i="49"/>
  <c r="AV202" i="49"/>
  <c r="V202" i="49" s="1"/>
  <c r="AF202" i="49"/>
  <c r="F202" i="49" s="1"/>
  <c r="AH202" i="49"/>
  <c r="H202" i="49" s="1"/>
  <c r="AW202" i="49"/>
  <c r="W202" i="49" s="1"/>
  <c r="AE202" i="49"/>
  <c r="E202" i="49" s="1"/>
  <c r="DG190" i="48"/>
  <c r="AI517" i="49" s="1"/>
  <c r="CG517" i="49" s="1"/>
  <c r="BH517" i="49" s="1"/>
  <c r="CY203" i="49"/>
  <c r="DX203" i="49"/>
  <c r="FV203" i="49"/>
  <c r="EW203" i="49"/>
  <c r="DB203" i="49"/>
  <c r="CC203" i="49"/>
  <c r="EA203" i="49"/>
  <c r="EZ203" i="49"/>
  <c r="DY190" i="48"/>
  <c r="BA517" i="49" s="1"/>
  <c r="CY517" i="49" s="1"/>
  <c r="BZ517" i="49" s="1"/>
  <c r="DW190" i="48"/>
  <c r="AY517" i="49" s="1"/>
  <c r="CW517" i="49" s="1"/>
  <c r="BX517" i="49" s="1"/>
  <c r="CO203" i="49"/>
  <c r="DN203" i="49"/>
  <c r="FL203" i="49"/>
  <c r="EM203" i="49"/>
  <c r="CE203" i="49"/>
  <c r="DD203" i="49"/>
  <c r="FB203" i="49"/>
  <c r="EC203" i="49"/>
  <c r="DE203" i="49"/>
  <c r="CF203" i="49"/>
  <c r="FC203" i="49"/>
  <c r="ED203" i="49"/>
  <c r="CI203" i="49"/>
  <c r="DH203" i="49"/>
  <c r="FF203" i="49"/>
  <c r="EG203" i="49"/>
  <c r="DC203" i="49"/>
  <c r="CD203" i="49"/>
  <c r="FA203" i="49"/>
  <c r="EB203" i="49"/>
  <c r="CT203" i="49"/>
  <c r="DS203" i="49"/>
  <c r="ER203" i="49"/>
  <c r="FQ203" i="49"/>
  <c r="CW202" i="49"/>
  <c r="DV202" i="49"/>
  <c r="EU202" i="49"/>
  <c r="FT202" i="49"/>
  <c r="AZ202" i="49"/>
  <c r="Z202" i="49" s="1"/>
  <c r="DG202" i="49"/>
  <c r="CH202" i="49"/>
  <c r="FE202" i="49"/>
  <c r="EF202" i="49"/>
  <c r="CW203" i="49"/>
  <c r="DV203" i="49"/>
  <c r="EU203" i="49"/>
  <c r="FT203" i="49"/>
  <c r="CP203" i="49"/>
  <c r="DO203" i="49"/>
  <c r="EN203" i="49"/>
  <c r="FM203" i="49"/>
  <c r="EA189" i="48"/>
  <c r="AE516" i="49"/>
  <c r="CC516" i="49" s="1"/>
  <c r="DI203" i="49"/>
  <c r="CJ203" i="49"/>
  <c r="EH203" i="49"/>
  <c r="FG203" i="49"/>
  <c r="DK190" i="48"/>
  <c r="AM517" i="49" s="1"/>
  <c r="CK517" i="49" s="1"/>
  <c r="BL517" i="49" s="1"/>
  <c r="CM203" i="49"/>
  <c r="DM203" i="49"/>
  <c r="CN203" i="49"/>
  <c r="FK203" i="49"/>
  <c r="EL203" i="49"/>
  <c r="CH203" i="49"/>
  <c r="DG203" i="49"/>
  <c r="FE203" i="49"/>
  <c r="EF203" i="49"/>
  <c r="DW203" i="49"/>
  <c r="CX203" i="49"/>
  <c r="EV203" i="49"/>
  <c r="FU203" i="49"/>
  <c r="AC201" i="49"/>
  <c r="DC190" i="48"/>
  <c r="DA190" i="48"/>
  <c r="DX191" i="48"/>
  <c r="AZ518" i="49" s="1"/>
  <c r="CX518" i="49" s="1"/>
  <c r="BY518" i="49" s="1"/>
  <c r="DO191" i="48"/>
  <c r="AQ518" i="49" s="1"/>
  <c r="CO518" i="49" s="1"/>
  <c r="BP518" i="49" s="1"/>
  <c r="DF191" i="48"/>
  <c r="AH518" i="49" s="1"/>
  <c r="CF518" i="49" s="1"/>
  <c r="BG518" i="49" s="1"/>
  <c r="DR191" i="48"/>
  <c r="AT518" i="49" s="1"/>
  <c r="CR518" i="49" s="1"/>
  <c r="BS518" i="49" s="1"/>
  <c r="DL191" i="48"/>
  <c r="AN518" i="49" s="1"/>
  <c r="CL518" i="49" s="1"/>
  <c r="BM518" i="49" s="1"/>
  <c r="DM191" i="48"/>
  <c r="AO518" i="49" s="1"/>
  <c r="CM518" i="49" s="1"/>
  <c r="BN518" i="49" s="1"/>
  <c r="DD191" i="48"/>
  <c r="AF518" i="49" s="1"/>
  <c r="CD518" i="49" s="1"/>
  <c r="BE518" i="49" s="1"/>
  <c r="DZ191" i="48"/>
  <c r="BB518" i="49" s="1"/>
  <c r="CZ518" i="49" s="1"/>
  <c r="CA518" i="49" s="1"/>
  <c r="D192" i="48"/>
  <c r="EK203" i="49" l="1"/>
  <c r="FJ203" i="49"/>
  <c r="BD516" i="49"/>
  <c r="CB516" i="49" s="1"/>
  <c r="DQ191" i="48"/>
  <c r="AS518" i="49" s="1"/>
  <c r="CQ518" i="49" s="1"/>
  <c r="BR518" i="49" s="1"/>
  <c r="E513" i="49"/>
  <c r="AC513" i="49" s="1"/>
  <c r="DZ513" i="49"/>
  <c r="DT191" i="48"/>
  <c r="AV518" i="49" s="1"/>
  <c r="CT518" i="49" s="1"/>
  <c r="BU518" i="49" s="1"/>
  <c r="BU204" i="49"/>
  <c r="ER204" i="49" s="1"/>
  <c r="DB514" i="49"/>
  <c r="DZ514" i="49" s="1"/>
  <c r="BL205" i="49"/>
  <c r="BE205" i="49"/>
  <c r="BU205" i="49"/>
  <c r="BR205" i="49"/>
  <c r="BK205" i="49"/>
  <c r="BP205" i="49"/>
  <c r="BI205" i="49"/>
  <c r="BY205" i="49"/>
  <c r="BF205" i="49"/>
  <c r="BV205" i="49"/>
  <c r="BG205" i="49"/>
  <c r="CA205" i="49"/>
  <c r="BD205" i="49"/>
  <c r="BT205" i="49"/>
  <c r="BM205" i="49"/>
  <c r="BJ205" i="49"/>
  <c r="BZ205" i="49"/>
  <c r="BW205" i="49"/>
  <c r="BO205" i="49"/>
  <c r="BQ205" i="49"/>
  <c r="BN205" i="49"/>
  <c r="BH205" i="49"/>
  <c r="BS205" i="49"/>
  <c r="BX205" i="49"/>
  <c r="DP191" i="48"/>
  <c r="AR518" i="49" s="1"/>
  <c r="CP518" i="49" s="1"/>
  <c r="BQ518" i="49" s="1"/>
  <c r="DV191" i="48"/>
  <c r="AX518" i="49" s="1"/>
  <c r="CV518" i="49" s="1"/>
  <c r="BW518" i="49" s="1"/>
  <c r="DY191" i="48"/>
  <c r="BA518" i="49" s="1"/>
  <c r="CY518" i="49" s="1"/>
  <c r="BZ518" i="49" s="1"/>
  <c r="DW191" i="48"/>
  <c r="AY518" i="49" s="1"/>
  <c r="CW518" i="49" s="1"/>
  <c r="BX518" i="49" s="1"/>
  <c r="DS191" i="48"/>
  <c r="AU518" i="49" s="1"/>
  <c r="CS518" i="49" s="1"/>
  <c r="BT518" i="49" s="1"/>
  <c r="DI191" i="48"/>
  <c r="AK518" i="49" s="1"/>
  <c r="CI518" i="49" s="1"/>
  <c r="BJ518" i="49" s="1"/>
  <c r="DG191" i="48"/>
  <c r="AI518" i="49" s="1"/>
  <c r="CG518" i="49" s="1"/>
  <c r="BH518" i="49" s="1"/>
  <c r="DE191" i="48"/>
  <c r="AG518" i="49" s="1"/>
  <c r="CE518" i="49" s="1"/>
  <c r="BF518" i="49" s="1"/>
  <c r="DN191" i="48"/>
  <c r="AP518" i="49" s="1"/>
  <c r="CN518" i="49" s="1"/>
  <c r="BO518" i="49" s="1"/>
  <c r="DK191" i="48"/>
  <c r="AM518" i="49" s="1"/>
  <c r="CK518" i="49" s="1"/>
  <c r="BL518" i="49" s="1"/>
  <c r="G516" i="49"/>
  <c r="DJ191" i="48"/>
  <c r="AL518" i="49" s="1"/>
  <c r="CJ518" i="49" s="1"/>
  <c r="BK518" i="49" s="1"/>
  <c r="DH191" i="48"/>
  <c r="AJ518" i="49" s="1"/>
  <c r="CH518" i="49" s="1"/>
  <c r="BI518" i="49" s="1"/>
  <c r="ER517" i="49"/>
  <c r="DS517" i="49" s="1"/>
  <c r="V517" i="49" s="1"/>
  <c r="EL517" i="49"/>
  <c r="DM517" i="49" s="1"/>
  <c r="ES517" i="49"/>
  <c r="DT517" i="49" s="1"/>
  <c r="ED517" i="49"/>
  <c r="DE517" i="49" s="1"/>
  <c r="EO517" i="49"/>
  <c r="DP517" i="49" s="1"/>
  <c r="E514" i="49"/>
  <c r="AC514" i="49" s="1"/>
  <c r="W516" i="49"/>
  <c r="EH517" i="49"/>
  <c r="DI517" i="49" s="1"/>
  <c r="EQ517" i="49"/>
  <c r="DR517" i="49" s="1"/>
  <c r="U517" i="49" s="1"/>
  <c r="EA515" i="49"/>
  <c r="I516" i="49"/>
  <c r="K516" i="49"/>
  <c r="T516" i="49"/>
  <c r="Z516" i="49"/>
  <c r="EH516" i="49"/>
  <c r="DI516" i="49" s="1"/>
  <c r="L516" i="49" s="1"/>
  <c r="O516" i="49"/>
  <c r="ET517" i="49"/>
  <c r="DU517" i="49" s="1"/>
  <c r="EP517" i="49"/>
  <c r="DQ517" i="49" s="1"/>
  <c r="T517" i="49" s="1"/>
  <c r="ET516" i="49"/>
  <c r="DU516" i="49" s="1"/>
  <c r="X516" i="49" s="1"/>
  <c r="EU516" i="49"/>
  <c r="DV516" i="49" s="1"/>
  <c r="Y516" i="49" s="1"/>
  <c r="EN517" i="49"/>
  <c r="DO517" i="49" s="1"/>
  <c r="R517" i="49" s="1"/>
  <c r="EQ516" i="49"/>
  <c r="DR516" i="49" s="1"/>
  <c r="U516" i="49" s="1"/>
  <c r="EF517" i="49"/>
  <c r="DG517" i="49" s="1"/>
  <c r="J517" i="49" s="1"/>
  <c r="EF516" i="49"/>
  <c r="DG516" i="49" s="1"/>
  <c r="J516" i="49" s="1"/>
  <c r="EL516" i="49"/>
  <c r="DM516" i="49" s="1"/>
  <c r="P516" i="49" s="1"/>
  <c r="EC517" i="49"/>
  <c r="DD517" i="49" s="1"/>
  <c r="G517" i="49" s="1"/>
  <c r="EB517" i="49"/>
  <c r="DC517" i="49" s="1"/>
  <c r="F517" i="49" s="1"/>
  <c r="EX517" i="49"/>
  <c r="DY517" i="49" s="1"/>
  <c r="AB517" i="49" s="1"/>
  <c r="EV517" i="49"/>
  <c r="DW517" i="49" s="1"/>
  <c r="EJ517" i="49"/>
  <c r="DK517" i="49" s="1"/>
  <c r="N517" i="49" s="1"/>
  <c r="EK517" i="49"/>
  <c r="DL517" i="49" s="1"/>
  <c r="O517" i="49" s="1"/>
  <c r="EG517" i="49"/>
  <c r="DH517" i="49" s="1"/>
  <c r="K517" i="49" s="1"/>
  <c r="EW516" i="49"/>
  <c r="DX516" i="49" s="1"/>
  <c r="AA516" i="49" s="1"/>
  <c r="AZ203" i="49"/>
  <c r="Z203" i="49" s="1"/>
  <c r="AR203" i="49"/>
  <c r="R203" i="49" s="1"/>
  <c r="AY203" i="49"/>
  <c r="Y203" i="49" s="1"/>
  <c r="AF203" i="49"/>
  <c r="F203" i="49" s="1"/>
  <c r="AK203" i="49"/>
  <c r="K203" i="49" s="1"/>
  <c r="AH203" i="49"/>
  <c r="H203" i="49" s="1"/>
  <c r="AG203" i="49"/>
  <c r="G203" i="49" s="1"/>
  <c r="AQ203" i="49"/>
  <c r="Q203" i="49" s="1"/>
  <c r="AX202" i="49"/>
  <c r="X202" i="49" s="1"/>
  <c r="AW203" i="49"/>
  <c r="W203" i="49" s="1"/>
  <c r="AX203" i="49"/>
  <c r="X203" i="49" s="1"/>
  <c r="CC204" i="49"/>
  <c r="DB204" i="49"/>
  <c r="EA204" i="49"/>
  <c r="EZ204" i="49"/>
  <c r="DE204" i="49"/>
  <c r="CF204" i="49"/>
  <c r="ED204" i="49"/>
  <c r="FC204" i="49"/>
  <c r="CD204" i="49"/>
  <c r="DC204" i="49"/>
  <c r="FA204" i="49"/>
  <c r="EB204" i="49"/>
  <c r="DS204" i="49"/>
  <c r="EA190" i="48"/>
  <c r="AE517" i="49"/>
  <c r="CC517" i="49" s="1"/>
  <c r="CS204" i="49"/>
  <c r="DR204" i="49"/>
  <c r="FP204" i="49"/>
  <c r="EQ204" i="49"/>
  <c r="DH204" i="49"/>
  <c r="CI204" i="49"/>
  <c r="FF204" i="49"/>
  <c r="EG204" i="49"/>
  <c r="DI204" i="49"/>
  <c r="CJ204" i="49"/>
  <c r="FG204" i="49"/>
  <c r="EH204" i="49"/>
  <c r="CK204" i="49"/>
  <c r="DJ204" i="49"/>
  <c r="EI204" i="49"/>
  <c r="FH204" i="49"/>
  <c r="DG204" i="49"/>
  <c r="CH204" i="49"/>
  <c r="EF204" i="49"/>
  <c r="FE204" i="49"/>
  <c r="DW204" i="49"/>
  <c r="CX204" i="49"/>
  <c r="EV204" i="49"/>
  <c r="FU204" i="49"/>
  <c r="AY202" i="49"/>
  <c r="Y202" i="49" s="1"/>
  <c r="AV203" i="49"/>
  <c r="V203" i="49" s="1"/>
  <c r="BA202" i="49"/>
  <c r="AA202" i="49" s="1"/>
  <c r="AN203" i="49"/>
  <c r="N203" i="49" s="1"/>
  <c r="AU203" i="49"/>
  <c r="U203" i="49" s="1"/>
  <c r="AT203" i="49"/>
  <c r="T203" i="49" s="1"/>
  <c r="AS203" i="49"/>
  <c r="S203" i="49" s="1"/>
  <c r="BB203" i="49"/>
  <c r="AB203" i="49" s="1"/>
  <c r="DT204" i="49"/>
  <c r="CU204" i="49"/>
  <c r="ES204" i="49"/>
  <c r="FR204" i="49"/>
  <c r="DY204" i="49"/>
  <c r="CZ204" i="49"/>
  <c r="EX204" i="49"/>
  <c r="FW204" i="49"/>
  <c r="CG204" i="49"/>
  <c r="DF204" i="49"/>
  <c r="FD204" i="49"/>
  <c r="EE204" i="49"/>
  <c r="CO204" i="49"/>
  <c r="DN204" i="49"/>
  <c r="FL204" i="49"/>
  <c r="EM204" i="49"/>
  <c r="DQ204" i="49"/>
  <c r="CR204" i="49"/>
  <c r="FO204" i="49"/>
  <c r="EP204" i="49"/>
  <c r="DP204" i="49"/>
  <c r="CQ204" i="49"/>
  <c r="EO204" i="49"/>
  <c r="FN204" i="49"/>
  <c r="DK204" i="49"/>
  <c r="FI204" i="49"/>
  <c r="EJ204" i="49"/>
  <c r="CL204" i="49"/>
  <c r="AL203" i="49"/>
  <c r="L203" i="49" s="1"/>
  <c r="BA203" i="49"/>
  <c r="AA203" i="49" s="1"/>
  <c r="CG203" i="49"/>
  <c r="DF203" i="49"/>
  <c r="FD203" i="49"/>
  <c r="EE203" i="49"/>
  <c r="AL202" i="49"/>
  <c r="L202" i="49" s="1"/>
  <c r="CM204" i="49"/>
  <c r="DL204" i="49"/>
  <c r="FJ204" i="49"/>
  <c r="EK204" i="49"/>
  <c r="DU191" i="48"/>
  <c r="AW518" i="49" s="1"/>
  <c r="CU518" i="49" s="1"/>
  <c r="BV518" i="49" s="1"/>
  <c r="CE204" i="49"/>
  <c r="DD204" i="49"/>
  <c r="FB204" i="49"/>
  <c r="EC204" i="49"/>
  <c r="DM204" i="49"/>
  <c r="CN204" i="49"/>
  <c r="EL204" i="49"/>
  <c r="FK204" i="49"/>
  <c r="CW204" i="49"/>
  <c r="DV204" i="49"/>
  <c r="FT204" i="49"/>
  <c r="EU204" i="49"/>
  <c r="CY204" i="49"/>
  <c r="DX204" i="49"/>
  <c r="FV204" i="49"/>
  <c r="EW204" i="49"/>
  <c r="DU204" i="49"/>
  <c r="CV204" i="49"/>
  <c r="FS204" i="49"/>
  <c r="ET204" i="49"/>
  <c r="DO204" i="49"/>
  <c r="CP204" i="49"/>
  <c r="EN204" i="49"/>
  <c r="FM204" i="49"/>
  <c r="AJ203" i="49"/>
  <c r="J203" i="49" s="1"/>
  <c r="AP203" i="49"/>
  <c r="P203" i="49" s="1"/>
  <c r="AO203" i="49"/>
  <c r="O203" i="49" s="1"/>
  <c r="DJ203" i="49"/>
  <c r="CK203" i="49"/>
  <c r="FH203" i="49"/>
  <c r="EI203" i="49"/>
  <c r="AJ202" i="49"/>
  <c r="J202" i="49" s="1"/>
  <c r="AE203" i="49"/>
  <c r="E203" i="49" s="1"/>
  <c r="DK192" i="48"/>
  <c r="AM519" i="49" s="1"/>
  <c r="CK519" i="49" s="1"/>
  <c r="BL519" i="49" s="1"/>
  <c r="DV192" i="48"/>
  <c r="AX519" i="49" s="1"/>
  <c r="CV519" i="49" s="1"/>
  <c r="BW519" i="49" s="1"/>
  <c r="DC191" i="48"/>
  <c r="DA191" i="48"/>
  <c r="D193" i="48"/>
  <c r="CT204" i="49" l="1"/>
  <c r="FQ204" i="49"/>
  <c r="BD517" i="49"/>
  <c r="CB517" i="49" s="1"/>
  <c r="DB515" i="49"/>
  <c r="BD206" i="49"/>
  <c r="BT206" i="49"/>
  <c r="BM206" i="49"/>
  <c r="BJ206" i="49"/>
  <c r="BZ206" i="49"/>
  <c r="BK206" i="49"/>
  <c r="BW206" i="49"/>
  <c r="BH206" i="49"/>
  <c r="BX206" i="49"/>
  <c r="BQ206" i="49"/>
  <c r="BN206" i="49"/>
  <c r="CA206" i="49"/>
  <c r="BL206" i="49"/>
  <c r="BE206" i="49"/>
  <c r="BU206" i="49"/>
  <c r="BR206" i="49"/>
  <c r="BS206" i="49"/>
  <c r="BP206" i="49"/>
  <c r="BI206" i="49"/>
  <c r="BG206" i="49"/>
  <c r="BY206" i="49"/>
  <c r="BF206" i="49"/>
  <c r="BV206" i="49"/>
  <c r="BO206" i="49"/>
  <c r="DL192" i="48"/>
  <c r="AN519" i="49" s="1"/>
  <c r="CL519" i="49" s="1"/>
  <c r="BM519" i="49" s="1"/>
  <c r="DJ192" i="48"/>
  <c r="AL519" i="49" s="1"/>
  <c r="CJ519" i="49" s="1"/>
  <c r="BK519" i="49" s="1"/>
  <c r="DO192" i="48"/>
  <c r="AQ519" i="49" s="1"/>
  <c r="CO519" i="49" s="1"/>
  <c r="BP519" i="49" s="1"/>
  <c r="DM192" i="48"/>
  <c r="AO519" i="49" s="1"/>
  <c r="CM519" i="49" s="1"/>
  <c r="BN519" i="49" s="1"/>
  <c r="DS192" i="48"/>
  <c r="AU519" i="49" s="1"/>
  <c r="CS519" i="49" s="1"/>
  <c r="BT519" i="49" s="1"/>
  <c r="DT192" i="48"/>
  <c r="AV519" i="49" s="1"/>
  <c r="CT519" i="49" s="1"/>
  <c r="BU519" i="49" s="1"/>
  <c r="DN192" i="48"/>
  <c r="AP519" i="49" s="1"/>
  <c r="CN519" i="49" s="1"/>
  <c r="BO519" i="49" s="1"/>
  <c r="DD192" i="48"/>
  <c r="AF519" i="49" s="1"/>
  <c r="CD519" i="49" s="1"/>
  <c r="BE519" i="49" s="1"/>
  <c r="DI192" i="48"/>
  <c r="AK519" i="49" s="1"/>
  <c r="CI519" i="49" s="1"/>
  <c r="BJ519" i="49" s="1"/>
  <c r="DE192" i="48"/>
  <c r="AG519" i="49" s="1"/>
  <c r="CE519" i="49" s="1"/>
  <c r="BF519" i="49" s="1"/>
  <c r="DH192" i="48"/>
  <c r="AJ519" i="49" s="1"/>
  <c r="CH519" i="49" s="1"/>
  <c r="BI519" i="49" s="1"/>
  <c r="DX192" i="48"/>
  <c r="AZ519" i="49" s="1"/>
  <c r="CX519" i="49" s="1"/>
  <c r="BY519" i="49" s="1"/>
  <c r="DZ192" i="48"/>
  <c r="BB519" i="49" s="1"/>
  <c r="CZ519" i="49" s="1"/>
  <c r="CA519" i="49" s="1"/>
  <c r="DG192" i="48"/>
  <c r="AI519" i="49" s="1"/>
  <c r="CG519" i="49" s="1"/>
  <c r="BH519" i="49" s="1"/>
  <c r="DW192" i="48"/>
  <c r="AY519" i="49" s="1"/>
  <c r="CW519" i="49" s="1"/>
  <c r="BX519" i="49" s="1"/>
  <c r="DR192" i="48"/>
  <c r="AT519" i="49" s="1"/>
  <c r="CR519" i="49" s="1"/>
  <c r="BS519" i="49" s="1"/>
  <c r="S517" i="49"/>
  <c r="W517" i="49"/>
  <c r="EE517" i="49"/>
  <c r="DF517" i="49" s="1"/>
  <c r="I517" i="49" s="1"/>
  <c r="EJ518" i="49"/>
  <c r="DK518" i="49" s="1"/>
  <c r="EV518" i="49"/>
  <c r="DW518" i="49" s="1"/>
  <c r="EB518" i="49"/>
  <c r="DC518" i="49" s="1"/>
  <c r="F518" i="49" s="1"/>
  <c r="EQ518" i="49"/>
  <c r="DR518" i="49" s="1"/>
  <c r="EK518" i="49"/>
  <c r="DL518" i="49" s="1"/>
  <c r="O518" i="49" s="1"/>
  <c r="P517" i="49"/>
  <c r="EI517" i="49"/>
  <c r="DJ517" i="49" s="1"/>
  <c r="M517" i="49" s="1"/>
  <c r="EU518" i="49"/>
  <c r="DV518" i="49" s="1"/>
  <c r="Y518" i="49" s="1"/>
  <c r="EP518" i="49"/>
  <c r="DQ518" i="49" s="1"/>
  <c r="T518" i="49" s="1"/>
  <c r="Z517" i="49"/>
  <c r="H517" i="49"/>
  <c r="X517" i="49"/>
  <c r="EW518" i="49"/>
  <c r="DX518" i="49" s="1"/>
  <c r="EA516" i="49"/>
  <c r="EW517" i="49"/>
  <c r="DX517" i="49" s="1"/>
  <c r="AA517" i="49" s="1"/>
  <c r="L517" i="49"/>
  <c r="EU517" i="49"/>
  <c r="DV517" i="49" s="1"/>
  <c r="Y517" i="49" s="1"/>
  <c r="EH518" i="49"/>
  <c r="DI518" i="49" s="1"/>
  <c r="L518" i="49" s="1"/>
  <c r="EO518" i="49"/>
  <c r="DP518" i="49" s="1"/>
  <c r="S518" i="49" s="1"/>
  <c r="EN518" i="49"/>
  <c r="DO518" i="49" s="1"/>
  <c r="R518" i="49" s="1"/>
  <c r="EI518" i="49"/>
  <c r="DJ518" i="49" s="1"/>
  <c r="M518" i="49" s="1"/>
  <c r="EC518" i="49"/>
  <c r="DD518" i="49" s="1"/>
  <c r="G518" i="49" s="1"/>
  <c r="EM517" i="49"/>
  <c r="DN517" i="49" s="1"/>
  <c r="Q517" i="49" s="1"/>
  <c r="ED518" i="49"/>
  <c r="DE518" i="49" s="1"/>
  <c r="H518" i="49" s="1"/>
  <c r="EE518" i="49"/>
  <c r="DF518" i="49" s="1"/>
  <c r="I518" i="49" s="1"/>
  <c r="EG518" i="49"/>
  <c r="DH518" i="49" s="1"/>
  <c r="K518" i="49" s="1"/>
  <c r="EF518" i="49"/>
  <c r="DG518" i="49" s="1"/>
  <c r="J518" i="49" s="1"/>
  <c r="EX518" i="49"/>
  <c r="DY518" i="49" s="1"/>
  <c r="AB518" i="49" s="1"/>
  <c r="ER518" i="49"/>
  <c r="DS518" i="49" s="1"/>
  <c r="EM518" i="49"/>
  <c r="DN518" i="49" s="1"/>
  <c r="Q518" i="49" s="1"/>
  <c r="EL518" i="49"/>
  <c r="DM518" i="49" s="1"/>
  <c r="P518" i="49" s="1"/>
  <c r="ET518" i="49"/>
  <c r="DU518" i="49" s="1"/>
  <c r="X518" i="49" s="1"/>
  <c r="AC202" i="49"/>
  <c r="AX204" i="49"/>
  <c r="X204" i="49" s="1"/>
  <c r="BA204" i="49"/>
  <c r="AA204" i="49" s="1"/>
  <c r="AY204" i="49"/>
  <c r="Y204" i="49" s="1"/>
  <c r="AG204" i="49"/>
  <c r="G204" i="49" s="1"/>
  <c r="AT204" i="49"/>
  <c r="T204" i="49" s="1"/>
  <c r="AQ204" i="49"/>
  <c r="Q204" i="49" s="1"/>
  <c r="AI204" i="49"/>
  <c r="I204" i="49" s="1"/>
  <c r="AL204" i="49"/>
  <c r="L204" i="49" s="1"/>
  <c r="AK204" i="49"/>
  <c r="K204" i="49" s="1"/>
  <c r="AU204" i="49"/>
  <c r="U204" i="49" s="1"/>
  <c r="CC205" i="49"/>
  <c r="DB205" i="49"/>
  <c r="EA205" i="49"/>
  <c r="EZ205" i="49"/>
  <c r="EA191" i="48"/>
  <c r="AE518" i="49"/>
  <c r="CC518" i="49" s="1"/>
  <c r="DU192" i="48"/>
  <c r="AW519" i="49" s="1"/>
  <c r="CU519" i="49" s="1"/>
  <c r="BV519" i="49" s="1"/>
  <c r="DF192" i="48"/>
  <c r="AH519" i="49" s="1"/>
  <c r="CF519" i="49" s="1"/>
  <c r="BG519" i="49" s="1"/>
  <c r="DI205" i="49"/>
  <c r="CJ205" i="49"/>
  <c r="EH205" i="49"/>
  <c r="FG205" i="49"/>
  <c r="CK205" i="49"/>
  <c r="DJ205" i="49"/>
  <c r="EI205" i="49"/>
  <c r="FH205" i="49"/>
  <c r="DL205" i="49"/>
  <c r="CM205" i="49"/>
  <c r="FJ205" i="49"/>
  <c r="EK205" i="49"/>
  <c r="DU205" i="49"/>
  <c r="CV205" i="49"/>
  <c r="FS205" i="49"/>
  <c r="ET205" i="49"/>
  <c r="CS205" i="49"/>
  <c r="DR205" i="49"/>
  <c r="EQ205" i="49"/>
  <c r="FP205" i="49"/>
  <c r="DK205" i="49"/>
  <c r="CL205" i="49"/>
  <c r="EJ205" i="49"/>
  <c r="FI205" i="49"/>
  <c r="AF204" i="49"/>
  <c r="F204" i="49" s="1"/>
  <c r="CU205" i="49"/>
  <c r="DT205" i="49"/>
  <c r="FR205" i="49"/>
  <c r="ES205" i="49"/>
  <c r="AV204" i="49"/>
  <c r="V204" i="49" s="1"/>
  <c r="AH204" i="49"/>
  <c r="H204" i="49" s="1"/>
  <c r="AE204" i="49"/>
  <c r="E204" i="49" s="1"/>
  <c r="DQ205" i="49"/>
  <c r="CR205" i="49"/>
  <c r="FO205" i="49"/>
  <c r="EP205" i="49"/>
  <c r="DO205" i="49"/>
  <c r="CP205" i="49"/>
  <c r="FM205" i="49"/>
  <c r="EN205" i="49"/>
  <c r="DP192" i="48"/>
  <c r="AR519" i="49" s="1"/>
  <c r="CP519" i="49" s="1"/>
  <c r="BQ519" i="49" s="1"/>
  <c r="CW205" i="49"/>
  <c r="DV205" i="49"/>
  <c r="EU205" i="49"/>
  <c r="FT205" i="49"/>
  <c r="DY205" i="49"/>
  <c r="CZ205" i="49"/>
  <c r="FW205" i="49"/>
  <c r="EX205" i="49"/>
  <c r="CG205" i="49"/>
  <c r="DF205" i="49"/>
  <c r="EE205" i="49"/>
  <c r="FD205" i="49"/>
  <c r="CI205" i="49"/>
  <c r="DH205" i="49"/>
  <c r="FF205" i="49"/>
  <c r="EG205" i="49"/>
  <c r="CD205" i="49"/>
  <c r="DC205" i="49"/>
  <c r="FA205" i="49"/>
  <c r="EB205" i="49"/>
  <c r="CT205" i="49"/>
  <c r="DS205" i="49"/>
  <c r="ER205" i="49"/>
  <c r="FQ205" i="49"/>
  <c r="AM203" i="49"/>
  <c r="M203" i="49" s="1"/>
  <c r="AR204" i="49"/>
  <c r="R204" i="49" s="1"/>
  <c r="AP204" i="49"/>
  <c r="P204" i="49" s="1"/>
  <c r="AO204" i="49"/>
  <c r="O204" i="49" s="1"/>
  <c r="AN204" i="49"/>
  <c r="N204" i="49" s="1"/>
  <c r="AS204" i="49"/>
  <c r="S204" i="49" s="1"/>
  <c r="BB204" i="49"/>
  <c r="AB204" i="49" s="1"/>
  <c r="AW204" i="49"/>
  <c r="W204" i="49" s="1"/>
  <c r="AZ204" i="49"/>
  <c r="Z204" i="49" s="1"/>
  <c r="AJ204" i="49"/>
  <c r="J204" i="49" s="1"/>
  <c r="AM204" i="49"/>
  <c r="M204" i="49" s="1"/>
  <c r="CQ205" i="49"/>
  <c r="DP205" i="49"/>
  <c r="EO205" i="49"/>
  <c r="FN205" i="49"/>
  <c r="DX205" i="49"/>
  <c r="CY205" i="49"/>
  <c r="EW205" i="49"/>
  <c r="FV205" i="49"/>
  <c r="DY192" i="48"/>
  <c r="BA519" i="49" s="1"/>
  <c r="CY519" i="49" s="1"/>
  <c r="BZ519" i="49" s="1"/>
  <c r="DQ192" i="48"/>
  <c r="AS519" i="49" s="1"/>
  <c r="CQ519" i="49" s="1"/>
  <c r="BR519" i="49" s="1"/>
  <c r="CE205" i="49"/>
  <c r="DD205" i="49"/>
  <c r="FB205" i="49"/>
  <c r="EC205" i="49"/>
  <c r="DE205" i="49"/>
  <c r="CF205" i="49"/>
  <c r="FC205" i="49"/>
  <c r="ED205" i="49"/>
  <c r="CO205" i="49"/>
  <c r="DN205" i="49"/>
  <c r="FL205" i="49"/>
  <c r="EM205" i="49"/>
  <c r="DM205" i="49"/>
  <c r="CN205" i="49"/>
  <c r="EL205" i="49"/>
  <c r="FK205" i="49"/>
  <c r="CH205" i="49"/>
  <c r="DG205" i="49"/>
  <c r="EF205" i="49"/>
  <c r="FE205" i="49"/>
  <c r="CX205" i="49"/>
  <c r="DW205" i="49"/>
  <c r="EV205" i="49"/>
  <c r="FU205" i="49"/>
  <c r="AI203" i="49"/>
  <c r="I203" i="49" s="1"/>
  <c r="DC192" i="48"/>
  <c r="DA192" i="48"/>
  <c r="DK193" i="48"/>
  <c r="AM520" i="49" s="1"/>
  <c r="CK520" i="49" s="1"/>
  <c r="BL520" i="49" s="1"/>
  <c r="DE193" i="48"/>
  <c r="AG520" i="49" s="1"/>
  <c r="CE520" i="49" s="1"/>
  <c r="BF520" i="49" s="1"/>
  <c r="D194" i="48"/>
  <c r="BD518" i="49" l="1"/>
  <c r="CB518" i="49" s="1"/>
  <c r="E515" i="49"/>
  <c r="AC515" i="49" s="1"/>
  <c r="DZ515" i="49"/>
  <c r="DB516" i="49"/>
  <c r="DZ516" i="49" s="1"/>
  <c r="BL207" i="49"/>
  <c r="BE207" i="49"/>
  <c r="BU207" i="49"/>
  <c r="BG207" i="49"/>
  <c r="CA207" i="49"/>
  <c r="BI207" i="49"/>
  <c r="BY207" i="49"/>
  <c r="BF207" i="49"/>
  <c r="BV207" i="49"/>
  <c r="BW207" i="49"/>
  <c r="BO207" i="49"/>
  <c r="BD207" i="49"/>
  <c r="BT207" i="49"/>
  <c r="BM207" i="49"/>
  <c r="BJ207" i="49"/>
  <c r="BZ207" i="49"/>
  <c r="BS207" i="49"/>
  <c r="BN207" i="49"/>
  <c r="BK207" i="49"/>
  <c r="BH207" i="49"/>
  <c r="BX207" i="49"/>
  <c r="BQ207" i="49"/>
  <c r="U518" i="49"/>
  <c r="Z518" i="49"/>
  <c r="DH193" i="48"/>
  <c r="AJ520" i="49" s="1"/>
  <c r="CH520" i="49" s="1"/>
  <c r="BI520" i="49" s="1"/>
  <c r="DJ193" i="48"/>
  <c r="AL520" i="49" s="1"/>
  <c r="CJ520" i="49" s="1"/>
  <c r="BK520" i="49" s="1"/>
  <c r="DL193" i="48"/>
  <c r="AN520" i="49" s="1"/>
  <c r="CL520" i="49" s="1"/>
  <c r="BM520" i="49" s="1"/>
  <c r="DD193" i="48"/>
  <c r="AF520" i="49" s="1"/>
  <c r="CD520" i="49" s="1"/>
  <c r="BE520" i="49" s="1"/>
  <c r="DR193" i="48"/>
  <c r="AT520" i="49" s="1"/>
  <c r="CR520" i="49" s="1"/>
  <c r="BS520" i="49" s="1"/>
  <c r="N518" i="49"/>
  <c r="DP193" i="48"/>
  <c r="AR520" i="49" s="1"/>
  <c r="CP520" i="49" s="1"/>
  <c r="BQ520" i="49" s="1"/>
  <c r="DN193" i="48"/>
  <c r="AP520" i="49" s="1"/>
  <c r="CN520" i="49" s="1"/>
  <c r="BO520" i="49" s="1"/>
  <c r="DY193" i="48"/>
  <c r="BA520" i="49" s="1"/>
  <c r="CY520" i="49" s="1"/>
  <c r="BZ520" i="49" s="1"/>
  <c r="DZ193" i="48"/>
  <c r="BB520" i="49" s="1"/>
  <c r="CZ520" i="49" s="1"/>
  <c r="CA520" i="49" s="1"/>
  <c r="DV193" i="48"/>
  <c r="AX520" i="49" s="1"/>
  <c r="CV520" i="49" s="1"/>
  <c r="BW520" i="49" s="1"/>
  <c r="DW193" i="48"/>
  <c r="AY520" i="49" s="1"/>
  <c r="CW520" i="49" s="1"/>
  <c r="BX520" i="49" s="1"/>
  <c r="EM519" i="49"/>
  <c r="DN519" i="49" s="1"/>
  <c r="E516" i="49"/>
  <c r="AC516" i="49" s="1"/>
  <c r="EP519" i="49"/>
  <c r="DQ519" i="49" s="1"/>
  <c r="T519" i="49" s="1"/>
  <c r="AA518" i="49"/>
  <c r="EX519" i="49"/>
  <c r="DY519" i="49" s="1"/>
  <c r="AB519" i="49" s="1"/>
  <c r="EI519" i="49"/>
  <c r="DJ519" i="49" s="1"/>
  <c r="M519" i="49" s="1"/>
  <c r="EA517" i="49"/>
  <c r="EK519" i="49"/>
  <c r="DL519" i="49" s="1"/>
  <c r="V518" i="49"/>
  <c r="EJ519" i="49"/>
  <c r="DK519" i="49" s="1"/>
  <c r="N519" i="49" s="1"/>
  <c r="EQ519" i="49"/>
  <c r="DR519" i="49" s="1"/>
  <c r="U519" i="49" s="1"/>
  <c r="ET519" i="49"/>
  <c r="DU519" i="49" s="1"/>
  <c r="ER519" i="49"/>
  <c r="DS519" i="49" s="1"/>
  <c r="EC519" i="49"/>
  <c r="DD519" i="49" s="1"/>
  <c r="EB519" i="49"/>
  <c r="DC519" i="49" s="1"/>
  <c r="F519" i="49" s="1"/>
  <c r="EF519" i="49"/>
  <c r="DG519" i="49" s="1"/>
  <c r="J519" i="49" s="1"/>
  <c r="EH519" i="49"/>
  <c r="DI519" i="49" s="1"/>
  <c r="L519" i="49" s="1"/>
  <c r="EU519" i="49"/>
  <c r="DV519" i="49" s="1"/>
  <c r="Y519" i="49" s="1"/>
  <c r="EE519" i="49"/>
  <c r="DF519" i="49" s="1"/>
  <c r="I519" i="49" s="1"/>
  <c r="EG519" i="49"/>
  <c r="DH519" i="49" s="1"/>
  <c r="K519" i="49" s="1"/>
  <c r="EL519" i="49"/>
  <c r="DM519" i="49" s="1"/>
  <c r="P519" i="49" s="1"/>
  <c r="ES518" i="49"/>
  <c r="DT518" i="49" s="1"/>
  <c r="W518" i="49" s="1"/>
  <c r="EV519" i="49"/>
  <c r="DW519" i="49" s="1"/>
  <c r="AZ205" i="49"/>
  <c r="Z205" i="49" s="1"/>
  <c r="AJ205" i="49"/>
  <c r="J205" i="49" s="1"/>
  <c r="AP205" i="49"/>
  <c r="P205" i="49" s="1"/>
  <c r="AF205" i="49"/>
  <c r="F205" i="49" s="1"/>
  <c r="AK205" i="49"/>
  <c r="K205" i="49" s="1"/>
  <c r="BB205" i="49"/>
  <c r="AB205" i="49" s="1"/>
  <c r="AW205" i="49"/>
  <c r="W205" i="49" s="1"/>
  <c r="AC203" i="49"/>
  <c r="DT206" i="49"/>
  <c r="CU206" i="49"/>
  <c r="FR206" i="49"/>
  <c r="ES206" i="49"/>
  <c r="DC206" i="49"/>
  <c r="CD206" i="49"/>
  <c r="EB206" i="49"/>
  <c r="FA206" i="49"/>
  <c r="DT193" i="48"/>
  <c r="AV520" i="49" s="1"/>
  <c r="CT520" i="49" s="1"/>
  <c r="BU520" i="49" s="1"/>
  <c r="DF193" i="48"/>
  <c r="AH520" i="49" s="1"/>
  <c r="CF520" i="49" s="1"/>
  <c r="BG520" i="49" s="1"/>
  <c r="DM206" i="49"/>
  <c r="CN206" i="49"/>
  <c r="FK206" i="49"/>
  <c r="EL206" i="49"/>
  <c r="DV206" i="49"/>
  <c r="CW206" i="49"/>
  <c r="FT206" i="49"/>
  <c r="EU206" i="49"/>
  <c r="CY206" i="49"/>
  <c r="DX206" i="49"/>
  <c r="EW206" i="49"/>
  <c r="FV206" i="49"/>
  <c r="DY206" i="49"/>
  <c r="CZ206" i="49"/>
  <c r="FW206" i="49"/>
  <c r="EX206" i="49"/>
  <c r="DU206" i="49"/>
  <c r="CV206" i="49"/>
  <c r="ET206" i="49"/>
  <c r="FS206" i="49"/>
  <c r="DO206" i="49"/>
  <c r="CP206" i="49"/>
  <c r="FM206" i="49"/>
  <c r="EN206" i="49"/>
  <c r="AQ205" i="49"/>
  <c r="Q205" i="49" s="1"/>
  <c r="AH205" i="49"/>
  <c r="H205" i="49" s="1"/>
  <c r="AG205" i="49"/>
  <c r="G205" i="49" s="1"/>
  <c r="AX205" i="49"/>
  <c r="X205" i="49" s="1"/>
  <c r="AO205" i="49"/>
  <c r="O205" i="49" s="1"/>
  <c r="DE206" i="49"/>
  <c r="CF206" i="49"/>
  <c r="FC206" i="49"/>
  <c r="ED206" i="49"/>
  <c r="AN205" i="49"/>
  <c r="N205" i="49" s="1"/>
  <c r="AU205" i="49"/>
  <c r="U205" i="49" s="1"/>
  <c r="AM205" i="49"/>
  <c r="M205" i="49" s="1"/>
  <c r="AL205" i="49"/>
  <c r="L205" i="49" s="1"/>
  <c r="AE205" i="49"/>
  <c r="E205" i="49" s="1"/>
  <c r="CE206" i="49"/>
  <c r="DD206" i="49"/>
  <c r="EC206" i="49"/>
  <c r="FB206" i="49"/>
  <c r="CT206" i="49"/>
  <c r="DS206" i="49"/>
  <c r="ER206" i="49"/>
  <c r="FQ206" i="49"/>
  <c r="DU193" i="48"/>
  <c r="AW520" i="49" s="1"/>
  <c r="CU520" i="49" s="1"/>
  <c r="BV520" i="49" s="1"/>
  <c r="EA192" i="48"/>
  <c r="AE519" i="49"/>
  <c r="CC519" i="49" s="1"/>
  <c r="DI193" i="48"/>
  <c r="AK520" i="49" s="1"/>
  <c r="CI520" i="49" s="1"/>
  <c r="BJ520" i="49" s="1"/>
  <c r="DI206" i="49"/>
  <c r="CJ206" i="49"/>
  <c r="EH206" i="49"/>
  <c r="FG206" i="49"/>
  <c r="DM193" i="48"/>
  <c r="AO520" i="49" s="1"/>
  <c r="CM520" i="49" s="1"/>
  <c r="BN520" i="49" s="1"/>
  <c r="CK206" i="49"/>
  <c r="DJ206" i="49"/>
  <c r="EI206" i="49"/>
  <c r="FH206" i="49"/>
  <c r="CH206" i="49"/>
  <c r="DG206" i="49"/>
  <c r="FE206" i="49"/>
  <c r="EF206" i="49"/>
  <c r="DX193" i="48"/>
  <c r="AZ520" i="49" s="1"/>
  <c r="CX520" i="49" s="1"/>
  <c r="BY520" i="49" s="1"/>
  <c r="AV205" i="49"/>
  <c r="V205" i="49" s="1"/>
  <c r="AI205" i="49"/>
  <c r="I205" i="49" s="1"/>
  <c r="AY205" i="49"/>
  <c r="Y205" i="49" s="1"/>
  <c r="AR205" i="49"/>
  <c r="R205" i="49" s="1"/>
  <c r="AT205" i="49"/>
  <c r="T205" i="49" s="1"/>
  <c r="AC204" i="49"/>
  <c r="CC206" i="49"/>
  <c r="DB206" i="49"/>
  <c r="EZ206" i="49"/>
  <c r="EA206" i="49"/>
  <c r="DG193" i="48"/>
  <c r="AI520" i="49" s="1"/>
  <c r="CG520" i="49" s="1"/>
  <c r="BH520" i="49" s="1"/>
  <c r="DO193" i="48"/>
  <c r="AQ520" i="49" s="1"/>
  <c r="CO520" i="49" s="1"/>
  <c r="BP520" i="49" s="1"/>
  <c r="DQ206" i="49"/>
  <c r="CR206" i="49"/>
  <c r="FO206" i="49"/>
  <c r="EP206" i="49"/>
  <c r="DS193" i="48"/>
  <c r="AU520" i="49" s="1"/>
  <c r="CS520" i="49" s="1"/>
  <c r="BT520" i="49" s="1"/>
  <c r="DQ193" i="48"/>
  <c r="AS520" i="49" s="1"/>
  <c r="CQ520" i="49" s="1"/>
  <c r="BR520" i="49" s="1"/>
  <c r="CL206" i="49"/>
  <c r="DK206" i="49"/>
  <c r="EJ206" i="49"/>
  <c r="FI206" i="49"/>
  <c r="BA205" i="49"/>
  <c r="AA205" i="49" s="1"/>
  <c r="AS205" i="49"/>
  <c r="S205" i="49" s="1"/>
  <c r="DC193" i="48"/>
  <c r="DA193" i="48"/>
  <c r="DV194" i="48"/>
  <c r="AX521" i="49" s="1"/>
  <c r="CV521" i="49" s="1"/>
  <c r="BW521" i="49" s="1"/>
  <c r="DS194" i="48"/>
  <c r="AU521" i="49" s="1"/>
  <c r="CS521" i="49" s="1"/>
  <c r="BT521" i="49" s="1"/>
  <c r="DZ194" i="48"/>
  <c r="BB521" i="49" s="1"/>
  <c r="CZ521" i="49" s="1"/>
  <c r="CA521" i="49" s="1"/>
  <c r="DM194" i="48"/>
  <c r="AO521" i="49" s="1"/>
  <c r="CM521" i="49" s="1"/>
  <c r="BN521" i="49" s="1"/>
  <c r="DH194" i="48"/>
  <c r="AJ521" i="49" s="1"/>
  <c r="CH521" i="49" s="1"/>
  <c r="BI521" i="49" s="1"/>
  <c r="D195" i="48"/>
  <c r="BD519" i="49" l="1"/>
  <c r="CB519" i="49" s="1"/>
  <c r="DQ194" i="48"/>
  <c r="AS521" i="49" s="1"/>
  <c r="CQ521" i="49" s="1"/>
  <c r="BR521" i="49" s="1"/>
  <c r="BR207" i="49"/>
  <c r="DX194" i="48"/>
  <c r="AZ521" i="49" s="1"/>
  <c r="CX521" i="49" s="1"/>
  <c r="BY521" i="49" s="1"/>
  <c r="DF194" i="48"/>
  <c r="AH521" i="49" s="1"/>
  <c r="CF521" i="49" s="1"/>
  <c r="BG521" i="49" s="1"/>
  <c r="DO194" i="48"/>
  <c r="AQ521" i="49" s="1"/>
  <c r="CO521" i="49" s="1"/>
  <c r="BP521" i="49" s="1"/>
  <c r="BP207" i="49"/>
  <c r="DB517" i="49"/>
  <c r="DW194" i="48"/>
  <c r="AY521" i="49" s="1"/>
  <c r="CW521" i="49" s="1"/>
  <c r="BX521" i="49" s="1"/>
  <c r="BD208" i="49"/>
  <c r="BT208" i="49"/>
  <c r="BM208" i="49"/>
  <c r="BJ208" i="49"/>
  <c r="BZ208" i="49"/>
  <c r="CA208" i="49"/>
  <c r="BH208" i="49"/>
  <c r="BX208" i="49"/>
  <c r="BQ208" i="49"/>
  <c r="BN208" i="49"/>
  <c r="BS208" i="49"/>
  <c r="BL208" i="49"/>
  <c r="BE208" i="49"/>
  <c r="BU208" i="49"/>
  <c r="BR208" i="49"/>
  <c r="BO208" i="49"/>
  <c r="BG208" i="49"/>
  <c r="BI208" i="49"/>
  <c r="BY208" i="49"/>
  <c r="BF208" i="49"/>
  <c r="BV208" i="49"/>
  <c r="BW208" i="49"/>
  <c r="BK208" i="49"/>
  <c r="BP208" i="49"/>
  <c r="DY194" i="48"/>
  <c r="BA521" i="49" s="1"/>
  <c r="CY521" i="49" s="1"/>
  <c r="BZ521" i="49" s="1"/>
  <c r="DL194" i="48"/>
  <c r="AN521" i="49" s="1"/>
  <c r="CL521" i="49" s="1"/>
  <c r="BM521" i="49" s="1"/>
  <c r="DK194" i="48"/>
  <c r="AM521" i="49" s="1"/>
  <c r="CK521" i="49" s="1"/>
  <c r="BL521" i="49" s="1"/>
  <c r="DU194" i="48"/>
  <c r="AW521" i="49" s="1"/>
  <c r="CU521" i="49" s="1"/>
  <c r="BV521" i="49" s="1"/>
  <c r="DG194" i="48"/>
  <c r="AI521" i="49" s="1"/>
  <c r="CG521" i="49" s="1"/>
  <c r="BH521" i="49" s="1"/>
  <c r="EL520" i="49"/>
  <c r="DM520" i="49" s="1"/>
  <c r="EB520" i="49"/>
  <c r="DC520" i="49" s="1"/>
  <c r="F520" i="49" s="1"/>
  <c r="EW520" i="49"/>
  <c r="DX520" i="49" s="1"/>
  <c r="AA520" i="49" s="1"/>
  <c r="EX520" i="49"/>
  <c r="DY520" i="49" s="1"/>
  <c r="AB520" i="49" s="1"/>
  <c r="X519" i="49"/>
  <c r="V519" i="49"/>
  <c r="O519" i="49"/>
  <c r="EP520" i="49"/>
  <c r="DQ520" i="49" s="1"/>
  <c r="Q519" i="49"/>
  <c r="EA518" i="49"/>
  <c r="G519" i="49"/>
  <c r="Z519" i="49"/>
  <c r="EI520" i="49"/>
  <c r="DJ520" i="49" s="1"/>
  <c r="M520" i="49" s="1"/>
  <c r="EC520" i="49"/>
  <c r="DD520" i="49" s="1"/>
  <c r="ET520" i="49"/>
  <c r="DU520" i="49" s="1"/>
  <c r="X520" i="49" s="1"/>
  <c r="EF520" i="49"/>
  <c r="DG520" i="49" s="1"/>
  <c r="ED519" i="49"/>
  <c r="DE519" i="49" s="1"/>
  <c r="H519" i="49" s="1"/>
  <c r="AL206" i="49"/>
  <c r="L206" i="49" s="1"/>
  <c r="AW206" i="49"/>
  <c r="W206" i="49" s="1"/>
  <c r="EU520" i="49"/>
  <c r="DV520" i="49" s="1"/>
  <c r="EW519" i="49"/>
  <c r="DX519" i="49" s="1"/>
  <c r="AA519" i="49" s="1"/>
  <c r="EN520" i="49"/>
  <c r="DO520" i="49" s="1"/>
  <c r="EO519" i="49"/>
  <c r="DP519" i="49" s="1"/>
  <c r="S519" i="49" s="1"/>
  <c r="EH520" i="49"/>
  <c r="DI520" i="49" s="1"/>
  <c r="L520" i="49" s="1"/>
  <c r="ES519" i="49"/>
  <c r="DT519" i="49" s="1"/>
  <c r="W519" i="49" s="1"/>
  <c r="EJ520" i="49"/>
  <c r="DK520" i="49" s="1"/>
  <c r="EN519" i="49"/>
  <c r="DO519" i="49" s="1"/>
  <c r="R519" i="49" s="1"/>
  <c r="DI194" i="48"/>
  <c r="AK521" i="49" s="1"/>
  <c r="CI521" i="49" s="1"/>
  <c r="BJ521" i="49" s="1"/>
  <c r="DQ207" i="49"/>
  <c r="CR207" i="49"/>
  <c r="EP207" i="49"/>
  <c r="FO207" i="49"/>
  <c r="CI207" i="49"/>
  <c r="DH207" i="49"/>
  <c r="EG207" i="49"/>
  <c r="FF207" i="49"/>
  <c r="DD207" i="49"/>
  <c r="CE207" i="49"/>
  <c r="EC207" i="49"/>
  <c r="FB207" i="49"/>
  <c r="DF207" i="49"/>
  <c r="CG207" i="49"/>
  <c r="EE207" i="49"/>
  <c r="FD207" i="49"/>
  <c r="CD207" i="49"/>
  <c r="DC207" i="49"/>
  <c r="FA207" i="49"/>
  <c r="EB207" i="49"/>
  <c r="CT207" i="49"/>
  <c r="DS207" i="49"/>
  <c r="ER207" i="49"/>
  <c r="FQ207" i="49"/>
  <c r="CQ206" i="49"/>
  <c r="DP206" i="49"/>
  <c r="EO206" i="49"/>
  <c r="FN206" i="49"/>
  <c r="AT206" i="49"/>
  <c r="T206" i="49" s="1"/>
  <c r="DN206" i="49"/>
  <c r="CO206" i="49"/>
  <c r="EM206" i="49"/>
  <c r="FL206" i="49"/>
  <c r="AE206" i="49"/>
  <c r="E206" i="49" s="1"/>
  <c r="AJ206" i="49"/>
  <c r="J206" i="49" s="1"/>
  <c r="CM206" i="49"/>
  <c r="DL206" i="49"/>
  <c r="FJ206" i="49"/>
  <c r="EK206" i="49"/>
  <c r="AV206" i="49"/>
  <c r="V206" i="49" s="1"/>
  <c r="AG206" i="49"/>
  <c r="G206" i="49" s="1"/>
  <c r="AH206" i="49"/>
  <c r="H206" i="49" s="1"/>
  <c r="AF206" i="49"/>
  <c r="F206" i="49" s="1"/>
  <c r="DI207" i="49"/>
  <c r="CJ207" i="49"/>
  <c r="FG207" i="49"/>
  <c r="EH207" i="49"/>
  <c r="CQ207" i="49"/>
  <c r="DP207" i="49"/>
  <c r="FN207" i="49"/>
  <c r="EO207" i="49"/>
  <c r="DE194" i="48"/>
  <c r="AG521" i="49" s="1"/>
  <c r="CE521" i="49" s="1"/>
  <c r="BF521" i="49" s="1"/>
  <c r="DD194" i="48"/>
  <c r="AF521" i="49" s="1"/>
  <c r="CD521" i="49" s="1"/>
  <c r="BE521" i="49" s="1"/>
  <c r="EA193" i="48"/>
  <c r="AE520" i="49"/>
  <c r="CC520" i="49" s="1"/>
  <c r="DE207" i="49"/>
  <c r="CF207" i="49"/>
  <c r="ED207" i="49"/>
  <c r="FC207" i="49"/>
  <c r="DN207" i="49"/>
  <c r="CO207" i="49"/>
  <c r="FL207" i="49"/>
  <c r="EM207" i="49"/>
  <c r="DY207" i="49"/>
  <c r="EX207" i="49"/>
  <c r="FW207" i="49"/>
  <c r="CZ207" i="49"/>
  <c r="CS207" i="49"/>
  <c r="DR207" i="49"/>
  <c r="EQ207" i="49"/>
  <c r="FP207" i="49"/>
  <c r="DG207" i="49"/>
  <c r="CH207" i="49"/>
  <c r="EF207" i="49"/>
  <c r="FE207" i="49"/>
  <c r="DW207" i="49"/>
  <c r="CX207" i="49"/>
  <c r="FU207" i="49"/>
  <c r="EV207" i="49"/>
  <c r="AN206" i="49"/>
  <c r="N206" i="49" s="1"/>
  <c r="AM206" i="49"/>
  <c r="M206" i="49" s="1"/>
  <c r="AR206" i="49"/>
  <c r="R206" i="49" s="1"/>
  <c r="BB206" i="49"/>
  <c r="AB206" i="49" s="1"/>
  <c r="AY206" i="49"/>
  <c r="Y206" i="49" s="1"/>
  <c r="AP206" i="49"/>
  <c r="P206" i="49" s="1"/>
  <c r="DT207" i="49"/>
  <c r="CU207" i="49"/>
  <c r="FR207" i="49"/>
  <c r="ES207" i="49"/>
  <c r="CP207" i="49"/>
  <c r="DO207" i="49"/>
  <c r="FM207" i="49"/>
  <c r="EN207" i="49"/>
  <c r="DM207" i="49"/>
  <c r="CN207" i="49"/>
  <c r="FK207" i="49"/>
  <c r="EL207" i="49"/>
  <c r="DR194" i="48"/>
  <c r="AT521" i="49" s="1"/>
  <c r="CR521" i="49" s="1"/>
  <c r="BS521" i="49" s="1"/>
  <c r="DT194" i="48"/>
  <c r="AV521" i="49" s="1"/>
  <c r="CT521" i="49" s="1"/>
  <c r="BU521" i="49" s="1"/>
  <c r="DJ194" i="48"/>
  <c r="AL521" i="49" s="1"/>
  <c r="CJ521" i="49" s="1"/>
  <c r="BK521" i="49" s="1"/>
  <c r="DN194" i="48"/>
  <c r="AP521" i="49" s="1"/>
  <c r="CN521" i="49" s="1"/>
  <c r="BO521" i="49" s="1"/>
  <c r="DP194" i="48"/>
  <c r="AR521" i="49" s="1"/>
  <c r="CP521" i="49" s="1"/>
  <c r="BQ521" i="49" s="1"/>
  <c r="CK207" i="49"/>
  <c r="DJ207" i="49"/>
  <c r="FH207" i="49"/>
  <c r="EI207" i="49"/>
  <c r="DL207" i="49"/>
  <c r="CM207" i="49"/>
  <c r="EK207" i="49"/>
  <c r="FJ207" i="49"/>
  <c r="DV207" i="49"/>
  <c r="CW207" i="49"/>
  <c r="EU207" i="49"/>
  <c r="FT207" i="49"/>
  <c r="CC207" i="49"/>
  <c r="DB207" i="49"/>
  <c r="EA207" i="49"/>
  <c r="EZ207" i="49"/>
  <c r="CY207" i="49"/>
  <c r="EW207" i="49"/>
  <c r="FV207" i="49"/>
  <c r="DX207" i="49"/>
  <c r="DK207" i="49"/>
  <c r="CL207" i="49"/>
  <c r="FI207" i="49"/>
  <c r="EJ207" i="49"/>
  <c r="CS206" i="49"/>
  <c r="DR206" i="49"/>
  <c r="EQ206" i="49"/>
  <c r="FP206" i="49"/>
  <c r="CG206" i="49"/>
  <c r="DF206" i="49"/>
  <c r="FD206" i="49"/>
  <c r="EE206" i="49"/>
  <c r="CX206" i="49"/>
  <c r="DW206" i="49"/>
  <c r="FU206" i="49"/>
  <c r="EV206" i="49"/>
  <c r="DH206" i="49"/>
  <c r="CI206" i="49"/>
  <c r="FF206" i="49"/>
  <c r="EG206" i="49"/>
  <c r="AX206" i="49"/>
  <c r="X206" i="49" s="1"/>
  <c r="BA206" i="49"/>
  <c r="AA206" i="49" s="1"/>
  <c r="DU207" i="49"/>
  <c r="CV207" i="49"/>
  <c r="FS207" i="49"/>
  <c r="ET207" i="49"/>
  <c r="AC205" i="49"/>
  <c r="DC194" i="48"/>
  <c r="DA194" i="48"/>
  <c r="DJ195" i="48"/>
  <c r="AL522" i="49" s="1"/>
  <c r="CJ522" i="49" s="1"/>
  <c r="BK522" i="49" s="1"/>
  <c r="D196" i="48"/>
  <c r="DQ195" i="48" l="1"/>
  <c r="AS522" i="49" s="1"/>
  <c r="CQ522" i="49" s="1"/>
  <c r="BR522" i="49" s="1"/>
  <c r="DX195" i="48"/>
  <c r="AZ522" i="49" s="1"/>
  <c r="CX522" i="49" s="1"/>
  <c r="BY522" i="49" s="1"/>
  <c r="DG195" i="48"/>
  <c r="AI522" i="49" s="1"/>
  <c r="CG522" i="49" s="1"/>
  <c r="BH522" i="49" s="1"/>
  <c r="BD520" i="49"/>
  <c r="CB520" i="49" s="1"/>
  <c r="E517" i="49"/>
  <c r="AC517" i="49" s="1"/>
  <c r="DZ517" i="49"/>
  <c r="DN195" i="48"/>
  <c r="AP522" i="49" s="1"/>
  <c r="CN522" i="49" s="1"/>
  <c r="BO522" i="49" s="1"/>
  <c r="DE195" i="48"/>
  <c r="AG522" i="49" s="1"/>
  <c r="CE522" i="49" s="1"/>
  <c r="BF522" i="49" s="1"/>
  <c r="DB518" i="49"/>
  <c r="DH195" i="48"/>
  <c r="AJ522" i="49" s="1"/>
  <c r="CH522" i="49" s="1"/>
  <c r="BI522" i="49" s="1"/>
  <c r="BL209" i="49"/>
  <c r="BE209" i="49"/>
  <c r="BR209" i="49"/>
  <c r="BW209" i="49"/>
  <c r="BO209" i="49"/>
  <c r="BP209" i="49"/>
  <c r="BI209" i="49"/>
  <c r="BY209" i="49"/>
  <c r="BF209" i="49"/>
  <c r="BS209" i="49"/>
  <c r="BD209" i="49"/>
  <c r="BT209" i="49"/>
  <c r="BM209" i="49"/>
  <c r="BJ209" i="49"/>
  <c r="BZ209" i="49"/>
  <c r="BK209" i="49"/>
  <c r="BH209" i="49"/>
  <c r="BG209" i="49"/>
  <c r="BX209" i="49"/>
  <c r="CA209" i="49"/>
  <c r="BQ209" i="49"/>
  <c r="BN209" i="49"/>
  <c r="DM195" i="48"/>
  <c r="AO522" i="49" s="1"/>
  <c r="CM522" i="49" s="1"/>
  <c r="BN522" i="49" s="1"/>
  <c r="DV195" i="48"/>
  <c r="AX522" i="49" s="1"/>
  <c r="CV522" i="49" s="1"/>
  <c r="BW522" i="49" s="1"/>
  <c r="DZ195" i="48"/>
  <c r="BB522" i="49" s="1"/>
  <c r="CZ522" i="49" s="1"/>
  <c r="CA522" i="49" s="1"/>
  <c r="DL195" i="48"/>
  <c r="AN522" i="49" s="1"/>
  <c r="CL522" i="49" s="1"/>
  <c r="BM522" i="49" s="1"/>
  <c r="DP195" i="48"/>
  <c r="AR522" i="49" s="1"/>
  <c r="CP522" i="49" s="1"/>
  <c r="BQ522" i="49" s="1"/>
  <c r="DW195" i="48"/>
  <c r="AY522" i="49" s="1"/>
  <c r="CW522" i="49" s="1"/>
  <c r="BX522" i="49" s="1"/>
  <c r="DF195" i="48"/>
  <c r="AH522" i="49" s="1"/>
  <c r="CF522" i="49" s="1"/>
  <c r="BG522" i="49" s="1"/>
  <c r="DR195" i="48"/>
  <c r="AT522" i="49" s="1"/>
  <c r="CR522" i="49" s="1"/>
  <c r="BS522" i="49" s="1"/>
  <c r="DY195" i="48"/>
  <c r="BA522" i="49" s="1"/>
  <c r="CY522" i="49" s="1"/>
  <c r="BZ522" i="49" s="1"/>
  <c r="DS195" i="48"/>
  <c r="AU522" i="49" s="1"/>
  <c r="CS522" i="49" s="1"/>
  <c r="BT522" i="49" s="1"/>
  <c r="DU195" i="48"/>
  <c r="AW522" i="49" s="1"/>
  <c r="CU522" i="49" s="1"/>
  <c r="BV522" i="49" s="1"/>
  <c r="DK195" i="48"/>
  <c r="AM522" i="49" s="1"/>
  <c r="CK522" i="49" s="1"/>
  <c r="BL522" i="49" s="1"/>
  <c r="EQ521" i="49"/>
  <c r="DR521" i="49" s="1"/>
  <c r="EQ520" i="49"/>
  <c r="DR520" i="49" s="1"/>
  <c r="EJ521" i="49"/>
  <c r="DK521" i="49" s="1"/>
  <c r="EM520" i="49"/>
  <c r="DN520" i="49" s="1"/>
  <c r="Q520" i="49" s="1"/>
  <c r="P520" i="49"/>
  <c r="EK520" i="49"/>
  <c r="DL520" i="49" s="1"/>
  <c r="O520" i="49" s="1"/>
  <c r="ES521" i="49"/>
  <c r="DT521" i="49" s="1"/>
  <c r="W521" i="49" s="1"/>
  <c r="ET521" i="49"/>
  <c r="DU521" i="49" s="1"/>
  <c r="X521" i="49" s="1"/>
  <c r="ER520" i="49"/>
  <c r="DS520" i="49" s="1"/>
  <c r="EV521" i="49"/>
  <c r="DW521" i="49" s="1"/>
  <c r="Z521" i="49" s="1"/>
  <c r="EA519" i="49"/>
  <c r="EI521" i="49"/>
  <c r="DJ521" i="49" s="1"/>
  <c r="EO520" i="49"/>
  <c r="DP520" i="49" s="1"/>
  <c r="S520" i="49" s="1"/>
  <c r="EU521" i="49"/>
  <c r="DV521" i="49" s="1"/>
  <c r="Y521" i="49" s="1"/>
  <c r="Y520" i="49"/>
  <c r="R520" i="49"/>
  <c r="J520" i="49"/>
  <c r="EF521" i="49"/>
  <c r="DG521" i="49" s="1"/>
  <c r="EW521" i="49"/>
  <c r="DX521" i="49" s="1"/>
  <c r="AA521" i="49" s="1"/>
  <c r="EM521" i="49"/>
  <c r="DN521" i="49" s="1"/>
  <c r="G520" i="49"/>
  <c r="N520" i="49"/>
  <c r="T520" i="49"/>
  <c r="EE520" i="49"/>
  <c r="DF520" i="49" s="1"/>
  <c r="I520" i="49" s="1"/>
  <c r="ED520" i="49"/>
  <c r="DE520" i="49" s="1"/>
  <c r="H520" i="49" s="1"/>
  <c r="EK521" i="49"/>
  <c r="DL521" i="49" s="1"/>
  <c r="EG520" i="49"/>
  <c r="DH520" i="49" s="1"/>
  <c r="K520" i="49" s="1"/>
  <c r="EV520" i="49"/>
  <c r="DW520" i="49" s="1"/>
  <c r="Z520" i="49" s="1"/>
  <c r="ES520" i="49"/>
  <c r="DT520" i="49" s="1"/>
  <c r="W520" i="49" s="1"/>
  <c r="ED521" i="49"/>
  <c r="DE521" i="49" s="1"/>
  <c r="H521" i="49" s="1"/>
  <c r="EO521" i="49"/>
  <c r="DP521" i="49" s="1"/>
  <c r="EX521" i="49"/>
  <c r="DY521" i="49" s="1"/>
  <c r="AB521" i="49" s="1"/>
  <c r="EE521" i="49"/>
  <c r="DF521" i="49" s="1"/>
  <c r="I521" i="49" s="1"/>
  <c r="AQ206" i="49"/>
  <c r="Q206" i="49" s="1"/>
  <c r="AF207" i="49"/>
  <c r="F207" i="49" s="1"/>
  <c r="AZ207" i="49"/>
  <c r="Z207" i="49" s="1"/>
  <c r="AQ207" i="49"/>
  <c r="Q207" i="49" s="1"/>
  <c r="AS207" i="49"/>
  <c r="S207" i="49" s="1"/>
  <c r="AL207" i="49"/>
  <c r="L207" i="49" s="1"/>
  <c r="CK208" i="49"/>
  <c r="DJ208" i="49"/>
  <c r="EI208" i="49"/>
  <c r="FH208" i="49"/>
  <c r="DD195" i="48"/>
  <c r="AF522" i="49" s="1"/>
  <c r="CD522" i="49" s="1"/>
  <c r="BE522" i="49" s="1"/>
  <c r="EA194" i="48"/>
  <c r="AE521" i="49"/>
  <c r="CC521" i="49" s="1"/>
  <c r="DF208" i="49"/>
  <c r="CG208" i="49"/>
  <c r="EE208" i="49"/>
  <c r="FD208" i="49"/>
  <c r="DL208" i="49"/>
  <c r="CM208" i="49"/>
  <c r="FJ208" i="49"/>
  <c r="EK208" i="49"/>
  <c r="CQ208" i="49"/>
  <c r="DP208" i="49"/>
  <c r="EO208" i="49"/>
  <c r="FN208" i="49"/>
  <c r="DM208" i="49"/>
  <c r="CN208" i="49"/>
  <c r="FK208" i="49"/>
  <c r="EL208" i="49"/>
  <c r="DG208" i="49"/>
  <c r="CH208" i="49"/>
  <c r="FE208" i="49"/>
  <c r="EF208" i="49"/>
  <c r="DW208" i="49"/>
  <c r="CX208" i="49"/>
  <c r="FU208" i="49"/>
  <c r="EV208" i="49"/>
  <c r="AK206" i="49"/>
  <c r="K206" i="49" s="1"/>
  <c r="AZ206" i="49"/>
  <c r="Z206" i="49" s="1"/>
  <c r="AI206" i="49"/>
  <c r="I206" i="49" s="1"/>
  <c r="AN207" i="49"/>
  <c r="N207" i="49" s="1"/>
  <c r="AM207" i="49"/>
  <c r="M207" i="49" s="1"/>
  <c r="AJ207" i="49"/>
  <c r="J207" i="49" s="1"/>
  <c r="AU207" i="49"/>
  <c r="U207" i="49" s="1"/>
  <c r="AH207" i="49"/>
  <c r="H207" i="49" s="1"/>
  <c r="AO206" i="49"/>
  <c r="O206" i="49" s="1"/>
  <c r="AS206" i="49"/>
  <c r="S206" i="49" s="1"/>
  <c r="AV207" i="49"/>
  <c r="V207" i="49" s="1"/>
  <c r="AI207" i="49"/>
  <c r="I207" i="49" s="1"/>
  <c r="AG207" i="49"/>
  <c r="G207" i="49" s="1"/>
  <c r="AK207" i="49"/>
  <c r="K207" i="49" s="1"/>
  <c r="AT207" i="49"/>
  <c r="T207" i="49" s="1"/>
  <c r="DT208" i="49"/>
  <c r="CU208" i="49"/>
  <c r="ES208" i="49"/>
  <c r="FR208" i="49"/>
  <c r="CD208" i="49"/>
  <c r="DC208" i="49"/>
  <c r="EB208" i="49"/>
  <c r="FA208" i="49"/>
  <c r="DY208" i="49"/>
  <c r="CZ208" i="49"/>
  <c r="EX208" i="49"/>
  <c r="FW208" i="49"/>
  <c r="DQ208" i="49"/>
  <c r="CR208" i="49"/>
  <c r="EP208" i="49"/>
  <c r="FO208" i="49"/>
  <c r="DV208" i="49"/>
  <c r="CW208" i="49"/>
  <c r="FT208" i="49"/>
  <c r="EU208" i="49"/>
  <c r="DU208" i="49"/>
  <c r="CV208" i="49"/>
  <c r="FS208" i="49"/>
  <c r="ET208" i="49"/>
  <c r="CS208" i="49"/>
  <c r="DR208" i="49"/>
  <c r="FP208" i="49"/>
  <c r="EQ208" i="49"/>
  <c r="DK208" i="49"/>
  <c r="CL208" i="49"/>
  <c r="FI208" i="49"/>
  <c r="EJ208" i="49"/>
  <c r="AU206" i="49"/>
  <c r="U206" i="49" s="1"/>
  <c r="AE207" i="49"/>
  <c r="E207" i="49" s="1"/>
  <c r="AY207" i="49"/>
  <c r="Y207" i="49" s="1"/>
  <c r="AO207" i="49"/>
  <c r="O207" i="49" s="1"/>
  <c r="AP207" i="49"/>
  <c r="P207" i="49" s="1"/>
  <c r="AR207" i="49"/>
  <c r="R207" i="49" s="1"/>
  <c r="AW207" i="49"/>
  <c r="W207" i="49" s="1"/>
  <c r="BB207" i="49"/>
  <c r="AB207" i="49" s="1"/>
  <c r="DN208" i="49"/>
  <c r="CO208" i="49"/>
  <c r="FL208" i="49"/>
  <c r="EM208" i="49"/>
  <c r="DS208" i="49"/>
  <c r="CT208" i="49"/>
  <c r="ER208" i="49"/>
  <c r="FQ208" i="49"/>
  <c r="DT195" i="48"/>
  <c r="AV522" i="49" s="1"/>
  <c r="CT522" i="49" s="1"/>
  <c r="BU522" i="49" s="1"/>
  <c r="DO195" i="48"/>
  <c r="AQ522" i="49" s="1"/>
  <c r="CO522" i="49" s="1"/>
  <c r="BP522" i="49" s="1"/>
  <c r="DI195" i="48"/>
  <c r="AK522" i="49" s="1"/>
  <c r="CI522" i="49" s="1"/>
  <c r="BJ522" i="49" s="1"/>
  <c r="DD208" i="49"/>
  <c r="CE208" i="49"/>
  <c r="FB208" i="49"/>
  <c r="EC208" i="49"/>
  <c r="DI208" i="49"/>
  <c r="CJ208" i="49"/>
  <c r="EH208" i="49"/>
  <c r="FG208" i="49"/>
  <c r="DE208" i="49"/>
  <c r="CF208" i="49"/>
  <c r="ED208" i="49"/>
  <c r="FC208" i="49"/>
  <c r="CC208" i="49"/>
  <c r="DB208" i="49"/>
  <c r="EA208" i="49"/>
  <c r="EZ208" i="49"/>
  <c r="CY208" i="49"/>
  <c r="DX208" i="49"/>
  <c r="FV208" i="49"/>
  <c r="EW208" i="49"/>
  <c r="DO208" i="49"/>
  <c r="CP208" i="49"/>
  <c r="EN208" i="49"/>
  <c r="FM208" i="49"/>
  <c r="AX207" i="49"/>
  <c r="X207" i="49" s="1"/>
  <c r="BA207" i="49"/>
  <c r="AA207" i="49" s="1"/>
  <c r="CI208" i="49"/>
  <c r="DH208" i="49"/>
  <c r="EG208" i="49"/>
  <c r="FF208" i="49"/>
  <c r="DV196" i="48"/>
  <c r="AX523" i="49" s="1"/>
  <c r="CV523" i="49" s="1"/>
  <c r="BW523" i="49" s="1"/>
  <c r="DH196" i="48"/>
  <c r="AJ523" i="49" s="1"/>
  <c r="CH523" i="49" s="1"/>
  <c r="BI523" i="49" s="1"/>
  <c r="DM196" i="48"/>
  <c r="AO523" i="49" s="1"/>
  <c r="CM523" i="49" s="1"/>
  <c r="BN523" i="49" s="1"/>
  <c r="DC195" i="48"/>
  <c r="DA195" i="48"/>
  <c r="D197" i="48"/>
  <c r="BD521" i="49" l="1"/>
  <c r="CB521" i="49" s="1"/>
  <c r="DJ196" i="48"/>
  <c r="AL523" i="49" s="1"/>
  <c r="CJ523" i="49" s="1"/>
  <c r="BK523" i="49" s="1"/>
  <c r="DN196" i="48"/>
  <c r="AP523" i="49" s="1"/>
  <c r="CN523" i="49" s="1"/>
  <c r="BO523" i="49" s="1"/>
  <c r="DS196" i="48"/>
  <c r="AU523" i="49" s="1"/>
  <c r="CS523" i="49" s="1"/>
  <c r="BT523" i="49" s="1"/>
  <c r="DU196" i="48"/>
  <c r="AW523" i="49" s="1"/>
  <c r="CU523" i="49" s="1"/>
  <c r="BV523" i="49" s="1"/>
  <c r="BV209" i="49"/>
  <c r="DT196" i="48"/>
  <c r="AV523" i="49" s="1"/>
  <c r="CT523" i="49" s="1"/>
  <c r="BU523" i="49" s="1"/>
  <c r="BU209" i="49"/>
  <c r="CT209" i="49" s="1"/>
  <c r="E518" i="49"/>
  <c r="AC518" i="49" s="1"/>
  <c r="DZ518" i="49"/>
  <c r="DB519" i="49"/>
  <c r="DZ519" i="49" s="1"/>
  <c r="BD210" i="49"/>
  <c r="BT210" i="49"/>
  <c r="BM210" i="49"/>
  <c r="BJ210" i="49"/>
  <c r="BZ210" i="49"/>
  <c r="BS210" i="49"/>
  <c r="BH210" i="49"/>
  <c r="BX210" i="49"/>
  <c r="BQ210" i="49"/>
  <c r="BN210" i="49"/>
  <c r="BG210" i="49"/>
  <c r="BL210" i="49"/>
  <c r="BE210" i="49"/>
  <c r="BU210" i="49"/>
  <c r="BR210" i="49"/>
  <c r="BK210" i="49"/>
  <c r="BW210" i="49"/>
  <c r="BY210" i="49"/>
  <c r="BF210" i="49"/>
  <c r="CA210" i="49"/>
  <c r="BV210" i="49"/>
  <c r="BP210" i="49"/>
  <c r="BI210" i="49"/>
  <c r="N521" i="49"/>
  <c r="DR196" i="48"/>
  <c r="AT523" i="49" s="1"/>
  <c r="CR523" i="49" s="1"/>
  <c r="BS523" i="49" s="1"/>
  <c r="DY196" i="48"/>
  <c r="BA523" i="49" s="1"/>
  <c r="CY523" i="49" s="1"/>
  <c r="BZ523" i="49" s="1"/>
  <c r="DF196" i="48"/>
  <c r="AH523" i="49" s="1"/>
  <c r="CF523" i="49" s="1"/>
  <c r="BG523" i="49" s="1"/>
  <c r="U520" i="49"/>
  <c r="DD196" i="48"/>
  <c r="AF523" i="49" s="1"/>
  <c r="CD523" i="49" s="1"/>
  <c r="BE523" i="49" s="1"/>
  <c r="DI196" i="48"/>
  <c r="AK523" i="49" s="1"/>
  <c r="CI523" i="49" s="1"/>
  <c r="BJ523" i="49" s="1"/>
  <c r="DK196" i="48"/>
  <c r="AM523" i="49" s="1"/>
  <c r="CK523" i="49" s="1"/>
  <c r="BL523" i="49" s="1"/>
  <c r="DX196" i="48"/>
  <c r="AZ523" i="49" s="1"/>
  <c r="CX523" i="49" s="1"/>
  <c r="BY523" i="49" s="1"/>
  <c r="DE196" i="48"/>
  <c r="AG523" i="49" s="1"/>
  <c r="CE523" i="49" s="1"/>
  <c r="BF523" i="49" s="1"/>
  <c r="EF522" i="49"/>
  <c r="DG522" i="49" s="1"/>
  <c r="EJ522" i="49"/>
  <c r="DK522" i="49" s="1"/>
  <c r="EH522" i="49"/>
  <c r="DI522" i="49" s="1"/>
  <c r="L522" i="49" s="1"/>
  <c r="EO522" i="49"/>
  <c r="DP522" i="49" s="1"/>
  <c r="S522" i="49" s="1"/>
  <c r="J521" i="49"/>
  <c r="S521" i="49"/>
  <c r="EC521" i="49"/>
  <c r="DD521" i="49" s="1"/>
  <c r="G521" i="49" s="1"/>
  <c r="EP521" i="49"/>
  <c r="DQ521" i="49" s="1"/>
  <c r="T521" i="49" s="1"/>
  <c r="O521" i="49"/>
  <c r="M521" i="49"/>
  <c r="E519" i="49"/>
  <c r="AC519" i="49" s="1"/>
  <c r="V520" i="49"/>
  <c r="EA520" i="49"/>
  <c r="EN522" i="49"/>
  <c r="DO522" i="49" s="1"/>
  <c r="R522" i="49" s="1"/>
  <c r="EX522" i="49"/>
  <c r="DY522" i="49" s="1"/>
  <c r="AB522" i="49" s="1"/>
  <c r="U521" i="49"/>
  <c r="EK522" i="49"/>
  <c r="DL522" i="49" s="1"/>
  <c r="O522" i="49" s="1"/>
  <c r="Q521" i="49"/>
  <c r="EW522" i="49"/>
  <c r="DX522" i="49" s="1"/>
  <c r="EL521" i="49"/>
  <c r="DM521" i="49" s="1"/>
  <c r="P521" i="49" s="1"/>
  <c r="EI522" i="49"/>
  <c r="DJ522" i="49" s="1"/>
  <c r="M522" i="49" s="1"/>
  <c r="EE522" i="49"/>
  <c r="DF522" i="49" s="1"/>
  <c r="I522" i="49" s="1"/>
  <c r="ER521" i="49"/>
  <c r="DS521" i="49" s="1"/>
  <c r="V521" i="49" s="1"/>
  <c r="EG521" i="49"/>
  <c r="DH521" i="49" s="1"/>
  <c r="K521" i="49" s="1"/>
  <c r="ED522" i="49"/>
  <c r="DE522" i="49" s="1"/>
  <c r="H522" i="49" s="1"/>
  <c r="EV522" i="49"/>
  <c r="DW522" i="49" s="1"/>
  <c r="Z522" i="49" s="1"/>
  <c r="EL522" i="49"/>
  <c r="DM522" i="49" s="1"/>
  <c r="ET522" i="49"/>
  <c r="DU522" i="49" s="1"/>
  <c r="X522" i="49" s="1"/>
  <c r="EQ522" i="49"/>
  <c r="DR522" i="49" s="1"/>
  <c r="EU522" i="49"/>
  <c r="DV522" i="49" s="1"/>
  <c r="Y522" i="49" s="1"/>
  <c r="EH521" i="49"/>
  <c r="DI521" i="49" s="1"/>
  <c r="L521" i="49" s="1"/>
  <c r="EB521" i="49"/>
  <c r="DC521" i="49" s="1"/>
  <c r="F521" i="49" s="1"/>
  <c r="ES522" i="49"/>
  <c r="DT522" i="49" s="1"/>
  <c r="W522" i="49" s="1"/>
  <c r="EN521" i="49"/>
  <c r="DO521" i="49" s="1"/>
  <c r="R521" i="49" s="1"/>
  <c r="EP522" i="49"/>
  <c r="DQ522" i="49" s="1"/>
  <c r="T522" i="49" s="1"/>
  <c r="EC522" i="49"/>
  <c r="DD522" i="49" s="1"/>
  <c r="G522" i="49" s="1"/>
  <c r="AC206" i="49"/>
  <c r="AK208" i="49"/>
  <c r="K208" i="49" s="1"/>
  <c r="AQ208" i="49"/>
  <c r="Q208" i="49" s="1"/>
  <c r="AZ208" i="49"/>
  <c r="Z208" i="49" s="1"/>
  <c r="AJ208" i="49"/>
  <c r="J208" i="49" s="1"/>
  <c r="AP208" i="49"/>
  <c r="P208" i="49" s="1"/>
  <c r="AO208" i="49"/>
  <c r="O208" i="49" s="1"/>
  <c r="AM208" i="49"/>
  <c r="M208" i="49" s="1"/>
  <c r="DL209" i="49"/>
  <c r="CM209" i="49"/>
  <c r="FJ209" i="49"/>
  <c r="EK209" i="49"/>
  <c r="DW196" i="48"/>
  <c r="AY523" i="49" s="1"/>
  <c r="CW523" i="49" s="1"/>
  <c r="BX523" i="49" s="1"/>
  <c r="CY209" i="49"/>
  <c r="DX209" i="49"/>
  <c r="EW209" i="49"/>
  <c r="FV209" i="49"/>
  <c r="DL196" i="48"/>
  <c r="AN523" i="49" s="1"/>
  <c r="CL523" i="49" s="1"/>
  <c r="BM523" i="49" s="1"/>
  <c r="DQ196" i="48"/>
  <c r="AS523" i="49" s="1"/>
  <c r="CQ523" i="49" s="1"/>
  <c r="BR523" i="49" s="1"/>
  <c r="DD209" i="49"/>
  <c r="CE209" i="49"/>
  <c r="FB209" i="49"/>
  <c r="EC209" i="49"/>
  <c r="DQ209" i="49"/>
  <c r="CR209" i="49"/>
  <c r="EP209" i="49"/>
  <c r="FO209" i="49"/>
  <c r="CI209" i="49"/>
  <c r="DH209" i="49"/>
  <c r="EG209" i="49"/>
  <c r="FF209" i="49"/>
  <c r="DE209" i="49"/>
  <c r="CF209" i="49"/>
  <c r="FC209" i="49"/>
  <c r="ED209" i="49"/>
  <c r="CD209" i="49"/>
  <c r="DC209" i="49"/>
  <c r="EB209" i="49"/>
  <c r="FA209" i="49"/>
  <c r="ER209" i="49"/>
  <c r="BA208" i="49"/>
  <c r="AA208" i="49" s="1"/>
  <c r="AG208" i="49"/>
  <c r="G208" i="49" s="1"/>
  <c r="AV208" i="49"/>
  <c r="V208" i="49" s="1"/>
  <c r="AN208" i="49"/>
  <c r="N208" i="49" s="1"/>
  <c r="AU208" i="49"/>
  <c r="U208" i="49" s="1"/>
  <c r="AX208" i="49"/>
  <c r="X208" i="49" s="1"/>
  <c r="AY208" i="49"/>
  <c r="Y208" i="49" s="1"/>
  <c r="AS208" i="49"/>
  <c r="S208" i="49" s="1"/>
  <c r="AI208" i="49"/>
  <c r="I208" i="49" s="1"/>
  <c r="DG196" i="48"/>
  <c r="AI523" i="49" s="1"/>
  <c r="CG523" i="49" s="1"/>
  <c r="BH523" i="49" s="1"/>
  <c r="DU209" i="49"/>
  <c r="CV209" i="49"/>
  <c r="ET209" i="49"/>
  <c r="FS209" i="49"/>
  <c r="EA195" i="48"/>
  <c r="AE522" i="49"/>
  <c r="CC522" i="49" s="1"/>
  <c r="DZ196" i="48"/>
  <c r="BB523" i="49" s="1"/>
  <c r="CZ523" i="49" s="1"/>
  <c r="CA523" i="49" s="1"/>
  <c r="DP196" i="48"/>
  <c r="AR523" i="49" s="1"/>
  <c r="CP523" i="49" s="1"/>
  <c r="BQ523" i="49" s="1"/>
  <c r="DO196" i="48"/>
  <c r="AQ523" i="49" s="1"/>
  <c r="CO523" i="49" s="1"/>
  <c r="BP523" i="49" s="1"/>
  <c r="DI209" i="49"/>
  <c r="CJ209" i="49"/>
  <c r="EH209" i="49"/>
  <c r="FG209" i="49"/>
  <c r="DM209" i="49"/>
  <c r="CN209" i="49"/>
  <c r="EL209" i="49"/>
  <c r="FK209" i="49"/>
  <c r="CK209" i="49"/>
  <c r="DJ209" i="49"/>
  <c r="EI209" i="49"/>
  <c r="FH209" i="49"/>
  <c r="CH209" i="49"/>
  <c r="DG209" i="49"/>
  <c r="EF209" i="49"/>
  <c r="FE209" i="49"/>
  <c r="CX209" i="49"/>
  <c r="DW209" i="49"/>
  <c r="EV209" i="49"/>
  <c r="FU209" i="49"/>
  <c r="AR208" i="49"/>
  <c r="R208" i="49" s="1"/>
  <c r="AE208" i="49"/>
  <c r="E208" i="49" s="1"/>
  <c r="AH208" i="49"/>
  <c r="H208" i="49" s="1"/>
  <c r="AL208" i="49"/>
  <c r="L208" i="49" s="1"/>
  <c r="AT208" i="49"/>
  <c r="T208" i="49" s="1"/>
  <c r="BB208" i="49"/>
  <c r="AB208" i="49" s="1"/>
  <c r="AF208" i="49"/>
  <c r="F208" i="49" s="1"/>
  <c r="AW208" i="49"/>
  <c r="W208" i="49" s="1"/>
  <c r="DY209" i="49"/>
  <c r="CZ209" i="49"/>
  <c r="FW209" i="49"/>
  <c r="EX209" i="49"/>
  <c r="DT209" i="49"/>
  <c r="CU209" i="49"/>
  <c r="ES209" i="49"/>
  <c r="FR209" i="49"/>
  <c r="CS209" i="49"/>
  <c r="DR209" i="49"/>
  <c r="EQ209" i="49"/>
  <c r="FP209" i="49"/>
  <c r="CQ209" i="49"/>
  <c r="DP209" i="49"/>
  <c r="EO209" i="49"/>
  <c r="FN209" i="49"/>
  <c r="DK209" i="49"/>
  <c r="CL209" i="49"/>
  <c r="FI209" i="49"/>
  <c r="EJ209" i="49"/>
  <c r="AC207" i="49"/>
  <c r="CC209" i="49"/>
  <c r="DB209" i="49"/>
  <c r="EA209" i="49"/>
  <c r="EZ209" i="49"/>
  <c r="CP209" i="49"/>
  <c r="DO209" i="49"/>
  <c r="FM209" i="49"/>
  <c r="EN209" i="49"/>
  <c r="DH197" i="48"/>
  <c r="AJ524" i="49" s="1"/>
  <c r="CH524" i="49" s="1"/>
  <c r="BI524" i="49" s="1"/>
  <c r="DK197" i="48"/>
  <c r="AM524" i="49" s="1"/>
  <c r="CK524" i="49" s="1"/>
  <c r="BL524" i="49" s="1"/>
  <c r="DV197" i="48"/>
  <c r="AX524" i="49" s="1"/>
  <c r="CV524" i="49" s="1"/>
  <c r="BW524" i="49" s="1"/>
  <c r="DF197" i="48"/>
  <c r="AH524" i="49" s="1"/>
  <c r="CF524" i="49" s="1"/>
  <c r="BG524" i="49" s="1"/>
  <c r="DG197" i="48"/>
  <c r="AI524" i="49" s="1"/>
  <c r="CG524" i="49" s="1"/>
  <c r="BH524" i="49" s="1"/>
  <c r="DJ197" i="48"/>
  <c r="AL524" i="49" s="1"/>
  <c r="CJ524" i="49" s="1"/>
  <c r="BK524" i="49" s="1"/>
  <c r="DC196" i="48"/>
  <c r="DA196" i="48"/>
  <c r="D198" i="48"/>
  <c r="DP197" i="48" l="1"/>
  <c r="AR524" i="49" s="1"/>
  <c r="CP524" i="49" s="1"/>
  <c r="BQ524" i="49" s="1"/>
  <c r="DC197" i="48"/>
  <c r="AE524" i="49" s="1"/>
  <c r="CC524" i="49" s="1"/>
  <c r="BD524" i="49" s="1"/>
  <c r="FQ209" i="49"/>
  <c r="DY197" i="48"/>
  <c r="BA524" i="49" s="1"/>
  <c r="CY524" i="49" s="1"/>
  <c r="BZ524" i="49" s="1"/>
  <c r="DS209" i="49"/>
  <c r="BD522" i="49"/>
  <c r="CB522" i="49" s="1"/>
  <c r="DM197" i="48"/>
  <c r="AO524" i="49" s="1"/>
  <c r="CM524" i="49" s="1"/>
  <c r="BN524" i="49" s="1"/>
  <c r="DN197" i="48"/>
  <c r="AP524" i="49" s="1"/>
  <c r="CN524" i="49" s="1"/>
  <c r="BO524" i="49" s="1"/>
  <c r="BO210" i="49"/>
  <c r="EL210" i="49" s="1"/>
  <c r="DB520" i="49"/>
  <c r="DX197" i="48"/>
  <c r="AZ524" i="49" s="1"/>
  <c r="CX524" i="49" s="1"/>
  <c r="BY524" i="49" s="1"/>
  <c r="BL211" i="49"/>
  <c r="BE211" i="49"/>
  <c r="BU211" i="49"/>
  <c r="BR211" i="49"/>
  <c r="BS211" i="49"/>
  <c r="BP211" i="49"/>
  <c r="BI211" i="49"/>
  <c r="BY211" i="49"/>
  <c r="BF211" i="49"/>
  <c r="BV211" i="49"/>
  <c r="BK211" i="49"/>
  <c r="BD211" i="49"/>
  <c r="BT211" i="49"/>
  <c r="BM211" i="49"/>
  <c r="BJ211" i="49"/>
  <c r="BZ211" i="49"/>
  <c r="BG211" i="49"/>
  <c r="CA211" i="49"/>
  <c r="BX211" i="49"/>
  <c r="BQ211" i="49"/>
  <c r="BW211" i="49"/>
  <c r="BN211" i="49"/>
  <c r="BH211" i="49"/>
  <c r="BO211" i="49"/>
  <c r="N522" i="49"/>
  <c r="DW197" i="48"/>
  <c r="AY524" i="49" s="1"/>
  <c r="CW524" i="49" s="1"/>
  <c r="BX524" i="49" s="1"/>
  <c r="DS197" i="48"/>
  <c r="AU524" i="49" s="1"/>
  <c r="CS524" i="49" s="1"/>
  <c r="BT524" i="49" s="1"/>
  <c r="DU197" i="48"/>
  <c r="AW524" i="49" s="1"/>
  <c r="CU524" i="49" s="1"/>
  <c r="BV524" i="49" s="1"/>
  <c r="DQ197" i="48"/>
  <c r="AS524" i="49" s="1"/>
  <c r="CQ524" i="49" s="1"/>
  <c r="BR524" i="49" s="1"/>
  <c r="DL197" i="48"/>
  <c r="AN524" i="49" s="1"/>
  <c r="CL524" i="49" s="1"/>
  <c r="BM524" i="49" s="1"/>
  <c r="DT197" i="48"/>
  <c r="AV524" i="49" s="1"/>
  <c r="CT524" i="49" s="1"/>
  <c r="BU524" i="49" s="1"/>
  <c r="DD197" i="48"/>
  <c r="AF524" i="49" s="1"/>
  <c r="CD524" i="49" s="1"/>
  <c r="BE524" i="49" s="1"/>
  <c r="DZ197" i="48"/>
  <c r="BB524" i="49" s="1"/>
  <c r="CZ524" i="49" s="1"/>
  <c r="CA524" i="49" s="1"/>
  <c r="DE197" i="48"/>
  <c r="AG524" i="49" s="1"/>
  <c r="CE524" i="49" s="1"/>
  <c r="BF524" i="49" s="1"/>
  <c r="DI197" i="48"/>
  <c r="AK524" i="49" s="1"/>
  <c r="CI524" i="49" s="1"/>
  <c r="BJ524" i="49" s="1"/>
  <c r="DR197" i="48"/>
  <c r="AT524" i="49" s="1"/>
  <c r="CR524" i="49" s="1"/>
  <c r="BS524" i="49" s="1"/>
  <c r="EW523" i="49"/>
  <c r="DX523" i="49" s="1"/>
  <c r="EI523" i="49"/>
  <c r="DJ523" i="49" s="1"/>
  <c r="EV523" i="49"/>
  <c r="DW523" i="49" s="1"/>
  <c r="AA522" i="49"/>
  <c r="EM522" i="49"/>
  <c r="DN522" i="49" s="1"/>
  <c r="Q522" i="49" s="1"/>
  <c r="EC523" i="49"/>
  <c r="DD523" i="49" s="1"/>
  <c r="G523" i="49" s="1"/>
  <c r="EG522" i="49"/>
  <c r="DH522" i="49" s="1"/>
  <c r="K522" i="49" s="1"/>
  <c r="ER523" i="49"/>
  <c r="DS523" i="49" s="1"/>
  <c r="EA521" i="49"/>
  <c r="P522" i="49"/>
  <c r="U522" i="49"/>
  <c r="J522" i="49"/>
  <c r="EF523" i="49"/>
  <c r="DG523" i="49" s="1"/>
  <c r="EB523" i="49"/>
  <c r="DC523" i="49" s="1"/>
  <c r="F523" i="49" s="1"/>
  <c r="EQ523" i="49"/>
  <c r="DR523" i="49" s="1"/>
  <c r="EK523" i="49"/>
  <c r="DL523" i="49" s="1"/>
  <c r="O523" i="49" s="1"/>
  <c r="EP523" i="49"/>
  <c r="DQ523" i="49" s="1"/>
  <c r="T523" i="49" s="1"/>
  <c r="ET523" i="49"/>
  <c r="DU523" i="49" s="1"/>
  <c r="ES523" i="49"/>
  <c r="DT523" i="49" s="1"/>
  <c r="EB522" i="49"/>
  <c r="DC522" i="49" s="1"/>
  <c r="F522" i="49" s="1"/>
  <c r="EH523" i="49"/>
  <c r="DI523" i="49" s="1"/>
  <c r="L523" i="49" s="1"/>
  <c r="EL523" i="49"/>
  <c r="DM523" i="49" s="1"/>
  <c r="EG523" i="49"/>
  <c r="DH523" i="49" s="1"/>
  <c r="K523" i="49" s="1"/>
  <c r="ER522" i="49"/>
  <c r="DS522" i="49" s="1"/>
  <c r="V522" i="49" s="1"/>
  <c r="ED523" i="49"/>
  <c r="DE523" i="49" s="1"/>
  <c r="AE209" i="49"/>
  <c r="E209" i="49" s="1"/>
  <c r="AN209" i="49"/>
  <c r="N209" i="49" s="1"/>
  <c r="BB209" i="49"/>
  <c r="AB209" i="49" s="1"/>
  <c r="BA209" i="49"/>
  <c r="AA209" i="49" s="1"/>
  <c r="AO209" i="49"/>
  <c r="O209" i="49" s="1"/>
  <c r="DL210" i="49"/>
  <c r="CM210" i="49"/>
  <c r="FJ210" i="49"/>
  <c r="EK210" i="49"/>
  <c r="DY210" i="49"/>
  <c r="CZ210" i="49"/>
  <c r="EX210" i="49"/>
  <c r="FW210" i="49"/>
  <c r="CK210" i="49"/>
  <c r="DJ210" i="49"/>
  <c r="EI210" i="49"/>
  <c r="FH210" i="49"/>
  <c r="CI210" i="49"/>
  <c r="DH210" i="49"/>
  <c r="FF210" i="49"/>
  <c r="EG210" i="49"/>
  <c r="CD210" i="49"/>
  <c r="DC210" i="49"/>
  <c r="EB210" i="49"/>
  <c r="FA210" i="49"/>
  <c r="CT210" i="49"/>
  <c r="DS210" i="49"/>
  <c r="ER210" i="49"/>
  <c r="FQ210" i="49"/>
  <c r="AS209" i="49"/>
  <c r="S209" i="49" s="1"/>
  <c r="AU209" i="49"/>
  <c r="U209" i="49" s="1"/>
  <c r="AW209" i="49"/>
  <c r="W209" i="49" s="1"/>
  <c r="AZ209" i="49"/>
  <c r="Z209" i="49" s="1"/>
  <c r="AJ209" i="49"/>
  <c r="J209" i="49" s="1"/>
  <c r="AM209" i="49"/>
  <c r="M209" i="49" s="1"/>
  <c r="AP209" i="49"/>
  <c r="P209" i="49" s="1"/>
  <c r="AL209" i="49"/>
  <c r="L209" i="49" s="1"/>
  <c r="AV209" i="49"/>
  <c r="V209" i="49" s="1"/>
  <c r="AH209" i="49"/>
  <c r="H209" i="49" s="1"/>
  <c r="AG209" i="49"/>
  <c r="G209" i="49" s="1"/>
  <c r="EA196" i="48"/>
  <c r="AE523" i="49"/>
  <c r="CC523" i="49" s="1"/>
  <c r="CW210" i="49"/>
  <c r="DV210" i="49"/>
  <c r="FT210" i="49"/>
  <c r="EU210" i="49"/>
  <c r="CG210" i="49"/>
  <c r="DF210" i="49"/>
  <c r="FD210" i="49"/>
  <c r="EE210" i="49"/>
  <c r="CQ210" i="49"/>
  <c r="FN210" i="49"/>
  <c r="EO210" i="49"/>
  <c r="DP210" i="49"/>
  <c r="FK210" i="49"/>
  <c r="CH210" i="49"/>
  <c r="DG210" i="49"/>
  <c r="EF210" i="49"/>
  <c r="FE210" i="49"/>
  <c r="CX210" i="49"/>
  <c r="DW210" i="49"/>
  <c r="FU210" i="49"/>
  <c r="EV210" i="49"/>
  <c r="AC208" i="49"/>
  <c r="CG209" i="49"/>
  <c r="DF209" i="49"/>
  <c r="EE209" i="49"/>
  <c r="FD209" i="49"/>
  <c r="AF209" i="49"/>
  <c r="F209" i="49" s="1"/>
  <c r="AK209" i="49"/>
  <c r="K209" i="49" s="1"/>
  <c r="AT209" i="49"/>
  <c r="T209" i="49" s="1"/>
  <c r="DO197" i="48"/>
  <c r="AQ524" i="49" s="1"/>
  <c r="CO524" i="49" s="1"/>
  <c r="BP524" i="49" s="1"/>
  <c r="DT210" i="49"/>
  <c r="CU210" i="49"/>
  <c r="FR210" i="49"/>
  <c r="ES210" i="49"/>
  <c r="DD210" i="49"/>
  <c r="CE210" i="49"/>
  <c r="EC210" i="49"/>
  <c r="FB210" i="49"/>
  <c r="DQ210" i="49"/>
  <c r="EP210" i="49"/>
  <c r="CR210" i="49"/>
  <c r="FO210" i="49"/>
  <c r="DU210" i="49"/>
  <c r="CV210" i="49"/>
  <c r="ET210" i="49"/>
  <c r="FS210" i="49"/>
  <c r="CS210" i="49"/>
  <c r="DR210" i="49"/>
  <c r="EQ210" i="49"/>
  <c r="FP210" i="49"/>
  <c r="CL210" i="49"/>
  <c r="DK210" i="49"/>
  <c r="FI210" i="49"/>
  <c r="EJ210" i="49"/>
  <c r="AR209" i="49"/>
  <c r="R209" i="49" s="1"/>
  <c r="AX209" i="49"/>
  <c r="X209" i="49" s="1"/>
  <c r="CW209" i="49"/>
  <c r="DV209" i="49"/>
  <c r="FT209" i="49"/>
  <c r="EU209" i="49"/>
  <c r="DI210" i="49"/>
  <c r="CJ210" i="49"/>
  <c r="EH210" i="49"/>
  <c r="FG210" i="49"/>
  <c r="CO210" i="49"/>
  <c r="DN210" i="49"/>
  <c r="EM210" i="49"/>
  <c r="FL210" i="49"/>
  <c r="DE210" i="49"/>
  <c r="CF210" i="49"/>
  <c r="FC210" i="49"/>
  <c r="ED210" i="49"/>
  <c r="CC210" i="49"/>
  <c r="DB210" i="49"/>
  <c r="EZ210" i="49"/>
  <c r="EA210" i="49"/>
  <c r="CY210" i="49"/>
  <c r="DX210" i="49"/>
  <c r="EW210" i="49"/>
  <c r="FV210" i="49"/>
  <c r="CP210" i="49"/>
  <c r="DO210" i="49"/>
  <c r="FM210" i="49"/>
  <c r="EN210" i="49"/>
  <c r="CO209" i="49"/>
  <c r="DN209" i="49"/>
  <c r="EM209" i="49"/>
  <c r="FL209" i="49"/>
  <c r="DK198" i="48"/>
  <c r="AM525" i="49" s="1"/>
  <c r="CK525" i="49" s="1"/>
  <c r="BL525" i="49" s="1"/>
  <c r="DF198" i="48"/>
  <c r="AH525" i="49" s="1"/>
  <c r="CF525" i="49" s="1"/>
  <c r="BG525" i="49" s="1"/>
  <c r="DA197" i="48"/>
  <c r="D199" i="48"/>
  <c r="BD523" i="49" l="1"/>
  <c r="CB523" i="49" s="1"/>
  <c r="CB524" i="49"/>
  <c r="CN210" i="49"/>
  <c r="DM210" i="49"/>
  <c r="E520" i="49"/>
  <c r="AC520" i="49" s="1"/>
  <c r="DZ520" i="49"/>
  <c r="DB521" i="49"/>
  <c r="DZ198" i="48"/>
  <c r="BB525" i="49" s="1"/>
  <c r="CZ525" i="49" s="1"/>
  <c r="CA525" i="49" s="1"/>
  <c r="DM198" i="48"/>
  <c r="AO525" i="49" s="1"/>
  <c r="CM525" i="49" s="1"/>
  <c r="BN525" i="49" s="1"/>
  <c r="BD212" i="49"/>
  <c r="BT212" i="49"/>
  <c r="BM212" i="49"/>
  <c r="BJ212" i="49"/>
  <c r="BZ212" i="49"/>
  <c r="BO212" i="49"/>
  <c r="BG212" i="49"/>
  <c r="BH212" i="49"/>
  <c r="BX212" i="49"/>
  <c r="BQ212" i="49"/>
  <c r="BN212" i="49"/>
  <c r="BK212" i="49"/>
  <c r="BW212" i="49"/>
  <c r="BL212" i="49"/>
  <c r="BE212" i="49"/>
  <c r="BU212" i="49"/>
  <c r="BR212" i="49"/>
  <c r="CA212" i="49"/>
  <c r="BV212" i="49"/>
  <c r="BP212" i="49"/>
  <c r="BI212" i="49"/>
  <c r="BS212" i="49"/>
  <c r="BY212" i="49"/>
  <c r="BF212" i="49"/>
  <c r="EA197" i="48"/>
  <c r="DY198" i="48"/>
  <c r="BA525" i="49" s="1"/>
  <c r="CY525" i="49" s="1"/>
  <c r="BZ525" i="49" s="1"/>
  <c r="DE198" i="48"/>
  <c r="AG525" i="49" s="1"/>
  <c r="CE525" i="49" s="1"/>
  <c r="BF525" i="49" s="1"/>
  <c r="DR198" i="48"/>
  <c r="AT525" i="49" s="1"/>
  <c r="CR525" i="49" s="1"/>
  <c r="BS525" i="49" s="1"/>
  <c r="DH198" i="48"/>
  <c r="AJ525" i="49" s="1"/>
  <c r="CH525" i="49" s="1"/>
  <c r="BI525" i="49" s="1"/>
  <c r="DN198" i="48"/>
  <c r="AP525" i="49" s="1"/>
  <c r="CN525" i="49" s="1"/>
  <c r="BO525" i="49" s="1"/>
  <c r="DW198" i="48"/>
  <c r="AY525" i="49" s="1"/>
  <c r="CW525" i="49" s="1"/>
  <c r="BX525" i="49" s="1"/>
  <c r="DX198" i="48"/>
  <c r="AZ525" i="49" s="1"/>
  <c r="CX525" i="49" s="1"/>
  <c r="BY525" i="49" s="1"/>
  <c r="DO198" i="48"/>
  <c r="AQ525" i="49" s="1"/>
  <c r="CO525" i="49" s="1"/>
  <c r="BP525" i="49" s="1"/>
  <c r="DU198" i="48"/>
  <c r="AW525" i="49" s="1"/>
  <c r="CU525" i="49" s="1"/>
  <c r="BV525" i="49" s="1"/>
  <c r="DQ198" i="48"/>
  <c r="AS525" i="49" s="1"/>
  <c r="CQ525" i="49" s="1"/>
  <c r="BR525" i="49" s="1"/>
  <c r="DL198" i="48"/>
  <c r="AN525" i="49" s="1"/>
  <c r="CL525" i="49" s="1"/>
  <c r="BM525" i="49" s="1"/>
  <c r="DT198" i="48"/>
  <c r="AV525" i="49" s="1"/>
  <c r="CT525" i="49" s="1"/>
  <c r="BU525" i="49" s="1"/>
  <c r="DS198" i="48"/>
  <c r="AU525" i="49" s="1"/>
  <c r="CS525" i="49" s="1"/>
  <c r="BT525" i="49" s="1"/>
  <c r="DD198" i="48"/>
  <c r="AF525" i="49" s="1"/>
  <c r="CD525" i="49" s="1"/>
  <c r="BE525" i="49" s="1"/>
  <c r="DJ198" i="48"/>
  <c r="AL525" i="49" s="1"/>
  <c r="CJ525" i="49" s="1"/>
  <c r="BK525" i="49" s="1"/>
  <c r="DI198" i="48"/>
  <c r="AK525" i="49" s="1"/>
  <c r="CI525" i="49" s="1"/>
  <c r="BJ525" i="49" s="1"/>
  <c r="Z523" i="49"/>
  <c r="EE523" i="49"/>
  <c r="DF523" i="49" s="1"/>
  <c r="I523" i="49" s="1"/>
  <c r="ED524" i="49"/>
  <c r="DE524" i="49" s="1"/>
  <c r="V523" i="49"/>
  <c r="ER524" i="49"/>
  <c r="DS524" i="49" s="1"/>
  <c r="V524" i="49" s="1"/>
  <c r="W523" i="49"/>
  <c r="U523" i="49"/>
  <c r="J523" i="49"/>
  <c r="EI524" i="49"/>
  <c r="DJ524" i="49" s="1"/>
  <c r="M524" i="49" s="1"/>
  <c r="EU524" i="49"/>
  <c r="DV524" i="49" s="1"/>
  <c r="Y524" i="49" s="1"/>
  <c r="H523" i="49"/>
  <c r="P523" i="49"/>
  <c r="AA523" i="49"/>
  <c r="EA524" i="49"/>
  <c r="EH524" i="49"/>
  <c r="DI524" i="49" s="1"/>
  <c r="L524" i="49" s="1"/>
  <c r="EA522" i="49"/>
  <c r="M523" i="49"/>
  <c r="X523" i="49"/>
  <c r="EW524" i="49"/>
  <c r="DX524" i="49" s="1"/>
  <c r="ES524" i="49"/>
  <c r="DT524" i="49" s="1"/>
  <c r="W524" i="49" s="1"/>
  <c r="EJ524" i="49"/>
  <c r="DK524" i="49" s="1"/>
  <c r="N524" i="49" s="1"/>
  <c r="EX524" i="49"/>
  <c r="DY524" i="49" s="1"/>
  <c r="AB524" i="49" s="1"/>
  <c r="EU523" i="49"/>
  <c r="DV523" i="49" s="1"/>
  <c r="Y523" i="49" s="1"/>
  <c r="EF524" i="49"/>
  <c r="DG524" i="49" s="1"/>
  <c r="J524" i="49" s="1"/>
  <c r="ET524" i="49"/>
  <c r="DU524" i="49" s="1"/>
  <c r="EN523" i="49"/>
  <c r="DO523" i="49" s="1"/>
  <c r="EM523" i="49"/>
  <c r="DN523" i="49" s="1"/>
  <c r="Q523" i="49" s="1"/>
  <c r="EK524" i="49"/>
  <c r="DL524" i="49" s="1"/>
  <c r="O524" i="49" s="1"/>
  <c r="EP524" i="49"/>
  <c r="DQ524" i="49" s="1"/>
  <c r="T524" i="49" s="1"/>
  <c r="EV524" i="49"/>
  <c r="DW524" i="49" s="1"/>
  <c r="EN524" i="49"/>
  <c r="DO524" i="49" s="1"/>
  <c r="R524" i="49" s="1"/>
  <c r="EL524" i="49"/>
  <c r="DM524" i="49" s="1"/>
  <c r="EE524" i="49"/>
  <c r="DF524" i="49" s="1"/>
  <c r="I524" i="49" s="1"/>
  <c r="EB524" i="49"/>
  <c r="DC524" i="49" s="1"/>
  <c r="F524" i="49" s="1"/>
  <c r="EO523" i="49"/>
  <c r="DP523" i="49" s="1"/>
  <c r="S523" i="49" s="1"/>
  <c r="EO524" i="49"/>
  <c r="DP524" i="49" s="1"/>
  <c r="S524" i="49" s="1"/>
  <c r="EJ523" i="49"/>
  <c r="DK523" i="49" s="1"/>
  <c r="N523" i="49" s="1"/>
  <c r="EQ524" i="49"/>
  <c r="DR524" i="49" s="1"/>
  <c r="U524" i="49" s="1"/>
  <c r="EX523" i="49"/>
  <c r="DY523" i="49" s="1"/>
  <c r="AB523" i="49" s="1"/>
  <c r="EG524" i="49"/>
  <c r="DH524" i="49" s="1"/>
  <c r="K524" i="49" s="1"/>
  <c r="EC524" i="49"/>
  <c r="DD524" i="49" s="1"/>
  <c r="G524" i="49" s="1"/>
  <c r="AR210" i="49"/>
  <c r="R210" i="49" s="1"/>
  <c r="AE210" i="49"/>
  <c r="E210" i="49" s="1"/>
  <c r="AH210" i="49"/>
  <c r="H210" i="49" s="1"/>
  <c r="AU210" i="49"/>
  <c r="U210" i="49" s="1"/>
  <c r="AX210" i="49"/>
  <c r="X210" i="49" s="1"/>
  <c r="AG210" i="49"/>
  <c r="G210" i="49" s="1"/>
  <c r="AI209" i="49"/>
  <c r="I209" i="49" s="1"/>
  <c r="AZ210" i="49"/>
  <c r="Z210" i="49" s="1"/>
  <c r="AP210" i="49"/>
  <c r="P210" i="49" s="1"/>
  <c r="AI210" i="49"/>
  <c r="I210" i="49" s="1"/>
  <c r="AY210" i="49"/>
  <c r="Y210" i="49" s="1"/>
  <c r="AQ209" i="49"/>
  <c r="Q209" i="49" s="1"/>
  <c r="CW211" i="49"/>
  <c r="DV211" i="49"/>
  <c r="EU211" i="49"/>
  <c r="FT211" i="49"/>
  <c r="DU211" i="49"/>
  <c r="CV211" i="49"/>
  <c r="FS211" i="49"/>
  <c r="ET211" i="49"/>
  <c r="DP198" i="48"/>
  <c r="AR525" i="49" s="1"/>
  <c r="CP525" i="49" s="1"/>
  <c r="BQ525" i="49" s="1"/>
  <c r="DI211" i="49"/>
  <c r="CJ211" i="49"/>
  <c r="FG211" i="49"/>
  <c r="EH211" i="49"/>
  <c r="DD211" i="49"/>
  <c r="CE211" i="49"/>
  <c r="FB211" i="49"/>
  <c r="EC211" i="49"/>
  <c r="CI211" i="49"/>
  <c r="DH211" i="49"/>
  <c r="EG211" i="49"/>
  <c r="FF211" i="49"/>
  <c r="DE211" i="49"/>
  <c r="CF211" i="49"/>
  <c r="FC211" i="49"/>
  <c r="ED211" i="49"/>
  <c r="DC211" i="49"/>
  <c r="CD211" i="49"/>
  <c r="EB211" i="49"/>
  <c r="FA211" i="49"/>
  <c r="CT211" i="49"/>
  <c r="DS211" i="49"/>
  <c r="ER211" i="49"/>
  <c r="FQ211" i="49"/>
  <c r="BA210" i="49"/>
  <c r="AA210" i="49" s="1"/>
  <c r="AQ210" i="49"/>
  <c r="Q210" i="49" s="1"/>
  <c r="AL210" i="49"/>
  <c r="L210" i="49" s="1"/>
  <c r="AY209" i="49"/>
  <c r="Y209" i="49" s="1"/>
  <c r="AT210" i="49"/>
  <c r="T210" i="49" s="1"/>
  <c r="AJ210" i="49"/>
  <c r="J210" i="49" s="1"/>
  <c r="AS210" i="49"/>
  <c r="S210" i="49" s="1"/>
  <c r="AK210" i="49"/>
  <c r="K210" i="49" s="1"/>
  <c r="AO210" i="49"/>
  <c r="O210" i="49" s="1"/>
  <c r="DQ211" i="49"/>
  <c r="CR211" i="49"/>
  <c r="EP211" i="49"/>
  <c r="FO211" i="49"/>
  <c r="DX211" i="49"/>
  <c r="CY211" i="49"/>
  <c r="EW211" i="49"/>
  <c r="FV211" i="49"/>
  <c r="CP211" i="49"/>
  <c r="DO211" i="49"/>
  <c r="EN211" i="49"/>
  <c r="FM211" i="49"/>
  <c r="DG198" i="48"/>
  <c r="AI525" i="49" s="1"/>
  <c r="CG525" i="49" s="1"/>
  <c r="BH525" i="49" s="1"/>
  <c r="CU211" i="49"/>
  <c r="DT211" i="49"/>
  <c r="FR211" i="49"/>
  <c r="ES211" i="49"/>
  <c r="CO211" i="49"/>
  <c r="DN211" i="49"/>
  <c r="FL211" i="49"/>
  <c r="EM211" i="49"/>
  <c r="DM211" i="49"/>
  <c r="CN211" i="49"/>
  <c r="FK211" i="49"/>
  <c r="EL211" i="49"/>
  <c r="CK211" i="49"/>
  <c r="DJ211" i="49"/>
  <c r="FH211" i="49"/>
  <c r="EI211" i="49"/>
  <c r="DG211" i="49"/>
  <c r="CH211" i="49"/>
  <c r="FE211" i="49"/>
  <c r="EF211" i="49"/>
  <c r="CX211" i="49"/>
  <c r="DW211" i="49"/>
  <c r="EV211" i="49"/>
  <c r="FU211" i="49"/>
  <c r="AV210" i="49"/>
  <c r="V210" i="49" s="1"/>
  <c r="AF210" i="49"/>
  <c r="F210" i="49" s="1"/>
  <c r="AM210" i="49"/>
  <c r="M210" i="49" s="1"/>
  <c r="BB210" i="49"/>
  <c r="AB210" i="49" s="1"/>
  <c r="DV198" i="48"/>
  <c r="AX525" i="49" s="1"/>
  <c r="CV525" i="49" s="1"/>
  <c r="BW525" i="49" s="1"/>
  <c r="CG211" i="49"/>
  <c r="DF211" i="49"/>
  <c r="EE211" i="49"/>
  <c r="FD211" i="49"/>
  <c r="DL211" i="49"/>
  <c r="CM211" i="49"/>
  <c r="EK211" i="49"/>
  <c r="FJ211" i="49"/>
  <c r="DY211" i="49"/>
  <c r="CZ211" i="49"/>
  <c r="FW211" i="49"/>
  <c r="EX211" i="49"/>
  <c r="DR211" i="49"/>
  <c r="CS211" i="49"/>
  <c r="EQ211" i="49"/>
  <c r="FP211" i="49"/>
  <c r="CQ211" i="49"/>
  <c r="DP211" i="49"/>
  <c r="FN211" i="49"/>
  <c r="EO211" i="49"/>
  <c r="CL211" i="49"/>
  <c r="DK211" i="49"/>
  <c r="EJ211" i="49"/>
  <c r="FI211" i="49"/>
  <c r="AN210" i="49"/>
  <c r="N210" i="49" s="1"/>
  <c r="AW210" i="49"/>
  <c r="W210" i="49" s="1"/>
  <c r="CC211" i="49"/>
  <c r="DB211" i="49"/>
  <c r="EA211" i="49"/>
  <c r="EZ211" i="49"/>
  <c r="DO199" i="48"/>
  <c r="AQ526" i="49" s="1"/>
  <c r="CO526" i="49" s="1"/>
  <c r="BP526" i="49" s="1"/>
  <c r="DT199" i="48"/>
  <c r="AV526" i="49" s="1"/>
  <c r="CT526" i="49" s="1"/>
  <c r="BU526" i="49" s="1"/>
  <c r="DZ199" i="48"/>
  <c r="BB526" i="49" s="1"/>
  <c r="CZ526" i="49" s="1"/>
  <c r="CA526" i="49" s="1"/>
  <c r="DS199" i="48"/>
  <c r="AU526" i="49" s="1"/>
  <c r="CS526" i="49" s="1"/>
  <c r="BT526" i="49" s="1"/>
  <c r="DC198" i="48"/>
  <c r="DA198" i="48"/>
  <c r="D200" i="48"/>
  <c r="DW199" i="48" l="1"/>
  <c r="AY526" i="49" s="1"/>
  <c r="CW526" i="49" s="1"/>
  <c r="BX526" i="49" s="1"/>
  <c r="DY199" i="48"/>
  <c r="BA526" i="49" s="1"/>
  <c r="CY526" i="49" s="1"/>
  <c r="BZ526" i="49" s="1"/>
  <c r="DV199" i="48"/>
  <c r="AX526" i="49" s="1"/>
  <c r="CV526" i="49" s="1"/>
  <c r="BW526" i="49" s="1"/>
  <c r="E521" i="49"/>
  <c r="AC521" i="49" s="1"/>
  <c r="DZ521" i="49"/>
  <c r="DB522" i="49"/>
  <c r="DB524" i="49"/>
  <c r="DD199" i="48"/>
  <c r="AF526" i="49" s="1"/>
  <c r="CD526" i="49" s="1"/>
  <c r="BE526" i="49" s="1"/>
  <c r="DM199" i="48"/>
  <c r="AO526" i="49" s="1"/>
  <c r="CM526" i="49" s="1"/>
  <c r="BN526" i="49" s="1"/>
  <c r="DX199" i="48"/>
  <c r="AZ526" i="49" s="1"/>
  <c r="CX526" i="49" s="1"/>
  <c r="BY526" i="49" s="1"/>
  <c r="DL199" i="48"/>
  <c r="AN526" i="49" s="1"/>
  <c r="CL526" i="49" s="1"/>
  <c r="BM526" i="49" s="1"/>
  <c r="BL213" i="49"/>
  <c r="BE213" i="49"/>
  <c r="BU213" i="49"/>
  <c r="BR213" i="49"/>
  <c r="BK213" i="49"/>
  <c r="BP213" i="49"/>
  <c r="BI213" i="49"/>
  <c r="BY213" i="49"/>
  <c r="BF213" i="49"/>
  <c r="BV213" i="49"/>
  <c r="BG213" i="49"/>
  <c r="CA213" i="49"/>
  <c r="BD213" i="49"/>
  <c r="BT213" i="49"/>
  <c r="BM213" i="49"/>
  <c r="BJ213" i="49"/>
  <c r="BZ213" i="49"/>
  <c r="BW213" i="49"/>
  <c r="BO213" i="49"/>
  <c r="BQ213" i="49"/>
  <c r="BN213" i="49"/>
  <c r="BS213" i="49"/>
  <c r="BH213" i="49"/>
  <c r="BX213" i="49"/>
  <c r="DR199" i="48"/>
  <c r="AT526" i="49" s="1"/>
  <c r="CR526" i="49" s="1"/>
  <c r="BS526" i="49" s="1"/>
  <c r="DH199" i="48"/>
  <c r="AJ526" i="49" s="1"/>
  <c r="CH526" i="49" s="1"/>
  <c r="BI526" i="49" s="1"/>
  <c r="DN199" i="48"/>
  <c r="AP526" i="49" s="1"/>
  <c r="CN526" i="49" s="1"/>
  <c r="BO526" i="49" s="1"/>
  <c r="DQ199" i="48"/>
  <c r="AS526" i="49" s="1"/>
  <c r="CQ526" i="49" s="1"/>
  <c r="BR526" i="49" s="1"/>
  <c r="DG199" i="48"/>
  <c r="AI526" i="49" s="1"/>
  <c r="CG526" i="49" s="1"/>
  <c r="BH526" i="49" s="1"/>
  <c r="H524" i="49"/>
  <c r="DP199" i="48"/>
  <c r="AR526" i="49" s="1"/>
  <c r="CP526" i="49" s="1"/>
  <c r="BQ526" i="49" s="1"/>
  <c r="EG525" i="49"/>
  <c r="DH525" i="49" s="1"/>
  <c r="K525" i="49" s="1"/>
  <c r="EQ525" i="49"/>
  <c r="DR525" i="49" s="1"/>
  <c r="EO525" i="49"/>
  <c r="DP525" i="49" s="1"/>
  <c r="S525" i="49" s="1"/>
  <c r="ES525" i="49"/>
  <c r="DT525" i="49" s="1"/>
  <c r="EK525" i="49"/>
  <c r="DL525" i="49" s="1"/>
  <c r="O525" i="49" s="1"/>
  <c r="EP525" i="49"/>
  <c r="DQ525" i="49" s="1"/>
  <c r="AA524" i="49"/>
  <c r="R523" i="49"/>
  <c r="Z524" i="49"/>
  <c r="X524" i="49"/>
  <c r="EB525" i="49"/>
  <c r="DC525" i="49" s="1"/>
  <c r="F525" i="49" s="1"/>
  <c r="EW525" i="49"/>
  <c r="DX525" i="49" s="1"/>
  <c r="AA525" i="49" s="1"/>
  <c r="P524" i="49"/>
  <c r="EM525" i="49"/>
  <c r="DN525" i="49" s="1"/>
  <c r="EA523" i="49"/>
  <c r="EF525" i="49"/>
  <c r="DG525" i="49" s="1"/>
  <c r="J525" i="49" s="1"/>
  <c r="ER525" i="49"/>
  <c r="DS525" i="49" s="1"/>
  <c r="V525" i="49" s="1"/>
  <c r="EL525" i="49"/>
  <c r="DM525" i="49" s="1"/>
  <c r="EV525" i="49"/>
  <c r="DW525" i="49" s="1"/>
  <c r="Z525" i="49" s="1"/>
  <c r="EX525" i="49"/>
  <c r="DY525" i="49" s="1"/>
  <c r="AB525" i="49" s="1"/>
  <c r="EH525" i="49"/>
  <c r="DI525" i="49" s="1"/>
  <c r="L525" i="49" s="1"/>
  <c r="EC525" i="49"/>
  <c r="DD525" i="49" s="1"/>
  <c r="G525" i="49" s="1"/>
  <c r="EJ525" i="49"/>
  <c r="DK525" i="49" s="1"/>
  <c r="N525" i="49" s="1"/>
  <c r="EU525" i="49"/>
  <c r="DV525" i="49" s="1"/>
  <c r="Y525" i="49" s="1"/>
  <c r="EI525" i="49"/>
  <c r="DJ525" i="49" s="1"/>
  <c r="M525" i="49" s="1"/>
  <c r="ED525" i="49"/>
  <c r="DE525" i="49" s="1"/>
  <c r="EM524" i="49"/>
  <c r="DN524" i="49" s="1"/>
  <c r="Q524" i="49" s="1"/>
  <c r="DJ199" i="48"/>
  <c r="AL526" i="49" s="1"/>
  <c r="CJ526" i="49" s="1"/>
  <c r="BK526" i="49" s="1"/>
  <c r="DF199" i="48"/>
  <c r="AH526" i="49" s="1"/>
  <c r="CF526" i="49" s="1"/>
  <c r="BG526" i="49" s="1"/>
  <c r="AY211" i="49"/>
  <c r="Y211" i="49" s="1"/>
  <c r="AE211" i="49"/>
  <c r="E211" i="49" s="1"/>
  <c r="AC210" i="49"/>
  <c r="AR211" i="49"/>
  <c r="R211" i="49" s="1"/>
  <c r="BA211" i="49"/>
  <c r="AA211" i="49" s="1"/>
  <c r="AT211" i="49"/>
  <c r="T211" i="49" s="1"/>
  <c r="AC209" i="49"/>
  <c r="AH211" i="49"/>
  <c r="H211" i="49" s="1"/>
  <c r="AG211" i="49"/>
  <c r="G211" i="49" s="1"/>
  <c r="AL211" i="49"/>
  <c r="L211" i="49" s="1"/>
  <c r="CE212" i="49"/>
  <c r="DD212" i="49"/>
  <c r="FB212" i="49"/>
  <c r="EC212" i="49"/>
  <c r="EA198" i="48"/>
  <c r="AE525" i="49"/>
  <c r="CC525" i="49" s="1"/>
  <c r="DE199" i="48"/>
  <c r="AG526" i="49" s="1"/>
  <c r="CE526" i="49" s="1"/>
  <c r="BF526" i="49" s="1"/>
  <c r="DU199" i="48"/>
  <c r="AW526" i="49" s="1"/>
  <c r="CU526" i="49" s="1"/>
  <c r="BV526" i="49" s="1"/>
  <c r="CO212" i="49"/>
  <c r="DN212" i="49"/>
  <c r="EM212" i="49"/>
  <c r="FL212" i="49"/>
  <c r="DQ212" i="49"/>
  <c r="CR212" i="49"/>
  <c r="FO212" i="49"/>
  <c r="EP212" i="49"/>
  <c r="CW212" i="49"/>
  <c r="DV212" i="49"/>
  <c r="FT212" i="49"/>
  <c r="EU212" i="49"/>
  <c r="DU212" i="49"/>
  <c r="CV212" i="49"/>
  <c r="FS212" i="49"/>
  <c r="ET212" i="49"/>
  <c r="DR212" i="49"/>
  <c r="CS212" i="49"/>
  <c r="FP212" i="49"/>
  <c r="EQ212" i="49"/>
  <c r="CL212" i="49"/>
  <c r="DK212" i="49"/>
  <c r="FI212" i="49"/>
  <c r="EJ212" i="49"/>
  <c r="AN211" i="49"/>
  <c r="N211" i="49" s="1"/>
  <c r="AU211" i="49"/>
  <c r="U211" i="49" s="1"/>
  <c r="AO211" i="49"/>
  <c r="O211" i="49" s="1"/>
  <c r="AI211" i="49"/>
  <c r="I211" i="49" s="1"/>
  <c r="AJ211" i="49"/>
  <c r="J211" i="49" s="1"/>
  <c r="AM211" i="49"/>
  <c r="M211" i="49" s="1"/>
  <c r="AP211" i="49"/>
  <c r="P211" i="49" s="1"/>
  <c r="AQ211" i="49"/>
  <c r="Q211" i="49" s="1"/>
  <c r="AW211" i="49"/>
  <c r="W211" i="49" s="1"/>
  <c r="DI199" i="48"/>
  <c r="AK526" i="49" s="1"/>
  <c r="CI526" i="49" s="1"/>
  <c r="BJ526" i="49" s="1"/>
  <c r="DY212" i="49"/>
  <c r="CZ212" i="49"/>
  <c r="EX212" i="49"/>
  <c r="FW212" i="49"/>
  <c r="DI212" i="49"/>
  <c r="CJ212" i="49"/>
  <c r="EH212" i="49"/>
  <c r="FG212" i="49"/>
  <c r="DE212" i="49"/>
  <c r="CF212" i="49"/>
  <c r="ED212" i="49"/>
  <c r="FC212" i="49"/>
  <c r="DB212" i="49"/>
  <c r="CC212" i="49"/>
  <c r="EA212" i="49"/>
  <c r="EZ212" i="49"/>
  <c r="DX212" i="49"/>
  <c r="CY212" i="49"/>
  <c r="FV212" i="49"/>
  <c r="EW212" i="49"/>
  <c r="CP212" i="49"/>
  <c r="DO212" i="49"/>
  <c r="FM212" i="49"/>
  <c r="EN212" i="49"/>
  <c r="AZ211" i="49"/>
  <c r="Z211" i="49" s="1"/>
  <c r="CU212" i="49"/>
  <c r="DT212" i="49"/>
  <c r="FR212" i="49"/>
  <c r="ES212" i="49"/>
  <c r="DJ212" i="49"/>
  <c r="CK212" i="49"/>
  <c r="EI212" i="49"/>
  <c r="FH212" i="49"/>
  <c r="DH212" i="49"/>
  <c r="CI212" i="49"/>
  <c r="EG212" i="49"/>
  <c r="FF212" i="49"/>
  <c r="CD212" i="49"/>
  <c r="DC212" i="49"/>
  <c r="EB212" i="49"/>
  <c r="FA212" i="49"/>
  <c r="DS212" i="49"/>
  <c r="CT212" i="49"/>
  <c r="FQ212" i="49"/>
  <c r="ER212" i="49"/>
  <c r="DK199" i="48"/>
  <c r="AM526" i="49" s="1"/>
  <c r="CK526" i="49" s="1"/>
  <c r="BL526" i="49" s="1"/>
  <c r="CG212" i="49"/>
  <c r="DF212" i="49"/>
  <c r="EE212" i="49"/>
  <c r="FD212" i="49"/>
  <c r="CM212" i="49"/>
  <c r="DL212" i="49"/>
  <c r="EK212" i="49"/>
  <c r="FJ212" i="49"/>
  <c r="DP212" i="49"/>
  <c r="CQ212" i="49"/>
  <c r="EO212" i="49"/>
  <c r="FN212" i="49"/>
  <c r="DM212" i="49"/>
  <c r="CN212" i="49"/>
  <c r="EL212" i="49"/>
  <c r="FK212" i="49"/>
  <c r="CH212" i="49"/>
  <c r="DG212" i="49"/>
  <c r="EF212" i="49"/>
  <c r="FE212" i="49"/>
  <c r="DW212" i="49"/>
  <c r="FU212" i="49"/>
  <c r="CX212" i="49"/>
  <c r="EV212" i="49"/>
  <c r="AS211" i="49"/>
  <c r="S211" i="49" s="1"/>
  <c r="BB211" i="49"/>
  <c r="AB211" i="49" s="1"/>
  <c r="AV211" i="49"/>
  <c r="V211" i="49" s="1"/>
  <c r="AF211" i="49"/>
  <c r="F211" i="49" s="1"/>
  <c r="AK211" i="49"/>
  <c r="K211" i="49" s="1"/>
  <c r="AX211" i="49"/>
  <c r="X211" i="49" s="1"/>
  <c r="DY200" i="48"/>
  <c r="BA527" i="49" s="1"/>
  <c r="CY527" i="49" s="1"/>
  <c r="BZ527" i="49" s="1"/>
  <c r="DH200" i="48"/>
  <c r="AJ527" i="49" s="1"/>
  <c r="CH527" i="49" s="1"/>
  <c r="BI527" i="49" s="1"/>
  <c r="DC199" i="48"/>
  <c r="DA199" i="48"/>
  <c r="D201" i="48"/>
  <c r="BD525" i="49" l="1"/>
  <c r="CB525" i="49" s="1"/>
  <c r="E524" i="49"/>
  <c r="DZ524" i="49"/>
  <c r="E522" i="49"/>
  <c r="AC522" i="49" s="1"/>
  <c r="DZ522" i="49"/>
  <c r="DB523" i="49"/>
  <c r="DX200" i="48"/>
  <c r="AZ527" i="49" s="1"/>
  <c r="CX527" i="49" s="1"/>
  <c r="BY527" i="49" s="1"/>
  <c r="BD214" i="49"/>
  <c r="BT214" i="49"/>
  <c r="BM214" i="49"/>
  <c r="BJ214" i="49"/>
  <c r="BZ214" i="49"/>
  <c r="BK214" i="49"/>
  <c r="BW214" i="49"/>
  <c r="BH214" i="49"/>
  <c r="BX214" i="49"/>
  <c r="BQ214" i="49"/>
  <c r="BN214" i="49"/>
  <c r="CA214" i="49"/>
  <c r="BL214" i="49"/>
  <c r="BE214" i="49"/>
  <c r="BU214" i="49"/>
  <c r="BR214" i="49"/>
  <c r="BS214" i="49"/>
  <c r="BP214" i="49"/>
  <c r="BG214" i="49"/>
  <c r="BI214" i="49"/>
  <c r="BY214" i="49"/>
  <c r="BF214" i="49"/>
  <c r="BO214" i="49"/>
  <c r="BV214" i="49"/>
  <c r="DV200" i="48"/>
  <c r="AX527" i="49" s="1"/>
  <c r="CV527" i="49" s="1"/>
  <c r="BW527" i="49" s="1"/>
  <c r="DQ200" i="48"/>
  <c r="AS527" i="49" s="1"/>
  <c r="CQ527" i="49" s="1"/>
  <c r="BR527" i="49" s="1"/>
  <c r="DL200" i="48"/>
  <c r="AN527" i="49" s="1"/>
  <c r="CL527" i="49" s="1"/>
  <c r="BM527" i="49" s="1"/>
  <c r="DZ200" i="48"/>
  <c r="BB527" i="49" s="1"/>
  <c r="CZ527" i="49" s="1"/>
  <c r="CA527" i="49" s="1"/>
  <c r="DP200" i="48"/>
  <c r="AR527" i="49" s="1"/>
  <c r="CP527" i="49" s="1"/>
  <c r="BQ527" i="49" s="1"/>
  <c r="T525" i="49"/>
  <c r="DE200" i="48"/>
  <c r="AG527" i="49" s="1"/>
  <c r="CE527" i="49" s="1"/>
  <c r="BF527" i="49" s="1"/>
  <c r="U525" i="49"/>
  <c r="DI200" i="48"/>
  <c r="AK527" i="49" s="1"/>
  <c r="CI527" i="49" s="1"/>
  <c r="BJ527" i="49" s="1"/>
  <c r="DT200" i="48"/>
  <c r="AV527" i="49" s="1"/>
  <c r="CT527" i="49" s="1"/>
  <c r="BU527" i="49" s="1"/>
  <c r="DR200" i="48"/>
  <c r="AT527" i="49" s="1"/>
  <c r="CR527" i="49" s="1"/>
  <c r="BS527" i="49" s="1"/>
  <c r="DF200" i="48"/>
  <c r="AH527" i="49" s="1"/>
  <c r="CF527" i="49" s="1"/>
  <c r="BG527" i="49" s="1"/>
  <c r="DD200" i="48"/>
  <c r="AF527" i="49" s="1"/>
  <c r="CD527" i="49" s="1"/>
  <c r="BE527" i="49" s="1"/>
  <c r="EJ526" i="49"/>
  <c r="DK526" i="49" s="1"/>
  <c r="N526" i="49" s="1"/>
  <c r="EV526" i="49"/>
  <c r="DW526" i="49" s="1"/>
  <c r="Z526" i="49" s="1"/>
  <c r="EB526" i="49"/>
  <c r="DC526" i="49" s="1"/>
  <c r="AC524" i="49"/>
  <c r="EQ526" i="49"/>
  <c r="DR526" i="49" s="1"/>
  <c r="U526" i="49" s="1"/>
  <c r="P525" i="49"/>
  <c r="EN526" i="49"/>
  <c r="DO526" i="49" s="1"/>
  <c r="R526" i="49" s="1"/>
  <c r="Q525" i="49"/>
  <c r="EX526" i="49"/>
  <c r="DY526" i="49" s="1"/>
  <c r="AB526" i="49" s="1"/>
  <c r="EP526" i="49"/>
  <c r="DQ526" i="49" s="1"/>
  <c r="EL526" i="49"/>
  <c r="DM526" i="49" s="1"/>
  <c r="P526" i="49" s="1"/>
  <c r="H525" i="49"/>
  <c r="W525" i="49"/>
  <c r="EK526" i="49"/>
  <c r="DL526" i="49" s="1"/>
  <c r="EE526" i="49"/>
  <c r="DF526" i="49" s="1"/>
  <c r="ET526" i="49"/>
  <c r="DU526" i="49" s="1"/>
  <c r="X526" i="49" s="1"/>
  <c r="EF526" i="49"/>
  <c r="DG526" i="49" s="1"/>
  <c r="ET525" i="49"/>
  <c r="DU525" i="49" s="1"/>
  <c r="X525" i="49" s="1"/>
  <c r="ER526" i="49"/>
  <c r="DS526" i="49" s="1"/>
  <c r="EE525" i="49"/>
  <c r="DF525" i="49" s="1"/>
  <c r="I525" i="49" s="1"/>
  <c r="EU526" i="49"/>
  <c r="DV526" i="49" s="1"/>
  <c r="Y526" i="49" s="1"/>
  <c r="EM526" i="49"/>
  <c r="DN526" i="49" s="1"/>
  <c r="Q526" i="49" s="1"/>
  <c r="EO526" i="49"/>
  <c r="DP526" i="49" s="1"/>
  <c r="S526" i="49" s="1"/>
  <c r="EW526" i="49"/>
  <c r="DX526" i="49" s="1"/>
  <c r="EN525" i="49"/>
  <c r="DO525" i="49" s="1"/>
  <c r="R525" i="49" s="1"/>
  <c r="DM200" i="48"/>
  <c r="AO527" i="49" s="1"/>
  <c r="CM527" i="49" s="1"/>
  <c r="BN527" i="49" s="1"/>
  <c r="DS200" i="48"/>
  <c r="AU527" i="49" s="1"/>
  <c r="CS527" i="49" s="1"/>
  <c r="BT527" i="49" s="1"/>
  <c r="DW200" i="48"/>
  <c r="AY527" i="49" s="1"/>
  <c r="CW527" i="49" s="1"/>
  <c r="BX527" i="49" s="1"/>
  <c r="DU200" i="48"/>
  <c r="AW527" i="49" s="1"/>
  <c r="CU527" i="49" s="1"/>
  <c r="BV527" i="49" s="1"/>
  <c r="DG200" i="48"/>
  <c r="AI527" i="49" s="1"/>
  <c r="CG527" i="49" s="1"/>
  <c r="BH527" i="49" s="1"/>
  <c r="AC211" i="49"/>
  <c r="AN212" i="49"/>
  <c r="N212" i="49" s="1"/>
  <c r="AU212" i="49"/>
  <c r="U212" i="49" s="1"/>
  <c r="AX212" i="49"/>
  <c r="X212" i="49" s="1"/>
  <c r="AY212" i="49"/>
  <c r="Y212" i="49" s="1"/>
  <c r="AT212" i="49"/>
  <c r="T212" i="49" s="1"/>
  <c r="AG212" i="49"/>
  <c r="G212" i="49" s="1"/>
  <c r="AJ212" i="49"/>
  <c r="J212" i="49" s="1"/>
  <c r="AP212" i="49"/>
  <c r="P212" i="49" s="1"/>
  <c r="AS212" i="49"/>
  <c r="S212" i="49" s="1"/>
  <c r="AO212" i="49"/>
  <c r="O212" i="49" s="1"/>
  <c r="AI212" i="49"/>
  <c r="I212" i="49" s="1"/>
  <c r="CO213" i="49"/>
  <c r="DN213" i="49"/>
  <c r="EM213" i="49"/>
  <c r="FL213" i="49"/>
  <c r="DI213" i="49"/>
  <c r="CJ213" i="49"/>
  <c r="EH213" i="49"/>
  <c r="FG213" i="49"/>
  <c r="DM213" i="49"/>
  <c r="CN213" i="49"/>
  <c r="EL213" i="49"/>
  <c r="FK213" i="49"/>
  <c r="DJ213" i="49"/>
  <c r="CK213" i="49"/>
  <c r="FH213" i="49"/>
  <c r="EI213" i="49"/>
  <c r="CH213" i="49"/>
  <c r="DG213" i="49"/>
  <c r="FE213" i="49"/>
  <c r="EF213" i="49"/>
  <c r="CX213" i="49"/>
  <c r="DW213" i="49"/>
  <c r="FU213" i="49"/>
  <c r="EV213" i="49"/>
  <c r="EA199" i="48"/>
  <c r="AE526" i="49"/>
  <c r="CC526" i="49" s="1"/>
  <c r="DN200" i="48"/>
  <c r="AP527" i="49" s="1"/>
  <c r="CN527" i="49" s="1"/>
  <c r="BO527" i="49" s="1"/>
  <c r="DL213" i="49"/>
  <c r="CM213" i="49"/>
  <c r="FJ213" i="49"/>
  <c r="EK213" i="49"/>
  <c r="DY213" i="49"/>
  <c r="CZ213" i="49"/>
  <c r="EX213" i="49"/>
  <c r="FW213" i="49"/>
  <c r="CU213" i="49"/>
  <c r="DT213" i="49"/>
  <c r="FR213" i="49"/>
  <c r="ES213" i="49"/>
  <c r="DR213" i="49"/>
  <c r="CS213" i="49"/>
  <c r="EQ213" i="49"/>
  <c r="FP213" i="49"/>
  <c r="DP213" i="49"/>
  <c r="CQ213" i="49"/>
  <c r="EO213" i="49"/>
  <c r="FN213" i="49"/>
  <c r="CL213" i="49"/>
  <c r="DK213" i="49"/>
  <c r="FI213" i="49"/>
  <c r="EJ213" i="49"/>
  <c r="AV212" i="49"/>
  <c r="V212" i="49" s="1"/>
  <c r="AW212" i="49"/>
  <c r="W212" i="49" s="1"/>
  <c r="AQ212" i="49"/>
  <c r="Q212" i="49" s="1"/>
  <c r="DO200" i="48"/>
  <c r="AQ527" i="49" s="1"/>
  <c r="CO527" i="49" s="1"/>
  <c r="BP527" i="49" s="1"/>
  <c r="DJ200" i="48"/>
  <c r="AL527" i="49" s="1"/>
  <c r="CJ527" i="49" s="1"/>
  <c r="BK527" i="49" s="1"/>
  <c r="DK200" i="48"/>
  <c r="AM527" i="49" s="1"/>
  <c r="CK527" i="49" s="1"/>
  <c r="BL527" i="49" s="1"/>
  <c r="CW213" i="49"/>
  <c r="DV213" i="49"/>
  <c r="FT213" i="49"/>
  <c r="EU213" i="49"/>
  <c r="CG213" i="49"/>
  <c r="DF213" i="49"/>
  <c r="EE213" i="49"/>
  <c r="FD213" i="49"/>
  <c r="DB213" i="49"/>
  <c r="CC213" i="49"/>
  <c r="EA213" i="49"/>
  <c r="EZ213" i="49"/>
  <c r="DX213" i="49"/>
  <c r="CY213" i="49"/>
  <c r="EW213" i="49"/>
  <c r="FV213" i="49"/>
  <c r="DU213" i="49"/>
  <c r="CV213" i="49"/>
  <c r="FS213" i="49"/>
  <c r="ET213" i="49"/>
  <c r="DO213" i="49"/>
  <c r="CP213" i="49"/>
  <c r="EN213" i="49"/>
  <c r="FM213" i="49"/>
  <c r="AF212" i="49"/>
  <c r="F212" i="49" s="1"/>
  <c r="AK212" i="49"/>
  <c r="K212" i="49" s="1"/>
  <c r="AM212" i="49"/>
  <c r="M212" i="49" s="1"/>
  <c r="AR212" i="49"/>
  <c r="R212" i="49" s="1"/>
  <c r="BA212" i="49"/>
  <c r="AA212" i="49" s="1"/>
  <c r="CE213" i="49"/>
  <c r="FB213" i="49"/>
  <c r="EC213" i="49"/>
  <c r="DD213" i="49"/>
  <c r="DQ213" i="49"/>
  <c r="CR213" i="49"/>
  <c r="FO213" i="49"/>
  <c r="EP213" i="49"/>
  <c r="DH213" i="49"/>
  <c r="CI213" i="49"/>
  <c r="EG213" i="49"/>
  <c r="FF213" i="49"/>
  <c r="DE213" i="49"/>
  <c r="CF213" i="49"/>
  <c r="FC213" i="49"/>
  <c r="ED213" i="49"/>
  <c r="CD213" i="49"/>
  <c r="DC213" i="49"/>
  <c r="EB213" i="49"/>
  <c r="FA213" i="49"/>
  <c r="DS213" i="49"/>
  <c r="CT213" i="49"/>
  <c r="FQ213" i="49"/>
  <c r="ER213" i="49"/>
  <c r="AZ212" i="49"/>
  <c r="Z212" i="49" s="1"/>
  <c r="AE212" i="49"/>
  <c r="E212" i="49" s="1"/>
  <c r="AH212" i="49"/>
  <c r="H212" i="49" s="1"/>
  <c r="AL212" i="49"/>
  <c r="L212" i="49" s="1"/>
  <c r="BB212" i="49"/>
  <c r="AB212" i="49" s="1"/>
  <c r="DX201" i="48"/>
  <c r="AZ528" i="49" s="1"/>
  <c r="CX528" i="49" s="1"/>
  <c r="BY528" i="49" s="1"/>
  <c r="DK201" i="48"/>
  <c r="AM528" i="49" s="1"/>
  <c r="CK528" i="49" s="1"/>
  <c r="BL528" i="49" s="1"/>
  <c r="DI201" i="48"/>
  <c r="AK528" i="49" s="1"/>
  <c r="CI528" i="49" s="1"/>
  <c r="BJ528" i="49" s="1"/>
  <c r="DV201" i="48"/>
  <c r="AX528" i="49" s="1"/>
  <c r="CV528" i="49" s="1"/>
  <c r="BW528" i="49" s="1"/>
  <c r="DC200" i="48"/>
  <c r="DA200" i="48"/>
  <c r="D202" i="48"/>
  <c r="BD526" i="49" l="1"/>
  <c r="CB526" i="49" s="1"/>
  <c r="DD201" i="48"/>
  <c r="AF528" i="49" s="1"/>
  <c r="CD528" i="49" s="1"/>
  <c r="BE528" i="49" s="1"/>
  <c r="E523" i="49"/>
  <c r="AC523" i="49" s="1"/>
  <c r="DZ523" i="49"/>
  <c r="DT201" i="48"/>
  <c r="AV528" i="49" s="1"/>
  <c r="CT528" i="49" s="1"/>
  <c r="BU528" i="49" s="1"/>
  <c r="BL215" i="49"/>
  <c r="BE215" i="49"/>
  <c r="BU215" i="49"/>
  <c r="BR215" i="49"/>
  <c r="BG215" i="49"/>
  <c r="CA215" i="49"/>
  <c r="BP215" i="49"/>
  <c r="BY215" i="49"/>
  <c r="BF215" i="49"/>
  <c r="BV215" i="49"/>
  <c r="BO215" i="49"/>
  <c r="BD215" i="49"/>
  <c r="BT215" i="49"/>
  <c r="BM215" i="49"/>
  <c r="BJ215" i="49"/>
  <c r="BZ215" i="49"/>
  <c r="BS215" i="49"/>
  <c r="BN215" i="49"/>
  <c r="BH215" i="49"/>
  <c r="BX215" i="49"/>
  <c r="BK215" i="49"/>
  <c r="BQ215" i="49"/>
  <c r="DL201" i="48"/>
  <c r="AN528" i="49" s="1"/>
  <c r="CL528" i="49" s="1"/>
  <c r="BM528" i="49" s="1"/>
  <c r="DP201" i="48"/>
  <c r="AR528" i="49" s="1"/>
  <c r="CP528" i="49" s="1"/>
  <c r="BQ528" i="49" s="1"/>
  <c r="DY201" i="48"/>
  <c r="BA528" i="49" s="1"/>
  <c r="CY528" i="49" s="1"/>
  <c r="BZ528" i="49" s="1"/>
  <c r="DF201" i="48"/>
  <c r="AH528" i="49" s="1"/>
  <c r="CF528" i="49" s="1"/>
  <c r="BG528" i="49" s="1"/>
  <c r="DU201" i="48"/>
  <c r="AW528" i="49" s="1"/>
  <c r="CU528" i="49" s="1"/>
  <c r="BV528" i="49" s="1"/>
  <c r="DZ201" i="48"/>
  <c r="BB528" i="49" s="1"/>
  <c r="CZ528" i="49" s="1"/>
  <c r="CA528" i="49" s="1"/>
  <c r="DM201" i="48"/>
  <c r="AO528" i="49" s="1"/>
  <c r="CM528" i="49" s="1"/>
  <c r="BN528" i="49" s="1"/>
  <c r="EN527" i="49"/>
  <c r="DO527" i="49" s="1"/>
  <c r="R527" i="49" s="1"/>
  <c r="EC527" i="49"/>
  <c r="DD527" i="49" s="1"/>
  <c r="ER527" i="49"/>
  <c r="DS527" i="49" s="1"/>
  <c r="J526" i="49"/>
  <c r="AA526" i="49"/>
  <c r="EG526" i="49"/>
  <c r="DH526" i="49" s="1"/>
  <c r="EI526" i="49"/>
  <c r="DJ526" i="49" s="1"/>
  <c r="M526" i="49" s="1"/>
  <c r="I526" i="49"/>
  <c r="ES526" i="49"/>
  <c r="DT526" i="49" s="1"/>
  <c r="W526" i="49" s="1"/>
  <c r="O526" i="49"/>
  <c r="T526" i="49"/>
  <c r="V526" i="49"/>
  <c r="EA525" i="49"/>
  <c r="F526" i="49"/>
  <c r="ED526" i="49"/>
  <c r="DE526" i="49" s="1"/>
  <c r="H526" i="49" s="1"/>
  <c r="ED527" i="49"/>
  <c r="DE527" i="49" s="1"/>
  <c r="ET527" i="49"/>
  <c r="DU527" i="49" s="1"/>
  <c r="EC526" i="49"/>
  <c r="DD526" i="49" s="1"/>
  <c r="G526" i="49" s="1"/>
  <c r="EJ527" i="49"/>
  <c r="DK527" i="49" s="1"/>
  <c r="EB527" i="49"/>
  <c r="DC527" i="49" s="1"/>
  <c r="F527" i="49" s="1"/>
  <c r="EP527" i="49"/>
  <c r="DQ527" i="49" s="1"/>
  <c r="EO527" i="49"/>
  <c r="DP527" i="49" s="1"/>
  <c r="S527" i="49" s="1"/>
  <c r="EX527" i="49"/>
  <c r="DY527" i="49" s="1"/>
  <c r="AB527" i="49" s="1"/>
  <c r="EW527" i="49"/>
  <c r="DX527" i="49" s="1"/>
  <c r="AA527" i="49" s="1"/>
  <c r="EF527" i="49"/>
  <c r="DG527" i="49" s="1"/>
  <c r="J527" i="49" s="1"/>
  <c r="EG527" i="49"/>
  <c r="DH527" i="49" s="1"/>
  <c r="EV527" i="49"/>
  <c r="DW527" i="49" s="1"/>
  <c r="Z527" i="49" s="1"/>
  <c r="EH526" i="49"/>
  <c r="DI526" i="49" s="1"/>
  <c r="L526" i="49" s="1"/>
  <c r="DG201" i="48"/>
  <c r="AI528" i="49" s="1"/>
  <c r="CG528" i="49" s="1"/>
  <c r="BH528" i="49" s="1"/>
  <c r="DN201" i="48"/>
  <c r="AP528" i="49" s="1"/>
  <c r="CN528" i="49" s="1"/>
  <c r="BO528" i="49" s="1"/>
  <c r="DQ201" i="48"/>
  <c r="AS528" i="49" s="1"/>
  <c r="CQ528" i="49" s="1"/>
  <c r="BR528" i="49" s="1"/>
  <c r="DH201" i="48"/>
  <c r="AJ528" i="49" s="1"/>
  <c r="CH528" i="49" s="1"/>
  <c r="BI528" i="49" s="1"/>
  <c r="AN213" i="49"/>
  <c r="N213" i="49" s="1"/>
  <c r="AW213" i="49"/>
  <c r="W213" i="49" s="1"/>
  <c r="AO213" i="49"/>
  <c r="O213" i="49" s="1"/>
  <c r="AP213" i="49"/>
  <c r="P213" i="49" s="1"/>
  <c r="AL213" i="49"/>
  <c r="L213" i="49" s="1"/>
  <c r="AQ213" i="49"/>
  <c r="Q213" i="49" s="1"/>
  <c r="CW214" i="49"/>
  <c r="DV214" i="49"/>
  <c r="FT214" i="49"/>
  <c r="EU214" i="49"/>
  <c r="CG214" i="49"/>
  <c r="DF214" i="49"/>
  <c r="FD214" i="49"/>
  <c r="EE214" i="49"/>
  <c r="CQ214" i="49"/>
  <c r="DP214" i="49"/>
  <c r="EO214" i="49"/>
  <c r="FN214" i="49"/>
  <c r="DM214" i="49"/>
  <c r="CN214" i="49"/>
  <c r="FK214" i="49"/>
  <c r="EL214" i="49"/>
  <c r="CH214" i="49"/>
  <c r="DG214" i="49"/>
  <c r="EF214" i="49"/>
  <c r="FE214" i="49"/>
  <c r="DW214" i="49"/>
  <c r="CX214" i="49"/>
  <c r="EV214" i="49"/>
  <c r="FU214" i="49"/>
  <c r="AC212" i="49"/>
  <c r="AR213" i="49"/>
  <c r="R213" i="49" s="1"/>
  <c r="BA213" i="49"/>
  <c r="AA213" i="49" s="1"/>
  <c r="AE213" i="49"/>
  <c r="E213" i="49" s="1"/>
  <c r="AI213" i="49"/>
  <c r="I213" i="49" s="1"/>
  <c r="AZ213" i="49"/>
  <c r="Z213" i="49" s="1"/>
  <c r="AJ213" i="49"/>
  <c r="J213" i="49" s="1"/>
  <c r="AM213" i="49"/>
  <c r="M213" i="49" s="1"/>
  <c r="DJ201" i="48"/>
  <c r="AL528" i="49" s="1"/>
  <c r="CJ528" i="49" s="1"/>
  <c r="BK528" i="49" s="1"/>
  <c r="DE201" i="48"/>
  <c r="AG528" i="49" s="1"/>
  <c r="CE528" i="49" s="1"/>
  <c r="BF528" i="49" s="1"/>
  <c r="DR201" i="48"/>
  <c r="AT528" i="49" s="1"/>
  <c r="CR528" i="49" s="1"/>
  <c r="BS528" i="49" s="1"/>
  <c r="DU214" i="49"/>
  <c r="CV214" i="49"/>
  <c r="ET214" i="49"/>
  <c r="FS214" i="49"/>
  <c r="CS214" i="49"/>
  <c r="DR214" i="49"/>
  <c r="EQ214" i="49"/>
  <c r="FP214" i="49"/>
  <c r="CL214" i="49"/>
  <c r="DK214" i="49"/>
  <c r="EJ214" i="49"/>
  <c r="FI214" i="49"/>
  <c r="EA200" i="48"/>
  <c r="AE527" i="49"/>
  <c r="CC527" i="49" s="1"/>
  <c r="DS201" i="48"/>
  <c r="AU528" i="49" s="1"/>
  <c r="CS528" i="49" s="1"/>
  <c r="BT528" i="49" s="1"/>
  <c r="DT214" i="49"/>
  <c r="CU214" i="49"/>
  <c r="FR214" i="49"/>
  <c r="ES214" i="49"/>
  <c r="DO201" i="48"/>
  <c r="AQ528" i="49" s="1"/>
  <c r="CO528" i="49" s="1"/>
  <c r="BP528" i="49" s="1"/>
  <c r="DE214" i="49"/>
  <c r="CF214" i="49"/>
  <c r="FC214" i="49"/>
  <c r="ED214" i="49"/>
  <c r="DB214" i="49"/>
  <c r="CC214" i="49"/>
  <c r="EZ214" i="49"/>
  <c r="EA214" i="49"/>
  <c r="DX214" i="49"/>
  <c r="EW214" i="49"/>
  <c r="CY214" i="49"/>
  <c r="FV214" i="49"/>
  <c r="DO214" i="49"/>
  <c r="CP214" i="49"/>
  <c r="FM214" i="49"/>
  <c r="EN214" i="49"/>
  <c r="AV213" i="49"/>
  <c r="V213" i="49" s="1"/>
  <c r="AH213" i="49"/>
  <c r="H213" i="49" s="1"/>
  <c r="AT213" i="49"/>
  <c r="T213" i="49" s="1"/>
  <c r="AS213" i="49"/>
  <c r="S213" i="49" s="1"/>
  <c r="AU213" i="49"/>
  <c r="U213" i="49" s="1"/>
  <c r="BB213" i="49"/>
  <c r="AB213" i="49" s="1"/>
  <c r="DW201" i="48"/>
  <c r="AY528" i="49" s="1"/>
  <c r="CW528" i="49" s="1"/>
  <c r="BX528" i="49" s="1"/>
  <c r="DL214" i="49"/>
  <c r="CM214" i="49"/>
  <c r="FJ214" i="49"/>
  <c r="EK214" i="49"/>
  <c r="DY214" i="49"/>
  <c r="CZ214" i="49"/>
  <c r="FW214" i="49"/>
  <c r="EX214" i="49"/>
  <c r="CK214" i="49"/>
  <c r="DJ214" i="49"/>
  <c r="EI214" i="49"/>
  <c r="FH214" i="49"/>
  <c r="CI214" i="49"/>
  <c r="DH214" i="49"/>
  <c r="FF214" i="49"/>
  <c r="EG214" i="49"/>
  <c r="CD214" i="49"/>
  <c r="DC214" i="49"/>
  <c r="EB214" i="49"/>
  <c r="FA214" i="49"/>
  <c r="CT214" i="49"/>
  <c r="DS214" i="49"/>
  <c r="ER214" i="49"/>
  <c r="FQ214" i="49"/>
  <c r="AF213" i="49"/>
  <c r="F213" i="49" s="1"/>
  <c r="AK213" i="49"/>
  <c r="K213" i="49" s="1"/>
  <c r="AG213" i="49"/>
  <c r="G213" i="49" s="1"/>
  <c r="AX213" i="49"/>
  <c r="X213" i="49" s="1"/>
  <c r="AY213" i="49"/>
  <c r="Y213" i="49" s="1"/>
  <c r="DN202" i="48"/>
  <c r="AP529" i="49" s="1"/>
  <c r="CN529" i="49" s="1"/>
  <c r="BO529" i="49" s="1"/>
  <c r="DK202" i="48"/>
  <c r="AM529" i="49" s="1"/>
  <c r="CK529" i="49" s="1"/>
  <c r="BL529" i="49" s="1"/>
  <c r="DC201" i="48"/>
  <c r="DA201" i="48"/>
  <c r="D203" i="48"/>
  <c r="BD527" i="49" l="1"/>
  <c r="CB527" i="49" s="1"/>
  <c r="DH202" i="48"/>
  <c r="AJ529" i="49" s="1"/>
  <c r="CH529" i="49" s="1"/>
  <c r="BI529" i="49" s="1"/>
  <c r="BI215" i="49"/>
  <c r="DV202" i="48"/>
  <c r="AX529" i="49" s="1"/>
  <c r="CV529" i="49" s="1"/>
  <c r="BW529" i="49" s="1"/>
  <c r="BW215" i="49"/>
  <c r="ET215" i="49" s="1"/>
  <c r="DB525" i="49"/>
  <c r="DZ525" i="49" s="1"/>
  <c r="BD216" i="49"/>
  <c r="BT216" i="49"/>
  <c r="BM216" i="49"/>
  <c r="BJ216" i="49"/>
  <c r="BZ216" i="49"/>
  <c r="CA216" i="49"/>
  <c r="BH216" i="49"/>
  <c r="BX216" i="49"/>
  <c r="BQ216" i="49"/>
  <c r="BN216" i="49"/>
  <c r="BS216" i="49"/>
  <c r="BL216" i="49"/>
  <c r="BE216" i="49"/>
  <c r="BU216" i="49"/>
  <c r="BR216" i="49"/>
  <c r="BO216" i="49"/>
  <c r="BG216" i="49"/>
  <c r="BI216" i="49"/>
  <c r="BY216" i="49"/>
  <c r="BF216" i="49"/>
  <c r="BW216" i="49"/>
  <c r="BV216" i="49"/>
  <c r="BK216" i="49"/>
  <c r="BP216" i="49"/>
  <c r="DD202" i="48"/>
  <c r="AF529" i="49" s="1"/>
  <c r="CD529" i="49" s="1"/>
  <c r="BE529" i="49" s="1"/>
  <c r="DO202" i="48"/>
  <c r="AQ529" i="49" s="1"/>
  <c r="CO529" i="49" s="1"/>
  <c r="BP529" i="49" s="1"/>
  <c r="DU202" i="48"/>
  <c r="AW529" i="49" s="1"/>
  <c r="CU529" i="49" s="1"/>
  <c r="BV529" i="49" s="1"/>
  <c r="DT202" i="48"/>
  <c r="AV529" i="49" s="1"/>
  <c r="CT529" i="49" s="1"/>
  <c r="BU529" i="49" s="1"/>
  <c r="G527" i="49"/>
  <c r="EK528" i="49"/>
  <c r="DL528" i="49" s="1"/>
  <c r="EJ528" i="49"/>
  <c r="DK528" i="49" s="1"/>
  <c r="N528" i="49" s="1"/>
  <c r="ED528" i="49"/>
  <c r="DE528" i="49" s="1"/>
  <c r="ET528" i="49"/>
  <c r="DU528" i="49" s="1"/>
  <c r="EA526" i="49"/>
  <c r="K526" i="49"/>
  <c r="K527" i="49"/>
  <c r="EL527" i="49"/>
  <c r="DM527" i="49" s="1"/>
  <c r="X527" i="49"/>
  <c r="ES528" i="49"/>
  <c r="DT528" i="49" s="1"/>
  <c r="W528" i="49" s="1"/>
  <c r="EK527" i="49"/>
  <c r="DL527" i="49" s="1"/>
  <c r="H527" i="49"/>
  <c r="T527" i="49"/>
  <c r="V527" i="49"/>
  <c r="N527" i="49"/>
  <c r="ES527" i="49"/>
  <c r="DT527" i="49" s="1"/>
  <c r="W527" i="49" s="1"/>
  <c r="EX528" i="49"/>
  <c r="DY528" i="49" s="1"/>
  <c r="AB528" i="49" s="1"/>
  <c r="EN528" i="49"/>
  <c r="DO528" i="49" s="1"/>
  <c r="EI528" i="49"/>
  <c r="DJ528" i="49" s="1"/>
  <c r="EB528" i="49"/>
  <c r="DC528" i="49" s="1"/>
  <c r="EW528" i="49"/>
  <c r="DX528" i="49" s="1"/>
  <c r="AA528" i="49" s="1"/>
  <c r="EH527" i="49"/>
  <c r="DI527" i="49" s="1"/>
  <c r="L527" i="49" s="1"/>
  <c r="EI527" i="49"/>
  <c r="DJ527" i="49" s="1"/>
  <c r="M527" i="49" s="1"/>
  <c r="EG528" i="49"/>
  <c r="DH528" i="49" s="1"/>
  <c r="EM527" i="49"/>
  <c r="DN527" i="49" s="1"/>
  <c r="Q527" i="49" s="1"/>
  <c r="EV528" i="49"/>
  <c r="DW528" i="49" s="1"/>
  <c r="EU527" i="49"/>
  <c r="DV527" i="49" s="1"/>
  <c r="Y527" i="49" s="1"/>
  <c r="EE527" i="49"/>
  <c r="DF527" i="49" s="1"/>
  <c r="I527" i="49" s="1"/>
  <c r="EQ527" i="49"/>
  <c r="DR527" i="49" s="1"/>
  <c r="U527" i="49" s="1"/>
  <c r="ER528" i="49"/>
  <c r="DS528" i="49" s="1"/>
  <c r="V528" i="49" s="1"/>
  <c r="DR202" i="48"/>
  <c r="AT529" i="49" s="1"/>
  <c r="CR529" i="49" s="1"/>
  <c r="BS529" i="49" s="1"/>
  <c r="DI202" i="48"/>
  <c r="AK529" i="49" s="1"/>
  <c r="CI529" i="49" s="1"/>
  <c r="BJ529" i="49" s="1"/>
  <c r="DW202" i="48"/>
  <c r="AY529" i="49" s="1"/>
  <c r="CW529" i="49" s="1"/>
  <c r="BX529" i="49" s="1"/>
  <c r="DP202" i="48"/>
  <c r="AR529" i="49" s="1"/>
  <c r="CP529" i="49" s="1"/>
  <c r="BQ529" i="49" s="1"/>
  <c r="DJ202" i="48"/>
  <c r="AL529" i="49" s="1"/>
  <c r="CJ529" i="49" s="1"/>
  <c r="BK529" i="49" s="1"/>
  <c r="DY202" i="48"/>
  <c r="BA529" i="49" s="1"/>
  <c r="CY529" i="49" s="1"/>
  <c r="BZ529" i="49" s="1"/>
  <c r="DX202" i="48"/>
  <c r="AZ529" i="49" s="1"/>
  <c r="CX529" i="49" s="1"/>
  <c r="BY529" i="49" s="1"/>
  <c r="DF202" i="48"/>
  <c r="AH529" i="49" s="1"/>
  <c r="CF529" i="49" s="1"/>
  <c r="BG529" i="49" s="1"/>
  <c r="DC202" i="48"/>
  <c r="AE529" i="49" s="1"/>
  <c r="CC529" i="49" s="1"/>
  <c r="BD529" i="49" s="1"/>
  <c r="AP214" i="49"/>
  <c r="P214" i="49" s="1"/>
  <c r="AI214" i="49"/>
  <c r="I214" i="49" s="1"/>
  <c r="AY214" i="49"/>
  <c r="Y214" i="49" s="1"/>
  <c r="CU215" i="49"/>
  <c r="DT215" i="49"/>
  <c r="ES215" i="49"/>
  <c r="FR215" i="49"/>
  <c r="CO215" i="49"/>
  <c r="DN215" i="49"/>
  <c r="FL215" i="49"/>
  <c r="EM215" i="49"/>
  <c r="DM215" i="49"/>
  <c r="CN215" i="49"/>
  <c r="FK215" i="49"/>
  <c r="EL215" i="49"/>
  <c r="CK215" i="49"/>
  <c r="FH215" i="49"/>
  <c r="DJ215" i="49"/>
  <c r="EI215" i="49"/>
  <c r="DG215" i="49"/>
  <c r="CH215" i="49"/>
  <c r="EF215" i="49"/>
  <c r="FE215" i="49"/>
  <c r="CX215" i="49"/>
  <c r="DW215" i="49"/>
  <c r="FU215" i="49"/>
  <c r="EV215" i="49"/>
  <c r="DD214" i="49"/>
  <c r="CE214" i="49"/>
  <c r="FB214" i="49"/>
  <c r="EC214" i="49"/>
  <c r="AC213" i="49"/>
  <c r="DE202" i="48"/>
  <c r="AG529" i="49" s="1"/>
  <c r="CE529" i="49" s="1"/>
  <c r="BF529" i="49" s="1"/>
  <c r="DG202" i="48"/>
  <c r="AI529" i="49" s="1"/>
  <c r="CG529" i="49" s="1"/>
  <c r="BH529" i="49" s="1"/>
  <c r="DM202" i="48"/>
  <c r="AO529" i="49" s="1"/>
  <c r="CM529" i="49" s="1"/>
  <c r="BN529" i="49" s="1"/>
  <c r="DZ202" i="48"/>
  <c r="BB529" i="49" s="1"/>
  <c r="CZ529" i="49" s="1"/>
  <c r="CA529" i="49" s="1"/>
  <c r="DS202" i="48"/>
  <c r="AU529" i="49" s="1"/>
  <c r="CS529" i="49" s="1"/>
  <c r="BT529" i="49" s="1"/>
  <c r="DQ202" i="48"/>
  <c r="AS529" i="49" s="1"/>
  <c r="CQ529" i="49" s="1"/>
  <c r="BR529" i="49" s="1"/>
  <c r="DL202" i="48"/>
  <c r="AN529" i="49" s="1"/>
  <c r="CL529" i="49" s="1"/>
  <c r="BM529" i="49" s="1"/>
  <c r="AR214" i="49"/>
  <c r="R214" i="49" s="1"/>
  <c r="AE214" i="49"/>
  <c r="E214" i="49" s="1"/>
  <c r="AH214" i="49"/>
  <c r="H214" i="49" s="1"/>
  <c r="CO214" i="49"/>
  <c r="DN214" i="49"/>
  <c r="EM214" i="49"/>
  <c r="FL214" i="49"/>
  <c r="AZ214" i="49"/>
  <c r="Z214" i="49" s="1"/>
  <c r="AJ214" i="49"/>
  <c r="J214" i="49" s="1"/>
  <c r="AS214" i="49"/>
  <c r="S214" i="49" s="1"/>
  <c r="EA201" i="48"/>
  <c r="AE528" i="49"/>
  <c r="CC528" i="49" s="1"/>
  <c r="DQ215" i="49"/>
  <c r="CR215" i="49"/>
  <c r="EP215" i="49"/>
  <c r="FO215" i="49"/>
  <c r="CW215" i="49"/>
  <c r="DV215" i="49"/>
  <c r="EU215" i="49"/>
  <c r="FT215" i="49"/>
  <c r="CC215" i="49"/>
  <c r="DB215" i="49"/>
  <c r="EA215" i="49"/>
  <c r="EZ215" i="49"/>
  <c r="DX215" i="49"/>
  <c r="CY215" i="49"/>
  <c r="EW215" i="49"/>
  <c r="FV215" i="49"/>
  <c r="FS215" i="49"/>
  <c r="DO215" i="49"/>
  <c r="CP215" i="49"/>
  <c r="EN215" i="49"/>
  <c r="FM215" i="49"/>
  <c r="AK214" i="49"/>
  <c r="K214" i="49" s="1"/>
  <c r="BB214" i="49"/>
  <c r="AB214" i="49" s="1"/>
  <c r="AO214" i="49"/>
  <c r="O214" i="49" s="1"/>
  <c r="DQ214" i="49"/>
  <c r="CR214" i="49"/>
  <c r="EP214" i="49"/>
  <c r="FO214" i="49"/>
  <c r="DI214" i="49"/>
  <c r="CJ214" i="49"/>
  <c r="EH214" i="49"/>
  <c r="FG214" i="49"/>
  <c r="DI215" i="49"/>
  <c r="CJ215" i="49"/>
  <c r="FG215" i="49"/>
  <c r="EH215" i="49"/>
  <c r="CE215" i="49"/>
  <c r="DD215" i="49"/>
  <c r="EC215" i="49"/>
  <c r="FB215" i="49"/>
  <c r="DH215" i="49"/>
  <c r="CI215" i="49"/>
  <c r="FF215" i="49"/>
  <c r="EG215" i="49"/>
  <c r="DE215" i="49"/>
  <c r="CF215" i="49"/>
  <c r="ED215" i="49"/>
  <c r="FC215" i="49"/>
  <c r="CD215" i="49"/>
  <c r="DC215" i="49"/>
  <c r="FA215" i="49"/>
  <c r="EB215" i="49"/>
  <c r="CT215" i="49"/>
  <c r="DS215" i="49"/>
  <c r="FQ215" i="49"/>
  <c r="ER215" i="49"/>
  <c r="AV214" i="49"/>
  <c r="V214" i="49" s="1"/>
  <c r="AF214" i="49"/>
  <c r="F214" i="49" s="1"/>
  <c r="AM214" i="49"/>
  <c r="M214" i="49" s="1"/>
  <c r="BA214" i="49"/>
  <c r="AA214" i="49" s="1"/>
  <c r="AW214" i="49"/>
  <c r="W214" i="49" s="1"/>
  <c r="AN214" i="49"/>
  <c r="N214" i="49" s="1"/>
  <c r="AU214" i="49"/>
  <c r="U214" i="49" s="1"/>
  <c r="AX214" i="49"/>
  <c r="X214" i="49" s="1"/>
  <c r="DH203" i="48"/>
  <c r="AJ530" i="49" s="1"/>
  <c r="CH530" i="49" s="1"/>
  <c r="BI530" i="49" s="1"/>
  <c r="DM203" i="48"/>
  <c r="AO530" i="49" s="1"/>
  <c r="CM530" i="49" s="1"/>
  <c r="BN530" i="49" s="1"/>
  <c r="DN203" i="48"/>
  <c r="AP530" i="49" s="1"/>
  <c r="CN530" i="49" s="1"/>
  <c r="BO530" i="49" s="1"/>
  <c r="DK203" i="48"/>
  <c r="AM530" i="49" s="1"/>
  <c r="CK530" i="49" s="1"/>
  <c r="BL530" i="49" s="1"/>
  <c r="DI203" i="48"/>
  <c r="AK530" i="49" s="1"/>
  <c r="CI530" i="49" s="1"/>
  <c r="BJ530" i="49" s="1"/>
  <c r="DA202" i="48"/>
  <c r="D204" i="48"/>
  <c r="E525" i="49" l="1"/>
  <c r="AC525" i="49" s="1"/>
  <c r="BD528" i="49"/>
  <c r="CB528" i="49" s="1"/>
  <c r="CV215" i="49"/>
  <c r="DU215" i="49"/>
  <c r="CB529" i="49"/>
  <c r="DB526" i="49"/>
  <c r="DX203" i="48"/>
  <c r="AZ530" i="49" s="1"/>
  <c r="CX530" i="49" s="1"/>
  <c r="BY530" i="49" s="1"/>
  <c r="BL217" i="49"/>
  <c r="BE217" i="49"/>
  <c r="BU217" i="49"/>
  <c r="BR217" i="49"/>
  <c r="BW217" i="49"/>
  <c r="BO217" i="49"/>
  <c r="BP217" i="49"/>
  <c r="BI217" i="49"/>
  <c r="BY217" i="49"/>
  <c r="BF217" i="49"/>
  <c r="BV217" i="49"/>
  <c r="BS217" i="49"/>
  <c r="BD217" i="49"/>
  <c r="BT217" i="49"/>
  <c r="BM217" i="49"/>
  <c r="BJ217" i="49"/>
  <c r="BZ217" i="49"/>
  <c r="BK217" i="49"/>
  <c r="BH217" i="49"/>
  <c r="CA217" i="49"/>
  <c r="BX217" i="49"/>
  <c r="BQ217" i="49"/>
  <c r="BN217" i="49"/>
  <c r="DR203" i="48"/>
  <c r="AT530" i="49" s="1"/>
  <c r="CR530" i="49" s="1"/>
  <c r="BS530" i="49" s="1"/>
  <c r="DW203" i="48"/>
  <c r="AY530" i="49" s="1"/>
  <c r="CW530" i="49" s="1"/>
  <c r="BX530" i="49" s="1"/>
  <c r="DY203" i="48"/>
  <c r="BA530" i="49" s="1"/>
  <c r="CY530" i="49" s="1"/>
  <c r="BZ530" i="49" s="1"/>
  <c r="DT203" i="48"/>
  <c r="AV530" i="49" s="1"/>
  <c r="CT530" i="49" s="1"/>
  <c r="BU530" i="49" s="1"/>
  <c r="DO203" i="48"/>
  <c r="AQ530" i="49" s="1"/>
  <c r="CO530" i="49" s="1"/>
  <c r="BP530" i="49" s="1"/>
  <c r="DZ203" i="48"/>
  <c r="BB530" i="49" s="1"/>
  <c r="CZ530" i="49" s="1"/>
  <c r="CA530" i="49" s="1"/>
  <c r="EI529" i="49"/>
  <c r="DJ529" i="49" s="1"/>
  <c r="EE528" i="49"/>
  <c r="DF528" i="49" s="1"/>
  <c r="EM529" i="49"/>
  <c r="DN529" i="49" s="1"/>
  <c r="EL528" i="49"/>
  <c r="DM528" i="49" s="1"/>
  <c r="M528" i="49"/>
  <c r="X528" i="49"/>
  <c r="O527" i="49"/>
  <c r="O528" i="49"/>
  <c r="Z528" i="49"/>
  <c r="EM528" i="49"/>
  <c r="DN528" i="49" s="1"/>
  <c r="Q528" i="49" s="1"/>
  <c r="ES529" i="49"/>
  <c r="DT529" i="49" s="1"/>
  <c r="W529" i="49" s="1"/>
  <c r="P527" i="49"/>
  <c r="ER529" i="49"/>
  <c r="DS529" i="49" s="1"/>
  <c r="EB529" i="49"/>
  <c r="DC529" i="49" s="1"/>
  <c r="K528" i="49"/>
  <c r="R528" i="49"/>
  <c r="F528" i="49"/>
  <c r="H528" i="49"/>
  <c r="EH528" i="49"/>
  <c r="DI528" i="49" s="1"/>
  <c r="L528" i="49" s="1"/>
  <c r="ET529" i="49"/>
  <c r="DU529" i="49" s="1"/>
  <c r="EA527" i="49"/>
  <c r="EU528" i="49"/>
  <c r="DV528" i="49" s="1"/>
  <c r="Y528" i="49" s="1"/>
  <c r="EO528" i="49"/>
  <c r="DP528" i="49" s="1"/>
  <c r="S528" i="49" s="1"/>
  <c r="EL529" i="49"/>
  <c r="DM529" i="49" s="1"/>
  <c r="P529" i="49" s="1"/>
  <c r="EF528" i="49"/>
  <c r="DG528" i="49" s="1"/>
  <c r="J528" i="49" s="1"/>
  <c r="EF529" i="49"/>
  <c r="DG529" i="49" s="1"/>
  <c r="EP528" i="49"/>
  <c r="DQ528" i="49" s="1"/>
  <c r="EC528" i="49"/>
  <c r="DD528" i="49" s="1"/>
  <c r="G528" i="49" s="1"/>
  <c r="EQ528" i="49"/>
  <c r="DR528" i="49" s="1"/>
  <c r="U528" i="49" s="1"/>
  <c r="DF203" i="48"/>
  <c r="AH530" i="49" s="1"/>
  <c r="CF530" i="49" s="1"/>
  <c r="BG530" i="49" s="1"/>
  <c r="DP203" i="48"/>
  <c r="AR530" i="49" s="1"/>
  <c r="CP530" i="49" s="1"/>
  <c r="BQ530" i="49" s="1"/>
  <c r="EA202" i="48"/>
  <c r="DD203" i="48"/>
  <c r="AF530" i="49" s="1"/>
  <c r="CD530" i="49" s="1"/>
  <c r="BE530" i="49" s="1"/>
  <c r="DJ203" i="48"/>
  <c r="AL530" i="49" s="1"/>
  <c r="CJ530" i="49" s="1"/>
  <c r="BK530" i="49" s="1"/>
  <c r="DQ203" i="48"/>
  <c r="AS530" i="49" s="1"/>
  <c r="CQ530" i="49" s="1"/>
  <c r="BR530" i="49" s="1"/>
  <c r="DG203" i="48"/>
  <c r="AI530" i="49" s="1"/>
  <c r="CG530" i="49" s="1"/>
  <c r="BH530" i="49" s="1"/>
  <c r="AV215" i="49"/>
  <c r="V215" i="49" s="1"/>
  <c r="AF215" i="49"/>
  <c r="F215" i="49" s="1"/>
  <c r="AK215" i="49"/>
  <c r="K215" i="49" s="1"/>
  <c r="AL215" i="49"/>
  <c r="L215" i="49" s="1"/>
  <c r="AR215" i="49"/>
  <c r="R215" i="49" s="1"/>
  <c r="BA215" i="49"/>
  <c r="AA215" i="49" s="1"/>
  <c r="AE215" i="49"/>
  <c r="E215" i="49" s="1"/>
  <c r="AY215" i="49"/>
  <c r="Y215" i="49" s="1"/>
  <c r="AT215" i="49"/>
  <c r="T215" i="49" s="1"/>
  <c r="AJ215" i="49"/>
  <c r="J215" i="49" s="1"/>
  <c r="AW215" i="49"/>
  <c r="W215" i="49" s="1"/>
  <c r="DU216" i="49"/>
  <c r="CV216" i="49"/>
  <c r="FS216" i="49"/>
  <c r="ET216" i="49"/>
  <c r="DV203" i="48"/>
  <c r="AX530" i="49" s="1"/>
  <c r="CV530" i="49" s="1"/>
  <c r="BW530" i="49" s="1"/>
  <c r="DY216" i="49"/>
  <c r="CZ216" i="49"/>
  <c r="EX216" i="49"/>
  <c r="FW216" i="49"/>
  <c r="DT216" i="49"/>
  <c r="CU216" i="49"/>
  <c r="FR216" i="49"/>
  <c r="ES216" i="49"/>
  <c r="CK216" i="49"/>
  <c r="DJ216" i="49"/>
  <c r="EI216" i="49"/>
  <c r="FH216" i="49"/>
  <c r="CI216" i="49"/>
  <c r="DH216" i="49"/>
  <c r="FF216" i="49"/>
  <c r="EG216" i="49"/>
  <c r="DC216" i="49"/>
  <c r="CD216" i="49"/>
  <c r="FA216" i="49"/>
  <c r="EB216" i="49"/>
  <c r="DS216" i="49"/>
  <c r="CT216" i="49"/>
  <c r="ER216" i="49"/>
  <c r="FQ216" i="49"/>
  <c r="DV216" i="49"/>
  <c r="CW216" i="49"/>
  <c r="FT216" i="49"/>
  <c r="EU216" i="49"/>
  <c r="DS203" i="48"/>
  <c r="AU530" i="49" s="1"/>
  <c r="CS530" i="49" s="1"/>
  <c r="BT530" i="49" s="1"/>
  <c r="DL203" i="48"/>
  <c r="AN530" i="49" s="1"/>
  <c r="CL530" i="49" s="1"/>
  <c r="BM530" i="49" s="1"/>
  <c r="DU203" i="48"/>
  <c r="AW530" i="49" s="1"/>
  <c r="CU530" i="49" s="1"/>
  <c r="BV530" i="49" s="1"/>
  <c r="CG216" i="49"/>
  <c r="DF216" i="49"/>
  <c r="EE216" i="49"/>
  <c r="FD216" i="49"/>
  <c r="DL216" i="49"/>
  <c r="CM216" i="49"/>
  <c r="FJ216" i="49"/>
  <c r="EK216" i="49"/>
  <c r="DP216" i="49"/>
  <c r="CQ216" i="49"/>
  <c r="FN216" i="49"/>
  <c r="EO216" i="49"/>
  <c r="DM216" i="49"/>
  <c r="CN216" i="49"/>
  <c r="FK216" i="49"/>
  <c r="EL216" i="49"/>
  <c r="DG216" i="49"/>
  <c r="CH216" i="49"/>
  <c r="EF216" i="49"/>
  <c r="FE216" i="49"/>
  <c r="DW216" i="49"/>
  <c r="CX216" i="49"/>
  <c r="FU216" i="49"/>
  <c r="EV216" i="49"/>
  <c r="AX215" i="49"/>
  <c r="X215" i="49" s="1"/>
  <c r="DK215" i="49"/>
  <c r="CL215" i="49"/>
  <c r="EJ215" i="49"/>
  <c r="FI215" i="49"/>
  <c r="CS215" i="49"/>
  <c r="DR215" i="49"/>
  <c r="EQ215" i="49"/>
  <c r="FP215" i="49"/>
  <c r="CM215" i="49"/>
  <c r="DL215" i="49"/>
  <c r="FJ215" i="49"/>
  <c r="EK215" i="49"/>
  <c r="DE203" i="48"/>
  <c r="AG530" i="49" s="1"/>
  <c r="CE530" i="49" s="1"/>
  <c r="BF530" i="49" s="1"/>
  <c r="CS216" i="49"/>
  <c r="DR216" i="49"/>
  <c r="FP216" i="49"/>
  <c r="EQ216" i="49"/>
  <c r="CL216" i="49"/>
  <c r="DK216" i="49"/>
  <c r="EJ216" i="49"/>
  <c r="FI216" i="49"/>
  <c r="DQ216" i="49"/>
  <c r="CR216" i="49"/>
  <c r="FO216" i="49"/>
  <c r="EP216" i="49"/>
  <c r="CO216" i="49"/>
  <c r="DN216" i="49"/>
  <c r="EM216" i="49"/>
  <c r="FL216" i="49"/>
  <c r="DI216" i="49"/>
  <c r="CJ216" i="49"/>
  <c r="FG216" i="49"/>
  <c r="EH216" i="49"/>
  <c r="DE216" i="49"/>
  <c r="CF216" i="49"/>
  <c r="ED216" i="49"/>
  <c r="FC216" i="49"/>
  <c r="CC216" i="49"/>
  <c r="DB216" i="49"/>
  <c r="EZ216" i="49"/>
  <c r="EA216" i="49"/>
  <c r="DX216" i="49"/>
  <c r="CY216" i="49"/>
  <c r="EW216" i="49"/>
  <c r="FV216" i="49"/>
  <c r="CP216" i="49"/>
  <c r="DO216" i="49"/>
  <c r="EN216" i="49"/>
  <c r="FM216" i="49"/>
  <c r="AH215" i="49"/>
  <c r="H215" i="49" s="1"/>
  <c r="AG215" i="49"/>
  <c r="G215" i="49" s="1"/>
  <c r="AL214" i="49"/>
  <c r="L214" i="49" s="1"/>
  <c r="AT214" i="49"/>
  <c r="T214" i="49" s="1"/>
  <c r="AQ214" i="49"/>
  <c r="Q214" i="49" s="1"/>
  <c r="CQ215" i="49"/>
  <c r="DP215" i="49"/>
  <c r="EO215" i="49"/>
  <c r="FN215" i="49"/>
  <c r="DY215" i="49"/>
  <c r="CZ215" i="49"/>
  <c r="EX215" i="49"/>
  <c r="FW215" i="49"/>
  <c r="CG215" i="49"/>
  <c r="DF215" i="49"/>
  <c r="FD215" i="49"/>
  <c r="EE215" i="49"/>
  <c r="AG214" i="49"/>
  <c r="G214" i="49" s="1"/>
  <c r="AZ215" i="49"/>
  <c r="Z215" i="49" s="1"/>
  <c r="AM215" i="49"/>
  <c r="M215" i="49" s="1"/>
  <c r="AP215" i="49"/>
  <c r="P215" i="49" s="1"/>
  <c r="AQ215" i="49"/>
  <c r="Q215" i="49" s="1"/>
  <c r="DC203" i="48"/>
  <c r="DA203" i="48"/>
  <c r="DY204" i="48"/>
  <c r="BA531" i="49" s="1"/>
  <c r="CY531" i="49" s="1"/>
  <c r="BZ531" i="49" s="1"/>
  <c r="DQ204" i="48"/>
  <c r="AS531" i="49" s="1"/>
  <c r="CQ531" i="49" s="1"/>
  <c r="BR531" i="49" s="1"/>
  <c r="DD204" i="48"/>
  <c r="AF531" i="49" s="1"/>
  <c r="CD531" i="49" s="1"/>
  <c r="BE531" i="49" s="1"/>
  <c r="D205" i="48"/>
  <c r="DF204" i="48" l="1"/>
  <c r="AH531" i="49" s="1"/>
  <c r="CF531" i="49" s="1"/>
  <c r="BG531" i="49" s="1"/>
  <c r="BG217" i="49"/>
  <c r="E526" i="49"/>
  <c r="AC526" i="49" s="1"/>
  <c r="DZ526" i="49"/>
  <c r="DB527" i="49"/>
  <c r="BD218" i="49"/>
  <c r="BT218" i="49"/>
  <c r="BM218" i="49"/>
  <c r="BJ218" i="49"/>
  <c r="BZ218" i="49"/>
  <c r="BS218" i="49"/>
  <c r="BH218" i="49"/>
  <c r="BX218" i="49"/>
  <c r="BQ218" i="49"/>
  <c r="BN218" i="49"/>
  <c r="BO218" i="49"/>
  <c r="BL218" i="49"/>
  <c r="BE218" i="49"/>
  <c r="BU218" i="49"/>
  <c r="BR218" i="49"/>
  <c r="BK218" i="49"/>
  <c r="BW218" i="49"/>
  <c r="BY218" i="49"/>
  <c r="BV218" i="49"/>
  <c r="BP218" i="49"/>
  <c r="BI218" i="49"/>
  <c r="CA218" i="49"/>
  <c r="P528" i="49"/>
  <c r="I528" i="49"/>
  <c r="DS204" i="48"/>
  <c r="AU531" i="49" s="1"/>
  <c r="CS531" i="49" s="1"/>
  <c r="BT531" i="49" s="1"/>
  <c r="DI204" i="48"/>
  <c r="AK531" i="49" s="1"/>
  <c r="CI531" i="49" s="1"/>
  <c r="BJ531" i="49" s="1"/>
  <c r="DE204" i="48"/>
  <c r="AG531" i="49" s="1"/>
  <c r="CE531" i="49" s="1"/>
  <c r="BF531" i="49" s="1"/>
  <c r="DT204" i="48"/>
  <c r="AV531" i="49" s="1"/>
  <c r="CT531" i="49" s="1"/>
  <c r="BU531" i="49" s="1"/>
  <c r="DR204" i="48"/>
  <c r="AT531" i="49" s="1"/>
  <c r="CR531" i="49" s="1"/>
  <c r="BS531" i="49" s="1"/>
  <c r="DP204" i="48"/>
  <c r="AR531" i="49" s="1"/>
  <c r="CP531" i="49" s="1"/>
  <c r="BQ531" i="49" s="1"/>
  <c r="DU204" i="48"/>
  <c r="AW531" i="49" s="1"/>
  <c r="CU531" i="49" s="1"/>
  <c r="BV531" i="49" s="1"/>
  <c r="DL204" i="48"/>
  <c r="AN531" i="49" s="1"/>
  <c r="CL531" i="49" s="1"/>
  <c r="BM531" i="49" s="1"/>
  <c r="DV204" i="48"/>
  <c r="AX531" i="49" s="1"/>
  <c r="CV531" i="49" s="1"/>
  <c r="BW531" i="49" s="1"/>
  <c r="DG204" i="48"/>
  <c r="AI531" i="49" s="1"/>
  <c r="CG531" i="49" s="1"/>
  <c r="BH531" i="49" s="1"/>
  <c r="DM204" i="48"/>
  <c r="AO531" i="49" s="1"/>
  <c r="CM531" i="49" s="1"/>
  <c r="BN531" i="49" s="1"/>
  <c r="DZ204" i="48"/>
  <c r="BB531" i="49" s="1"/>
  <c r="CZ531" i="49" s="1"/>
  <c r="CA531" i="49" s="1"/>
  <c r="DW204" i="48"/>
  <c r="AY531" i="49" s="1"/>
  <c r="CW531" i="49" s="1"/>
  <c r="BX531" i="49" s="1"/>
  <c r="M529" i="49"/>
  <c r="EO529" i="49"/>
  <c r="DP529" i="49" s="1"/>
  <c r="V529" i="49"/>
  <c r="EX530" i="49"/>
  <c r="DY530" i="49" s="1"/>
  <c r="AB530" i="49" s="1"/>
  <c r="T528" i="49"/>
  <c r="EA529" i="49"/>
  <c r="ED529" i="49"/>
  <c r="DE529" i="49" s="1"/>
  <c r="H529" i="49" s="1"/>
  <c r="EU529" i="49"/>
  <c r="DV529" i="49" s="1"/>
  <c r="Y529" i="49" s="1"/>
  <c r="X529" i="49"/>
  <c r="EA528" i="49"/>
  <c r="Q529" i="49"/>
  <c r="EH529" i="49"/>
  <c r="DI529" i="49" s="1"/>
  <c r="L529" i="49" s="1"/>
  <c r="EC529" i="49"/>
  <c r="DD529" i="49" s="1"/>
  <c r="J529" i="49"/>
  <c r="EJ529" i="49"/>
  <c r="DK529" i="49" s="1"/>
  <c r="EW530" i="49"/>
  <c r="DX530" i="49" s="1"/>
  <c r="AA530" i="49" s="1"/>
  <c r="F529" i="49"/>
  <c r="AC214" i="49"/>
  <c r="EK530" i="49"/>
  <c r="DL530" i="49" s="1"/>
  <c r="O530" i="49" s="1"/>
  <c r="EU530" i="49"/>
  <c r="DV530" i="49" s="1"/>
  <c r="Y530" i="49" s="1"/>
  <c r="EW529" i="49"/>
  <c r="DX529" i="49" s="1"/>
  <c r="AA529" i="49" s="1"/>
  <c r="EP530" i="49"/>
  <c r="DQ530" i="49" s="1"/>
  <c r="EX529" i="49"/>
  <c r="DY529" i="49" s="1"/>
  <c r="AB529" i="49" s="1"/>
  <c r="EF530" i="49"/>
  <c r="DG530" i="49" s="1"/>
  <c r="J530" i="49" s="1"/>
  <c r="EG529" i="49"/>
  <c r="DH529" i="49" s="1"/>
  <c r="K529" i="49" s="1"/>
  <c r="ER530" i="49"/>
  <c r="DS530" i="49" s="1"/>
  <c r="EI530" i="49"/>
  <c r="DJ530" i="49" s="1"/>
  <c r="EE529" i="49"/>
  <c r="DF529" i="49" s="1"/>
  <c r="I529" i="49" s="1"/>
  <c r="EV530" i="49"/>
  <c r="DW530" i="49" s="1"/>
  <c r="EP529" i="49"/>
  <c r="DQ529" i="49" s="1"/>
  <c r="T529" i="49" s="1"/>
  <c r="EK529" i="49"/>
  <c r="DL529" i="49" s="1"/>
  <c r="O529" i="49" s="1"/>
  <c r="EQ529" i="49"/>
  <c r="DR529" i="49" s="1"/>
  <c r="U529" i="49" s="1"/>
  <c r="EM530" i="49"/>
  <c r="DN530" i="49" s="1"/>
  <c r="EG530" i="49"/>
  <c r="DH530" i="49" s="1"/>
  <c r="EL530" i="49"/>
  <c r="DM530" i="49" s="1"/>
  <c r="P530" i="49" s="1"/>
  <c r="EV529" i="49"/>
  <c r="DW529" i="49" s="1"/>
  <c r="Z529" i="49" s="1"/>
  <c r="EN529" i="49"/>
  <c r="DO529" i="49" s="1"/>
  <c r="AU215" i="49"/>
  <c r="U215" i="49" s="1"/>
  <c r="AN215" i="49"/>
  <c r="N215" i="49" s="1"/>
  <c r="AZ216" i="49"/>
  <c r="Z216" i="49" s="1"/>
  <c r="AP216" i="49"/>
  <c r="P216" i="49" s="1"/>
  <c r="AS216" i="49"/>
  <c r="S216" i="49" s="1"/>
  <c r="AO216" i="49"/>
  <c r="O216" i="49" s="1"/>
  <c r="AV216" i="49"/>
  <c r="V216" i="49" s="1"/>
  <c r="AM216" i="49"/>
  <c r="M216" i="49" s="1"/>
  <c r="BB216" i="49"/>
  <c r="AB216" i="49" s="1"/>
  <c r="AX216" i="49"/>
  <c r="X216" i="49" s="1"/>
  <c r="AE216" i="49"/>
  <c r="E216" i="49" s="1"/>
  <c r="AL216" i="49"/>
  <c r="L216" i="49" s="1"/>
  <c r="AT216" i="49"/>
  <c r="T216" i="49" s="1"/>
  <c r="DI217" i="49"/>
  <c r="CJ217" i="49"/>
  <c r="FG217" i="49"/>
  <c r="EH217" i="49"/>
  <c r="DW217" i="49"/>
  <c r="CX217" i="49"/>
  <c r="EV217" i="49"/>
  <c r="FU217" i="49"/>
  <c r="DN204" i="48"/>
  <c r="AP531" i="49" s="1"/>
  <c r="CN531" i="49" s="1"/>
  <c r="BO531" i="49" s="1"/>
  <c r="DO204" i="48"/>
  <c r="AQ531" i="49" s="1"/>
  <c r="CO531" i="49" s="1"/>
  <c r="BP531" i="49" s="1"/>
  <c r="DX204" i="48"/>
  <c r="AZ531" i="49" s="1"/>
  <c r="CX531" i="49" s="1"/>
  <c r="BY531" i="49" s="1"/>
  <c r="DK204" i="48"/>
  <c r="AM531" i="49" s="1"/>
  <c r="CK531" i="49" s="1"/>
  <c r="BL531" i="49" s="1"/>
  <c r="DV217" i="49"/>
  <c r="CW217" i="49"/>
  <c r="EU217" i="49"/>
  <c r="FT217" i="49"/>
  <c r="DY217" i="49"/>
  <c r="CZ217" i="49"/>
  <c r="FW217" i="49"/>
  <c r="EX217" i="49"/>
  <c r="DT217" i="49"/>
  <c r="CU217" i="49"/>
  <c r="ES217" i="49"/>
  <c r="FR217" i="49"/>
  <c r="CS217" i="49"/>
  <c r="DR217" i="49"/>
  <c r="EQ217" i="49"/>
  <c r="FP217" i="49"/>
  <c r="CQ217" i="49"/>
  <c r="DP217" i="49"/>
  <c r="EO217" i="49"/>
  <c r="FN217" i="49"/>
  <c r="CL217" i="49"/>
  <c r="DK217" i="49"/>
  <c r="EJ217" i="49"/>
  <c r="FI217" i="49"/>
  <c r="AR216" i="49"/>
  <c r="R216" i="49" s="1"/>
  <c r="BA216" i="49"/>
  <c r="AA216" i="49" s="1"/>
  <c r="AH216" i="49"/>
  <c r="H216" i="49" s="1"/>
  <c r="AQ216" i="49"/>
  <c r="Q216" i="49" s="1"/>
  <c r="AU216" i="49"/>
  <c r="U216" i="49" s="1"/>
  <c r="DD216" i="49"/>
  <c r="CE216" i="49"/>
  <c r="FB216" i="49"/>
  <c r="EC216" i="49"/>
  <c r="AJ216" i="49"/>
  <c r="J216" i="49" s="1"/>
  <c r="AI216" i="49"/>
  <c r="I216" i="49" s="1"/>
  <c r="DM217" i="49"/>
  <c r="CN217" i="49"/>
  <c r="EL217" i="49"/>
  <c r="FK217" i="49"/>
  <c r="DH204" i="48"/>
  <c r="AJ531" i="49" s="1"/>
  <c r="CH531" i="49" s="1"/>
  <c r="BI531" i="49" s="1"/>
  <c r="DJ204" i="48"/>
  <c r="AL531" i="49" s="1"/>
  <c r="CJ531" i="49" s="1"/>
  <c r="BK531" i="49" s="1"/>
  <c r="DL217" i="49"/>
  <c r="CM217" i="49"/>
  <c r="FJ217" i="49"/>
  <c r="EK217" i="49"/>
  <c r="DF217" i="49"/>
  <c r="CG217" i="49"/>
  <c r="EE217" i="49"/>
  <c r="FD217" i="49"/>
  <c r="CC217" i="49"/>
  <c r="DB217" i="49"/>
  <c r="EA217" i="49"/>
  <c r="EZ217" i="49"/>
  <c r="CY217" i="49"/>
  <c r="DX217" i="49"/>
  <c r="FV217" i="49"/>
  <c r="EW217" i="49"/>
  <c r="DU217" i="49"/>
  <c r="CV217" i="49"/>
  <c r="ET217" i="49"/>
  <c r="FS217" i="49"/>
  <c r="DO217" i="49"/>
  <c r="CP217" i="49"/>
  <c r="EN217" i="49"/>
  <c r="FM217" i="49"/>
  <c r="AI215" i="49"/>
  <c r="I215" i="49" s="1"/>
  <c r="AN216" i="49"/>
  <c r="N216" i="49" s="1"/>
  <c r="DN217" i="49"/>
  <c r="CO217" i="49"/>
  <c r="FL217" i="49"/>
  <c r="EM217" i="49"/>
  <c r="CH217" i="49"/>
  <c r="DG217" i="49"/>
  <c r="FE217" i="49"/>
  <c r="EF217" i="49"/>
  <c r="CE217" i="49"/>
  <c r="DD217" i="49"/>
  <c r="EC217" i="49"/>
  <c r="FB217" i="49"/>
  <c r="DQ217" i="49"/>
  <c r="CR217" i="49"/>
  <c r="FO217" i="49"/>
  <c r="EP217" i="49"/>
  <c r="DH217" i="49"/>
  <c r="CI217" i="49"/>
  <c r="EG217" i="49"/>
  <c r="FF217" i="49"/>
  <c r="DE217" i="49"/>
  <c r="CF217" i="49"/>
  <c r="FC217" i="49"/>
  <c r="ED217" i="49"/>
  <c r="CD217" i="49"/>
  <c r="DC217" i="49"/>
  <c r="EB217" i="49"/>
  <c r="FA217" i="49"/>
  <c r="CT217" i="49"/>
  <c r="DS217" i="49"/>
  <c r="ER217" i="49"/>
  <c r="FQ217" i="49"/>
  <c r="BB215" i="49"/>
  <c r="AB215" i="49" s="1"/>
  <c r="AS215" i="49"/>
  <c r="S215" i="49" s="1"/>
  <c r="AO215" i="49"/>
  <c r="O215" i="49" s="1"/>
  <c r="AY216" i="49"/>
  <c r="Y216" i="49" s="1"/>
  <c r="AF216" i="49"/>
  <c r="F216" i="49" s="1"/>
  <c r="AK216" i="49"/>
  <c r="K216" i="49" s="1"/>
  <c r="AW216" i="49"/>
  <c r="W216" i="49" s="1"/>
  <c r="EA203" i="48"/>
  <c r="AE530" i="49"/>
  <c r="CC530" i="49" s="1"/>
  <c r="CK217" i="49"/>
  <c r="DJ217" i="49"/>
  <c r="EI217" i="49"/>
  <c r="FH217" i="49"/>
  <c r="DC204" i="48"/>
  <c r="DA204" i="48"/>
  <c r="DP205" i="48"/>
  <c r="AR532" i="49" s="1"/>
  <c r="CP532" i="49" s="1"/>
  <c r="BQ532" i="49" s="1"/>
  <c r="DO205" i="48"/>
  <c r="AQ532" i="49" s="1"/>
  <c r="CO532" i="49" s="1"/>
  <c r="BP532" i="49" s="1"/>
  <c r="DM205" i="48"/>
  <c r="AO532" i="49" s="1"/>
  <c r="CM532" i="49" s="1"/>
  <c r="BN532" i="49" s="1"/>
  <c r="DN205" i="48"/>
  <c r="AP532" i="49" s="1"/>
  <c r="CN532" i="49" s="1"/>
  <c r="BO532" i="49" s="1"/>
  <c r="DU205" i="48"/>
  <c r="AW532" i="49" s="1"/>
  <c r="CU532" i="49" s="1"/>
  <c r="BV532" i="49" s="1"/>
  <c r="DW205" i="48"/>
  <c r="AY532" i="49" s="1"/>
  <c r="CW532" i="49" s="1"/>
  <c r="BX532" i="49" s="1"/>
  <c r="D206" i="48"/>
  <c r="BD530" i="49" l="1"/>
  <c r="CB530" i="49" s="1"/>
  <c r="DE205" i="48"/>
  <c r="AG532" i="49" s="1"/>
  <c r="CE532" i="49" s="1"/>
  <c r="BF532" i="49" s="1"/>
  <c r="BF218" i="49"/>
  <c r="DF205" i="48"/>
  <c r="AH532" i="49" s="1"/>
  <c r="CF532" i="49" s="1"/>
  <c r="BG532" i="49" s="1"/>
  <c r="BG218" i="49"/>
  <c r="E527" i="49"/>
  <c r="AC527" i="49" s="1"/>
  <c r="DZ527" i="49"/>
  <c r="DB528" i="49"/>
  <c r="DZ528" i="49" s="1"/>
  <c r="DB529" i="49"/>
  <c r="DZ529" i="49" s="1"/>
  <c r="BL219" i="49"/>
  <c r="BE219" i="49"/>
  <c r="BU219" i="49"/>
  <c r="BR219" i="49"/>
  <c r="BS219" i="49"/>
  <c r="BP219" i="49"/>
  <c r="BI219" i="49"/>
  <c r="BY219" i="49"/>
  <c r="BF219" i="49"/>
  <c r="BV219" i="49"/>
  <c r="BK219" i="49"/>
  <c r="BD219" i="49"/>
  <c r="BT219" i="49"/>
  <c r="BM219" i="49"/>
  <c r="BJ219" i="49"/>
  <c r="BZ219" i="49"/>
  <c r="BG219" i="49"/>
  <c r="CA219" i="49"/>
  <c r="BX219" i="49"/>
  <c r="BW219" i="49"/>
  <c r="BQ219" i="49"/>
  <c r="BN219" i="49"/>
  <c r="BO219" i="49"/>
  <c r="BH219" i="49"/>
  <c r="DK205" i="48"/>
  <c r="AM532" i="49" s="1"/>
  <c r="CK532" i="49" s="1"/>
  <c r="BL532" i="49" s="1"/>
  <c r="S529" i="49"/>
  <c r="DY205" i="48"/>
  <c r="BA532" i="49" s="1"/>
  <c r="CY532" i="49" s="1"/>
  <c r="BZ532" i="49" s="1"/>
  <c r="DZ205" i="48"/>
  <c r="BB532" i="49" s="1"/>
  <c r="CZ532" i="49" s="1"/>
  <c r="CA532" i="49" s="1"/>
  <c r="DT205" i="48"/>
  <c r="AV532" i="49" s="1"/>
  <c r="CT532" i="49" s="1"/>
  <c r="BU532" i="49" s="1"/>
  <c r="DR205" i="48"/>
  <c r="AT532" i="49" s="1"/>
  <c r="CR532" i="49" s="1"/>
  <c r="BS532" i="49" s="1"/>
  <c r="DX205" i="48"/>
  <c r="AZ532" i="49" s="1"/>
  <c r="CX532" i="49" s="1"/>
  <c r="BY532" i="49" s="1"/>
  <c r="DH205" i="48"/>
  <c r="AJ532" i="49" s="1"/>
  <c r="CH532" i="49" s="1"/>
  <c r="BI532" i="49" s="1"/>
  <c r="DQ205" i="48"/>
  <c r="AS532" i="49" s="1"/>
  <c r="CQ532" i="49" s="1"/>
  <c r="BR532" i="49" s="1"/>
  <c r="EE531" i="49"/>
  <c r="DF531" i="49" s="1"/>
  <c r="EJ531" i="49"/>
  <c r="DK531" i="49" s="1"/>
  <c r="EO531" i="49"/>
  <c r="DP531" i="49" s="1"/>
  <c r="S531" i="49" s="1"/>
  <c r="E529" i="49"/>
  <c r="ET530" i="49"/>
  <c r="DU530" i="49" s="1"/>
  <c r="X530" i="49" s="1"/>
  <c r="N529" i="49"/>
  <c r="R529" i="49"/>
  <c r="G529" i="49"/>
  <c r="Z530" i="49"/>
  <c r="E528" i="49"/>
  <c r="AC528" i="49" s="1"/>
  <c r="ER531" i="49"/>
  <c r="DS531" i="49" s="1"/>
  <c r="V531" i="49" s="1"/>
  <c r="EH530" i="49"/>
  <c r="DI530" i="49" s="1"/>
  <c r="L530" i="49" s="1"/>
  <c r="M530" i="49"/>
  <c r="T530" i="49"/>
  <c r="V530" i="49"/>
  <c r="Q530" i="49"/>
  <c r="EO530" i="49"/>
  <c r="DP530" i="49" s="1"/>
  <c r="S530" i="49" s="1"/>
  <c r="K530" i="49"/>
  <c r="EN530" i="49"/>
  <c r="DO530" i="49" s="1"/>
  <c r="R530" i="49" s="1"/>
  <c r="EK531" i="49"/>
  <c r="DL531" i="49" s="1"/>
  <c r="ET531" i="49"/>
  <c r="DU531" i="49" s="1"/>
  <c r="EW531" i="49"/>
  <c r="DX531" i="49" s="1"/>
  <c r="AA531" i="49" s="1"/>
  <c r="EU531" i="49"/>
  <c r="DV531" i="49" s="1"/>
  <c r="EB530" i="49"/>
  <c r="DC530" i="49" s="1"/>
  <c r="EN531" i="49"/>
  <c r="DO531" i="49" s="1"/>
  <c r="ES531" i="49"/>
  <c r="DT531" i="49" s="1"/>
  <c r="W531" i="49" s="1"/>
  <c r="EX531" i="49"/>
  <c r="DY531" i="49" s="1"/>
  <c r="AB531" i="49" s="1"/>
  <c r="EG531" i="49"/>
  <c r="DH531" i="49" s="1"/>
  <c r="ES530" i="49"/>
  <c r="DT530" i="49" s="1"/>
  <c r="W530" i="49" s="1"/>
  <c r="EQ530" i="49"/>
  <c r="DR530" i="49" s="1"/>
  <c r="U530" i="49" s="1"/>
  <c r="EP531" i="49"/>
  <c r="DQ531" i="49" s="1"/>
  <c r="T531" i="49" s="1"/>
  <c r="EQ531" i="49"/>
  <c r="DR531" i="49" s="1"/>
  <c r="U531" i="49" s="1"/>
  <c r="EJ530" i="49"/>
  <c r="DK530" i="49" s="1"/>
  <c r="N530" i="49" s="1"/>
  <c r="EB531" i="49"/>
  <c r="DC531" i="49" s="1"/>
  <c r="F531" i="49" s="1"/>
  <c r="EC530" i="49"/>
  <c r="DD530" i="49" s="1"/>
  <c r="G530" i="49" s="1"/>
  <c r="EE530" i="49"/>
  <c r="DF530" i="49" s="1"/>
  <c r="I530" i="49" s="1"/>
  <c r="ED530" i="49"/>
  <c r="DE530" i="49" s="1"/>
  <c r="H530" i="49" s="1"/>
  <c r="ED531" i="49"/>
  <c r="DE531" i="49" s="1"/>
  <c r="H531" i="49" s="1"/>
  <c r="EC531" i="49"/>
  <c r="DD531" i="49" s="1"/>
  <c r="AV217" i="49"/>
  <c r="V217" i="49" s="1"/>
  <c r="AF217" i="49"/>
  <c r="F217" i="49" s="1"/>
  <c r="AK217" i="49"/>
  <c r="K217" i="49" s="1"/>
  <c r="AG217" i="49"/>
  <c r="G217" i="49" s="1"/>
  <c r="AP217" i="49"/>
  <c r="P217" i="49" s="1"/>
  <c r="BB217" i="49"/>
  <c r="AB217" i="49" s="1"/>
  <c r="AL217" i="49"/>
  <c r="L217" i="49" s="1"/>
  <c r="DT218" i="49"/>
  <c r="CU218" i="49"/>
  <c r="FR218" i="49"/>
  <c r="ES218" i="49"/>
  <c r="DC218" i="49"/>
  <c r="CD218" i="49"/>
  <c r="FA218" i="49"/>
  <c r="EB218" i="49"/>
  <c r="AC215" i="49"/>
  <c r="DV205" i="48"/>
  <c r="AX532" i="49" s="1"/>
  <c r="CV532" i="49" s="1"/>
  <c r="BW532" i="49" s="1"/>
  <c r="DJ205" i="48"/>
  <c r="AL532" i="49" s="1"/>
  <c r="CJ532" i="49" s="1"/>
  <c r="BK532" i="49" s="1"/>
  <c r="DL205" i="48"/>
  <c r="AN532" i="49" s="1"/>
  <c r="CL532" i="49" s="1"/>
  <c r="BM532" i="49" s="1"/>
  <c r="DS205" i="48"/>
  <c r="AU532" i="49" s="1"/>
  <c r="CS532" i="49" s="1"/>
  <c r="BT532" i="49" s="1"/>
  <c r="DY218" i="49"/>
  <c r="CZ218" i="49"/>
  <c r="EX218" i="49"/>
  <c r="FW218" i="49"/>
  <c r="DG205" i="48"/>
  <c r="AI532" i="49" s="1"/>
  <c r="CG532" i="49" s="1"/>
  <c r="BH532" i="49" s="1"/>
  <c r="DP218" i="49"/>
  <c r="CQ218" i="49"/>
  <c r="FN218" i="49"/>
  <c r="EO218" i="49"/>
  <c r="CC218" i="49"/>
  <c r="DB218" i="49"/>
  <c r="EZ218" i="49"/>
  <c r="EA218" i="49"/>
  <c r="CY218" i="49"/>
  <c r="DX218" i="49"/>
  <c r="FV218" i="49"/>
  <c r="EW218" i="49"/>
  <c r="DO218" i="49"/>
  <c r="CP218" i="49"/>
  <c r="FM218" i="49"/>
  <c r="EN218" i="49"/>
  <c r="AM217" i="49"/>
  <c r="M217" i="49" s="1"/>
  <c r="AH217" i="49"/>
  <c r="H217" i="49" s="1"/>
  <c r="AT217" i="49"/>
  <c r="T217" i="49" s="1"/>
  <c r="AJ217" i="49"/>
  <c r="J217" i="49" s="1"/>
  <c r="AQ217" i="49"/>
  <c r="Q217" i="49" s="1"/>
  <c r="AN217" i="49"/>
  <c r="N217" i="49" s="1"/>
  <c r="AS217" i="49"/>
  <c r="S217" i="49" s="1"/>
  <c r="AU217" i="49"/>
  <c r="U217" i="49" s="1"/>
  <c r="AW217" i="49"/>
  <c r="W217" i="49" s="1"/>
  <c r="AY217" i="49"/>
  <c r="Y217" i="49" s="1"/>
  <c r="AZ217" i="49"/>
  <c r="Z217" i="49" s="1"/>
  <c r="DU218" i="49"/>
  <c r="CV218" i="49"/>
  <c r="ET218" i="49"/>
  <c r="FS218" i="49"/>
  <c r="DS218" i="49"/>
  <c r="CT218" i="49"/>
  <c r="FQ218" i="49"/>
  <c r="ER218" i="49"/>
  <c r="EA204" i="48"/>
  <c r="AE531" i="49"/>
  <c r="CC531" i="49" s="1"/>
  <c r="CE218" i="49"/>
  <c r="DD218" i="49"/>
  <c r="FB218" i="49"/>
  <c r="EC218" i="49"/>
  <c r="DE218" i="49"/>
  <c r="CF218" i="49"/>
  <c r="FC218" i="49"/>
  <c r="ED218" i="49"/>
  <c r="DQ218" i="49"/>
  <c r="EP218" i="49"/>
  <c r="FO218" i="49"/>
  <c r="CR218" i="49"/>
  <c r="DM218" i="49"/>
  <c r="CN218" i="49"/>
  <c r="FK218" i="49"/>
  <c r="EL218" i="49"/>
  <c r="CH218" i="49"/>
  <c r="DG218" i="49"/>
  <c r="EF218" i="49"/>
  <c r="FE218" i="49"/>
  <c r="DW218" i="49"/>
  <c r="CX218" i="49"/>
  <c r="FU218" i="49"/>
  <c r="EV218" i="49"/>
  <c r="BA217" i="49"/>
  <c r="AA217" i="49" s="1"/>
  <c r="AO217" i="49"/>
  <c r="O217" i="49" s="1"/>
  <c r="AG216" i="49"/>
  <c r="G216" i="49" s="1"/>
  <c r="AC216" i="49" s="1"/>
  <c r="CM218" i="49"/>
  <c r="DL218" i="49"/>
  <c r="EK218" i="49"/>
  <c r="FJ218" i="49"/>
  <c r="DH218" i="49"/>
  <c r="CI218" i="49"/>
  <c r="EG218" i="49"/>
  <c r="FF218" i="49"/>
  <c r="DI205" i="48"/>
  <c r="AK532" i="49" s="1"/>
  <c r="CI532" i="49" s="1"/>
  <c r="BJ532" i="49" s="1"/>
  <c r="DD205" i="48"/>
  <c r="AF532" i="49" s="1"/>
  <c r="CD532" i="49" s="1"/>
  <c r="BE532" i="49" s="1"/>
  <c r="DI218" i="49"/>
  <c r="CJ218" i="49"/>
  <c r="EH218" i="49"/>
  <c r="FG218" i="49"/>
  <c r="DN218" i="49"/>
  <c r="CO218" i="49"/>
  <c r="EM218" i="49"/>
  <c r="FL218" i="49"/>
  <c r="CK218" i="49"/>
  <c r="DJ218" i="49"/>
  <c r="EI218" i="49"/>
  <c r="FH218" i="49"/>
  <c r="DV218" i="49"/>
  <c r="CW218" i="49"/>
  <c r="FT218" i="49"/>
  <c r="EU218" i="49"/>
  <c r="CS218" i="49"/>
  <c r="DR218" i="49"/>
  <c r="FP218" i="49"/>
  <c r="EQ218" i="49"/>
  <c r="CL218" i="49"/>
  <c r="DK218" i="49"/>
  <c r="EJ218" i="49"/>
  <c r="FI218" i="49"/>
  <c r="AR217" i="49"/>
  <c r="R217" i="49" s="1"/>
  <c r="AX217" i="49"/>
  <c r="X217" i="49" s="1"/>
  <c r="AE217" i="49"/>
  <c r="E217" i="49" s="1"/>
  <c r="AI217" i="49"/>
  <c r="I217" i="49" s="1"/>
  <c r="DU206" i="48"/>
  <c r="AW533" i="49" s="1"/>
  <c r="CU533" i="49" s="1"/>
  <c r="BV533" i="49" s="1"/>
  <c r="DY206" i="48"/>
  <c r="BA533" i="49" s="1"/>
  <c r="CY533" i="49" s="1"/>
  <c r="BZ533" i="49" s="1"/>
  <c r="DQ206" i="48"/>
  <c r="AS533" i="49" s="1"/>
  <c r="CQ533" i="49" s="1"/>
  <c r="BR533" i="49" s="1"/>
  <c r="DC205" i="48"/>
  <c r="DA205" i="48"/>
  <c r="D207" i="48"/>
  <c r="BD531" i="49" l="1"/>
  <c r="CB531" i="49" s="1"/>
  <c r="DL206" i="48"/>
  <c r="AN533" i="49" s="1"/>
  <c r="CL533" i="49" s="1"/>
  <c r="BM533" i="49" s="1"/>
  <c r="DW206" i="48"/>
  <c r="AY533" i="49" s="1"/>
  <c r="CW533" i="49" s="1"/>
  <c r="BX533" i="49" s="1"/>
  <c r="DT206" i="48"/>
  <c r="AV533" i="49" s="1"/>
  <c r="CT533" i="49" s="1"/>
  <c r="BU533" i="49" s="1"/>
  <c r="BD220" i="49"/>
  <c r="BT220" i="49"/>
  <c r="BM220" i="49"/>
  <c r="BJ220" i="49"/>
  <c r="BZ220" i="49"/>
  <c r="BO220" i="49"/>
  <c r="BG220" i="49"/>
  <c r="BH220" i="49"/>
  <c r="BX220" i="49"/>
  <c r="BQ220" i="49"/>
  <c r="BN220" i="49"/>
  <c r="BK220" i="49"/>
  <c r="BW220" i="49"/>
  <c r="BL220" i="49"/>
  <c r="BE220" i="49"/>
  <c r="BU220" i="49"/>
  <c r="BR220" i="49"/>
  <c r="CA220" i="49"/>
  <c r="BV220" i="49"/>
  <c r="BP220" i="49"/>
  <c r="BS220" i="49"/>
  <c r="BI220" i="49"/>
  <c r="BY220" i="49"/>
  <c r="BF220" i="49"/>
  <c r="DG206" i="48"/>
  <c r="AI533" i="49" s="1"/>
  <c r="CG533" i="49" s="1"/>
  <c r="BH533" i="49" s="1"/>
  <c r="DI206" i="48"/>
  <c r="AK533" i="49" s="1"/>
  <c r="CI533" i="49" s="1"/>
  <c r="BJ533" i="49" s="1"/>
  <c r="DE206" i="48"/>
  <c r="AG533" i="49" s="1"/>
  <c r="CE533" i="49" s="1"/>
  <c r="BF533" i="49" s="1"/>
  <c r="DV206" i="48"/>
  <c r="AX533" i="49" s="1"/>
  <c r="CV533" i="49" s="1"/>
  <c r="BW533" i="49" s="1"/>
  <c r="DZ206" i="48"/>
  <c r="BB533" i="49" s="1"/>
  <c r="CZ533" i="49" s="1"/>
  <c r="CA533" i="49" s="1"/>
  <c r="DD206" i="48"/>
  <c r="AF533" i="49" s="1"/>
  <c r="CD533" i="49" s="1"/>
  <c r="BE533" i="49" s="1"/>
  <c r="DJ206" i="48"/>
  <c r="AL533" i="49" s="1"/>
  <c r="CJ533" i="49" s="1"/>
  <c r="BK533" i="49" s="1"/>
  <c r="DN206" i="48"/>
  <c r="AP533" i="49" s="1"/>
  <c r="CN533" i="49" s="1"/>
  <c r="BO533" i="49" s="1"/>
  <c r="DM206" i="48"/>
  <c r="AO533" i="49" s="1"/>
  <c r="CM533" i="49" s="1"/>
  <c r="BN533" i="49" s="1"/>
  <c r="DF206" i="48"/>
  <c r="AH533" i="49" s="1"/>
  <c r="CF533" i="49" s="1"/>
  <c r="BG533" i="49" s="1"/>
  <c r="DP206" i="48"/>
  <c r="AR533" i="49" s="1"/>
  <c r="CP533" i="49" s="1"/>
  <c r="BQ533" i="49" s="1"/>
  <c r="N531" i="49"/>
  <c r="ED532" i="49"/>
  <c r="DE532" i="49" s="1"/>
  <c r="EF532" i="49"/>
  <c r="DG532" i="49" s="1"/>
  <c r="EI532" i="49"/>
  <c r="DJ532" i="49" s="1"/>
  <c r="ES532" i="49"/>
  <c r="DT532" i="49" s="1"/>
  <c r="AC529" i="49"/>
  <c r="R531" i="49"/>
  <c r="X531" i="49"/>
  <c r="G531" i="49"/>
  <c r="EC532" i="49"/>
  <c r="DD532" i="49" s="1"/>
  <c r="G532" i="49" s="1"/>
  <c r="F530" i="49"/>
  <c r="K531" i="49"/>
  <c r="I531" i="49"/>
  <c r="EA530" i="49"/>
  <c r="Y531" i="49"/>
  <c r="O531" i="49"/>
  <c r="EF531" i="49"/>
  <c r="DG531" i="49" s="1"/>
  <c r="J531" i="49" s="1"/>
  <c r="ER532" i="49"/>
  <c r="DS532" i="49" s="1"/>
  <c r="V532" i="49" s="1"/>
  <c r="EW532" i="49"/>
  <c r="DX532" i="49" s="1"/>
  <c r="AA532" i="49" s="1"/>
  <c r="EI531" i="49"/>
  <c r="DJ531" i="49" s="1"/>
  <c r="M531" i="49" s="1"/>
  <c r="EP532" i="49"/>
  <c r="DQ532" i="49" s="1"/>
  <c r="EL531" i="49"/>
  <c r="DM531" i="49" s="1"/>
  <c r="EO532" i="49"/>
  <c r="DP532" i="49" s="1"/>
  <c r="S532" i="49" s="1"/>
  <c r="EV531" i="49"/>
  <c r="DW531" i="49" s="1"/>
  <c r="Z531" i="49" s="1"/>
  <c r="EV532" i="49"/>
  <c r="DW532" i="49" s="1"/>
  <c r="Z532" i="49" s="1"/>
  <c r="EN532" i="49"/>
  <c r="DO532" i="49" s="1"/>
  <c r="R532" i="49" s="1"/>
  <c r="EH531" i="49"/>
  <c r="DI531" i="49" s="1"/>
  <c r="L531" i="49" s="1"/>
  <c r="EX532" i="49"/>
  <c r="DY532" i="49" s="1"/>
  <c r="AB532" i="49" s="1"/>
  <c r="EM532" i="49"/>
  <c r="DN532" i="49" s="1"/>
  <c r="Q532" i="49" s="1"/>
  <c r="EK532" i="49"/>
  <c r="DL532" i="49" s="1"/>
  <c r="O532" i="49" s="1"/>
  <c r="EL532" i="49"/>
  <c r="DM532" i="49" s="1"/>
  <c r="P532" i="49" s="1"/>
  <c r="EU532" i="49"/>
  <c r="DV532" i="49" s="1"/>
  <c r="Y532" i="49" s="1"/>
  <c r="EM531" i="49"/>
  <c r="DN531" i="49" s="1"/>
  <c r="Q531" i="49" s="1"/>
  <c r="AK218" i="49"/>
  <c r="K218" i="49" s="1"/>
  <c r="AO218" i="49"/>
  <c r="O218" i="49" s="1"/>
  <c r="AT218" i="49"/>
  <c r="T218" i="49" s="1"/>
  <c r="AV218" i="49"/>
  <c r="V218" i="49" s="1"/>
  <c r="CS219" i="49"/>
  <c r="DR219" i="49"/>
  <c r="EQ219" i="49"/>
  <c r="FP219" i="49"/>
  <c r="CK219" i="49"/>
  <c r="DJ219" i="49"/>
  <c r="FH219" i="49"/>
  <c r="EI219" i="49"/>
  <c r="CW219" i="49"/>
  <c r="DV219" i="49"/>
  <c r="EU219" i="49"/>
  <c r="FT219" i="49"/>
  <c r="CC219" i="49"/>
  <c r="DB219" i="49"/>
  <c r="EA219" i="49"/>
  <c r="EZ219" i="49"/>
  <c r="CY219" i="49"/>
  <c r="DX219" i="49"/>
  <c r="FV219" i="49"/>
  <c r="EW219" i="49"/>
  <c r="DT219" i="49"/>
  <c r="CU219" i="49"/>
  <c r="ES219" i="49"/>
  <c r="FR219" i="49"/>
  <c r="DP219" i="49"/>
  <c r="CQ219" i="49"/>
  <c r="EO219" i="49"/>
  <c r="FN219" i="49"/>
  <c r="DK219" i="49"/>
  <c r="CL219" i="49"/>
  <c r="EJ219" i="49"/>
  <c r="FI219" i="49"/>
  <c r="AU218" i="49"/>
  <c r="U218" i="49" s="1"/>
  <c r="AY218" i="49"/>
  <c r="Y218" i="49" s="1"/>
  <c r="AX218" i="49"/>
  <c r="X218" i="49" s="1"/>
  <c r="DN219" i="49"/>
  <c r="CO219" i="49"/>
  <c r="FL219" i="49"/>
  <c r="EM219" i="49"/>
  <c r="DW219" i="49"/>
  <c r="CX219" i="49"/>
  <c r="EV219" i="49"/>
  <c r="FU219" i="49"/>
  <c r="EA205" i="48"/>
  <c r="AE532" i="49"/>
  <c r="CC532" i="49" s="1"/>
  <c r="DS206" i="48"/>
  <c r="AU533" i="49" s="1"/>
  <c r="CS533" i="49" s="1"/>
  <c r="BT533" i="49" s="1"/>
  <c r="DR206" i="48"/>
  <c r="AT533" i="49" s="1"/>
  <c r="CR533" i="49" s="1"/>
  <c r="BS533" i="49" s="1"/>
  <c r="DH219" i="49"/>
  <c r="CI219" i="49"/>
  <c r="FF219" i="49"/>
  <c r="EG219" i="49"/>
  <c r="CE219" i="49"/>
  <c r="DD219" i="49"/>
  <c r="FB219" i="49"/>
  <c r="EC219" i="49"/>
  <c r="DU219" i="49"/>
  <c r="CV219" i="49"/>
  <c r="FS219" i="49"/>
  <c r="ET219" i="49"/>
  <c r="AC217" i="49"/>
  <c r="AQ218" i="49"/>
  <c r="Q218" i="49" s="1"/>
  <c r="AL218" i="49"/>
  <c r="L218" i="49" s="1"/>
  <c r="AZ218" i="49"/>
  <c r="Z218" i="49" s="1"/>
  <c r="AP218" i="49"/>
  <c r="P218" i="49" s="1"/>
  <c r="AH218" i="49"/>
  <c r="H218" i="49" s="1"/>
  <c r="AG218" i="49"/>
  <c r="G218" i="49" s="1"/>
  <c r="BB218" i="49"/>
  <c r="AB218" i="49" s="1"/>
  <c r="DQ219" i="49"/>
  <c r="CR219" i="49"/>
  <c r="EP219" i="49"/>
  <c r="FO219" i="49"/>
  <c r="DG219" i="49"/>
  <c r="CH219" i="49"/>
  <c r="EF219" i="49"/>
  <c r="FE219" i="49"/>
  <c r="DF219" i="49"/>
  <c r="CG219" i="49"/>
  <c r="FD219" i="49"/>
  <c r="EE219" i="49"/>
  <c r="DY219" i="49"/>
  <c r="CZ219" i="49"/>
  <c r="EX219" i="49"/>
  <c r="FW219" i="49"/>
  <c r="DO219" i="49"/>
  <c r="CP219" i="49"/>
  <c r="FM219" i="49"/>
  <c r="EN219" i="49"/>
  <c r="AN218" i="49"/>
  <c r="N218" i="49" s="1"/>
  <c r="AM218" i="49"/>
  <c r="M218" i="49" s="1"/>
  <c r="DO206" i="48"/>
  <c r="AQ533" i="49" s="1"/>
  <c r="CO533" i="49" s="1"/>
  <c r="BP533" i="49" s="1"/>
  <c r="DK206" i="48"/>
  <c r="AM533" i="49" s="1"/>
  <c r="CK533" i="49" s="1"/>
  <c r="BL533" i="49" s="1"/>
  <c r="DH206" i="48"/>
  <c r="AJ533" i="49" s="1"/>
  <c r="CH533" i="49" s="1"/>
  <c r="BI533" i="49" s="1"/>
  <c r="DX206" i="48"/>
  <c r="AZ533" i="49" s="1"/>
  <c r="CX533" i="49" s="1"/>
  <c r="BY533" i="49" s="1"/>
  <c r="CM219" i="49"/>
  <c r="DL219" i="49"/>
  <c r="FJ219" i="49"/>
  <c r="EK219" i="49"/>
  <c r="DM219" i="49"/>
  <c r="CN219" i="49"/>
  <c r="FK219" i="49"/>
  <c r="EL219" i="49"/>
  <c r="DI219" i="49"/>
  <c r="CJ219" i="49"/>
  <c r="EH219" i="49"/>
  <c r="FG219" i="49"/>
  <c r="DE219" i="49"/>
  <c r="CF219" i="49"/>
  <c r="FC219" i="49"/>
  <c r="ED219" i="49"/>
  <c r="DC219" i="49"/>
  <c r="CD219" i="49"/>
  <c r="EB219" i="49"/>
  <c r="FA219" i="49"/>
  <c r="CT219" i="49"/>
  <c r="DS219" i="49"/>
  <c r="ER219" i="49"/>
  <c r="FQ219" i="49"/>
  <c r="AJ218" i="49"/>
  <c r="J218" i="49" s="1"/>
  <c r="AR218" i="49"/>
  <c r="R218" i="49" s="1"/>
  <c r="BA218" i="49"/>
  <c r="AA218" i="49" s="1"/>
  <c r="AE218" i="49"/>
  <c r="E218" i="49" s="1"/>
  <c r="AS218" i="49"/>
  <c r="S218" i="49" s="1"/>
  <c r="DF218" i="49"/>
  <c r="CG218" i="49"/>
  <c r="FD218" i="49"/>
  <c r="EE218" i="49"/>
  <c r="AF218" i="49"/>
  <c r="F218" i="49" s="1"/>
  <c r="AW218" i="49"/>
  <c r="W218" i="49" s="1"/>
  <c r="DC206" i="48"/>
  <c r="DA206" i="48"/>
  <c r="DK207" i="48"/>
  <c r="AM534" i="49" s="1"/>
  <c r="CK534" i="49" s="1"/>
  <c r="BL534" i="49" s="1"/>
  <c r="DX207" i="48"/>
  <c r="AZ534" i="49" s="1"/>
  <c r="CX534" i="49" s="1"/>
  <c r="BY534" i="49" s="1"/>
  <c r="DR207" i="48"/>
  <c r="AT534" i="49" s="1"/>
  <c r="CR534" i="49" s="1"/>
  <c r="BS534" i="49" s="1"/>
  <c r="DH207" i="48"/>
  <c r="AJ534" i="49" s="1"/>
  <c r="CH534" i="49" s="1"/>
  <c r="BI534" i="49" s="1"/>
  <c r="DJ207" i="48"/>
  <c r="AL534" i="49" s="1"/>
  <c r="CJ534" i="49" s="1"/>
  <c r="BK534" i="49" s="1"/>
  <c r="DQ207" i="48"/>
  <c r="AS534" i="49" s="1"/>
  <c r="CQ534" i="49" s="1"/>
  <c r="BR534" i="49" s="1"/>
  <c r="D208" i="48"/>
  <c r="BD532" i="49" l="1"/>
  <c r="CB532" i="49" s="1"/>
  <c r="DB530" i="49"/>
  <c r="BL221" i="49"/>
  <c r="BE221" i="49"/>
  <c r="BU221" i="49"/>
  <c r="BR221" i="49"/>
  <c r="BK221" i="49"/>
  <c r="BP221" i="49"/>
  <c r="BI221" i="49"/>
  <c r="BY221" i="49"/>
  <c r="BF221" i="49"/>
  <c r="BV221" i="49"/>
  <c r="BG221" i="49"/>
  <c r="CA221" i="49"/>
  <c r="BD221" i="49"/>
  <c r="BT221" i="49"/>
  <c r="BM221" i="49"/>
  <c r="BJ221" i="49"/>
  <c r="BZ221" i="49"/>
  <c r="BW221" i="49"/>
  <c r="BO221" i="49"/>
  <c r="BQ221" i="49"/>
  <c r="BS221" i="49"/>
  <c r="BN221" i="49"/>
  <c r="BH221" i="49"/>
  <c r="BX221" i="49"/>
  <c r="DN207" i="48"/>
  <c r="AP534" i="49" s="1"/>
  <c r="CN534" i="49" s="1"/>
  <c r="BO534" i="49" s="1"/>
  <c r="DE207" i="48"/>
  <c r="AG534" i="49" s="1"/>
  <c r="CE534" i="49" s="1"/>
  <c r="BF534" i="49" s="1"/>
  <c r="DW207" i="48"/>
  <c r="AY534" i="49" s="1"/>
  <c r="CW534" i="49" s="1"/>
  <c r="BX534" i="49" s="1"/>
  <c r="EG533" i="49"/>
  <c r="DH533" i="49" s="1"/>
  <c r="K533" i="49" s="1"/>
  <c r="EG532" i="49"/>
  <c r="DH532" i="49" s="1"/>
  <c r="K532" i="49" s="1"/>
  <c r="EE533" i="49"/>
  <c r="DF533" i="49" s="1"/>
  <c r="EH532" i="49"/>
  <c r="DI532" i="49" s="1"/>
  <c r="L532" i="49" s="1"/>
  <c r="P531" i="49"/>
  <c r="EA531" i="49"/>
  <c r="EN533" i="49"/>
  <c r="DO533" i="49" s="1"/>
  <c r="R533" i="49" s="1"/>
  <c r="M532" i="49"/>
  <c r="J532" i="49"/>
  <c r="H532" i="49"/>
  <c r="T532" i="49"/>
  <c r="W532" i="49"/>
  <c r="EJ533" i="49"/>
  <c r="DK533" i="49" s="1"/>
  <c r="N533" i="49" s="1"/>
  <c r="EB532" i="49"/>
  <c r="DC532" i="49" s="1"/>
  <c r="F532" i="49" s="1"/>
  <c r="EC533" i="49"/>
  <c r="DD533" i="49" s="1"/>
  <c r="G533" i="49" s="1"/>
  <c r="EJ532" i="49"/>
  <c r="DK532" i="49" s="1"/>
  <c r="N532" i="49" s="1"/>
  <c r="ET533" i="49"/>
  <c r="DU533" i="49" s="1"/>
  <c r="X533" i="49" s="1"/>
  <c r="ET532" i="49"/>
  <c r="DU532" i="49" s="1"/>
  <c r="X532" i="49" s="1"/>
  <c r="EH533" i="49"/>
  <c r="DI533" i="49" s="1"/>
  <c r="EQ532" i="49"/>
  <c r="DR532" i="49" s="1"/>
  <c r="U532" i="49" s="1"/>
  <c r="EO533" i="49"/>
  <c r="DP533" i="49" s="1"/>
  <c r="EX533" i="49"/>
  <c r="DY533" i="49" s="1"/>
  <c r="AB533" i="49" s="1"/>
  <c r="EW533" i="49"/>
  <c r="DX533" i="49" s="1"/>
  <c r="EB533" i="49"/>
  <c r="DC533" i="49" s="1"/>
  <c r="F533" i="49" s="1"/>
  <c r="EL533" i="49"/>
  <c r="DM533" i="49" s="1"/>
  <c r="EK533" i="49"/>
  <c r="DL533" i="49" s="1"/>
  <c r="O533" i="49" s="1"/>
  <c r="ES533" i="49"/>
  <c r="DT533" i="49" s="1"/>
  <c r="EU533" i="49"/>
  <c r="DV533" i="49" s="1"/>
  <c r="ED533" i="49"/>
  <c r="DE533" i="49" s="1"/>
  <c r="H533" i="49" s="1"/>
  <c r="EE532" i="49"/>
  <c r="DF532" i="49" s="1"/>
  <c r="I532" i="49" s="1"/>
  <c r="ER533" i="49"/>
  <c r="DS533" i="49" s="1"/>
  <c r="AX219" i="49"/>
  <c r="X219" i="49" s="1"/>
  <c r="AG219" i="49"/>
  <c r="G219" i="49" s="1"/>
  <c r="AK219" i="49"/>
  <c r="K219" i="49" s="1"/>
  <c r="AQ219" i="49"/>
  <c r="Q219" i="49" s="1"/>
  <c r="AN219" i="49"/>
  <c r="N219" i="49" s="1"/>
  <c r="AS219" i="49"/>
  <c r="S219" i="49" s="1"/>
  <c r="AW219" i="49"/>
  <c r="W219" i="49" s="1"/>
  <c r="AE219" i="49"/>
  <c r="E219" i="49" s="1"/>
  <c r="AY219" i="49"/>
  <c r="Y219" i="49" s="1"/>
  <c r="AU219" i="49"/>
  <c r="U219" i="49" s="1"/>
  <c r="BB219" i="49"/>
  <c r="AB219" i="49" s="1"/>
  <c r="AJ219" i="49"/>
  <c r="J219" i="49" s="1"/>
  <c r="AT219" i="49"/>
  <c r="T219" i="49" s="1"/>
  <c r="CE220" i="49"/>
  <c r="DD220" i="49"/>
  <c r="FB220" i="49"/>
  <c r="EC220" i="49"/>
  <c r="CC220" i="49"/>
  <c r="DB220" i="49"/>
  <c r="EA220" i="49"/>
  <c r="EZ220" i="49"/>
  <c r="DY220" i="49"/>
  <c r="CZ220" i="49"/>
  <c r="EX220" i="49"/>
  <c r="FW220" i="49"/>
  <c r="CK220" i="49"/>
  <c r="DJ220" i="49"/>
  <c r="EI220" i="49"/>
  <c r="FH220" i="49"/>
  <c r="DH220" i="49"/>
  <c r="CI220" i="49"/>
  <c r="EG220" i="49"/>
  <c r="FF220" i="49"/>
  <c r="DS220" i="49"/>
  <c r="CT220" i="49"/>
  <c r="ER220" i="49"/>
  <c r="FQ220" i="49"/>
  <c r="DD207" i="48"/>
  <c r="AF534" i="49" s="1"/>
  <c r="CD534" i="49" s="1"/>
  <c r="BE534" i="49" s="1"/>
  <c r="DT207" i="48"/>
  <c r="AV534" i="49" s="1"/>
  <c r="CT534" i="49" s="1"/>
  <c r="BU534" i="49" s="1"/>
  <c r="DM207" i="48"/>
  <c r="AO534" i="49" s="1"/>
  <c r="CM534" i="49" s="1"/>
  <c r="BN534" i="49" s="1"/>
  <c r="EA206" i="48"/>
  <c r="AE533" i="49"/>
  <c r="CC533" i="49" s="1"/>
  <c r="DI220" i="49"/>
  <c r="CJ220" i="49"/>
  <c r="EH220" i="49"/>
  <c r="FG220" i="49"/>
  <c r="DP220" i="49"/>
  <c r="CQ220" i="49"/>
  <c r="FN220" i="49"/>
  <c r="EO220" i="49"/>
  <c r="DQ220" i="49"/>
  <c r="CR220" i="49"/>
  <c r="FO220" i="49"/>
  <c r="EP220" i="49"/>
  <c r="DM220" i="49"/>
  <c r="CN220" i="49"/>
  <c r="EL220" i="49"/>
  <c r="FK220" i="49"/>
  <c r="DG220" i="49"/>
  <c r="CH220" i="49"/>
  <c r="FE220" i="49"/>
  <c r="EF220" i="49"/>
  <c r="CX220" i="49"/>
  <c r="DW220" i="49"/>
  <c r="EV220" i="49"/>
  <c r="FU220" i="49"/>
  <c r="AH219" i="49"/>
  <c r="H219" i="49" s="1"/>
  <c r="AP219" i="49"/>
  <c r="P219" i="49" s="1"/>
  <c r="AO219" i="49"/>
  <c r="O219" i="49" s="1"/>
  <c r="AZ219" i="49"/>
  <c r="Z219" i="49" s="1"/>
  <c r="CG220" i="49"/>
  <c r="DF220" i="49"/>
  <c r="EE220" i="49"/>
  <c r="FD220" i="49"/>
  <c r="DF207" i="48"/>
  <c r="AH534" i="49" s="1"/>
  <c r="CF534" i="49" s="1"/>
  <c r="BG534" i="49" s="1"/>
  <c r="DY207" i="48"/>
  <c r="BA534" i="49" s="1"/>
  <c r="CY534" i="49" s="1"/>
  <c r="BZ534" i="49" s="1"/>
  <c r="DP207" i="48"/>
  <c r="AR534" i="49" s="1"/>
  <c r="CP534" i="49" s="1"/>
  <c r="BQ534" i="49" s="1"/>
  <c r="DL220" i="49"/>
  <c r="CM220" i="49"/>
  <c r="EK220" i="49"/>
  <c r="FJ220" i="49"/>
  <c r="DC220" i="49"/>
  <c r="CD220" i="49"/>
  <c r="EB220" i="49"/>
  <c r="FA220" i="49"/>
  <c r="AI218" i="49"/>
  <c r="I218" i="49" s="1"/>
  <c r="AC218" i="49" s="1"/>
  <c r="DZ207" i="48"/>
  <c r="BB534" i="49" s="1"/>
  <c r="CZ534" i="49" s="1"/>
  <c r="CA534" i="49" s="1"/>
  <c r="DG207" i="48"/>
  <c r="AI534" i="49" s="1"/>
  <c r="CG534" i="49" s="1"/>
  <c r="BH534" i="49" s="1"/>
  <c r="DI207" i="48"/>
  <c r="AK534" i="49" s="1"/>
  <c r="CI534" i="49" s="1"/>
  <c r="BJ534" i="49" s="1"/>
  <c r="DU207" i="48"/>
  <c r="AW534" i="49" s="1"/>
  <c r="CU534" i="49" s="1"/>
  <c r="BV534" i="49" s="1"/>
  <c r="DO207" i="48"/>
  <c r="AQ534" i="49" s="1"/>
  <c r="CO534" i="49" s="1"/>
  <c r="BP534" i="49" s="1"/>
  <c r="DV207" i="48"/>
  <c r="AX534" i="49" s="1"/>
  <c r="CV534" i="49" s="1"/>
  <c r="BW534" i="49" s="1"/>
  <c r="CW220" i="49"/>
  <c r="FT220" i="49"/>
  <c r="DV220" i="49"/>
  <c r="EU220" i="49"/>
  <c r="DS207" i="48"/>
  <c r="AU534" i="49" s="1"/>
  <c r="CS534" i="49" s="1"/>
  <c r="BT534" i="49" s="1"/>
  <c r="DL207" i="48"/>
  <c r="AN534" i="49" s="1"/>
  <c r="CL534" i="49" s="1"/>
  <c r="BM534" i="49" s="1"/>
  <c r="AV219" i="49"/>
  <c r="V219" i="49" s="1"/>
  <c r="AF219" i="49"/>
  <c r="F219" i="49" s="1"/>
  <c r="AL219" i="49"/>
  <c r="L219" i="49" s="1"/>
  <c r="DE220" i="49"/>
  <c r="CF220" i="49"/>
  <c r="ED220" i="49"/>
  <c r="FC220" i="49"/>
  <c r="DX220" i="49"/>
  <c r="CY220" i="49"/>
  <c r="EW220" i="49"/>
  <c r="FV220" i="49"/>
  <c r="CP220" i="49"/>
  <c r="DO220" i="49"/>
  <c r="EN220" i="49"/>
  <c r="FM220" i="49"/>
  <c r="AR219" i="49"/>
  <c r="R219" i="49" s="1"/>
  <c r="AI219" i="49"/>
  <c r="I219" i="49" s="1"/>
  <c r="BA219" i="49"/>
  <c r="AA219" i="49" s="1"/>
  <c r="AM219" i="49"/>
  <c r="M219" i="49" s="1"/>
  <c r="DC207" i="48"/>
  <c r="DA207" i="48"/>
  <c r="DE208" i="48"/>
  <c r="AG535" i="49" s="1"/>
  <c r="CE535" i="49" s="1"/>
  <c r="BF535" i="49" s="1"/>
  <c r="DU208" i="48"/>
  <c r="AW535" i="49" s="1"/>
  <c r="CU535" i="49" s="1"/>
  <c r="BV535" i="49" s="1"/>
  <c r="D209" i="48"/>
  <c r="BD533" i="49" l="1"/>
  <c r="CB533" i="49" s="1"/>
  <c r="DT208" i="48"/>
  <c r="AV535" i="49" s="1"/>
  <c r="CT535" i="49" s="1"/>
  <c r="BU535" i="49" s="1"/>
  <c r="E530" i="49"/>
  <c r="AC530" i="49" s="1"/>
  <c r="DZ530" i="49"/>
  <c r="DB531" i="49"/>
  <c r="DZ531" i="49" s="1"/>
  <c r="DF208" i="48"/>
  <c r="AH535" i="49" s="1"/>
  <c r="CF535" i="49" s="1"/>
  <c r="BG535" i="49" s="1"/>
  <c r="BD222" i="49"/>
  <c r="BT222" i="49"/>
  <c r="BM222" i="49"/>
  <c r="BJ222" i="49"/>
  <c r="BZ222" i="49"/>
  <c r="BK222" i="49"/>
  <c r="BW222" i="49"/>
  <c r="BH222" i="49"/>
  <c r="BX222" i="49"/>
  <c r="BQ222" i="49"/>
  <c r="BN222" i="49"/>
  <c r="CA222" i="49"/>
  <c r="BL222" i="49"/>
  <c r="BE222" i="49"/>
  <c r="BU222" i="49"/>
  <c r="BR222" i="49"/>
  <c r="BS222" i="49"/>
  <c r="BP222" i="49"/>
  <c r="BI222" i="49"/>
  <c r="BY222" i="49"/>
  <c r="BF222" i="49"/>
  <c r="BV222" i="49"/>
  <c r="BG222" i="49"/>
  <c r="DG208" i="48"/>
  <c r="AI535" i="49" s="1"/>
  <c r="CG535" i="49" s="1"/>
  <c r="BH535" i="49" s="1"/>
  <c r="DD208" i="48"/>
  <c r="AF535" i="49" s="1"/>
  <c r="CD535" i="49" s="1"/>
  <c r="BE535" i="49" s="1"/>
  <c r="DR208" i="48"/>
  <c r="AT535" i="49" s="1"/>
  <c r="CR535" i="49" s="1"/>
  <c r="BS535" i="49" s="1"/>
  <c r="DN208" i="48"/>
  <c r="AP535" i="49" s="1"/>
  <c r="CN535" i="49" s="1"/>
  <c r="BO535" i="49" s="1"/>
  <c r="DI208" i="48"/>
  <c r="AK535" i="49" s="1"/>
  <c r="CI535" i="49" s="1"/>
  <c r="BJ535" i="49" s="1"/>
  <c r="DV208" i="48"/>
  <c r="AX535" i="49" s="1"/>
  <c r="CV535" i="49" s="1"/>
  <c r="BW535" i="49" s="1"/>
  <c r="EU534" i="49"/>
  <c r="DV534" i="49" s="1"/>
  <c r="Y534" i="49" s="1"/>
  <c r="DP208" i="48"/>
  <c r="AR535" i="49" s="1"/>
  <c r="CP535" i="49" s="1"/>
  <c r="BQ535" i="49" s="1"/>
  <c r="EA532" i="49"/>
  <c r="DJ208" i="48"/>
  <c r="AL535" i="49" s="1"/>
  <c r="CJ535" i="49" s="1"/>
  <c r="BK535" i="49" s="1"/>
  <c r="EC534" i="49"/>
  <c r="DD534" i="49" s="1"/>
  <c r="EI533" i="49"/>
  <c r="DJ533" i="49" s="1"/>
  <c r="M533" i="49" s="1"/>
  <c r="EP533" i="49"/>
  <c r="DQ533" i="49" s="1"/>
  <c r="T533" i="49" s="1"/>
  <c r="V533" i="49"/>
  <c r="EH534" i="49"/>
  <c r="DI534" i="49" s="1"/>
  <c r="L534" i="49" s="1"/>
  <c r="W533" i="49"/>
  <c r="AA533" i="49"/>
  <c r="EM533" i="49"/>
  <c r="DN533" i="49" s="1"/>
  <c r="Q533" i="49" s="1"/>
  <c r="EO534" i="49"/>
  <c r="DP534" i="49" s="1"/>
  <c r="S534" i="49" s="1"/>
  <c r="I533" i="49"/>
  <c r="S533" i="49"/>
  <c r="L533" i="49"/>
  <c r="EV533" i="49"/>
  <c r="DW533" i="49" s="1"/>
  <c r="Z533" i="49" s="1"/>
  <c r="EF533" i="49"/>
  <c r="DG533" i="49" s="1"/>
  <c r="J533" i="49" s="1"/>
  <c r="Y533" i="49"/>
  <c r="P533" i="49"/>
  <c r="EP534" i="49"/>
  <c r="DQ534" i="49" s="1"/>
  <c r="EF534" i="49"/>
  <c r="DG534" i="49" s="1"/>
  <c r="EQ533" i="49"/>
  <c r="DR533" i="49" s="1"/>
  <c r="U533" i="49" s="1"/>
  <c r="EV534" i="49"/>
  <c r="DW534" i="49" s="1"/>
  <c r="EL534" i="49"/>
  <c r="DM534" i="49" s="1"/>
  <c r="EI534" i="49"/>
  <c r="DJ534" i="49" s="1"/>
  <c r="DW208" i="48"/>
  <c r="AY535" i="49" s="1"/>
  <c r="CW535" i="49" s="1"/>
  <c r="BX535" i="49" s="1"/>
  <c r="DL208" i="48"/>
  <c r="AN535" i="49" s="1"/>
  <c r="CL535" i="49" s="1"/>
  <c r="BM535" i="49" s="1"/>
  <c r="DQ208" i="48"/>
  <c r="AS535" i="49" s="1"/>
  <c r="CQ535" i="49" s="1"/>
  <c r="BR535" i="49" s="1"/>
  <c r="DY208" i="48"/>
  <c r="BA535" i="49" s="1"/>
  <c r="CY535" i="49" s="1"/>
  <c r="BZ535" i="49" s="1"/>
  <c r="DZ208" i="48"/>
  <c r="BB535" i="49" s="1"/>
  <c r="CZ535" i="49" s="1"/>
  <c r="CA535" i="49" s="1"/>
  <c r="AY220" i="49"/>
  <c r="Y220" i="49" s="1"/>
  <c r="AC219" i="49"/>
  <c r="AG220" i="49"/>
  <c r="G220" i="49" s="1"/>
  <c r="CS221" i="49"/>
  <c r="DR221" i="49"/>
  <c r="EQ221" i="49"/>
  <c r="FP221" i="49"/>
  <c r="CH221" i="49"/>
  <c r="DG221" i="49"/>
  <c r="EF221" i="49"/>
  <c r="FE221" i="49"/>
  <c r="CU220" i="49"/>
  <c r="FR220" i="49"/>
  <c r="DT220" i="49"/>
  <c r="ES220" i="49"/>
  <c r="DS208" i="48"/>
  <c r="AU535" i="49" s="1"/>
  <c r="CS535" i="49" s="1"/>
  <c r="BT535" i="49" s="1"/>
  <c r="DM208" i="48"/>
  <c r="AO535" i="49" s="1"/>
  <c r="CM535" i="49" s="1"/>
  <c r="BN535" i="49" s="1"/>
  <c r="DQ221" i="49"/>
  <c r="CR221" i="49"/>
  <c r="EP221" i="49"/>
  <c r="FO221" i="49"/>
  <c r="CC221" i="49"/>
  <c r="DB221" i="49"/>
  <c r="EA221" i="49"/>
  <c r="EZ221" i="49"/>
  <c r="CY221" i="49"/>
  <c r="DX221" i="49"/>
  <c r="FV221" i="49"/>
  <c r="EW221" i="49"/>
  <c r="DT221" i="49"/>
  <c r="CU221" i="49"/>
  <c r="FR221" i="49"/>
  <c r="ES221" i="49"/>
  <c r="DP221" i="49"/>
  <c r="CQ221" i="49"/>
  <c r="FN221" i="49"/>
  <c r="EO221" i="49"/>
  <c r="CL221" i="49"/>
  <c r="DK221" i="49"/>
  <c r="EJ221" i="49"/>
  <c r="FI221" i="49"/>
  <c r="AV220" i="49"/>
  <c r="V220" i="49" s="1"/>
  <c r="AK220" i="49"/>
  <c r="K220" i="49" s="1"/>
  <c r="AM220" i="49"/>
  <c r="M220" i="49" s="1"/>
  <c r="BB220" i="49"/>
  <c r="AB220" i="49" s="1"/>
  <c r="AE220" i="49"/>
  <c r="E220" i="49" s="1"/>
  <c r="DL221" i="49"/>
  <c r="CM221" i="49"/>
  <c r="FJ221" i="49"/>
  <c r="EK221" i="49"/>
  <c r="CK221" i="49"/>
  <c r="DJ221" i="49"/>
  <c r="FH221" i="49"/>
  <c r="EI221" i="49"/>
  <c r="CL220" i="49"/>
  <c r="DK220" i="49"/>
  <c r="FI220" i="49"/>
  <c r="EJ220" i="49"/>
  <c r="DU220" i="49"/>
  <c r="CV220" i="49"/>
  <c r="FS220" i="49"/>
  <c r="ET220" i="49"/>
  <c r="DX208" i="48"/>
  <c r="AZ535" i="49" s="1"/>
  <c r="CX535" i="49" s="1"/>
  <c r="BY535" i="49" s="1"/>
  <c r="DH208" i="48"/>
  <c r="AJ535" i="49" s="1"/>
  <c r="CH535" i="49" s="1"/>
  <c r="BI535" i="49" s="1"/>
  <c r="DO208" i="48"/>
  <c r="AQ535" i="49" s="1"/>
  <c r="CO535" i="49" s="1"/>
  <c r="BP535" i="49" s="1"/>
  <c r="CW221" i="49"/>
  <c r="DV221" i="49"/>
  <c r="EU221" i="49"/>
  <c r="FT221" i="49"/>
  <c r="CI221" i="49"/>
  <c r="DH221" i="49"/>
  <c r="EG221" i="49"/>
  <c r="FF221" i="49"/>
  <c r="CE221" i="49"/>
  <c r="DD221" i="49"/>
  <c r="EC221" i="49"/>
  <c r="FB221" i="49"/>
  <c r="DY221" i="49"/>
  <c r="CZ221" i="49"/>
  <c r="FW221" i="49"/>
  <c r="EX221" i="49"/>
  <c r="DU221" i="49"/>
  <c r="CV221" i="49"/>
  <c r="FS221" i="49"/>
  <c r="ET221" i="49"/>
  <c r="CP221" i="49"/>
  <c r="DO221" i="49"/>
  <c r="FM221" i="49"/>
  <c r="EN221" i="49"/>
  <c r="AR220" i="49"/>
  <c r="R220" i="49" s="1"/>
  <c r="BA220" i="49"/>
  <c r="AA220" i="49" s="1"/>
  <c r="AH220" i="49"/>
  <c r="H220" i="49" s="1"/>
  <c r="CS220" i="49"/>
  <c r="DR220" i="49"/>
  <c r="FP220" i="49"/>
  <c r="EQ220" i="49"/>
  <c r="CO220" i="49"/>
  <c r="DN220" i="49"/>
  <c r="FL220" i="49"/>
  <c r="EM220" i="49"/>
  <c r="AI220" i="49"/>
  <c r="I220" i="49" s="1"/>
  <c r="AJ220" i="49"/>
  <c r="J220" i="49" s="1"/>
  <c r="AT220" i="49"/>
  <c r="T220" i="49" s="1"/>
  <c r="AS220" i="49"/>
  <c r="S220" i="49" s="1"/>
  <c r="EA207" i="48"/>
  <c r="AE534" i="49"/>
  <c r="CC534" i="49" s="1"/>
  <c r="CO221" i="49"/>
  <c r="DN221" i="49"/>
  <c r="EM221" i="49"/>
  <c r="FL221" i="49"/>
  <c r="DW221" i="49"/>
  <c r="CX221" i="49"/>
  <c r="FU221" i="49"/>
  <c r="EV221" i="49"/>
  <c r="DK208" i="48"/>
  <c r="AM535" i="49" s="1"/>
  <c r="CK535" i="49" s="1"/>
  <c r="BL535" i="49" s="1"/>
  <c r="CG221" i="49"/>
  <c r="DF221" i="49"/>
  <c r="EE221" i="49"/>
  <c r="FD221" i="49"/>
  <c r="DM221" i="49"/>
  <c r="CN221" i="49"/>
  <c r="EL221" i="49"/>
  <c r="FK221" i="49"/>
  <c r="DI221" i="49"/>
  <c r="EH221" i="49"/>
  <c r="CJ221" i="49"/>
  <c r="FG221" i="49"/>
  <c r="DE221" i="49"/>
  <c r="CF221" i="49"/>
  <c r="FC221" i="49"/>
  <c r="ED221" i="49"/>
  <c r="CD221" i="49"/>
  <c r="DC221" i="49"/>
  <c r="FA221" i="49"/>
  <c r="EB221" i="49"/>
  <c r="CT221" i="49"/>
  <c r="DS221" i="49"/>
  <c r="ER221" i="49"/>
  <c r="FQ221" i="49"/>
  <c r="AF220" i="49"/>
  <c r="F220" i="49" s="1"/>
  <c r="AO220" i="49"/>
  <c r="O220" i="49" s="1"/>
  <c r="AZ220" i="49"/>
  <c r="Z220" i="49" s="1"/>
  <c r="AP220" i="49"/>
  <c r="P220" i="49" s="1"/>
  <c r="AL220" i="49"/>
  <c r="L220" i="49" s="1"/>
  <c r="DC208" i="48"/>
  <c r="DA208" i="48"/>
  <c r="DS209" i="48"/>
  <c r="AU536" i="49" s="1"/>
  <c r="CS536" i="49" s="1"/>
  <c r="BT536" i="49" s="1"/>
  <c r="DW209" i="48"/>
  <c r="AY536" i="49" s="1"/>
  <c r="CW536" i="49" s="1"/>
  <c r="BX536" i="49" s="1"/>
  <c r="DO209" i="48"/>
  <c r="AQ536" i="49" s="1"/>
  <c r="CO536" i="49" s="1"/>
  <c r="BP536" i="49" s="1"/>
  <c r="D210" i="48"/>
  <c r="BD534" i="49" l="1"/>
  <c r="CB534" i="49" s="1"/>
  <c r="DV209" i="48"/>
  <c r="AX536" i="49" s="1"/>
  <c r="CV536" i="49" s="1"/>
  <c r="BW536" i="49" s="1"/>
  <c r="E531" i="49"/>
  <c r="AC531" i="49" s="1"/>
  <c r="DN209" i="48"/>
  <c r="AP536" i="49" s="1"/>
  <c r="CN536" i="49" s="1"/>
  <c r="BO536" i="49" s="1"/>
  <c r="BO222" i="49"/>
  <c r="CN222" i="49" s="1"/>
  <c r="DB532" i="49"/>
  <c r="DL209" i="48"/>
  <c r="AN536" i="49" s="1"/>
  <c r="CL536" i="49" s="1"/>
  <c r="BM536" i="49" s="1"/>
  <c r="BL223" i="49"/>
  <c r="BE223" i="49"/>
  <c r="BU223" i="49"/>
  <c r="BR223" i="49"/>
  <c r="BG223" i="49"/>
  <c r="CA223" i="49"/>
  <c r="BP223" i="49"/>
  <c r="BI223" i="49"/>
  <c r="BY223" i="49"/>
  <c r="BF223" i="49"/>
  <c r="BV223" i="49"/>
  <c r="BW223" i="49"/>
  <c r="BO223" i="49"/>
  <c r="BD223" i="49"/>
  <c r="BT223" i="49"/>
  <c r="BJ223" i="49"/>
  <c r="BZ223" i="49"/>
  <c r="BS223" i="49"/>
  <c r="BH223" i="49"/>
  <c r="BX223" i="49"/>
  <c r="BK223" i="49"/>
  <c r="BQ223" i="49"/>
  <c r="DG209" i="48"/>
  <c r="AI536" i="49" s="1"/>
  <c r="CG536" i="49" s="1"/>
  <c r="BH536" i="49" s="1"/>
  <c r="DX209" i="48"/>
  <c r="AZ536" i="49" s="1"/>
  <c r="CX536" i="49" s="1"/>
  <c r="BY536" i="49" s="1"/>
  <c r="DH209" i="48"/>
  <c r="AJ536" i="49" s="1"/>
  <c r="CH536" i="49" s="1"/>
  <c r="BI536" i="49" s="1"/>
  <c r="DQ209" i="48"/>
  <c r="AS536" i="49" s="1"/>
  <c r="CQ536" i="49" s="1"/>
  <c r="BR536" i="49" s="1"/>
  <c r="DF209" i="48"/>
  <c r="AH536" i="49" s="1"/>
  <c r="CF536" i="49" s="1"/>
  <c r="BG536" i="49" s="1"/>
  <c r="DZ209" i="48"/>
  <c r="BB536" i="49" s="1"/>
  <c r="CZ536" i="49" s="1"/>
  <c r="CA536" i="49" s="1"/>
  <c r="DR209" i="48"/>
  <c r="AT536" i="49" s="1"/>
  <c r="CR536" i="49" s="1"/>
  <c r="BS536" i="49" s="1"/>
  <c r="DY209" i="48"/>
  <c r="BA536" i="49" s="1"/>
  <c r="CY536" i="49" s="1"/>
  <c r="BZ536" i="49" s="1"/>
  <c r="EC535" i="49"/>
  <c r="DD535" i="49" s="1"/>
  <c r="EE535" i="49"/>
  <c r="DF535" i="49" s="1"/>
  <c r="EH535" i="49"/>
  <c r="DI535" i="49" s="1"/>
  <c r="EE534" i="49"/>
  <c r="DF534" i="49" s="1"/>
  <c r="I534" i="49" s="1"/>
  <c r="ET534" i="49"/>
  <c r="DU534" i="49" s="1"/>
  <c r="X534" i="49" s="1"/>
  <c r="EN534" i="49"/>
  <c r="DO534" i="49" s="1"/>
  <c r="R534" i="49" s="1"/>
  <c r="M534" i="49"/>
  <c r="EA533" i="49"/>
  <c r="P534" i="49"/>
  <c r="G534" i="49"/>
  <c r="J534" i="49"/>
  <c r="EN535" i="49"/>
  <c r="DO535" i="49" s="1"/>
  <c r="ER535" i="49"/>
  <c r="DS535" i="49" s="1"/>
  <c r="Z534" i="49"/>
  <c r="T534" i="49"/>
  <c r="EB534" i="49"/>
  <c r="DC534" i="49" s="1"/>
  <c r="F534" i="49" s="1"/>
  <c r="EJ534" i="49"/>
  <c r="DK534" i="49" s="1"/>
  <c r="N534" i="49" s="1"/>
  <c r="EG535" i="49"/>
  <c r="DH535" i="49" s="1"/>
  <c r="K535" i="49" s="1"/>
  <c r="EX534" i="49"/>
  <c r="DY534" i="49" s="1"/>
  <c r="AB534" i="49" s="1"/>
  <c r="EL535" i="49"/>
  <c r="DM535" i="49" s="1"/>
  <c r="EW534" i="49"/>
  <c r="DX534" i="49" s="1"/>
  <c r="AA534" i="49" s="1"/>
  <c r="ET535" i="49"/>
  <c r="DU535" i="49" s="1"/>
  <c r="ED534" i="49"/>
  <c r="DE534" i="49" s="1"/>
  <c r="H534" i="49" s="1"/>
  <c r="ES535" i="49"/>
  <c r="DT535" i="49" s="1"/>
  <c r="W535" i="49" s="1"/>
  <c r="EK534" i="49"/>
  <c r="DL534" i="49" s="1"/>
  <c r="O534" i="49" s="1"/>
  <c r="EQ534" i="49"/>
  <c r="DR534" i="49" s="1"/>
  <c r="ED535" i="49"/>
  <c r="DE535" i="49" s="1"/>
  <c r="ES534" i="49"/>
  <c r="DT534" i="49" s="1"/>
  <c r="W534" i="49" s="1"/>
  <c r="EB535" i="49"/>
  <c r="DC535" i="49" s="1"/>
  <c r="F535" i="49" s="1"/>
  <c r="ER534" i="49"/>
  <c r="DS534" i="49" s="1"/>
  <c r="V534" i="49" s="1"/>
  <c r="EP535" i="49"/>
  <c r="DQ535" i="49" s="1"/>
  <c r="EM534" i="49"/>
  <c r="DN534" i="49" s="1"/>
  <c r="EG534" i="49"/>
  <c r="DH534" i="49" s="1"/>
  <c r="K534" i="49" s="1"/>
  <c r="AV221" i="49"/>
  <c r="V221" i="49" s="1"/>
  <c r="AP221" i="49"/>
  <c r="P221" i="49" s="1"/>
  <c r="AI221" i="49"/>
  <c r="I221" i="49" s="1"/>
  <c r="AZ221" i="49"/>
  <c r="Z221" i="49" s="1"/>
  <c r="AX220" i="49"/>
  <c r="X220" i="49" s="1"/>
  <c r="AN220" i="49"/>
  <c r="N220" i="49" s="1"/>
  <c r="AM221" i="49"/>
  <c r="M221" i="49" s="1"/>
  <c r="AO221" i="49"/>
  <c r="O221" i="49" s="1"/>
  <c r="AJ221" i="49"/>
  <c r="J221" i="49" s="1"/>
  <c r="AU221" i="49"/>
  <c r="U221" i="49" s="1"/>
  <c r="CI222" i="49"/>
  <c r="DH222" i="49"/>
  <c r="EG222" i="49"/>
  <c r="FF222" i="49"/>
  <c r="DU209" i="48"/>
  <c r="AW536" i="49" s="1"/>
  <c r="CU536" i="49" s="1"/>
  <c r="BV536" i="49" s="1"/>
  <c r="DP209" i="48"/>
  <c r="AR536" i="49" s="1"/>
  <c r="CP536" i="49" s="1"/>
  <c r="BQ536" i="49" s="1"/>
  <c r="DM209" i="48"/>
  <c r="AO536" i="49" s="1"/>
  <c r="CM536" i="49" s="1"/>
  <c r="BN536" i="49" s="1"/>
  <c r="DC209" i="48"/>
  <c r="AE536" i="49" s="1"/>
  <c r="CC536" i="49" s="1"/>
  <c r="BD536" i="49" s="1"/>
  <c r="EA208" i="48"/>
  <c r="AE535" i="49"/>
  <c r="CC535" i="49" s="1"/>
  <c r="DY222" i="49"/>
  <c r="CZ222" i="49"/>
  <c r="EX222" i="49"/>
  <c r="FW222" i="49"/>
  <c r="CQ222" i="49"/>
  <c r="DP222" i="49"/>
  <c r="EO222" i="49"/>
  <c r="FN222" i="49"/>
  <c r="DQ222" i="49"/>
  <c r="CR222" i="49"/>
  <c r="FO222" i="49"/>
  <c r="EP222" i="49"/>
  <c r="DM222" i="49"/>
  <c r="DG222" i="49"/>
  <c r="CH222" i="49"/>
  <c r="EF222" i="49"/>
  <c r="FE222" i="49"/>
  <c r="DW222" i="49"/>
  <c r="CX222" i="49"/>
  <c r="EV222" i="49"/>
  <c r="FU222" i="49"/>
  <c r="AL221" i="49"/>
  <c r="L221" i="49" s="1"/>
  <c r="AQ221" i="49"/>
  <c r="Q221" i="49" s="1"/>
  <c r="AR221" i="49"/>
  <c r="R221" i="49" s="1"/>
  <c r="AX221" i="49"/>
  <c r="X221" i="49" s="1"/>
  <c r="BB221" i="49"/>
  <c r="AB221" i="49" s="1"/>
  <c r="AS221" i="49"/>
  <c r="S221" i="49" s="1"/>
  <c r="AW221" i="49"/>
  <c r="W221" i="49" s="1"/>
  <c r="BA221" i="49"/>
  <c r="AA221" i="49" s="1"/>
  <c r="CE222" i="49"/>
  <c r="DD222" i="49"/>
  <c r="FB222" i="49"/>
  <c r="EC222" i="49"/>
  <c r="DL222" i="49"/>
  <c r="CM222" i="49"/>
  <c r="EK222" i="49"/>
  <c r="FJ222" i="49"/>
  <c r="CT222" i="49"/>
  <c r="DS222" i="49"/>
  <c r="ER222" i="49"/>
  <c r="FQ222" i="49"/>
  <c r="DK209" i="48"/>
  <c r="AM536" i="49" s="1"/>
  <c r="CK536" i="49" s="1"/>
  <c r="BL536" i="49" s="1"/>
  <c r="DD209" i="48"/>
  <c r="AF536" i="49" s="1"/>
  <c r="CD536" i="49" s="1"/>
  <c r="BE536" i="49" s="1"/>
  <c r="CO222" i="49"/>
  <c r="DN222" i="49"/>
  <c r="EM222" i="49"/>
  <c r="FL222" i="49"/>
  <c r="DJ209" i="48"/>
  <c r="AL536" i="49" s="1"/>
  <c r="CJ536" i="49" s="1"/>
  <c r="BK536" i="49" s="1"/>
  <c r="DU222" i="49"/>
  <c r="CV222" i="49"/>
  <c r="ET222" i="49"/>
  <c r="FS222" i="49"/>
  <c r="CW222" i="49"/>
  <c r="DV222" i="49"/>
  <c r="FT222" i="49"/>
  <c r="EU222" i="49"/>
  <c r="DR222" i="49"/>
  <c r="CS222" i="49"/>
  <c r="EQ222" i="49"/>
  <c r="FP222" i="49"/>
  <c r="CL222" i="49"/>
  <c r="DK222" i="49"/>
  <c r="EJ222" i="49"/>
  <c r="FI222" i="49"/>
  <c r="AQ220" i="49"/>
  <c r="Q220" i="49" s="1"/>
  <c r="AU220" i="49"/>
  <c r="U220" i="49" s="1"/>
  <c r="AG221" i="49"/>
  <c r="G221" i="49" s="1"/>
  <c r="AK221" i="49"/>
  <c r="K221" i="49" s="1"/>
  <c r="AY221" i="49"/>
  <c r="Y221" i="49" s="1"/>
  <c r="AN221" i="49"/>
  <c r="N221" i="49" s="1"/>
  <c r="AE221" i="49"/>
  <c r="E221" i="49" s="1"/>
  <c r="AT221" i="49"/>
  <c r="T221" i="49" s="1"/>
  <c r="DJ222" i="49"/>
  <c r="CK222" i="49"/>
  <c r="EI222" i="49"/>
  <c r="FH222" i="49"/>
  <c r="CD222" i="49"/>
  <c r="DC222" i="49"/>
  <c r="EB222" i="49"/>
  <c r="FA222" i="49"/>
  <c r="DT209" i="48"/>
  <c r="AV536" i="49" s="1"/>
  <c r="CT536" i="49" s="1"/>
  <c r="BU536" i="49" s="1"/>
  <c r="DI209" i="48"/>
  <c r="AK536" i="49" s="1"/>
  <c r="CI536" i="49" s="1"/>
  <c r="BJ536" i="49" s="1"/>
  <c r="DE209" i="48"/>
  <c r="AG536" i="49" s="1"/>
  <c r="CE536" i="49" s="1"/>
  <c r="BF536" i="49" s="1"/>
  <c r="DT222" i="49"/>
  <c r="FR222" i="49"/>
  <c r="CU222" i="49"/>
  <c r="ES222" i="49"/>
  <c r="DE222" i="49"/>
  <c r="CF222" i="49"/>
  <c r="FC222" i="49"/>
  <c r="ED222" i="49"/>
  <c r="CG222" i="49"/>
  <c r="DF222" i="49"/>
  <c r="FD222" i="49"/>
  <c r="EE222" i="49"/>
  <c r="CC222" i="49"/>
  <c r="DB222" i="49"/>
  <c r="EZ222" i="49"/>
  <c r="EA222" i="49"/>
  <c r="DX222" i="49"/>
  <c r="CY222" i="49"/>
  <c r="EW222" i="49"/>
  <c r="FV222" i="49"/>
  <c r="CP222" i="49"/>
  <c r="DO222" i="49"/>
  <c r="FM222" i="49"/>
  <c r="EN222" i="49"/>
  <c r="AF221" i="49"/>
  <c r="F221" i="49" s="1"/>
  <c r="AH221" i="49"/>
  <c r="H221" i="49" s="1"/>
  <c r="AW220" i="49"/>
  <c r="W220" i="49" s="1"/>
  <c r="DN210" i="48"/>
  <c r="AP537" i="49" s="1"/>
  <c r="CN537" i="49" s="1"/>
  <c r="BO537" i="49" s="1"/>
  <c r="DJ210" i="48"/>
  <c r="AL537" i="49" s="1"/>
  <c r="CJ537" i="49" s="1"/>
  <c r="BK537" i="49" s="1"/>
  <c r="DF210" i="48"/>
  <c r="AH537" i="49" s="1"/>
  <c r="CF537" i="49" s="1"/>
  <c r="BG537" i="49" s="1"/>
  <c r="DY210" i="48"/>
  <c r="BA537" i="49" s="1"/>
  <c r="CY537" i="49" s="1"/>
  <c r="BZ537" i="49" s="1"/>
  <c r="DQ210" i="48"/>
  <c r="AS537" i="49" s="1"/>
  <c r="CQ537" i="49" s="1"/>
  <c r="BR537" i="49" s="1"/>
  <c r="DA209" i="48"/>
  <c r="D211" i="48"/>
  <c r="BD535" i="49" l="1"/>
  <c r="CB535" i="49" s="1"/>
  <c r="EL222" i="49"/>
  <c r="FK222" i="49"/>
  <c r="DM210" i="48"/>
  <c r="AO537" i="49" s="1"/>
  <c r="CM537" i="49" s="1"/>
  <c r="BN537" i="49" s="1"/>
  <c r="BN223" i="49"/>
  <c r="EK223" i="49" s="1"/>
  <c r="DL210" i="48"/>
  <c r="AN537" i="49" s="1"/>
  <c r="CL537" i="49" s="1"/>
  <c r="BM537" i="49" s="1"/>
  <c r="BM223" i="49"/>
  <c r="CB536" i="49"/>
  <c r="E532" i="49"/>
  <c r="AC532" i="49" s="1"/>
  <c r="DZ532" i="49"/>
  <c r="DB533" i="49"/>
  <c r="DU210" i="48"/>
  <c r="AW537" i="49" s="1"/>
  <c r="CU537" i="49" s="1"/>
  <c r="BV537" i="49" s="1"/>
  <c r="BD224" i="49"/>
  <c r="BT224" i="49"/>
  <c r="BM224" i="49"/>
  <c r="BJ224" i="49"/>
  <c r="BZ224" i="49"/>
  <c r="CA224" i="49"/>
  <c r="BX224" i="49"/>
  <c r="BQ224" i="49"/>
  <c r="BN224" i="49"/>
  <c r="BS224" i="49"/>
  <c r="BE224" i="49"/>
  <c r="BU224" i="49"/>
  <c r="BR224" i="49"/>
  <c r="BG224" i="49"/>
  <c r="BI224" i="49"/>
  <c r="BW224" i="49"/>
  <c r="BY224" i="49"/>
  <c r="BF224" i="49"/>
  <c r="BK224" i="49"/>
  <c r="BV224" i="49"/>
  <c r="BP224" i="49"/>
  <c r="DD210" i="48"/>
  <c r="AF537" i="49" s="1"/>
  <c r="CD537" i="49" s="1"/>
  <c r="BE537" i="49" s="1"/>
  <c r="DW210" i="48"/>
  <c r="AY537" i="49" s="1"/>
  <c r="CW537" i="49" s="1"/>
  <c r="BX537" i="49" s="1"/>
  <c r="DT210" i="48"/>
  <c r="AV537" i="49" s="1"/>
  <c r="CT537" i="49" s="1"/>
  <c r="BU537" i="49" s="1"/>
  <c r="G535" i="49"/>
  <c r="DG210" i="48"/>
  <c r="AI537" i="49" s="1"/>
  <c r="CG537" i="49" s="1"/>
  <c r="BH537" i="49" s="1"/>
  <c r="DO210" i="48"/>
  <c r="AQ537" i="49" s="1"/>
  <c r="CO537" i="49" s="1"/>
  <c r="BP537" i="49" s="1"/>
  <c r="DX210" i="48"/>
  <c r="AZ537" i="49" s="1"/>
  <c r="CX537" i="49" s="1"/>
  <c r="BY537" i="49" s="1"/>
  <c r="DH210" i="48"/>
  <c r="AJ537" i="49" s="1"/>
  <c r="CH537" i="49" s="1"/>
  <c r="BI537" i="49" s="1"/>
  <c r="DK210" i="48"/>
  <c r="AM537" i="49" s="1"/>
  <c r="CK537" i="49" s="1"/>
  <c r="BL537" i="49" s="1"/>
  <c r="DS210" i="48"/>
  <c r="AU537" i="49" s="1"/>
  <c r="CS537" i="49" s="1"/>
  <c r="BT537" i="49" s="1"/>
  <c r="EW535" i="49"/>
  <c r="DX535" i="49" s="1"/>
  <c r="AA535" i="49" s="1"/>
  <c r="Q534" i="49"/>
  <c r="EA534" i="49"/>
  <c r="T535" i="49"/>
  <c r="EX535" i="49"/>
  <c r="DY535" i="49" s="1"/>
  <c r="AB535" i="49" s="1"/>
  <c r="H535" i="49"/>
  <c r="V535" i="49"/>
  <c r="P535" i="49"/>
  <c r="U534" i="49"/>
  <c r="EI535" i="49"/>
  <c r="DJ535" i="49" s="1"/>
  <c r="EU536" i="49"/>
  <c r="DV536" i="49" s="1"/>
  <c r="EL536" i="49"/>
  <c r="DM536" i="49" s="1"/>
  <c r="P536" i="49" s="1"/>
  <c r="I535" i="49"/>
  <c r="EF536" i="49"/>
  <c r="DG536" i="49" s="1"/>
  <c r="EP536" i="49"/>
  <c r="DQ536" i="49" s="1"/>
  <c r="T536" i="49" s="1"/>
  <c r="ET536" i="49"/>
  <c r="DU536" i="49" s="1"/>
  <c r="L535" i="49"/>
  <c r="X535" i="49"/>
  <c r="R535" i="49"/>
  <c r="EM535" i="49"/>
  <c r="DN535" i="49" s="1"/>
  <c r="Q535" i="49" s="1"/>
  <c r="EX536" i="49"/>
  <c r="DY536" i="49" s="1"/>
  <c r="AB536" i="49" s="1"/>
  <c r="EV536" i="49"/>
  <c r="DW536" i="49" s="1"/>
  <c r="EO535" i="49"/>
  <c r="DP535" i="49" s="1"/>
  <c r="S535" i="49" s="1"/>
  <c r="EF535" i="49"/>
  <c r="DG535" i="49" s="1"/>
  <c r="J535" i="49" s="1"/>
  <c r="EV535" i="49"/>
  <c r="DW535" i="49" s="1"/>
  <c r="Z535" i="49" s="1"/>
  <c r="EE536" i="49"/>
  <c r="DF536" i="49" s="1"/>
  <c r="I536" i="49" s="1"/>
  <c r="EK535" i="49"/>
  <c r="DL535" i="49" s="1"/>
  <c r="O535" i="49" s="1"/>
  <c r="EM536" i="49"/>
  <c r="DN536" i="49" s="1"/>
  <c r="EW536" i="49"/>
  <c r="DX536" i="49" s="1"/>
  <c r="AA536" i="49" s="1"/>
  <c r="ED536" i="49"/>
  <c r="DE536" i="49" s="1"/>
  <c r="H536" i="49" s="1"/>
  <c r="EJ536" i="49"/>
  <c r="DK536" i="49" s="1"/>
  <c r="EJ535" i="49"/>
  <c r="DK535" i="49" s="1"/>
  <c r="EO536" i="49"/>
  <c r="DP536" i="49" s="1"/>
  <c r="S536" i="49" s="1"/>
  <c r="EQ535" i="49"/>
  <c r="DR535" i="49" s="1"/>
  <c r="U535" i="49" s="1"/>
  <c r="EQ536" i="49"/>
  <c r="DR536" i="49" s="1"/>
  <c r="EU535" i="49"/>
  <c r="DV535" i="49" s="1"/>
  <c r="Y535" i="49" s="1"/>
  <c r="AC220" i="49"/>
  <c r="AQ222" i="49"/>
  <c r="Q222" i="49" s="1"/>
  <c r="DD223" i="49"/>
  <c r="CE223" i="49"/>
  <c r="EC223" i="49"/>
  <c r="FB223" i="49"/>
  <c r="DO223" i="49"/>
  <c r="CP223" i="49"/>
  <c r="EN223" i="49"/>
  <c r="FM223" i="49"/>
  <c r="DP210" i="48"/>
  <c r="AR537" i="49" s="1"/>
  <c r="CP537" i="49" s="1"/>
  <c r="BQ537" i="49" s="1"/>
  <c r="CW223" i="49"/>
  <c r="DV223" i="49"/>
  <c r="EU223" i="49"/>
  <c r="FT223" i="49"/>
  <c r="DM223" i="49"/>
  <c r="CN223" i="49"/>
  <c r="FK223" i="49"/>
  <c r="EL223" i="49"/>
  <c r="DI223" i="49"/>
  <c r="CJ223" i="49"/>
  <c r="FG223" i="49"/>
  <c r="EH223" i="49"/>
  <c r="DE223" i="49"/>
  <c r="CF223" i="49"/>
  <c r="ED223" i="49"/>
  <c r="FC223" i="49"/>
  <c r="CD223" i="49"/>
  <c r="DC223" i="49"/>
  <c r="EB223" i="49"/>
  <c r="FA223" i="49"/>
  <c r="CT223" i="49"/>
  <c r="DS223" i="49"/>
  <c r="ER223" i="49"/>
  <c r="FQ223" i="49"/>
  <c r="AY222" i="49"/>
  <c r="Y222" i="49" s="1"/>
  <c r="DI222" i="49"/>
  <c r="CJ222" i="49"/>
  <c r="EH222" i="49"/>
  <c r="FG222" i="49"/>
  <c r="AK222" i="49"/>
  <c r="K222" i="49" s="1"/>
  <c r="DQ223" i="49"/>
  <c r="CR223" i="49"/>
  <c r="EP223" i="49"/>
  <c r="FO223" i="49"/>
  <c r="DY223" i="49"/>
  <c r="CZ223" i="49"/>
  <c r="EX223" i="49"/>
  <c r="FW223" i="49"/>
  <c r="DZ210" i="48"/>
  <c r="BB537" i="49" s="1"/>
  <c r="CZ537" i="49" s="1"/>
  <c r="CA537" i="49" s="1"/>
  <c r="DE210" i="48"/>
  <c r="AG537" i="49" s="1"/>
  <c r="CE537" i="49" s="1"/>
  <c r="BF537" i="49" s="1"/>
  <c r="EA209" i="48"/>
  <c r="CG223" i="49"/>
  <c r="DF223" i="49"/>
  <c r="EE223" i="49"/>
  <c r="FD223" i="49"/>
  <c r="DR223" i="49"/>
  <c r="CS223" i="49"/>
  <c r="EQ223" i="49"/>
  <c r="FP223" i="49"/>
  <c r="CO223" i="49"/>
  <c r="DN223" i="49"/>
  <c r="FL223" i="49"/>
  <c r="EM223" i="49"/>
  <c r="DJ223" i="49"/>
  <c r="CK223" i="49"/>
  <c r="FH223" i="49"/>
  <c r="EI223" i="49"/>
  <c r="CH223" i="49"/>
  <c r="DG223" i="49"/>
  <c r="FE223" i="49"/>
  <c r="EF223" i="49"/>
  <c r="CX223" i="49"/>
  <c r="DW223" i="49"/>
  <c r="FU223" i="49"/>
  <c r="EV223" i="49"/>
  <c r="AR222" i="49"/>
  <c r="R222" i="49" s="1"/>
  <c r="AE222" i="49"/>
  <c r="E222" i="49" s="1"/>
  <c r="AI222" i="49"/>
  <c r="I222" i="49" s="1"/>
  <c r="AH222" i="49"/>
  <c r="H222" i="49" s="1"/>
  <c r="AW222" i="49"/>
  <c r="W222" i="49" s="1"/>
  <c r="AF222" i="49"/>
  <c r="F222" i="49" s="1"/>
  <c r="AM222" i="49"/>
  <c r="M222" i="49" s="1"/>
  <c r="AC221" i="49"/>
  <c r="AN222" i="49"/>
  <c r="N222" i="49" s="1"/>
  <c r="AU222" i="49"/>
  <c r="U222" i="49" s="1"/>
  <c r="AX222" i="49"/>
  <c r="X222" i="49" s="1"/>
  <c r="AG222" i="49"/>
  <c r="G222" i="49" s="1"/>
  <c r="AP222" i="49"/>
  <c r="P222" i="49" s="1"/>
  <c r="AT222" i="49"/>
  <c r="T222" i="49" s="1"/>
  <c r="CI223" i="49"/>
  <c r="DH223" i="49"/>
  <c r="FF223" i="49"/>
  <c r="EG223" i="49"/>
  <c r="DU223" i="49"/>
  <c r="CV223" i="49"/>
  <c r="FS223" i="49"/>
  <c r="ET223" i="49"/>
  <c r="DR210" i="48"/>
  <c r="AT537" i="49" s="1"/>
  <c r="CR537" i="49" s="1"/>
  <c r="BS537" i="49" s="1"/>
  <c r="DV210" i="48"/>
  <c r="AX537" i="49" s="1"/>
  <c r="CV537" i="49" s="1"/>
  <c r="BW537" i="49" s="1"/>
  <c r="DI210" i="48"/>
  <c r="AK537" i="49" s="1"/>
  <c r="CI537" i="49" s="1"/>
  <c r="BJ537" i="49" s="1"/>
  <c r="DL223" i="49"/>
  <c r="FJ223" i="49"/>
  <c r="DB223" i="49"/>
  <c r="CC223" i="49"/>
  <c r="EA223" i="49"/>
  <c r="EZ223" i="49"/>
  <c r="DX223" i="49"/>
  <c r="CY223" i="49"/>
  <c r="FV223" i="49"/>
  <c r="EW223" i="49"/>
  <c r="CU223" i="49"/>
  <c r="DT223" i="49"/>
  <c r="ES223" i="49"/>
  <c r="FR223" i="49"/>
  <c r="DP223" i="49"/>
  <c r="CQ223" i="49"/>
  <c r="EO223" i="49"/>
  <c r="FN223" i="49"/>
  <c r="DK223" i="49"/>
  <c r="CL223" i="49"/>
  <c r="FI223" i="49"/>
  <c r="EJ223" i="49"/>
  <c r="BA222" i="49"/>
  <c r="AA222" i="49" s="1"/>
  <c r="AV222" i="49"/>
  <c r="V222" i="49" s="1"/>
  <c r="AO222" i="49"/>
  <c r="O222" i="49" s="1"/>
  <c r="AZ222" i="49"/>
  <c r="Z222" i="49" s="1"/>
  <c r="AJ222" i="49"/>
  <c r="J222" i="49" s="1"/>
  <c r="AS222" i="49"/>
  <c r="S222" i="49" s="1"/>
  <c r="BB222" i="49"/>
  <c r="AB222" i="49" s="1"/>
  <c r="DC210" i="48"/>
  <c r="DA210" i="48"/>
  <c r="DY211" i="48"/>
  <c r="BA538" i="49" s="1"/>
  <c r="CY538" i="49" s="1"/>
  <c r="BZ538" i="49" s="1"/>
  <c r="DP211" i="48"/>
  <c r="AR538" i="49" s="1"/>
  <c r="CP538" i="49" s="1"/>
  <c r="BQ538" i="49" s="1"/>
  <c r="DQ211" i="48"/>
  <c r="AS538" i="49" s="1"/>
  <c r="CQ538" i="49" s="1"/>
  <c r="BR538" i="49" s="1"/>
  <c r="DS211" i="48"/>
  <c r="AU538" i="49" s="1"/>
  <c r="CS538" i="49" s="1"/>
  <c r="BT538" i="49" s="1"/>
  <c r="D212" i="48"/>
  <c r="CM223" i="49" l="1"/>
  <c r="DN211" i="48"/>
  <c r="AP538" i="49" s="1"/>
  <c r="CN538" i="49" s="1"/>
  <c r="BO538" i="49" s="1"/>
  <c r="BO224" i="49"/>
  <c r="DK211" i="48"/>
  <c r="AM538" i="49" s="1"/>
  <c r="CK538" i="49" s="1"/>
  <c r="BL538" i="49" s="1"/>
  <c r="BL224" i="49"/>
  <c r="DG211" i="48"/>
  <c r="AI538" i="49" s="1"/>
  <c r="CG538" i="49" s="1"/>
  <c r="BH538" i="49" s="1"/>
  <c r="BH224" i="49"/>
  <c r="E533" i="49"/>
  <c r="AC533" i="49" s="1"/>
  <c r="DZ533" i="49"/>
  <c r="DB534" i="49"/>
  <c r="BL225" i="49"/>
  <c r="BE225" i="49"/>
  <c r="BU225" i="49"/>
  <c r="BR225" i="49"/>
  <c r="BW225" i="49"/>
  <c r="BO225" i="49"/>
  <c r="BI225" i="49"/>
  <c r="BY225" i="49"/>
  <c r="BF225" i="49"/>
  <c r="BV225" i="49"/>
  <c r="BS225" i="49"/>
  <c r="BD225" i="49"/>
  <c r="BT225" i="49"/>
  <c r="BM225" i="49"/>
  <c r="BJ225" i="49"/>
  <c r="BZ225" i="49"/>
  <c r="BK225" i="49"/>
  <c r="BH225" i="49"/>
  <c r="BX225" i="49"/>
  <c r="BQ225" i="49"/>
  <c r="BG225" i="49"/>
  <c r="BN225" i="49"/>
  <c r="CA225" i="49"/>
  <c r="DH211" i="48"/>
  <c r="AJ538" i="49" s="1"/>
  <c r="CH538" i="49" s="1"/>
  <c r="BI538" i="49" s="1"/>
  <c r="DD211" i="48"/>
  <c r="AF538" i="49" s="1"/>
  <c r="CD538" i="49" s="1"/>
  <c r="BE538" i="49" s="1"/>
  <c r="DX211" i="48"/>
  <c r="AZ538" i="49" s="1"/>
  <c r="CX538" i="49" s="1"/>
  <c r="BY538" i="49" s="1"/>
  <c r="DM211" i="48"/>
  <c r="AO538" i="49" s="1"/>
  <c r="CM538" i="49" s="1"/>
  <c r="BN538" i="49" s="1"/>
  <c r="DU211" i="48"/>
  <c r="AW538" i="49" s="1"/>
  <c r="CU538" i="49" s="1"/>
  <c r="BV538" i="49" s="1"/>
  <c r="DT211" i="48"/>
  <c r="AV538" i="49" s="1"/>
  <c r="CT538" i="49" s="1"/>
  <c r="BU538" i="49" s="1"/>
  <c r="EK537" i="49"/>
  <c r="DL537" i="49" s="1"/>
  <c r="O537" i="49" s="1"/>
  <c r="DW211" i="48"/>
  <c r="AY538" i="49" s="1"/>
  <c r="CW538" i="49" s="1"/>
  <c r="BX538" i="49" s="1"/>
  <c r="DI211" i="48"/>
  <c r="AK538" i="49" s="1"/>
  <c r="CI538" i="49" s="1"/>
  <c r="BJ538" i="49" s="1"/>
  <c r="DF211" i="48"/>
  <c r="AH538" i="49" s="1"/>
  <c r="CF538" i="49" s="1"/>
  <c r="BG538" i="49" s="1"/>
  <c r="DO211" i="48"/>
  <c r="AQ538" i="49" s="1"/>
  <c r="CO538" i="49" s="1"/>
  <c r="BP538" i="49" s="1"/>
  <c r="EI537" i="49"/>
  <c r="DJ537" i="49" s="1"/>
  <c r="M537" i="49" s="1"/>
  <c r="EW537" i="49"/>
  <c r="DX537" i="49" s="1"/>
  <c r="EA536" i="49"/>
  <c r="EM537" i="49"/>
  <c r="DN537" i="49" s="1"/>
  <c r="ED537" i="49"/>
  <c r="DE537" i="49" s="1"/>
  <c r="ES537" i="49"/>
  <c r="DT537" i="49" s="1"/>
  <c r="EF537" i="49"/>
  <c r="DG537" i="49" s="1"/>
  <c r="EQ537" i="49"/>
  <c r="DR537" i="49" s="1"/>
  <c r="EC536" i="49"/>
  <c r="DD536" i="49" s="1"/>
  <c r="G536" i="49" s="1"/>
  <c r="Q536" i="49"/>
  <c r="M535" i="49"/>
  <c r="N535" i="49"/>
  <c r="Z536" i="49"/>
  <c r="X536" i="49"/>
  <c r="Y536" i="49"/>
  <c r="EI536" i="49"/>
  <c r="DJ536" i="49" s="1"/>
  <c r="M536" i="49" s="1"/>
  <c r="EJ537" i="49"/>
  <c r="DK537" i="49" s="1"/>
  <c r="N537" i="49" s="1"/>
  <c r="EA535" i="49"/>
  <c r="U536" i="49"/>
  <c r="EG536" i="49"/>
  <c r="DH536" i="49" s="1"/>
  <c r="K536" i="49" s="1"/>
  <c r="EN536" i="49"/>
  <c r="DO536" i="49" s="1"/>
  <c r="R536" i="49" s="1"/>
  <c r="N536" i="49"/>
  <c r="J536" i="49"/>
  <c r="EK536" i="49"/>
  <c r="DL536" i="49" s="1"/>
  <c r="O536" i="49" s="1"/>
  <c r="ER537" i="49"/>
  <c r="DS537" i="49" s="1"/>
  <c r="EV537" i="49"/>
  <c r="DW537" i="49" s="1"/>
  <c r="EU537" i="49"/>
  <c r="DV537" i="49" s="1"/>
  <c r="Y537" i="49" s="1"/>
  <c r="EH536" i="49"/>
  <c r="DI536" i="49" s="1"/>
  <c r="L536" i="49" s="1"/>
  <c r="ES536" i="49"/>
  <c r="DT536" i="49" s="1"/>
  <c r="W536" i="49" s="1"/>
  <c r="EL537" i="49"/>
  <c r="DM537" i="49" s="1"/>
  <c r="P537" i="49" s="1"/>
  <c r="ER536" i="49"/>
  <c r="DS536" i="49" s="1"/>
  <c r="V536" i="49" s="1"/>
  <c r="EB537" i="49"/>
  <c r="DC537" i="49" s="1"/>
  <c r="EB536" i="49"/>
  <c r="DC536" i="49" s="1"/>
  <c r="F536" i="49" s="1"/>
  <c r="EE537" i="49"/>
  <c r="DF537" i="49" s="1"/>
  <c r="I537" i="49" s="1"/>
  <c r="EO537" i="49"/>
  <c r="DP537" i="49" s="1"/>
  <c r="EH537" i="49"/>
  <c r="DI537" i="49" s="1"/>
  <c r="AS223" i="49"/>
  <c r="S223" i="49" s="1"/>
  <c r="AW223" i="49"/>
  <c r="W223" i="49" s="1"/>
  <c r="AE223" i="49"/>
  <c r="E223" i="49" s="1"/>
  <c r="AZ223" i="49"/>
  <c r="Z223" i="49" s="1"/>
  <c r="AJ223" i="49"/>
  <c r="J223" i="49" s="1"/>
  <c r="AM223" i="49"/>
  <c r="M223" i="49" s="1"/>
  <c r="AQ223" i="49"/>
  <c r="Q223" i="49" s="1"/>
  <c r="BB223" i="49"/>
  <c r="AB223" i="49" s="1"/>
  <c r="AT223" i="49"/>
  <c r="T223" i="49" s="1"/>
  <c r="AR223" i="49"/>
  <c r="R223" i="49" s="1"/>
  <c r="AG223" i="49"/>
  <c r="G223" i="49" s="1"/>
  <c r="DY224" i="49"/>
  <c r="CZ224" i="49"/>
  <c r="EX224" i="49"/>
  <c r="FW224" i="49"/>
  <c r="DR224" i="49"/>
  <c r="CS224" i="49"/>
  <c r="FP224" i="49"/>
  <c r="EQ224" i="49"/>
  <c r="DE211" i="48"/>
  <c r="AG538" i="49" s="1"/>
  <c r="CE538" i="49" s="1"/>
  <c r="BF538" i="49" s="1"/>
  <c r="CO224" i="49"/>
  <c r="DN224" i="49"/>
  <c r="FL224" i="49"/>
  <c r="EM224" i="49"/>
  <c r="DE224" i="49"/>
  <c r="CF224" i="49"/>
  <c r="ED224" i="49"/>
  <c r="FC224" i="49"/>
  <c r="CG224" i="49"/>
  <c r="DF224" i="49"/>
  <c r="EE224" i="49"/>
  <c r="FD224" i="49"/>
  <c r="DB224" i="49"/>
  <c r="CC224" i="49"/>
  <c r="EZ224" i="49"/>
  <c r="EA224" i="49"/>
  <c r="CY224" i="49"/>
  <c r="DX224" i="49"/>
  <c r="EW224" i="49"/>
  <c r="FV224" i="49"/>
  <c r="DO224" i="49"/>
  <c r="CP224" i="49"/>
  <c r="FM224" i="49"/>
  <c r="EN224" i="49"/>
  <c r="AU223" i="49"/>
  <c r="U223" i="49" s="1"/>
  <c r="AI223" i="49"/>
  <c r="I223" i="49" s="1"/>
  <c r="AL222" i="49"/>
  <c r="L222" i="49" s="1"/>
  <c r="AL223" i="49"/>
  <c r="L223" i="49" s="1"/>
  <c r="AP223" i="49"/>
  <c r="P223" i="49" s="1"/>
  <c r="DU224" i="49"/>
  <c r="CV224" i="49"/>
  <c r="FS224" i="49"/>
  <c r="ET224" i="49"/>
  <c r="CL224" i="49"/>
  <c r="DK224" i="49"/>
  <c r="FI224" i="49"/>
  <c r="EJ224" i="49"/>
  <c r="DJ211" i="48"/>
  <c r="AL538" i="49" s="1"/>
  <c r="CJ538" i="49" s="1"/>
  <c r="BK538" i="49" s="1"/>
  <c r="DZ211" i="48"/>
  <c r="BB538" i="49" s="1"/>
  <c r="CZ538" i="49" s="1"/>
  <c r="CA538" i="49" s="1"/>
  <c r="DR211" i="48"/>
  <c r="AT538" i="49" s="1"/>
  <c r="CR538" i="49" s="1"/>
  <c r="BS538" i="49" s="1"/>
  <c r="CU224" i="49"/>
  <c r="DT224" i="49"/>
  <c r="FR224" i="49"/>
  <c r="ES224" i="49"/>
  <c r="DJ224" i="49"/>
  <c r="CK224" i="49"/>
  <c r="EI224" i="49"/>
  <c r="FH224" i="49"/>
  <c r="CM224" i="49"/>
  <c r="DL224" i="49"/>
  <c r="FJ224" i="49"/>
  <c r="EK224" i="49"/>
  <c r="DH224" i="49"/>
  <c r="CI224" i="49"/>
  <c r="FF224" i="49"/>
  <c r="EG224" i="49"/>
  <c r="CD224" i="49"/>
  <c r="DC224" i="49"/>
  <c r="FA224" i="49"/>
  <c r="EB224" i="49"/>
  <c r="CT224" i="49"/>
  <c r="DS224" i="49"/>
  <c r="ER224" i="49"/>
  <c r="FQ224" i="49"/>
  <c r="AX223" i="49"/>
  <c r="X223" i="49" s="1"/>
  <c r="AK223" i="49"/>
  <c r="K223" i="49" s="1"/>
  <c r="AC222" i="49"/>
  <c r="AV223" i="49"/>
  <c r="V223" i="49" s="1"/>
  <c r="AF223" i="49"/>
  <c r="F223" i="49" s="1"/>
  <c r="AH223" i="49"/>
  <c r="H223" i="49" s="1"/>
  <c r="AY223" i="49"/>
  <c r="Y223" i="49" s="1"/>
  <c r="DI224" i="49"/>
  <c r="CJ224" i="49"/>
  <c r="FG224" i="49"/>
  <c r="EH224" i="49"/>
  <c r="CW224" i="49"/>
  <c r="DV224" i="49"/>
  <c r="FT224" i="49"/>
  <c r="EU224" i="49"/>
  <c r="DV211" i="48"/>
  <c r="AX538" i="49" s="1"/>
  <c r="CV538" i="49" s="1"/>
  <c r="BW538" i="49" s="1"/>
  <c r="DL211" i="48"/>
  <c r="AN538" i="49" s="1"/>
  <c r="CL538" i="49" s="1"/>
  <c r="BM538" i="49" s="1"/>
  <c r="EA210" i="48"/>
  <c r="AE537" i="49"/>
  <c r="CC537" i="49" s="1"/>
  <c r="DD224" i="49"/>
  <c r="CE224" i="49"/>
  <c r="FB224" i="49"/>
  <c r="EC224" i="49"/>
  <c r="DP224" i="49"/>
  <c r="CQ224" i="49"/>
  <c r="FN224" i="49"/>
  <c r="EO224" i="49"/>
  <c r="DQ224" i="49"/>
  <c r="CR224" i="49"/>
  <c r="EP224" i="49"/>
  <c r="FO224" i="49"/>
  <c r="DM224" i="49"/>
  <c r="CN224" i="49"/>
  <c r="FK224" i="49"/>
  <c r="EL224" i="49"/>
  <c r="DG224" i="49"/>
  <c r="CH224" i="49"/>
  <c r="FE224" i="49"/>
  <c r="EF224" i="49"/>
  <c r="CX224" i="49"/>
  <c r="DW224" i="49"/>
  <c r="EV224" i="49"/>
  <c r="FU224" i="49"/>
  <c r="AN223" i="49"/>
  <c r="N223" i="49" s="1"/>
  <c r="BA223" i="49"/>
  <c r="AA223" i="49" s="1"/>
  <c r="AO223" i="49"/>
  <c r="O223" i="49" s="1"/>
  <c r="DP212" i="48"/>
  <c r="AR539" i="49" s="1"/>
  <c r="CP539" i="49" s="1"/>
  <c r="BQ539" i="49" s="1"/>
  <c r="DJ212" i="48"/>
  <c r="AL539" i="49" s="1"/>
  <c r="CJ539" i="49" s="1"/>
  <c r="BK539" i="49" s="1"/>
  <c r="DZ212" i="48"/>
  <c r="BB539" i="49" s="1"/>
  <c r="CZ539" i="49" s="1"/>
  <c r="CA539" i="49" s="1"/>
  <c r="DV212" i="48"/>
  <c r="AX539" i="49" s="1"/>
  <c r="CV539" i="49" s="1"/>
  <c r="BW539" i="49" s="1"/>
  <c r="DT212" i="48"/>
  <c r="AV539" i="49" s="1"/>
  <c r="CT539" i="49" s="1"/>
  <c r="BU539" i="49" s="1"/>
  <c r="DC211" i="48"/>
  <c r="DA211" i="48"/>
  <c r="D213" i="48"/>
  <c r="BD537" i="49" l="1"/>
  <c r="CB537" i="49" s="1"/>
  <c r="DE212" i="48"/>
  <c r="AG539" i="49" s="1"/>
  <c r="CE539" i="49" s="1"/>
  <c r="BF539" i="49" s="1"/>
  <c r="E534" i="49"/>
  <c r="AC534" i="49" s="1"/>
  <c r="DZ534" i="49"/>
  <c r="DS212" i="48"/>
  <c r="AU539" i="49" s="1"/>
  <c r="CS539" i="49" s="1"/>
  <c r="BT539" i="49" s="1"/>
  <c r="DO212" i="48"/>
  <c r="AQ539" i="49" s="1"/>
  <c r="CO539" i="49" s="1"/>
  <c r="BP539" i="49" s="1"/>
  <c r="BP225" i="49"/>
  <c r="DB535" i="49"/>
  <c r="DZ535" i="49" s="1"/>
  <c r="DB536" i="49"/>
  <c r="DZ536" i="49" s="1"/>
  <c r="BD226" i="49"/>
  <c r="BT226" i="49"/>
  <c r="BJ226" i="49"/>
  <c r="BZ226" i="49"/>
  <c r="BS226" i="49"/>
  <c r="BH226" i="49"/>
  <c r="BX226" i="49"/>
  <c r="BQ226" i="49"/>
  <c r="BN226" i="49"/>
  <c r="BO226" i="49"/>
  <c r="BG226" i="49"/>
  <c r="BL226" i="49"/>
  <c r="BE226" i="49"/>
  <c r="BR226" i="49"/>
  <c r="BK226" i="49"/>
  <c r="BW226" i="49"/>
  <c r="BY226" i="49"/>
  <c r="BF226" i="49"/>
  <c r="BV226" i="49"/>
  <c r="BP226" i="49"/>
  <c r="CA226" i="49"/>
  <c r="BI226" i="49"/>
  <c r="DY212" i="48"/>
  <c r="BA539" i="49" s="1"/>
  <c r="CY539" i="49" s="1"/>
  <c r="BZ539" i="49" s="1"/>
  <c r="DK212" i="48"/>
  <c r="AM539" i="49" s="1"/>
  <c r="CK539" i="49" s="1"/>
  <c r="BL539" i="49" s="1"/>
  <c r="DQ212" i="48"/>
  <c r="AS539" i="49" s="1"/>
  <c r="CQ539" i="49" s="1"/>
  <c r="BR539" i="49" s="1"/>
  <c r="DI212" i="48"/>
  <c r="AK539" i="49" s="1"/>
  <c r="CI539" i="49" s="1"/>
  <c r="BJ539" i="49" s="1"/>
  <c r="DM212" i="48"/>
  <c r="AO539" i="49" s="1"/>
  <c r="CM539" i="49" s="1"/>
  <c r="BN539" i="49" s="1"/>
  <c r="H537" i="49"/>
  <c r="DR212" i="48"/>
  <c r="AT539" i="49" s="1"/>
  <c r="CR539" i="49" s="1"/>
  <c r="BS539" i="49" s="1"/>
  <c r="DN212" i="48"/>
  <c r="AP539" i="49" s="1"/>
  <c r="CN539" i="49" s="1"/>
  <c r="BO539" i="49" s="1"/>
  <c r="DH212" i="48"/>
  <c r="AJ539" i="49" s="1"/>
  <c r="CH539" i="49" s="1"/>
  <c r="BI539" i="49" s="1"/>
  <c r="DW212" i="48"/>
  <c r="AY539" i="49" s="1"/>
  <c r="CW539" i="49" s="1"/>
  <c r="BX539" i="49" s="1"/>
  <c r="DF212" i="48"/>
  <c r="AH539" i="49" s="1"/>
  <c r="CF539" i="49" s="1"/>
  <c r="BG539" i="49" s="1"/>
  <c r="DX212" i="48"/>
  <c r="AZ539" i="49" s="1"/>
  <c r="CX539" i="49" s="1"/>
  <c r="BY539" i="49" s="1"/>
  <c r="DD212" i="48"/>
  <c r="AF539" i="49" s="1"/>
  <c r="CD539" i="49" s="1"/>
  <c r="BE539" i="49" s="1"/>
  <c r="E536" i="49"/>
  <c r="AC536" i="49" s="1"/>
  <c r="U537" i="49"/>
  <c r="EO538" i="49"/>
  <c r="DP538" i="49" s="1"/>
  <c r="ER538" i="49"/>
  <c r="DS538" i="49" s="1"/>
  <c r="EU538" i="49"/>
  <c r="DV538" i="49" s="1"/>
  <c r="EM538" i="49"/>
  <c r="DN538" i="49" s="1"/>
  <c r="EE538" i="49"/>
  <c r="DF538" i="49" s="1"/>
  <c r="L537" i="49"/>
  <c r="Z537" i="49"/>
  <c r="E535" i="49"/>
  <c r="AC535" i="49" s="1"/>
  <c r="V537" i="49"/>
  <c r="Q537" i="49"/>
  <c r="W537" i="49"/>
  <c r="F537" i="49"/>
  <c r="J537" i="49"/>
  <c r="EC537" i="49"/>
  <c r="DD537" i="49" s="1"/>
  <c r="G537" i="49" s="1"/>
  <c r="ES538" i="49"/>
  <c r="DT538" i="49" s="1"/>
  <c r="Q538" i="49"/>
  <c r="EG538" i="49"/>
  <c r="DH538" i="49" s="1"/>
  <c r="EG537" i="49"/>
  <c r="DH537" i="49" s="1"/>
  <c r="K537" i="49" s="1"/>
  <c r="AA537" i="49"/>
  <c r="S537" i="49"/>
  <c r="EN537" i="49"/>
  <c r="DO537" i="49" s="1"/>
  <c r="R537" i="49" s="1"/>
  <c r="EL538" i="49"/>
  <c r="DM538" i="49" s="1"/>
  <c r="P538" i="49" s="1"/>
  <c r="EI538" i="49"/>
  <c r="DJ538" i="49" s="1"/>
  <c r="EQ538" i="49"/>
  <c r="DR538" i="49" s="1"/>
  <c r="ED538" i="49"/>
  <c r="DE538" i="49" s="1"/>
  <c r="H538" i="49" s="1"/>
  <c r="EV538" i="49"/>
  <c r="DW538" i="49" s="1"/>
  <c r="Z538" i="49" s="1"/>
  <c r="EW538" i="49"/>
  <c r="DX538" i="49" s="1"/>
  <c r="EN538" i="49"/>
  <c r="DO538" i="49" s="1"/>
  <c r="R538" i="49" s="1"/>
  <c r="EP537" i="49"/>
  <c r="DQ537" i="49" s="1"/>
  <c r="T537" i="49" s="1"/>
  <c r="EB538" i="49"/>
  <c r="DC538" i="49" s="1"/>
  <c r="EK538" i="49"/>
  <c r="DL538" i="49" s="1"/>
  <c r="O538" i="49" s="1"/>
  <c r="ET537" i="49"/>
  <c r="DU537" i="49" s="1"/>
  <c r="X537" i="49" s="1"/>
  <c r="EF538" i="49"/>
  <c r="DG538" i="49" s="1"/>
  <c r="J538" i="49" s="1"/>
  <c r="EX537" i="49"/>
  <c r="DY537" i="49" s="1"/>
  <c r="AB537" i="49" s="1"/>
  <c r="AC223" i="49"/>
  <c r="AY224" i="49"/>
  <c r="Y224" i="49" s="1"/>
  <c r="AL224" i="49"/>
  <c r="L224" i="49" s="1"/>
  <c r="AV224" i="49"/>
  <c r="V224" i="49" s="1"/>
  <c r="AM224" i="49"/>
  <c r="M224" i="49" s="1"/>
  <c r="BA224" i="49"/>
  <c r="AA224" i="49" s="1"/>
  <c r="AI224" i="49"/>
  <c r="I224" i="49" s="1"/>
  <c r="AH224" i="49"/>
  <c r="H224" i="49" s="1"/>
  <c r="AU224" i="49"/>
  <c r="U224" i="49" s="1"/>
  <c r="AZ224" i="49"/>
  <c r="Z224" i="49" s="1"/>
  <c r="AT224" i="49"/>
  <c r="T224" i="49" s="1"/>
  <c r="CG225" i="49"/>
  <c r="DF225" i="49"/>
  <c r="EE225" i="49"/>
  <c r="FD225" i="49"/>
  <c r="CY225" i="49"/>
  <c r="DX225" i="49"/>
  <c r="FV225" i="49"/>
  <c r="EW225" i="49"/>
  <c r="CL225" i="49"/>
  <c r="DK225" i="49"/>
  <c r="FI225" i="49"/>
  <c r="EJ225" i="49"/>
  <c r="DG212" i="48"/>
  <c r="AI539" i="49" s="1"/>
  <c r="CG539" i="49" s="1"/>
  <c r="BH539" i="49" s="1"/>
  <c r="CM225" i="49"/>
  <c r="DL225" i="49"/>
  <c r="FJ225" i="49"/>
  <c r="EK225" i="49"/>
  <c r="DH225" i="49"/>
  <c r="CI225" i="49"/>
  <c r="FF225" i="49"/>
  <c r="EG225" i="49"/>
  <c r="DD225" i="49"/>
  <c r="CE225" i="49"/>
  <c r="EC225" i="49"/>
  <c r="FB225" i="49"/>
  <c r="DY225" i="49"/>
  <c r="CZ225" i="49"/>
  <c r="FW225" i="49"/>
  <c r="EX225" i="49"/>
  <c r="DU225" i="49"/>
  <c r="CV225" i="49"/>
  <c r="ET225" i="49"/>
  <c r="FS225" i="49"/>
  <c r="CP225" i="49"/>
  <c r="DO225" i="49"/>
  <c r="FM225" i="49"/>
  <c r="EN225" i="49"/>
  <c r="BB224" i="49"/>
  <c r="AB224" i="49" s="1"/>
  <c r="DT225" i="49"/>
  <c r="CU225" i="49"/>
  <c r="FR225" i="49"/>
  <c r="ES225" i="49"/>
  <c r="DU212" i="48"/>
  <c r="AW539" i="49" s="1"/>
  <c r="CU539" i="49" s="1"/>
  <c r="BV539" i="49" s="1"/>
  <c r="DQ225" i="49"/>
  <c r="CR225" i="49"/>
  <c r="FO225" i="49"/>
  <c r="EP225" i="49"/>
  <c r="DM225" i="49"/>
  <c r="CN225" i="49"/>
  <c r="EL225" i="49"/>
  <c r="FK225" i="49"/>
  <c r="DI225" i="49"/>
  <c r="CJ225" i="49"/>
  <c r="EH225" i="49"/>
  <c r="FG225" i="49"/>
  <c r="DE225" i="49"/>
  <c r="CF225" i="49"/>
  <c r="FC225" i="49"/>
  <c r="ED225" i="49"/>
  <c r="CD225" i="49"/>
  <c r="DC225" i="49"/>
  <c r="EB225" i="49"/>
  <c r="FA225" i="49"/>
  <c r="DS225" i="49"/>
  <c r="CT225" i="49"/>
  <c r="FQ225" i="49"/>
  <c r="ER225" i="49"/>
  <c r="AN224" i="49"/>
  <c r="N224" i="49" s="1"/>
  <c r="AX224" i="49"/>
  <c r="X224" i="49" s="1"/>
  <c r="EA211" i="48"/>
  <c r="AE538" i="49"/>
  <c r="CC538" i="49" s="1"/>
  <c r="CC225" i="49"/>
  <c r="DB225" i="49"/>
  <c r="EA225" i="49"/>
  <c r="EZ225" i="49"/>
  <c r="DP225" i="49"/>
  <c r="CQ225" i="49"/>
  <c r="FN225" i="49"/>
  <c r="EO225" i="49"/>
  <c r="DL212" i="48"/>
  <c r="AN539" i="49" s="1"/>
  <c r="CL539" i="49" s="1"/>
  <c r="BM539" i="49" s="1"/>
  <c r="CW225" i="49"/>
  <c r="DV225" i="49"/>
  <c r="FT225" i="49"/>
  <c r="EU225" i="49"/>
  <c r="CS225" i="49"/>
  <c r="DR225" i="49"/>
  <c r="EQ225" i="49"/>
  <c r="FP225" i="49"/>
  <c r="CO225" i="49"/>
  <c r="DN225" i="49"/>
  <c r="FL225" i="49"/>
  <c r="EM225" i="49"/>
  <c r="CK225" i="49"/>
  <c r="DJ225" i="49"/>
  <c r="EI225" i="49"/>
  <c r="FH225" i="49"/>
  <c r="CH225" i="49"/>
  <c r="DG225" i="49"/>
  <c r="EF225" i="49"/>
  <c r="FE225" i="49"/>
  <c r="DW225" i="49"/>
  <c r="CX225" i="49"/>
  <c r="EV225" i="49"/>
  <c r="FU225" i="49"/>
  <c r="AJ224" i="49"/>
  <c r="J224" i="49" s="1"/>
  <c r="AP224" i="49"/>
  <c r="P224" i="49" s="1"/>
  <c r="AS224" i="49"/>
  <c r="S224" i="49" s="1"/>
  <c r="AG224" i="49"/>
  <c r="G224" i="49" s="1"/>
  <c r="AF224" i="49"/>
  <c r="F224" i="49" s="1"/>
  <c r="AK224" i="49"/>
  <c r="K224" i="49" s="1"/>
  <c r="AO224" i="49"/>
  <c r="O224" i="49" s="1"/>
  <c r="AW224" i="49"/>
  <c r="W224" i="49" s="1"/>
  <c r="AR224" i="49"/>
  <c r="R224" i="49" s="1"/>
  <c r="AE224" i="49"/>
  <c r="E224" i="49" s="1"/>
  <c r="AQ224" i="49"/>
  <c r="Q224" i="49" s="1"/>
  <c r="DC212" i="48"/>
  <c r="DA212" i="48"/>
  <c r="DK213" i="48"/>
  <c r="AM540" i="49" s="1"/>
  <c r="CK540" i="49" s="1"/>
  <c r="BL540" i="49" s="1"/>
  <c r="DJ213" i="48"/>
  <c r="AL540" i="49" s="1"/>
  <c r="CJ540" i="49" s="1"/>
  <c r="BK540" i="49" s="1"/>
  <c r="DD213" i="48"/>
  <c r="AF540" i="49" s="1"/>
  <c r="CD540" i="49" s="1"/>
  <c r="BE540" i="49" s="1"/>
  <c r="DM213" i="48"/>
  <c r="AO540" i="49" s="1"/>
  <c r="CM540" i="49" s="1"/>
  <c r="BN540" i="49" s="1"/>
  <c r="D214" i="48"/>
  <c r="BD538" i="49" l="1"/>
  <c r="CB538" i="49" s="1"/>
  <c r="DT213" i="48"/>
  <c r="AV540" i="49" s="1"/>
  <c r="CT540" i="49" s="1"/>
  <c r="BU540" i="49" s="1"/>
  <c r="BU226" i="49"/>
  <c r="DL213" i="48"/>
  <c r="AN540" i="49" s="1"/>
  <c r="CL540" i="49" s="1"/>
  <c r="BM540" i="49" s="1"/>
  <c r="BM226" i="49"/>
  <c r="BL227" i="49"/>
  <c r="BE227" i="49"/>
  <c r="BU227" i="49"/>
  <c r="BR227" i="49"/>
  <c r="BS227" i="49"/>
  <c r="BP227" i="49"/>
  <c r="BI227" i="49"/>
  <c r="BY227" i="49"/>
  <c r="BF227" i="49"/>
  <c r="BV227" i="49"/>
  <c r="BK227" i="49"/>
  <c r="BD227" i="49"/>
  <c r="BT227" i="49"/>
  <c r="BM227" i="49"/>
  <c r="BJ227" i="49"/>
  <c r="BZ227" i="49"/>
  <c r="BG227" i="49"/>
  <c r="CA227" i="49"/>
  <c r="BX227" i="49"/>
  <c r="BQ227" i="49"/>
  <c r="BO227" i="49"/>
  <c r="BN227" i="49"/>
  <c r="BW227" i="49"/>
  <c r="BH227" i="49"/>
  <c r="DF213" i="48"/>
  <c r="AH540" i="49" s="1"/>
  <c r="CF540" i="49" s="1"/>
  <c r="BG540" i="49" s="1"/>
  <c r="DI213" i="48"/>
  <c r="AK540" i="49" s="1"/>
  <c r="CI540" i="49" s="1"/>
  <c r="BJ540" i="49" s="1"/>
  <c r="I538" i="49"/>
  <c r="V538" i="49"/>
  <c r="Y538" i="49"/>
  <c r="DY213" i="48"/>
  <c r="BA540" i="49" s="1"/>
  <c r="CY540" i="49" s="1"/>
  <c r="BZ540" i="49" s="1"/>
  <c r="DP213" i="48"/>
  <c r="AR540" i="49" s="1"/>
  <c r="CP540" i="49" s="1"/>
  <c r="BQ540" i="49" s="1"/>
  <c r="DG213" i="48"/>
  <c r="AI540" i="49" s="1"/>
  <c r="CG540" i="49" s="1"/>
  <c r="BH540" i="49" s="1"/>
  <c r="ET538" i="49"/>
  <c r="DU538" i="49" s="1"/>
  <c r="X538" i="49" s="1"/>
  <c r="ER539" i="49"/>
  <c r="DS539" i="49" s="1"/>
  <c r="EB539" i="49"/>
  <c r="DC539" i="49" s="1"/>
  <c r="EI539" i="49"/>
  <c r="DJ539" i="49" s="1"/>
  <c r="EM539" i="49"/>
  <c r="DN539" i="49" s="1"/>
  <c r="Q539" i="49" s="1"/>
  <c r="EU539" i="49"/>
  <c r="DV539" i="49" s="1"/>
  <c r="EX538" i="49"/>
  <c r="DY538" i="49" s="1"/>
  <c r="AB538" i="49" s="1"/>
  <c r="S538" i="49"/>
  <c r="U538" i="49"/>
  <c r="AA538" i="49"/>
  <c r="EA537" i="49"/>
  <c r="F538" i="49"/>
  <c r="K538" i="49"/>
  <c r="EG539" i="49"/>
  <c r="DH539" i="49" s="1"/>
  <c r="EK539" i="49"/>
  <c r="DL539" i="49" s="1"/>
  <c r="W538" i="49"/>
  <c r="M538" i="49"/>
  <c r="EC539" i="49"/>
  <c r="DD539" i="49" s="1"/>
  <c r="G539" i="49" s="1"/>
  <c r="EN539" i="49"/>
  <c r="DO539" i="49" s="1"/>
  <c r="R539" i="49" s="1"/>
  <c r="EO539" i="49"/>
  <c r="DP539" i="49" s="1"/>
  <c r="S539" i="49" s="1"/>
  <c r="EP538" i="49"/>
  <c r="DQ538" i="49" s="1"/>
  <c r="T538" i="49" s="1"/>
  <c r="EF539" i="49"/>
  <c r="DG539" i="49" s="1"/>
  <c r="J539" i="49" s="1"/>
  <c r="EJ538" i="49"/>
  <c r="DK538" i="49" s="1"/>
  <c r="N538" i="49" s="1"/>
  <c r="EV539" i="49"/>
  <c r="DW539" i="49" s="1"/>
  <c r="Z539" i="49" s="1"/>
  <c r="EQ539" i="49"/>
  <c r="DR539" i="49" s="1"/>
  <c r="EP539" i="49"/>
  <c r="DQ539" i="49" s="1"/>
  <c r="T539" i="49" s="1"/>
  <c r="EH538" i="49"/>
  <c r="DI538" i="49" s="1"/>
  <c r="L538" i="49" s="1"/>
  <c r="EC538" i="49"/>
  <c r="DD538" i="49" s="1"/>
  <c r="G538" i="49" s="1"/>
  <c r="EW539" i="49"/>
  <c r="DX539" i="49" s="1"/>
  <c r="AA539" i="49" s="1"/>
  <c r="ET539" i="49"/>
  <c r="DU539" i="49" s="1"/>
  <c r="X539" i="49" s="1"/>
  <c r="EL539" i="49"/>
  <c r="DM539" i="49" s="1"/>
  <c r="P539" i="49" s="1"/>
  <c r="EH539" i="49"/>
  <c r="DI539" i="49" s="1"/>
  <c r="L539" i="49" s="1"/>
  <c r="EX539" i="49"/>
  <c r="DY539" i="49" s="1"/>
  <c r="AB539" i="49" s="1"/>
  <c r="ED539" i="49"/>
  <c r="DE539" i="49" s="1"/>
  <c r="DZ213" i="48"/>
  <c r="BB540" i="49" s="1"/>
  <c r="CZ540" i="49" s="1"/>
  <c r="CA540" i="49" s="1"/>
  <c r="AQ225" i="49"/>
  <c r="Q225" i="49" s="1"/>
  <c r="AY225" i="49"/>
  <c r="Y225" i="49" s="1"/>
  <c r="AX225" i="49"/>
  <c r="X225" i="49" s="1"/>
  <c r="AG225" i="49"/>
  <c r="G225" i="49" s="1"/>
  <c r="AN225" i="49"/>
  <c r="N225" i="49" s="1"/>
  <c r="BA225" i="49"/>
  <c r="AA225" i="49" s="1"/>
  <c r="EA212" i="48"/>
  <c r="AE539" i="49"/>
  <c r="CC539" i="49" s="1"/>
  <c r="DQ226" i="49"/>
  <c r="CR226" i="49"/>
  <c r="EP226" i="49"/>
  <c r="FO226" i="49"/>
  <c r="DW226" i="49"/>
  <c r="CX226" i="49"/>
  <c r="FU226" i="49"/>
  <c r="EV226" i="49"/>
  <c r="DD226" i="49"/>
  <c r="CE226" i="49"/>
  <c r="EC226" i="49"/>
  <c r="FB226" i="49"/>
  <c r="DU226" i="49"/>
  <c r="CV226" i="49"/>
  <c r="ET226" i="49"/>
  <c r="FS226" i="49"/>
  <c r="CS226" i="49"/>
  <c r="DR226" i="49"/>
  <c r="FP226" i="49"/>
  <c r="EQ226" i="49"/>
  <c r="CL226" i="49"/>
  <c r="DK226" i="49"/>
  <c r="FI226" i="49"/>
  <c r="EJ226" i="49"/>
  <c r="AZ225" i="49"/>
  <c r="Z225" i="49" s="1"/>
  <c r="AJ225" i="49"/>
  <c r="J225" i="49" s="1"/>
  <c r="AM225" i="49"/>
  <c r="M225" i="49" s="1"/>
  <c r="AU225" i="49"/>
  <c r="U225" i="49" s="1"/>
  <c r="AS225" i="49"/>
  <c r="S225" i="49" s="1"/>
  <c r="AV225" i="49"/>
  <c r="V225" i="49" s="1"/>
  <c r="AH225" i="49"/>
  <c r="H225" i="49" s="1"/>
  <c r="AT225" i="49"/>
  <c r="T225" i="49" s="1"/>
  <c r="AI225" i="49"/>
  <c r="I225" i="49" s="1"/>
  <c r="DP226" i="49"/>
  <c r="CQ226" i="49"/>
  <c r="FN226" i="49"/>
  <c r="EO226" i="49"/>
  <c r="DM226" i="49"/>
  <c r="CN226" i="49"/>
  <c r="FK226" i="49"/>
  <c r="EL226" i="49"/>
  <c r="DR213" i="48"/>
  <c r="AT540" i="49" s="1"/>
  <c r="CR540" i="49" s="1"/>
  <c r="BS540" i="49" s="1"/>
  <c r="CU226" i="49"/>
  <c r="DT226" i="49"/>
  <c r="FR226" i="49"/>
  <c r="ES226" i="49"/>
  <c r="CW226" i="49"/>
  <c r="DV226" i="49"/>
  <c r="FT226" i="49"/>
  <c r="EU226" i="49"/>
  <c r="DQ213" i="48"/>
  <c r="AS540" i="49" s="1"/>
  <c r="CQ540" i="49" s="1"/>
  <c r="BR540" i="49" s="1"/>
  <c r="DU213" i="48"/>
  <c r="AW540" i="49" s="1"/>
  <c r="CU540" i="49" s="1"/>
  <c r="BV540" i="49" s="1"/>
  <c r="DE213" i="48"/>
  <c r="AG540" i="49" s="1"/>
  <c r="CE540" i="49" s="1"/>
  <c r="BF540" i="49" s="1"/>
  <c r="DS213" i="48"/>
  <c r="AU540" i="49" s="1"/>
  <c r="CS540" i="49" s="1"/>
  <c r="BT540" i="49" s="1"/>
  <c r="DW213" i="48"/>
  <c r="AY540" i="49" s="1"/>
  <c r="CW540" i="49" s="1"/>
  <c r="BX540" i="49" s="1"/>
  <c r="DY226" i="49"/>
  <c r="CZ226" i="49"/>
  <c r="FW226" i="49"/>
  <c r="EX226" i="49"/>
  <c r="DE226" i="49"/>
  <c r="CF226" i="49"/>
  <c r="FC226" i="49"/>
  <c r="ED226" i="49"/>
  <c r="CG226" i="49"/>
  <c r="DF226" i="49"/>
  <c r="FD226" i="49"/>
  <c r="EE226" i="49"/>
  <c r="CC226" i="49"/>
  <c r="DB226" i="49"/>
  <c r="EZ226" i="49"/>
  <c r="EA226" i="49"/>
  <c r="CY226" i="49"/>
  <c r="FV226" i="49"/>
  <c r="DX226" i="49"/>
  <c r="EW226" i="49"/>
  <c r="CP226" i="49"/>
  <c r="DO226" i="49"/>
  <c r="EN226" i="49"/>
  <c r="FM226" i="49"/>
  <c r="AC224" i="49"/>
  <c r="AE225" i="49"/>
  <c r="E225" i="49" s="1"/>
  <c r="AF225" i="49"/>
  <c r="F225" i="49" s="1"/>
  <c r="AL225" i="49"/>
  <c r="L225" i="49" s="1"/>
  <c r="AP225" i="49"/>
  <c r="P225" i="49" s="1"/>
  <c r="AW225" i="49"/>
  <c r="W225" i="49" s="1"/>
  <c r="CO226" i="49"/>
  <c r="DN226" i="49"/>
  <c r="EM226" i="49"/>
  <c r="FL226" i="49"/>
  <c r="DG226" i="49"/>
  <c r="CH226" i="49"/>
  <c r="FE226" i="49"/>
  <c r="EF226" i="49"/>
  <c r="DH213" i="48"/>
  <c r="AJ540" i="49" s="1"/>
  <c r="CH540" i="49" s="1"/>
  <c r="BI540" i="49" s="1"/>
  <c r="DO213" i="48"/>
  <c r="AQ540" i="49" s="1"/>
  <c r="CO540" i="49" s="1"/>
  <c r="BP540" i="49" s="1"/>
  <c r="DV213" i="48"/>
  <c r="AX540" i="49" s="1"/>
  <c r="CV540" i="49" s="1"/>
  <c r="BW540" i="49" s="1"/>
  <c r="DN213" i="48"/>
  <c r="AP540" i="49" s="1"/>
  <c r="CN540" i="49" s="1"/>
  <c r="BO540" i="49" s="1"/>
  <c r="DX213" i="48"/>
  <c r="AZ540" i="49" s="1"/>
  <c r="CX540" i="49" s="1"/>
  <c r="BY540" i="49" s="1"/>
  <c r="DI226" i="49"/>
  <c r="CJ226" i="49"/>
  <c r="EH226" i="49"/>
  <c r="FG226" i="49"/>
  <c r="CK226" i="49"/>
  <c r="EI226" i="49"/>
  <c r="DJ226" i="49"/>
  <c r="FH226" i="49"/>
  <c r="CM226" i="49"/>
  <c r="DL226" i="49"/>
  <c r="FJ226" i="49"/>
  <c r="EK226" i="49"/>
  <c r="DH226" i="49"/>
  <c r="CI226" i="49"/>
  <c r="FF226" i="49"/>
  <c r="EG226" i="49"/>
  <c r="CD226" i="49"/>
  <c r="DC226" i="49"/>
  <c r="EB226" i="49"/>
  <c r="FA226" i="49"/>
  <c r="DS226" i="49"/>
  <c r="CT226" i="49"/>
  <c r="ER226" i="49"/>
  <c r="FQ226" i="49"/>
  <c r="AR225" i="49"/>
  <c r="R225" i="49" s="1"/>
  <c r="BB225" i="49"/>
  <c r="AB225" i="49" s="1"/>
  <c r="AK225" i="49"/>
  <c r="K225" i="49" s="1"/>
  <c r="AO225" i="49"/>
  <c r="O225" i="49" s="1"/>
  <c r="DV214" i="48"/>
  <c r="AX541" i="49" s="1"/>
  <c r="CV541" i="49" s="1"/>
  <c r="BW541" i="49" s="1"/>
  <c r="DX214" i="48"/>
  <c r="AZ541" i="49" s="1"/>
  <c r="CX541" i="49" s="1"/>
  <c r="BY541" i="49" s="1"/>
  <c r="DD214" i="48"/>
  <c r="AF541" i="49" s="1"/>
  <c r="CD541" i="49" s="1"/>
  <c r="BE541" i="49" s="1"/>
  <c r="DK214" i="48"/>
  <c r="AM541" i="49" s="1"/>
  <c r="CK541" i="49" s="1"/>
  <c r="BL541" i="49" s="1"/>
  <c r="DH214" i="48"/>
  <c r="AJ541" i="49" s="1"/>
  <c r="CH541" i="49" s="1"/>
  <c r="BI541" i="49" s="1"/>
  <c r="DG214" i="48"/>
  <c r="AI541" i="49" s="1"/>
  <c r="CG541" i="49" s="1"/>
  <c r="BH541" i="49" s="1"/>
  <c r="DC213" i="48"/>
  <c r="DA213" i="48"/>
  <c r="D215" i="48"/>
  <c r="BD539" i="49" l="1"/>
  <c r="CB539" i="49" s="1"/>
  <c r="DB537" i="49"/>
  <c r="DJ214" i="48"/>
  <c r="AL541" i="49" s="1"/>
  <c r="CJ541" i="49" s="1"/>
  <c r="BK541" i="49" s="1"/>
  <c r="BD228" i="49"/>
  <c r="BT228" i="49"/>
  <c r="BM228" i="49"/>
  <c r="BJ228" i="49"/>
  <c r="BZ228" i="49"/>
  <c r="BO228" i="49"/>
  <c r="BG228" i="49"/>
  <c r="BH228" i="49"/>
  <c r="BX228" i="49"/>
  <c r="BQ228" i="49"/>
  <c r="BN228" i="49"/>
  <c r="BK228" i="49"/>
  <c r="BW228" i="49"/>
  <c r="BL228" i="49"/>
  <c r="BE228" i="49"/>
  <c r="BU228" i="49"/>
  <c r="BR228" i="49"/>
  <c r="CA228" i="49"/>
  <c r="BV228" i="49"/>
  <c r="BS228" i="49"/>
  <c r="BP228" i="49"/>
  <c r="BI228" i="49"/>
  <c r="BY228" i="49"/>
  <c r="BF228" i="49"/>
  <c r="DN214" i="48"/>
  <c r="AP541" i="49" s="1"/>
  <c r="CN541" i="49" s="1"/>
  <c r="BO541" i="49" s="1"/>
  <c r="DM214" i="48"/>
  <c r="AO541" i="49" s="1"/>
  <c r="CM541" i="49" s="1"/>
  <c r="BN541" i="49" s="1"/>
  <c r="DO214" i="48"/>
  <c r="AQ541" i="49" s="1"/>
  <c r="CO541" i="49" s="1"/>
  <c r="BP541" i="49" s="1"/>
  <c r="DF214" i="48"/>
  <c r="AH541" i="49" s="1"/>
  <c r="CF541" i="49" s="1"/>
  <c r="BG541" i="49" s="1"/>
  <c r="DT214" i="48"/>
  <c r="AV541" i="49" s="1"/>
  <c r="CT541" i="49" s="1"/>
  <c r="BU541" i="49" s="1"/>
  <c r="DS214" i="48"/>
  <c r="AU541" i="49" s="1"/>
  <c r="CS541" i="49" s="1"/>
  <c r="BT541" i="49" s="1"/>
  <c r="DR214" i="48"/>
  <c r="AT541" i="49" s="1"/>
  <c r="CR541" i="49" s="1"/>
  <c r="BS541" i="49" s="1"/>
  <c r="F539" i="49"/>
  <c r="DP214" i="48"/>
  <c r="AR541" i="49" s="1"/>
  <c r="CP541" i="49" s="1"/>
  <c r="BQ541" i="49" s="1"/>
  <c r="Y539" i="49"/>
  <c r="EJ540" i="49"/>
  <c r="DK540" i="49" s="1"/>
  <c r="O539" i="49"/>
  <c r="U539" i="49"/>
  <c r="K539" i="49"/>
  <c r="V539" i="49"/>
  <c r="ES539" i="49"/>
  <c r="DT539" i="49" s="1"/>
  <c r="W539" i="49" s="1"/>
  <c r="EN540" i="49"/>
  <c r="DO540" i="49" s="1"/>
  <c r="M539" i="49"/>
  <c r="H539" i="49"/>
  <c r="EA538" i="49"/>
  <c r="EK540" i="49"/>
  <c r="DL540" i="49" s="1"/>
  <c r="EI540" i="49"/>
  <c r="DJ540" i="49" s="1"/>
  <c r="M540" i="49" s="1"/>
  <c r="EE540" i="49"/>
  <c r="DF540" i="49" s="1"/>
  <c r="ER540" i="49"/>
  <c r="DS540" i="49" s="1"/>
  <c r="EG540" i="49"/>
  <c r="DH540" i="49" s="1"/>
  <c r="K540" i="49" s="1"/>
  <c r="EJ539" i="49"/>
  <c r="DK539" i="49" s="1"/>
  <c r="N539" i="49" s="1"/>
  <c r="EB540" i="49"/>
  <c r="DC540" i="49" s="1"/>
  <c r="ED540" i="49"/>
  <c r="DE540" i="49" s="1"/>
  <c r="EH540" i="49"/>
  <c r="DI540" i="49" s="1"/>
  <c r="L540" i="49" s="1"/>
  <c r="EW540" i="49"/>
  <c r="DX540" i="49" s="1"/>
  <c r="EE539" i="49"/>
  <c r="DF539" i="49" s="1"/>
  <c r="I539" i="49" s="1"/>
  <c r="AK226" i="49"/>
  <c r="K226" i="49" s="1"/>
  <c r="AO226" i="49"/>
  <c r="O226" i="49" s="1"/>
  <c r="AR226" i="49"/>
  <c r="R226" i="49" s="1"/>
  <c r="AY226" i="49"/>
  <c r="Y226" i="49" s="1"/>
  <c r="AW226" i="49"/>
  <c r="W226" i="49" s="1"/>
  <c r="CC227" i="49"/>
  <c r="DB227" i="49"/>
  <c r="EA227" i="49"/>
  <c r="EZ227" i="49"/>
  <c r="DK227" i="49"/>
  <c r="CL227" i="49"/>
  <c r="EJ227" i="49"/>
  <c r="FI227" i="49"/>
  <c r="DQ214" i="48"/>
  <c r="AS541" i="49" s="1"/>
  <c r="CQ541" i="49" s="1"/>
  <c r="BR541" i="49" s="1"/>
  <c r="CI227" i="49"/>
  <c r="DH227" i="49"/>
  <c r="FF227" i="49"/>
  <c r="EG227" i="49"/>
  <c r="DD227" i="49"/>
  <c r="CE227" i="49"/>
  <c r="EC227" i="49"/>
  <c r="FB227" i="49"/>
  <c r="DY227" i="49"/>
  <c r="CZ227" i="49"/>
  <c r="FW227" i="49"/>
  <c r="EX227" i="49"/>
  <c r="DU227" i="49"/>
  <c r="CV227" i="49"/>
  <c r="FS227" i="49"/>
  <c r="ET227" i="49"/>
  <c r="CP227" i="49"/>
  <c r="DO227" i="49"/>
  <c r="EN227" i="49"/>
  <c r="FM227" i="49"/>
  <c r="AV226" i="49"/>
  <c r="V226" i="49" s="1"/>
  <c r="AF226" i="49"/>
  <c r="F226" i="49" s="1"/>
  <c r="AL226" i="49"/>
  <c r="L226" i="49" s="1"/>
  <c r="AJ226" i="49"/>
  <c r="J226" i="49" s="1"/>
  <c r="AC225" i="49"/>
  <c r="AP226" i="49"/>
  <c r="P226" i="49" s="1"/>
  <c r="AS226" i="49"/>
  <c r="S226" i="49" s="1"/>
  <c r="EA213" i="48"/>
  <c r="AE540" i="49"/>
  <c r="CC540" i="49" s="1"/>
  <c r="DV227" i="49"/>
  <c r="CW227" i="49"/>
  <c r="EU227" i="49"/>
  <c r="FT227" i="49"/>
  <c r="CY227" i="49"/>
  <c r="DX227" i="49"/>
  <c r="FV227" i="49"/>
  <c r="EW227" i="49"/>
  <c r="DP227" i="49"/>
  <c r="CQ227" i="49"/>
  <c r="FN227" i="49"/>
  <c r="EO227" i="49"/>
  <c r="DY214" i="48"/>
  <c r="BA541" i="49" s="1"/>
  <c r="CY541" i="49" s="1"/>
  <c r="BZ541" i="49" s="1"/>
  <c r="DZ214" i="48"/>
  <c r="BB541" i="49" s="1"/>
  <c r="CZ541" i="49" s="1"/>
  <c r="CA541" i="49" s="1"/>
  <c r="DU214" i="48"/>
  <c r="AW541" i="49" s="1"/>
  <c r="CU541" i="49" s="1"/>
  <c r="BV541" i="49" s="1"/>
  <c r="DL227" i="49"/>
  <c r="CM227" i="49"/>
  <c r="EK227" i="49"/>
  <c r="FJ227" i="49"/>
  <c r="DM227" i="49"/>
  <c r="CN227" i="49"/>
  <c r="FK227" i="49"/>
  <c r="EL227" i="49"/>
  <c r="DI227" i="49"/>
  <c r="CJ227" i="49"/>
  <c r="FG227" i="49"/>
  <c r="EH227" i="49"/>
  <c r="DE227" i="49"/>
  <c r="CF227" i="49"/>
  <c r="FC227" i="49"/>
  <c r="ED227" i="49"/>
  <c r="CD227" i="49"/>
  <c r="DC227" i="49"/>
  <c r="FA227" i="49"/>
  <c r="EB227" i="49"/>
  <c r="CT227" i="49"/>
  <c r="DS227" i="49"/>
  <c r="ER227" i="49"/>
  <c r="FQ227" i="49"/>
  <c r="AM226" i="49"/>
  <c r="M226" i="49" s="1"/>
  <c r="AQ226" i="49"/>
  <c r="Q226" i="49" s="1"/>
  <c r="AN226" i="49"/>
  <c r="N226" i="49" s="1"/>
  <c r="AU226" i="49"/>
  <c r="U226" i="49" s="1"/>
  <c r="AZ226" i="49"/>
  <c r="Z226" i="49" s="1"/>
  <c r="DT227" i="49"/>
  <c r="CU227" i="49"/>
  <c r="FR227" i="49"/>
  <c r="ES227" i="49"/>
  <c r="CG227" i="49"/>
  <c r="DF227" i="49"/>
  <c r="EE227" i="49"/>
  <c r="FD227" i="49"/>
  <c r="DW214" i="48"/>
  <c r="AY541" i="49" s="1"/>
  <c r="CW541" i="49" s="1"/>
  <c r="BX541" i="49" s="1"/>
  <c r="DI214" i="48"/>
  <c r="AK541" i="49" s="1"/>
  <c r="CI541" i="49" s="1"/>
  <c r="BJ541" i="49" s="1"/>
  <c r="DE214" i="48"/>
  <c r="AG541" i="49" s="1"/>
  <c r="CE541" i="49" s="1"/>
  <c r="BF541" i="49" s="1"/>
  <c r="DL214" i="48"/>
  <c r="AN541" i="49" s="1"/>
  <c r="CL541" i="49" s="1"/>
  <c r="BM541" i="49" s="1"/>
  <c r="DQ227" i="49"/>
  <c r="CR227" i="49"/>
  <c r="EP227" i="49"/>
  <c r="FO227" i="49"/>
  <c r="CS227" i="49"/>
  <c r="DR227" i="49"/>
  <c r="EQ227" i="49"/>
  <c r="FP227" i="49"/>
  <c r="DN227" i="49"/>
  <c r="CO227" i="49"/>
  <c r="FL227" i="49"/>
  <c r="EM227" i="49"/>
  <c r="CK227" i="49"/>
  <c r="DJ227" i="49"/>
  <c r="FH227" i="49"/>
  <c r="EI227" i="49"/>
  <c r="CH227" i="49"/>
  <c r="DG227" i="49"/>
  <c r="EF227" i="49"/>
  <c r="FE227" i="49"/>
  <c r="CX227" i="49"/>
  <c r="DW227" i="49"/>
  <c r="FU227" i="49"/>
  <c r="EV227" i="49"/>
  <c r="BA226" i="49"/>
  <c r="AA226" i="49" s="1"/>
  <c r="AE226" i="49"/>
  <c r="E226" i="49" s="1"/>
  <c r="AI226" i="49"/>
  <c r="I226" i="49" s="1"/>
  <c r="AH226" i="49"/>
  <c r="H226" i="49" s="1"/>
  <c r="BB226" i="49"/>
  <c r="AB226" i="49" s="1"/>
  <c r="AX226" i="49"/>
  <c r="X226" i="49" s="1"/>
  <c r="AG226" i="49"/>
  <c r="G226" i="49" s="1"/>
  <c r="AT226" i="49"/>
  <c r="T226" i="49" s="1"/>
  <c r="DC214" i="48"/>
  <c r="DA214" i="48"/>
  <c r="DP215" i="48"/>
  <c r="AR542" i="49" s="1"/>
  <c r="CP542" i="49" s="1"/>
  <c r="BQ542" i="49" s="1"/>
  <c r="DE215" i="48"/>
  <c r="AG542" i="49" s="1"/>
  <c r="CE542" i="49" s="1"/>
  <c r="BF542" i="49" s="1"/>
  <c r="DF215" i="48"/>
  <c r="AH542" i="49" s="1"/>
  <c r="CF542" i="49" s="1"/>
  <c r="BG542" i="49" s="1"/>
  <c r="DY215" i="48"/>
  <c r="BA542" i="49" s="1"/>
  <c r="CY542" i="49" s="1"/>
  <c r="BZ542" i="49" s="1"/>
  <c r="D216" i="48"/>
  <c r="BD540" i="49" l="1"/>
  <c r="CB540" i="49" s="1"/>
  <c r="E537" i="49"/>
  <c r="AC537" i="49" s="1"/>
  <c r="DZ537" i="49"/>
  <c r="DB538" i="49"/>
  <c r="DZ538" i="49" s="1"/>
  <c r="DJ215" i="48"/>
  <c r="AL542" i="49" s="1"/>
  <c r="CJ542" i="49" s="1"/>
  <c r="BK542" i="49" s="1"/>
  <c r="BL229" i="49"/>
  <c r="BE229" i="49"/>
  <c r="BU229" i="49"/>
  <c r="BR229" i="49"/>
  <c r="BK229" i="49"/>
  <c r="BP229" i="49"/>
  <c r="BI229" i="49"/>
  <c r="BY229" i="49"/>
  <c r="BF229" i="49"/>
  <c r="BV229" i="49"/>
  <c r="BG229" i="49"/>
  <c r="CA229" i="49"/>
  <c r="BD229" i="49"/>
  <c r="BT229" i="49"/>
  <c r="BM229" i="49"/>
  <c r="BJ229" i="49"/>
  <c r="BZ229" i="49"/>
  <c r="BW229" i="49"/>
  <c r="BQ229" i="49"/>
  <c r="BN229" i="49"/>
  <c r="BH229" i="49"/>
  <c r="BS229" i="49"/>
  <c r="BX229" i="49"/>
  <c r="DG215" i="48"/>
  <c r="AI542" i="49" s="1"/>
  <c r="CG542" i="49" s="1"/>
  <c r="BH542" i="49" s="1"/>
  <c r="DX215" i="48"/>
  <c r="AZ542" i="49" s="1"/>
  <c r="CX542" i="49" s="1"/>
  <c r="BY542" i="49" s="1"/>
  <c r="DN215" i="48"/>
  <c r="AP542" i="49" s="1"/>
  <c r="CN542" i="49" s="1"/>
  <c r="BO542" i="49" s="1"/>
  <c r="DR215" i="48"/>
  <c r="AT542" i="49" s="1"/>
  <c r="CR542" i="49" s="1"/>
  <c r="BS542" i="49" s="1"/>
  <c r="DH215" i="48"/>
  <c r="AJ542" i="49" s="1"/>
  <c r="CH542" i="49" s="1"/>
  <c r="BI542" i="49" s="1"/>
  <c r="DQ215" i="48"/>
  <c r="AS542" i="49" s="1"/>
  <c r="CQ542" i="49" s="1"/>
  <c r="BR542" i="49" s="1"/>
  <c r="DS215" i="48"/>
  <c r="AU542" i="49" s="1"/>
  <c r="CS542" i="49" s="1"/>
  <c r="BT542" i="49" s="1"/>
  <c r="DL215" i="48"/>
  <c r="AN542" i="49" s="1"/>
  <c r="CL542" i="49" s="1"/>
  <c r="BM542" i="49" s="1"/>
  <c r="DW215" i="48"/>
  <c r="AY542" i="49" s="1"/>
  <c r="CW542" i="49" s="1"/>
  <c r="BX542" i="49" s="1"/>
  <c r="DU215" i="48"/>
  <c r="AW542" i="49" s="1"/>
  <c r="CU542" i="49" s="1"/>
  <c r="BV542" i="49" s="1"/>
  <c r="DO215" i="48"/>
  <c r="AQ542" i="49" s="1"/>
  <c r="CO542" i="49" s="1"/>
  <c r="BP542" i="49" s="1"/>
  <c r="N540" i="49"/>
  <c r="EA539" i="49"/>
  <c r="EV541" i="49"/>
  <c r="DW541" i="49" s="1"/>
  <c r="EO540" i="49"/>
  <c r="DP540" i="49" s="1"/>
  <c r="S540" i="49" s="1"/>
  <c r="ER541" i="49"/>
  <c r="DS541" i="49" s="1"/>
  <c r="ET541" i="49"/>
  <c r="DU541" i="49" s="1"/>
  <c r="EV540" i="49"/>
  <c r="DW540" i="49" s="1"/>
  <c r="Z540" i="49" s="1"/>
  <c r="EF540" i="49"/>
  <c r="DG540" i="49" s="1"/>
  <c r="J540" i="49" s="1"/>
  <c r="AA540" i="49"/>
  <c r="H540" i="49"/>
  <c r="E538" i="49"/>
  <c r="AC538" i="49" s="1"/>
  <c r="EQ541" i="49"/>
  <c r="DR541" i="49" s="1"/>
  <c r="U541" i="49" s="1"/>
  <c r="EP540" i="49"/>
  <c r="DQ540" i="49" s="1"/>
  <c r="T540" i="49" s="1"/>
  <c r="EI541" i="49"/>
  <c r="DJ541" i="49" s="1"/>
  <c r="EC540" i="49"/>
  <c r="DD540" i="49" s="1"/>
  <c r="G540" i="49" s="1"/>
  <c r="EL540" i="49"/>
  <c r="DM540" i="49" s="1"/>
  <c r="P540" i="49" s="1"/>
  <c r="F540" i="49"/>
  <c r="O540" i="49"/>
  <c r="V540" i="49"/>
  <c r="I540" i="49"/>
  <c r="R540" i="49"/>
  <c r="EQ540" i="49"/>
  <c r="DR540" i="49" s="1"/>
  <c r="U540" i="49" s="1"/>
  <c r="EB541" i="49"/>
  <c r="DC541" i="49" s="1"/>
  <c r="EE541" i="49"/>
  <c r="DF541" i="49" s="1"/>
  <c r="I541" i="49" s="1"/>
  <c r="ED541" i="49"/>
  <c r="DE541" i="49" s="1"/>
  <c r="H541" i="49" s="1"/>
  <c r="EX540" i="49"/>
  <c r="DY540" i="49" s="1"/>
  <c r="AB540" i="49" s="1"/>
  <c r="EN541" i="49"/>
  <c r="DO541" i="49" s="1"/>
  <c r="EM540" i="49"/>
  <c r="DN540" i="49" s="1"/>
  <c r="Q540" i="49" s="1"/>
  <c r="ET540" i="49"/>
  <c r="DU540" i="49" s="1"/>
  <c r="X540" i="49" s="1"/>
  <c r="EF541" i="49"/>
  <c r="DG541" i="49" s="1"/>
  <c r="EL541" i="49"/>
  <c r="DM541" i="49" s="1"/>
  <c r="P541" i="49" s="1"/>
  <c r="EK541" i="49"/>
  <c r="DL541" i="49" s="1"/>
  <c r="O541" i="49" s="1"/>
  <c r="EU540" i="49"/>
  <c r="DV540" i="49" s="1"/>
  <c r="Y540" i="49" s="1"/>
  <c r="EP541" i="49"/>
  <c r="DQ541" i="49" s="1"/>
  <c r="T541" i="49" s="1"/>
  <c r="ES540" i="49"/>
  <c r="DT540" i="49" s="1"/>
  <c r="W540" i="49" s="1"/>
  <c r="EM541" i="49"/>
  <c r="DN541" i="49" s="1"/>
  <c r="Q541" i="49" s="1"/>
  <c r="EH541" i="49"/>
  <c r="DI541" i="49" s="1"/>
  <c r="L541" i="49" s="1"/>
  <c r="DV215" i="48"/>
  <c r="AX542" i="49" s="1"/>
  <c r="CV542" i="49" s="1"/>
  <c r="BW542" i="49" s="1"/>
  <c r="AV227" i="49"/>
  <c r="V227" i="49" s="1"/>
  <c r="AO227" i="49"/>
  <c r="O227" i="49" s="1"/>
  <c r="AR227" i="49"/>
  <c r="R227" i="49" s="1"/>
  <c r="AG227" i="49"/>
  <c r="G227" i="49" s="1"/>
  <c r="DL228" i="49"/>
  <c r="CM228" i="49"/>
  <c r="FJ228" i="49"/>
  <c r="EK228" i="49"/>
  <c r="CT228" i="49"/>
  <c r="DS228" i="49"/>
  <c r="FQ228" i="49"/>
  <c r="ER228" i="49"/>
  <c r="DD215" i="48"/>
  <c r="AF542" i="49" s="1"/>
  <c r="CD542" i="49" s="1"/>
  <c r="BE542" i="49" s="1"/>
  <c r="EA214" i="48"/>
  <c r="AE541" i="49"/>
  <c r="CC541" i="49" s="1"/>
  <c r="DI228" i="49"/>
  <c r="CJ228" i="49"/>
  <c r="FG228" i="49"/>
  <c r="EH228" i="49"/>
  <c r="CQ228" i="49"/>
  <c r="DP228" i="49"/>
  <c r="FN228" i="49"/>
  <c r="EO228" i="49"/>
  <c r="DQ228" i="49"/>
  <c r="CR228" i="49"/>
  <c r="FO228" i="49"/>
  <c r="EP228" i="49"/>
  <c r="DM228" i="49"/>
  <c r="CN228" i="49"/>
  <c r="EL228" i="49"/>
  <c r="FK228" i="49"/>
  <c r="CH228" i="49"/>
  <c r="DG228" i="49"/>
  <c r="FE228" i="49"/>
  <c r="EF228" i="49"/>
  <c r="CX228" i="49"/>
  <c r="DW228" i="49"/>
  <c r="FU228" i="49"/>
  <c r="EV228" i="49"/>
  <c r="AN227" i="49"/>
  <c r="N227" i="49" s="1"/>
  <c r="AE227" i="49"/>
  <c r="E227" i="49" s="1"/>
  <c r="CK228" i="49"/>
  <c r="DJ228" i="49"/>
  <c r="EI228" i="49"/>
  <c r="FH228" i="49"/>
  <c r="CD228" i="49"/>
  <c r="DC228" i="49"/>
  <c r="EB228" i="49"/>
  <c r="FA228" i="49"/>
  <c r="AC226" i="49"/>
  <c r="DT215" i="48"/>
  <c r="AV542" i="49" s="1"/>
  <c r="CT542" i="49" s="1"/>
  <c r="BU542" i="49" s="1"/>
  <c r="DI215" i="48"/>
  <c r="AK542" i="49" s="1"/>
  <c r="CI542" i="49" s="1"/>
  <c r="BJ542" i="49" s="1"/>
  <c r="DT228" i="49"/>
  <c r="CU228" i="49"/>
  <c r="ES228" i="49"/>
  <c r="FR228" i="49"/>
  <c r="DN228" i="49"/>
  <c r="CO228" i="49"/>
  <c r="EM228" i="49"/>
  <c r="FL228" i="49"/>
  <c r="DU228" i="49"/>
  <c r="CV228" i="49"/>
  <c r="FS228" i="49"/>
  <c r="ET228" i="49"/>
  <c r="DV228" i="49"/>
  <c r="CW228" i="49"/>
  <c r="FT228" i="49"/>
  <c r="EU228" i="49"/>
  <c r="CS228" i="49"/>
  <c r="DR228" i="49"/>
  <c r="FP228" i="49"/>
  <c r="EQ228" i="49"/>
  <c r="CL228" i="49"/>
  <c r="DK228" i="49"/>
  <c r="FI228" i="49"/>
  <c r="EJ228" i="49"/>
  <c r="AZ227" i="49"/>
  <c r="Z227" i="49" s="1"/>
  <c r="AM227" i="49"/>
  <c r="M227" i="49" s="1"/>
  <c r="AQ227" i="49"/>
  <c r="Q227" i="49" s="1"/>
  <c r="AW227" i="49"/>
  <c r="W227" i="49" s="1"/>
  <c r="AS227" i="49"/>
  <c r="S227" i="49" s="1"/>
  <c r="BA227" i="49"/>
  <c r="AA227" i="49" s="1"/>
  <c r="DY228" i="49"/>
  <c r="CZ228" i="49"/>
  <c r="EX228" i="49"/>
  <c r="FW228" i="49"/>
  <c r="CI228" i="49"/>
  <c r="FF228" i="49"/>
  <c r="DH228" i="49"/>
  <c r="EG228" i="49"/>
  <c r="DK215" i="48"/>
  <c r="AM542" i="49" s="1"/>
  <c r="CK542" i="49" s="1"/>
  <c r="BL542" i="49" s="1"/>
  <c r="DZ215" i="48"/>
  <c r="BB542" i="49" s="1"/>
  <c r="CZ542" i="49" s="1"/>
  <c r="CA542" i="49" s="1"/>
  <c r="DM215" i="48"/>
  <c r="AO542" i="49" s="1"/>
  <c r="CM542" i="49" s="1"/>
  <c r="BN542" i="49" s="1"/>
  <c r="DD228" i="49"/>
  <c r="CE228" i="49"/>
  <c r="EC228" i="49"/>
  <c r="FB228" i="49"/>
  <c r="DE228" i="49"/>
  <c r="CF228" i="49"/>
  <c r="ED228" i="49"/>
  <c r="FC228" i="49"/>
  <c r="DF228" i="49"/>
  <c r="CG228" i="49"/>
  <c r="FD228" i="49"/>
  <c r="EE228" i="49"/>
  <c r="CC228" i="49"/>
  <c r="DB228" i="49"/>
  <c r="EA228" i="49"/>
  <c r="EZ228" i="49"/>
  <c r="CY228" i="49"/>
  <c r="DX228" i="49"/>
  <c r="FV228" i="49"/>
  <c r="EW228" i="49"/>
  <c r="DO228" i="49"/>
  <c r="CP228" i="49"/>
  <c r="EN228" i="49"/>
  <c r="FM228" i="49"/>
  <c r="AJ227" i="49"/>
  <c r="J227" i="49" s="1"/>
  <c r="AU227" i="49"/>
  <c r="U227" i="49" s="1"/>
  <c r="AT227" i="49"/>
  <c r="T227" i="49" s="1"/>
  <c r="AI227" i="49"/>
  <c r="I227" i="49" s="1"/>
  <c r="AF227" i="49"/>
  <c r="F227" i="49" s="1"/>
  <c r="AH227" i="49"/>
  <c r="H227" i="49" s="1"/>
  <c r="AL227" i="49"/>
  <c r="L227" i="49" s="1"/>
  <c r="AP227" i="49"/>
  <c r="P227" i="49" s="1"/>
  <c r="AY227" i="49"/>
  <c r="Y227" i="49" s="1"/>
  <c r="AX227" i="49"/>
  <c r="X227" i="49" s="1"/>
  <c r="BB227" i="49"/>
  <c r="AB227" i="49" s="1"/>
  <c r="AK227" i="49"/>
  <c r="K227" i="49" s="1"/>
  <c r="DC215" i="48"/>
  <c r="DA215" i="48"/>
  <c r="DE216" i="48"/>
  <c r="AG543" i="49" s="1"/>
  <c r="CE543" i="49" s="1"/>
  <c r="BF543" i="49" s="1"/>
  <c r="DK216" i="48"/>
  <c r="AM543" i="49" s="1"/>
  <c r="CK543" i="49" s="1"/>
  <c r="BL543" i="49" s="1"/>
  <c r="DX216" i="48"/>
  <c r="AZ543" i="49" s="1"/>
  <c r="CX543" i="49" s="1"/>
  <c r="BY543" i="49" s="1"/>
  <c r="D217" i="48"/>
  <c r="BD541" i="49" l="1"/>
  <c r="CB541" i="49" s="1"/>
  <c r="DN216" i="48"/>
  <c r="AP543" i="49" s="1"/>
  <c r="CN543" i="49" s="1"/>
  <c r="BO543" i="49" s="1"/>
  <c r="BO229" i="49"/>
  <c r="CN229" i="49" s="1"/>
  <c r="DB539" i="49"/>
  <c r="DF216" i="48"/>
  <c r="AH543" i="49" s="1"/>
  <c r="CF543" i="49" s="1"/>
  <c r="BG543" i="49" s="1"/>
  <c r="BD230" i="49"/>
  <c r="BT230" i="49"/>
  <c r="BM230" i="49"/>
  <c r="BJ230" i="49"/>
  <c r="BZ230" i="49"/>
  <c r="BK230" i="49"/>
  <c r="BW230" i="49"/>
  <c r="BH230" i="49"/>
  <c r="BX230" i="49"/>
  <c r="BQ230" i="49"/>
  <c r="BN230" i="49"/>
  <c r="BL230" i="49"/>
  <c r="BE230" i="49"/>
  <c r="BU230" i="49"/>
  <c r="BR230" i="49"/>
  <c r="BS230" i="49"/>
  <c r="BP230" i="49"/>
  <c r="BO230" i="49"/>
  <c r="BI230" i="49"/>
  <c r="BY230" i="49"/>
  <c r="BF230" i="49"/>
  <c r="BG230" i="49"/>
  <c r="BV230" i="49"/>
  <c r="DS216" i="48"/>
  <c r="AU543" i="49" s="1"/>
  <c r="CS543" i="49" s="1"/>
  <c r="BT543" i="49" s="1"/>
  <c r="DT216" i="48"/>
  <c r="AV543" i="49" s="1"/>
  <c r="CT543" i="49" s="1"/>
  <c r="BU543" i="49" s="1"/>
  <c r="DZ216" i="48"/>
  <c r="BB543" i="49" s="1"/>
  <c r="CZ543" i="49" s="1"/>
  <c r="CA543" i="49" s="1"/>
  <c r="DM216" i="48"/>
  <c r="AO543" i="49" s="1"/>
  <c r="CM543" i="49" s="1"/>
  <c r="BN543" i="49" s="1"/>
  <c r="DU216" i="48"/>
  <c r="AW543" i="49" s="1"/>
  <c r="CU543" i="49" s="1"/>
  <c r="BV543" i="49" s="1"/>
  <c r="DO216" i="48"/>
  <c r="AQ543" i="49" s="1"/>
  <c r="CO543" i="49" s="1"/>
  <c r="BP543" i="49" s="1"/>
  <c r="DH216" i="48"/>
  <c r="AJ543" i="49" s="1"/>
  <c r="CH543" i="49" s="1"/>
  <c r="BI543" i="49" s="1"/>
  <c r="DP216" i="48"/>
  <c r="AR543" i="49" s="1"/>
  <c r="CP543" i="49" s="1"/>
  <c r="BQ543" i="49" s="1"/>
  <c r="EH542" i="49"/>
  <c r="DI542" i="49" s="1"/>
  <c r="EE542" i="49"/>
  <c r="DF542" i="49" s="1"/>
  <c r="I542" i="49" s="1"/>
  <c r="EW542" i="49"/>
  <c r="DX542" i="49" s="1"/>
  <c r="EG541" i="49"/>
  <c r="DH541" i="49" s="1"/>
  <c r="K541" i="49" s="1"/>
  <c r="EJ542" i="49"/>
  <c r="DK542" i="49" s="1"/>
  <c r="EO541" i="49"/>
  <c r="DP541" i="49" s="1"/>
  <c r="S541" i="49" s="1"/>
  <c r="EJ541" i="49"/>
  <c r="DK541" i="49" s="1"/>
  <c r="N541" i="49" s="1"/>
  <c r="J541" i="49"/>
  <c r="EM542" i="49"/>
  <c r="DN542" i="49" s="1"/>
  <c r="Q542" i="49" s="1"/>
  <c r="ED542" i="49"/>
  <c r="DE542" i="49" s="1"/>
  <c r="H542" i="49" s="1"/>
  <c r="EW541" i="49"/>
  <c r="DX541" i="49" s="1"/>
  <c r="AA541" i="49" s="1"/>
  <c r="EC542" i="49"/>
  <c r="DD542" i="49" s="1"/>
  <c r="G542" i="49" s="1"/>
  <c r="EL542" i="49"/>
  <c r="DM542" i="49" s="1"/>
  <c r="V541" i="49"/>
  <c r="Z541" i="49"/>
  <c r="F541" i="49"/>
  <c r="X541" i="49"/>
  <c r="R541" i="49"/>
  <c r="EA540" i="49"/>
  <c r="EQ542" i="49"/>
  <c r="DR542" i="49" s="1"/>
  <c r="M541" i="49"/>
  <c r="EF542" i="49"/>
  <c r="DG542" i="49" s="1"/>
  <c r="ES542" i="49"/>
  <c r="DT542" i="49" s="1"/>
  <c r="EU541" i="49"/>
  <c r="DV541" i="49" s="1"/>
  <c r="Y541" i="49" s="1"/>
  <c r="ES541" i="49"/>
  <c r="DT541" i="49" s="1"/>
  <c r="W541" i="49" s="1"/>
  <c r="EX541" i="49"/>
  <c r="DY541" i="49" s="1"/>
  <c r="AB541" i="49" s="1"/>
  <c r="EU542" i="49"/>
  <c r="DV542" i="49" s="1"/>
  <c r="EO542" i="49"/>
  <c r="DP542" i="49" s="1"/>
  <c r="S542" i="49" s="1"/>
  <c r="EP542" i="49"/>
  <c r="DQ542" i="49" s="1"/>
  <c r="T542" i="49" s="1"/>
  <c r="EN542" i="49"/>
  <c r="DO542" i="49" s="1"/>
  <c r="R542" i="49" s="1"/>
  <c r="EV542" i="49"/>
  <c r="DW542" i="49" s="1"/>
  <c r="Z542" i="49" s="1"/>
  <c r="EC541" i="49"/>
  <c r="DD541" i="49" s="1"/>
  <c r="G541" i="49" s="1"/>
  <c r="AV228" i="49"/>
  <c r="V228" i="49" s="1"/>
  <c r="AO228" i="49"/>
  <c r="O228" i="49" s="1"/>
  <c r="BA228" i="49"/>
  <c r="AA228" i="49" s="1"/>
  <c r="AI228" i="49"/>
  <c r="I228" i="49" s="1"/>
  <c r="BB228" i="49"/>
  <c r="AB228" i="49" s="1"/>
  <c r="CC229" i="49"/>
  <c r="DB229" i="49"/>
  <c r="EA229" i="49"/>
  <c r="EZ229" i="49"/>
  <c r="DT229" i="49"/>
  <c r="CU229" i="49"/>
  <c r="ES229" i="49"/>
  <c r="FR229" i="49"/>
  <c r="DK229" i="49"/>
  <c r="CL229" i="49"/>
  <c r="EJ229" i="49"/>
  <c r="FI229" i="49"/>
  <c r="DQ216" i="48"/>
  <c r="AS543" i="49" s="1"/>
  <c r="CQ543" i="49" s="1"/>
  <c r="BR543" i="49" s="1"/>
  <c r="DR216" i="48"/>
  <c r="AT543" i="49" s="1"/>
  <c r="CR543" i="49" s="1"/>
  <c r="BS543" i="49" s="1"/>
  <c r="DV229" i="49"/>
  <c r="CW229" i="49"/>
  <c r="FT229" i="49"/>
  <c r="EU229" i="49"/>
  <c r="DY229" i="49"/>
  <c r="CZ229" i="49"/>
  <c r="EX229" i="49"/>
  <c r="FW229" i="49"/>
  <c r="DO229" i="49"/>
  <c r="CP229" i="49"/>
  <c r="FM229" i="49"/>
  <c r="EN229" i="49"/>
  <c r="AR228" i="49"/>
  <c r="R228" i="49" s="1"/>
  <c r="AE228" i="49"/>
  <c r="E228" i="49" s="1"/>
  <c r="AH228" i="49"/>
  <c r="H228" i="49" s="1"/>
  <c r="AG228" i="49"/>
  <c r="G228" i="49" s="1"/>
  <c r="AN228" i="49"/>
  <c r="N228" i="49" s="1"/>
  <c r="AY228" i="49"/>
  <c r="Y228" i="49" s="1"/>
  <c r="DM229" i="49"/>
  <c r="DE229" i="49"/>
  <c r="CF229" i="49"/>
  <c r="FC229" i="49"/>
  <c r="ED229" i="49"/>
  <c r="DS229" i="49"/>
  <c r="CT229" i="49"/>
  <c r="FQ229" i="49"/>
  <c r="ER229" i="49"/>
  <c r="AW228" i="49"/>
  <c r="W228" i="49" s="1"/>
  <c r="AZ228" i="49"/>
  <c r="Z228" i="49" s="1"/>
  <c r="AT228" i="49"/>
  <c r="T228" i="49" s="1"/>
  <c r="AL228" i="49"/>
  <c r="L228" i="49" s="1"/>
  <c r="DQ229" i="49"/>
  <c r="CR229" i="49"/>
  <c r="EP229" i="49"/>
  <c r="FO229" i="49"/>
  <c r="DX229" i="49"/>
  <c r="CY229" i="49"/>
  <c r="FV229" i="49"/>
  <c r="EW229" i="49"/>
  <c r="CQ229" i="49"/>
  <c r="DP229" i="49"/>
  <c r="FN229" i="49"/>
  <c r="EO229" i="49"/>
  <c r="AC227" i="49"/>
  <c r="DY216" i="48"/>
  <c r="BA543" i="49" s="1"/>
  <c r="CY543" i="49" s="1"/>
  <c r="BZ543" i="49" s="1"/>
  <c r="DH229" i="49"/>
  <c r="CI229" i="49"/>
  <c r="FF229" i="49"/>
  <c r="EG229" i="49"/>
  <c r="CE229" i="49"/>
  <c r="DD229" i="49"/>
  <c r="FB229" i="49"/>
  <c r="EC229" i="49"/>
  <c r="DU229" i="49"/>
  <c r="CV229" i="49"/>
  <c r="FS229" i="49"/>
  <c r="ET229" i="49"/>
  <c r="AU228" i="49"/>
  <c r="U228" i="49" s="1"/>
  <c r="AX228" i="49"/>
  <c r="X228" i="49" s="1"/>
  <c r="AF228" i="49"/>
  <c r="F228" i="49" s="1"/>
  <c r="AM228" i="49"/>
  <c r="M228" i="49" s="1"/>
  <c r="DI216" i="48"/>
  <c r="AK543" i="49" s="1"/>
  <c r="CI543" i="49" s="1"/>
  <c r="BJ543" i="49" s="1"/>
  <c r="DV216" i="48"/>
  <c r="AX543" i="49" s="1"/>
  <c r="CV543" i="49" s="1"/>
  <c r="BW543" i="49" s="1"/>
  <c r="DF229" i="49"/>
  <c r="CG229" i="49"/>
  <c r="EE229" i="49"/>
  <c r="FD229" i="49"/>
  <c r="DI229" i="49"/>
  <c r="EH229" i="49"/>
  <c r="FG229" i="49"/>
  <c r="CJ229" i="49"/>
  <c r="CD229" i="49"/>
  <c r="DC229" i="49"/>
  <c r="EB229" i="49"/>
  <c r="FA229" i="49"/>
  <c r="AQ228" i="49"/>
  <c r="Q228" i="49" s="1"/>
  <c r="AJ228" i="49"/>
  <c r="J228" i="49" s="1"/>
  <c r="AS228" i="49"/>
  <c r="S228" i="49" s="1"/>
  <c r="DW216" i="48"/>
  <c r="AY543" i="49" s="1"/>
  <c r="CW543" i="49" s="1"/>
  <c r="BX543" i="49" s="1"/>
  <c r="DL216" i="48"/>
  <c r="AN543" i="49" s="1"/>
  <c r="CL543" i="49" s="1"/>
  <c r="BM543" i="49" s="1"/>
  <c r="DD216" i="48"/>
  <c r="AF543" i="49" s="1"/>
  <c r="CD543" i="49" s="1"/>
  <c r="BE543" i="49" s="1"/>
  <c r="DJ216" i="48"/>
  <c r="AL543" i="49" s="1"/>
  <c r="CJ543" i="49" s="1"/>
  <c r="BK543" i="49" s="1"/>
  <c r="DG216" i="48"/>
  <c r="AI543" i="49" s="1"/>
  <c r="CG543" i="49" s="1"/>
  <c r="BH543" i="49" s="1"/>
  <c r="EA215" i="48"/>
  <c r="AE542" i="49"/>
  <c r="CC542" i="49" s="1"/>
  <c r="DL229" i="49"/>
  <c r="CM229" i="49"/>
  <c r="EK229" i="49"/>
  <c r="FJ229" i="49"/>
  <c r="CS229" i="49"/>
  <c r="DR229" i="49"/>
  <c r="EQ229" i="49"/>
  <c r="FP229" i="49"/>
  <c r="DN229" i="49"/>
  <c r="CO229" i="49"/>
  <c r="EM229" i="49"/>
  <c r="FL229" i="49"/>
  <c r="CK229" i="49"/>
  <c r="DJ229" i="49"/>
  <c r="FH229" i="49"/>
  <c r="EI229" i="49"/>
  <c r="DG229" i="49"/>
  <c r="CH229" i="49"/>
  <c r="FE229" i="49"/>
  <c r="EF229" i="49"/>
  <c r="DW229" i="49"/>
  <c r="CX229" i="49"/>
  <c r="EV229" i="49"/>
  <c r="FU229" i="49"/>
  <c r="AK228" i="49"/>
  <c r="K228" i="49" s="1"/>
  <c r="AP228" i="49"/>
  <c r="P228" i="49" s="1"/>
  <c r="DR217" i="48"/>
  <c r="AT544" i="49" s="1"/>
  <c r="CR544" i="49" s="1"/>
  <c r="BS544" i="49" s="1"/>
  <c r="DN217" i="48"/>
  <c r="AP544" i="49" s="1"/>
  <c r="CN544" i="49" s="1"/>
  <c r="BO544" i="49" s="1"/>
  <c r="DC216" i="48"/>
  <c r="DA216" i="48"/>
  <c r="D218" i="48"/>
  <c r="FK229" i="49" l="1"/>
  <c r="EL229" i="49"/>
  <c r="BD542" i="49"/>
  <c r="CB542" i="49" s="1"/>
  <c r="E539" i="49"/>
  <c r="AC539" i="49" s="1"/>
  <c r="DZ539" i="49"/>
  <c r="DU217" i="48"/>
  <c r="AW544" i="49" s="1"/>
  <c r="CU544" i="49" s="1"/>
  <c r="BV544" i="49" s="1"/>
  <c r="DH217" i="48"/>
  <c r="AJ544" i="49" s="1"/>
  <c r="CH544" i="49" s="1"/>
  <c r="BI544" i="49" s="1"/>
  <c r="DZ217" i="48"/>
  <c r="BB544" i="49" s="1"/>
  <c r="CZ544" i="49" s="1"/>
  <c r="CA544" i="49" s="1"/>
  <c r="CA230" i="49"/>
  <c r="DQ217" i="48"/>
  <c r="AS544" i="49" s="1"/>
  <c r="CQ544" i="49" s="1"/>
  <c r="BR544" i="49" s="1"/>
  <c r="DB540" i="49"/>
  <c r="DJ217" i="48"/>
  <c r="AL544" i="49" s="1"/>
  <c r="CJ544" i="49" s="1"/>
  <c r="BK544" i="49" s="1"/>
  <c r="BL231" i="49"/>
  <c r="BE231" i="49"/>
  <c r="BU231" i="49"/>
  <c r="BR231" i="49"/>
  <c r="BG231" i="49"/>
  <c r="CA231" i="49"/>
  <c r="BP231" i="49"/>
  <c r="BI231" i="49"/>
  <c r="BY231" i="49"/>
  <c r="BF231" i="49"/>
  <c r="BV231" i="49"/>
  <c r="BW231" i="49"/>
  <c r="BO231" i="49"/>
  <c r="BD231" i="49"/>
  <c r="BT231" i="49"/>
  <c r="BM231" i="49"/>
  <c r="BJ231" i="49"/>
  <c r="BZ231" i="49"/>
  <c r="BS231" i="49"/>
  <c r="BN231" i="49"/>
  <c r="BH231" i="49"/>
  <c r="BK231" i="49"/>
  <c r="BX231" i="49"/>
  <c r="BQ231" i="49"/>
  <c r="DT217" i="48"/>
  <c r="AV544" i="49" s="1"/>
  <c r="CT544" i="49" s="1"/>
  <c r="BU544" i="49" s="1"/>
  <c r="DV217" i="48"/>
  <c r="AX544" i="49" s="1"/>
  <c r="CV544" i="49" s="1"/>
  <c r="BW544" i="49" s="1"/>
  <c r="DX217" i="48"/>
  <c r="AZ544" i="49" s="1"/>
  <c r="CX544" i="49" s="1"/>
  <c r="BY544" i="49" s="1"/>
  <c r="DW217" i="48"/>
  <c r="AY544" i="49" s="1"/>
  <c r="CW544" i="49" s="1"/>
  <c r="BX544" i="49" s="1"/>
  <c r="DS217" i="48"/>
  <c r="AU544" i="49" s="1"/>
  <c r="CS544" i="49" s="1"/>
  <c r="BT544" i="49" s="1"/>
  <c r="DO217" i="48"/>
  <c r="AQ544" i="49" s="1"/>
  <c r="CO544" i="49" s="1"/>
  <c r="BP544" i="49" s="1"/>
  <c r="DI217" i="48"/>
  <c r="AK544" i="49" s="1"/>
  <c r="CI544" i="49" s="1"/>
  <c r="BJ544" i="49" s="1"/>
  <c r="DL217" i="48"/>
  <c r="AN544" i="49" s="1"/>
  <c r="CL544" i="49" s="1"/>
  <c r="BM544" i="49" s="1"/>
  <c r="DD217" i="48"/>
  <c r="AF544" i="49" s="1"/>
  <c r="CD544" i="49" s="1"/>
  <c r="BE544" i="49" s="1"/>
  <c r="EV543" i="49"/>
  <c r="DW543" i="49" s="1"/>
  <c r="EL543" i="49"/>
  <c r="DM543" i="49" s="1"/>
  <c r="P543" i="49" s="1"/>
  <c r="ES543" i="49"/>
  <c r="DT543" i="49" s="1"/>
  <c r="EK542" i="49"/>
  <c r="DL542" i="49" s="1"/>
  <c r="O542" i="49" s="1"/>
  <c r="Y542" i="49"/>
  <c r="P542" i="49"/>
  <c r="EX542" i="49"/>
  <c r="DY542" i="49" s="1"/>
  <c r="AB542" i="49" s="1"/>
  <c r="EG542" i="49"/>
  <c r="DH542" i="49" s="1"/>
  <c r="K542" i="49" s="1"/>
  <c r="ER542" i="49"/>
  <c r="DS542" i="49" s="1"/>
  <c r="V542" i="49" s="1"/>
  <c r="AA542" i="49"/>
  <c r="EA541" i="49"/>
  <c r="L542" i="49"/>
  <c r="N542" i="49"/>
  <c r="J542" i="49"/>
  <c r="ED543" i="49"/>
  <c r="DE543" i="49" s="1"/>
  <c r="EQ543" i="49"/>
  <c r="DR543" i="49" s="1"/>
  <c r="U543" i="49" s="1"/>
  <c r="U542" i="49"/>
  <c r="W542" i="49"/>
  <c r="EB542" i="49"/>
  <c r="DC542" i="49" s="1"/>
  <c r="F542" i="49" s="1"/>
  <c r="EK543" i="49"/>
  <c r="DL543" i="49" s="1"/>
  <c r="O543" i="49" s="1"/>
  <c r="EM543" i="49"/>
  <c r="DN543" i="49" s="1"/>
  <c r="Q543" i="49" s="1"/>
  <c r="EN543" i="49"/>
  <c r="DO543" i="49" s="1"/>
  <c r="EF543" i="49"/>
  <c r="DG543" i="49" s="1"/>
  <c r="EX543" i="49"/>
  <c r="DY543" i="49" s="1"/>
  <c r="AB543" i="49" s="1"/>
  <c r="EC543" i="49"/>
  <c r="DD543" i="49" s="1"/>
  <c r="G543" i="49" s="1"/>
  <c r="ER543" i="49"/>
  <c r="DS543" i="49" s="1"/>
  <c r="V543" i="49" s="1"/>
  <c r="EI543" i="49"/>
  <c r="DJ543" i="49" s="1"/>
  <c r="ET542" i="49"/>
  <c r="DU542" i="49" s="1"/>
  <c r="X542" i="49" s="1"/>
  <c r="EI542" i="49"/>
  <c r="DJ542" i="49" s="1"/>
  <c r="M542" i="49" s="1"/>
  <c r="AV229" i="49"/>
  <c r="V229" i="49" s="1"/>
  <c r="AH229" i="49"/>
  <c r="H229" i="49" s="1"/>
  <c r="AF229" i="49"/>
  <c r="F229" i="49" s="1"/>
  <c r="AI229" i="49"/>
  <c r="I229" i="49" s="1"/>
  <c r="AT229" i="49"/>
  <c r="T229" i="49" s="1"/>
  <c r="DE230" i="49"/>
  <c r="CF230" i="49"/>
  <c r="FC230" i="49"/>
  <c r="ED230" i="49"/>
  <c r="DO230" i="49"/>
  <c r="CP230" i="49"/>
  <c r="EN230" i="49"/>
  <c r="FM230" i="49"/>
  <c r="CC230" i="49"/>
  <c r="DB230" i="49"/>
  <c r="EZ230" i="49"/>
  <c r="EA230" i="49"/>
  <c r="CE230" i="49"/>
  <c r="DD230" i="49"/>
  <c r="EC230" i="49"/>
  <c r="FB230" i="49"/>
  <c r="DH230" i="49"/>
  <c r="CI230" i="49"/>
  <c r="FF230" i="49"/>
  <c r="EG230" i="49"/>
  <c r="DS230" i="49"/>
  <c r="CT230" i="49"/>
  <c r="FQ230" i="49"/>
  <c r="ER230" i="49"/>
  <c r="AJ229" i="49"/>
  <c r="J229" i="49" s="1"/>
  <c r="AX229" i="49"/>
  <c r="X229" i="49" s="1"/>
  <c r="AN229" i="49"/>
  <c r="N229" i="49" s="1"/>
  <c r="AW229" i="49"/>
  <c r="W229" i="49" s="1"/>
  <c r="DK217" i="48"/>
  <c r="AM544" i="49" s="1"/>
  <c r="CK544" i="49" s="1"/>
  <c r="BL544" i="49" s="1"/>
  <c r="DY217" i="48"/>
  <c r="BA544" i="49" s="1"/>
  <c r="CY544" i="49" s="1"/>
  <c r="BZ544" i="49" s="1"/>
  <c r="DY230" i="49"/>
  <c r="CZ230" i="49"/>
  <c r="EX230" i="49"/>
  <c r="FW230" i="49"/>
  <c r="DP230" i="49"/>
  <c r="CQ230" i="49"/>
  <c r="FN230" i="49"/>
  <c r="EO230" i="49"/>
  <c r="DQ230" i="49"/>
  <c r="CR230" i="49"/>
  <c r="EP230" i="49"/>
  <c r="FO230" i="49"/>
  <c r="DM230" i="49"/>
  <c r="CN230" i="49"/>
  <c r="FK230" i="49"/>
  <c r="EL230" i="49"/>
  <c r="CH230" i="49"/>
  <c r="DG230" i="49"/>
  <c r="FE230" i="49"/>
  <c r="EF230" i="49"/>
  <c r="CX230" i="49"/>
  <c r="DW230" i="49"/>
  <c r="FU230" i="49"/>
  <c r="EV230" i="49"/>
  <c r="AZ229" i="49"/>
  <c r="Z229" i="49" s="1"/>
  <c r="AQ229" i="49"/>
  <c r="Q229" i="49" s="1"/>
  <c r="AU229" i="49"/>
  <c r="U229" i="49" s="1"/>
  <c r="AO229" i="49"/>
  <c r="O229" i="49" s="1"/>
  <c r="AR229" i="49"/>
  <c r="R229" i="49" s="1"/>
  <c r="AY229" i="49"/>
  <c r="Y229" i="49" s="1"/>
  <c r="DT230" i="49"/>
  <c r="CU230" i="49"/>
  <c r="ES230" i="49"/>
  <c r="FR230" i="49"/>
  <c r="CG230" i="49"/>
  <c r="DF230" i="49"/>
  <c r="FD230" i="49"/>
  <c r="EE230" i="49"/>
  <c r="CY230" i="49"/>
  <c r="DX230" i="49"/>
  <c r="FV230" i="49"/>
  <c r="EW230" i="49"/>
  <c r="AC228" i="49"/>
  <c r="DF217" i="48"/>
  <c r="AH544" i="49" s="1"/>
  <c r="CF544" i="49" s="1"/>
  <c r="BG544" i="49" s="1"/>
  <c r="DP217" i="48"/>
  <c r="AR544" i="49" s="1"/>
  <c r="CP544" i="49" s="1"/>
  <c r="BQ544" i="49" s="1"/>
  <c r="CK230" i="49"/>
  <c r="DJ230" i="49"/>
  <c r="EI230" i="49"/>
  <c r="FH230" i="49"/>
  <c r="CM230" i="49"/>
  <c r="DL230" i="49"/>
  <c r="FJ230" i="49"/>
  <c r="EK230" i="49"/>
  <c r="DC230" i="49"/>
  <c r="CD230" i="49"/>
  <c r="EB230" i="49"/>
  <c r="FA230" i="49"/>
  <c r="AM229" i="49"/>
  <c r="M229" i="49" s="1"/>
  <c r="AL229" i="49"/>
  <c r="L229" i="49" s="1"/>
  <c r="AG229" i="49"/>
  <c r="G229" i="49" s="1"/>
  <c r="AK229" i="49"/>
  <c r="K229" i="49" s="1"/>
  <c r="AP229" i="49"/>
  <c r="P229" i="49" s="1"/>
  <c r="AE229" i="49"/>
  <c r="E229" i="49" s="1"/>
  <c r="EA216" i="48"/>
  <c r="AE543" i="49"/>
  <c r="CC543" i="49" s="1"/>
  <c r="DG217" i="48"/>
  <c r="AI544" i="49" s="1"/>
  <c r="CG544" i="49" s="1"/>
  <c r="BH544" i="49" s="1"/>
  <c r="DE217" i="48"/>
  <c r="AG544" i="49" s="1"/>
  <c r="CE544" i="49" s="1"/>
  <c r="BF544" i="49" s="1"/>
  <c r="DM217" i="48"/>
  <c r="AO544" i="49" s="1"/>
  <c r="CM544" i="49" s="1"/>
  <c r="BN544" i="49" s="1"/>
  <c r="CO230" i="49"/>
  <c r="DN230" i="49"/>
  <c r="EM230" i="49"/>
  <c r="FL230" i="49"/>
  <c r="DI230" i="49"/>
  <c r="CJ230" i="49"/>
  <c r="EH230" i="49"/>
  <c r="FG230" i="49"/>
  <c r="DU230" i="49"/>
  <c r="CV230" i="49"/>
  <c r="ET230" i="49"/>
  <c r="FS230" i="49"/>
  <c r="CW230" i="49"/>
  <c r="DV230" i="49"/>
  <c r="EU230" i="49"/>
  <c r="FT230" i="49"/>
  <c r="CS230" i="49"/>
  <c r="DR230" i="49"/>
  <c r="EQ230" i="49"/>
  <c r="FP230" i="49"/>
  <c r="CL230" i="49"/>
  <c r="DK230" i="49"/>
  <c r="EJ230" i="49"/>
  <c r="FI230" i="49"/>
  <c r="AS229" i="49"/>
  <c r="S229" i="49" s="1"/>
  <c r="BA229" i="49"/>
  <c r="AA229" i="49" s="1"/>
  <c r="BB229" i="49"/>
  <c r="AB229" i="49" s="1"/>
  <c r="DP218" i="48"/>
  <c r="AR545" i="49" s="1"/>
  <c r="CP545" i="49" s="1"/>
  <c r="BQ545" i="49" s="1"/>
  <c r="DY218" i="48"/>
  <c r="BA545" i="49" s="1"/>
  <c r="CY545" i="49" s="1"/>
  <c r="BZ545" i="49" s="1"/>
  <c r="DC217" i="48"/>
  <c r="DA217" i="48"/>
  <c r="D219" i="48"/>
  <c r="DU218" i="48" l="1"/>
  <c r="AW545" i="49" s="1"/>
  <c r="CU545" i="49" s="1"/>
  <c r="BV545" i="49" s="1"/>
  <c r="BD543" i="49"/>
  <c r="CB543" i="49" s="1"/>
  <c r="E540" i="49"/>
  <c r="AC540" i="49" s="1"/>
  <c r="DZ540" i="49"/>
  <c r="DB541" i="49"/>
  <c r="BD232" i="49"/>
  <c r="BT232" i="49"/>
  <c r="BM232" i="49"/>
  <c r="BJ232" i="49"/>
  <c r="BZ232" i="49"/>
  <c r="CA232" i="49"/>
  <c r="BH232" i="49"/>
  <c r="BX232" i="49"/>
  <c r="BQ232" i="49"/>
  <c r="BN232" i="49"/>
  <c r="BS232" i="49"/>
  <c r="BL232" i="49"/>
  <c r="BE232" i="49"/>
  <c r="BU232" i="49"/>
  <c r="BR232" i="49"/>
  <c r="BO232" i="49"/>
  <c r="BG232" i="49"/>
  <c r="BI232" i="49"/>
  <c r="BK232" i="49"/>
  <c r="BY232" i="49"/>
  <c r="BF232" i="49"/>
  <c r="BV232" i="49"/>
  <c r="BP232" i="49"/>
  <c r="BW232" i="49"/>
  <c r="DE218" i="48"/>
  <c r="AG545" i="49" s="1"/>
  <c r="CE545" i="49" s="1"/>
  <c r="BF545" i="49" s="1"/>
  <c r="DM218" i="48"/>
  <c r="AO545" i="49" s="1"/>
  <c r="CM545" i="49" s="1"/>
  <c r="BN545" i="49" s="1"/>
  <c r="DN218" i="48"/>
  <c r="AP545" i="49" s="1"/>
  <c r="CN545" i="49" s="1"/>
  <c r="BO545" i="49" s="1"/>
  <c r="DR218" i="48"/>
  <c r="AT545" i="49" s="1"/>
  <c r="CR545" i="49" s="1"/>
  <c r="BS545" i="49" s="1"/>
  <c r="DZ218" i="48"/>
  <c r="BB545" i="49" s="1"/>
  <c r="CZ545" i="49" s="1"/>
  <c r="CA545" i="49" s="1"/>
  <c r="DV218" i="48"/>
  <c r="AX545" i="49" s="1"/>
  <c r="CV545" i="49" s="1"/>
  <c r="BW545" i="49" s="1"/>
  <c r="DW218" i="48"/>
  <c r="AY545" i="49" s="1"/>
  <c r="CW545" i="49" s="1"/>
  <c r="BX545" i="49" s="1"/>
  <c r="DI218" i="48"/>
  <c r="AK545" i="49" s="1"/>
  <c r="CI545" i="49" s="1"/>
  <c r="BJ545" i="49" s="1"/>
  <c r="DH218" i="48"/>
  <c r="AJ545" i="49" s="1"/>
  <c r="CH545" i="49" s="1"/>
  <c r="BI545" i="49" s="1"/>
  <c r="DD218" i="48"/>
  <c r="AF545" i="49" s="1"/>
  <c r="CD545" i="49" s="1"/>
  <c r="BE545" i="49" s="1"/>
  <c r="DG218" i="48"/>
  <c r="AI545" i="49" s="1"/>
  <c r="CG545" i="49" s="1"/>
  <c r="BH545" i="49" s="1"/>
  <c r="EU543" i="49"/>
  <c r="DV543" i="49" s="1"/>
  <c r="Y543" i="49" s="1"/>
  <c r="W543" i="49"/>
  <c r="EG544" i="49"/>
  <c r="DH544" i="49" s="1"/>
  <c r="K544" i="49" s="1"/>
  <c r="ET544" i="49"/>
  <c r="DU544" i="49" s="1"/>
  <c r="X544" i="49" s="1"/>
  <c r="R543" i="49"/>
  <c r="EO543" i="49"/>
  <c r="DP543" i="49" s="1"/>
  <c r="Z543" i="49"/>
  <c r="EP543" i="49"/>
  <c r="DQ543" i="49" s="1"/>
  <c r="T543" i="49" s="1"/>
  <c r="EQ544" i="49"/>
  <c r="DR544" i="49" s="1"/>
  <c r="U544" i="49" s="1"/>
  <c r="EX544" i="49"/>
  <c r="DY544" i="49" s="1"/>
  <c r="AB544" i="49" s="1"/>
  <c r="J543" i="49"/>
  <c r="H543" i="49"/>
  <c r="EA542" i="49"/>
  <c r="EB543" i="49"/>
  <c r="DC543" i="49" s="1"/>
  <c r="F543" i="49" s="1"/>
  <c r="AG230" i="49"/>
  <c r="G230" i="49" s="1"/>
  <c r="EJ544" i="49"/>
  <c r="DK544" i="49" s="1"/>
  <c r="EB544" i="49"/>
  <c r="DC544" i="49" s="1"/>
  <c r="EH543" i="49"/>
  <c r="DI543" i="49" s="1"/>
  <c r="L543" i="49" s="1"/>
  <c r="M543" i="49"/>
  <c r="EW543" i="49"/>
  <c r="DX543" i="49" s="1"/>
  <c r="AA543" i="49" s="1"/>
  <c r="EL544" i="49"/>
  <c r="DM544" i="49" s="1"/>
  <c r="P544" i="49" s="1"/>
  <c r="EV544" i="49"/>
  <c r="DW544" i="49" s="1"/>
  <c r="ES544" i="49"/>
  <c r="DT544" i="49" s="1"/>
  <c r="W544" i="49" s="1"/>
  <c r="EG543" i="49"/>
  <c r="DH543" i="49" s="1"/>
  <c r="K543" i="49" s="1"/>
  <c r="EP544" i="49"/>
  <c r="DQ544" i="49" s="1"/>
  <c r="T544" i="49" s="1"/>
  <c r="ET543" i="49"/>
  <c r="DU543" i="49" s="1"/>
  <c r="EH544" i="49"/>
  <c r="DI544" i="49" s="1"/>
  <c r="EF544" i="49"/>
  <c r="DG544" i="49" s="1"/>
  <c r="J544" i="49" s="1"/>
  <c r="EO544" i="49"/>
  <c r="DP544" i="49" s="1"/>
  <c r="S544" i="49" s="1"/>
  <c r="EM544" i="49"/>
  <c r="DN544" i="49" s="1"/>
  <c r="EJ543" i="49"/>
  <c r="DK543" i="49" s="1"/>
  <c r="N543" i="49" s="1"/>
  <c r="EU544" i="49"/>
  <c r="DV544" i="49" s="1"/>
  <c r="Y544" i="49" s="1"/>
  <c r="EE543" i="49"/>
  <c r="DF543" i="49" s="1"/>
  <c r="I543" i="49" s="1"/>
  <c r="ER544" i="49"/>
  <c r="DS544" i="49" s="1"/>
  <c r="AR230" i="49"/>
  <c r="R230" i="49" s="1"/>
  <c r="AF230" i="49"/>
  <c r="F230" i="49" s="1"/>
  <c r="AM230" i="49"/>
  <c r="M230" i="49" s="1"/>
  <c r="DT218" i="48"/>
  <c r="AV545" i="49" s="1"/>
  <c r="CT545" i="49" s="1"/>
  <c r="BU545" i="49" s="1"/>
  <c r="DL231" i="49"/>
  <c r="CM231" i="49"/>
  <c r="EK231" i="49"/>
  <c r="FJ231" i="49"/>
  <c r="CC231" i="49"/>
  <c r="DB231" i="49"/>
  <c r="EA231" i="49"/>
  <c r="EZ231" i="49"/>
  <c r="CY231" i="49"/>
  <c r="DX231" i="49"/>
  <c r="FV231" i="49"/>
  <c r="EW231" i="49"/>
  <c r="DT231" i="49"/>
  <c r="CU231" i="49"/>
  <c r="FR231" i="49"/>
  <c r="ES231" i="49"/>
  <c r="DQ218" i="48"/>
  <c r="AS545" i="49" s="1"/>
  <c r="CQ545" i="49" s="1"/>
  <c r="BR545" i="49" s="1"/>
  <c r="DL218" i="48"/>
  <c r="AN545" i="49" s="1"/>
  <c r="CL545" i="49" s="1"/>
  <c r="BM545" i="49" s="1"/>
  <c r="AN230" i="49"/>
  <c r="N230" i="49" s="1"/>
  <c r="AU230" i="49"/>
  <c r="U230" i="49" s="1"/>
  <c r="AY230" i="49"/>
  <c r="Y230" i="49" s="1"/>
  <c r="AX230" i="49"/>
  <c r="X230" i="49" s="1"/>
  <c r="AL230" i="49"/>
  <c r="L230" i="49" s="1"/>
  <c r="AQ230" i="49"/>
  <c r="Q230" i="49" s="1"/>
  <c r="AC229" i="49"/>
  <c r="AZ230" i="49"/>
  <c r="Z230" i="49" s="1"/>
  <c r="AJ230" i="49"/>
  <c r="J230" i="49" s="1"/>
  <c r="AP230" i="49"/>
  <c r="P230" i="49" s="1"/>
  <c r="AS230" i="49"/>
  <c r="S230" i="49" s="1"/>
  <c r="CS231" i="49"/>
  <c r="DR231" i="49"/>
  <c r="EQ231" i="49"/>
  <c r="FP231" i="49"/>
  <c r="CK231" i="49"/>
  <c r="DJ231" i="49"/>
  <c r="FH231" i="49"/>
  <c r="EI231" i="49"/>
  <c r="CX231" i="49"/>
  <c r="DW231" i="49"/>
  <c r="FU231" i="49"/>
  <c r="EV231" i="49"/>
  <c r="DK218" i="48"/>
  <c r="AM545" i="49" s="1"/>
  <c r="CK545" i="49" s="1"/>
  <c r="BL545" i="49" s="1"/>
  <c r="DX218" i="48"/>
  <c r="AZ545" i="49" s="1"/>
  <c r="CX545" i="49" s="1"/>
  <c r="BY545" i="49" s="1"/>
  <c r="DF218" i="48"/>
  <c r="AH545" i="49" s="1"/>
  <c r="CF545" i="49" s="1"/>
  <c r="BG545" i="49" s="1"/>
  <c r="DJ218" i="48"/>
  <c r="AL545" i="49" s="1"/>
  <c r="CJ545" i="49" s="1"/>
  <c r="BK545" i="49" s="1"/>
  <c r="DQ231" i="49"/>
  <c r="CR231" i="49"/>
  <c r="EP231" i="49"/>
  <c r="FO231" i="49"/>
  <c r="CI231" i="49"/>
  <c r="DH231" i="49"/>
  <c r="FF231" i="49"/>
  <c r="EG231" i="49"/>
  <c r="DD231" i="49"/>
  <c r="CE231" i="49"/>
  <c r="FB231" i="49"/>
  <c r="EC231" i="49"/>
  <c r="DY231" i="49"/>
  <c r="EX231" i="49"/>
  <c r="CZ231" i="49"/>
  <c r="FW231" i="49"/>
  <c r="DU231" i="49"/>
  <c r="CV231" i="49"/>
  <c r="FS231" i="49"/>
  <c r="ET231" i="49"/>
  <c r="CP231" i="49"/>
  <c r="DO231" i="49"/>
  <c r="EN231" i="49"/>
  <c r="FM231" i="49"/>
  <c r="BA230" i="49"/>
  <c r="AA230" i="49" s="1"/>
  <c r="AI230" i="49"/>
  <c r="I230" i="49" s="1"/>
  <c r="AT230" i="49"/>
  <c r="T230" i="49" s="1"/>
  <c r="BB230" i="49"/>
  <c r="AB230" i="49" s="1"/>
  <c r="CG231" i="49"/>
  <c r="DF231" i="49"/>
  <c r="FD231" i="49"/>
  <c r="EE231" i="49"/>
  <c r="CO231" i="49"/>
  <c r="DN231" i="49"/>
  <c r="FL231" i="49"/>
  <c r="EM231" i="49"/>
  <c r="CH231" i="49"/>
  <c r="DG231" i="49"/>
  <c r="EF231" i="49"/>
  <c r="FE231" i="49"/>
  <c r="EA217" i="48"/>
  <c r="AE544" i="49"/>
  <c r="CC544" i="49" s="1"/>
  <c r="DO218" i="48"/>
  <c r="AQ545" i="49" s="1"/>
  <c r="CO545" i="49" s="1"/>
  <c r="BP545" i="49" s="1"/>
  <c r="DS218" i="48"/>
  <c r="AU545" i="49" s="1"/>
  <c r="CS545" i="49" s="1"/>
  <c r="BT545" i="49" s="1"/>
  <c r="CW231" i="49"/>
  <c r="DV231" i="49"/>
  <c r="EU231" i="49"/>
  <c r="FT231" i="49"/>
  <c r="DM231" i="49"/>
  <c r="CN231" i="49"/>
  <c r="FK231" i="49"/>
  <c r="EL231" i="49"/>
  <c r="DI231" i="49"/>
  <c r="CJ231" i="49"/>
  <c r="FG231" i="49"/>
  <c r="EH231" i="49"/>
  <c r="DE231" i="49"/>
  <c r="CF231" i="49"/>
  <c r="ED231" i="49"/>
  <c r="FC231" i="49"/>
  <c r="CD231" i="49"/>
  <c r="DC231" i="49"/>
  <c r="FA231" i="49"/>
  <c r="EB231" i="49"/>
  <c r="CT231" i="49"/>
  <c r="DS231" i="49"/>
  <c r="FQ231" i="49"/>
  <c r="ER231" i="49"/>
  <c r="AO230" i="49"/>
  <c r="O230" i="49" s="1"/>
  <c r="AW230" i="49"/>
  <c r="W230" i="49" s="1"/>
  <c r="AV230" i="49"/>
  <c r="V230" i="49" s="1"/>
  <c r="AK230" i="49"/>
  <c r="K230" i="49" s="1"/>
  <c r="AE230" i="49"/>
  <c r="E230" i="49" s="1"/>
  <c r="AH230" i="49"/>
  <c r="H230" i="49" s="1"/>
  <c r="DA218" i="48"/>
  <c r="DC218" i="48"/>
  <c r="D220" i="48"/>
  <c r="BD544" i="49" l="1"/>
  <c r="CB544" i="49" s="1"/>
  <c r="E541" i="49"/>
  <c r="AC541" i="49" s="1"/>
  <c r="DZ541" i="49"/>
  <c r="DP219" i="48"/>
  <c r="AR546" i="49" s="1"/>
  <c r="CP546" i="49" s="1"/>
  <c r="BQ546" i="49" s="1"/>
  <c r="DD219" i="48"/>
  <c r="AF546" i="49" s="1"/>
  <c r="CD546" i="49" s="1"/>
  <c r="BE546" i="49" s="1"/>
  <c r="DB542" i="49"/>
  <c r="BL233" i="49"/>
  <c r="BE233" i="49"/>
  <c r="BU233" i="49"/>
  <c r="BR233" i="49"/>
  <c r="BW233" i="49"/>
  <c r="BO233" i="49"/>
  <c r="BP233" i="49"/>
  <c r="BI233" i="49"/>
  <c r="BY233" i="49"/>
  <c r="BF233" i="49"/>
  <c r="BV233" i="49"/>
  <c r="BS233" i="49"/>
  <c r="BD233" i="49"/>
  <c r="BT233" i="49"/>
  <c r="BM233" i="49"/>
  <c r="BJ233" i="49"/>
  <c r="BZ233" i="49"/>
  <c r="BK233" i="49"/>
  <c r="BH233" i="49"/>
  <c r="BX233" i="49"/>
  <c r="BG233" i="49"/>
  <c r="BQ233" i="49"/>
  <c r="CA233" i="49"/>
  <c r="BN233" i="49"/>
  <c r="DO219" i="48"/>
  <c r="AQ546" i="49" s="1"/>
  <c r="CO546" i="49" s="1"/>
  <c r="BP546" i="49" s="1"/>
  <c r="DG219" i="48"/>
  <c r="AI546" i="49" s="1"/>
  <c r="CG546" i="49" s="1"/>
  <c r="BH546" i="49" s="1"/>
  <c r="DF219" i="48"/>
  <c r="AH546" i="49" s="1"/>
  <c r="CF546" i="49" s="1"/>
  <c r="BG546" i="49" s="1"/>
  <c r="DY219" i="48"/>
  <c r="BA546" i="49" s="1"/>
  <c r="CY546" i="49" s="1"/>
  <c r="BZ546" i="49" s="1"/>
  <c r="DE219" i="48"/>
  <c r="AG546" i="49" s="1"/>
  <c r="CE546" i="49" s="1"/>
  <c r="BF546" i="49" s="1"/>
  <c r="DL219" i="48"/>
  <c r="AN546" i="49" s="1"/>
  <c r="CL546" i="49" s="1"/>
  <c r="BM546" i="49" s="1"/>
  <c r="DU219" i="48"/>
  <c r="AW546" i="49" s="1"/>
  <c r="CU546" i="49" s="1"/>
  <c r="BV546" i="49" s="1"/>
  <c r="EF545" i="49"/>
  <c r="DG545" i="49" s="1"/>
  <c r="J545" i="49" s="1"/>
  <c r="EC545" i="49"/>
  <c r="DD545" i="49" s="1"/>
  <c r="EG545" i="49"/>
  <c r="DH545" i="49" s="1"/>
  <c r="S543" i="49"/>
  <c r="EI544" i="49"/>
  <c r="DJ544" i="49" s="1"/>
  <c r="M544" i="49" s="1"/>
  <c r="EK544" i="49"/>
  <c r="DL544" i="49" s="1"/>
  <c r="O544" i="49" s="1"/>
  <c r="V544" i="49"/>
  <c r="X543" i="49"/>
  <c r="Z544" i="49"/>
  <c r="EE545" i="49"/>
  <c r="DF545" i="49" s="1"/>
  <c r="I545" i="49" s="1"/>
  <c r="F544" i="49"/>
  <c r="Q544" i="49"/>
  <c r="EA543" i="49"/>
  <c r="EB545" i="49"/>
  <c r="DC545" i="49" s="1"/>
  <c r="F545" i="49" s="1"/>
  <c r="L544" i="49"/>
  <c r="N544" i="49"/>
  <c r="EE544" i="49"/>
  <c r="DF544" i="49" s="1"/>
  <c r="I544" i="49" s="1"/>
  <c r="EN545" i="49"/>
  <c r="DO545" i="49" s="1"/>
  <c r="EL545" i="49"/>
  <c r="DM545" i="49" s="1"/>
  <c r="EC544" i="49"/>
  <c r="DD544" i="49" s="1"/>
  <c r="G544" i="49" s="1"/>
  <c r="ED544" i="49"/>
  <c r="DE544" i="49" s="1"/>
  <c r="H544" i="49" s="1"/>
  <c r="ES545" i="49"/>
  <c r="DT545" i="49" s="1"/>
  <c r="W545" i="49" s="1"/>
  <c r="EW544" i="49"/>
  <c r="DX544" i="49" s="1"/>
  <c r="AA544" i="49" s="1"/>
  <c r="EX545" i="49"/>
  <c r="DY545" i="49" s="1"/>
  <c r="AB545" i="49" s="1"/>
  <c r="EW545" i="49"/>
  <c r="DX545" i="49" s="1"/>
  <c r="AA545" i="49" s="1"/>
  <c r="ET545" i="49"/>
  <c r="DU545" i="49" s="1"/>
  <c r="X545" i="49" s="1"/>
  <c r="EN544" i="49"/>
  <c r="DO544" i="49" s="1"/>
  <c r="R544" i="49" s="1"/>
  <c r="EP545" i="49"/>
  <c r="DQ545" i="49" s="1"/>
  <c r="EU545" i="49"/>
  <c r="DV545" i="49" s="1"/>
  <c r="EK545" i="49"/>
  <c r="DL545" i="49" s="1"/>
  <c r="O545" i="49" s="1"/>
  <c r="AV231" i="49"/>
  <c r="V231" i="49" s="1"/>
  <c r="AF231" i="49"/>
  <c r="F231" i="49" s="1"/>
  <c r="AL231" i="49"/>
  <c r="L231" i="49" s="1"/>
  <c r="AP231" i="49"/>
  <c r="P231" i="49" s="1"/>
  <c r="AQ231" i="49"/>
  <c r="Q231" i="49" s="1"/>
  <c r="AI231" i="49"/>
  <c r="I231" i="49" s="1"/>
  <c r="AX231" i="49"/>
  <c r="X231" i="49" s="1"/>
  <c r="AG231" i="49"/>
  <c r="G231" i="49" s="1"/>
  <c r="AK231" i="49"/>
  <c r="K231" i="49" s="1"/>
  <c r="AZ231" i="49"/>
  <c r="Z231" i="49" s="1"/>
  <c r="AM231" i="49"/>
  <c r="M231" i="49" s="1"/>
  <c r="DL232" i="49"/>
  <c r="CM232" i="49"/>
  <c r="EK232" i="49"/>
  <c r="FJ232" i="49"/>
  <c r="CT232" i="49"/>
  <c r="DS232" i="49"/>
  <c r="ER232" i="49"/>
  <c r="FQ232" i="49"/>
  <c r="DT219" i="48"/>
  <c r="AV546" i="49" s="1"/>
  <c r="CT546" i="49" s="1"/>
  <c r="BU546" i="49" s="1"/>
  <c r="DQ219" i="48"/>
  <c r="AS546" i="49" s="1"/>
  <c r="CQ546" i="49" s="1"/>
  <c r="BR546" i="49" s="1"/>
  <c r="CH232" i="49"/>
  <c r="DG232" i="49"/>
  <c r="FE232" i="49"/>
  <c r="EF232" i="49"/>
  <c r="AR231" i="49"/>
  <c r="R231" i="49" s="1"/>
  <c r="AU231" i="49"/>
  <c r="U231" i="49" s="1"/>
  <c r="DN219" i="48"/>
  <c r="AP546" i="49" s="1"/>
  <c r="CN546" i="49" s="1"/>
  <c r="BO546" i="49" s="1"/>
  <c r="DX219" i="48"/>
  <c r="AZ546" i="49" s="1"/>
  <c r="CX546" i="49" s="1"/>
  <c r="BY546" i="49" s="1"/>
  <c r="DJ219" i="48"/>
  <c r="AL546" i="49" s="1"/>
  <c r="CJ546" i="49" s="1"/>
  <c r="BK546" i="49" s="1"/>
  <c r="DZ219" i="48"/>
  <c r="BB546" i="49" s="1"/>
  <c r="CZ546" i="49" s="1"/>
  <c r="CA546" i="49" s="1"/>
  <c r="DV219" i="48"/>
  <c r="AX546" i="49" s="1"/>
  <c r="CV546" i="49" s="1"/>
  <c r="BW546" i="49" s="1"/>
  <c r="DW219" i="48"/>
  <c r="AY546" i="49" s="1"/>
  <c r="CW546" i="49" s="1"/>
  <c r="BX546" i="49" s="1"/>
  <c r="DS219" i="48"/>
  <c r="AU546" i="49" s="1"/>
  <c r="CS546" i="49" s="1"/>
  <c r="BT546" i="49" s="1"/>
  <c r="DK232" i="49"/>
  <c r="CL232" i="49"/>
  <c r="EJ232" i="49"/>
  <c r="FI232" i="49"/>
  <c r="BB231" i="49"/>
  <c r="AB231" i="49" s="1"/>
  <c r="CU232" i="49"/>
  <c r="DT232" i="49"/>
  <c r="ES232" i="49"/>
  <c r="FR232" i="49"/>
  <c r="CI232" i="49"/>
  <c r="DH232" i="49"/>
  <c r="FF232" i="49"/>
  <c r="EG232" i="49"/>
  <c r="DD232" i="49"/>
  <c r="CE232" i="49"/>
  <c r="FB232" i="49"/>
  <c r="EC232" i="49"/>
  <c r="DQ232" i="49"/>
  <c r="CR232" i="49"/>
  <c r="FO232" i="49"/>
  <c r="EP232" i="49"/>
  <c r="DM232" i="49"/>
  <c r="CN232" i="49"/>
  <c r="FK232" i="49"/>
  <c r="EL232" i="49"/>
  <c r="CX232" i="49"/>
  <c r="DW232" i="49"/>
  <c r="FU232" i="49"/>
  <c r="EV232" i="49"/>
  <c r="AH231" i="49"/>
  <c r="H231" i="49" s="1"/>
  <c r="AY231" i="49"/>
  <c r="Y231" i="49" s="1"/>
  <c r="AJ231" i="49"/>
  <c r="J231" i="49" s="1"/>
  <c r="AT231" i="49"/>
  <c r="T231" i="49" s="1"/>
  <c r="DP231" i="49"/>
  <c r="CQ231" i="49"/>
  <c r="FN231" i="49"/>
  <c r="EO231" i="49"/>
  <c r="DI219" i="48"/>
  <c r="AK546" i="49" s="1"/>
  <c r="CI546" i="49" s="1"/>
  <c r="BJ546" i="49" s="1"/>
  <c r="EA218" i="48"/>
  <c r="AE545" i="49"/>
  <c r="CC545" i="49" s="1"/>
  <c r="DK219" i="48"/>
  <c r="AM546" i="49" s="1"/>
  <c r="CK546" i="49" s="1"/>
  <c r="BL546" i="49" s="1"/>
  <c r="DM219" i="48"/>
  <c r="AO546" i="49" s="1"/>
  <c r="CM546" i="49" s="1"/>
  <c r="BN546" i="49" s="1"/>
  <c r="DR219" i="48"/>
  <c r="AT546" i="49" s="1"/>
  <c r="CR546" i="49" s="1"/>
  <c r="BS546" i="49" s="1"/>
  <c r="DH219" i="48"/>
  <c r="AJ546" i="49" s="1"/>
  <c r="CH546" i="49" s="1"/>
  <c r="BI546" i="49" s="1"/>
  <c r="CO232" i="49"/>
  <c r="DN232" i="49"/>
  <c r="EM232" i="49"/>
  <c r="FL232" i="49"/>
  <c r="DE232" i="49"/>
  <c r="CF232" i="49"/>
  <c r="ED232" i="49"/>
  <c r="FC232" i="49"/>
  <c r="CG232" i="49"/>
  <c r="DF232" i="49"/>
  <c r="FD232" i="49"/>
  <c r="EE232" i="49"/>
  <c r="CC232" i="49"/>
  <c r="DB232" i="49"/>
  <c r="EZ232" i="49"/>
  <c r="EA232" i="49"/>
  <c r="DX232" i="49"/>
  <c r="CY232" i="49"/>
  <c r="FV232" i="49"/>
  <c r="EW232" i="49"/>
  <c r="DO232" i="49"/>
  <c r="CP232" i="49"/>
  <c r="FM232" i="49"/>
  <c r="EN232" i="49"/>
  <c r="AC230" i="49"/>
  <c r="DK231" i="49"/>
  <c r="CL231" i="49"/>
  <c r="EJ231" i="49"/>
  <c r="FI231" i="49"/>
  <c r="AW231" i="49"/>
  <c r="W231" i="49" s="1"/>
  <c r="BA231" i="49"/>
  <c r="AA231" i="49" s="1"/>
  <c r="CK232" i="49"/>
  <c r="DJ232" i="49"/>
  <c r="EI232" i="49"/>
  <c r="FH232" i="49"/>
  <c r="DC232" i="49"/>
  <c r="CD232" i="49"/>
  <c r="EB232" i="49"/>
  <c r="FA232" i="49"/>
  <c r="AE231" i="49"/>
  <c r="E231" i="49" s="1"/>
  <c r="AO231" i="49"/>
  <c r="O231" i="49" s="1"/>
  <c r="DC219" i="48"/>
  <c r="DA219" i="48"/>
  <c r="DY220" i="48"/>
  <c r="BA547" i="49" s="1"/>
  <c r="CY547" i="49" s="1"/>
  <c r="BZ547" i="49" s="1"/>
  <c r="DF220" i="48"/>
  <c r="AH547" i="49" s="1"/>
  <c r="CF547" i="49" s="1"/>
  <c r="BG547" i="49" s="1"/>
  <c r="D221" i="48"/>
  <c r="BD545" i="49" l="1"/>
  <c r="CB545" i="49" s="1"/>
  <c r="DZ220" i="48"/>
  <c r="BB547" i="49" s="1"/>
  <c r="CZ547" i="49" s="1"/>
  <c r="CA547" i="49" s="1"/>
  <c r="DE220" i="48"/>
  <c r="AG547" i="49" s="1"/>
  <c r="CE547" i="49" s="1"/>
  <c r="BF547" i="49" s="1"/>
  <c r="E542" i="49"/>
  <c r="AC542" i="49" s="1"/>
  <c r="DZ542" i="49"/>
  <c r="DB543" i="49"/>
  <c r="DR220" i="48"/>
  <c r="AT547" i="49" s="1"/>
  <c r="CR547" i="49" s="1"/>
  <c r="BS547" i="49" s="1"/>
  <c r="BD234" i="49"/>
  <c r="BT234" i="49"/>
  <c r="BM234" i="49"/>
  <c r="BJ234" i="49"/>
  <c r="BZ234" i="49"/>
  <c r="BS234" i="49"/>
  <c r="BH234" i="49"/>
  <c r="BX234" i="49"/>
  <c r="BQ234" i="49"/>
  <c r="BN234" i="49"/>
  <c r="BO234" i="49"/>
  <c r="BG234" i="49"/>
  <c r="BL234" i="49"/>
  <c r="BE234" i="49"/>
  <c r="BU234" i="49"/>
  <c r="BR234" i="49"/>
  <c r="BK234" i="49"/>
  <c r="BW234" i="49"/>
  <c r="BY234" i="49"/>
  <c r="BF234" i="49"/>
  <c r="BV234" i="49"/>
  <c r="CA234" i="49"/>
  <c r="BP234" i="49"/>
  <c r="BI234" i="49"/>
  <c r="DI220" i="48"/>
  <c r="AK547" i="49" s="1"/>
  <c r="CI547" i="49" s="1"/>
  <c r="BJ547" i="49" s="1"/>
  <c r="DT220" i="48"/>
  <c r="AV547" i="49" s="1"/>
  <c r="CT547" i="49" s="1"/>
  <c r="BU547" i="49" s="1"/>
  <c r="DK220" i="48"/>
  <c r="AM547" i="49" s="1"/>
  <c r="CK547" i="49" s="1"/>
  <c r="BL547" i="49" s="1"/>
  <c r="DL220" i="48"/>
  <c r="AN547" i="49" s="1"/>
  <c r="CL547" i="49" s="1"/>
  <c r="BM547" i="49" s="1"/>
  <c r="DD220" i="48"/>
  <c r="AF547" i="49" s="1"/>
  <c r="CD547" i="49" s="1"/>
  <c r="BE547" i="49" s="1"/>
  <c r="DQ220" i="48"/>
  <c r="AS547" i="49" s="1"/>
  <c r="CQ547" i="49" s="1"/>
  <c r="BR547" i="49" s="1"/>
  <c r="DN220" i="48"/>
  <c r="AP547" i="49" s="1"/>
  <c r="CN547" i="49" s="1"/>
  <c r="BO547" i="49" s="1"/>
  <c r="DS220" i="48"/>
  <c r="AU547" i="49" s="1"/>
  <c r="CS547" i="49" s="1"/>
  <c r="BT547" i="49" s="1"/>
  <c r="DH220" i="48"/>
  <c r="AJ547" i="49" s="1"/>
  <c r="CH547" i="49" s="1"/>
  <c r="BI547" i="49" s="1"/>
  <c r="DU220" i="48"/>
  <c r="AW547" i="49" s="1"/>
  <c r="CU547" i="49" s="1"/>
  <c r="BV547" i="49" s="1"/>
  <c r="K545" i="49"/>
  <c r="EJ546" i="49"/>
  <c r="DK546" i="49" s="1"/>
  <c r="ED546" i="49"/>
  <c r="DE546" i="49" s="1"/>
  <c r="H546" i="49" s="1"/>
  <c r="EQ545" i="49"/>
  <c r="DR545" i="49" s="1"/>
  <c r="T545" i="49"/>
  <c r="EJ545" i="49"/>
  <c r="DK545" i="49" s="1"/>
  <c r="N545" i="49" s="1"/>
  <c r="P545" i="49"/>
  <c r="EA544" i="49"/>
  <c r="EI545" i="49"/>
  <c r="DJ545" i="49" s="1"/>
  <c r="M545" i="49" s="1"/>
  <c r="EV545" i="49"/>
  <c r="DW545" i="49" s="1"/>
  <c r="Z545" i="49" s="1"/>
  <c r="ED545" i="49"/>
  <c r="DE545" i="49" s="1"/>
  <c r="H545" i="49" s="1"/>
  <c r="R545" i="49"/>
  <c r="Y545" i="49"/>
  <c r="G545" i="49"/>
  <c r="AN231" i="49"/>
  <c r="N231" i="49" s="1"/>
  <c r="AR232" i="49"/>
  <c r="R232" i="49" s="1"/>
  <c r="BA232" i="49"/>
  <c r="AA232" i="49" s="1"/>
  <c r="AE232" i="49"/>
  <c r="E232" i="49" s="1"/>
  <c r="EE546" i="49"/>
  <c r="DF546" i="49" s="1"/>
  <c r="EN546" i="49"/>
  <c r="DO546" i="49" s="1"/>
  <c r="EM546" i="49"/>
  <c r="DN546" i="49" s="1"/>
  <c r="Q546" i="49" s="1"/>
  <c r="EB546" i="49"/>
  <c r="DC546" i="49" s="1"/>
  <c r="F546" i="49" s="1"/>
  <c r="EW546" i="49"/>
  <c r="DX546" i="49" s="1"/>
  <c r="ER545" i="49"/>
  <c r="DS545" i="49" s="1"/>
  <c r="V545" i="49" s="1"/>
  <c r="EC546" i="49"/>
  <c r="DD546" i="49" s="1"/>
  <c r="G546" i="49" s="1"/>
  <c r="EO545" i="49"/>
  <c r="DP545" i="49" s="1"/>
  <c r="S545" i="49" s="1"/>
  <c r="ES546" i="49"/>
  <c r="DT546" i="49" s="1"/>
  <c r="EM545" i="49"/>
  <c r="DN545" i="49" s="1"/>
  <c r="Q545" i="49" s="1"/>
  <c r="EH545" i="49"/>
  <c r="DI545" i="49" s="1"/>
  <c r="AI232" i="49"/>
  <c r="I232" i="49" s="1"/>
  <c r="DP220" i="48"/>
  <c r="AR547" i="49" s="1"/>
  <c r="CP547" i="49" s="1"/>
  <c r="BQ547" i="49" s="1"/>
  <c r="AN232" i="49"/>
  <c r="N232" i="49" s="1"/>
  <c r="DD233" i="49"/>
  <c r="CE233" i="49"/>
  <c r="FB233" i="49"/>
  <c r="EC233" i="49"/>
  <c r="DL233" i="49"/>
  <c r="CM233" i="49"/>
  <c r="EK233" i="49"/>
  <c r="FJ233" i="49"/>
  <c r="DI233" i="49"/>
  <c r="CJ233" i="49"/>
  <c r="FG233" i="49"/>
  <c r="EH233" i="49"/>
  <c r="AQ232" i="49"/>
  <c r="Q232" i="49" s="1"/>
  <c r="DG220" i="48"/>
  <c r="AI547" i="49" s="1"/>
  <c r="CG547" i="49" s="1"/>
  <c r="BH547" i="49" s="1"/>
  <c r="DX220" i="48"/>
  <c r="AZ547" i="49" s="1"/>
  <c r="CX547" i="49" s="1"/>
  <c r="BY547" i="49" s="1"/>
  <c r="DV220" i="48"/>
  <c r="AX547" i="49" s="1"/>
  <c r="CV547" i="49" s="1"/>
  <c r="BW547" i="49" s="1"/>
  <c r="DJ220" i="48"/>
  <c r="AL547" i="49" s="1"/>
  <c r="CJ547" i="49" s="1"/>
  <c r="BK547" i="49" s="1"/>
  <c r="CH233" i="49"/>
  <c r="DG233" i="49"/>
  <c r="EF233" i="49"/>
  <c r="FE233" i="49"/>
  <c r="DJ233" i="49"/>
  <c r="CK233" i="49"/>
  <c r="EI233" i="49"/>
  <c r="FH233" i="49"/>
  <c r="CL233" i="49"/>
  <c r="DK233" i="49"/>
  <c r="EJ233" i="49"/>
  <c r="FI233" i="49"/>
  <c r="CU233" i="49"/>
  <c r="DT233" i="49"/>
  <c r="FR233" i="49"/>
  <c r="ES233" i="49"/>
  <c r="CT233" i="49"/>
  <c r="DS233" i="49"/>
  <c r="FQ233" i="49"/>
  <c r="ER233" i="49"/>
  <c r="DM233" i="49"/>
  <c r="CN233" i="49"/>
  <c r="EL233" i="49"/>
  <c r="FK233" i="49"/>
  <c r="AF232" i="49"/>
  <c r="F232" i="49" s="1"/>
  <c r="AM232" i="49"/>
  <c r="M232" i="49" s="1"/>
  <c r="CW232" i="49"/>
  <c r="DV232" i="49"/>
  <c r="FT232" i="49"/>
  <c r="EU232" i="49"/>
  <c r="DY232" i="49"/>
  <c r="CZ232" i="49"/>
  <c r="EX232" i="49"/>
  <c r="FW232" i="49"/>
  <c r="AJ232" i="49"/>
  <c r="J232" i="49" s="1"/>
  <c r="DP232" i="49"/>
  <c r="CQ232" i="49"/>
  <c r="FN232" i="49"/>
  <c r="EO232" i="49"/>
  <c r="AV232" i="49"/>
  <c r="V232" i="49" s="1"/>
  <c r="AO232" i="49"/>
  <c r="O232" i="49" s="1"/>
  <c r="CW233" i="49"/>
  <c r="DV233" i="49"/>
  <c r="EU233" i="49"/>
  <c r="FT233" i="49"/>
  <c r="CG233" i="49"/>
  <c r="DF233" i="49"/>
  <c r="EE233" i="49"/>
  <c r="FD233" i="49"/>
  <c r="CI233" i="49"/>
  <c r="DH233" i="49"/>
  <c r="FF233" i="49"/>
  <c r="EG233" i="49"/>
  <c r="DU233" i="49"/>
  <c r="CV233" i="49"/>
  <c r="ET233" i="49"/>
  <c r="FS233" i="49"/>
  <c r="DW220" i="48"/>
  <c r="AY547" i="49" s="1"/>
  <c r="CW547" i="49" s="1"/>
  <c r="BX547" i="49" s="1"/>
  <c r="EA219" i="48"/>
  <c r="AE546" i="49"/>
  <c r="CC546" i="49" s="1"/>
  <c r="DB233" i="49"/>
  <c r="CC233" i="49"/>
  <c r="EA233" i="49"/>
  <c r="EZ233" i="49"/>
  <c r="CO233" i="49"/>
  <c r="DN233" i="49"/>
  <c r="EM233" i="49"/>
  <c r="FL233" i="49"/>
  <c r="DY233" i="49"/>
  <c r="CZ233" i="49"/>
  <c r="FW233" i="49"/>
  <c r="EX233" i="49"/>
  <c r="AH232" i="49"/>
  <c r="H232" i="49" s="1"/>
  <c r="DM220" i="48"/>
  <c r="AO547" i="49" s="1"/>
  <c r="CM547" i="49" s="1"/>
  <c r="BN547" i="49" s="1"/>
  <c r="DO220" i="48"/>
  <c r="AQ547" i="49" s="1"/>
  <c r="CO547" i="49" s="1"/>
  <c r="BP547" i="49" s="1"/>
  <c r="CP233" i="49"/>
  <c r="DO233" i="49"/>
  <c r="EN233" i="49"/>
  <c r="FM233" i="49"/>
  <c r="CQ233" i="49"/>
  <c r="DP233" i="49"/>
  <c r="FN233" i="49"/>
  <c r="EO233" i="49"/>
  <c r="DR233" i="49"/>
  <c r="CS233" i="49"/>
  <c r="EQ233" i="49"/>
  <c r="FP233" i="49"/>
  <c r="CD233" i="49"/>
  <c r="DC233" i="49"/>
  <c r="EB233" i="49"/>
  <c r="FA233" i="49"/>
  <c r="DX233" i="49"/>
  <c r="CY233" i="49"/>
  <c r="FV233" i="49"/>
  <c r="EW233" i="49"/>
  <c r="DQ233" i="49"/>
  <c r="CR233" i="49"/>
  <c r="EP233" i="49"/>
  <c r="FO233" i="49"/>
  <c r="AS231" i="49"/>
  <c r="S231" i="49" s="1"/>
  <c r="AZ232" i="49"/>
  <c r="Z232" i="49" s="1"/>
  <c r="AP232" i="49"/>
  <c r="P232" i="49" s="1"/>
  <c r="AT232" i="49"/>
  <c r="T232" i="49" s="1"/>
  <c r="AG232" i="49"/>
  <c r="G232" i="49" s="1"/>
  <c r="AK232" i="49"/>
  <c r="K232" i="49" s="1"/>
  <c r="CX233" i="49"/>
  <c r="DW233" i="49"/>
  <c r="FU233" i="49"/>
  <c r="EV233" i="49"/>
  <c r="DE233" i="49"/>
  <c r="CF233" i="49"/>
  <c r="FC233" i="49"/>
  <c r="ED233" i="49"/>
  <c r="AW232" i="49"/>
  <c r="W232" i="49" s="1"/>
  <c r="CS232" i="49"/>
  <c r="DR232" i="49"/>
  <c r="FP232" i="49"/>
  <c r="EQ232" i="49"/>
  <c r="DU232" i="49"/>
  <c r="CV232" i="49"/>
  <c r="FS232" i="49"/>
  <c r="ET232" i="49"/>
  <c r="DI232" i="49"/>
  <c r="CJ232" i="49"/>
  <c r="EH232" i="49"/>
  <c r="FG232" i="49"/>
  <c r="DC220" i="48"/>
  <c r="DA220" i="48"/>
  <c r="DU221" i="48"/>
  <c r="AW548" i="49" s="1"/>
  <c r="CU548" i="49" s="1"/>
  <c r="BV548" i="49" s="1"/>
  <c r="DD221" i="48"/>
  <c r="AF548" i="49" s="1"/>
  <c r="CD548" i="49" s="1"/>
  <c r="BE548" i="49" s="1"/>
  <c r="D222" i="48"/>
  <c r="BD546" i="49" l="1"/>
  <c r="CB546" i="49" s="1"/>
  <c r="DP221" i="48"/>
  <c r="AR548" i="49" s="1"/>
  <c r="CP548" i="49" s="1"/>
  <c r="BQ548" i="49" s="1"/>
  <c r="AC231" i="49"/>
  <c r="E543" i="49"/>
  <c r="AC543" i="49" s="1"/>
  <c r="DZ543" i="49"/>
  <c r="DB544" i="49"/>
  <c r="DZ544" i="49" s="1"/>
  <c r="DN221" i="48"/>
  <c r="AP548" i="49" s="1"/>
  <c r="CN548" i="49" s="1"/>
  <c r="BO548" i="49" s="1"/>
  <c r="BL235" i="49"/>
  <c r="BE235" i="49"/>
  <c r="BR235" i="49"/>
  <c r="BS235" i="49"/>
  <c r="BP235" i="49"/>
  <c r="BY235" i="49"/>
  <c r="BF235" i="49"/>
  <c r="BV235" i="49"/>
  <c r="BK235" i="49"/>
  <c r="BD235" i="49"/>
  <c r="BT235" i="49"/>
  <c r="BM235" i="49"/>
  <c r="BJ235" i="49"/>
  <c r="BZ235" i="49"/>
  <c r="BG235" i="49"/>
  <c r="CA235" i="49"/>
  <c r="BX235" i="49"/>
  <c r="BO235" i="49"/>
  <c r="BQ235" i="49"/>
  <c r="BN235" i="49"/>
  <c r="BW235" i="49"/>
  <c r="BH235" i="49"/>
  <c r="DF221" i="48"/>
  <c r="AH548" i="49" s="1"/>
  <c r="CF548" i="49" s="1"/>
  <c r="BG548" i="49" s="1"/>
  <c r="DH221" i="48"/>
  <c r="AJ548" i="49" s="1"/>
  <c r="CH548" i="49" s="1"/>
  <c r="BI548" i="49" s="1"/>
  <c r="DV221" i="48"/>
  <c r="AX548" i="49" s="1"/>
  <c r="CV548" i="49" s="1"/>
  <c r="BW548" i="49" s="1"/>
  <c r="DI221" i="48"/>
  <c r="AK548" i="49" s="1"/>
  <c r="CI548" i="49" s="1"/>
  <c r="BJ548" i="49" s="1"/>
  <c r="DG221" i="48"/>
  <c r="AI548" i="49" s="1"/>
  <c r="CG548" i="49" s="1"/>
  <c r="BH548" i="49" s="1"/>
  <c r="L545" i="49"/>
  <c r="DQ221" i="48"/>
  <c r="AS548" i="49" s="1"/>
  <c r="CQ548" i="49" s="1"/>
  <c r="BR548" i="49" s="1"/>
  <c r="DO221" i="48"/>
  <c r="AQ548" i="49" s="1"/>
  <c r="CO548" i="49" s="1"/>
  <c r="BP548" i="49" s="1"/>
  <c r="DM221" i="48"/>
  <c r="AO548" i="49" s="1"/>
  <c r="CM548" i="49" s="1"/>
  <c r="BN548" i="49" s="1"/>
  <c r="DS221" i="48"/>
  <c r="AU548" i="49" s="1"/>
  <c r="CS548" i="49" s="1"/>
  <c r="BT548" i="49" s="1"/>
  <c r="DE221" i="48"/>
  <c r="AG548" i="49" s="1"/>
  <c r="CE548" i="49" s="1"/>
  <c r="BF548" i="49" s="1"/>
  <c r="EL547" i="49"/>
  <c r="DM547" i="49" s="1"/>
  <c r="EG547" i="49"/>
  <c r="DH547" i="49" s="1"/>
  <c r="EI547" i="49"/>
  <c r="DJ547" i="49" s="1"/>
  <c r="M547" i="49" s="1"/>
  <c r="U545" i="49"/>
  <c r="E544" i="49"/>
  <c r="AC544" i="49" s="1"/>
  <c r="R546" i="49"/>
  <c r="EO546" i="49"/>
  <c r="DP546" i="49" s="1"/>
  <c r="S546" i="49" s="1"/>
  <c r="ER546" i="49"/>
  <c r="DS546" i="49" s="1"/>
  <c r="V546" i="49" s="1"/>
  <c r="I546" i="49"/>
  <c r="N546" i="49"/>
  <c r="EK546" i="49"/>
  <c r="DL546" i="49" s="1"/>
  <c r="O546" i="49" s="1"/>
  <c r="ET546" i="49"/>
  <c r="DU546" i="49" s="1"/>
  <c r="X546" i="49" s="1"/>
  <c r="EA545" i="49"/>
  <c r="AA546" i="49"/>
  <c r="W546" i="49"/>
  <c r="EG546" i="49"/>
  <c r="DH546" i="49" s="1"/>
  <c r="K546" i="49" s="1"/>
  <c r="EQ547" i="49"/>
  <c r="DR547" i="49" s="1"/>
  <c r="U547" i="49" s="1"/>
  <c r="EC547" i="49"/>
  <c r="DD547" i="49" s="1"/>
  <c r="G547" i="49" s="1"/>
  <c r="EH546" i="49"/>
  <c r="DI546" i="49" s="1"/>
  <c r="L546" i="49" s="1"/>
  <c r="EO547" i="49"/>
  <c r="DP547" i="49" s="1"/>
  <c r="S547" i="49" s="1"/>
  <c r="EJ547" i="49"/>
  <c r="DK547" i="49" s="1"/>
  <c r="ED547" i="49"/>
  <c r="DE547" i="49" s="1"/>
  <c r="EF546" i="49"/>
  <c r="DG546" i="49" s="1"/>
  <c r="J546" i="49" s="1"/>
  <c r="EV546" i="49"/>
  <c r="DW546" i="49" s="1"/>
  <c r="Z546" i="49" s="1"/>
  <c r="EF547" i="49"/>
  <c r="DG547" i="49" s="1"/>
  <c r="J547" i="49" s="1"/>
  <c r="EI546" i="49"/>
  <c r="DJ546" i="49" s="1"/>
  <c r="M546" i="49" s="1"/>
  <c r="EP546" i="49"/>
  <c r="DQ546" i="49" s="1"/>
  <c r="T546" i="49" s="1"/>
  <c r="EW547" i="49"/>
  <c r="DX547" i="49" s="1"/>
  <c r="AA547" i="49" s="1"/>
  <c r="EU546" i="49"/>
  <c r="DV546" i="49" s="1"/>
  <c r="Y546" i="49" s="1"/>
  <c r="EP547" i="49"/>
  <c r="DQ547" i="49" s="1"/>
  <c r="T547" i="49" s="1"/>
  <c r="ES547" i="49"/>
  <c r="DT547" i="49" s="1"/>
  <c r="EX547" i="49"/>
  <c r="DY547" i="49" s="1"/>
  <c r="AB547" i="49" s="1"/>
  <c r="ER547" i="49"/>
  <c r="DS547" i="49" s="1"/>
  <c r="V547" i="49" s="1"/>
  <c r="EQ546" i="49"/>
  <c r="DR546" i="49" s="1"/>
  <c r="U546" i="49" s="1"/>
  <c r="EB547" i="49"/>
  <c r="DC547" i="49" s="1"/>
  <c r="F547" i="49" s="1"/>
  <c r="EL546" i="49"/>
  <c r="DM546" i="49" s="1"/>
  <c r="P546" i="49" s="1"/>
  <c r="EX546" i="49"/>
  <c r="DY546" i="49" s="1"/>
  <c r="AB546" i="49" s="1"/>
  <c r="AT233" i="49"/>
  <c r="T233" i="49" s="1"/>
  <c r="AF233" i="49"/>
  <c r="F233" i="49" s="1"/>
  <c r="AU233" i="49"/>
  <c r="U233" i="49" s="1"/>
  <c r="AR233" i="49"/>
  <c r="R233" i="49" s="1"/>
  <c r="AY232" i="49"/>
  <c r="Y232" i="49" s="1"/>
  <c r="AO233" i="49"/>
  <c r="O233" i="49" s="1"/>
  <c r="AL232" i="49"/>
  <c r="L232" i="49" s="1"/>
  <c r="AH233" i="49"/>
  <c r="H233" i="49" s="1"/>
  <c r="AZ233" i="49"/>
  <c r="Z233" i="49" s="1"/>
  <c r="CT234" i="49"/>
  <c r="DS234" i="49"/>
  <c r="FQ234" i="49"/>
  <c r="ER234" i="49"/>
  <c r="DX234" i="49"/>
  <c r="CY234" i="49"/>
  <c r="FV234" i="49"/>
  <c r="EW234" i="49"/>
  <c r="DQ234" i="49"/>
  <c r="CR234" i="49"/>
  <c r="EP234" i="49"/>
  <c r="FO234" i="49"/>
  <c r="DK221" i="48"/>
  <c r="AM548" i="49" s="1"/>
  <c r="CK548" i="49" s="1"/>
  <c r="BL548" i="49" s="1"/>
  <c r="DZ221" i="48"/>
  <c r="BB548" i="49" s="1"/>
  <c r="CZ548" i="49" s="1"/>
  <c r="CA548" i="49" s="1"/>
  <c r="DL221" i="48"/>
  <c r="AN548" i="49" s="1"/>
  <c r="CL548" i="49" s="1"/>
  <c r="BM548" i="49" s="1"/>
  <c r="CE234" i="49"/>
  <c r="DD234" i="49"/>
  <c r="EC234" i="49"/>
  <c r="FB234" i="49"/>
  <c r="DB234" i="49"/>
  <c r="CC234" i="49"/>
  <c r="EZ234" i="49"/>
  <c r="EA234" i="49"/>
  <c r="DC234" i="49"/>
  <c r="CD234" i="49"/>
  <c r="FA234" i="49"/>
  <c r="EB234" i="49"/>
  <c r="CG234" i="49"/>
  <c r="DF234" i="49"/>
  <c r="FD234" i="49"/>
  <c r="EE234" i="49"/>
  <c r="DE234" i="49"/>
  <c r="CF234" i="49"/>
  <c r="FC234" i="49"/>
  <c r="ED234" i="49"/>
  <c r="DU234" i="49"/>
  <c r="CV234" i="49"/>
  <c r="ET234" i="49"/>
  <c r="FS234" i="49"/>
  <c r="AK233" i="49"/>
  <c r="K233" i="49" s="1"/>
  <c r="BB232" i="49"/>
  <c r="AB232" i="49" s="1"/>
  <c r="DT234" i="49"/>
  <c r="CU234" i="49"/>
  <c r="ES234" i="49"/>
  <c r="FR234" i="49"/>
  <c r="DX221" i="48"/>
  <c r="AZ548" i="49" s="1"/>
  <c r="CX548" i="49" s="1"/>
  <c r="BY548" i="49" s="1"/>
  <c r="DG234" i="49"/>
  <c r="CH234" i="49"/>
  <c r="FE234" i="49"/>
  <c r="EF234" i="49"/>
  <c r="DJ234" i="49"/>
  <c r="CK234" i="49"/>
  <c r="EI234" i="49"/>
  <c r="FH234" i="49"/>
  <c r="DI234" i="49"/>
  <c r="CJ234" i="49"/>
  <c r="EH234" i="49"/>
  <c r="FG234" i="49"/>
  <c r="BB233" i="49"/>
  <c r="AB233" i="49" s="1"/>
  <c r="AX233" i="49"/>
  <c r="X233" i="49" s="1"/>
  <c r="AI233" i="49"/>
  <c r="I233" i="49" s="1"/>
  <c r="AY233" i="49"/>
  <c r="Y233" i="49" s="1"/>
  <c r="AV233" i="49"/>
  <c r="V233" i="49" s="1"/>
  <c r="AW233" i="49"/>
  <c r="W233" i="49" s="1"/>
  <c r="DW234" i="49"/>
  <c r="CX234" i="49"/>
  <c r="FU234" i="49"/>
  <c r="EV234" i="49"/>
  <c r="CW234" i="49"/>
  <c r="DV234" i="49"/>
  <c r="EU234" i="49"/>
  <c r="FT234" i="49"/>
  <c r="DY221" i="48"/>
  <c r="BA548" i="49" s="1"/>
  <c r="CY548" i="49" s="1"/>
  <c r="BZ548" i="49" s="1"/>
  <c r="DT221" i="48"/>
  <c r="AV548" i="49" s="1"/>
  <c r="CT548" i="49" s="1"/>
  <c r="BU548" i="49" s="1"/>
  <c r="DR221" i="48"/>
  <c r="AT548" i="49" s="1"/>
  <c r="CR548" i="49" s="1"/>
  <c r="BS548" i="49" s="1"/>
  <c r="EA220" i="48"/>
  <c r="AE547" i="49"/>
  <c r="CC547" i="49" s="1"/>
  <c r="DH234" i="49"/>
  <c r="CI234" i="49"/>
  <c r="FF234" i="49"/>
  <c r="EG234" i="49"/>
  <c r="CL234" i="49"/>
  <c r="DK234" i="49"/>
  <c r="EJ234" i="49"/>
  <c r="FI234" i="49"/>
  <c r="DY234" i="49"/>
  <c r="CZ234" i="49"/>
  <c r="FW234" i="49"/>
  <c r="EX234" i="49"/>
  <c r="DW221" i="48"/>
  <c r="AY548" i="49" s="1"/>
  <c r="CW548" i="49" s="1"/>
  <c r="BX548" i="49" s="1"/>
  <c r="DJ221" i="48"/>
  <c r="AL548" i="49" s="1"/>
  <c r="CJ548" i="49" s="1"/>
  <c r="BK548" i="49" s="1"/>
  <c r="DL234" i="49"/>
  <c r="CM234" i="49"/>
  <c r="FJ234" i="49"/>
  <c r="EK234" i="49"/>
  <c r="CO234" i="49"/>
  <c r="DN234" i="49"/>
  <c r="EM234" i="49"/>
  <c r="FL234" i="49"/>
  <c r="CP234" i="49"/>
  <c r="DO234" i="49"/>
  <c r="FM234" i="49"/>
  <c r="EN234" i="49"/>
  <c r="DR234" i="49"/>
  <c r="CS234" i="49"/>
  <c r="FP234" i="49"/>
  <c r="EQ234" i="49"/>
  <c r="CQ234" i="49"/>
  <c r="DP234" i="49"/>
  <c r="FN234" i="49"/>
  <c r="EO234" i="49"/>
  <c r="DM234" i="49"/>
  <c r="CN234" i="49"/>
  <c r="FK234" i="49"/>
  <c r="EL234" i="49"/>
  <c r="AX232" i="49"/>
  <c r="X232" i="49" s="1"/>
  <c r="AU232" i="49"/>
  <c r="U232" i="49" s="1"/>
  <c r="BA233" i="49"/>
  <c r="AA233" i="49" s="1"/>
  <c r="AS233" i="49"/>
  <c r="S233" i="49" s="1"/>
  <c r="AQ233" i="49"/>
  <c r="Q233" i="49" s="1"/>
  <c r="AE233" i="49"/>
  <c r="E233" i="49" s="1"/>
  <c r="AS232" i="49"/>
  <c r="S232" i="49" s="1"/>
  <c r="AP233" i="49"/>
  <c r="P233" i="49" s="1"/>
  <c r="AN233" i="49"/>
  <c r="N233" i="49" s="1"/>
  <c r="AM233" i="49"/>
  <c r="M233" i="49" s="1"/>
  <c r="AJ233" i="49"/>
  <c r="J233" i="49" s="1"/>
  <c r="AL233" i="49"/>
  <c r="L233" i="49" s="1"/>
  <c r="AG233" i="49"/>
  <c r="G233" i="49" s="1"/>
  <c r="DC221" i="48"/>
  <c r="DA221" i="48"/>
  <c r="DJ222" i="48"/>
  <c r="AL549" i="49" s="1"/>
  <c r="CJ549" i="49" s="1"/>
  <c r="BK549" i="49" s="1"/>
  <c r="DW222" i="48"/>
  <c r="AY549" i="49" s="1"/>
  <c r="CW549" i="49" s="1"/>
  <c r="BX549" i="49" s="1"/>
  <c r="DG222" i="48"/>
  <c r="AI549" i="49" s="1"/>
  <c r="CG549" i="49" s="1"/>
  <c r="BH549" i="49" s="1"/>
  <c r="D223" i="48"/>
  <c r="BD547" i="49" l="1"/>
  <c r="CB547" i="49" s="1"/>
  <c r="DM222" i="48"/>
  <c r="AO549" i="49" s="1"/>
  <c r="CM549" i="49" s="1"/>
  <c r="BN549" i="49" s="1"/>
  <c r="DO222" i="48"/>
  <c r="AQ549" i="49" s="1"/>
  <c r="CO549" i="49" s="1"/>
  <c r="BP549" i="49" s="1"/>
  <c r="DZ222" i="48"/>
  <c r="BB549" i="49" s="1"/>
  <c r="CZ549" i="49" s="1"/>
  <c r="CA549" i="49" s="1"/>
  <c r="DD222" i="48"/>
  <c r="AF549" i="49" s="1"/>
  <c r="CD549" i="49" s="1"/>
  <c r="BE549" i="49" s="1"/>
  <c r="DP222" i="48"/>
  <c r="AR549" i="49" s="1"/>
  <c r="CP549" i="49" s="1"/>
  <c r="BQ549" i="49" s="1"/>
  <c r="DN222" i="48"/>
  <c r="AP549" i="49" s="1"/>
  <c r="CN549" i="49" s="1"/>
  <c r="BO549" i="49" s="1"/>
  <c r="DK222" i="48"/>
  <c r="AM549" i="49" s="1"/>
  <c r="CK549" i="49" s="1"/>
  <c r="BL549" i="49" s="1"/>
  <c r="DH222" i="48"/>
  <c r="AJ549" i="49" s="1"/>
  <c r="CH549" i="49" s="1"/>
  <c r="BI549" i="49" s="1"/>
  <c r="BI235" i="49"/>
  <c r="DT222" i="48"/>
  <c r="AV549" i="49" s="1"/>
  <c r="CT549" i="49" s="1"/>
  <c r="BU549" i="49" s="1"/>
  <c r="BU235" i="49"/>
  <c r="FQ235" i="49" s="1"/>
  <c r="DB545" i="49"/>
  <c r="DZ545" i="49" s="1"/>
  <c r="BD236" i="49"/>
  <c r="BT236" i="49"/>
  <c r="BM236" i="49"/>
  <c r="BJ236" i="49"/>
  <c r="BZ236" i="49"/>
  <c r="BO236" i="49"/>
  <c r="BH236" i="49"/>
  <c r="BX236" i="49"/>
  <c r="BQ236" i="49"/>
  <c r="BN236" i="49"/>
  <c r="BK236" i="49"/>
  <c r="BW236" i="49"/>
  <c r="BL236" i="49"/>
  <c r="BE236" i="49"/>
  <c r="BU236" i="49"/>
  <c r="BR236" i="49"/>
  <c r="CA236" i="49"/>
  <c r="BV236" i="49"/>
  <c r="BP236" i="49"/>
  <c r="BI236" i="49"/>
  <c r="BF236" i="49"/>
  <c r="BY236" i="49"/>
  <c r="BS236" i="49"/>
  <c r="DX222" i="48"/>
  <c r="AZ549" i="49" s="1"/>
  <c r="CX549" i="49" s="1"/>
  <c r="BY549" i="49" s="1"/>
  <c r="DV222" i="48"/>
  <c r="AX549" i="49" s="1"/>
  <c r="CV549" i="49" s="1"/>
  <c r="BW549" i="49" s="1"/>
  <c r="DL222" i="48"/>
  <c r="AN549" i="49" s="1"/>
  <c r="CL549" i="49" s="1"/>
  <c r="BM549" i="49" s="1"/>
  <c r="DY222" i="48"/>
  <c r="BA549" i="49" s="1"/>
  <c r="CY549" i="49" s="1"/>
  <c r="BZ549" i="49" s="1"/>
  <c r="DR222" i="48"/>
  <c r="AT549" i="49" s="1"/>
  <c r="CR549" i="49" s="1"/>
  <c r="BS549" i="49" s="1"/>
  <c r="DU222" i="48"/>
  <c r="AW549" i="49" s="1"/>
  <c r="CU549" i="49" s="1"/>
  <c r="BV549" i="49" s="1"/>
  <c r="DQ222" i="48"/>
  <c r="AS549" i="49" s="1"/>
  <c r="CQ549" i="49" s="1"/>
  <c r="BR549" i="49" s="1"/>
  <c r="EM548" i="49"/>
  <c r="DN548" i="49" s="1"/>
  <c r="Q548" i="49" s="1"/>
  <c r="DE222" i="48"/>
  <c r="AG549" i="49" s="1"/>
  <c r="CE549" i="49" s="1"/>
  <c r="BF549" i="49" s="1"/>
  <c r="EE548" i="49"/>
  <c r="DF548" i="49" s="1"/>
  <c r="EN547" i="49"/>
  <c r="DO547" i="49" s="1"/>
  <c r="R547" i="49" s="1"/>
  <c r="EA546" i="49"/>
  <c r="W547" i="49"/>
  <c r="ET547" i="49"/>
  <c r="DU547" i="49" s="1"/>
  <c r="P547" i="49"/>
  <c r="EN548" i="49"/>
  <c r="DO548" i="49" s="1"/>
  <c r="ES548" i="49"/>
  <c r="DT548" i="49" s="1"/>
  <c r="W548" i="49" s="1"/>
  <c r="EU547" i="49"/>
  <c r="DV547" i="49" s="1"/>
  <c r="Y547" i="49" s="1"/>
  <c r="H547" i="49"/>
  <c r="EM547" i="49"/>
  <c r="DN547" i="49" s="1"/>
  <c r="Q547" i="49" s="1"/>
  <c r="EL548" i="49"/>
  <c r="DM548" i="49" s="1"/>
  <c r="P548" i="49" s="1"/>
  <c r="ET548" i="49"/>
  <c r="DU548" i="49" s="1"/>
  <c r="K547" i="49"/>
  <c r="N547" i="49"/>
  <c r="EH547" i="49"/>
  <c r="DI547" i="49" s="1"/>
  <c r="L547" i="49" s="1"/>
  <c r="EK548" i="49"/>
  <c r="DL548" i="49" s="1"/>
  <c r="O548" i="49" s="1"/>
  <c r="EC548" i="49"/>
  <c r="DD548" i="49" s="1"/>
  <c r="G548" i="49" s="1"/>
  <c r="ED548" i="49"/>
  <c r="DE548" i="49" s="1"/>
  <c r="H548" i="49" s="1"/>
  <c r="EG548" i="49"/>
  <c r="DH548" i="49" s="1"/>
  <c r="EV547" i="49"/>
  <c r="DW547" i="49" s="1"/>
  <c r="Z547" i="49" s="1"/>
  <c r="EF548" i="49"/>
  <c r="DG548" i="49" s="1"/>
  <c r="J548" i="49" s="1"/>
  <c r="EO548" i="49"/>
  <c r="DP548" i="49" s="1"/>
  <c r="EE547" i="49"/>
  <c r="DF547" i="49" s="1"/>
  <c r="I547" i="49" s="1"/>
  <c r="EB548" i="49"/>
  <c r="DC548" i="49" s="1"/>
  <c r="F548" i="49" s="1"/>
  <c r="EQ548" i="49"/>
  <c r="DR548" i="49" s="1"/>
  <c r="EK547" i="49"/>
  <c r="DL547" i="49" s="1"/>
  <c r="O547" i="49" s="1"/>
  <c r="AH234" i="49"/>
  <c r="H234" i="49" s="1"/>
  <c r="AI234" i="49"/>
  <c r="I234" i="49" s="1"/>
  <c r="AF234" i="49"/>
  <c r="F234" i="49" s="1"/>
  <c r="AE234" i="49"/>
  <c r="E234" i="49" s="1"/>
  <c r="AT234" i="49"/>
  <c r="T234" i="49" s="1"/>
  <c r="AC232" i="49"/>
  <c r="AQ234" i="49"/>
  <c r="Q234" i="49" s="1"/>
  <c r="CS235" i="49"/>
  <c r="DR235" i="49"/>
  <c r="EQ235" i="49"/>
  <c r="FP235" i="49"/>
  <c r="DH235" i="49"/>
  <c r="CI235" i="49"/>
  <c r="FF235" i="49"/>
  <c r="EG235" i="49"/>
  <c r="DU235" i="49"/>
  <c r="CV235" i="49"/>
  <c r="FS235" i="49"/>
  <c r="ET235" i="49"/>
  <c r="DS222" i="48"/>
  <c r="AU549" i="49" s="1"/>
  <c r="CS549" i="49" s="1"/>
  <c r="BT549" i="49" s="1"/>
  <c r="EA221" i="48"/>
  <c r="AE548" i="49"/>
  <c r="CC548" i="49" s="1"/>
  <c r="DJ235" i="49"/>
  <c r="CK235" i="49"/>
  <c r="FH235" i="49"/>
  <c r="EI235" i="49"/>
  <c r="CG235" i="49"/>
  <c r="DF235" i="49"/>
  <c r="FD235" i="49"/>
  <c r="EE235" i="49"/>
  <c r="CP235" i="49"/>
  <c r="DO235" i="49"/>
  <c r="EN235" i="49"/>
  <c r="FM235" i="49"/>
  <c r="CO235" i="49"/>
  <c r="DN235" i="49"/>
  <c r="FL235" i="49"/>
  <c r="EM235" i="49"/>
  <c r="DI235" i="49"/>
  <c r="CJ235" i="49"/>
  <c r="EH235" i="49"/>
  <c r="FG235" i="49"/>
  <c r="DY235" i="49"/>
  <c r="CZ235" i="49"/>
  <c r="EX235" i="49"/>
  <c r="FW235" i="49"/>
  <c r="AC233" i="49"/>
  <c r="BB234" i="49"/>
  <c r="AB234" i="49" s="1"/>
  <c r="AK234" i="49"/>
  <c r="K234" i="49" s="1"/>
  <c r="AJ234" i="49"/>
  <c r="J234" i="49" s="1"/>
  <c r="AX234" i="49"/>
  <c r="X234" i="49" s="1"/>
  <c r="AG234" i="49"/>
  <c r="G234" i="49" s="1"/>
  <c r="DP235" i="49"/>
  <c r="CQ235" i="49"/>
  <c r="FN235" i="49"/>
  <c r="EO235" i="49"/>
  <c r="DD235" i="49"/>
  <c r="CE235" i="49"/>
  <c r="EC235" i="49"/>
  <c r="FB235" i="49"/>
  <c r="CM235" i="49"/>
  <c r="DL235" i="49"/>
  <c r="EK235" i="49"/>
  <c r="FJ235" i="49"/>
  <c r="CW235" i="49"/>
  <c r="DV235" i="49"/>
  <c r="EU235" i="49"/>
  <c r="FT235" i="49"/>
  <c r="DS235" i="49"/>
  <c r="ER235" i="49"/>
  <c r="DM235" i="49"/>
  <c r="CN235" i="49"/>
  <c r="FK235" i="49"/>
  <c r="EL235" i="49"/>
  <c r="AN234" i="49"/>
  <c r="N234" i="49" s="1"/>
  <c r="AZ234" i="49"/>
  <c r="Z234" i="49" s="1"/>
  <c r="AL234" i="49"/>
  <c r="L234" i="49" s="1"/>
  <c r="AM234" i="49"/>
  <c r="M234" i="49" s="1"/>
  <c r="DB235" i="49"/>
  <c r="CC235" i="49"/>
  <c r="EA235" i="49"/>
  <c r="EZ235" i="49"/>
  <c r="DG235" i="49"/>
  <c r="CH235" i="49"/>
  <c r="FE235" i="49"/>
  <c r="EF235" i="49"/>
  <c r="DE235" i="49"/>
  <c r="CF235" i="49"/>
  <c r="FC235" i="49"/>
  <c r="ED235" i="49"/>
  <c r="DI222" i="48"/>
  <c r="AK549" i="49" s="1"/>
  <c r="CI549" i="49" s="1"/>
  <c r="BJ549" i="49" s="1"/>
  <c r="DF222" i="48"/>
  <c r="AH549" i="49" s="1"/>
  <c r="CF549" i="49" s="1"/>
  <c r="BG549" i="49" s="1"/>
  <c r="DW235" i="49"/>
  <c r="CX235" i="49"/>
  <c r="FU235" i="49"/>
  <c r="EV235" i="49"/>
  <c r="CL235" i="49"/>
  <c r="DK235" i="49"/>
  <c r="EJ235" i="49"/>
  <c r="FI235" i="49"/>
  <c r="DT235" i="49"/>
  <c r="CU235" i="49"/>
  <c r="FR235" i="49"/>
  <c r="ES235" i="49"/>
  <c r="CD235" i="49"/>
  <c r="DC235" i="49"/>
  <c r="FA235" i="49"/>
  <c r="EB235" i="49"/>
  <c r="CY235" i="49"/>
  <c r="DX235" i="49"/>
  <c r="FV235" i="49"/>
  <c r="EW235" i="49"/>
  <c r="DQ235" i="49"/>
  <c r="CR235" i="49"/>
  <c r="EP235" i="49"/>
  <c r="FO235" i="49"/>
  <c r="AP234" i="49"/>
  <c r="P234" i="49" s="1"/>
  <c r="AS234" i="49"/>
  <c r="S234" i="49" s="1"/>
  <c r="AU234" i="49"/>
  <c r="U234" i="49" s="1"/>
  <c r="AR234" i="49"/>
  <c r="R234" i="49" s="1"/>
  <c r="AO234" i="49"/>
  <c r="O234" i="49" s="1"/>
  <c r="AY234" i="49"/>
  <c r="Y234" i="49" s="1"/>
  <c r="AW234" i="49"/>
  <c r="W234" i="49" s="1"/>
  <c r="BA234" i="49"/>
  <c r="AA234" i="49" s="1"/>
  <c r="AV234" i="49"/>
  <c r="V234" i="49" s="1"/>
  <c r="DC222" i="48"/>
  <c r="DA222" i="48"/>
  <c r="DX223" i="48"/>
  <c r="AZ550" i="49" s="1"/>
  <c r="CX550" i="49" s="1"/>
  <c r="BY550" i="49" s="1"/>
  <c r="DV223" i="48"/>
  <c r="AX550" i="49" s="1"/>
  <c r="CV550" i="49" s="1"/>
  <c r="BW550" i="49" s="1"/>
  <c r="DN223" i="48"/>
  <c r="AP550" i="49" s="1"/>
  <c r="CN550" i="49" s="1"/>
  <c r="BO550" i="49" s="1"/>
  <c r="DY223" i="48"/>
  <c r="BA550" i="49" s="1"/>
  <c r="CY550" i="49" s="1"/>
  <c r="BZ550" i="49" s="1"/>
  <c r="D224" i="48"/>
  <c r="BD548" i="49" l="1"/>
  <c r="CB548" i="49" s="1"/>
  <c r="DO223" i="48"/>
  <c r="AQ550" i="49" s="1"/>
  <c r="CO550" i="49" s="1"/>
  <c r="BP550" i="49" s="1"/>
  <c r="E545" i="49"/>
  <c r="AC545" i="49" s="1"/>
  <c r="DF223" i="48"/>
  <c r="AH550" i="49" s="1"/>
  <c r="CF550" i="49" s="1"/>
  <c r="BG550" i="49" s="1"/>
  <c r="BG236" i="49"/>
  <c r="DE236" i="49" s="1"/>
  <c r="CT235" i="49"/>
  <c r="DG223" i="48"/>
  <c r="AI550" i="49" s="1"/>
  <c r="CG550" i="49" s="1"/>
  <c r="BH550" i="49" s="1"/>
  <c r="DB546" i="49"/>
  <c r="BL237" i="49"/>
  <c r="BE237" i="49"/>
  <c r="BU237" i="49"/>
  <c r="BR237" i="49"/>
  <c r="BK237" i="49"/>
  <c r="BP237" i="49"/>
  <c r="BY237" i="49"/>
  <c r="BF237" i="49"/>
  <c r="BV237" i="49"/>
  <c r="CA237" i="49"/>
  <c r="BD237" i="49"/>
  <c r="BT237" i="49"/>
  <c r="BM237" i="49"/>
  <c r="BJ237" i="49"/>
  <c r="BZ237" i="49"/>
  <c r="BW237" i="49"/>
  <c r="BQ237" i="49"/>
  <c r="BN237" i="49"/>
  <c r="BH237" i="49"/>
  <c r="BS237" i="49"/>
  <c r="BX237" i="49"/>
  <c r="DJ223" i="48"/>
  <c r="AL550" i="49" s="1"/>
  <c r="CJ550" i="49" s="1"/>
  <c r="BK550" i="49" s="1"/>
  <c r="DK223" i="48"/>
  <c r="AM550" i="49" s="1"/>
  <c r="CK550" i="49" s="1"/>
  <c r="BL550" i="49" s="1"/>
  <c r="I548" i="49"/>
  <c r="DQ223" i="48"/>
  <c r="AS550" i="49" s="1"/>
  <c r="CQ550" i="49" s="1"/>
  <c r="BR550" i="49" s="1"/>
  <c r="DM223" i="48"/>
  <c r="AO550" i="49" s="1"/>
  <c r="CM550" i="49" s="1"/>
  <c r="BN550" i="49" s="1"/>
  <c r="DL223" i="48"/>
  <c r="AN550" i="49" s="1"/>
  <c r="CL550" i="49" s="1"/>
  <c r="BM550" i="49" s="1"/>
  <c r="DE223" i="48"/>
  <c r="AG550" i="49" s="1"/>
  <c r="CE550" i="49" s="1"/>
  <c r="BF550" i="49" s="1"/>
  <c r="DD223" i="48"/>
  <c r="AF550" i="49" s="1"/>
  <c r="CD550" i="49" s="1"/>
  <c r="BE550" i="49" s="1"/>
  <c r="DZ223" i="48"/>
  <c r="BB550" i="49" s="1"/>
  <c r="CZ550" i="49" s="1"/>
  <c r="CA550" i="49" s="1"/>
  <c r="EJ549" i="49"/>
  <c r="DK549" i="49" s="1"/>
  <c r="R548" i="49"/>
  <c r="X547" i="49"/>
  <c r="EW548" i="49"/>
  <c r="DX548" i="49" s="1"/>
  <c r="AA548" i="49" s="1"/>
  <c r="ER548" i="49"/>
  <c r="DS548" i="49" s="1"/>
  <c r="V548" i="49" s="1"/>
  <c r="X548" i="49"/>
  <c r="ER549" i="49"/>
  <c r="DS549" i="49" s="1"/>
  <c r="V549" i="49" s="1"/>
  <c r="EE549" i="49"/>
  <c r="DF549" i="49" s="1"/>
  <c r="I549" i="49" s="1"/>
  <c r="EN549" i="49"/>
  <c r="DO549" i="49" s="1"/>
  <c r="R549" i="49" s="1"/>
  <c r="EA547" i="49"/>
  <c r="EV549" i="49"/>
  <c r="DW549" i="49" s="1"/>
  <c r="Z549" i="49" s="1"/>
  <c r="EO549" i="49"/>
  <c r="DP549" i="49" s="1"/>
  <c r="S549" i="49" s="1"/>
  <c r="EI549" i="49"/>
  <c r="DJ549" i="49" s="1"/>
  <c r="M549" i="49" s="1"/>
  <c r="EP548" i="49"/>
  <c r="DQ548" i="49" s="1"/>
  <c r="T548" i="49" s="1"/>
  <c r="S548" i="49"/>
  <c r="EK549" i="49"/>
  <c r="DL549" i="49" s="1"/>
  <c r="N549" i="49"/>
  <c r="EX548" i="49"/>
  <c r="DY548" i="49" s="1"/>
  <c r="AB548" i="49" s="1"/>
  <c r="EH549" i="49"/>
  <c r="DI549" i="49" s="1"/>
  <c r="L549" i="49" s="1"/>
  <c r="U548" i="49"/>
  <c r="K548" i="49"/>
  <c r="EI548" i="49"/>
  <c r="DJ548" i="49" s="1"/>
  <c r="M548" i="49" s="1"/>
  <c r="EC549" i="49"/>
  <c r="DD549" i="49" s="1"/>
  <c r="EM549" i="49"/>
  <c r="DN549" i="49" s="1"/>
  <c r="Q549" i="49" s="1"/>
  <c r="ES549" i="49"/>
  <c r="DT549" i="49" s="1"/>
  <c r="W549" i="49" s="1"/>
  <c r="EV548" i="49"/>
  <c r="DW548" i="49" s="1"/>
  <c r="Z548" i="49" s="1"/>
  <c r="ET549" i="49"/>
  <c r="DU549" i="49" s="1"/>
  <c r="X549" i="49" s="1"/>
  <c r="EF549" i="49"/>
  <c r="DG549" i="49" s="1"/>
  <c r="EJ548" i="49"/>
  <c r="DK548" i="49" s="1"/>
  <c r="N548" i="49" s="1"/>
  <c r="EX549" i="49"/>
  <c r="DY549" i="49" s="1"/>
  <c r="AB549" i="49" s="1"/>
  <c r="EW549" i="49"/>
  <c r="DX549" i="49" s="1"/>
  <c r="AA549" i="49" s="1"/>
  <c r="EB549" i="49"/>
  <c r="DC549" i="49" s="1"/>
  <c r="F549" i="49" s="1"/>
  <c r="EP549" i="49"/>
  <c r="DQ549" i="49" s="1"/>
  <c r="EL549" i="49"/>
  <c r="DM549" i="49" s="1"/>
  <c r="P549" i="49" s="1"/>
  <c r="EU548" i="49"/>
  <c r="DV548" i="49" s="1"/>
  <c r="Y548" i="49" s="1"/>
  <c r="EU549" i="49"/>
  <c r="DV549" i="49" s="1"/>
  <c r="Y549" i="49" s="1"/>
  <c r="EH548" i="49"/>
  <c r="DI548" i="49" s="1"/>
  <c r="DI223" i="48"/>
  <c r="AK550" i="49" s="1"/>
  <c r="CI550" i="49" s="1"/>
  <c r="BJ550" i="49" s="1"/>
  <c r="AE235" i="49"/>
  <c r="E235" i="49" s="1"/>
  <c r="AC234" i="49"/>
  <c r="AV235" i="49"/>
  <c r="V235" i="49" s="1"/>
  <c r="AY235" i="49"/>
  <c r="Y235" i="49" s="1"/>
  <c r="AO235" i="49"/>
  <c r="O235" i="49" s="1"/>
  <c r="AG235" i="49"/>
  <c r="G235" i="49" s="1"/>
  <c r="AX235" i="49"/>
  <c r="X235" i="49" s="1"/>
  <c r="AK235" i="49"/>
  <c r="K235" i="49" s="1"/>
  <c r="BA235" i="49"/>
  <c r="AA235" i="49" s="1"/>
  <c r="AF235" i="49"/>
  <c r="F235" i="49" s="1"/>
  <c r="AW235" i="49"/>
  <c r="W235" i="49" s="1"/>
  <c r="AZ235" i="49"/>
  <c r="Z235" i="49" s="1"/>
  <c r="DO236" i="49"/>
  <c r="CP236" i="49"/>
  <c r="EN236" i="49"/>
  <c r="FM236" i="49"/>
  <c r="CW236" i="49"/>
  <c r="DV236" i="49"/>
  <c r="FT236" i="49"/>
  <c r="EU236" i="49"/>
  <c r="DW223" i="48"/>
  <c r="AY550" i="49" s="1"/>
  <c r="CW550" i="49" s="1"/>
  <c r="BX550" i="49" s="1"/>
  <c r="DR223" i="48"/>
  <c r="AT550" i="49" s="1"/>
  <c r="CR550" i="49" s="1"/>
  <c r="BS550" i="49" s="1"/>
  <c r="CO236" i="49"/>
  <c r="DN236" i="49"/>
  <c r="FL236" i="49"/>
  <c r="EM236" i="49"/>
  <c r="DW236" i="49"/>
  <c r="CX236" i="49"/>
  <c r="FU236" i="49"/>
  <c r="EV236" i="49"/>
  <c r="DX236" i="49"/>
  <c r="CY236" i="49"/>
  <c r="FV236" i="49"/>
  <c r="EW236" i="49"/>
  <c r="CG236" i="49"/>
  <c r="DF236" i="49"/>
  <c r="FD236" i="49"/>
  <c r="EE236" i="49"/>
  <c r="FC236" i="49"/>
  <c r="DU236" i="49"/>
  <c r="CV236" i="49"/>
  <c r="FS236" i="49"/>
  <c r="ET236" i="49"/>
  <c r="AT235" i="49"/>
  <c r="T235" i="49" s="1"/>
  <c r="AN235" i="49"/>
  <c r="N235" i="49" s="1"/>
  <c r="AQ235" i="49"/>
  <c r="Q235" i="49" s="1"/>
  <c r="AI235" i="49"/>
  <c r="I235" i="49" s="1"/>
  <c r="AM235" i="49"/>
  <c r="M235" i="49" s="1"/>
  <c r="AU235" i="49"/>
  <c r="U235" i="49" s="1"/>
  <c r="CS236" i="49"/>
  <c r="DR236" i="49"/>
  <c r="FP236" i="49"/>
  <c r="EQ236" i="49"/>
  <c r="CT236" i="49"/>
  <c r="DS236" i="49"/>
  <c r="ER236" i="49"/>
  <c r="FQ236" i="49"/>
  <c r="DT223" i="48"/>
  <c r="AV550" i="49" s="1"/>
  <c r="CT550" i="49" s="1"/>
  <c r="BU550" i="49" s="1"/>
  <c r="DU223" i="48"/>
  <c r="AW550" i="49" s="1"/>
  <c r="CU550" i="49" s="1"/>
  <c r="BV550" i="49" s="1"/>
  <c r="DS223" i="48"/>
  <c r="AU550" i="49" s="1"/>
  <c r="CS550" i="49" s="1"/>
  <c r="BT550" i="49" s="1"/>
  <c r="DH223" i="48"/>
  <c r="AJ550" i="49" s="1"/>
  <c r="CH550" i="49" s="1"/>
  <c r="BI550" i="49" s="1"/>
  <c r="EA222" i="48"/>
  <c r="AE549" i="49"/>
  <c r="CC549" i="49" s="1"/>
  <c r="CC236" i="49"/>
  <c r="DB236" i="49"/>
  <c r="EA236" i="49"/>
  <c r="EZ236" i="49"/>
  <c r="CD236" i="49"/>
  <c r="DC236" i="49"/>
  <c r="EB236" i="49"/>
  <c r="FA236" i="49"/>
  <c r="DD236" i="49"/>
  <c r="CE236" i="49"/>
  <c r="EC236" i="49"/>
  <c r="FB236" i="49"/>
  <c r="CL236" i="49"/>
  <c r="DK236" i="49"/>
  <c r="FI236" i="49"/>
  <c r="EJ236" i="49"/>
  <c r="DI236" i="49"/>
  <c r="CJ236" i="49"/>
  <c r="FG236" i="49"/>
  <c r="EH236" i="49"/>
  <c r="DY236" i="49"/>
  <c r="CZ236" i="49"/>
  <c r="EX236" i="49"/>
  <c r="FW236" i="49"/>
  <c r="BB235" i="49"/>
  <c r="AB235" i="49" s="1"/>
  <c r="AL235" i="49"/>
  <c r="L235" i="49" s="1"/>
  <c r="AR235" i="49"/>
  <c r="R235" i="49" s="1"/>
  <c r="DG236" i="49"/>
  <c r="CH236" i="49"/>
  <c r="FE236" i="49"/>
  <c r="EF236" i="49"/>
  <c r="DQ236" i="49"/>
  <c r="CR236" i="49"/>
  <c r="FO236" i="49"/>
  <c r="EP236" i="49"/>
  <c r="DP223" i="48"/>
  <c r="AR550" i="49" s="1"/>
  <c r="CP550" i="49" s="1"/>
  <c r="BQ550" i="49" s="1"/>
  <c r="DT236" i="49"/>
  <c r="CU236" i="49"/>
  <c r="FR236" i="49"/>
  <c r="ES236" i="49"/>
  <c r="CI236" i="49"/>
  <c r="DH236" i="49"/>
  <c r="FF236" i="49"/>
  <c r="EG236" i="49"/>
  <c r="CK236" i="49"/>
  <c r="DJ236" i="49"/>
  <c r="EI236" i="49"/>
  <c r="FH236" i="49"/>
  <c r="DL236" i="49"/>
  <c r="CM236" i="49"/>
  <c r="FJ236" i="49"/>
  <c r="EK236" i="49"/>
  <c r="CQ236" i="49"/>
  <c r="DP236" i="49"/>
  <c r="FN236" i="49"/>
  <c r="EO236" i="49"/>
  <c r="DM236" i="49"/>
  <c r="CN236" i="49"/>
  <c r="EL236" i="49"/>
  <c r="FK236" i="49"/>
  <c r="AH235" i="49"/>
  <c r="H235" i="49" s="1"/>
  <c r="AJ235" i="49"/>
  <c r="J235" i="49" s="1"/>
  <c r="AP235" i="49"/>
  <c r="P235" i="49" s="1"/>
  <c r="AS235" i="49"/>
  <c r="S235" i="49" s="1"/>
  <c r="DV224" i="48"/>
  <c r="AX551" i="49" s="1"/>
  <c r="CV551" i="49" s="1"/>
  <c r="BW551" i="49" s="1"/>
  <c r="DL224" i="48"/>
  <c r="AN551" i="49" s="1"/>
  <c r="CL551" i="49" s="1"/>
  <c r="BM551" i="49" s="1"/>
  <c r="DC223" i="48"/>
  <c r="DA223" i="48"/>
  <c r="D225" i="48"/>
  <c r="BD549" i="49" l="1"/>
  <c r="CB549" i="49" s="1"/>
  <c r="ED236" i="49"/>
  <c r="E546" i="49"/>
  <c r="AC546" i="49" s="1"/>
  <c r="DZ546" i="49"/>
  <c r="DY224" i="48"/>
  <c r="BA551" i="49" s="1"/>
  <c r="CY551" i="49" s="1"/>
  <c r="BZ551" i="49" s="1"/>
  <c r="DK224" i="48"/>
  <c r="AM551" i="49" s="1"/>
  <c r="CK551" i="49" s="1"/>
  <c r="BL551" i="49" s="1"/>
  <c r="CF236" i="49"/>
  <c r="DN224" i="48"/>
  <c r="AP551" i="49" s="1"/>
  <c r="CN551" i="49" s="1"/>
  <c r="BO551" i="49" s="1"/>
  <c r="BO237" i="49"/>
  <c r="EL237" i="49" s="1"/>
  <c r="DF224" i="48"/>
  <c r="AH551" i="49" s="1"/>
  <c r="CF551" i="49" s="1"/>
  <c r="BG551" i="49" s="1"/>
  <c r="BG237" i="49"/>
  <c r="DH224" i="48"/>
  <c r="AJ551" i="49" s="1"/>
  <c r="CH551" i="49" s="1"/>
  <c r="BI551" i="49" s="1"/>
  <c r="BI237" i="49"/>
  <c r="EF237" i="49" s="1"/>
  <c r="DI224" i="48"/>
  <c r="AK551" i="49" s="1"/>
  <c r="CI551" i="49" s="1"/>
  <c r="BJ551" i="49" s="1"/>
  <c r="DP224" i="48"/>
  <c r="AR551" i="49" s="1"/>
  <c r="CP551" i="49" s="1"/>
  <c r="BQ551" i="49" s="1"/>
  <c r="DB547" i="49"/>
  <c r="DZ547" i="49" s="1"/>
  <c r="DR224" i="48"/>
  <c r="AT551" i="49" s="1"/>
  <c r="CR551" i="49" s="1"/>
  <c r="BS551" i="49" s="1"/>
  <c r="DU224" i="48"/>
  <c r="AW551" i="49" s="1"/>
  <c r="CU551" i="49" s="1"/>
  <c r="BV551" i="49" s="1"/>
  <c r="BD238" i="49"/>
  <c r="BT238" i="49"/>
  <c r="BM238" i="49"/>
  <c r="BJ238" i="49"/>
  <c r="BZ238" i="49"/>
  <c r="BK238" i="49"/>
  <c r="BW238" i="49"/>
  <c r="BH238" i="49"/>
  <c r="BQ238" i="49"/>
  <c r="BN238" i="49"/>
  <c r="CA238" i="49"/>
  <c r="BE238" i="49"/>
  <c r="BU238" i="49"/>
  <c r="BR238" i="49"/>
  <c r="BP238" i="49"/>
  <c r="BI238" i="49"/>
  <c r="BY238" i="49"/>
  <c r="BF238" i="49"/>
  <c r="BV238" i="49"/>
  <c r="BO238" i="49"/>
  <c r="DQ224" i="48"/>
  <c r="AS551" i="49" s="1"/>
  <c r="CQ551" i="49" s="1"/>
  <c r="BR551" i="49" s="1"/>
  <c r="DT224" i="48"/>
  <c r="AV551" i="49" s="1"/>
  <c r="CT551" i="49" s="1"/>
  <c r="BU551" i="49" s="1"/>
  <c r="DM224" i="48"/>
  <c r="AO551" i="49" s="1"/>
  <c r="CM551" i="49" s="1"/>
  <c r="BN551" i="49" s="1"/>
  <c r="DX224" i="48"/>
  <c r="AZ551" i="49" s="1"/>
  <c r="CX551" i="49" s="1"/>
  <c r="BY551" i="49" s="1"/>
  <c r="DD224" i="48"/>
  <c r="AF551" i="49" s="1"/>
  <c r="CD551" i="49" s="1"/>
  <c r="BE551" i="49" s="1"/>
  <c r="ET550" i="49"/>
  <c r="DU550" i="49" s="1"/>
  <c r="EM550" i="49"/>
  <c r="DN550" i="49" s="1"/>
  <c r="L548" i="49"/>
  <c r="O549" i="49"/>
  <c r="EX550" i="49"/>
  <c r="DY550" i="49" s="1"/>
  <c r="AB550" i="49" s="1"/>
  <c r="EW550" i="49"/>
  <c r="DX550" i="49" s="1"/>
  <c r="AA550" i="49" s="1"/>
  <c r="EI550" i="49"/>
  <c r="DJ550" i="49" s="1"/>
  <c r="M550" i="49" s="1"/>
  <c r="EQ549" i="49"/>
  <c r="DR549" i="49" s="1"/>
  <c r="U549" i="49" s="1"/>
  <c r="G549" i="49"/>
  <c r="T549" i="49"/>
  <c r="EV550" i="49"/>
  <c r="DW550" i="49" s="1"/>
  <c r="Z550" i="49" s="1"/>
  <c r="EA548" i="49"/>
  <c r="EO550" i="49"/>
  <c r="DP550" i="49" s="1"/>
  <c r="ED549" i="49"/>
  <c r="DE549" i="49" s="1"/>
  <c r="H549" i="49" s="1"/>
  <c r="J549" i="49"/>
  <c r="EL550" i="49"/>
  <c r="DM550" i="49" s="1"/>
  <c r="EH550" i="49"/>
  <c r="DI550" i="49" s="1"/>
  <c r="L550" i="49" s="1"/>
  <c r="EK550" i="49"/>
  <c r="DL550" i="49" s="1"/>
  <c r="ED550" i="49"/>
  <c r="DE550" i="49" s="1"/>
  <c r="H550" i="49" s="1"/>
  <c r="EJ550" i="49"/>
  <c r="DK550" i="49" s="1"/>
  <c r="EG549" i="49"/>
  <c r="DH549" i="49" s="1"/>
  <c r="K549" i="49" s="1"/>
  <c r="EE550" i="49"/>
  <c r="DF550" i="49" s="1"/>
  <c r="EC550" i="49"/>
  <c r="DD550" i="49" s="1"/>
  <c r="G550" i="49" s="1"/>
  <c r="EB550" i="49"/>
  <c r="DC550" i="49" s="1"/>
  <c r="DW224" i="48"/>
  <c r="AY551" i="49" s="1"/>
  <c r="CW551" i="49" s="1"/>
  <c r="BX551" i="49" s="1"/>
  <c r="AU236" i="49"/>
  <c r="U236" i="49" s="1"/>
  <c r="AY236" i="49"/>
  <c r="Y236" i="49" s="1"/>
  <c r="AC235" i="49"/>
  <c r="CG237" i="49"/>
  <c r="DF237" i="49"/>
  <c r="EE237" i="49"/>
  <c r="FD237" i="49"/>
  <c r="DP237" i="49"/>
  <c r="CQ237" i="49"/>
  <c r="FN237" i="49"/>
  <c r="EO237" i="49"/>
  <c r="DY237" i="49"/>
  <c r="CZ237" i="49"/>
  <c r="FW237" i="49"/>
  <c r="EX237" i="49"/>
  <c r="DS224" i="48"/>
  <c r="AU551" i="49" s="1"/>
  <c r="CS551" i="49" s="1"/>
  <c r="BT551" i="49" s="1"/>
  <c r="DJ224" i="48"/>
  <c r="AL551" i="49" s="1"/>
  <c r="CJ551" i="49" s="1"/>
  <c r="BK551" i="49" s="1"/>
  <c r="DE224" i="48"/>
  <c r="AG551" i="49" s="1"/>
  <c r="CE551" i="49" s="1"/>
  <c r="BF551" i="49" s="1"/>
  <c r="CM237" i="49"/>
  <c r="DL237" i="49"/>
  <c r="EK237" i="49"/>
  <c r="FJ237" i="49"/>
  <c r="CW237" i="49"/>
  <c r="DV237" i="49"/>
  <c r="EU237" i="49"/>
  <c r="FT237" i="49"/>
  <c r="CX237" i="49"/>
  <c r="DW237" i="49"/>
  <c r="EV237" i="49"/>
  <c r="FU237" i="49"/>
  <c r="DS237" i="49"/>
  <c r="CT237" i="49"/>
  <c r="ER237" i="49"/>
  <c r="FQ237" i="49"/>
  <c r="CN237" i="49"/>
  <c r="AS236" i="49"/>
  <c r="S236" i="49" s="1"/>
  <c r="AO236" i="49"/>
  <c r="O236" i="49" s="1"/>
  <c r="AK236" i="49"/>
  <c r="K236" i="49" s="1"/>
  <c r="AW236" i="49"/>
  <c r="W236" i="49" s="1"/>
  <c r="AV236" i="49"/>
  <c r="V236" i="49" s="1"/>
  <c r="AR236" i="49"/>
  <c r="R236" i="49" s="1"/>
  <c r="DO237" i="49"/>
  <c r="CP237" i="49"/>
  <c r="FM237" i="49"/>
  <c r="EN237" i="49"/>
  <c r="CO237" i="49"/>
  <c r="DN237" i="49"/>
  <c r="EM237" i="49"/>
  <c r="FL237" i="49"/>
  <c r="EA223" i="48"/>
  <c r="AE550" i="49"/>
  <c r="CC550" i="49" s="1"/>
  <c r="DZ224" i="48"/>
  <c r="BB551" i="49" s="1"/>
  <c r="CZ551" i="49" s="1"/>
  <c r="CA551" i="49" s="1"/>
  <c r="DG224" i="48"/>
  <c r="AI551" i="49" s="1"/>
  <c r="CG551" i="49" s="1"/>
  <c r="BH551" i="49" s="1"/>
  <c r="CL237" i="49"/>
  <c r="DK237" i="49"/>
  <c r="FI237" i="49"/>
  <c r="EJ237" i="49"/>
  <c r="DT237" i="49"/>
  <c r="CU237" i="49"/>
  <c r="FR237" i="49"/>
  <c r="ES237" i="49"/>
  <c r="CC237" i="49"/>
  <c r="DB237" i="49"/>
  <c r="EA237" i="49"/>
  <c r="EZ237" i="49"/>
  <c r="CD237" i="49"/>
  <c r="DC237" i="49"/>
  <c r="FA237" i="49"/>
  <c r="EB237" i="49"/>
  <c r="CY237" i="49"/>
  <c r="DX237" i="49"/>
  <c r="FV237" i="49"/>
  <c r="EW237" i="49"/>
  <c r="DQ237" i="49"/>
  <c r="CR237" i="49"/>
  <c r="FO237" i="49"/>
  <c r="EP237" i="49"/>
  <c r="AP236" i="49"/>
  <c r="P236" i="49" s="1"/>
  <c r="AM236" i="49"/>
  <c r="M236" i="49" s="1"/>
  <c r="AL236" i="49"/>
  <c r="L236" i="49" s="1"/>
  <c r="AN236" i="49"/>
  <c r="N236" i="49" s="1"/>
  <c r="AX236" i="49"/>
  <c r="X236" i="49" s="1"/>
  <c r="AI236" i="49"/>
  <c r="I236" i="49" s="1"/>
  <c r="BA236" i="49"/>
  <c r="AA236" i="49" s="1"/>
  <c r="AZ236" i="49"/>
  <c r="Z236" i="49" s="1"/>
  <c r="AQ236" i="49"/>
  <c r="Q236" i="49" s="1"/>
  <c r="DI237" i="49"/>
  <c r="CJ237" i="49"/>
  <c r="EH237" i="49"/>
  <c r="FG237" i="49"/>
  <c r="DO224" i="48"/>
  <c r="AQ551" i="49" s="1"/>
  <c r="CO551" i="49" s="1"/>
  <c r="BP551" i="49" s="1"/>
  <c r="CS237" i="49"/>
  <c r="DR237" i="49"/>
  <c r="EQ237" i="49"/>
  <c r="FP237" i="49"/>
  <c r="FE237" i="49"/>
  <c r="CK237" i="49"/>
  <c r="FH237" i="49"/>
  <c r="EI237" i="49"/>
  <c r="DJ237" i="49"/>
  <c r="CI237" i="49"/>
  <c r="DH237" i="49"/>
  <c r="EG237" i="49"/>
  <c r="FF237" i="49"/>
  <c r="DE237" i="49"/>
  <c r="CF237" i="49"/>
  <c r="FC237" i="49"/>
  <c r="ED237" i="49"/>
  <c r="DU237" i="49"/>
  <c r="CV237" i="49"/>
  <c r="FS237" i="49"/>
  <c r="ET237" i="49"/>
  <c r="AT236" i="49"/>
  <c r="T236" i="49" s="1"/>
  <c r="AJ236" i="49"/>
  <c r="J236" i="49" s="1"/>
  <c r="BB236" i="49"/>
  <c r="AB236" i="49" s="1"/>
  <c r="AG236" i="49"/>
  <c r="G236" i="49" s="1"/>
  <c r="AF236" i="49"/>
  <c r="F236" i="49" s="1"/>
  <c r="AE236" i="49"/>
  <c r="E236" i="49" s="1"/>
  <c r="AH236" i="49"/>
  <c r="H236" i="49" s="1"/>
  <c r="DC224" i="48"/>
  <c r="DA224" i="48"/>
  <c r="DP225" i="48"/>
  <c r="AR552" i="49" s="1"/>
  <c r="CP552" i="49" s="1"/>
  <c r="BQ552" i="49" s="1"/>
  <c r="DG225" i="48"/>
  <c r="AI552" i="49" s="1"/>
  <c r="CG552" i="49" s="1"/>
  <c r="BH552" i="49" s="1"/>
  <c r="DM225" i="48"/>
  <c r="AO552" i="49" s="1"/>
  <c r="CM552" i="49" s="1"/>
  <c r="BN552" i="49" s="1"/>
  <c r="DU225" i="48"/>
  <c r="AW552" i="49" s="1"/>
  <c r="CU552" i="49" s="1"/>
  <c r="BV552" i="49" s="1"/>
  <c r="DV225" i="48"/>
  <c r="AX552" i="49" s="1"/>
  <c r="CV552" i="49" s="1"/>
  <c r="BW552" i="49" s="1"/>
  <c r="D226" i="48"/>
  <c r="BD550" i="49" l="1"/>
  <c r="CB550" i="49" s="1"/>
  <c r="DO225" i="48"/>
  <c r="AQ552" i="49" s="1"/>
  <c r="CO552" i="49" s="1"/>
  <c r="BP552" i="49" s="1"/>
  <c r="DG237" i="49"/>
  <c r="DK225" i="48"/>
  <c r="AM552" i="49" s="1"/>
  <c r="CK552" i="49" s="1"/>
  <c r="BL552" i="49" s="1"/>
  <c r="BL238" i="49"/>
  <c r="CK238" i="49" s="1"/>
  <c r="CH237" i="49"/>
  <c r="DF225" i="48"/>
  <c r="AH552" i="49" s="1"/>
  <c r="CF552" i="49" s="1"/>
  <c r="BG552" i="49" s="1"/>
  <c r="BG238" i="49"/>
  <c r="FK237" i="49"/>
  <c r="DR225" i="48"/>
  <c r="AT552" i="49" s="1"/>
  <c r="CR552" i="49" s="1"/>
  <c r="BS552" i="49" s="1"/>
  <c r="BS238" i="49"/>
  <c r="DW225" i="48"/>
  <c r="AY552" i="49" s="1"/>
  <c r="CW552" i="49" s="1"/>
  <c r="BX552" i="49" s="1"/>
  <c r="BX238" i="49"/>
  <c r="DV238" i="49" s="1"/>
  <c r="E547" i="49"/>
  <c r="AC547" i="49" s="1"/>
  <c r="DB548" i="49"/>
  <c r="DE238" i="49"/>
  <c r="DM237" i="49"/>
  <c r="BL239" i="49"/>
  <c r="BU239" i="49"/>
  <c r="BR239" i="49"/>
  <c r="BG239" i="49"/>
  <c r="CA239" i="49"/>
  <c r="BP239" i="49"/>
  <c r="BI239" i="49"/>
  <c r="BY239" i="49"/>
  <c r="BF239" i="49"/>
  <c r="BV239" i="49"/>
  <c r="BW239" i="49"/>
  <c r="BO239" i="49"/>
  <c r="BD239" i="49"/>
  <c r="BT239" i="49"/>
  <c r="BM239" i="49"/>
  <c r="BJ239" i="49"/>
  <c r="BZ239" i="49"/>
  <c r="BS239" i="49"/>
  <c r="BN239" i="49"/>
  <c r="BK239" i="49"/>
  <c r="BX239" i="49"/>
  <c r="BQ239" i="49"/>
  <c r="DS225" i="48"/>
  <c r="AU552" i="49" s="1"/>
  <c r="CS552" i="49" s="1"/>
  <c r="BT552" i="49" s="1"/>
  <c r="DT225" i="48"/>
  <c r="AV552" i="49" s="1"/>
  <c r="CT552" i="49" s="1"/>
  <c r="BU552" i="49" s="1"/>
  <c r="DQ225" i="48"/>
  <c r="AS552" i="49" s="1"/>
  <c r="CQ552" i="49" s="1"/>
  <c r="BR552" i="49" s="1"/>
  <c r="DE225" i="48"/>
  <c r="AG552" i="49" s="1"/>
  <c r="CE552" i="49" s="1"/>
  <c r="BF552" i="49" s="1"/>
  <c r="DN225" i="48"/>
  <c r="AP552" i="49" s="1"/>
  <c r="CN552" i="49" s="1"/>
  <c r="BO552" i="49" s="1"/>
  <c r="DI225" i="48"/>
  <c r="AK552" i="49" s="1"/>
  <c r="CI552" i="49" s="1"/>
  <c r="BJ552" i="49" s="1"/>
  <c r="DH225" i="48"/>
  <c r="AJ552" i="49" s="1"/>
  <c r="CH552" i="49" s="1"/>
  <c r="BI552" i="49" s="1"/>
  <c r="DD225" i="48"/>
  <c r="AF552" i="49" s="1"/>
  <c r="CD552" i="49" s="1"/>
  <c r="BE552" i="49" s="1"/>
  <c r="EF550" i="49"/>
  <c r="DG550" i="49" s="1"/>
  <c r="J550" i="49" s="1"/>
  <c r="ET551" i="49"/>
  <c r="DU551" i="49" s="1"/>
  <c r="EL551" i="49"/>
  <c r="DM551" i="49" s="1"/>
  <c r="EV551" i="49"/>
  <c r="DW551" i="49" s="1"/>
  <c r="Z551" i="49" s="1"/>
  <c r="ES550" i="49"/>
  <c r="DT550" i="49" s="1"/>
  <c r="W550" i="49" s="1"/>
  <c r="N550" i="49"/>
  <c r="EN551" i="49"/>
  <c r="DO551" i="49" s="1"/>
  <c r="R551" i="49" s="1"/>
  <c r="O550" i="49"/>
  <c r="EA549" i="49"/>
  <c r="S550" i="49"/>
  <c r="X550" i="49"/>
  <c r="F550" i="49"/>
  <c r="P550" i="49"/>
  <c r="EP551" i="49"/>
  <c r="DQ551" i="49" s="1"/>
  <c r="Q550" i="49"/>
  <c r="I550" i="49"/>
  <c r="EB551" i="49"/>
  <c r="DC551" i="49" s="1"/>
  <c r="EK551" i="49"/>
  <c r="DL551" i="49" s="1"/>
  <c r="O551" i="49" s="1"/>
  <c r="EG550" i="49"/>
  <c r="DH550" i="49" s="1"/>
  <c r="K550" i="49" s="1"/>
  <c r="EP550" i="49"/>
  <c r="DQ550" i="49" s="1"/>
  <c r="T550" i="49" s="1"/>
  <c r="ER550" i="49"/>
  <c r="DS550" i="49" s="1"/>
  <c r="V550" i="49" s="1"/>
  <c r="EO551" i="49"/>
  <c r="DP551" i="49" s="1"/>
  <c r="EI551" i="49"/>
  <c r="DJ551" i="49" s="1"/>
  <c r="EG551" i="49"/>
  <c r="DH551" i="49" s="1"/>
  <c r="EU550" i="49"/>
  <c r="DV550" i="49" s="1"/>
  <c r="Y550" i="49" s="1"/>
  <c r="EJ551" i="49"/>
  <c r="DK551" i="49" s="1"/>
  <c r="N551" i="49" s="1"/>
  <c r="EW551" i="49"/>
  <c r="DX551" i="49" s="1"/>
  <c r="EQ550" i="49"/>
  <c r="DR550" i="49" s="1"/>
  <c r="U550" i="49" s="1"/>
  <c r="EF551" i="49"/>
  <c r="DG551" i="49" s="1"/>
  <c r="J551" i="49" s="1"/>
  <c r="EN550" i="49"/>
  <c r="DO550" i="49" s="1"/>
  <c r="R550" i="49" s="1"/>
  <c r="ED551" i="49"/>
  <c r="DE551" i="49" s="1"/>
  <c r="ER551" i="49"/>
  <c r="DS551" i="49" s="1"/>
  <c r="V551" i="49" s="1"/>
  <c r="ES551" i="49"/>
  <c r="DT551" i="49" s="1"/>
  <c r="W551" i="49" s="1"/>
  <c r="AX237" i="49"/>
  <c r="X237" i="49" s="1"/>
  <c r="AH237" i="49"/>
  <c r="H237" i="49" s="1"/>
  <c r="AJ237" i="49"/>
  <c r="J237" i="49" s="1"/>
  <c r="BB237" i="49"/>
  <c r="AB237" i="49" s="1"/>
  <c r="AS237" i="49"/>
  <c r="S237" i="49" s="1"/>
  <c r="DX238" i="49"/>
  <c r="CY238" i="49"/>
  <c r="FV238" i="49"/>
  <c r="EW238" i="49"/>
  <c r="DI238" i="49"/>
  <c r="CJ238" i="49"/>
  <c r="EH238" i="49"/>
  <c r="FG238" i="49"/>
  <c r="CC238" i="49"/>
  <c r="DB238" i="49"/>
  <c r="EZ238" i="49"/>
  <c r="EA238" i="49"/>
  <c r="DC238" i="49"/>
  <c r="CD238" i="49"/>
  <c r="EB238" i="49"/>
  <c r="FA238" i="49"/>
  <c r="CE238" i="49"/>
  <c r="DD238" i="49"/>
  <c r="FB238" i="49"/>
  <c r="EC238" i="49"/>
  <c r="DN238" i="49"/>
  <c r="CO238" i="49"/>
  <c r="EM238" i="49"/>
  <c r="FL238" i="49"/>
  <c r="DP238" i="49"/>
  <c r="CQ238" i="49"/>
  <c r="EO238" i="49"/>
  <c r="FN238" i="49"/>
  <c r="DM238" i="49"/>
  <c r="CN238" i="49"/>
  <c r="FK238" i="49"/>
  <c r="EL238" i="49"/>
  <c r="AK237" i="49"/>
  <c r="K237" i="49" s="1"/>
  <c r="AM237" i="49"/>
  <c r="M237" i="49" s="1"/>
  <c r="AU237" i="49"/>
  <c r="U237" i="49" s="1"/>
  <c r="AV237" i="49"/>
  <c r="V237" i="49" s="1"/>
  <c r="AZ237" i="49"/>
  <c r="Z237" i="49" s="1"/>
  <c r="AY237" i="49"/>
  <c r="Y237" i="49" s="1"/>
  <c r="AO237" i="49"/>
  <c r="O237" i="49" s="1"/>
  <c r="AI237" i="49"/>
  <c r="I237" i="49" s="1"/>
  <c r="EA224" i="48"/>
  <c r="AE551" i="49"/>
  <c r="CC551" i="49" s="1"/>
  <c r="DG238" i="49"/>
  <c r="CH238" i="49"/>
  <c r="EF238" i="49"/>
  <c r="FE238" i="49"/>
  <c r="DY238" i="49"/>
  <c r="CZ238" i="49"/>
  <c r="FW238" i="49"/>
  <c r="EX238" i="49"/>
  <c r="DY225" i="48"/>
  <c r="BA552" i="49" s="1"/>
  <c r="CY552" i="49" s="1"/>
  <c r="BZ552" i="49" s="1"/>
  <c r="DJ225" i="48"/>
  <c r="AL552" i="49" s="1"/>
  <c r="CJ552" i="49" s="1"/>
  <c r="BK552" i="49" s="1"/>
  <c r="DX225" i="48"/>
  <c r="AZ552" i="49" s="1"/>
  <c r="CX552" i="49" s="1"/>
  <c r="BY552" i="49" s="1"/>
  <c r="DH238" i="49"/>
  <c r="FF238" i="49"/>
  <c r="CI238" i="49"/>
  <c r="EG238" i="49"/>
  <c r="FH238" i="49"/>
  <c r="CM238" i="49"/>
  <c r="DL238" i="49"/>
  <c r="EK238" i="49"/>
  <c r="FJ238" i="49"/>
  <c r="DT238" i="49"/>
  <c r="CU238" i="49"/>
  <c r="ES238" i="49"/>
  <c r="FR238" i="49"/>
  <c r="EU238" i="49"/>
  <c r="DQ238" i="49"/>
  <c r="CR238" i="49"/>
  <c r="FO238" i="49"/>
  <c r="EP238" i="49"/>
  <c r="AC236" i="49"/>
  <c r="AL237" i="49"/>
  <c r="L237" i="49" s="1"/>
  <c r="AT237" i="49"/>
  <c r="T237" i="49" s="1"/>
  <c r="BA237" i="49"/>
  <c r="AA237" i="49" s="1"/>
  <c r="AF237" i="49"/>
  <c r="F237" i="49" s="1"/>
  <c r="AW237" i="49"/>
  <c r="W237" i="49" s="1"/>
  <c r="AN237" i="49"/>
  <c r="N237" i="49" s="1"/>
  <c r="AR237" i="49"/>
  <c r="R237" i="49" s="1"/>
  <c r="CX238" i="49"/>
  <c r="DW238" i="49"/>
  <c r="EV238" i="49"/>
  <c r="FU238" i="49"/>
  <c r="CL238" i="49"/>
  <c r="DK238" i="49"/>
  <c r="EJ238" i="49"/>
  <c r="FI238" i="49"/>
  <c r="CE237" i="49"/>
  <c r="DD237" i="49"/>
  <c r="EC237" i="49"/>
  <c r="FB237" i="49"/>
  <c r="DZ225" i="48"/>
  <c r="BB552" i="49" s="1"/>
  <c r="CZ552" i="49" s="1"/>
  <c r="CA552" i="49" s="1"/>
  <c r="DL225" i="48"/>
  <c r="AN552" i="49" s="1"/>
  <c r="CL552" i="49" s="1"/>
  <c r="BM552" i="49" s="1"/>
  <c r="DO238" i="49"/>
  <c r="CP238" i="49"/>
  <c r="FM238" i="49"/>
  <c r="EN238" i="49"/>
  <c r="CS238" i="49"/>
  <c r="DR238" i="49"/>
  <c r="EQ238" i="49"/>
  <c r="FP238" i="49"/>
  <c r="CT238" i="49"/>
  <c r="DS238" i="49"/>
  <c r="ER238" i="49"/>
  <c r="FQ238" i="49"/>
  <c r="DF238" i="49"/>
  <c r="CG238" i="49"/>
  <c r="FD238" i="49"/>
  <c r="EE238" i="49"/>
  <c r="FC238" i="49"/>
  <c r="ED238" i="49"/>
  <c r="DU238" i="49"/>
  <c r="CV238" i="49"/>
  <c r="ET238" i="49"/>
  <c r="FS238" i="49"/>
  <c r="AE237" i="49"/>
  <c r="E237" i="49" s="1"/>
  <c r="AQ237" i="49"/>
  <c r="Q237" i="49" s="1"/>
  <c r="DC225" i="48"/>
  <c r="DA225" i="48"/>
  <c r="DN226" i="48"/>
  <c r="AP553" i="49" s="1"/>
  <c r="CN553" i="49" s="1"/>
  <c r="BO553" i="49" s="1"/>
  <c r="DX226" i="48"/>
  <c r="AZ553" i="49" s="1"/>
  <c r="CX553" i="49" s="1"/>
  <c r="BY553" i="49" s="1"/>
  <c r="DL226" i="48"/>
  <c r="AN553" i="49" s="1"/>
  <c r="CL553" i="49" s="1"/>
  <c r="BM553" i="49" s="1"/>
  <c r="DZ226" i="48"/>
  <c r="BB553" i="49" s="1"/>
  <c r="CZ553" i="49" s="1"/>
  <c r="CA553" i="49" s="1"/>
  <c r="DJ226" i="48"/>
  <c r="AL553" i="49" s="1"/>
  <c r="CJ553" i="49" s="1"/>
  <c r="BK553" i="49" s="1"/>
  <c r="DY226" i="48"/>
  <c r="BA553" i="49" s="1"/>
  <c r="CY553" i="49" s="1"/>
  <c r="BZ553" i="49" s="1"/>
  <c r="DK226" i="48"/>
  <c r="AM553" i="49" s="1"/>
  <c r="CK553" i="49" s="1"/>
  <c r="BL553" i="49" s="1"/>
  <c r="DR226" i="48"/>
  <c r="AT553" i="49" s="1"/>
  <c r="CR553" i="49" s="1"/>
  <c r="BS553" i="49" s="1"/>
  <c r="DP226" i="48"/>
  <c r="AR553" i="49" s="1"/>
  <c r="CP553" i="49" s="1"/>
  <c r="BQ553" i="49" s="1"/>
  <c r="D227" i="48"/>
  <c r="BD551" i="49" l="1"/>
  <c r="CB551" i="49" s="1"/>
  <c r="AP237" i="49"/>
  <c r="P237" i="49" s="1"/>
  <c r="FT238" i="49"/>
  <c r="EI238" i="49"/>
  <c r="DM226" i="48"/>
  <c r="AO553" i="49" s="1"/>
  <c r="CM553" i="49" s="1"/>
  <c r="BN553" i="49" s="1"/>
  <c r="DH226" i="48"/>
  <c r="AJ553" i="49" s="1"/>
  <c r="CH553" i="49" s="1"/>
  <c r="BI553" i="49" s="1"/>
  <c r="DQ226" i="48"/>
  <c r="AS553" i="49" s="1"/>
  <c r="CQ553" i="49" s="1"/>
  <c r="BR553" i="49" s="1"/>
  <c r="CW238" i="49"/>
  <c r="DJ238" i="49"/>
  <c r="DG226" i="48"/>
  <c r="AI553" i="49" s="1"/>
  <c r="CG553" i="49" s="1"/>
  <c r="BH553" i="49" s="1"/>
  <c r="BH239" i="49"/>
  <c r="DD226" i="48"/>
  <c r="AF553" i="49" s="1"/>
  <c r="CD553" i="49" s="1"/>
  <c r="BE553" i="49" s="1"/>
  <c r="BE239" i="49"/>
  <c r="E548" i="49"/>
  <c r="AC548" i="49" s="1"/>
  <c r="DZ548" i="49"/>
  <c r="DB549" i="49"/>
  <c r="DS226" i="48"/>
  <c r="AU553" i="49" s="1"/>
  <c r="CS553" i="49" s="1"/>
  <c r="BT553" i="49" s="1"/>
  <c r="DO226" i="48"/>
  <c r="AQ553" i="49" s="1"/>
  <c r="CO553" i="49" s="1"/>
  <c r="BP553" i="49" s="1"/>
  <c r="DT226" i="48"/>
  <c r="AV553" i="49" s="1"/>
  <c r="CT553" i="49" s="1"/>
  <c r="BU553" i="49" s="1"/>
  <c r="CF238" i="49"/>
  <c r="AH238" i="49" s="1"/>
  <c r="H238" i="49" s="1"/>
  <c r="BD240" i="49"/>
  <c r="BT240" i="49"/>
  <c r="BM240" i="49"/>
  <c r="BJ240" i="49"/>
  <c r="BZ240" i="49"/>
  <c r="CA240" i="49"/>
  <c r="BH240" i="49"/>
  <c r="BX240" i="49"/>
  <c r="BQ240" i="49"/>
  <c r="BN240" i="49"/>
  <c r="BS240" i="49"/>
  <c r="BL240" i="49"/>
  <c r="BE240" i="49"/>
  <c r="BU240" i="49"/>
  <c r="BR240" i="49"/>
  <c r="BO240" i="49"/>
  <c r="BG240" i="49"/>
  <c r="BI240" i="49"/>
  <c r="BF240" i="49"/>
  <c r="BV240" i="49"/>
  <c r="BW240" i="49"/>
  <c r="BK240" i="49"/>
  <c r="BP240" i="49"/>
  <c r="DW226" i="48"/>
  <c r="AY553" i="49" s="1"/>
  <c r="CW553" i="49" s="1"/>
  <c r="BX553" i="49" s="1"/>
  <c r="ED552" i="49"/>
  <c r="DE552" i="49" s="1"/>
  <c r="ET552" i="49"/>
  <c r="DU552" i="49" s="1"/>
  <c r="EE552" i="49"/>
  <c r="DF552" i="49" s="1"/>
  <c r="I552" i="49" s="1"/>
  <c r="S551" i="49"/>
  <c r="EU551" i="49"/>
  <c r="DV551" i="49" s="1"/>
  <c r="Y551" i="49" s="1"/>
  <c r="M551" i="49"/>
  <c r="EH551" i="49"/>
  <c r="DI551" i="49" s="1"/>
  <c r="L551" i="49" s="1"/>
  <c r="EM551" i="49"/>
  <c r="DN551" i="49" s="1"/>
  <c r="Q551" i="49" s="1"/>
  <c r="EN552" i="49"/>
  <c r="DO552" i="49" s="1"/>
  <c r="R552" i="49" s="1"/>
  <c r="EB552" i="49"/>
  <c r="DC552" i="49" s="1"/>
  <c r="F552" i="49" s="1"/>
  <c r="EC551" i="49"/>
  <c r="DD551" i="49" s="1"/>
  <c r="G551" i="49" s="1"/>
  <c r="EK552" i="49"/>
  <c r="DL552" i="49" s="1"/>
  <c r="O552" i="49" s="1"/>
  <c r="H551" i="49"/>
  <c r="X551" i="49"/>
  <c r="AA551" i="49"/>
  <c r="EA550" i="49"/>
  <c r="EP552" i="49"/>
  <c r="DQ552" i="49" s="1"/>
  <c r="T552" i="49" s="1"/>
  <c r="P551" i="49"/>
  <c r="K551" i="49"/>
  <c r="EL552" i="49"/>
  <c r="DM552" i="49" s="1"/>
  <c r="P552" i="49" s="1"/>
  <c r="H552" i="49"/>
  <c r="EO552" i="49"/>
  <c r="DP552" i="49" s="1"/>
  <c r="S552" i="49" s="1"/>
  <c r="F551" i="49"/>
  <c r="T551" i="49"/>
  <c r="EU552" i="49"/>
  <c r="DV552" i="49" s="1"/>
  <c r="EI552" i="49"/>
  <c r="DJ552" i="49" s="1"/>
  <c r="EE551" i="49"/>
  <c r="DF551" i="49" s="1"/>
  <c r="I551" i="49" s="1"/>
  <c r="EM552" i="49"/>
  <c r="DN552" i="49" s="1"/>
  <c r="Q552" i="49" s="1"/>
  <c r="EG552" i="49"/>
  <c r="DH552" i="49" s="1"/>
  <c r="EF552" i="49"/>
  <c r="DG552" i="49" s="1"/>
  <c r="J552" i="49" s="1"/>
  <c r="EX551" i="49"/>
  <c r="DY551" i="49" s="1"/>
  <c r="AB551" i="49" s="1"/>
  <c r="ES552" i="49"/>
  <c r="DT552" i="49" s="1"/>
  <c r="W552" i="49" s="1"/>
  <c r="EQ552" i="49"/>
  <c r="DR552" i="49" s="1"/>
  <c r="U552" i="49" s="1"/>
  <c r="EQ551" i="49"/>
  <c r="DR551" i="49" s="1"/>
  <c r="U551" i="49" s="1"/>
  <c r="EC552" i="49"/>
  <c r="DD552" i="49" s="1"/>
  <c r="G552" i="49" s="1"/>
  <c r="ER552" i="49"/>
  <c r="DS552" i="49" s="1"/>
  <c r="V552" i="49" s="1"/>
  <c r="AI238" i="49"/>
  <c r="I238" i="49" s="1"/>
  <c r="AR238" i="49"/>
  <c r="R238" i="49" s="1"/>
  <c r="AP238" i="49"/>
  <c r="P238" i="49" s="1"/>
  <c r="AG238" i="49"/>
  <c r="G238" i="49" s="1"/>
  <c r="AE238" i="49"/>
  <c r="E238" i="49" s="1"/>
  <c r="BA238" i="49"/>
  <c r="AA238" i="49" s="1"/>
  <c r="CU239" i="49"/>
  <c r="DT239" i="49"/>
  <c r="ES239" i="49"/>
  <c r="FR239" i="49"/>
  <c r="DE239" i="49"/>
  <c r="CF239" i="49"/>
  <c r="ED239" i="49"/>
  <c r="FC239" i="49"/>
  <c r="DU226" i="48"/>
  <c r="AW553" i="49" s="1"/>
  <c r="CU553" i="49" s="1"/>
  <c r="BV553" i="49" s="1"/>
  <c r="EA225" i="48"/>
  <c r="AE552" i="49"/>
  <c r="CC552" i="49" s="1"/>
  <c r="DG239" i="49"/>
  <c r="CH239" i="49"/>
  <c r="EF239" i="49"/>
  <c r="FE239" i="49"/>
  <c r="CK239" i="49"/>
  <c r="DJ239" i="49"/>
  <c r="FH239" i="49"/>
  <c r="EI239" i="49"/>
  <c r="CL239" i="49"/>
  <c r="DK239" i="49"/>
  <c r="FI239" i="49"/>
  <c r="EJ239" i="49"/>
  <c r="DN239" i="49"/>
  <c r="CO239" i="49"/>
  <c r="FL239" i="49"/>
  <c r="EM239" i="49"/>
  <c r="DI239" i="49"/>
  <c r="CJ239" i="49"/>
  <c r="FG239" i="49"/>
  <c r="EH239" i="49"/>
  <c r="DY239" i="49"/>
  <c r="EX239" i="49"/>
  <c r="FW239" i="49"/>
  <c r="CZ239" i="49"/>
  <c r="AX238" i="49"/>
  <c r="X238" i="49" s="1"/>
  <c r="AV238" i="49"/>
  <c r="V238" i="49" s="1"/>
  <c r="AU238" i="49"/>
  <c r="U238" i="49" s="1"/>
  <c r="BB238" i="49"/>
  <c r="AB238" i="49" s="1"/>
  <c r="AS238" i="49"/>
  <c r="S238" i="49" s="1"/>
  <c r="AQ238" i="49"/>
  <c r="Q238" i="49" s="1"/>
  <c r="AF238" i="49"/>
  <c r="F238" i="49" s="1"/>
  <c r="AL238" i="49"/>
  <c r="L238" i="49" s="1"/>
  <c r="CE239" i="49"/>
  <c r="DD239" i="49"/>
  <c r="FB239" i="49"/>
  <c r="EC239" i="49"/>
  <c r="DU239" i="49"/>
  <c r="CV239" i="49"/>
  <c r="FS239" i="49"/>
  <c r="ET239" i="49"/>
  <c r="DI226" i="48"/>
  <c r="AK553" i="49" s="1"/>
  <c r="CI553" i="49" s="1"/>
  <c r="BJ553" i="49" s="1"/>
  <c r="DE226" i="48"/>
  <c r="AG553" i="49" s="1"/>
  <c r="CE553" i="49" s="1"/>
  <c r="BF553" i="49" s="1"/>
  <c r="DV226" i="48"/>
  <c r="AX553" i="49" s="1"/>
  <c r="CV553" i="49" s="1"/>
  <c r="BW553" i="49" s="1"/>
  <c r="DF239" i="49"/>
  <c r="CG239" i="49"/>
  <c r="EE239" i="49"/>
  <c r="FD239" i="49"/>
  <c r="CP239" i="49"/>
  <c r="DO239" i="49"/>
  <c r="FM239" i="49"/>
  <c r="EN239" i="49"/>
  <c r="CQ239" i="49"/>
  <c r="DP239" i="49"/>
  <c r="FN239" i="49"/>
  <c r="EO239" i="49"/>
  <c r="CS239" i="49"/>
  <c r="DR239" i="49"/>
  <c r="EQ239" i="49"/>
  <c r="FP239" i="49"/>
  <c r="CT239" i="49"/>
  <c r="DS239" i="49"/>
  <c r="ER239" i="49"/>
  <c r="FQ239" i="49"/>
  <c r="DM239" i="49"/>
  <c r="CN239" i="49"/>
  <c r="FK239" i="49"/>
  <c r="EL239" i="49"/>
  <c r="AT238" i="49"/>
  <c r="T238" i="49" s="1"/>
  <c r="AY238" i="49"/>
  <c r="Y238" i="49" s="1"/>
  <c r="AK238" i="49"/>
  <c r="K238" i="49" s="1"/>
  <c r="AJ238" i="49"/>
  <c r="J238" i="49" s="1"/>
  <c r="CC239" i="49"/>
  <c r="DB239" i="49"/>
  <c r="EA239" i="49"/>
  <c r="EZ239" i="49"/>
  <c r="DH239" i="49"/>
  <c r="CI239" i="49"/>
  <c r="FF239" i="49"/>
  <c r="EG239" i="49"/>
  <c r="DF226" i="48"/>
  <c r="AH553" i="49" s="1"/>
  <c r="CF553" i="49" s="1"/>
  <c r="BG553" i="49" s="1"/>
  <c r="DL239" i="49"/>
  <c r="CM239" i="49"/>
  <c r="FJ239" i="49"/>
  <c r="EK239" i="49"/>
  <c r="DV239" i="49"/>
  <c r="CW239" i="49"/>
  <c r="EU239" i="49"/>
  <c r="FT239" i="49"/>
  <c r="DW239" i="49"/>
  <c r="CX239" i="49"/>
  <c r="FU239" i="49"/>
  <c r="EV239" i="49"/>
  <c r="CD239" i="49"/>
  <c r="DC239" i="49"/>
  <c r="EB239" i="49"/>
  <c r="FA239" i="49"/>
  <c r="DX239" i="49"/>
  <c r="CY239" i="49"/>
  <c r="EW239" i="49"/>
  <c r="FV239" i="49"/>
  <c r="DQ239" i="49"/>
  <c r="CR239" i="49"/>
  <c r="EP239" i="49"/>
  <c r="FO239" i="49"/>
  <c r="AG237" i="49"/>
  <c r="G237" i="49" s="1"/>
  <c r="AC237" i="49" s="1"/>
  <c r="AN238" i="49"/>
  <c r="N238" i="49" s="1"/>
  <c r="AZ238" i="49"/>
  <c r="Z238" i="49" s="1"/>
  <c r="AW238" i="49"/>
  <c r="W238" i="49" s="1"/>
  <c r="AO238" i="49"/>
  <c r="O238" i="49" s="1"/>
  <c r="AM238" i="49"/>
  <c r="M238" i="49" s="1"/>
  <c r="DC226" i="48"/>
  <c r="DA226" i="48"/>
  <c r="DW227" i="48"/>
  <c r="AY554" i="49" s="1"/>
  <c r="CW554" i="49" s="1"/>
  <c r="BX554" i="49" s="1"/>
  <c r="DP227" i="48"/>
  <c r="AR554" i="49" s="1"/>
  <c r="CP554" i="49" s="1"/>
  <c r="BQ554" i="49" s="1"/>
  <c r="DR227" i="48"/>
  <c r="AT554" i="49" s="1"/>
  <c r="CR554" i="49" s="1"/>
  <c r="BS554" i="49" s="1"/>
  <c r="DN227" i="48"/>
  <c r="AP554" i="49" s="1"/>
  <c r="CN554" i="49" s="1"/>
  <c r="BO554" i="49" s="1"/>
  <c r="DU227" i="48"/>
  <c r="AW554" i="49" s="1"/>
  <c r="CU554" i="49" s="1"/>
  <c r="BV554" i="49" s="1"/>
  <c r="DK227" i="48"/>
  <c r="AM554" i="49" s="1"/>
  <c r="CK554" i="49" s="1"/>
  <c r="BL554" i="49" s="1"/>
  <c r="D228" i="48"/>
  <c r="BD552" i="49" l="1"/>
  <c r="CB552" i="49" s="1"/>
  <c r="DM227" i="48"/>
  <c r="AO554" i="49" s="1"/>
  <c r="CM554" i="49" s="1"/>
  <c r="BN554" i="49" s="1"/>
  <c r="E549" i="49"/>
  <c r="AC549" i="49" s="1"/>
  <c r="DZ549" i="49"/>
  <c r="DX227" i="48"/>
  <c r="AZ554" i="49" s="1"/>
  <c r="CX554" i="49" s="1"/>
  <c r="BY554" i="49" s="1"/>
  <c r="BY240" i="49"/>
  <c r="DB550" i="49"/>
  <c r="DZ550" i="49" s="1"/>
  <c r="DQ227" i="48"/>
  <c r="AS554" i="49" s="1"/>
  <c r="CQ554" i="49" s="1"/>
  <c r="BR554" i="49" s="1"/>
  <c r="DO227" i="48"/>
  <c r="AQ554" i="49" s="1"/>
  <c r="CO554" i="49" s="1"/>
  <c r="BP554" i="49" s="1"/>
  <c r="DE227" i="48"/>
  <c r="AG554" i="49" s="1"/>
  <c r="CE554" i="49" s="1"/>
  <c r="BF554" i="49" s="1"/>
  <c r="BL241" i="49"/>
  <c r="BE241" i="49"/>
  <c r="BU241" i="49"/>
  <c r="BR241" i="49"/>
  <c r="BW241" i="49"/>
  <c r="BO241" i="49"/>
  <c r="BP241" i="49"/>
  <c r="BI241" i="49"/>
  <c r="BY241" i="49"/>
  <c r="BF241" i="49"/>
  <c r="BV241" i="49"/>
  <c r="BS241" i="49"/>
  <c r="BD241" i="49"/>
  <c r="BT241" i="49"/>
  <c r="BM241" i="49"/>
  <c r="BJ241" i="49"/>
  <c r="BZ241" i="49"/>
  <c r="BK241" i="49"/>
  <c r="BH241" i="49"/>
  <c r="BG241" i="49"/>
  <c r="BX241" i="49"/>
  <c r="CA241" i="49"/>
  <c r="BQ241" i="49"/>
  <c r="BN241" i="49"/>
  <c r="X552" i="49"/>
  <c r="DV227" i="48"/>
  <c r="AX554" i="49" s="1"/>
  <c r="CV554" i="49" s="1"/>
  <c r="BW554" i="49" s="1"/>
  <c r="DG227" i="48"/>
  <c r="AI554" i="49" s="1"/>
  <c r="CG554" i="49" s="1"/>
  <c r="BH554" i="49" s="1"/>
  <c r="DH227" i="48"/>
  <c r="AJ554" i="49" s="1"/>
  <c r="CH554" i="49" s="1"/>
  <c r="BI554" i="49" s="1"/>
  <c r="ER553" i="49"/>
  <c r="DS553" i="49" s="1"/>
  <c r="EK553" i="49"/>
  <c r="DL553" i="49" s="1"/>
  <c r="O553" i="49" s="1"/>
  <c r="EO553" i="49"/>
  <c r="DP553" i="49" s="1"/>
  <c r="S553" i="49" s="1"/>
  <c r="Y552" i="49"/>
  <c r="EJ553" i="49"/>
  <c r="DK553" i="49" s="1"/>
  <c r="N553" i="49" s="1"/>
  <c r="E550" i="49"/>
  <c r="AC550" i="49" s="1"/>
  <c r="EM553" i="49"/>
  <c r="DN553" i="49" s="1"/>
  <c r="Q553" i="49" s="1"/>
  <c r="EW553" i="49"/>
  <c r="DX553" i="49" s="1"/>
  <c r="AA553" i="49" s="1"/>
  <c r="EA551" i="49"/>
  <c r="K552" i="49"/>
  <c r="EH552" i="49"/>
  <c r="DI552" i="49" s="1"/>
  <c r="L552" i="49" s="1"/>
  <c r="EP553" i="49"/>
  <c r="DQ553" i="49" s="1"/>
  <c r="T553" i="49" s="1"/>
  <c r="EV553" i="49"/>
  <c r="DW553" i="49" s="1"/>
  <c r="Z553" i="49" s="1"/>
  <c r="EU553" i="49"/>
  <c r="DV553" i="49" s="1"/>
  <c r="Y553" i="49" s="1"/>
  <c r="EW552" i="49"/>
  <c r="DX552" i="49" s="1"/>
  <c r="AA552" i="49" s="1"/>
  <c r="M552" i="49"/>
  <c r="EE553" i="49"/>
  <c r="DF553" i="49" s="1"/>
  <c r="I553" i="49" s="1"/>
  <c r="EQ553" i="49"/>
  <c r="DR553" i="49" s="1"/>
  <c r="U553" i="49" s="1"/>
  <c r="EV552" i="49"/>
  <c r="DW552" i="49" s="1"/>
  <c r="Z552" i="49" s="1"/>
  <c r="EF553" i="49"/>
  <c r="DG553" i="49" s="1"/>
  <c r="EI553" i="49"/>
  <c r="DJ553" i="49" s="1"/>
  <c r="M553" i="49" s="1"/>
  <c r="EL553" i="49"/>
  <c r="DM553" i="49" s="1"/>
  <c r="P553" i="49" s="1"/>
  <c r="EN553" i="49"/>
  <c r="DO553" i="49" s="1"/>
  <c r="R553" i="49" s="1"/>
  <c r="EH553" i="49"/>
  <c r="DI553" i="49" s="1"/>
  <c r="L553" i="49" s="1"/>
  <c r="EX553" i="49"/>
  <c r="DY553" i="49" s="1"/>
  <c r="AB553" i="49" s="1"/>
  <c r="EB553" i="49"/>
  <c r="DC553" i="49" s="1"/>
  <c r="EX552" i="49"/>
  <c r="DY552" i="49" s="1"/>
  <c r="AB552" i="49" s="1"/>
  <c r="EJ552" i="49"/>
  <c r="DK552" i="49" s="1"/>
  <c r="N552" i="49" s="1"/>
  <c r="DS227" i="48"/>
  <c r="AU554" i="49" s="1"/>
  <c r="CS554" i="49" s="1"/>
  <c r="BT554" i="49" s="1"/>
  <c r="DI227" i="48"/>
  <c r="AK554" i="49" s="1"/>
  <c r="CI554" i="49" s="1"/>
  <c r="BJ554" i="49" s="1"/>
  <c r="DL227" i="48"/>
  <c r="AN554" i="49" s="1"/>
  <c r="CL554" i="49" s="1"/>
  <c r="BM554" i="49" s="1"/>
  <c r="DD227" i="48"/>
  <c r="AF554" i="49" s="1"/>
  <c r="CD554" i="49" s="1"/>
  <c r="BE554" i="49" s="1"/>
  <c r="AO239" i="49"/>
  <c r="O239" i="49" s="1"/>
  <c r="AC238" i="49"/>
  <c r="CY240" i="49"/>
  <c r="DX240" i="49"/>
  <c r="FV240" i="49"/>
  <c r="EW240" i="49"/>
  <c r="DY227" i="48"/>
  <c r="BA554" i="49" s="1"/>
  <c r="CY554" i="49" s="1"/>
  <c r="BZ554" i="49" s="1"/>
  <c r="EA226" i="48"/>
  <c r="AE553" i="49"/>
  <c r="CC553" i="49" s="1"/>
  <c r="DC240" i="49"/>
  <c r="CD240" i="49"/>
  <c r="FA240" i="49"/>
  <c r="EB240" i="49"/>
  <c r="DG240" i="49"/>
  <c r="CH240" i="49"/>
  <c r="FE240" i="49"/>
  <c r="EF240" i="49"/>
  <c r="DH240" i="49"/>
  <c r="CI240" i="49"/>
  <c r="FF240" i="49"/>
  <c r="EG240" i="49"/>
  <c r="CL240" i="49"/>
  <c r="DK240" i="49"/>
  <c r="EJ240" i="49"/>
  <c r="FI240" i="49"/>
  <c r="DI240" i="49"/>
  <c r="CJ240" i="49"/>
  <c r="EH240" i="49"/>
  <c r="FG240" i="49"/>
  <c r="DY240" i="49"/>
  <c r="CZ240" i="49"/>
  <c r="EX240" i="49"/>
  <c r="FW240" i="49"/>
  <c r="AZ239" i="49"/>
  <c r="Z239" i="49" s="1"/>
  <c r="DF227" i="48"/>
  <c r="AH554" i="49" s="1"/>
  <c r="CF554" i="49" s="1"/>
  <c r="BG554" i="49" s="1"/>
  <c r="DJ227" i="48"/>
  <c r="AL554" i="49" s="1"/>
  <c r="CJ554" i="49" s="1"/>
  <c r="BK554" i="49" s="1"/>
  <c r="CK240" i="49"/>
  <c r="DJ240" i="49"/>
  <c r="EI240" i="49"/>
  <c r="FH240" i="49"/>
  <c r="CE240" i="49"/>
  <c r="DD240" i="49"/>
  <c r="FB240" i="49"/>
  <c r="EC240" i="49"/>
  <c r="DN240" i="49"/>
  <c r="CO240" i="49"/>
  <c r="FL240" i="49"/>
  <c r="EM240" i="49"/>
  <c r="DO240" i="49"/>
  <c r="CP240" i="49"/>
  <c r="EN240" i="49"/>
  <c r="FM240" i="49"/>
  <c r="DP240" i="49"/>
  <c r="CQ240" i="49"/>
  <c r="FN240" i="49"/>
  <c r="EO240" i="49"/>
  <c r="DM240" i="49"/>
  <c r="CN240" i="49"/>
  <c r="FK240" i="49"/>
  <c r="EL240" i="49"/>
  <c r="AT239" i="49"/>
  <c r="T239" i="49" s="1"/>
  <c r="BA239" i="49"/>
  <c r="AA239" i="49" s="1"/>
  <c r="AF239" i="49"/>
  <c r="F239" i="49" s="1"/>
  <c r="AY239" i="49"/>
  <c r="Y239" i="49" s="1"/>
  <c r="AX239" i="49"/>
  <c r="X239" i="49" s="1"/>
  <c r="AG239" i="49"/>
  <c r="G239" i="49" s="1"/>
  <c r="AL239" i="49"/>
  <c r="L239" i="49" s="1"/>
  <c r="AQ239" i="49"/>
  <c r="Q239" i="49" s="1"/>
  <c r="AN239" i="49"/>
  <c r="N239" i="49" s="1"/>
  <c r="AM239" i="49"/>
  <c r="M239" i="49" s="1"/>
  <c r="AH239" i="49"/>
  <c r="H239" i="49" s="1"/>
  <c r="AW239" i="49"/>
  <c r="W239" i="49" s="1"/>
  <c r="DS240" i="49"/>
  <c r="CT240" i="49"/>
  <c r="ER240" i="49"/>
  <c r="FQ240" i="49"/>
  <c r="DZ227" i="48"/>
  <c r="BB554" i="49" s="1"/>
  <c r="CZ554" i="49" s="1"/>
  <c r="CA554" i="49" s="1"/>
  <c r="DT227" i="48"/>
  <c r="AV554" i="49" s="1"/>
  <c r="CT554" i="49" s="1"/>
  <c r="BU554" i="49" s="1"/>
  <c r="CS240" i="49"/>
  <c r="DR240" i="49"/>
  <c r="FP240" i="49"/>
  <c r="EQ240" i="49"/>
  <c r="CM240" i="49"/>
  <c r="DL240" i="49"/>
  <c r="FJ240" i="49"/>
  <c r="EK240" i="49"/>
  <c r="DT240" i="49"/>
  <c r="CU240" i="49"/>
  <c r="FR240" i="49"/>
  <c r="ES240" i="49"/>
  <c r="DW240" i="49"/>
  <c r="CX240" i="49"/>
  <c r="EV240" i="49"/>
  <c r="FU240" i="49"/>
  <c r="DV240" i="49"/>
  <c r="CW240" i="49"/>
  <c r="FT240" i="49"/>
  <c r="EU240" i="49"/>
  <c r="DQ240" i="49"/>
  <c r="CR240" i="49"/>
  <c r="EP240" i="49"/>
  <c r="FO240" i="49"/>
  <c r="AK239" i="49"/>
  <c r="K239" i="49" s="1"/>
  <c r="AP239" i="49"/>
  <c r="P239" i="49" s="1"/>
  <c r="AS239" i="49"/>
  <c r="S239" i="49" s="1"/>
  <c r="AR239" i="49"/>
  <c r="R239" i="49" s="1"/>
  <c r="AJ239" i="49"/>
  <c r="J239" i="49" s="1"/>
  <c r="CC240" i="49"/>
  <c r="DB240" i="49"/>
  <c r="EZ240" i="49"/>
  <c r="EA240" i="49"/>
  <c r="DF240" i="49"/>
  <c r="FD240" i="49"/>
  <c r="CG240" i="49"/>
  <c r="EE240" i="49"/>
  <c r="DE240" i="49"/>
  <c r="CF240" i="49"/>
  <c r="ED240" i="49"/>
  <c r="FC240" i="49"/>
  <c r="DU240" i="49"/>
  <c r="CV240" i="49"/>
  <c r="FS240" i="49"/>
  <c r="ET240" i="49"/>
  <c r="AE239" i="49"/>
  <c r="E239" i="49" s="1"/>
  <c r="AV239" i="49"/>
  <c r="V239" i="49" s="1"/>
  <c r="AU239" i="49"/>
  <c r="U239" i="49" s="1"/>
  <c r="AI239" i="49"/>
  <c r="I239" i="49" s="1"/>
  <c r="BB239" i="49"/>
  <c r="AB239" i="49" s="1"/>
  <c r="DC227" i="48"/>
  <c r="DA227" i="48"/>
  <c r="D229" i="48"/>
  <c r="BD553" i="49" l="1"/>
  <c r="CB553" i="49" s="1"/>
  <c r="DB551" i="49"/>
  <c r="DW228" i="48"/>
  <c r="AY555" i="49" s="1"/>
  <c r="CW555" i="49" s="1"/>
  <c r="BX555" i="49" s="1"/>
  <c r="DH228" i="48"/>
  <c r="AJ555" i="49" s="1"/>
  <c r="CH555" i="49" s="1"/>
  <c r="BI555" i="49" s="1"/>
  <c r="BD242" i="49"/>
  <c r="BT242" i="49"/>
  <c r="BM242" i="49"/>
  <c r="BJ242" i="49"/>
  <c r="BZ242" i="49"/>
  <c r="BS242" i="49"/>
  <c r="BH242" i="49"/>
  <c r="BX242" i="49"/>
  <c r="BN242" i="49"/>
  <c r="BO242" i="49"/>
  <c r="BG242" i="49"/>
  <c r="BL242" i="49"/>
  <c r="BE242" i="49"/>
  <c r="BU242" i="49"/>
  <c r="BR242" i="49"/>
  <c r="BK242" i="49"/>
  <c r="BW242" i="49"/>
  <c r="BY242" i="49"/>
  <c r="BF242" i="49"/>
  <c r="CA242" i="49"/>
  <c r="BV242" i="49"/>
  <c r="BP242" i="49"/>
  <c r="BI242" i="49"/>
  <c r="DR228" i="48"/>
  <c r="AT555" i="49" s="1"/>
  <c r="CR555" i="49" s="1"/>
  <c r="BS555" i="49" s="1"/>
  <c r="DS228" i="48"/>
  <c r="AU555" i="49" s="1"/>
  <c r="CS555" i="49" s="1"/>
  <c r="BT555" i="49" s="1"/>
  <c r="DY228" i="48"/>
  <c r="BA555" i="49" s="1"/>
  <c r="CY555" i="49" s="1"/>
  <c r="BZ555" i="49" s="1"/>
  <c r="DD228" i="48"/>
  <c r="AF555" i="49" s="1"/>
  <c r="CD555" i="49" s="1"/>
  <c r="BE555" i="49" s="1"/>
  <c r="DQ228" i="48"/>
  <c r="AS555" i="49" s="1"/>
  <c r="CQ555" i="49" s="1"/>
  <c r="BR555" i="49" s="1"/>
  <c r="DE228" i="48"/>
  <c r="AG555" i="49" s="1"/>
  <c r="CE555" i="49" s="1"/>
  <c r="BF555" i="49" s="1"/>
  <c r="DZ228" i="48"/>
  <c r="BB555" i="49" s="1"/>
  <c r="CZ555" i="49" s="1"/>
  <c r="CA555" i="49" s="1"/>
  <c r="DJ228" i="48"/>
  <c r="AL555" i="49" s="1"/>
  <c r="CJ555" i="49" s="1"/>
  <c r="BK555" i="49" s="1"/>
  <c r="DM228" i="48"/>
  <c r="AO555" i="49" s="1"/>
  <c r="CM555" i="49" s="1"/>
  <c r="BN555" i="49" s="1"/>
  <c r="DL228" i="48"/>
  <c r="AN555" i="49" s="1"/>
  <c r="CL555" i="49" s="1"/>
  <c r="BM555" i="49" s="1"/>
  <c r="DT228" i="48"/>
  <c r="AV555" i="49" s="1"/>
  <c r="CT555" i="49" s="1"/>
  <c r="BU555" i="49" s="1"/>
  <c r="DN228" i="48"/>
  <c r="AP555" i="49" s="1"/>
  <c r="CN555" i="49" s="1"/>
  <c r="BO555" i="49" s="1"/>
  <c r="EV554" i="49"/>
  <c r="DW554" i="49" s="1"/>
  <c r="EK554" i="49"/>
  <c r="DL554" i="49" s="1"/>
  <c r="ES554" i="49"/>
  <c r="DT554" i="49" s="1"/>
  <c r="W554" i="49" s="1"/>
  <c r="ET554" i="49"/>
  <c r="DU554" i="49" s="1"/>
  <c r="X554" i="49" s="1"/>
  <c r="J553" i="49"/>
  <c r="ET553" i="49"/>
  <c r="DU553" i="49" s="1"/>
  <c r="X553" i="49" s="1"/>
  <c r="EO554" i="49"/>
  <c r="DP554" i="49" s="1"/>
  <c r="EM554" i="49"/>
  <c r="DN554" i="49" s="1"/>
  <c r="ED553" i="49"/>
  <c r="DE553" i="49" s="1"/>
  <c r="H553" i="49" s="1"/>
  <c r="EA552" i="49"/>
  <c r="V553" i="49"/>
  <c r="F553" i="49"/>
  <c r="EI554" i="49"/>
  <c r="DJ554" i="49" s="1"/>
  <c r="EC554" i="49"/>
  <c r="DD554" i="49" s="1"/>
  <c r="EN554" i="49"/>
  <c r="DO554" i="49" s="1"/>
  <c r="R554" i="49" s="1"/>
  <c r="EL554" i="49"/>
  <c r="DM554" i="49" s="1"/>
  <c r="P554" i="49" s="1"/>
  <c r="EG553" i="49"/>
  <c r="DH553" i="49" s="1"/>
  <c r="K553" i="49" s="1"/>
  <c r="ES553" i="49"/>
  <c r="DT553" i="49" s="1"/>
  <c r="W553" i="49" s="1"/>
  <c r="EF554" i="49"/>
  <c r="DG554" i="49" s="1"/>
  <c r="EE554" i="49"/>
  <c r="DF554" i="49" s="1"/>
  <c r="I554" i="49" s="1"/>
  <c r="EP554" i="49"/>
  <c r="DQ554" i="49" s="1"/>
  <c r="EU554" i="49"/>
  <c r="DV554" i="49" s="1"/>
  <c r="Y554" i="49" s="1"/>
  <c r="EC553" i="49"/>
  <c r="DD553" i="49" s="1"/>
  <c r="G553" i="49" s="1"/>
  <c r="DP228" i="48"/>
  <c r="AR555" i="49" s="1"/>
  <c r="CP555" i="49" s="1"/>
  <c r="BQ555" i="49" s="1"/>
  <c r="AH240" i="49"/>
  <c r="H240" i="49" s="1"/>
  <c r="AY240" i="49"/>
  <c r="Y240" i="49" s="1"/>
  <c r="AW240" i="49"/>
  <c r="W240" i="49" s="1"/>
  <c r="AO240" i="49"/>
  <c r="O240" i="49" s="1"/>
  <c r="AU240" i="49"/>
  <c r="U240" i="49" s="1"/>
  <c r="BA240" i="49"/>
  <c r="AA240" i="49" s="1"/>
  <c r="CX241" i="49"/>
  <c r="DW241" i="49"/>
  <c r="EV241" i="49"/>
  <c r="FU241" i="49"/>
  <c r="DE241" i="49"/>
  <c r="CF241" i="49"/>
  <c r="FC241" i="49"/>
  <c r="ED241" i="49"/>
  <c r="EA227" i="48"/>
  <c r="AE554" i="49"/>
  <c r="CC554" i="49" s="1"/>
  <c r="CM241" i="49"/>
  <c r="DL241" i="49"/>
  <c r="FJ241" i="49"/>
  <c r="EK241" i="49"/>
  <c r="DY241" i="49"/>
  <c r="CZ241" i="49"/>
  <c r="FW241" i="49"/>
  <c r="EX241" i="49"/>
  <c r="AZ240" i="49"/>
  <c r="Z240" i="49" s="1"/>
  <c r="CG241" i="49"/>
  <c r="DF241" i="49"/>
  <c r="EE241" i="49"/>
  <c r="FD241" i="49"/>
  <c r="DU241" i="49"/>
  <c r="CV241" i="49"/>
  <c r="ET241" i="49"/>
  <c r="FS241" i="49"/>
  <c r="DV228" i="48"/>
  <c r="AX555" i="49" s="1"/>
  <c r="CV555" i="49" s="1"/>
  <c r="BW555" i="49" s="1"/>
  <c r="CC241" i="49"/>
  <c r="DB241" i="49"/>
  <c r="EA241" i="49"/>
  <c r="EZ241" i="49"/>
  <c r="DI241" i="49"/>
  <c r="CJ241" i="49"/>
  <c r="EH241" i="49"/>
  <c r="FG241" i="49"/>
  <c r="AJ240" i="49"/>
  <c r="J240" i="49" s="1"/>
  <c r="DO241" i="49"/>
  <c r="CP241" i="49"/>
  <c r="FM241" i="49"/>
  <c r="EN241" i="49"/>
  <c r="DK241" i="49"/>
  <c r="CL241" i="49"/>
  <c r="FI241" i="49"/>
  <c r="EJ241" i="49"/>
  <c r="CT241" i="49"/>
  <c r="DS241" i="49"/>
  <c r="FQ241" i="49"/>
  <c r="ER241" i="49"/>
  <c r="DM241" i="49"/>
  <c r="CN241" i="49"/>
  <c r="EL241" i="49"/>
  <c r="FK241" i="49"/>
  <c r="AP240" i="49"/>
  <c r="P240" i="49" s="1"/>
  <c r="AS240" i="49"/>
  <c r="S240" i="49" s="1"/>
  <c r="AQ240" i="49"/>
  <c r="Q240" i="49" s="1"/>
  <c r="AG240" i="49"/>
  <c r="G240" i="49" s="1"/>
  <c r="BB240" i="49"/>
  <c r="AB240" i="49" s="1"/>
  <c r="AL240" i="49"/>
  <c r="L240" i="49" s="1"/>
  <c r="AN240" i="49"/>
  <c r="N240" i="49" s="1"/>
  <c r="CH241" i="49"/>
  <c r="DG241" i="49"/>
  <c r="EF241" i="49"/>
  <c r="FE241" i="49"/>
  <c r="CI241" i="49"/>
  <c r="DH241" i="49"/>
  <c r="EG241" i="49"/>
  <c r="FF241" i="49"/>
  <c r="DD241" i="49"/>
  <c r="CE241" i="49"/>
  <c r="EC241" i="49"/>
  <c r="FB241" i="49"/>
  <c r="CO241" i="49"/>
  <c r="DN241" i="49"/>
  <c r="EM241" i="49"/>
  <c r="FL241" i="49"/>
  <c r="AT240" i="49"/>
  <c r="T240" i="49" s="1"/>
  <c r="AK240" i="49"/>
  <c r="K240" i="49" s="1"/>
  <c r="AF240" i="49"/>
  <c r="F240" i="49" s="1"/>
  <c r="DI228" i="48"/>
  <c r="AK555" i="49" s="1"/>
  <c r="CI555" i="49" s="1"/>
  <c r="BJ555" i="49" s="1"/>
  <c r="DG228" i="48"/>
  <c r="AI555" i="49" s="1"/>
  <c r="CG555" i="49" s="1"/>
  <c r="BH555" i="49" s="1"/>
  <c r="CK241" i="49"/>
  <c r="DJ241" i="49"/>
  <c r="EI241" i="49"/>
  <c r="FH241" i="49"/>
  <c r="DT241" i="49"/>
  <c r="CU241" i="49"/>
  <c r="FR241" i="49"/>
  <c r="ES241" i="49"/>
  <c r="DK228" i="48"/>
  <c r="AM555" i="49" s="1"/>
  <c r="CK555" i="49" s="1"/>
  <c r="BL555" i="49" s="1"/>
  <c r="DU228" i="48"/>
  <c r="AW555" i="49" s="1"/>
  <c r="CU555" i="49" s="1"/>
  <c r="BV555" i="49" s="1"/>
  <c r="DF228" i="48"/>
  <c r="AH555" i="49" s="1"/>
  <c r="CF555" i="49" s="1"/>
  <c r="BG555" i="49" s="1"/>
  <c r="DX228" i="48"/>
  <c r="AZ555" i="49" s="1"/>
  <c r="CX555" i="49" s="1"/>
  <c r="BY555" i="49" s="1"/>
  <c r="DO228" i="48"/>
  <c r="AQ555" i="49" s="1"/>
  <c r="CO555" i="49" s="1"/>
  <c r="BP555" i="49" s="1"/>
  <c r="CW241" i="49"/>
  <c r="DV241" i="49"/>
  <c r="FT241" i="49"/>
  <c r="EU241" i="49"/>
  <c r="DP241" i="49"/>
  <c r="CQ241" i="49"/>
  <c r="FN241" i="49"/>
  <c r="EO241" i="49"/>
  <c r="CS241" i="49"/>
  <c r="DR241" i="49"/>
  <c r="EQ241" i="49"/>
  <c r="FP241" i="49"/>
  <c r="CD241" i="49"/>
  <c r="DC241" i="49"/>
  <c r="EB241" i="49"/>
  <c r="FA241" i="49"/>
  <c r="CY241" i="49"/>
  <c r="DX241" i="49"/>
  <c r="FV241" i="49"/>
  <c r="EW241" i="49"/>
  <c r="DQ241" i="49"/>
  <c r="CR241" i="49"/>
  <c r="EP241" i="49"/>
  <c r="FO241" i="49"/>
  <c r="AX240" i="49"/>
  <c r="X240" i="49" s="1"/>
  <c r="AI240" i="49"/>
  <c r="I240" i="49" s="1"/>
  <c r="AE240" i="49"/>
  <c r="E240" i="49" s="1"/>
  <c r="AV240" i="49"/>
  <c r="V240" i="49" s="1"/>
  <c r="AC239" i="49"/>
  <c r="AR240" i="49"/>
  <c r="R240" i="49" s="1"/>
  <c r="AM240" i="49"/>
  <c r="M240" i="49" s="1"/>
  <c r="DA228" i="48"/>
  <c r="DC228" i="48"/>
  <c r="DU229" i="48"/>
  <c r="AW556" i="49" s="1"/>
  <c r="CU556" i="49" s="1"/>
  <c r="BV556" i="49" s="1"/>
  <c r="DD229" i="48"/>
  <c r="AF556" i="49" s="1"/>
  <c r="CD556" i="49" s="1"/>
  <c r="BE556" i="49" s="1"/>
  <c r="DQ229" i="48"/>
  <c r="AS556" i="49" s="1"/>
  <c r="CQ556" i="49" s="1"/>
  <c r="BR556" i="49" s="1"/>
  <c r="DV229" i="48"/>
  <c r="AX556" i="49" s="1"/>
  <c r="CV556" i="49" s="1"/>
  <c r="BW556" i="49" s="1"/>
  <c r="DX229" i="48"/>
  <c r="AZ556" i="49" s="1"/>
  <c r="CX556" i="49" s="1"/>
  <c r="BY556" i="49" s="1"/>
  <c r="D230" i="48"/>
  <c r="BD554" i="49" l="1"/>
  <c r="CB554" i="49" s="1"/>
  <c r="DP229" i="48"/>
  <c r="AR556" i="49" s="1"/>
  <c r="CP556" i="49" s="1"/>
  <c r="BQ556" i="49" s="1"/>
  <c r="BQ242" i="49"/>
  <c r="E551" i="49"/>
  <c r="AC551" i="49" s="1"/>
  <c r="DZ551" i="49"/>
  <c r="DB552" i="49"/>
  <c r="EN242" i="49"/>
  <c r="BL243" i="49"/>
  <c r="BE243" i="49"/>
  <c r="BU243" i="49"/>
  <c r="BR243" i="49"/>
  <c r="BS243" i="49"/>
  <c r="BP243" i="49"/>
  <c r="BI243" i="49"/>
  <c r="BY243" i="49"/>
  <c r="BF243" i="49"/>
  <c r="BK243" i="49"/>
  <c r="BD243" i="49"/>
  <c r="BT243" i="49"/>
  <c r="BM243" i="49"/>
  <c r="BJ243" i="49"/>
  <c r="BZ243" i="49"/>
  <c r="BG243" i="49"/>
  <c r="CA243" i="49"/>
  <c r="BX243" i="49"/>
  <c r="BQ243" i="49"/>
  <c r="BW243" i="49"/>
  <c r="BN243" i="49"/>
  <c r="BH243" i="49"/>
  <c r="BO243" i="49"/>
  <c r="DS229" i="48"/>
  <c r="AU556" i="49" s="1"/>
  <c r="CS556" i="49" s="1"/>
  <c r="BT556" i="49" s="1"/>
  <c r="DN229" i="48"/>
  <c r="AP556" i="49" s="1"/>
  <c r="CN556" i="49" s="1"/>
  <c r="BO556" i="49" s="1"/>
  <c r="DW229" i="48"/>
  <c r="AY556" i="49" s="1"/>
  <c r="CW556" i="49" s="1"/>
  <c r="BX556" i="49" s="1"/>
  <c r="DR229" i="48"/>
  <c r="AT556" i="49" s="1"/>
  <c r="CR556" i="49" s="1"/>
  <c r="BS556" i="49" s="1"/>
  <c r="DI229" i="48"/>
  <c r="AK556" i="49" s="1"/>
  <c r="CI556" i="49" s="1"/>
  <c r="BJ556" i="49" s="1"/>
  <c r="DK229" i="48"/>
  <c r="AM556" i="49" s="1"/>
  <c r="CK556" i="49" s="1"/>
  <c r="BL556" i="49" s="1"/>
  <c r="DL229" i="48"/>
  <c r="AN556" i="49" s="1"/>
  <c r="CL556" i="49" s="1"/>
  <c r="BM556" i="49" s="1"/>
  <c r="O554" i="49"/>
  <c r="DT229" i="48"/>
  <c r="AV556" i="49" s="1"/>
  <c r="CT556" i="49" s="1"/>
  <c r="BU556" i="49" s="1"/>
  <c r="EO555" i="49"/>
  <c r="DP555" i="49" s="1"/>
  <c r="EK555" i="49"/>
  <c r="DL555" i="49" s="1"/>
  <c r="EX554" i="49"/>
  <c r="DY554" i="49" s="1"/>
  <c r="AB554" i="49" s="1"/>
  <c r="Q554" i="49"/>
  <c r="S554" i="49"/>
  <c r="G554" i="49"/>
  <c r="EA553" i="49"/>
  <c r="EC555" i="49"/>
  <c r="DD555" i="49" s="1"/>
  <c r="Z554" i="49"/>
  <c r="EF555" i="49"/>
  <c r="DG555" i="49" s="1"/>
  <c r="M554" i="49"/>
  <c r="J554" i="49"/>
  <c r="EQ554" i="49"/>
  <c r="DR554" i="49" s="1"/>
  <c r="U554" i="49" s="1"/>
  <c r="EB554" i="49"/>
  <c r="DC554" i="49" s="1"/>
  <c r="F554" i="49" s="1"/>
  <c r="ER554" i="49"/>
  <c r="DS554" i="49" s="1"/>
  <c r="V554" i="49" s="1"/>
  <c r="ED554" i="49"/>
  <c r="DE554" i="49" s="1"/>
  <c r="H554" i="49" s="1"/>
  <c r="T554" i="49"/>
  <c r="EL555" i="49"/>
  <c r="DM555" i="49" s="1"/>
  <c r="EH554" i="49"/>
  <c r="DI554" i="49" s="1"/>
  <c r="L554" i="49" s="1"/>
  <c r="EG554" i="49"/>
  <c r="DH554" i="49" s="1"/>
  <c r="K554" i="49" s="1"/>
  <c r="EW554" i="49"/>
  <c r="DX554" i="49" s="1"/>
  <c r="AA554" i="49" s="1"/>
  <c r="EP555" i="49"/>
  <c r="DQ555" i="49" s="1"/>
  <c r="T555" i="49" s="1"/>
  <c r="EJ555" i="49"/>
  <c r="DK555" i="49" s="1"/>
  <c r="N555" i="49" s="1"/>
  <c r="EJ554" i="49"/>
  <c r="DK554" i="49" s="1"/>
  <c r="N554" i="49" s="1"/>
  <c r="EB555" i="49"/>
  <c r="DC555" i="49" s="1"/>
  <c r="F555" i="49" s="1"/>
  <c r="EW555" i="49"/>
  <c r="DX555" i="49" s="1"/>
  <c r="AA555" i="49" s="1"/>
  <c r="EX555" i="49"/>
  <c r="DY555" i="49" s="1"/>
  <c r="AB555" i="49" s="1"/>
  <c r="EU555" i="49"/>
  <c r="DV555" i="49" s="1"/>
  <c r="ER555" i="49"/>
  <c r="DS555" i="49" s="1"/>
  <c r="V555" i="49" s="1"/>
  <c r="EH555" i="49"/>
  <c r="DI555" i="49" s="1"/>
  <c r="EQ555" i="49"/>
  <c r="DR555" i="49" s="1"/>
  <c r="U555" i="49" s="1"/>
  <c r="AH241" i="49"/>
  <c r="H241" i="49" s="1"/>
  <c r="AQ241" i="49"/>
  <c r="Q241" i="49" s="1"/>
  <c r="AG241" i="49"/>
  <c r="G241" i="49" s="1"/>
  <c r="AK241" i="49"/>
  <c r="K241" i="49" s="1"/>
  <c r="AJ241" i="49"/>
  <c r="J241" i="49" s="1"/>
  <c r="AL241" i="49"/>
  <c r="L241" i="49" s="1"/>
  <c r="AE241" i="49"/>
  <c r="E241" i="49" s="1"/>
  <c r="EA228" i="48"/>
  <c r="AE555" i="49"/>
  <c r="CC555" i="49" s="1"/>
  <c r="DL242" i="49"/>
  <c r="CM242" i="49"/>
  <c r="EK242" i="49"/>
  <c r="FJ242" i="49"/>
  <c r="CC242" i="49"/>
  <c r="DB242" i="49"/>
  <c r="EZ242" i="49"/>
  <c r="EA242" i="49"/>
  <c r="DC242" i="49"/>
  <c r="CD242" i="49"/>
  <c r="EB242" i="49"/>
  <c r="FA242" i="49"/>
  <c r="CG242" i="49"/>
  <c r="DF242" i="49"/>
  <c r="FD242" i="49"/>
  <c r="EE242" i="49"/>
  <c r="DE242" i="49"/>
  <c r="CF242" i="49"/>
  <c r="FC242" i="49"/>
  <c r="ED242" i="49"/>
  <c r="DU242" i="49"/>
  <c r="CV242" i="49"/>
  <c r="ET242" i="49"/>
  <c r="FS242" i="49"/>
  <c r="DH242" i="49"/>
  <c r="CI242" i="49"/>
  <c r="FF242" i="49"/>
  <c r="EG242" i="49"/>
  <c r="CL242" i="49"/>
  <c r="DK242" i="49"/>
  <c r="FI242" i="49"/>
  <c r="EJ242" i="49"/>
  <c r="DI242" i="49"/>
  <c r="CJ242" i="49"/>
  <c r="EH242" i="49"/>
  <c r="FG242" i="49"/>
  <c r="AS241" i="49"/>
  <c r="S241" i="49" s="1"/>
  <c r="AY241" i="49"/>
  <c r="Y241" i="49" s="1"/>
  <c r="AX241" i="49"/>
  <c r="X241" i="49" s="1"/>
  <c r="AI241" i="49"/>
  <c r="I241" i="49" s="1"/>
  <c r="AZ241" i="49"/>
  <c r="Z241" i="49" s="1"/>
  <c r="DY229" i="48"/>
  <c r="BA556" i="49" s="1"/>
  <c r="CY556" i="49" s="1"/>
  <c r="BZ556" i="49" s="1"/>
  <c r="DH229" i="48"/>
  <c r="AJ556" i="49" s="1"/>
  <c r="CH556" i="49" s="1"/>
  <c r="BI556" i="49" s="1"/>
  <c r="DE229" i="48"/>
  <c r="AG556" i="49" s="1"/>
  <c r="CE556" i="49" s="1"/>
  <c r="BF556" i="49" s="1"/>
  <c r="DF229" i="48"/>
  <c r="AH556" i="49" s="1"/>
  <c r="CF556" i="49" s="1"/>
  <c r="BG556" i="49" s="1"/>
  <c r="DS242" i="49"/>
  <c r="CT242" i="49"/>
  <c r="ER242" i="49"/>
  <c r="FQ242" i="49"/>
  <c r="DO229" i="48"/>
  <c r="AQ556" i="49" s="1"/>
  <c r="CO556" i="49" s="1"/>
  <c r="BP556" i="49" s="1"/>
  <c r="CP242" i="49"/>
  <c r="DO242" i="49"/>
  <c r="FM242" i="49"/>
  <c r="CS242" i="49"/>
  <c r="DR242" i="49"/>
  <c r="FP242" i="49"/>
  <c r="EQ242" i="49"/>
  <c r="CQ242" i="49"/>
  <c r="DP242" i="49"/>
  <c r="EO242" i="49"/>
  <c r="FN242" i="49"/>
  <c r="DM242" i="49"/>
  <c r="CN242" i="49"/>
  <c r="FK242" i="49"/>
  <c r="EL242" i="49"/>
  <c r="AC240" i="49"/>
  <c r="AT241" i="49"/>
  <c r="T241" i="49" s="1"/>
  <c r="AF241" i="49"/>
  <c r="F241" i="49" s="1"/>
  <c r="AU241" i="49"/>
  <c r="U241" i="49" s="1"/>
  <c r="AW241" i="49"/>
  <c r="W241" i="49" s="1"/>
  <c r="AV241" i="49"/>
  <c r="V241" i="49" s="1"/>
  <c r="AN241" i="49"/>
  <c r="N241" i="49" s="1"/>
  <c r="AR241" i="49"/>
  <c r="R241" i="49" s="1"/>
  <c r="BB241" i="49"/>
  <c r="AB241" i="49" s="1"/>
  <c r="AO241" i="49"/>
  <c r="O241" i="49" s="1"/>
  <c r="CH242" i="49"/>
  <c r="DG242" i="49"/>
  <c r="FE242" i="49"/>
  <c r="EF242" i="49"/>
  <c r="CK242" i="49"/>
  <c r="DJ242" i="49"/>
  <c r="EI242" i="49"/>
  <c r="FH242" i="49"/>
  <c r="DY242" i="49"/>
  <c r="CZ242" i="49"/>
  <c r="EX242" i="49"/>
  <c r="FW242" i="49"/>
  <c r="BA241" i="49"/>
  <c r="AA241" i="49" s="1"/>
  <c r="DM229" i="48"/>
  <c r="AO556" i="49" s="1"/>
  <c r="CM556" i="49" s="1"/>
  <c r="BN556" i="49" s="1"/>
  <c r="DJ229" i="48"/>
  <c r="AL556" i="49" s="1"/>
  <c r="CJ556" i="49" s="1"/>
  <c r="BK556" i="49" s="1"/>
  <c r="DZ229" i="48"/>
  <c r="BB556" i="49" s="1"/>
  <c r="CZ556" i="49" s="1"/>
  <c r="CA556" i="49" s="1"/>
  <c r="DG229" i="48"/>
  <c r="AI556" i="49" s="1"/>
  <c r="CG556" i="49" s="1"/>
  <c r="BH556" i="49" s="1"/>
  <c r="DD242" i="49"/>
  <c r="CE242" i="49"/>
  <c r="FB242" i="49"/>
  <c r="EC242" i="49"/>
  <c r="DT242" i="49"/>
  <c r="CU242" i="49"/>
  <c r="ES242" i="49"/>
  <c r="FR242" i="49"/>
  <c r="CX242" i="49"/>
  <c r="DW242" i="49"/>
  <c r="FU242" i="49"/>
  <c r="EV242" i="49"/>
  <c r="CY242" i="49"/>
  <c r="DX242" i="49"/>
  <c r="FV242" i="49"/>
  <c r="EW242" i="49"/>
  <c r="CW242" i="49"/>
  <c r="EU242" i="49"/>
  <c r="FT242" i="49"/>
  <c r="DV242" i="49"/>
  <c r="DQ242" i="49"/>
  <c r="EP242" i="49"/>
  <c r="CR242" i="49"/>
  <c r="FO242" i="49"/>
  <c r="AM241" i="49"/>
  <c r="M241" i="49" s="1"/>
  <c r="AP241" i="49"/>
  <c r="P241" i="49" s="1"/>
  <c r="DH230" i="48"/>
  <c r="AJ557" i="49" s="1"/>
  <c r="CH557" i="49" s="1"/>
  <c r="BI557" i="49" s="1"/>
  <c r="DV230" i="48"/>
  <c r="AX557" i="49" s="1"/>
  <c r="CV557" i="49" s="1"/>
  <c r="BW557" i="49" s="1"/>
  <c r="DP230" i="48"/>
  <c r="AR557" i="49" s="1"/>
  <c r="CP557" i="49" s="1"/>
  <c r="BQ557" i="49" s="1"/>
  <c r="DI230" i="48"/>
  <c r="AK557" i="49" s="1"/>
  <c r="CI557" i="49" s="1"/>
  <c r="BJ557" i="49" s="1"/>
  <c r="DC229" i="48"/>
  <c r="DA229" i="48"/>
  <c r="D231" i="48"/>
  <c r="BD555" i="49" l="1"/>
  <c r="CB555" i="49" s="1"/>
  <c r="DU230" i="48"/>
  <c r="AW557" i="49" s="1"/>
  <c r="CU557" i="49" s="1"/>
  <c r="BV557" i="49" s="1"/>
  <c r="BV243" i="49"/>
  <c r="E552" i="49"/>
  <c r="AC552" i="49" s="1"/>
  <c r="DZ552" i="49"/>
  <c r="DB553" i="49"/>
  <c r="DF230" i="48"/>
  <c r="AH557" i="49" s="1"/>
  <c r="CF557" i="49" s="1"/>
  <c r="BG557" i="49" s="1"/>
  <c r="BD244" i="49"/>
  <c r="BT244" i="49"/>
  <c r="BM244" i="49"/>
  <c r="BJ244" i="49"/>
  <c r="BZ244" i="49"/>
  <c r="BO244" i="49"/>
  <c r="BG244" i="49"/>
  <c r="BH244" i="49"/>
  <c r="BX244" i="49"/>
  <c r="BQ244" i="49"/>
  <c r="BN244" i="49"/>
  <c r="BK244" i="49"/>
  <c r="BL244" i="49"/>
  <c r="BE244" i="49"/>
  <c r="BU244" i="49"/>
  <c r="BR244" i="49"/>
  <c r="CA244" i="49"/>
  <c r="BV244" i="49"/>
  <c r="BP244" i="49"/>
  <c r="BI244" i="49"/>
  <c r="BS244" i="49"/>
  <c r="BY244" i="49"/>
  <c r="BF244" i="49"/>
  <c r="DK230" i="48"/>
  <c r="AM557" i="49" s="1"/>
  <c r="CK557" i="49" s="1"/>
  <c r="BL557" i="49" s="1"/>
  <c r="DS230" i="48"/>
  <c r="AU557" i="49" s="1"/>
  <c r="CS557" i="49" s="1"/>
  <c r="BT557" i="49" s="1"/>
  <c r="DT230" i="48"/>
  <c r="AV557" i="49" s="1"/>
  <c r="CT557" i="49" s="1"/>
  <c r="BU557" i="49" s="1"/>
  <c r="DL230" i="48"/>
  <c r="AN557" i="49" s="1"/>
  <c r="CL557" i="49" s="1"/>
  <c r="BM557" i="49" s="1"/>
  <c r="S555" i="49"/>
  <c r="DE230" i="48"/>
  <c r="AG557" i="49" s="1"/>
  <c r="CE557" i="49" s="1"/>
  <c r="BF557" i="49" s="1"/>
  <c r="DM230" i="48"/>
  <c r="AO557" i="49" s="1"/>
  <c r="CM557" i="49" s="1"/>
  <c r="BN557" i="49" s="1"/>
  <c r="DW230" i="48"/>
  <c r="AY557" i="49" s="1"/>
  <c r="CW557" i="49" s="1"/>
  <c r="BX557" i="49" s="1"/>
  <c r="DN230" i="48"/>
  <c r="AP557" i="49" s="1"/>
  <c r="CN557" i="49" s="1"/>
  <c r="BO557" i="49" s="1"/>
  <c r="DD230" i="48"/>
  <c r="AF557" i="49" s="1"/>
  <c r="CD557" i="49" s="1"/>
  <c r="BE557" i="49" s="1"/>
  <c r="O555" i="49"/>
  <c r="EN555" i="49"/>
  <c r="DO555" i="49" s="1"/>
  <c r="R555" i="49" s="1"/>
  <c r="EN556" i="49"/>
  <c r="DO556" i="49" s="1"/>
  <c r="R556" i="49" s="1"/>
  <c r="EI556" i="49"/>
  <c r="DJ556" i="49" s="1"/>
  <c r="ED555" i="49"/>
  <c r="DE555" i="49" s="1"/>
  <c r="H555" i="49" s="1"/>
  <c r="ES555" i="49"/>
  <c r="DT555" i="49" s="1"/>
  <c r="W555" i="49" s="1"/>
  <c r="EM555" i="49"/>
  <c r="DN555" i="49" s="1"/>
  <c r="Q555" i="49" s="1"/>
  <c r="EV555" i="49"/>
  <c r="DW555" i="49" s="1"/>
  <c r="Z555" i="49" s="1"/>
  <c r="Y555" i="49"/>
  <c r="EL556" i="49"/>
  <c r="DM556" i="49" s="1"/>
  <c r="ET555" i="49"/>
  <c r="DU555" i="49" s="1"/>
  <c r="X555" i="49" s="1"/>
  <c r="EA554" i="49"/>
  <c r="P555" i="49"/>
  <c r="L555" i="49"/>
  <c r="J555" i="49"/>
  <c r="G555" i="49"/>
  <c r="ET556" i="49"/>
  <c r="DU556" i="49" s="1"/>
  <c r="X556" i="49" s="1"/>
  <c r="EI555" i="49"/>
  <c r="DJ555" i="49" s="1"/>
  <c r="M555" i="49" s="1"/>
  <c r="EG555" i="49"/>
  <c r="DH555" i="49" s="1"/>
  <c r="K555" i="49" s="1"/>
  <c r="EO556" i="49"/>
  <c r="DP556" i="49" s="1"/>
  <c r="S556" i="49" s="1"/>
  <c r="EE555" i="49"/>
  <c r="DF555" i="49" s="1"/>
  <c r="I555" i="49" s="1"/>
  <c r="EQ556" i="49"/>
  <c r="DR556" i="49" s="1"/>
  <c r="U556" i="49" s="1"/>
  <c r="EJ556" i="49"/>
  <c r="DK556" i="49" s="1"/>
  <c r="EB556" i="49"/>
  <c r="DC556" i="49" s="1"/>
  <c r="EP556" i="49"/>
  <c r="DQ556" i="49" s="1"/>
  <c r="T556" i="49" s="1"/>
  <c r="ER556" i="49"/>
  <c r="DS556" i="49" s="1"/>
  <c r="V556" i="49" s="1"/>
  <c r="EV556" i="49"/>
  <c r="DW556" i="49" s="1"/>
  <c r="EU556" i="49"/>
  <c r="DV556" i="49" s="1"/>
  <c r="Y556" i="49" s="1"/>
  <c r="ES556" i="49"/>
  <c r="DT556" i="49" s="1"/>
  <c r="W556" i="49" s="1"/>
  <c r="EG556" i="49"/>
  <c r="DH556" i="49" s="1"/>
  <c r="AC241" i="49"/>
  <c r="AR242" i="49"/>
  <c r="R242" i="49" s="1"/>
  <c r="AW242" i="49"/>
  <c r="W242" i="49" s="1"/>
  <c r="AJ242" i="49"/>
  <c r="J242" i="49" s="1"/>
  <c r="AV242" i="49"/>
  <c r="V242" i="49" s="1"/>
  <c r="AN242" i="49"/>
  <c r="N242" i="49" s="1"/>
  <c r="AK242" i="49"/>
  <c r="K242" i="49" s="1"/>
  <c r="AH242" i="49"/>
  <c r="H242" i="49" s="1"/>
  <c r="AI242" i="49"/>
  <c r="I242" i="49" s="1"/>
  <c r="AE242" i="49"/>
  <c r="E242" i="49" s="1"/>
  <c r="EA229" i="48"/>
  <c r="AE556" i="49"/>
  <c r="CC556" i="49" s="1"/>
  <c r="CG243" i="49"/>
  <c r="DF243" i="49"/>
  <c r="EE243" i="49"/>
  <c r="FD243" i="49"/>
  <c r="DN243" i="49"/>
  <c r="CO243" i="49"/>
  <c r="FL243" i="49"/>
  <c r="EM243" i="49"/>
  <c r="DI243" i="49"/>
  <c r="CJ243" i="49"/>
  <c r="FG243" i="49"/>
  <c r="EH243" i="49"/>
  <c r="AS242" i="49"/>
  <c r="S242" i="49" s="1"/>
  <c r="DY230" i="48"/>
  <c r="BA557" i="49" s="1"/>
  <c r="CY557" i="49" s="1"/>
  <c r="BZ557" i="49" s="1"/>
  <c r="DJ230" i="48"/>
  <c r="AL557" i="49" s="1"/>
  <c r="CJ557" i="49" s="1"/>
  <c r="BK557" i="49" s="1"/>
  <c r="DG230" i="48"/>
  <c r="AI557" i="49" s="1"/>
  <c r="CG557" i="49" s="1"/>
  <c r="BH557" i="49" s="1"/>
  <c r="DX230" i="48"/>
  <c r="AZ557" i="49" s="1"/>
  <c r="CX557" i="49" s="1"/>
  <c r="BY557" i="49" s="1"/>
  <c r="DD243" i="49"/>
  <c r="CE243" i="49"/>
  <c r="FB243" i="49"/>
  <c r="EC243" i="49"/>
  <c r="CM243" i="49"/>
  <c r="DL243" i="49"/>
  <c r="FJ243" i="49"/>
  <c r="EK243" i="49"/>
  <c r="CW243" i="49"/>
  <c r="DV243" i="49"/>
  <c r="EU243" i="49"/>
  <c r="FT243" i="49"/>
  <c r="CT243" i="49"/>
  <c r="DS243" i="49"/>
  <c r="ER243" i="49"/>
  <c r="FQ243" i="49"/>
  <c r="DM243" i="49"/>
  <c r="CN243" i="49"/>
  <c r="FK243" i="49"/>
  <c r="EL243" i="49"/>
  <c r="AT242" i="49"/>
  <c r="T242" i="49" s="1"/>
  <c r="AY242" i="49"/>
  <c r="Y242" i="49" s="1"/>
  <c r="BB242" i="49"/>
  <c r="AB242" i="49" s="1"/>
  <c r="AM242" i="49"/>
  <c r="M242" i="49" s="1"/>
  <c r="CC243" i="49"/>
  <c r="DB243" i="49"/>
  <c r="EA243" i="49"/>
  <c r="EZ243" i="49"/>
  <c r="DT243" i="49"/>
  <c r="CU243" i="49"/>
  <c r="ES243" i="49"/>
  <c r="FR243" i="49"/>
  <c r="DQ243" i="49"/>
  <c r="CR243" i="49"/>
  <c r="EP243" i="49"/>
  <c r="FO243" i="49"/>
  <c r="CL243" i="49"/>
  <c r="DK243" i="49"/>
  <c r="EJ243" i="49"/>
  <c r="FI243" i="49"/>
  <c r="CD243" i="49"/>
  <c r="DC243" i="49"/>
  <c r="FA243" i="49"/>
  <c r="EB243" i="49"/>
  <c r="CY243" i="49"/>
  <c r="DX243" i="49"/>
  <c r="EW243" i="49"/>
  <c r="FV243" i="49"/>
  <c r="DO230" i="48"/>
  <c r="AQ557" i="49" s="1"/>
  <c r="CO557" i="49" s="1"/>
  <c r="BP557" i="49" s="1"/>
  <c r="DR230" i="48"/>
  <c r="AT557" i="49" s="1"/>
  <c r="CR557" i="49" s="1"/>
  <c r="BS557" i="49" s="1"/>
  <c r="DZ230" i="48"/>
  <c r="BB557" i="49" s="1"/>
  <c r="CZ557" i="49" s="1"/>
  <c r="CA557" i="49" s="1"/>
  <c r="DQ230" i="48"/>
  <c r="AS557" i="49" s="1"/>
  <c r="CQ557" i="49" s="1"/>
  <c r="BR557" i="49" s="1"/>
  <c r="CK243" i="49"/>
  <c r="DJ243" i="49"/>
  <c r="FH243" i="49"/>
  <c r="EI243" i="49"/>
  <c r="DR243" i="49"/>
  <c r="CS243" i="49"/>
  <c r="EQ243" i="49"/>
  <c r="FP243" i="49"/>
  <c r="DG243" i="49"/>
  <c r="CH243" i="49"/>
  <c r="FE243" i="49"/>
  <c r="EF243" i="49"/>
  <c r="DH243" i="49"/>
  <c r="CI243" i="49"/>
  <c r="FF243" i="49"/>
  <c r="EG243" i="49"/>
  <c r="DE243" i="49"/>
  <c r="CF243" i="49"/>
  <c r="FC243" i="49"/>
  <c r="ED243" i="49"/>
  <c r="DU243" i="49"/>
  <c r="CV243" i="49"/>
  <c r="FS243" i="49"/>
  <c r="ET243" i="49"/>
  <c r="BA242" i="49"/>
  <c r="AA242" i="49" s="1"/>
  <c r="AZ242" i="49"/>
  <c r="Z242" i="49" s="1"/>
  <c r="AG242" i="49"/>
  <c r="G242" i="49" s="1"/>
  <c r="AP242" i="49"/>
  <c r="P242" i="49" s="1"/>
  <c r="AU242" i="49"/>
  <c r="U242" i="49" s="1"/>
  <c r="CO242" i="49"/>
  <c r="DN242" i="49"/>
  <c r="EM242" i="49"/>
  <c r="FL242" i="49"/>
  <c r="AL242" i="49"/>
  <c r="L242" i="49" s="1"/>
  <c r="AX242" i="49"/>
  <c r="X242" i="49" s="1"/>
  <c r="AF242" i="49"/>
  <c r="F242" i="49" s="1"/>
  <c r="AO242" i="49"/>
  <c r="O242" i="49" s="1"/>
  <c r="CQ243" i="49"/>
  <c r="DP243" i="49"/>
  <c r="FN243" i="49"/>
  <c r="EO243" i="49"/>
  <c r="CP243" i="49"/>
  <c r="DO243" i="49"/>
  <c r="EN243" i="49"/>
  <c r="FM243" i="49"/>
  <c r="DY243" i="49"/>
  <c r="CZ243" i="49"/>
  <c r="FW243" i="49"/>
  <c r="EX243" i="49"/>
  <c r="DC230" i="48"/>
  <c r="DA230" i="48"/>
  <c r="DN231" i="48"/>
  <c r="AP558" i="49" s="1"/>
  <c r="CN558" i="49" s="1"/>
  <c r="BO558" i="49" s="1"/>
  <c r="DX231" i="48"/>
  <c r="AZ558" i="49" s="1"/>
  <c r="CX558" i="49" s="1"/>
  <c r="BY558" i="49" s="1"/>
  <c r="DJ231" i="48"/>
  <c r="AL558" i="49" s="1"/>
  <c r="CJ558" i="49" s="1"/>
  <c r="BK558" i="49" s="1"/>
  <c r="DM231" i="48"/>
  <c r="AO558" i="49" s="1"/>
  <c r="CM558" i="49" s="1"/>
  <c r="BN558" i="49" s="1"/>
  <c r="DF231" i="48"/>
  <c r="AH558" i="49" s="1"/>
  <c r="CF558" i="49" s="1"/>
  <c r="BG558" i="49" s="1"/>
  <c r="D232" i="48"/>
  <c r="BD556" i="49" l="1"/>
  <c r="CB556" i="49" s="1"/>
  <c r="DK231" i="48"/>
  <c r="AM558" i="49" s="1"/>
  <c r="CK558" i="49" s="1"/>
  <c r="BL558" i="49" s="1"/>
  <c r="DV231" i="48"/>
  <c r="AX558" i="49" s="1"/>
  <c r="CV558" i="49" s="1"/>
  <c r="BW558" i="49" s="1"/>
  <c r="BW244" i="49"/>
  <c r="DZ231" i="48"/>
  <c r="BB558" i="49" s="1"/>
  <c r="CZ558" i="49" s="1"/>
  <c r="CA558" i="49" s="1"/>
  <c r="E553" i="49"/>
  <c r="AC553" i="49" s="1"/>
  <c r="DZ553" i="49"/>
  <c r="DB554" i="49"/>
  <c r="DZ554" i="49" s="1"/>
  <c r="BL245" i="49"/>
  <c r="BE245" i="49"/>
  <c r="BU245" i="49"/>
  <c r="BR245" i="49"/>
  <c r="BK245" i="49"/>
  <c r="BP245" i="49"/>
  <c r="BI245" i="49"/>
  <c r="BY245" i="49"/>
  <c r="BF245" i="49"/>
  <c r="BV245" i="49"/>
  <c r="BG245" i="49"/>
  <c r="CA245" i="49"/>
  <c r="BD245" i="49"/>
  <c r="BT245" i="49"/>
  <c r="BM245" i="49"/>
  <c r="BJ245" i="49"/>
  <c r="BZ245" i="49"/>
  <c r="BW245" i="49"/>
  <c r="BO245" i="49"/>
  <c r="BQ245" i="49"/>
  <c r="BN245" i="49"/>
  <c r="BS245" i="49"/>
  <c r="BH245" i="49"/>
  <c r="BX245" i="49"/>
  <c r="M556" i="49"/>
  <c r="DU231" i="48"/>
  <c r="AW558" i="49" s="1"/>
  <c r="CU558" i="49" s="1"/>
  <c r="BV558" i="49" s="1"/>
  <c r="DG231" i="48"/>
  <c r="AI558" i="49" s="1"/>
  <c r="CG558" i="49" s="1"/>
  <c r="BH558" i="49" s="1"/>
  <c r="DR231" i="48"/>
  <c r="AT558" i="49" s="1"/>
  <c r="CR558" i="49" s="1"/>
  <c r="BS558" i="49" s="1"/>
  <c r="DY231" i="48"/>
  <c r="BA558" i="49" s="1"/>
  <c r="CY558" i="49" s="1"/>
  <c r="BZ558" i="49" s="1"/>
  <c r="EC557" i="49"/>
  <c r="DD557" i="49" s="1"/>
  <c r="G557" i="49" s="1"/>
  <c r="E554" i="49"/>
  <c r="AC554" i="49" s="1"/>
  <c r="EB557" i="49"/>
  <c r="DC557" i="49" s="1"/>
  <c r="F557" i="49" s="1"/>
  <c r="EF557" i="49"/>
  <c r="DG557" i="49" s="1"/>
  <c r="F556" i="49"/>
  <c r="K556" i="49"/>
  <c r="Z556" i="49"/>
  <c r="EM556" i="49"/>
  <c r="DN556" i="49" s="1"/>
  <c r="Q556" i="49" s="1"/>
  <c r="EJ557" i="49"/>
  <c r="DK557" i="49" s="1"/>
  <c r="N557" i="49" s="1"/>
  <c r="EA555" i="49"/>
  <c r="EX556" i="49"/>
  <c r="DY556" i="49" s="1"/>
  <c r="AB556" i="49" s="1"/>
  <c r="N556" i="49"/>
  <c r="P556" i="49"/>
  <c r="EW556" i="49"/>
  <c r="DX556" i="49" s="1"/>
  <c r="AA556" i="49" s="1"/>
  <c r="EK557" i="49"/>
  <c r="DL557" i="49" s="1"/>
  <c r="O557" i="49" s="1"/>
  <c r="EG557" i="49"/>
  <c r="DH557" i="49" s="1"/>
  <c r="EK556" i="49"/>
  <c r="DL556" i="49" s="1"/>
  <c r="O556" i="49" s="1"/>
  <c r="EH556" i="49"/>
  <c r="DI556" i="49" s="1"/>
  <c r="L556" i="49" s="1"/>
  <c r="ED556" i="49"/>
  <c r="DE556" i="49" s="1"/>
  <c r="H556" i="49" s="1"/>
  <c r="EU557" i="49"/>
  <c r="DV557" i="49" s="1"/>
  <c r="ED557" i="49"/>
  <c r="DE557" i="49" s="1"/>
  <c r="EF556" i="49"/>
  <c r="DG556" i="49" s="1"/>
  <c r="J556" i="49" s="1"/>
  <c r="EQ557" i="49"/>
  <c r="DR557" i="49" s="1"/>
  <c r="U557" i="49" s="1"/>
  <c r="EC556" i="49"/>
  <c r="DD556" i="49" s="1"/>
  <c r="G556" i="49" s="1"/>
  <c r="EN557" i="49"/>
  <c r="DO557" i="49" s="1"/>
  <c r="EL557" i="49"/>
  <c r="DM557" i="49" s="1"/>
  <c r="EE556" i="49"/>
  <c r="DF556" i="49" s="1"/>
  <c r="I556" i="49" s="1"/>
  <c r="EI557" i="49"/>
  <c r="DJ557" i="49" s="1"/>
  <c r="M557" i="49" s="1"/>
  <c r="ES557" i="49"/>
  <c r="DT557" i="49" s="1"/>
  <c r="W557" i="49" s="1"/>
  <c r="ER557" i="49"/>
  <c r="DS557" i="49" s="1"/>
  <c r="V557" i="49" s="1"/>
  <c r="ET557" i="49"/>
  <c r="DU557" i="49" s="1"/>
  <c r="X557" i="49" s="1"/>
  <c r="AR243" i="49"/>
  <c r="R243" i="49" s="1"/>
  <c r="AQ242" i="49"/>
  <c r="Q242" i="49" s="1"/>
  <c r="AC242" i="49" s="1"/>
  <c r="AX243" i="49"/>
  <c r="X243" i="49" s="1"/>
  <c r="AH243" i="49"/>
  <c r="H243" i="49" s="1"/>
  <c r="AK243" i="49"/>
  <c r="K243" i="49" s="1"/>
  <c r="AJ243" i="49"/>
  <c r="J243" i="49" s="1"/>
  <c r="AM243" i="49"/>
  <c r="M243" i="49" s="1"/>
  <c r="AF243" i="49"/>
  <c r="F243" i="49" s="1"/>
  <c r="AP243" i="49"/>
  <c r="P243" i="49" s="1"/>
  <c r="AO243" i="49"/>
  <c r="O243" i="49" s="1"/>
  <c r="AG243" i="49"/>
  <c r="G243" i="49" s="1"/>
  <c r="DO231" i="48"/>
  <c r="AQ558" i="49" s="1"/>
  <c r="CO558" i="49" s="1"/>
  <c r="BP558" i="49" s="1"/>
  <c r="DR244" i="49"/>
  <c r="CS244" i="49"/>
  <c r="FP244" i="49"/>
  <c r="EQ244" i="49"/>
  <c r="DQ244" i="49"/>
  <c r="CR244" i="49"/>
  <c r="FO244" i="49"/>
  <c r="EP244" i="49"/>
  <c r="DW231" i="48"/>
  <c r="AY558" i="49" s="1"/>
  <c r="CW558" i="49" s="1"/>
  <c r="BX558" i="49" s="1"/>
  <c r="DP231" i="48"/>
  <c r="AR558" i="49" s="1"/>
  <c r="CP558" i="49" s="1"/>
  <c r="BQ558" i="49" s="1"/>
  <c r="EA230" i="48"/>
  <c r="AE557" i="49"/>
  <c r="CC557" i="49" s="1"/>
  <c r="CD244" i="49"/>
  <c r="DC244" i="49"/>
  <c r="EB244" i="49"/>
  <c r="FA244" i="49"/>
  <c r="CL244" i="49"/>
  <c r="DK244" i="49"/>
  <c r="EJ244" i="49"/>
  <c r="FI244" i="49"/>
  <c r="DI244" i="49"/>
  <c r="CJ244" i="49"/>
  <c r="EH244" i="49"/>
  <c r="FG244" i="49"/>
  <c r="DS231" i="48"/>
  <c r="AU558" i="49" s="1"/>
  <c r="CS558" i="49" s="1"/>
  <c r="BT558" i="49" s="1"/>
  <c r="DL231" i="48"/>
  <c r="AN558" i="49" s="1"/>
  <c r="CL558" i="49" s="1"/>
  <c r="BM558" i="49" s="1"/>
  <c r="DT231" i="48"/>
  <c r="AV558" i="49" s="1"/>
  <c r="CT558" i="49" s="1"/>
  <c r="BU558" i="49" s="1"/>
  <c r="CH244" i="49"/>
  <c r="DG244" i="49"/>
  <c r="EF244" i="49"/>
  <c r="FE244" i="49"/>
  <c r="DI231" i="48"/>
  <c r="AK558" i="49" s="1"/>
  <c r="CI558" i="49" s="1"/>
  <c r="BJ558" i="49" s="1"/>
  <c r="DJ244" i="49"/>
  <c r="CK244" i="49"/>
  <c r="EI244" i="49"/>
  <c r="FH244" i="49"/>
  <c r="DL244" i="49"/>
  <c r="CM244" i="49"/>
  <c r="FJ244" i="49"/>
  <c r="EK244" i="49"/>
  <c r="DQ231" i="48"/>
  <c r="AS558" i="49" s="1"/>
  <c r="CQ558" i="49" s="1"/>
  <c r="BR558" i="49" s="1"/>
  <c r="DM244" i="49"/>
  <c r="CN244" i="49"/>
  <c r="EL244" i="49"/>
  <c r="FK244" i="49"/>
  <c r="BB243" i="49"/>
  <c r="AB243" i="49" s="1"/>
  <c r="AS243" i="49"/>
  <c r="S243" i="49" s="1"/>
  <c r="AT243" i="49"/>
  <c r="T243" i="49" s="1"/>
  <c r="AW243" i="49"/>
  <c r="W243" i="49" s="1"/>
  <c r="AE243" i="49"/>
  <c r="E243" i="49" s="1"/>
  <c r="AV243" i="49"/>
  <c r="V243" i="49" s="1"/>
  <c r="AY243" i="49"/>
  <c r="Y243" i="49" s="1"/>
  <c r="CW244" i="49"/>
  <c r="DV244" i="49"/>
  <c r="EU244" i="49"/>
  <c r="FT244" i="49"/>
  <c r="AL243" i="49"/>
  <c r="L243" i="49" s="1"/>
  <c r="AQ243" i="49"/>
  <c r="Q243" i="49" s="1"/>
  <c r="CO244" i="49"/>
  <c r="DN244" i="49"/>
  <c r="EM244" i="49"/>
  <c r="FL244" i="49"/>
  <c r="DE231" i="48"/>
  <c r="AG558" i="49" s="1"/>
  <c r="CE558" i="49" s="1"/>
  <c r="BF558" i="49" s="1"/>
  <c r="DD231" i="48"/>
  <c r="AF558" i="49" s="1"/>
  <c r="CD558" i="49" s="1"/>
  <c r="BE558" i="49" s="1"/>
  <c r="DH231" i="48"/>
  <c r="AJ558" i="49" s="1"/>
  <c r="CH558" i="49" s="1"/>
  <c r="BI558" i="49" s="1"/>
  <c r="DT244" i="49"/>
  <c r="CU244" i="49"/>
  <c r="FR244" i="49"/>
  <c r="ES244" i="49"/>
  <c r="DW244" i="49"/>
  <c r="CX244" i="49"/>
  <c r="EV244" i="49"/>
  <c r="FU244" i="49"/>
  <c r="DX244" i="49"/>
  <c r="CY244" i="49"/>
  <c r="FV244" i="49"/>
  <c r="EW244" i="49"/>
  <c r="CG244" i="49"/>
  <c r="DF244" i="49"/>
  <c r="FD244" i="49"/>
  <c r="EE244" i="49"/>
  <c r="DE244" i="49"/>
  <c r="CF244" i="49"/>
  <c r="ED244" i="49"/>
  <c r="FC244" i="49"/>
  <c r="DU244" i="49"/>
  <c r="CV244" i="49"/>
  <c r="ET244" i="49"/>
  <c r="FS244" i="49"/>
  <c r="AU243" i="49"/>
  <c r="U243" i="49" s="1"/>
  <c r="BA243" i="49"/>
  <c r="AA243" i="49" s="1"/>
  <c r="AN243" i="49"/>
  <c r="N243" i="49" s="1"/>
  <c r="AI243" i="49"/>
  <c r="I243" i="49" s="1"/>
  <c r="CP244" i="49"/>
  <c r="DO244" i="49"/>
  <c r="FM244" i="49"/>
  <c r="EN244" i="49"/>
  <c r="DS244" i="49"/>
  <c r="CT244" i="49"/>
  <c r="FQ244" i="49"/>
  <c r="ER244" i="49"/>
  <c r="DB244" i="49"/>
  <c r="CC244" i="49"/>
  <c r="EA244" i="49"/>
  <c r="EZ244" i="49"/>
  <c r="DD244" i="49"/>
  <c r="CE244" i="49"/>
  <c r="EC244" i="49"/>
  <c r="FB244" i="49"/>
  <c r="DY244" i="49"/>
  <c r="CZ244" i="49"/>
  <c r="EX244" i="49"/>
  <c r="FW244" i="49"/>
  <c r="CX243" i="49"/>
  <c r="DW243" i="49"/>
  <c r="FU243" i="49"/>
  <c r="EV243" i="49"/>
  <c r="DC231" i="48"/>
  <c r="DA231" i="48"/>
  <c r="DO232" i="48"/>
  <c r="AQ559" i="49" s="1"/>
  <c r="CO559" i="49" s="1"/>
  <c r="BP559" i="49" s="1"/>
  <c r="DH232" i="48"/>
  <c r="AJ559" i="49" s="1"/>
  <c r="CH559" i="49" s="1"/>
  <c r="BI559" i="49" s="1"/>
  <c r="DV232" i="48"/>
  <c r="AX559" i="49" s="1"/>
  <c r="CV559" i="49" s="1"/>
  <c r="BW559" i="49" s="1"/>
  <c r="DI232" i="48"/>
  <c r="AK559" i="49" s="1"/>
  <c r="CI559" i="49" s="1"/>
  <c r="BJ559" i="49" s="1"/>
  <c r="DR232" i="48"/>
  <c r="AT559" i="49" s="1"/>
  <c r="CR559" i="49" s="1"/>
  <c r="BS559" i="49" s="1"/>
  <c r="DS232" i="48"/>
  <c r="AU559" i="49" s="1"/>
  <c r="CS559" i="49" s="1"/>
  <c r="BT559" i="49" s="1"/>
  <c r="D233" i="48"/>
  <c r="BD557" i="49" l="1"/>
  <c r="CB557" i="49" s="1"/>
  <c r="DK232" i="48"/>
  <c r="AM559" i="49" s="1"/>
  <c r="CK559" i="49" s="1"/>
  <c r="BL559" i="49" s="1"/>
  <c r="DB555" i="49"/>
  <c r="DZ555" i="49" s="1"/>
  <c r="DF232" i="48"/>
  <c r="AH559" i="49" s="1"/>
  <c r="CF559" i="49" s="1"/>
  <c r="BG559" i="49" s="1"/>
  <c r="BD246" i="49"/>
  <c r="BT246" i="49"/>
  <c r="BM246" i="49"/>
  <c r="BJ246" i="49"/>
  <c r="BZ246" i="49"/>
  <c r="BW246" i="49"/>
  <c r="CA246" i="49"/>
  <c r="BH246" i="49"/>
  <c r="BX246" i="49"/>
  <c r="BQ246" i="49"/>
  <c r="BL246" i="49"/>
  <c r="BE246" i="49"/>
  <c r="BR246" i="49"/>
  <c r="BS246" i="49"/>
  <c r="BK246" i="49"/>
  <c r="BO246" i="49"/>
  <c r="BP246" i="49"/>
  <c r="BG246" i="49"/>
  <c r="BI246" i="49"/>
  <c r="BY246" i="49"/>
  <c r="BF246" i="49"/>
  <c r="BV246" i="49"/>
  <c r="DE232" i="48"/>
  <c r="AG559" i="49" s="1"/>
  <c r="CE559" i="49" s="1"/>
  <c r="BF559" i="49" s="1"/>
  <c r="DW232" i="48"/>
  <c r="AY559" i="49" s="1"/>
  <c r="CW559" i="49" s="1"/>
  <c r="BX559" i="49" s="1"/>
  <c r="DY232" i="48"/>
  <c r="BA559" i="49" s="1"/>
  <c r="CY559" i="49" s="1"/>
  <c r="BZ559" i="49" s="1"/>
  <c r="DD232" i="48"/>
  <c r="AF559" i="49" s="1"/>
  <c r="CD559" i="49" s="1"/>
  <c r="BE559" i="49" s="1"/>
  <c r="DU232" i="48"/>
  <c r="AW559" i="49" s="1"/>
  <c r="CU559" i="49" s="1"/>
  <c r="BV559" i="49" s="1"/>
  <c r="EE558" i="49"/>
  <c r="DF558" i="49" s="1"/>
  <c r="EI558" i="49"/>
  <c r="DJ558" i="49" s="1"/>
  <c r="EL558" i="49"/>
  <c r="DM558" i="49" s="1"/>
  <c r="EE557" i="49"/>
  <c r="DF557" i="49" s="1"/>
  <c r="I557" i="49" s="1"/>
  <c r="J557" i="49"/>
  <c r="EH558" i="49"/>
  <c r="DI558" i="49" s="1"/>
  <c r="L558" i="49" s="1"/>
  <c r="EA556" i="49"/>
  <c r="EK558" i="49"/>
  <c r="DL558" i="49" s="1"/>
  <c r="O558" i="49" s="1"/>
  <c r="EV557" i="49"/>
  <c r="DW557" i="49" s="1"/>
  <c r="Y557" i="49"/>
  <c r="K557" i="49"/>
  <c r="ED558" i="49"/>
  <c r="DE558" i="49" s="1"/>
  <c r="EX558" i="49"/>
  <c r="DY558" i="49" s="1"/>
  <c r="AB558" i="49" s="1"/>
  <c r="P557" i="49"/>
  <c r="R557" i="49"/>
  <c r="H557" i="49"/>
  <c r="ES558" i="49"/>
  <c r="DT558" i="49" s="1"/>
  <c r="W558" i="49" s="1"/>
  <c r="EH557" i="49"/>
  <c r="DI557" i="49" s="1"/>
  <c r="L557" i="49" s="1"/>
  <c r="EX557" i="49"/>
  <c r="DY557" i="49" s="1"/>
  <c r="AB557" i="49" s="1"/>
  <c r="ET558" i="49"/>
  <c r="DU558" i="49" s="1"/>
  <c r="EO557" i="49"/>
  <c r="DP557" i="49" s="1"/>
  <c r="S557" i="49" s="1"/>
  <c r="EW558" i="49"/>
  <c r="DX558" i="49" s="1"/>
  <c r="AA558" i="49" s="1"/>
  <c r="EP557" i="49"/>
  <c r="DQ557" i="49" s="1"/>
  <c r="T557" i="49" s="1"/>
  <c r="EP558" i="49"/>
  <c r="DQ558" i="49" s="1"/>
  <c r="EM557" i="49"/>
  <c r="DN557" i="49" s="1"/>
  <c r="Q557" i="49" s="1"/>
  <c r="EW557" i="49"/>
  <c r="DX557" i="49" s="1"/>
  <c r="AA557" i="49" s="1"/>
  <c r="EV558" i="49"/>
  <c r="DW558" i="49" s="1"/>
  <c r="Z558" i="49" s="1"/>
  <c r="DL232" i="48"/>
  <c r="AN559" i="49" s="1"/>
  <c r="CL559" i="49" s="1"/>
  <c r="BM559" i="49" s="1"/>
  <c r="AM244" i="49"/>
  <c r="M244" i="49" s="1"/>
  <c r="EA231" i="48"/>
  <c r="AE558" i="49"/>
  <c r="CC558" i="49" s="1"/>
  <c r="CO245" i="49"/>
  <c r="DN245" i="49"/>
  <c r="FL245" i="49"/>
  <c r="EM245" i="49"/>
  <c r="DG232" i="48"/>
  <c r="AI559" i="49" s="1"/>
  <c r="CG559" i="49" s="1"/>
  <c r="BH559" i="49" s="1"/>
  <c r="CW245" i="49"/>
  <c r="DV245" i="49"/>
  <c r="EU245" i="49"/>
  <c r="FT245" i="49"/>
  <c r="DS245" i="49"/>
  <c r="CT245" i="49"/>
  <c r="ER245" i="49"/>
  <c r="FQ245" i="49"/>
  <c r="DP232" i="48"/>
  <c r="AR559" i="49" s="1"/>
  <c r="CP559" i="49" s="1"/>
  <c r="BQ559" i="49" s="1"/>
  <c r="DM232" i="48"/>
  <c r="AO559" i="49" s="1"/>
  <c r="CM559" i="49" s="1"/>
  <c r="BN559" i="49" s="1"/>
  <c r="CL245" i="49"/>
  <c r="DK245" i="49"/>
  <c r="EJ245" i="49"/>
  <c r="FI245" i="49"/>
  <c r="DT245" i="49"/>
  <c r="CU245" i="49"/>
  <c r="FR245" i="49"/>
  <c r="ES245" i="49"/>
  <c r="DB245" i="49"/>
  <c r="CC245" i="49"/>
  <c r="EZ245" i="49"/>
  <c r="EA245" i="49"/>
  <c r="CD245" i="49"/>
  <c r="DC245" i="49"/>
  <c r="EB245" i="49"/>
  <c r="FA245" i="49"/>
  <c r="DX245" i="49"/>
  <c r="CY245" i="49"/>
  <c r="FV245" i="49"/>
  <c r="EW245" i="49"/>
  <c r="DQ245" i="49"/>
  <c r="CR245" i="49"/>
  <c r="FO245" i="49"/>
  <c r="EP245" i="49"/>
  <c r="BB244" i="49"/>
  <c r="AB244" i="49" s="1"/>
  <c r="AG244" i="49"/>
  <c r="G244" i="49" s="1"/>
  <c r="AE244" i="49"/>
  <c r="E244" i="49" s="1"/>
  <c r="AX244" i="49"/>
  <c r="X244" i="49" s="1"/>
  <c r="AH244" i="49"/>
  <c r="H244" i="49" s="1"/>
  <c r="AZ244" i="49"/>
  <c r="Z244" i="49" s="1"/>
  <c r="AP244" i="49"/>
  <c r="P244" i="49" s="1"/>
  <c r="AJ244" i="49"/>
  <c r="J244" i="49" s="1"/>
  <c r="DO245" i="49"/>
  <c r="CP245" i="49"/>
  <c r="EN245" i="49"/>
  <c r="FM245" i="49"/>
  <c r="DI245" i="49"/>
  <c r="CJ245" i="49"/>
  <c r="FG245" i="49"/>
  <c r="EH245" i="49"/>
  <c r="CE245" i="49"/>
  <c r="DD245" i="49"/>
  <c r="EC245" i="49"/>
  <c r="FB245" i="49"/>
  <c r="DW245" i="49"/>
  <c r="CX245" i="49"/>
  <c r="EV245" i="49"/>
  <c r="FU245" i="49"/>
  <c r="AZ243" i="49"/>
  <c r="Z243" i="49" s="1"/>
  <c r="AC243" i="49" s="1"/>
  <c r="AV244" i="49"/>
  <c r="V244" i="49" s="1"/>
  <c r="DN232" i="48"/>
  <c r="AP559" i="49" s="1"/>
  <c r="CN559" i="49" s="1"/>
  <c r="BO559" i="49" s="1"/>
  <c r="DQ232" i="48"/>
  <c r="AS559" i="49" s="1"/>
  <c r="CQ559" i="49" s="1"/>
  <c r="BR559" i="49" s="1"/>
  <c r="DT232" i="48"/>
  <c r="AV559" i="49" s="1"/>
  <c r="CT559" i="49" s="1"/>
  <c r="BU559" i="49" s="1"/>
  <c r="DJ232" i="48"/>
  <c r="AL559" i="49" s="1"/>
  <c r="CJ559" i="49" s="1"/>
  <c r="BK559" i="49" s="1"/>
  <c r="DX232" i="48"/>
  <c r="AZ559" i="49" s="1"/>
  <c r="CX559" i="49" s="1"/>
  <c r="BY559" i="49" s="1"/>
  <c r="DR245" i="49"/>
  <c r="CS245" i="49"/>
  <c r="EQ245" i="49"/>
  <c r="FP245" i="49"/>
  <c r="CH245" i="49"/>
  <c r="DG245" i="49"/>
  <c r="FE245" i="49"/>
  <c r="EF245" i="49"/>
  <c r="DJ245" i="49"/>
  <c r="CK245" i="49"/>
  <c r="FH245" i="49"/>
  <c r="EI245" i="49"/>
  <c r="CI245" i="49"/>
  <c r="EG245" i="49"/>
  <c r="DH245" i="49"/>
  <c r="FF245" i="49"/>
  <c r="DE245" i="49"/>
  <c r="CF245" i="49"/>
  <c r="ED245" i="49"/>
  <c r="FC245" i="49"/>
  <c r="DU245" i="49"/>
  <c r="CV245" i="49"/>
  <c r="ET245" i="49"/>
  <c r="FS245" i="49"/>
  <c r="AY244" i="49"/>
  <c r="Y244" i="49" s="1"/>
  <c r="AO244" i="49"/>
  <c r="O244" i="49" s="1"/>
  <c r="DH244" i="49"/>
  <c r="CI244" i="49"/>
  <c r="FF244" i="49"/>
  <c r="EG244" i="49"/>
  <c r="CQ245" i="49"/>
  <c r="DP245" i="49"/>
  <c r="FN245" i="49"/>
  <c r="EO245" i="49"/>
  <c r="AT244" i="49"/>
  <c r="T244" i="49" s="1"/>
  <c r="AU244" i="49"/>
  <c r="U244" i="49" s="1"/>
  <c r="CG245" i="49"/>
  <c r="DF245" i="49"/>
  <c r="FD245" i="49"/>
  <c r="EE245" i="49"/>
  <c r="DY245" i="49"/>
  <c r="CZ245" i="49"/>
  <c r="FW245" i="49"/>
  <c r="EX245" i="49"/>
  <c r="DZ232" i="48"/>
  <c r="BB559" i="49" s="1"/>
  <c r="CZ559" i="49" s="1"/>
  <c r="CA559" i="49" s="1"/>
  <c r="DL245" i="49"/>
  <c r="FJ245" i="49"/>
  <c r="CM245" i="49"/>
  <c r="EK245" i="49"/>
  <c r="DM245" i="49"/>
  <c r="CN245" i="49"/>
  <c r="FK245" i="49"/>
  <c r="EL245" i="49"/>
  <c r="AR244" i="49"/>
  <c r="R244" i="49" s="1"/>
  <c r="AI244" i="49"/>
  <c r="I244" i="49" s="1"/>
  <c r="BA244" i="49"/>
  <c r="AA244" i="49" s="1"/>
  <c r="AW244" i="49"/>
  <c r="W244" i="49" s="1"/>
  <c r="AQ244" i="49"/>
  <c r="Q244" i="49" s="1"/>
  <c r="CQ244" i="49"/>
  <c r="DP244" i="49"/>
  <c r="FN244" i="49"/>
  <c r="EO244" i="49"/>
  <c r="AL244" i="49"/>
  <c r="L244" i="49" s="1"/>
  <c r="AN244" i="49"/>
  <c r="N244" i="49" s="1"/>
  <c r="AF244" i="49"/>
  <c r="F244" i="49" s="1"/>
  <c r="DC232" i="48"/>
  <c r="DA232" i="48"/>
  <c r="DG233" i="48"/>
  <c r="AI560" i="49" s="1"/>
  <c r="CG560" i="49" s="1"/>
  <c r="BH560" i="49" s="1"/>
  <c r="DR233" i="48"/>
  <c r="AT560" i="49" s="1"/>
  <c r="CR560" i="49" s="1"/>
  <c r="BS560" i="49" s="1"/>
  <c r="DU233" i="48"/>
  <c r="AW560" i="49" s="1"/>
  <c r="CU560" i="49" s="1"/>
  <c r="BV560" i="49" s="1"/>
  <c r="DS233" i="48"/>
  <c r="AU560" i="49" s="1"/>
  <c r="CS560" i="49" s="1"/>
  <c r="BT560" i="49" s="1"/>
  <c r="DF233" i="48"/>
  <c r="AH560" i="49" s="1"/>
  <c r="CF560" i="49" s="1"/>
  <c r="BG560" i="49" s="1"/>
  <c r="DV233" i="48"/>
  <c r="AX560" i="49" s="1"/>
  <c r="CV560" i="49" s="1"/>
  <c r="BW560" i="49" s="1"/>
  <c r="D234" i="48"/>
  <c r="E555" i="49" l="1"/>
  <c r="AC555" i="49" s="1"/>
  <c r="BD558" i="49"/>
  <c r="CB558" i="49" s="1"/>
  <c r="DW233" i="48"/>
  <c r="AY560" i="49" s="1"/>
  <c r="CW560" i="49" s="1"/>
  <c r="BX560" i="49" s="1"/>
  <c r="DM233" i="48"/>
  <c r="AO560" i="49" s="1"/>
  <c r="CM560" i="49" s="1"/>
  <c r="BN560" i="49" s="1"/>
  <c r="BN246" i="49"/>
  <c r="DT233" i="48"/>
  <c r="AV560" i="49" s="1"/>
  <c r="CT560" i="49" s="1"/>
  <c r="BU560" i="49" s="1"/>
  <c r="BU246" i="49"/>
  <c r="ER246" i="49" s="1"/>
  <c r="DB556" i="49"/>
  <c r="DZ556" i="49" s="1"/>
  <c r="BL247" i="49"/>
  <c r="BE247" i="49"/>
  <c r="BR247" i="49"/>
  <c r="BV247" i="49"/>
  <c r="BY247" i="49"/>
  <c r="BZ247" i="49"/>
  <c r="BI247" i="49"/>
  <c r="BF247" i="49"/>
  <c r="BO247" i="49"/>
  <c r="BW247" i="49"/>
  <c r="BD247" i="49"/>
  <c r="BT247" i="49"/>
  <c r="BM247" i="49"/>
  <c r="BJ247" i="49"/>
  <c r="CA247" i="49"/>
  <c r="BG247" i="49"/>
  <c r="BN247" i="49"/>
  <c r="BU247" i="49"/>
  <c r="BH247" i="49"/>
  <c r="BS247" i="49"/>
  <c r="BX247" i="49"/>
  <c r="BK247" i="49"/>
  <c r="DQ233" i="48"/>
  <c r="AS560" i="49" s="1"/>
  <c r="CQ560" i="49" s="1"/>
  <c r="BR560" i="49" s="1"/>
  <c r="DY233" i="48"/>
  <c r="BA560" i="49" s="1"/>
  <c r="CY560" i="49" s="1"/>
  <c r="BZ560" i="49" s="1"/>
  <c r="DL233" i="48"/>
  <c r="AN560" i="49" s="1"/>
  <c r="CL560" i="49" s="1"/>
  <c r="BM560" i="49" s="1"/>
  <c r="DD233" i="48"/>
  <c r="AF560" i="49" s="1"/>
  <c r="CD560" i="49" s="1"/>
  <c r="BE560" i="49" s="1"/>
  <c r="DN233" i="48"/>
  <c r="AP560" i="49" s="1"/>
  <c r="CN560" i="49" s="1"/>
  <c r="BO560" i="49" s="1"/>
  <c r="DO233" i="48"/>
  <c r="AQ560" i="49" s="1"/>
  <c r="CO560" i="49" s="1"/>
  <c r="BP560" i="49" s="1"/>
  <c r="EG559" i="49"/>
  <c r="DH559" i="49" s="1"/>
  <c r="EP559" i="49"/>
  <c r="DQ559" i="49" s="1"/>
  <c r="T559" i="49" s="1"/>
  <c r="ED559" i="49"/>
  <c r="DE559" i="49" s="1"/>
  <c r="Z557" i="49"/>
  <c r="EQ558" i="49"/>
  <c r="DR558" i="49" s="1"/>
  <c r="U558" i="49" s="1"/>
  <c r="EO558" i="49"/>
  <c r="DP558" i="49" s="1"/>
  <c r="S558" i="49" s="1"/>
  <c r="H558" i="49"/>
  <c r="E556" i="49"/>
  <c r="AC556" i="49" s="1"/>
  <c r="T558" i="49"/>
  <c r="EF558" i="49"/>
  <c r="DG558" i="49" s="1"/>
  <c r="J558" i="49" s="1"/>
  <c r="EG558" i="49"/>
  <c r="DH558" i="49" s="1"/>
  <c r="K558" i="49" s="1"/>
  <c r="M558" i="49"/>
  <c r="EM558" i="49"/>
  <c r="DN558" i="49" s="1"/>
  <c r="Q558" i="49" s="1"/>
  <c r="EF559" i="49"/>
  <c r="DG559" i="49" s="1"/>
  <c r="J559" i="49" s="1"/>
  <c r="EA557" i="49"/>
  <c r="EJ558" i="49"/>
  <c r="DK558" i="49" s="1"/>
  <c r="N558" i="49" s="1"/>
  <c r="P558" i="49"/>
  <c r="I558" i="49"/>
  <c r="X558" i="49"/>
  <c r="ET559" i="49"/>
  <c r="DU559" i="49" s="1"/>
  <c r="X559" i="49" s="1"/>
  <c r="EW559" i="49"/>
  <c r="DX559" i="49" s="1"/>
  <c r="EU558" i="49"/>
  <c r="DV558" i="49" s="1"/>
  <c r="Y558" i="49" s="1"/>
  <c r="ER558" i="49"/>
  <c r="DS558" i="49" s="1"/>
  <c r="V558" i="49" s="1"/>
  <c r="EU559" i="49"/>
  <c r="DV559" i="49" s="1"/>
  <c r="EB559" i="49"/>
  <c r="DC559" i="49" s="1"/>
  <c r="F559" i="49" s="1"/>
  <c r="EN558" i="49"/>
  <c r="DO558" i="49" s="1"/>
  <c r="R558" i="49" s="1"/>
  <c r="EM559" i="49"/>
  <c r="DN559" i="49" s="1"/>
  <c r="EQ559" i="49"/>
  <c r="DR559" i="49" s="1"/>
  <c r="ES559" i="49"/>
  <c r="DT559" i="49" s="1"/>
  <c r="W559" i="49" s="1"/>
  <c r="EC558" i="49"/>
  <c r="DD558" i="49" s="1"/>
  <c r="G558" i="49" s="1"/>
  <c r="EI559" i="49"/>
  <c r="DJ559" i="49" s="1"/>
  <c r="EB558" i="49"/>
  <c r="DC558" i="49" s="1"/>
  <c r="F558" i="49" s="1"/>
  <c r="EC559" i="49"/>
  <c r="DD559" i="49" s="1"/>
  <c r="G559" i="49" s="1"/>
  <c r="DP233" i="48"/>
  <c r="AR560" i="49" s="1"/>
  <c r="CP560" i="49" s="1"/>
  <c r="BQ560" i="49" s="1"/>
  <c r="DK233" i="48"/>
  <c r="AM560" i="49" s="1"/>
  <c r="CK560" i="49" s="1"/>
  <c r="BL560" i="49" s="1"/>
  <c r="AS244" i="49"/>
  <c r="S244" i="49" s="1"/>
  <c r="AQ245" i="49"/>
  <c r="Q245" i="49" s="1"/>
  <c r="AM245" i="49"/>
  <c r="M245" i="49" s="1"/>
  <c r="AJ245" i="49"/>
  <c r="J245" i="49" s="1"/>
  <c r="AZ245" i="49"/>
  <c r="Z245" i="49" s="1"/>
  <c r="AG245" i="49"/>
  <c r="G245" i="49" s="1"/>
  <c r="AR245" i="49"/>
  <c r="R245" i="49" s="1"/>
  <c r="AF245" i="49"/>
  <c r="F245" i="49" s="1"/>
  <c r="AN245" i="49"/>
  <c r="N245" i="49" s="1"/>
  <c r="DX246" i="49"/>
  <c r="CY246" i="49"/>
  <c r="FV246" i="49"/>
  <c r="EW246" i="49"/>
  <c r="DI246" i="49"/>
  <c r="CJ246" i="49"/>
  <c r="EH246" i="49"/>
  <c r="FG246" i="49"/>
  <c r="CE246" i="49"/>
  <c r="DD246" i="49"/>
  <c r="FB246" i="49"/>
  <c r="EC246" i="49"/>
  <c r="DP246" i="49"/>
  <c r="CQ246" i="49"/>
  <c r="EO246" i="49"/>
  <c r="FN246" i="49"/>
  <c r="DM246" i="49"/>
  <c r="CN246" i="49"/>
  <c r="FK246" i="49"/>
  <c r="EL246" i="49"/>
  <c r="AP245" i="49"/>
  <c r="P245" i="49" s="1"/>
  <c r="AO245" i="49"/>
  <c r="O245" i="49" s="1"/>
  <c r="AX245" i="49"/>
  <c r="X245" i="49" s="1"/>
  <c r="AH245" i="49"/>
  <c r="H245" i="49" s="1"/>
  <c r="AU245" i="49"/>
  <c r="U245" i="49" s="1"/>
  <c r="EA232" i="48"/>
  <c r="AE559" i="49"/>
  <c r="CC559" i="49" s="1"/>
  <c r="CL246" i="49"/>
  <c r="DK246" i="49"/>
  <c r="EJ246" i="49"/>
  <c r="FI246" i="49"/>
  <c r="CI246" i="49"/>
  <c r="DH246" i="49"/>
  <c r="FF246" i="49"/>
  <c r="EG246" i="49"/>
  <c r="CO246" i="49"/>
  <c r="DN246" i="49"/>
  <c r="FL246" i="49"/>
  <c r="EM246" i="49"/>
  <c r="DZ233" i="48"/>
  <c r="BB560" i="49" s="1"/>
  <c r="CZ560" i="49" s="1"/>
  <c r="CA560" i="49" s="1"/>
  <c r="DJ233" i="48"/>
  <c r="AL560" i="49" s="1"/>
  <c r="CJ560" i="49" s="1"/>
  <c r="BK560" i="49" s="1"/>
  <c r="DI233" i="48"/>
  <c r="AK560" i="49" s="1"/>
  <c r="CI560" i="49" s="1"/>
  <c r="BJ560" i="49" s="1"/>
  <c r="DO246" i="49"/>
  <c r="CP246" i="49"/>
  <c r="FM246" i="49"/>
  <c r="EN246" i="49"/>
  <c r="CK246" i="49"/>
  <c r="DJ246" i="49"/>
  <c r="FH246" i="49"/>
  <c r="EI246" i="49"/>
  <c r="DL246" i="49"/>
  <c r="CM246" i="49"/>
  <c r="EK246" i="49"/>
  <c r="FJ246" i="49"/>
  <c r="DT246" i="49"/>
  <c r="CU246" i="49"/>
  <c r="FR246" i="49"/>
  <c r="ES246" i="49"/>
  <c r="CW246" i="49"/>
  <c r="DV246" i="49"/>
  <c r="FT246" i="49"/>
  <c r="EU246" i="49"/>
  <c r="DQ246" i="49"/>
  <c r="CR246" i="49"/>
  <c r="FO246" i="49"/>
  <c r="EP246" i="49"/>
  <c r="BB245" i="49"/>
  <c r="AB245" i="49" s="1"/>
  <c r="AI245" i="49"/>
  <c r="I245" i="49" s="1"/>
  <c r="AS245" i="49"/>
  <c r="S245" i="49" s="1"/>
  <c r="AK244" i="49"/>
  <c r="K244" i="49" s="1"/>
  <c r="AK245" i="49"/>
  <c r="K245" i="49" s="1"/>
  <c r="AV245" i="49"/>
  <c r="V245" i="49" s="1"/>
  <c r="AY245" i="49"/>
  <c r="Y245" i="49" s="1"/>
  <c r="DB246" i="49"/>
  <c r="CC246" i="49"/>
  <c r="EA246" i="49"/>
  <c r="EZ246" i="49"/>
  <c r="CH246" i="49"/>
  <c r="DG246" i="49"/>
  <c r="EF246" i="49"/>
  <c r="FE246" i="49"/>
  <c r="DY246" i="49"/>
  <c r="CZ246" i="49"/>
  <c r="FW246" i="49"/>
  <c r="EX246" i="49"/>
  <c r="CD246" i="49"/>
  <c r="DC246" i="49"/>
  <c r="FA246" i="49"/>
  <c r="EB246" i="49"/>
  <c r="DH233" i="48"/>
  <c r="AJ560" i="49" s="1"/>
  <c r="CH560" i="49" s="1"/>
  <c r="BI560" i="49" s="1"/>
  <c r="DE233" i="48"/>
  <c r="AG560" i="49" s="1"/>
  <c r="CE560" i="49" s="1"/>
  <c r="BF560" i="49" s="1"/>
  <c r="DX233" i="48"/>
  <c r="AZ560" i="49" s="1"/>
  <c r="CX560" i="49" s="1"/>
  <c r="BY560" i="49" s="1"/>
  <c r="CS246" i="49"/>
  <c r="DR246" i="49"/>
  <c r="FP246" i="49"/>
  <c r="EQ246" i="49"/>
  <c r="CT246" i="49"/>
  <c r="DS246" i="49"/>
  <c r="CG246" i="49"/>
  <c r="DF246" i="49"/>
  <c r="EE246" i="49"/>
  <c r="FD246" i="49"/>
  <c r="DE246" i="49"/>
  <c r="CF246" i="49"/>
  <c r="ED246" i="49"/>
  <c r="FC246" i="49"/>
  <c r="DU246" i="49"/>
  <c r="CV246" i="49"/>
  <c r="FS246" i="49"/>
  <c r="ET246" i="49"/>
  <c r="AL245" i="49"/>
  <c r="L245" i="49" s="1"/>
  <c r="AT245" i="49"/>
  <c r="T245" i="49" s="1"/>
  <c r="BA245" i="49"/>
  <c r="AA245" i="49" s="1"/>
  <c r="AE245" i="49"/>
  <c r="E245" i="49" s="1"/>
  <c r="AW245" i="49"/>
  <c r="W245" i="49" s="1"/>
  <c r="DQ234" i="48"/>
  <c r="AS561" i="49" s="1"/>
  <c r="CQ561" i="49" s="1"/>
  <c r="BR561" i="49" s="1"/>
  <c r="DX234" i="48"/>
  <c r="AZ561" i="49" s="1"/>
  <c r="CX561" i="49" s="1"/>
  <c r="BY561" i="49" s="1"/>
  <c r="DT234" i="48"/>
  <c r="AV561" i="49" s="1"/>
  <c r="CT561" i="49" s="1"/>
  <c r="BU561" i="49" s="1"/>
  <c r="DR234" i="48"/>
  <c r="AT561" i="49" s="1"/>
  <c r="CR561" i="49" s="1"/>
  <c r="BS561" i="49" s="1"/>
  <c r="DS234" i="48"/>
  <c r="AU561" i="49" s="1"/>
  <c r="CS561" i="49" s="1"/>
  <c r="BT561" i="49" s="1"/>
  <c r="DD234" i="48"/>
  <c r="AF561" i="49" s="1"/>
  <c r="CD561" i="49" s="1"/>
  <c r="BE561" i="49" s="1"/>
  <c r="DI234" i="48"/>
  <c r="AK561" i="49" s="1"/>
  <c r="CI561" i="49" s="1"/>
  <c r="BJ561" i="49" s="1"/>
  <c r="DC233" i="48"/>
  <c r="DA233" i="48"/>
  <c r="D235" i="48"/>
  <c r="DV234" i="48" l="1"/>
  <c r="AX561" i="49" s="1"/>
  <c r="CV561" i="49" s="1"/>
  <c r="BW561" i="49" s="1"/>
  <c r="FQ246" i="49"/>
  <c r="BD559" i="49"/>
  <c r="CB559" i="49" s="1"/>
  <c r="DW234" i="48"/>
  <c r="AY561" i="49" s="1"/>
  <c r="CW561" i="49" s="1"/>
  <c r="BX561" i="49" s="1"/>
  <c r="DY234" i="48"/>
  <c r="BA561" i="49" s="1"/>
  <c r="CY561" i="49" s="1"/>
  <c r="BZ561" i="49" s="1"/>
  <c r="DM234" i="48"/>
  <c r="AO561" i="49" s="1"/>
  <c r="CM561" i="49" s="1"/>
  <c r="BN561" i="49" s="1"/>
  <c r="DP234" i="48"/>
  <c r="AR561" i="49" s="1"/>
  <c r="CP561" i="49" s="1"/>
  <c r="BQ561" i="49" s="1"/>
  <c r="BQ247" i="49"/>
  <c r="DO247" i="49" s="1"/>
  <c r="DL234" i="48"/>
  <c r="AN561" i="49" s="1"/>
  <c r="CL561" i="49" s="1"/>
  <c r="BM561" i="49" s="1"/>
  <c r="DO234" i="48"/>
  <c r="AQ561" i="49" s="1"/>
  <c r="CO561" i="49" s="1"/>
  <c r="BP561" i="49" s="1"/>
  <c r="BP247" i="49"/>
  <c r="EM247" i="49" s="1"/>
  <c r="DB557" i="49"/>
  <c r="DU234" i="48"/>
  <c r="AW561" i="49" s="1"/>
  <c r="CU561" i="49" s="1"/>
  <c r="BV561" i="49" s="1"/>
  <c r="DZ234" i="48"/>
  <c r="BB561" i="49" s="1"/>
  <c r="CZ561" i="49" s="1"/>
  <c r="CA561" i="49" s="1"/>
  <c r="BQ248" i="49"/>
  <c r="BR248" i="49"/>
  <c r="BK248" i="49"/>
  <c r="CA248" i="49"/>
  <c r="BD248" i="49"/>
  <c r="BT248" i="49"/>
  <c r="BE248" i="49"/>
  <c r="BU248" i="49"/>
  <c r="BF248" i="49"/>
  <c r="BV248" i="49"/>
  <c r="BO248" i="49"/>
  <c r="BH248" i="49"/>
  <c r="BX248" i="49"/>
  <c r="BY248" i="49"/>
  <c r="BJ248" i="49"/>
  <c r="BZ248" i="49"/>
  <c r="BS248" i="49"/>
  <c r="BL248" i="49"/>
  <c r="BW248" i="49"/>
  <c r="BN248" i="49"/>
  <c r="BM248" i="49"/>
  <c r="BP248" i="49"/>
  <c r="BG248" i="49"/>
  <c r="DE234" i="48"/>
  <c r="AG561" i="49" s="1"/>
  <c r="CE561" i="49" s="1"/>
  <c r="BF561" i="49" s="1"/>
  <c r="DG234" i="48"/>
  <c r="AI561" i="49" s="1"/>
  <c r="CG561" i="49" s="1"/>
  <c r="BH561" i="49" s="1"/>
  <c r="DJ234" i="48"/>
  <c r="AL561" i="49" s="1"/>
  <c r="CJ561" i="49" s="1"/>
  <c r="BK561" i="49" s="1"/>
  <c r="DK234" i="48"/>
  <c r="AM561" i="49" s="1"/>
  <c r="CK561" i="49" s="1"/>
  <c r="BL561" i="49" s="1"/>
  <c r="DF234" i="48"/>
  <c r="AH561" i="49" s="1"/>
  <c r="CF561" i="49" s="1"/>
  <c r="BG561" i="49" s="1"/>
  <c r="DH234" i="48"/>
  <c r="AJ561" i="49" s="1"/>
  <c r="CH561" i="49" s="1"/>
  <c r="BI561" i="49" s="1"/>
  <c r="EM560" i="49"/>
  <c r="DN560" i="49" s="1"/>
  <c r="ER560" i="49"/>
  <c r="DS560" i="49" s="1"/>
  <c r="EH559" i="49"/>
  <c r="DI559" i="49" s="1"/>
  <c r="L559" i="49" s="1"/>
  <c r="M559" i="49"/>
  <c r="EL559" i="49"/>
  <c r="DM559" i="49" s="1"/>
  <c r="P559" i="49" s="1"/>
  <c r="EV559" i="49"/>
  <c r="DW559" i="49" s="1"/>
  <c r="Z559" i="49" s="1"/>
  <c r="AA559" i="49"/>
  <c r="AC244" i="49"/>
  <c r="EX559" i="49"/>
  <c r="DY559" i="49" s="1"/>
  <c r="AB559" i="49" s="1"/>
  <c r="ES560" i="49"/>
  <c r="DT560" i="49" s="1"/>
  <c r="H559" i="49"/>
  <c r="K559" i="49"/>
  <c r="Y559" i="49"/>
  <c r="EK559" i="49"/>
  <c r="DL559" i="49" s="1"/>
  <c r="O559" i="49" s="1"/>
  <c r="EU560" i="49"/>
  <c r="DV560" i="49" s="1"/>
  <c r="ED560" i="49"/>
  <c r="DE560" i="49" s="1"/>
  <c r="H560" i="49" s="1"/>
  <c r="EA558" i="49"/>
  <c r="V560" i="49"/>
  <c r="EL560" i="49"/>
  <c r="DM560" i="49" s="1"/>
  <c r="P560" i="49" s="1"/>
  <c r="EE560" i="49"/>
  <c r="DF560" i="49" s="1"/>
  <c r="EJ559" i="49"/>
  <c r="DK559" i="49" s="1"/>
  <c r="Q559" i="49"/>
  <c r="U559" i="49"/>
  <c r="EO559" i="49"/>
  <c r="DP559" i="49" s="1"/>
  <c r="S559" i="49" s="1"/>
  <c r="EK560" i="49"/>
  <c r="DL560" i="49" s="1"/>
  <c r="O560" i="49" s="1"/>
  <c r="ET560" i="49"/>
  <c r="DU560" i="49" s="1"/>
  <c r="X560" i="49" s="1"/>
  <c r="ER559" i="49"/>
  <c r="DS559" i="49" s="1"/>
  <c r="V559" i="49" s="1"/>
  <c r="EE559" i="49"/>
  <c r="DF559" i="49" s="1"/>
  <c r="I559" i="49" s="1"/>
  <c r="EQ560" i="49"/>
  <c r="DR560" i="49" s="1"/>
  <c r="U560" i="49" s="1"/>
  <c r="EJ560" i="49"/>
  <c r="DK560" i="49" s="1"/>
  <c r="N560" i="49" s="1"/>
  <c r="EW560" i="49"/>
  <c r="DX560" i="49" s="1"/>
  <c r="EP560" i="49"/>
  <c r="DQ560" i="49" s="1"/>
  <c r="T560" i="49" s="1"/>
  <c r="EN559" i="49"/>
  <c r="DO559" i="49" s="1"/>
  <c r="R559" i="49" s="1"/>
  <c r="EB560" i="49"/>
  <c r="DC560" i="49" s="1"/>
  <c r="EO560" i="49"/>
  <c r="DP560" i="49" s="1"/>
  <c r="S560" i="49" s="1"/>
  <c r="AP246" i="49"/>
  <c r="P246" i="49" s="1"/>
  <c r="AG246" i="49"/>
  <c r="G246" i="49" s="1"/>
  <c r="BA246" i="49"/>
  <c r="AA246" i="49" s="1"/>
  <c r="AQ246" i="49"/>
  <c r="Q246" i="49" s="1"/>
  <c r="AK246" i="49"/>
  <c r="K246" i="49" s="1"/>
  <c r="AT246" i="49"/>
  <c r="T246" i="49" s="1"/>
  <c r="AY246" i="49"/>
  <c r="Y246" i="49" s="1"/>
  <c r="AW246" i="49"/>
  <c r="W246" i="49" s="1"/>
  <c r="AM246" i="49"/>
  <c r="M246" i="49" s="1"/>
  <c r="AR246" i="49"/>
  <c r="R246" i="49" s="1"/>
  <c r="DL247" i="49"/>
  <c r="CM247" i="49"/>
  <c r="FJ247" i="49"/>
  <c r="EK247" i="49"/>
  <c r="FM247" i="49"/>
  <c r="CQ247" i="49"/>
  <c r="DP247" i="49"/>
  <c r="EO247" i="49"/>
  <c r="FN247" i="49"/>
  <c r="CS247" i="49"/>
  <c r="DR247" i="49"/>
  <c r="EQ247" i="49"/>
  <c r="FP247" i="49"/>
  <c r="CT247" i="49"/>
  <c r="DS247" i="49"/>
  <c r="ER247" i="49"/>
  <c r="FQ247" i="49"/>
  <c r="DM247" i="49"/>
  <c r="CN247" i="49"/>
  <c r="EL247" i="49"/>
  <c r="FK247" i="49"/>
  <c r="AN246" i="49"/>
  <c r="N246" i="49" s="1"/>
  <c r="EA233" i="48"/>
  <c r="AE560" i="49"/>
  <c r="CC560" i="49" s="1"/>
  <c r="DT247" i="49"/>
  <c r="CU247" i="49"/>
  <c r="FR247" i="49"/>
  <c r="ES247" i="49"/>
  <c r="CW247" i="49"/>
  <c r="DV247" i="49"/>
  <c r="FT247" i="49"/>
  <c r="EU247" i="49"/>
  <c r="CX247" i="49"/>
  <c r="DW247" i="49"/>
  <c r="FU247" i="49"/>
  <c r="EV247" i="49"/>
  <c r="DC247" i="49"/>
  <c r="CD247" i="49"/>
  <c r="EB247" i="49"/>
  <c r="FA247" i="49"/>
  <c r="DX247" i="49"/>
  <c r="CY247" i="49"/>
  <c r="FV247" i="49"/>
  <c r="EW247" i="49"/>
  <c r="DQ247" i="49"/>
  <c r="CR247" i="49"/>
  <c r="EP247" i="49"/>
  <c r="FO247" i="49"/>
  <c r="AC245" i="49"/>
  <c r="AX246" i="49"/>
  <c r="X246" i="49" s="1"/>
  <c r="AU246" i="49"/>
  <c r="U246" i="49" s="1"/>
  <c r="DW246" i="49"/>
  <c r="CX246" i="49"/>
  <c r="EV246" i="49"/>
  <c r="FU246" i="49"/>
  <c r="AF246" i="49"/>
  <c r="F246" i="49" s="1"/>
  <c r="BB246" i="49"/>
  <c r="AB246" i="49" s="1"/>
  <c r="AO246" i="49"/>
  <c r="O246" i="49" s="1"/>
  <c r="CG247" i="49"/>
  <c r="DF247" i="49"/>
  <c r="EE247" i="49"/>
  <c r="FD247" i="49"/>
  <c r="CC247" i="49"/>
  <c r="DB247" i="49"/>
  <c r="EA247" i="49"/>
  <c r="EZ247" i="49"/>
  <c r="CE247" i="49"/>
  <c r="DD247" i="49"/>
  <c r="FB247" i="49"/>
  <c r="EC247" i="49"/>
  <c r="CI247" i="49"/>
  <c r="DH247" i="49"/>
  <c r="EG247" i="49"/>
  <c r="FF247" i="49"/>
  <c r="DE247" i="49"/>
  <c r="CF247" i="49"/>
  <c r="ED247" i="49"/>
  <c r="FC247" i="49"/>
  <c r="DU247" i="49"/>
  <c r="CV247" i="49"/>
  <c r="ET247" i="49"/>
  <c r="FS247" i="49"/>
  <c r="AH246" i="49"/>
  <c r="H246" i="49" s="1"/>
  <c r="AI246" i="49"/>
  <c r="I246" i="49" s="1"/>
  <c r="AV246" i="49"/>
  <c r="V246" i="49" s="1"/>
  <c r="AJ246" i="49"/>
  <c r="J246" i="49" s="1"/>
  <c r="AE246" i="49"/>
  <c r="E246" i="49" s="1"/>
  <c r="DN234" i="48"/>
  <c r="AP561" i="49" s="1"/>
  <c r="CN561" i="49" s="1"/>
  <c r="BO561" i="49" s="1"/>
  <c r="DG247" i="49"/>
  <c r="CH247" i="49"/>
  <c r="EF247" i="49"/>
  <c r="FE247" i="49"/>
  <c r="CK247" i="49"/>
  <c r="DJ247" i="49"/>
  <c r="EI247" i="49"/>
  <c r="FH247" i="49"/>
  <c r="DK247" i="49"/>
  <c r="CL247" i="49"/>
  <c r="FI247" i="49"/>
  <c r="EJ247" i="49"/>
  <c r="DN247" i="49"/>
  <c r="DI247" i="49"/>
  <c r="CJ247" i="49"/>
  <c r="EH247" i="49"/>
  <c r="FG247" i="49"/>
  <c r="DY247" i="49"/>
  <c r="CZ247" i="49"/>
  <c r="FW247" i="49"/>
  <c r="EX247" i="49"/>
  <c r="AS246" i="49"/>
  <c r="S246" i="49" s="1"/>
  <c r="AL246" i="49"/>
  <c r="L246" i="49" s="1"/>
  <c r="DC234" i="48"/>
  <c r="DA234" i="48"/>
  <c r="DG235" i="48"/>
  <c r="AI562" i="49" s="1"/>
  <c r="CG562" i="49" s="1"/>
  <c r="BH562" i="49" s="1"/>
  <c r="DK235" i="48"/>
  <c r="AM562" i="49" s="1"/>
  <c r="CK562" i="49" s="1"/>
  <c r="BL562" i="49" s="1"/>
  <c r="DL235" i="48"/>
  <c r="AN562" i="49" s="1"/>
  <c r="CL562" i="49" s="1"/>
  <c r="BM562" i="49" s="1"/>
  <c r="DZ235" i="48"/>
  <c r="BB562" i="49" s="1"/>
  <c r="CZ562" i="49" s="1"/>
  <c r="CA562" i="49" s="1"/>
  <c r="DJ235" i="48"/>
  <c r="AL562" i="49" s="1"/>
  <c r="CJ562" i="49" s="1"/>
  <c r="BK562" i="49" s="1"/>
  <c r="DF235" i="48"/>
  <c r="AH562" i="49" s="1"/>
  <c r="CF562" i="49" s="1"/>
  <c r="BG562" i="49" s="1"/>
  <c r="DV235" i="48"/>
  <c r="AX562" i="49" s="1"/>
  <c r="CV562" i="49" s="1"/>
  <c r="BW562" i="49" s="1"/>
  <c r="DI235" i="48"/>
  <c r="AK562" i="49" s="1"/>
  <c r="CI562" i="49" s="1"/>
  <c r="BJ562" i="49" s="1"/>
  <c r="D236" i="48"/>
  <c r="EN247" i="49" l="1"/>
  <c r="CP247" i="49"/>
  <c r="BD560" i="49"/>
  <c r="CB560" i="49" s="1"/>
  <c r="CO247" i="49"/>
  <c r="FL247" i="49"/>
  <c r="DH235" i="48"/>
  <c r="AJ562" i="49" s="1"/>
  <c r="CH562" i="49" s="1"/>
  <c r="BI562" i="49" s="1"/>
  <c r="BI248" i="49"/>
  <c r="EF248" i="49" s="1"/>
  <c r="E557" i="49"/>
  <c r="AC557" i="49" s="1"/>
  <c r="DZ557" i="49"/>
  <c r="DB558" i="49"/>
  <c r="BI249" i="49"/>
  <c r="BY249" i="49"/>
  <c r="BJ249" i="49"/>
  <c r="BZ249" i="49"/>
  <c r="BS249" i="49"/>
  <c r="BL249" i="49"/>
  <c r="BM249" i="49"/>
  <c r="BN249" i="49"/>
  <c r="BG249" i="49"/>
  <c r="BW249" i="49"/>
  <c r="BP249" i="49"/>
  <c r="BQ249" i="49"/>
  <c r="BR249" i="49"/>
  <c r="BK249" i="49"/>
  <c r="CA249" i="49"/>
  <c r="BD249" i="49"/>
  <c r="BT249" i="49"/>
  <c r="BU249" i="49"/>
  <c r="BX249" i="49"/>
  <c r="BO249" i="49"/>
  <c r="BF249" i="49"/>
  <c r="BV249" i="49"/>
  <c r="BE249" i="49"/>
  <c r="BH249" i="49"/>
  <c r="DX235" i="48"/>
  <c r="AZ562" i="49" s="1"/>
  <c r="CX562" i="49" s="1"/>
  <c r="BY562" i="49" s="1"/>
  <c r="DM235" i="48"/>
  <c r="AO562" i="49" s="1"/>
  <c r="CM562" i="49" s="1"/>
  <c r="BN562" i="49" s="1"/>
  <c r="DN235" i="48"/>
  <c r="AP562" i="49" s="1"/>
  <c r="CN562" i="49" s="1"/>
  <c r="BO562" i="49" s="1"/>
  <c r="DQ235" i="48"/>
  <c r="AS562" i="49" s="1"/>
  <c r="CQ562" i="49" s="1"/>
  <c r="BR562" i="49" s="1"/>
  <c r="DW235" i="48"/>
  <c r="AY562" i="49" s="1"/>
  <c r="CW562" i="49" s="1"/>
  <c r="BX562" i="49" s="1"/>
  <c r="DU235" i="48"/>
  <c r="AW562" i="49" s="1"/>
  <c r="CU562" i="49" s="1"/>
  <c r="BV562" i="49" s="1"/>
  <c r="DR235" i="48"/>
  <c r="AT562" i="49" s="1"/>
  <c r="CR562" i="49" s="1"/>
  <c r="BS562" i="49" s="1"/>
  <c r="DY235" i="48"/>
  <c r="BA562" i="49" s="1"/>
  <c r="CY562" i="49" s="1"/>
  <c r="BZ562" i="49" s="1"/>
  <c r="DP235" i="48"/>
  <c r="AR562" i="49" s="1"/>
  <c r="CP562" i="49" s="1"/>
  <c r="BQ562" i="49" s="1"/>
  <c r="DO235" i="48"/>
  <c r="AQ562" i="49" s="1"/>
  <c r="CO562" i="49" s="1"/>
  <c r="BP562" i="49" s="1"/>
  <c r="DS235" i="48"/>
  <c r="AU562" i="49" s="1"/>
  <c r="CS562" i="49" s="1"/>
  <c r="BT562" i="49" s="1"/>
  <c r="DE235" i="48"/>
  <c r="AG562" i="49" s="1"/>
  <c r="CE562" i="49" s="1"/>
  <c r="BF562" i="49" s="1"/>
  <c r="EG560" i="49"/>
  <c r="DH560" i="49" s="1"/>
  <c r="K560" i="49" s="1"/>
  <c r="ES561" i="49"/>
  <c r="DT561" i="49" s="1"/>
  <c r="W561" i="49" s="1"/>
  <c r="EW561" i="49"/>
  <c r="DX561" i="49" s="1"/>
  <c r="EM561" i="49"/>
  <c r="DN561" i="49" s="1"/>
  <c r="Q561" i="49" s="1"/>
  <c r="N559" i="49"/>
  <c r="I560" i="49"/>
  <c r="AA560" i="49"/>
  <c r="W560" i="49"/>
  <c r="EN560" i="49"/>
  <c r="DO560" i="49" s="1"/>
  <c r="R560" i="49" s="1"/>
  <c r="EJ561" i="49"/>
  <c r="DK561" i="49" s="1"/>
  <c r="N561" i="49" s="1"/>
  <c r="ET561" i="49"/>
  <c r="DU561" i="49" s="1"/>
  <c r="X561" i="49" s="1"/>
  <c r="EQ561" i="49"/>
  <c r="DR561" i="49" s="1"/>
  <c r="EA559" i="49"/>
  <c r="EH560" i="49"/>
  <c r="DI560" i="49" s="1"/>
  <c r="L560" i="49" s="1"/>
  <c r="Q560" i="49"/>
  <c r="F560" i="49"/>
  <c r="EH561" i="49"/>
  <c r="DI561" i="49" s="1"/>
  <c r="L561" i="49" s="1"/>
  <c r="EI561" i="49"/>
  <c r="DJ561" i="49" s="1"/>
  <c r="EO561" i="49"/>
  <c r="DP561" i="49" s="1"/>
  <c r="S561" i="49" s="1"/>
  <c r="EX560" i="49"/>
  <c r="DY560" i="49" s="1"/>
  <c r="AB560" i="49" s="1"/>
  <c r="Y560" i="49"/>
  <c r="EV561" i="49"/>
  <c r="DW561" i="49" s="1"/>
  <c r="Z561" i="49" s="1"/>
  <c r="EE561" i="49"/>
  <c r="DF561" i="49" s="1"/>
  <c r="I561" i="49" s="1"/>
  <c r="EF561" i="49"/>
  <c r="DG561" i="49" s="1"/>
  <c r="J561" i="49" s="1"/>
  <c r="EI560" i="49"/>
  <c r="DJ560" i="49" s="1"/>
  <c r="M560" i="49" s="1"/>
  <c r="EK561" i="49"/>
  <c r="DL561" i="49" s="1"/>
  <c r="EX561" i="49"/>
  <c r="DY561" i="49" s="1"/>
  <c r="AB561" i="49" s="1"/>
  <c r="EB561" i="49"/>
  <c r="DC561" i="49" s="1"/>
  <c r="F561" i="49" s="1"/>
  <c r="EG561" i="49"/>
  <c r="DH561" i="49" s="1"/>
  <c r="EF560" i="49"/>
  <c r="DG560" i="49" s="1"/>
  <c r="J560" i="49" s="1"/>
  <c r="ER561" i="49"/>
  <c r="DS561" i="49" s="1"/>
  <c r="V561" i="49" s="1"/>
  <c r="ED561" i="49"/>
  <c r="DE561" i="49" s="1"/>
  <c r="H561" i="49" s="1"/>
  <c r="EC561" i="49"/>
  <c r="DD561" i="49" s="1"/>
  <c r="G561" i="49" s="1"/>
  <c r="EC560" i="49"/>
  <c r="DD560" i="49" s="1"/>
  <c r="G560" i="49" s="1"/>
  <c r="EP561" i="49"/>
  <c r="DQ561" i="49" s="1"/>
  <c r="T561" i="49" s="1"/>
  <c r="EV560" i="49"/>
  <c r="DW560" i="49" s="1"/>
  <c r="Z560" i="49" s="1"/>
  <c r="EN561" i="49"/>
  <c r="DO561" i="49" s="1"/>
  <c r="R561" i="49" s="1"/>
  <c r="EU561" i="49"/>
  <c r="DV561" i="49" s="1"/>
  <c r="Y561" i="49" s="1"/>
  <c r="BB247" i="49"/>
  <c r="AB247" i="49" s="1"/>
  <c r="AN247" i="49"/>
  <c r="N247" i="49" s="1"/>
  <c r="BA247" i="49"/>
  <c r="AA247" i="49" s="1"/>
  <c r="AZ247" i="49"/>
  <c r="Z247" i="49" s="1"/>
  <c r="AY247" i="49"/>
  <c r="Y247" i="49" s="1"/>
  <c r="AW247" i="49"/>
  <c r="W247" i="49" s="1"/>
  <c r="AP247" i="49"/>
  <c r="P247" i="49" s="1"/>
  <c r="AV247" i="49"/>
  <c r="V247" i="49" s="1"/>
  <c r="AU247" i="49"/>
  <c r="U247" i="49" s="1"/>
  <c r="AS247" i="49"/>
  <c r="S247" i="49" s="1"/>
  <c r="AR247" i="49"/>
  <c r="R247" i="49" s="1"/>
  <c r="DT235" i="48"/>
  <c r="AV562" i="49" s="1"/>
  <c r="CT562" i="49" s="1"/>
  <c r="BU562" i="49" s="1"/>
  <c r="CY248" i="49"/>
  <c r="DX248" i="49"/>
  <c r="EW248" i="49"/>
  <c r="FV248" i="49"/>
  <c r="DL248" i="49"/>
  <c r="CM248" i="49"/>
  <c r="FJ248" i="49"/>
  <c r="EK248" i="49"/>
  <c r="DT248" i="49"/>
  <c r="CU248" i="49"/>
  <c r="FR248" i="49"/>
  <c r="ES248" i="49"/>
  <c r="DW248" i="49"/>
  <c r="CX248" i="49"/>
  <c r="FU248" i="49"/>
  <c r="EV248" i="49"/>
  <c r="CW248" i="49"/>
  <c r="DV248" i="49"/>
  <c r="EU248" i="49"/>
  <c r="FT248" i="49"/>
  <c r="DQ248" i="49"/>
  <c r="CR248" i="49"/>
  <c r="EP248" i="49"/>
  <c r="FO248" i="49"/>
  <c r="AX247" i="49"/>
  <c r="X247" i="49" s="1"/>
  <c r="AH247" i="49"/>
  <c r="H247" i="49" s="1"/>
  <c r="AK247" i="49"/>
  <c r="K247" i="49" s="1"/>
  <c r="AE247" i="49"/>
  <c r="E247" i="49" s="1"/>
  <c r="AI247" i="49"/>
  <c r="I247" i="49" s="1"/>
  <c r="AO247" i="49"/>
  <c r="O247" i="49" s="1"/>
  <c r="DC248" i="49"/>
  <c r="CD248" i="49"/>
  <c r="EB248" i="49"/>
  <c r="FA248" i="49"/>
  <c r="DS248" i="49"/>
  <c r="CT248" i="49"/>
  <c r="FQ248" i="49"/>
  <c r="ER248" i="49"/>
  <c r="CC248" i="49"/>
  <c r="DB248" i="49"/>
  <c r="EA248" i="49"/>
  <c r="EZ248" i="49"/>
  <c r="CG248" i="49"/>
  <c r="DF248" i="49"/>
  <c r="FD248" i="49"/>
  <c r="EE248" i="49"/>
  <c r="DE248" i="49"/>
  <c r="CF248" i="49"/>
  <c r="FC248" i="49"/>
  <c r="ED248" i="49"/>
  <c r="DU248" i="49"/>
  <c r="CV248" i="49"/>
  <c r="ET248" i="49"/>
  <c r="FS248" i="49"/>
  <c r="DD235" i="48"/>
  <c r="AF562" i="49" s="1"/>
  <c r="CD562" i="49" s="1"/>
  <c r="BE562" i="49" s="1"/>
  <c r="EA234" i="48"/>
  <c r="AE561" i="49"/>
  <c r="CC561" i="49" s="1"/>
  <c r="CK248" i="49"/>
  <c r="DJ248" i="49"/>
  <c r="EI248" i="49"/>
  <c r="FH248" i="49"/>
  <c r="CH248" i="49"/>
  <c r="DH248" i="49"/>
  <c r="CI248" i="49"/>
  <c r="FF248" i="49"/>
  <c r="EG248" i="49"/>
  <c r="CL248" i="49"/>
  <c r="DK248" i="49"/>
  <c r="EJ248" i="49"/>
  <c r="FI248" i="49"/>
  <c r="DI248" i="49"/>
  <c r="CJ248" i="49"/>
  <c r="FG248" i="49"/>
  <c r="EH248" i="49"/>
  <c r="DY248" i="49"/>
  <c r="CZ248" i="49"/>
  <c r="EX248" i="49"/>
  <c r="FW248" i="49"/>
  <c r="AL247" i="49"/>
  <c r="L247" i="49" s="1"/>
  <c r="AQ247" i="49"/>
  <c r="Q247" i="49" s="1"/>
  <c r="AM247" i="49"/>
  <c r="M247" i="49" s="1"/>
  <c r="AJ247" i="49"/>
  <c r="J247" i="49" s="1"/>
  <c r="AT247" i="49"/>
  <c r="T247" i="49" s="1"/>
  <c r="AF247" i="49"/>
  <c r="F247" i="49" s="1"/>
  <c r="CS248" i="49"/>
  <c r="DR248" i="49"/>
  <c r="EQ248" i="49"/>
  <c r="FP248" i="49"/>
  <c r="CE248" i="49"/>
  <c r="DD248" i="49"/>
  <c r="FB248" i="49"/>
  <c r="EC248" i="49"/>
  <c r="CO248" i="49"/>
  <c r="DN248" i="49"/>
  <c r="EM248" i="49"/>
  <c r="FL248" i="49"/>
  <c r="CP248" i="49"/>
  <c r="DO248" i="49"/>
  <c r="EN248" i="49"/>
  <c r="FM248" i="49"/>
  <c r="CQ248" i="49"/>
  <c r="DP248" i="49"/>
  <c r="EO248" i="49"/>
  <c r="FN248" i="49"/>
  <c r="DM248" i="49"/>
  <c r="CN248" i="49"/>
  <c r="EL248" i="49"/>
  <c r="FK248" i="49"/>
  <c r="AG247" i="49"/>
  <c r="G247" i="49" s="1"/>
  <c r="AZ246" i="49"/>
  <c r="Z246" i="49" s="1"/>
  <c r="AC246" i="49" s="1"/>
  <c r="DC235" i="48"/>
  <c r="DA235" i="48"/>
  <c r="DJ236" i="48"/>
  <c r="AL563" i="49" s="1"/>
  <c r="CJ563" i="49" s="1"/>
  <c r="BK563" i="49" s="1"/>
  <c r="DZ236" i="48"/>
  <c r="BB563" i="49" s="1"/>
  <c r="CZ563" i="49" s="1"/>
  <c r="CA563" i="49" s="1"/>
  <c r="DD236" i="48"/>
  <c r="AF563" i="49" s="1"/>
  <c r="CD563" i="49" s="1"/>
  <c r="BE563" i="49" s="1"/>
  <c r="DI236" i="48"/>
  <c r="AK563" i="49" s="1"/>
  <c r="CI563" i="49" s="1"/>
  <c r="BJ563" i="49" s="1"/>
  <c r="D237" i="48"/>
  <c r="BD561" i="49" l="1"/>
  <c r="CB561" i="49" s="1"/>
  <c r="DG248" i="49"/>
  <c r="E558" i="49"/>
  <c r="AC558" i="49" s="1"/>
  <c r="DZ558" i="49"/>
  <c r="FE248" i="49"/>
  <c r="AJ248" i="49" s="1"/>
  <c r="J248" i="49" s="1"/>
  <c r="DB559" i="49"/>
  <c r="DN236" i="48"/>
  <c r="AP563" i="49" s="1"/>
  <c r="CN563" i="49" s="1"/>
  <c r="BO563" i="49" s="1"/>
  <c r="BQ250" i="49"/>
  <c r="BR250" i="49"/>
  <c r="BK250" i="49"/>
  <c r="CA250" i="49"/>
  <c r="BD250" i="49"/>
  <c r="BT250" i="49"/>
  <c r="BE250" i="49"/>
  <c r="BU250" i="49"/>
  <c r="BF250" i="49"/>
  <c r="BV250" i="49"/>
  <c r="BO250" i="49"/>
  <c r="BH250" i="49"/>
  <c r="BX250" i="49"/>
  <c r="BI250" i="49"/>
  <c r="BJ250" i="49"/>
  <c r="BZ250" i="49"/>
  <c r="BS250" i="49"/>
  <c r="BL250" i="49"/>
  <c r="BN250" i="49"/>
  <c r="BM250" i="49"/>
  <c r="BP250" i="49"/>
  <c r="BG250" i="49"/>
  <c r="BW250" i="49"/>
  <c r="DT236" i="48"/>
  <c r="AV563" i="49" s="1"/>
  <c r="CT563" i="49" s="1"/>
  <c r="BU563" i="49" s="1"/>
  <c r="DG236" i="48"/>
  <c r="AI563" i="49" s="1"/>
  <c r="CG563" i="49" s="1"/>
  <c r="BH563" i="49" s="1"/>
  <c r="DM236" i="48"/>
  <c r="AO563" i="49" s="1"/>
  <c r="CM563" i="49" s="1"/>
  <c r="BN563" i="49" s="1"/>
  <c r="DU236" i="48"/>
  <c r="AW563" i="49" s="1"/>
  <c r="CU563" i="49" s="1"/>
  <c r="BV563" i="49" s="1"/>
  <c r="DL236" i="48"/>
  <c r="AN563" i="49" s="1"/>
  <c r="CL563" i="49" s="1"/>
  <c r="BM563" i="49" s="1"/>
  <c r="DO236" i="48"/>
  <c r="AQ563" i="49" s="1"/>
  <c r="CO563" i="49" s="1"/>
  <c r="BP563" i="49" s="1"/>
  <c r="DE236" i="48"/>
  <c r="AG563" i="49" s="1"/>
  <c r="CE563" i="49" s="1"/>
  <c r="BF563" i="49" s="1"/>
  <c r="DK236" i="48"/>
  <c r="AM563" i="49" s="1"/>
  <c r="CK563" i="49" s="1"/>
  <c r="BL563" i="49" s="1"/>
  <c r="DW236" i="48"/>
  <c r="AY563" i="49" s="1"/>
  <c r="CW563" i="49" s="1"/>
  <c r="BX563" i="49" s="1"/>
  <c r="AA561" i="49"/>
  <c r="ED562" i="49"/>
  <c r="DE562" i="49" s="1"/>
  <c r="EG562" i="49"/>
  <c r="DH562" i="49" s="1"/>
  <c r="K562" i="49" s="1"/>
  <c r="K561" i="49"/>
  <c r="M561" i="49"/>
  <c r="U561" i="49"/>
  <c r="EU562" i="49"/>
  <c r="DV562" i="49" s="1"/>
  <c r="Y562" i="49" s="1"/>
  <c r="EE562" i="49"/>
  <c r="DF562" i="49" s="1"/>
  <c r="ES562" i="49"/>
  <c r="DT562" i="49" s="1"/>
  <c r="W562" i="49" s="1"/>
  <c r="EA560" i="49"/>
  <c r="EC562" i="49"/>
  <c r="DD562" i="49" s="1"/>
  <c r="G562" i="49" s="1"/>
  <c r="EO562" i="49"/>
  <c r="DP562" i="49" s="1"/>
  <c r="S562" i="49" s="1"/>
  <c r="O561" i="49"/>
  <c r="EM562" i="49"/>
  <c r="DN562" i="49" s="1"/>
  <c r="Q562" i="49" s="1"/>
  <c r="EF562" i="49"/>
  <c r="DG562" i="49" s="1"/>
  <c r="EP562" i="49"/>
  <c r="DQ562" i="49" s="1"/>
  <c r="T562" i="49" s="1"/>
  <c r="EL561" i="49"/>
  <c r="DM561" i="49" s="1"/>
  <c r="P561" i="49" s="1"/>
  <c r="ET562" i="49"/>
  <c r="DU562" i="49" s="1"/>
  <c r="X562" i="49" s="1"/>
  <c r="EW562" i="49"/>
  <c r="DX562" i="49" s="1"/>
  <c r="AA562" i="49" s="1"/>
  <c r="AZ248" i="49"/>
  <c r="Z248" i="49" s="1"/>
  <c r="AW248" i="49"/>
  <c r="W248" i="49" s="1"/>
  <c r="AO248" i="49"/>
  <c r="O248" i="49" s="1"/>
  <c r="EV562" i="49"/>
  <c r="DW562" i="49" s="1"/>
  <c r="Z562" i="49" s="1"/>
  <c r="EK562" i="49"/>
  <c r="DL562" i="49" s="1"/>
  <c r="EH562" i="49"/>
  <c r="DI562" i="49" s="1"/>
  <c r="L562" i="49" s="1"/>
  <c r="EJ562" i="49"/>
  <c r="DK562" i="49" s="1"/>
  <c r="N562" i="49" s="1"/>
  <c r="EX562" i="49"/>
  <c r="DY562" i="49" s="1"/>
  <c r="AB562" i="49" s="1"/>
  <c r="EI562" i="49"/>
  <c r="DJ562" i="49" s="1"/>
  <c r="M562" i="49" s="1"/>
  <c r="EL562" i="49"/>
  <c r="DM562" i="49" s="1"/>
  <c r="P562" i="49" s="1"/>
  <c r="EN562" i="49"/>
  <c r="DO562" i="49" s="1"/>
  <c r="R562" i="49" s="1"/>
  <c r="EQ562" i="49"/>
  <c r="DR562" i="49" s="1"/>
  <c r="DC236" i="48"/>
  <c r="AE563" i="49" s="1"/>
  <c r="CC563" i="49" s="1"/>
  <c r="BD563" i="49" s="1"/>
  <c r="AL248" i="49"/>
  <c r="L248" i="49" s="1"/>
  <c r="AK248" i="49"/>
  <c r="K248" i="49" s="1"/>
  <c r="CH249" i="49"/>
  <c r="DG249" i="49"/>
  <c r="EF249" i="49"/>
  <c r="FE249" i="49"/>
  <c r="CQ249" i="49"/>
  <c r="DP249" i="49"/>
  <c r="EO249" i="49"/>
  <c r="FN249" i="49"/>
  <c r="CD249" i="49"/>
  <c r="DC249" i="49"/>
  <c r="EB249" i="49"/>
  <c r="FA249" i="49"/>
  <c r="DQ249" i="49"/>
  <c r="CR249" i="49"/>
  <c r="FO249" i="49"/>
  <c r="EP249" i="49"/>
  <c r="DS236" i="48"/>
  <c r="AU563" i="49" s="1"/>
  <c r="CS563" i="49" s="1"/>
  <c r="BT563" i="49" s="1"/>
  <c r="DW249" i="49"/>
  <c r="CX249" i="49"/>
  <c r="FU249" i="49"/>
  <c r="EV249" i="49"/>
  <c r="DF249" i="49"/>
  <c r="CG249" i="49"/>
  <c r="FD249" i="49"/>
  <c r="EE249" i="49"/>
  <c r="DU249" i="49"/>
  <c r="CV249" i="49"/>
  <c r="ET249" i="49"/>
  <c r="FS249" i="49"/>
  <c r="AG248" i="49"/>
  <c r="G248" i="49" s="1"/>
  <c r="AN248" i="49"/>
  <c r="N248" i="49" s="1"/>
  <c r="DY236" i="48"/>
  <c r="BA563" i="49" s="1"/>
  <c r="CY563" i="49" s="1"/>
  <c r="BZ563" i="49" s="1"/>
  <c r="DQ236" i="48"/>
  <c r="AS563" i="49" s="1"/>
  <c r="CQ563" i="49" s="1"/>
  <c r="BR563" i="49" s="1"/>
  <c r="DF236" i="48"/>
  <c r="AH563" i="49" s="1"/>
  <c r="CF563" i="49" s="1"/>
  <c r="BG563" i="49" s="1"/>
  <c r="DX236" i="48"/>
  <c r="AZ563" i="49" s="1"/>
  <c r="CX563" i="49" s="1"/>
  <c r="BY563" i="49" s="1"/>
  <c r="DP236" i="48"/>
  <c r="AR563" i="49" s="1"/>
  <c r="CP563" i="49" s="1"/>
  <c r="BQ563" i="49" s="1"/>
  <c r="EA235" i="48"/>
  <c r="AE562" i="49"/>
  <c r="CC562" i="49" s="1"/>
  <c r="CC249" i="49"/>
  <c r="DB249" i="49"/>
  <c r="EA249" i="49"/>
  <c r="EZ249" i="49"/>
  <c r="DD249" i="49"/>
  <c r="CE249" i="49"/>
  <c r="FB249" i="49"/>
  <c r="EC249" i="49"/>
  <c r="DL249" i="49"/>
  <c r="CM249" i="49"/>
  <c r="FJ249" i="49"/>
  <c r="EK249" i="49"/>
  <c r="DN249" i="49"/>
  <c r="CO249" i="49"/>
  <c r="FL249" i="49"/>
  <c r="EM249" i="49"/>
  <c r="DI249" i="49"/>
  <c r="CJ249" i="49"/>
  <c r="EH249" i="49"/>
  <c r="FG249" i="49"/>
  <c r="DY249" i="49"/>
  <c r="CZ249" i="49"/>
  <c r="FW249" i="49"/>
  <c r="EX249" i="49"/>
  <c r="AP248" i="49"/>
  <c r="P248" i="49" s="1"/>
  <c r="AS248" i="49"/>
  <c r="S248" i="49" s="1"/>
  <c r="AR248" i="49"/>
  <c r="R248" i="49" s="1"/>
  <c r="AQ248" i="49"/>
  <c r="Q248" i="49" s="1"/>
  <c r="AU248" i="49"/>
  <c r="U248" i="49" s="1"/>
  <c r="AT248" i="49"/>
  <c r="T248" i="49" s="1"/>
  <c r="AY248" i="49"/>
  <c r="Y248" i="49" s="1"/>
  <c r="BA248" i="49"/>
  <c r="AA248" i="49" s="1"/>
  <c r="CS249" i="49"/>
  <c r="DR249" i="49"/>
  <c r="EQ249" i="49"/>
  <c r="FP249" i="49"/>
  <c r="DX249" i="49"/>
  <c r="CY249" i="49"/>
  <c r="EW249" i="49"/>
  <c r="FV249" i="49"/>
  <c r="DR236" i="48"/>
  <c r="AT563" i="49" s="1"/>
  <c r="CR563" i="49" s="1"/>
  <c r="BS563" i="49" s="1"/>
  <c r="CP249" i="49"/>
  <c r="DO249" i="49"/>
  <c r="EN249" i="49"/>
  <c r="FM249" i="49"/>
  <c r="CI249" i="49"/>
  <c r="DH249" i="49"/>
  <c r="FF249" i="49"/>
  <c r="EG249" i="49"/>
  <c r="DE249" i="49"/>
  <c r="CF249" i="49"/>
  <c r="FC249" i="49"/>
  <c r="ED249" i="49"/>
  <c r="BB248" i="49"/>
  <c r="AB248" i="49" s="1"/>
  <c r="AM248" i="49"/>
  <c r="M248" i="49" s="1"/>
  <c r="AC247" i="49"/>
  <c r="DV236" i="48"/>
  <c r="AX563" i="49" s="1"/>
  <c r="CV563" i="49" s="1"/>
  <c r="BW563" i="49" s="1"/>
  <c r="DH236" i="48"/>
  <c r="AJ563" i="49" s="1"/>
  <c r="CH563" i="49" s="1"/>
  <c r="BI563" i="49" s="1"/>
  <c r="DV249" i="49"/>
  <c r="CW249" i="49"/>
  <c r="EU249" i="49"/>
  <c r="FT249" i="49"/>
  <c r="CK249" i="49"/>
  <c r="DJ249" i="49"/>
  <c r="FH249" i="49"/>
  <c r="EI249" i="49"/>
  <c r="CL249" i="49"/>
  <c r="DK249" i="49"/>
  <c r="EJ249" i="49"/>
  <c r="FI249" i="49"/>
  <c r="CU249" i="49"/>
  <c r="ES249" i="49"/>
  <c r="DT249" i="49"/>
  <c r="FR249" i="49"/>
  <c r="CT249" i="49"/>
  <c r="DS249" i="49"/>
  <c r="ER249" i="49"/>
  <c r="FQ249" i="49"/>
  <c r="DM249" i="49"/>
  <c r="CN249" i="49"/>
  <c r="FK249" i="49"/>
  <c r="EL249" i="49"/>
  <c r="AH248" i="49"/>
  <c r="H248" i="49" s="1"/>
  <c r="AI248" i="49"/>
  <c r="I248" i="49" s="1"/>
  <c r="AV248" i="49"/>
  <c r="V248" i="49" s="1"/>
  <c r="AX248" i="49"/>
  <c r="X248" i="49" s="1"/>
  <c r="AE248" i="49"/>
  <c r="E248" i="49" s="1"/>
  <c r="AF248" i="49"/>
  <c r="F248" i="49" s="1"/>
  <c r="DA236" i="48"/>
  <c r="DW237" i="48"/>
  <c r="AY564" i="49" s="1"/>
  <c r="CW564" i="49" s="1"/>
  <c r="BX564" i="49" s="1"/>
  <c r="DH237" i="48"/>
  <c r="AJ564" i="49" s="1"/>
  <c r="CH564" i="49" s="1"/>
  <c r="BI564" i="49" s="1"/>
  <c r="DV237" i="48"/>
  <c r="AX564" i="49" s="1"/>
  <c r="CV564" i="49" s="1"/>
  <c r="BW564" i="49" s="1"/>
  <c r="D238" i="48"/>
  <c r="BD562" i="49" l="1"/>
  <c r="CB562" i="49" s="1"/>
  <c r="CB563" i="49"/>
  <c r="DR237" i="48"/>
  <c r="AT564" i="49" s="1"/>
  <c r="CR564" i="49" s="1"/>
  <c r="BS564" i="49" s="1"/>
  <c r="DX237" i="48"/>
  <c r="AZ564" i="49" s="1"/>
  <c r="CX564" i="49" s="1"/>
  <c r="BY564" i="49" s="1"/>
  <c r="BY250" i="49"/>
  <c r="FU250" i="49" s="1"/>
  <c r="E559" i="49"/>
  <c r="AC559" i="49" s="1"/>
  <c r="DZ559" i="49"/>
  <c r="DB560" i="49"/>
  <c r="DD237" i="48"/>
  <c r="AF564" i="49" s="1"/>
  <c r="CD564" i="49" s="1"/>
  <c r="BE564" i="49" s="1"/>
  <c r="BI251" i="49"/>
  <c r="BY251" i="49"/>
  <c r="BJ251" i="49"/>
  <c r="BZ251" i="49"/>
  <c r="BS251" i="49"/>
  <c r="BL251" i="49"/>
  <c r="BM251" i="49"/>
  <c r="BN251" i="49"/>
  <c r="BG251" i="49"/>
  <c r="BW251" i="49"/>
  <c r="BP251" i="49"/>
  <c r="BQ251" i="49"/>
  <c r="BR251" i="49"/>
  <c r="CA251" i="49"/>
  <c r="BD251" i="49"/>
  <c r="BF251" i="49"/>
  <c r="BE251" i="49"/>
  <c r="BV251" i="49"/>
  <c r="BH251" i="49"/>
  <c r="BU251" i="49"/>
  <c r="BX251" i="49"/>
  <c r="H562" i="49"/>
  <c r="DK237" i="48"/>
  <c r="AM564" i="49" s="1"/>
  <c r="CK564" i="49" s="1"/>
  <c r="BL564" i="49" s="1"/>
  <c r="DZ237" i="48"/>
  <c r="BB564" i="49" s="1"/>
  <c r="CZ564" i="49" s="1"/>
  <c r="CA564" i="49" s="1"/>
  <c r="DJ237" i="48"/>
  <c r="AL564" i="49" s="1"/>
  <c r="CJ564" i="49" s="1"/>
  <c r="BK564" i="49" s="1"/>
  <c r="DL237" i="48"/>
  <c r="AN564" i="49" s="1"/>
  <c r="CL564" i="49" s="1"/>
  <c r="BM564" i="49" s="1"/>
  <c r="DI237" i="48"/>
  <c r="AK564" i="49" s="1"/>
  <c r="CI564" i="49" s="1"/>
  <c r="BJ564" i="49" s="1"/>
  <c r="DM237" i="48"/>
  <c r="AO564" i="49" s="1"/>
  <c r="CM564" i="49" s="1"/>
  <c r="BN564" i="49" s="1"/>
  <c r="DN237" i="48"/>
  <c r="AP564" i="49" s="1"/>
  <c r="CN564" i="49" s="1"/>
  <c r="BO564" i="49" s="1"/>
  <c r="DY237" i="48"/>
  <c r="BA564" i="49" s="1"/>
  <c r="CY564" i="49" s="1"/>
  <c r="BZ564" i="49" s="1"/>
  <c r="DU237" i="48"/>
  <c r="AW564" i="49" s="1"/>
  <c r="CU564" i="49" s="1"/>
  <c r="BV564" i="49" s="1"/>
  <c r="EJ563" i="49"/>
  <c r="DK563" i="49" s="1"/>
  <c r="N563" i="49" s="1"/>
  <c r="EU563" i="49"/>
  <c r="DV563" i="49" s="1"/>
  <c r="ES563" i="49"/>
  <c r="DT563" i="49" s="1"/>
  <c r="U562" i="49"/>
  <c r="O562" i="49"/>
  <c r="J562" i="49"/>
  <c r="I562" i="49"/>
  <c r="EA561" i="49"/>
  <c r="EB562" i="49"/>
  <c r="DC562" i="49" s="1"/>
  <c r="F562" i="49" s="1"/>
  <c r="EM563" i="49"/>
  <c r="DN563" i="49" s="1"/>
  <c r="EX563" i="49"/>
  <c r="DY563" i="49" s="1"/>
  <c r="AB563" i="49" s="1"/>
  <c r="EC563" i="49"/>
  <c r="DD563" i="49" s="1"/>
  <c r="ER562" i="49"/>
  <c r="DS562" i="49" s="1"/>
  <c r="V562" i="49" s="1"/>
  <c r="EH563" i="49"/>
  <c r="DI563" i="49" s="1"/>
  <c r="L563" i="49" s="1"/>
  <c r="EE563" i="49"/>
  <c r="DF563" i="49" s="1"/>
  <c r="EB563" i="49"/>
  <c r="DC563" i="49" s="1"/>
  <c r="F563" i="49" s="1"/>
  <c r="EI563" i="49"/>
  <c r="DJ563" i="49" s="1"/>
  <c r="M563" i="49" s="1"/>
  <c r="EG563" i="49"/>
  <c r="DH563" i="49" s="1"/>
  <c r="K563" i="49" s="1"/>
  <c r="EK563" i="49"/>
  <c r="DL563" i="49" s="1"/>
  <c r="O563" i="49" s="1"/>
  <c r="ER563" i="49"/>
  <c r="DS563" i="49" s="1"/>
  <c r="V563" i="49" s="1"/>
  <c r="EL563" i="49"/>
  <c r="DM563" i="49" s="1"/>
  <c r="DT237" i="48"/>
  <c r="AV564" i="49" s="1"/>
  <c r="CT564" i="49" s="1"/>
  <c r="BU564" i="49" s="1"/>
  <c r="AW249" i="49"/>
  <c r="W249" i="49" s="1"/>
  <c r="AH249" i="49"/>
  <c r="H249" i="49" s="1"/>
  <c r="AK249" i="49"/>
  <c r="K249" i="49" s="1"/>
  <c r="AF249" i="49"/>
  <c r="F249" i="49" s="1"/>
  <c r="AS249" i="49"/>
  <c r="S249" i="49" s="1"/>
  <c r="AJ249" i="49"/>
  <c r="J249" i="49" s="1"/>
  <c r="AX249" i="49"/>
  <c r="X249" i="49" s="1"/>
  <c r="AT249" i="49"/>
  <c r="T249" i="49" s="1"/>
  <c r="DD250" i="49"/>
  <c r="CE250" i="49"/>
  <c r="FB250" i="49"/>
  <c r="EC250" i="49"/>
  <c r="DO250" i="49"/>
  <c r="CP250" i="49"/>
  <c r="FM250" i="49"/>
  <c r="EN250" i="49"/>
  <c r="DP250" i="49"/>
  <c r="CQ250" i="49"/>
  <c r="FN250" i="49"/>
  <c r="EO250" i="49"/>
  <c r="DE237" i="48"/>
  <c r="AG564" i="49" s="1"/>
  <c r="CE564" i="49" s="1"/>
  <c r="BF564" i="49" s="1"/>
  <c r="DL250" i="49"/>
  <c r="CM250" i="49"/>
  <c r="FJ250" i="49"/>
  <c r="EK250" i="49"/>
  <c r="CU250" i="49"/>
  <c r="DT250" i="49"/>
  <c r="FR250" i="49"/>
  <c r="ES250" i="49"/>
  <c r="EV250" i="49"/>
  <c r="DX250" i="49"/>
  <c r="CY250" i="49"/>
  <c r="EW250" i="49"/>
  <c r="FV250" i="49"/>
  <c r="DV250" i="49"/>
  <c r="CW250" i="49"/>
  <c r="FT250" i="49"/>
  <c r="EU250" i="49"/>
  <c r="DQ250" i="49"/>
  <c r="CR250" i="49"/>
  <c r="FO250" i="49"/>
  <c r="EP250" i="49"/>
  <c r="AC248" i="49"/>
  <c r="AR249" i="49"/>
  <c r="R249" i="49" s="1"/>
  <c r="DM250" i="49"/>
  <c r="CN250" i="49"/>
  <c r="EL250" i="49"/>
  <c r="FK250" i="49"/>
  <c r="DQ237" i="48"/>
  <c r="AS564" i="49" s="1"/>
  <c r="CQ564" i="49" s="1"/>
  <c r="BR564" i="49" s="1"/>
  <c r="CC250" i="49"/>
  <c r="DB250" i="49"/>
  <c r="EA250" i="49"/>
  <c r="EZ250" i="49"/>
  <c r="DU250" i="49"/>
  <c r="CV250" i="49"/>
  <c r="ET250" i="49"/>
  <c r="FS250" i="49"/>
  <c r="AP249" i="49"/>
  <c r="P249" i="49" s="1"/>
  <c r="AM249" i="49"/>
  <c r="M249" i="49" s="1"/>
  <c r="BA249" i="49"/>
  <c r="AA249" i="49" s="1"/>
  <c r="AU249" i="49"/>
  <c r="U249" i="49" s="1"/>
  <c r="BB249" i="49"/>
  <c r="AB249" i="49" s="1"/>
  <c r="AQ249" i="49"/>
  <c r="Q249" i="49" s="1"/>
  <c r="AO249" i="49"/>
  <c r="O249" i="49" s="1"/>
  <c r="AG249" i="49"/>
  <c r="G249" i="49" s="1"/>
  <c r="DN250" i="49"/>
  <c r="CO250" i="49"/>
  <c r="FL250" i="49"/>
  <c r="EM250" i="49"/>
  <c r="CS250" i="49"/>
  <c r="DR250" i="49"/>
  <c r="FP250" i="49"/>
  <c r="EQ250" i="49"/>
  <c r="DO237" i="48"/>
  <c r="AQ564" i="49" s="1"/>
  <c r="CO564" i="49" s="1"/>
  <c r="BP564" i="49" s="1"/>
  <c r="DS250" i="49"/>
  <c r="CT250" i="49"/>
  <c r="ER250" i="49"/>
  <c r="FQ250" i="49"/>
  <c r="DC250" i="49"/>
  <c r="CD250" i="49"/>
  <c r="FA250" i="49"/>
  <c r="EB250" i="49"/>
  <c r="DF250" i="49"/>
  <c r="CG250" i="49"/>
  <c r="EE250" i="49"/>
  <c r="FD250" i="49"/>
  <c r="DE250" i="49"/>
  <c r="CF250" i="49"/>
  <c r="ED250" i="49"/>
  <c r="FC250" i="49"/>
  <c r="DG237" i="48"/>
  <c r="AI564" i="49" s="1"/>
  <c r="CG564" i="49" s="1"/>
  <c r="BH564" i="49" s="1"/>
  <c r="DS237" i="48"/>
  <c r="AU564" i="49" s="1"/>
  <c r="CS564" i="49" s="1"/>
  <c r="BT564" i="49" s="1"/>
  <c r="DP237" i="48"/>
  <c r="AR564" i="49" s="1"/>
  <c r="CP564" i="49" s="1"/>
  <c r="BQ564" i="49" s="1"/>
  <c r="DF237" i="48"/>
  <c r="AH564" i="49" s="1"/>
  <c r="CF564" i="49" s="1"/>
  <c r="BG564" i="49" s="1"/>
  <c r="EA236" i="48"/>
  <c r="CH250" i="49"/>
  <c r="DG250" i="49"/>
  <c r="EF250" i="49"/>
  <c r="FE250" i="49"/>
  <c r="CI250" i="49"/>
  <c r="EG250" i="49"/>
  <c r="DH250" i="49"/>
  <c r="FF250" i="49"/>
  <c r="CK250" i="49"/>
  <c r="DJ250" i="49"/>
  <c r="FH250" i="49"/>
  <c r="EI250" i="49"/>
  <c r="CL250" i="49"/>
  <c r="DK250" i="49"/>
  <c r="EJ250" i="49"/>
  <c r="FI250" i="49"/>
  <c r="DI250" i="49"/>
  <c r="CJ250" i="49"/>
  <c r="EH250" i="49"/>
  <c r="FG250" i="49"/>
  <c r="DY250" i="49"/>
  <c r="CZ250" i="49"/>
  <c r="FW250" i="49"/>
  <c r="EX250" i="49"/>
  <c r="AV249" i="49"/>
  <c r="V249" i="49" s="1"/>
  <c r="AN249" i="49"/>
  <c r="N249" i="49" s="1"/>
  <c r="AY249" i="49"/>
  <c r="Y249" i="49" s="1"/>
  <c r="AL249" i="49"/>
  <c r="L249" i="49" s="1"/>
  <c r="AE249" i="49"/>
  <c r="E249" i="49" s="1"/>
  <c r="AI249" i="49"/>
  <c r="I249" i="49" s="1"/>
  <c r="AZ249" i="49"/>
  <c r="Z249" i="49" s="1"/>
  <c r="DO238" i="48"/>
  <c r="AQ565" i="49" s="1"/>
  <c r="CO565" i="49" s="1"/>
  <c r="BP565" i="49" s="1"/>
  <c r="DV238" i="48"/>
  <c r="AX565" i="49" s="1"/>
  <c r="CV565" i="49" s="1"/>
  <c r="BW565" i="49" s="1"/>
  <c r="DR238" i="48"/>
  <c r="AT565" i="49" s="1"/>
  <c r="CR565" i="49" s="1"/>
  <c r="BS565" i="49" s="1"/>
  <c r="DG238" i="48"/>
  <c r="AI565" i="49" s="1"/>
  <c r="CG565" i="49" s="1"/>
  <c r="BH565" i="49" s="1"/>
  <c r="DP238" i="48"/>
  <c r="AR565" i="49" s="1"/>
  <c r="CP565" i="49" s="1"/>
  <c r="BQ565" i="49" s="1"/>
  <c r="DK238" i="48"/>
  <c r="AM565" i="49" s="1"/>
  <c r="CK565" i="49" s="1"/>
  <c r="BL565" i="49" s="1"/>
  <c r="DC237" i="48"/>
  <c r="DA237" i="48"/>
  <c r="D239" i="48"/>
  <c r="DI238" i="48" l="1"/>
  <c r="AK565" i="49" s="1"/>
  <c r="CI565" i="49" s="1"/>
  <c r="BJ565" i="49" s="1"/>
  <c r="DT238" i="48"/>
  <c r="AV565" i="49" s="1"/>
  <c r="CT565" i="49" s="1"/>
  <c r="BU565" i="49" s="1"/>
  <c r="CX250" i="49"/>
  <c r="E560" i="49"/>
  <c r="AC560" i="49" s="1"/>
  <c r="DZ560" i="49"/>
  <c r="DW250" i="49"/>
  <c r="DN238" i="48"/>
  <c r="AP565" i="49" s="1"/>
  <c r="CN565" i="49" s="1"/>
  <c r="BO565" i="49" s="1"/>
  <c r="BO251" i="49"/>
  <c r="FK251" i="49" s="1"/>
  <c r="DJ238" i="48"/>
  <c r="AL565" i="49" s="1"/>
  <c r="CJ565" i="49" s="1"/>
  <c r="BK565" i="49" s="1"/>
  <c r="BK251" i="49"/>
  <c r="EH251" i="49" s="1"/>
  <c r="DW238" i="48"/>
  <c r="AY565" i="49" s="1"/>
  <c r="CW565" i="49" s="1"/>
  <c r="BX565" i="49" s="1"/>
  <c r="DS238" i="48"/>
  <c r="AU565" i="49" s="1"/>
  <c r="CS565" i="49" s="1"/>
  <c r="BT565" i="49" s="1"/>
  <c r="BT251" i="49"/>
  <c r="DB561" i="49"/>
  <c r="DZ561" i="49" s="1"/>
  <c r="DF238" i="48"/>
  <c r="AH565" i="49" s="1"/>
  <c r="CF565" i="49" s="1"/>
  <c r="BG565" i="49" s="1"/>
  <c r="BQ252" i="49"/>
  <c r="BR252" i="49"/>
  <c r="BK252" i="49"/>
  <c r="CA252" i="49"/>
  <c r="BD252" i="49"/>
  <c r="BT252" i="49"/>
  <c r="BE252" i="49"/>
  <c r="BU252" i="49"/>
  <c r="BF252" i="49"/>
  <c r="BV252" i="49"/>
  <c r="BO252" i="49"/>
  <c r="BH252" i="49"/>
  <c r="BX252" i="49"/>
  <c r="BI252" i="49"/>
  <c r="BY252" i="49"/>
  <c r="BJ252" i="49"/>
  <c r="BZ252" i="49"/>
  <c r="BS252" i="49"/>
  <c r="BL252" i="49"/>
  <c r="BM252" i="49"/>
  <c r="BP252" i="49"/>
  <c r="BW252" i="49"/>
  <c r="BN252" i="49"/>
  <c r="DH238" i="48"/>
  <c r="AJ565" i="49" s="1"/>
  <c r="CH565" i="49" s="1"/>
  <c r="BI565" i="49" s="1"/>
  <c r="DE238" i="48"/>
  <c r="AG565" i="49" s="1"/>
  <c r="CE565" i="49" s="1"/>
  <c r="BF565" i="49" s="1"/>
  <c r="DZ238" i="48"/>
  <c r="BB565" i="49" s="1"/>
  <c r="CZ565" i="49" s="1"/>
  <c r="CA565" i="49" s="1"/>
  <c r="DU238" i="48"/>
  <c r="AW565" i="49" s="1"/>
  <c r="CU565" i="49" s="1"/>
  <c r="BV565" i="49" s="1"/>
  <c r="DM238" i="48"/>
  <c r="AO565" i="49" s="1"/>
  <c r="CM565" i="49" s="1"/>
  <c r="BN565" i="49" s="1"/>
  <c r="DX238" i="48"/>
  <c r="AZ565" i="49" s="1"/>
  <c r="CX565" i="49" s="1"/>
  <c r="BY565" i="49" s="1"/>
  <c r="EK564" i="49"/>
  <c r="DL564" i="49" s="1"/>
  <c r="EH564" i="49"/>
  <c r="DI564" i="49" s="1"/>
  <c r="EI564" i="49"/>
  <c r="DJ564" i="49" s="1"/>
  <c r="EJ564" i="49"/>
  <c r="DK564" i="49" s="1"/>
  <c r="N564" i="49" s="1"/>
  <c r="Y563" i="49"/>
  <c r="EG564" i="49"/>
  <c r="DH564" i="49" s="1"/>
  <c r="EB564" i="49"/>
  <c r="DC564" i="49" s="1"/>
  <c r="EP563" i="49"/>
  <c r="DQ563" i="49" s="1"/>
  <c r="P563" i="49"/>
  <c r="EO563" i="49"/>
  <c r="DP563" i="49" s="1"/>
  <c r="S563" i="49" s="1"/>
  <c r="ES564" i="49"/>
  <c r="DT564" i="49" s="1"/>
  <c r="W564" i="49" s="1"/>
  <c r="ED563" i="49"/>
  <c r="DE563" i="49" s="1"/>
  <c r="H563" i="49" s="1"/>
  <c r="Q563" i="49"/>
  <c r="EA563" i="49"/>
  <c r="EL564" i="49"/>
  <c r="DM564" i="49" s="1"/>
  <c r="I563" i="49"/>
  <c r="EA562" i="49"/>
  <c r="W563" i="49"/>
  <c r="G563" i="49"/>
  <c r="EF563" i="49"/>
  <c r="DG563" i="49" s="1"/>
  <c r="J563" i="49" s="1"/>
  <c r="EW564" i="49"/>
  <c r="DX564" i="49" s="1"/>
  <c r="AA564" i="49" s="1"/>
  <c r="EW563" i="49"/>
  <c r="DX563" i="49" s="1"/>
  <c r="AA563" i="49" s="1"/>
  <c r="EV563" i="49"/>
  <c r="DW563" i="49" s="1"/>
  <c r="EV564" i="49"/>
  <c r="DW564" i="49" s="1"/>
  <c r="Z564" i="49" s="1"/>
  <c r="EX564" i="49"/>
  <c r="DY564" i="49" s="1"/>
  <c r="AB564" i="49" s="1"/>
  <c r="EQ563" i="49"/>
  <c r="DR563" i="49" s="1"/>
  <c r="U563" i="49" s="1"/>
  <c r="EP564" i="49"/>
  <c r="DQ564" i="49" s="1"/>
  <c r="EF564" i="49"/>
  <c r="DG564" i="49" s="1"/>
  <c r="ET564" i="49"/>
  <c r="DU564" i="49" s="1"/>
  <c r="X564" i="49" s="1"/>
  <c r="ET563" i="49"/>
  <c r="DU563" i="49" s="1"/>
  <c r="X563" i="49" s="1"/>
  <c r="EU564" i="49"/>
  <c r="DV564" i="49" s="1"/>
  <c r="Y564" i="49" s="1"/>
  <c r="EN563" i="49"/>
  <c r="DO563" i="49" s="1"/>
  <c r="R563" i="49" s="1"/>
  <c r="AL250" i="49"/>
  <c r="L250" i="49" s="1"/>
  <c r="AN250" i="49"/>
  <c r="N250" i="49" s="1"/>
  <c r="AJ250" i="49"/>
  <c r="J250" i="49" s="1"/>
  <c r="AF250" i="49"/>
  <c r="F250" i="49" s="1"/>
  <c r="AT250" i="49"/>
  <c r="T250" i="49" s="1"/>
  <c r="AY250" i="49"/>
  <c r="Y250" i="49" s="1"/>
  <c r="AW250" i="49"/>
  <c r="W250" i="49" s="1"/>
  <c r="AO250" i="49"/>
  <c r="O250" i="49" s="1"/>
  <c r="AS250" i="49"/>
  <c r="S250" i="49" s="1"/>
  <c r="AR250" i="49"/>
  <c r="R250" i="49" s="1"/>
  <c r="AG250" i="49"/>
  <c r="G250" i="49" s="1"/>
  <c r="DY238" i="48"/>
  <c r="BA565" i="49" s="1"/>
  <c r="CY565" i="49" s="1"/>
  <c r="BZ565" i="49" s="1"/>
  <c r="DL238" i="48"/>
  <c r="AN565" i="49" s="1"/>
  <c r="CL565" i="49" s="1"/>
  <c r="BM565" i="49" s="1"/>
  <c r="DD251" i="49"/>
  <c r="CE251" i="49"/>
  <c r="FB251" i="49"/>
  <c r="EC251" i="49"/>
  <c r="CH251" i="49"/>
  <c r="DG251" i="49"/>
  <c r="EF251" i="49"/>
  <c r="FE251" i="49"/>
  <c r="DN251" i="49"/>
  <c r="CO251" i="49"/>
  <c r="EM251" i="49"/>
  <c r="FL251" i="49"/>
  <c r="DT251" i="49"/>
  <c r="CU251" i="49"/>
  <c r="FR251" i="49"/>
  <c r="ES251" i="49"/>
  <c r="FG251" i="49"/>
  <c r="DY251" i="49"/>
  <c r="CZ251" i="49"/>
  <c r="FW251" i="49"/>
  <c r="EX251" i="49"/>
  <c r="BB250" i="49"/>
  <c r="AB250" i="49" s="1"/>
  <c r="AM250" i="49"/>
  <c r="M250" i="49" s="1"/>
  <c r="AP250" i="49"/>
  <c r="P250" i="49" s="1"/>
  <c r="CC251" i="49"/>
  <c r="DB251" i="49"/>
  <c r="EA251" i="49"/>
  <c r="EZ251" i="49"/>
  <c r="DK251" i="49"/>
  <c r="CL251" i="49"/>
  <c r="FI251" i="49"/>
  <c r="EJ251" i="49"/>
  <c r="CS251" i="49"/>
  <c r="DR251" i="49"/>
  <c r="FP251" i="49"/>
  <c r="EQ251" i="49"/>
  <c r="CT251" i="49"/>
  <c r="DS251" i="49"/>
  <c r="ER251" i="49"/>
  <c r="FQ251" i="49"/>
  <c r="CQ251" i="49"/>
  <c r="DP251" i="49"/>
  <c r="EO251" i="49"/>
  <c r="FN251" i="49"/>
  <c r="EA237" i="48"/>
  <c r="AE564" i="49"/>
  <c r="CC564" i="49" s="1"/>
  <c r="CK251" i="49"/>
  <c r="DJ251" i="49"/>
  <c r="FH251" i="49"/>
  <c r="EI251" i="49"/>
  <c r="DC251" i="49"/>
  <c r="CD251" i="49"/>
  <c r="EB251" i="49"/>
  <c r="FA251" i="49"/>
  <c r="DX251" i="49"/>
  <c r="CY251" i="49"/>
  <c r="FV251" i="49"/>
  <c r="EW251" i="49"/>
  <c r="CW251" i="49"/>
  <c r="DV251" i="49"/>
  <c r="FT251" i="49"/>
  <c r="EU251" i="49"/>
  <c r="DQ251" i="49"/>
  <c r="CR251" i="49"/>
  <c r="EP251" i="49"/>
  <c r="FO251" i="49"/>
  <c r="AK250" i="49"/>
  <c r="K250" i="49" s="1"/>
  <c r="AH250" i="49"/>
  <c r="H250" i="49" s="1"/>
  <c r="AI250" i="49"/>
  <c r="I250" i="49" s="1"/>
  <c r="AV250" i="49"/>
  <c r="V250" i="49" s="1"/>
  <c r="AU250" i="49"/>
  <c r="U250" i="49" s="1"/>
  <c r="AQ250" i="49"/>
  <c r="Q250" i="49" s="1"/>
  <c r="BA250" i="49"/>
  <c r="AA250" i="49" s="1"/>
  <c r="DF251" i="49"/>
  <c r="CG251" i="49"/>
  <c r="EE251" i="49"/>
  <c r="FD251" i="49"/>
  <c r="DD238" i="48"/>
  <c r="AF565" i="49" s="1"/>
  <c r="CD565" i="49" s="1"/>
  <c r="BE565" i="49" s="1"/>
  <c r="DQ238" i="48"/>
  <c r="AS565" i="49" s="1"/>
  <c r="CQ565" i="49" s="1"/>
  <c r="BR565" i="49" s="1"/>
  <c r="CX251" i="49"/>
  <c r="DW251" i="49"/>
  <c r="FU251" i="49"/>
  <c r="EV251" i="49"/>
  <c r="DL251" i="49"/>
  <c r="CM251" i="49"/>
  <c r="FJ251" i="49"/>
  <c r="EK251" i="49"/>
  <c r="CI251" i="49"/>
  <c r="DH251" i="49"/>
  <c r="EG251" i="49"/>
  <c r="FF251" i="49"/>
  <c r="CP251" i="49"/>
  <c r="DO251" i="49"/>
  <c r="FM251" i="49"/>
  <c r="EN251" i="49"/>
  <c r="DE251" i="49"/>
  <c r="CF251" i="49"/>
  <c r="ED251" i="49"/>
  <c r="FC251" i="49"/>
  <c r="DU251" i="49"/>
  <c r="CV251" i="49"/>
  <c r="ET251" i="49"/>
  <c r="FS251" i="49"/>
  <c r="AC249" i="49"/>
  <c r="AX250" i="49"/>
  <c r="X250" i="49" s="1"/>
  <c r="AE250" i="49"/>
  <c r="E250" i="49" s="1"/>
  <c r="DC238" i="48"/>
  <c r="DA238" i="48"/>
  <c r="DT239" i="48"/>
  <c r="AV566" i="49" s="1"/>
  <c r="CT566" i="49" s="1"/>
  <c r="BU566" i="49" s="1"/>
  <c r="DU239" i="48"/>
  <c r="AW566" i="49" s="1"/>
  <c r="CU566" i="49" s="1"/>
  <c r="BV566" i="49" s="1"/>
  <c r="DK239" i="48"/>
  <c r="AM566" i="49" s="1"/>
  <c r="CK566" i="49" s="1"/>
  <c r="BL566" i="49" s="1"/>
  <c r="DL239" i="48"/>
  <c r="AN566" i="49" s="1"/>
  <c r="CL566" i="49" s="1"/>
  <c r="BM566" i="49" s="1"/>
  <c r="DZ239" i="48"/>
  <c r="BB566" i="49" s="1"/>
  <c r="CZ566" i="49" s="1"/>
  <c r="CA566" i="49" s="1"/>
  <c r="DX239" i="48"/>
  <c r="AZ566" i="49" s="1"/>
  <c r="CX566" i="49" s="1"/>
  <c r="BY566" i="49" s="1"/>
  <c r="DI239" i="48"/>
  <c r="AK566" i="49" s="1"/>
  <c r="CI566" i="49" s="1"/>
  <c r="BJ566" i="49" s="1"/>
  <c r="DE239" i="48"/>
  <c r="AG566" i="49" s="1"/>
  <c r="CE566" i="49" s="1"/>
  <c r="BF566" i="49" s="1"/>
  <c r="DQ239" i="48"/>
  <c r="AS566" i="49" s="1"/>
  <c r="CQ566" i="49" s="1"/>
  <c r="BR566" i="49" s="1"/>
  <c r="D240" i="48"/>
  <c r="CN251" i="49" l="1"/>
  <c r="AZ250" i="49"/>
  <c r="Z250" i="49" s="1"/>
  <c r="DY239" i="48"/>
  <c r="BA566" i="49" s="1"/>
  <c r="CY566" i="49" s="1"/>
  <c r="BZ566" i="49" s="1"/>
  <c r="DM251" i="49"/>
  <c r="DO239" i="48"/>
  <c r="AQ566" i="49" s="1"/>
  <c r="CO566" i="49" s="1"/>
  <c r="BP566" i="49" s="1"/>
  <c r="EL251" i="49"/>
  <c r="BD564" i="49"/>
  <c r="CB564" i="49" s="1"/>
  <c r="DJ239" i="48"/>
  <c r="AL566" i="49" s="1"/>
  <c r="CJ566" i="49" s="1"/>
  <c r="BK566" i="49" s="1"/>
  <c r="DN239" i="48"/>
  <c r="AP566" i="49" s="1"/>
  <c r="CN566" i="49" s="1"/>
  <c r="BO566" i="49" s="1"/>
  <c r="CJ251" i="49"/>
  <c r="DF239" i="48"/>
  <c r="AH566" i="49" s="1"/>
  <c r="CF566" i="49" s="1"/>
  <c r="BG566" i="49" s="1"/>
  <c r="BG252" i="49"/>
  <c r="FC252" i="49" s="1"/>
  <c r="DV239" i="48"/>
  <c r="AX566" i="49" s="1"/>
  <c r="CV566" i="49" s="1"/>
  <c r="BW566" i="49" s="1"/>
  <c r="DI251" i="49"/>
  <c r="AL251" i="49" s="1"/>
  <c r="L251" i="49" s="1"/>
  <c r="DD239" i="48"/>
  <c r="AF566" i="49" s="1"/>
  <c r="CD566" i="49" s="1"/>
  <c r="BE566" i="49" s="1"/>
  <c r="E561" i="49"/>
  <c r="AC561" i="49" s="1"/>
  <c r="DB563" i="49"/>
  <c r="DZ563" i="49" s="1"/>
  <c r="DB562" i="49"/>
  <c r="DS239" i="48"/>
  <c r="AU566" i="49" s="1"/>
  <c r="CS566" i="49" s="1"/>
  <c r="BT566" i="49" s="1"/>
  <c r="DR239" i="48"/>
  <c r="AT566" i="49" s="1"/>
  <c r="CR566" i="49" s="1"/>
  <c r="BS566" i="49" s="1"/>
  <c r="BI253" i="49"/>
  <c r="BY253" i="49"/>
  <c r="BJ253" i="49"/>
  <c r="BZ253" i="49"/>
  <c r="BS253" i="49"/>
  <c r="BL253" i="49"/>
  <c r="BM253" i="49"/>
  <c r="BN253" i="49"/>
  <c r="BW253" i="49"/>
  <c r="BP253" i="49"/>
  <c r="BQ253" i="49"/>
  <c r="BR253" i="49"/>
  <c r="BK253" i="49"/>
  <c r="CA253" i="49"/>
  <c r="BD253" i="49"/>
  <c r="BT253" i="49"/>
  <c r="BF253" i="49"/>
  <c r="BE253" i="49"/>
  <c r="BV253" i="49"/>
  <c r="BH253" i="49"/>
  <c r="BU253" i="49"/>
  <c r="BX253" i="49"/>
  <c r="BO253" i="49"/>
  <c r="M564" i="49"/>
  <c r="T563" i="49"/>
  <c r="K564" i="49"/>
  <c r="L564" i="49"/>
  <c r="O564" i="49"/>
  <c r="EU565" i="49"/>
  <c r="DV565" i="49" s="1"/>
  <c r="Y565" i="49" s="1"/>
  <c r="EI565" i="49"/>
  <c r="DJ565" i="49" s="1"/>
  <c r="Z563" i="49"/>
  <c r="E563" i="49"/>
  <c r="T564" i="49"/>
  <c r="J564" i="49"/>
  <c r="EQ565" i="49"/>
  <c r="DR565" i="49" s="1"/>
  <c r="U565" i="49" s="1"/>
  <c r="EP565" i="49"/>
  <c r="DQ565" i="49" s="1"/>
  <c r="T565" i="49" s="1"/>
  <c r="EF565" i="49"/>
  <c r="DG565" i="49" s="1"/>
  <c r="ER564" i="49"/>
  <c r="DS564" i="49" s="1"/>
  <c r="V564" i="49" s="1"/>
  <c r="F564" i="49"/>
  <c r="P564" i="49"/>
  <c r="EN564" i="49"/>
  <c r="DO564" i="49" s="1"/>
  <c r="R564" i="49" s="1"/>
  <c r="ES565" i="49"/>
  <c r="DT565" i="49" s="1"/>
  <c r="W565" i="49" s="1"/>
  <c r="EL565" i="49"/>
  <c r="DM565" i="49" s="1"/>
  <c r="P565" i="49" s="1"/>
  <c r="ED564" i="49"/>
  <c r="DE564" i="49" s="1"/>
  <c r="H564" i="49" s="1"/>
  <c r="EM565" i="49"/>
  <c r="DN565" i="49" s="1"/>
  <c r="Q565" i="49" s="1"/>
  <c r="EN565" i="49"/>
  <c r="DO565" i="49" s="1"/>
  <c r="EO564" i="49"/>
  <c r="DP564" i="49" s="1"/>
  <c r="S564" i="49" s="1"/>
  <c r="EK565" i="49"/>
  <c r="DL565" i="49" s="1"/>
  <c r="O565" i="49" s="1"/>
  <c r="ET565" i="49"/>
  <c r="DU565" i="49" s="1"/>
  <c r="X565" i="49" s="1"/>
  <c r="EM564" i="49"/>
  <c r="DN564" i="49" s="1"/>
  <c r="Q564" i="49" s="1"/>
  <c r="EG565" i="49"/>
  <c r="DH565" i="49" s="1"/>
  <c r="K565" i="49" s="1"/>
  <c r="EE564" i="49"/>
  <c r="DF564" i="49" s="1"/>
  <c r="I564" i="49" s="1"/>
  <c r="EE565" i="49"/>
  <c r="DF565" i="49" s="1"/>
  <c r="I565" i="49" s="1"/>
  <c r="ER565" i="49"/>
  <c r="DS565" i="49" s="1"/>
  <c r="V565" i="49" s="1"/>
  <c r="EV565" i="49"/>
  <c r="DW565" i="49" s="1"/>
  <c r="EX565" i="49"/>
  <c r="DY565" i="49" s="1"/>
  <c r="AB565" i="49" s="1"/>
  <c r="EC565" i="49"/>
  <c r="DD565" i="49" s="1"/>
  <c r="G565" i="49" s="1"/>
  <c r="EC564" i="49"/>
  <c r="DD564" i="49" s="1"/>
  <c r="G564" i="49" s="1"/>
  <c r="EH565" i="49"/>
  <c r="DI565" i="49" s="1"/>
  <c r="L565" i="49" s="1"/>
  <c r="ED565" i="49"/>
  <c r="DE565" i="49" s="1"/>
  <c r="H565" i="49" s="1"/>
  <c r="EQ564" i="49"/>
  <c r="DR564" i="49" s="1"/>
  <c r="U564" i="49" s="1"/>
  <c r="DP239" i="48"/>
  <c r="AR566" i="49" s="1"/>
  <c r="CP566" i="49" s="1"/>
  <c r="BQ566" i="49" s="1"/>
  <c r="DH239" i="48"/>
  <c r="AJ566" i="49" s="1"/>
  <c r="CH566" i="49" s="1"/>
  <c r="BI566" i="49" s="1"/>
  <c r="DW239" i="48"/>
  <c r="AY566" i="49" s="1"/>
  <c r="CW566" i="49" s="1"/>
  <c r="BX566" i="49" s="1"/>
  <c r="AC250" i="49"/>
  <c r="AI251" i="49"/>
  <c r="I251" i="49" s="1"/>
  <c r="AT251" i="49"/>
  <c r="T251" i="49" s="1"/>
  <c r="AF251" i="49"/>
  <c r="F251" i="49" s="1"/>
  <c r="BB251" i="49"/>
  <c r="AB251" i="49" s="1"/>
  <c r="AW251" i="49"/>
  <c r="W251" i="49" s="1"/>
  <c r="AG251" i="49"/>
  <c r="G251" i="49" s="1"/>
  <c r="DT252" i="49"/>
  <c r="CU252" i="49"/>
  <c r="FR252" i="49"/>
  <c r="ES252" i="49"/>
  <c r="CG252" i="49"/>
  <c r="DF252" i="49"/>
  <c r="FD252" i="49"/>
  <c r="EE252" i="49"/>
  <c r="CC252" i="49"/>
  <c r="DB252" i="49"/>
  <c r="EZ252" i="49"/>
  <c r="EA252" i="49"/>
  <c r="CX252" i="49"/>
  <c r="DW252" i="49"/>
  <c r="EV252" i="49"/>
  <c r="FU252" i="49"/>
  <c r="DS252" i="49"/>
  <c r="CT252" i="49"/>
  <c r="FQ252" i="49"/>
  <c r="ER252" i="49"/>
  <c r="DM252" i="49"/>
  <c r="CN252" i="49"/>
  <c r="EL252" i="49"/>
  <c r="FK252" i="49"/>
  <c r="AX251" i="49"/>
  <c r="X251" i="49" s="1"/>
  <c r="AH251" i="49"/>
  <c r="H251" i="49" s="1"/>
  <c r="AK251" i="49"/>
  <c r="K251" i="49" s="1"/>
  <c r="AS251" i="49"/>
  <c r="S251" i="49" s="1"/>
  <c r="AV251" i="49"/>
  <c r="V251" i="49" s="1"/>
  <c r="AE251" i="49"/>
  <c r="E251" i="49" s="1"/>
  <c r="DM239" i="48"/>
  <c r="AO566" i="49" s="1"/>
  <c r="CM566" i="49" s="1"/>
  <c r="BN566" i="49" s="1"/>
  <c r="DG239" i="48"/>
  <c r="AI566" i="49" s="1"/>
  <c r="CG566" i="49" s="1"/>
  <c r="BH566" i="49" s="1"/>
  <c r="CE252" i="49"/>
  <c r="DD252" i="49"/>
  <c r="FB252" i="49"/>
  <c r="EC252" i="49"/>
  <c r="CL252" i="49"/>
  <c r="DK252" i="49"/>
  <c r="EJ252" i="49"/>
  <c r="FI252" i="49"/>
  <c r="DG252" i="49"/>
  <c r="CH252" i="49"/>
  <c r="EF252" i="49"/>
  <c r="FE252" i="49"/>
  <c r="DC252" i="49"/>
  <c r="CD252" i="49"/>
  <c r="EB252" i="49"/>
  <c r="FA252" i="49"/>
  <c r="DX252" i="49"/>
  <c r="CY252" i="49"/>
  <c r="EW252" i="49"/>
  <c r="FV252" i="49"/>
  <c r="DQ252" i="49"/>
  <c r="CR252" i="49"/>
  <c r="EP252" i="49"/>
  <c r="FO252" i="49"/>
  <c r="AY251" i="49"/>
  <c r="Y251" i="49" s="1"/>
  <c r="BA251" i="49"/>
  <c r="AA251" i="49" s="1"/>
  <c r="AM251" i="49"/>
  <c r="M251" i="49" s="1"/>
  <c r="CK252" i="49"/>
  <c r="DJ252" i="49"/>
  <c r="EI252" i="49"/>
  <c r="FH252" i="49"/>
  <c r="CQ252" i="49"/>
  <c r="DP252" i="49"/>
  <c r="EO252" i="49"/>
  <c r="FN252" i="49"/>
  <c r="DL252" i="49"/>
  <c r="CM252" i="49"/>
  <c r="EK252" i="49"/>
  <c r="FJ252" i="49"/>
  <c r="CI252" i="49"/>
  <c r="DH252" i="49"/>
  <c r="EG252" i="49"/>
  <c r="FF252" i="49"/>
  <c r="CF252" i="49"/>
  <c r="DU252" i="49"/>
  <c r="CV252" i="49"/>
  <c r="ET252" i="49"/>
  <c r="FS252" i="49"/>
  <c r="EA238" i="48"/>
  <c r="AE565" i="49"/>
  <c r="CC565" i="49" s="1"/>
  <c r="CP252" i="49"/>
  <c r="DO252" i="49"/>
  <c r="EN252" i="49"/>
  <c r="FM252" i="49"/>
  <c r="CW252" i="49"/>
  <c r="DV252" i="49"/>
  <c r="EU252" i="49"/>
  <c r="FT252" i="49"/>
  <c r="CS252" i="49"/>
  <c r="DR252" i="49"/>
  <c r="EQ252" i="49"/>
  <c r="FP252" i="49"/>
  <c r="CO252" i="49"/>
  <c r="DN252" i="49"/>
  <c r="EM252" i="49"/>
  <c r="FL252" i="49"/>
  <c r="DI252" i="49"/>
  <c r="CJ252" i="49"/>
  <c r="FG252" i="49"/>
  <c r="EH252" i="49"/>
  <c r="DY252" i="49"/>
  <c r="CZ252" i="49"/>
  <c r="EX252" i="49"/>
  <c r="FW252" i="49"/>
  <c r="AR251" i="49"/>
  <c r="R251" i="49" s="1"/>
  <c r="AO251" i="49"/>
  <c r="O251" i="49" s="1"/>
  <c r="AZ251" i="49"/>
  <c r="Z251" i="49" s="1"/>
  <c r="AP251" i="49"/>
  <c r="P251" i="49" s="1"/>
  <c r="AU251" i="49"/>
  <c r="U251" i="49" s="1"/>
  <c r="AN251" i="49"/>
  <c r="N251" i="49" s="1"/>
  <c r="AQ251" i="49"/>
  <c r="Q251" i="49" s="1"/>
  <c r="AJ251" i="49"/>
  <c r="J251" i="49" s="1"/>
  <c r="DO240" i="48"/>
  <c r="AQ567" i="49" s="1"/>
  <c r="CO567" i="49" s="1"/>
  <c r="BP567" i="49" s="1"/>
  <c r="DN240" i="48"/>
  <c r="AP567" i="49" s="1"/>
  <c r="CN567" i="49" s="1"/>
  <c r="BO567" i="49" s="1"/>
  <c r="DC239" i="48"/>
  <c r="DA239" i="48"/>
  <c r="D241" i="48"/>
  <c r="DE252" i="49" l="1"/>
  <c r="ED252" i="49"/>
  <c r="DV240" i="48"/>
  <c r="AX567" i="49" s="1"/>
  <c r="CV567" i="49" s="1"/>
  <c r="BW567" i="49" s="1"/>
  <c r="BD565" i="49"/>
  <c r="CB565" i="49" s="1"/>
  <c r="E562" i="49"/>
  <c r="AC562" i="49" s="1"/>
  <c r="DZ562" i="49"/>
  <c r="DF240" i="48"/>
  <c r="AH567" i="49" s="1"/>
  <c r="CF567" i="49" s="1"/>
  <c r="BG567" i="49" s="1"/>
  <c r="BG253" i="49"/>
  <c r="ED253" i="49" s="1"/>
  <c r="DI240" i="48"/>
  <c r="AK567" i="49" s="1"/>
  <c r="CI567" i="49" s="1"/>
  <c r="BJ567" i="49" s="1"/>
  <c r="DG240" i="48"/>
  <c r="AI567" i="49" s="1"/>
  <c r="CG567" i="49" s="1"/>
  <c r="BH567" i="49" s="1"/>
  <c r="BQ254" i="49"/>
  <c r="BR254" i="49"/>
  <c r="BK254" i="49"/>
  <c r="CA254" i="49"/>
  <c r="BD254" i="49"/>
  <c r="BT254" i="49"/>
  <c r="BE254" i="49"/>
  <c r="BU254" i="49"/>
  <c r="BF254" i="49"/>
  <c r="BV254" i="49"/>
  <c r="BO254" i="49"/>
  <c r="BH254" i="49"/>
  <c r="BX254" i="49"/>
  <c r="BI254" i="49"/>
  <c r="BY254" i="49"/>
  <c r="BJ254" i="49"/>
  <c r="BZ254" i="49"/>
  <c r="BS254" i="49"/>
  <c r="BL254" i="49"/>
  <c r="BG254" i="49"/>
  <c r="BW254" i="49"/>
  <c r="BN254" i="49"/>
  <c r="BM254" i="49"/>
  <c r="BP254" i="49"/>
  <c r="AC563" i="49"/>
  <c r="DH240" i="48"/>
  <c r="AJ567" i="49" s="1"/>
  <c r="CH567" i="49" s="1"/>
  <c r="BI567" i="49" s="1"/>
  <c r="DY240" i="48"/>
  <c r="BA567" i="49" s="1"/>
  <c r="CY567" i="49" s="1"/>
  <c r="BZ567" i="49" s="1"/>
  <c r="DD240" i="48"/>
  <c r="AF567" i="49" s="1"/>
  <c r="CD567" i="49" s="1"/>
  <c r="BE567" i="49" s="1"/>
  <c r="DP240" i="48"/>
  <c r="AR567" i="49" s="1"/>
  <c r="CP567" i="49" s="1"/>
  <c r="BQ567" i="49" s="1"/>
  <c r="DL240" i="48"/>
  <c r="AN567" i="49" s="1"/>
  <c r="CL567" i="49" s="1"/>
  <c r="BM567" i="49" s="1"/>
  <c r="DZ240" i="48"/>
  <c r="BB567" i="49" s="1"/>
  <c r="CZ567" i="49" s="1"/>
  <c r="CA567" i="49" s="1"/>
  <c r="DK240" i="48"/>
  <c r="AM567" i="49" s="1"/>
  <c r="CK567" i="49" s="1"/>
  <c r="BL567" i="49" s="1"/>
  <c r="DJ240" i="48"/>
  <c r="AL567" i="49" s="1"/>
  <c r="CJ567" i="49" s="1"/>
  <c r="BK567" i="49" s="1"/>
  <c r="EM566" i="49"/>
  <c r="DN566" i="49" s="1"/>
  <c r="EC566" i="49"/>
  <c r="DD566" i="49" s="1"/>
  <c r="EJ566" i="49"/>
  <c r="DK566" i="49" s="1"/>
  <c r="ED566" i="49"/>
  <c r="DE566" i="49" s="1"/>
  <c r="J565" i="49"/>
  <c r="EB565" i="49"/>
  <c r="DC565" i="49" s="1"/>
  <c r="F565" i="49" s="1"/>
  <c r="EB566" i="49"/>
  <c r="DC566" i="49" s="1"/>
  <c r="F566" i="49" s="1"/>
  <c r="EX566" i="49"/>
  <c r="DY566" i="49" s="1"/>
  <c r="AB566" i="49" s="1"/>
  <c r="R565" i="49"/>
  <c r="ES566" i="49"/>
  <c r="DT566" i="49" s="1"/>
  <c r="W566" i="49" s="1"/>
  <c r="ET566" i="49"/>
  <c r="DU566" i="49" s="1"/>
  <c r="EO565" i="49"/>
  <c r="DP565" i="49" s="1"/>
  <c r="S565" i="49" s="1"/>
  <c r="EI566" i="49"/>
  <c r="DJ566" i="49" s="1"/>
  <c r="Z565" i="49"/>
  <c r="EA564" i="49"/>
  <c r="EW565" i="49"/>
  <c r="DX565" i="49" s="1"/>
  <c r="AA565" i="49" s="1"/>
  <c r="M565" i="49"/>
  <c r="EW566" i="49"/>
  <c r="DX566" i="49" s="1"/>
  <c r="EO566" i="49"/>
  <c r="DP566" i="49" s="1"/>
  <c r="S566" i="49" s="1"/>
  <c r="EQ566" i="49"/>
  <c r="DR566" i="49" s="1"/>
  <c r="U566" i="49" s="1"/>
  <c r="EL566" i="49"/>
  <c r="DM566" i="49" s="1"/>
  <c r="P566" i="49" s="1"/>
  <c r="EP566" i="49"/>
  <c r="DQ566" i="49" s="1"/>
  <c r="T566" i="49" s="1"/>
  <c r="EJ565" i="49"/>
  <c r="DK565" i="49" s="1"/>
  <c r="N565" i="49" s="1"/>
  <c r="ER566" i="49"/>
  <c r="DS566" i="49" s="1"/>
  <c r="V566" i="49" s="1"/>
  <c r="EH566" i="49"/>
  <c r="DI566" i="49" s="1"/>
  <c r="L566" i="49" s="1"/>
  <c r="EV566" i="49"/>
  <c r="DW566" i="49" s="1"/>
  <c r="Z566" i="49" s="1"/>
  <c r="EG566" i="49"/>
  <c r="DH566" i="49" s="1"/>
  <c r="K566" i="49" s="1"/>
  <c r="BB252" i="49"/>
  <c r="AB252" i="49" s="1"/>
  <c r="AQ252" i="49"/>
  <c r="Q252" i="49" s="1"/>
  <c r="AU252" i="49"/>
  <c r="U252" i="49" s="1"/>
  <c r="AY252" i="49"/>
  <c r="Y252" i="49" s="1"/>
  <c r="AR252" i="49"/>
  <c r="R252" i="49" s="1"/>
  <c r="AG252" i="49"/>
  <c r="G252" i="49" s="1"/>
  <c r="AV252" i="49"/>
  <c r="V252" i="49" s="1"/>
  <c r="AE252" i="49"/>
  <c r="E252" i="49" s="1"/>
  <c r="AI252" i="49"/>
  <c r="I252" i="49" s="1"/>
  <c r="AW252" i="49"/>
  <c r="W252" i="49" s="1"/>
  <c r="DS240" i="48"/>
  <c r="AU567" i="49" s="1"/>
  <c r="CS567" i="49" s="1"/>
  <c r="BT567" i="49" s="1"/>
  <c r="DW240" i="48"/>
  <c r="AY567" i="49" s="1"/>
  <c r="CW567" i="49" s="1"/>
  <c r="BX567" i="49" s="1"/>
  <c r="DX253" i="49"/>
  <c r="CY253" i="49"/>
  <c r="EW253" i="49"/>
  <c r="FV253" i="49"/>
  <c r="DQ240" i="48"/>
  <c r="AS567" i="49" s="1"/>
  <c r="CQ567" i="49" s="1"/>
  <c r="BR567" i="49" s="1"/>
  <c r="DU240" i="48"/>
  <c r="AW567" i="49" s="1"/>
  <c r="CU567" i="49" s="1"/>
  <c r="BV567" i="49" s="1"/>
  <c r="DM240" i="48"/>
  <c r="AO567" i="49" s="1"/>
  <c r="CM567" i="49" s="1"/>
  <c r="BN567" i="49" s="1"/>
  <c r="DW253" i="49"/>
  <c r="CX253" i="49"/>
  <c r="EV253" i="49"/>
  <c r="FU253" i="49"/>
  <c r="DH253" i="49"/>
  <c r="CI253" i="49"/>
  <c r="FF253" i="49"/>
  <c r="EG253" i="49"/>
  <c r="CE253" i="49"/>
  <c r="DD253" i="49"/>
  <c r="FB253" i="49"/>
  <c r="EC253" i="49"/>
  <c r="CG253" i="49"/>
  <c r="DF253" i="49"/>
  <c r="FD253" i="49"/>
  <c r="EE253" i="49"/>
  <c r="DU253" i="49"/>
  <c r="CV253" i="49"/>
  <c r="ET253" i="49"/>
  <c r="FS253" i="49"/>
  <c r="AH252" i="49"/>
  <c r="H252" i="49" s="1"/>
  <c r="AT252" i="49"/>
  <c r="T252" i="49" s="1"/>
  <c r="BA252" i="49"/>
  <c r="AA252" i="49" s="1"/>
  <c r="AF252" i="49"/>
  <c r="F252" i="49" s="1"/>
  <c r="AJ252" i="49"/>
  <c r="J252" i="49" s="1"/>
  <c r="AN252" i="49"/>
  <c r="N252" i="49" s="1"/>
  <c r="AP252" i="49"/>
  <c r="P252" i="49" s="1"/>
  <c r="AZ252" i="49"/>
  <c r="Z252" i="49" s="1"/>
  <c r="CC253" i="49"/>
  <c r="DB253" i="49"/>
  <c r="EA253" i="49"/>
  <c r="EZ253" i="49"/>
  <c r="CU253" i="49"/>
  <c r="DT253" i="49"/>
  <c r="FR253" i="49"/>
  <c r="ES253" i="49"/>
  <c r="DQ253" i="49"/>
  <c r="CR253" i="49"/>
  <c r="FO253" i="49"/>
  <c r="EP253" i="49"/>
  <c r="DE240" i="48"/>
  <c r="AG567" i="49" s="1"/>
  <c r="CE567" i="49" s="1"/>
  <c r="BF567" i="49" s="1"/>
  <c r="DT240" i="48"/>
  <c r="AV567" i="49" s="1"/>
  <c r="CT567" i="49" s="1"/>
  <c r="BU567" i="49" s="1"/>
  <c r="DX240" i="48"/>
  <c r="AZ567" i="49" s="1"/>
  <c r="CX567" i="49" s="1"/>
  <c r="BY567" i="49" s="1"/>
  <c r="CH253" i="49"/>
  <c r="DG253" i="49"/>
  <c r="FE253" i="49"/>
  <c r="EF253" i="49"/>
  <c r="CO253" i="49"/>
  <c r="DN253" i="49"/>
  <c r="FL253" i="49"/>
  <c r="EM253" i="49"/>
  <c r="CK253" i="49"/>
  <c r="DJ253" i="49"/>
  <c r="EI253" i="49"/>
  <c r="FH253" i="49"/>
  <c r="DK253" i="49"/>
  <c r="CL253" i="49"/>
  <c r="EJ253" i="49"/>
  <c r="FI253" i="49"/>
  <c r="DI253" i="49"/>
  <c r="CJ253" i="49"/>
  <c r="FG253" i="49"/>
  <c r="EH253" i="49"/>
  <c r="DY253" i="49"/>
  <c r="CZ253" i="49"/>
  <c r="EX253" i="49"/>
  <c r="FW253" i="49"/>
  <c r="AX252" i="49"/>
  <c r="X252" i="49" s="1"/>
  <c r="AK252" i="49"/>
  <c r="K252" i="49" s="1"/>
  <c r="AO252" i="49"/>
  <c r="O252" i="49" s="1"/>
  <c r="AS252" i="49"/>
  <c r="S252" i="49" s="1"/>
  <c r="AM252" i="49"/>
  <c r="M252" i="49" s="1"/>
  <c r="AC251" i="49"/>
  <c r="CD253" i="49"/>
  <c r="DC253" i="49"/>
  <c r="EB253" i="49"/>
  <c r="FA253" i="49"/>
  <c r="CW253" i="49"/>
  <c r="DV253" i="49"/>
  <c r="EU253" i="49"/>
  <c r="FT253" i="49"/>
  <c r="EA239" i="48"/>
  <c r="AE566" i="49"/>
  <c r="CC566" i="49" s="1"/>
  <c r="DR240" i="48"/>
  <c r="AT567" i="49" s="1"/>
  <c r="CR567" i="49" s="1"/>
  <c r="BS567" i="49" s="1"/>
  <c r="CS253" i="49"/>
  <c r="DR253" i="49"/>
  <c r="EQ253" i="49"/>
  <c r="FP253" i="49"/>
  <c r="DL253" i="49"/>
  <c r="FJ253" i="49"/>
  <c r="CM253" i="49"/>
  <c r="EK253" i="49"/>
  <c r="DS253" i="49"/>
  <c r="CT253" i="49"/>
  <c r="ER253" i="49"/>
  <c r="FQ253" i="49"/>
  <c r="CP253" i="49"/>
  <c r="DO253" i="49"/>
  <c r="EN253" i="49"/>
  <c r="FM253" i="49"/>
  <c r="DP253" i="49"/>
  <c r="CQ253" i="49"/>
  <c r="FN253" i="49"/>
  <c r="EO253" i="49"/>
  <c r="DM253" i="49"/>
  <c r="CN253" i="49"/>
  <c r="FK253" i="49"/>
  <c r="EL253" i="49"/>
  <c r="AL252" i="49"/>
  <c r="L252" i="49" s="1"/>
  <c r="DR241" i="48"/>
  <c r="AT568" i="49" s="1"/>
  <c r="CR568" i="49" s="1"/>
  <c r="BS568" i="49" s="1"/>
  <c r="DJ241" i="48"/>
  <c r="AL568" i="49" s="1"/>
  <c r="CJ568" i="49" s="1"/>
  <c r="BK568" i="49" s="1"/>
  <c r="DC240" i="48"/>
  <c r="DA240" i="48"/>
  <c r="D242" i="48"/>
  <c r="FC253" i="49" l="1"/>
  <c r="DD241" i="48"/>
  <c r="AF568" i="49" s="1"/>
  <c r="CD568" i="49" s="1"/>
  <c r="BE568" i="49" s="1"/>
  <c r="DF241" i="48"/>
  <c r="AH568" i="49" s="1"/>
  <c r="CF568" i="49" s="1"/>
  <c r="BG568" i="49" s="1"/>
  <c r="BD566" i="49"/>
  <c r="CB566" i="49" s="1"/>
  <c r="CF253" i="49"/>
  <c r="DH241" i="48"/>
  <c r="AJ568" i="49" s="1"/>
  <c r="CH568" i="49" s="1"/>
  <c r="BI568" i="49" s="1"/>
  <c r="DE253" i="49"/>
  <c r="AH253" i="49" s="1"/>
  <c r="H253" i="49" s="1"/>
  <c r="DB564" i="49"/>
  <c r="DZ564" i="49" s="1"/>
  <c r="BI255" i="49"/>
  <c r="BY255" i="49"/>
  <c r="BJ255" i="49"/>
  <c r="BZ255" i="49"/>
  <c r="BS255" i="49"/>
  <c r="BL255" i="49"/>
  <c r="BM255" i="49"/>
  <c r="BN255" i="49"/>
  <c r="BG255" i="49"/>
  <c r="BW255" i="49"/>
  <c r="BP255" i="49"/>
  <c r="BQ255" i="49"/>
  <c r="BR255" i="49"/>
  <c r="BK255" i="49"/>
  <c r="CA255" i="49"/>
  <c r="BD255" i="49"/>
  <c r="BT255" i="49"/>
  <c r="BE255" i="49"/>
  <c r="BV255" i="49"/>
  <c r="BH255" i="49"/>
  <c r="BU255" i="49"/>
  <c r="BX255" i="49"/>
  <c r="BO255" i="49"/>
  <c r="BF255" i="49"/>
  <c r="DI241" i="48"/>
  <c r="AK568" i="49" s="1"/>
  <c r="CI568" i="49" s="1"/>
  <c r="BJ568" i="49" s="1"/>
  <c r="DL241" i="48"/>
  <c r="AN568" i="49" s="1"/>
  <c r="CL568" i="49" s="1"/>
  <c r="BM568" i="49" s="1"/>
  <c r="DV241" i="48"/>
  <c r="AX568" i="49" s="1"/>
  <c r="CV568" i="49" s="1"/>
  <c r="BW568" i="49" s="1"/>
  <c r="DQ241" i="48"/>
  <c r="AS568" i="49" s="1"/>
  <c r="CQ568" i="49" s="1"/>
  <c r="BR568" i="49" s="1"/>
  <c r="DM241" i="48"/>
  <c r="AO568" i="49" s="1"/>
  <c r="CM568" i="49" s="1"/>
  <c r="BN568" i="49" s="1"/>
  <c r="DK241" i="48"/>
  <c r="AM568" i="49" s="1"/>
  <c r="CK568" i="49" s="1"/>
  <c r="BL568" i="49" s="1"/>
  <c r="DZ241" i="48"/>
  <c r="BB568" i="49" s="1"/>
  <c r="CZ568" i="49" s="1"/>
  <c r="CA568" i="49" s="1"/>
  <c r="G566" i="49"/>
  <c r="ED567" i="49"/>
  <c r="DE567" i="49" s="1"/>
  <c r="EB567" i="49"/>
  <c r="DC567" i="49" s="1"/>
  <c r="EJ567" i="49"/>
  <c r="DK567" i="49" s="1"/>
  <c r="EM567" i="49"/>
  <c r="DN567" i="49" s="1"/>
  <c r="AA566" i="49"/>
  <c r="X566" i="49"/>
  <c r="EU566" i="49"/>
  <c r="DV566" i="49" s="1"/>
  <c r="Y566" i="49" s="1"/>
  <c r="M566" i="49"/>
  <c r="EG567" i="49"/>
  <c r="DH567" i="49" s="1"/>
  <c r="K567" i="49" s="1"/>
  <c r="EA565" i="49"/>
  <c r="EE567" i="49"/>
  <c r="DF567" i="49" s="1"/>
  <c r="I567" i="49" s="1"/>
  <c r="H566" i="49"/>
  <c r="EL567" i="49"/>
  <c r="DM567" i="49" s="1"/>
  <c r="P567" i="49" s="1"/>
  <c r="EF566" i="49"/>
  <c r="DG566" i="49" s="1"/>
  <c r="J566" i="49" s="1"/>
  <c r="N566" i="49"/>
  <c r="Q566" i="49"/>
  <c r="ET567" i="49"/>
  <c r="DU567" i="49" s="1"/>
  <c r="EI567" i="49"/>
  <c r="DJ567" i="49" s="1"/>
  <c r="M567" i="49" s="1"/>
  <c r="EK566" i="49"/>
  <c r="DL566" i="49" s="1"/>
  <c r="O566" i="49" s="1"/>
  <c r="EN566" i="49"/>
  <c r="DO566" i="49" s="1"/>
  <c r="R566" i="49" s="1"/>
  <c r="EN567" i="49"/>
  <c r="DO567" i="49" s="1"/>
  <c r="EW567" i="49"/>
  <c r="DX567" i="49" s="1"/>
  <c r="AA567" i="49" s="1"/>
  <c r="EE566" i="49"/>
  <c r="DF566" i="49" s="1"/>
  <c r="I566" i="49" s="1"/>
  <c r="EX567" i="49"/>
  <c r="DY567" i="49" s="1"/>
  <c r="AB567" i="49" s="1"/>
  <c r="EF567" i="49"/>
  <c r="DG567" i="49" s="1"/>
  <c r="J567" i="49" s="1"/>
  <c r="EH567" i="49"/>
  <c r="DI567" i="49" s="1"/>
  <c r="L567" i="49" s="1"/>
  <c r="DE241" i="48"/>
  <c r="AG568" i="49" s="1"/>
  <c r="CE568" i="49" s="1"/>
  <c r="BF568" i="49" s="1"/>
  <c r="AC252" i="49"/>
  <c r="AI253" i="49"/>
  <c r="I253" i="49" s="1"/>
  <c r="AG253" i="49"/>
  <c r="G253" i="49" s="1"/>
  <c r="BA253" i="49"/>
  <c r="AA253" i="49" s="1"/>
  <c r="AL253" i="49"/>
  <c r="L253" i="49" s="1"/>
  <c r="AQ253" i="49"/>
  <c r="Q253" i="49" s="1"/>
  <c r="AJ253" i="49"/>
  <c r="J253" i="49" s="1"/>
  <c r="AE253" i="49"/>
  <c r="E253" i="49" s="1"/>
  <c r="AZ253" i="49"/>
  <c r="Z253" i="49" s="1"/>
  <c r="DG241" i="48"/>
  <c r="AI568" i="49" s="1"/>
  <c r="CG568" i="49" s="1"/>
  <c r="BH568" i="49" s="1"/>
  <c r="CL254" i="49"/>
  <c r="DK254" i="49"/>
  <c r="EJ254" i="49"/>
  <c r="FI254" i="49"/>
  <c r="DX254" i="49"/>
  <c r="CY254" i="49"/>
  <c r="EW254" i="49"/>
  <c r="FV254" i="49"/>
  <c r="EA240" i="48"/>
  <c r="AE567" i="49"/>
  <c r="CC567" i="49" s="1"/>
  <c r="DP241" i="48"/>
  <c r="AR568" i="49" s="1"/>
  <c r="CP568" i="49" s="1"/>
  <c r="BQ568" i="49" s="1"/>
  <c r="DD254" i="49"/>
  <c r="CE254" i="49"/>
  <c r="FB254" i="49"/>
  <c r="EC254" i="49"/>
  <c r="CQ254" i="49"/>
  <c r="FN254" i="49"/>
  <c r="DP254" i="49"/>
  <c r="EO254" i="49"/>
  <c r="DL254" i="49"/>
  <c r="CM254" i="49"/>
  <c r="FJ254" i="49"/>
  <c r="EK254" i="49"/>
  <c r="CI254" i="49"/>
  <c r="DH254" i="49"/>
  <c r="EG254" i="49"/>
  <c r="FF254" i="49"/>
  <c r="DE254" i="49"/>
  <c r="CF254" i="49"/>
  <c r="FC254" i="49"/>
  <c r="ED254" i="49"/>
  <c r="DU254" i="49"/>
  <c r="CV254" i="49"/>
  <c r="FS254" i="49"/>
  <c r="ET254" i="49"/>
  <c r="AP253" i="49"/>
  <c r="P253" i="49" s="1"/>
  <c r="AS253" i="49"/>
  <c r="S253" i="49" s="1"/>
  <c r="AO253" i="49"/>
  <c r="O253" i="49" s="1"/>
  <c r="AY253" i="49"/>
  <c r="Y253" i="49" s="1"/>
  <c r="AF253" i="49"/>
  <c r="F253" i="49" s="1"/>
  <c r="AT253" i="49"/>
  <c r="T253" i="49" s="1"/>
  <c r="AW253" i="49"/>
  <c r="W253" i="49" s="1"/>
  <c r="AK253" i="49"/>
  <c r="K253" i="49" s="1"/>
  <c r="DO254" i="49"/>
  <c r="CP254" i="49"/>
  <c r="EN254" i="49"/>
  <c r="FM254" i="49"/>
  <c r="CH254" i="49"/>
  <c r="DG254" i="49"/>
  <c r="FE254" i="49"/>
  <c r="EF254" i="49"/>
  <c r="CD254" i="49"/>
  <c r="DC254" i="49"/>
  <c r="FA254" i="49"/>
  <c r="EB254" i="49"/>
  <c r="DQ254" i="49"/>
  <c r="CR254" i="49"/>
  <c r="EP254" i="49"/>
  <c r="FO254" i="49"/>
  <c r="DU241" i="48"/>
  <c r="AW568" i="49" s="1"/>
  <c r="CU568" i="49" s="1"/>
  <c r="BV568" i="49" s="1"/>
  <c r="DY241" i="48"/>
  <c r="BA568" i="49" s="1"/>
  <c r="CY568" i="49" s="1"/>
  <c r="BZ568" i="49" s="1"/>
  <c r="DT241" i="48"/>
  <c r="AV568" i="49" s="1"/>
  <c r="CT568" i="49" s="1"/>
  <c r="BU568" i="49" s="1"/>
  <c r="DJ254" i="49"/>
  <c r="CK254" i="49"/>
  <c r="EI254" i="49"/>
  <c r="FH254" i="49"/>
  <c r="DW241" i="48"/>
  <c r="AY568" i="49" s="1"/>
  <c r="CW568" i="49" s="1"/>
  <c r="BX568" i="49" s="1"/>
  <c r="DS241" i="48"/>
  <c r="AU568" i="49" s="1"/>
  <c r="CS568" i="49" s="1"/>
  <c r="BT568" i="49" s="1"/>
  <c r="DO241" i="48"/>
  <c r="AQ568" i="49" s="1"/>
  <c r="CO568" i="49" s="1"/>
  <c r="BP568" i="49" s="1"/>
  <c r="DI254" i="49"/>
  <c r="CJ254" i="49"/>
  <c r="EH254" i="49"/>
  <c r="FG254" i="49"/>
  <c r="DY254" i="49"/>
  <c r="CZ254" i="49"/>
  <c r="FW254" i="49"/>
  <c r="EX254" i="49"/>
  <c r="AR253" i="49"/>
  <c r="R253" i="49" s="1"/>
  <c r="AV253" i="49"/>
  <c r="V253" i="49" s="1"/>
  <c r="AU253" i="49"/>
  <c r="U253" i="49" s="1"/>
  <c r="AX253" i="49"/>
  <c r="X253" i="49" s="1"/>
  <c r="CC254" i="49"/>
  <c r="DB254" i="49"/>
  <c r="EA254" i="49"/>
  <c r="EZ254" i="49"/>
  <c r="DX241" i="48"/>
  <c r="AZ568" i="49" s="1"/>
  <c r="CX568" i="49" s="1"/>
  <c r="BY568" i="49" s="1"/>
  <c r="CT254" i="49"/>
  <c r="DS254" i="49"/>
  <c r="ER254" i="49"/>
  <c r="FQ254" i="49"/>
  <c r="DN241" i="48"/>
  <c r="AP568" i="49" s="1"/>
  <c r="CN568" i="49" s="1"/>
  <c r="BO568" i="49" s="1"/>
  <c r="BB253" i="49"/>
  <c r="AB253" i="49" s="1"/>
  <c r="AN253" i="49"/>
  <c r="N253" i="49" s="1"/>
  <c r="AM253" i="49"/>
  <c r="M253" i="49" s="1"/>
  <c r="CU254" i="49"/>
  <c r="DT254" i="49"/>
  <c r="FR254" i="49"/>
  <c r="ES254" i="49"/>
  <c r="DR242" i="48"/>
  <c r="AT569" i="49" s="1"/>
  <c r="CR569" i="49" s="1"/>
  <c r="BS569" i="49" s="1"/>
  <c r="DC241" i="48"/>
  <c r="DA241" i="48"/>
  <c r="D243" i="48"/>
  <c r="BD567" i="49" l="1"/>
  <c r="CB567" i="49" s="1"/>
  <c r="DY242" i="48"/>
  <c r="BA569" i="49" s="1"/>
  <c r="CY569" i="49" s="1"/>
  <c r="BZ569" i="49" s="1"/>
  <c r="E564" i="49"/>
  <c r="AC564" i="49" s="1"/>
  <c r="DB565" i="49"/>
  <c r="DZ565" i="49" s="1"/>
  <c r="BQ256" i="49"/>
  <c r="BR256" i="49"/>
  <c r="BK256" i="49"/>
  <c r="CA256" i="49"/>
  <c r="BD256" i="49"/>
  <c r="BT256" i="49"/>
  <c r="BE256" i="49"/>
  <c r="BU256" i="49"/>
  <c r="BF256" i="49"/>
  <c r="BV256" i="49"/>
  <c r="BO256" i="49"/>
  <c r="BX256" i="49"/>
  <c r="BI256" i="49"/>
  <c r="BY256" i="49"/>
  <c r="BJ256" i="49"/>
  <c r="BZ256" i="49"/>
  <c r="BS256" i="49"/>
  <c r="BL256" i="49"/>
  <c r="BW256" i="49"/>
  <c r="BN256" i="49"/>
  <c r="BM256" i="49"/>
  <c r="BP256" i="49"/>
  <c r="BG256" i="49"/>
  <c r="H567" i="49"/>
  <c r="DW242" i="48"/>
  <c r="AY569" i="49" s="1"/>
  <c r="CW569" i="49" s="1"/>
  <c r="BX569" i="49" s="1"/>
  <c r="DU242" i="48"/>
  <c r="AW569" i="49" s="1"/>
  <c r="CU569" i="49" s="1"/>
  <c r="BV569" i="49" s="1"/>
  <c r="DN242" i="48"/>
  <c r="AP569" i="49" s="1"/>
  <c r="CN569" i="49" s="1"/>
  <c r="BO569" i="49" s="1"/>
  <c r="DV242" i="48"/>
  <c r="AX569" i="49" s="1"/>
  <c r="CV569" i="49" s="1"/>
  <c r="BW569" i="49" s="1"/>
  <c r="DK242" i="48"/>
  <c r="AM569" i="49" s="1"/>
  <c r="CK569" i="49" s="1"/>
  <c r="BL569" i="49" s="1"/>
  <c r="DZ242" i="48"/>
  <c r="BB569" i="49" s="1"/>
  <c r="CZ569" i="49" s="1"/>
  <c r="CA569" i="49" s="1"/>
  <c r="Q567" i="49"/>
  <c r="EP568" i="49"/>
  <c r="DQ568" i="49" s="1"/>
  <c r="X567" i="49"/>
  <c r="R567" i="49"/>
  <c r="EF568" i="49"/>
  <c r="DG568" i="49" s="1"/>
  <c r="EO568" i="49"/>
  <c r="DP568" i="49" s="1"/>
  <c r="EV567" i="49"/>
  <c r="DW567" i="49" s="1"/>
  <c r="Z567" i="49" s="1"/>
  <c r="EP567" i="49"/>
  <c r="DQ567" i="49" s="1"/>
  <c r="EC567" i="49"/>
  <c r="DD567" i="49" s="1"/>
  <c r="G567" i="49" s="1"/>
  <c r="EI568" i="49"/>
  <c r="DJ568" i="49" s="1"/>
  <c r="N567" i="49"/>
  <c r="EK567" i="49"/>
  <c r="DL567" i="49" s="1"/>
  <c r="O567" i="49" s="1"/>
  <c r="ER567" i="49"/>
  <c r="DS567" i="49" s="1"/>
  <c r="V567" i="49" s="1"/>
  <c r="EA566" i="49"/>
  <c r="F567" i="49"/>
  <c r="EQ567" i="49"/>
  <c r="DR567" i="49" s="1"/>
  <c r="U567" i="49" s="1"/>
  <c r="EX568" i="49"/>
  <c r="DY568" i="49" s="1"/>
  <c r="AB568" i="49" s="1"/>
  <c r="ED568" i="49"/>
  <c r="DE568" i="49" s="1"/>
  <c r="EU567" i="49"/>
  <c r="DV567" i="49" s="1"/>
  <c r="Y567" i="49" s="1"/>
  <c r="EH568" i="49"/>
  <c r="DI568" i="49" s="1"/>
  <c r="L568" i="49" s="1"/>
  <c r="EO567" i="49"/>
  <c r="DP567" i="49" s="1"/>
  <c r="S567" i="49" s="1"/>
  <c r="EK568" i="49"/>
  <c r="DL568" i="49" s="1"/>
  <c r="EB568" i="49"/>
  <c r="DC568" i="49" s="1"/>
  <c r="ET568" i="49"/>
  <c r="DU568" i="49" s="1"/>
  <c r="ES567" i="49"/>
  <c r="DT567" i="49" s="1"/>
  <c r="W567" i="49" s="1"/>
  <c r="EJ568" i="49"/>
  <c r="DK568" i="49" s="1"/>
  <c r="N568" i="49" s="1"/>
  <c r="EG568" i="49"/>
  <c r="DH568" i="49" s="1"/>
  <c r="K568" i="49" s="1"/>
  <c r="DD242" i="48"/>
  <c r="AF569" i="49" s="1"/>
  <c r="CD569" i="49" s="1"/>
  <c r="BE569" i="49" s="1"/>
  <c r="DS242" i="48"/>
  <c r="AU569" i="49" s="1"/>
  <c r="CS569" i="49" s="1"/>
  <c r="BT569" i="49" s="1"/>
  <c r="AC253" i="49"/>
  <c r="BA254" i="49"/>
  <c r="AA254" i="49" s="1"/>
  <c r="AN254" i="49"/>
  <c r="N254" i="49" s="1"/>
  <c r="AT254" i="49"/>
  <c r="T254" i="49" s="1"/>
  <c r="AR254" i="49"/>
  <c r="R254" i="49" s="1"/>
  <c r="AK254" i="49"/>
  <c r="K254" i="49" s="1"/>
  <c r="AV254" i="49"/>
  <c r="V254" i="49" s="1"/>
  <c r="CO255" i="49"/>
  <c r="DN255" i="49"/>
  <c r="EM255" i="49"/>
  <c r="FL255" i="49"/>
  <c r="DM254" i="49"/>
  <c r="CN254" i="49"/>
  <c r="FK254" i="49"/>
  <c r="EL254" i="49"/>
  <c r="AM254" i="49"/>
  <c r="M254" i="49" s="1"/>
  <c r="CX255" i="49"/>
  <c r="DW255" i="49"/>
  <c r="FU255" i="49"/>
  <c r="EV255" i="49"/>
  <c r="DK255" i="49"/>
  <c r="CL255" i="49"/>
  <c r="FI255" i="49"/>
  <c r="EJ255" i="49"/>
  <c r="DI255" i="49"/>
  <c r="CJ255" i="49"/>
  <c r="FG255" i="49"/>
  <c r="EH255" i="49"/>
  <c r="DR254" i="49"/>
  <c r="CS254" i="49"/>
  <c r="FP254" i="49"/>
  <c r="EQ254" i="49"/>
  <c r="DM242" i="48"/>
  <c r="AO569" i="49" s="1"/>
  <c r="CM569" i="49" s="1"/>
  <c r="BN569" i="49" s="1"/>
  <c r="CH255" i="49"/>
  <c r="DG255" i="49"/>
  <c r="FE255" i="49"/>
  <c r="EF255" i="49"/>
  <c r="DM255" i="49"/>
  <c r="CN255" i="49"/>
  <c r="EL255" i="49"/>
  <c r="FK255" i="49"/>
  <c r="DO242" i="48"/>
  <c r="AQ569" i="49" s="1"/>
  <c r="CO569" i="49" s="1"/>
  <c r="BP569" i="49" s="1"/>
  <c r="DJ242" i="48"/>
  <c r="AL569" i="49" s="1"/>
  <c r="CJ569" i="49" s="1"/>
  <c r="BK569" i="49" s="1"/>
  <c r="DX242" i="48"/>
  <c r="AZ569" i="49" s="1"/>
  <c r="CX569" i="49" s="1"/>
  <c r="BY569" i="49" s="1"/>
  <c r="DR255" i="49"/>
  <c r="CS255" i="49"/>
  <c r="FP255" i="49"/>
  <c r="EQ255" i="49"/>
  <c r="CD255" i="49"/>
  <c r="DC255" i="49"/>
  <c r="EB255" i="49"/>
  <c r="FA255" i="49"/>
  <c r="CY255" i="49"/>
  <c r="DX255" i="49"/>
  <c r="FV255" i="49"/>
  <c r="EW255" i="49"/>
  <c r="CU255" i="49"/>
  <c r="DT255" i="49"/>
  <c r="FR255" i="49"/>
  <c r="ES255" i="49"/>
  <c r="CW255" i="49"/>
  <c r="DV255" i="49"/>
  <c r="FT255" i="49"/>
  <c r="EU255" i="49"/>
  <c r="DQ255" i="49"/>
  <c r="CR255" i="49"/>
  <c r="EP255" i="49"/>
  <c r="FO255" i="49"/>
  <c r="AW254" i="49"/>
  <c r="W254" i="49" s="1"/>
  <c r="AE254" i="49"/>
  <c r="E254" i="49" s="1"/>
  <c r="BB254" i="49"/>
  <c r="AB254" i="49" s="1"/>
  <c r="CO254" i="49"/>
  <c r="DN254" i="49"/>
  <c r="FL254" i="49"/>
  <c r="EM254" i="49"/>
  <c r="CW254" i="49"/>
  <c r="DV254" i="49"/>
  <c r="FT254" i="49"/>
  <c r="EU254" i="49"/>
  <c r="DF254" i="49"/>
  <c r="CG254" i="49"/>
  <c r="EE254" i="49"/>
  <c r="FD254" i="49"/>
  <c r="DJ255" i="49"/>
  <c r="CK255" i="49"/>
  <c r="EI255" i="49"/>
  <c r="FH255" i="49"/>
  <c r="DY255" i="49"/>
  <c r="CZ255" i="49"/>
  <c r="FW255" i="49"/>
  <c r="EX255" i="49"/>
  <c r="DL242" i="48"/>
  <c r="AN569" i="49" s="1"/>
  <c r="CL569" i="49" s="1"/>
  <c r="BM569" i="49" s="1"/>
  <c r="CT255" i="49"/>
  <c r="DS255" i="49"/>
  <c r="ER255" i="49"/>
  <c r="FQ255" i="49"/>
  <c r="DO255" i="49"/>
  <c r="CP255" i="49"/>
  <c r="FM255" i="49"/>
  <c r="EN255" i="49"/>
  <c r="DQ242" i="48"/>
  <c r="AS569" i="49" s="1"/>
  <c r="CQ569" i="49" s="1"/>
  <c r="BR569" i="49" s="1"/>
  <c r="EA241" i="48"/>
  <c r="AE568" i="49"/>
  <c r="CC568" i="49" s="1"/>
  <c r="DP242" i="48"/>
  <c r="AR569" i="49" s="1"/>
  <c r="CP569" i="49" s="1"/>
  <c r="BQ569" i="49" s="1"/>
  <c r="DT242" i="48"/>
  <c r="AV569" i="49" s="1"/>
  <c r="CT569" i="49" s="1"/>
  <c r="BU569" i="49" s="1"/>
  <c r="DH242" i="48"/>
  <c r="AJ569" i="49" s="1"/>
  <c r="CH569" i="49" s="1"/>
  <c r="BI569" i="49" s="1"/>
  <c r="DB255" i="49"/>
  <c r="CC255" i="49"/>
  <c r="EA255" i="49"/>
  <c r="EZ255" i="49"/>
  <c r="DI242" i="48"/>
  <c r="AK569" i="49" s="1"/>
  <c r="CI569" i="49" s="1"/>
  <c r="BJ569" i="49" s="1"/>
  <c r="DE242" i="48"/>
  <c r="AG569" i="49" s="1"/>
  <c r="CE569" i="49" s="1"/>
  <c r="BF569" i="49" s="1"/>
  <c r="DG242" i="48"/>
  <c r="AI569" i="49" s="1"/>
  <c r="CG569" i="49" s="1"/>
  <c r="BH569" i="49" s="1"/>
  <c r="DF242" i="48"/>
  <c r="AH569" i="49" s="1"/>
  <c r="CF569" i="49" s="1"/>
  <c r="BG569" i="49" s="1"/>
  <c r="DU255" i="49"/>
  <c r="CV255" i="49"/>
  <c r="FS255" i="49"/>
  <c r="ET255" i="49"/>
  <c r="DW254" i="49"/>
  <c r="CX254" i="49"/>
  <c r="EV254" i="49"/>
  <c r="FU254" i="49"/>
  <c r="AL254" i="49"/>
  <c r="L254" i="49" s="1"/>
  <c r="AF254" i="49"/>
  <c r="F254" i="49" s="1"/>
  <c r="AJ254" i="49"/>
  <c r="J254" i="49" s="1"/>
  <c r="AX254" i="49"/>
  <c r="X254" i="49" s="1"/>
  <c r="AH254" i="49"/>
  <c r="H254" i="49" s="1"/>
  <c r="AO254" i="49"/>
  <c r="O254" i="49" s="1"/>
  <c r="AS254" i="49"/>
  <c r="S254" i="49" s="1"/>
  <c r="AG254" i="49"/>
  <c r="G254" i="49" s="1"/>
  <c r="DC242" i="48"/>
  <c r="DA242" i="48"/>
  <c r="DJ243" i="48"/>
  <c r="AL570" i="49" s="1"/>
  <c r="CJ570" i="49" s="1"/>
  <c r="BK570" i="49" s="1"/>
  <c r="DK243" i="48"/>
  <c r="AM570" i="49" s="1"/>
  <c r="CK570" i="49" s="1"/>
  <c r="BL570" i="49" s="1"/>
  <c r="DV243" i="48"/>
  <c r="AX570" i="49" s="1"/>
  <c r="CV570" i="49" s="1"/>
  <c r="BW570" i="49" s="1"/>
  <c r="DX243" i="48"/>
  <c r="AZ570" i="49" s="1"/>
  <c r="CX570" i="49" s="1"/>
  <c r="BY570" i="49" s="1"/>
  <c r="D244" i="48"/>
  <c r="E565" i="49" l="1"/>
  <c r="AC565" i="49" s="1"/>
  <c r="BD568" i="49"/>
  <c r="CB568" i="49" s="1"/>
  <c r="DG243" i="48"/>
  <c r="AI570" i="49" s="1"/>
  <c r="CG570" i="49" s="1"/>
  <c r="BH570" i="49" s="1"/>
  <c r="BH256" i="49"/>
  <c r="FD256" i="49" s="1"/>
  <c r="DB566" i="49"/>
  <c r="BI257" i="49"/>
  <c r="BY257" i="49"/>
  <c r="BJ257" i="49"/>
  <c r="BZ257" i="49"/>
  <c r="BS257" i="49"/>
  <c r="BL257" i="49"/>
  <c r="BM257" i="49"/>
  <c r="BN257" i="49"/>
  <c r="BG257" i="49"/>
  <c r="BW257" i="49"/>
  <c r="BP257" i="49"/>
  <c r="BQ257" i="49"/>
  <c r="BR257" i="49"/>
  <c r="BK257" i="49"/>
  <c r="CA257" i="49"/>
  <c r="BD257" i="49"/>
  <c r="BT257" i="49"/>
  <c r="BU257" i="49"/>
  <c r="BX257" i="49"/>
  <c r="BO257" i="49"/>
  <c r="BF257" i="49"/>
  <c r="BE257" i="49"/>
  <c r="BH257" i="49"/>
  <c r="DL243" i="48"/>
  <c r="AN570" i="49" s="1"/>
  <c r="CL570" i="49" s="1"/>
  <c r="BM570" i="49" s="1"/>
  <c r="DI243" i="48"/>
  <c r="AK570" i="49" s="1"/>
  <c r="CI570" i="49" s="1"/>
  <c r="BJ570" i="49" s="1"/>
  <c r="DS243" i="48"/>
  <c r="AU570" i="49" s="1"/>
  <c r="CS570" i="49" s="1"/>
  <c r="BT570" i="49" s="1"/>
  <c r="DO243" i="48"/>
  <c r="AQ570" i="49" s="1"/>
  <c r="CO570" i="49" s="1"/>
  <c r="BP570" i="49" s="1"/>
  <c r="DU243" i="48"/>
  <c r="AW570" i="49" s="1"/>
  <c r="CU570" i="49" s="1"/>
  <c r="BV570" i="49" s="1"/>
  <c r="DW243" i="48"/>
  <c r="AY570" i="49" s="1"/>
  <c r="CW570" i="49" s="1"/>
  <c r="BX570" i="49" s="1"/>
  <c r="DE243" i="48"/>
  <c r="AG570" i="49" s="1"/>
  <c r="CE570" i="49" s="1"/>
  <c r="BF570" i="49" s="1"/>
  <c r="EV568" i="49"/>
  <c r="DW568" i="49" s="1"/>
  <c r="ES568" i="49"/>
  <c r="DT568" i="49" s="1"/>
  <c r="W568" i="49" s="1"/>
  <c r="T567" i="49"/>
  <c r="EU568" i="49"/>
  <c r="DV568" i="49" s="1"/>
  <c r="Y568" i="49" s="1"/>
  <c r="M568" i="49"/>
  <c r="J568" i="49"/>
  <c r="S568" i="49"/>
  <c r="H568" i="49"/>
  <c r="EE568" i="49"/>
  <c r="DF568" i="49" s="1"/>
  <c r="I568" i="49" s="1"/>
  <c r="F568" i="49"/>
  <c r="EA567" i="49"/>
  <c r="T568" i="49"/>
  <c r="O568" i="49"/>
  <c r="X568" i="49"/>
  <c r="EC568" i="49"/>
  <c r="DD568" i="49" s="1"/>
  <c r="G568" i="49" s="1"/>
  <c r="EP569" i="49"/>
  <c r="DQ569" i="49" s="1"/>
  <c r="EQ568" i="49"/>
  <c r="DR568" i="49" s="1"/>
  <c r="U568" i="49" s="1"/>
  <c r="EI569" i="49"/>
  <c r="DJ569" i="49" s="1"/>
  <c r="EW569" i="49"/>
  <c r="DX569" i="49" s="1"/>
  <c r="AA569" i="49" s="1"/>
  <c r="ES569" i="49"/>
  <c r="DT569" i="49" s="1"/>
  <c r="W569" i="49" s="1"/>
  <c r="EW568" i="49"/>
  <c r="DX568" i="49" s="1"/>
  <c r="AA568" i="49" s="1"/>
  <c r="EN568" i="49"/>
  <c r="DO568" i="49" s="1"/>
  <c r="R568" i="49" s="1"/>
  <c r="EX569" i="49"/>
  <c r="DY569" i="49" s="1"/>
  <c r="AB569" i="49" s="1"/>
  <c r="ET569" i="49"/>
  <c r="DU569" i="49" s="1"/>
  <c r="X569" i="49" s="1"/>
  <c r="EL569" i="49"/>
  <c r="DM569" i="49" s="1"/>
  <c r="EM568" i="49"/>
  <c r="DN568" i="49" s="1"/>
  <c r="Q568" i="49" s="1"/>
  <c r="EU569" i="49"/>
  <c r="DV569" i="49" s="1"/>
  <c r="ER568" i="49"/>
  <c r="DS568" i="49" s="1"/>
  <c r="V568" i="49" s="1"/>
  <c r="EL568" i="49"/>
  <c r="DM568" i="49" s="1"/>
  <c r="P568" i="49" s="1"/>
  <c r="AZ254" i="49"/>
  <c r="Z254" i="49" s="1"/>
  <c r="AE255" i="49"/>
  <c r="E255" i="49" s="1"/>
  <c r="AM255" i="49"/>
  <c r="M255" i="49" s="1"/>
  <c r="AI254" i="49"/>
  <c r="I254" i="49" s="1"/>
  <c r="AP254" i="49"/>
  <c r="P254" i="49" s="1"/>
  <c r="DO256" i="49"/>
  <c r="CP256" i="49"/>
  <c r="EN256" i="49"/>
  <c r="FM256" i="49"/>
  <c r="DQ256" i="49"/>
  <c r="CR256" i="49"/>
  <c r="EP256" i="49"/>
  <c r="FO256" i="49"/>
  <c r="DH243" i="48"/>
  <c r="AJ570" i="49" s="1"/>
  <c r="CH570" i="49" s="1"/>
  <c r="BI570" i="49" s="1"/>
  <c r="DM243" i="48"/>
  <c r="AO570" i="49" s="1"/>
  <c r="CM570" i="49" s="1"/>
  <c r="BN570" i="49" s="1"/>
  <c r="DR243" i="48"/>
  <c r="AT570" i="49" s="1"/>
  <c r="CR570" i="49" s="1"/>
  <c r="BS570" i="49" s="1"/>
  <c r="DD256" i="49"/>
  <c r="CE256" i="49"/>
  <c r="FB256" i="49"/>
  <c r="EC256" i="49"/>
  <c r="CO256" i="49"/>
  <c r="DN256" i="49"/>
  <c r="EM256" i="49"/>
  <c r="FL256" i="49"/>
  <c r="AR255" i="49"/>
  <c r="R255" i="49" s="1"/>
  <c r="AY255" i="49"/>
  <c r="Y255" i="49" s="1"/>
  <c r="AW255" i="49"/>
  <c r="W255" i="49" s="1"/>
  <c r="BA255" i="49"/>
  <c r="AA255" i="49" s="1"/>
  <c r="AU255" i="49"/>
  <c r="U255" i="49" s="1"/>
  <c r="AP255" i="49"/>
  <c r="P255" i="49" s="1"/>
  <c r="AQ255" i="49"/>
  <c r="Q255" i="49" s="1"/>
  <c r="DG256" i="49"/>
  <c r="CH256" i="49"/>
  <c r="EF256" i="49"/>
  <c r="FE256" i="49"/>
  <c r="DX256" i="49"/>
  <c r="CY256" i="49"/>
  <c r="EW256" i="49"/>
  <c r="FV256" i="49"/>
  <c r="DT256" i="49"/>
  <c r="CU256" i="49"/>
  <c r="FR256" i="49"/>
  <c r="ES256" i="49"/>
  <c r="EA242" i="48"/>
  <c r="AE569" i="49"/>
  <c r="CC569" i="49" s="1"/>
  <c r="CW256" i="49"/>
  <c r="DV256" i="49"/>
  <c r="EU256" i="49"/>
  <c r="FT256" i="49"/>
  <c r="DR256" i="49"/>
  <c r="CS256" i="49"/>
  <c r="EQ256" i="49"/>
  <c r="FP256" i="49"/>
  <c r="DI256" i="49"/>
  <c r="CJ256" i="49"/>
  <c r="FG256" i="49"/>
  <c r="EH256" i="49"/>
  <c r="DY256" i="49"/>
  <c r="CZ256" i="49"/>
  <c r="EX256" i="49"/>
  <c r="FW256" i="49"/>
  <c r="DQ243" i="48"/>
  <c r="AS570" i="49" s="1"/>
  <c r="CQ570" i="49" s="1"/>
  <c r="BR570" i="49" s="1"/>
  <c r="DF243" i="48"/>
  <c r="AH570" i="49" s="1"/>
  <c r="CF570" i="49" s="1"/>
  <c r="BG570" i="49" s="1"/>
  <c r="DZ243" i="48"/>
  <c r="BB570" i="49" s="1"/>
  <c r="CZ570" i="49" s="1"/>
  <c r="CA570" i="49" s="1"/>
  <c r="DD243" i="48"/>
  <c r="AF570" i="49" s="1"/>
  <c r="CD570" i="49" s="1"/>
  <c r="BE570" i="49" s="1"/>
  <c r="DJ256" i="49"/>
  <c r="CK256" i="49"/>
  <c r="EI256" i="49"/>
  <c r="FH256" i="49"/>
  <c r="DB256" i="49"/>
  <c r="CC256" i="49"/>
  <c r="EZ256" i="49"/>
  <c r="EA256" i="49"/>
  <c r="CX256" i="49"/>
  <c r="DW256" i="49"/>
  <c r="FU256" i="49"/>
  <c r="EV256" i="49"/>
  <c r="DT243" i="48"/>
  <c r="AV570" i="49" s="1"/>
  <c r="CT570" i="49" s="1"/>
  <c r="BU570" i="49" s="1"/>
  <c r="DN243" i="48"/>
  <c r="AP570" i="49" s="1"/>
  <c r="CN570" i="49" s="1"/>
  <c r="BO570" i="49" s="1"/>
  <c r="AX255" i="49"/>
  <c r="X255" i="49" s="1"/>
  <c r="DE255" i="49"/>
  <c r="CF255" i="49"/>
  <c r="ED255" i="49"/>
  <c r="FC255" i="49"/>
  <c r="DD255" i="49"/>
  <c r="CE255" i="49"/>
  <c r="FB255" i="49"/>
  <c r="EC255" i="49"/>
  <c r="AV255" i="49"/>
  <c r="V255" i="49" s="1"/>
  <c r="BB255" i="49"/>
  <c r="AB255" i="49" s="1"/>
  <c r="AY254" i="49"/>
  <c r="Y254" i="49" s="1"/>
  <c r="AQ254" i="49"/>
  <c r="Q254" i="49" s="1"/>
  <c r="AT255" i="49"/>
  <c r="T255" i="49" s="1"/>
  <c r="AF255" i="49"/>
  <c r="F255" i="49" s="1"/>
  <c r="AU254" i="49"/>
  <c r="U254" i="49" s="1"/>
  <c r="AL255" i="49"/>
  <c r="L255" i="49" s="1"/>
  <c r="AN255" i="49"/>
  <c r="N255" i="49" s="1"/>
  <c r="AZ255" i="49"/>
  <c r="Z255" i="49" s="1"/>
  <c r="DP243" i="48"/>
  <c r="AR570" i="49" s="1"/>
  <c r="CP570" i="49" s="1"/>
  <c r="BQ570" i="49" s="1"/>
  <c r="DK256" i="49"/>
  <c r="CL256" i="49"/>
  <c r="EJ256" i="49"/>
  <c r="FI256" i="49"/>
  <c r="CD256" i="49"/>
  <c r="DC256" i="49"/>
  <c r="EB256" i="49"/>
  <c r="FA256" i="49"/>
  <c r="DP255" i="49"/>
  <c r="CQ255" i="49"/>
  <c r="EO255" i="49"/>
  <c r="FN255" i="49"/>
  <c r="DY243" i="48"/>
  <c r="BA570" i="49" s="1"/>
  <c r="CY570" i="49" s="1"/>
  <c r="BZ570" i="49" s="1"/>
  <c r="DP256" i="49"/>
  <c r="CQ256" i="49"/>
  <c r="EO256" i="49"/>
  <c r="FN256" i="49"/>
  <c r="DL256" i="49"/>
  <c r="CM256" i="49"/>
  <c r="FJ256" i="49"/>
  <c r="EK256" i="49"/>
  <c r="CI256" i="49"/>
  <c r="DH256" i="49"/>
  <c r="EG256" i="49"/>
  <c r="FF256" i="49"/>
  <c r="DE256" i="49"/>
  <c r="CF256" i="49"/>
  <c r="ED256" i="49"/>
  <c r="FC256" i="49"/>
  <c r="DU256" i="49"/>
  <c r="CV256" i="49"/>
  <c r="ET256" i="49"/>
  <c r="FS256" i="49"/>
  <c r="CG255" i="49"/>
  <c r="DF255" i="49"/>
  <c r="EE255" i="49"/>
  <c r="FD255" i="49"/>
  <c r="CI255" i="49"/>
  <c r="DH255" i="49"/>
  <c r="EG255" i="49"/>
  <c r="FF255" i="49"/>
  <c r="AJ255" i="49"/>
  <c r="J255" i="49" s="1"/>
  <c r="CM255" i="49"/>
  <c r="DL255" i="49"/>
  <c r="FJ255" i="49"/>
  <c r="EK255" i="49"/>
  <c r="DF244" i="48"/>
  <c r="AH571" i="49" s="1"/>
  <c r="CF571" i="49" s="1"/>
  <c r="BG571" i="49" s="1"/>
  <c r="DD244" i="48"/>
  <c r="AF571" i="49" s="1"/>
  <c r="CD571" i="49" s="1"/>
  <c r="BE571" i="49" s="1"/>
  <c r="DV244" i="48"/>
  <c r="AX571" i="49" s="1"/>
  <c r="CV571" i="49" s="1"/>
  <c r="BW571" i="49" s="1"/>
  <c r="DE244" i="48"/>
  <c r="AG571" i="49" s="1"/>
  <c r="CE571" i="49" s="1"/>
  <c r="BF571" i="49" s="1"/>
  <c r="DR244" i="48"/>
  <c r="AT571" i="49" s="1"/>
  <c r="CR571" i="49" s="1"/>
  <c r="BS571" i="49" s="1"/>
  <c r="DY244" i="48"/>
  <c r="BA571" i="49" s="1"/>
  <c r="CY571" i="49" s="1"/>
  <c r="BZ571" i="49" s="1"/>
  <c r="DC243" i="48"/>
  <c r="DA243" i="48"/>
  <c r="D245" i="48"/>
  <c r="DF256" i="49" l="1"/>
  <c r="DW244" i="48"/>
  <c r="AY571" i="49" s="1"/>
  <c r="CW571" i="49" s="1"/>
  <c r="BX571" i="49" s="1"/>
  <c r="CG256" i="49"/>
  <c r="EE256" i="49"/>
  <c r="AI256" i="49" s="1"/>
  <c r="I256" i="49" s="1"/>
  <c r="BD569" i="49"/>
  <c r="CB569" i="49" s="1"/>
  <c r="E566" i="49"/>
  <c r="AC566" i="49" s="1"/>
  <c r="DZ566" i="49"/>
  <c r="DU244" i="48"/>
  <c r="AW571" i="49" s="1"/>
  <c r="CU571" i="49" s="1"/>
  <c r="BV571" i="49" s="1"/>
  <c r="BV257" i="49"/>
  <c r="CU257" i="49" s="1"/>
  <c r="DB567" i="49"/>
  <c r="BQ258" i="49"/>
  <c r="BR258" i="49"/>
  <c r="BK258" i="49"/>
  <c r="CA258" i="49"/>
  <c r="BD258" i="49"/>
  <c r="BT258" i="49"/>
  <c r="BE258" i="49"/>
  <c r="BU258" i="49"/>
  <c r="BF258" i="49"/>
  <c r="BV258" i="49"/>
  <c r="BO258" i="49"/>
  <c r="BH258" i="49"/>
  <c r="BX258" i="49"/>
  <c r="BI258" i="49"/>
  <c r="BY258" i="49"/>
  <c r="BJ258" i="49"/>
  <c r="BZ258" i="49"/>
  <c r="BS258" i="49"/>
  <c r="BL258" i="49"/>
  <c r="BN258" i="49"/>
  <c r="BM258" i="49"/>
  <c r="BP258" i="49"/>
  <c r="BG258" i="49"/>
  <c r="BW258" i="49"/>
  <c r="Z568" i="49"/>
  <c r="DM244" i="48"/>
  <c r="AO571" i="49" s="1"/>
  <c r="CM571" i="49" s="1"/>
  <c r="BN571" i="49" s="1"/>
  <c r="DI244" i="48"/>
  <c r="AK571" i="49" s="1"/>
  <c r="CI571" i="49" s="1"/>
  <c r="BJ571" i="49" s="1"/>
  <c r="DH244" i="48"/>
  <c r="AJ571" i="49" s="1"/>
  <c r="CH571" i="49" s="1"/>
  <c r="BI571" i="49" s="1"/>
  <c r="DS244" i="48"/>
  <c r="AU571" i="49" s="1"/>
  <c r="CS571" i="49" s="1"/>
  <c r="BT571" i="49" s="1"/>
  <c r="DG244" i="48"/>
  <c r="AI571" i="49" s="1"/>
  <c r="CG571" i="49" s="1"/>
  <c r="BH571" i="49" s="1"/>
  <c r="DJ244" i="48"/>
  <c r="AL571" i="49" s="1"/>
  <c r="CJ571" i="49" s="1"/>
  <c r="BK571" i="49" s="1"/>
  <c r="EC569" i="49"/>
  <c r="DD569" i="49" s="1"/>
  <c r="G569" i="49" s="1"/>
  <c r="EF569" i="49"/>
  <c r="DG569" i="49" s="1"/>
  <c r="J569" i="49" s="1"/>
  <c r="EM570" i="49"/>
  <c r="DN570" i="49" s="1"/>
  <c r="ET570" i="49"/>
  <c r="DU570" i="49" s="1"/>
  <c r="X570" i="49" s="1"/>
  <c r="ER569" i="49"/>
  <c r="DS569" i="49" s="1"/>
  <c r="V569" i="49" s="1"/>
  <c r="EA568" i="49"/>
  <c r="EC570" i="49"/>
  <c r="DD570" i="49" s="1"/>
  <c r="ES570" i="49"/>
  <c r="DT570" i="49" s="1"/>
  <c r="W570" i="49" s="1"/>
  <c r="EJ569" i="49"/>
  <c r="DK569" i="49" s="1"/>
  <c r="N569" i="49" s="1"/>
  <c r="EE569" i="49"/>
  <c r="DF569" i="49" s="1"/>
  <c r="I569" i="49" s="1"/>
  <c r="Y569" i="49"/>
  <c r="EG570" i="49"/>
  <c r="DH570" i="49" s="1"/>
  <c r="K570" i="49" s="1"/>
  <c r="EQ569" i="49"/>
  <c r="DR569" i="49" s="1"/>
  <c r="U569" i="49" s="1"/>
  <c r="EH570" i="49"/>
  <c r="DI570" i="49" s="1"/>
  <c r="L570" i="49" s="1"/>
  <c r="EV569" i="49"/>
  <c r="DW569" i="49" s="1"/>
  <c r="Z569" i="49" s="1"/>
  <c r="EI570" i="49"/>
  <c r="DJ570" i="49" s="1"/>
  <c r="M570" i="49" s="1"/>
  <c r="M569" i="49"/>
  <c r="T569" i="49"/>
  <c r="EO569" i="49"/>
  <c r="DP569" i="49" s="1"/>
  <c r="S569" i="49" s="1"/>
  <c r="P569" i="49"/>
  <c r="AG256" i="49"/>
  <c r="G256" i="49" s="1"/>
  <c r="EJ570" i="49"/>
  <c r="DK570" i="49" s="1"/>
  <c r="EQ570" i="49"/>
  <c r="DR570" i="49" s="1"/>
  <c r="EH569" i="49"/>
  <c r="DI569" i="49" s="1"/>
  <c r="L569" i="49" s="1"/>
  <c r="EK569" i="49"/>
  <c r="DL569" i="49" s="1"/>
  <c r="O569" i="49" s="1"/>
  <c r="EG569" i="49"/>
  <c r="DH569" i="49" s="1"/>
  <c r="K569" i="49" s="1"/>
  <c r="EV570" i="49"/>
  <c r="DW570" i="49" s="1"/>
  <c r="EB569" i="49"/>
  <c r="DC569" i="49" s="1"/>
  <c r="F569" i="49" s="1"/>
  <c r="EM569" i="49"/>
  <c r="DN569" i="49" s="1"/>
  <c r="Q569" i="49" s="1"/>
  <c r="ED569" i="49"/>
  <c r="DE569" i="49" s="1"/>
  <c r="H569" i="49" s="1"/>
  <c r="EE570" i="49"/>
  <c r="DF570" i="49" s="1"/>
  <c r="EU570" i="49"/>
  <c r="DV570" i="49" s="1"/>
  <c r="EN569" i="49"/>
  <c r="DO569" i="49" s="1"/>
  <c r="R569" i="49" s="1"/>
  <c r="BA256" i="49"/>
  <c r="AA256" i="49" s="1"/>
  <c r="AJ256" i="49"/>
  <c r="J256" i="49" s="1"/>
  <c r="AC254" i="49"/>
  <c r="AH255" i="49"/>
  <c r="H255" i="49" s="1"/>
  <c r="AZ256" i="49"/>
  <c r="Z256" i="49" s="1"/>
  <c r="AE256" i="49"/>
  <c r="E256" i="49" s="1"/>
  <c r="AL256" i="49"/>
  <c r="L256" i="49" s="1"/>
  <c r="CO257" i="49"/>
  <c r="DN257" i="49"/>
  <c r="FL257" i="49"/>
  <c r="EM257" i="49"/>
  <c r="DY257" i="49"/>
  <c r="CZ257" i="49"/>
  <c r="FW257" i="49"/>
  <c r="EX257" i="49"/>
  <c r="EA243" i="48"/>
  <c r="AE570" i="49"/>
  <c r="CC570" i="49" s="1"/>
  <c r="DZ244" i="48"/>
  <c r="BB571" i="49" s="1"/>
  <c r="CZ571" i="49" s="1"/>
  <c r="CA571" i="49" s="1"/>
  <c r="DO244" i="48"/>
  <c r="AQ571" i="49" s="1"/>
  <c r="CO571" i="49" s="1"/>
  <c r="BP571" i="49" s="1"/>
  <c r="DG257" i="49"/>
  <c r="CH257" i="49"/>
  <c r="FE257" i="49"/>
  <c r="EF257" i="49"/>
  <c r="DX244" i="48"/>
  <c r="AZ571" i="49" s="1"/>
  <c r="CX571" i="49" s="1"/>
  <c r="BY571" i="49" s="1"/>
  <c r="DT244" i="48"/>
  <c r="AV571" i="49" s="1"/>
  <c r="CT571" i="49" s="1"/>
  <c r="BU571" i="49" s="1"/>
  <c r="DP244" i="48"/>
  <c r="AR571" i="49" s="1"/>
  <c r="CP571" i="49" s="1"/>
  <c r="BQ571" i="49" s="1"/>
  <c r="DQ244" i="48"/>
  <c r="AS571" i="49" s="1"/>
  <c r="CQ571" i="49" s="1"/>
  <c r="BR571" i="49" s="1"/>
  <c r="DN244" i="48"/>
  <c r="AP571" i="49" s="1"/>
  <c r="CN571" i="49" s="1"/>
  <c r="BO571" i="49" s="1"/>
  <c r="AO255" i="49"/>
  <c r="O255" i="49" s="1"/>
  <c r="AS255" i="49"/>
  <c r="S255" i="49" s="1"/>
  <c r="AF256" i="49"/>
  <c r="F256" i="49" s="1"/>
  <c r="AN256" i="49"/>
  <c r="N256" i="49" s="1"/>
  <c r="AM256" i="49"/>
  <c r="M256" i="49" s="1"/>
  <c r="BB256" i="49"/>
  <c r="AB256" i="49" s="1"/>
  <c r="AU256" i="49"/>
  <c r="U256" i="49" s="1"/>
  <c r="AY256" i="49"/>
  <c r="Y256" i="49" s="1"/>
  <c r="CK257" i="49"/>
  <c r="DJ257" i="49"/>
  <c r="FH257" i="49"/>
  <c r="EI257" i="49"/>
  <c r="DL244" i="48"/>
  <c r="AN571" i="49" s="1"/>
  <c r="CL571" i="49" s="1"/>
  <c r="BM571" i="49" s="1"/>
  <c r="CM257" i="49"/>
  <c r="DL257" i="49"/>
  <c r="FJ257" i="49"/>
  <c r="EK257" i="49"/>
  <c r="CD257" i="49"/>
  <c r="DC257" i="49"/>
  <c r="EB257" i="49"/>
  <c r="FA257" i="49"/>
  <c r="CY257" i="49"/>
  <c r="DX257" i="49"/>
  <c r="EW257" i="49"/>
  <c r="FV257" i="49"/>
  <c r="DT257" i="49"/>
  <c r="FR257" i="49"/>
  <c r="CW257" i="49"/>
  <c r="DV257" i="49"/>
  <c r="EU257" i="49"/>
  <c r="FT257" i="49"/>
  <c r="DQ257" i="49"/>
  <c r="CR257" i="49"/>
  <c r="FO257" i="49"/>
  <c r="EP257" i="49"/>
  <c r="AO256" i="49"/>
  <c r="O256" i="49" s="1"/>
  <c r="CT256" i="49"/>
  <c r="DS256" i="49"/>
  <c r="FQ256" i="49"/>
  <c r="ER256" i="49"/>
  <c r="AW256" i="49"/>
  <c r="W256" i="49" s="1"/>
  <c r="AQ256" i="49"/>
  <c r="Q256" i="49" s="1"/>
  <c r="AT256" i="49"/>
  <c r="T256" i="49" s="1"/>
  <c r="AR256" i="49"/>
  <c r="R256" i="49" s="1"/>
  <c r="DC244" i="48"/>
  <c r="AE571" i="49" s="1"/>
  <c r="CC571" i="49" s="1"/>
  <c r="BD571" i="49" s="1"/>
  <c r="CL257" i="49"/>
  <c r="DK257" i="49"/>
  <c r="EJ257" i="49"/>
  <c r="FI257" i="49"/>
  <c r="DK244" i="48"/>
  <c r="AM571" i="49" s="1"/>
  <c r="CK571" i="49" s="1"/>
  <c r="BL571" i="49" s="1"/>
  <c r="CS257" i="49"/>
  <c r="DR257" i="49"/>
  <c r="EQ257" i="49"/>
  <c r="FP257" i="49"/>
  <c r="CI257" i="49"/>
  <c r="DH257" i="49"/>
  <c r="FF257" i="49"/>
  <c r="EG257" i="49"/>
  <c r="CE257" i="49"/>
  <c r="DD257" i="49"/>
  <c r="FB257" i="49"/>
  <c r="EC257" i="49"/>
  <c r="CG257" i="49"/>
  <c r="DF257" i="49"/>
  <c r="FD257" i="49"/>
  <c r="EE257" i="49"/>
  <c r="DE257" i="49"/>
  <c r="CF257" i="49"/>
  <c r="FC257" i="49"/>
  <c r="ED257" i="49"/>
  <c r="DU257" i="49"/>
  <c r="CV257" i="49"/>
  <c r="ET257" i="49"/>
  <c r="FS257" i="49"/>
  <c r="AK255" i="49"/>
  <c r="K255" i="49" s="1"/>
  <c r="AI255" i="49"/>
  <c r="I255" i="49" s="1"/>
  <c r="AX256" i="49"/>
  <c r="X256" i="49" s="1"/>
  <c r="AH256" i="49"/>
  <c r="H256" i="49" s="1"/>
  <c r="AK256" i="49"/>
  <c r="K256" i="49" s="1"/>
  <c r="AS256" i="49"/>
  <c r="S256" i="49" s="1"/>
  <c r="AG255" i="49"/>
  <c r="G255" i="49" s="1"/>
  <c r="CC257" i="49"/>
  <c r="DB257" i="49"/>
  <c r="EZ257" i="49"/>
  <c r="EA257" i="49"/>
  <c r="DI257" i="49"/>
  <c r="CJ257" i="49"/>
  <c r="FG257" i="49"/>
  <c r="EH257" i="49"/>
  <c r="DM256" i="49"/>
  <c r="CN256" i="49"/>
  <c r="EL256" i="49"/>
  <c r="FK256" i="49"/>
  <c r="DA244" i="48"/>
  <c r="DK245" i="48"/>
  <c r="AM572" i="49" s="1"/>
  <c r="CK572" i="49" s="1"/>
  <c r="BL572" i="49" s="1"/>
  <c r="DM245" i="48"/>
  <c r="AO572" i="49" s="1"/>
  <c r="CM572" i="49" s="1"/>
  <c r="BN572" i="49" s="1"/>
  <c r="DW245" i="48"/>
  <c r="AY572" i="49" s="1"/>
  <c r="CW572" i="49" s="1"/>
  <c r="BX572" i="49" s="1"/>
  <c r="DR245" i="48"/>
  <c r="AT572" i="49" s="1"/>
  <c r="CR572" i="49" s="1"/>
  <c r="BS572" i="49" s="1"/>
  <c r="DS245" i="48"/>
  <c r="AU572" i="49" s="1"/>
  <c r="CS572" i="49" s="1"/>
  <c r="BT572" i="49" s="1"/>
  <c r="DY245" i="48"/>
  <c r="BA572" i="49" s="1"/>
  <c r="CY572" i="49" s="1"/>
  <c r="BZ572" i="49" s="1"/>
  <c r="DL245" i="48"/>
  <c r="AN572" i="49" s="1"/>
  <c r="CL572" i="49" s="1"/>
  <c r="BM572" i="49" s="1"/>
  <c r="DI245" i="48"/>
  <c r="AK572" i="49" s="1"/>
  <c r="CI572" i="49" s="1"/>
  <c r="BJ572" i="49" s="1"/>
  <c r="DU245" i="48"/>
  <c r="AW572" i="49" s="1"/>
  <c r="CU572" i="49" s="1"/>
  <c r="BV572" i="49" s="1"/>
  <c r="DH245" i="48"/>
  <c r="AJ572" i="49" s="1"/>
  <c r="CH572" i="49" s="1"/>
  <c r="BI572" i="49" s="1"/>
  <c r="DO245" i="48"/>
  <c r="AQ572" i="49" s="1"/>
  <c r="CO572" i="49" s="1"/>
  <c r="BP572" i="49" s="1"/>
  <c r="DJ245" i="48"/>
  <c r="AL572" i="49" s="1"/>
  <c r="CJ572" i="49" s="1"/>
  <c r="BK572" i="49" s="1"/>
  <c r="DQ245" i="48"/>
  <c r="AS572" i="49" s="1"/>
  <c r="CQ572" i="49" s="1"/>
  <c r="BR572" i="49" s="1"/>
  <c r="D246" i="48"/>
  <c r="ES257" i="49" l="1"/>
  <c r="DD245" i="48"/>
  <c r="AF572" i="49" s="1"/>
  <c r="CD572" i="49" s="1"/>
  <c r="BE572" i="49" s="1"/>
  <c r="BD570" i="49"/>
  <c r="CB570" i="49" s="1"/>
  <c r="CB571" i="49"/>
  <c r="E567" i="49"/>
  <c r="AC567" i="49" s="1"/>
  <c r="DZ567" i="49"/>
  <c r="DB568" i="49"/>
  <c r="DZ245" i="48"/>
  <c r="BB572" i="49" s="1"/>
  <c r="CZ572" i="49" s="1"/>
  <c r="CA572" i="49" s="1"/>
  <c r="BI259" i="49"/>
  <c r="BY259" i="49"/>
  <c r="BJ259" i="49"/>
  <c r="BZ259" i="49"/>
  <c r="BS259" i="49"/>
  <c r="BL259" i="49"/>
  <c r="BM259" i="49"/>
  <c r="BN259" i="49"/>
  <c r="BG259" i="49"/>
  <c r="BW259" i="49"/>
  <c r="BP259" i="49"/>
  <c r="BQ259" i="49"/>
  <c r="BR259" i="49"/>
  <c r="BK259" i="49"/>
  <c r="CA259" i="49"/>
  <c r="BD259" i="49"/>
  <c r="BT259" i="49"/>
  <c r="BO259" i="49"/>
  <c r="BF259" i="49"/>
  <c r="BE259" i="49"/>
  <c r="BV259" i="49"/>
  <c r="BH259" i="49"/>
  <c r="BU259" i="49"/>
  <c r="BX259" i="49"/>
  <c r="DP245" i="48"/>
  <c r="AR572" i="49" s="1"/>
  <c r="CP572" i="49" s="1"/>
  <c r="BQ572" i="49" s="1"/>
  <c r="DF245" i="48"/>
  <c r="AH572" i="49" s="1"/>
  <c r="CF572" i="49" s="1"/>
  <c r="BG572" i="49" s="1"/>
  <c r="EA244" i="48"/>
  <c r="DV245" i="48"/>
  <c r="AX572" i="49" s="1"/>
  <c r="CV572" i="49" s="1"/>
  <c r="BW572" i="49" s="1"/>
  <c r="Q570" i="49"/>
  <c r="Y570" i="49"/>
  <c r="EA569" i="49"/>
  <c r="Z570" i="49"/>
  <c r="U570" i="49"/>
  <c r="ER570" i="49"/>
  <c r="DS570" i="49" s="1"/>
  <c r="V570" i="49" s="1"/>
  <c r="EG571" i="49"/>
  <c r="DH571" i="49" s="1"/>
  <c r="K571" i="49" s="1"/>
  <c r="I570" i="49"/>
  <c r="EP571" i="49"/>
  <c r="DQ571" i="49" s="1"/>
  <c r="T571" i="49" s="1"/>
  <c r="EB570" i="49"/>
  <c r="DC570" i="49" s="1"/>
  <c r="F570" i="49" s="1"/>
  <c r="N570" i="49"/>
  <c r="G570" i="49"/>
  <c r="EO570" i="49"/>
  <c r="DP570" i="49" s="1"/>
  <c r="S570" i="49" s="1"/>
  <c r="ET571" i="49"/>
  <c r="DU571" i="49" s="1"/>
  <c r="X571" i="49" s="1"/>
  <c r="EF571" i="49"/>
  <c r="DG571" i="49" s="1"/>
  <c r="J571" i="49" s="1"/>
  <c r="EW571" i="49"/>
  <c r="DX571" i="49" s="1"/>
  <c r="EC571" i="49"/>
  <c r="DD571" i="49" s="1"/>
  <c r="G571" i="49" s="1"/>
  <c r="EF570" i="49"/>
  <c r="DG570" i="49" s="1"/>
  <c r="J570" i="49" s="1"/>
  <c r="EH571" i="49"/>
  <c r="DI571" i="49" s="1"/>
  <c r="EB571" i="49"/>
  <c r="DC571" i="49" s="1"/>
  <c r="F571" i="49" s="1"/>
  <c r="ED570" i="49"/>
  <c r="DE570" i="49" s="1"/>
  <c r="H570" i="49" s="1"/>
  <c r="EE571" i="49"/>
  <c r="DF571" i="49" s="1"/>
  <c r="I571" i="49" s="1"/>
  <c r="EQ571" i="49"/>
  <c r="DR571" i="49" s="1"/>
  <c r="EL570" i="49"/>
  <c r="DM570" i="49" s="1"/>
  <c r="P570" i="49" s="1"/>
  <c r="EU571" i="49"/>
  <c r="DV571" i="49" s="1"/>
  <c r="EW570" i="49"/>
  <c r="DX570" i="49" s="1"/>
  <c r="AA570" i="49" s="1"/>
  <c r="ED571" i="49"/>
  <c r="DE571" i="49" s="1"/>
  <c r="H571" i="49" s="1"/>
  <c r="EK570" i="49"/>
  <c r="DL570" i="49" s="1"/>
  <c r="O570" i="49" s="1"/>
  <c r="EK571" i="49"/>
  <c r="DL571" i="49" s="1"/>
  <c r="ES571" i="49"/>
  <c r="DT571" i="49" s="1"/>
  <c r="W571" i="49" s="1"/>
  <c r="EP570" i="49"/>
  <c r="DQ570" i="49" s="1"/>
  <c r="T570" i="49" s="1"/>
  <c r="EX570" i="49"/>
  <c r="DY570" i="49" s="1"/>
  <c r="AB570" i="49" s="1"/>
  <c r="EN570" i="49"/>
  <c r="DO570" i="49" s="1"/>
  <c r="R570" i="49" s="1"/>
  <c r="AT257" i="49"/>
  <c r="T257" i="49" s="1"/>
  <c r="AO257" i="49"/>
  <c r="O257" i="49" s="1"/>
  <c r="AC255" i="49"/>
  <c r="DG245" i="48"/>
  <c r="AI572" i="49" s="1"/>
  <c r="CG572" i="49" s="1"/>
  <c r="BH572" i="49" s="1"/>
  <c r="CK258" i="49"/>
  <c r="DJ258" i="49"/>
  <c r="EI258" i="49"/>
  <c r="FH258" i="49"/>
  <c r="CL258" i="49"/>
  <c r="DK258" i="49"/>
  <c r="EJ258" i="49"/>
  <c r="FI258" i="49"/>
  <c r="DG258" i="49"/>
  <c r="CH258" i="49"/>
  <c r="EF258" i="49"/>
  <c r="FE258" i="49"/>
  <c r="DC258" i="49"/>
  <c r="CD258" i="49"/>
  <c r="FA258" i="49"/>
  <c r="EB258" i="49"/>
  <c r="DX258" i="49"/>
  <c r="CY258" i="49"/>
  <c r="EW258" i="49"/>
  <c r="FV258" i="49"/>
  <c r="DQ258" i="49"/>
  <c r="CR258" i="49"/>
  <c r="FO258" i="49"/>
  <c r="EP258" i="49"/>
  <c r="AH257" i="49"/>
  <c r="H257" i="49" s="1"/>
  <c r="AI257" i="49"/>
  <c r="I257" i="49" s="1"/>
  <c r="AG257" i="49"/>
  <c r="G257" i="49" s="1"/>
  <c r="AK257" i="49"/>
  <c r="K257" i="49" s="1"/>
  <c r="AY257" i="49"/>
  <c r="Y257" i="49" s="1"/>
  <c r="AW257" i="49"/>
  <c r="W257" i="49" s="1"/>
  <c r="BA257" i="49"/>
  <c r="AA257" i="49" s="1"/>
  <c r="AF257" i="49"/>
  <c r="F257" i="49" s="1"/>
  <c r="AM257" i="49"/>
  <c r="M257" i="49" s="1"/>
  <c r="DM257" i="49"/>
  <c r="CN257" i="49"/>
  <c r="FK257" i="49"/>
  <c r="EL257" i="49"/>
  <c r="CP257" i="49"/>
  <c r="DO257" i="49"/>
  <c r="EN257" i="49"/>
  <c r="FM257" i="49"/>
  <c r="DW257" i="49"/>
  <c r="CX257" i="49"/>
  <c r="EV257" i="49"/>
  <c r="FU257" i="49"/>
  <c r="CC258" i="49"/>
  <c r="DB258" i="49"/>
  <c r="EA258" i="49"/>
  <c r="EZ258" i="49"/>
  <c r="DN245" i="48"/>
  <c r="AP572" i="49" s="1"/>
  <c r="CN572" i="49" s="1"/>
  <c r="BO572" i="49" s="1"/>
  <c r="CP258" i="49"/>
  <c r="DO258" i="49"/>
  <c r="FM258" i="49"/>
  <c r="EN258" i="49"/>
  <c r="DP258" i="49"/>
  <c r="CQ258" i="49"/>
  <c r="EO258" i="49"/>
  <c r="FN258" i="49"/>
  <c r="CM258" i="49"/>
  <c r="DL258" i="49"/>
  <c r="FJ258" i="49"/>
  <c r="EK258" i="49"/>
  <c r="CI258" i="49"/>
  <c r="DH258" i="49"/>
  <c r="FF258" i="49"/>
  <c r="EG258" i="49"/>
  <c r="DE258" i="49"/>
  <c r="CF258" i="49"/>
  <c r="ED258" i="49"/>
  <c r="FC258" i="49"/>
  <c r="DU258" i="49"/>
  <c r="CV258" i="49"/>
  <c r="FS258" i="49"/>
  <c r="ET258" i="49"/>
  <c r="AL257" i="49"/>
  <c r="L257" i="49" s="1"/>
  <c r="AE257" i="49"/>
  <c r="E257" i="49" s="1"/>
  <c r="AX257" i="49"/>
  <c r="X257" i="49" s="1"/>
  <c r="AU257" i="49"/>
  <c r="U257" i="49" s="1"/>
  <c r="CG258" i="49"/>
  <c r="DF258" i="49"/>
  <c r="EE258" i="49"/>
  <c r="FD258" i="49"/>
  <c r="DT245" i="48"/>
  <c r="AV572" i="49" s="1"/>
  <c r="CT572" i="49" s="1"/>
  <c r="BU572" i="49" s="1"/>
  <c r="CU258" i="49"/>
  <c r="DT258" i="49"/>
  <c r="ES258" i="49"/>
  <c r="FR258" i="49"/>
  <c r="CW258" i="49"/>
  <c r="DV258" i="49"/>
  <c r="FT258" i="49"/>
  <c r="EU258" i="49"/>
  <c r="CS258" i="49"/>
  <c r="DR258" i="49"/>
  <c r="EQ258" i="49"/>
  <c r="FP258" i="49"/>
  <c r="CO258" i="49"/>
  <c r="DN258" i="49"/>
  <c r="FL258" i="49"/>
  <c r="EM258" i="49"/>
  <c r="DI258" i="49"/>
  <c r="CJ258" i="49"/>
  <c r="EH258" i="49"/>
  <c r="FG258" i="49"/>
  <c r="DY258" i="49"/>
  <c r="CZ258" i="49"/>
  <c r="FW258" i="49"/>
  <c r="EX258" i="49"/>
  <c r="AP256" i="49"/>
  <c r="P256" i="49" s="1"/>
  <c r="AN257" i="49"/>
  <c r="N257" i="49" s="1"/>
  <c r="AV256" i="49"/>
  <c r="V256" i="49" s="1"/>
  <c r="DP257" i="49"/>
  <c r="CQ257" i="49"/>
  <c r="EO257" i="49"/>
  <c r="FN257" i="49"/>
  <c r="DS257" i="49"/>
  <c r="CT257" i="49"/>
  <c r="ER257" i="49"/>
  <c r="FQ257" i="49"/>
  <c r="AJ257" i="49"/>
  <c r="J257" i="49" s="1"/>
  <c r="BB257" i="49"/>
  <c r="AB257" i="49" s="1"/>
  <c r="AQ257" i="49"/>
  <c r="Q257" i="49" s="1"/>
  <c r="DE245" i="48"/>
  <c r="AG572" i="49" s="1"/>
  <c r="CE572" i="49" s="1"/>
  <c r="BF572" i="49" s="1"/>
  <c r="DX245" i="48"/>
  <c r="AZ572" i="49" s="1"/>
  <c r="CX572" i="49" s="1"/>
  <c r="BY572" i="49" s="1"/>
  <c r="DC245" i="48"/>
  <c r="DA245" i="48"/>
  <c r="DE246" i="48"/>
  <c r="AG573" i="49" s="1"/>
  <c r="CE573" i="49" s="1"/>
  <c r="BF573" i="49" s="1"/>
  <c r="DH246" i="48"/>
  <c r="AJ573" i="49" s="1"/>
  <c r="CH573" i="49" s="1"/>
  <c r="BI573" i="49" s="1"/>
  <c r="DJ246" i="48"/>
  <c r="AL573" i="49" s="1"/>
  <c r="CJ573" i="49" s="1"/>
  <c r="BK573" i="49" s="1"/>
  <c r="DK246" i="48"/>
  <c r="AM573" i="49" s="1"/>
  <c r="CK573" i="49" s="1"/>
  <c r="BL573" i="49" s="1"/>
  <c r="DV246" i="48"/>
  <c r="AX573" i="49" s="1"/>
  <c r="CV573" i="49" s="1"/>
  <c r="BW573" i="49" s="1"/>
  <c r="DF246" i="48"/>
  <c r="AH573" i="49" s="1"/>
  <c r="CF573" i="49" s="1"/>
  <c r="BG573" i="49" s="1"/>
  <c r="DW246" i="48"/>
  <c r="AY573" i="49" s="1"/>
  <c r="CW573" i="49" s="1"/>
  <c r="BX573" i="49" s="1"/>
  <c r="DG246" i="48"/>
  <c r="AI573" i="49" s="1"/>
  <c r="CG573" i="49" s="1"/>
  <c r="BH573" i="49" s="1"/>
  <c r="DM246" i="48"/>
  <c r="AO573" i="49" s="1"/>
  <c r="CM573" i="49" s="1"/>
  <c r="BN573" i="49" s="1"/>
  <c r="DQ246" i="48"/>
  <c r="AS573" i="49" s="1"/>
  <c r="CQ573" i="49" s="1"/>
  <c r="BR573" i="49" s="1"/>
  <c r="D247" i="48"/>
  <c r="E568" i="49" l="1"/>
  <c r="AC568" i="49" s="1"/>
  <c r="DZ568" i="49"/>
  <c r="DB569" i="49"/>
  <c r="DL246" i="48"/>
  <c r="AN573" i="49" s="1"/>
  <c r="CL573" i="49" s="1"/>
  <c r="BM573" i="49" s="1"/>
  <c r="BQ260" i="49"/>
  <c r="BR260" i="49"/>
  <c r="BK260" i="49"/>
  <c r="CA260" i="49"/>
  <c r="BD260" i="49"/>
  <c r="BT260" i="49"/>
  <c r="BE260" i="49"/>
  <c r="BU260" i="49"/>
  <c r="BF260" i="49"/>
  <c r="BV260" i="49"/>
  <c r="BO260" i="49"/>
  <c r="BH260" i="49"/>
  <c r="BX260" i="49"/>
  <c r="BI260" i="49"/>
  <c r="BY260" i="49"/>
  <c r="BJ260" i="49"/>
  <c r="BZ260" i="49"/>
  <c r="BS260" i="49"/>
  <c r="BL260" i="49"/>
  <c r="BM260" i="49"/>
  <c r="BP260" i="49"/>
  <c r="BG260" i="49"/>
  <c r="BW260" i="49"/>
  <c r="BN260" i="49"/>
  <c r="DR246" i="48"/>
  <c r="AT573" i="49" s="1"/>
  <c r="CR573" i="49" s="1"/>
  <c r="BS573" i="49" s="1"/>
  <c r="DO246" i="48"/>
  <c r="AQ573" i="49" s="1"/>
  <c r="CO573" i="49" s="1"/>
  <c r="BP573" i="49" s="1"/>
  <c r="DU246" i="48"/>
  <c r="AW573" i="49" s="1"/>
  <c r="CU573" i="49" s="1"/>
  <c r="BV573" i="49" s="1"/>
  <c r="DY246" i="48"/>
  <c r="BA573" i="49" s="1"/>
  <c r="CY573" i="49" s="1"/>
  <c r="BZ573" i="49" s="1"/>
  <c r="DD246" i="48"/>
  <c r="AF573" i="49" s="1"/>
  <c r="CD573" i="49" s="1"/>
  <c r="BE573" i="49" s="1"/>
  <c r="DX246" i="48"/>
  <c r="AZ573" i="49" s="1"/>
  <c r="CX573" i="49" s="1"/>
  <c r="BY573" i="49" s="1"/>
  <c r="DZ246" i="48"/>
  <c r="BB573" i="49" s="1"/>
  <c r="CZ573" i="49" s="1"/>
  <c r="CA573" i="49" s="1"/>
  <c r="EM572" i="49"/>
  <c r="DN572" i="49" s="1"/>
  <c r="Q572" i="49" s="1"/>
  <c r="EG572" i="49"/>
  <c r="DH572" i="49" s="1"/>
  <c r="K572" i="49" s="1"/>
  <c r="ER571" i="49"/>
  <c r="DS571" i="49" s="1"/>
  <c r="V571" i="49" s="1"/>
  <c r="EJ571" i="49"/>
  <c r="DK571" i="49" s="1"/>
  <c r="N571" i="49" s="1"/>
  <c r="Y571" i="49"/>
  <c r="EI571" i="49"/>
  <c r="DJ571" i="49" s="1"/>
  <c r="EL571" i="49"/>
  <c r="DM571" i="49" s="1"/>
  <c r="P571" i="49" s="1"/>
  <c r="EO572" i="49"/>
  <c r="DP572" i="49" s="1"/>
  <c r="S572" i="49" s="1"/>
  <c r="EM571" i="49"/>
  <c r="DN571" i="49" s="1"/>
  <c r="Q571" i="49" s="1"/>
  <c r="O571" i="49"/>
  <c r="AV257" i="49"/>
  <c r="V257" i="49" s="1"/>
  <c r="EA570" i="49"/>
  <c r="EP572" i="49"/>
  <c r="DQ572" i="49" s="1"/>
  <c r="T572" i="49" s="1"/>
  <c r="EF572" i="49"/>
  <c r="DG572" i="49" s="1"/>
  <c r="J572" i="49" s="1"/>
  <c r="EA571" i="49"/>
  <c r="ES572" i="49"/>
  <c r="DT572" i="49" s="1"/>
  <c r="W572" i="49" s="1"/>
  <c r="U571" i="49"/>
  <c r="L571" i="49"/>
  <c r="AA571" i="49"/>
  <c r="AS257" i="49"/>
  <c r="S257" i="49" s="1"/>
  <c r="AE258" i="49"/>
  <c r="E258" i="49" s="1"/>
  <c r="AZ257" i="49"/>
  <c r="Z257" i="49" s="1"/>
  <c r="AR257" i="49"/>
  <c r="R257" i="49" s="1"/>
  <c r="AT258" i="49"/>
  <c r="T258" i="49" s="1"/>
  <c r="EH572" i="49"/>
  <c r="DI572" i="49" s="1"/>
  <c r="L572" i="49" s="1"/>
  <c r="EB572" i="49"/>
  <c r="DC572" i="49" s="1"/>
  <c r="EN571" i="49"/>
  <c r="DO571" i="49" s="1"/>
  <c r="EX572" i="49"/>
  <c r="DY572" i="49" s="1"/>
  <c r="AB572" i="49" s="1"/>
  <c r="EV571" i="49"/>
  <c r="DW571" i="49" s="1"/>
  <c r="Z571" i="49" s="1"/>
  <c r="EX571" i="49"/>
  <c r="DY571" i="49" s="1"/>
  <c r="AB571" i="49" s="1"/>
  <c r="EQ572" i="49"/>
  <c r="DR572" i="49" s="1"/>
  <c r="EI572" i="49"/>
  <c r="DJ572" i="49" s="1"/>
  <c r="M572" i="49" s="1"/>
  <c r="ET572" i="49"/>
  <c r="DU572" i="49" s="1"/>
  <c r="X572" i="49" s="1"/>
  <c r="EJ572" i="49"/>
  <c r="DK572" i="49" s="1"/>
  <c r="N572" i="49" s="1"/>
  <c r="ED572" i="49"/>
  <c r="DE572" i="49" s="1"/>
  <c r="EN572" i="49"/>
  <c r="DO572" i="49" s="1"/>
  <c r="R572" i="49" s="1"/>
  <c r="EU572" i="49"/>
  <c r="DV572" i="49" s="1"/>
  <c r="EO571" i="49"/>
  <c r="DP571" i="49" s="1"/>
  <c r="S571" i="49" s="1"/>
  <c r="EW572" i="49"/>
  <c r="DX572" i="49" s="1"/>
  <c r="AA572" i="49" s="1"/>
  <c r="EK572" i="49"/>
  <c r="DL572" i="49" s="1"/>
  <c r="AF258" i="49"/>
  <c r="F258" i="49" s="1"/>
  <c r="DI246" i="48"/>
  <c r="AK573" i="49" s="1"/>
  <c r="CI573" i="49" s="1"/>
  <c r="BJ573" i="49" s="1"/>
  <c r="AC256" i="49"/>
  <c r="DG259" i="49"/>
  <c r="CH259" i="49"/>
  <c r="EF259" i="49"/>
  <c r="FE259" i="49"/>
  <c r="CI259" i="49"/>
  <c r="DH259" i="49"/>
  <c r="FF259" i="49"/>
  <c r="EG259" i="49"/>
  <c r="DD259" i="49"/>
  <c r="CE259" i="49"/>
  <c r="FB259" i="49"/>
  <c r="EC259" i="49"/>
  <c r="CG259" i="49"/>
  <c r="DF259" i="49"/>
  <c r="EE259" i="49"/>
  <c r="FD259" i="49"/>
  <c r="DE259" i="49"/>
  <c r="CF259" i="49"/>
  <c r="ED259" i="49"/>
  <c r="FC259" i="49"/>
  <c r="DU259" i="49"/>
  <c r="CV259" i="49"/>
  <c r="ET259" i="49"/>
  <c r="FS259" i="49"/>
  <c r="DD258" i="49"/>
  <c r="CE258" i="49"/>
  <c r="FB258" i="49"/>
  <c r="EC258" i="49"/>
  <c r="BB258" i="49"/>
  <c r="AB258" i="49" s="1"/>
  <c r="AQ258" i="49"/>
  <c r="Q258" i="49" s="1"/>
  <c r="AY258" i="49"/>
  <c r="Y258" i="49" s="1"/>
  <c r="DS258" i="49"/>
  <c r="CT258" i="49"/>
  <c r="ER258" i="49"/>
  <c r="FQ258" i="49"/>
  <c r="AH258" i="49"/>
  <c r="H258" i="49" s="1"/>
  <c r="AS258" i="49"/>
  <c r="S258" i="49" s="1"/>
  <c r="EA245" i="48"/>
  <c r="AE572" i="49"/>
  <c r="CC572" i="49" s="1"/>
  <c r="DL259" i="49"/>
  <c r="CM259" i="49"/>
  <c r="FJ259" i="49"/>
  <c r="EK259" i="49"/>
  <c r="DN259" i="49"/>
  <c r="CO259" i="49"/>
  <c r="EM259" i="49"/>
  <c r="FL259" i="49"/>
  <c r="CK259" i="49"/>
  <c r="EI259" i="49"/>
  <c r="FH259" i="49"/>
  <c r="DJ259" i="49"/>
  <c r="DK259" i="49"/>
  <c r="CL259" i="49"/>
  <c r="FI259" i="49"/>
  <c r="EJ259" i="49"/>
  <c r="DI259" i="49"/>
  <c r="CJ259" i="49"/>
  <c r="EH259" i="49"/>
  <c r="FG259" i="49"/>
  <c r="DY259" i="49"/>
  <c r="CZ259" i="49"/>
  <c r="EX259" i="49"/>
  <c r="FW259" i="49"/>
  <c r="AL258" i="49"/>
  <c r="L258" i="49" s="1"/>
  <c r="AU258" i="49"/>
  <c r="U258" i="49" s="1"/>
  <c r="AW258" i="49"/>
  <c r="W258" i="49" s="1"/>
  <c r="AP257" i="49"/>
  <c r="P257" i="49" s="1"/>
  <c r="CC259" i="49"/>
  <c r="DB259" i="49"/>
  <c r="EA259" i="49"/>
  <c r="EZ259" i="49"/>
  <c r="DS246" i="48"/>
  <c r="AU573" i="49" s="1"/>
  <c r="CS573" i="49" s="1"/>
  <c r="BT573" i="49" s="1"/>
  <c r="DT246" i="48"/>
  <c r="AV573" i="49" s="1"/>
  <c r="CT573" i="49" s="1"/>
  <c r="BU573" i="49" s="1"/>
  <c r="DP246" i="48"/>
  <c r="AR573" i="49" s="1"/>
  <c r="CP573" i="49" s="1"/>
  <c r="BQ573" i="49" s="1"/>
  <c r="CQ259" i="49"/>
  <c r="DP259" i="49"/>
  <c r="FN259" i="49"/>
  <c r="EO259" i="49"/>
  <c r="DN246" i="48"/>
  <c r="AP573" i="49" s="1"/>
  <c r="CN573" i="49" s="1"/>
  <c r="BO573" i="49" s="1"/>
  <c r="DW258" i="49"/>
  <c r="CX258" i="49"/>
  <c r="EV258" i="49"/>
  <c r="FU258" i="49"/>
  <c r="DW259" i="49"/>
  <c r="CX259" i="49"/>
  <c r="EV259" i="49"/>
  <c r="FU259" i="49"/>
  <c r="CD259" i="49"/>
  <c r="DC259" i="49"/>
  <c r="EB259" i="49"/>
  <c r="FA259" i="49"/>
  <c r="DX259" i="49"/>
  <c r="CY259" i="49"/>
  <c r="EW259" i="49"/>
  <c r="FV259" i="49"/>
  <c r="CU259" i="49"/>
  <c r="DT259" i="49"/>
  <c r="FR259" i="49"/>
  <c r="ES259" i="49"/>
  <c r="DV259" i="49"/>
  <c r="CW259" i="49"/>
  <c r="FT259" i="49"/>
  <c r="EU259" i="49"/>
  <c r="DQ259" i="49"/>
  <c r="CR259" i="49"/>
  <c r="EP259" i="49"/>
  <c r="FO259" i="49"/>
  <c r="AI258" i="49"/>
  <c r="I258" i="49" s="1"/>
  <c r="AX258" i="49"/>
  <c r="X258" i="49" s="1"/>
  <c r="AK258" i="49"/>
  <c r="K258" i="49" s="1"/>
  <c r="AO258" i="49"/>
  <c r="O258" i="49" s="1"/>
  <c r="AR258" i="49"/>
  <c r="R258" i="49" s="1"/>
  <c r="DM258" i="49"/>
  <c r="CN258" i="49"/>
  <c r="FK258" i="49"/>
  <c r="EL258" i="49"/>
  <c r="BA258" i="49"/>
  <c r="AA258" i="49" s="1"/>
  <c r="AJ258" i="49"/>
  <c r="J258" i="49" s="1"/>
  <c r="AN258" i="49"/>
  <c r="N258" i="49" s="1"/>
  <c r="AM258" i="49"/>
  <c r="M258" i="49" s="1"/>
  <c r="DH247" i="48"/>
  <c r="AJ574" i="49" s="1"/>
  <c r="CH574" i="49" s="1"/>
  <c r="BI574" i="49" s="1"/>
  <c r="DD247" i="48"/>
  <c r="AF574" i="49" s="1"/>
  <c r="CD574" i="49" s="1"/>
  <c r="BE574" i="49" s="1"/>
  <c r="DR247" i="48"/>
  <c r="AT574" i="49" s="1"/>
  <c r="CR574" i="49" s="1"/>
  <c r="BS574" i="49" s="1"/>
  <c r="DY247" i="48"/>
  <c r="BA574" i="49" s="1"/>
  <c r="CY574" i="49" s="1"/>
  <c r="BZ574" i="49" s="1"/>
  <c r="DS247" i="48"/>
  <c r="AU574" i="49" s="1"/>
  <c r="CS574" i="49" s="1"/>
  <c r="BT574" i="49" s="1"/>
  <c r="DL247" i="48"/>
  <c r="AN574" i="49" s="1"/>
  <c r="CL574" i="49" s="1"/>
  <c r="BM574" i="49" s="1"/>
  <c r="DE247" i="48"/>
  <c r="AG574" i="49" s="1"/>
  <c r="CE574" i="49" s="1"/>
  <c r="BF574" i="49" s="1"/>
  <c r="DF247" i="48"/>
  <c r="AH574" i="49" s="1"/>
  <c r="CF574" i="49" s="1"/>
  <c r="BG574" i="49" s="1"/>
  <c r="DC246" i="48"/>
  <c r="DA246" i="48"/>
  <c r="D248" i="48"/>
  <c r="BD572" i="49" l="1"/>
  <c r="CB572" i="49" s="1"/>
  <c r="E569" i="49"/>
  <c r="AC569" i="49" s="1"/>
  <c r="DZ569" i="49"/>
  <c r="DB571" i="49"/>
  <c r="DZ571" i="49" s="1"/>
  <c r="DB570" i="49"/>
  <c r="DZ570" i="49" s="1"/>
  <c r="BI261" i="49"/>
  <c r="BY261" i="49"/>
  <c r="BJ261" i="49"/>
  <c r="BZ261" i="49"/>
  <c r="BS261" i="49"/>
  <c r="BL261" i="49"/>
  <c r="BM261" i="49"/>
  <c r="BN261" i="49"/>
  <c r="BG261" i="49"/>
  <c r="BW261" i="49"/>
  <c r="BP261" i="49"/>
  <c r="BQ261" i="49"/>
  <c r="BR261" i="49"/>
  <c r="BK261" i="49"/>
  <c r="CA261" i="49"/>
  <c r="BD261" i="49"/>
  <c r="BT261" i="49"/>
  <c r="BF261" i="49"/>
  <c r="BE261" i="49"/>
  <c r="BV261" i="49"/>
  <c r="BH261" i="49"/>
  <c r="BU261" i="49"/>
  <c r="BX261" i="49"/>
  <c r="BO261" i="49"/>
  <c r="DX247" i="48"/>
  <c r="AZ574" i="49" s="1"/>
  <c r="CX574" i="49" s="1"/>
  <c r="BY574" i="49" s="1"/>
  <c r="DI247" i="48"/>
  <c r="AK574" i="49" s="1"/>
  <c r="CI574" i="49" s="1"/>
  <c r="BJ574" i="49" s="1"/>
  <c r="DK247" i="48"/>
  <c r="AM574" i="49" s="1"/>
  <c r="CK574" i="49" s="1"/>
  <c r="BL574" i="49" s="1"/>
  <c r="AC257" i="49"/>
  <c r="EX573" i="49"/>
  <c r="DY573" i="49" s="1"/>
  <c r="AB573" i="49" s="1"/>
  <c r="EO573" i="49"/>
  <c r="DP573" i="49" s="1"/>
  <c r="S573" i="49" s="1"/>
  <c r="EU573" i="49"/>
  <c r="DV573" i="49" s="1"/>
  <c r="Y573" i="49" s="1"/>
  <c r="EF573" i="49"/>
  <c r="DG573" i="49" s="1"/>
  <c r="E570" i="49"/>
  <c r="AC570" i="49" s="1"/>
  <c r="M571" i="49"/>
  <c r="R571" i="49"/>
  <c r="EC572" i="49"/>
  <c r="DD572" i="49" s="1"/>
  <c r="G572" i="49" s="1"/>
  <c r="ET573" i="49"/>
  <c r="DU573" i="49" s="1"/>
  <c r="X573" i="49" s="1"/>
  <c r="H572" i="49"/>
  <c r="F572" i="49"/>
  <c r="EE573" i="49"/>
  <c r="DF573" i="49" s="1"/>
  <c r="I573" i="49" s="1"/>
  <c r="EV572" i="49"/>
  <c r="DW572" i="49" s="1"/>
  <c r="Z572" i="49" s="1"/>
  <c r="O572" i="49"/>
  <c r="Y572" i="49"/>
  <c r="U572" i="49"/>
  <c r="ER572" i="49"/>
  <c r="DS572" i="49" s="1"/>
  <c r="V572" i="49" s="1"/>
  <c r="ED573" i="49"/>
  <c r="DE573" i="49" s="1"/>
  <c r="H573" i="49" s="1"/>
  <c r="EL572" i="49"/>
  <c r="DM572" i="49" s="1"/>
  <c r="P572" i="49" s="1"/>
  <c r="EW573" i="49"/>
  <c r="DX573" i="49" s="1"/>
  <c r="AA573" i="49" s="1"/>
  <c r="EC573" i="49"/>
  <c r="DD573" i="49" s="1"/>
  <c r="G573" i="49" s="1"/>
  <c r="EK573" i="49"/>
  <c r="DL573" i="49" s="1"/>
  <c r="EH573" i="49"/>
  <c r="DI573" i="49" s="1"/>
  <c r="L573" i="49" s="1"/>
  <c r="EP573" i="49"/>
  <c r="DQ573" i="49" s="1"/>
  <c r="EB573" i="49"/>
  <c r="DC573" i="49" s="1"/>
  <c r="F573" i="49" s="1"/>
  <c r="EJ573" i="49"/>
  <c r="DK573" i="49" s="1"/>
  <c r="N573" i="49" s="1"/>
  <c r="ES573" i="49"/>
  <c r="DT573" i="49" s="1"/>
  <c r="W573" i="49" s="1"/>
  <c r="EV573" i="49"/>
  <c r="DW573" i="49" s="1"/>
  <c r="Z573" i="49" s="1"/>
  <c r="EI573" i="49"/>
  <c r="DJ573" i="49" s="1"/>
  <c r="M573" i="49" s="1"/>
  <c r="EE572" i="49"/>
  <c r="DF572" i="49" s="1"/>
  <c r="I572" i="49" s="1"/>
  <c r="EM573" i="49"/>
  <c r="DN573" i="49" s="1"/>
  <c r="AZ258" i="49"/>
  <c r="Z258" i="49" s="1"/>
  <c r="AE259" i="49"/>
  <c r="E259" i="49" s="1"/>
  <c r="AN259" i="49"/>
  <c r="N259" i="49" s="1"/>
  <c r="AO259" i="49"/>
  <c r="O259" i="49" s="1"/>
  <c r="AX259" i="49"/>
  <c r="X259" i="49" s="1"/>
  <c r="AH259" i="49"/>
  <c r="H259" i="49" s="1"/>
  <c r="AI259" i="49"/>
  <c r="I259" i="49" s="1"/>
  <c r="AJ259" i="49"/>
  <c r="J259" i="49" s="1"/>
  <c r="DM247" i="48"/>
  <c r="AO574" i="49" s="1"/>
  <c r="CM574" i="49" s="1"/>
  <c r="BN574" i="49" s="1"/>
  <c r="DQ247" i="48"/>
  <c r="AS574" i="49" s="1"/>
  <c r="CQ574" i="49" s="1"/>
  <c r="BR574" i="49" s="1"/>
  <c r="DV247" i="48"/>
  <c r="AX574" i="49" s="1"/>
  <c r="CV574" i="49" s="1"/>
  <c r="BW574" i="49" s="1"/>
  <c r="DV260" i="49"/>
  <c r="CW260" i="49"/>
  <c r="EU260" i="49"/>
  <c r="FT260" i="49"/>
  <c r="EA246" i="48"/>
  <c r="AE573" i="49"/>
  <c r="CC573" i="49" s="1"/>
  <c r="DZ247" i="48"/>
  <c r="BB574" i="49" s="1"/>
  <c r="CZ574" i="49" s="1"/>
  <c r="CA574" i="49" s="1"/>
  <c r="DW247" i="48"/>
  <c r="AY574" i="49" s="1"/>
  <c r="CW574" i="49" s="1"/>
  <c r="BX574" i="49" s="1"/>
  <c r="CK260" i="49"/>
  <c r="DJ260" i="49"/>
  <c r="EI260" i="49"/>
  <c r="FH260" i="49"/>
  <c r="CQ260" i="49"/>
  <c r="DP260" i="49"/>
  <c r="EO260" i="49"/>
  <c r="FN260" i="49"/>
  <c r="DL260" i="49"/>
  <c r="CM260" i="49"/>
  <c r="EK260" i="49"/>
  <c r="FJ260" i="49"/>
  <c r="DH260" i="49"/>
  <c r="CI260" i="49"/>
  <c r="EG260" i="49"/>
  <c r="FF260" i="49"/>
  <c r="DE260" i="49"/>
  <c r="CF260" i="49"/>
  <c r="FC260" i="49"/>
  <c r="ED260" i="49"/>
  <c r="DU260" i="49"/>
  <c r="CV260" i="49"/>
  <c r="ET260" i="49"/>
  <c r="FS260" i="49"/>
  <c r="AT259" i="49"/>
  <c r="T259" i="49" s="1"/>
  <c r="BA259" i="49"/>
  <c r="AA259" i="49" s="1"/>
  <c r="AF259" i="49"/>
  <c r="F259" i="49" s="1"/>
  <c r="AZ259" i="49"/>
  <c r="Z259" i="49" s="1"/>
  <c r="DM259" i="49"/>
  <c r="CN259" i="49"/>
  <c r="EL259" i="49"/>
  <c r="FK259" i="49"/>
  <c r="CT259" i="49"/>
  <c r="DS259" i="49"/>
  <c r="ER259" i="49"/>
  <c r="FQ259" i="49"/>
  <c r="AG258" i="49"/>
  <c r="G258" i="49" s="1"/>
  <c r="AG259" i="49"/>
  <c r="G259" i="49" s="1"/>
  <c r="AK259" i="49"/>
  <c r="K259" i="49" s="1"/>
  <c r="CS260" i="49"/>
  <c r="DR260" i="49"/>
  <c r="FP260" i="49"/>
  <c r="EQ260" i="49"/>
  <c r="DI260" i="49"/>
  <c r="CJ260" i="49"/>
  <c r="FG260" i="49"/>
  <c r="EH260" i="49"/>
  <c r="DY260" i="49"/>
  <c r="CZ260" i="49"/>
  <c r="EX260" i="49"/>
  <c r="FW260" i="49"/>
  <c r="DP247" i="48"/>
  <c r="AR574" i="49" s="1"/>
  <c r="CP574" i="49" s="1"/>
  <c r="BQ574" i="49" s="1"/>
  <c r="DU247" i="48"/>
  <c r="AW574" i="49" s="1"/>
  <c r="CU574" i="49" s="1"/>
  <c r="BV574" i="49" s="1"/>
  <c r="DG247" i="48"/>
  <c r="AI574" i="49" s="1"/>
  <c r="CG574" i="49" s="1"/>
  <c r="BH574" i="49" s="1"/>
  <c r="CC260" i="49"/>
  <c r="DB260" i="49"/>
  <c r="EZ260" i="49"/>
  <c r="EA260" i="49"/>
  <c r="CX260" i="49"/>
  <c r="DW260" i="49"/>
  <c r="FU260" i="49"/>
  <c r="EV260" i="49"/>
  <c r="DT247" i="48"/>
  <c r="AV574" i="49" s="1"/>
  <c r="CT574" i="49" s="1"/>
  <c r="BU574" i="49" s="1"/>
  <c r="DN247" i="48"/>
  <c r="AP574" i="49" s="1"/>
  <c r="CN574" i="49" s="1"/>
  <c r="BO574" i="49" s="1"/>
  <c r="AP258" i="49"/>
  <c r="P258" i="49" s="1"/>
  <c r="AS259" i="49"/>
  <c r="S259" i="49" s="1"/>
  <c r="DO259" i="49"/>
  <c r="CP259" i="49"/>
  <c r="EN259" i="49"/>
  <c r="FM259" i="49"/>
  <c r="CS259" i="49"/>
  <c r="DR259" i="49"/>
  <c r="EQ259" i="49"/>
  <c r="FP259" i="49"/>
  <c r="BB259" i="49"/>
  <c r="AB259" i="49" s="1"/>
  <c r="AL259" i="49"/>
  <c r="L259" i="49" s="1"/>
  <c r="AQ259" i="49"/>
  <c r="Q259" i="49" s="1"/>
  <c r="AV258" i="49"/>
  <c r="V258" i="49" s="1"/>
  <c r="DN260" i="49"/>
  <c r="CO260" i="49"/>
  <c r="EM260" i="49"/>
  <c r="FL260" i="49"/>
  <c r="DJ247" i="48"/>
  <c r="AL574" i="49" s="1"/>
  <c r="CJ574" i="49" s="1"/>
  <c r="BK574" i="49" s="1"/>
  <c r="DO247" i="48"/>
  <c r="AQ574" i="49" s="1"/>
  <c r="CO574" i="49" s="1"/>
  <c r="BP574" i="49" s="1"/>
  <c r="DD260" i="49"/>
  <c r="CE260" i="49"/>
  <c r="EC260" i="49"/>
  <c r="FB260" i="49"/>
  <c r="CL260" i="49"/>
  <c r="DK260" i="49"/>
  <c r="EJ260" i="49"/>
  <c r="FI260" i="49"/>
  <c r="CH260" i="49"/>
  <c r="DG260" i="49"/>
  <c r="EF260" i="49"/>
  <c r="FE260" i="49"/>
  <c r="CD260" i="49"/>
  <c r="DC260" i="49"/>
  <c r="EB260" i="49"/>
  <c r="FA260" i="49"/>
  <c r="CY260" i="49"/>
  <c r="DX260" i="49"/>
  <c r="FV260" i="49"/>
  <c r="EW260" i="49"/>
  <c r="DQ260" i="49"/>
  <c r="CR260" i="49"/>
  <c r="EP260" i="49"/>
  <c r="FO260" i="49"/>
  <c r="AY259" i="49"/>
  <c r="Y259" i="49" s="1"/>
  <c r="AW259" i="49"/>
  <c r="W259" i="49" s="1"/>
  <c r="AM259" i="49"/>
  <c r="M259" i="49" s="1"/>
  <c r="DZ248" i="48"/>
  <c r="BB575" i="49" s="1"/>
  <c r="CZ575" i="49" s="1"/>
  <c r="CA575" i="49" s="1"/>
  <c r="DH248" i="48"/>
  <c r="AJ575" i="49" s="1"/>
  <c r="CH575" i="49" s="1"/>
  <c r="BI575" i="49" s="1"/>
  <c r="DO248" i="48"/>
  <c r="AQ575" i="49" s="1"/>
  <c r="CO575" i="49" s="1"/>
  <c r="BP575" i="49" s="1"/>
  <c r="DJ248" i="48"/>
  <c r="AL575" i="49" s="1"/>
  <c r="CJ575" i="49" s="1"/>
  <c r="BK575" i="49" s="1"/>
  <c r="DK248" i="48"/>
  <c r="AM575" i="49" s="1"/>
  <c r="CK575" i="49" s="1"/>
  <c r="BL575" i="49" s="1"/>
  <c r="DF248" i="48"/>
  <c r="AH575" i="49" s="1"/>
  <c r="CF575" i="49" s="1"/>
  <c r="BG575" i="49" s="1"/>
  <c r="DD248" i="48"/>
  <c r="AF575" i="49" s="1"/>
  <c r="CD575" i="49" s="1"/>
  <c r="BE575" i="49" s="1"/>
  <c r="DG248" i="48"/>
  <c r="AI575" i="49" s="1"/>
  <c r="CG575" i="49" s="1"/>
  <c r="BH575" i="49" s="1"/>
  <c r="DU248" i="48"/>
  <c r="AW575" i="49" s="1"/>
  <c r="CU575" i="49" s="1"/>
  <c r="BV575" i="49" s="1"/>
  <c r="DC247" i="48"/>
  <c r="DA247" i="48"/>
  <c r="D249" i="48"/>
  <c r="E571" i="49" l="1"/>
  <c r="BD573" i="49"/>
  <c r="CB573" i="49" s="1"/>
  <c r="BQ262" i="49"/>
  <c r="BR262" i="49"/>
  <c r="BK262" i="49"/>
  <c r="BD262" i="49"/>
  <c r="BT262" i="49"/>
  <c r="BE262" i="49"/>
  <c r="BU262" i="49"/>
  <c r="BF262" i="49"/>
  <c r="BV262" i="49"/>
  <c r="BO262" i="49"/>
  <c r="BH262" i="49"/>
  <c r="BX262" i="49"/>
  <c r="BI262" i="49"/>
  <c r="BY262" i="49"/>
  <c r="BJ262" i="49"/>
  <c r="BZ262" i="49"/>
  <c r="BS262" i="49"/>
  <c r="BL262" i="49"/>
  <c r="BG262" i="49"/>
  <c r="BW262" i="49"/>
  <c r="BN262" i="49"/>
  <c r="BM262" i="49"/>
  <c r="BP262" i="49"/>
  <c r="DR248" i="48"/>
  <c r="AT575" i="49" s="1"/>
  <c r="CR575" i="49" s="1"/>
  <c r="BS575" i="49" s="1"/>
  <c r="DW248" i="48"/>
  <c r="AY575" i="49" s="1"/>
  <c r="CW575" i="49" s="1"/>
  <c r="BX575" i="49" s="1"/>
  <c r="AC571" i="49"/>
  <c r="EF574" i="49"/>
  <c r="DG574" i="49" s="1"/>
  <c r="J574" i="49" s="1"/>
  <c r="ED574" i="49"/>
  <c r="DE574" i="49" s="1"/>
  <c r="T573" i="49"/>
  <c r="ER573" i="49"/>
  <c r="DS573" i="49" s="1"/>
  <c r="V573" i="49" s="1"/>
  <c r="O573" i="49"/>
  <c r="EA572" i="49"/>
  <c r="EQ573" i="49"/>
  <c r="DR573" i="49" s="1"/>
  <c r="U573" i="49" s="1"/>
  <c r="EC574" i="49"/>
  <c r="DD574" i="49" s="1"/>
  <c r="J573" i="49"/>
  <c r="Q573" i="49"/>
  <c r="EG573" i="49"/>
  <c r="DH573" i="49" s="1"/>
  <c r="K573" i="49" s="1"/>
  <c r="EP574" i="49"/>
  <c r="DQ574" i="49" s="1"/>
  <c r="T574" i="49" s="1"/>
  <c r="EB574" i="49"/>
  <c r="DC574" i="49" s="1"/>
  <c r="F574" i="49" s="1"/>
  <c r="EN573" i="49"/>
  <c r="DO573" i="49" s="1"/>
  <c r="R573" i="49" s="1"/>
  <c r="EV574" i="49"/>
  <c r="DW574" i="49" s="1"/>
  <c r="Z574" i="49" s="1"/>
  <c r="EW574" i="49"/>
  <c r="DX574" i="49" s="1"/>
  <c r="EG574" i="49"/>
  <c r="DH574" i="49" s="1"/>
  <c r="EQ574" i="49"/>
  <c r="DR574" i="49" s="1"/>
  <c r="U574" i="49" s="1"/>
  <c r="EJ574" i="49"/>
  <c r="DK574" i="49" s="1"/>
  <c r="EI574" i="49"/>
  <c r="DJ574" i="49" s="1"/>
  <c r="M574" i="49" s="1"/>
  <c r="EL573" i="49"/>
  <c r="DM573" i="49" s="1"/>
  <c r="P573" i="49" s="1"/>
  <c r="AL260" i="49"/>
  <c r="L260" i="49" s="1"/>
  <c r="AU260" i="49"/>
  <c r="U260" i="49" s="1"/>
  <c r="AV259" i="49"/>
  <c r="V259" i="49" s="1"/>
  <c r="AP259" i="49"/>
  <c r="P259" i="49" s="1"/>
  <c r="AX260" i="49"/>
  <c r="X260" i="49" s="1"/>
  <c r="AK260" i="49"/>
  <c r="K260" i="49" s="1"/>
  <c r="AO260" i="49"/>
  <c r="O260" i="49" s="1"/>
  <c r="AS260" i="49"/>
  <c r="S260" i="49" s="1"/>
  <c r="AM260" i="49"/>
  <c r="M260" i="49" s="1"/>
  <c r="AY260" i="49"/>
  <c r="Y260" i="49" s="1"/>
  <c r="AQ260" i="49"/>
  <c r="Q260" i="49" s="1"/>
  <c r="AU259" i="49"/>
  <c r="U259" i="49" s="1"/>
  <c r="AR259" i="49"/>
  <c r="R259" i="49" s="1"/>
  <c r="DX248" i="48"/>
  <c r="AZ575" i="49" s="1"/>
  <c r="CX575" i="49" s="1"/>
  <c r="BY575" i="49" s="1"/>
  <c r="DF261" i="49"/>
  <c r="CG261" i="49"/>
  <c r="FD261" i="49"/>
  <c r="EE261" i="49"/>
  <c r="DI248" i="48"/>
  <c r="AK575" i="49" s="1"/>
  <c r="CI575" i="49" s="1"/>
  <c r="BJ575" i="49" s="1"/>
  <c r="DL248" i="48"/>
  <c r="AN575" i="49" s="1"/>
  <c r="CL575" i="49" s="1"/>
  <c r="BM575" i="49" s="1"/>
  <c r="DC248" i="48"/>
  <c r="AE575" i="49" s="1"/>
  <c r="CC575" i="49" s="1"/>
  <c r="BD575" i="49" s="1"/>
  <c r="CD261" i="49"/>
  <c r="DC261" i="49"/>
  <c r="EB261" i="49"/>
  <c r="FA261" i="49"/>
  <c r="DY248" i="48"/>
  <c r="BA575" i="49" s="1"/>
  <c r="CY575" i="49" s="1"/>
  <c r="BZ575" i="49" s="1"/>
  <c r="CU261" i="49"/>
  <c r="DT261" i="49"/>
  <c r="FR261" i="49"/>
  <c r="ES261" i="49"/>
  <c r="DV261" i="49"/>
  <c r="CW261" i="49"/>
  <c r="EU261" i="49"/>
  <c r="FT261" i="49"/>
  <c r="DQ261" i="49"/>
  <c r="CR261" i="49"/>
  <c r="FO261" i="49"/>
  <c r="EP261" i="49"/>
  <c r="CT260" i="49"/>
  <c r="DS260" i="49"/>
  <c r="FQ260" i="49"/>
  <c r="ER260" i="49"/>
  <c r="CU260" i="49"/>
  <c r="DT260" i="49"/>
  <c r="FR260" i="49"/>
  <c r="ES260" i="49"/>
  <c r="AH260" i="49"/>
  <c r="H260" i="49" s="1"/>
  <c r="DD261" i="49"/>
  <c r="CE261" i="49"/>
  <c r="FB261" i="49"/>
  <c r="EC261" i="49"/>
  <c r="DU261" i="49"/>
  <c r="CV261" i="49"/>
  <c r="ET261" i="49"/>
  <c r="FS261" i="49"/>
  <c r="CI261" i="49"/>
  <c r="DH261" i="49"/>
  <c r="EG261" i="49"/>
  <c r="FF261" i="49"/>
  <c r="EA247" i="48"/>
  <c r="AE574" i="49"/>
  <c r="CC574" i="49" s="1"/>
  <c r="DE248" i="48"/>
  <c r="AG575" i="49" s="1"/>
  <c r="CE575" i="49" s="1"/>
  <c r="BF575" i="49" s="1"/>
  <c r="DG261" i="49"/>
  <c r="CH261" i="49"/>
  <c r="FE261" i="49"/>
  <c r="EF261" i="49"/>
  <c r="DN261" i="49"/>
  <c r="CO261" i="49"/>
  <c r="FL261" i="49"/>
  <c r="EM261" i="49"/>
  <c r="CK261" i="49"/>
  <c r="DJ261" i="49"/>
  <c r="FH261" i="49"/>
  <c r="EI261" i="49"/>
  <c r="CL261" i="49"/>
  <c r="DK261" i="49"/>
  <c r="EJ261" i="49"/>
  <c r="FI261" i="49"/>
  <c r="DI261" i="49"/>
  <c r="CJ261" i="49"/>
  <c r="FG261" i="49"/>
  <c r="EH261" i="49"/>
  <c r="DY261" i="49"/>
  <c r="CZ261" i="49"/>
  <c r="FW261" i="49"/>
  <c r="EX261" i="49"/>
  <c r="BA260" i="49"/>
  <c r="AA260" i="49" s="1"/>
  <c r="DM260" i="49"/>
  <c r="CN260" i="49"/>
  <c r="EL260" i="49"/>
  <c r="FK260" i="49"/>
  <c r="AZ260" i="49"/>
  <c r="Z260" i="49" s="1"/>
  <c r="AE260" i="49"/>
  <c r="E260" i="49" s="1"/>
  <c r="DF260" i="49"/>
  <c r="CG260" i="49"/>
  <c r="FD260" i="49"/>
  <c r="EE260" i="49"/>
  <c r="DO260" i="49"/>
  <c r="CP260" i="49"/>
  <c r="FM260" i="49"/>
  <c r="EN260" i="49"/>
  <c r="BB260" i="49"/>
  <c r="AB260" i="49" s="1"/>
  <c r="DW261" i="49"/>
  <c r="CX261" i="49"/>
  <c r="EV261" i="49"/>
  <c r="FU261" i="49"/>
  <c r="DE261" i="49"/>
  <c r="CF261" i="49"/>
  <c r="FC261" i="49"/>
  <c r="ED261" i="49"/>
  <c r="DV248" i="48"/>
  <c r="AX575" i="49" s="1"/>
  <c r="CV575" i="49" s="1"/>
  <c r="BW575" i="49" s="1"/>
  <c r="DS248" i="48"/>
  <c r="AU575" i="49" s="1"/>
  <c r="CS575" i="49" s="1"/>
  <c r="BT575" i="49" s="1"/>
  <c r="DM248" i="48"/>
  <c r="AO575" i="49" s="1"/>
  <c r="CM575" i="49" s="1"/>
  <c r="BN575" i="49" s="1"/>
  <c r="DT248" i="48"/>
  <c r="AV575" i="49" s="1"/>
  <c r="CT575" i="49" s="1"/>
  <c r="BU575" i="49" s="1"/>
  <c r="DP248" i="48"/>
  <c r="AR575" i="49" s="1"/>
  <c r="CP575" i="49" s="1"/>
  <c r="BQ575" i="49" s="1"/>
  <c r="DQ248" i="48"/>
  <c r="AS575" i="49" s="1"/>
  <c r="CQ575" i="49" s="1"/>
  <c r="BR575" i="49" s="1"/>
  <c r="DN248" i="48"/>
  <c r="AP575" i="49" s="1"/>
  <c r="CN575" i="49" s="1"/>
  <c r="BO575" i="49" s="1"/>
  <c r="AT260" i="49"/>
  <c r="T260" i="49" s="1"/>
  <c r="AF260" i="49"/>
  <c r="F260" i="49" s="1"/>
  <c r="AJ260" i="49"/>
  <c r="J260" i="49" s="1"/>
  <c r="AN260" i="49"/>
  <c r="N260" i="49" s="1"/>
  <c r="AG260" i="49"/>
  <c r="G260" i="49" s="1"/>
  <c r="AC258" i="49"/>
  <c r="DE249" i="48"/>
  <c r="AG576" i="49" s="1"/>
  <c r="CE576" i="49" s="1"/>
  <c r="BF576" i="49" s="1"/>
  <c r="DM249" i="48"/>
  <c r="AO576" i="49" s="1"/>
  <c r="CM576" i="49" s="1"/>
  <c r="BN576" i="49" s="1"/>
  <c r="DW249" i="48"/>
  <c r="AY576" i="49" s="1"/>
  <c r="CW576" i="49" s="1"/>
  <c r="BX576" i="49" s="1"/>
  <c r="DR249" i="48"/>
  <c r="AT576" i="49" s="1"/>
  <c r="CR576" i="49" s="1"/>
  <c r="BS576" i="49" s="1"/>
  <c r="DS249" i="48"/>
  <c r="AU576" i="49" s="1"/>
  <c r="CS576" i="49" s="1"/>
  <c r="BT576" i="49" s="1"/>
  <c r="DN249" i="48"/>
  <c r="AP576" i="49" s="1"/>
  <c r="CN576" i="49" s="1"/>
  <c r="BO576" i="49" s="1"/>
  <c r="DJ249" i="48"/>
  <c r="AL576" i="49" s="1"/>
  <c r="CJ576" i="49" s="1"/>
  <c r="BK576" i="49" s="1"/>
  <c r="DU249" i="48"/>
  <c r="AW576" i="49" s="1"/>
  <c r="CU576" i="49" s="1"/>
  <c r="BV576" i="49" s="1"/>
  <c r="DQ249" i="48"/>
  <c r="AS576" i="49" s="1"/>
  <c r="CQ576" i="49" s="1"/>
  <c r="BR576" i="49" s="1"/>
  <c r="DI249" i="48"/>
  <c r="AK576" i="49" s="1"/>
  <c r="CI576" i="49" s="1"/>
  <c r="BJ576" i="49" s="1"/>
  <c r="DY249" i="48"/>
  <c r="BA576" i="49" s="1"/>
  <c r="CY576" i="49" s="1"/>
  <c r="BZ576" i="49" s="1"/>
  <c r="DK249" i="48"/>
  <c r="AM576" i="49" s="1"/>
  <c r="CK576" i="49" s="1"/>
  <c r="BL576" i="49" s="1"/>
  <c r="DV249" i="48"/>
  <c r="AX576" i="49" s="1"/>
  <c r="CV576" i="49" s="1"/>
  <c r="BW576" i="49" s="1"/>
  <c r="DA248" i="48"/>
  <c r="D250" i="48"/>
  <c r="BD574" i="49" l="1"/>
  <c r="CB574" i="49" s="1"/>
  <c r="DZ249" i="48"/>
  <c r="BB576" i="49" s="1"/>
  <c r="CZ576" i="49" s="1"/>
  <c r="CA576" i="49" s="1"/>
  <c r="CA262" i="49"/>
  <c r="CB575" i="49"/>
  <c r="DB572" i="49"/>
  <c r="DZ572" i="49" s="1"/>
  <c r="DO249" i="48"/>
  <c r="AQ576" i="49" s="1"/>
  <c r="CO576" i="49" s="1"/>
  <c r="BP576" i="49" s="1"/>
  <c r="DF249" i="48"/>
  <c r="AH576" i="49" s="1"/>
  <c r="CF576" i="49" s="1"/>
  <c r="BG576" i="49" s="1"/>
  <c r="BI263" i="49"/>
  <c r="BY263" i="49"/>
  <c r="BJ263" i="49"/>
  <c r="BZ263" i="49"/>
  <c r="BS263" i="49"/>
  <c r="BM263" i="49"/>
  <c r="BN263" i="49"/>
  <c r="BG263" i="49"/>
  <c r="BW263" i="49"/>
  <c r="BP263" i="49"/>
  <c r="BQ263" i="49"/>
  <c r="BR263" i="49"/>
  <c r="BK263" i="49"/>
  <c r="CA263" i="49"/>
  <c r="BD263" i="49"/>
  <c r="BT263" i="49"/>
  <c r="BE263" i="49"/>
  <c r="BV263" i="49"/>
  <c r="BH263" i="49"/>
  <c r="BU263" i="49"/>
  <c r="BO263" i="49"/>
  <c r="BF263" i="49"/>
  <c r="EA248" i="48"/>
  <c r="EM574" i="49"/>
  <c r="DN574" i="49" s="1"/>
  <c r="Q574" i="49" s="1"/>
  <c r="EB575" i="49"/>
  <c r="DC575" i="49" s="1"/>
  <c r="EU575" i="49"/>
  <c r="DV575" i="49" s="1"/>
  <c r="EE574" i="49"/>
  <c r="DF574" i="49" s="1"/>
  <c r="I574" i="49" s="1"/>
  <c r="G574" i="49"/>
  <c r="ER574" i="49"/>
  <c r="DS574" i="49" s="1"/>
  <c r="E572" i="49"/>
  <c r="AC572" i="49" s="1"/>
  <c r="EU574" i="49"/>
  <c r="DV574" i="49" s="1"/>
  <c r="Y574" i="49" s="1"/>
  <c r="EO574" i="49"/>
  <c r="DP574" i="49" s="1"/>
  <c r="S574" i="49" s="1"/>
  <c r="EP575" i="49"/>
  <c r="DQ575" i="49" s="1"/>
  <c r="ED575" i="49"/>
  <c r="DE575" i="49" s="1"/>
  <c r="H575" i="49" s="1"/>
  <c r="H574" i="49"/>
  <c r="N574" i="49"/>
  <c r="EM575" i="49"/>
  <c r="DN575" i="49" s="1"/>
  <c r="AA574" i="49"/>
  <c r="EH574" i="49"/>
  <c r="DI574" i="49" s="1"/>
  <c r="L574" i="49" s="1"/>
  <c r="EA573" i="49"/>
  <c r="K574" i="49"/>
  <c r="EN574" i="49"/>
  <c r="DO574" i="49" s="1"/>
  <c r="R574" i="49" s="1"/>
  <c r="EH575" i="49"/>
  <c r="DI575" i="49" s="1"/>
  <c r="L575" i="49" s="1"/>
  <c r="ES575" i="49"/>
  <c r="DT575" i="49" s="1"/>
  <c r="EX575" i="49"/>
  <c r="DY575" i="49" s="1"/>
  <c r="AB575" i="49" s="1"/>
  <c r="EK574" i="49"/>
  <c r="DL574" i="49" s="1"/>
  <c r="O574" i="49" s="1"/>
  <c r="EF575" i="49"/>
  <c r="DG575" i="49" s="1"/>
  <c r="ET574" i="49"/>
  <c r="DU574" i="49" s="1"/>
  <c r="X574" i="49" s="1"/>
  <c r="EL574" i="49"/>
  <c r="DM574" i="49" s="1"/>
  <c r="P574" i="49" s="1"/>
  <c r="EI575" i="49"/>
  <c r="DJ575" i="49" s="1"/>
  <c r="EX574" i="49"/>
  <c r="DY574" i="49" s="1"/>
  <c r="AB574" i="49" s="1"/>
  <c r="ES574" i="49"/>
  <c r="DT574" i="49" s="1"/>
  <c r="W574" i="49" s="1"/>
  <c r="EE575" i="49"/>
  <c r="DF575" i="49" s="1"/>
  <c r="I575" i="49" s="1"/>
  <c r="AZ261" i="49"/>
  <c r="Z261" i="49" s="1"/>
  <c r="AR260" i="49"/>
  <c r="R260" i="49" s="1"/>
  <c r="AC259" i="49"/>
  <c r="AI261" i="49"/>
  <c r="I261" i="49" s="1"/>
  <c r="AG261" i="49"/>
  <c r="G261" i="49" s="1"/>
  <c r="AF261" i="49"/>
  <c r="F261" i="49" s="1"/>
  <c r="CE262" i="49"/>
  <c r="DD262" i="49"/>
  <c r="FB262" i="49"/>
  <c r="EC262" i="49"/>
  <c r="DP262" i="49"/>
  <c r="CQ262" i="49"/>
  <c r="EO262" i="49"/>
  <c r="FN262" i="49"/>
  <c r="CM262" i="49"/>
  <c r="DL262" i="49"/>
  <c r="FJ262" i="49"/>
  <c r="EK262" i="49"/>
  <c r="DH262" i="49"/>
  <c r="CI262" i="49"/>
  <c r="FF262" i="49"/>
  <c r="EG262" i="49"/>
  <c r="DE262" i="49"/>
  <c r="CF262" i="49"/>
  <c r="FC262" i="49"/>
  <c r="ED262" i="49"/>
  <c r="DU262" i="49"/>
  <c r="CV262" i="49"/>
  <c r="FS262" i="49"/>
  <c r="ET262" i="49"/>
  <c r="DM261" i="49"/>
  <c r="CN261" i="49"/>
  <c r="EL261" i="49"/>
  <c r="FK261" i="49"/>
  <c r="DO261" i="49"/>
  <c r="CP261" i="49"/>
  <c r="EN261" i="49"/>
  <c r="FM261" i="49"/>
  <c r="DL261" i="49"/>
  <c r="CM261" i="49"/>
  <c r="EK261" i="49"/>
  <c r="FJ261" i="49"/>
  <c r="CK262" i="49"/>
  <c r="DJ262" i="49"/>
  <c r="FH262" i="49"/>
  <c r="EI262" i="49"/>
  <c r="CW262" i="49"/>
  <c r="DV262" i="49"/>
  <c r="FT262" i="49"/>
  <c r="EU262" i="49"/>
  <c r="CS262" i="49"/>
  <c r="DR262" i="49"/>
  <c r="FP262" i="49"/>
  <c r="EQ262" i="49"/>
  <c r="CO262" i="49"/>
  <c r="DN262" i="49"/>
  <c r="FL262" i="49"/>
  <c r="EM262" i="49"/>
  <c r="DI262" i="49"/>
  <c r="CJ262" i="49"/>
  <c r="EH262" i="49"/>
  <c r="FG262" i="49"/>
  <c r="DY262" i="49"/>
  <c r="CZ262" i="49"/>
  <c r="FW262" i="49"/>
  <c r="EX262" i="49"/>
  <c r="AH261" i="49"/>
  <c r="H261" i="49" s="1"/>
  <c r="AP260" i="49"/>
  <c r="P260" i="49" s="1"/>
  <c r="BB261" i="49"/>
  <c r="AB261" i="49" s="1"/>
  <c r="AL261" i="49"/>
  <c r="L261" i="49" s="1"/>
  <c r="AM261" i="49"/>
  <c r="M261" i="49" s="1"/>
  <c r="AQ261" i="49"/>
  <c r="Q261" i="49" s="1"/>
  <c r="AJ261" i="49"/>
  <c r="J261" i="49" s="1"/>
  <c r="AK261" i="49"/>
  <c r="K261" i="49" s="1"/>
  <c r="AX261" i="49"/>
  <c r="X261" i="49" s="1"/>
  <c r="AW260" i="49"/>
  <c r="W260" i="49" s="1"/>
  <c r="AV260" i="49"/>
  <c r="V260" i="49" s="1"/>
  <c r="AT261" i="49"/>
  <c r="T261" i="49" s="1"/>
  <c r="AW261" i="49"/>
  <c r="W261" i="49" s="1"/>
  <c r="DX261" i="49"/>
  <c r="CY261" i="49"/>
  <c r="FV261" i="49"/>
  <c r="EW261" i="49"/>
  <c r="DP249" i="48"/>
  <c r="AR576" i="49" s="1"/>
  <c r="CP576" i="49" s="1"/>
  <c r="BQ576" i="49" s="1"/>
  <c r="DG249" i="48"/>
  <c r="AI576" i="49" s="1"/>
  <c r="CG576" i="49" s="1"/>
  <c r="BH576" i="49" s="1"/>
  <c r="CC262" i="49"/>
  <c r="DB262" i="49"/>
  <c r="EA262" i="49"/>
  <c r="EZ262" i="49"/>
  <c r="DX249" i="48"/>
  <c r="AZ576" i="49" s="1"/>
  <c r="CX576" i="49" s="1"/>
  <c r="BY576" i="49" s="1"/>
  <c r="DT249" i="48"/>
  <c r="AV576" i="49" s="1"/>
  <c r="CT576" i="49" s="1"/>
  <c r="BU576" i="49" s="1"/>
  <c r="DM262" i="49"/>
  <c r="CN262" i="49"/>
  <c r="EL262" i="49"/>
  <c r="FK262" i="49"/>
  <c r="DP261" i="49"/>
  <c r="CQ261" i="49"/>
  <c r="FN261" i="49"/>
  <c r="EO261" i="49"/>
  <c r="DS261" i="49"/>
  <c r="CT261" i="49"/>
  <c r="ER261" i="49"/>
  <c r="FQ261" i="49"/>
  <c r="CS261" i="49"/>
  <c r="DR261" i="49"/>
  <c r="EQ261" i="49"/>
  <c r="FP261" i="49"/>
  <c r="AI260" i="49"/>
  <c r="I260" i="49" s="1"/>
  <c r="AN261" i="49"/>
  <c r="N261" i="49" s="1"/>
  <c r="AY261" i="49"/>
  <c r="Y261" i="49" s="1"/>
  <c r="DT262" i="49"/>
  <c r="CU262" i="49"/>
  <c r="ES262" i="49"/>
  <c r="FR262" i="49"/>
  <c r="DL249" i="48"/>
  <c r="AN576" i="49" s="1"/>
  <c r="CL576" i="49" s="1"/>
  <c r="BM576" i="49" s="1"/>
  <c r="DH249" i="48"/>
  <c r="AJ576" i="49" s="1"/>
  <c r="CH576" i="49" s="1"/>
  <c r="BI576" i="49" s="1"/>
  <c r="DD249" i="48"/>
  <c r="AF576" i="49" s="1"/>
  <c r="CD576" i="49" s="1"/>
  <c r="BE576" i="49" s="1"/>
  <c r="CY262" i="49"/>
  <c r="DX262" i="49"/>
  <c r="FV262" i="49"/>
  <c r="EW262" i="49"/>
  <c r="DQ262" i="49"/>
  <c r="CR262" i="49"/>
  <c r="FO262" i="49"/>
  <c r="EP262" i="49"/>
  <c r="CC261" i="49"/>
  <c r="DB261" i="49"/>
  <c r="EZ261" i="49"/>
  <c r="EA261" i="49"/>
  <c r="DE250" i="48"/>
  <c r="AG577" i="49" s="1"/>
  <c r="CE577" i="49" s="1"/>
  <c r="BF577" i="49" s="1"/>
  <c r="DL250" i="48"/>
  <c r="AN577" i="49" s="1"/>
  <c r="CL577" i="49" s="1"/>
  <c r="BM577" i="49" s="1"/>
  <c r="DZ250" i="48"/>
  <c r="BB577" i="49" s="1"/>
  <c r="CZ577" i="49" s="1"/>
  <c r="CA577" i="49" s="1"/>
  <c r="DO250" i="48"/>
  <c r="AQ577" i="49" s="1"/>
  <c r="CO577" i="49" s="1"/>
  <c r="BP577" i="49" s="1"/>
  <c r="DF250" i="48"/>
  <c r="AH577" i="49" s="1"/>
  <c r="CF577" i="49" s="1"/>
  <c r="BG577" i="49" s="1"/>
  <c r="DR250" i="48"/>
  <c r="AT577" i="49" s="1"/>
  <c r="CR577" i="49" s="1"/>
  <c r="BS577" i="49" s="1"/>
  <c r="DI250" i="48"/>
  <c r="AK577" i="49" s="1"/>
  <c r="CI577" i="49" s="1"/>
  <c r="BJ577" i="49" s="1"/>
  <c r="DG250" i="48"/>
  <c r="AI577" i="49" s="1"/>
  <c r="CG577" i="49" s="1"/>
  <c r="BH577" i="49" s="1"/>
  <c r="DY250" i="48"/>
  <c r="BA577" i="49" s="1"/>
  <c r="CY577" i="49" s="1"/>
  <c r="BZ577" i="49" s="1"/>
  <c r="DC249" i="48"/>
  <c r="DA249" i="48"/>
  <c r="D251" i="48"/>
  <c r="DW250" i="48" l="1"/>
  <c r="AY577" i="49" s="1"/>
  <c r="CW577" i="49" s="1"/>
  <c r="BX577" i="49" s="1"/>
  <c r="BX263" i="49"/>
  <c r="DK250" i="48"/>
  <c r="AM577" i="49" s="1"/>
  <c r="CK577" i="49" s="1"/>
  <c r="BL577" i="49" s="1"/>
  <c r="BL263" i="49"/>
  <c r="FH263" i="49" s="1"/>
  <c r="DB573" i="49"/>
  <c r="DV250" i="48"/>
  <c r="AX577" i="49" s="1"/>
  <c r="CV577" i="49" s="1"/>
  <c r="BW577" i="49" s="1"/>
  <c r="DJ250" i="48"/>
  <c r="AL577" i="49" s="1"/>
  <c r="CJ577" i="49" s="1"/>
  <c r="BK577" i="49" s="1"/>
  <c r="BQ264" i="49"/>
  <c r="BR264" i="49"/>
  <c r="BK264" i="49"/>
  <c r="CA264" i="49"/>
  <c r="BD264" i="49"/>
  <c r="BT264" i="49"/>
  <c r="BE264" i="49"/>
  <c r="BU264" i="49"/>
  <c r="BF264" i="49"/>
  <c r="BV264" i="49"/>
  <c r="BO264" i="49"/>
  <c r="BH264" i="49"/>
  <c r="BX264" i="49"/>
  <c r="BI264" i="49"/>
  <c r="BY264" i="49"/>
  <c r="BJ264" i="49"/>
  <c r="BZ264" i="49"/>
  <c r="BS264" i="49"/>
  <c r="BL264" i="49"/>
  <c r="BW264" i="49"/>
  <c r="BN264" i="49"/>
  <c r="BM264" i="49"/>
  <c r="BP264" i="49"/>
  <c r="BG264" i="49"/>
  <c r="DD250" i="48"/>
  <c r="AF577" i="49" s="1"/>
  <c r="CD577" i="49" s="1"/>
  <c r="BE577" i="49" s="1"/>
  <c r="DU250" i="48"/>
  <c r="AW577" i="49" s="1"/>
  <c r="CU577" i="49" s="1"/>
  <c r="BV577" i="49" s="1"/>
  <c r="DX250" i="48"/>
  <c r="AZ577" i="49" s="1"/>
  <c r="CX577" i="49" s="1"/>
  <c r="BY577" i="49" s="1"/>
  <c r="DS250" i="48"/>
  <c r="AU577" i="49" s="1"/>
  <c r="CS577" i="49" s="1"/>
  <c r="BT577" i="49" s="1"/>
  <c r="ED576" i="49"/>
  <c r="DE576" i="49" s="1"/>
  <c r="EP576" i="49"/>
  <c r="DQ576" i="49" s="1"/>
  <c r="T576" i="49" s="1"/>
  <c r="ET575" i="49"/>
  <c r="DU575" i="49" s="1"/>
  <c r="X575" i="49" s="1"/>
  <c r="V574" i="49"/>
  <c r="M575" i="49"/>
  <c r="W575" i="49"/>
  <c r="EA574" i="49"/>
  <c r="EG575" i="49"/>
  <c r="DH575" i="49" s="1"/>
  <c r="K575" i="49" s="1"/>
  <c r="EQ575" i="49"/>
  <c r="DR575" i="49" s="1"/>
  <c r="U575" i="49" s="1"/>
  <c r="EO576" i="49"/>
  <c r="DP576" i="49" s="1"/>
  <c r="S576" i="49" s="1"/>
  <c r="Y575" i="49"/>
  <c r="F575" i="49"/>
  <c r="EC575" i="49"/>
  <c r="DD575" i="49" s="1"/>
  <c r="G575" i="49" s="1"/>
  <c r="EQ576" i="49"/>
  <c r="DR576" i="49" s="1"/>
  <c r="EO575" i="49"/>
  <c r="DP575" i="49" s="1"/>
  <c r="S575" i="49" s="1"/>
  <c r="J575" i="49"/>
  <c r="Q575" i="49"/>
  <c r="EA575" i="49"/>
  <c r="EL576" i="49"/>
  <c r="DM576" i="49" s="1"/>
  <c r="T575" i="49"/>
  <c r="AC260" i="49"/>
  <c r="EJ575" i="49"/>
  <c r="DK575" i="49" s="1"/>
  <c r="N575" i="49" s="1"/>
  <c r="EL575" i="49"/>
  <c r="DM575" i="49" s="1"/>
  <c r="P575" i="49" s="1"/>
  <c r="ET576" i="49"/>
  <c r="DU576" i="49" s="1"/>
  <c r="X576" i="49" s="1"/>
  <c r="EW576" i="49"/>
  <c r="DX576" i="49" s="1"/>
  <c r="AA576" i="49" s="1"/>
  <c r="ER575" i="49"/>
  <c r="DS575" i="49" s="1"/>
  <c r="V575" i="49" s="1"/>
  <c r="EX576" i="49"/>
  <c r="DY576" i="49" s="1"/>
  <c r="AB576" i="49" s="1"/>
  <c r="EN575" i="49"/>
  <c r="DO575" i="49" s="1"/>
  <c r="R575" i="49" s="1"/>
  <c r="EG576" i="49"/>
  <c r="DH576" i="49" s="1"/>
  <c r="K576" i="49" s="1"/>
  <c r="ES576" i="49"/>
  <c r="DT576" i="49" s="1"/>
  <c r="W576" i="49" s="1"/>
  <c r="EI576" i="49"/>
  <c r="DJ576" i="49" s="1"/>
  <c r="EM576" i="49"/>
  <c r="DN576" i="49" s="1"/>
  <c r="EK575" i="49"/>
  <c r="DL575" i="49" s="1"/>
  <c r="O575" i="49" s="1"/>
  <c r="EH576" i="49"/>
  <c r="DI576" i="49" s="1"/>
  <c r="L576" i="49" s="1"/>
  <c r="EC576" i="49"/>
  <c r="DD576" i="49" s="1"/>
  <c r="G576" i="49" s="1"/>
  <c r="EU576" i="49"/>
  <c r="DV576" i="49" s="1"/>
  <c r="EV575" i="49"/>
  <c r="DW575" i="49" s="1"/>
  <c r="Z575" i="49" s="1"/>
  <c r="EK576" i="49"/>
  <c r="DL576" i="49" s="1"/>
  <c r="O576" i="49" s="1"/>
  <c r="EW575" i="49"/>
  <c r="DX575" i="49" s="1"/>
  <c r="AA575" i="49" s="1"/>
  <c r="AE261" i="49"/>
  <c r="E261" i="49" s="1"/>
  <c r="AT262" i="49"/>
  <c r="T262" i="49" s="1"/>
  <c r="BA262" i="49"/>
  <c r="AA262" i="49" s="1"/>
  <c r="AL262" i="49"/>
  <c r="L262" i="49" s="1"/>
  <c r="AX262" i="49"/>
  <c r="X262" i="49" s="1"/>
  <c r="AH262" i="49"/>
  <c r="H262" i="49" s="1"/>
  <c r="AK262" i="49"/>
  <c r="K262" i="49" s="1"/>
  <c r="AO262" i="49"/>
  <c r="O262" i="49" s="1"/>
  <c r="AG262" i="49"/>
  <c r="G262" i="49" s="1"/>
  <c r="CM263" i="49"/>
  <c r="DL263" i="49"/>
  <c r="FJ263" i="49"/>
  <c r="EK263" i="49"/>
  <c r="DH250" i="48"/>
  <c r="AJ577" i="49" s="1"/>
  <c r="CH577" i="49" s="1"/>
  <c r="BI577" i="49" s="1"/>
  <c r="DT250" i="48"/>
  <c r="AV577" i="49" s="1"/>
  <c r="CT577" i="49" s="1"/>
  <c r="BU577" i="49" s="1"/>
  <c r="DP250" i="48"/>
  <c r="AR577" i="49" s="1"/>
  <c r="CP577" i="49" s="1"/>
  <c r="BQ577" i="49" s="1"/>
  <c r="DQ250" i="48"/>
  <c r="AS577" i="49" s="1"/>
  <c r="CQ577" i="49" s="1"/>
  <c r="BR577" i="49" s="1"/>
  <c r="DN250" i="48"/>
  <c r="AP577" i="49" s="1"/>
  <c r="CN577" i="49" s="1"/>
  <c r="BO577" i="49" s="1"/>
  <c r="DC262" i="49"/>
  <c r="CD262" i="49"/>
  <c r="FA262" i="49"/>
  <c r="EB262" i="49"/>
  <c r="CL262" i="49"/>
  <c r="DK262" i="49"/>
  <c r="EJ262" i="49"/>
  <c r="FI262" i="49"/>
  <c r="DW262" i="49"/>
  <c r="CX262" i="49"/>
  <c r="EV262" i="49"/>
  <c r="FU262" i="49"/>
  <c r="DO262" i="49"/>
  <c r="CP262" i="49"/>
  <c r="FM262" i="49"/>
  <c r="EN262" i="49"/>
  <c r="EA249" i="48"/>
  <c r="AE576" i="49"/>
  <c r="CC576" i="49" s="1"/>
  <c r="DR263" i="49"/>
  <c r="CS263" i="49"/>
  <c r="EQ263" i="49"/>
  <c r="FP263" i="49"/>
  <c r="CD263" i="49"/>
  <c r="DC263" i="49"/>
  <c r="EB263" i="49"/>
  <c r="FA263" i="49"/>
  <c r="DX263" i="49"/>
  <c r="CY263" i="49"/>
  <c r="EW263" i="49"/>
  <c r="FV263" i="49"/>
  <c r="DT263" i="49"/>
  <c r="CU263" i="49"/>
  <c r="FR263" i="49"/>
  <c r="ES263" i="49"/>
  <c r="CW263" i="49"/>
  <c r="DV263" i="49"/>
  <c r="FT263" i="49"/>
  <c r="EU263" i="49"/>
  <c r="DQ263" i="49"/>
  <c r="CR263" i="49"/>
  <c r="EP263" i="49"/>
  <c r="FO263" i="49"/>
  <c r="AO261" i="49"/>
  <c r="O261" i="49" s="1"/>
  <c r="AR261" i="49"/>
  <c r="R261" i="49" s="1"/>
  <c r="AP261" i="49"/>
  <c r="P261" i="49" s="1"/>
  <c r="AS262" i="49"/>
  <c r="S262" i="49" s="1"/>
  <c r="DM250" i="48"/>
  <c r="AO577" i="49" s="1"/>
  <c r="CM577" i="49" s="1"/>
  <c r="BN577" i="49" s="1"/>
  <c r="CC263" i="49"/>
  <c r="DB263" i="49"/>
  <c r="EA263" i="49"/>
  <c r="EZ263" i="49"/>
  <c r="DH263" i="49"/>
  <c r="CI263" i="49"/>
  <c r="FF263" i="49"/>
  <c r="EG263" i="49"/>
  <c r="DD263" i="49"/>
  <c r="CE263" i="49"/>
  <c r="EC263" i="49"/>
  <c r="FB263" i="49"/>
  <c r="CG263" i="49"/>
  <c r="DF263" i="49"/>
  <c r="EE263" i="49"/>
  <c r="FD263" i="49"/>
  <c r="DE263" i="49"/>
  <c r="CF263" i="49"/>
  <c r="ED263" i="49"/>
  <c r="FC263" i="49"/>
  <c r="DU263" i="49"/>
  <c r="CV263" i="49"/>
  <c r="ET263" i="49"/>
  <c r="FS263" i="49"/>
  <c r="CH262" i="49"/>
  <c r="DG262" i="49"/>
  <c r="EF262" i="49"/>
  <c r="FE262" i="49"/>
  <c r="AS261" i="49"/>
  <c r="S261" i="49" s="1"/>
  <c r="DS262" i="49"/>
  <c r="CT262" i="49"/>
  <c r="ER262" i="49"/>
  <c r="FQ262" i="49"/>
  <c r="DF262" i="49"/>
  <c r="CG262" i="49"/>
  <c r="EE262" i="49"/>
  <c r="FD262" i="49"/>
  <c r="BA261" i="49"/>
  <c r="AA261" i="49" s="1"/>
  <c r="CX263" i="49"/>
  <c r="DW263" i="49"/>
  <c r="FU263" i="49"/>
  <c r="EV263" i="49"/>
  <c r="CO263" i="49"/>
  <c r="DN263" i="49"/>
  <c r="EM263" i="49"/>
  <c r="FL263" i="49"/>
  <c r="DJ263" i="49"/>
  <c r="EI263" i="49"/>
  <c r="DK263" i="49"/>
  <c r="CL263" i="49"/>
  <c r="FI263" i="49"/>
  <c r="EJ263" i="49"/>
  <c r="DI263" i="49"/>
  <c r="CJ263" i="49"/>
  <c r="EH263" i="49"/>
  <c r="FG263" i="49"/>
  <c r="DY263" i="49"/>
  <c r="CZ263" i="49"/>
  <c r="FW263" i="49"/>
  <c r="EX263" i="49"/>
  <c r="AW262" i="49"/>
  <c r="W262" i="49" s="1"/>
  <c r="AU261" i="49"/>
  <c r="U261" i="49" s="1"/>
  <c r="AV261" i="49"/>
  <c r="V261" i="49" s="1"/>
  <c r="AP262" i="49"/>
  <c r="P262" i="49" s="1"/>
  <c r="AE262" i="49"/>
  <c r="E262" i="49" s="1"/>
  <c r="BB262" i="49"/>
  <c r="AB262" i="49" s="1"/>
  <c r="AQ262" i="49"/>
  <c r="Q262" i="49" s="1"/>
  <c r="AU262" i="49"/>
  <c r="U262" i="49" s="1"/>
  <c r="AY262" i="49"/>
  <c r="Y262" i="49" s="1"/>
  <c r="AM262" i="49"/>
  <c r="M262" i="49" s="1"/>
  <c r="DC250" i="48"/>
  <c r="DA250" i="48"/>
  <c r="DD251" i="48"/>
  <c r="AF578" i="49" s="1"/>
  <c r="CD578" i="49" s="1"/>
  <c r="BE578" i="49" s="1"/>
  <c r="DW251" i="48"/>
  <c r="AY578" i="49" s="1"/>
  <c r="CW578" i="49" s="1"/>
  <c r="BX578" i="49" s="1"/>
  <c r="DL251" i="48"/>
  <c r="AN578" i="49" s="1"/>
  <c r="CL578" i="49" s="1"/>
  <c r="BM578" i="49" s="1"/>
  <c r="DO251" i="48"/>
  <c r="AQ578" i="49" s="1"/>
  <c r="CO578" i="49" s="1"/>
  <c r="BP578" i="49" s="1"/>
  <c r="DJ251" i="48"/>
  <c r="AL578" i="49" s="1"/>
  <c r="CJ578" i="49" s="1"/>
  <c r="BK578" i="49" s="1"/>
  <c r="DM251" i="48"/>
  <c r="AO578" i="49" s="1"/>
  <c r="CM578" i="49" s="1"/>
  <c r="BN578" i="49" s="1"/>
  <c r="DH251" i="48"/>
  <c r="AJ578" i="49" s="1"/>
  <c r="CH578" i="49" s="1"/>
  <c r="BI578" i="49" s="1"/>
  <c r="D252" i="48"/>
  <c r="CK263" i="49" l="1"/>
  <c r="BD576" i="49"/>
  <c r="CB576" i="49" s="1"/>
  <c r="E573" i="49"/>
  <c r="AC573" i="49" s="1"/>
  <c r="DZ573" i="49"/>
  <c r="DB574" i="49"/>
  <c r="DB575" i="49"/>
  <c r="DZ575" i="49" s="1"/>
  <c r="DZ251" i="48"/>
  <c r="BB578" i="49" s="1"/>
  <c r="CZ578" i="49" s="1"/>
  <c r="CA578" i="49" s="1"/>
  <c r="BI265" i="49"/>
  <c r="BY265" i="49"/>
  <c r="BJ265" i="49"/>
  <c r="BZ265" i="49"/>
  <c r="BS265" i="49"/>
  <c r="BL265" i="49"/>
  <c r="BM265" i="49"/>
  <c r="BN265" i="49"/>
  <c r="BG265" i="49"/>
  <c r="BW265" i="49"/>
  <c r="BP265" i="49"/>
  <c r="BQ265" i="49"/>
  <c r="BR265" i="49"/>
  <c r="BK265" i="49"/>
  <c r="CA265" i="49"/>
  <c r="BD265" i="49"/>
  <c r="BT265" i="49"/>
  <c r="BU265" i="49"/>
  <c r="BX265" i="49"/>
  <c r="BO265" i="49"/>
  <c r="BF265" i="49"/>
  <c r="BE265" i="49"/>
  <c r="BH265" i="49"/>
  <c r="DV251" i="48"/>
  <c r="AX578" i="49" s="1"/>
  <c r="CV578" i="49" s="1"/>
  <c r="BW578" i="49" s="1"/>
  <c r="DF251" i="48"/>
  <c r="AH578" i="49" s="1"/>
  <c r="CF578" i="49" s="1"/>
  <c r="BG578" i="49" s="1"/>
  <c r="DI251" i="48"/>
  <c r="AK578" i="49" s="1"/>
  <c r="CI578" i="49" s="1"/>
  <c r="BJ578" i="49" s="1"/>
  <c r="DX251" i="48"/>
  <c r="AZ578" i="49" s="1"/>
  <c r="CX578" i="49" s="1"/>
  <c r="BY578" i="49" s="1"/>
  <c r="DR251" i="48"/>
  <c r="AT578" i="49" s="1"/>
  <c r="CR578" i="49" s="1"/>
  <c r="BS578" i="49" s="1"/>
  <c r="DK251" i="48"/>
  <c r="AM578" i="49" s="1"/>
  <c r="CK578" i="49" s="1"/>
  <c r="BL578" i="49" s="1"/>
  <c r="DN251" i="48"/>
  <c r="AP578" i="49" s="1"/>
  <c r="CN578" i="49" s="1"/>
  <c r="BO578" i="49" s="1"/>
  <c r="DT251" i="48"/>
  <c r="AV578" i="49" s="1"/>
  <c r="CT578" i="49" s="1"/>
  <c r="BU578" i="49" s="1"/>
  <c r="DY251" i="48"/>
  <c r="BA578" i="49" s="1"/>
  <c r="CY578" i="49" s="1"/>
  <c r="BZ578" i="49" s="1"/>
  <c r="DU251" i="48"/>
  <c r="AW578" i="49" s="1"/>
  <c r="CU578" i="49" s="1"/>
  <c r="BV578" i="49" s="1"/>
  <c r="DQ251" i="48"/>
  <c r="AS578" i="49" s="1"/>
  <c r="CQ578" i="49" s="1"/>
  <c r="BR578" i="49" s="1"/>
  <c r="EV577" i="49"/>
  <c r="DW577" i="49" s="1"/>
  <c r="EM577" i="49"/>
  <c r="DN577" i="49" s="1"/>
  <c r="E575" i="49"/>
  <c r="AC575" i="49" s="1"/>
  <c r="P576" i="49"/>
  <c r="Y576" i="49"/>
  <c r="EJ576" i="49"/>
  <c r="DK576" i="49" s="1"/>
  <c r="N576" i="49" s="1"/>
  <c r="H576" i="49"/>
  <c r="EP577" i="49"/>
  <c r="DQ577" i="49" s="1"/>
  <c r="T577" i="49" s="1"/>
  <c r="ED577" i="49"/>
  <c r="DE577" i="49" s="1"/>
  <c r="EN576" i="49"/>
  <c r="DO576" i="49" s="1"/>
  <c r="R576" i="49" s="1"/>
  <c r="EU577" i="49"/>
  <c r="DV577" i="49" s="1"/>
  <c r="Y577" i="49" s="1"/>
  <c r="EE577" i="49"/>
  <c r="DF577" i="49" s="1"/>
  <c r="EI577" i="49"/>
  <c r="DJ577" i="49" s="1"/>
  <c r="M577" i="49" s="1"/>
  <c r="U576" i="49"/>
  <c r="ER576" i="49"/>
  <c r="DS576" i="49" s="1"/>
  <c r="V576" i="49" s="1"/>
  <c r="EX577" i="49"/>
  <c r="DY577" i="49" s="1"/>
  <c r="AB577" i="49" s="1"/>
  <c r="Q576" i="49"/>
  <c r="M576" i="49"/>
  <c r="EE576" i="49"/>
  <c r="DF576" i="49" s="1"/>
  <c r="I576" i="49" s="1"/>
  <c r="ET577" i="49"/>
  <c r="DU577" i="49" s="1"/>
  <c r="X577" i="49" s="1"/>
  <c r="EF576" i="49"/>
  <c r="DG576" i="49" s="1"/>
  <c r="J576" i="49" s="1"/>
  <c r="EH577" i="49"/>
  <c r="DI577" i="49" s="1"/>
  <c r="L577" i="49" s="1"/>
  <c r="EB577" i="49"/>
  <c r="DC577" i="49" s="1"/>
  <c r="F577" i="49" s="1"/>
  <c r="EQ577" i="49"/>
  <c r="DR577" i="49" s="1"/>
  <c r="EC577" i="49"/>
  <c r="DD577" i="49" s="1"/>
  <c r="G577" i="49" s="1"/>
  <c r="EJ577" i="49"/>
  <c r="DK577" i="49" s="1"/>
  <c r="N577" i="49" s="1"/>
  <c r="EB576" i="49"/>
  <c r="DC576" i="49" s="1"/>
  <c r="F576" i="49" s="1"/>
  <c r="EG577" i="49"/>
  <c r="DH577" i="49" s="1"/>
  <c r="K577" i="49" s="1"/>
  <c r="EW577" i="49"/>
  <c r="DX577" i="49" s="1"/>
  <c r="AA577" i="49" s="1"/>
  <c r="EV576" i="49"/>
  <c r="DW576" i="49" s="1"/>
  <c r="Z576" i="49" s="1"/>
  <c r="ES577" i="49"/>
  <c r="DT577" i="49" s="1"/>
  <c r="W577" i="49" s="1"/>
  <c r="DG251" i="48"/>
  <c r="AI578" i="49" s="1"/>
  <c r="CG578" i="49" s="1"/>
  <c r="BH578" i="49" s="1"/>
  <c r="DP251" i="48"/>
  <c r="AR578" i="49" s="1"/>
  <c r="CP578" i="49" s="1"/>
  <c r="BQ578" i="49" s="1"/>
  <c r="AL263" i="49"/>
  <c r="L263" i="49" s="1"/>
  <c r="AM263" i="49"/>
  <c r="M263" i="49" s="1"/>
  <c r="AQ263" i="49"/>
  <c r="Q263" i="49" s="1"/>
  <c r="AR262" i="49"/>
  <c r="R262" i="49" s="1"/>
  <c r="AF262" i="49"/>
  <c r="F262" i="49" s="1"/>
  <c r="AC261" i="49"/>
  <c r="DE251" i="48"/>
  <c r="AG578" i="49" s="1"/>
  <c r="CE578" i="49" s="1"/>
  <c r="BF578" i="49" s="1"/>
  <c r="DS251" i="48"/>
  <c r="AU578" i="49" s="1"/>
  <c r="CS578" i="49" s="1"/>
  <c r="BT578" i="49" s="1"/>
  <c r="DT264" i="49"/>
  <c r="CU264" i="49"/>
  <c r="FR264" i="49"/>
  <c r="ES264" i="49"/>
  <c r="DP264" i="49"/>
  <c r="CQ264" i="49"/>
  <c r="FN264" i="49"/>
  <c r="EO264" i="49"/>
  <c r="CM264" i="49"/>
  <c r="FJ264" i="49"/>
  <c r="DL264" i="49"/>
  <c r="EK264" i="49"/>
  <c r="DH264" i="49"/>
  <c r="CI264" i="49"/>
  <c r="EG264" i="49"/>
  <c r="FF264" i="49"/>
  <c r="DE264" i="49"/>
  <c r="CF264" i="49"/>
  <c r="FC264" i="49"/>
  <c r="ED264" i="49"/>
  <c r="DU264" i="49"/>
  <c r="CV264" i="49"/>
  <c r="FS264" i="49"/>
  <c r="ET264" i="49"/>
  <c r="BB263" i="49"/>
  <c r="AB263" i="49" s="1"/>
  <c r="AN263" i="49"/>
  <c r="N263" i="49" s="1"/>
  <c r="AZ263" i="49"/>
  <c r="Z263" i="49" s="1"/>
  <c r="AT263" i="49"/>
  <c r="T263" i="49" s="1"/>
  <c r="BA263" i="49"/>
  <c r="AA263" i="49" s="1"/>
  <c r="AF263" i="49"/>
  <c r="F263" i="49" s="1"/>
  <c r="AU263" i="49"/>
  <c r="U263" i="49" s="1"/>
  <c r="DP263" i="49"/>
  <c r="CQ263" i="49"/>
  <c r="FN263" i="49"/>
  <c r="EO263" i="49"/>
  <c r="CT263" i="49"/>
  <c r="DS263" i="49"/>
  <c r="ER263" i="49"/>
  <c r="FQ263" i="49"/>
  <c r="AO263" i="49"/>
  <c r="O263" i="49" s="1"/>
  <c r="EA250" i="48"/>
  <c r="AE577" i="49"/>
  <c r="CC577" i="49" s="1"/>
  <c r="CE264" i="49"/>
  <c r="EC264" i="49"/>
  <c r="DD264" i="49"/>
  <c r="FB264" i="49"/>
  <c r="CW264" i="49"/>
  <c r="DV264" i="49"/>
  <c r="EU264" i="49"/>
  <c r="FT264" i="49"/>
  <c r="DR264" i="49"/>
  <c r="CS264" i="49"/>
  <c r="FP264" i="49"/>
  <c r="EQ264" i="49"/>
  <c r="CO264" i="49"/>
  <c r="DN264" i="49"/>
  <c r="EM264" i="49"/>
  <c r="FL264" i="49"/>
  <c r="DI264" i="49"/>
  <c r="CJ264" i="49"/>
  <c r="FG264" i="49"/>
  <c r="EH264" i="49"/>
  <c r="DY264" i="49"/>
  <c r="CZ264" i="49"/>
  <c r="EX264" i="49"/>
  <c r="FW264" i="49"/>
  <c r="DJ264" i="49"/>
  <c r="CK264" i="49"/>
  <c r="EI264" i="49"/>
  <c r="FH264" i="49"/>
  <c r="CG264" i="49"/>
  <c r="DF264" i="49"/>
  <c r="FD264" i="49"/>
  <c r="EE264" i="49"/>
  <c r="DB264" i="49"/>
  <c r="CC264" i="49"/>
  <c r="EA264" i="49"/>
  <c r="EZ264" i="49"/>
  <c r="CX264" i="49"/>
  <c r="DW264" i="49"/>
  <c r="EV264" i="49"/>
  <c r="FU264" i="49"/>
  <c r="CT264" i="49"/>
  <c r="DS264" i="49"/>
  <c r="FQ264" i="49"/>
  <c r="ER264" i="49"/>
  <c r="DM264" i="49"/>
  <c r="CN264" i="49"/>
  <c r="EL264" i="49"/>
  <c r="FK264" i="49"/>
  <c r="AI262" i="49"/>
  <c r="I262" i="49" s="1"/>
  <c r="AV262" i="49"/>
  <c r="V262" i="49" s="1"/>
  <c r="AK263" i="49"/>
  <c r="K263" i="49" s="1"/>
  <c r="AZ262" i="49"/>
  <c r="Z262" i="49" s="1"/>
  <c r="AN262" i="49"/>
  <c r="N262" i="49" s="1"/>
  <c r="DM263" i="49"/>
  <c r="CN263" i="49"/>
  <c r="EL263" i="49"/>
  <c r="FK263" i="49"/>
  <c r="CP263" i="49"/>
  <c r="DO263" i="49"/>
  <c r="FM263" i="49"/>
  <c r="EN263" i="49"/>
  <c r="CH263" i="49"/>
  <c r="DG263" i="49"/>
  <c r="EF263" i="49"/>
  <c r="FE263" i="49"/>
  <c r="DO264" i="49"/>
  <c r="CP264" i="49"/>
  <c r="EN264" i="49"/>
  <c r="FM264" i="49"/>
  <c r="CL264" i="49"/>
  <c r="DK264" i="49"/>
  <c r="EJ264" i="49"/>
  <c r="FI264" i="49"/>
  <c r="CH264" i="49"/>
  <c r="DG264" i="49"/>
  <c r="EF264" i="49"/>
  <c r="FE264" i="49"/>
  <c r="DC264" i="49"/>
  <c r="CD264" i="49"/>
  <c r="EB264" i="49"/>
  <c r="FA264" i="49"/>
  <c r="CY264" i="49"/>
  <c r="DX264" i="49"/>
  <c r="FV264" i="49"/>
  <c r="EW264" i="49"/>
  <c r="DQ264" i="49"/>
  <c r="CR264" i="49"/>
  <c r="EP264" i="49"/>
  <c r="FO264" i="49"/>
  <c r="AJ262" i="49"/>
  <c r="J262" i="49" s="1"/>
  <c r="AX263" i="49"/>
  <c r="X263" i="49" s="1"/>
  <c r="AH263" i="49"/>
  <c r="H263" i="49" s="1"/>
  <c r="AI263" i="49"/>
  <c r="I263" i="49" s="1"/>
  <c r="AG263" i="49"/>
  <c r="G263" i="49" s="1"/>
  <c r="AE263" i="49"/>
  <c r="E263" i="49" s="1"/>
  <c r="AY263" i="49"/>
  <c r="Y263" i="49" s="1"/>
  <c r="AW263" i="49"/>
  <c r="W263" i="49" s="1"/>
  <c r="DJ252" i="48"/>
  <c r="AL579" i="49" s="1"/>
  <c r="CJ579" i="49" s="1"/>
  <c r="BK579" i="49" s="1"/>
  <c r="DK252" i="48"/>
  <c r="AM579" i="49" s="1"/>
  <c r="CK579" i="49" s="1"/>
  <c r="BL579" i="49" s="1"/>
  <c r="DX252" i="48"/>
  <c r="AZ579" i="49" s="1"/>
  <c r="CX579" i="49" s="1"/>
  <c r="BY579" i="49" s="1"/>
  <c r="DF252" i="48"/>
  <c r="AH579" i="49" s="1"/>
  <c r="CF579" i="49" s="1"/>
  <c r="BG579" i="49" s="1"/>
  <c r="DW252" i="48"/>
  <c r="AY579" i="49" s="1"/>
  <c r="CW579" i="49" s="1"/>
  <c r="BX579" i="49" s="1"/>
  <c r="DR252" i="48"/>
  <c r="AT579" i="49" s="1"/>
  <c r="CR579" i="49" s="1"/>
  <c r="BS579" i="49" s="1"/>
  <c r="DS252" i="48"/>
  <c r="AU579" i="49" s="1"/>
  <c r="CS579" i="49" s="1"/>
  <c r="BT579" i="49" s="1"/>
  <c r="DC251" i="48"/>
  <c r="DA251" i="48"/>
  <c r="D253" i="48"/>
  <c r="BD577" i="49" l="1"/>
  <c r="CB577" i="49" s="1"/>
  <c r="E574" i="49"/>
  <c r="AC574" i="49" s="1"/>
  <c r="DZ574" i="49"/>
  <c r="DU252" i="48"/>
  <c r="AW579" i="49" s="1"/>
  <c r="CU579" i="49" s="1"/>
  <c r="BV579" i="49" s="1"/>
  <c r="BV265" i="49"/>
  <c r="DZ252" i="48"/>
  <c r="BB579" i="49" s="1"/>
  <c r="CZ579" i="49" s="1"/>
  <c r="CA579" i="49" s="1"/>
  <c r="BQ266" i="49"/>
  <c r="BR266" i="49"/>
  <c r="BK266" i="49"/>
  <c r="CA266" i="49"/>
  <c r="BD266" i="49"/>
  <c r="BT266" i="49"/>
  <c r="BE266" i="49"/>
  <c r="BU266" i="49"/>
  <c r="BF266" i="49"/>
  <c r="BV266" i="49"/>
  <c r="BO266" i="49"/>
  <c r="BH266" i="49"/>
  <c r="BX266" i="49"/>
  <c r="BY266" i="49"/>
  <c r="BJ266" i="49"/>
  <c r="BZ266" i="49"/>
  <c r="BL266" i="49"/>
  <c r="BN266" i="49"/>
  <c r="BM266" i="49"/>
  <c r="BP266" i="49"/>
  <c r="BG266" i="49"/>
  <c r="BW266" i="49"/>
  <c r="DI252" i="48"/>
  <c r="AK579" i="49" s="1"/>
  <c r="CI579" i="49" s="1"/>
  <c r="BJ579" i="49" s="1"/>
  <c r="DL252" i="48"/>
  <c r="AN579" i="49" s="1"/>
  <c r="CL579" i="49" s="1"/>
  <c r="BM579" i="49" s="1"/>
  <c r="DM252" i="48"/>
  <c r="AO579" i="49" s="1"/>
  <c r="CM579" i="49" s="1"/>
  <c r="BN579" i="49" s="1"/>
  <c r="Z577" i="49"/>
  <c r="DY252" i="48"/>
  <c r="BA579" i="49" s="1"/>
  <c r="CY579" i="49" s="1"/>
  <c r="BZ579" i="49" s="1"/>
  <c r="DH252" i="48"/>
  <c r="AJ579" i="49" s="1"/>
  <c r="CH579" i="49" s="1"/>
  <c r="BI579" i="49" s="1"/>
  <c r="DG252" i="48"/>
  <c r="AI579" i="49" s="1"/>
  <c r="CG579" i="49" s="1"/>
  <c r="BH579" i="49" s="1"/>
  <c r="DT252" i="48"/>
  <c r="AV579" i="49" s="1"/>
  <c r="CT579" i="49" s="1"/>
  <c r="BU579" i="49" s="1"/>
  <c r="DD252" i="48"/>
  <c r="AF579" i="49" s="1"/>
  <c r="CD579" i="49" s="1"/>
  <c r="BE579" i="49" s="1"/>
  <c r="EK577" i="49"/>
  <c r="DL577" i="49" s="1"/>
  <c r="O577" i="49" s="1"/>
  <c r="EB578" i="49"/>
  <c r="DC578" i="49" s="1"/>
  <c r="EP578" i="49"/>
  <c r="DQ578" i="49" s="1"/>
  <c r="EO578" i="49"/>
  <c r="DP578" i="49" s="1"/>
  <c r="S578" i="49" s="1"/>
  <c r="H577" i="49"/>
  <c r="EN577" i="49"/>
  <c r="DO577" i="49" s="1"/>
  <c r="R577" i="49" s="1"/>
  <c r="I577" i="49"/>
  <c r="EL578" i="49"/>
  <c r="DM578" i="49" s="1"/>
  <c r="P578" i="49" s="1"/>
  <c r="EH578" i="49"/>
  <c r="DI578" i="49" s="1"/>
  <c r="L578" i="49" s="1"/>
  <c r="EA576" i="49"/>
  <c r="EI578" i="49"/>
  <c r="DJ578" i="49" s="1"/>
  <c r="M578" i="49" s="1"/>
  <c r="ET578" i="49"/>
  <c r="DU578" i="49" s="1"/>
  <c r="X578" i="49" s="1"/>
  <c r="EK578" i="49"/>
  <c r="DL578" i="49" s="1"/>
  <c r="O578" i="49" s="1"/>
  <c r="U577" i="49"/>
  <c r="Q577" i="49"/>
  <c r="EF577" i="49"/>
  <c r="DG577" i="49" s="1"/>
  <c r="J577" i="49" s="1"/>
  <c r="ER578" i="49"/>
  <c r="DS578" i="49" s="1"/>
  <c r="V578" i="49" s="1"/>
  <c r="EV578" i="49"/>
  <c r="DW578" i="49" s="1"/>
  <c r="Z578" i="49" s="1"/>
  <c r="EJ578" i="49"/>
  <c r="DK578" i="49" s="1"/>
  <c r="N578" i="49" s="1"/>
  <c r="EX578" i="49"/>
  <c r="DY578" i="49" s="1"/>
  <c r="AB578" i="49" s="1"/>
  <c r="EU578" i="49"/>
  <c r="DV578" i="49" s="1"/>
  <c r="Y578" i="49" s="1"/>
  <c r="EG578" i="49"/>
  <c r="DH578" i="49" s="1"/>
  <c r="K578" i="49" s="1"/>
  <c r="EL577" i="49"/>
  <c r="DM577" i="49" s="1"/>
  <c r="P577" i="49" s="1"/>
  <c r="EM578" i="49"/>
  <c r="DN578" i="49" s="1"/>
  <c r="EW578" i="49"/>
  <c r="DX578" i="49" s="1"/>
  <c r="AA578" i="49" s="1"/>
  <c r="ES578" i="49"/>
  <c r="DT578" i="49" s="1"/>
  <c r="W578" i="49" s="1"/>
  <c r="ED578" i="49"/>
  <c r="DE578" i="49" s="1"/>
  <c r="ER577" i="49"/>
  <c r="DS577" i="49" s="1"/>
  <c r="V577" i="49" s="1"/>
  <c r="EO577" i="49"/>
  <c r="DP577" i="49" s="1"/>
  <c r="S577" i="49" s="1"/>
  <c r="EF578" i="49"/>
  <c r="DG578" i="49" s="1"/>
  <c r="J578" i="49" s="1"/>
  <c r="AX264" i="49"/>
  <c r="X264" i="49" s="1"/>
  <c r="AH264" i="49"/>
  <c r="H264" i="49" s="1"/>
  <c r="AO264" i="49"/>
  <c r="O264" i="49" s="1"/>
  <c r="AS264" i="49"/>
  <c r="S264" i="49" s="1"/>
  <c r="AW264" i="49"/>
  <c r="W264" i="49" s="1"/>
  <c r="AT264" i="49"/>
  <c r="T264" i="49" s="1"/>
  <c r="AF264" i="49"/>
  <c r="F264" i="49" s="1"/>
  <c r="AJ264" i="49"/>
  <c r="J264" i="49" s="1"/>
  <c r="AN264" i="49"/>
  <c r="N264" i="49" s="1"/>
  <c r="AR264" i="49"/>
  <c r="R264" i="49" s="1"/>
  <c r="AJ263" i="49"/>
  <c r="J263" i="49" s="1"/>
  <c r="AP263" i="49"/>
  <c r="P263" i="49" s="1"/>
  <c r="AC262" i="49"/>
  <c r="AV264" i="49"/>
  <c r="V264" i="49" s="1"/>
  <c r="AI264" i="49"/>
  <c r="I264" i="49" s="1"/>
  <c r="AL264" i="49"/>
  <c r="L264" i="49" s="1"/>
  <c r="AU264" i="49"/>
  <c r="U264" i="49" s="1"/>
  <c r="DO265" i="49"/>
  <c r="CP265" i="49"/>
  <c r="EN265" i="49"/>
  <c r="FM265" i="49"/>
  <c r="DU265" i="49"/>
  <c r="CV265" i="49"/>
  <c r="ET265" i="49"/>
  <c r="FS265" i="49"/>
  <c r="AV263" i="49"/>
  <c r="V263" i="49" s="1"/>
  <c r="CT265" i="49"/>
  <c r="DS265" i="49"/>
  <c r="ER265" i="49"/>
  <c r="FQ265" i="49"/>
  <c r="DM265" i="49"/>
  <c r="CN265" i="49"/>
  <c r="FK265" i="49"/>
  <c r="EL265" i="49"/>
  <c r="DV252" i="48"/>
  <c r="AX579" i="49" s="1"/>
  <c r="CV579" i="49" s="1"/>
  <c r="BW579" i="49" s="1"/>
  <c r="DO252" i="48"/>
  <c r="AQ579" i="49" s="1"/>
  <c r="CO579" i="49" s="1"/>
  <c r="BP579" i="49" s="1"/>
  <c r="DE252" i="48"/>
  <c r="AG579" i="49" s="1"/>
  <c r="CE579" i="49" s="1"/>
  <c r="BF579" i="49" s="1"/>
  <c r="DB265" i="49"/>
  <c r="CC265" i="49"/>
  <c r="EA265" i="49"/>
  <c r="EZ265" i="49"/>
  <c r="CU265" i="49"/>
  <c r="DT265" i="49"/>
  <c r="FR265" i="49"/>
  <c r="ES265" i="49"/>
  <c r="CW265" i="49"/>
  <c r="DV265" i="49"/>
  <c r="EU265" i="49"/>
  <c r="FT265" i="49"/>
  <c r="DX265" i="49"/>
  <c r="CY265" i="49"/>
  <c r="EW265" i="49"/>
  <c r="FV265" i="49"/>
  <c r="DR265" i="49"/>
  <c r="CS265" i="49"/>
  <c r="EQ265" i="49"/>
  <c r="FP265" i="49"/>
  <c r="DY265" i="49"/>
  <c r="CZ265" i="49"/>
  <c r="FW265" i="49"/>
  <c r="EX265" i="49"/>
  <c r="AP264" i="49"/>
  <c r="P264" i="49" s="1"/>
  <c r="AZ264" i="49"/>
  <c r="Z264" i="49" s="1"/>
  <c r="AE264" i="49"/>
  <c r="E264" i="49" s="1"/>
  <c r="AM264" i="49"/>
  <c r="M264" i="49" s="1"/>
  <c r="BB264" i="49"/>
  <c r="AB264" i="49" s="1"/>
  <c r="AQ264" i="49"/>
  <c r="Q264" i="49" s="1"/>
  <c r="AY264" i="49"/>
  <c r="Y264" i="49" s="1"/>
  <c r="CO265" i="49"/>
  <c r="DN265" i="49"/>
  <c r="FL265" i="49"/>
  <c r="EM265" i="49"/>
  <c r="EA251" i="48"/>
  <c r="AE578" i="49"/>
  <c r="CC578" i="49" s="1"/>
  <c r="DP252" i="48"/>
  <c r="AR579" i="49" s="1"/>
  <c r="CP579" i="49" s="1"/>
  <c r="BQ579" i="49" s="1"/>
  <c r="CH265" i="49"/>
  <c r="DG265" i="49"/>
  <c r="EF265" i="49"/>
  <c r="FE265" i="49"/>
  <c r="CD265" i="49"/>
  <c r="DC265" i="49"/>
  <c r="EB265" i="49"/>
  <c r="FA265" i="49"/>
  <c r="CE265" i="49"/>
  <c r="DD265" i="49"/>
  <c r="FB265" i="49"/>
  <c r="EC265" i="49"/>
  <c r="CG265" i="49"/>
  <c r="DF265" i="49"/>
  <c r="FD265" i="49"/>
  <c r="EE265" i="49"/>
  <c r="DE265" i="49"/>
  <c r="CF265" i="49"/>
  <c r="FC265" i="49"/>
  <c r="ED265" i="49"/>
  <c r="CX265" i="49"/>
  <c r="DW265" i="49"/>
  <c r="FU265" i="49"/>
  <c r="EV265" i="49"/>
  <c r="AG264" i="49"/>
  <c r="G264" i="49" s="1"/>
  <c r="DP265" i="49"/>
  <c r="CQ265" i="49"/>
  <c r="EO265" i="49"/>
  <c r="FN265" i="49"/>
  <c r="DN252" i="48"/>
  <c r="AP579" i="49" s="1"/>
  <c r="CN579" i="49" s="1"/>
  <c r="BO579" i="49" s="1"/>
  <c r="DQ252" i="48"/>
  <c r="AS579" i="49" s="1"/>
  <c r="CQ579" i="49" s="1"/>
  <c r="BR579" i="49" s="1"/>
  <c r="DL265" i="49"/>
  <c r="CM265" i="49"/>
  <c r="EK265" i="49"/>
  <c r="FJ265" i="49"/>
  <c r="CI265" i="49"/>
  <c r="DH265" i="49"/>
  <c r="EG265" i="49"/>
  <c r="FF265" i="49"/>
  <c r="CK265" i="49"/>
  <c r="DJ265" i="49"/>
  <c r="FH265" i="49"/>
  <c r="EI265" i="49"/>
  <c r="CL265" i="49"/>
  <c r="DK265" i="49"/>
  <c r="EJ265" i="49"/>
  <c r="FI265" i="49"/>
  <c r="DI265" i="49"/>
  <c r="CJ265" i="49"/>
  <c r="EH265" i="49"/>
  <c r="FG265" i="49"/>
  <c r="DQ265" i="49"/>
  <c r="CR265" i="49"/>
  <c r="FO265" i="49"/>
  <c r="EP265" i="49"/>
  <c r="BA264" i="49"/>
  <c r="AA264" i="49" s="1"/>
  <c r="AR263" i="49"/>
  <c r="R263" i="49" s="1"/>
  <c r="AS263" i="49"/>
  <c r="S263" i="49" s="1"/>
  <c r="AK264" i="49"/>
  <c r="K264" i="49" s="1"/>
  <c r="DC252" i="48"/>
  <c r="DA252" i="48"/>
  <c r="DK253" i="48"/>
  <c r="AM580" i="49" s="1"/>
  <c r="CK580" i="49" s="1"/>
  <c r="BL580" i="49" s="1"/>
  <c r="DM253" i="48"/>
  <c r="AO580" i="49" s="1"/>
  <c r="CM580" i="49" s="1"/>
  <c r="BN580" i="49" s="1"/>
  <c r="DY253" i="48"/>
  <c r="BA580" i="49" s="1"/>
  <c r="CY580" i="49" s="1"/>
  <c r="BZ580" i="49" s="1"/>
  <c r="DZ253" i="48"/>
  <c r="BB580" i="49" s="1"/>
  <c r="CZ580" i="49" s="1"/>
  <c r="CA580" i="49" s="1"/>
  <c r="DJ253" i="48"/>
  <c r="AL580" i="49" s="1"/>
  <c r="CJ580" i="49" s="1"/>
  <c r="BK580" i="49" s="1"/>
  <c r="DE253" i="48"/>
  <c r="AG580" i="49" s="1"/>
  <c r="CE580" i="49" s="1"/>
  <c r="BF580" i="49" s="1"/>
  <c r="DU253" i="48"/>
  <c r="AW580" i="49" s="1"/>
  <c r="CU580" i="49" s="1"/>
  <c r="BV580" i="49" s="1"/>
  <c r="D254" i="48"/>
  <c r="BD578" i="49" l="1"/>
  <c r="CB578" i="49" s="1"/>
  <c r="DR253" i="48"/>
  <c r="AT580" i="49" s="1"/>
  <c r="CR580" i="49" s="1"/>
  <c r="BS580" i="49" s="1"/>
  <c r="BS266" i="49"/>
  <c r="DH253" i="48"/>
  <c r="AJ580" i="49" s="1"/>
  <c r="CH580" i="49" s="1"/>
  <c r="BI580" i="49" s="1"/>
  <c r="BI266" i="49"/>
  <c r="CH266" i="49" s="1"/>
  <c r="DB576" i="49"/>
  <c r="DZ576" i="49" s="1"/>
  <c r="BI267" i="49"/>
  <c r="BY267" i="49"/>
  <c r="BJ267" i="49"/>
  <c r="BZ267" i="49"/>
  <c r="BS267" i="49"/>
  <c r="BL267" i="49"/>
  <c r="BM267" i="49"/>
  <c r="BN267" i="49"/>
  <c r="BG267" i="49"/>
  <c r="BW267" i="49"/>
  <c r="BP267" i="49"/>
  <c r="BQ267" i="49"/>
  <c r="BR267" i="49"/>
  <c r="BK267" i="49"/>
  <c r="CA267" i="49"/>
  <c r="BD267" i="49"/>
  <c r="BT267" i="49"/>
  <c r="BO267" i="49"/>
  <c r="BF267" i="49"/>
  <c r="BE267" i="49"/>
  <c r="BV267" i="49"/>
  <c r="BH267" i="49"/>
  <c r="BU267" i="49"/>
  <c r="BX267" i="49"/>
  <c r="ES579" i="49"/>
  <c r="DT579" i="49" s="1"/>
  <c r="ER579" i="49"/>
  <c r="DS579" i="49" s="1"/>
  <c r="E576" i="49"/>
  <c r="AC576" i="49" s="1"/>
  <c r="EN578" i="49"/>
  <c r="DO578" i="49" s="1"/>
  <c r="R578" i="49" s="1"/>
  <c r="EQ579" i="49"/>
  <c r="DR579" i="49" s="1"/>
  <c r="U579" i="49" s="1"/>
  <c r="H578" i="49"/>
  <c r="EX579" i="49"/>
  <c r="DY579" i="49" s="1"/>
  <c r="AB579" i="49" s="1"/>
  <c r="EC578" i="49"/>
  <c r="DD578" i="49" s="1"/>
  <c r="G578" i="49" s="1"/>
  <c r="EI579" i="49"/>
  <c r="DJ579" i="49" s="1"/>
  <c r="M579" i="49" s="1"/>
  <c r="EB579" i="49"/>
  <c r="DC579" i="49" s="1"/>
  <c r="ED579" i="49"/>
  <c r="DE579" i="49" s="1"/>
  <c r="H579" i="49" s="1"/>
  <c r="EA577" i="49"/>
  <c r="EE578" i="49"/>
  <c r="DF578" i="49" s="1"/>
  <c r="I578" i="49" s="1"/>
  <c r="F578" i="49"/>
  <c r="T578" i="49"/>
  <c r="Q578" i="49"/>
  <c r="EJ579" i="49"/>
  <c r="DK579" i="49" s="1"/>
  <c r="N579" i="49" s="1"/>
  <c r="EH579" i="49"/>
  <c r="DI579" i="49" s="1"/>
  <c r="L579" i="49" s="1"/>
  <c r="EG579" i="49"/>
  <c r="DH579" i="49" s="1"/>
  <c r="K579" i="49" s="1"/>
  <c r="EP579" i="49"/>
  <c r="DQ579" i="49" s="1"/>
  <c r="T579" i="49" s="1"/>
  <c r="EK579" i="49"/>
  <c r="DL579" i="49" s="1"/>
  <c r="EW579" i="49"/>
  <c r="DX579" i="49" s="1"/>
  <c r="AA579" i="49" s="1"/>
  <c r="EQ578" i="49"/>
  <c r="DR578" i="49" s="1"/>
  <c r="U578" i="49" s="1"/>
  <c r="EU579" i="49"/>
  <c r="DV579" i="49" s="1"/>
  <c r="Y579" i="49" s="1"/>
  <c r="EE579" i="49"/>
  <c r="DF579" i="49" s="1"/>
  <c r="I579" i="49" s="1"/>
  <c r="EF579" i="49"/>
  <c r="DG579" i="49" s="1"/>
  <c r="J579" i="49" s="1"/>
  <c r="EV579" i="49"/>
  <c r="DW579" i="49" s="1"/>
  <c r="Z579" i="49" s="1"/>
  <c r="BB265" i="49"/>
  <c r="AB265" i="49" s="1"/>
  <c r="AW265" i="49"/>
  <c r="W265" i="49" s="1"/>
  <c r="AV265" i="49"/>
  <c r="V265" i="49" s="1"/>
  <c r="DQ253" i="48"/>
  <c r="AS580" i="49" s="1"/>
  <c r="CQ580" i="49" s="1"/>
  <c r="BR580" i="49" s="1"/>
  <c r="DL253" i="48"/>
  <c r="AN580" i="49" s="1"/>
  <c r="CL580" i="49" s="1"/>
  <c r="BM580" i="49" s="1"/>
  <c r="DW253" i="48"/>
  <c r="AY580" i="49" s="1"/>
  <c r="CW580" i="49" s="1"/>
  <c r="BX580" i="49" s="1"/>
  <c r="AC263" i="49"/>
  <c r="AX265" i="49"/>
  <c r="X265" i="49" s="1"/>
  <c r="AR265" i="49"/>
  <c r="R265" i="49" s="1"/>
  <c r="CE266" i="49"/>
  <c r="DD266" i="49"/>
  <c r="FB266" i="49"/>
  <c r="EC266" i="49"/>
  <c r="EA252" i="48"/>
  <c r="AE579" i="49"/>
  <c r="CC579" i="49" s="1"/>
  <c r="CC266" i="49"/>
  <c r="DB266" i="49"/>
  <c r="EZ266" i="49"/>
  <c r="EA266" i="49"/>
  <c r="CY266" i="49"/>
  <c r="DX266" i="49"/>
  <c r="FV266" i="49"/>
  <c r="EW266" i="49"/>
  <c r="DG266" i="49"/>
  <c r="DJ266" i="49"/>
  <c r="CK266" i="49"/>
  <c r="FH266" i="49"/>
  <c r="EI266" i="49"/>
  <c r="DI266" i="49"/>
  <c r="CJ266" i="49"/>
  <c r="EH266" i="49"/>
  <c r="FG266" i="49"/>
  <c r="DY266" i="49"/>
  <c r="CZ266" i="49"/>
  <c r="FW266" i="49"/>
  <c r="EX266" i="49"/>
  <c r="AS265" i="49"/>
  <c r="S265" i="49" s="1"/>
  <c r="AZ265" i="49"/>
  <c r="Z265" i="49" s="1"/>
  <c r="AH265" i="49"/>
  <c r="H265" i="49" s="1"/>
  <c r="AI265" i="49"/>
  <c r="I265" i="49" s="1"/>
  <c r="AG265" i="49"/>
  <c r="G265" i="49" s="1"/>
  <c r="AQ265" i="49"/>
  <c r="Q265" i="49" s="1"/>
  <c r="AC264" i="49"/>
  <c r="AU265" i="49"/>
  <c r="U265" i="49" s="1"/>
  <c r="BA265" i="49"/>
  <c r="AA265" i="49" s="1"/>
  <c r="AY265" i="49"/>
  <c r="Y265" i="49" s="1"/>
  <c r="AE265" i="49"/>
  <c r="E265" i="49" s="1"/>
  <c r="DX253" i="48"/>
  <c r="AZ580" i="49" s="1"/>
  <c r="CX580" i="49" s="1"/>
  <c r="BY580" i="49" s="1"/>
  <c r="DE266" i="49"/>
  <c r="CF266" i="49"/>
  <c r="ED266" i="49"/>
  <c r="FC266" i="49"/>
  <c r="DF253" i="48"/>
  <c r="AH580" i="49" s="1"/>
  <c r="CF580" i="49" s="1"/>
  <c r="BG580" i="49" s="1"/>
  <c r="DI253" i="48"/>
  <c r="AK580" i="49" s="1"/>
  <c r="CI580" i="49" s="1"/>
  <c r="BJ580" i="49" s="1"/>
  <c r="DD253" i="48"/>
  <c r="AF580" i="49" s="1"/>
  <c r="CD580" i="49" s="1"/>
  <c r="BE580" i="49" s="1"/>
  <c r="DG253" i="48"/>
  <c r="AI580" i="49" s="1"/>
  <c r="CG580" i="49" s="1"/>
  <c r="BH580" i="49" s="1"/>
  <c r="DO253" i="48"/>
  <c r="AQ580" i="49" s="1"/>
  <c r="CO580" i="49" s="1"/>
  <c r="BP580" i="49" s="1"/>
  <c r="DP253" i="48"/>
  <c r="AR580" i="49" s="1"/>
  <c r="CP580" i="49" s="1"/>
  <c r="BQ580" i="49" s="1"/>
  <c r="DN253" i="48"/>
  <c r="AP580" i="49" s="1"/>
  <c r="CN580" i="49" s="1"/>
  <c r="BO580" i="49" s="1"/>
  <c r="AT265" i="49"/>
  <c r="T265" i="49" s="1"/>
  <c r="AM265" i="49"/>
  <c r="M265" i="49" s="1"/>
  <c r="AF265" i="49"/>
  <c r="F265" i="49" s="1"/>
  <c r="AJ265" i="49"/>
  <c r="J265" i="49" s="1"/>
  <c r="DT253" i="48"/>
  <c r="AV580" i="49" s="1"/>
  <c r="CT580" i="49" s="1"/>
  <c r="BU580" i="49" s="1"/>
  <c r="DV253" i="48"/>
  <c r="AX580" i="49" s="1"/>
  <c r="CV580" i="49" s="1"/>
  <c r="BW580" i="49" s="1"/>
  <c r="DS253" i="48"/>
  <c r="AU580" i="49" s="1"/>
  <c r="CS580" i="49" s="1"/>
  <c r="BT580" i="49" s="1"/>
  <c r="DP266" i="49"/>
  <c r="CQ266" i="49"/>
  <c r="EO266" i="49"/>
  <c r="FN266" i="49"/>
  <c r="DK266" i="49"/>
  <c r="CL266" i="49"/>
  <c r="EJ266" i="49"/>
  <c r="FI266" i="49"/>
  <c r="CM266" i="49"/>
  <c r="DL266" i="49"/>
  <c r="FJ266" i="49"/>
  <c r="EK266" i="49"/>
  <c r="CW266" i="49"/>
  <c r="DV266" i="49"/>
  <c r="FT266" i="49"/>
  <c r="EU266" i="49"/>
  <c r="DT266" i="49"/>
  <c r="CU266" i="49"/>
  <c r="ES266" i="49"/>
  <c r="FR266" i="49"/>
  <c r="DQ266" i="49"/>
  <c r="CR266" i="49"/>
  <c r="FO266" i="49"/>
  <c r="EP266" i="49"/>
  <c r="AL265" i="49"/>
  <c r="L265" i="49" s="1"/>
  <c r="AN265" i="49"/>
  <c r="N265" i="49" s="1"/>
  <c r="AK265" i="49"/>
  <c r="K265" i="49" s="1"/>
  <c r="AO265" i="49"/>
  <c r="O265" i="49" s="1"/>
  <c r="AP265" i="49"/>
  <c r="P265" i="49" s="1"/>
  <c r="CS266" i="49"/>
  <c r="DR266" i="49"/>
  <c r="FP266" i="49"/>
  <c r="EQ266" i="49"/>
  <c r="DM254" i="48"/>
  <c r="AO581" i="49" s="1"/>
  <c r="CM581" i="49" s="1"/>
  <c r="BN581" i="49" s="1"/>
  <c r="DZ254" i="48"/>
  <c r="BB581" i="49" s="1"/>
  <c r="CZ581" i="49" s="1"/>
  <c r="CA581" i="49" s="1"/>
  <c r="DJ254" i="48"/>
  <c r="AL581" i="49" s="1"/>
  <c r="CJ581" i="49" s="1"/>
  <c r="BK581" i="49" s="1"/>
  <c r="DR254" i="48"/>
  <c r="AT581" i="49" s="1"/>
  <c r="CR581" i="49" s="1"/>
  <c r="BS581" i="49" s="1"/>
  <c r="DY254" i="48"/>
  <c r="BA581" i="49" s="1"/>
  <c r="CY581" i="49" s="1"/>
  <c r="BZ581" i="49" s="1"/>
  <c r="DC253" i="48"/>
  <c r="DA253" i="48"/>
  <c r="D255" i="48"/>
  <c r="FE266" i="49" l="1"/>
  <c r="EF266" i="49"/>
  <c r="BD579" i="49"/>
  <c r="CB579" i="49" s="1"/>
  <c r="DB577" i="49"/>
  <c r="DZ577" i="49" s="1"/>
  <c r="BQ268" i="49"/>
  <c r="BR268" i="49"/>
  <c r="BK268" i="49"/>
  <c r="CA268" i="49"/>
  <c r="BD268" i="49"/>
  <c r="BT268" i="49"/>
  <c r="BE268" i="49"/>
  <c r="BU268" i="49"/>
  <c r="BF268" i="49"/>
  <c r="BV268" i="49"/>
  <c r="BO268" i="49"/>
  <c r="BH268" i="49"/>
  <c r="BX268" i="49"/>
  <c r="BI268" i="49"/>
  <c r="BY268" i="49"/>
  <c r="BJ268" i="49"/>
  <c r="BZ268" i="49"/>
  <c r="BS268" i="49"/>
  <c r="BL268" i="49"/>
  <c r="BM268" i="49"/>
  <c r="BP268" i="49"/>
  <c r="BG268" i="49"/>
  <c r="BW268" i="49"/>
  <c r="BN268" i="49"/>
  <c r="DK254" i="48"/>
  <c r="AM581" i="49" s="1"/>
  <c r="CK581" i="49" s="1"/>
  <c r="BL581" i="49" s="1"/>
  <c r="DL254" i="48"/>
  <c r="AN581" i="49" s="1"/>
  <c r="CL581" i="49" s="1"/>
  <c r="BM581" i="49" s="1"/>
  <c r="DX254" i="48"/>
  <c r="AZ581" i="49" s="1"/>
  <c r="CX581" i="49" s="1"/>
  <c r="BY581" i="49" s="1"/>
  <c r="DU254" i="48"/>
  <c r="AW581" i="49" s="1"/>
  <c r="CU581" i="49" s="1"/>
  <c r="BV581" i="49" s="1"/>
  <c r="DW254" i="48"/>
  <c r="AY581" i="49" s="1"/>
  <c r="CW581" i="49" s="1"/>
  <c r="BX581" i="49" s="1"/>
  <c r="V579" i="49"/>
  <c r="EW580" i="49"/>
  <c r="DX580" i="49" s="1"/>
  <c r="EC579" i="49"/>
  <c r="DD579" i="49" s="1"/>
  <c r="G579" i="49" s="1"/>
  <c r="EI580" i="49"/>
  <c r="DJ580" i="49" s="1"/>
  <c r="EK580" i="49"/>
  <c r="DL580" i="49" s="1"/>
  <c r="W579" i="49"/>
  <c r="EH580" i="49"/>
  <c r="DI580" i="49" s="1"/>
  <c r="O579" i="49"/>
  <c r="EA578" i="49"/>
  <c r="F579" i="49"/>
  <c r="EC580" i="49"/>
  <c r="DD580" i="49" s="1"/>
  <c r="ET579" i="49"/>
  <c r="DU579" i="49" s="1"/>
  <c r="X579" i="49" s="1"/>
  <c r="EP580" i="49"/>
  <c r="DQ580" i="49" s="1"/>
  <c r="EX580" i="49"/>
  <c r="DY580" i="49" s="1"/>
  <c r="AB580" i="49" s="1"/>
  <c r="EO579" i="49"/>
  <c r="DP579" i="49" s="1"/>
  <c r="S579" i="49" s="1"/>
  <c r="EF580" i="49"/>
  <c r="DG580" i="49" s="1"/>
  <c r="EM579" i="49"/>
  <c r="DN579" i="49" s="1"/>
  <c r="Q579" i="49" s="1"/>
  <c r="ES580" i="49"/>
  <c r="DT580" i="49" s="1"/>
  <c r="EL579" i="49"/>
  <c r="DM579" i="49" s="1"/>
  <c r="P579" i="49" s="1"/>
  <c r="EN579" i="49"/>
  <c r="DO579" i="49" s="1"/>
  <c r="R579" i="49" s="1"/>
  <c r="DI254" i="48"/>
  <c r="AK581" i="49" s="1"/>
  <c r="CI581" i="49" s="1"/>
  <c r="BJ581" i="49" s="1"/>
  <c r="AG266" i="49"/>
  <c r="G266" i="49" s="1"/>
  <c r="AU266" i="49"/>
  <c r="U266" i="49" s="1"/>
  <c r="AH266" i="49"/>
  <c r="H266" i="49" s="1"/>
  <c r="BB266" i="49"/>
  <c r="AB266" i="49" s="1"/>
  <c r="AM266" i="49"/>
  <c r="M266" i="49" s="1"/>
  <c r="BA266" i="49"/>
  <c r="AA266" i="49" s="1"/>
  <c r="AE266" i="49"/>
  <c r="E266" i="49" s="1"/>
  <c r="EA253" i="48"/>
  <c r="AE580" i="49"/>
  <c r="CC580" i="49" s="1"/>
  <c r="CO267" i="49"/>
  <c r="DN267" i="49"/>
  <c r="EM267" i="49"/>
  <c r="FL267" i="49"/>
  <c r="DS254" i="48"/>
  <c r="AU581" i="49" s="1"/>
  <c r="CS581" i="49" s="1"/>
  <c r="BT581" i="49" s="1"/>
  <c r="DO254" i="48"/>
  <c r="AQ581" i="49" s="1"/>
  <c r="CO581" i="49" s="1"/>
  <c r="BP581" i="49" s="1"/>
  <c r="CG267" i="49"/>
  <c r="DF267" i="49"/>
  <c r="EE267" i="49"/>
  <c r="FD267" i="49"/>
  <c r="DE254" i="48"/>
  <c r="AG581" i="49" s="1"/>
  <c r="CE581" i="49" s="1"/>
  <c r="BF581" i="49" s="1"/>
  <c r="DE267" i="49"/>
  <c r="CF267" i="49"/>
  <c r="ED267" i="49"/>
  <c r="FC267" i="49"/>
  <c r="DG254" i="48"/>
  <c r="AI581" i="49" s="1"/>
  <c r="CG581" i="49" s="1"/>
  <c r="BH581" i="49" s="1"/>
  <c r="DF254" i="48"/>
  <c r="AH581" i="49" s="1"/>
  <c r="CF581" i="49" s="1"/>
  <c r="BG581" i="49" s="1"/>
  <c r="DH267" i="49"/>
  <c r="CI267" i="49"/>
  <c r="FF267" i="49"/>
  <c r="EG267" i="49"/>
  <c r="DJ267" i="49"/>
  <c r="CK267" i="49"/>
  <c r="EI267" i="49"/>
  <c r="FH267" i="49"/>
  <c r="CL267" i="49"/>
  <c r="DK267" i="49"/>
  <c r="FI267" i="49"/>
  <c r="EJ267" i="49"/>
  <c r="DL267" i="49"/>
  <c r="CM267" i="49"/>
  <c r="FJ267" i="49"/>
  <c r="EK267" i="49"/>
  <c r="DI267" i="49"/>
  <c r="CJ267" i="49"/>
  <c r="EH267" i="49"/>
  <c r="FG267" i="49"/>
  <c r="DY267" i="49"/>
  <c r="CZ267" i="49"/>
  <c r="FW267" i="49"/>
  <c r="EX267" i="49"/>
  <c r="DW266" i="49"/>
  <c r="CX266" i="49"/>
  <c r="EV266" i="49"/>
  <c r="FU266" i="49"/>
  <c r="DP267" i="49"/>
  <c r="CQ267" i="49"/>
  <c r="FN267" i="49"/>
  <c r="EO267" i="49"/>
  <c r="DN254" i="48"/>
  <c r="AP581" i="49" s="1"/>
  <c r="CN581" i="49" s="1"/>
  <c r="BO581" i="49" s="1"/>
  <c r="DS266" i="49"/>
  <c r="CT266" i="49"/>
  <c r="ER266" i="49"/>
  <c r="FQ266" i="49"/>
  <c r="CP266" i="49"/>
  <c r="DO266" i="49"/>
  <c r="FM266" i="49"/>
  <c r="EN266" i="49"/>
  <c r="CG266" i="49"/>
  <c r="DF266" i="49"/>
  <c r="EE266" i="49"/>
  <c r="FD266" i="49"/>
  <c r="DP254" i="48"/>
  <c r="AR581" i="49" s="1"/>
  <c r="CP581" i="49" s="1"/>
  <c r="BQ581" i="49" s="1"/>
  <c r="CI266" i="49"/>
  <c r="DH266" i="49"/>
  <c r="FF266" i="49"/>
  <c r="EG266" i="49"/>
  <c r="DQ254" i="48"/>
  <c r="AS581" i="49" s="1"/>
  <c r="CQ581" i="49" s="1"/>
  <c r="BR581" i="49" s="1"/>
  <c r="DT267" i="49"/>
  <c r="CU267" i="49"/>
  <c r="FR267" i="49"/>
  <c r="ES267" i="49"/>
  <c r="DV267" i="49"/>
  <c r="CW267" i="49"/>
  <c r="FT267" i="49"/>
  <c r="EU267" i="49"/>
  <c r="CY267" i="49"/>
  <c r="DX267" i="49"/>
  <c r="EW267" i="49"/>
  <c r="FV267" i="49"/>
  <c r="DB267" i="49"/>
  <c r="EA267" i="49"/>
  <c r="CC267" i="49"/>
  <c r="EZ267" i="49"/>
  <c r="DW267" i="49"/>
  <c r="CX267" i="49"/>
  <c r="FU267" i="49"/>
  <c r="EV267" i="49"/>
  <c r="DQ267" i="49"/>
  <c r="CR267" i="49"/>
  <c r="EP267" i="49"/>
  <c r="FO267" i="49"/>
  <c r="AT266" i="49"/>
  <c r="T266" i="49" s="1"/>
  <c r="AY266" i="49"/>
  <c r="Y266" i="49" s="1"/>
  <c r="AO266" i="49"/>
  <c r="O266" i="49" s="1"/>
  <c r="AC265" i="49"/>
  <c r="AL266" i="49"/>
  <c r="L266" i="49" s="1"/>
  <c r="AJ266" i="49"/>
  <c r="J266" i="49" s="1"/>
  <c r="DT254" i="48"/>
  <c r="AV581" i="49" s="1"/>
  <c r="CT581" i="49" s="1"/>
  <c r="BU581" i="49" s="1"/>
  <c r="DD254" i="48"/>
  <c r="AF581" i="49" s="1"/>
  <c r="CD581" i="49" s="1"/>
  <c r="BE581" i="49" s="1"/>
  <c r="DH254" i="48"/>
  <c r="AJ581" i="49" s="1"/>
  <c r="CH581" i="49" s="1"/>
  <c r="BI581" i="49" s="1"/>
  <c r="DV254" i="48"/>
  <c r="AX581" i="49" s="1"/>
  <c r="CV581" i="49" s="1"/>
  <c r="BW581" i="49" s="1"/>
  <c r="AW266" i="49"/>
  <c r="W266" i="49" s="1"/>
  <c r="AN266" i="49"/>
  <c r="N266" i="49" s="1"/>
  <c r="AS266" i="49"/>
  <c r="S266" i="49" s="1"/>
  <c r="DU266" i="49"/>
  <c r="CV266" i="49"/>
  <c r="ET266" i="49"/>
  <c r="FS266" i="49"/>
  <c r="DM266" i="49"/>
  <c r="CN266" i="49"/>
  <c r="EL266" i="49"/>
  <c r="FK266" i="49"/>
  <c r="CO266" i="49"/>
  <c r="DN266" i="49"/>
  <c r="FL266" i="49"/>
  <c r="EM266" i="49"/>
  <c r="DC266" i="49"/>
  <c r="CD266" i="49"/>
  <c r="FA266" i="49"/>
  <c r="EB266" i="49"/>
  <c r="DC254" i="48"/>
  <c r="DA254" i="48"/>
  <c r="DV255" i="48"/>
  <c r="AX582" i="49" s="1"/>
  <c r="CV582" i="49" s="1"/>
  <c r="BW582" i="49" s="1"/>
  <c r="DD255" i="48"/>
  <c r="AF582" i="49" s="1"/>
  <c r="CD582" i="49" s="1"/>
  <c r="BE582" i="49" s="1"/>
  <c r="DE255" i="48"/>
  <c r="AG582" i="49" s="1"/>
  <c r="CE582" i="49" s="1"/>
  <c r="BF582" i="49" s="1"/>
  <c r="DF255" i="48"/>
  <c r="AH582" i="49" s="1"/>
  <c r="CF582" i="49" s="1"/>
  <c r="BG582" i="49" s="1"/>
  <c r="D256" i="48"/>
  <c r="E577" i="49" l="1"/>
  <c r="AC577" i="49" s="1"/>
  <c r="BD580" i="49"/>
  <c r="CB580" i="49" s="1"/>
  <c r="DB578" i="49"/>
  <c r="DZ578" i="49" s="1"/>
  <c r="BI269" i="49"/>
  <c r="BY269" i="49"/>
  <c r="BJ269" i="49"/>
  <c r="BS269" i="49"/>
  <c r="BL269" i="49"/>
  <c r="BM269" i="49"/>
  <c r="BN269" i="49"/>
  <c r="BG269" i="49"/>
  <c r="BW269" i="49"/>
  <c r="BP269" i="49"/>
  <c r="BQ269" i="49"/>
  <c r="BR269" i="49"/>
  <c r="BK269" i="49"/>
  <c r="CA269" i="49"/>
  <c r="BD269" i="49"/>
  <c r="BT269" i="49"/>
  <c r="BF269" i="49"/>
  <c r="BE269" i="49"/>
  <c r="BV269" i="49"/>
  <c r="BH269" i="49"/>
  <c r="BU269" i="49"/>
  <c r="BX269" i="49"/>
  <c r="BO269" i="49"/>
  <c r="DI255" i="48"/>
  <c r="AK582" i="49" s="1"/>
  <c r="CI582" i="49" s="1"/>
  <c r="BJ582" i="49" s="1"/>
  <c r="DH255" i="48"/>
  <c r="AJ582" i="49" s="1"/>
  <c r="CH582" i="49" s="1"/>
  <c r="BI582" i="49" s="1"/>
  <c r="AA580" i="49"/>
  <c r="DZ255" i="48"/>
  <c r="BB582" i="49" s="1"/>
  <c r="CZ582" i="49" s="1"/>
  <c r="CA582" i="49" s="1"/>
  <c r="DU255" i="48"/>
  <c r="AW582" i="49" s="1"/>
  <c r="CU582" i="49" s="1"/>
  <c r="BV582" i="49" s="1"/>
  <c r="DT255" i="48"/>
  <c r="AV582" i="49" s="1"/>
  <c r="CT582" i="49" s="1"/>
  <c r="BU582" i="49" s="1"/>
  <c r="EU580" i="49"/>
  <c r="DV580" i="49" s="1"/>
  <c r="Y580" i="49" s="1"/>
  <c r="EU581" i="49"/>
  <c r="DV581" i="49" s="1"/>
  <c r="Y581" i="49" s="1"/>
  <c r="EP581" i="49"/>
  <c r="DQ581" i="49" s="1"/>
  <c r="L580" i="49"/>
  <c r="EJ581" i="49"/>
  <c r="DK581" i="49" s="1"/>
  <c r="N581" i="49" s="1"/>
  <c r="EO580" i="49"/>
  <c r="DP580" i="49" s="1"/>
  <c r="S580" i="49" s="1"/>
  <c r="E578" i="49"/>
  <c r="AC578" i="49" s="1"/>
  <c r="G580" i="49"/>
  <c r="EE580" i="49"/>
  <c r="DF580" i="49" s="1"/>
  <c r="I580" i="49" s="1"/>
  <c r="EX581" i="49"/>
  <c r="DY581" i="49" s="1"/>
  <c r="AB581" i="49" s="1"/>
  <c r="ET580" i="49"/>
  <c r="DU580" i="49" s="1"/>
  <c r="X580" i="49" s="1"/>
  <c r="J580" i="49"/>
  <c r="ER580" i="49"/>
  <c r="DS580" i="49" s="1"/>
  <c r="V580" i="49" s="1"/>
  <c r="EV580" i="49"/>
  <c r="DW580" i="49" s="1"/>
  <c r="Z580" i="49" s="1"/>
  <c r="EL580" i="49"/>
  <c r="DM580" i="49" s="1"/>
  <c r="P580" i="49" s="1"/>
  <c r="W580" i="49"/>
  <c r="O580" i="49"/>
  <c r="EA579" i="49"/>
  <c r="T580" i="49"/>
  <c r="M580" i="49"/>
  <c r="EN580" i="49"/>
  <c r="DO580" i="49" s="1"/>
  <c r="R580" i="49" s="1"/>
  <c r="EI581" i="49"/>
  <c r="DJ581" i="49" s="1"/>
  <c r="M581" i="49" s="1"/>
  <c r="EV581" i="49"/>
  <c r="DW581" i="49" s="1"/>
  <c r="Z581" i="49" s="1"/>
  <c r="EM580" i="49"/>
  <c r="DN580" i="49" s="1"/>
  <c r="Q580" i="49" s="1"/>
  <c r="EH581" i="49"/>
  <c r="DI581" i="49" s="1"/>
  <c r="L581" i="49" s="1"/>
  <c r="ED580" i="49"/>
  <c r="DE580" i="49" s="1"/>
  <c r="H580" i="49" s="1"/>
  <c r="EB580" i="49"/>
  <c r="DC580" i="49" s="1"/>
  <c r="F580" i="49" s="1"/>
  <c r="EK581" i="49"/>
  <c r="DL581" i="49" s="1"/>
  <c r="EJ580" i="49"/>
  <c r="DK580" i="49" s="1"/>
  <c r="N580" i="49" s="1"/>
  <c r="EW581" i="49"/>
  <c r="DX581" i="49" s="1"/>
  <c r="AA581" i="49" s="1"/>
  <c r="EG580" i="49"/>
  <c r="DH580" i="49" s="1"/>
  <c r="K580" i="49" s="1"/>
  <c r="EQ580" i="49"/>
  <c r="DR580" i="49" s="1"/>
  <c r="U580" i="49" s="1"/>
  <c r="ES581" i="49"/>
  <c r="DT581" i="49" s="1"/>
  <c r="AS267" i="49"/>
  <c r="S267" i="49" s="1"/>
  <c r="AF266" i="49"/>
  <c r="F266" i="49" s="1"/>
  <c r="AQ266" i="49"/>
  <c r="Q266" i="49" s="1"/>
  <c r="AH267" i="49"/>
  <c r="H267" i="49" s="1"/>
  <c r="DF268" i="49"/>
  <c r="CG268" i="49"/>
  <c r="FD268" i="49"/>
  <c r="EE268" i="49"/>
  <c r="AZ267" i="49"/>
  <c r="Z267" i="49" s="1"/>
  <c r="AY267" i="49"/>
  <c r="Y267" i="49" s="1"/>
  <c r="AW267" i="49"/>
  <c r="W267" i="49" s="1"/>
  <c r="AZ266" i="49"/>
  <c r="Z266" i="49" s="1"/>
  <c r="AL267" i="49"/>
  <c r="L267" i="49" s="1"/>
  <c r="AM267" i="49"/>
  <c r="M267" i="49" s="1"/>
  <c r="AI267" i="49"/>
  <c r="I267" i="49" s="1"/>
  <c r="CS267" i="49"/>
  <c r="DR267" i="49"/>
  <c r="FP267" i="49"/>
  <c r="EQ267" i="49"/>
  <c r="CQ268" i="49"/>
  <c r="DP268" i="49"/>
  <c r="FN268" i="49"/>
  <c r="EO268" i="49"/>
  <c r="DM268" i="49"/>
  <c r="CN268" i="49"/>
  <c r="EL268" i="49"/>
  <c r="FK268" i="49"/>
  <c r="DN255" i="48"/>
  <c r="AP582" i="49" s="1"/>
  <c r="CN582" i="49" s="1"/>
  <c r="BO582" i="49" s="1"/>
  <c r="DP255" i="48"/>
  <c r="AR582" i="49" s="1"/>
  <c r="CP582" i="49" s="1"/>
  <c r="BQ582" i="49" s="1"/>
  <c r="DY255" i="48"/>
  <c r="BA582" i="49" s="1"/>
  <c r="CY582" i="49" s="1"/>
  <c r="BZ582" i="49" s="1"/>
  <c r="DM255" i="48"/>
  <c r="AO582" i="49" s="1"/>
  <c r="CM582" i="49" s="1"/>
  <c r="BN582" i="49" s="1"/>
  <c r="DT268" i="49"/>
  <c r="CU268" i="49"/>
  <c r="ES268" i="49"/>
  <c r="FR268" i="49"/>
  <c r="AP266" i="49"/>
  <c r="P266" i="49" s="1"/>
  <c r="CT267" i="49"/>
  <c r="DS267" i="49"/>
  <c r="ER267" i="49"/>
  <c r="FQ267" i="49"/>
  <c r="DS255" i="48"/>
  <c r="AU582" i="49" s="1"/>
  <c r="CS582" i="49" s="1"/>
  <c r="BT582" i="49" s="1"/>
  <c r="CD268" i="49"/>
  <c r="DC268" i="49"/>
  <c r="EB268" i="49"/>
  <c r="FA268" i="49"/>
  <c r="DS268" i="49"/>
  <c r="CT268" i="49"/>
  <c r="FQ268" i="49"/>
  <c r="ER268" i="49"/>
  <c r="CC268" i="49"/>
  <c r="DB268" i="49"/>
  <c r="EZ268" i="49"/>
  <c r="EA268" i="49"/>
  <c r="DD268" i="49"/>
  <c r="CE268" i="49"/>
  <c r="EC268" i="49"/>
  <c r="FB268" i="49"/>
  <c r="DE268" i="49"/>
  <c r="CF268" i="49"/>
  <c r="FC268" i="49"/>
  <c r="ED268" i="49"/>
  <c r="DU268" i="49"/>
  <c r="CV268" i="49"/>
  <c r="ET268" i="49"/>
  <c r="FS268" i="49"/>
  <c r="AT267" i="49"/>
  <c r="T267" i="49" s="1"/>
  <c r="BA267" i="49"/>
  <c r="AA267" i="49" s="1"/>
  <c r="AK266" i="49"/>
  <c r="K266" i="49" s="1"/>
  <c r="CP267" i="49"/>
  <c r="DO267" i="49"/>
  <c r="EN267" i="49"/>
  <c r="FM267" i="49"/>
  <c r="AR266" i="49"/>
  <c r="R266" i="49" s="1"/>
  <c r="DM267" i="49"/>
  <c r="CN267" i="49"/>
  <c r="EL267" i="49"/>
  <c r="FK267" i="49"/>
  <c r="DD267" i="49"/>
  <c r="CE267" i="49"/>
  <c r="FB267" i="49"/>
  <c r="EC267" i="49"/>
  <c r="CS268" i="49"/>
  <c r="DR268" i="49"/>
  <c r="EQ268" i="49"/>
  <c r="FP268" i="49"/>
  <c r="DO268" i="49"/>
  <c r="CP268" i="49"/>
  <c r="EN268" i="49"/>
  <c r="FM268" i="49"/>
  <c r="DO255" i="48"/>
  <c r="AQ582" i="49" s="1"/>
  <c r="CO582" i="49" s="1"/>
  <c r="BP582" i="49" s="1"/>
  <c r="DV268" i="49"/>
  <c r="CW268" i="49"/>
  <c r="EU268" i="49"/>
  <c r="FT268" i="49"/>
  <c r="DX255" i="48"/>
  <c r="AZ582" i="49" s="1"/>
  <c r="CX582" i="49" s="1"/>
  <c r="BY582" i="49" s="1"/>
  <c r="DR255" i="48"/>
  <c r="AT582" i="49" s="1"/>
  <c r="CR582" i="49" s="1"/>
  <c r="BS582" i="49" s="1"/>
  <c r="AX266" i="49"/>
  <c r="X266" i="49" s="1"/>
  <c r="CH267" i="49"/>
  <c r="DG267" i="49"/>
  <c r="EF267" i="49"/>
  <c r="FE267" i="49"/>
  <c r="DQ255" i="48"/>
  <c r="AS582" i="49" s="1"/>
  <c r="CQ582" i="49" s="1"/>
  <c r="BR582" i="49" s="1"/>
  <c r="DW255" i="48"/>
  <c r="AY582" i="49" s="1"/>
  <c r="CW582" i="49" s="1"/>
  <c r="BX582" i="49" s="1"/>
  <c r="DG255" i="48"/>
  <c r="AI582" i="49" s="1"/>
  <c r="CG582" i="49" s="1"/>
  <c r="BH582" i="49" s="1"/>
  <c r="EA254" i="48"/>
  <c r="AE581" i="49"/>
  <c r="CC581" i="49" s="1"/>
  <c r="DL255" i="48"/>
  <c r="AN582" i="49" s="1"/>
  <c r="CL582" i="49" s="1"/>
  <c r="BM582" i="49" s="1"/>
  <c r="DG268" i="49"/>
  <c r="CH268" i="49"/>
  <c r="EF268" i="49"/>
  <c r="FE268" i="49"/>
  <c r="CI268" i="49"/>
  <c r="FF268" i="49"/>
  <c r="DH268" i="49"/>
  <c r="EG268" i="49"/>
  <c r="DK255" i="48"/>
  <c r="AM582" i="49" s="1"/>
  <c r="CK582" i="49" s="1"/>
  <c r="BL582" i="49" s="1"/>
  <c r="DJ255" i="48"/>
  <c r="AL582" i="49" s="1"/>
  <c r="CJ582" i="49" s="1"/>
  <c r="BK582" i="49" s="1"/>
  <c r="DY268" i="49"/>
  <c r="CZ268" i="49"/>
  <c r="EX268" i="49"/>
  <c r="FW268" i="49"/>
  <c r="DU267" i="49"/>
  <c r="CV267" i="49"/>
  <c r="FS267" i="49"/>
  <c r="ET267" i="49"/>
  <c r="CD267" i="49"/>
  <c r="DC267" i="49"/>
  <c r="EB267" i="49"/>
  <c r="FA267" i="49"/>
  <c r="AE267" i="49"/>
  <c r="E267" i="49" s="1"/>
  <c r="AI266" i="49"/>
  <c r="I266" i="49" s="1"/>
  <c r="AV266" i="49"/>
  <c r="V266" i="49" s="1"/>
  <c r="DN268" i="49"/>
  <c r="CO268" i="49"/>
  <c r="EM268" i="49"/>
  <c r="FL268" i="49"/>
  <c r="BB267" i="49"/>
  <c r="AB267" i="49" s="1"/>
  <c r="AO267" i="49"/>
  <c r="O267" i="49" s="1"/>
  <c r="AN267" i="49"/>
  <c r="N267" i="49" s="1"/>
  <c r="AK267" i="49"/>
  <c r="K267" i="49" s="1"/>
  <c r="AQ267" i="49"/>
  <c r="Q267" i="49" s="1"/>
  <c r="DC256" i="48"/>
  <c r="AE583" i="49" s="1"/>
  <c r="CC583" i="49" s="1"/>
  <c r="BD583" i="49" s="1"/>
  <c r="DX256" i="48"/>
  <c r="AZ583" i="49" s="1"/>
  <c r="CX583" i="49" s="1"/>
  <c r="BY583" i="49" s="1"/>
  <c r="DZ256" i="48"/>
  <c r="BB583" i="49" s="1"/>
  <c r="CZ583" i="49" s="1"/>
  <c r="CA583" i="49" s="1"/>
  <c r="DO256" i="48"/>
  <c r="AQ583" i="49" s="1"/>
  <c r="CO583" i="49" s="1"/>
  <c r="BP583" i="49" s="1"/>
  <c r="DJ256" i="48"/>
  <c r="AL583" i="49" s="1"/>
  <c r="CJ583" i="49" s="1"/>
  <c r="BK583" i="49" s="1"/>
  <c r="DQ256" i="48"/>
  <c r="AS583" i="49" s="1"/>
  <c r="CQ583" i="49" s="1"/>
  <c r="BR583" i="49" s="1"/>
  <c r="DT256" i="48"/>
  <c r="AV583" i="49" s="1"/>
  <c r="CT583" i="49" s="1"/>
  <c r="BU583" i="49" s="1"/>
  <c r="DD256" i="48"/>
  <c r="AF583" i="49" s="1"/>
  <c r="CD583" i="49" s="1"/>
  <c r="BE583" i="49" s="1"/>
  <c r="DR256" i="48"/>
  <c r="AT583" i="49" s="1"/>
  <c r="CR583" i="49" s="1"/>
  <c r="BS583" i="49" s="1"/>
  <c r="DE256" i="48"/>
  <c r="AG583" i="49" s="1"/>
  <c r="CE583" i="49" s="1"/>
  <c r="BF583" i="49" s="1"/>
  <c r="DC255" i="48"/>
  <c r="DA255" i="48"/>
  <c r="D257" i="48"/>
  <c r="BD581" i="49" l="1"/>
  <c r="CB581" i="49" s="1"/>
  <c r="DY256" i="48"/>
  <c r="BA583" i="49" s="1"/>
  <c r="CY583" i="49" s="1"/>
  <c r="BZ583" i="49" s="1"/>
  <c r="BZ269" i="49"/>
  <c r="DB579" i="49"/>
  <c r="DZ579" i="49" s="1"/>
  <c r="DM256" i="48"/>
  <c r="AO583" i="49" s="1"/>
  <c r="CM583" i="49" s="1"/>
  <c r="BN583" i="49" s="1"/>
  <c r="BQ270" i="49"/>
  <c r="BR270" i="49"/>
  <c r="BK270" i="49"/>
  <c r="CA270" i="49"/>
  <c r="BD270" i="49"/>
  <c r="BT270" i="49"/>
  <c r="BE270" i="49"/>
  <c r="BU270" i="49"/>
  <c r="BF270" i="49"/>
  <c r="BV270" i="49"/>
  <c r="BO270" i="49"/>
  <c r="BH270" i="49"/>
  <c r="BX270" i="49"/>
  <c r="BI270" i="49"/>
  <c r="BY270" i="49"/>
  <c r="BJ270" i="49"/>
  <c r="BZ270" i="49"/>
  <c r="BS270" i="49"/>
  <c r="BL270" i="49"/>
  <c r="BG270" i="49"/>
  <c r="BW270" i="49"/>
  <c r="BN270" i="49"/>
  <c r="BM270" i="49"/>
  <c r="BP270" i="49"/>
  <c r="DI256" i="48"/>
  <c r="AK583" i="49" s="1"/>
  <c r="CI583" i="49" s="1"/>
  <c r="BJ583" i="49" s="1"/>
  <c r="DW256" i="48"/>
  <c r="AY583" i="49" s="1"/>
  <c r="CW583" i="49" s="1"/>
  <c r="BX583" i="49" s="1"/>
  <c r="ED581" i="49"/>
  <c r="DE581" i="49" s="1"/>
  <c r="EE581" i="49"/>
  <c r="DF581" i="49" s="1"/>
  <c r="EB582" i="49"/>
  <c r="DC582" i="49" s="1"/>
  <c r="W581" i="49"/>
  <c r="ER582" i="49"/>
  <c r="DS582" i="49" s="1"/>
  <c r="V582" i="49" s="1"/>
  <c r="EF581" i="49"/>
  <c r="DG581" i="49" s="1"/>
  <c r="J581" i="49" s="1"/>
  <c r="O581" i="49"/>
  <c r="EQ581" i="49"/>
  <c r="DR581" i="49" s="1"/>
  <c r="EC581" i="49"/>
  <c r="DD581" i="49" s="1"/>
  <c r="ET581" i="49"/>
  <c r="DU581" i="49" s="1"/>
  <c r="X581" i="49" s="1"/>
  <c r="EG581" i="49"/>
  <c r="DH581" i="49" s="1"/>
  <c r="K581" i="49" s="1"/>
  <c r="EA580" i="49"/>
  <c r="ES582" i="49"/>
  <c r="DT582" i="49" s="1"/>
  <c r="T581" i="49"/>
  <c r="EN581" i="49"/>
  <c r="DO581" i="49" s="1"/>
  <c r="R581" i="49" s="1"/>
  <c r="EB581" i="49"/>
  <c r="DC581" i="49" s="1"/>
  <c r="F581" i="49" s="1"/>
  <c r="ER581" i="49"/>
  <c r="DS581" i="49" s="1"/>
  <c r="V581" i="49" s="1"/>
  <c r="EC582" i="49"/>
  <c r="DD582" i="49" s="1"/>
  <c r="G582" i="49" s="1"/>
  <c r="ET582" i="49"/>
  <c r="DU582" i="49" s="1"/>
  <c r="EO581" i="49"/>
  <c r="DP581" i="49" s="1"/>
  <c r="S581" i="49" s="1"/>
  <c r="EF582" i="49"/>
  <c r="DG582" i="49" s="1"/>
  <c r="J582" i="49" s="1"/>
  <c r="EX582" i="49"/>
  <c r="DY582" i="49" s="1"/>
  <c r="AB582" i="49" s="1"/>
  <c r="EM581" i="49"/>
  <c r="DN581" i="49" s="1"/>
  <c r="Q581" i="49" s="1"/>
  <c r="EG582" i="49"/>
  <c r="DH582" i="49" s="1"/>
  <c r="EL581" i="49"/>
  <c r="DM581" i="49" s="1"/>
  <c r="P581" i="49" s="1"/>
  <c r="ED582" i="49"/>
  <c r="DE582" i="49" s="1"/>
  <c r="AX267" i="49"/>
  <c r="X267" i="49" s="1"/>
  <c r="AK268" i="49"/>
  <c r="K268" i="49" s="1"/>
  <c r="AJ267" i="49"/>
  <c r="J267" i="49" s="1"/>
  <c r="AW268" i="49"/>
  <c r="W268" i="49" s="1"/>
  <c r="AQ268" i="49"/>
  <c r="Q268" i="49" s="1"/>
  <c r="AC266" i="49"/>
  <c r="DX269" i="49"/>
  <c r="FV269" i="49"/>
  <c r="CY269" i="49"/>
  <c r="EW269" i="49"/>
  <c r="DH256" i="48"/>
  <c r="AJ583" i="49" s="1"/>
  <c r="CH583" i="49" s="1"/>
  <c r="BI583" i="49" s="1"/>
  <c r="DV256" i="48"/>
  <c r="AX583" i="49" s="1"/>
  <c r="CV583" i="49" s="1"/>
  <c r="BW583" i="49" s="1"/>
  <c r="DW268" i="49"/>
  <c r="CX268" i="49"/>
  <c r="EV268" i="49"/>
  <c r="FU268" i="49"/>
  <c r="AR268" i="49"/>
  <c r="R268" i="49" s="1"/>
  <c r="AU268" i="49"/>
  <c r="U268" i="49" s="1"/>
  <c r="AP267" i="49"/>
  <c r="P267" i="49" s="1"/>
  <c r="AX268" i="49"/>
  <c r="X268" i="49" s="1"/>
  <c r="AG268" i="49"/>
  <c r="G268" i="49" s="1"/>
  <c r="AF268" i="49"/>
  <c r="F268" i="49" s="1"/>
  <c r="AP268" i="49"/>
  <c r="P268" i="49" s="1"/>
  <c r="DP256" i="48"/>
  <c r="AR583" i="49" s="1"/>
  <c r="CP583" i="49" s="1"/>
  <c r="BQ583" i="49" s="1"/>
  <c r="DF269" i="49"/>
  <c r="CG269" i="49"/>
  <c r="FD269" i="49"/>
  <c r="EE269" i="49"/>
  <c r="DF256" i="48"/>
  <c r="AH583" i="49" s="1"/>
  <c r="CF583" i="49" s="1"/>
  <c r="BG583" i="49" s="1"/>
  <c r="CK268" i="49"/>
  <c r="EI268" i="49"/>
  <c r="DJ268" i="49"/>
  <c r="FH268" i="49"/>
  <c r="DG256" i="48"/>
  <c r="AI583" i="49" s="1"/>
  <c r="CG583" i="49" s="1"/>
  <c r="BH583" i="49" s="1"/>
  <c r="CD269" i="49"/>
  <c r="DC269" i="49"/>
  <c r="EB269" i="49"/>
  <c r="FA269" i="49"/>
  <c r="CE269" i="49"/>
  <c r="DD269" i="49"/>
  <c r="EC269" i="49"/>
  <c r="FB269" i="49"/>
  <c r="DN269" i="49"/>
  <c r="CO269" i="49"/>
  <c r="FL269" i="49"/>
  <c r="EM269" i="49"/>
  <c r="CM269" i="49"/>
  <c r="DL269" i="49"/>
  <c r="FJ269" i="49"/>
  <c r="EK269" i="49"/>
  <c r="DI269" i="49"/>
  <c r="CJ269" i="49"/>
  <c r="FG269" i="49"/>
  <c r="EH269" i="49"/>
  <c r="DY269" i="49"/>
  <c r="CZ269" i="49"/>
  <c r="EX269" i="49"/>
  <c r="FW269" i="49"/>
  <c r="AR267" i="49"/>
  <c r="R267" i="49" s="1"/>
  <c r="AV267" i="49"/>
  <c r="V267" i="49" s="1"/>
  <c r="CM268" i="49"/>
  <c r="DL268" i="49"/>
  <c r="FJ268" i="49"/>
  <c r="EK268" i="49"/>
  <c r="DK256" i="48"/>
  <c r="AM583" i="49" s="1"/>
  <c r="CK583" i="49" s="1"/>
  <c r="BL583" i="49" s="1"/>
  <c r="DS256" i="48"/>
  <c r="AU583" i="49" s="1"/>
  <c r="CS583" i="49" s="1"/>
  <c r="BT583" i="49" s="1"/>
  <c r="DI268" i="49"/>
  <c r="CJ268" i="49"/>
  <c r="FG268" i="49"/>
  <c r="EH268" i="49"/>
  <c r="DK268" i="49"/>
  <c r="CL268" i="49"/>
  <c r="EJ268" i="49"/>
  <c r="FI268" i="49"/>
  <c r="DQ268" i="49"/>
  <c r="CR268" i="49"/>
  <c r="EP268" i="49"/>
  <c r="FO268" i="49"/>
  <c r="EA255" i="48"/>
  <c r="AE582" i="49"/>
  <c r="CC582" i="49" s="1"/>
  <c r="DV269" i="49"/>
  <c r="CW269" i="49"/>
  <c r="EU269" i="49"/>
  <c r="FT269" i="49"/>
  <c r="DL256" i="48"/>
  <c r="AN583" i="49" s="1"/>
  <c r="CL583" i="49" s="1"/>
  <c r="BM583" i="49" s="1"/>
  <c r="DU256" i="48"/>
  <c r="AW583" i="49" s="1"/>
  <c r="CU583" i="49" s="1"/>
  <c r="BV583" i="49" s="1"/>
  <c r="DN256" i="48"/>
  <c r="AP583" i="49" s="1"/>
  <c r="CN583" i="49" s="1"/>
  <c r="BO583" i="49" s="1"/>
  <c r="DH269" i="49"/>
  <c r="CI269" i="49"/>
  <c r="FF269" i="49"/>
  <c r="EG269" i="49"/>
  <c r="DP269" i="49"/>
  <c r="CQ269" i="49"/>
  <c r="FN269" i="49"/>
  <c r="EO269" i="49"/>
  <c r="CT269" i="49"/>
  <c r="DS269" i="49"/>
  <c r="ER269" i="49"/>
  <c r="FQ269" i="49"/>
  <c r="CC269" i="49"/>
  <c r="DB269" i="49"/>
  <c r="EA269" i="49"/>
  <c r="EZ269" i="49"/>
  <c r="CX269" i="49"/>
  <c r="DW269" i="49"/>
  <c r="EV269" i="49"/>
  <c r="FU269" i="49"/>
  <c r="DQ269" i="49"/>
  <c r="CR269" i="49"/>
  <c r="FO269" i="49"/>
  <c r="EP269" i="49"/>
  <c r="AF267" i="49"/>
  <c r="F267" i="49" s="1"/>
  <c r="BB268" i="49"/>
  <c r="AB268" i="49" s="1"/>
  <c r="AJ268" i="49"/>
  <c r="J268" i="49" s="1"/>
  <c r="AY268" i="49"/>
  <c r="Y268" i="49" s="1"/>
  <c r="AG267" i="49"/>
  <c r="G267" i="49" s="1"/>
  <c r="AH268" i="49"/>
  <c r="H268" i="49" s="1"/>
  <c r="AE268" i="49"/>
  <c r="E268" i="49" s="1"/>
  <c r="AV268" i="49"/>
  <c r="V268" i="49" s="1"/>
  <c r="DX268" i="49"/>
  <c r="CY268" i="49"/>
  <c r="FV268" i="49"/>
  <c r="EW268" i="49"/>
  <c r="AS268" i="49"/>
  <c r="S268" i="49" s="1"/>
  <c r="AU267" i="49"/>
  <c r="U267" i="49" s="1"/>
  <c r="AI268" i="49"/>
  <c r="I268" i="49" s="1"/>
  <c r="DP257" i="48"/>
  <c r="AR584" i="49" s="1"/>
  <c r="CP584" i="49" s="1"/>
  <c r="BQ584" i="49" s="1"/>
  <c r="DO257" i="48"/>
  <c r="AQ584" i="49" s="1"/>
  <c r="CO584" i="49" s="1"/>
  <c r="BP584" i="49" s="1"/>
  <c r="DQ257" i="48"/>
  <c r="AS584" i="49" s="1"/>
  <c r="CQ584" i="49" s="1"/>
  <c r="BR584" i="49" s="1"/>
  <c r="DZ257" i="48"/>
  <c r="BB584" i="49" s="1"/>
  <c r="CZ584" i="49" s="1"/>
  <c r="CA584" i="49" s="1"/>
  <c r="DF257" i="48"/>
  <c r="AH584" i="49" s="1"/>
  <c r="CF584" i="49" s="1"/>
  <c r="BG584" i="49" s="1"/>
  <c r="DV257" i="48"/>
  <c r="AX584" i="49" s="1"/>
  <c r="CV584" i="49" s="1"/>
  <c r="BW584" i="49" s="1"/>
  <c r="DA256" i="48"/>
  <c r="D258" i="48"/>
  <c r="E579" i="49" l="1"/>
  <c r="AC579" i="49" s="1"/>
  <c r="BD582" i="49"/>
  <c r="CB582" i="49" s="1"/>
  <c r="CB583" i="49"/>
  <c r="DB580" i="49"/>
  <c r="DK257" i="48"/>
  <c r="AM584" i="49" s="1"/>
  <c r="CK584" i="49" s="1"/>
  <c r="BL584" i="49" s="1"/>
  <c r="BI271" i="49"/>
  <c r="BY271" i="49"/>
  <c r="BJ271" i="49"/>
  <c r="BZ271" i="49"/>
  <c r="BS271" i="49"/>
  <c r="BL271" i="49"/>
  <c r="BM271" i="49"/>
  <c r="BN271" i="49"/>
  <c r="BG271" i="49"/>
  <c r="BW271" i="49"/>
  <c r="BQ271" i="49"/>
  <c r="BR271" i="49"/>
  <c r="BK271" i="49"/>
  <c r="CA271" i="49"/>
  <c r="BD271" i="49"/>
  <c r="BT271" i="49"/>
  <c r="BE271" i="49"/>
  <c r="BV271" i="49"/>
  <c r="BH271" i="49"/>
  <c r="BU271" i="49"/>
  <c r="BX271" i="49"/>
  <c r="BO271" i="49"/>
  <c r="BF271" i="49"/>
  <c r="H581" i="49"/>
  <c r="DX257" i="48"/>
  <c r="AZ584" i="49" s="1"/>
  <c r="CX584" i="49" s="1"/>
  <c r="BY584" i="49" s="1"/>
  <c r="F582" i="49"/>
  <c r="DU257" i="48"/>
  <c r="AW584" i="49" s="1"/>
  <c r="CU584" i="49" s="1"/>
  <c r="BV584" i="49" s="1"/>
  <c r="EA256" i="48"/>
  <c r="I581" i="49"/>
  <c r="DG257" i="48"/>
  <c r="AI584" i="49" s="1"/>
  <c r="CG584" i="49" s="1"/>
  <c r="BH584" i="49" s="1"/>
  <c r="EK583" i="49"/>
  <c r="DL583" i="49" s="1"/>
  <c r="EV582" i="49"/>
  <c r="DW582" i="49" s="1"/>
  <c r="EP583" i="49"/>
  <c r="DQ583" i="49" s="1"/>
  <c r="EA581" i="49"/>
  <c r="W582" i="49"/>
  <c r="G581" i="49"/>
  <c r="U581" i="49"/>
  <c r="X582" i="49"/>
  <c r="EL582" i="49"/>
  <c r="DM582" i="49" s="1"/>
  <c r="P582" i="49" s="1"/>
  <c r="H582" i="49"/>
  <c r="EP582" i="49"/>
  <c r="DQ582" i="49" s="1"/>
  <c r="T582" i="49" s="1"/>
  <c r="EW583" i="49"/>
  <c r="DX583" i="49" s="1"/>
  <c r="AA583" i="49" s="1"/>
  <c r="EM582" i="49"/>
  <c r="DN582" i="49" s="1"/>
  <c r="Q582" i="49" s="1"/>
  <c r="EA583" i="49"/>
  <c r="EV583" i="49"/>
  <c r="DW583" i="49" s="1"/>
  <c r="ER583" i="49"/>
  <c r="DS583" i="49" s="1"/>
  <c r="K582" i="49"/>
  <c r="EU582" i="49"/>
  <c r="DV582" i="49" s="1"/>
  <c r="Y582" i="49" s="1"/>
  <c r="EO583" i="49"/>
  <c r="DP583" i="49" s="1"/>
  <c r="S583" i="49" s="1"/>
  <c r="EO582" i="49"/>
  <c r="DP582" i="49" s="1"/>
  <c r="S582" i="49" s="1"/>
  <c r="EE582" i="49"/>
  <c r="DF582" i="49" s="1"/>
  <c r="I582" i="49" s="1"/>
  <c r="EU583" i="49"/>
  <c r="DV583" i="49" s="1"/>
  <c r="Y583" i="49" s="1"/>
  <c r="EN582" i="49"/>
  <c r="DO582" i="49" s="1"/>
  <c r="R582" i="49" s="1"/>
  <c r="EM583" i="49"/>
  <c r="DN583" i="49" s="1"/>
  <c r="EH583" i="49"/>
  <c r="DI583" i="49" s="1"/>
  <c r="EQ582" i="49"/>
  <c r="DR582" i="49" s="1"/>
  <c r="U582" i="49" s="1"/>
  <c r="EJ582" i="49"/>
  <c r="DK582" i="49" s="1"/>
  <c r="N582" i="49" s="1"/>
  <c r="EH582" i="49"/>
  <c r="DI582" i="49" s="1"/>
  <c r="L582" i="49" s="1"/>
  <c r="EX583" i="49"/>
  <c r="DY583" i="49" s="1"/>
  <c r="AB583" i="49" s="1"/>
  <c r="EG583" i="49"/>
  <c r="DH583" i="49" s="1"/>
  <c r="K583" i="49" s="1"/>
  <c r="EK582" i="49"/>
  <c r="DL582" i="49" s="1"/>
  <c r="O582" i="49" s="1"/>
  <c r="EW582" i="49"/>
  <c r="DX582" i="49" s="1"/>
  <c r="AA582" i="49" s="1"/>
  <c r="EI582" i="49"/>
  <c r="DJ582" i="49" s="1"/>
  <c r="M582" i="49" s="1"/>
  <c r="EB583" i="49"/>
  <c r="DC583" i="49" s="1"/>
  <c r="F583" i="49" s="1"/>
  <c r="EC583" i="49"/>
  <c r="DD583" i="49" s="1"/>
  <c r="G583" i="49" s="1"/>
  <c r="DW257" i="48"/>
  <c r="AY584" i="49" s="1"/>
  <c r="CW584" i="49" s="1"/>
  <c r="BX584" i="49" s="1"/>
  <c r="BA268" i="49"/>
  <c r="AA268" i="49" s="1"/>
  <c r="AT269" i="49"/>
  <c r="T269" i="49" s="1"/>
  <c r="AS269" i="49"/>
  <c r="S269" i="49" s="1"/>
  <c r="AK269" i="49"/>
  <c r="K269" i="49" s="1"/>
  <c r="AL268" i="49"/>
  <c r="L268" i="49" s="1"/>
  <c r="AO268" i="49"/>
  <c r="O268" i="49" s="1"/>
  <c r="DR257" i="48"/>
  <c r="AT584" i="49" s="1"/>
  <c r="CR584" i="49" s="1"/>
  <c r="BS584" i="49" s="1"/>
  <c r="DT257" i="48"/>
  <c r="AV584" i="49" s="1"/>
  <c r="CT584" i="49" s="1"/>
  <c r="BU584" i="49" s="1"/>
  <c r="DD257" i="48"/>
  <c r="AF584" i="49" s="1"/>
  <c r="CD584" i="49" s="1"/>
  <c r="BE584" i="49" s="1"/>
  <c r="DY257" i="48"/>
  <c r="BA584" i="49" s="1"/>
  <c r="CY584" i="49" s="1"/>
  <c r="BZ584" i="49" s="1"/>
  <c r="BA269" i="49"/>
  <c r="AA269" i="49" s="1"/>
  <c r="AC267" i="49"/>
  <c r="BB269" i="49"/>
  <c r="AB269" i="49" s="1"/>
  <c r="AG269" i="49"/>
  <c r="G269" i="49" s="1"/>
  <c r="AF269" i="49"/>
  <c r="F269" i="49" s="1"/>
  <c r="CH270" i="49"/>
  <c r="DG270" i="49"/>
  <c r="FE270" i="49"/>
  <c r="EF270" i="49"/>
  <c r="DI270" i="49"/>
  <c r="CJ270" i="49"/>
  <c r="EH270" i="49"/>
  <c r="FG270" i="49"/>
  <c r="DF270" i="49"/>
  <c r="CG270" i="49"/>
  <c r="EE270" i="49"/>
  <c r="FD270" i="49"/>
  <c r="DN270" i="49"/>
  <c r="CO270" i="49"/>
  <c r="FL270" i="49"/>
  <c r="EM270" i="49"/>
  <c r="CS270" i="49"/>
  <c r="DR270" i="49"/>
  <c r="FP270" i="49"/>
  <c r="EQ270" i="49"/>
  <c r="DM270" i="49"/>
  <c r="CN270" i="49"/>
  <c r="FK270" i="49"/>
  <c r="EL270" i="49"/>
  <c r="AZ269" i="49"/>
  <c r="Z269" i="49" s="1"/>
  <c r="AV269" i="49"/>
  <c r="V269" i="49" s="1"/>
  <c r="AT268" i="49"/>
  <c r="T268" i="49" s="1"/>
  <c r="DH257" i="48"/>
  <c r="AJ584" i="49" s="1"/>
  <c r="CH584" i="49" s="1"/>
  <c r="BI584" i="49" s="1"/>
  <c r="DE257" i="48"/>
  <c r="AG584" i="49" s="1"/>
  <c r="CE584" i="49" s="1"/>
  <c r="BF584" i="49" s="1"/>
  <c r="DN257" i="48"/>
  <c r="AP584" i="49" s="1"/>
  <c r="CN584" i="49" s="1"/>
  <c r="BO584" i="49" s="1"/>
  <c r="DS257" i="48"/>
  <c r="AU584" i="49" s="1"/>
  <c r="CS584" i="49" s="1"/>
  <c r="BT584" i="49" s="1"/>
  <c r="DM257" i="48"/>
  <c r="AO584" i="49" s="1"/>
  <c r="CM584" i="49" s="1"/>
  <c r="BN584" i="49" s="1"/>
  <c r="DV270" i="49"/>
  <c r="CW270" i="49"/>
  <c r="FT270" i="49"/>
  <c r="EU270" i="49"/>
  <c r="CX270" i="49"/>
  <c r="DW270" i="49"/>
  <c r="EV270" i="49"/>
  <c r="FU270" i="49"/>
  <c r="DX270" i="49"/>
  <c r="CY270" i="49"/>
  <c r="FV270" i="49"/>
  <c r="EW270" i="49"/>
  <c r="DT270" i="49"/>
  <c r="CU270" i="49"/>
  <c r="FR270" i="49"/>
  <c r="ES270" i="49"/>
  <c r="DQ270" i="49"/>
  <c r="CR270" i="49"/>
  <c r="EP270" i="49"/>
  <c r="FO270" i="49"/>
  <c r="CU269" i="49"/>
  <c r="DT269" i="49"/>
  <c r="FR269" i="49"/>
  <c r="ES269" i="49"/>
  <c r="CK269" i="49"/>
  <c r="DJ269" i="49"/>
  <c r="EI269" i="49"/>
  <c r="FH269" i="49"/>
  <c r="CL270" i="49"/>
  <c r="DK270" i="49"/>
  <c r="EJ270" i="49"/>
  <c r="FI270" i="49"/>
  <c r="DI257" i="48"/>
  <c r="AK584" i="49" s="1"/>
  <c r="CI584" i="49" s="1"/>
  <c r="BJ584" i="49" s="1"/>
  <c r="DJ257" i="48"/>
  <c r="AL584" i="49" s="1"/>
  <c r="CJ584" i="49" s="1"/>
  <c r="BK584" i="49" s="1"/>
  <c r="CT270" i="49"/>
  <c r="DS270" i="49"/>
  <c r="ER270" i="49"/>
  <c r="FQ270" i="49"/>
  <c r="CC270" i="49"/>
  <c r="DB270" i="49"/>
  <c r="EA270" i="49"/>
  <c r="EZ270" i="49"/>
  <c r="DC270" i="49"/>
  <c r="CD270" i="49"/>
  <c r="FA270" i="49"/>
  <c r="EB270" i="49"/>
  <c r="DD270" i="49"/>
  <c r="CE270" i="49"/>
  <c r="EC270" i="49"/>
  <c r="FB270" i="49"/>
  <c r="DE270" i="49"/>
  <c r="CF270" i="49"/>
  <c r="ED270" i="49"/>
  <c r="FC270" i="49"/>
  <c r="DU270" i="49"/>
  <c r="CV270" i="49"/>
  <c r="FS270" i="49"/>
  <c r="ET270" i="49"/>
  <c r="AY269" i="49"/>
  <c r="Y269" i="49" s="1"/>
  <c r="AL269" i="49"/>
  <c r="L269" i="49" s="1"/>
  <c r="AO269" i="49"/>
  <c r="O269" i="49" s="1"/>
  <c r="AQ269" i="49"/>
  <c r="Q269" i="49" s="1"/>
  <c r="AM268" i="49"/>
  <c r="M268" i="49" s="1"/>
  <c r="AI269" i="49"/>
  <c r="I269" i="49" s="1"/>
  <c r="DO269" i="49"/>
  <c r="CP269" i="49"/>
  <c r="EN269" i="49"/>
  <c r="FM269" i="49"/>
  <c r="CH269" i="49"/>
  <c r="DG269" i="49"/>
  <c r="FE269" i="49"/>
  <c r="EF269" i="49"/>
  <c r="CI270" i="49"/>
  <c r="DH270" i="49"/>
  <c r="FF270" i="49"/>
  <c r="EG270" i="49"/>
  <c r="DY270" i="49"/>
  <c r="CZ270" i="49"/>
  <c r="FW270" i="49"/>
  <c r="EX270" i="49"/>
  <c r="DM269" i="49"/>
  <c r="CN269" i="49"/>
  <c r="FK269" i="49"/>
  <c r="EL269" i="49"/>
  <c r="CL269" i="49"/>
  <c r="DK269" i="49"/>
  <c r="EJ269" i="49"/>
  <c r="FI269" i="49"/>
  <c r="CS269" i="49"/>
  <c r="DR269" i="49"/>
  <c r="EQ269" i="49"/>
  <c r="FP269" i="49"/>
  <c r="CK270" i="49"/>
  <c r="DJ270" i="49"/>
  <c r="EI270" i="49"/>
  <c r="FH270" i="49"/>
  <c r="DL257" i="48"/>
  <c r="AN584" i="49" s="1"/>
  <c r="CL584" i="49" s="1"/>
  <c r="BM584" i="49" s="1"/>
  <c r="CQ270" i="49"/>
  <c r="DP270" i="49"/>
  <c r="FN270" i="49"/>
  <c r="EO270" i="49"/>
  <c r="CP270" i="49"/>
  <c r="DO270" i="49"/>
  <c r="EN270" i="49"/>
  <c r="FM270" i="49"/>
  <c r="AE269" i="49"/>
  <c r="E269" i="49" s="1"/>
  <c r="AN268" i="49"/>
  <c r="N268" i="49" s="1"/>
  <c r="DE269" i="49"/>
  <c r="CF269" i="49"/>
  <c r="ED269" i="49"/>
  <c r="FC269" i="49"/>
  <c r="AZ268" i="49"/>
  <c r="Z268" i="49" s="1"/>
  <c r="DU269" i="49"/>
  <c r="CV269" i="49"/>
  <c r="ET269" i="49"/>
  <c r="FS269" i="49"/>
  <c r="DS258" i="48"/>
  <c r="AU585" i="49" s="1"/>
  <c r="CS585" i="49" s="1"/>
  <c r="BT585" i="49" s="1"/>
  <c r="DN258" i="48"/>
  <c r="AP585" i="49" s="1"/>
  <c r="CN585" i="49" s="1"/>
  <c r="BO585" i="49" s="1"/>
  <c r="DX258" i="48"/>
  <c r="AZ585" i="49" s="1"/>
  <c r="CX585" i="49" s="1"/>
  <c r="BY585" i="49" s="1"/>
  <c r="DJ258" i="48"/>
  <c r="AL585" i="49" s="1"/>
  <c r="CJ585" i="49" s="1"/>
  <c r="BK585" i="49" s="1"/>
  <c r="DM258" i="48"/>
  <c r="AO585" i="49" s="1"/>
  <c r="CM585" i="49" s="1"/>
  <c r="BN585" i="49" s="1"/>
  <c r="DF258" i="48"/>
  <c r="AH585" i="49" s="1"/>
  <c r="CF585" i="49" s="1"/>
  <c r="BG585" i="49" s="1"/>
  <c r="DW258" i="48"/>
  <c r="AY585" i="49" s="1"/>
  <c r="CW585" i="49" s="1"/>
  <c r="BX585" i="49" s="1"/>
  <c r="DR258" i="48"/>
  <c r="AT585" i="49" s="1"/>
  <c r="CR585" i="49" s="1"/>
  <c r="BS585" i="49" s="1"/>
  <c r="DG258" i="48"/>
  <c r="AI585" i="49" s="1"/>
  <c r="CG585" i="49" s="1"/>
  <c r="BH585" i="49" s="1"/>
  <c r="DD258" i="48"/>
  <c r="AF585" i="49" s="1"/>
  <c r="CD585" i="49" s="1"/>
  <c r="BE585" i="49" s="1"/>
  <c r="DC257" i="48"/>
  <c r="DA257" i="48"/>
  <c r="D259" i="48"/>
  <c r="DO258" i="48" l="1"/>
  <c r="AQ585" i="49" s="1"/>
  <c r="CO585" i="49" s="1"/>
  <c r="BP585" i="49" s="1"/>
  <c r="BP271" i="49"/>
  <c r="E580" i="49"/>
  <c r="AC580" i="49" s="1"/>
  <c r="DZ580" i="49"/>
  <c r="DB583" i="49"/>
  <c r="DB581" i="49"/>
  <c r="DZ258" i="48"/>
  <c r="BB585" i="49" s="1"/>
  <c r="CZ585" i="49" s="1"/>
  <c r="CA585" i="49" s="1"/>
  <c r="BQ272" i="49"/>
  <c r="BR272" i="49"/>
  <c r="BK272" i="49"/>
  <c r="CA272" i="49"/>
  <c r="BD272" i="49"/>
  <c r="BT272" i="49"/>
  <c r="BE272" i="49"/>
  <c r="BU272" i="49"/>
  <c r="BF272" i="49"/>
  <c r="BV272" i="49"/>
  <c r="BO272" i="49"/>
  <c r="BH272" i="49"/>
  <c r="BX272" i="49"/>
  <c r="BI272" i="49"/>
  <c r="BY272" i="49"/>
  <c r="BJ272" i="49"/>
  <c r="BZ272" i="49"/>
  <c r="BS272" i="49"/>
  <c r="BW272" i="49"/>
  <c r="BN272" i="49"/>
  <c r="BM272" i="49"/>
  <c r="BP272" i="49"/>
  <c r="BG272" i="49"/>
  <c r="DV258" i="48"/>
  <c r="AX585" i="49" s="1"/>
  <c r="CV585" i="49" s="1"/>
  <c r="BW585" i="49" s="1"/>
  <c r="DE258" i="48"/>
  <c r="AG585" i="49" s="1"/>
  <c r="CE585" i="49" s="1"/>
  <c r="BF585" i="49" s="1"/>
  <c r="Z582" i="49"/>
  <c r="DY258" i="48"/>
  <c r="BA585" i="49" s="1"/>
  <c r="CY585" i="49" s="1"/>
  <c r="BZ585" i="49" s="1"/>
  <c r="DP258" i="48"/>
  <c r="AR585" i="49" s="1"/>
  <c r="CP585" i="49" s="1"/>
  <c r="BQ585" i="49" s="1"/>
  <c r="DT258" i="48"/>
  <c r="AV585" i="49" s="1"/>
  <c r="CT585" i="49" s="1"/>
  <c r="BU585" i="49" s="1"/>
  <c r="DU258" i="48"/>
  <c r="AW585" i="49" s="1"/>
  <c r="CU585" i="49" s="1"/>
  <c r="BV585" i="49" s="1"/>
  <c r="EO584" i="49"/>
  <c r="DP584" i="49" s="1"/>
  <c r="ES583" i="49"/>
  <c r="DT583" i="49" s="1"/>
  <c r="Z583" i="49"/>
  <c r="V583" i="49"/>
  <c r="EX584" i="49"/>
  <c r="DY584" i="49" s="1"/>
  <c r="AB584" i="49" s="1"/>
  <c r="EQ583" i="49"/>
  <c r="DR583" i="49" s="1"/>
  <c r="U583" i="49" s="1"/>
  <c r="T583" i="49"/>
  <c r="O583" i="49"/>
  <c r="EN583" i="49"/>
  <c r="DO583" i="49" s="1"/>
  <c r="R583" i="49" s="1"/>
  <c r="EL583" i="49"/>
  <c r="DM583" i="49" s="1"/>
  <c r="P583" i="49" s="1"/>
  <c r="EM584" i="49"/>
  <c r="DN584" i="49" s="1"/>
  <c r="Q584" i="49" s="1"/>
  <c r="EA582" i="49"/>
  <c r="ET583" i="49"/>
  <c r="DU583" i="49" s="1"/>
  <c r="X583" i="49" s="1"/>
  <c r="W583" i="49"/>
  <c r="Q583" i="49"/>
  <c r="L583" i="49"/>
  <c r="EE583" i="49"/>
  <c r="DF583" i="49" s="1"/>
  <c r="I583" i="49" s="1"/>
  <c r="EI584" i="49"/>
  <c r="DJ584" i="49" s="1"/>
  <c r="EJ583" i="49"/>
  <c r="DK583" i="49" s="1"/>
  <c r="N583" i="49" s="1"/>
  <c r="EI583" i="49"/>
  <c r="DJ583" i="49" s="1"/>
  <c r="M583" i="49" s="1"/>
  <c r="ED583" i="49"/>
  <c r="DE583" i="49" s="1"/>
  <c r="H583" i="49" s="1"/>
  <c r="ET584" i="49"/>
  <c r="DU584" i="49" s="1"/>
  <c r="EE584" i="49"/>
  <c r="DF584" i="49" s="1"/>
  <c r="EV584" i="49"/>
  <c r="DW584" i="49" s="1"/>
  <c r="EF583" i="49"/>
  <c r="DG583" i="49" s="1"/>
  <c r="J583" i="49" s="1"/>
  <c r="EN584" i="49"/>
  <c r="DO584" i="49" s="1"/>
  <c r="R584" i="49" s="1"/>
  <c r="ES584" i="49"/>
  <c r="DT584" i="49" s="1"/>
  <c r="W584" i="49" s="1"/>
  <c r="ED584" i="49"/>
  <c r="DE584" i="49" s="1"/>
  <c r="H584" i="49" s="1"/>
  <c r="AC268" i="49"/>
  <c r="AM270" i="49"/>
  <c r="M270" i="49" s="1"/>
  <c r="AU269" i="49"/>
  <c r="U269" i="49" s="1"/>
  <c r="AN269" i="49"/>
  <c r="N269" i="49" s="1"/>
  <c r="AR269" i="49"/>
  <c r="R269" i="49" s="1"/>
  <c r="AN270" i="49"/>
  <c r="N270" i="49" s="1"/>
  <c r="AM269" i="49"/>
  <c r="M269" i="49" s="1"/>
  <c r="AT270" i="49"/>
  <c r="T270" i="49" s="1"/>
  <c r="AZ270" i="49"/>
  <c r="Z270" i="49" s="1"/>
  <c r="AP270" i="49"/>
  <c r="P270" i="49" s="1"/>
  <c r="AU270" i="49"/>
  <c r="U270" i="49" s="1"/>
  <c r="AQ270" i="49"/>
  <c r="Q270" i="49" s="1"/>
  <c r="AJ270" i="49"/>
  <c r="J270" i="49" s="1"/>
  <c r="AH269" i="49"/>
  <c r="H269" i="49" s="1"/>
  <c r="CT271" i="49"/>
  <c r="DS271" i="49"/>
  <c r="ER271" i="49"/>
  <c r="FQ271" i="49"/>
  <c r="CI271" i="49"/>
  <c r="DH271" i="49"/>
  <c r="FF271" i="49"/>
  <c r="EG271" i="49"/>
  <c r="DG271" i="49"/>
  <c r="CH271" i="49"/>
  <c r="FE271" i="49"/>
  <c r="EF271" i="49"/>
  <c r="DE271" i="49"/>
  <c r="CF271" i="49"/>
  <c r="ED271" i="49"/>
  <c r="FC271" i="49"/>
  <c r="DU271" i="49"/>
  <c r="CV271" i="49"/>
  <c r="ET271" i="49"/>
  <c r="FS271" i="49"/>
  <c r="CQ271" i="49"/>
  <c r="DP271" i="49"/>
  <c r="FN271" i="49"/>
  <c r="EO271" i="49"/>
  <c r="DX271" i="49"/>
  <c r="CY271" i="49"/>
  <c r="FV271" i="49"/>
  <c r="EW271" i="49"/>
  <c r="DF271" i="49"/>
  <c r="CG271" i="49"/>
  <c r="EE271" i="49"/>
  <c r="FD271" i="49"/>
  <c r="CP271" i="49"/>
  <c r="DO271" i="49"/>
  <c r="EN271" i="49"/>
  <c r="FM271" i="49"/>
  <c r="DL271" i="49"/>
  <c r="CM271" i="49"/>
  <c r="EK271" i="49"/>
  <c r="FJ271" i="49"/>
  <c r="DI271" i="49"/>
  <c r="CJ271" i="49"/>
  <c r="FG271" i="49"/>
  <c r="EH271" i="49"/>
  <c r="DY271" i="49"/>
  <c r="CZ271" i="49"/>
  <c r="FW271" i="49"/>
  <c r="EX271" i="49"/>
  <c r="AX270" i="49"/>
  <c r="X270" i="49" s="1"/>
  <c r="AF270" i="49"/>
  <c r="F270" i="49" s="1"/>
  <c r="AI270" i="49"/>
  <c r="I270" i="49" s="1"/>
  <c r="AL270" i="49"/>
  <c r="L270" i="49" s="1"/>
  <c r="EA257" i="48"/>
  <c r="AE584" i="49"/>
  <c r="CC584" i="49" s="1"/>
  <c r="DI258" i="48"/>
  <c r="AK585" i="49" s="1"/>
  <c r="CI585" i="49" s="1"/>
  <c r="BJ585" i="49" s="1"/>
  <c r="DQ258" i="48"/>
  <c r="AS585" i="49" s="1"/>
  <c r="CQ585" i="49" s="1"/>
  <c r="BR585" i="49" s="1"/>
  <c r="CD271" i="49"/>
  <c r="DC271" i="49"/>
  <c r="EB271" i="49"/>
  <c r="FA271" i="49"/>
  <c r="DD271" i="49"/>
  <c r="CE271" i="49"/>
  <c r="FB271" i="49"/>
  <c r="EC271" i="49"/>
  <c r="CO271" i="49"/>
  <c r="DN271" i="49"/>
  <c r="EM271" i="49"/>
  <c r="FL271" i="49"/>
  <c r="DV271" i="49"/>
  <c r="CW271" i="49"/>
  <c r="FT271" i="49"/>
  <c r="EU271" i="49"/>
  <c r="CS271" i="49"/>
  <c r="DR271" i="49"/>
  <c r="FP271" i="49"/>
  <c r="EQ271" i="49"/>
  <c r="DM271" i="49"/>
  <c r="CN271" i="49"/>
  <c r="EL271" i="49"/>
  <c r="FK271" i="49"/>
  <c r="AS270" i="49"/>
  <c r="S270" i="49" s="1"/>
  <c r="AH270" i="49"/>
  <c r="H270" i="49" s="1"/>
  <c r="AG270" i="49"/>
  <c r="G270" i="49" s="1"/>
  <c r="AE270" i="49"/>
  <c r="E270" i="49" s="1"/>
  <c r="AV270" i="49"/>
  <c r="V270" i="49" s="1"/>
  <c r="DH258" i="48"/>
  <c r="AJ585" i="49" s="1"/>
  <c r="CH585" i="49" s="1"/>
  <c r="BI585" i="49" s="1"/>
  <c r="DK258" i="48"/>
  <c r="AM585" i="49" s="1"/>
  <c r="CK585" i="49" s="1"/>
  <c r="BL585" i="49" s="1"/>
  <c r="DL258" i="48"/>
  <c r="AN585" i="49" s="1"/>
  <c r="CL585" i="49" s="1"/>
  <c r="BM585" i="49" s="1"/>
  <c r="DT271" i="49"/>
  <c r="CU271" i="49"/>
  <c r="ES271" i="49"/>
  <c r="FR271" i="49"/>
  <c r="CC271" i="49"/>
  <c r="DB271" i="49"/>
  <c r="EA271" i="49"/>
  <c r="EZ271" i="49"/>
  <c r="DW271" i="49"/>
  <c r="CX271" i="49"/>
  <c r="FU271" i="49"/>
  <c r="EV271" i="49"/>
  <c r="DQ271" i="49"/>
  <c r="CR271" i="49"/>
  <c r="EP271" i="49"/>
  <c r="FO271" i="49"/>
  <c r="AX269" i="49"/>
  <c r="X269" i="49" s="1"/>
  <c r="AR270" i="49"/>
  <c r="R270" i="49" s="1"/>
  <c r="AP269" i="49"/>
  <c r="P269" i="49" s="1"/>
  <c r="BB270" i="49"/>
  <c r="AB270" i="49" s="1"/>
  <c r="AK270" i="49"/>
  <c r="K270" i="49" s="1"/>
  <c r="AJ269" i="49"/>
  <c r="J269" i="49" s="1"/>
  <c r="AW269" i="49"/>
  <c r="W269" i="49" s="1"/>
  <c r="AW270" i="49"/>
  <c r="W270" i="49" s="1"/>
  <c r="BA270" i="49"/>
  <c r="AA270" i="49" s="1"/>
  <c r="AY270" i="49"/>
  <c r="Y270" i="49" s="1"/>
  <c r="DL270" i="49"/>
  <c r="CM270" i="49"/>
  <c r="EK270" i="49"/>
  <c r="FJ270" i="49"/>
  <c r="DC258" i="48"/>
  <c r="DA258" i="48"/>
  <c r="DU259" i="48"/>
  <c r="AW586" i="49" s="1"/>
  <c r="CU586" i="49" s="1"/>
  <c r="BV586" i="49" s="1"/>
  <c r="DT259" i="48"/>
  <c r="AV586" i="49" s="1"/>
  <c r="CT586" i="49" s="1"/>
  <c r="BU586" i="49" s="1"/>
  <c r="DP259" i="48"/>
  <c r="AR586" i="49" s="1"/>
  <c r="CP586" i="49" s="1"/>
  <c r="BQ586" i="49" s="1"/>
  <c r="DR259" i="48"/>
  <c r="AT586" i="49" s="1"/>
  <c r="CR586" i="49" s="1"/>
  <c r="BS586" i="49" s="1"/>
  <c r="DI259" i="48"/>
  <c r="AK586" i="49" s="1"/>
  <c r="CI586" i="49" s="1"/>
  <c r="BJ586" i="49" s="1"/>
  <c r="DN259" i="48"/>
  <c r="AP586" i="49" s="1"/>
  <c r="CN586" i="49" s="1"/>
  <c r="BO586" i="49" s="1"/>
  <c r="DS259" i="48"/>
  <c r="AU586" i="49" s="1"/>
  <c r="CS586" i="49" s="1"/>
  <c r="BT586" i="49" s="1"/>
  <c r="DL259" i="48"/>
  <c r="AN586" i="49" s="1"/>
  <c r="CL586" i="49" s="1"/>
  <c r="BM586" i="49" s="1"/>
  <c r="DZ259" i="48"/>
  <c r="BB586" i="49" s="1"/>
  <c r="CZ586" i="49" s="1"/>
  <c r="CA586" i="49" s="1"/>
  <c r="DJ259" i="48"/>
  <c r="AL586" i="49" s="1"/>
  <c r="CJ586" i="49" s="1"/>
  <c r="BK586" i="49" s="1"/>
  <c r="DH259" i="48"/>
  <c r="AJ586" i="49" s="1"/>
  <c r="CH586" i="49" s="1"/>
  <c r="BI586" i="49" s="1"/>
  <c r="DF259" i="48"/>
  <c r="AH586" i="49" s="1"/>
  <c r="CF586" i="49" s="1"/>
  <c r="BG586" i="49" s="1"/>
  <c r="DM259" i="48"/>
  <c r="AO586" i="49" s="1"/>
  <c r="CM586" i="49" s="1"/>
  <c r="BN586" i="49" s="1"/>
  <c r="DE259" i="48"/>
  <c r="AG586" i="49" s="1"/>
  <c r="CE586" i="49" s="1"/>
  <c r="BF586" i="49" s="1"/>
  <c r="D260" i="48"/>
  <c r="BD584" i="49" l="1"/>
  <c r="CB584" i="49" s="1"/>
  <c r="DK259" i="48"/>
  <c r="AM586" i="49" s="1"/>
  <c r="CK586" i="49" s="1"/>
  <c r="BL586" i="49" s="1"/>
  <c r="BL272" i="49"/>
  <c r="E581" i="49"/>
  <c r="AC581" i="49" s="1"/>
  <c r="DZ581" i="49"/>
  <c r="E583" i="49"/>
  <c r="DZ583" i="49"/>
  <c r="DB582" i="49"/>
  <c r="BI273" i="49"/>
  <c r="BY273" i="49"/>
  <c r="BJ273" i="49"/>
  <c r="BZ273" i="49"/>
  <c r="BS273" i="49"/>
  <c r="BL273" i="49"/>
  <c r="BM273" i="49"/>
  <c r="BN273" i="49"/>
  <c r="BG273" i="49"/>
  <c r="BW273" i="49"/>
  <c r="BP273" i="49"/>
  <c r="BQ273" i="49"/>
  <c r="BR273" i="49"/>
  <c r="BK273" i="49"/>
  <c r="CA273" i="49"/>
  <c r="BD273" i="49"/>
  <c r="BT273" i="49"/>
  <c r="BU273" i="49"/>
  <c r="BX273" i="49"/>
  <c r="BO273" i="49"/>
  <c r="BF273" i="49"/>
  <c r="BV273" i="49"/>
  <c r="BE273" i="49"/>
  <c r="BH273" i="49"/>
  <c r="DD259" i="48"/>
  <c r="AF586" i="49" s="1"/>
  <c r="CD586" i="49" s="1"/>
  <c r="BE586" i="49" s="1"/>
  <c r="DX259" i="48"/>
  <c r="AZ586" i="49" s="1"/>
  <c r="CX586" i="49" s="1"/>
  <c r="BY586" i="49" s="1"/>
  <c r="DV259" i="48"/>
  <c r="AX586" i="49" s="1"/>
  <c r="CV586" i="49" s="1"/>
  <c r="BW586" i="49" s="1"/>
  <c r="DY259" i="48"/>
  <c r="BA586" i="49" s="1"/>
  <c r="CY586" i="49" s="1"/>
  <c r="BZ586" i="49" s="1"/>
  <c r="DW259" i="48"/>
  <c r="AY586" i="49" s="1"/>
  <c r="CW586" i="49" s="1"/>
  <c r="BX586" i="49" s="1"/>
  <c r="EG584" i="49"/>
  <c r="DH584" i="49" s="1"/>
  <c r="K584" i="49" s="1"/>
  <c r="EK584" i="49"/>
  <c r="DL584" i="49" s="1"/>
  <c r="O584" i="49" s="1"/>
  <c r="AC583" i="49"/>
  <c r="EH584" i="49"/>
  <c r="DI584" i="49" s="1"/>
  <c r="L584" i="49" s="1"/>
  <c r="EC584" i="49"/>
  <c r="DD584" i="49" s="1"/>
  <c r="G584" i="49" s="1"/>
  <c r="EW585" i="49"/>
  <c r="DX585" i="49" s="1"/>
  <c r="AA585" i="49" s="1"/>
  <c r="EF584" i="49"/>
  <c r="DG584" i="49" s="1"/>
  <c r="J584" i="49" s="1"/>
  <c r="EN585" i="49"/>
  <c r="DO585" i="49" s="1"/>
  <c r="EB584" i="49"/>
  <c r="DC584" i="49" s="1"/>
  <c r="F584" i="49" s="1"/>
  <c r="X584" i="49"/>
  <c r="EP585" i="49"/>
  <c r="DQ585" i="49" s="1"/>
  <c r="T585" i="49" s="1"/>
  <c r="EL584" i="49"/>
  <c r="DM584" i="49" s="1"/>
  <c r="P584" i="49" s="1"/>
  <c r="Z584" i="49"/>
  <c r="M584" i="49"/>
  <c r="EL585" i="49"/>
  <c r="DM585" i="49" s="1"/>
  <c r="P585" i="49" s="1"/>
  <c r="EQ585" i="49"/>
  <c r="DR585" i="49" s="1"/>
  <c r="U585" i="49" s="1"/>
  <c r="EW584" i="49"/>
  <c r="DX584" i="49" s="1"/>
  <c r="AA584" i="49" s="1"/>
  <c r="S584" i="49"/>
  <c r="I584" i="49"/>
  <c r="EQ584" i="49"/>
  <c r="DR584" i="49" s="1"/>
  <c r="U584" i="49" s="1"/>
  <c r="EK585" i="49"/>
  <c r="DL585" i="49" s="1"/>
  <c r="O585" i="49" s="1"/>
  <c r="ED585" i="49"/>
  <c r="DE585" i="49" s="1"/>
  <c r="H585" i="49" s="1"/>
  <c r="ER584" i="49"/>
  <c r="DS584" i="49" s="1"/>
  <c r="V584" i="49" s="1"/>
  <c r="EE585" i="49"/>
  <c r="DF585" i="49" s="1"/>
  <c r="EV585" i="49"/>
  <c r="DW585" i="49" s="1"/>
  <c r="Z585" i="49" s="1"/>
  <c r="EH585" i="49"/>
  <c r="DI585" i="49" s="1"/>
  <c r="EP584" i="49"/>
  <c r="DQ584" i="49" s="1"/>
  <c r="T584" i="49" s="1"/>
  <c r="EX585" i="49"/>
  <c r="DY585" i="49" s="1"/>
  <c r="AB585" i="49" s="1"/>
  <c r="EC585" i="49"/>
  <c r="DD585" i="49" s="1"/>
  <c r="G585" i="49" s="1"/>
  <c r="EU585" i="49"/>
  <c r="DV585" i="49" s="1"/>
  <c r="Y585" i="49" s="1"/>
  <c r="EU584" i="49"/>
  <c r="DV584" i="49" s="1"/>
  <c r="Y584" i="49" s="1"/>
  <c r="EM585" i="49"/>
  <c r="DN585" i="49" s="1"/>
  <c r="Q585" i="49" s="1"/>
  <c r="EJ584" i="49"/>
  <c r="DK584" i="49" s="1"/>
  <c r="N584" i="49" s="1"/>
  <c r="ES585" i="49"/>
  <c r="DT585" i="49" s="1"/>
  <c r="W585" i="49" s="1"/>
  <c r="EB585" i="49"/>
  <c r="DC585" i="49" s="1"/>
  <c r="F585" i="49" s="1"/>
  <c r="ET585" i="49"/>
  <c r="DU585" i="49" s="1"/>
  <c r="X585" i="49" s="1"/>
  <c r="ER585" i="49"/>
  <c r="DS585" i="49" s="1"/>
  <c r="V585" i="49" s="1"/>
  <c r="AX271" i="49"/>
  <c r="X271" i="49" s="1"/>
  <c r="AH271" i="49"/>
  <c r="H271" i="49" s="1"/>
  <c r="AV271" i="49"/>
  <c r="V271" i="49" s="1"/>
  <c r="AZ271" i="49"/>
  <c r="Z271" i="49" s="1"/>
  <c r="AC269" i="49"/>
  <c r="DO259" i="48"/>
  <c r="AQ586" i="49" s="1"/>
  <c r="CO586" i="49" s="1"/>
  <c r="BP586" i="49" s="1"/>
  <c r="DQ259" i="48"/>
  <c r="AS586" i="49" s="1"/>
  <c r="CQ586" i="49" s="1"/>
  <c r="BR586" i="49" s="1"/>
  <c r="CS272" i="49"/>
  <c r="DR272" i="49"/>
  <c r="EQ272" i="49"/>
  <c r="FP272" i="49"/>
  <c r="DS272" i="49"/>
  <c r="CT272" i="49"/>
  <c r="FQ272" i="49"/>
  <c r="ER272" i="49"/>
  <c r="DT272" i="49"/>
  <c r="CU272" i="49"/>
  <c r="ES272" i="49"/>
  <c r="FR272" i="49"/>
  <c r="DQ272" i="49"/>
  <c r="CR272" i="49"/>
  <c r="EP272" i="49"/>
  <c r="FO272" i="49"/>
  <c r="AO270" i="49"/>
  <c r="O270" i="49" s="1"/>
  <c r="AP271" i="49"/>
  <c r="P271" i="49" s="1"/>
  <c r="AQ271" i="49"/>
  <c r="Q271" i="49" s="1"/>
  <c r="AF271" i="49"/>
  <c r="F271" i="49" s="1"/>
  <c r="AO271" i="49"/>
  <c r="O271" i="49" s="1"/>
  <c r="AR271" i="49"/>
  <c r="R271" i="49" s="1"/>
  <c r="AI271" i="49"/>
  <c r="I271" i="49" s="1"/>
  <c r="AJ271" i="49"/>
  <c r="J271" i="49" s="1"/>
  <c r="AK271" i="49"/>
  <c r="K271" i="49" s="1"/>
  <c r="DV272" i="49"/>
  <c r="CW272" i="49"/>
  <c r="EU272" i="49"/>
  <c r="FT272" i="49"/>
  <c r="CX272" i="49"/>
  <c r="DW272" i="49"/>
  <c r="FU272" i="49"/>
  <c r="EV272" i="49"/>
  <c r="CY272" i="49"/>
  <c r="DX272" i="49"/>
  <c r="FV272" i="49"/>
  <c r="EW272" i="49"/>
  <c r="CE272" i="49"/>
  <c r="DD272" i="49"/>
  <c r="FB272" i="49"/>
  <c r="EC272" i="49"/>
  <c r="DE272" i="49"/>
  <c r="CF272" i="49"/>
  <c r="ED272" i="49"/>
  <c r="FC272" i="49"/>
  <c r="DU272" i="49"/>
  <c r="CV272" i="49"/>
  <c r="FS272" i="49"/>
  <c r="ET272" i="49"/>
  <c r="DK271" i="49"/>
  <c r="CL271" i="49"/>
  <c r="FI271" i="49"/>
  <c r="EJ271" i="49"/>
  <c r="EA258" i="48"/>
  <c r="AE585" i="49"/>
  <c r="CC585" i="49" s="1"/>
  <c r="CC272" i="49"/>
  <c r="DB272" i="49"/>
  <c r="EZ272" i="49"/>
  <c r="EA272" i="49"/>
  <c r="DC272" i="49"/>
  <c r="CD272" i="49"/>
  <c r="EB272" i="49"/>
  <c r="FA272" i="49"/>
  <c r="DG259" i="48"/>
  <c r="AI586" i="49" s="1"/>
  <c r="CG586" i="49" s="1"/>
  <c r="BH586" i="49" s="1"/>
  <c r="CK272" i="49"/>
  <c r="DJ272" i="49"/>
  <c r="EI272" i="49"/>
  <c r="FH272" i="49"/>
  <c r="DI272" i="49"/>
  <c r="CJ272" i="49"/>
  <c r="FG272" i="49"/>
  <c r="EH272" i="49"/>
  <c r="DY272" i="49"/>
  <c r="CZ272" i="49"/>
  <c r="EX272" i="49"/>
  <c r="FW272" i="49"/>
  <c r="AT271" i="49"/>
  <c r="T271" i="49" s="1"/>
  <c r="AE271" i="49"/>
  <c r="E271" i="49" s="1"/>
  <c r="AW271" i="49"/>
  <c r="W271" i="49" s="1"/>
  <c r="DG272" i="49"/>
  <c r="CH272" i="49"/>
  <c r="EF272" i="49"/>
  <c r="FE272" i="49"/>
  <c r="DH272" i="49"/>
  <c r="CI272" i="49"/>
  <c r="FF272" i="49"/>
  <c r="EG272" i="49"/>
  <c r="DK272" i="49"/>
  <c r="CL272" i="49"/>
  <c r="EJ272" i="49"/>
  <c r="FI272" i="49"/>
  <c r="DL272" i="49"/>
  <c r="CM272" i="49"/>
  <c r="EK272" i="49"/>
  <c r="FJ272" i="49"/>
  <c r="DO272" i="49"/>
  <c r="CP272" i="49"/>
  <c r="EN272" i="49"/>
  <c r="FM272" i="49"/>
  <c r="DM272" i="49"/>
  <c r="CN272" i="49"/>
  <c r="EL272" i="49"/>
  <c r="FK272" i="49"/>
  <c r="CK271" i="49"/>
  <c r="DJ271" i="49"/>
  <c r="EI271" i="49"/>
  <c r="FH271" i="49"/>
  <c r="AC270" i="49"/>
  <c r="AU271" i="49"/>
  <c r="U271" i="49" s="1"/>
  <c r="AY271" i="49"/>
  <c r="Y271" i="49" s="1"/>
  <c r="AG271" i="49"/>
  <c r="G271" i="49" s="1"/>
  <c r="BB271" i="49"/>
  <c r="AB271" i="49" s="1"/>
  <c r="AL271" i="49"/>
  <c r="L271" i="49" s="1"/>
  <c r="BA271" i="49"/>
  <c r="AA271" i="49" s="1"/>
  <c r="AS271" i="49"/>
  <c r="S271" i="49" s="1"/>
  <c r="DP260" i="48"/>
  <c r="AR587" i="49" s="1"/>
  <c r="CP587" i="49" s="1"/>
  <c r="BQ587" i="49" s="1"/>
  <c r="DE260" i="48"/>
  <c r="AG587" i="49" s="1"/>
  <c r="CE587" i="49" s="1"/>
  <c r="BF587" i="49" s="1"/>
  <c r="DJ260" i="48"/>
  <c r="AL587" i="49" s="1"/>
  <c r="CJ587" i="49" s="1"/>
  <c r="BK587" i="49" s="1"/>
  <c r="DZ260" i="48"/>
  <c r="BB587" i="49" s="1"/>
  <c r="CZ587" i="49" s="1"/>
  <c r="CA587" i="49" s="1"/>
  <c r="DH260" i="48"/>
  <c r="AJ587" i="49" s="1"/>
  <c r="CH587" i="49" s="1"/>
  <c r="BI587" i="49" s="1"/>
  <c r="DD260" i="48"/>
  <c r="AF587" i="49" s="1"/>
  <c r="CD587" i="49" s="1"/>
  <c r="BE587" i="49" s="1"/>
  <c r="DT260" i="48"/>
  <c r="AV587" i="49" s="1"/>
  <c r="CT587" i="49" s="1"/>
  <c r="BU587" i="49" s="1"/>
  <c r="DY260" i="48"/>
  <c r="BA587" i="49" s="1"/>
  <c r="CY587" i="49" s="1"/>
  <c r="BZ587" i="49" s="1"/>
  <c r="DW260" i="48"/>
  <c r="AY587" i="49" s="1"/>
  <c r="CW587" i="49" s="1"/>
  <c r="BX587" i="49" s="1"/>
  <c r="DR260" i="48"/>
  <c r="AT587" i="49" s="1"/>
  <c r="CR587" i="49" s="1"/>
  <c r="BS587" i="49" s="1"/>
  <c r="DQ260" i="48"/>
  <c r="AS587" i="49" s="1"/>
  <c r="CQ587" i="49" s="1"/>
  <c r="BR587" i="49" s="1"/>
  <c r="DN260" i="48"/>
  <c r="AP587" i="49" s="1"/>
  <c r="CN587" i="49" s="1"/>
  <c r="BO587" i="49" s="1"/>
  <c r="DS260" i="48"/>
  <c r="AU587" i="49" s="1"/>
  <c r="CS587" i="49" s="1"/>
  <c r="BT587" i="49" s="1"/>
  <c r="DC259" i="48"/>
  <c r="DA259" i="48"/>
  <c r="D261" i="48"/>
  <c r="BD585" i="49" l="1"/>
  <c r="CB585" i="49" s="1"/>
  <c r="E582" i="49"/>
  <c r="AC582" i="49" s="1"/>
  <c r="DZ582" i="49"/>
  <c r="DM260" i="48"/>
  <c r="AO587" i="49" s="1"/>
  <c r="CM587" i="49" s="1"/>
  <c r="BN587" i="49" s="1"/>
  <c r="BQ274" i="49"/>
  <c r="BR274" i="49"/>
  <c r="BK274" i="49"/>
  <c r="CA274" i="49"/>
  <c r="BD274" i="49"/>
  <c r="BT274" i="49"/>
  <c r="BE274" i="49"/>
  <c r="BU274" i="49"/>
  <c r="BF274" i="49"/>
  <c r="BV274" i="49"/>
  <c r="BO274" i="49"/>
  <c r="BH274" i="49"/>
  <c r="BX274" i="49"/>
  <c r="BI274" i="49"/>
  <c r="BY274" i="49"/>
  <c r="BJ274" i="49"/>
  <c r="BZ274" i="49"/>
  <c r="BS274" i="49"/>
  <c r="BL274" i="49"/>
  <c r="BN274" i="49"/>
  <c r="BM274" i="49"/>
  <c r="BP274" i="49"/>
  <c r="BG274" i="49"/>
  <c r="BW274" i="49"/>
  <c r="DV260" i="48"/>
  <c r="AX587" i="49" s="1"/>
  <c r="CV587" i="49" s="1"/>
  <c r="BW587" i="49" s="1"/>
  <c r="DI260" i="48"/>
  <c r="AK587" i="49" s="1"/>
  <c r="CI587" i="49" s="1"/>
  <c r="BJ587" i="49" s="1"/>
  <c r="DK260" i="48"/>
  <c r="AM587" i="49" s="1"/>
  <c r="CK587" i="49" s="1"/>
  <c r="BL587" i="49" s="1"/>
  <c r="DF260" i="48"/>
  <c r="AH587" i="49" s="1"/>
  <c r="CF587" i="49" s="1"/>
  <c r="BG587" i="49" s="1"/>
  <c r="DL260" i="48"/>
  <c r="AN587" i="49" s="1"/>
  <c r="CL587" i="49" s="1"/>
  <c r="BM587" i="49" s="1"/>
  <c r="DG260" i="48"/>
  <c r="AI587" i="49" s="1"/>
  <c r="CG587" i="49" s="1"/>
  <c r="BH587" i="49" s="1"/>
  <c r="DO260" i="48"/>
  <c r="AQ587" i="49" s="1"/>
  <c r="CO587" i="49" s="1"/>
  <c r="BP587" i="49" s="1"/>
  <c r="EC586" i="49"/>
  <c r="DD586" i="49" s="1"/>
  <c r="G586" i="49" s="1"/>
  <c r="EH586" i="49"/>
  <c r="DI586" i="49" s="1"/>
  <c r="EA584" i="49"/>
  <c r="EW586" i="49"/>
  <c r="DX586" i="49" s="1"/>
  <c r="AA586" i="49" s="1"/>
  <c r="EG585" i="49"/>
  <c r="DH585" i="49" s="1"/>
  <c r="K585" i="49" s="1"/>
  <c r="ER586" i="49"/>
  <c r="DS586" i="49" s="1"/>
  <c r="V586" i="49" s="1"/>
  <c r="EB586" i="49"/>
  <c r="DC586" i="49" s="1"/>
  <c r="F586" i="49" s="1"/>
  <c r="EN586" i="49"/>
  <c r="DO586" i="49" s="1"/>
  <c r="ES586" i="49"/>
  <c r="DT586" i="49" s="1"/>
  <c r="W586" i="49" s="1"/>
  <c r="EJ586" i="49"/>
  <c r="DK586" i="49" s="1"/>
  <c r="R585" i="49"/>
  <c r="EK586" i="49"/>
  <c r="DL586" i="49" s="1"/>
  <c r="ET586" i="49"/>
  <c r="DU586" i="49" s="1"/>
  <c r="L585" i="49"/>
  <c r="I585" i="49"/>
  <c r="EF585" i="49"/>
  <c r="DG585" i="49" s="1"/>
  <c r="J585" i="49" s="1"/>
  <c r="ED586" i="49"/>
  <c r="DE586" i="49" s="1"/>
  <c r="EJ585" i="49"/>
  <c r="DK585" i="49" s="1"/>
  <c r="N585" i="49" s="1"/>
  <c r="EQ586" i="49"/>
  <c r="DR586" i="49" s="1"/>
  <c r="U586" i="49" s="1"/>
  <c r="EO585" i="49"/>
  <c r="DP585" i="49" s="1"/>
  <c r="S585" i="49" s="1"/>
  <c r="EI586" i="49"/>
  <c r="DJ586" i="49" s="1"/>
  <c r="M586" i="49" s="1"/>
  <c r="EF586" i="49"/>
  <c r="DG586" i="49" s="1"/>
  <c r="J586" i="49" s="1"/>
  <c r="EL586" i="49"/>
  <c r="DM586" i="49" s="1"/>
  <c r="EU586" i="49"/>
  <c r="DV586" i="49" s="1"/>
  <c r="Y586" i="49" s="1"/>
  <c r="EV586" i="49"/>
  <c r="DW586" i="49" s="1"/>
  <c r="Z586" i="49" s="1"/>
  <c r="EI585" i="49"/>
  <c r="DJ585" i="49" s="1"/>
  <c r="M585" i="49" s="1"/>
  <c r="EX586" i="49"/>
  <c r="DY586" i="49" s="1"/>
  <c r="AB586" i="49" s="1"/>
  <c r="EP586" i="49"/>
  <c r="DQ586" i="49" s="1"/>
  <c r="T586" i="49" s="1"/>
  <c r="EG586" i="49"/>
  <c r="DH586" i="49" s="1"/>
  <c r="K586" i="49" s="1"/>
  <c r="AM271" i="49"/>
  <c r="M271" i="49" s="1"/>
  <c r="AP272" i="49"/>
  <c r="P272" i="49" s="1"/>
  <c r="AR272" i="49"/>
  <c r="R272" i="49" s="1"/>
  <c r="AO272" i="49"/>
  <c r="O272" i="49" s="1"/>
  <c r="AN272" i="49"/>
  <c r="N272" i="49" s="1"/>
  <c r="AJ272" i="49"/>
  <c r="J272" i="49" s="1"/>
  <c r="AE272" i="49"/>
  <c r="E272" i="49" s="1"/>
  <c r="AT272" i="49"/>
  <c r="T272" i="49" s="1"/>
  <c r="AW272" i="49"/>
  <c r="W272" i="49" s="1"/>
  <c r="AU272" i="49"/>
  <c r="U272" i="49" s="1"/>
  <c r="DK273" i="49"/>
  <c r="CL273" i="49"/>
  <c r="EJ273" i="49"/>
  <c r="FI273" i="49"/>
  <c r="CO273" i="49"/>
  <c r="DN273" i="49"/>
  <c r="FL273" i="49"/>
  <c r="EM273" i="49"/>
  <c r="CW273" i="49"/>
  <c r="DV273" i="49"/>
  <c r="EU273" i="49"/>
  <c r="FT273" i="49"/>
  <c r="DX273" i="49"/>
  <c r="CY273" i="49"/>
  <c r="FV273" i="49"/>
  <c r="EW273" i="49"/>
  <c r="DR273" i="49"/>
  <c r="CS273" i="49"/>
  <c r="EQ273" i="49"/>
  <c r="FP273" i="49"/>
  <c r="DM273" i="49"/>
  <c r="CN273" i="49"/>
  <c r="FK273" i="49"/>
  <c r="EL273" i="49"/>
  <c r="AK272" i="49"/>
  <c r="K272" i="49" s="1"/>
  <c r="BB272" i="49"/>
  <c r="AB272" i="49" s="1"/>
  <c r="AM272" i="49"/>
  <c r="M272" i="49" s="1"/>
  <c r="AH272" i="49"/>
  <c r="H272" i="49" s="1"/>
  <c r="AY272" i="49"/>
  <c r="Y272" i="49" s="1"/>
  <c r="AV272" i="49"/>
  <c r="V272" i="49" s="1"/>
  <c r="CQ272" i="49"/>
  <c r="DP272" i="49"/>
  <c r="FN272" i="49"/>
  <c r="EO272" i="49"/>
  <c r="EA259" i="48"/>
  <c r="AE586" i="49"/>
  <c r="CC586" i="49" s="1"/>
  <c r="DU260" i="48"/>
  <c r="AW587" i="49" s="1"/>
  <c r="CU587" i="49" s="1"/>
  <c r="BV587" i="49" s="1"/>
  <c r="DB273" i="49"/>
  <c r="CC273" i="49"/>
  <c r="EZ273" i="49"/>
  <c r="EA273" i="49"/>
  <c r="CX273" i="49"/>
  <c r="DW273" i="49"/>
  <c r="EV273" i="49"/>
  <c r="FU273" i="49"/>
  <c r="DQ273" i="49"/>
  <c r="CR273" i="49"/>
  <c r="FO273" i="49"/>
  <c r="EP273" i="49"/>
  <c r="CD273" i="49"/>
  <c r="DC273" i="49"/>
  <c r="EB273" i="49"/>
  <c r="FA273" i="49"/>
  <c r="DX260" i="48"/>
  <c r="AZ587" i="49" s="1"/>
  <c r="CX587" i="49" s="1"/>
  <c r="BY587" i="49" s="1"/>
  <c r="CE273" i="49"/>
  <c r="DD273" i="49"/>
  <c r="EC273" i="49"/>
  <c r="FB273" i="49"/>
  <c r="CI273" i="49"/>
  <c r="DH273" i="49"/>
  <c r="FF273" i="49"/>
  <c r="EG273" i="49"/>
  <c r="DJ273" i="49"/>
  <c r="CK273" i="49"/>
  <c r="FH273" i="49"/>
  <c r="EI273" i="49"/>
  <c r="CH273" i="49"/>
  <c r="DG273" i="49"/>
  <c r="FE273" i="49"/>
  <c r="EF273" i="49"/>
  <c r="DE273" i="49"/>
  <c r="CF273" i="49"/>
  <c r="ED273" i="49"/>
  <c r="FC273" i="49"/>
  <c r="DU273" i="49"/>
  <c r="CV273" i="49"/>
  <c r="ET273" i="49"/>
  <c r="FS273" i="49"/>
  <c r="AF272" i="49"/>
  <c r="F272" i="49" s="1"/>
  <c r="DN272" i="49"/>
  <c r="CO272" i="49"/>
  <c r="EM272" i="49"/>
  <c r="FL272" i="49"/>
  <c r="CT273" i="49"/>
  <c r="DS273" i="49"/>
  <c r="ER273" i="49"/>
  <c r="FQ273" i="49"/>
  <c r="CG273" i="49"/>
  <c r="DF273" i="49"/>
  <c r="FD273" i="49"/>
  <c r="EE273" i="49"/>
  <c r="DO273" i="49"/>
  <c r="CP273" i="49"/>
  <c r="EN273" i="49"/>
  <c r="FM273" i="49"/>
  <c r="DP273" i="49"/>
  <c r="CQ273" i="49"/>
  <c r="FN273" i="49"/>
  <c r="EO273" i="49"/>
  <c r="DL273" i="49"/>
  <c r="CM273" i="49"/>
  <c r="FJ273" i="49"/>
  <c r="EK273" i="49"/>
  <c r="DI273" i="49"/>
  <c r="CJ273" i="49"/>
  <c r="FG273" i="49"/>
  <c r="EH273" i="49"/>
  <c r="DY273" i="49"/>
  <c r="CZ273" i="49"/>
  <c r="EX273" i="49"/>
  <c r="FW273" i="49"/>
  <c r="AL272" i="49"/>
  <c r="L272" i="49" s="1"/>
  <c r="DF272" i="49"/>
  <c r="CG272" i="49"/>
  <c r="FD272" i="49"/>
  <c r="EE272" i="49"/>
  <c r="AN271" i="49"/>
  <c r="N271" i="49" s="1"/>
  <c r="AX272" i="49"/>
  <c r="X272" i="49" s="1"/>
  <c r="AG272" i="49"/>
  <c r="G272" i="49" s="1"/>
  <c r="BA272" i="49"/>
  <c r="AA272" i="49" s="1"/>
  <c r="AZ272" i="49"/>
  <c r="Z272" i="49" s="1"/>
  <c r="DP261" i="48"/>
  <c r="AR588" i="49" s="1"/>
  <c r="CP588" i="49" s="1"/>
  <c r="BQ588" i="49" s="1"/>
  <c r="DW261" i="48"/>
  <c r="AY588" i="49" s="1"/>
  <c r="CW588" i="49" s="1"/>
  <c r="BX588" i="49" s="1"/>
  <c r="DR261" i="48"/>
  <c r="AT588" i="49" s="1"/>
  <c r="CR588" i="49" s="1"/>
  <c r="BS588" i="49" s="1"/>
  <c r="DS261" i="48"/>
  <c r="AU588" i="49" s="1"/>
  <c r="CS588" i="49" s="1"/>
  <c r="BT588" i="49" s="1"/>
  <c r="DG261" i="48"/>
  <c r="AI588" i="49" s="1"/>
  <c r="CG588" i="49" s="1"/>
  <c r="BH588" i="49" s="1"/>
  <c r="DE261" i="48"/>
  <c r="AG588" i="49" s="1"/>
  <c r="CE588" i="49" s="1"/>
  <c r="BF588" i="49" s="1"/>
  <c r="DL261" i="48"/>
  <c r="AN588" i="49" s="1"/>
  <c r="CL588" i="49" s="1"/>
  <c r="BM588" i="49" s="1"/>
  <c r="DV261" i="48"/>
  <c r="AX588" i="49" s="1"/>
  <c r="CV588" i="49" s="1"/>
  <c r="BW588" i="49" s="1"/>
  <c r="DO261" i="48"/>
  <c r="AQ588" i="49" s="1"/>
  <c r="CO588" i="49" s="1"/>
  <c r="BP588" i="49" s="1"/>
  <c r="DU261" i="48"/>
  <c r="AW588" i="49" s="1"/>
  <c r="CU588" i="49" s="1"/>
  <c r="BV588" i="49" s="1"/>
  <c r="DI261" i="48"/>
  <c r="AK588" i="49" s="1"/>
  <c r="CI588" i="49" s="1"/>
  <c r="BJ588" i="49" s="1"/>
  <c r="DQ261" i="48"/>
  <c r="AS588" i="49" s="1"/>
  <c r="CQ588" i="49" s="1"/>
  <c r="BR588" i="49" s="1"/>
  <c r="DC260" i="48"/>
  <c r="DA260" i="48"/>
  <c r="D262" i="48"/>
  <c r="BD586" i="49" l="1"/>
  <c r="CB586" i="49" s="1"/>
  <c r="DB584" i="49"/>
  <c r="DF261" i="48"/>
  <c r="AH588" i="49" s="1"/>
  <c r="CF588" i="49" s="1"/>
  <c r="BG588" i="49" s="1"/>
  <c r="DN261" i="48"/>
  <c r="AP588" i="49" s="1"/>
  <c r="CN588" i="49" s="1"/>
  <c r="BO588" i="49" s="1"/>
  <c r="BI275" i="49"/>
  <c r="BY275" i="49"/>
  <c r="BJ275" i="49"/>
  <c r="BS275" i="49"/>
  <c r="BL275" i="49"/>
  <c r="BZ275" i="49"/>
  <c r="BM275" i="49"/>
  <c r="BN275" i="49"/>
  <c r="BG275" i="49"/>
  <c r="BP275" i="49"/>
  <c r="BQ275" i="49"/>
  <c r="BR275" i="49"/>
  <c r="BK275" i="49"/>
  <c r="BD275" i="49"/>
  <c r="BT275" i="49"/>
  <c r="BF275" i="49"/>
  <c r="BE275" i="49"/>
  <c r="BV275" i="49"/>
  <c r="BH275" i="49"/>
  <c r="BX275" i="49"/>
  <c r="CA275" i="49"/>
  <c r="DX261" i="48"/>
  <c r="AZ588" i="49" s="1"/>
  <c r="CX588" i="49" s="1"/>
  <c r="BY588" i="49" s="1"/>
  <c r="DZ261" i="48"/>
  <c r="BB588" i="49" s="1"/>
  <c r="CZ588" i="49" s="1"/>
  <c r="CA588" i="49" s="1"/>
  <c r="DJ261" i="48"/>
  <c r="AL588" i="49" s="1"/>
  <c r="CJ588" i="49" s="1"/>
  <c r="BK588" i="49" s="1"/>
  <c r="DH261" i="48"/>
  <c r="AJ588" i="49" s="1"/>
  <c r="CH588" i="49" s="1"/>
  <c r="BI588" i="49" s="1"/>
  <c r="DY261" i="48"/>
  <c r="BA588" i="49" s="1"/>
  <c r="CY588" i="49" s="1"/>
  <c r="BZ588" i="49" s="1"/>
  <c r="DM261" i="48"/>
  <c r="AO588" i="49" s="1"/>
  <c r="CM588" i="49" s="1"/>
  <c r="BN588" i="49" s="1"/>
  <c r="DD261" i="48"/>
  <c r="AF588" i="49" s="1"/>
  <c r="CD588" i="49" s="1"/>
  <c r="BE588" i="49" s="1"/>
  <c r="DT261" i="48"/>
  <c r="AV588" i="49" s="1"/>
  <c r="CT588" i="49" s="1"/>
  <c r="BU588" i="49" s="1"/>
  <c r="L586" i="49"/>
  <c r="EU587" i="49"/>
  <c r="DV587" i="49" s="1"/>
  <c r="EH587" i="49"/>
  <c r="DI587" i="49" s="1"/>
  <c r="L587" i="49" s="1"/>
  <c r="ER587" i="49"/>
  <c r="DS587" i="49" s="1"/>
  <c r="ED587" i="49"/>
  <c r="DE587" i="49" s="1"/>
  <c r="H587" i="49" s="1"/>
  <c r="EC587" i="49"/>
  <c r="DD587" i="49" s="1"/>
  <c r="O586" i="49"/>
  <c r="ET587" i="49"/>
  <c r="DU587" i="49" s="1"/>
  <c r="X587" i="49" s="1"/>
  <c r="X586" i="49"/>
  <c r="N586" i="49"/>
  <c r="EL587" i="49"/>
  <c r="DM587" i="49" s="1"/>
  <c r="P587" i="49" s="1"/>
  <c r="EX587" i="49"/>
  <c r="DY587" i="49" s="1"/>
  <c r="AB587" i="49" s="1"/>
  <c r="H586" i="49"/>
  <c r="EM587" i="49"/>
  <c r="DN587" i="49" s="1"/>
  <c r="Q587" i="49" s="1"/>
  <c r="EN587" i="49"/>
  <c r="DO587" i="49" s="1"/>
  <c r="R587" i="49" s="1"/>
  <c r="EA585" i="49"/>
  <c r="EP587" i="49"/>
  <c r="DQ587" i="49" s="1"/>
  <c r="T587" i="49" s="1"/>
  <c r="AC271" i="49"/>
  <c r="R586" i="49"/>
  <c r="P586" i="49"/>
  <c r="EF587" i="49"/>
  <c r="DG587" i="49" s="1"/>
  <c r="J587" i="49" s="1"/>
  <c r="EQ587" i="49"/>
  <c r="DR587" i="49" s="1"/>
  <c r="U587" i="49" s="1"/>
  <c r="EI587" i="49"/>
  <c r="DJ587" i="49" s="1"/>
  <c r="M587" i="49" s="1"/>
  <c r="EB587" i="49"/>
  <c r="DC587" i="49" s="1"/>
  <c r="F587" i="49" s="1"/>
  <c r="EE587" i="49"/>
  <c r="DF587" i="49" s="1"/>
  <c r="I587" i="49" s="1"/>
  <c r="EE586" i="49"/>
  <c r="DF586" i="49" s="1"/>
  <c r="I586" i="49" s="1"/>
  <c r="EW587" i="49"/>
  <c r="DX587" i="49" s="1"/>
  <c r="AA587" i="49" s="1"/>
  <c r="EG587" i="49"/>
  <c r="DH587" i="49" s="1"/>
  <c r="K587" i="49" s="1"/>
  <c r="EM586" i="49"/>
  <c r="DN586" i="49" s="1"/>
  <c r="Q586" i="49" s="1"/>
  <c r="EK587" i="49"/>
  <c r="DL587" i="49" s="1"/>
  <c r="O587" i="49" s="1"/>
  <c r="EO587" i="49"/>
  <c r="DP587" i="49" s="1"/>
  <c r="S587" i="49" s="1"/>
  <c r="EJ587" i="49"/>
  <c r="DK587" i="49" s="1"/>
  <c r="N587" i="49" s="1"/>
  <c r="EO586" i="49"/>
  <c r="DP586" i="49" s="1"/>
  <c r="S586" i="49" s="1"/>
  <c r="AF273" i="49"/>
  <c r="F273" i="49" s="1"/>
  <c r="BB273" i="49"/>
  <c r="AB273" i="49" s="1"/>
  <c r="AR273" i="49"/>
  <c r="R273" i="49" s="1"/>
  <c r="AV273" i="49"/>
  <c r="V273" i="49" s="1"/>
  <c r="AQ272" i="49"/>
  <c r="Q272" i="49" s="1"/>
  <c r="AJ273" i="49"/>
  <c r="J273" i="49" s="1"/>
  <c r="AM273" i="49"/>
  <c r="M273" i="49" s="1"/>
  <c r="AU273" i="49"/>
  <c r="U273" i="49" s="1"/>
  <c r="AY273" i="49"/>
  <c r="Y273" i="49" s="1"/>
  <c r="AN273" i="49"/>
  <c r="N273" i="49" s="1"/>
  <c r="EA260" i="48"/>
  <c r="AE587" i="49"/>
  <c r="CC587" i="49" s="1"/>
  <c r="DP274" i="49"/>
  <c r="CQ274" i="49"/>
  <c r="FN274" i="49"/>
  <c r="EO274" i="49"/>
  <c r="DC274" i="49"/>
  <c r="CD274" i="49"/>
  <c r="FA274" i="49"/>
  <c r="EB274" i="49"/>
  <c r="CG274" i="49"/>
  <c r="DF274" i="49"/>
  <c r="EE274" i="49"/>
  <c r="FD274" i="49"/>
  <c r="CO274" i="49"/>
  <c r="DN274" i="49"/>
  <c r="FL274" i="49"/>
  <c r="EM274" i="49"/>
  <c r="CP274" i="49"/>
  <c r="DO274" i="49"/>
  <c r="FM274" i="49"/>
  <c r="EN274" i="49"/>
  <c r="DM274" i="49"/>
  <c r="CN274" i="49"/>
  <c r="FK274" i="49"/>
  <c r="EL274" i="49"/>
  <c r="AX273" i="49"/>
  <c r="X273" i="49" s="1"/>
  <c r="AH273" i="49"/>
  <c r="H273" i="49" s="1"/>
  <c r="AG273" i="49"/>
  <c r="G273" i="49" s="1"/>
  <c r="AP273" i="49"/>
  <c r="P273" i="49" s="1"/>
  <c r="BA273" i="49"/>
  <c r="AA273" i="49" s="1"/>
  <c r="AQ273" i="49"/>
  <c r="Q273" i="49" s="1"/>
  <c r="CX274" i="49"/>
  <c r="DW274" i="49"/>
  <c r="EV274" i="49"/>
  <c r="FU274" i="49"/>
  <c r="CL274" i="49"/>
  <c r="DK274" i="49"/>
  <c r="EJ274" i="49"/>
  <c r="FI274" i="49"/>
  <c r="DL274" i="49"/>
  <c r="CM274" i="49"/>
  <c r="EK274" i="49"/>
  <c r="FJ274" i="49"/>
  <c r="CW274" i="49"/>
  <c r="DV274" i="49"/>
  <c r="FT274" i="49"/>
  <c r="EU274" i="49"/>
  <c r="CU274" i="49"/>
  <c r="DT274" i="49"/>
  <c r="FR274" i="49"/>
  <c r="ES274" i="49"/>
  <c r="DQ274" i="49"/>
  <c r="CR274" i="49"/>
  <c r="FO274" i="49"/>
  <c r="EP274" i="49"/>
  <c r="AI272" i="49"/>
  <c r="I272" i="49" s="1"/>
  <c r="DK261" i="48"/>
  <c r="AM588" i="49" s="1"/>
  <c r="CK588" i="49" s="1"/>
  <c r="BL588" i="49" s="1"/>
  <c r="DB274" i="49"/>
  <c r="CC274" i="49"/>
  <c r="EA274" i="49"/>
  <c r="EZ274" i="49"/>
  <c r="DR274" i="49"/>
  <c r="CS274" i="49"/>
  <c r="EQ274" i="49"/>
  <c r="FP274" i="49"/>
  <c r="CT274" i="49"/>
  <c r="DS274" i="49"/>
  <c r="ER274" i="49"/>
  <c r="FQ274" i="49"/>
  <c r="CE274" i="49"/>
  <c r="DD274" i="49"/>
  <c r="EC274" i="49"/>
  <c r="FB274" i="49"/>
  <c r="DE274" i="49"/>
  <c r="CF274" i="49"/>
  <c r="ED274" i="49"/>
  <c r="FC274" i="49"/>
  <c r="DU274" i="49"/>
  <c r="CV274" i="49"/>
  <c r="FS274" i="49"/>
  <c r="ET274" i="49"/>
  <c r="AL273" i="49"/>
  <c r="L273" i="49" s="1"/>
  <c r="AO273" i="49"/>
  <c r="O273" i="49" s="1"/>
  <c r="AS273" i="49"/>
  <c r="S273" i="49" s="1"/>
  <c r="AI273" i="49"/>
  <c r="I273" i="49" s="1"/>
  <c r="AT273" i="49"/>
  <c r="T273" i="49" s="1"/>
  <c r="AE273" i="49"/>
  <c r="E273" i="49" s="1"/>
  <c r="CU273" i="49"/>
  <c r="DT273" i="49"/>
  <c r="FR273" i="49"/>
  <c r="ES273" i="49"/>
  <c r="AS272" i="49"/>
  <c r="S272" i="49" s="1"/>
  <c r="DH274" i="49"/>
  <c r="CI274" i="49"/>
  <c r="FF274" i="49"/>
  <c r="EG274" i="49"/>
  <c r="DX274" i="49"/>
  <c r="CY274" i="49"/>
  <c r="FV274" i="49"/>
  <c r="EW274" i="49"/>
  <c r="CH274" i="49"/>
  <c r="DG274" i="49"/>
  <c r="EF274" i="49"/>
  <c r="FE274" i="49"/>
  <c r="DJ274" i="49"/>
  <c r="CK274" i="49"/>
  <c r="EI274" i="49"/>
  <c r="FH274" i="49"/>
  <c r="DI274" i="49"/>
  <c r="CJ274" i="49"/>
  <c r="EH274" i="49"/>
  <c r="FG274" i="49"/>
  <c r="DY274" i="49"/>
  <c r="CZ274" i="49"/>
  <c r="FW274" i="49"/>
  <c r="EX274" i="49"/>
  <c r="AK273" i="49"/>
  <c r="K273" i="49" s="1"/>
  <c r="AZ273" i="49"/>
  <c r="Z273" i="49" s="1"/>
  <c r="DZ262" i="48"/>
  <c r="BB589" i="49" s="1"/>
  <c r="CZ589" i="49" s="1"/>
  <c r="CA589" i="49" s="1"/>
  <c r="DD262" i="48"/>
  <c r="AF589" i="49" s="1"/>
  <c r="CD589" i="49" s="1"/>
  <c r="BE589" i="49" s="1"/>
  <c r="DW262" i="48"/>
  <c r="AY589" i="49" s="1"/>
  <c r="CW589" i="49" s="1"/>
  <c r="BX589" i="49" s="1"/>
  <c r="DR262" i="48"/>
  <c r="AT589" i="49" s="1"/>
  <c r="CR589" i="49" s="1"/>
  <c r="BS589" i="49" s="1"/>
  <c r="DY262" i="48"/>
  <c r="BA589" i="49" s="1"/>
  <c r="CY589" i="49" s="1"/>
  <c r="BZ589" i="49" s="1"/>
  <c r="DM262" i="48"/>
  <c r="AO589" i="49" s="1"/>
  <c r="CM589" i="49" s="1"/>
  <c r="BN589" i="49" s="1"/>
  <c r="DP262" i="48"/>
  <c r="AR589" i="49" s="1"/>
  <c r="CP589" i="49" s="1"/>
  <c r="BQ589" i="49" s="1"/>
  <c r="DC261" i="48"/>
  <c r="DA261" i="48"/>
  <c r="D263" i="48"/>
  <c r="BD587" i="49" l="1"/>
  <c r="CB587" i="49" s="1"/>
  <c r="DN262" i="48"/>
  <c r="AP589" i="49" s="1"/>
  <c r="CN589" i="49" s="1"/>
  <c r="BO589" i="49" s="1"/>
  <c r="BO275" i="49"/>
  <c r="DT262" i="48"/>
  <c r="AV589" i="49" s="1"/>
  <c r="CT589" i="49" s="1"/>
  <c r="BU589" i="49" s="1"/>
  <c r="BU275" i="49"/>
  <c r="DV262" i="48"/>
  <c r="AX589" i="49" s="1"/>
  <c r="CV589" i="49" s="1"/>
  <c r="BW589" i="49" s="1"/>
  <c r="BW275" i="49"/>
  <c r="E584" i="49"/>
  <c r="AC584" i="49" s="1"/>
  <c r="DZ584" i="49"/>
  <c r="DB585" i="49"/>
  <c r="DZ585" i="49" s="1"/>
  <c r="DE262" i="48"/>
  <c r="AG589" i="49" s="1"/>
  <c r="CE589" i="49" s="1"/>
  <c r="BF589" i="49" s="1"/>
  <c r="DG262" i="48"/>
  <c r="AI589" i="49" s="1"/>
  <c r="CG589" i="49" s="1"/>
  <c r="BH589" i="49" s="1"/>
  <c r="DK262" i="48"/>
  <c r="AM589" i="49" s="1"/>
  <c r="CK589" i="49" s="1"/>
  <c r="BL589" i="49" s="1"/>
  <c r="BS276" i="49"/>
  <c r="BE276" i="49"/>
  <c r="BG276" i="49"/>
  <c r="BW276" i="49"/>
  <c r="BK276" i="49"/>
  <c r="CA276" i="49"/>
  <c r="BO276" i="49"/>
  <c r="BH276" i="49"/>
  <c r="BX276" i="49"/>
  <c r="BD276" i="49"/>
  <c r="BU276" i="49"/>
  <c r="BL276" i="49"/>
  <c r="BI276" i="49"/>
  <c r="BY276" i="49"/>
  <c r="BP276" i="49"/>
  <c r="BM276" i="49"/>
  <c r="BJ276" i="49"/>
  <c r="BZ276" i="49"/>
  <c r="BT276" i="49"/>
  <c r="BR276" i="49"/>
  <c r="BQ276" i="49"/>
  <c r="BV276" i="49"/>
  <c r="BF276" i="49"/>
  <c r="BN276" i="49"/>
  <c r="G587" i="49"/>
  <c r="DI262" i="48"/>
  <c r="AK589" i="49" s="1"/>
  <c r="CI589" i="49" s="1"/>
  <c r="BJ589" i="49" s="1"/>
  <c r="DO262" i="48"/>
  <c r="AQ589" i="49" s="1"/>
  <c r="CO589" i="49" s="1"/>
  <c r="BP589" i="49" s="1"/>
  <c r="DQ262" i="48"/>
  <c r="AS589" i="49" s="1"/>
  <c r="CQ589" i="49" s="1"/>
  <c r="BR589" i="49" s="1"/>
  <c r="DS262" i="48"/>
  <c r="AU589" i="49" s="1"/>
  <c r="CS589" i="49" s="1"/>
  <c r="BT589" i="49" s="1"/>
  <c r="DF262" i="48"/>
  <c r="AH589" i="49" s="1"/>
  <c r="CF589" i="49" s="1"/>
  <c r="BG589" i="49" s="1"/>
  <c r="DH262" i="48"/>
  <c r="AJ589" i="49" s="1"/>
  <c r="CH589" i="49" s="1"/>
  <c r="BI589" i="49" s="1"/>
  <c r="DX262" i="48"/>
  <c r="AZ589" i="49" s="1"/>
  <c r="CX589" i="49" s="1"/>
  <c r="BY589" i="49" s="1"/>
  <c r="EO588" i="49"/>
  <c r="DP588" i="49" s="1"/>
  <c r="EQ588" i="49"/>
  <c r="DR588" i="49" s="1"/>
  <c r="U588" i="49" s="1"/>
  <c r="E585" i="49"/>
  <c r="AC585" i="49" s="1"/>
  <c r="V587" i="49"/>
  <c r="AX274" i="49"/>
  <c r="X274" i="49" s="1"/>
  <c r="AP274" i="49"/>
  <c r="P274" i="49" s="1"/>
  <c r="AR274" i="49"/>
  <c r="R274" i="49" s="1"/>
  <c r="AQ274" i="49"/>
  <c r="Q274" i="49" s="1"/>
  <c r="AF274" i="49"/>
  <c r="F274" i="49" s="1"/>
  <c r="AS274" i="49"/>
  <c r="S274" i="49" s="1"/>
  <c r="ED588" i="49"/>
  <c r="DE588" i="49" s="1"/>
  <c r="H588" i="49" s="1"/>
  <c r="EG588" i="49"/>
  <c r="DH588" i="49" s="1"/>
  <c r="K588" i="49" s="1"/>
  <c r="EV588" i="49"/>
  <c r="DW588" i="49" s="1"/>
  <c r="Z588" i="49" s="1"/>
  <c r="EA586" i="49"/>
  <c r="EU588" i="49"/>
  <c r="DV588" i="49" s="1"/>
  <c r="Y588" i="49" s="1"/>
  <c r="S588" i="49"/>
  <c r="Y587" i="49"/>
  <c r="EN588" i="49"/>
  <c r="DO588" i="49" s="1"/>
  <c r="R588" i="49" s="1"/>
  <c r="EF588" i="49"/>
  <c r="DG588" i="49" s="1"/>
  <c r="J588" i="49" s="1"/>
  <c r="EP588" i="49"/>
  <c r="DQ588" i="49" s="1"/>
  <c r="T588" i="49" s="1"/>
  <c r="EB588" i="49"/>
  <c r="DC588" i="49" s="1"/>
  <c r="F588" i="49" s="1"/>
  <c r="EL588" i="49"/>
  <c r="DM588" i="49" s="1"/>
  <c r="P588" i="49" s="1"/>
  <c r="EK588" i="49"/>
  <c r="DL588" i="49" s="1"/>
  <c r="O588" i="49" s="1"/>
  <c r="ES588" i="49"/>
  <c r="DT588" i="49" s="1"/>
  <c r="W588" i="49" s="1"/>
  <c r="EM588" i="49"/>
  <c r="DN588" i="49" s="1"/>
  <c r="Q588" i="49" s="1"/>
  <c r="EH588" i="49"/>
  <c r="DI588" i="49" s="1"/>
  <c r="EV587" i="49"/>
  <c r="DW587" i="49" s="1"/>
  <c r="Z587" i="49" s="1"/>
  <c r="ES587" i="49"/>
  <c r="DT587" i="49" s="1"/>
  <c r="W587" i="49" s="1"/>
  <c r="EX588" i="49"/>
  <c r="DY588" i="49" s="1"/>
  <c r="AB588" i="49" s="1"/>
  <c r="ET588" i="49"/>
  <c r="DU588" i="49" s="1"/>
  <c r="X588" i="49" s="1"/>
  <c r="EW588" i="49"/>
  <c r="DX588" i="49" s="1"/>
  <c r="AA588" i="49" s="1"/>
  <c r="EE588" i="49"/>
  <c r="DF588" i="49" s="1"/>
  <c r="I588" i="49" s="1"/>
  <c r="EJ588" i="49"/>
  <c r="DK588" i="49" s="1"/>
  <c r="N588" i="49" s="1"/>
  <c r="EC588" i="49"/>
  <c r="DD588" i="49" s="1"/>
  <c r="G588" i="49" s="1"/>
  <c r="ER588" i="49"/>
  <c r="DS588" i="49" s="1"/>
  <c r="V588" i="49" s="1"/>
  <c r="AC272" i="49"/>
  <c r="DL262" i="48"/>
  <c r="AN589" i="49" s="1"/>
  <c r="CL589" i="49" s="1"/>
  <c r="BM589" i="49" s="1"/>
  <c r="DO275" i="49"/>
  <c r="CP275" i="49"/>
  <c r="FM275" i="49"/>
  <c r="EN275" i="49"/>
  <c r="CT275" i="49"/>
  <c r="DS275" i="49"/>
  <c r="ER275" i="49"/>
  <c r="FQ275" i="49"/>
  <c r="DL275" i="49"/>
  <c r="CM275" i="49"/>
  <c r="EK275" i="49"/>
  <c r="FJ275" i="49"/>
  <c r="DM275" i="49"/>
  <c r="CN275" i="49"/>
  <c r="FK275" i="49"/>
  <c r="EL275" i="49"/>
  <c r="DG275" i="49"/>
  <c r="CH275" i="49"/>
  <c r="EF275" i="49"/>
  <c r="FE275" i="49"/>
  <c r="AO274" i="49"/>
  <c r="O274" i="49" s="1"/>
  <c r="AN274" i="49"/>
  <c r="N274" i="49" s="1"/>
  <c r="AZ274" i="49"/>
  <c r="Z274" i="49" s="1"/>
  <c r="DU275" i="49"/>
  <c r="CV275" i="49"/>
  <c r="FS275" i="49"/>
  <c r="ET275" i="49"/>
  <c r="DI275" i="49"/>
  <c r="CJ275" i="49"/>
  <c r="EH275" i="49"/>
  <c r="FG275" i="49"/>
  <c r="DT275" i="49"/>
  <c r="CU275" i="49"/>
  <c r="ES275" i="49"/>
  <c r="FR275" i="49"/>
  <c r="CE275" i="49"/>
  <c r="DD275" i="49"/>
  <c r="FB275" i="49"/>
  <c r="EC275" i="49"/>
  <c r="DQ275" i="49"/>
  <c r="CR275" i="49"/>
  <c r="EP275" i="49"/>
  <c r="FO275" i="49"/>
  <c r="CD275" i="49"/>
  <c r="DC275" i="49"/>
  <c r="EB275" i="49"/>
  <c r="FA275" i="49"/>
  <c r="EA261" i="48"/>
  <c r="AE588" i="49"/>
  <c r="CC588" i="49" s="1"/>
  <c r="DJ262" i="48"/>
  <c r="AL589" i="49" s="1"/>
  <c r="CJ589" i="49" s="1"/>
  <c r="BK589" i="49" s="1"/>
  <c r="DU262" i="48"/>
  <c r="AW589" i="49" s="1"/>
  <c r="CU589" i="49" s="1"/>
  <c r="BV589" i="49" s="1"/>
  <c r="DB275" i="49"/>
  <c r="CC275" i="49"/>
  <c r="EA275" i="49"/>
  <c r="EZ275" i="49"/>
  <c r="CX275" i="49"/>
  <c r="DW275" i="49"/>
  <c r="EV275" i="49"/>
  <c r="FU275" i="49"/>
  <c r="CO275" i="49"/>
  <c r="DN275" i="49"/>
  <c r="EM275" i="49"/>
  <c r="FL275" i="49"/>
  <c r="CQ275" i="49"/>
  <c r="DP275" i="49"/>
  <c r="FN275" i="49"/>
  <c r="EO275" i="49"/>
  <c r="CI275" i="49"/>
  <c r="DH275" i="49"/>
  <c r="FF275" i="49"/>
  <c r="EG275" i="49"/>
  <c r="DR275" i="49"/>
  <c r="CS275" i="49"/>
  <c r="EQ275" i="49"/>
  <c r="FP275" i="49"/>
  <c r="BB274" i="49"/>
  <c r="AB274" i="49" s="1"/>
  <c r="BA274" i="49"/>
  <c r="AA274" i="49" s="1"/>
  <c r="AK274" i="49"/>
  <c r="K274" i="49" s="1"/>
  <c r="AH274" i="49"/>
  <c r="H274" i="49" s="1"/>
  <c r="AG274" i="49"/>
  <c r="G274" i="49" s="1"/>
  <c r="AV274" i="49"/>
  <c r="V274" i="49" s="1"/>
  <c r="AU274" i="49"/>
  <c r="U274" i="49" s="1"/>
  <c r="AE274" i="49"/>
  <c r="E274" i="49" s="1"/>
  <c r="AI274" i="49"/>
  <c r="I274" i="49" s="1"/>
  <c r="DJ275" i="49"/>
  <c r="CK275" i="49"/>
  <c r="FH275" i="49"/>
  <c r="EI275" i="49"/>
  <c r="DE275" i="49"/>
  <c r="CF275" i="49"/>
  <c r="ED275" i="49"/>
  <c r="FC275" i="49"/>
  <c r="DX275" i="49"/>
  <c r="CY275" i="49"/>
  <c r="FV275" i="49"/>
  <c r="EW275" i="49"/>
  <c r="CW275" i="49"/>
  <c r="DV275" i="49"/>
  <c r="FT275" i="49"/>
  <c r="EU275" i="49"/>
  <c r="CG275" i="49"/>
  <c r="DF275" i="49"/>
  <c r="EE275" i="49"/>
  <c r="FD275" i="49"/>
  <c r="DY275" i="49"/>
  <c r="CZ275" i="49"/>
  <c r="EX275" i="49"/>
  <c r="FW275" i="49"/>
  <c r="AL274" i="49"/>
  <c r="L274" i="49" s="1"/>
  <c r="AM274" i="49"/>
  <c r="M274" i="49" s="1"/>
  <c r="AJ274" i="49"/>
  <c r="J274" i="49" s="1"/>
  <c r="AW273" i="49"/>
  <c r="W273" i="49" s="1"/>
  <c r="AC273" i="49" s="1"/>
  <c r="AT274" i="49"/>
  <c r="T274" i="49" s="1"/>
  <c r="AW274" i="49"/>
  <c r="W274" i="49" s="1"/>
  <c r="AY274" i="49"/>
  <c r="Y274" i="49" s="1"/>
  <c r="DV263" i="48"/>
  <c r="AX590" i="49" s="1"/>
  <c r="CV590" i="49" s="1"/>
  <c r="BW590" i="49" s="1"/>
  <c r="DI263" i="48"/>
  <c r="AK590" i="49" s="1"/>
  <c r="CI590" i="49" s="1"/>
  <c r="BJ590" i="49" s="1"/>
  <c r="DM263" i="48"/>
  <c r="AO590" i="49" s="1"/>
  <c r="CM590" i="49" s="1"/>
  <c r="BN590" i="49" s="1"/>
  <c r="DH263" i="48"/>
  <c r="AJ590" i="49" s="1"/>
  <c r="CH590" i="49" s="1"/>
  <c r="BI590" i="49" s="1"/>
  <c r="DE263" i="48"/>
  <c r="AG590" i="49" s="1"/>
  <c r="CE590" i="49" s="1"/>
  <c r="BF590" i="49" s="1"/>
  <c r="DZ263" i="48"/>
  <c r="BB590" i="49" s="1"/>
  <c r="CZ590" i="49" s="1"/>
  <c r="CA590" i="49" s="1"/>
  <c r="DO263" i="48"/>
  <c r="AQ590" i="49" s="1"/>
  <c r="CO590" i="49" s="1"/>
  <c r="BP590" i="49" s="1"/>
  <c r="DU263" i="48"/>
  <c r="AW590" i="49" s="1"/>
  <c r="CU590" i="49" s="1"/>
  <c r="BV590" i="49" s="1"/>
  <c r="DQ263" i="48"/>
  <c r="AS590" i="49" s="1"/>
  <c r="CQ590" i="49" s="1"/>
  <c r="BR590" i="49" s="1"/>
  <c r="DK263" i="48"/>
  <c r="AM590" i="49" s="1"/>
  <c r="CK590" i="49" s="1"/>
  <c r="BL590" i="49" s="1"/>
  <c r="DF263" i="48"/>
  <c r="AH590" i="49" s="1"/>
  <c r="CF590" i="49" s="1"/>
  <c r="BG590" i="49" s="1"/>
  <c r="DC262" i="48"/>
  <c r="DA262" i="48"/>
  <c r="D264" i="48"/>
  <c r="BD588" i="49" l="1"/>
  <c r="CB588" i="49" s="1"/>
  <c r="DB586" i="49"/>
  <c r="BK277" i="49"/>
  <c r="CA277" i="49"/>
  <c r="BO277" i="49"/>
  <c r="BS277" i="49"/>
  <c r="BP277" i="49"/>
  <c r="BM277" i="49"/>
  <c r="BG277" i="49"/>
  <c r="BD277" i="49"/>
  <c r="BT277" i="49"/>
  <c r="BQ277" i="49"/>
  <c r="BW277" i="49"/>
  <c r="BH277" i="49"/>
  <c r="BX277" i="49"/>
  <c r="BE277" i="49"/>
  <c r="BU277" i="49"/>
  <c r="BR277" i="49"/>
  <c r="BN277" i="49"/>
  <c r="BL277" i="49"/>
  <c r="BV277" i="49"/>
  <c r="BI277" i="49"/>
  <c r="BF277" i="49"/>
  <c r="BZ277" i="49"/>
  <c r="BY277" i="49"/>
  <c r="BJ277" i="49"/>
  <c r="DW263" i="48"/>
  <c r="AY590" i="49" s="1"/>
  <c r="CW590" i="49" s="1"/>
  <c r="BX590" i="49" s="1"/>
  <c r="DD263" i="48"/>
  <c r="AF590" i="49" s="1"/>
  <c r="CD590" i="49" s="1"/>
  <c r="BE590" i="49" s="1"/>
  <c r="EC589" i="49"/>
  <c r="DD589" i="49" s="1"/>
  <c r="G589" i="49" s="1"/>
  <c r="EX589" i="49"/>
  <c r="DY589" i="49" s="1"/>
  <c r="AB589" i="49" s="1"/>
  <c r="EK589" i="49"/>
  <c r="DL589" i="49" s="1"/>
  <c r="O589" i="49" s="1"/>
  <c r="EP589" i="49"/>
  <c r="DQ589" i="49" s="1"/>
  <c r="T589" i="49" s="1"/>
  <c r="EA587" i="49"/>
  <c r="L588" i="49"/>
  <c r="ED589" i="49"/>
  <c r="DE589" i="49" s="1"/>
  <c r="H589" i="49" s="1"/>
  <c r="EV589" i="49"/>
  <c r="DW589" i="49" s="1"/>
  <c r="Z589" i="49" s="1"/>
  <c r="EE589" i="49"/>
  <c r="DF589" i="49" s="1"/>
  <c r="I589" i="49" s="1"/>
  <c r="ER589" i="49"/>
  <c r="DS589" i="49" s="1"/>
  <c r="EW589" i="49"/>
  <c r="DX589" i="49" s="1"/>
  <c r="AA589" i="49" s="1"/>
  <c r="EM589" i="49"/>
  <c r="DN589" i="49" s="1"/>
  <c r="Q589" i="49" s="1"/>
  <c r="EO589" i="49"/>
  <c r="DP589" i="49" s="1"/>
  <c r="S589" i="49" s="1"/>
  <c r="EF589" i="49"/>
  <c r="DG589" i="49" s="1"/>
  <c r="J589" i="49" s="1"/>
  <c r="EG589" i="49"/>
  <c r="DH589" i="49" s="1"/>
  <c r="EU589" i="49"/>
  <c r="DV589" i="49" s="1"/>
  <c r="Y589" i="49" s="1"/>
  <c r="EB589" i="49"/>
  <c r="DC589" i="49" s="1"/>
  <c r="F589" i="49" s="1"/>
  <c r="EN589" i="49"/>
  <c r="DO589" i="49" s="1"/>
  <c r="R589" i="49" s="1"/>
  <c r="EQ589" i="49"/>
  <c r="DR589" i="49" s="1"/>
  <c r="U589" i="49" s="1"/>
  <c r="EL589" i="49"/>
  <c r="DM589" i="49" s="1"/>
  <c r="P589" i="49" s="1"/>
  <c r="EI588" i="49"/>
  <c r="DJ588" i="49" s="1"/>
  <c r="M588" i="49" s="1"/>
  <c r="EI589" i="49"/>
  <c r="DJ589" i="49" s="1"/>
  <c r="ET589" i="49"/>
  <c r="DU589" i="49" s="1"/>
  <c r="X589" i="49" s="1"/>
  <c r="DP263" i="48"/>
  <c r="AR590" i="49" s="1"/>
  <c r="CP590" i="49" s="1"/>
  <c r="BQ590" i="49" s="1"/>
  <c r="DJ263" i="48"/>
  <c r="AL590" i="49" s="1"/>
  <c r="CJ590" i="49" s="1"/>
  <c r="BK590" i="49" s="1"/>
  <c r="DR263" i="48"/>
  <c r="AT590" i="49" s="1"/>
  <c r="CR590" i="49" s="1"/>
  <c r="BS590" i="49" s="1"/>
  <c r="BB275" i="49"/>
  <c r="AB275" i="49" s="1"/>
  <c r="AI275" i="49"/>
  <c r="I275" i="49" s="1"/>
  <c r="AH275" i="49"/>
  <c r="H275" i="49" s="1"/>
  <c r="AK275" i="49"/>
  <c r="K275" i="49" s="1"/>
  <c r="AS275" i="49"/>
  <c r="S275" i="49" s="1"/>
  <c r="AG275" i="49"/>
  <c r="G275" i="49" s="1"/>
  <c r="AX275" i="49"/>
  <c r="X275" i="49" s="1"/>
  <c r="AJ275" i="49"/>
  <c r="J275" i="49" s="1"/>
  <c r="AO275" i="49"/>
  <c r="O275" i="49" s="1"/>
  <c r="AV275" i="49"/>
  <c r="V275" i="49" s="1"/>
  <c r="DM276" i="49"/>
  <c r="CN276" i="49"/>
  <c r="EL276" i="49"/>
  <c r="FK276" i="49"/>
  <c r="EA262" i="48"/>
  <c r="AE589" i="49"/>
  <c r="CC589" i="49" s="1"/>
  <c r="DT263" i="48"/>
  <c r="AV590" i="49" s="1"/>
  <c r="CT590" i="49" s="1"/>
  <c r="BU590" i="49" s="1"/>
  <c r="CP276" i="49"/>
  <c r="DO276" i="49"/>
  <c r="FM276" i="49"/>
  <c r="EN276" i="49"/>
  <c r="DI276" i="49"/>
  <c r="CJ276" i="49"/>
  <c r="FG276" i="49"/>
  <c r="EH276" i="49"/>
  <c r="DQ276" i="49"/>
  <c r="CR276" i="49"/>
  <c r="FO276" i="49"/>
  <c r="EP276" i="49"/>
  <c r="CO276" i="49"/>
  <c r="DN276" i="49"/>
  <c r="EM276" i="49"/>
  <c r="FL276" i="49"/>
  <c r="CQ276" i="49"/>
  <c r="DP276" i="49"/>
  <c r="FN276" i="49"/>
  <c r="EO276" i="49"/>
  <c r="DL276" i="49"/>
  <c r="CM276" i="49"/>
  <c r="EK276" i="49"/>
  <c r="FJ276" i="49"/>
  <c r="AU275" i="49"/>
  <c r="U275" i="49" s="1"/>
  <c r="AQ275" i="49"/>
  <c r="Q275" i="49" s="1"/>
  <c r="AZ275" i="49"/>
  <c r="Z275" i="49" s="1"/>
  <c r="AE275" i="49"/>
  <c r="E275" i="49" s="1"/>
  <c r="AF275" i="49"/>
  <c r="F275" i="49" s="1"/>
  <c r="AT275" i="49"/>
  <c r="T275" i="49" s="1"/>
  <c r="AW275" i="49"/>
  <c r="W275" i="49" s="1"/>
  <c r="AL275" i="49"/>
  <c r="L275" i="49" s="1"/>
  <c r="CG276" i="49"/>
  <c r="DF276" i="49"/>
  <c r="FD276" i="49"/>
  <c r="EE276" i="49"/>
  <c r="DY263" i="48"/>
  <c r="BA590" i="49" s="1"/>
  <c r="CY590" i="49" s="1"/>
  <c r="BZ590" i="49" s="1"/>
  <c r="DN263" i="48"/>
  <c r="AP590" i="49" s="1"/>
  <c r="CN590" i="49" s="1"/>
  <c r="BO590" i="49" s="1"/>
  <c r="DG263" i="48"/>
  <c r="AI590" i="49" s="1"/>
  <c r="CG590" i="49" s="1"/>
  <c r="BH590" i="49" s="1"/>
  <c r="DX263" i="48"/>
  <c r="AZ590" i="49" s="1"/>
  <c r="CX590" i="49" s="1"/>
  <c r="BY590" i="49" s="1"/>
  <c r="DJ276" i="49"/>
  <c r="CK276" i="49"/>
  <c r="EI276" i="49"/>
  <c r="FH276" i="49"/>
  <c r="DT276" i="49"/>
  <c r="CU276" i="49"/>
  <c r="ES276" i="49"/>
  <c r="FR276" i="49"/>
  <c r="DU276" i="49"/>
  <c r="CV276" i="49"/>
  <c r="ET276" i="49"/>
  <c r="FS276" i="49"/>
  <c r="CI276" i="49"/>
  <c r="DH276" i="49"/>
  <c r="FF276" i="49"/>
  <c r="EG276" i="49"/>
  <c r="DY276" i="49"/>
  <c r="CZ276" i="49"/>
  <c r="EX276" i="49"/>
  <c r="FW276" i="49"/>
  <c r="DX276" i="49"/>
  <c r="CY276" i="49"/>
  <c r="FV276" i="49"/>
  <c r="EW276" i="49"/>
  <c r="DS263" i="48"/>
  <c r="AU590" i="49" s="1"/>
  <c r="CS590" i="49" s="1"/>
  <c r="BT590" i="49" s="1"/>
  <c r="DB276" i="49"/>
  <c r="CC276" i="49"/>
  <c r="EZ276" i="49"/>
  <c r="EA276" i="49"/>
  <c r="CW276" i="49"/>
  <c r="DV276" i="49"/>
  <c r="EU276" i="49"/>
  <c r="FT276" i="49"/>
  <c r="CD276" i="49"/>
  <c r="DC276" i="49"/>
  <c r="EB276" i="49"/>
  <c r="FA276" i="49"/>
  <c r="CH276" i="49"/>
  <c r="DG276" i="49"/>
  <c r="EF276" i="49"/>
  <c r="FE276" i="49"/>
  <c r="DE276" i="49"/>
  <c r="CF276" i="49"/>
  <c r="FC276" i="49"/>
  <c r="ED276" i="49"/>
  <c r="CE276" i="49"/>
  <c r="DD276" i="49"/>
  <c r="FB276" i="49"/>
  <c r="EC276" i="49"/>
  <c r="AY275" i="49"/>
  <c r="Y275" i="49" s="1"/>
  <c r="BA275" i="49"/>
  <c r="AA275" i="49" s="1"/>
  <c r="AM275" i="49"/>
  <c r="M275" i="49" s="1"/>
  <c r="AP275" i="49"/>
  <c r="P275" i="49" s="1"/>
  <c r="AR275" i="49"/>
  <c r="R275" i="49" s="1"/>
  <c r="CL275" i="49"/>
  <c r="DK275" i="49"/>
  <c r="FI275" i="49"/>
  <c r="EJ275" i="49"/>
  <c r="DL263" i="48"/>
  <c r="AN590" i="49" s="1"/>
  <c r="CL590" i="49" s="1"/>
  <c r="BM590" i="49" s="1"/>
  <c r="DR276" i="49"/>
  <c r="CS276" i="49"/>
  <c r="EQ276" i="49"/>
  <c r="FP276" i="49"/>
  <c r="DS276" i="49"/>
  <c r="CT276" i="49"/>
  <c r="FQ276" i="49"/>
  <c r="ER276" i="49"/>
  <c r="AC274" i="49"/>
  <c r="DL264" i="48"/>
  <c r="AN591" i="49" s="1"/>
  <c r="CL591" i="49" s="1"/>
  <c r="BM591" i="49" s="1"/>
  <c r="DZ264" i="48"/>
  <c r="BB591" i="49" s="1"/>
  <c r="CZ591" i="49" s="1"/>
  <c r="CA591" i="49" s="1"/>
  <c r="DJ264" i="48"/>
  <c r="AL591" i="49" s="1"/>
  <c r="CJ591" i="49" s="1"/>
  <c r="BK591" i="49" s="1"/>
  <c r="DT264" i="48"/>
  <c r="AV591" i="49" s="1"/>
  <c r="CT591" i="49" s="1"/>
  <c r="BU591" i="49" s="1"/>
  <c r="DG264" i="48"/>
  <c r="AI591" i="49" s="1"/>
  <c r="CG591" i="49" s="1"/>
  <c r="BH591" i="49" s="1"/>
  <c r="DC263" i="48"/>
  <c r="DA263" i="48"/>
  <c r="D265" i="48"/>
  <c r="BD589" i="49" l="1"/>
  <c r="CB589" i="49" s="1"/>
  <c r="E586" i="49"/>
  <c r="AC586" i="49" s="1"/>
  <c r="DZ586" i="49"/>
  <c r="DB587" i="49"/>
  <c r="BS278" i="49"/>
  <c r="BG278" i="49"/>
  <c r="BW278" i="49"/>
  <c r="BK278" i="49"/>
  <c r="CA278" i="49"/>
  <c r="BH278" i="49"/>
  <c r="BX278" i="49"/>
  <c r="BE278" i="49"/>
  <c r="BU278" i="49"/>
  <c r="BL278" i="49"/>
  <c r="BI278" i="49"/>
  <c r="BY278" i="49"/>
  <c r="BP278" i="49"/>
  <c r="BM278" i="49"/>
  <c r="BJ278" i="49"/>
  <c r="BZ278" i="49"/>
  <c r="BQ278" i="49"/>
  <c r="BN278" i="49"/>
  <c r="BO278" i="49"/>
  <c r="BR278" i="49"/>
  <c r="BD278" i="49"/>
  <c r="BV278" i="49"/>
  <c r="BT278" i="49"/>
  <c r="BF278" i="49"/>
  <c r="DF264" i="48"/>
  <c r="AH591" i="49" s="1"/>
  <c r="CF591" i="49" s="1"/>
  <c r="BG591" i="49" s="1"/>
  <c r="DX264" i="48"/>
  <c r="AZ591" i="49" s="1"/>
  <c r="CX591" i="49" s="1"/>
  <c r="BY591" i="49" s="1"/>
  <c r="DI264" i="48"/>
  <c r="AK591" i="49" s="1"/>
  <c r="CI591" i="49" s="1"/>
  <c r="BJ591" i="49" s="1"/>
  <c r="DU264" i="48"/>
  <c r="AW591" i="49" s="1"/>
  <c r="CU591" i="49" s="1"/>
  <c r="BV591" i="49" s="1"/>
  <c r="DV264" i="48"/>
  <c r="AX591" i="49" s="1"/>
  <c r="CV591" i="49" s="1"/>
  <c r="BW591" i="49" s="1"/>
  <c r="DH264" i="48"/>
  <c r="AJ591" i="49" s="1"/>
  <c r="CH591" i="49" s="1"/>
  <c r="BI591" i="49" s="1"/>
  <c r="DC264" i="48"/>
  <c r="AE591" i="49" s="1"/>
  <c r="CC591" i="49" s="1"/>
  <c r="BD591" i="49" s="1"/>
  <c r="EU590" i="49"/>
  <c r="DV590" i="49" s="1"/>
  <c r="EI590" i="49"/>
  <c r="DJ590" i="49" s="1"/>
  <c r="EM590" i="49"/>
  <c r="DN590" i="49" s="1"/>
  <c r="EA588" i="49"/>
  <c r="V589" i="49"/>
  <c r="M589" i="49"/>
  <c r="K589" i="49"/>
  <c r="ES589" i="49"/>
  <c r="DT589" i="49" s="1"/>
  <c r="W589" i="49" s="1"/>
  <c r="EF590" i="49"/>
  <c r="DG590" i="49" s="1"/>
  <c r="J590" i="49" s="1"/>
  <c r="EG590" i="49"/>
  <c r="DH590" i="49" s="1"/>
  <c r="EO590" i="49"/>
  <c r="DP590" i="49" s="1"/>
  <c r="EJ589" i="49"/>
  <c r="DK589" i="49" s="1"/>
  <c r="N589" i="49" s="1"/>
  <c r="EX590" i="49"/>
  <c r="DY590" i="49" s="1"/>
  <c r="AB590" i="49" s="1"/>
  <c r="EH589" i="49"/>
  <c r="DI589" i="49" s="1"/>
  <c r="L589" i="49" s="1"/>
  <c r="EK590" i="49"/>
  <c r="DL590" i="49" s="1"/>
  <c r="ED590" i="49"/>
  <c r="DE590" i="49" s="1"/>
  <c r="ES590" i="49"/>
  <c r="DT590" i="49" s="1"/>
  <c r="W590" i="49" s="1"/>
  <c r="EB590" i="49"/>
  <c r="DC590" i="49" s="1"/>
  <c r="F590" i="49" s="1"/>
  <c r="EC590" i="49"/>
  <c r="DD590" i="49" s="1"/>
  <c r="G590" i="49" s="1"/>
  <c r="ET590" i="49"/>
  <c r="DU590" i="49" s="1"/>
  <c r="X590" i="49" s="1"/>
  <c r="AN275" i="49"/>
  <c r="N275" i="49" s="1"/>
  <c r="AC275" i="49" s="1"/>
  <c r="AO276" i="49"/>
  <c r="O276" i="49" s="1"/>
  <c r="AQ276" i="49"/>
  <c r="Q276" i="49" s="1"/>
  <c r="DR264" i="48"/>
  <c r="AT591" i="49" s="1"/>
  <c r="CR591" i="49" s="1"/>
  <c r="BS591" i="49" s="1"/>
  <c r="DD264" i="48"/>
  <c r="AF591" i="49" s="1"/>
  <c r="CD591" i="49" s="1"/>
  <c r="BE591" i="49" s="1"/>
  <c r="AP276" i="49"/>
  <c r="P276" i="49" s="1"/>
  <c r="DX277" i="49"/>
  <c r="CY277" i="49"/>
  <c r="FV277" i="49"/>
  <c r="EW277" i="49"/>
  <c r="DM264" i="48"/>
  <c r="AO591" i="49" s="1"/>
  <c r="CM591" i="49" s="1"/>
  <c r="BN591" i="49" s="1"/>
  <c r="DY264" i="48"/>
  <c r="BA591" i="49" s="1"/>
  <c r="CY591" i="49" s="1"/>
  <c r="BZ591" i="49" s="1"/>
  <c r="DB277" i="49"/>
  <c r="CC277" i="49"/>
  <c r="EZ277" i="49"/>
  <c r="EA277" i="49"/>
  <c r="DW277" i="49"/>
  <c r="CX277" i="49"/>
  <c r="EV277" i="49"/>
  <c r="FU277" i="49"/>
  <c r="CG277" i="49"/>
  <c r="DF277" i="49"/>
  <c r="FD277" i="49"/>
  <c r="EE277" i="49"/>
  <c r="CT277" i="49"/>
  <c r="DS277" i="49"/>
  <c r="ER277" i="49"/>
  <c r="FQ277" i="49"/>
  <c r="DT277" i="49"/>
  <c r="CU277" i="49"/>
  <c r="ES277" i="49"/>
  <c r="FR277" i="49"/>
  <c r="CI277" i="49"/>
  <c r="DH277" i="49"/>
  <c r="FF277" i="49"/>
  <c r="EG277" i="49"/>
  <c r="AV276" i="49"/>
  <c r="V276" i="49" s="1"/>
  <c r="CL276" i="49"/>
  <c r="DK276" i="49"/>
  <c r="EJ276" i="49"/>
  <c r="FI276" i="49"/>
  <c r="AJ276" i="49"/>
  <c r="J276" i="49" s="1"/>
  <c r="AF276" i="49"/>
  <c r="F276" i="49" s="1"/>
  <c r="AY276" i="49"/>
  <c r="Y276" i="49" s="1"/>
  <c r="BA276" i="49"/>
  <c r="AA276" i="49" s="1"/>
  <c r="AK276" i="49"/>
  <c r="K276" i="49" s="1"/>
  <c r="DW276" i="49"/>
  <c r="CX276" i="49"/>
  <c r="FU276" i="49"/>
  <c r="EV276" i="49"/>
  <c r="CO277" i="49"/>
  <c r="DN277" i="49"/>
  <c r="FL277" i="49"/>
  <c r="EM277" i="49"/>
  <c r="CL277" i="49"/>
  <c r="DK277" i="49"/>
  <c r="EJ277" i="49"/>
  <c r="FI277" i="49"/>
  <c r="DP264" i="48"/>
  <c r="AR591" i="49" s="1"/>
  <c r="CP591" i="49" s="1"/>
  <c r="BQ591" i="49" s="1"/>
  <c r="DQ277" i="49"/>
  <c r="CR277" i="49"/>
  <c r="FO277" i="49"/>
  <c r="EP277" i="49"/>
  <c r="CD277" i="49"/>
  <c r="DC277" i="49"/>
  <c r="EB277" i="49"/>
  <c r="FA277" i="49"/>
  <c r="DY277" i="49"/>
  <c r="CZ277" i="49"/>
  <c r="FW277" i="49"/>
  <c r="EX277" i="49"/>
  <c r="DU277" i="49"/>
  <c r="CV277" i="49"/>
  <c r="ET277" i="49"/>
  <c r="FS277" i="49"/>
  <c r="CH277" i="49"/>
  <c r="DG277" i="49"/>
  <c r="FE277" i="49"/>
  <c r="EF277" i="49"/>
  <c r="DI277" i="49"/>
  <c r="CJ277" i="49"/>
  <c r="FG277" i="49"/>
  <c r="EH277" i="49"/>
  <c r="AU276" i="49"/>
  <c r="U276" i="49" s="1"/>
  <c r="BB276" i="49"/>
  <c r="AB276" i="49" s="1"/>
  <c r="AX276" i="49"/>
  <c r="X276" i="49" s="1"/>
  <c r="AW276" i="49"/>
  <c r="W276" i="49" s="1"/>
  <c r="AM276" i="49"/>
  <c r="M276" i="49" s="1"/>
  <c r="AI276" i="49"/>
  <c r="I276" i="49" s="1"/>
  <c r="AS276" i="49"/>
  <c r="S276" i="49" s="1"/>
  <c r="AT276" i="49"/>
  <c r="T276" i="49" s="1"/>
  <c r="AL276" i="49"/>
  <c r="L276" i="49" s="1"/>
  <c r="AR276" i="49"/>
  <c r="R276" i="49" s="1"/>
  <c r="DM277" i="49"/>
  <c r="CN277" i="49"/>
  <c r="EL277" i="49"/>
  <c r="FK277" i="49"/>
  <c r="DO277" i="49"/>
  <c r="CP277" i="49"/>
  <c r="EN277" i="49"/>
  <c r="FM277" i="49"/>
  <c r="CM277" i="49"/>
  <c r="DL277" i="49"/>
  <c r="FJ277" i="49"/>
  <c r="EK277" i="49"/>
  <c r="EA263" i="48"/>
  <c r="AE590" i="49"/>
  <c r="CC590" i="49" s="1"/>
  <c r="DN264" i="48"/>
  <c r="AP591" i="49" s="1"/>
  <c r="CN591" i="49" s="1"/>
  <c r="BO591" i="49" s="1"/>
  <c r="DO264" i="48"/>
  <c r="AQ591" i="49" s="1"/>
  <c r="CO591" i="49" s="1"/>
  <c r="BP591" i="49" s="1"/>
  <c r="DE264" i="48"/>
  <c r="AG591" i="49" s="1"/>
  <c r="CE591" i="49" s="1"/>
  <c r="BF591" i="49" s="1"/>
  <c r="DK264" i="48"/>
  <c r="AM591" i="49" s="1"/>
  <c r="CK591" i="49" s="1"/>
  <c r="BL591" i="49" s="1"/>
  <c r="DE277" i="49"/>
  <c r="CF277" i="49"/>
  <c r="FC277" i="49"/>
  <c r="ED277" i="49"/>
  <c r="DW264" i="48"/>
  <c r="AY591" i="49" s="1"/>
  <c r="CW591" i="49" s="1"/>
  <c r="BX591" i="49" s="1"/>
  <c r="DQ264" i="48"/>
  <c r="AS591" i="49" s="1"/>
  <c r="CQ591" i="49" s="1"/>
  <c r="BR591" i="49" s="1"/>
  <c r="DS264" i="48"/>
  <c r="AU591" i="49" s="1"/>
  <c r="CS591" i="49" s="1"/>
  <c r="BT591" i="49" s="1"/>
  <c r="AG276" i="49"/>
  <c r="G276" i="49" s="1"/>
  <c r="AH276" i="49"/>
  <c r="H276" i="49" s="1"/>
  <c r="AE276" i="49"/>
  <c r="E276" i="49" s="1"/>
  <c r="DM265" i="48"/>
  <c r="AO592" i="49" s="1"/>
  <c r="CM592" i="49" s="1"/>
  <c r="BN592" i="49" s="1"/>
  <c r="DR265" i="48"/>
  <c r="AT592" i="49" s="1"/>
  <c r="CR592" i="49" s="1"/>
  <c r="BS592" i="49" s="1"/>
  <c r="DT265" i="48"/>
  <c r="AV592" i="49" s="1"/>
  <c r="CT592" i="49" s="1"/>
  <c r="BU592" i="49" s="1"/>
  <c r="DN265" i="48"/>
  <c r="AP592" i="49" s="1"/>
  <c r="CN592" i="49" s="1"/>
  <c r="BO592" i="49" s="1"/>
  <c r="DO265" i="48"/>
  <c r="AQ592" i="49" s="1"/>
  <c r="CO592" i="49" s="1"/>
  <c r="BP592" i="49" s="1"/>
  <c r="DZ265" i="48"/>
  <c r="BB592" i="49" s="1"/>
  <c r="CZ592" i="49" s="1"/>
  <c r="CA592" i="49" s="1"/>
  <c r="DK265" i="48"/>
  <c r="AM592" i="49" s="1"/>
  <c r="CK592" i="49" s="1"/>
  <c r="BL592" i="49" s="1"/>
  <c r="DF265" i="48"/>
  <c r="AH592" i="49" s="1"/>
  <c r="CF592" i="49" s="1"/>
  <c r="BG592" i="49" s="1"/>
  <c r="DH265" i="48"/>
  <c r="AJ592" i="49" s="1"/>
  <c r="CH592" i="49" s="1"/>
  <c r="BI592" i="49" s="1"/>
  <c r="DA264" i="48"/>
  <c r="D266" i="48"/>
  <c r="BD590" i="49" l="1"/>
  <c r="CB590" i="49" s="1"/>
  <c r="E587" i="49"/>
  <c r="AC587" i="49" s="1"/>
  <c r="DZ587" i="49"/>
  <c r="CB591" i="49"/>
  <c r="DB588" i="49"/>
  <c r="BK279" i="49"/>
  <c r="CA279" i="49"/>
  <c r="BO279" i="49"/>
  <c r="BS279" i="49"/>
  <c r="BG279" i="49"/>
  <c r="BP279" i="49"/>
  <c r="BM279" i="49"/>
  <c r="BW279" i="49"/>
  <c r="BD279" i="49"/>
  <c r="BT279" i="49"/>
  <c r="BQ279" i="49"/>
  <c r="BX279" i="49"/>
  <c r="BE279" i="49"/>
  <c r="BU279" i="49"/>
  <c r="BR279" i="49"/>
  <c r="BL279" i="49"/>
  <c r="BJ279" i="49"/>
  <c r="BI279" i="49"/>
  <c r="BN279" i="49"/>
  <c r="BY279" i="49"/>
  <c r="BV279" i="49"/>
  <c r="BF279" i="49"/>
  <c r="BZ279" i="49"/>
  <c r="DV265" i="48"/>
  <c r="AX592" i="49" s="1"/>
  <c r="CV592" i="49" s="1"/>
  <c r="BW592" i="49" s="1"/>
  <c r="DL265" i="48"/>
  <c r="AN592" i="49" s="1"/>
  <c r="CL592" i="49" s="1"/>
  <c r="BM592" i="49" s="1"/>
  <c r="DX265" i="48"/>
  <c r="AZ592" i="49" s="1"/>
  <c r="CX592" i="49" s="1"/>
  <c r="BY592" i="49" s="1"/>
  <c r="DE265" i="48"/>
  <c r="AG592" i="49" s="1"/>
  <c r="CE592" i="49" s="1"/>
  <c r="BF592" i="49" s="1"/>
  <c r="Y590" i="49"/>
  <c r="EH591" i="49"/>
  <c r="DI591" i="49" s="1"/>
  <c r="EA591" i="49"/>
  <c r="EQ590" i="49"/>
  <c r="DR590" i="49" s="1"/>
  <c r="EP590" i="49"/>
  <c r="DQ590" i="49" s="1"/>
  <c r="T590" i="49" s="1"/>
  <c r="S590" i="49"/>
  <c r="EW590" i="49"/>
  <c r="DX590" i="49" s="1"/>
  <c r="AA590" i="49" s="1"/>
  <c r="EL590" i="49"/>
  <c r="DM590" i="49" s="1"/>
  <c r="P590" i="49" s="1"/>
  <c r="M590" i="49"/>
  <c r="Q590" i="49"/>
  <c r="ED591" i="49"/>
  <c r="DE591" i="49" s="1"/>
  <c r="H591" i="49" s="1"/>
  <c r="EA589" i="49"/>
  <c r="K590" i="49"/>
  <c r="EX591" i="49"/>
  <c r="DY591" i="49" s="1"/>
  <c r="AB591" i="49" s="1"/>
  <c r="EG591" i="49"/>
  <c r="DH591" i="49" s="1"/>
  <c r="ES591" i="49"/>
  <c r="DT591" i="49" s="1"/>
  <c r="W591" i="49" s="1"/>
  <c r="H590" i="49"/>
  <c r="O590" i="49"/>
  <c r="EN590" i="49"/>
  <c r="DO590" i="49" s="1"/>
  <c r="R590" i="49" s="1"/>
  <c r="EE591" i="49"/>
  <c r="DF591" i="49" s="1"/>
  <c r="I591" i="49" s="1"/>
  <c r="EH590" i="49"/>
  <c r="DI590" i="49" s="1"/>
  <c r="L590" i="49" s="1"/>
  <c r="ET591" i="49"/>
  <c r="DU591" i="49" s="1"/>
  <c r="EV590" i="49"/>
  <c r="DW590" i="49" s="1"/>
  <c r="EE590" i="49"/>
  <c r="DF590" i="49" s="1"/>
  <c r="I590" i="49" s="1"/>
  <c r="EJ591" i="49"/>
  <c r="DK591" i="49" s="1"/>
  <c r="ER590" i="49"/>
  <c r="DS590" i="49" s="1"/>
  <c r="V590" i="49" s="1"/>
  <c r="EJ590" i="49"/>
  <c r="DK590" i="49" s="1"/>
  <c r="N590" i="49" s="1"/>
  <c r="ER591" i="49"/>
  <c r="DS591" i="49" s="1"/>
  <c r="V591" i="49" s="1"/>
  <c r="EV591" i="49"/>
  <c r="DW591" i="49" s="1"/>
  <c r="EF591" i="49"/>
  <c r="DG591" i="49" s="1"/>
  <c r="J591" i="49" s="1"/>
  <c r="DI265" i="48"/>
  <c r="AK592" i="49" s="1"/>
  <c r="CI592" i="49" s="1"/>
  <c r="BJ592" i="49" s="1"/>
  <c r="AN276" i="49"/>
  <c r="N276" i="49" s="1"/>
  <c r="AK277" i="49"/>
  <c r="K277" i="49" s="1"/>
  <c r="AI277" i="49"/>
  <c r="I277" i="49" s="1"/>
  <c r="AE277" i="49"/>
  <c r="E277" i="49" s="1"/>
  <c r="AL277" i="49"/>
  <c r="L277" i="49" s="1"/>
  <c r="AJ277" i="49"/>
  <c r="J277" i="49" s="1"/>
  <c r="BB277" i="49"/>
  <c r="AB277" i="49" s="1"/>
  <c r="AT277" i="49"/>
  <c r="T277" i="49" s="1"/>
  <c r="AH277" i="49"/>
  <c r="H277" i="49" s="1"/>
  <c r="AO277" i="49"/>
  <c r="O277" i="49" s="1"/>
  <c r="DY278" i="49"/>
  <c r="CZ278" i="49"/>
  <c r="FW278" i="49"/>
  <c r="EX278" i="49"/>
  <c r="DJ277" i="49"/>
  <c r="CK277" i="49"/>
  <c r="FH277" i="49"/>
  <c r="EI277" i="49"/>
  <c r="DY265" i="48"/>
  <c r="BA592" i="49" s="1"/>
  <c r="CY592" i="49" s="1"/>
  <c r="BZ592" i="49" s="1"/>
  <c r="CT278" i="49"/>
  <c r="DS278" i="49"/>
  <c r="ER278" i="49"/>
  <c r="FQ278" i="49"/>
  <c r="DI278" i="49"/>
  <c r="CJ278" i="49"/>
  <c r="EH278" i="49"/>
  <c r="FG278" i="49"/>
  <c r="DQ265" i="48"/>
  <c r="AS592" i="49" s="1"/>
  <c r="CQ592" i="49" s="1"/>
  <c r="BR592" i="49" s="1"/>
  <c r="DG265" i="48"/>
  <c r="AI592" i="49" s="1"/>
  <c r="CG592" i="49" s="1"/>
  <c r="BH592" i="49" s="1"/>
  <c r="DD265" i="48"/>
  <c r="AF592" i="49" s="1"/>
  <c r="CD592" i="49" s="1"/>
  <c r="BE592" i="49" s="1"/>
  <c r="EA264" i="48"/>
  <c r="DN278" i="49"/>
  <c r="CO278" i="49"/>
  <c r="FL278" i="49"/>
  <c r="EM278" i="49"/>
  <c r="CH278" i="49"/>
  <c r="DG278" i="49"/>
  <c r="FE278" i="49"/>
  <c r="EF278" i="49"/>
  <c r="DM278" i="49"/>
  <c r="CN278" i="49"/>
  <c r="FK278" i="49"/>
  <c r="EL278" i="49"/>
  <c r="DQ278" i="49"/>
  <c r="CR278" i="49"/>
  <c r="FO278" i="49"/>
  <c r="EP278" i="49"/>
  <c r="CK278" i="49"/>
  <c r="DJ278" i="49"/>
  <c r="FH278" i="49"/>
  <c r="EI278" i="49"/>
  <c r="CM278" i="49"/>
  <c r="EK278" i="49"/>
  <c r="DL278" i="49"/>
  <c r="FJ278" i="49"/>
  <c r="DR277" i="49"/>
  <c r="CS277" i="49"/>
  <c r="EQ277" i="49"/>
  <c r="FP277" i="49"/>
  <c r="CW277" i="49"/>
  <c r="DV277" i="49"/>
  <c r="EU277" i="49"/>
  <c r="FT277" i="49"/>
  <c r="CE277" i="49"/>
  <c r="DD277" i="49"/>
  <c r="EC277" i="49"/>
  <c r="FB277" i="49"/>
  <c r="AR277" i="49"/>
  <c r="R277" i="49" s="1"/>
  <c r="AP277" i="49"/>
  <c r="P277" i="49" s="1"/>
  <c r="AQ277" i="49"/>
  <c r="Q277" i="49" s="1"/>
  <c r="AZ276" i="49"/>
  <c r="Z276" i="49" s="1"/>
  <c r="BA277" i="49"/>
  <c r="AA277" i="49" s="1"/>
  <c r="CS278" i="49"/>
  <c r="DR278" i="49"/>
  <c r="FP278" i="49"/>
  <c r="EQ278" i="49"/>
  <c r="CY278" i="49"/>
  <c r="DX278" i="49"/>
  <c r="FV278" i="49"/>
  <c r="EW278" i="49"/>
  <c r="DV278" i="49"/>
  <c r="CW278" i="49"/>
  <c r="FT278" i="49"/>
  <c r="EU278" i="49"/>
  <c r="DP277" i="49"/>
  <c r="CQ277" i="49"/>
  <c r="FN277" i="49"/>
  <c r="EO277" i="49"/>
  <c r="DW265" i="48"/>
  <c r="AY592" i="49" s="1"/>
  <c r="CW592" i="49" s="1"/>
  <c r="BX592" i="49" s="1"/>
  <c r="DE278" i="49"/>
  <c r="CF278" i="49"/>
  <c r="ED278" i="49"/>
  <c r="FC278" i="49"/>
  <c r="DB278" i="49"/>
  <c r="EA278" i="49"/>
  <c r="EZ278" i="49"/>
  <c r="CC278" i="49"/>
  <c r="DU265" i="48"/>
  <c r="AW592" i="49" s="1"/>
  <c r="CU592" i="49" s="1"/>
  <c r="BV592" i="49" s="1"/>
  <c r="DJ265" i="48"/>
  <c r="AL592" i="49" s="1"/>
  <c r="CJ592" i="49" s="1"/>
  <c r="BK592" i="49" s="1"/>
  <c r="DP265" i="48"/>
  <c r="AR592" i="49" s="1"/>
  <c r="CP592" i="49" s="1"/>
  <c r="BQ592" i="49" s="1"/>
  <c r="DS265" i="48"/>
  <c r="AU592" i="49" s="1"/>
  <c r="CS592" i="49" s="1"/>
  <c r="BT592" i="49" s="1"/>
  <c r="CI278" i="49"/>
  <c r="DH278" i="49"/>
  <c r="FF278" i="49"/>
  <c r="EG278" i="49"/>
  <c r="DW278" i="49"/>
  <c r="CX278" i="49"/>
  <c r="EV278" i="49"/>
  <c r="FU278" i="49"/>
  <c r="DD278" i="49"/>
  <c r="EC278" i="49"/>
  <c r="CE278" i="49"/>
  <c r="FB278" i="49"/>
  <c r="DP278" i="49"/>
  <c r="CQ278" i="49"/>
  <c r="FN278" i="49"/>
  <c r="EO278" i="49"/>
  <c r="CL278" i="49"/>
  <c r="DK278" i="49"/>
  <c r="EJ278" i="49"/>
  <c r="FI278" i="49"/>
  <c r="DU278" i="49"/>
  <c r="CV278" i="49"/>
  <c r="FS278" i="49"/>
  <c r="ET278" i="49"/>
  <c r="AN277" i="49"/>
  <c r="N277" i="49" s="1"/>
  <c r="CD278" i="49"/>
  <c r="DC278" i="49"/>
  <c r="FA278" i="49"/>
  <c r="EB278" i="49"/>
  <c r="CG278" i="49"/>
  <c r="DF278" i="49"/>
  <c r="EE278" i="49"/>
  <c r="FD278" i="49"/>
  <c r="CP278" i="49"/>
  <c r="DO278" i="49"/>
  <c r="FM278" i="49"/>
  <c r="EN278" i="49"/>
  <c r="DT278" i="49"/>
  <c r="CU278" i="49"/>
  <c r="FR278" i="49"/>
  <c r="ES278" i="49"/>
  <c r="AX277" i="49"/>
  <c r="X277" i="49" s="1"/>
  <c r="AF277" i="49"/>
  <c r="F277" i="49" s="1"/>
  <c r="AW277" i="49"/>
  <c r="W277" i="49" s="1"/>
  <c r="AV277" i="49"/>
  <c r="V277" i="49" s="1"/>
  <c r="AZ277" i="49"/>
  <c r="Z277" i="49" s="1"/>
  <c r="DL266" i="48"/>
  <c r="AN593" i="49" s="1"/>
  <c r="CL593" i="49" s="1"/>
  <c r="BM593" i="49" s="1"/>
  <c r="DC265" i="48"/>
  <c r="DA265" i="48"/>
  <c r="D267" i="48"/>
  <c r="DG266" i="48" l="1"/>
  <c r="AI593" i="49" s="1"/>
  <c r="CG593" i="49" s="1"/>
  <c r="BH593" i="49" s="1"/>
  <c r="BH279" i="49"/>
  <c r="E588" i="49"/>
  <c r="AC588" i="49" s="1"/>
  <c r="DZ588" i="49"/>
  <c r="DB589" i="49"/>
  <c r="DB591" i="49"/>
  <c r="BS280" i="49"/>
  <c r="BG280" i="49"/>
  <c r="BW280" i="49"/>
  <c r="BK280" i="49"/>
  <c r="CA280" i="49"/>
  <c r="BH280" i="49"/>
  <c r="BX280" i="49"/>
  <c r="BE280" i="49"/>
  <c r="BU280" i="49"/>
  <c r="BL280" i="49"/>
  <c r="BI280" i="49"/>
  <c r="BO280" i="49"/>
  <c r="BP280" i="49"/>
  <c r="BM280" i="49"/>
  <c r="BJ280" i="49"/>
  <c r="BZ280" i="49"/>
  <c r="BF280" i="49"/>
  <c r="BD280" i="49"/>
  <c r="BN280" i="49"/>
  <c r="BT280" i="49"/>
  <c r="BR280" i="49"/>
  <c r="BQ280" i="49"/>
  <c r="BV280" i="49"/>
  <c r="DY266" i="48"/>
  <c r="BA593" i="49" s="1"/>
  <c r="CY593" i="49" s="1"/>
  <c r="BZ593" i="49" s="1"/>
  <c r="DJ266" i="48"/>
  <c r="AL593" i="49" s="1"/>
  <c r="CJ593" i="49" s="1"/>
  <c r="BK593" i="49" s="1"/>
  <c r="DX266" i="48"/>
  <c r="AZ593" i="49" s="1"/>
  <c r="CX593" i="49" s="1"/>
  <c r="BY593" i="49" s="1"/>
  <c r="DH266" i="48"/>
  <c r="AJ593" i="49" s="1"/>
  <c r="CH593" i="49" s="1"/>
  <c r="BI593" i="49" s="1"/>
  <c r="U590" i="49"/>
  <c r="DW266" i="48"/>
  <c r="AY593" i="49" s="1"/>
  <c r="CW593" i="49" s="1"/>
  <c r="BX593" i="49" s="1"/>
  <c r="DO266" i="48"/>
  <c r="AQ593" i="49" s="1"/>
  <c r="CO593" i="49" s="1"/>
  <c r="BP593" i="49" s="1"/>
  <c r="DE266" i="48"/>
  <c r="AG593" i="49" s="1"/>
  <c r="CE593" i="49" s="1"/>
  <c r="BF593" i="49" s="1"/>
  <c r="Z590" i="49"/>
  <c r="EL591" i="49"/>
  <c r="DM591" i="49" s="1"/>
  <c r="P591" i="49" s="1"/>
  <c r="EB591" i="49"/>
  <c r="DC591" i="49" s="1"/>
  <c r="F591" i="49" s="1"/>
  <c r="K591" i="49"/>
  <c r="EK591" i="49"/>
  <c r="DL591" i="49" s="1"/>
  <c r="N591" i="49"/>
  <c r="X591" i="49"/>
  <c r="EL592" i="49"/>
  <c r="DM592" i="49" s="1"/>
  <c r="P592" i="49" s="1"/>
  <c r="EF592" i="49"/>
  <c r="DG592" i="49" s="1"/>
  <c r="E591" i="49"/>
  <c r="ED592" i="49"/>
  <c r="DE592" i="49" s="1"/>
  <c r="EQ591" i="49"/>
  <c r="DR591" i="49" s="1"/>
  <c r="U591" i="49" s="1"/>
  <c r="L591" i="49"/>
  <c r="EK592" i="49"/>
  <c r="DL592" i="49" s="1"/>
  <c r="O592" i="49" s="1"/>
  <c r="EU591" i="49"/>
  <c r="DV591" i="49" s="1"/>
  <c r="Y591" i="49" s="1"/>
  <c r="EA590" i="49"/>
  <c r="Z591" i="49"/>
  <c r="AC276" i="49"/>
  <c r="EV592" i="49"/>
  <c r="DW592" i="49" s="1"/>
  <c r="EJ592" i="49"/>
  <c r="DK592" i="49" s="1"/>
  <c r="N592" i="49" s="1"/>
  <c r="ER592" i="49"/>
  <c r="DS592" i="49" s="1"/>
  <c r="EC591" i="49"/>
  <c r="DD591" i="49" s="1"/>
  <c r="G591" i="49" s="1"/>
  <c r="EM592" i="49"/>
  <c r="DN592" i="49" s="1"/>
  <c r="Q592" i="49" s="1"/>
  <c r="EO591" i="49"/>
  <c r="DP591" i="49" s="1"/>
  <c r="S591" i="49" s="1"/>
  <c r="EM591" i="49"/>
  <c r="DN591" i="49" s="1"/>
  <c r="Q591" i="49" s="1"/>
  <c r="EW591" i="49"/>
  <c r="DX591" i="49" s="1"/>
  <c r="AA591" i="49" s="1"/>
  <c r="ET592" i="49"/>
  <c r="DU592" i="49" s="1"/>
  <c r="EN591" i="49"/>
  <c r="DO591" i="49" s="1"/>
  <c r="R591" i="49" s="1"/>
  <c r="EP592" i="49"/>
  <c r="DQ592" i="49" s="1"/>
  <c r="EX592" i="49"/>
  <c r="DY592" i="49" s="1"/>
  <c r="AB592" i="49" s="1"/>
  <c r="EI591" i="49"/>
  <c r="DJ591" i="49" s="1"/>
  <c r="M591" i="49" s="1"/>
  <c r="EI592" i="49"/>
  <c r="DJ592" i="49" s="1"/>
  <c r="M592" i="49" s="1"/>
  <c r="EP591" i="49"/>
  <c r="DQ591" i="49" s="1"/>
  <c r="T591" i="49" s="1"/>
  <c r="EC592" i="49"/>
  <c r="DD592" i="49" s="1"/>
  <c r="G592" i="49" s="1"/>
  <c r="DN266" i="48"/>
  <c r="AP593" i="49" s="1"/>
  <c r="CN593" i="49" s="1"/>
  <c r="BO593" i="49" s="1"/>
  <c r="DV266" i="48"/>
  <c r="AX593" i="49" s="1"/>
  <c r="CV593" i="49" s="1"/>
  <c r="BW593" i="49" s="1"/>
  <c r="AG277" i="49"/>
  <c r="G277" i="49" s="1"/>
  <c r="AY277" i="49"/>
  <c r="Y277" i="49" s="1"/>
  <c r="AU277" i="49"/>
  <c r="U277" i="49" s="1"/>
  <c r="AL278" i="49"/>
  <c r="L278" i="49" s="1"/>
  <c r="AV278" i="49"/>
  <c r="V278" i="49" s="1"/>
  <c r="AM277" i="49"/>
  <c r="M277" i="49" s="1"/>
  <c r="BB278" i="49"/>
  <c r="AB278" i="49" s="1"/>
  <c r="CT279" i="49"/>
  <c r="DS279" i="49"/>
  <c r="ER279" i="49"/>
  <c r="FQ279" i="49"/>
  <c r="AX278" i="49"/>
  <c r="X278" i="49" s="1"/>
  <c r="AS278" i="49"/>
  <c r="S278" i="49" s="1"/>
  <c r="AK278" i="49"/>
  <c r="K278" i="49" s="1"/>
  <c r="AO278" i="49"/>
  <c r="O278" i="49" s="1"/>
  <c r="DP279" i="49"/>
  <c r="CQ279" i="49"/>
  <c r="FN279" i="49"/>
  <c r="EO279" i="49"/>
  <c r="DD266" i="48"/>
  <c r="AF593" i="49" s="1"/>
  <c r="CD593" i="49" s="1"/>
  <c r="BE593" i="49" s="1"/>
  <c r="CM279" i="49"/>
  <c r="DL279" i="49"/>
  <c r="FJ279" i="49"/>
  <c r="EK279" i="49"/>
  <c r="CU279" i="49"/>
  <c r="DT279" i="49"/>
  <c r="FR279" i="49"/>
  <c r="ES279" i="49"/>
  <c r="EA265" i="48"/>
  <c r="AE592" i="49"/>
  <c r="CC592" i="49" s="1"/>
  <c r="DU266" i="48"/>
  <c r="AW593" i="49" s="1"/>
  <c r="CU593" i="49" s="1"/>
  <c r="BV593" i="49" s="1"/>
  <c r="DT266" i="48"/>
  <c r="AV593" i="49" s="1"/>
  <c r="CT593" i="49" s="1"/>
  <c r="BU593" i="49" s="1"/>
  <c r="DU279" i="49"/>
  <c r="CV279" i="49"/>
  <c r="FS279" i="49"/>
  <c r="ET279" i="49"/>
  <c r="DM279" i="49"/>
  <c r="CN279" i="49"/>
  <c r="EL279" i="49"/>
  <c r="FK279" i="49"/>
  <c r="DD279" i="49"/>
  <c r="CE279" i="49"/>
  <c r="EC279" i="49"/>
  <c r="FB279" i="49"/>
  <c r="DI279" i="49"/>
  <c r="CJ279" i="49"/>
  <c r="FG279" i="49"/>
  <c r="EH279" i="49"/>
  <c r="CX279" i="49"/>
  <c r="DW279" i="49"/>
  <c r="FU279" i="49"/>
  <c r="EV279" i="49"/>
  <c r="DN279" i="49"/>
  <c r="CO279" i="49"/>
  <c r="EM279" i="49"/>
  <c r="FL279" i="49"/>
  <c r="AW278" i="49"/>
  <c r="W278" i="49" s="1"/>
  <c r="AR278" i="49"/>
  <c r="R278" i="49" s="1"/>
  <c r="AF278" i="49"/>
  <c r="F278" i="49" s="1"/>
  <c r="AN278" i="49"/>
  <c r="N278" i="49" s="1"/>
  <c r="AZ278" i="49"/>
  <c r="Z278" i="49" s="1"/>
  <c r="AH278" i="49"/>
  <c r="H278" i="49" s="1"/>
  <c r="AS277" i="49"/>
  <c r="S277" i="49" s="1"/>
  <c r="AY278" i="49"/>
  <c r="Y278" i="49" s="1"/>
  <c r="BA278" i="49"/>
  <c r="AA278" i="49" s="1"/>
  <c r="AU278" i="49"/>
  <c r="U278" i="49" s="1"/>
  <c r="DF279" i="49"/>
  <c r="CG279" i="49"/>
  <c r="EE279" i="49"/>
  <c r="FD279" i="49"/>
  <c r="DV279" i="49"/>
  <c r="CW279" i="49"/>
  <c r="FT279" i="49"/>
  <c r="EU279" i="49"/>
  <c r="DQ279" i="49"/>
  <c r="CR279" i="49"/>
  <c r="EP279" i="49"/>
  <c r="FO279" i="49"/>
  <c r="DQ266" i="48"/>
  <c r="AS593" i="49" s="1"/>
  <c r="CQ593" i="49" s="1"/>
  <c r="BR593" i="49" s="1"/>
  <c r="DZ266" i="48"/>
  <c r="BB593" i="49" s="1"/>
  <c r="CZ593" i="49" s="1"/>
  <c r="CA593" i="49" s="1"/>
  <c r="DP266" i="48"/>
  <c r="AR593" i="49" s="1"/>
  <c r="CP593" i="49" s="1"/>
  <c r="BQ593" i="49" s="1"/>
  <c r="DI266" i="48"/>
  <c r="AK593" i="49" s="1"/>
  <c r="CI593" i="49" s="1"/>
  <c r="BJ593" i="49" s="1"/>
  <c r="DF266" i="48"/>
  <c r="AH593" i="49" s="1"/>
  <c r="CF593" i="49" s="1"/>
  <c r="BG593" i="49" s="1"/>
  <c r="DR266" i="48"/>
  <c r="AT593" i="49" s="1"/>
  <c r="CR593" i="49" s="1"/>
  <c r="BS593" i="49" s="1"/>
  <c r="DM266" i="48"/>
  <c r="AO593" i="49" s="1"/>
  <c r="CM593" i="49" s="1"/>
  <c r="BN593" i="49" s="1"/>
  <c r="DS266" i="48"/>
  <c r="AU593" i="49" s="1"/>
  <c r="CS593" i="49" s="1"/>
  <c r="BT593" i="49" s="1"/>
  <c r="CL279" i="49"/>
  <c r="DK279" i="49"/>
  <c r="FI279" i="49"/>
  <c r="EJ279" i="49"/>
  <c r="DG279" i="49"/>
  <c r="CH279" i="49"/>
  <c r="EF279" i="49"/>
  <c r="FE279" i="49"/>
  <c r="CC279" i="49"/>
  <c r="DB279" i="49"/>
  <c r="EA279" i="49"/>
  <c r="EZ279" i="49"/>
  <c r="DX279" i="49"/>
  <c r="CY279" i="49"/>
  <c r="FV279" i="49"/>
  <c r="EW279" i="49"/>
  <c r="DK266" i="48"/>
  <c r="AM593" i="49" s="1"/>
  <c r="CK593" i="49" s="1"/>
  <c r="BL593" i="49" s="1"/>
  <c r="AI278" i="49"/>
  <c r="I278" i="49" s="1"/>
  <c r="AG278" i="49"/>
  <c r="G278" i="49" s="1"/>
  <c r="AE278" i="49"/>
  <c r="E278" i="49" s="1"/>
  <c r="AM278" i="49"/>
  <c r="M278" i="49" s="1"/>
  <c r="AT278" i="49"/>
  <c r="T278" i="49" s="1"/>
  <c r="AP278" i="49"/>
  <c r="P278" i="49" s="1"/>
  <c r="AJ278" i="49"/>
  <c r="J278" i="49" s="1"/>
  <c r="AQ278" i="49"/>
  <c r="Q278" i="49" s="1"/>
  <c r="DC279" i="49"/>
  <c r="CD279" i="49"/>
  <c r="EB279" i="49"/>
  <c r="FA279" i="49"/>
  <c r="DQ267" i="48"/>
  <c r="AS594" i="49" s="1"/>
  <c r="CQ594" i="49" s="1"/>
  <c r="BR594" i="49" s="1"/>
  <c r="DS267" i="48"/>
  <c r="AU594" i="49" s="1"/>
  <c r="CS594" i="49" s="1"/>
  <c r="BT594" i="49" s="1"/>
  <c r="DZ267" i="48"/>
  <c r="BB594" i="49" s="1"/>
  <c r="CZ594" i="49" s="1"/>
  <c r="CA594" i="49" s="1"/>
  <c r="DF267" i="48"/>
  <c r="AH594" i="49" s="1"/>
  <c r="CF594" i="49" s="1"/>
  <c r="BG594" i="49" s="1"/>
  <c r="DC266" i="48"/>
  <c r="DA266" i="48"/>
  <c r="D268" i="48"/>
  <c r="BD592" i="49" l="1"/>
  <c r="CB592" i="49" s="1"/>
  <c r="DX267" i="48"/>
  <c r="AZ594" i="49" s="1"/>
  <c r="CX594" i="49" s="1"/>
  <c r="BY594" i="49" s="1"/>
  <c r="BY280" i="49"/>
  <c r="DZ591" i="49"/>
  <c r="E589" i="49"/>
  <c r="AC589" i="49" s="1"/>
  <c r="DZ589" i="49"/>
  <c r="DB590" i="49"/>
  <c r="DZ590" i="49" s="1"/>
  <c r="DU267" i="48"/>
  <c r="AW594" i="49" s="1"/>
  <c r="CU594" i="49" s="1"/>
  <c r="BV594" i="49" s="1"/>
  <c r="BK281" i="49"/>
  <c r="CA281" i="49"/>
  <c r="BO281" i="49"/>
  <c r="BS281" i="49"/>
  <c r="BW281" i="49"/>
  <c r="BP281" i="49"/>
  <c r="BM281" i="49"/>
  <c r="BD281" i="49"/>
  <c r="BT281" i="49"/>
  <c r="BQ281" i="49"/>
  <c r="BH281" i="49"/>
  <c r="BX281" i="49"/>
  <c r="BE281" i="49"/>
  <c r="BU281" i="49"/>
  <c r="BR281" i="49"/>
  <c r="BI281" i="49"/>
  <c r="BF281" i="49"/>
  <c r="BZ281" i="49"/>
  <c r="BY281" i="49"/>
  <c r="BJ281" i="49"/>
  <c r="BG281" i="49"/>
  <c r="BN281" i="49"/>
  <c r="BV281" i="49"/>
  <c r="DE267" i="48"/>
  <c r="AG594" i="49" s="1"/>
  <c r="CE594" i="49" s="1"/>
  <c r="BF594" i="49" s="1"/>
  <c r="DY267" i="48"/>
  <c r="BA594" i="49" s="1"/>
  <c r="CY594" i="49" s="1"/>
  <c r="BZ594" i="49" s="1"/>
  <c r="DK267" i="48"/>
  <c r="AM594" i="49" s="1"/>
  <c r="CK594" i="49" s="1"/>
  <c r="BL594" i="49" s="1"/>
  <c r="DP267" i="48"/>
  <c r="AR594" i="49" s="1"/>
  <c r="CP594" i="49" s="1"/>
  <c r="BQ594" i="49" s="1"/>
  <c r="DV267" i="48"/>
  <c r="AX594" i="49" s="1"/>
  <c r="CV594" i="49" s="1"/>
  <c r="BW594" i="49" s="1"/>
  <c r="EV593" i="49"/>
  <c r="DW593" i="49" s="1"/>
  <c r="Z593" i="49" s="1"/>
  <c r="E590" i="49"/>
  <c r="AC590" i="49" s="1"/>
  <c r="O591" i="49"/>
  <c r="AC591" i="49" s="1"/>
  <c r="EO592" i="49"/>
  <c r="DP592" i="49" s="1"/>
  <c r="S592" i="49" s="1"/>
  <c r="X592" i="49"/>
  <c r="J592" i="49"/>
  <c r="EE593" i="49"/>
  <c r="DF593" i="49" s="1"/>
  <c r="I593" i="49" s="1"/>
  <c r="Z592" i="49"/>
  <c r="H592" i="49"/>
  <c r="T592" i="49"/>
  <c r="EU592" i="49"/>
  <c r="DV592" i="49" s="1"/>
  <c r="Y592" i="49" s="1"/>
  <c r="EU593" i="49"/>
  <c r="DV593" i="49" s="1"/>
  <c r="Y593" i="49" s="1"/>
  <c r="V592" i="49"/>
  <c r="EQ592" i="49"/>
  <c r="DR592" i="49" s="1"/>
  <c r="U592" i="49" s="1"/>
  <c r="EW593" i="49"/>
  <c r="DX593" i="49" s="1"/>
  <c r="EJ593" i="49"/>
  <c r="DK593" i="49" s="1"/>
  <c r="EF593" i="49"/>
  <c r="DG593" i="49" s="1"/>
  <c r="ES592" i="49"/>
  <c r="DT592" i="49" s="1"/>
  <c r="W592" i="49" s="1"/>
  <c r="EW592" i="49"/>
  <c r="DX592" i="49" s="1"/>
  <c r="AA592" i="49" s="1"/>
  <c r="EH592" i="49"/>
  <c r="DI592" i="49" s="1"/>
  <c r="L592" i="49" s="1"/>
  <c r="EC593" i="49"/>
  <c r="DD593" i="49" s="1"/>
  <c r="EE592" i="49"/>
  <c r="DF592" i="49" s="1"/>
  <c r="I592" i="49" s="1"/>
  <c r="EH593" i="49"/>
  <c r="DI593" i="49" s="1"/>
  <c r="EB592" i="49"/>
  <c r="DC592" i="49" s="1"/>
  <c r="F592" i="49" s="1"/>
  <c r="EM593" i="49"/>
  <c r="DN593" i="49" s="1"/>
  <c r="EG592" i="49"/>
  <c r="DH592" i="49" s="1"/>
  <c r="K592" i="49" s="1"/>
  <c r="EN592" i="49"/>
  <c r="DO592" i="49" s="1"/>
  <c r="R592" i="49" s="1"/>
  <c r="AC277" i="49"/>
  <c r="DI267" i="48"/>
  <c r="AK594" i="49" s="1"/>
  <c r="CI594" i="49" s="1"/>
  <c r="BJ594" i="49" s="1"/>
  <c r="AE279" i="49"/>
  <c r="E279" i="49" s="1"/>
  <c r="AJ279" i="49"/>
  <c r="J279" i="49" s="1"/>
  <c r="AY279" i="49"/>
  <c r="Y279" i="49" s="1"/>
  <c r="AV279" i="49"/>
  <c r="V279" i="49" s="1"/>
  <c r="DC280" i="49"/>
  <c r="CD280" i="49"/>
  <c r="EB280" i="49"/>
  <c r="FA280" i="49"/>
  <c r="CC280" i="49"/>
  <c r="DB280" i="49"/>
  <c r="EA280" i="49"/>
  <c r="EZ280" i="49"/>
  <c r="DD267" i="48"/>
  <c r="AF594" i="49" s="1"/>
  <c r="CD594" i="49" s="1"/>
  <c r="BE594" i="49" s="1"/>
  <c r="DX280" i="49"/>
  <c r="CY280" i="49"/>
  <c r="FV280" i="49"/>
  <c r="EW280" i="49"/>
  <c r="DT267" i="48"/>
  <c r="AV594" i="49" s="1"/>
  <c r="CT594" i="49" s="1"/>
  <c r="BU594" i="49" s="1"/>
  <c r="DL267" i="48"/>
  <c r="AN594" i="49" s="1"/>
  <c r="CL594" i="49" s="1"/>
  <c r="BM594" i="49" s="1"/>
  <c r="DW267" i="48"/>
  <c r="AY594" i="49" s="1"/>
  <c r="CW594" i="49" s="1"/>
  <c r="BX594" i="49" s="1"/>
  <c r="CP280" i="49"/>
  <c r="DO280" i="49"/>
  <c r="EN280" i="49"/>
  <c r="FM280" i="49"/>
  <c r="CE280" i="49"/>
  <c r="DD280" i="49"/>
  <c r="EC280" i="49"/>
  <c r="FB280" i="49"/>
  <c r="CK279" i="49"/>
  <c r="EI279" i="49"/>
  <c r="DJ279" i="49"/>
  <c r="FH279" i="49"/>
  <c r="CI279" i="49"/>
  <c r="DH279" i="49"/>
  <c r="FF279" i="49"/>
  <c r="EG279" i="49"/>
  <c r="DY279" i="49"/>
  <c r="CZ279" i="49"/>
  <c r="FW279" i="49"/>
  <c r="EX279" i="49"/>
  <c r="AT279" i="49"/>
  <c r="T279" i="49" s="1"/>
  <c r="AI279" i="49"/>
  <c r="I279" i="49" s="1"/>
  <c r="DN267" i="48"/>
  <c r="AP594" i="49" s="1"/>
  <c r="CN594" i="49" s="1"/>
  <c r="BO594" i="49" s="1"/>
  <c r="DH267" i="48"/>
  <c r="AJ594" i="49" s="1"/>
  <c r="CH594" i="49" s="1"/>
  <c r="BI594" i="49" s="1"/>
  <c r="DJ267" i="48"/>
  <c r="AL594" i="49" s="1"/>
  <c r="CJ594" i="49" s="1"/>
  <c r="BK594" i="49" s="1"/>
  <c r="CK280" i="49"/>
  <c r="DJ280" i="49"/>
  <c r="EI280" i="49"/>
  <c r="FH280" i="49"/>
  <c r="DN280" i="49"/>
  <c r="CO280" i="49"/>
  <c r="EM280" i="49"/>
  <c r="FL280" i="49"/>
  <c r="DF280" i="49"/>
  <c r="CG280" i="49"/>
  <c r="FD280" i="49"/>
  <c r="EE280" i="49"/>
  <c r="DU280" i="49"/>
  <c r="CV280" i="49"/>
  <c r="ET280" i="49"/>
  <c r="FS280" i="49"/>
  <c r="DE280" i="49"/>
  <c r="CF280" i="49"/>
  <c r="ED280" i="49"/>
  <c r="FC280" i="49"/>
  <c r="AF279" i="49"/>
  <c r="F279" i="49" s="1"/>
  <c r="AC278" i="49"/>
  <c r="AZ279" i="49"/>
  <c r="Z279" i="49" s="1"/>
  <c r="AL279" i="49"/>
  <c r="L279" i="49" s="1"/>
  <c r="AX279" i="49"/>
  <c r="X279" i="49" s="1"/>
  <c r="AW279" i="49"/>
  <c r="W279" i="49" s="1"/>
  <c r="AO279" i="49"/>
  <c r="O279" i="49" s="1"/>
  <c r="DR267" i="48"/>
  <c r="AT594" i="49" s="1"/>
  <c r="CR594" i="49" s="1"/>
  <c r="BS594" i="49" s="1"/>
  <c r="DI280" i="49"/>
  <c r="CJ280" i="49"/>
  <c r="FG280" i="49"/>
  <c r="EH280" i="49"/>
  <c r="DL280" i="49"/>
  <c r="CM280" i="49"/>
  <c r="EK280" i="49"/>
  <c r="FJ280" i="49"/>
  <c r="EA266" i="48"/>
  <c r="AE593" i="49"/>
  <c r="CC593" i="49" s="1"/>
  <c r="DO267" i="48"/>
  <c r="AQ594" i="49" s="1"/>
  <c r="CO594" i="49" s="1"/>
  <c r="BP594" i="49" s="1"/>
  <c r="DG267" i="48"/>
  <c r="AI594" i="49" s="1"/>
  <c r="CG594" i="49" s="1"/>
  <c r="BH594" i="49" s="1"/>
  <c r="DM267" i="48"/>
  <c r="AO594" i="49" s="1"/>
  <c r="CM594" i="49" s="1"/>
  <c r="BN594" i="49" s="1"/>
  <c r="DH280" i="49"/>
  <c r="CI280" i="49"/>
  <c r="EG280" i="49"/>
  <c r="FF280" i="49"/>
  <c r="CX280" i="49"/>
  <c r="DW280" i="49"/>
  <c r="EV280" i="49"/>
  <c r="FU280" i="49"/>
  <c r="DT280" i="49"/>
  <c r="CU280" i="49"/>
  <c r="FR280" i="49"/>
  <c r="ES280" i="49"/>
  <c r="CQ280" i="49"/>
  <c r="DP280" i="49"/>
  <c r="FN280" i="49"/>
  <c r="EO280" i="49"/>
  <c r="DY280" i="49"/>
  <c r="CZ280" i="49"/>
  <c r="EX280" i="49"/>
  <c r="FW280" i="49"/>
  <c r="CS280" i="49"/>
  <c r="DR280" i="49"/>
  <c r="FP280" i="49"/>
  <c r="EQ280" i="49"/>
  <c r="BA279" i="49"/>
  <c r="AA279" i="49" s="1"/>
  <c r="AN279" i="49"/>
  <c r="N279" i="49" s="1"/>
  <c r="CS279" i="49"/>
  <c r="DR279" i="49"/>
  <c r="EQ279" i="49"/>
  <c r="FP279" i="49"/>
  <c r="DE279" i="49"/>
  <c r="CF279" i="49"/>
  <c r="ED279" i="49"/>
  <c r="FC279" i="49"/>
  <c r="DO279" i="49"/>
  <c r="CP279" i="49"/>
  <c r="FM279" i="49"/>
  <c r="EN279" i="49"/>
  <c r="AQ279" i="49"/>
  <c r="Q279" i="49" s="1"/>
  <c r="AG279" i="49"/>
  <c r="G279" i="49" s="1"/>
  <c r="AP279" i="49"/>
  <c r="P279" i="49" s="1"/>
  <c r="AS279" i="49"/>
  <c r="S279" i="49" s="1"/>
  <c r="DC267" i="48"/>
  <c r="DA267" i="48"/>
  <c r="DE268" i="48"/>
  <c r="AG595" i="49" s="1"/>
  <c r="CE595" i="49" s="1"/>
  <c r="BF595" i="49" s="1"/>
  <c r="DO268" i="48"/>
  <c r="AQ595" i="49" s="1"/>
  <c r="CO595" i="49" s="1"/>
  <c r="BP595" i="49" s="1"/>
  <c r="DJ268" i="48"/>
  <c r="AL595" i="49" s="1"/>
  <c r="CJ595" i="49" s="1"/>
  <c r="BK595" i="49" s="1"/>
  <c r="DG268" i="48"/>
  <c r="AI595" i="49" s="1"/>
  <c r="CG595" i="49" s="1"/>
  <c r="BH595" i="49" s="1"/>
  <c r="DT268" i="48"/>
  <c r="AV595" i="49" s="1"/>
  <c r="CT595" i="49" s="1"/>
  <c r="BU595" i="49" s="1"/>
  <c r="DM268" i="48"/>
  <c r="AO595" i="49" s="1"/>
  <c r="CM595" i="49" s="1"/>
  <c r="BN595" i="49" s="1"/>
  <c r="DY268" i="48"/>
  <c r="BA595" i="49" s="1"/>
  <c r="CY595" i="49" s="1"/>
  <c r="BZ595" i="49" s="1"/>
  <c r="D269" i="48"/>
  <c r="BD593" i="49" l="1"/>
  <c r="CB593" i="49" s="1"/>
  <c r="DK268" i="48"/>
  <c r="AM595" i="49" s="1"/>
  <c r="CK595" i="49" s="1"/>
  <c r="BL595" i="49" s="1"/>
  <c r="BL281" i="49"/>
  <c r="DN268" i="48"/>
  <c r="AP595" i="49" s="1"/>
  <c r="CN595" i="49" s="1"/>
  <c r="BO595" i="49" s="1"/>
  <c r="DX268" i="48"/>
  <c r="AZ595" i="49" s="1"/>
  <c r="CX595" i="49" s="1"/>
  <c r="BY595" i="49" s="1"/>
  <c r="DL268" i="48"/>
  <c r="AN595" i="49" s="1"/>
  <c r="CL595" i="49" s="1"/>
  <c r="BM595" i="49" s="1"/>
  <c r="BS282" i="49"/>
  <c r="BG282" i="49"/>
  <c r="BW282" i="49"/>
  <c r="BK282" i="49"/>
  <c r="CA282" i="49"/>
  <c r="BH282" i="49"/>
  <c r="BX282" i="49"/>
  <c r="BE282" i="49"/>
  <c r="BU282" i="49"/>
  <c r="BO282" i="49"/>
  <c r="BL282" i="49"/>
  <c r="BI282" i="49"/>
  <c r="BY282" i="49"/>
  <c r="BP282" i="49"/>
  <c r="BM282" i="49"/>
  <c r="BJ282" i="49"/>
  <c r="BZ282" i="49"/>
  <c r="BD282" i="49"/>
  <c r="BV282" i="49"/>
  <c r="BT282" i="49"/>
  <c r="BF282" i="49"/>
  <c r="BQ282" i="49"/>
  <c r="BN282" i="49"/>
  <c r="DW268" i="48"/>
  <c r="AY595" i="49" s="1"/>
  <c r="CW595" i="49" s="1"/>
  <c r="BX595" i="49" s="1"/>
  <c r="DI268" i="48"/>
  <c r="AK595" i="49" s="1"/>
  <c r="CI595" i="49" s="1"/>
  <c r="BJ595" i="49" s="1"/>
  <c r="DD268" i="48"/>
  <c r="AF595" i="49" s="1"/>
  <c r="CD595" i="49" s="1"/>
  <c r="BE595" i="49" s="1"/>
  <c r="DQ268" i="48"/>
  <c r="AS595" i="49" s="1"/>
  <c r="CQ595" i="49" s="1"/>
  <c r="BR595" i="49" s="1"/>
  <c r="DR268" i="48"/>
  <c r="AT595" i="49" s="1"/>
  <c r="CR595" i="49" s="1"/>
  <c r="BS595" i="49" s="1"/>
  <c r="DH268" i="48"/>
  <c r="AJ595" i="49" s="1"/>
  <c r="CH595" i="49" s="1"/>
  <c r="BI595" i="49" s="1"/>
  <c r="EN593" i="49"/>
  <c r="DO593" i="49" s="1"/>
  <c r="R593" i="49" s="1"/>
  <c r="EX593" i="49"/>
  <c r="DY593" i="49" s="1"/>
  <c r="AB593" i="49" s="1"/>
  <c r="EB593" i="49"/>
  <c r="DC593" i="49" s="1"/>
  <c r="F593" i="49" s="1"/>
  <c r="AA593" i="49"/>
  <c r="EA592" i="49"/>
  <c r="EL593" i="49"/>
  <c r="DM593" i="49" s="1"/>
  <c r="P593" i="49" s="1"/>
  <c r="L593" i="49"/>
  <c r="EI594" i="49"/>
  <c r="DJ594" i="49" s="1"/>
  <c r="G593" i="49"/>
  <c r="Q593" i="49"/>
  <c r="EO594" i="49"/>
  <c r="DP594" i="49" s="1"/>
  <c r="J593" i="49"/>
  <c r="N593" i="49"/>
  <c r="ES594" i="49"/>
  <c r="DT594" i="49" s="1"/>
  <c r="W594" i="49" s="1"/>
  <c r="EX594" i="49"/>
  <c r="DY594" i="49" s="1"/>
  <c r="AB594" i="49" s="1"/>
  <c r="EV594" i="49"/>
  <c r="DW594" i="49" s="1"/>
  <c r="Z594" i="49" s="1"/>
  <c r="EN594" i="49"/>
  <c r="DO594" i="49" s="1"/>
  <c r="R594" i="49" s="1"/>
  <c r="EQ594" i="49"/>
  <c r="DR594" i="49" s="1"/>
  <c r="EW594" i="49"/>
  <c r="DX594" i="49" s="1"/>
  <c r="AA594" i="49" s="1"/>
  <c r="EQ593" i="49"/>
  <c r="DR593" i="49" s="1"/>
  <c r="U593" i="49" s="1"/>
  <c r="EI593" i="49"/>
  <c r="DJ593" i="49" s="1"/>
  <c r="M593" i="49" s="1"/>
  <c r="EO593" i="49"/>
  <c r="DP593" i="49" s="1"/>
  <c r="S593" i="49" s="1"/>
  <c r="ET593" i="49"/>
  <c r="DU593" i="49" s="1"/>
  <c r="X593" i="49" s="1"/>
  <c r="ED594" i="49"/>
  <c r="DE594" i="49" s="1"/>
  <c r="EK593" i="49"/>
  <c r="DL593" i="49" s="1"/>
  <c r="O593" i="49" s="1"/>
  <c r="ET594" i="49"/>
  <c r="DU594" i="49" s="1"/>
  <c r="ED593" i="49"/>
  <c r="DE593" i="49" s="1"/>
  <c r="H593" i="49" s="1"/>
  <c r="ER593" i="49"/>
  <c r="DS593" i="49" s="1"/>
  <c r="V593" i="49" s="1"/>
  <c r="EG593" i="49"/>
  <c r="DH593" i="49" s="1"/>
  <c r="K593" i="49" s="1"/>
  <c r="ES593" i="49"/>
  <c r="DT593" i="49" s="1"/>
  <c r="W593" i="49" s="1"/>
  <c r="EC594" i="49"/>
  <c r="DD594" i="49" s="1"/>
  <c r="G594" i="49" s="1"/>
  <c r="EP593" i="49"/>
  <c r="DQ593" i="49" s="1"/>
  <c r="T593" i="49" s="1"/>
  <c r="AO280" i="49"/>
  <c r="O280" i="49" s="1"/>
  <c r="AI280" i="49"/>
  <c r="I280" i="49" s="1"/>
  <c r="AG280" i="49"/>
  <c r="G280" i="49" s="1"/>
  <c r="AR280" i="49"/>
  <c r="R280" i="49" s="1"/>
  <c r="EA267" i="48"/>
  <c r="AE594" i="49"/>
  <c r="CC594" i="49" s="1"/>
  <c r="DE281" i="49"/>
  <c r="CF281" i="49"/>
  <c r="ED281" i="49"/>
  <c r="FC281" i="49"/>
  <c r="DN281" i="49"/>
  <c r="CO281" i="49"/>
  <c r="FL281" i="49"/>
  <c r="EM281" i="49"/>
  <c r="DS268" i="48"/>
  <c r="AU595" i="49" s="1"/>
  <c r="CS595" i="49" s="1"/>
  <c r="BT595" i="49" s="1"/>
  <c r="DF268" i="48"/>
  <c r="AH595" i="49" s="1"/>
  <c r="CF595" i="49" s="1"/>
  <c r="BG595" i="49" s="1"/>
  <c r="DU268" i="48"/>
  <c r="AW595" i="49" s="1"/>
  <c r="CU595" i="49" s="1"/>
  <c r="BV595" i="49" s="1"/>
  <c r="DX281" i="49"/>
  <c r="CY281" i="49"/>
  <c r="FV281" i="49"/>
  <c r="EW281" i="49"/>
  <c r="CI281" i="49"/>
  <c r="FF281" i="49"/>
  <c r="DH281" i="49"/>
  <c r="EG281" i="49"/>
  <c r="CD281" i="49"/>
  <c r="DC281" i="49"/>
  <c r="EB281" i="49"/>
  <c r="FA281" i="49"/>
  <c r="DG281" i="49"/>
  <c r="CH281" i="49"/>
  <c r="EF281" i="49"/>
  <c r="FE281" i="49"/>
  <c r="DV281" i="49"/>
  <c r="CW281" i="49"/>
  <c r="EU281" i="49"/>
  <c r="FT281" i="49"/>
  <c r="DQ281" i="49"/>
  <c r="CR281" i="49"/>
  <c r="FO281" i="49"/>
  <c r="EP281" i="49"/>
  <c r="AH279" i="49"/>
  <c r="H279" i="49" s="1"/>
  <c r="AU279" i="49"/>
  <c r="U279" i="49" s="1"/>
  <c r="AH280" i="49"/>
  <c r="H280" i="49" s="1"/>
  <c r="AX280" i="49"/>
  <c r="X280" i="49" s="1"/>
  <c r="AQ280" i="49"/>
  <c r="Q280" i="49" s="1"/>
  <c r="AM280" i="49"/>
  <c r="M280" i="49" s="1"/>
  <c r="DG280" i="49"/>
  <c r="CH280" i="49"/>
  <c r="EF280" i="49"/>
  <c r="FE280" i="49"/>
  <c r="AM279" i="49"/>
  <c r="M279" i="49" s="1"/>
  <c r="DK280" i="49"/>
  <c r="CL280" i="49"/>
  <c r="EJ280" i="49"/>
  <c r="FI280" i="49"/>
  <c r="BA280" i="49"/>
  <c r="AA280" i="49" s="1"/>
  <c r="AF280" i="49"/>
  <c r="F280" i="49" s="1"/>
  <c r="DZ268" i="48"/>
  <c r="BB595" i="49" s="1"/>
  <c r="CZ595" i="49" s="1"/>
  <c r="CA595" i="49" s="1"/>
  <c r="DP268" i="48"/>
  <c r="AR595" i="49" s="1"/>
  <c r="CP595" i="49" s="1"/>
  <c r="BQ595" i="49" s="1"/>
  <c r="DP281" i="49"/>
  <c r="CQ281" i="49"/>
  <c r="EO281" i="49"/>
  <c r="FN281" i="49"/>
  <c r="CL281" i="49"/>
  <c r="DK281" i="49"/>
  <c r="EJ281" i="49"/>
  <c r="FI281" i="49"/>
  <c r="AR279" i="49"/>
  <c r="R279" i="49" s="1"/>
  <c r="DV268" i="48"/>
  <c r="AX595" i="49" s="1"/>
  <c r="CV595" i="49" s="1"/>
  <c r="BW595" i="49" s="1"/>
  <c r="DM281" i="49"/>
  <c r="CN281" i="49"/>
  <c r="FK281" i="49"/>
  <c r="EL281" i="49"/>
  <c r="DI281" i="49"/>
  <c r="CJ281" i="49"/>
  <c r="EH281" i="49"/>
  <c r="FG281" i="49"/>
  <c r="DW281" i="49"/>
  <c r="CX281" i="49"/>
  <c r="FU281" i="49"/>
  <c r="EV281" i="49"/>
  <c r="DL281" i="49"/>
  <c r="CM281" i="49"/>
  <c r="EK281" i="49"/>
  <c r="FJ281" i="49"/>
  <c r="CK281" i="49"/>
  <c r="DJ281" i="49"/>
  <c r="FH281" i="49"/>
  <c r="EI281" i="49"/>
  <c r="CE281" i="49"/>
  <c r="DD281" i="49"/>
  <c r="FB281" i="49"/>
  <c r="EC281" i="49"/>
  <c r="AU280" i="49"/>
  <c r="U280" i="49" s="1"/>
  <c r="AS280" i="49"/>
  <c r="S280" i="49" s="1"/>
  <c r="AW280" i="49"/>
  <c r="W280" i="49" s="1"/>
  <c r="CT281" i="49"/>
  <c r="DS281" i="49"/>
  <c r="ER281" i="49"/>
  <c r="FQ281" i="49"/>
  <c r="DF281" i="49"/>
  <c r="CG281" i="49"/>
  <c r="FD281" i="49"/>
  <c r="EE281" i="49"/>
  <c r="CC281" i="49"/>
  <c r="DB281" i="49"/>
  <c r="EA281" i="49"/>
  <c r="EZ281" i="49"/>
  <c r="CS281" i="49"/>
  <c r="DR281" i="49"/>
  <c r="EQ281" i="49"/>
  <c r="FP281" i="49"/>
  <c r="BB280" i="49"/>
  <c r="AB280" i="49" s="1"/>
  <c r="AZ280" i="49"/>
  <c r="Z280" i="49" s="1"/>
  <c r="AK280" i="49"/>
  <c r="K280" i="49" s="1"/>
  <c r="AL280" i="49"/>
  <c r="L280" i="49" s="1"/>
  <c r="DQ280" i="49"/>
  <c r="CR280" i="49"/>
  <c r="EP280" i="49"/>
  <c r="FO280" i="49"/>
  <c r="DM280" i="49"/>
  <c r="CN280" i="49"/>
  <c r="EL280" i="49"/>
  <c r="FK280" i="49"/>
  <c r="BB279" i="49"/>
  <c r="AB279" i="49" s="1"/>
  <c r="AK279" i="49"/>
  <c r="K279" i="49" s="1"/>
  <c r="DV280" i="49"/>
  <c r="CW280" i="49"/>
  <c r="EU280" i="49"/>
  <c r="FT280" i="49"/>
  <c r="DS280" i="49"/>
  <c r="CT280" i="49"/>
  <c r="FQ280" i="49"/>
  <c r="ER280" i="49"/>
  <c r="DT281" i="49"/>
  <c r="CU281" i="49"/>
  <c r="FR281" i="49"/>
  <c r="ES281" i="49"/>
  <c r="DU281" i="49"/>
  <c r="CV281" i="49"/>
  <c r="ET281" i="49"/>
  <c r="FS281" i="49"/>
  <c r="AE280" i="49"/>
  <c r="E280" i="49" s="1"/>
  <c r="DP269" i="48"/>
  <c r="AR596" i="49" s="1"/>
  <c r="CP596" i="49" s="1"/>
  <c r="BQ596" i="49" s="1"/>
  <c r="DW269" i="48"/>
  <c r="AY596" i="49" s="1"/>
  <c r="CW596" i="49" s="1"/>
  <c r="BX596" i="49" s="1"/>
  <c r="DY269" i="48"/>
  <c r="BA596" i="49" s="1"/>
  <c r="CY596" i="49" s="1"/>
  <c r="BZ596" i="49" s="1"/>
  <c r="DE269" i="48"/>
  <c r="AG596" i="49" s="1"/>
  <c r="CE596" i="49" s="1"/>
  <c r="BF596" i="49" s="1"/>
  <c r="DV269" i="48"/>
  <c r="AX596" i="49" s="1"/>
  <c r="CV596" i="49" s="1"/>
  <c r="BW596" i="49" s="1"/>
  <c r="DU269" i="48"/>
  <c r="AW596" i="49" s="1"/>
  <c r="CU596" i="49" s="1"/>
  <c r="BV596" i="49" s="1"/>
  <c r="DC268" i="48"/>
  <c r="DA268" i="48"/>
  <c r="D270" i="48"/>
  <c r="BD594" i="49" l="1"/>
  <c r="CB594" i="49" s="1"/>
  <c r="DQ269" i="48"/>
  <c r="AS596" i="49" s="1"/>
  <c r="CQ596" i="49" s="1"/>
  <c r="BR596" i="49" s="1"/>
  <c r="BR282" i="49"/>
  <c r="DB592" i="49"/>
  <c r="DZ592" i="49" s="1"/>
  <c r="BK283" i="49"/>
  <c r="CA283" i="49"/>
  <c r="BO283" i="49"/>
  <c r="BS283" i="49"/>
  <c r="BP283" i="49"/>
  <c r="BD283" i="49"/>
  <c r="BT283" i="49"/>
  <c r="BQ283" i="49"/>
  <c r="BG283" i="49"/>
  <c r="BH283" i="49"/>
  <c r="BX283" i="49"/>
  <c r="BE283" i="49"/>
  <c r="BU283" i="49"/>
  <c r="BR283" i="49"/>
  <c r="BM283" i="49"/>
  <c r="BV283" i="49"/>
  <c r="BY283" i="49"/>
  <c r="BF283" i="49"/>
  <c r="BZ283" i="49"/>
  <c r="BL283" i="49"/>
  <c r="BJ283" i="49"/>
  <c r="BW283" i="49"/>
  <c r="BI283" i="49"/>
  <c r="BN283" i="49"/>
  <c r="DH269" i="48"/>
  <c r="AJ596" i="49" s="1"/>
  <c r="CH596" i="49" s="1"/>
  <c r="BI596" i="49" s="1"/>
  <c r="DJ269" i="48"/>
  <c r="AL596" i="49" s="1"/>
  <c r="CJ596" i="49" s="1"/>
  <c r="BK596" i="49" s="1"/>
  <c r="DZ269" i="48"/>
  <c r="BB596" i="49" s="1"/>
  <c r="CZ596" i="49" s="1"/>
  <c r="CA596" i="49" s="1"/>
  <c r="DG269" i="48"/>
  <c r="AI596" i="49" s="1"/>
  <c r="CG596" i="49" s="1"/>
  <c r="BH596" i="49" s="1"/>
  <c r="DL269" i="48"/>
  <c r="AN596" i="49" s="1"/>
  <c r="CL596" i="49" s="1"/>
  <c r="BM596" i="49" s="1"/>
  <c r="DR269" i="48"/>
  <c r="AT596" i="49" s="1"/>
  <c r="CR596" i="49" s="1"/>
  <c r="BS596" i="49" s="1"/>
  <c r="DX269" i="48"/>
  <c r="AZ596" i="49" s="1"/>
  <c r="CX596" i="49" s="1"/>
  <c r="BY596" i="49" s="1"/>
  <c r="DN269" i="48"/>
  <c r="AP596" i="49" s="1"/>
  <c r="CN596" i="49" s="1"/>
  <c r="BO596" i="49" s="1"/>
  <c r="DI269" i="48"/>
  <c r="AK596" i="49" s="1"/>
  <c r="CI596" i="49" s="1"/>
  <c r="BJ596" i="49" s="1"/>
  <c r="DO269" i="48"/>
  <c r="AQ596" i="49" s="1"/>
  <c r="CO596" i="49" s="1"/>
  <c r="BP596" i="49" s="1"/>
  <c r="DS269" i="48"/>
  <c r="AU596" i="49" s="1"/>
  <c r="CS596" i="49" s="1"/>
  <c r="BT596" i="49" s="1"/>
  <c r="DF269" i="48"/>
  <c r="AH596" i="49" s="1"/>
  <c r="CF596" i="49" s="1"/>
  <c r="BG596" i="49" s="1"/>
  <c r="DT269" i="48"/>
  <c r="AV596" i="49" s="1"/>
  <c r="CT596" i="49" s="1"/>
  <c r="BU596" i="49" s="1"/>
  <c r="DK269" i="48"/>
  <c r="AM596" i="49" s="1"/>
  <c r="CK596" i="49" s="1"/>
  <c r="BL596" i="49" s="1"/>
  <c r="EW595" i="49"/>
  <c r="DX595" i="49" s="1"/>
  <c r="EG595" i="49"/>
  <c r="DH595" i="49" s="1"/>
  <c r="K595" i="49" s="1"/>
  <c r="EE594" i="49"/>
  <c r="DF594" i="49" s="1"/>
  <c r="I594" i="49" s="1"/>
  <c r="EO595" i="49"/>
  <c r="DP595" i="49" s="1"/>
  <c r="EJ594" i="49"/>
  <c r="DK594" i="49" s="1"/>
  <c r="N594" i="49" s="1"/>
  <c r="ER595" i="49"/>
  <c r="DS595" i="49" s="1"/>
  <c r="EJ595" i="49"/>
  <c r="DK595" i="49" s="1"/>
  <c r="N595" i="49" s="1"/>
  <c r="EC595" i="49"/>
  <c r="DD595" i="49" s="1"/>
  <c r="EE595" i="49"/>
  <c r="DF595" i="49" s="1"/>
  <c r="I595" i="49" s="1"/>
  <c r="EI595" i="49"/>
  <c r="DJ595" i="49" s="1"/>
  <c r="M595" i="49" s="1"/>
  <c r="E592" i="49"/>
  <c r="AC592" i="49" s="1"/>
  <c r="EL594" i="49"/>
  <c r="DM594" i="49" s="1"/>
  <c r="P594" i="49" s="1"/>
  <c r="EF595" i="49"/>
  <c r="DG595" i="49" s="1"/>
  <c r="J595" i="49" s="1"/>
  <c r="EP594" i="49"/>
  <c r="DQ594" i="49" s="1"/>
  <c r="T594" i="49" s="1"/>
  <c r="EG594" i="49"/>
  <c r="DH594" i="49" s="1"/>
  <c r="K594" i="49" s="1"/>
  <c r="EK594" i="49"/>
  <c r="DL594" i="49" s="1"/>
  <c r="O594" i="49" s="1"/>
  <c r="U594" i="49"/>
  <c r="S594" i="49"/>
  <c r="EA593" i="49"/>
  <c r="H594" i="49"/>
  <c r="EB595" i="49"/>
  <c r="DC595" i="49" s="1"/>
  <c r="F595" i="49" s="1"/>
  <c r="EU594" i="49"/>
  <c r="DV594" i="49" s="1"/>
  <c r="Y594" i="49" s="1"/>
  <c r="EB594" i="49"/>
  <c r="DC594" i="49" s="1"/>
  <c r="F594" i="49" s="1"/>
  <c r="ER594" i="49"/>
  <c r="DS594" i="49" s="1"/>
  <c r="V594" i="49" s="1"/>
  <c r="M594" i="49"/>
  <c r="X594" i="49"/>
  <c r="EP595" i="49"/>
  <c r="DQ595" i="49" s="1"/>
  <c r="EK595" i="49"/>
  <c r="DL595" i="49" s="1"/>
  <c r="O595" i="49" s="1"/>
  <c r="EU595" i="49"/>
  <c r="DV595" i="49" s="1"/>
  <c r="Y595" i="49" s="1"/>
  <c r="EF594" i="49"/>
  <c r="DG594" i="49" s="1"/>
  <c r="EM595" i="49"/>
  <c r="DN595" i="49" s="1"/>
  <c r="EV595" i="49"/>
  <c r="DW595" i="49" s="1"/>
  <c r="EH595" i="49"/>
  <c r="DI595" i="49" s="1"/>
  <c r="L595" i="49" s="1"/>
  <c r="EL595" i="49"/>
  <c r="DM595" i="49" s="1"/>
  <c r="P595" i="49" s="1"/>
  <c r="EH594" i="49"/>
  <c r="DI594" i="49" s="1"/>
  <c r="L594" i="49" s="1"/>
  <c r="EM594" i="49"/>
  <c r="DN594" i="49" s="1"/>
  <c r="Q594" i="49" s="1"/>
  <c r="AI281" i="49"/>
  <c r="I281" i="49" s="1"/>
  <c r="AO281" i="49"/>
  <c r="O281" i="49" s="1"/>
  <c r="AL281" i="49"/>
  <c r="L281" i="49" s="1"/>
  <c r="AJ280" i="49"/>
  <c r="J280" i="49" s="1"/>
  <c r="AC279" i="49"/>
  <c r="AQ281" i="49"/>
  <c r="Q281" i="49" s="1"/>
  <c r="DL282" i="49"/>
  <c r="CM282" i="49"/>
  <c r="FJ282" i="49"/>
  <c r="EK282" i="49"/>
  <c r="DQ282" i="49"/>
  <c r="CR282" i="49"/>
  <c r="FO282" i="49"/>
  <c r="EP282" i="49"/>
  <c r="CD282" i="49"/>
  <c r="DC282" i="49"/>
  <c r="FA282" i="49"/>
  <c r="EB282" i="49"/>
  <c r="DY282" i="49"/>
  <c r="CZ282" i="49"/>
  <c r="FW282" i="49"/>
  <c r="EX282" i="49"/>
  <c r="DF282" i="49"/>
  <c r="CG282" i="49"/>
  <c r="EE282" i="49"/>
  <c r="FD282" i="49"/>
  <c r="DI282" i="49"/>
  <c r="CJ282" i="49"/>
  <c r="EH282" i="49"/>
  <c r="FG282" i="49"/>
  <c r="AN280" i="49"/>
  <c r="N280" i="49" s="1"/>
  <c r="CC282" i="49"/>
  <c r="DB282" i="49"/>
  <c r="EA282" i="49"/>
  <c r="EZ282" i="49"/>
  <c r="DO282" i="49"/>
  <c r="CP282" i="49"/>
  <c r="FM282" i="49"/>
  <c r="EN282" i="49"/>
  <c r="DP282" i="49"/>
  <c r="CQ282" i="49"/>
  <c r="FN282" i="49"/>
  <c r="EO282" i="49"/>
  <c r="DU282" i="49"/>
  <c r="CV282" i="49"/>
  <c r="FS282" i="49"/>
  <c r="ET282" i="49"/>
  <c r="CE282" i="49"/>
  <c r="DD282" i="49"/>
  <c r="EC282" i="49"/>
  <c r="FB282" i="49"/>
  <c r="CU282" i="49"/>
  <c r="DT282" i="49"/>
  <c r="ES282" i="49"/>
  <c r="FR282" i="49"/>
  <c r="AP280" i="49"/>
  <c r="P280" i="49" s="1"/>
  <c r="AT280" i="49"/>
  <c r="T280" i="49" s="1"/>
  <c r="AU281" i="49"/>
  <c r="U281" i="49" s="1"/>
  <c r="AE281" i="49"/>
  <c r="E281" i="49" s="1"/>
  <c r="AV281" i="49"/>
  <c r="V281" i="49" s="1"/>
  <c r="DO281" i="49"/>
  <c r="CP281" i="49"/>
  <c r="EN281" i="49"/>
  <c r="FM281" i="49"/>
  <c r="EA268" i="48"/>
  <c r="AE595" i="49"/>
  <c r="CC595" i="49" s="1"/>
  <c r="DM269" i="48"/>
  <c r="AO596" i="49" s="1"/>
  <c r="CM596" i="49" s="1"/>
  <c r="BN596" i="49" s="1"/>
  <c r="CI282" i="49"/>
  <c r="DH282" i="49"/>
  <c r="FF282" i="49"/>
  <c r="EG282" i="49"/>
  <c r="CT282" i="49"/>
  <c r="DS282" i="49"/>
  <c r="ER282" i="49"/>
  <c r="FQ282" i="49"/>
  <c r="DN282" i="49"/>
  <c r="CO282" i="49"/>
  <c r="FL282" i="49"/>
  <c r="EM282" i="49"/>
  <c r="CK282" i="49"/>
  <c r="DJ282" i="49"/>
  <c r="FH282" i="49"/>
  <c r="EI282" i="49"/>
  <c r="DX282" i="49"/>
  <c r="CY282" i="49"/>
  <c r="EW282" i="49"/>
  <c r="FV282" i="49"/>
  <c r="CS282" i="49"/>
  <c r="DR282" i="49"/>
  <c r="FP282" i="49"/>
  <c r="EQ282" i="49"/>
  <c r="AW281" i="49"/>
  <c r="W281" i="49" s="1"/>
  <c r="AV280" i="49"/>
  <c r="V280" i="49" s="1"/>
  <c r="AN281" i="49"/>
  <c r="N281" i="49" s="1"/>
  <c r="AS281" i="49"/>
  <c r="S281" i="49" s="1"/>
  <c r="AT281" i="49"/>
  <c r="T281" i="49" s="1"/>
  <c r="AK281" i="49"/>
  <c r="K281" i="49" s="1"/>
  <c r="BA281" i="49"/>
  <c r="AA281" i="49" s="1"/>
  <c r="AH281" i="49"/>
  <c r="H281" i="49" s="1"/>
  <c r="DD269" i="48"/>
  <c r="AF596" i="49" s="1"/>
  <c r="CD596" i="49" s="1"/>
  <c r="BE596" i="49" s="1"/>
  <c r="DM282" i="49"/>
  <c r="CN282" i="49"/>
  <c r="FK282" i="49"/>
  <c r="EL282" i="49"/>
  <c r="DW282" i="49"/>
  <c r="CX282" i="49"/>
  <c r="EV282" i="49"/>
  <c r="FU282" i="49"/>
  <c r="CH282" i="49"/>
  <c r="DG282" i="49"/>
  <c r="FE282" i="49"/>
  <c r="EF282" i="49"/>
  <c r="CL282" i="49"/>
  <c r="DK282" i="49"/>
  <c r="EJ282" i="49"/>
  <c r="FI282" i="49"/>
  <c r="DE282" i="49"/>
  <c r="CF282" i="49"/>
  <c r="ED282" i="49"/>
  <c r="FC282" i="49"/>
  <c r="DV282" i="49"/>
  <c r="CW282" i="49"/>
  <c r="FT282" i="49"/>
  <c r="EU282" i="49"/>
  <c r="AX281" i="49"/>
  <c r="X281" i="49" s="1"/>
  <c r="AY280" i="49"/>
  <c r="Y280" i="49" s="1"/>
  <c r="AG281" i="49"/>
  <c r="G281" i="49" s="1"/>
  <c r="AM281" i="49"/>
  <c r="M281" i="49" s="1"/>
  <c r="AZ281" i="49"/>
  <c r="Z281" i="49" s="1"/>
  <c r="AP281" i="49"/>
  <c r="P281" i="49" s="1"/>
  <c r="DY281" i="49"/>
  <c r="CZ281" i="49"/>
  <c r="EX281" i="49"/>
  <c r="FW281" i="49"/>
  <c r="AY281" i="49"/>
  <c r="Y281" i="49" s="1"/>
  <c r="AJ281" i="49"/>
  <c r="J281" i="49" s="1"/>
  <c r="AF281" i="49"/>
  <c r="F281" i="49" s="1"/>
  <c r="DI270" i="48"/>
  <c r="AK597" i="49" s="1"/>
  <c r="CI597" i="49" s="1"/>
  <c r="BJ597" i="49" s="1"/>
  <c r="DF270" i="48"/>
  <c r="AH597" i="49" s="1"/>
  <c r="CF597" i="49" s="1"/>
  <c r="BG597" i="49" s="1"/>
  <c r="DR270" i="48"/>
  <c r="AT597" i="49" s="1"/>
  <c r="CR597" i="49" s="1"/>
  <c r="BS597" i="49" s="1"/>
  <c r="DG270" i="48"/>
  <c r="AI597" i="49" s="1"/>
  <c r="CG597" i="49" s="1"/>
  <c r="BH597" i="49" s="1"/>
  <c r="DC269" i="48"/>
  <c r="DA269" i="48"/>
  <c r="D271" i="48"/>
  <c r="BD595" i="49" l="1"/>
  <c r="CB595" i="49" s="1"/>
  <c r="DB593" i="49"/>
  <c r="BS284" i="49"/>
  <c r="BG284" i="49"/>
  <c r="BW284" i="49"/>
  <c r="BK284" i="49"/>
  <c r="CA284" i="49"/>
  <c r="BO284" i="49"/>
  <c r="BH284" i="49"/>
  <c r="BL284" i="49"/>
  <c r="BI284" i="49"/>
  <c r="BY284" i="49"/>
  <c r="BM284" i="49"/>
  <c r="BJ284" i="49"/>
  <c r="BZ284" i="49"/>
  <c r="BT284" i="49"/>
  <c r="BU284" i="49"/>
  <c r="BR284" i="49"/>
  <c r="BV284" i="49"/>
  <c r="BF284" i="49"/>
  <c r="BD284" i="49"/>
  <c r="BQ284" i="49"/>
  <c r="DU270" i="48"/>
  <c r="AW597" i="49" s="1"/>
  <c r="CU597" i="49" s="1"/>
  <c r="BV597" i="49" s="1"/>
  <c r="DM270" i="48"/>
  <c r="AO597" i="49" s="1"/>
  <c r="CM597" i="49" s="1"/>
  <c r="BN597" i="49" s="1"/>
  <c r="S595" i="49"/>
  <c r="DV270" i="48"/>
  <c r="AX597" i="49" s="1"/>
  <c r="CV597" i="49" s="1"/>
  <c r="BW597" i="49" s="1"/>
  <c r="DN270" i="48"/>
  <c r="AP597" i="49" s="1"/>
  <c r="CN597" i="49" s="1"/>
  <c r="BO597" i="49" s="1"/>
  <c r="DW270" i="48"/>
  <c r="AY597" i="49" s="1"/>
  <c r="CW597" i="49" s="1"/>
  <c r="BX597" i="49" s="1"/>
  <c r="DQ270" i="48"/>
  <c r="AS597" i="49" s="1"/>
  <c r="CQ597" i="49" s="1"/>
  <c r="BR597" i="49" s="1"/>
  <c r="DY270" i="48"/>
  <c r="BA597" i="49" s="1"/>
  <c r="CY597" i="49" s="1"/>
  <c r="BZ597" i="49" s="1"/>
  <c r="DT270" i="48"/>
  <c r="AV597" i="49" s="1"/>
  <c r="CT597" i="49" s="1"/>
  <c r="BU597" i="49" s="1"/>
  <c r="DZ270" i="48"/>
  <c r="BB597" i="49" s="1"/>
  <c r="CZ597" i="49" s="1"/>
  <c r="CA597" i="49" s="1"/>
  <c r="DE270" i="48"/>
  <c r="AG597" i="49" s="1"/>
  <c r="CE597" i="49" s="1"/>
  <c r="BF597" i="49" s="1"/>
  <c r="DD270" i="48"/>
  <c r="AF597" i="49" s="1"/>
  <c r="CD597" i="49" s="1"/>
  <c r="BE597" i="49" s="1"/>
  <c r="DJ270" i="48"/>
  <c r="AL597" i="49" s="1"/>
  <c r="CJ597" i="49" s="1"/>
  <c r="BK597" i="49" s="1"/>
  <c r="ER596" i="49"/>
  <c r="DS596" i="49" s="1"/>
  <c r="EJ596" i="49"/>
  <c r="DK596" i="49" s="1"/>
  <c r="EP596" i="49"/>
  <c r="DQ596" i="49" s="1"/>
  <c r="EE596" i="49"/>
  <c r="DF596" i="49" s="1"/>
  <c r="I596" i="49" s="1"/>
  <c r="V595" i="49"/>
  <c r="EC596" i="49"/>
  <c r="DD596" i="49" s="1"/>
  <c r="EH596" i="49"/>
  <c r="DI596" i="49" s="1"/>
  <c r="ES595" i="49"/>
  <c r="DT595" i="49" s="1"/>
  <c r="Z595" i="49"/>
  <c r="J594" i="49"/>
  <c r="EX596" i="49"/>
  <c r="DY596" i="49" s="1"/>
  <c r="AB596" i="49" s="1"/>
  <c r="EX595" i="49"/>
  <c r="DY595" i="49" s="1"/>
  <c r="AB595" i="49" s="1"/>
  <c r="EA594" i="49"/>
  <c r="G595" i="49"/>
  <c r="Q595" i="49"/>
  <c r="EW596" i="49"/>
  <c r="DX596" i="49" s="1"/>
  <c r="ET595" i="49"/>
  <c r="DU595" i="49" s="1"/>
  <c r="X595" i="49" s="1"/>
  <c r="ED596" i="49"/>
  <c r="DE596" i="49" s="1"/>
  <c r="H596" i="49" s="1"/>
  <c r="ET596" i="49"/>
  <c r="DU596" i="49" s="1"/>
  <c r="AA595" i="49"/>
  <c r="T595" i="49"/>
  <c r="EI596" i="49"/>
  <c r="DJ596" i="49" s="1"/>
  <c r="M596" i="49" s="1"/>
  <c r="EV596" i="49"/>
  <c r="DW596" i="49" s="1"/>
  <c r="Z596" i="49" s="1"/>
  <c r="EF596" i="49"/>
  <c r="DG596" i="49" s="1"/>
  <c r="EQ596" i="49"/>
  <c r="DR596" i="49" s="1"/>
  <c r="U596" i="49" s="1"/>
  <c r="EN596" i="49"/>
  <c r="DO596" i="49" s="1"/>
  <c r="R596" i="49" s="1"/>
  <c r="EU596" i="49"/>
  <c r="DV596" i="49" s="1"/>
  <c r="Y596" i="49" s="1"/>
  <c r="ED595" i="49"/>
  <c r="DE595" i="49" s="1"/>
  <c r="H595" i="49" s="1"/>
  <c r="EL596" i="49"/>
  <c r="DM596" i="49" s="1"/>
  <c r="P596" i="49" s="1"/>
  <c r="ES596" i="49"/>
  <c r="DT596" i="49" s="1"/>
  <c r="EN595" i="49"/>
  <c r="DO595" i="49" s="1"/>
  <c r="R595" i="49" s="1"/>
  <c r="EM596" i="49"/>
  <c r="DN596" i="49" s="1"/>
  <c r="EQ595" i="49"/>
  <c r="DR595" i="49" s="1"/>
  <c r="U595" i="49" s="1"/>
  <c r="EO596" i="49"/>
  <c r="DP596" i="49" s="1"/>
  <c r="S596" i="49" s="1"/>
  <c r="EG596" i="49"/>
  <c r="DH596" i="49" s="1"/>
  <c r="K596" i="49" s="1"/>
  <c r="AC280" i="49"/>
  <c r="DH270" i="48"/>
  <c r="AJ597" i="49" s="1"/>
  <c r="CH597" i="49" s="1"/>
  <c r="BI597" i="49" s="1"/>
  <c r="AW282" i="49"/>
  <c r="W282" i="49" s="1"/>
  <c r="AG282" i="49"/>
  <c r="G282" i="49" s="1"/>
  <c r="AE282" i="49"/>
  <c r="E282" i="49" s="1"/>
  <c r="BB282" i="49"/>
  <c r="AB282" i="49" s="1"/>
  <c r="AF282" i="49"/>
  <c r="F282" i="49" s="1"/>
  <c r="AT282" i="49"/>
  <c r="T282" i="49" s="1"/>
  <c r="AO282" i="49"/>
  <c r="O282" i="49" s="1"/>
  <c r="BB281" i="49"/>
  <c r="AB281" i="49" s="1"/>
  <c r="DL270" i="48"/>
  <c r="AN597" i="49" s="1"/>
  <c r="CL597" i="49" s="1"/>
  <c r="BM597" i="49" s="1"/>
  <c r="CX283" i="49"/>
  <c r="DW283" i="49"/>
  <c r="FU283" i="49"/>
  <c r="EV283" i="49"/>
  <c r="EA269" i="48"/>
  <c r="AE596" i="49"/>
  <c r="CC596" i="49" s="1"/>
  <c r="CH283" i="49"/>
  <c r="DG283" i="49"/>
  <c r="EF283" i="49"/>
  <c r="FE283" i="49"/>
  <c r="CD283" i="49"/>
  <c r="DC283" i="49"/>
  <c r="EB283" i="49"/>
  <c r="FA283" i="49"/>
  <c r="DM283" i="49"/>
  <c r="CN283" i="49"/>
  <c r="FK283" i="49"/>
  <c r="EL283" i="49"/>
  <c r="DU283" i="49"/>
  <c r="CV283" i="49"/>
  <c r="ET283" i="49"/>
  <c r="FS283" i="49"/>
  <c r="CT283" i="49"/>
  <c r="DS283" i="49"/>
  <c r="ER283" i="49"/>
  <c r="FQ283" i="49"/>
  <c r="DX283" i="49"/>
  <c r="CY283" i="49"/>
  <c r="FV283" i="49"/>
  <c r="EW283" i="49"/>
  <c r="AY282" i="49"/>
  <c r="Y282" i="49" s="1"/>
  <c r="AJ282" i="49"/>
  <c r="J282" i="49" s="1"/>
  <c r="AP282" i="49"/>
  <c r="P282" i="49" s="1"/>
  <c r="AL282" i="49"/>
  <c r="L282" i="49" s="1"/>
  <c r="AI282" i="49"/>
  <c r="I282" i="49" s="1"/>
  <c r="CC283" i="49"/>
  <c r="DB283" i="49"/>
  <c r="EA283" i="49"/>
  <c r="EZ283" i="49"/>
  <c r="DO283" i="49"/>
  <c r="CP283" i="49"/>
  <c r="FM283" i="49"/>
  <c r="EN283" i="49"/>
  <c r="DS270" i="48"/>
  <c r="AU597" i="49" s="1"/>
  <c r="CS597" i="49" s="1"/>
  <c r="BT597" i="49" s="1"/>
  <c r="DP283" i="49"/>
  <c r="CQ283" i="49"/>
  <c r="FN283" i="49"/>
  <c r="EO283" i="49"/>
  <c r="DQ283" i="49"/>
  <c r="CR283" i="49"/>
  <c r="EP283" i="49"/>
  <c r="FO283" i="49"/>
  <c r="DY283" i="49"/>
  <c r="CZ283" i="49"/>
  <c r="FW283" i="49"/>
  <c r="EX283" i="49"/>
  <c r="DE283" i="49"/>
  <c r="CF283" i="49"/>
  <c r="ED283" i="49"/>
  <c r="FC283" i="49"/>
  <c r="DF283" i="49"/>
  <c r="CG283" i="49"/>
  <c r="EE283" i="49"/>
  <c r="FD283" i="49"/>
  <c r="CW283" i="49"/>
  <c r="DV283" i="49"/>
  <c r="FT283" i="49"/>
  <c r="EU283" i="49"/>
  <c r="AH282" i="49"/>
  <c r="H282" i="49" s="1"/>
  <c r="AN282" i="49"/>
  <c r="N282" i="49" s="1"/>
  <c r="AZ282" i="49"/>
  <c r="Z282" i="49" s="1"/>
  <c r="AU282" i="49"/>
  <c r="U282" i="49" s="1"/>
  <c r="AM282" i="49"/>
  <c r="M282" i="49" s="1"/>
  <c r="AQ282" i="49"/>
  <c r="Q282" i="49" s="1"/>
  <c r="AK282" i="49"/>
  <c r="K282" i="49" s="1"/>
  <c r="AR281" i="49"/>
  <c r="R281" i="49" s="1"/>
  <c r="DR283" i="49"/>
  <c r="CS283" i="49"/>
  <c r="FP283" i="49"/>
  <c r="EQ283" i="49"/>
  <c r="CK283" i="49"/>
  <c r="DJ283" i="49"/>
  <c r="EI283" i="49"/>
  <c r="FH283" i="49"/>
  <c r="DP270" i="48"/>
  <c r="AR597" i="49" s="1"/>
  <c r="CP597" i="49" s="1"/>
  <c r="BQ597" i="49" s="1"/>
  <c r="DK270" i="48"/>
  <c r="AM597" i="49" s="1"/>
  <c r="CK597" i="49" s="1"/>
  <c r="BL597" i="49" s="1"/>
  <c r="DX270" i="48"/>
  <c r="AZ597" i="49" s="1"/>
  <c r="CX597" i="49" s="1"/>
  <c r="BY597" i="49" s="1"/>
  <c r="CE283" i="49"/>
  <c r="DD283" i="49"/>
  <c r="FB283" i="49"/>
  <c r="EC283" i="49"/>
  <c r="DI283" i="49"/>
  <c r="CJ283" i="49"/>
  <c r="EH283" i="49"/>
  <c r="FG283" i="49"/>
  <c r="DO270" i="48"/>
  <c r="AQ597" i="49" s="1"/>
  <c r="CO597" i="49" s="1"/>
  <c r="BP597" i="49" s="1"/>
  <c r="CU283" i="49"/>
  <c r="DT283" i="49"/>
  <c r="FR283" i="49"/>
  <c r="ES283" i="49"/>
  <c r="DL283" i="49"/>
  <c r="CM283" i="49"/>
  <c r="FJ283" i="49"/>
  <c r="EK283" i="49"/>
  <c r="CI283" i="49"/>
  <c r="DH283" i="49"/>
  <c r="FF283" i="49"/>
  <c r="EG283" i="49"/>
  <c r="BA282" i="49"/>
  <c r="AA282" i="49" s="1"/>
  <c r="AV282" i="49"/>
  <c r="V282" i="49" s="1"/>
  <c r="AX282" i="49"/>
  <c r="X282" i="49" s="1"/>
  <c r="AS282" i="49"/>
  <c r="S282" i="49" s="1"/>
  <c r="AR282" i="49"/>
  <c r="R282" i="49" s="1"/>
  <c r="DK283" i="49"/>
  <c r="CL283" i="49"/>
  <c r="FI283" i="49"/>
  <c r="EJ283" i="49"/>
  <c r="DH271" i="48"/>
  <c r="AJ598" i="49" s="1"/>
  <c r="CH598" i="49" s="1"/>
  <c r="BI598" i="49" s="1"/>
  <c r="DP271" i="48"/>
  <c r="AR598" i="49" s="1"/>
  <c r="CP598" i="49" s="1"/>
  <c r="BQ598" i="49" s="1"/>
  <c r="DE271" i="48"/>
  <c r="AG598" i="49" s="1"/>
  <c r="CE598" i="49" s="1"/>
  <c r="BF598" i="49" s="1"/>
  <c r="DZ271" i="48"/>
  <c r="BB598" i="49" s="1"/>
  <c r="CZ598" i="49" s="1"/>
  <c r="CA598" i="49" s="1"/>
  <c r="DQ271" i="48"/>
  <c r="AS598" i="49" s="1"/>
  <c r="CQ598" i="49" s="1"/>
  <c r="BR598" i="49" s="1"/>
  <c r="DI271" i="48"/>
  <c r="AK598" i="49" s="1"/>
  <c r="CI598" i="49" s="1"/>
  <c r="BJ598" i="49" s="1"/>
  <c r="DF271" i="48"/>
  <c r="AH598" i="49" s="1"/>
  <c r="CF598" i="49" s="1"/>
  <c r="BG598" i="49" s="1"/>
  <c r="DC270" i="48"/>
  <c r="DA270" i="48"/>
  <c r="D272" i="48"/>
  <c r="BD596" i="49" l="1"/>
  <c r="CB596" i="49" s="1"/>
  <c r="DM271" i="48"/>
  <c r="AO598" i="49" s="1"/>
  <c r="CM598" i="49" s="1"/>
  <c r="BN598" i="49" s="1"/>
  <c r="BN284" i="49"/>
  <c r="DD271" i="48"/>
  <c r="AF598" i="49" s="1"/>
  <c r="CD598" i="49" s="1"/>
  <c r="BE598" i="49" s="1"/>
  <c r="BE284" i="49"/>
  <c r="DO271" i="48"/>
  <c r="AQ598" i="49" s="1"/>
  <c r="CO598" i="49" s="1"/>
  <c r="BP598" i="49" s="1"/>
  <c r="BP284" i="49"/>
  <c r="DW271" i="48"/>
  <c r="AY598" i="49" s="1"/>
  <c r="CW598" i="49" s="1"/>
  <c r="BX598" i="49" s="1"/>
  <c r="BX284" i="49"/>
  <c r="E593" i="49"/>
  <c r="AC593" i="49" s="1"/>
  <c r="DZ593" i="49"/>
  <c r="DB594" i="49"/>
  <c r="BK285" i="49"/>
  <c r="CA285" i="49"/>
  <c r="BO285" i="49"/>
  <c r="BP285" i="49"/>
  <c r="BG285" i="49"/>
  <c r="BD285" i="49"/>
  <c r="BT285" i="49"/>
  <c r="BQ285" i="49"/>
  <c r="BW285" i="49"/>
  <c r="BH285" i="49"/>
  <c r="BX285" i="49"/>
  <c r="BE285" i="49"/>
  <c r="BU285" i="49"/>
  <c r="BR285" i="49"/>
  <c r="BN285" i="49"/>
  <c r="BL285" i="49"/>
  <c r="BI285" i="49"/>
  <c r="BV285" i="49"/>
  <c r="BM285" i="49"/>
  <c r="BF285" i="49"/>
  <c r="BZ285" i="49"/>
  <c r="BY285" i="49"/>
  <c r="G596" i="49"/>
  <c r="T596" i="49"/>
  <c r="V596" i="49"/>
  <c r="DN271" i="48"/>
  <c r="AP598" i="49" s="1"/>
  <c r="CN598" i="49" s="1"/>
  <c r="BO598" i="49" s="1"/>
  <c r="DK271" i="48"/>
  <c r="AM598" i="49" s="1"/>
  <c r="CK598" i="49" s="1"/>
  <c r="BL598" i="49" s="1"/>
  <c r="DU271" i="48"/>
  <c r="AW598" i="49" s="1"/>
  <c r="CU598" i="49" s="1"/>
  <c r="BV598" i="49" s="1"/>
  <c r="DG271" i="48"/>
  <c r="AI598" i="49" s="1"/>
  <c r="CG598" i="49" s="1"/>
  <c r="BH598" i="49" s="1"/>
  <c r="DY271" i="48"/>
  <c r="BA598" i="49" s="1"/>
  <c r="CY598" i="49" s="1"/>
  <c r="BZ598" i="49" s="1"/>
  <c r="DT271" i="48"/>
  <c r="AV598" i="49" s="1"/>
  <c r="CT598" i="49" s="1"/>
  <c r="BU598" i="49" s="1"/>
  <c r="L596" i="49"/>
  <c r="DX271" i="48"/>
  <c r="AZ598" i="49" s="1"/>
  <c r="CX598" i="49" s="1"/>
  <c r="BY598" i="49" s="1"/>
  <c r="DJ271" i="48"/>
  <c r="AL598" i="49" s="1"/>
  <c r="CJ598" i="49" s="1"/>
  <c r="BK598" i="49" s="1"/>
  <c r="DS271" i="48"/>
  <c r="AU598" i="49" s="1"/>
  <c r="CS598" i="49" s="1"/>
  <c r="BT598" i="49" s="1"/>
  <c r="EO597" i="49"/>
  <c r="DP597" i="49" s="1"/>
  <c r="S597" i="49" s="1"/>
  <c r="EU597" i="49"/>
  <c r="DV597" i="49" s="1"/>
  <c r="EB597" i="49"/>
  <c r="DC597" i="49" s="1"/>
  <c r="F597" i="49" s="1"/>
  <c r="EG597" i="49"/>
  <c r="DH597" i="49" s="1"/>
  <c r="X596" i="49"/>
  <c r="W596" i="49"/>
  <c r="N596" i="49"/>
  <c r="Q596" i="49"/>
  <c r="J596" i="49"/>
  <c r="AA596" i="49"/>
  <c r="W595" i="49"/>
  <c r="EW597" i="49"/>
  <c r="DX597" i="49" s="1"/>
  <c r="EA595" i="49"/>
  <c r="EH597" i="49"/>
  <c r="DI597" i="49" s="1"/>
  <c r="ES597" i="49"/>
  <c r="DT597" i="49" s="1"/>
  <c r="EP597" i="49"/>
  <c r="DQ597" i="49" s="1"/>
  <c r="EK597" i="49"/>
  <c r="DL597" i="49" s="1"/>
  <c r="O597" i="49" s="1"/>
  <c r="ET597" i="49"/>
  <c r="DU597" i="49" s="1"/>
  <c r="X597" i="49" s="1"/>
  <c r="EB596" i="49"/>
  <c r="DC596" i="49" s="1"/>
  <c r="F596" i="49" s="1"/>
  <c r="ER597" i="49"/>
  <c r="DS597" i="49" s="1"/>
  <c r="ED597" i="49"/>
  <c r="DE597" i="49" s="1"/>
  <c r="H597" i="49" s="1"/>
  <c r="EK596" i="49"/>
  <c r="DL596" i="49" s="1"/>
  <c r="O596" i="49" s="1"/>
  <c r="EC597" i="49"/>
  <c r="DD597" i="49" s="1"/>
  <c r="G597" i="49" s="1"/>
  <c r="EE597" i="49"/>
  <c r="DF597" i="49" s="1"/>
  <c r="EX597" i="49"/>
  <c r="DY597" i="49" s="1"/>
  <c r="AB597" i="49" s="1"/>
  <c r="EL597" i="49"/>
  <c r="DM597" i="49" s="1"/>
  <c r="AI283" i="49"/>
  <c r="I283" i="49" s="1"/>
  <c r="AH283" i="49"/>
  <c r="H283" i="49" s="1"/>
  <c r="AT283" i="49"/>
  <c r="T283" i="49" s="1"/>
  <c r="AR283" i="49"/>
  <c r="R283" i="49" s="1"/>
  <c r="AN283" i="49"/>
  <c r="N283" i="49" s="1"/>
  <c r="AC282" i="49"/>
  <c r="AL283" i="49"/>
  <c r="L283" i="49" s="1"/>
  <c r="AC281" i="49"/>
  <c r="CL284" i="49"/>
  <c r="DK284" i="49"/>
  <c r="EJ284" i="49"/>
  <c r="FI284" i="49"/>
  <c r="CX284" i="49"/>
  <c r="DW284" i="49"/>
  <c r="EV284" i="49"/>
  <c r="FU284" i="49"/>
  <c r="CO284" i="49"/>
  <c r="DN284" i="49"/>
  <c r="EM284" i="49"/>
  <c r="FL284" i="49"/>
  <c r="DC284" i="49"/>
  <c r="CD284" i="49"/>
  <c r="EB284" i="49"/>
  <c r="FA284" i="49"/>
  <c r="DQ284" i="49"/>
  <c r="CR284" i="49"/>
  <c r="EP284" i="49"/>
  <c r="FO284" i="49"/>
  <c r="CM284" i="49"/>
  <c r="DL284" i="49"/>
  <c r="FJ284" i="49"/>
  <c r="EK284" i="49"/>
  <c r="DL271" i="48"/>
  <c r="AN598" i="49" s="1"/>
  <c r="CL598" i="49" s="1"/>
  <c r="BM598" i="49" s="1"/>
  <c r="DI284" i="49"/>
  <c r="CJ284" i="49"/>
  <c r="FG284" i="49"/>
  <c r="EH284" i="49"/>
  <c r="DR284" i="49"/>
  <c r="CS284" i="49"/>
  <c r="FP284" i="49"/>
  <c r="EQ284" i="49"/>
  <c r="CW284" i="49"/>
  <c r="DV284" i="49"/>
  <c r="EU284" i="49"/>
  <c r="FT284" i="49"/>
  <c r="CG284" i="49"/>
  <c r="DF284" i="49"/>
  <c r="FD284" i="49"/>
  <c r="EE284" i="49"/>
  <c r="DT284" i="49"/>
  <c r="CU284" i="49"/>
  <c r="FR284" i="49"/>
  <c r="ES284" i="49"/>
  <c r="DE284" i="49"/>
  <c r="CF284" i="49"/>
  <c r="FC284" i="49"/>
  <c r="ED284" i="49"/>
  <c r="AK283" i="49"/>
  <c r="K283" i="49" s="1"/>
  <c r="AO283" i="49"/>
  <c r="O283" i="49" s="1"/>
  <c r="AW283" i="49"/>
  <c r="W283" i="49" s="1"/>
  <c r="DN283" i="49"/>
  <c r="CO283" i="49"/>
  <c r="EM283" i="49"/>
  <c r="FL283" i="49"/>
  <c r="AE283" i="49"/>
  <c r="E283" i="49" s="1"/>
  <c r="BA283" i="49"/>
  <c r="AA283" i="49" s="1"/>
  <c r="AP283" i="49"/>
  <c r="P283" i="49" s="1"/>
  <c r="DR271" i="48"/>
  <c r="AT598" i="49" s="1"/>
  <c r="CR598" i="49" s="1"/>
  <c r="BS598" i="49" s="1"/>
  <c r="DV271" i="48"/>
  <c r="AX598" i="49" s="1"/>
  <c r="CV598" i="49" s="1"/>
  <c r="BW598" i="49" s="1"/>
  <c r="DS284" i="49"/>
  <c r="CT284" i="49"/>
  <c r="FQ284" i="49"/>
  <c r="ER284" i="49"/>
  <c r="DJ284" i="49"/>
  <c r="CK284" i="49"/>
  <c r="EI284" i="49"/>
  <c r="FH284" i="49"/>
  <c r="CE284" i="49"/>
  <c r="DD284" i="49"/>
  <c r="EC284" i="49"/>
  <c r="FB284" i="49"/>
  <c r="DM284" i="49"/>
  <c r="CN284" i="49"/>
  <c r="EL284" i="49"/>
  <c r="FK284" i="49"/>
  <c r="DY284" i="49"/>
  <c r="CZ284" i="49"/>
  <c r="EX284" i="49"/>
  <c r="FW284" i="49"/>
  <c r="CH284" i="49"/>
  <c r="DG284" i="49"/>
  <c r="EF284" i="49"/>
  <c r="FE284" i="49"/>
  <c r="AU283" i="49"/>
  <c r="U283" i="49" s="1"/>
  <c r="AV283" i="49"/>
  <c r="V283" i="49" s="1"/>
  <c r="AX283" i="49"/>
  <c r="X283" i="49" s="1"/>
  <c r="AF283" i="49"/>
  <c r="F283" i="49" s="1"/>
  <c r="AJ283" i="49"/>
  <c r="J283" i="49" s="1"/>
  <c r="EA270" i="48"/>
  <c r="AE597" i="49"/>
  <c r="CC597" i="49" s="1"/>
  <c r="CY284" i="49"/>
  <c r="DX284" i="49"/>
  <c r="FV284" i="49"/>
  <c r="EW284" i="49"/>
  <c r="DU284" i="49"/>
  <c r="CV284" i="49"/>
  <c r="ET284" i="49"/>
  <c r="FS284" i="49"/>
  <c r="DH284" i="49"/>
  <c r="CI284" i="49"/>
  <c r="EG284" i="49"/>
  <c r="FF284" i="49"/>
  <c r="DB284" i="49"/>
  <c r="CC284" i="49"/>
  <c r="EZ284" i="49"/>
  <c r="EA284" i="49"/>
  <c r="CP284" i="49"/>
  <c r="DO284" i="49"/>
  <c r="EN284" i="49"/>
  <c r="FM284" i="49"/>
  <c r="DP284" i="49"/>
  <c r="CQ284" i="49"/>
  <c r="FN284" i="49"/>
  <c r="EO284" i="49"/>
  <c r="AG283" i="49"/>
  <c r="G283" i="49" s="1"/>
  <c r="AM283" i="49"/>
  <c r="M283" i="49" s="1"/>
  <c r="AY283" i="49"/>
  <c r="Y283" i="49" s="1"/>
  <c r="BB283" i="49"/>
  <c r="AB283" i="49" s="1"/>
  <c r="AS283" i="49"/>
  <c r="S283" i="49" s="1"/>
  <c r="AZ283" i="49"/>
  <c r="Z283" i="49" s="1"/>
  <c r="DC271" i="48"/>
  <c r="DA271" i="48"/>
  <c r="DE272" i="48"/>
  <c r="AG599" i="49" s="1"/>
  <c r="CE599" i="49" s="1"/>
  <c r="BF599" i="49" s="1"/>
  <c r="DO272" i="48"/>
  <c r="AQ599" i="49" s="1"/>
  <c r="CO599" i="49" s="1"/>
  <c r="BP599" i="49" s="1"/>
  <c r="DJ272" i="48"/>
  <c r="AL599" i="49" s="1"/>
  <c r="CJ599" i="49" s="1"/>
  <c r="BK599" i="49" s="1"/>
  <c r="DK272" i="48"/>
  <c r="AM599" i="49" s="1"/>
  <c r="CK599" i="49" s="1"/>
  <c r="BL599" i="49" s="1"/>
  <c r="DV272" i="48"/>
  <c r="AX599" i="49" s="1"/>
  <c r="CV599" i="49" s="1"/>
  <c r="BW599" i="49" s="1"/>
  <c r="DF272" i="48"/>
  <c r="AH599" i="49" s="1"/>
  <c r="CF599" i="49" s="1"/>
  <c r="BG599" i="49" s="1"/>
  <c r="DT272" i="48"/>
  <c r="AV599" i="49" s="1"/>
  <c r="CT599" i="49" s="1"/>
  <c r="BU599" i="49" s="1"/>
  <c r="DQ272" i="48"/>
  <c r="AS599" i="49" s="1"/>
  <c r="CQ599" i="49" s="1"/>
  <c r="BR599" i="49" s="1"/>
  <c r="DW272" i="48"/>
  <c r="AY599" i="49" s="1"/>
  <c r="CW599" i="49" s="1"/>
  <c r="BX599" i="49" s="1"/>
  <c r="DU272" i="48"/>
  <c r="AW599" i="49" s="1"/>
  <c r="CU599" i="49" s="1"/>
  <c r="BV599" i="49" s="1"/>
  <c r="DG272" i="48"/>
  <c r="AI599" i="49" s="1"/>
  <c r="CG599" i="49" s="1"/>
  <c r="BH599" i="49" s="1"/>
  <c r="DS272" i="48"/>
  <c r="AU599" i="49" s="1"/>
  <c r="CS599" i="49" s="1"/>
  <c r="BT599" i="49" s="1"/>
  <c r="D273" i="48"/>
  <c r="BD597" i="49" l="1"/>
  <c r="CB597" i="49" s="1"/>
  <c r="DI272" i="48"/>
  <c r="AK599" i="49" s="1"/>
  <c r="CI599" i="49" s="1"/>
  <c r="BJ599" i="49" s="1"/>
  <c r="BJ285" i="49"/>
  <c r="DR272" i="48"/>
  <c r="AT599" i="49" s="1"/>
  <c r="CR599" i="49" s="1"/>
  <c r="BS599" i="49" s="1"/>
  <c r="BS285" i="49"/>
  <c r="E594" i="49"/>
  <c r="AC594" i="49" s="1"/>
  <c r="DZ594" i="49"/>
  <c r="DB595" i="49"/>
  <c r="DZ595" i="49" s="1"/>
  <c r="DL272" i="48"/>
  <c r="AN599" i="49" s="1"/>
  <c r="CL599" i="49" s="1"/>
  <c r="BM599" i="49" s="1"/>
  <c r="BS286" i="49"/>
  <c r="BG286" i="49"/>
  <c r="BW286" i="49"/>
  <c r="BK286" i="49"/>
  <c r="CA286" i="49"/>
  <c r="BH286" i="49"/>
  <c r="BX286" i="49"/>
  <c r="BL286" i="49"/>
  <c r="BI286" i="49"/>
  <c r="BY286" i="49"/>
  <c r="BP286" i="49"/>
  <c r="BM286" i="49"/>
  <c r="BJ286" i="49"/>
  <c r="BZ286" i="49"/>
  <c r="BO286" i="49"/>
  <c r="BE286" i="49"/>
  <c r="BN286" i="49"/>
  <c r="BR286" i="49"/>
  <c r="BD286" i="49"/>
  <c r="BU286" i="49"/>
  <c r="BV286" i="49"/>
  <c r="BT286" i="49"/>
  <c r="BF286" i="49"/>
  <c r="K597" i="49"/>
  <c r="DP272" i="48"/>
  <c r="AR599" i="49" s="1"/>
  <c r="CP599" i="49" s="1"/>
  <c r="BQ599" i="49" s="1"/>
  <c r="DN272" i="48"/>
  <c r="AP599" i="49" s="1"/>
  <c r="CN599" i="49" s="1"/>
  <c r="BO599" i="49" s="1"/>
  <c r="DD272" i="48"/>
  <c r="AF599" i="49" s="1"/>
  <c r="CD599" i="49" s="1"/>
  <c r="BE599" i="49" s="1"/>
  <c r="ES598" i="49"/>
  <c r="DT598" i="49" s="1"/>
  <c r="EV598" i="49"/>
  <c r="DW598" i="49" s="1"/>
  <c r="EM598" i="49"/>
  <c r="DN598" i="49" s="1"/>
  <c r="EM597" i="49"/>
  <c r="DN597" i="49" s="1"/>
  <c r="Q597" i="49" s="1"/>
  <c r="L597" i="49"/>
  <c r="AA597" i="49"/>
  <c r="V597" i="49"/>
  <c r="W597" i="49"/>
  <c r="EF597" i="49"/>
  <c r="DG597" i="49" s="1"/>
  <c r="J597" i="49" s="1"/>
  <c r="ED598" i="49"/>
  <c r="DE598" i="49" s="1"/>
  <c r="H598" i="49" s="1"/>
  <c r="EB598" i="49"/>
  <c r="DC598" i="49" s="1"/>
  <c r="F598" i="49" s="1"/>
  <c r="EQ598" i="49"/>
  <c r="DR598" i="49" s="1"/>
  <c r="U598" i="49" s="1"/>
  <c r="ER598" i="49"/>
  <c r="DS598" i="49" s="1"/>
  <c r="V598" i="49" s="1"/>
  <c r="EF598" i="49"/>
  <c r="DG598" i="49" s="1"/>
  <c r="EW598" i="49"/>
  <c r="DX598" i="49" s="1"/>
  <c r="EO598" i="49"/>
  <c r="DP598" i="49" s="1"/>
  <c r="Y597" i="49"/>
  <c r="P597" i="49"/>
  <c r="EA596" i="49"/>
  <c r="EJ597" i="49"/>
  <c r="DK597" i="49" s="1"/>
  <c r="N597" i="49" s="1"/>
  <c r="EE598" i="49"/>
  <c r="DF598" i="49" s="1"/>
  <c r="I598" i="49" s="1"/>
  <c r="Q598" i="49"/>
  <c r="T597" i="49"/>
  <c r="I597" i="49"/>
  <c r="EN598" i="49"/>
  <c r="DO598" i="49" s="1"/>
  <c r="R598" i="49" s="1"/>
  <c r="EC598" i="49"/>
  <c r="DD598" i="49" s="1"/>
  <c r="G598" i="49" s="1"/>
  <c r="EI598" i="49"/>
  <c r="DJ598" i="49" s="1"/>
  <c r="EK598" i="49"/>
  <c r="DL598" i="49" s="1"/>
  <c r="O598" i="49" s="1"/>
  <c r="EG598" i="49"/>
  <c r="DH598" i="49" s="1"/>
  <c r="K598" i="49" s="1"/>
  <c r="EI597" i="49"/>
  <c r="DJ597" i="49" s="1"/>
  <c r="M597" i="49" s="1"/>
  <c r="EV597" i="49"/>
  <c r="DW597" i="49" s="1"/>
  <c r="Z597" i="49" s="1"/>
  <c r="EX598" i="49"/>
  <c r="DY598" i="49" s="1"/>
  <c r="AB598" i="49" s="1"/>
  <c r="EQ597" i="49"/>
  <c r="DR597" i="49" s="1"/>
  <c r="U597" i="49" s="1"/>
  <c r="EL598" i="49"/>
  <c r="DM598" i="49" s="1"/>
  <c r="P598" i="49" s="1"/>
  <c r="EU598" i="49"/>
  <c r="DV598" i="49" s="1"/>
  <c r="Y598" i="49" s="1"/>
  <c r="EH598" i="49"/>
  <c r="DI598" i="49" s="1"/>
  <c r="L598" i="49" s="1"/>
  <c r="EN597" i="49"/>
  <c r="DO597" i="49" s="1"/>
  <c r="R597" i="49" s="1"/>
  <c r="AR284" i="49"/>
  <c r="R284" i="49" s="1"/>
  <c r="AK284" i="49"/>
  <c r="K284" i="49" s="1"/>
  <c r="AX284" i="49"/>
  <c r="X284" i="49" s="1"/>
  <c r="AQ283" i="49"/>
  <c r="Q283" i="49" s="1"/>
  <c r="AT284" i="49"/>
  <c r="T284" i="49" s="1"/>
  <c r="AF284" i="49"/>
  <c r="F284" i="49" s="1"/>
  <c r="AQ284" i="49"/>
  <c r="Q284" i="49" s="1"/>
  <c r="AZ284" i="49"/>
  <c r="Z284" i="49" s="1"/>
  <c r="AN284" i="49"/>
  <c r="N284" i="49" s="1"/>
  <c r="DZ272" i="48"/>
  <c r="BB599" i="49" s="1"/>
  <c r="CZ599" i="49" s="1"/>
  <c r="CA599" i="49" s="1"/>
  <c r="CP285" i="49"/>
  <c r="DO285" i="49"/>
  <c r="EN285" i="49"/>
  <c r="FM285" i="49"/>
  <c r="DM285" i="49"/>
  <c r="CN285" i="49"/>
  <c r="EL285" i="49"/>
  <c r="FK285" i="49"/>
  <c r="DI285" i="49"/>
  <c r="CJ285" i="49"/>
  <c r="FG285" i="49"/>
  <c r="EH285" i="49"/>
  <c r="CD285" i="49"/>
  <c r="DC285" i="49"/>
  <c r="EB285" i="49"/>
  <c r="FA285" i="49"/>
  <c r="CT285" i="49"/>
  <c r="DS285" i="49"/>
  <c r="ER285" i="49"/>
  <c r="FQ285" i="49"/>
  <c r="DR285" i="49"/>
  <c r="CS285" i="49"/>
  <c r="EQ285" i="49"/>
  <c r="FP285" i="49"/>
  <c r="AS284" i="49"/>
  <c r="S284" i="49" s="1"/>
  <c r="AE284" i="49"/>
  <c r="E284" i="49" s="1"/>
  <c r="BA284" i="49"/>
  <c r="AA284" i="49" s="1"/>
  <c r="AJ284" i="49"/>
  <c r="J284" i="49" s="1"/>
  <c r="BB284" i="49"/>
  <c r="AB284" i="49" s="1"/>
  <c r="AP284" i="49"/>
  <c r="P284" i="49" s="1"/>
  <c r="AG284" i="49"/>
  <c r="G284" i="49" s="1"/>
  <c r="AM284" i="49"/>
  <c r="M284" i="49" s="1"/>
  <c r="AY284" i="49"/>
  <c r="Y284" i="49" s="1"/>
  <c r="AO284" i="49"/>
  <c r="O284" i="49" s="1"/>
  <c r="DW285" i="49"/>
  <c r="CX285" i="49"/>
  <c r="EV285" i="49"/>
  <c r="FU285" i="49"/>
  <c r="CY285" i="49"/>
  <c r="FV285" i="49"/>
  <c r="EW285" i="49"/>
  <c r="DX285" i="49"/>
  <c r="DE285" i="49"/>
  <c r="CF285" i="49"/>
  <c r="FC285" i="49"/>
  <c r="ED285" i="49"/>
  <c r="DL285" i="49"/>
  <c r="CM285" i="49"/>
  <c r="EK285" i="49"/>
  <c r="FJ285" i="49"/>
  <c r="CH285" i="49"/>
  <c r="DG285" i="49"/>
  <c r="FE285" i="49"/>
  <c r="EF285" i="49"/>
  <c r="CO285" i="49"/>
  <c r="DN285" i="49"/>
  <c r="FL285" i="49"/>
  <c r="EM285" i="49"/>
  <c r="DH272" i="48"/>
  <c r="AJ599" i="49" s="1"/>
  <c r="CH599" i="49" s="1"/>
  <c r="BI599" i="49" s="1"/>
  <c r="DX272" i="48"/>
  <c r="AZ599" i="49" s="1"/>
  <c r="CX599" i="49" s="1"/>
  <c r="BY599" i="49" s="1"/>
  <c r="DB285" i="49"/>
  <c r="CC285" i="49"/>
  <c r="EA285" i="49"/>
  <c r="EZ285" i="49"/>
  <c r="DU285" i="49"/>
  <c r="CV285" i="49"/>
  <c r="ET285" i="49"/>
  <c r="FS285" i="49"/>
  <c r="DJ285" i="49"/>
  <c r="CK285" i="49"/>
  <c r="EI285" i="49"/>
  <c r="FH285" i="49"/>
  <c r="DT285" i="49"/>
  <c r="CU285" i="49"/>
  <c r="ES285" i="49"/>
  <c r="FR285" i="49"/>
  <c r="CG285" i="49"/>
  <c r="DF285" i="49"/>
  <c r="FD285" i="49"/>
  <c r="EE285" i="49"/>
  <c r="DQ285" i="49"/>
  <c r="CR285" i="49"/>
  <c r="FO285" i="49"/>
  <c r="EP285" i="49"/>
  <c r="EA271" i="48"/>
  <c r="AE598" i="49"/>
  <c r="CC598" i="49" s="1"/>
  <c r="DM272" i="48"/>
  <c r="AO599" i="49" s="1"/>
  <c r="CM599" i="49" s="1"/>
  <c r="BN599" i="49" s="1"/>
  <c r="DY272" i="48"/>
  <c r="BA599" i="49" s="1"/>
  <c r="CY599" i="49" s="1"/>
  <c r="BZ599" i="49" s="1"/>
  <c r="DY285" i="49"/>
  <c r="CZ285" i="49"/>
  <c r="EX285" i="49"/>
  <c r="FW285" i="49"/>
  <c r="CI285" i="49"/>
  <c r="DH285" i="49"/>
  <c r="FF285" i="49"/>
  <c r="EG285" i="49"/>
  <c r="DP285" i="49"/>
  <c r="CQ285" i="49"/>
  <c r="EO285" i="49"/>
  <c r="FN285" i="49"/>
  <c r="CW285" i="49"/>
  <c r="DV285" i="49"/>
  <c r="EU285" i="49"/>
  <c r="FT285" i="49"/>
  <c r="CL285" i="49"/>
  <c r="DK285" i="49"/>
  <c r="EJ285" i="49"/>
  <c r="FI285" i="49"/>
  <c r="DD285" i="49"/>
  <c r="CE285" i="49"/>
  <c r="FB285" i="49"/>
  <c r="EC285" i="49"/>
  <c r="AV284" i="49"/>
  <c r="V284" i="49" s="1"/>
  <c r="AC283" i="49"/>
  <c r="AH284" i="49"/>
  <c r="H284" i="49" s="1"/>
  <c r="AW284" i="49"/>
  <c r="W284" i="49" s="1"/>
  <c r="AI284" i="49"/>
  <c r="I284" i="49" s="1"/>
  <c r="AU284" i="49"/>
  <c r="U284" i="49" s="1"/>
  <c r="AL284" i="49"/>
  <c r="L284" i="49" s="1"/>
  <c r="DA272" i="48"/>
  <c r="DY273" i="48"/>
  <c r="BA600" i="49" s="1"/>
  <c r="CY600" i="49" s="1"/>
  <c r="BZ600" i="49" s="1"/>
  <c r="DM273" i="48"/>
  <c r="AO600" i="49" s="1"/>
  <c r="CM600" i="49" s="1"/>
  <c r="BN600" i="49" s="1"/>
  <c r="DR273" i="48"/>
  <c r="AT600" i="49" s="1"/>
  <c r="CR600" i="49" s="1"/>
  <c r="BS600" i="49" s="1"/>
  <c r="DS273" i="48"/>
  <c r="AU600" i="49" s="1"/>
  <c r="CS600" i="49" s="1"/>
  <c r="BT600" i="49" s="1"/>
  <c r="DG273" i="48"/>
  <c r="AI600" i="49" s="1"/>
  <c r="CG600" i="49" s="1"/>
  <c r="BH600" i="49" s="1"/>
  <c r="DI273" i="48"/>
  <c r="AK600" i="49" s="1"/>
  <c r="CI600" i="49" s="1"/>
  <c r="BJ600" i="49" s="1"/>
  <c r="DN273" i="48"/>
  <c r="AP600" i="49" s="1"/>
  <c r="CN600" i="49" s="1"/>
  <c r="BO600" i="49" s="1"/>
  <c r="DL273" i="48"/>
  <c r="AN600" i="49" s="1"/>
  <c r="CL600" i="49" s="1"/>
  <c r="BM600" i="49" s="1"/>
  <c r="DO273" i="48"/>
  <c r="AQ600" i="49" s="1"/>
  <c r="CO600" i="49" s="1"/>
  <c r="BP600" i="49" s="1"/>
  <c r="DJ273" i="48"/>
  <c r="AL600" i="49" s="1"/>
  <c r="CJ600" i="49" s="1"/>
  <c r="BK600" i="49" s="1"/>
  <c r="DQ273" i="48"/>
  <c r="AS600" i="49" s="1"/>
  <c r="CQ600" i="49" s="1"/>
  <c r="BR600" i="49" s="1"/>
  <c r="DZ273" i="48"/>
  <c r="BB600" i="49" s="1"/>
  <c r="CZ600" i="49" s="1"/>
  <c r="CA600" i="49" s="1"/>
  <c r="DK273" i="48"/>
  <c r="AM600" i="49" s="1"/>
  <c r="CK600" i="49" s="1"/>
  <c r="BL600" i="49" s="1"/>
  <c r="DE273" i="48"/>
  <c r="AG600" i="49" s="1"/>
  <c r="CE600" i="49" s="1"/>
  <c r="BF600" i="49" s="1"/>
  <c r="DH273" i="48"/>
  <c r="AJ600" i="49" s="1"/>
  <c r="CH600" i="49" s="1"/>
  <c r="BI600" i="49" s="1"/>
  <c r="DF273" i="48"/>
  <c r="AH600" i="49" s="1"/>
  <c r="CF600" i="49" s="1"/>
  <c r="BG600" i="49" s="1"/>
  <c r="DV273" i="48"/>
  <c r="AX600" i="49" s="1"/>
  <c r="CV600" i="49" s="1"/>
  <c r="BW600" i="49" s="1"/>
  <c r="DC272" i="48"/>
  <c r="D274" i="48"/>
  <c r="E595" i="49" l="1"/>
  <c r="AC595" i="49" s="1"/>
  <c r="BD598" i="49"/>
  <c r="CB598" i="49" s="1"/>
  <c r="DP273" i="48"/>
  <c r="AR600" i="49" s="1"/>
  <c r="CP600" i="49" s="1"/>
  <c r="BQ600" i="49" s="1"/>
  <c r="BQ286" i="49"/>
  <c r="DB596" i="49"/>
  <c r="DZ596" i="49" s="1"/>
  <c r="DU273" i="48"/>
  <c r="AW600" i="49" s="1"/>
  <c r="CU600" i="49" s="1"/>
  <c r="BV600" i="49" s="1"/>
  <c r="DX273" i="48"/>
  <c r="AZ600" i="49" s="1"/>
  <c r="CX600" i="49" s="1"/>
  <c r="BY600" i="49" s="1"/>
  <c r="BK287" i="49"/>
  <c r="CA287" i="49"/>
  <c r="BO287" i="49"/>
  <c r="BS287" i="49"/>
  <c r="BG287" i="49"/>
  <c r="BP287" i="49"/>
  <c r="BW287" i="49"/>
  <c r="BD287" i="49"/>
  <c r="BT287" i="49"/>
  <c r="BQ287" i="49"/>
  <c r="BH287" i="49"/>
  <c r="BX287" i="49"/>
  <c r="BE287" i="49"/>
  <c r="BU287" i="49"/>
  <c r="BR287" i="49"/>
  <c r="BL287" i="49"/>
  <c r="BM287" i="49"/>
  <c r="BJ287" i="49"/>
  <c r="BY287" i="49"/>
  <c r="BN287" i="49"/>
  <c r="BV287" i="49"/>
  <c r="BI287" i="49"/>
  <c r="BF287" i="49"/>
  <c r="BZ287" i="49"/>
  <c r="DT273" i="48"/>
  <c r="AV600" i="49" s="1"/>
  <c r="CT600" i="49" s="1"/>
  <c r="BU600" i="49" s="1"/>
  <c r="DD273" i="48"/>
  <c r="AF600" i="49" s="1"/>
  <c r="CD600" i="49" s="1"/>
  <c r="BE600" i="49" s="1"/>
  <c r="Z598" i="49"/>
  <c r="EQ599" i="49"/>
  <c r="DR599" i="49" s="1"/>
  <c r="EH599" i="49"/>
  <c r="DI599" i="49" s="1"/>
  <c r="EE599" i="49"/>
  <c r="DF599" i="49" s="1"/>
  <c r="ES599" i="49"/>
  <c r="DT599" i="49" s="1"/>
  <c r="W599" i="49" s="1"/>
  <c r="EN599" i="49"/>
  <c r="DO599" i="49" s="1"/>
  <c r="R599" i="49" s="1"/>
  <c r="E596" i="49"/>
  <c r="AC596" i="49" s="1"/>
  <c r="J598" i="49"/>
  <c r="AA598" i="49"/>
  <c r="ED599" i="49"/>
  <c r="DE599" i="49" s="1"/>
  <c r="H599" i="49" s="1"/>
  <c r="EA597" i="49"/>
  <c r="M598" i="49"/>
  <c r="W598" i="49"/>
  <c r="S598" i="49"/>
  <c r="EL599" i="49"/>
  <c r="DM599" i="49" s="1"/>
  <c r="P599" i="49" s="1"/>
  <c r="ER599" i="49"/>
  <c r="DS599" i="49" s="1"/>
  <c r="V599" i="49" s="1"/>
  <c r="EJ599" i="49"/>
  <c r="DK599" i="49" s="1"/>
  <c r="EG599" i="49"/>
  <c r="DH599" i="49" s="1"/>
  <c r="K599" i="49" s="1"/>
  <c r="EJ598" i="49"/>
  <c r="DK598" i="49" s="1"/>
  <c r="N598" i="49" s="1"/>
  <c r="ET598" i="49"/>
  <c r="DU598" i="49" s="1"/>
  <c r="X598" i="49" s="1"/>
  <c r="EM599" i="49"/>
  <c r="DN599" i="49" s="1"/>
  <c r="Q599" i="49" s="1"/>
  <c r="EI599" i="49"/>
  <c r="DJ599" i="49" s="1"/>
  <c r="M599" i="49" s="1"/>
  <c r="EP598" i="49"/>
  <c r="DQ598" i="49" s="1"/>
  <c r="T598" i="49" s="1"/>
  <c r="EP599" i="49"/>
  <c r="DQ599" i="49" s="1"/>
  <c r="T599" i="49" s="1"/>
  <c r="ET599" i="49"/>
  <c r="DU599" i="49" s="1"/>
  <c r="X599" i="49" s="1"/>
  <c r="EB599" i="49"/>
  <c r="DC599" i="49" s="1"/>
  <c r="F599" i="49" s="1"/>
  <c r="EU599" i="49"/>
  <c r="DV599" i="49" s="1"/>
  <c r="EC599" i="49"/>
  <c r="DD599" i="49" s="1"/>
  <c r="G599" i="49" s="1"/>
  <c r="EO599" i="49"/>
  <c r="DP599" i="49" s="1"/>
  <c r="S599" i="49" s="1"/>
  <c r="DW273" i="48"/>
  <c r="AY600" i="49" s="1"/>
  <c r="CW600" i="49" s="1"/>
  <c r="BX600" i="49" s="1"/>
  <c r="AO285" i="49"/>
  <c r="O285" i="49" s="1"/>
  <c r="BA285" i="49"/>
  <c r="AA285" i="49" s="1"/>
  <c r="AG285" i="49"/>
  <c r="G285" i="49" s="1"/>
  <c r="AL285" i="49"/>
  <c r="L285" i="49" s="1"/>
  <c r="EA272" i="48"/>
  <c r="AE599" i="49"/>
  <c r="CC599" i="49" s="1"/>
  <c r="CD286" i="49"/>
  <c r="DC286" i="49"/>
  <c r="FA286" i="49"/>
  <c r="EB286" i="49"/>
  <c r="DD286" i="49"/>
  <c r="CE286" i="49"/>
  <c r="FB286" i="49"/>
  <c r="EC286" i="49"/>
  <c r="CU286" i="49"/>
  <c r="DT286" i="49"/>
  <c r="ES286" i="49"/>
  <c r="FR286" i="49"/>
  <c r="DW286" i="49"/>
  <c r="CX286" i="49"/>
  <c r="EV286" i="49"/>
  <c r="FU286" i="49"/>
  <c r="DB286" i="49"/>
  <c r="CC286" i="49"/>
  <c r="EA286" i="49"/>
  <c r="EZ286" i="49"/>
  <c r="DL286" i="49"/>
  <c r="CM286" i="49"/>
  <c r="FJ286" i="49"/>
  <c r="EK286" i="49"/>
  <c r="AN285" i="49"/>
  <c r="N285" i="49" s="1"/>
  <c r="AY285" i="49"/>
  <c r="Y285" i="49" s="1"/>
  <c r="AS285" i="49"/>
  <c r="S285" i="49" s="1"/>
  <c r="BB285" i="49"/>
  <c r="AB285" i="49" s="1"/>
  <c r="AW285" i="49"/>
  <c r="W285" i="49" s="1"/>
  <c r="AM285" i="49"/>
  <c r="M285" i="49" s="1"/>
  <c r="AX285" i="49"/>
  <c r="X285" i="49" s="1"/>
  <c r="AE285" i="49"/>
  <c r="E285" i="49" s="1"/>
  <c r="AU285" i="49"/>
  <c r="U285" i="49" s="1"/>
  <c r="AV285" i="49"/>
  <c r="V285" i="49" s="1"/>
  <c r="AF285" i="49"/>
  <c r="F285" i="49" s="1"/>
  <c r="AP285" i="49"/>
  <c r="P285" i="49" s="1"/>
  <c r="AR285" i="49"/>
  <c r="R285" i="49" s="1"/>
  <c r="CW286" i="49"/>
  <c r="DV286" i="49"/>
  <c r="FT286" i="49"/>
  <c r="EU286" i="49"/>
  <c r="DX286" i="49"/>
  <c r="CY286" i="49"/>
  <c r="EW286" i="49"/>
  <c r="FV286" i="49"/>
  <c r="DU286" i="49"/>
  <c r="CV286" i="49"/>
  <c r="FS286" i="49"/>
  <c r="ET286" i="49"/>
  <c r="DI286" i="49"/>
  <c r="CJ286" i="49"/>
  <c r="EH286" i="49"/>
  <c r="FG286" i="49"/>
  <c r="DE286" i="49"/>
  <c r="CF286" i="49"/>
  <c r="FC286" i="49"/>
  <c r="ED286" i="49"/>
  <c r="CI286" i="49"/>
  <c r="DH286" i="49"/>
  <c r="EG286" i="49"/>
  <c r="FF286" i="49"/>
  <c r="AQ285" i="49"/>
  <c r="Q285" i="49" s="1"/>
  <c r="AJ285" i="49"/>
  <c r="J285" i="49" s="1"/>
  <c r="AH285" i="49"/>
  <c r="H285" i="49" s="1"/>
  <c r="AC284" i="49"/>
  <c r="DM286" i="49"/>
  <c r="CN286" i="49"/>
  <c r="FK286" i="49"/>
  <c r="EL286" i="49"/>
  <c r="DY286" i="49"/>
  <c r="CZ286" i="49"/>
  <c r="FW286" i="49"/>
  <c r="EX286" i="49"/>
  <c r="CP286" i="49"/>
  <c r="DO286" i="49"/>
  <c r="EN286" i="49"/>
  <c r="FM286" i="49"/>
  <c r="DJ286" i="49"/>
  <c r="EI286" i="49"/>
  <c r="CK286" i="49"/>
  <c r="FH286" i="49"/>
  <c r="CL286" i="49"/>
  <c r="DK286" i="49"/>
  <c r="EJ286" i="49"/>
  <c r="FI286" i="49"/>
  <c r="CH286" i="49"/>
  <c r="DG286" i="49"/>
  <c r="FE286" i="49"/>
  <c r="EF286" i="49"/>
  <c r="AZ285" i="49"/>
  <c r="Z285" i="49" s="1"/>
  <c r="CT286" i="49"/>
  <c r="DS286" i="49"/>
  <c r="ER286" i="49"/>
  <c r="FQ286" i="49"/>
  <c r="CO286" i="49"/>
  <c r="DN286" i="49"/>
  <c r="FL286" i="49"/>
  <c r="EM286" i="49"/>
  <c r="DP286" i="49"/>
  <c r="CQ286" i="49"/>
  <c r="FN286" i="49"/>
  <c r="EO286" i="49"/>
  <c r="DR286" i="49"/>
  <c r="CS286" i="49"/>
  <c r="FP286" i="49"/>
  <c r="EQ286" i="49"/>
  <c r="DQ286" i="49"/>
  <c r="CR286" i="49"/>
  <c r="EP286" i="49"/>
  <c r="FO286" i="49"/>
  <c r="DF286" i="49"/>
  <c r="CG286" i="49"/>
  <c r="EE286" i="49"/>
  <c r="FD286" i="49"/>
  <c r="AK285" i="49"/>
  <c r="K285" i="49" s="1"/>
  <c r="AT285" i="49"/>
  <c r="T285" i="49" s="1"/>
  <c r="AI285" i="49"/>
  <c r="I285" i="49" s="1"/>
  <c r="DC273" i="48"/>
  <c r="DA273" i="48"/>
  <c r="DN274" i="48"/>
  <c r="AP601" i="49" s="1"/>
  <c r="CN601" i="49" s="1"/>
  <c r="BO601" i="49" s="1"/>
  <c r="DV274" i="48"/>
  <c r="AX601" i="49" s="1"/>
  <c r="CV601" i="49" s="1"/>
  <c r="BW601" i="49" s="1"/>
  <c r="DK274" i="48"/>
  <c r="AM601" i="49" s="1"/>
  <c r="CK601" i="49" s="1"/>
  <c r="BL601" i="49" s="1"/>
  <c r="DT274" i="48"/>
  <c r="AV601" i="49" s="1"/>
  <c r="CT601" i="49" s="1"/>
  <c r="BU601" i="49" s="1"/>
  <c r="DD274" i="48"/>
  <c r="AF601" i="49" s="1"/>
  <c r="CD601" i="49" s="1"/>
  <c r="BE601" i="49" s="1"/>
  <c r="DQ274" i="48"/>
  <c r="AS601" i="49" s="1"/>
  <c r="CQ601" i="49" s="1"/>
  <c r="BR601" i="49" s="1"/>
  <c r="DP274" i="48"/>
  <c r="AR601" i="49" s="1"/>
  <c r="CP601" i="49" s="1"/>
  <c r="BQ601" i="49" s="1"/>
  <c r="DI274" i="48"/>
  <c r="AK601" i="49" s="1"/>
  <c r="CI601" i="49" s="1"/>
  <c r="BJ601" i="49" s="1"/>
  <c r="DY274" i="48"/>
  <c r="BA601" i="49" s="1"/>
  <c r="CY601" i="49" s="1"/>
  <c r="BZ601" i="49" s="1"/>
  <c r="D275" i="48"/>
  <c r="BD599" i="49" l="1"/>
  <c r="CB599" i="49" s="1"/>
  <c r="DB597" i="49"/>
  <c r="D10" i="48"/>
  <c r="BS288" i="49"/>
  <c r="BG288" i="49"/>
  <c r="BW288" i="49"/>
  <c r="BK288" i="49"/>
  <c r="CA288" i="49"/>
  <c r="BH288" i="49"/>
  <c r="BX288" i="49"/>
  <c r="BI288" i="49"/>
  <c r="BY288" i="49"/>
  <c r="BO288" i="49"/>
  <c r="BP288" i="49"/>
  <c r="BM288" i="49"/>
  <c r="BJ288" i="49"/>
  <c r="BZ288" i="49"/>
  <c r="BU288" i="49"/>
  <c r="BF288" i="49"/>
  <c r="BD288" i="49"/>
  <c r="BN288" i="49"/>
  <c r="BE288" i="49"/>
  <c r="BR288" i="49"/>
  <c r="BQ288" i="49"/>
  <c r="BV288" i="49"/>
  <c r="U599" i="49"/>
  <c r="L599" i="49"/>
  <c r="DO274" i="48"/>
  <c r="AQ601" i="49" s="1"/>
  <c r="CO601" i="49" s="1"/>
  <c r="BP601" i="49" s="1"/>
  <c r="DU274" i="48"/>
  <c r="AW601" i="49" s="1"/>
  <c r="CU601" i="49" s="1"/>
  <c r="BV601" i="49" s="1"/>
  <c r="DH274" i="48"/>
  <c r="AJ601" i="49" s="1"/>
  <c r="CH601" i="49" s="1"/>
  <c r="BI601" i="49" s="1"/>
  <c r="DE274" i="48"/>
  <c r="AG601" i="49" s="1"/>
  <c r="CE601" i="49" s="1"/>
  <c r="BF601" i="49" s="1"/>
  <c r="EC600" i="49"/>
  <c r="DD600" i="49" s="1"/>
  <c r="ET600" i="49"/>
  <c r="DU600" i="49" s="1"/>
  <c r="EP600" i="49"/>
  <c r="DQ600" i="49" s="1"/>
  <c r="T600" i="49" s="1"/>
  <c r="EJ600" i="49"/>
  <c r="DK600" i="49" s="1"/>
  <c r="N600" i="49" s="1"/>
  <c r="EF600" i="49"/>
  <c r="DG600" i="49" s="1"/>
  <c r="J600" i="49" s="1"/>
  <c r="ES600" i="49"/>
  <c r="DT600" i="49" s="1"/>
  <c r="W600" i="49" s="1"/>
  <c r="EV599" i="49"/>
  <c r="DW599" i="49" s="1"/>
  <c r="Z599" i="49" s="1"/>
  <c r="EH600" i="49"/>
  <c r="DI600" i="49" s="1"/>
  <c r="L600" i="49" s="1"/>
  <c r="EM600" i="49"/>
  <c r="DN600" i="49" s="1"/>
  <c r="Q600" i="49" s="1"/>
  <c r="EA598" i="49"/>
  <c r="EB600" i="49"/>
  <c r="DC600" i="49" s="1"/>
  <c r="F600" i="49" s="1"/>
  <c r="EK599" i="49"/>
  <c r="DL599" i="49" s="1"/>
  <c r="O599" i="49" s="1"/>
  <c r="G600" i="49"/>
  <c r="ED600" i="49"/>
  <c r="DE600" i="49" s="1"/>
  <c r="N599" i="49"/>
  <c r="I599" i="49"/>
  <c r="EW600" i="49"/>
  <c r="DX600" i="49" s="1"/>
  <c r="AA600" i="49" s="1"/>
  <c r="Y599" i="49"/>
  <c r="EW599" i="49"/>
  <c r="DX599" i="49" s="1"/>
  <c r="AA599" i="49" s="1"/>
  <c r="EO600" i="49"/>
  <c r="DP600" i="49" s="1"/>
  <c r="S600" i="49" s="1"/>
  <c r="EF599" i="49"/>
  <c r="DG599" i="49" s="1"/>
  <c r="J599" i="49" s="1"/>
  <c r="EV600" i="49"/>
  <c r="DW600" i="49" s="1"/>
  <c r="Z600" i="49" s="1"/>
  <c r="EX600" i="49"/>
  <c r="DY600" i="49" s="1"/>
  <c r="AB600" i="49" s="1"/>
  <c r="EK600" i="49"/>
  <c r="DL600" i="49" s="1"/>
  <c r="O600" i="49" s="1"/>
  <c r="EL600" i="49"/>
  <c r="DM600" i="49" s="1"/>
  <c r="EX599" i="49"/>
  <c r="DY599" i="49" s="1"/>
  <c r="AB599" i="49" s="1"/>
  <c r="ER600" i="49"/>
  <c r="DS600" i="49" s="1"/>
  <c r="V600" i="49" s="1"/>
  <c r="EQ600" i="49"/>
  <c r="DR600" i="49" s="1"/>
  <c r="EE600" i="49"/>
  <c r="DF600" i="49" s="1"/>
  <c r="I600" i="49" s="1"/>
  <c r="EG600" i="49"/>
  <c r="DH600" i="49" s="1"/>
  <c r="K600" i="49" s="1"/>
  <c r="EN600" i="49"/>
  <c r="DO600" i="49" s="1"/>
  <c r="R600" i="49" s="1"/>
  <c r="EI600" i="49"/>
  <c r="DJ600" i="49" s="1"/>
  <c r="AM286" i="49"/>
  <c r="M286" i="49" s="1"/>
  <c r="AE286" i="49"/>
  <c r="E286" i="49" s="1"/>
  <c r="AZ286" i="49"/>
  <c r="Z286" i="49" s="1"/>
  <c r="AW286" i="49"/>
  <c r="W286" i="49" s="1"/>
  <c r="DZ274" i="48"/>
  <c r="BB601" i="49" s="1"/>
  <c r="CZ601" i="49" s="1"/>
  <c r="CA601" i="49" s="1"/>
  <c r="DX274" i="48"/>
  <c r="AZ601" i="49" s="1"/>
  <c r="CX601" i="49" s="1"/>
  <c r="BY601" i="49" s="1"/>
  <c r="EA273" i="48"/>
  <c r="AE600" i="49"/>
  <c r="CC600" i="49" s="1"/>
  <c r="DS274" i="48"/>
  <c r="AU601" i="49" s="1"/>
  <c r="CS601" i="49" s="1"/>
  <c r="BT601" i="49" s="1"/>
  <c r="DM274" i="48"/>
  <c r="AO601" i="49" s="1"/>
  <c r="CM601" i="49" s="1"/>
  <c r="BN601" i="49" s="1"/>
  <c r="DJ287" i="49"/>
  <c r="CK287" i="49"/>
  <c r="EI287" i="49"/>
  <c r="FH287" i="49"/>
  <c r="DF274" i="48"/>
  <c r="AH601" i="49" s="1"/>
  <c r="CF601" i="49" s="1"/>
  <c r="BG601" i="49" s="1"/>
  <c r="DL274" i="48"/>
  <c r="AN601" i="49" s="1"/>
  <c r="CL601" i="49" s="1"/>
  <c r="BM601" i="49" s="1"/>
  <c r="DW274" i="48"/>
  <c r="AY601" i="49" s="1"/>
  <c r="CW601" i="49" s="1"/>
  <c r="BX601" i="49" s="1"/>
  <c r="AU286" i="49"/>
  <c r="U286" i="49" s="1"/>
  <c r="AS286" i="49"/>
  <c r="S286" i="49" s="1"/>
  <c r="AQ286" i="49"/>
  <c r="Q286" i="49" s="1"/>
  <c r="DU287" i="49"/>
  <c r="CV287" i="49"/>
  <c r="ET287" i="49"/>
  <c r="FS287" i="49"/>
  <c r="CD287" i="49"/>
  <c r="DC287" i="49"/>
  <c r="EB287" i="49"/>
  <c r="FA287" i="49"/>
  <c r="DS287" i="49"/>
  <c r="CT287" i="49"/>
  <c r="ER287" i="49"/>
  <c r="FQ287" i="49"/>
  <c r="CI287" i="49"/>
  <c r="DH287" i="49"/>
  <c r="FF287" i="49"/>
  <c r="EG287" i="49"/>
  <c r="CQ287" i="49"/>
  <c r="DP287" i="49"/>
  <c r="FN287" i="49"/>
  <c r="EO287" i="49"/>
  <c r="DO287" i="49"/>
  <c r="CP287" i="49"/>
  <c r="FM287" i="49"/>
  <c r="EN287" i="49"/>
  <c r="AI286" i="49"/>
  <c r="I286" i="49" s="1"/>
  <c r="AT286" i="49"/>
  <c r="T286" i="49" s="1"/>
  <c r="AV286" i="49"/>
  <c r="V286" i="49" s="1"/>
  <c r="AJ286" i="49"/>
  <c r="J286" i="49" s="1"/>
  <c r="BB286" i="49"/>
  <c r="AB286" i="49" s="1"/>
  <c r="AP286" i="49"/>
  <c r="P286" i="49" s="1"/>
  <c r="AH286" i="49"/>
  <c r="H286" i="49" s="1"/>
  <c r="AX286" i="49"/>
  <c r="X286" i="49" s="1"/>
  <c r="AY286" i="49"/>
  <c r="Y286" i="49" s="1"/>
  <c r="CO287" i="49"/>
  <c r="DN287" i="49"/>
  <c r="EM287" i="49"/>
  <c r="FL287" i="49"/>
  <c r="DX287" i="49"/>
  <c r="CY287" i="49"/>
  <c r="FV287" i="49"/>
  <c r="EW287" i="49"/>
  <c r="CU287" i="49"/>
  <c r="DT287" i="49"/>
  <c r="FR287" i="49"/>
  <c r="ES287" i="49"/>
  <c r="DD287" i="49"/>
  <c r="CE287" i="49"/>
  <c r="EC287" i="49"/>
  <c r="FB287" i="49"/>
  <c r="DM287" i="49"/>
  <c r="CN287" i="49"/>
  <c r="EL287" i="49"/>
  <c r="FK287" i="49"/>
  <c r="CH287" i="49"/>
  <c r="DG287" i="49"/>
  <c r="FE287" i="49"/>
  <c r="EF287" i="49"/>
  <c r="AN286" i="49"/>
  <c r="N286" i="49" s="1"/>
  <c r="AR286" i="49"/>
  <c r="R286" i="49" s="1"/>
  <c r="AK286" i="49"/>
  <c r="K286" i="49" s="1"/>
  <c r="AL286" i="49"/>
  <c r="L286" i="49" s="1"/>
  <c r="BA286" i="49"/>
  <c r="AA286" i="49" s="1"/>
  <c r="AC285" i="49"/>
  <c r="AO286" i="49"/>
  <c r="O286" i="49" s="1"/>
  <c r="AG286" i="49"/>
  <c r="G286" i="49" s="1"/>
  <c r="AF286" i="49"/>
  <c r="F286" i="49" s="1"/>
  <c r="DB287" i="49"/>
  <c r="CC287" i="49"/>
  <c r="EA287" i="49"/>
  <c r="EZ287" i="49"/>
  <c r="CX287" i="49"/>
  <c r="DW287" i="49"/>
  <c r="FU287" i="49"/>
  <c r="EV287" i="49"/>
  <c r="DR274" i="48"/>
  <c r="AT601" i="49" s="1"/>
  <c r="CR601" i="49" s="1"/>
  <c r="BS601" i="49" s="1"/>
  <c r="DG274" i="48"/>
  <c r="AI601" i="49" s="1"/>
  <c r="CG601" i="49" s="1"/>
  <c r="BH601" i="49" s="1"/>
  <c r="DJ274" i="48"/>
  <c r="AL601" i="49" s="1"/>
  <c r="CJ601" i="49" s="1"/>
  <c r="BK601" i="49" s="1"/>
  <c r="DC274" i="48"/>
  <c r="DA274" i="48"/>
  <c r="DM275" i="48"/>
  <c r="AO602" i="49" s="1"/>
  <c r="CM602" i="49" s="1"/>
  <c r="BN602" i="49" s="1"/>
  <c r="DT275" i="48"/>
  <c r="AV602" i="49" s="1"/>
  <c r="CT602" i="49" s="1"/>
  <c r="BU602" i="49" s="1"/>
  <c r="DP275" i="48"/>
  <c r="AR602" i="49" s="1"/>
  <c r="CP602" i="49" s="1"/>
  <c r="BQ602" i="49" s="1"/>
  <c r="DD275" i="48"/>
  <c r="AF602" i="49" s="1"/>
  <c r="CD602" i="49" s="1"/>
  <c r="BE602" i="49" s="1"/>
  <c r="DR275" i="48"/>
  <c r="AT602" i="49" s="1"/>
  <c r="CR602" i="49" s="1"/>
  <c r="BS602" i="49" s="1"/>
  <c r="DG275" i="48"/>
  <c r="AI602" i="49" s="1"/>
  <c r="CG602" i="49" s="1"/>
  <c r="BH602" i="49" s="1"/>
  <c r="DN275" i="48"/>
  <c r="AP602" i="49" s="1"/>
  <c r="CN602" i="49" s="1"/>
  <c r="BO602" i="49" s="1"/>
  <c r="DI275" i="48"/>
  <c r="AK602" i="49" s="1"/>
  <c r="CI602" i="49" s="1"/>
  <c r="BJ602" i="49" s="1"/>
  <c r="DL275" i="48"/>
  <c r="AN602" i="49" s="1"/>
  <c r="CL602" i="49" s="1"/>
  <c r="BM602" i="49" s="1"/>
  <c r="DJ275" i="48"/>
  <c r="AL602" i="49" s="1"/>
  <c r="CJ602" i="49" s="1"/>
  <c r="BK602" i="49" s="1"/>
  <c r="DF275" i="48"/>
  <c r="AH602" i="49" s="1"/>
  <c r="CF602" i="49" s="1"/>
  <c r="BG602" i="49" s="1"/>
  <c r="DE275" i="48"/>
  <c r="AG602" i="49" s="1"/>
  <c r="CE602" i="49" s="1"/>
  <c r="BF602" i="49" s="1"/>
  <c r="DX275" i="48"/>
  <c r="AZ602" i="49" s="1"/>
  <c r="CX602" i="49" s="1"/>
  <c r="BY602" i="49" s="1"/>
  <c r="DV275" i="48"/>
  <c r="AX602" i="49" s="1"/>
  <c r="CV602" i="49" s="1"/>
  <c r="BW602" i="49" s="1"/>
  <c r="D276" i="48"/>
  <c r="BD600" i="49" l="1"/>
  <c r="CB600" i="49" s="1"/>
  <c r="DS275" i="48"/>
  <c r="AU602" i="49" s="1"/>
  <c r="CS602" i="49" s="1"/>
  <c r="BT602" i="49" s="1"/>
  <c r="BT288" i="49"/>
  <c r="DK275" i="48"/>
  <c r="AM602" i="49" s="1"/>
  <c r="CK602" i="49" s="1"/>
  <c r="BL602" i="49" s="1"/>
  <c r="BL288" i="49"/>
  <c r="E597" i="49"/>
  <c r="AC597" i="49" s="1"/>
  <c r="DZ597" i="49"/>
  <c r="DB598" i="49"/>
  <c r="DZ598" i="49" s="1"/>
  <c r="BK289" i="49"/>
  <c r="CA289" i="49"/>
  <c r="BO289" i="49"/>
  <c r="BW289" i="49"/>
  <c r="BP289" i="49"/>
  <c r="BD289" i="49"/>
  <c r="BT289" i="49"/>
  <c r="BQ289" i="49"/>
  <c r="BH289" i="49"/>
  <c r="BX289" i="49"/>
  <c r="BE289" i="49"/>
  <c r="BU289" i="49"/>
  <c r="BR289" i="49"/>
  <c r="BF289" i="49"/>
  <c r="BZ289" i="49"/>
  <c r="BG289" i="49"/>
  <c r="BI289" i="49"/>
  <c r="BJ289" i="49"/>
  <c r="BM289" i="49"/>
  <c r="BN289" i="49"/>
  <c r="BL289" i="49"/>
  <c r="BY289" i="49"/>
  <c r="EF601" i="49"/>
  <c r="DG601" i="49" s="1"/>
  <c r="J601" i="49" s="1"/>
  <c r="DH275" i="48"/>
  <c r="AJ602" i="49" s="1"/>
  <c r="CH602" i="49" s="1"/>
  <c r="BI602" i="49" s="1"/>
  <c r="EW601" i="49"/>
  <c r="DX601" i="49" s="1"/>
  <c r="H600" i="49"/>
  <c r="M600" i="49"/>
  <c r="U600" i="49"/>
  <c r="P600" i="49"/>
  <c r="EU600" i="49"/>
  <c r="DV600" i="49" s="1"/>
  <c r="Y600" i="49" s="1"/>
  <c r="EA599" i="49"/>
  <c r="ET601" i="49"/>
  <c r="DU601" i="49" s="1"/>
  <c r="X600" i="49"/>
  <c r="EI601" i="49"/>
  <c r="DJ601" i="49" s="1"/>
  <c r="EC601" i="49"/>
  <c r="DD601" i="49" s="1"/>
  <c r="ES601" i="49"/>
  <c r="DT601" i="49" s="1"/>
  <c r="ER601" i="49"/>
  <c r="DS601" i="49" s="1"/>
  <c r="V601" i="49" s="1"/>
  <c r="EG601" i="49"/>
  <c r="DH601" i="49" s="1"/>
  <c r="EB601" i="49"/>
  <c r="DC601" i="49" s="1"/>
  <c r="F601" i="49" s="1"/>
  <c r="EO601" i="49"/>
  <c r="DP601" i="49" s="1"/>
  <c r="S601" i="49" s="1"/>
  <c r="EN601" i="49"/>
  <c r="DO601" i="49" s="1"/>
  <c r="R601" i="49" s="1"/>
  <c r="EM601" i="49"/>
  <c r="DN601" i="49" s="1"/>
  <c r="Q601" i="49" s="1"/>
  <c r="EL601" i="49"/>
  <c r="DM601" i="49" s="1"/>
  <c r="DQ275" i="48"/>
  <c r="AS602" i="49" s="1"/>
  <c r="CQ602" i="49" s="1"/>
  <c r="BR602" i="49" s="1"/>
  <c r="AC286" i="49"/>
  <c r="AP287" i="49"/>
  <c r="P287" i="49" s="1"/>
  <c r="AG287" i="49"/>
  <c r="G287" i="49" s="1"/>
  <c r="AQ287" i="49"/>
  <c r="Q287" i="49" s="1"/>
  <c r="AR287" i="49"/>
  <c r="R287" i="49" s="1"/>
  <c r="AS287" i="49"/>
  <c r="S287" i="49" s="1"/>
  <c r="AK287" i="49"/>
  <c r="K287" i="49" s="1"/>
  <c r="CO288" i="49"/>
  <c r="DN288" i="49"/>
  <c r="EM288" i="49"/>
  <c r="FL288" i="49"/>
  <c r="DZ275" i="48"/>
  <c r="BB602" i="49" s="1"/>
  <c r="CZ602" i="49" s="1"/>
  <c r="CA602" i="49" s="1"/>
  <c r="DW275" i="48"/>
  <c r="AY602" i="49" s="1"/>
  <c r="CW602" i="49" s="1"/>
  <c r="BX602" i="49" s="1"/>
  <c r="EA274" i="48"/>
  <c r="AE601" i="49"/>
  <c r="CC601" i="49" s="1"/>
  <c r="DC288" i="49"/>
  <c r="CD288" i="49"/>
  <c r="EB288" i="49"/>
  <c r="FA288" i="49"/>
  <c r="DD288" i="49"/>
  <c r="CE288" i="49"/>
  <c r="EC288" i="49"/>
  <c r="FB288" i="49"/>
  <c r="DI288" i="49"/>
  <c r="CJ288" i="49"/>
  <c r="FG288" i="49"/>
  <c r="EH288" i="49"/>
  <c r="DQ288" i="49"/>
  <c r="CR288" i="49"/>
  <c r="FO288" i="49"/>
  <c r="EP288" i="49"/>
  <c r="CX288" i="49"/>
  <c r="DW288" i="49"/>
  <c r="FU288" i="49"/>
  <c r="EV288" i="49"/>
  <c r="DK288" i="49"/>
  <c r="CL288" i="49"/>
  <c r="EJ288" i="49"/>
  <c r="FI288" i="49"/>
  <c r="CG287" i="49"/>
  <c r="DF287" i="49"/>
  <c r="EE287" i="49"/>
  <c r="FD287" i="49"/>
  <c r="AZ287" i="49"/>
  <c r="Z287" i="49" s="1"/>
  <c r="AM287" i="49"/>
  <c r="M287" i="49" s="1"/>
  <c r="DY275" i="48"/>
  <c r="BA602" i="49" s="1"/>
  <c r="CY602" i="49" s="1"/>
  <c r="BZ602" i="49" s="1"/>
  <c r="DR288" i="49"/>
  <c r="CS288" i="49"/>
  <c r="FP288" i="49"/>
  <c r="EQ288" i="49"/>
  <c r="DM288" i="49"/>
  <c r="CN288" i="49"/>
  <c r="EL288" i="49"/>
  <c r="FK288" i="49"/>
  <c r="CG288" i="49"/>
  <c r="DF288" i="49"/>
  <c r="FD288" i="49"/>
  <c r="EE288" i="49"/>
  <c r="CP288" i="49"/>
  <c r="DO288" i="49"/>
  <c r="EN288" i="49"/>
  <c r="FM288" i="49"/>
  <c r="CT288" i="49"/>
  <c r="DS288" i="49"/>
  <c r="FQ288" i="49"/>
  <c r="ER288" i="49"/>
  <c r="DJ288" i="49"/>
  <c r="CK288" i="49"/>
  <c r="EI288" i="49"/>
  <c r="FH288" i="49"/>
  <c r="AE287" i="49"/>
  <c r="E287" i="49" s="1"/>
  <c r="AJ287" i="49"/>
  <c r="J287" i="49" s="1"/>
  <c r="AW287" i="49"/>
  <c r="W287" i="49" s="1"/>
  <c r="BA287" i="49"/>
  <c r="AA287" i="49" s="1"/>
  <c r="CW287" i="49"/>
  <c r="DV287" i="49"/>
  <c r="FT287" i="49"/>
  <c r="EU287" i="49"/>
  <c r="DE287" i="49"/>
  <c r="CF287" i="49"/>
  <c r="ED287" i="49"/>
  <c r="FC287" i="49"/>
  <c r="DR287" i="49"/>
  <c r="CS287" i="49"/>
  <c r="FP287" i="49"/>
  <c r="EQ287" i="49"/>
  <c r="DT288" i="49"/>
  <c r="CU288" i="49"/>
  <c r="FR288" i="49"/>
  <c r="ES288" i="49"/>
  <c r="DX288" i="49"/>
  <c r="CY288" i="49"/>
  <c r="FV288" i="49"/>
  <c r="EW288" i="49"/>
  <c r="DY288" i="49"/>
  <c r="CZ288" i="49"/>
  <c r="EX288" i="49"/>
  <c r="FW288" i="49"/>
  <c r="CW288" i="49"/>
  <c r="DV288" i="49"/>
  <c r="EU288" i="49"/>
  <c r="FT288" i="49"/>
  <c r="DU288" i="49"/>
  <c r="CV288" i="49"/>
  <c r="ET288" i="49"/>
  <c r="FS288" i="49"/>
  <c r="DI287" i="49"/>
  <c r="CJ287" i="49"/>
  <c r="FG287" i="49"/>
  <c r="EH287" i="49"/>
  <c r="DQ287" i="49"/>
  <c r="CR287" i="49"/>
  <c r="EP287" i="49"/>
  <c r="FO287" i="49"/>
  <c r="DY287" i="49"/>
  <c r="CZ287" i="49"/>
  <c r="FW287" i="49"/>
  <c r="EX287" i="49"/>
  <c r="DU275" i="48"/>
  <c r="AW602" i="49" s="1"/>
  <c r="CU602" i="49" s="1"/>
  <c r="BV602" i="49" s="1"/>
  <c r="DO275" i="48"/>
  <c r="AQ602" i="49" s="1"/>
  <c r="CO602" i="49" s="1"/>
  <c r="BP602" i="49" s="1"/>
  <c r="DP288" i="49"/>
  <c r="CQ288" i="49"/>
  <c r="FN288" i="49"/>
  <c r="EO288" i="49"/>
  <c r="DG288" i="49"/>
  <c r="CH288" i="49"/>
  <c r="EF288" i="49"/>
  <c r="FE288" i="49"/>
  <c r="DE288" i="49"/>
  <c r="CF288" i="49"/>
  <c r="FC288" i="49"/>
  <c r="ED288" i="49"/>
  <c r="CI288" i="49"/>
  <c r="DH288" i="49"/>
  <c r="EG288" i="49"/>
  <c r="FF288" i="49"/>
  <c r="DB288" i="49"/>
  <c r="CC288" i="49"/>
  <c r="EZ288" i="49"/>
  <c r="EA288" i="49"/>
  <c r="CM288" i="49"/>
  <c r="DL288" i="49"/>
  <c r="FJ288" i="49"/>
  <c r="EK288" i="49"/>
  <c r="AV287" i="49"/>
  <c r="V287" i="49" s="1"/>
  <c r="AF287" i="49"/>
  <c r="F287" i="49" s="1"/>
  <c r="AX287" i="49"/>
  <c r="X287" i="49" s="1"/>
  <c r="DK287" i="49"/>
  <c r="CL287" i="49"/>
  <c r="FI287" i="49"/>
  <c r="EJ287" i="49"/>
  <c r="DL287" i="49"/>
  <c r="CM287" i="49"/>
  <c r="EK287" i="49"/>
  <c r="FJ287" i="49"/>
  <c r="DC275" i="48"/>
  <c r="DA275" i="48"/>
  <c r="DK276" i="48"/>
  <c r="AM603" i="49" s="1"/>
  <c r="CK603" i="49" s="1"/>
  <c r="BL603" i="49" s="1"/>
  <c r="DD276" i="48"/>
  <c r="AF603" i="49" s="1"/>
  <c r="CD603" i="49" s="1"/>
  <c r="BE603" i="49" s="1"/>
  <c r="DG276" i="48"/>
  <c r="AI603" i="49" s="1"/>
  <c r="CG603" i="49" s="1"/>
  <c r="BH603" i="49" s="1"/>
  <c r="D277" i="48"/>
  <c r="E598" i="49" l="1"/>
  <c r="AC598" i="49" s="1"/>
  <c r="BD601" i="49"/>
  <c r="CB601" i="49" s="1"/>
  <c r="DU276" i="48"/>
  <c r="AW603" i="49" s="1"/>
  <c r="CU603" i="49" s="1"/>
  <c r="BV603" i="49" s="1"/>
  <c r="BV289" i="49"/>
  <c r="FR289" i="49" s="1"/>
  <c r="DR276" i="48"/>
  <c r="AT603" i="49" s="1"/>
  <c r="CR603" i="49" s="1"/>
  <c r="BS603" i="49" s="1"/>
  <c r="BS289" i="49"/>
  <c r="DB599" i="49"/>
  <c r="DY276" i="48"/>
  <c r="BA603" i="49" s="1"/>
  <c r="CY603" i="49" s="1"/>
  <c r="BZ603" i="49" s="1"/>
  <c r="DL276" i="48"/>
  <c r="AN603" i="49" s="1"/>
  <c r="CL603" i="49" s="1"/>
  <c r="BM603" i="49" s="1"/>
  <c r="BS290" i="49"/>
  <c r="BG290" i="49"/>
  <c r="BW290" i="49"/>
  <c r="BK290" i="49"/>
  <c r="CA290" i="49"/>
  <c r="BH290" i="49"/>
  <c r="BX290" i="49"/>
  <c r="BL290" i="49"/>
  <c r="BI290" i="49"/>
  <c r="BY290" i="49"/>
  <c r="BP290" i="49"/>
  <c r="BM290" i="49"/>
  <c r="BJ290" i="49"/>
  <c r="BZ290" i="49"/>
  <c r="BD290" i="49"/>
  <c r="BE290" i="49"/>
  <c r="BV290" i="49"/>
  <c r="BT290" i="49"/>
  <c r="BQ290" i="49"/>
  <c r="BF290" i="49"/>
  <c r="BU290" i="49"/>
  <c r="BN290" i="49"/>
  <c r="BR290" i="49"/>
  <c r="DN276" i="48"/>
  <c r="AP603" i="49" s="1"/>
  <c r="CN603" i="49" s="1"/>
  <c r="BO603" i="49" s="1"/>
  <c r="DV276" i="48"/>
  <c r="AX603" i="49" s="1"/>
  <c r="CV603" i="49" s="1"/>
  <c r="BW603" i="49" s="1"/>
  <c r="DZ276" i="48"/>
  <c r="BB603" i="49" s="1"/>
  <c r="CZ603" i="49" s="1"/>
  <c r="CA603" i="49" s="1"/>
  <c r="DT276" i="48"/>
  <c r="AV603" i="49" s="1"/>
  <c r="CT603" i="49" s="1"/>
  <c r="BU603" i="49" s="1"/>
  <c r="DF276" i="48"/>
  <c r="AH603" i="49" s="1"/>
  <c r="CF603" i="49" s="1"/>
  <c r="BG603" i="49" s="1"/>
  <c r="DO276" i="48"/>
  <c r="AQ603" i="49" s="1"/>
  <c r="CO603" i="49" s="1"/>
  <c r="BP603" i="49" s="1"/>
  <c r="DW276" i="48"/>
  <c r="AY603" i="49" s="1"/>
  <c r="CW603" i="49" s="1"/>
  <c r="BX603" i="49" s="1"/>
  <c r="DE276" i="48"/>
  <c r="AG603" i="49" s="1"/>
  <c r="CE603" i="49" s="1"/>
  <c r="BF603" i="49" s="1"/>
  <c r="DS276" i="48"/>
  <c r="AU603" i="49" s="1"/>
  <c r="CS603" i="49" s="1"/>
  <c r="BT603" i="49" s="1"/>
  <c r="DQ276" i="48"/>
  <c r="AS603" i="49" s="1"/>
  <c r="CQ603" i="49" s="1"/>
  <c r="BR603" i="49" s="1"/>
  <c r="DH276" i="48"/>
  <c r="AJ603" i="49" s="1"/>
  <c r="CH603" i="49" s="1"/>
  <c r="BI603" i="49" s="1"/>
  <c r="DJ276" i="48"/>
  <c r="AL603" i="49" s="1"/>
  <c r="CJ603" i="49" s="1"/>
  <c r="BK603" i="49" s="1"/>
  <c r="DP276" i="48"/>
  <c r="AR603" i="49" s="1"/>
  <c r="CP603" i="49" s="1"/>
  <c r="BQ603" i="49" s="1"/>
  <c r="EH602" i="49"/>
  <c r="DI602" i="49" s="1"/>
  <c r="L602" i="49" s="1"/>
  <c r="EF602" i="49"/>
  <c r="DG602" i="49" s="1"/>
  <c r="EQ601" i="49"/>
  <c r="DR601" i="49" s="1"/>
  <c r="U601" i="49" s="1"/>
  <c r="EB602" i="49"/>
  <c r="DC602" i="49" s="1"/>
  <c r="F602" i="49" s="1"/>
  <c r="EL602" i="49"/>
  <c r="DM602" i="49" s="1"/>
  <c r="W601" i="49"/>
  <c r="P601" i="49"/>
  <c r="EP601" i="49"/>
  <c r="DQ601" i="49" s="1"/>
  <c r="X601" i="49"/>
  <c r="EU601" i="49"/>
  <c r="DV601" i="49" s="1"/>
  <c r="Y601" i="49" s="1"/>
  <c r="EX601" i="49"/>
  <c r="DY601" i="49" s="1"/>
  <c r="AB601" i="49" s="1"/>
  <c r="AA601" i="49"/>
  <c r="M601" i="49"/>
  <c r="EE602" i="49"/>
  <c r="DF602" i="49" s="1"/>
  <c r="I602" i="49" s="1"/>
  <c r="EK602" i="49"/>
  <c r="DL602" i="49" s="1"/>
  <c r="O602" i="49" s="1"/>
  <c r="K601" i="49"/>
  <c r="EA600" i="49"/>
  <c r="G601" i="49"/>
  <c r="ER602" i="49"/>
  <c r="DS602" i="49" s="1"/>
  <c r="EN602" i="49"/>
  <c r="DO602" i="49" s="1"/>
  <c r="EE601" i="49"/>
  <c r="DF601" i="49" s="1"/>
  <c r="I601" i="49" s="1"/>
  <c r="EJ601" i="49"/>
  <c r="DK601" i="49" s="1"/>
  <c r="N601" i="49" s="1"/>
  <c r="EV602" i="49"/>
  <c r="DW602" i="49" s="1"/>
  <c r="EV601" i="49"/>
  <c r="DW601" i="49" s="1"/>
  <c r="Z601" i="49" s="1"/>
  <c r="EI602" i="49"/>
  <c r="DJ602" i="49" s="1"/>
  <c r="M602" i="49" s="1"/>
  <c r="EK601" i="49"/>
  <c r="DL601" i="49" s="1"/>
  <c r="O601" i="49" s="1"/>
  <c r="ED602" i="49"/>
  <c r="DE602" i="49" s="1"/>
  <c r="H602" i="49" s="1"/>
  <c r="ET602" i="49"/>
  <c r="DU602" i="49" s="1"/>
  <c r="ED601" i="49"/>
  <c r="DE601" i="49" s="1"/>
  <c r="H601" i="49" s="1"/>
  <c r="EJ602" i="49"/>
  <c r="DK602" i="49" s="1"/>
  <c r="N602" i="49" s="1"/>
  <c r="EC602" i="49"/>
  <c r="DD602" i="49" s="1"/>
  <c r="G602" i="49" s="1"/>
  <c r="EG602" i="49"/>
  <c r="DH602" i="49" s="1"/>
  <c r="K602" i="49" s="1"/>
  <c r="EH601" i="49"/>
  <c r="DI601" i="49" s="1"/>
  <c r="L601" i="49" s="1"/>
  <c r="EQ602" i="49"/>
  <c r="DR602" i="49" s="1"/>
  <c r="U602" i="49" s="1"/>
  <c r="EP602" i="49"/>
  <c r="DQ602" i="49" s="1"/>
  <c r="T602" i="49" s="1"/>
  <c r="AN287" i="49"/>
  <c r="N287" i="49" s="1"/>
  <c r="AK288" i="49"/>
  <c r="K288" i="49" s="1"/>
  <c r="AJ288" i="49"/>
  <c r="J288" i="49" s="1"/>
  <c r="AZ288" i="49"/>
  <c r="Z288" i="49" s="1"/>
  <c r="AT288" i="49"/>
  <c r="T288" i="49" s="1"/>
  <c r="AL288" i="49"/>
  <c r="L288" i="49" s="1"/>
  <c r="AQ288" i="49"/>
  <c r="Q288" i="49" s="1"/>
  <c r="CI289" i="49"/>
  <c r="DH289" i="49"/>
  <c r="FF289" i="49"/>
  <c r="EG289" i="49"/>
  <c r="DL289" i="49"/>
  <c r="CM289" i="49"/>
  <c r="EK289" i="49"/>
  <c r="FJ289" i="49"/>
  <c r="CU289" i="49"/>
  <c r="DT289" i="49"/>
  <c r="DF289" i="49"/>
  <c r="CG289" i="49"/>
  <c r="FD289" i="49"/>
  <c r="EE289" i="49"/>
  <c r="CD289" i="49"/>
  <c r="DC289" i="49"/>
  <c r="EB289" i="49"/>
  <c r="FA289" i="49"/>
  <c r="CY289" i="49"/>
  <c r="DX289" i="49"/>
  <c r="FV289" i="49"/>
  <c r="EW289" i="49"/>
  <c r="DE289" i="49"/>
  <c r="CF289" i="49"/>
  <c r="FC289" i="49"/>
  <c r="ED289" i="49"/>
  <c r="CC289" i="49"/>
  <c r="EZ289" i="49"/>
  <c r="EA289" i="49"/>
  <c r="DB289" i="49"/>
  <c r="DN289" i="49"/>
  <c r="CO289" i="49"/>
  <c r="FL289" i="49"/>
  <c r="EM289" i="49"/>
  <c r="AO287" i="49"/>
  <c r="O287" i="49" s="1"/>
  <c r="BB287" i="49"/>
  <c r="AB287" i="49" s="1"/>
  <c r="AL287" i="49"/>
  <c r="L287" i="49" s="1"/>
  <c r="BA288" i="49"/>
  <c r="AA288" i="49" s="1"/>
  <c r="AW288" i="49"/>
  <c r="W288" i="49" s="1"/>
  <c r="AU287" i="49"/>
  <c r="U287" i="49" s="1"/>
  <c r="AY287" i="49"/>
  <c r="Y287" i="49" s="1"/>
  <c r="AV288" i="49"/>
  <c r="V288" i="49" s="1"/>
  <c r="AI288" i="49"/>
  <c r="I288" i="49" s="1"/>
  <c r="AU288" i="49"/>
  <c r="U288" i="49" s="1"/>
  <c r="AI287" i="49"/>
  <c r="I287" i="49" s="1"/>
  <c r="AN288" i="49"/>
  <c r="N288" i="49" s="1"/>
  <c r="AG288" i="49"/>
  <c r="G288" i="49" s="1"/>
  <c r="AF288" i="49"/>
  <c r="F288" i="49" s="1"/>
  <c r="CH289" i="49"/>
  <c r="DG289" i="49"/>
  <c r="FE289" i="49"/>
  <c r="EF289" i="49"/>
  <c r="DM276" i="48"/>
  <c r="AO603" i="49" s="1"/>
  <c r="CM603" i="49" s="1"/>
  <c r="BN603" i="49" s="1"/>
  <c r="CS289" i="49"/>
  <c r="DR289" i="49"/>
  <c r="EQ289" i="49"/>
  <c r="FP289" i="49"/>
  <c r="DM289" i="49"/>
  <c r="CN289" i="49"/>
  <c r="FK289" i="49"/>
  <c r="EL289" i="49"/>
  <c r="DP289" i="49"/>
  <c r="CQ289" i="49"/>
  <c r="EO289" i="49"/>
  <c r="FN289" i="49"/>
  <c r="DI289" i="49"/>
  <c r="CJ289" i="49"/>
  <c r="FG289" i="49"/>
  <c r="EH289" i="49"/>
  <c r="DD289" i="49"/>
  <c r="CE289" i="49"/>
  <c r="FB289" i="49"/>
  <c r="EC289" i="49"/>
  <c r="DO289" i="49"/>
  <c r="CP289" i="49"/>
  <c r="EN289" i="49"/>
  <c r="FM289" i="49"/>
  <c r="AT287" i="49"/>
  <c r="T287" i="49" s="1"/>
  <c r="AX288" i="49"/>
  <c r="X288" i="49" s="1"/>
  <c r="AY288" i="49"/>
  <c r="Y288" i="49" s="1"/>
  <c r="BB288" i="49"/>
  <c r="AB288" i="49" s="1"/>
  <c r="AH287" i="49"/>
  <c r="H287" i="49" s="1"/>
  <c r="AM288" i="49"/>
  <c r="M288" i="49" s="1"/>
  <c r="AR288" i="49"/>
  <c r="R288" i="49" s="1"/>
  <c r="AP288" i="49"/>
  <c r="P288" i="49" s="1"/>
  <c r="DW289" i="49"/>
  <c r="CX289" i="49"/>
  <c r="EV289" i="49"/>
  <c r="FU289" i="49"/>
  <c r="DV289" i="49"/>
  <c r="CW289" i="49"/>
  <c r="EU289" i="49"/>
  <c r="FT289" i="49"/>
  <c r="DI276" i="48"/>
  <c r="AK603" i="49" s="1"/>
  <c r="CI603" i="49" s="1"/>
  <c r="BJ603" i="49" s="1"/>
  <c r="DX276" i="48"/>
  <c r="AZ603" i="49" s="1"/>
  <c r="CX603" i="49" s="1"/>
  <c r="BY603" i="49" s="1"/>
  <c r="EA275" i="48"/>
  <c r="AE602" i="49"/>
  <c r="CC602" i="49" s="1"/>
  <c r="DU289" i="49"/>
  <c r="CV289" i="49"/>
  <c r="ET289" i="49"/>
  <c r="FS289" i="49"/>
  <c r="DQ289" i="49"/>
  <c r="CR289" i="49"/>
  <c r="FO289" i="49"/>
  <c r="EP289" i="49"/>
  <c r="DS289" i="49"/>
  <c r="CT289" i="49"/>
  <c r="ER289" i="49"/>
  <c r="FQ289" i="49"/>
  <c r="CL289" i="49"/>
  <c r="DK289" i="49"/>
  <c r="EJ289" i="49"/>
  <c r="FI289" i="49"/>
  <c r="DY289" i="49"/>
  <c r="CZ289" i="49"/>
  <c r="EX289" i="49"/>
  <c r="FW289" i="49"/>
  <c r="CK289" i="49"/>
  <c r="DJ289" i="49"/>
  <c r="FH289" i="49"/>
  <c r="EI289" i="49"/>
  <c r="AO288" i="49"/>
  <c r="O288" i="49" s="1"/>
  <c r="AE288" i="49"/>
  <c r="E288" i="49" s="1"/>
  <c r="AH288" i="49"/>
  <c r="H288" i="49" s="1"/>
  <c r="AS288" i="49"/>
  <c r="S288" i="49" s="1"/>
  <c r="DD277" i="48"/>
  <c r="AF604" i="49" s="1"/>
  <c r="CD604" i="49" s="1"/>
  <c r="BE604" i="49" s="1"/>
  <c r="DR277" i="48"/>
  <c r="AT604" i="49" s="1"/>
  <c r="CR604" i="49" s="1"/>
  <c r="BS604" i="49" s="1"/>
  <c r="DG277" i="48"/>
  <c r="AI604" i="49" s="1"/>
  <c r="CG604" i="49" s="1"/>
  <c r="BH604" i="49" s="1"/>
  <c r="DL277" i="48"/>
  <c r="AN604" i="49" s="1"/>
  <c r="CL604" i="49" s="1"/>
  <c r="BM604" i="49" s="1"/>
  <c r="DZ277" i="48"/>
  <c r="BB604" i="49" s="1"/>
  <c r="CZ604" i="49" s="1"/>
  <c r="CA604" i="49" s="1"/>
  <c r="DJ277" i="48"/>
  <c r="AL604" i="49" s="1"/>
  <c r="CJ604" i="49" s="1"/>
  <c r="BK604" i="49" s="1"/>
  <c r="DV277" i="48"/>
  <c r="AX604" i="49" s="1"/>
  <c r="CV604" i="49" s="1"/>
  <c r="BW604" i="49" s="1"/>
  <c r="DC276" i="48"/>
  <c r="DA276" i="48"/>
  <c r="D278" i="48"/>
  <c r="BD602" i="49" l="1"/>
  <c r="CB602" i="49" s="1"/>
  <c r="DN277" i="48"/>
  <c r="AP604" i="49" s="1"/>
  <c r="CN604" i="49" s="1"/>
  <c r="BO604" i="49" s="1"/>
  <c r="BO290" i="49"/>
  <c r="E599" i="49"/>
  <c r="AC599" i="49" s="1"/>
  <c r="DZ599" i="49"/>
  <c r="DB600" i="49"/>
  <c r="BK291" i="49"/>
  <c r="CA291" i="49"/>
  <c r="BO291" i="49"/>
  <c r="BS291" i="49"/>
  <c r="BP291" i="49"/>
  <c r="BD291" i="49"/>
  <c r="BQ291" i="49"/>
  <c r="BG291" i="49"/>
  <c r="BH291" i="49"/>
  <c r="BX291" i="49"/>
  <c r="BE291" i="49"/>
  <c r="BU291" i="49"/>
  <c r="BR291" i="49"/>
  <c r="BM291" i="49"/>
  <c r="BY291" i="49"/>
  <c r="BF291" i="49"/>
  <c r="BZ291" i="49"/>
  <c r="BW291" i="49"/>
  <c r="BL291" i="49"/>
  <c r="BJ291" i="49"/>
  <c r="BI291" i="49"/>
  <c r="BN291" i="49"/>
  <c r="ES289" i="49"/>
  <c r="AW289" i="49" s="1"/>
  <c r="W289" i="49" s="1"/>
  <c r="DY277" i="48"/>
  <c r="BA604" i="49" s="1"/>
  <c r="CY604" i="49" s="1"/>
  <c r="BZ604" i="49" s="1"/>
  <c r="DH277" i="48"/>
  <c r="AJ604" i="49" s="1"/>
  <c r="CH604" i="49" s="1"/>
  <c r="BI604" i="49" s="1"/>
  <c r="DM277" i="48"/>
  <c r="AO604" i="49" s="1"/>
  <c r="CM604" i="49" s="1"/>
  <c r="BN604" i="49" s="1"/>
  <c r="DI277" i="48"/>
  <c r="AK604" i="49" s="1"/>
  <c r="CI604" i="49" s="1"/>
  <c r="BJ604" i="49" s="1"/>
  <c r="DT277" i="48"/>
  <c r="AV604" i="49" s="1"/>
  <c r="CT604" i="49" s="1"/>
  <c r="BU604" i="49" s="1"/>
  <c r="J602" i="49"/>
  <c r="EW602" i="49"/>
  <c r="DX602" i="49" s="1"/>
  <c r="AA602" i="49" s="1"/>
  <c r="ED603" i="49"/>
  <c r="DE603" i="49" s="1"/>
  <c r="EP603" i="49"/>
  <c r="DQ603" i="49" s="1"/>
  <c r="EJ603" i="49"/>
  <c r="DK603" i="49" s="1"/>
  <c r="EU603" i="49"/>
  <c r="DV603" i="49" s="1"/>
  <c r="Z602" i="49"/>
  <c r="T601" i="49"/>
  <c r="R602" i="49"/>
  <c r="EA601" i="49"/>
  <c r="EI603" i="49"/>
  <c r="DJ603" i="49" s="1"/>
  <c r="M603" i="49" s="1"/>
  <c r="EX603" i="49"/>
  <c r="DY603" i="49" s="1"/>
  <c r="AB603" i="49" s="1"/>
  <c r="ET603" i="49"/>
  <c r="DU603" i="49" s="1"/>
  <c r="X603" i="49" s="1"/>
  <c r="EO602" i="49"/>
  <c r="DP602" i="49" s="1"/>
  <c r="S602" i="49" s="1"/>
  <c r="EE603" i="49"/>
  <c r="DF603" i="49" s="1"/>
  <c r="I603" i="49" s="1"/>
  <c r="EO603" i="49"/>
  <c r="DP603" i="49" s="1"/>
  <c r="S603" i="49" s="1"/>
  <c r="EU602" i="49"/>
  <c r="DV602" i="49" s="1"/>
  <c r="Y602" i="49" s="1"/>
  <c r="ES603" i="49"/>
  <c r="DT603" i="49" s="1"/>
  <c r="W603" i="49" s="1"/>
  <c r="ER603" i="49"/>
  <c r="DS603" i="49" s="1"/>
  <c r="V603" i="49" s="1"/>
  <c r="EQ603" i="49"/>
  <c r="DR603" i="49" s="1"/>
  <c r="U603" i="49" s="1"/>
  <c r="EM602" i="49"/>
  <c r="DN602" i="49" s="1"/>
  <c r="Q602" i="49" s="1"/>
  <c r="EB603" i="49"/>
  <c r="DC603" i="49" s="1"/>
  <c r="F603" i="49" s="1"/>
  <c r="EM603" i="49"/>
  <c r="DN603" i="49" s="1"/>
  <c r="Q603" i="49" s="1"/>
  <c r="EF603" i="49"/>
  <c r="DG603" i="49" s="1"/>
  <c r="V602" i="49"/>
  <c r="P602" i="49"/>
  <c r="X602" i="49"/>
  <c r="ES602" i="49"/>
  <c r="DT602" i="49" s="1"/>
  <c r="W602" i="49" s="1"/>
  <c r="EN603" i="49"/>
  <c r="DO603" i="49" s="1"/>
  <c r="R603" i="49" s="1"/>
  <c r="EC603" i="49"/>
  <c r="DD603" i="49" s="1"/>
  <c r="G603" i="49" s="1"/>
  <c r="EW603" i="49"/>
  <c r="DX603" i="49" s="1"/>
  <c r="EH603" i="49"/>
  <c r="DI603" i="49" s="1"/>
  <c r="L603" i="49" s="1"/>
  <c r="EX602" i="49"/>
  <c r="DY602" i="49" s="1"/>
  <c r="AB602" i="49" s="1"/>
  <c r="EL603" i="49"/>
  <c r="DM603" i="49" s="1"/>
  <c r="P603" i="49" s="1"/>
  <c r="DE277" i="48"/>
  <c r="AG604" i="49" s="1"/>
  <c r="CE604" i="49" s="1"/>
  <c r="BF604" i="49" s="1"/>
  <c r="DK277" i="48"/>
  <c r="AM604" i="49" s="1"/>
  <c r="CK604" i="49" s="1"/>
  <c r="BL604" i="49" s="1"/>
  <c r="DW277" i="48"/>
  <c r="AY604" i="49" s="1"/>
  <c r="CW604" i="49" s="1"/>
  <c r="BX604" i="49" s="1"/>
  <c r="DF277" i="48"/>
  <c r="AH604" i="49" s="1"/>
  <c r="CF604" i="49" s="1"/>
  <c r="BG604" i="49" s="1"/>
  <c r="AC287" i="49"/>
  <c r="AQ289" i="49"/>
  <c r="Q289" i="49" s="1"/>
  <c r="AH289" i="49"/>
  <c r="H289" i="49" s="1"/>
  <c r="BA289" i="49"/>
  <c r="AA289" i="49" s="1"/>
  <c r="AI289" i="49"/>
  <c r="I289" i="49" s="1"/>
  <c r="AO289" i="49"/>
  <c r="O289" i="49" s="1"/>
  <c r="CP290" i="49"/>
  <c r="DO290" i="49"/>
  <c r="FM290" i="49"/>
  <c r="EN290" i="49"/>
  <c r="DP290" i="49"/>
  <c r="CQ290" i="49"/>
  <c r="FN290" i="49"/>
  <c r="EO290" i="49"/>
  <c r="DQ277" i="48"/>
  <c r="AS604" i="49" s="1"/>
  <c r="CQ604" i="49" s="1"/>
  <c r="BR604" i="49" s="1"/>
  <c r="DI290" i="49"/>
  <c r="CJ290" i="49"/>
  <c r="EH290" i="49"/>
  <c r="FG290" i="49"/>
  <c r="CK290" i="49"/>
  <c r="EI290" i="49"/>
  <c r="FH290" i="49"/>
  <c r="DJ290" i="49"/>
  <c r="DV290" i="49"/>
  <c r="CW290" i="49"/>
  <c r="FT290" i="49"/>
  <c r="EU290" i="49"/>
  <c r="DG290" i="49"/>
  <c r="CH290" i="49"/>
  <c r="FE290" i="49"/>
  <c r="EF290" i="49"/>
  <c r="DF290" i="49"/>
  <c r="CG290" i="49"/>
  <c r="EE290" i="49"/>
  <c r="FD290" i="49"/>
  <c r="DS290" i="49"/>
  <c r="CT290" i="49"/>
  <c r="ER290" i="49"/>
  <c r="FQ290" i="49"/>
  <c r="BB289" i="49"/>
  <c r="AB289" i="49" s="1"/>
  <c r="AN289" i="49"/>
  <c r="N289" i="49" s="1"/>
  <c r="AV289" i="49"/>
  <c r="V289" i="49" s="1"/>
  <c r="AX289" i="49"/>
  <c r="X289" i="49" s="1"/>
  <c r="AY289" i="49"/>
  <c r="Y289" i="49" s="1"/>
  <c r="AZ289" i="49"/>
  <c r="Z289" i="49" s="1"/>
  <c r="AR289" i="49"/>
  <c r="R289" i="49" s="1"/>
  <c r="AS289" i="49"/>
  <c r="S289" i="49" s="1"/>
  <c r="AU289" i="49"/>
  <c r="U289" i="49" s="1"/>
  <c r="AJ289" i="49"/>
  <c r="J289" i="49" s="1"/>
  <c r="AK289" i="49"/>
  <c r="K289" i="49" s="1"/>
  <c r="DN290" i="49"/>
  <c r="CO290" i="49"/>
  <c r="FL290" i="49"/>
  <c r="EM290" i="49"/>
  <c r="DX277" i="48"/>
  <c r="AZ604" i="49" s="1"/>
  <c r="CX604" i="49" s="1"/>
  <c r="BY604" i="49" s="1"/>
  <c r="DO277" i="48"/>
  <c r="AQ604" i="49" s="1"/>
  <c r="CO604" i="49" s="1"/>
  <c r="BP604" i="49" s="1"/>
  <c r="DX290" i="49"/>
  <c r="CY290" i="49"/>
  <c r="EW290" i="49"/>
  <c r="FV290" i="49"/>
  <c r="CD290" i="49"/>
  <c r="DC290" i="49"/>
  <c r="FA290" i="49"/>
  <c r="EB290" i="49"/>
  <c r="DM290" i="49"/>
  <c r="CN290" i="49"/>
  <c r="EL290" i="49"/>
  <c r="FK290" i="49"/>
  <c r="DY290" i="49"/>
  <c r="CZ290" i="49"/>
  <c r="FW290" i="49"/>
  <c r="EX290" i="49"/>
  <c r="CL290" i="49"/>
  <c r="DK290" i="49"/>
  <c r="EJ290" i="49"/>
  <c r="FI290" i="49"/>
  <c r="DQ290" i="49"/>
  <c r="CR290" i="49"/>
  <c r="FO290" i="49"/>
  <c r="EP290" i="49"/>
  <c r="AC288" i="49"/>
  <c r="CS290" i="49"/>
  <c r="DR290" i="49"/>
  <c r="EQ290" i="49"/>
  <c r="FP290" i="49"/>
  <c r="DW290" i="49"/>
  <c r="CX290" i="49"/>
  <c r="EV290" i="49"/>
  <c r="FU290" i="49"/>
  <c r="CU290" i="49"/>
  <c r="DT290" i="49"/>
  <c r="ES290" i="49"/>
  <c r="FR290" i="49"/>
  <c r="EA276" i="48"/>
  <c r="AE603" i="49"/>
  <c r="CC603" i="49" s="1"/>
  <c r="DU277" i="48"/>
  <c r="AW604" i="49" s="1"/>
  <c r="CU604" i="49" s="1"/>
  <c r="BV604" i="49" s="1"/>
  <c r="DS277" i="48"/>
  <c r="AU604" i="49" s="1"/>
  <c r="CS604" i="49" s="1"/>
  <c r="BT604" i="49" s="1"/>
  <c r="DP277" i="48"/>
  <c r="AR604" i="49" s="1"/>
  <c r="CP604" i="49" s="1"/>
  <c r="BQ604" i="49" s="1"/>
  <c r="CC290" i="49"/>
  <c r="DB290" i="49"/>
  <c r="EA290" i="49"/>
  <c r="EZ290" i="49"/>
  <c r="DU290" i="49"/>
  <c r="CV290" i="49"/>
  <c r="FS290" i="49"/>
  <c r="ET290" i="49"/>
  <c r="DD290" i="49"/>
  <c r="CE290" i="49"/>
  <c r="EC290" i="49"/>
  <c r="FB290" i="49"/>
  <c r="DE290" i="49"/>
  <c r="CF290" i="49"/>
  <c r="ED290" i="49"/>
  <c r="FC290" i="49"/>
  <c r="CM290" i="49"/>
  <c r="DL290" i="49"/>
  <c r="FJ290" i="49"/>
  <c r="EK290" i="49"/>
  <c r="CI290" i="49"/>
  <c r="DH290" i="49"/>
  <c r="FF290" i="49"/>
  <c r="EG290" i="49"/>
  <c r="AM289" i="49"/>
  <c r="M289" i="49" s="1"/>
  <c r="AT289" i="49"/>
  <c r="T289" i="49" s="1"/>
  <c r="AG289" i="49"/>
  <c r="G289" i="49" s="1"/>
  <c r="AL289" i="49"/>
  <c r="L289" i="49" s="1"/>
  <c r="AP289" i="49"/>
  <c r="P289" i="49" s="1"/>
  <c r="AE289" i="49"/>
  <c r="E289" i="49" s="1"/>
  <c r="AF289" i="49"/>
  <c r="F289" i="49" s="1"/>
  <c r="DC277" i="48"/>
  <c r="DA277" i="48"/>
  <c r="DE278" i="48"/>
  <c r="AG605" i="49" s="1"/>
  <c r="CE605" i="49" s="1"/>
  <c r="BF605" i="49" s="1"/>
  <c r="DX278" i="48"/>
  <c r="AZ605" i="49" s="1"/>
  <c r="CX605" i="49" s="1"/>
  <c r="BY605" i="49" s="1"/>
  <c r="DT278" i="48"/>
  <c r="AV605" i="49" s="1"/>
  <c r="CT605" i="49" s="1"/>
  <c r="BU605" i="49" s="1"/>
  <c r="D279" i="48"/>
  <c r="BD603" i="49" l="1"/>
  <c r="CB603" i="49" s="1"/>
  <c r="DS278" i="48"/>
  <c r="AU605" i="49" s="1"/>
  <c r="CS605" i="49" s="1"/>
  <c r="BT605" i="49" s="1"/>
  <c r="BT291" i="49"/>
  <c r="DU278" i="48"/>
  <c r="AW605" i="49" s="1"/>
  <c r="CU605" i="49" s="1"/>
  <c r="BV605" i="49" s="1"/>
  <c r="BV291" i="49"/>
  <c r="E600" i="49"/>
  <c r="AC600" i="49" s="1"/>
  <c r="DZ600" i="49"/>
  <c r="DB601" i="49"/>
  <c r="BS292" i="49"/>
  <c r="BG292" i="49"/>
  <c r="BW292" i="49"/>
  <c r="BK292" i="49"/>
  <c r="CA292" i="49"/>
  <c r="BO292" i="49"/>
  <c r="BH292" i="49"/>
  <c r="BX292" i="49"/>
  <c r="BL292" i="49"/>
  <c r="BI292" i="49"/>
  <c r="BY292" i="49"/>
  <c r="BP292" i="49"/>
  <c r="BM292" i="49"/>
  <c r="BJ292" i="49"/>
  <c r="BZ292" i="49"/>
  <c r="BT292" i="49"/>
  <c r="BU292" i="49"/>
  <c r="BR292" i="49"/>
  <c r="BV292" i="49"/>
  <c r="BE292" i="49"/>
  <c r="BF292" i="49"/>
  <c r="BD292" i="49"/>
  <c r="BQ292" i="49"/>
  <c r="BN292" i="49"/>
  <c r="DH278" i="48"/>
  <c r="AJ605" i="49" s="1"/>
  <c r="CH605" i="49" s="1"/>
  <c r="BI605" i="49" s="1"/>
  <c r="CS291" i="49"/>
  <c r="DD278" i="48"/>
  <c r="AF605" i="49" s="1"/>
  <c r="CD605" i="49" s="1"/>
  <c r="BE605" i="49" s="1"/>
  <c r="H603" i="49"/>
  <c r="DK278" i="48"/>
  <c r="AM605" i="49" s="1"/>
  <c r="CK605" i="49" s="1"/>
  <c r="BL605" i="49" s="1"/>
  <c r="DY278" i="48"/>
  <c r="BA605" i="49" s="1"/>
  <c r="CY605" i="49" s="1"/>
  <c r="BZ605" i="49" s="1"/>
  <c r="DI278" i="48"/>
  <c r="AK605" i="49" s="1"/>
  <c r="CI605" i="49" s="1"/>
  <c r="BJ605" i="49" s="1"/>
  <c r="DL278" i="48"/>
  <c r="AN605" i="49" s="1"/>
  <c r="CL605" i="49" s="1"/>
  <c r="BM605" i="49" s="1"/>
  <c r="EB604" i="49"/>
  <c r="DC604" i="49" s="1"/>
  <c r="T603" i="49"/>
  <c r="EG604" i="49"/>
  <c r="DH604" i="49" s="1"/>
  <c r="AA603" i="49"/>
  <c r="J603" i="49"/>
  <c r="EE604" i="49"/>
  <c r="DF604" i="49" s="1"/>
  <c r="I604" i="49" s="1"/>
  <c r="Y603" i="49"/>
  <c r="ER604" i="49"/>
  <c r="DS604" i="49" s="1"/>
  <c r="EA602" i="49"/>
  <c r="N603" i="49"/>
  <c r="EG603" i="49"/>
  <c r="DH603" i="49" s="1"/>
  <c r="K603" i="49" s="1"/>
  <c r="EK604" i="49"/>
  <c r="DL604" i="49" s="1"/>
  <c r="O604" i="49" s="1"/>
  <c r="EV603" i="49"/>
  <c r="DW603" i="49" s="1"/>
  <c r="Z603" i="49" s="1"/>
  <c r="EH604" i="49"/>
  <c r="DI604" i="49" s="1"/>
  <c r="EF604" i="49"/>
  <c r="DG604" i="49" s="1"/>
  <c r="J604" i="49" s="1"/>
  <c r="EX604" i="49"/>
  <c r="DY604" i="49" s="1"/>
  <c r="AB604" i="49" s="1"/>
  <c r="EW604" i="49"/>
  <c r="DX604" i="49" s="1"/>
  <c r="AA604" i="49" s="1"/>
  <c r="EJ604" i="49"/>
  <c r="DK604" i="49" s="1"/>
  <c r="N604" i="49" s="1"/>
  <c r="EK603" i="49"/>
  <c r="DL603" i="49" s="1"/>
  <c r="O603" i="49" s="1"/>
  <c r="EL604" i="49"/>
  <c r="DM604" i="49" s="1"/>
  <c r="ET604" i="49"/>
  <c r="DU604" i="49" s="1"/>
  <c r="EP604" i="49"/>
  <c r="DQ604" i="49" s="1"/>
  <c r="DQ278" i="48"/>
  <c r="AS605" i="49" s="1"/>
  <c r="CQ605" i="49" s="1"/>
  <c r="BR605" i="49" s="1"/>
  <c r="DF278" i="48"/>
  <c r="AH605" i="49" s="1"/>
  <c r="CF605" i="49" s="1"/>
  <c r="BG605" i="49" s="1"/>
  <c r="DO278" i="48"/>
  <c r="AQ605" i="49" s="1"/>
  <c r="CO605" i="49" s="1"/>
  <c r="BP605" i="49" s="1"/>
  <c r="AK290" i="49"/>
  <c r="K290" i="49" s="1"/>
  <c r="AO290" i="49"/>
  <c r="O290" i="49" s="1"/>
  <c r="AX290" i="49"/>
  <c r="X290" i="49" s="1"/>
  <c r="AQ290" i="49"/>
  <c r="Q290" i="49" s="1"/>
  <c r="AV290" i="49"/>
  <c r="V290" i="49" s="1"/>
  <c r="AI290" i="49"/>
  <c r="I290" i="49" s="1"/>
  <c r="AL290" i="49"/>
  <c r="L290" i="49" s="1"/>
  <c r="AS290" i="49"/>
  <c r="S290" i="49" s="1"/>
  <c r="AR290" i="49"/>
  <c r="R290" i="49" s="1"/>
  <c r="DV291" i="49"/>
  <c r="CW291" i="49"/>
  <c r="FT291" i="49"/>
  <c r="EU291" i="49"/>
  <c r="DY291" i="49"/>
  <c r="CZ291" i="49"/>
  <c r="EX291" i="49"/>
  <c r="FW291" i="49"/>
  <c r="DG278" i="48"/>
  <c r="AI605" i="49" s="1"/>
  <c r="CG605" i="49" s="1"/>
  <c r="BH605" i="49" s="1"/>
  <c r="DL291" i="49"/>
  <c r="CM291" i="49"/>
  <c r="FJ291" i="49"/>
  <c r="EK291" i="49"/>
  <c r="DN278" i="48"/>
  <c r="AP605" i="49" s="1"/>
  <c r="CN605" i="49" s="1"/>
  <c r="BO605" i="49" s="1"/>
  <c r="DZ278" i="48"/>
  <c r="BB605" i="49" s="1"/>
  <c r="CZ605" i="49" s="1"/>
  <c r="CA605" i="49" s="1"/>
  <c r="DE291" i="49"/>
  <c r="CF291" i="49"/>
  <c r="ED291" i="49"/>
  <c r="FC291" i="49"/>
  <c r="DK291" i="49"/>
  <c r="CL291" i="49"/>
  <c r="FI291" i="49"/>
  <c r="EJ291" i="49"/>
  <c r="DN291" i="49"/>
  <c r="CO291" i="49"/>
  <c r="EM291" i="49"/>
  <c r="FL291" i="49"/>
  <c r="DW291" i="49"/>
  <c r="CX291" i="49"/>
  <c r="EV291" i="49"/>
  <c r="FU291" i="49"/>
  <c r="EQ291" i="49"/>
  <c r="FP291" i="49"/>
  <c r="DG291" i="49"/>
  <c r="CH291" i="49"/>
  <c r="EF291" i="49"/>
  <c r="FE291" i="49"/>
  <c r="AC289" i="49"/>
  <c r="AW290" i="49"/>
  <c r="W290" i="49" s="1"/>
  <c r="AZ290" i="49"/>
  <c r="Z290" i="49" s="1"/>
  <c r="AU290" i="49"/>
  <c r="U290" i="49" s="1"/>
  <c r="AT290" i="49"/>
  <c r="T290" i="49" s="1"/>
  <c r="BB290" i="49"/>
  <c r="AB290" i="49" s="1"/>
  <c r="AF290" i="49"/>
  <c r="F290" i="49" s="1"/>
  <c r="DT291" i="49"/>
  <c r="CU291" i="49"/>
  <c r="FR291" i="49"/>
  <c r="ES291" i="49"/>
  <c r="DU291" i="49"/>
  <c r="CV291" i="49"/>
  <c r="FS291" i="49"/>
  <c r="ET291" i="49"/>
  <c r="DQ291" i="49"/>
  <c r="CR291" i="49"/>
  <c r="EP291" i="49"/>
  <c r="FO291" i="49"/>
  <c r="CE291" i="49"/>
  <c r="DD291" i="49"/>
  <c r="EC291" i="49"/>
  <c r="FB291" i="49"/>
  <c r="AH290" i="49"/>
  <c r="H290" i="49" s="1"/>
  <c r="DR278" i="48"/>
  <c r="AT605" i="49" s="1"/>
  <c r="CR605" i="49" s="1"/>
  <c r="BS605" i="49" s="1"/>
  <c r="DM278" i="48"/>
  <c r="AO605" i="49" s="1"/>
  <c r="CM605" i="49" s="1"/>
  <c r="BN605" i="49" s="1"/>
  <c r="DW278" i="48"/>
  <c r="AY605" i="49" s="1"/>
  <c r="CW605" i="49" s="1"/>
  <c r="BX605" i="49" s="1"/>
  <c r="DV278" i="48"/>
  <c r="AX605" i="49" s="1"/>
  <c r="CV605" i="49" s="1"/>
  <c r="BW605" i="49" s="1"/>
  <c r="DJ278" i="48"/>
  <c r="AL605" i="49" s="1"/>
  <c r="CJ605" i="49" s="1"/>
  <c r="BK605" i="49" s="1"/>
  <c r="CD291" i="49"/>
  <c r="DC291" i="49"/>
  <c r="EB291" i="49"/>
  <c r="FA291" i="49"/>
  <c r="CQ291" i="49"/>
  <c r="DP291" i="49"/>
  <c r="EO291" i="49"/>
  <c r="FN291" i="49"/>
  <c r="CC291" i="49"/>
  <c r="DB291" i="49"/>
  <c r="EA291" i="49"/>
  <c r="EZ291" i="49"/>
  <c r="CK291" i="49"/>
  <c r="DJ291" i="49"/>
  <c r="EI291" i="49"/>
  <c r="FH291" i="49"/>
  <c r="DX291" i="49"/>
  <c r="CY291" i="49"/>
  <c r="FV291" i="49"/>
  <c r="EW291" i="49"/>
  <c r="DH291" i="49"/>
  <c r="CI291" i="49"/>
  <c r="FF291" i="49"/>
  <c r="EG291" i="49"/>
  <c r="AN290" i="49"/>
  <c r="N290" i="49" s="1"/>
  <c r="AP290" i="49"/>
  <c r="P290" i="49" s="1"/>
  <c r="BA290" i="49"/>
  <c r="AA290" i="49" s="1"/>
  <c r="AJ290" i="49"/>
  <c r="J290" i="49" s="1"/>
  <c r="AY290" i="49"/>
  <c r="Y290" i="49" s="1"/>
  <c r="EA277" i="48"/>
  <c r="AE604" i="49"/>
  <c r="CC604" i="49" s="1"/>
  <c r="DI291" i="49"/>
  <c r="CJ291" i="49"/>
  <c r="EH291" i="49"/>
  <c r="FG291" i="49"/>
  <c r="DF291" i="49"/>
  <c r="CG291" i="49"/>
  <c r="EE291" i="49"/>
  <c r="FD291" i="49"/>
  <c r="DP278" i="48"/>
  <c r="AR605" i="49" s="1"/>
  <c r="CP605" i="49" s="1"/>
  <c r="BQ605" i="49" s="1"/>
  <c r="CT291" i="49"/>
  <c r="DS291" i="49"/>
  <c r="ER291" i="49"/>
  <c r="FQ291" i="49"/>
  <c r="AG290" i="49"/>
  <c r="G290" i="49" s="1"/>
  <c r="AE290" i="49"/>
  <c r="E290" i="49" s="1"/>
  <c r="AM290" i="49"/>
  <c r="M290" i="49" s="1"/>
  <c r="DC278" i="48"/>
  <c r="DA278" i="48"/>
  <c r="DH279" i="48"/>
  <c r="AJ606" i="49" s="1"/>
  <c r="CH606" i="49" s="1"/>
  <c r="BI606" i="49" s="1"/>
  <c r="DT279" i="48"/>
  <c r="AV606" i="49" s="1"/>
  <c r="CT606" i="49" s="1"/>
  <c r="BU606" i="49" s="1"/>
  <c r="DW279" i="48"/>
  <c r="AY606" i="49" s="1"/>
  <c r="CW606" i="49" s="1"/>
  <c r="BX606" i="49" s="1"/>
  <c r="DR279" i="48"/>
  <c r="AT606" i="49" s="1"/>
  <c r="CR606" i="49" s="1"/>
  <c r="BS606" i="49" s="1"/>
  <c r="DY279" i="48"/>
  <c r="BA606" i="49" s="1"/>
  <c r="CY606" i="49" s="1"/>
  <c r="BZ606" i="49" s="1"/>
  <c r="DZ279" i="48"/>
  <c r="BB606" i="49" s="1"/>
  <c r="CZ606" i="49" s="1"/>
  <c r="CA606" i="49" s="1"/>
  <c r="DO279" i="48"/>
  <c r="AQ606" i="49" s="1"/>
  <c r="CO606" i="49" s="1"/>
  <c r="BP606" i="49" s="1"/>
  <c r="DJ279" i="48"/>
  <c r="AL606" i="49" s="1"/>
  <c r="CJ606" i="49" s="1"/>
  <c r="BK606" i="49" s="1"/>
  <c r="DI279" i="48"/>
  <c r="AK606" i="49" s="1"/>
  <c r="CI606" i="49" s="1"/>
  <c r="BJ606" i="49" s="1"/>
  <c r="DF279" i="48"/>
  <c r="AH606" i="49" s="1"/>
  <c r="CF606" i="49" s="1"/>
  <c r="BG606" i="49" s="1"/>
  <c r="DQ279" i="48"/>
  <c r="AS606" i="49" s="1"/>
  <c r="CQ606" i="49" s="1"/>
  <c r="BR606" i="49" s="1"/>
  <c r="D280" i="48"/>
  <c r="BD604" i="49" l="1"/>
  <c r="CB604" i="49" s="1"/>
  <c r="E601" i="49"/>
  <c r="AC601" i="49" s="1"/>
  <c r="DZ601" i="49"/>
  <c r="DB602" i="49"/>
  <c r="BK293" i="49"/>
  <c r="CA293" i="49"/>
  <c r="BO293" i="49"/>
  <c r="BS293" i="49"/>
  <c r="BP293" i="49"/>
  <c r="BG293" i="49"/>
  <c r="BD293" i="49"/>
  <c r="BT293" i="49"/>
  <c r="BQ293" i="49"/>
  <c r="BW293" i="49"/>
  <c r="BH293" i="49"/>
  <c r="BX293" i="49"/>
  <c r="BE293" i="49"/>
  <c r="BU293" i="49"/>
  <c r="BR293" i="49"/>
  <c r="BN293" i="49"/>
  <c r="BL293" i="49"/>
  <c r="BI293" i="49"/>
  <c r="BV293" i="49"/>
  <c r="BF293" i="49"/>
  <c r="BZ293" i="49"/>
  <c r="BY293" i="49"/>
  <c r="BJ293" i="49"/>
  <c r="DR291" i="49"/>
  <c r="AU291" i="49" s="1"/>
  <c r="U291" i="49" s="1"/>
  <c r="DS279" i="48"/>
  <c r="AU606" i="49" s="1"/>
  <c r="CS606" i="49" s="1"/>
  <c r="BT606" i="49" s="1"/>
  <c r="DP279" i="48"/>
  <c r="AR606" i="49" s="1"/>
  <c r="CP606" i="49" s="1"/>
  <c r="BQ606" i="49" s="1"/>
  <c r="DG279" i="48"/>
  <c r="AI606" i="49" s="1"/>
  <c r="CG606" i="49" s="1"/>
  <c r="BH606" i="49" s="1"/>
  <c r="DN279" i="48"/>
  <c r="AP606" i="49" s="1"/>
  <c r="CN606" i="49" s="1"/>
  <c r="BO606" i="49" s="1"/>
  <c r="K604" i="49"/>
  <c r="EC605" i="49"/>
  <c r="DD605" i="49" s="1"/>
  <c r="F604" i="49"/>
  <c r="EJ605" i="49"/>
  <c r="DK605" i="49" s="1"/>
  <c r="V604" i="49"/>
  <c r="EM604" i="49"/>
  <c r="DN604" i="49" s="1"/>
  <c r="Q604" i="49" s="1"/>
  <c r="T604" i="49"/>
  <c r="EG605" i="49"/>
  <c r="DH605" i="49" s="1"/>
  <c r="L604" i="49"/>
  <c r="EN604" i="49"/>
  <c r="DO604" i="49" s="1"/>
  <c r="R604" i="49" s="1"/>
  <c r="EA603" i="49"/>
  <c r="EB605" i="49"/>
  <c r="DC605" i="49" s="1"/>
  <c r="F605" i="49" s="1"/>
  <c r="X604" i="49"/>
  <c r="P604" i="49"/>
  <c r="EU604" i="49"/>
  <c r="DV604" i="49" s="1"/>
  <c r="Y604" i="49" s="1"/>
  <c r="EQ605" i="49"/>
  <c r="DR605" i="49" s="1"/>
  <c r="U605" i="49" s="1"/>
  <c r="EV604" i="49"/>
  <c r="DW604" i="49" s="1"/>
  <c r="Z604" i="49" s="1"/>
  <c r="EC604" i="49"/>
  <c r="DD604" i="49" s="1"/>
  <c r="G604" i="49" s="1"/>
  <c r="EF605" i="49"/>
  <c r="DG605" i="49" s="1"/>
  <c r="J605" i="49" s="1"/>
  <c r="EI605" i="49"/>
  <c r="DJ605" i="49" s="1"/>
  <c r="M605" i="49" s="1"/>
  <c r="EW605" i="49"/>
  <c r="DX605" i="49" s="1"/>
  <c r="EO604" i="49"/>
  <c r="DP604" i="49" s="1"/>
  <c r="S604" i="49" s="1"/>
  <c r="EV605" i="49"/>
  <c r="DW605" i="49" s="1"/>
  <c r="Z605" i="49" s="1"/>
  <c r="ES605" i="49"/>
  <c r="DT605" i="49" s="1"/>
  <c r="EQ604" i="49"/>
  <c r="DR604" i="49" s="1"/>
  <c r="U604" i="49" s="1"/>
  <c r="ED604" i="49"/>
  <c r="DE604" i="49" s="1"/>
  <c r="H604" i="49" s="1"/>
  <c r="ER605" i="49"/>
  <c r="DS605" i="49" s="1"/>
  <c r="V605" i="49" s="1"/>
  <c r="ES604" i="49"/>
  <c r="DT604" i="49" s="1"/>
  <c r="W604" i="49" s="1"/>
  <c r="EI604" i="49"/>
  <c r="DJ604" i="49" s="1"/>
  <c r="M604" i="49" s="1"/>
  <c r="AX291" i="49"/>
  <c r="X291" i="49" s="1"/>
  <c r="AW291" i="49"/>
  <c r="W291" i="49" s="1"/>
  <c r="AJ291" i="49"/>
  <c r="J291" i="49" s="1"/>
  <c r="BB291" i="49"/>
  <c r="AB291" i="49" s="1"/>
  <c r="AZ291" i="49"/>
  <c r="Z291" i="49" s="1"/>
  <c r="AQ291" i="49"/>
  <c r="Q291" i="49" s="1"/>
  <c r="AH291" i="49"/>
  <c r="H291" i="49" s="1"/>
  <c r="AC290" i="49"/>
  <c r="DE292" i="49"/>
  <c r="CF292" i="49"/>
  <c r="FC292" i="49"/>
  <c r="ED292" i="49"/>
  <c r="CK292" i="49"/>
  <c r="DJ292" i="49"/>
  <c r="EI292" i="49"/>
  <c r="FH292" i="49"/>
  <c r="CU292" i="49"/>
  <c r="DT292" i="49"/>
  <c r="ES292" i="49"/>
  <c r="FR292" i="49"/>
  <c r="DU292" i="49"/>
  <c r="CV292" i="49"/>
  <c r="ET292" i="49"/>
  <c r="FS292" i="49"/>
  <c r="CX292" i="49"/>
  <c r="DW292" i="49"/>
  <c r="EV292" i="49"/>
  <c r="FU292" i="49"/>
  <c r="DI292" i="49"/>
  <c r="CJ292" i="49"/>
  <c r="FG292" i="49"/>
  <c r="EH292" i="49"/>
  <c r="AL291" i="49"/>
  <c r="L291" i="49" s="1"/>
  <c r="DM291" i="49"/>
  <c r="CN291" i="49"/>
  <c r="EL291" i="49"/>
  <c r="FK291" i="49"/>
  <c r="DX279" i="48"/>
  <c r="AZ606" i="49" s="1"/>
  <c r="CX606" i="49" s="1"/>
  <c r="BY606" i="49" s="1"/>
  <c r="DE279" i="48"/>
  <c r="AG606" i="49" s="1"/>
  <c r="CE606" i="49" s="1"/>
  <c r="BF606" i="49" s="1"/>
  <c r="DD279" i="48"/>
  <c r="AF606" i="49" s="1"/>
  <c r="CD606" i="49" s="1"/>
  <c r="BE606" i="49" s="1"/>
  <c r="DM279" i="48"/>
  <c r="AO606" i="49" s="1"/>
  <c r="CM606" i="49" s="1"/>
  <c r="BN606" i="49" s="1"/>
  <c r="EA278" i="48"/>
  <c r="AE605" i="49"/>
  <c r="CC605" i="49" s="1"/>
  <c r="CS292" i="49"/>
  <c r="DR292" i="49"/>
  <c r="EQ292" i="49"/>
  <c r="FP292" i="49"/>
  <c r="DM292" i="49"/>
  <c r="CN292" i="49"/>
  <c r="EL292" i="49"/>
  <c r="FK292" i="49"/>
  <c r="DF292" i="49"/>
  <c r="CG292" i="49"/>
  <c r="FD292" i="49"/>
  <c r="EE292" i="49"/>
  <c r="DN292" i="49"/>
  <c r="CO292" i="49"/>
  <c r="EM292" i="49"/>
  <c r="FL292" i="49"/>
  <c r="DX292" i="49"/>
  <c r="CY292" i="49"/>
  <c r="FV292" i="49"/>
  <c r="EW292" i="49"/>
  <c r="DO292" i="49"/>
  <c r="CP292" i="49"/>
  <c r="FM292" i="49"/>
  <c r="EN292" i="49"/>
  <c r="CP291" i="49"/>
  <c r="DO291" i="49"/>
  <c r="EN291" i="49"/>
  <c r="FM291" i="49"/>
  <c r="AG291" i="49"/>
  <c r="G291" i="49" s="1"/>
  <c r="AT291" i="49"/>
  <c r="T291" i="49" s="1"/>
  <c r="CD292" i="49"/>
  <c r="DC292" i="49"/>
  <c r="FA292" i="49"/>
  <c r="EB292" i="49"/>
  <c r="DD292" i="49"/>
  <c r="CE292" i="49"/>
  <c r="EC292" i="49"/>
  <c r="FB292" i="49"/>
  <c r="CI292" i="49"/>
  <c r="EG292" i="49"/>
  <c r="DH292" i="49"/>
  <c r="FF292" i="49"/>
  <c r="DG292" i="49"/>
  <c r="CH292" i="49"/>
  <c r="EF292" i="49"/>
  <c r="FE292" i="49"/>
  <c r="AI291" i="49"/>
  <c r="I291" i="49" s="1"/>
  <c r="DK279" i="48"/>
  <c r="AM606" i="49" s="1"/>
  <c r="CK606" i="49" s="1"/>
  <c r="BL606" i="49" s="1"/>
  <c r="DL279" i="48"/>
  <c r="AN606" i="49" s="1"/>
  <c r="CL606" i="49" s="1"/>
  <c r="BM606" i="49" s="1"/>
  <c r="DU279" i="48"/>
  <c r="AW606" i="49" s="1"/>
  <c r="CU606" i="49" s="1"/>
  <c r="BV606" i="49" s="1"/>
  <c r="DV279" i="48"/>
  <c r="AX606" i="49" s="1"/>
  <c r="CV606" i="49" s="1"/>
  <c r="BW606" i="49" s="1"/>
  <c r="DY292" i="49"/>
  <c r="CZ292" i="49"/>
  <c r="EX292" i="49"/>
  <c r="FW292" i="49"/>
  <c r="CQ292" i="49"/>
  <c r="DP292" i="49"/>
  <c r="FN292" i="49"/>
  <c r="EO292" i="49"/>
  <c r="CC292" i="49"/>
  <c r="DB292" i="49"/>
  <c r="EZ292" i="49"/>
  <c r="EA292" i="49"/>
  <c r="DQ292" i="49"/>
  <c r="CR292" i="49"/>
  <c r="FO292" i="49"/>
  <c r="EP292" i="49"/>
  <c r="DS292" i="49"/>
  <c r="CT292" i="49"/>
  <c r="FQ292" i="49"/>
  <c r="ER292" i="49"/>
  <c r="DV292" i="49"/>
  <c r="CW292" i="49"/>
  <c r="EU292" i="49"/>
  <c r="FT292" i="49"/>
  <c r="AV291" i="49"/>
  <c r="V291" i="49" s="1"/>
  <c r="AK291" i="49"/>
  <c r="K291" i="49" s="1"/>
  <c r="BA291" i="49"/>
  <c r="AA291" i="49" s="1"/>
  <c r="AO291" i="49"/>
  <c r="O291" i="49" s="1"/>
  <c r="CL292" i="49"/>
  <c r="DK292" i="49"/>
  <c r="FI292" i="49"/>
  <c r="EJ292" i="49"/>
  <c r="DL292" i="49"/>
  <c r="CM292" i="49"/>
  <c r="EK292" i="49"/>
  <c r="FJ292" i="49"/>
  <c r="AM291" i="49"/>
  <c r="M291" i="49" s="1"/>
  <c r="AE291" i="49"/>
  <c r="E291" i="49" s="1"/>
  <c r="AS291" i="49"/>
  <c r="S291" i="49" s="1"/>
  <c r="AF291" i="49"/>
  <c r="F291" i="49" s="1"/>
  <c r="AN291" i="49"/>
  <c r="N291" i="49" s="1"/>
  <c r="AY291" i="49"/>
  <c r="Y291" i="49" s="1"/>
  <c r="DY280" i="48"/>
  <c r="BA607" i="49" s="1"/>
  <c r="CY607" i="49" s="1"/>
  <c r="BZ607" i="49" s="1"/>
  <c r="DC280" i="48"/>
  <c r="AE607" i="49" s="1"/>
  <c r="CC607" i="49" s="1"/>
  <c r="BD607" i="49" s="1"/>
  <c r="DX280" i="48"/>
  <c r="AZ607" i="49" s="1"/>
  <c r="CX607" i="49" s="1"/>
  <c r="BY607" i="49" s="1"/>
  <c r="DO280" i="48"/>
  <c r="AQ607" i="49" s="1"/>
  <c r="CO607" i="49" s="1"/>
  <c r="BP607" i="49" s="1"/>
  <c r="DJ280" i="48"/>
  <c r="AL607" i="49" s="1"/>
  <c r="CJ607" i="49" s="1"/>
  <c r="BK607" i="49" s="1"/>
  <c r="DK280" i="48"/>
  <c r="AM607" i="49" s="1"/>
  <c r="CK607" i="49" s="1"/>
  <c r="BL607" i="49" s="1"/>
  <c r="DQ280" i="48"/>
  <c r="AS607" i="49" s="1"/>
  <c r="CQ607" i="49" s="1"/>
  <c r="BR607" i="49" s="1"/>
  <c r="DV280" i="48"/>
  <c r="AX607" i="49" s="1"/>
  <c r="CV607" i="49" s="1"/>
  <c r="BW607" i="49" s="1"/>
  <c r="DT280" i="48"/>
  <c r="AV607" i="49" s="1"/>
  <c r="CT607" i="49" s="1"/>
  <c r="BU607" i="49" s="1"/>
  <c r="DG280" i="48"/>
  <c r="AI607" i="49" s="1"/>
  <c r="CG607" i="49" s="1"/>
  <c r="BH607" i="49" s="1"/>
  <c r="DP280" i="48"/>
  <c r="AR607" i="49" s="1"/>
  <c r="CP607" i="49" s="1"/>
  <c r="BQ607" i="49" s="1"/>
  <c r="DN280" i="48"/>
  <c r="AP607" i="49" s="1"/>
  <c r="CN607" i="49" s="1"/>
  <c r="BO607" i="49" s="1"/>
  <c r="DC279" i="48"/>
  <c r="DA279" i="48"/>
  <c r="D281" i="48"/>
  <c r="BD605" i="49" l="1"/>
  <c r="CB605" i="49" s="1"/>
  <c r="DL280" i="48"/>
  <c r="AN607" i="49" s="1"/>
  <c r="CL607" i="49" s="1"/>
  <c r="BM607" i="49" s="1"/>
  <c r="BM293" i="49"/>
  <c r="E602" i="49"/>
  <c r="AC602" i="49" s="1"/>
  <c r="DZ602" i="49"/>
  <c r="DB603" i="49"/>
  <c r="DS280" i="48"/>
  <c r="AU607" i="49" s="1"/>
  <c r="CS607" i="49" s="1"/>
  <c r="BT607" i="49" s="1"/>
  <c r="DM280" i="48"/>
  <c r="AO607" i="49" s="1"/>
  <c r="CM607" i="49" s="1"/>
  <c r="BN607" i="49" s="1"/>
  <c r="BS294" i="49"/>
  <c r="BG294" i="49"/>
  <c r="BW294" i="49"/>
  <c r="BK294" i="49"/>
  <c r="CA294" i="49"/>
  <c r="BH294" i="49"/>
  <c r="BX294" i="49"/>
  <c r="BL294" i="49"/>
  <c r="BI294" i="49"/>
  <c r="BP294" i="49"/>
  <c r="BM294" i="49"/>
  <c r="BJ294" i="49"/>
  <c r="BZ294" i="49"/>
  <c r="BN294" i="49"/>
  <c r="BQ294" i="49"/>
  <c r="BR294" i="49"/>
  <c r="BD294" i="49"/>
  <c r="BU294" i="49"/>
  <c r="BV294" i="49"/>
  <c r="BO294" i="49"/>
  <c r="BT294" i="49"/>
  <c r="BY294" i="49"/>
  <c r="BF294" i="49"/>
  <c r="DH280" i="48"/>
  <c r="AJ607" i="49" s="1"/>
  <c r="CH607" i="49" s="1"/>
  <c r="BI607" i="49" s="1"/>
  <c r="DD280" i="48"/>
  <c r="AF607" i="49" s="1"/>
  <c r="CD607" i="49" s="1"/>
  <c r="BE607" i="49" s="1"/>
  <c r="DE280" i="48"/>
  <c r="AG607" i="49" s="1"/>
  <c r="CE607" i="49" s="1"/>
  <c r="BF607" i="49" s="1"/>
  <c r="EU606" i="49"/>
  <c r="DV606" i="49" s="1"/>
  <c r="EL605" i="49"/>
  <c r="DM605" i="49" s="1"/>
  <c r="P605" i="49" s="1"/>
  <c r="N605" i="49"/>
  <c r="EH606" i="49"/>
  <c r="DI606" i="49" s="1"/>
  <c r="EA604" i="49"/>
  <c r="K605" i="49"/>
  <c r="EE606" i="49"/>
  <c r="DF606" i="49" s="1"/>
  <c r="I606" i="49" s="1"/>
  <c r="EM605" i="49"/>
  <c r="DN605" i="49" s="1"/>
  <c r="Q605" i="49" s="1"/>
  <c r="ER606" i="49"/>
  <c r="DS606" i="49" s="1"/>
  <c r="EG606" i="49"/>
  <c r="DH606" i="49" s="1"/>
  <c r="K606" i="49" s="1"/>
  <c r="G605" i="49"/>
  <c r="AA605" i="49"/>
  <c r="EN606" i="49"/>
  <c r="DO606" i="49" s="1"/>
  <c r="R606" i="49" s="1"/>
  <c r="EX605" i="49"/>
  <c r="DY605" i="49" s="1"/>
  <c r="AB605" i="49" s="1"/>
  <c r="ED606" i="49"/>
  <c r="DE606" i="49" s="1"/>
  <c r="H606" i="49" s="1"/>
  <c r="EE605" i="49"/>
  <c r="DF605" i="49" s="1"/>
  <c r="I605" i="49" s="1"/>
  <c r="W605" i="49"/>
  <c r="AK292" i="49"/>
  <c r="K292" i="49" s="1"/>
  <c r="AR292" i="49"/>
  <c r="R292" i="49" s="1"/>
  <c r="BA292" i="49"/>
  <c r="AA292" i="49" s="1"/>
  <c r="AI292" i="49"/>
  <c r="I292" i="49" s="1"/>
  <c r="EQ606" i="49"/>
  <c r="DR606" i="49" s="1"/>
  <c r="U606" i="49" s="1"/>
  <c r="ED605" i="49"/>
  <c r="DE605" i="49" s="1"/>
  <c r="H605" i="49" s="1"/>
  <c r="ET605" i="49"/>
  <c r="DU605" i="49" s="1"/>
  <c r="X605" i="49" s="1"/>
  <c r="EL606" i="49"/>
  <c r="DM606" i="49" s="1"/>
  <c r="P606" i="49" s="1"/>
  <c r="EW606" i="49"/>
  <c r="DX606" i="49" s="1"/>
  <c r="AA606" i="49" s="1"/>
  <c r="EO605" i="49"/>
  <c r="DP605" i="49" s="1"/>
  <c r="S605" i="49" s="1"/>
  <c r="EX606" i="49"/>
  <c r="DY606" i="49" s="1"/>
  <c r="AB606" i="49" s="1"/>
  <c r="EH605" i="49"/>
  <c r="DI605" i="49" s="1"/>
  <c r="L605" i="49" s="1"/>
  <c r="EM606" i="49"/>
  <c r="DN606" i="49" s="1"/>
  <c r="Q606" i="49" s="1"/>
  <c r="EU605" i="49"/>
  <c r="DV605" i="49" s="1"/>
  <c r="Y605" i="49" s="1"/>
  <c r="EN605" i="49"/>
  <c r="DO605" i="49" s="1"/>
  <c r="R605" i="49" s="1"/>
  <c r="EO606" i="49"/>
  <c r="DP606" i="49" s="1"/>
  <c r="S606" i="49" s="1"/>
  <c r="EF606" i="49"/>
  <c r="DG606" i="49" s="1"/>
  <c r="J606" i="49" s="1"/>
  <c r="EP606" i="49"/>
  <c r="DQ606" i="49" s="1"/>
  <c r="T606" i="49" s="1"/>
  <c r="EP605" i="49"/>
  <c r="DQ605" i="49" s="1"/>
  <c r="T605" i="49" s="1"/>
  <c r="EK605" i="49"/>
  <c r="DL605" i="49" s="1"/>
  <c r="O605" i="49" s="1"/>
  <c r="AZ292" i="49"/>
  <c r="Z292" i="49" s="1"/>
  <c r="AX292" i="49"/>
  <c r="X292" i="49" s="1"/>
  <c r="AW292" i="49"/>
  <c r="W292" i="49" s="1"/>
  <c r="AM292" i="49"/>
  <c r="M292" i="49" s="1"/>
  <c r="DR280" i="48"/>
  <c r="AT607" i="49" s="1"/>
  <c r="CR607" i="49" s="1"/>
  <c r="BS607" i="49" s="1"/>
  <c r="DF280" i="48"/>
  <c r="AH607" i="49" s="1"/>
  <c r="CF607" i="49" s="1"/>
  <c r="BG607" i="49" s="1"/>
  <c r="DO293" i="49"/>
  <c r="CP293" i="49"/>
  <c r="EN293" i="49"/>
  <c r="FM293" i="49"/>
  <c r="DI293" i="49"/>
  <c r="CJ293" i="49"/>
  <c r="FG293" i="49"/>
  <c r="EH293" i="49"/>
  <c r="DF293" i="49"/>
  <c r="CG293" i="49"/>
  <c r="FD293" i="49"/>
  <c r="EE293" i="49"/>
  <c r="DX293" i="49"/>
  <c r="CY293" i="49"/>
  <c r="FV293" i="49"/>
  <c r="EW293" i="49"/>
  <c r="DU293" i="49"/>
  <c r="CV293" i="49"/>
  <c r="ET293" i="49"/>
  <c r="FS293" i="49"/>
  <c r="DK293" i="49"/>
  <c r="CL293" i="49"/>
  <c r="EJ293" i="49"/>
  <c r="FI293" i="49"/>
  <c r="AN292" i="49"/>
  <c r="N292" i="49" s="1"/>
  <c r="AV292" i="49"/>
  <c r="V292" i="49" s="1"/>
  <c r="AT292" i="49"/>
  <c r="T292" i="49" s="1"/>
  <c r="AE292" i="49"/>
  <c r="E292" i="49" s="1"/>
  <c r="AS292" i="49"/>
  <c r="S292" i="49" s="1"/>
  <c r="AR291" i="49"/>
  <c r="R291" i="49" s="1"/>
  <c r="AQ292" i="49"/>
  <c r="Q292" i="49" s="1"/>
  <c r="AP292" i="49"/>
  <c r="P292" i="49" s="1"/>
  <c r="AU292" i="49"/>
  <c r="U292" i="49" s="1"/>
  <c r="DV293" i="49"/>
  <c r="CW293" i="49"/>
  <c r="EU293" i="49"/>
  <c r="FT293" i="49"/>
  <c r="DQ293" i="49"/>
  <c r="CR293" i="49"/>
  <c r="FO293" i="49"/>
  <c r="EP293" i="49"/>
  <c r="DG293" i="49"/>
  <c r="CH293" i="49"/>
  <c r="FE293" i="49"/>
  <c r="EF293" i="49"/>
  <c r="DZ280" i="48"/>
  <c r="BB607" i="49" s="1"/>
  <c r="CZ607" i="49" s="1"/>
  <c r="CA607" i="49" s="1"/>
  <c r="CQ293" i="49"/>
  <c r="DP293" i="49"/>
  <c r="EO293" i="49"/>
  <c r="FN293" i="49"/>
  <c r="CU293" i="49"/>
  <c r="DT293" i="49"/>
  <c r="FR293" i="49"/>
  <c r="ES293" i="49"/>
  <c r="CK293" i="49"/>
  <c r="DJ293" i="49"/>
  <c r="FH293" i="49"/>
  <c r="EI293" i="49"/>
  <c r="DE293" i="49"/>
  <c r="CF293" i="49"/>
  <c r="ED293" i="49"/>
  <c r="FC293" i="49"/>
  <c r="DS293" i="49"/>
  <c r="CT293" i="49"/>
  <c r="FQ293" i="49"/>
  <c r="ER293" i="49"/>
  <c r="DL293" i="49"/>
  <c r="CM293" i="49"/>
  <c r="EK293" i="49"/>
  <c r="FJ293" i="49"/>
  <c r="EA279" i="48"/>
  <c r="AE606" i="49"/>
  <c r="CC606" i="49" s="1"/>
  <c r="DI280" i="48"/>
  <c r="AK607" i="49" s="1"/>
  <c r="CI607" i="49" s="1"/>
  <c r="BJ607" i="49" s="1"/>
  <c r="DU280" i="48"/>
  <c r="AW607" i="49" s="1"/>
  <c r="CU607" i="49" s="1"/>
  <c r="BV607" i="49" s="1"/>
  <c r="DW280" i="48"/>
  <c r="AY607" i="49" s="1"/>
  <c r="CW607" i="49" s="1"/>
  <c r="BX607" i="49" s="1"/>
  <c r="DD293" i="49"/>
  <c r="CE293" i="49"/>
  <c r="FB293" i="49"/>
  <c r="EC293" i="49"/>
  <c r="DN293" i="49"/>
  <c r="CO293" i="49"/>
  <c r="FL293" i="49"/>
  <c r="EM293" i="49"/>
  <c r="CC293" i="49"/>
  <c r="DB293" i="49"/>
  <c r="EZ293" i="49"/>
  <c r="EA293" i="49"/>
  <c r="DM293" i="49"/>
  <c r="CN293" i="49"/>
  <c r="EL293" i="49"/>
  <c r="FK293" i="49"/>
  <c r="CS293" i="49"/>
  <c r="DR293" i="49"/>
  <c r="EQ293" i="49"/>
  <c r="FP293" i="49"/>
  <c r="CX293" i="49"/>
  <c r="DW293" i="49"/>
  <c r="EV293" i="49"/>
  <c r="FU293" i="49"/>
  <c r="AO292" i="49"/>
  <c r="O292" i="49" s="1"/>
  <c r="AY292" i="49"/>
  <c r="Y292" i="49" s="1"/>
  <c r="BB292" i="49"/>
  <c r="AB292" i="49" s="1"/>
  <c r="AF292" i="49"/>
  <c r="F292" i="49" s="1"/>
  <c r="CI293" i="49"/>
  <c r="DH293" i="49"/>
  <c r="FF293" i="49"/>
  <c r="EG293" i="49"/>
  <c r="CD293" i="49"/>
  <c r="DC293" i="49"/>
  <c r="EB293" i="49"/>
  <c r="FA293" i="49"/>
  <c r="DY293" i="49"/>
  <c r="CZ293" i="49"/>
  <c r="FW293" i="49"/>
  <c r="EX293" i="49"/>
  <c r="AJ292" i="49"/>
  <c r="J292" i="49" s="1"/>
  <c r="AG292" i="49"/>
  <c r="G292" i="49" s="1"/>
  <c r="AP291" i="49"/>
  <c r="P291" i="49" s="1"/>
  <c r="AC291" i="49" s="1"/>
  <c r="AL292" i="49"/>
  <c r="L292" i="49" s="1"/>
  <c r="AH292" i="49"/>
  <c r="H292" i="49" s="1"/>
  <c r="DM281" i="48"/>
  <c r="AO608" i="49" s="1"/>
  <c r="CM608" i="49" s="1"/>
  <c r="BN608" i="49" s="1"/>
  <c r="DW281" i="48"/>
  <c r="AY608" i="49" s="1"/>
  <c r="CW608" i="49" s="1"/>
  <c r="BX608" i="49" s="1"/>
  <c r="DP281" i="48"/>
  <c r="AR608" i="49" s="1"/>
  <c r="CP608" i="49" s="1"/>
  <c r="BQ608" i="49" s="1"/>
  <c r="DN281" i="48"/>
  <c r="AP608" i="49" s="1"/>
  <c r="CN608" i="49" s="1"/>
  <c r="BO608" i="49" s="1"/>
  <c r="DL281" i="48"/>
  <c r="AN608" i="49" s="1"/>
  <c r="CL608" i="49" s="1"/>
  <c r="BM608" i="49" s="1"/>
  <c r="DJ281" i="48"/>
  <c r="AL608" i="49" s="1"/>
  <c r="CJ608" i="49" s="1"/>
  <c r="BK608" i="49" s="1"/>
  <c r="DU281" i="48"/>
  <c r="AW608" i="49" s="1"/>
  <c r="CU608" i="49" s="1"/>
  <c r="BV608" i="49" s="1"/>
  <c r="DH281" i="48"/>
  <c r="AJ608" i="49" s="1"/>
  <c r="CH608" i="49" s="1"/>
  <c r="BI608" i="49" s="1"/>
  <c r="DK281" i="48"/>
  <c r="AM608" i="49" s="1"/>
  <c r="CK608" i="49" s="1"/>
  <c r="BL608" i="49" s="1"/>
  <c r="DA280" i="48"/>
  <c r="D282" i="48"/>
  <c r="BD606" i="49" l="1"/>
  <c r="CB606" i="49" s="1"/>
  <c r="CB607" i="49"/>
  <c r="DD281" i="48"/>
  <c r="AF608" i="49" s="1"/>
  <c r="CD608" i="49" s="1"/>
  <c r="BE608" i="49" s="1"/>
  <c r="BE294" i="49"/>
  <c r="E603" i="49"/>
  <c r="AC603" i="49" s="1"/>
  <c r="DZ603" i="49"/>
  <c r="DB604" i="49"/>
  <c r="DO281" i="48"/>
  <c r="AQ608" i="49" s="1"/>
  <c r="CO608" i="49" s="1"/>
  <c r="BP608" i="49" s="1"/>
  <c r="BK295" i="49"/>
  <c r="CA295" i="49"/>
  <c r="BO295" i="49"/>
  <c r="BS295" i="49"/>
  <c r="BG295" i="49"/>
  <c r="BP295" i="49"/>
  <c r="BW295" i="49"/>
  <c r="BD295" i="49"/>
  <c r="BT295" i="49"/>
  <c r="BH295" i="49"/>
  <c r="BX295" i="49"/>
  <c r="BE295" i="49"/>
  <c r="BU295" i="49"/>
  <c r="BR295" i="49"/>
  <c r="BL295" i="49"/>
  <c r="BI295" i="49"/>
  <c r="BJ295" i="49"/>
  <c r="BM295" i="49"/>
  <c r="BQ295" i="49"/>
  <c r="BV295" i="49"/>
  <c r="BY295" i="49"/>
  <c r="BF295" i="49"/>
  <c r="BZ295" i="49"/>
  <c r="EA280" i="48"/>
  <c r="DQ281" i="48"/>
  <c r="AS608" i="49" s="1"/>
  <c r="CQ608" i="49" s="1"/>
  <c r="BR608" i="49" s="1"/>
  <c r="EK607" i="49"/>
  <c r="DL607" i="49" s="1"/>
  <c r="O607" i="49" s="1"/>
  <c r="EF607" i="49"/>
  <c r="DG607" i="49" s="1"/>
  <c r="EC607" i="49"/>
  <c r="DD607" i="49" s="1"/>
  <c r="EM607" i="49"/>
  <c r="DN607" i="49" s="1"/>
  <c r="EH607" i="49"/>
  <c r="DI607" i="49" s="1"/>
  <c r="EE607" i="49"/>
  <c r="DF607" i="49" s="1"/>
  <c r="I607" i="49" s="1"/>
  <c r="EO607" i="49"/>
  <c r="DP607" i="49" s="1"/>
  <c r="L606" i="49"/>
  <c r="ES606" i="49"/>
  <c r="DT606" i="49" s="1"/>
  <c r="W606" i="49" s="1"/>
  <c r="EA607" i="49"/>
  <c r="EC606" i="49"/>
  <c r="DD606" i="49" s="1"/>
  <c r="G606" i="49" s="1"/>
  <c r="Y606" i="49"/>
  <c r="V606" i="49"/>
  <c r="AZ293" i="49"/>
  <c r="Z293" i="49" s="1"/>
  <c r="AU293" i="49"/>
  <c r="U293" i="49" s="1"/>
  <c r="AP293" i="49"/>
  <c r="P293" i="49" s="1"/>
  <c r="EA605" i="49"/>
  <c r="EJ607" i="49"/>
  <c r="DK607" i="49" s="1"/>
  <c r="N607" i="49" s="1"/>
  <c r="EN607" i="49"/>
  <c r="DO607" i="49" s="1"/>
  <c r="R607" i="49" s="1"/>
  <c r="ET606" i="49"/>
  <c r="DU606" i="49" s="1"/>
  <c r="X606" i="49" s="1"/>
  <c r="ER607" i="49"/>
  <c r="DS607" i="49" s="1"/>
  <c r="EI606" i="49"/>
  <c r="DJ606" i="49" s="1"/>
  <c r="M606" i="49" s="1"/>
  <c r="EQ607" i="49"/>
  <c r="DR607" i="49" s="1"/>
  <c r="U607" i="49" s="1"/>
  <c r="EW607" i="49"/>
  <c r="DX607" i="49" s="1"/>
  <c r="EB607" i="49"/>
  <c r="DC607" i="49" s="1"/>
  <c r="F607" i="49" s="1"/>
  <c r="EL607" i="49"/>
  <c r="DM607" i="49" s="1"/>
  <c r="P607" i="49" s="1"/>
  <c r="EV607" i="49"/>
  <c r="DW607" i="49" s="1"/>
  <c r="Z607" i="49" s="1"/>
  <c r="EV606" i="49"/>
  <c r="DW606" i="49" s="1"/>
  <c r="Z606" i="49" s="1"/>
  <c r="EB606" i="49"/>
  <c r="DC606" i="49" s="1"/>
  <c r="F606" i="49" s="1"/>
  <c r="ET607" i="49"/>
  <c r="DU607" i="49" s="1"/>
  <c r="EJ606" i="49"/>
  <c r="DK606" i="49" s="1"/>
  <c r="N606" i="49" s="1"/>
  <c r="EK606" i="49"/>
  <c r="DL606" i="49" s="1"/>
  <c r="O606" i="49" s="1"/>
  <c r="EI607" i="49"/>
  <c r="DJ607" i="49" s="1"/>
  <c r="M607" i="49" s="1"/>
  <c r="DS281" i="48"/>
  <c r="AU608" i="49" s="1"/>
  <c r="CS608" i="49" s="1"/>
  <c r="BT608" i="49" s="1"/>
  <c r="DT281" i="48"/>
  <c r="AV608" i="49" s="1"/>
  <c r="CT608" i="49" s="1"/>
  <c r="BU608" i="49" s="1"/>
  <c r="AO293" i="49"/>
  <c r="O293" i="49" s="1"/>
  <c r="AH293" i="49"/>
  <c r="H293" i="49" s="1"/>
  <c r="AS293" i="49"/>
  <c r="S293" i="49" s="1"/>
  <c r="DF294" i="49"/>
  <c r="CG294" i="49"/>
  <c r="EE294" i="49"/>
  <c r="FD294" i="49"/>
  <c r="CI294" i="49"/>
  <c r="DH294" i="49"/>
  <c r="FF294" i="49"/>
  <c r="EG294" i="49"/>
  <c r="DE294" i="49"/>
  <c r="CF294" i="49"/>
  <c r="FC294" i="49"/>
  <c r="ED294" i="49"/>
  <c r="DI281" i="48"/>
  <c r="AK608" i="49" s="1"/>
  <c r="CI608" i="49" s="1"/>
  <c r="BJ608" i="49" s="1"/>
  <c r="DQ294" i="49"/>
  <c r="CR294" i="49"/>
  <c r="FO294" i="49"/>
  <c r="EP294" i="49"/>
  <c r="DW294" i="49"/>
  <c r="CX294" i="49"/>
  <c r="EV294" i="49"/>
  <c r="FU294" i="49"/>
  <c r="DY294" i="49"/>
  <c r="CZ294" i="49"/>
  <c r="FW294" i="49"/>
  <c r="EX294" i="49"/>
  <c r="DV281" i="48"/>
  <c r="AX608" i="49" s="1"/>
  <c r="CV608" i="49" s="1"/>
  <c r="BW608" i="49" s="1"/>
  <c r="DZ281" i="48"/>
  <c r="BB608" i="49" s="1"/>
  <c r="CZ608" i="49" s="1"/>
  <c r="CA608" i="49" s="1"/>
  <c r="DR281" i="48"/>
  <c r="AT608" i="49" s="1"/>
  <c r="CR608" i="49" s="1"/>
  <c r="BS608" i="49" s="1"/>
  <c r="DE281" i="48"/>
  <c r="AG608" i="49" s="1"/>
  <c r="CE608" i="49" s="1"/>
  <c r="BF608" i="49" s="1"/>
  <c r="DJ294" i="49"/>
  <c r="CK294" i="49"/>
  <c r="FH294" i="49"/>
  <c r="EI294" i="49"/>
  <c r="DC294" i="49"/>
  <c r="CD294" i="49"/>
  <c r="FA294" i="49"/>
  <c r="EB294" i="49"/>
  <c r="CP294" i="49"/>
  <c r="DO294" i="49"/>
  <c r="EN294" i="49"/>
  <c r="FM294" i="49"/>
  <c r="CW294" i="49"/>
  <c r="DV294" i="49"/>
  <c r="FT294" i="49"/>
  <c r="EU294" i="49"/>
  <c r="CC294" i="49"/>
  <c r="DB294" i="49"/>
  <c r="EZ294" i="49"/>
  <c r="EA294" i="49"/>
  <c r="CL294" i="49"/>
  <c r="DK294" i="49"/>
  <c r="FI294" i="49"/>
  <c r="EJ294" i="49"/>
  <c r="BB293" i="49"/>
  <c r="AB293" i="49" s="1"/>
  <c r="AK293" i="49"/>
  <c r="K293" i="49" s="1"/>
  <c r="AJ293" i="49"/>
  <c r="J293" i="49" s="1"/>
  <c r="AT293" i="49"/>
  <c r="T293" i="49" s="1"/>
  <c r="CU294" i="49"/>
  <c r="DT294" i="49"/>
  <c r="ES294" i="49"/>
  <c r="FR294" i="49"/>
  <c r="DD294" i="49"/>
  <c r="CE294" i="49"/>
  <c r="FB294" i="49"/>
  <c r="EC294" i="49"/>
  <c r="DF281" i="48"/>
  <c r="AH608" i="49" s="1"/>
  <c r="CF608" i="49" s="1"/>
  <c r="BG608" i="49" s="1"/>
  <c r="DU294" i="49"/>
  <c r="CV294" i="49"/>
  <c r="FS294" i="49"/>
  <c r="ET294" i="49"/>
  <c r="DX294" i="49"/>
  <c r="CY294" i="49"/>
  <c r="EW294" i="49"/>
  <c r="FV294" i="49"/>
  <c r="DL294" i="49"/>
  <c r="CM294" i="49"/>
  <c r="FJ294" i="49"/>
  <c r="EK294" i="49"/>
  <c r="DY281" i="48"/>
  <c r="BA608" i="49" s="1"/>
  <c r="CY608" i="49" s="1"/>
  <c r="BZ608" i="49" s="1"/>
  <c r="DG281" i="48"/>
  <c r="AI608" i="49" s="1"/>
  <c r="CG608" i="49" s="1"/>
  <c r="BH608" i="49" s="1"/>
  <c r="DX281" i="48"/>
  <c r="AZ608" i="49" s="1"/>
  <c r="CX608" i="49" s="1"/>
  <c r="BY608" i="49" s="1"/>
  <c r="DS294" i="49"/>
  <c r="CT294" i="49"/>
  <c r="FQ294" i="49"/>
  <c r="ER294" i="49"/>
  <c r="CQ294" i="49"/>
  <c r="DP294" i="49"/>
  <c r="FN294" i="49"/>
  <c r="EO294" i="49"/>
  <c r="DR294" i="49"/>
  <c r="CS294" i="49"/>
  <c r="FP294" i="49"/>
  <c r="EQ294" i="49"/>
  <c r="DI294" i="49"/>
  <c r="CJ294" i="49"/>
  <c r="EH294" i="49"/>
  <c r="FG294" i="49"/>
  <c r="DM294" i="49"/>
  <c r="CN294" i="49"/>
  <c r="EL294" i="49"/>
  <c r="FK294" i="49"/>
  <c r="CO294" i="49"/>
  <c r="DN294" i="49"/>
  <c r="FL294" i="49"/>
  <c r="EM294" i="49"/>
  <c r="AF293" i="49"/>
  <c r="F293" i="49" s="1"/>
  <c r="AE293" i="49"/>
  <c r="E293" i="49" s="1"/>
  <c r="AQ293" i="49"/>
  <c r="Q293" i="49" s="1"/>
  <c r="AG293" i="49"/>
  <c r="G293" i="49" s="1"/>
  <c r="AY293" i="49"/>
  <c r="Y293" i="49" s="1"/>
  <c r="AC292" i="49"/>
  <c r="BA293" i="49"/>
  <c r="AA293" i="49" s="1"/>
  <c r="AI293" i="49"/>
  <c r="I293" i="49" s="1"/>
  <c r="AL293" i="49"/>
  <c r="L293" i="49" s="1"/>
  <c r="CH294" i="49"/>
  <c r="DG294" i="49"/>
  <c r="FE294" i="49"/>
  <c r="EF294" i="49"/>
  <c r="AV293" i="49"/>
  <c r="V293" i="49" s="1"/>
  <c r="AM293" i="49"/>
  <c r="M293" i="49" s="1"/>
  <c r="AW293" i="49"/>
  <c r="W293" i="49" s="1"/>
  <c r="AN293" i="49"/>
  <c r="N293" i="49" s="1"/>
  <c r="AX293" i="49"/>
  <c r="X293" i="49" s="1"/>
  <c r="AR293" i="49"/>
  <c r="R293" i="49" s="1"/>
  <c r="DU282" i="48"/>
  <c r="AW609" i="49" s="1"/>
  <c r="CU609" i="49" s="1"/>
  <c r="BV609" i="49" s="1"/>
  <c r="DJ282" i="48"/>
  <c r="AL609" i="49" s="1"/>
  <c r="CJ609" i="49" s="1"/>
  <c r="BK609" i="49" s="1"/>
  <c r="DK282" i="48"/>
  <c r="AM609" i="49" s="1"/>
  <c r="CK609" i="49" s="1"/>
  <c r="BL609" i="49" s="1"/>
  <c r="DF282" i="48"/>
  <c r="AH609" i="49" s="1"/>
  <c r="CF609" i="49" s="1"/>
  <c r="BG609" i="49" s="1"/>
  <c r="DT282" i="48"/>
  <c r="AV609" i="49" s="1"/>
  <c r="CT609" i="49" s="1"/>
  <c r="BU609" i="49" s="1"/>
  <c r="DW282" i="48"/>
  <c r="AY609" i="49" s="1"/>
  <c r="CW609" i="49" s="1"/>
  <c r="BX609" i="49" s="1"/>
  <c r="DR282" i="48"/>
  <c r="AT609" i="49" s="1"/>
  <c r="CR609" i="49" s="1"/>
  <c r="BS609" i="49" s="1"/>
  <c r="DI282" i="48"/>
  <c r="AK609" i="49" s="1"/>
  <c r="CI609" i="49" s="1"/>
  <c r="BJ609" i="49" s="1"/>
  <c r="DP282" i="48"/>
  <c r="AR609" i="49" s="1"/>
  <c r="CP609" i="49" s="1"/>
  <c r="BQ609" i="49" s="1"/>
  <c r="DC281" i="48"/>
  <c r="DA281" i="48"/>
  <c r="D283" i="48"/>
  <c r="DX282" i="48" l="1"/>
  <c r="AZ609" i="49" s="1"/>
  <c r="CX609" i="49" s="1"/>
  <c r="BY609" i="49" s="1"/>
  <c r="DQ282" i="48"/>
  <c r="AS609" i="49" s="1"/>
  <c r="CQ609" i="49" s="1"/>
  <c r="BR609" i="49" s="1"/>
  <c r="DG282" i="48"/>
  <c r="AI609" i="49" s="1"/>
  <c r="CG609" i="49" s="1"/>
  <c r="BH609" i="49" s="1"/>
  <c r="DO282" i="48"/>
  <c r="AQ609" i="49" s="1"/>
  <c r="CO609" i="49" s="1"/>
  <c r="BP609" i="49" s="1"/>
  <c r="DM282" i="48"/>
  <c r="AO609" i="49" s="1"/>
  <c r="CM609" i="49" s="1"/>
  <c r="BN609" i="49" s="1"/>
  <c r="BN295" i="49"/>
  <c r="E604" i="49"/>
  <c r="AC604" i="49" s="1"/>
  <c r="DZ604" i="49"/>
  <c r="DB607" i="49"/>
  <c r="DB605" i="49"/>
  <c r="DZ605" i="49" s="1"/>
  <c r="DE282" i="48"/>
  <c r="AG609" i="49" s="1"/>
  <c r="CE609" i="49" s="1"/>
  <c r="BF609" i="49" s="1"/>
  <c r="DN282" i="48"/>
  <c r="AP609" i="49" s="1"/>
  <c r="CN609" i="49" s="1"/>
  <c r="BO609" i="49" s="1"/>
  <c r="BS296" i="49"/>
  <c r="BG296" i="49"/>
  <c r="BW296" i="49"/>
  <c r="BK296" i="49"/>
  <c r="CA296" i="49"/>
  <c r="BH296" i="49"/>
  <c r="BX296" i="49"/>
  <c r="BO296" i="49"/>
  <c r="BP296" i="49"/>
  <c r="BM296" i="49"/>
  <c r="BJ296" i="49"/>
  <c r="BZ296" i="49"/>
  <c r="BE296" i="49"/>
  <c r="BY296" i="49"/>
  <c r="BD296" i="49"/>
  <c r="BI296" i="49"/>
  <c r="BN296" i="49"/>
  <c r="BT296" i="49"/>
  <c r="BQ296" i="49"/>
  <c r="BR296" i="49"/>
  <c r="BU296" i="49"/>
  <c r="BV296" i="49"/>
  <c r="DY282" i="48"/>
  <c r="BA609" i="49" s="1"/>
  <c r="CY609" i="49" s="1"/>
  <c r="BZ609" i="49" s="1"/>
  <c r="DL282" i="48"/>
  <c r="AN609" i="49" s="1"/>
  <c r="CL609" i="49" s="1"/>
  <c r="BM609" i="49" s="1"/>
  <c r="DS282" i="48"/>
  <c r="AU609" i="49" s="1"/>
  <c r="CS609" i="49" s="1"/>
  <c r="BT609" i="49" s="1"/>
  <c r="L607" i="49"/>
  <c r="DD282" i="48"/>
  <c r="AF609" i="49" s="1"/>
  <c r="CD609" i="49" s="1"/>
  <c r="BE609" i="49" s="1"/>
  <c r="DZ282" i="48"/>
  <c r="BB609" i="49" s="1"/>
  <c r="CZ609" i="49" s="1"/>
  <c r="CA609" i="49" s="1"/>
  <c r="Q607" i="49"/>
  <c r="DV282" i="48"/>
  <c r="AX609" i="49" s="1"/>
  <c r="CV609" i="49" s="1"/>
  <c r="BW609" i="49" s="1"/>
  <c r="EO608" i="49"/>
  <c r="DP608" i="49" s="1"/>
  <c r="EK608" i="49"/>
  <c r="DL608" i="49" s="1"/>
  <c r="ED607" i="49"/>
  <c r="DE607" i="49" s="1"/>
  <c r="H607" i="49" s="1"/>
  <c r="E607" i="49"/>
  <c r="E605" i="49"/>
  <c r="AC605" i="49" s="1"/>
  <c r="G607" i="49"/>
  <c r="S607" i="49"/>
  <c r="X607" i="49"/>
  <c r="V607" i="49"/>
  <c r="EX607" i="49"/>
  <c r="DY607" i="49" s="1"/>
  <c r="AB607" i="49" s="1"/>
  <c r="EA606" i="49"/>
  <c r="EG607" i="49"/>
  <c r="DH607" i="49" s="1"/>
  <c r="K607" i="49" s="1"/>
  <c r="J607" i="49"/>
  <c r="EL608" i="49"/>
  <c r="DM608" i="49" s="1"/>
  <c r="P608" i="49" s="1"/>
  <c r="EU607" i="49"/>
  <c r="DV607" i="49" s="1"/>
  <c r="Y607" i="49" s="1"/>
  <c r="EM608" i="49"/>
  <c r="DN608" i="49" s="1"/>
  <c r="Q608" i="49" s="1"/>
  <c r="EH608" i="49"/>
  <c r="DI608" i="49" s="1"/>
  <c r="AA607" i="49"/>
  <c r="ES607" i="49"/>
  <c r="DT607" i="49" s="1"/>
  <c r="W607" i="49" s="1"/>
  <c r="EB608" i="49"/>
  <c r="DC608" i="49" s="1"/>
  <c r="EU608" i="49"/>
  <c r="DV608" i="49" s="1"/>
  <c r="EI608" i="49"/>
  <c r="DJ608" i="49" s="1"/>
  <c r="M608" i="49" s="1"/>
  <c r="EJ608" i="49"/>
  <c r="DK608" i="49" s="1"/>
  <c r="N608" i="49" s="1"/>
  <c r="EP607" i="49"/>
  <c r="DQ607" i="49" s="1"/>
  <c r="T607" i="49" s="1"/>
  <c r="EF608" i="49"/>
  <c r="DG608" i="49" s="1"/>
  <c r="EN608" i="49"/>
  <c r="DO608" i="49" s="1"/>
  <c r="R608" i="49" s="1"/>
  <c r="ES608" i="49"/>
  <c r="DT608" i="49" s="1"/>
  <c r="AJ294" i="49"/>
  <c r="J294" i="49" s="1"/>
  <c r="AO294" i="49"/>
  <c r="O294" i="49" s="1"/>
  <c r="AX294" i="49"/>
  <c r="X294" i="49" s="1"/>
  <c r="EA281" i="48"/>
  <c r="AE608" i="49"/>
  <c r="CC608" i="49" s="1"/>
  <c r="DH282" i="48"/>
  <c r="AJ609" i="49" s="1"/>
  <c r="CH609" i="49" s="1"/>
  <c r="BI609" i="49" s="1"/>
  <c r="CW295" i="49"/>
  <c r="DV295" i="49"/>
  <c r="FT295" i="49"/>
  <c r="EU295" i="49"/>
  <c r="DQ295" i="49"/>
  <c r="CR295" i="49"/>
  <c r="EP295" i="49"/>
  <c r="FO295" i="49"/>
  <c r="CD295" i="49"/>
  <c r="DC295" i="49"/>
  <c r="EB295" i="49"/>
  <c r="FA295" i="49"/>
  <c r="DL295" i="49"/>
  <c r="CM295" i="49"/>
  <c r="EK295" i="49"/>
  <c r="FJ295" i="49"/>
  <c r="DR295" i="49"/>
  <c r="CS295" i="49"/>
  <c r="EQ295" i="49"/>
  <c r="FP295" i="49"/>
  <c r="CX295" i="49"/>
  <c r="DW295" i="49"/>
  <c r="FU295" i="49"/>
  <c r="EV295" i="49"/>
  <c r="AP294" i="49"/>
  <c r="P294" i="49" s="1"/>
  <c r="AL294" i="49"/>
  <c r="L294" i="49" s="1"/>
  <c r="AW294" i="49"/>
  <c r="W294" i="49" s="1"/>
  <c r="AR294" i="49"/>
  <c r="R294" i="49" s="1"/>
  <c r="AZ294" i="49"/>
  <c r="Z294" i="49" s="1"/>
  <c r="AH294" i="49"/>
  <c r="H294" i="49" s="1"/>
  <c r="AK294" i="49"/>
  <c r="K294" i="49" s="1"/>
  <c r="DX295" i="49"/>
  <c r="CY295" i="49"/>
  <c r="FV295" i="49"/>
  <c r="EW295" i="49"/>
  <c r="DK295" i="49"/>
  <c r="CL295" i="49"/>
  <c r="FI295" i="49"/>
  <c r="EJ295" i="49"/>
  <c r="CE295" i="49"/>
  <c r="DD295" i="49"/>
  <c r="FB295" i="49"/>
  <c r="EC295" i="49"/>
  <c r="DY295" i="49"/>
  <c r="CZ295" i="49"/>
  <c r="FW295" i="49"/>
  <c r="EX295" i="49"/>
  <c r="CU295" i="49"/>
  <c r="DT295" i="49"/>
  <c r="FR295" i="49"/>
  <c r="ES295" i="49"/>
  <c r="CP295" i="49"/>
  <c r="DO295" i="49"/>
  <c r="EN295" i="49"/>
  <c r="FM295" i="49"/>
  <c r="AC293" i="49"/>
  <c r="AI294" i="49"/>
  <c r="I294" i="49" s="1"/>
  <c r="DU295" i="49"/>
  <c r="CV295" i="49"/>
  <c r="FS295" i="49"/>
  <c r="ET295" i="49"/>
  <c r="DE295" i="49"/>
  <c r="CF295" i="49"/>
  <c r="ED295" i="49"/>
  <c r="FC295" i="49"/>
  <c r="DP295" i="49"/>
  <c r="CQ295" i="49"/>
  <c r="FN295" i="49"/>
  <c r="EO295" i="49"/>
  <c r="CG295" i="49"/>
  <c r="DF295" i="49"/>
  <c r="EE295" i="49"/>
  <c r="FD295" i="49"/>
  <c r="DJ295" i="49"/>
  <c r="CK295" i="49"/>
  <c r="EI295" i="49"/>
  <c r="FH295" i="49"/>
  <c r="DH295" i="49"/>
  <c r="CI295" i="49"/>
  <c r="FF295" i="49"/>
  <c r="EG295" i="49"/>
  <c r="CH295" i="49"/>
  <c r="DG295" i="49"/>
  <c r="FE295" i="49"/>
  <c r="EF295" i="49"/>
  <c r="DB295" i="49"/>
  <c r="CC295" i="49"/>
  <c r="EA295" i="49"/>
  <c r="EZ295" i="49"/>
  <c r="CO295" i="49"/>
  <c r="DN295" i="49"/>
  <c r="EM295" i="49"/>
  <c r="FL295" i="49"/>
  <c r="DI295" i="49"/>
  <c r="CJ295" i="49"/>
  <c r="EH295" i="49"/>
  <c r="FG295" i="49"/>
  <c r="CT295" i="49"/>
  <c r="DS295" i="49"/>
  <c r="FQ295" i="49"/>
  <c r="ER295" i="49"/>
  <c r="DM295" i="49"/>
  <c r="CN295" i="49"/>
  <c r="EL295" i="49"/>
  <c r="FK295" i="49"/>
  <c r="AQ294" i="49"/>
  <c r="Q294" i="49" s="1"/>
  <c r="AU294" i="49"/>
  <c r="U294" i="49" s="1"/>
  <c r="AS294" i="49"/>
  <c r="S294" i="49" s="1"/>
  <c r="AV294" i="49"/>
  <c r="V294" i="49" s="1"/>
  <c r="BA294" i="49"/>
  <c r="AA294" i="49" s="1"/>
  <c r="AG294" i="49"/>
  <c r="G294" i="49" s="1"/>
  <c r="AN294" i="49"/>
  <c r="N294" i="49" s="1"/>
  <c r="AE294" i="49"/>
  <c r="E294" i="49" s="1"/>
  <c r="AY294" i="49"/>
  <c r="Y294" i="49" s="1"/>
  <c r="AF294" i="49"/>
  <c r="F294" i="49" s="1"/>
  <c r="AM294" i="49"/>
  <c r="M294" i="49" s="1"/>
  <c r="BB294" i="49"/>
  <c r="AB294" i="49" s="1"/>
  <c r="AT294" i="49"/>
  <c r="T294" i="49" s="1"/>
  <c r="DC282" i="48"/>
  <c r="DA282" i="48"/>
  <c r="DP283" i="48"/>
  <c r="AR610" i="49" s="1"/>
  <c r="CP610" i="49" s="1"/>
  <c r="BQ610" i="49" s="1"/>
  <c r="DW283" i="48"/>
  <c r="AY610" i="49" s="1"/>
  <c r="CW610" i="49" s="1"/>
  <c r="BX610" i="49" s="1"/>
  <c r="DN283" i="48"/>
  <c r="AP610" i="49" s="1"/>
  <c r="CN610" i="49" s="1"/>
  <c r="BO610" i="49" s="1"/>
  <c r="DZ283" i="48"/>
  <c r="BB610" i="49" s="1"/>
  <c r="CZ610" i="49" s="1"/>
  <c r="CA610" i="49" s="1"/>
  <c r="DM283" i="48"/>
  <c r="AO610" i="49" s="1"/>
  <c r="CM610" i="49" s="1"/>
  <c r="BN610" i="49" s="1"/>
  <c r="DV283" i="48"/>
  <c r="AX610" i="49" s="1"/>
  <c r="CV610" i="49" s="1"/>
  <c r="BW610" i="49" s="1"/>
  <c r="D284" i="48"/>
  <c r="BD608" i="49" l="1"/>
  <c r="CB608" i="49" s="1"/>
  <c r="DE283" i="48"/>
  <c r="AG610" i="49" s="1"/>
  <c r="CE610" i="49" s="1"/>
  <c r="BF610" i="49" s="1"/>
  <c r="BF296" i="49"/>
  <c r="DK283" i="48"/>
  <c r="AM610" i="49" s="1"/>
  <c r="CK610" i="49" s="1"/>
  <c r="BL610" i="49" s="1"/>
  <c r="BL296" i="49"/>
  <c r="EI296" i="49" s="1"/>
  <c r="DL283" i="48"/>
  <c r="AN610" i="49" s="1"/>
  <c r="CL610" i="49" s="1"/>
  <c r="BM610" i="49" s="1"/>
  <c r="DZ607" i="49"/>
  <c r="DB606" i="49"/>
  <c r="DH283" i="48"/>
  <c r="AJ610" i="49" s="1"/>
  <c r="CH610" i="49" s="1"/>
  <c r="BI610" i="49" s="1"/>
  <c r="DF283" i="48"/>
  <c r="AH610" i="49" s="1"/>
  <c r="CF610" i="49" s="1"/>
  <c r="BG610" i="49" s="1"/>
  <c r="EC296" i="49"/>
  <c r="DJ283" i="48"/>
  <c r="AL610" i="49" s="1"/>
  <c r="CJ610" i="49" s="1"/>
  <c r="BK610" i="49" s="1"/>
  <c r="BK297" i="49"/>
  <c r="CA297" i="49"/>
  <c r="BO297" i="49"/>
  <c r="BS297" i="49"/>
  <c r="BW297" i="49"/>
  <c r="BP297" i="49"/>
  <c r="BD297" i="49"/>
  <c r="BT297" i="49"/>
  <c r="BH297" i="49"/>
  <c r="BX297" i="49"/>
  <c r="BE297" i="49"/>
  <c r="BU297" i="49"/>
  <c r="BR297" i="49"/>
  <c r="BG297" i="49"/>
  <c r="BY297" i="49"/>
  <c r="BF297" i="49"/>
  <c r="BZ297" i="49"/>
  <c r="BI297" i="49"/>
  <c r="BJ297" i="49"/>
  <c r="BM297" i="49"/>
  <c r="BL297" i="49"/>
  <c r="BQ297" i="49"/>
  <c r="BV297" i="49"/>
  <c r="DU283" i="48"/>
  <c r="AW610" i="49" s="1"/>
  <c r="CU610" i="49" s="1"/>
  <c r="BV610" i="49" s="1"/>
  <c r="O608" i="49"/>
  <c r="DX283" i="48"/>
  <c r="AZ610" i="49" s="1"/>
  <c r="CX610" i="49" s="1"/>
  <c r="BY610" i="49" s="1"/>
  <c r="DO283" i="48"/>
  <c r="AQ610" i="49" s="1"/>
  <c r="CO610" i="49" s="1"/>
  <c r="BP610" i="49" s="1"/>
  <c r="DY283" i="48"/>
  <c r="BA610" i="49" s="1"/>
  <c r="CY610" i="49" s="1"/>
  <c r="BZ610" i="49" s="1"/>
  <c r="DG283" i="48"/>
  <c r="AI610" i="49" s="1"/>
  <c r="CG610" i="49" s="1"/>
  <c r="BH610" i="49" s="1"/>
  <c r="EH609" i="49"/>
  <c r="DI609" i="49" s="1"/>
  <c r="EC608" i="49"/>
  <c r="DD608" i="49" s="1"/>
  <c r="G608" i="49" s="1"/>
  <c r="S608" i="49"/>
  <c r="EG608" i="49"/>
  <c r="DH608" i="49" s="1"/>
  <c r="K608" i="49" s="1"/>
  <c r="EL609" i="49"/>
  <c r="DM609" i="49" s="1"/>
  <c r="P609" i="49" s="1"/>
  <c r="ES609" i="49"/>
  <c r="DT609" i="49" s="1"/>
  <c r="W609" i="49" s="1"/>
  <c r="L608" i="49"/>
  <c r="AC607" i="49"/>
  <c r="EI609" i="49"/>
  <c r="DJ609" i="49" s="1"/>
  <c r="M609" i="49" s="1"/>
  <c r="EU609" i="49"/>
  <c r="DV609" i="49" s="1"/>
  <c r="Y609" i="49" s="1"/>
  <c r="W608" i="49"/>
  <c r="Y608" i="49"/>
  <c r="EQ608" i="49"/>
  <c r="DR608" i="49" s="1"/>
  <c r="U608" i="49" s="1"/>
  <c r="EP609" i="49"/>
  <c r="DQ609" i="49" s="1"/>
  <c r="T609" i="49" s="1"/>
  <c r="J608" i="49"/>
  <c r="ET608" i="49"/>
  <c r="DU608" i="49" s="1"/>
  <c r="X608" i="49" s="1"/>
  <c r="ER609" i="49"/>
  <c r="DS609" i="49" s="1"/>
  <c r="V609" i="49" s="1"/>
  <c r="EG609" i="49"/>
  <c r="DH609" i="49" s="1"/>
  <c r="K609" i="49" s="1"/>
  <c r="EW608" i="49"/>
  <c r="DX608" i="49" s="1"/>
  <c r="AA608" i="49" s="1"/>
  <c r="EV609" i="49"/>
  <c r="DW609" i="49" s="1"/>
  <c r="Z609" i="49" s="1"/>
  <c r="F608" i="49"/>
  <c r="ED608" i="49"/>
  <c r="DE608" i="49" s="1"/>
  <c r="H608" i="49" s="1"/>
  <c r="EV608" i="49"/>
  <c r="DW608" i="49" s="1"/>
  <c r="Z608" i="49" s="1"/>
  <c r="EX608" i="49"/>
  <c r="DY608" i="49" s="1"/>
  <c r="AB608" i="49" s="1"/>
  <c r="EK609" i="49"/>
  <c r="DL609" i="49" s="1"/>
  <c r="O609" i="49" s="1"/>
  <c r="EJ609" i="49"/>
  <c r="DK609" i="49" s="1"/>
  <c r="N609" i="49" s="1"/>
  <c r="EE608" i="49"/>
  <c r="DF608" i="49" s="1"/>
  <c r="I608" i="49" s="1"/>
  <c r="EO609" i="49"/>
  <c r="DP609" i="49" s="1"/>
  <c r="S609" i="49" s="1"/>
  <c r="EP608" i="49"/>
  <c r="DQ608" i="49" s="1"/>
  <c r="T608" i="49" s="1"/>
  <c r="ET609" i="49"/>
  <c r="DU609" i="49" s="1"/>
  <c r="X609" i="49" s="1"/>
  <c r="ED609" i="49"/>
  <c r="DE609" i="49" s="1"/>
  <c r="H609" i="49" s="1"/>
  <c r="EX609" i="49"/>
  <c r="DY609" i="49" s="1"/>
  <c r="AB609" i="49" s="1"/>
  <c r="EW609" i="49"/>
  <c r="DX609" i="49" s="1"/>
  <c r="AA609" i="49" s="1"/>
  <c r="EN609" i="49"/>
  <c r="DO609" i="49" s="1"/>
  <c r="R609" i="49" s="1"/>
  <c r="EC609" i="49"/>
  <c r="DD609" i="49" s="1"/>
  <c r="G609" i="49" s="1"/>
  <c r="EB609" i="49"/>
  <c r="DC609" i="49" s="1"/>
  <c r="F609" i="49" s="1"/>
  <c r="EE609" i="49"/>
  <c r="DF609" i="49" s="1"/>
  <c r="ER608" i="49"/>
  <c r="DS608" i="49" s="1"/>
  <c r="V608" i="49" s="1"/>
  <c r="EM609" i="49"/>
  <c r="DN609" i="49" s="1"/>
  <c r="Q609" i="49" s="1"/>
  <c r="EQ609" i="49"/>
  <c r="DR609" i="49" s="1"/>
  <c r="U609" i="49" s="1"/>
  <c r="DD283" i="48"/>
  <c r="AF610" i="49" s="1"/>
  <c r="CD610" i="49" s="1"/>
  <c r="BE610" i="49" s="1"/>
  <c r="AZ295" i="49"/>
  <c r="Z295" i="49" s="1"/>
  <c r="AY295" i="49"/>
  <c r="Y295" i="49" s="1"/>
  <c r="AW295" i="49"/>
  <c r="W295" i="49" s="1"/>
  <c r="BB295" i="49"/>
  <c r="AB295" i="49" s="1"/>
  <c r="AG295" i="49"/>
  <c r="G295" i="49" s="1"/>
  <c r="AN295" i="49"/>
  <c r="N295" i="49" s="1"/>
  <c r="BA295" i="49"/>
  <c r="AA295" i="49" s="1"/>
  <c r="DR296" i="49"/>
  <c r="CS296" i="49"/>
  <c r="EQ296" i="49"/>
  <c r="FP296" i="49"/>
  <c r="DI283" i="48"/>
  <c r="AK610" i="49" s="1"/>
  <c r="CI610" i="49" s="1"/>
  <c r="BJ610" i="49" s="1"/>
  <c r="DS283" i="48"/>
  <c r="AU610" i="49" s="1"/>
  <c r="CS610" i="49" s="1"/>
  <c r="BT610" i="49" s="1"/>
  <c r="DQ283" i="48"/>
  <c r="AS610" i="49" s="1"/>
  <c r="CQ610" i="49" s="1"/>
  <c r="BR610" i="49" s="1"/>
  <c r="DO296" i="49"/>
  <c r="CP296" i="49"/>
  <c r="EN296" i="49"/>
  <c r="FM296" i="49"/>
  <c r="CY296" i="49"/>
  <c r="DX296" i="49"/>
  <c r="EW296" i="49"/>
  <c r="FV296" i="49"/>
  <c r="DY296" i="49"/>
  <c r="CZ296" i="49"/>
  <c r="EX296" i="49"/>
  <c r="FW296" i="49"/>
  <c r="CX296" i="49"/>
  <c r="DW296" i="49"/>
  <c r="FU296" i="49"/>
  <c r="EV296" i="49"/>
  <c r="DD296" i="49"/>
  <c r="DT296" i="49"/>
  <c r="CU296" i="49"/>
  <c r="FR296" i="49"/>
  <c r="ES296" i="49"/>
  <c r="AC294" i="49"/>
  <c r="AV295" i="49"/>
  <c r="V295" i="49" s="1"/>
  <c r="AJ295" i="49"/>
  <c r="J295" i="49" s="1"/>
  <c r="AK295" i="49"/>
  <c r="K295" i="49" s="1"/>
  <c r="AS295" i="49"/>
  <c r="S295" i="49" s="1"/>
  <c r="AX295" i="49"/>
  <c r="X295" i="49" s="1"/>
  <c r="CG296" i="49"/>
  <c r="DF296" i="49"/>
  <c r="FD296" i="49"/>
  <c r="EE296" i="49"/>
  <c r="DK296" i="49"/>
  <c r="CL296" i="49"/>
  <c r="EJ296" i="49"/>
  <c r="FI296" i="49"/>
  <c r="DL296" i="49"/>
  <c r="CM296" i="49"/>
  <c r="EK296" i="49"/>
  <c r="FJ296" i="49"/>
  <c r="CQ296" i="49"/>
  <c r="DP296" i="49"/>
  <c r="FN296" i="49"/>
  <c r="EO296" i="49"/>
  <c r="CO296" i="49"/>
  <c r="DN296" i="49"/>
  <c r="EM296" i="49"/>
  <c r="FL296" i="49"/>
  <c r="CH296" i="49"/>
  <c r="DG296" i="49"/>
  <c r="EF296" i="49"/>
  <c r="FE296" i="49"/>
  <c r="AP295" i="49"/>
  <c r="P295" i="49" s="1"/>
  <c r="AL295" i="49"/>
  <c r="L295" i="49" s="1"/>
  <c r="AQ295" i="49"/>
  <c r="Q295" i="49" s="1"/>
  <c r="AE295" i="49"/>
  <c r="E295" i="49" s="1"/>
  <c r="AM295" i="49"/>
  <c r="M295" i="49" s="1"/>
  <c r="AI295" i="49"/>
  <c r="I295" i="49" s="1"/>
  <c r="AH295" i="49"/>
  <c r="H295" i="49" s="1"/>
  <c r="CD296" i="49"/>
  <c r="DC296" i="49"/>
  <c r="EB296" i="49"/>
  <c r="FA296" i="49"/>
  <c r="DH296" i="49"/>
  <c r="CI296" i="49"/>
  <c r="EG296" i="49"/>
  <c r="FF296" i="49"/>
  <c r="DQ296" i="49"/>
  <c r="CR296" i="49"/>
  <c r="EP296" i="49"/>
  <c r="FO296" i="49"/>
  <c r="CT296" i="49"/>
  <c r="DS296" i="49"/>
  <c r="FQ296" i="49"/>
  <c r="ER296" i="49"/>
  <c r="DU296" i="49"/>
  <c r="CV296" i="49"/>
  <c r="FS296" i="49"/>
  <c r="ET296" i="49"/>
  <c r="AU295" i="49"/>
  <c r="U295" i="49" s="1"/>
  <c r="AO295" i="49"/>
  <c r="O295" i="49" s="1"/>
  <c r="AF295" i="49"/>
  <c r="F295" i="49" s="1"/>
  <c r="AT295" i="49"/>
  <c r="T295" i="49" s="1"/>
  <c r="EA282" i="48"/>
  <c r="AE609" i="49"/>
  <c r="CC609" i="49" s="1"/>
  <c r="DR283" i="48"/>
  <c r="AT610" i="49" s="1"/>
  <c r="CR610" i="49" s="1"/>
  <c r="BS610" i="49" s="1"/>
  <c r="DT283" i="48"/>
  <c r="AV610" i="49" s="1"/>
  <c r="CT610" i="49" s="1"/>
  <c r="BU610" i="49" s="1"/>
  <c r="DB296" i="49"/>
  <c r="CC296" i="49"/>
  <c r="EA296" i="49"/>
  <c r="EZ296" i="49"/>
  <c r="DV296" i="49"/>
  <c r="CW296" i="49"/>
  <c r="EU296" i="49"/>
  <c r="FT296" i="49"/>
  <c r="DM296" i="49"/>
  <c r="CN296" i="49"/>
  <c r="EL296" i="49"/>
  <c r="FK296" i="49"/>
  <c r="DI296" i="49"/>
  <c r="CJ296" i="49"/>
  <c r="FG296" i="49"/>
  <c r="EH296" i="49"/>
  <c r="DE296" i="49"/>
  <c r="CF296" i="49"/>
  <c r="FC296" i="49"/>
  <c r="ED296" i="49"/>
  <c r="CK296" i="49"/>
  <c r="AR295" i="49"/>
  <c r="R295" i="49" s="1"/>
  <c r="DK284" i="48"/>
  <c r="AM611" i="49" s="1"/>
  <c r="CK611" i="49" s="1"/>
  <c r="BL611" i="49" s="1"/>
  <c r="DS284" i="48"/>
  <c r="AU611" i="49" s="1"/>
  <c r="CS611" i="49" s="1"/>
  <c r="BT611" i="49" s="1"/>
  <c r="DC283" i="48"/>
  <c r="DA283" i="48"/>
  <c r="D285" i="48"/>
  <c r="BD609" i="49" l="1"/>
  <c r="CB609" i="49" s="1"/>
  <c r="DM284" i="48"/>
  <c r="AO611" i="49" s="1"/>
  <c r="CM611" i="49" s="1"/>
  <c r="BN611" i="49" s="1"/>
  <c r="BN297" i="49"/>
  <c r="DJ296" i="49"/>
  <c r="FH296" i="49"/>
  <c r="E606" i="49"/>
  <c r="AC606" i="49" s="1"/>
  <c r="DZ606" i="49"/>
  <c r="DT284" i="48"/>
  <c r="AV611" i="49" s="1"/>
  <c r="CT611" i="49" s="1"/>
  <c r="BU611" i="49" s="1"/>
  <c r="DL284" i="48"/>
  <c r="AN611" i="49" s="1"/>
  <c r="CL611" i="49" s="1"/>
  <c r="BM611" i="49" s="1"/>
  <c r="CE296" i="49"/>
  <c r="FB296" i="49"/>
  <c r="BS298" i="49"/>
  <c r="BG298" i="49"/>
  <c r="BW298" i="49"/>
  <c r="BK298" i="49"/>
  <c r="CA298" i="49"/>
  <c r="BH298" i="49"/>
  <c r="BX298" i="49"/>
  <c r="BO298" i="49"/>
  <c r="BL298" i="49"/>
  <c r="BM298" i="49"/>
  <c r="BZ298" i="49"/>
  <c r="BD298" i="49"/>
  <c r="BU298" i="49"/>
  <c r="BV298" i="49"/>
  <c r="BT298" i="49"/>
  <c r="BE298" i="49"/>
  <c r="BY298" i="49"/>
  <c r="BF298" i="49"/>
  <c r="BI298" i="49"/>
  <c r="BN298" i="49"/>
  <c r="BQ298" i="49"/>
  <c r="DV284" i="48"/>
  <c r="AX611" i="49" s="1"/>
  <c r="CV611" i="49" s="1"/>
  <c r="BW611" i="49" s="1"/>
  <c r="DI284" i="48"/>
  <c r="AK611" i="49" s="1"/>
  <c r="CI611" i="49" s="1"/>
  <c r="BJ611" i="49" s="1"/>
  <c r="DR284" i="48"/>
  <c r="AT611" i="49" s="1"/>
  <c r="CR611" i="49" s="1"/>
  <c r="BS611" i="49" s="1"/>
  <c r="DJ284" i="48"/>
  <c r="AL611" i="49" s="1"/>
  <c r="CJ611" i="49" s="1"/>
  <c r="BK611" i="49" s="1"/>
  <c r="DD284" i="48"/>
  <c r="AF611" i="49" s="1"/>
  <c r="CD611" i="49" s="1"/>
  <c r="BE611" i="49" s="1"/>
  <c r="DO284" i="48"/>
  <c r="AQ611" i="49" s="1"/>
  <c r="CO611" i="49" s="1"/>
  <c r="BP611" i="49" s="1"/>
  <c r="DY284" i="48"/>
  <c r="BA611" i="49" s="1"/>
  <c r="CY611" i="49" s="1"/>
  <c r="BZ611" i="49" s="1"/>
  <c r="L609" i="49"/>
  <c r="DP284" i="48"/>
  <c r="AR611" i="49" s="1"/>
  <c r="CP611" i="49" s="1"/>
  <c r="BQ611" i="49" s="1"/>
  <c r="DE284" i="48"/>
  <c r="AG611" i="49" s="1"/>
  <c r="CE611" i="49" s="1"/>
  <c r="BF611" i="49" s="1"/>
  <c r="DQ284" i="48"/>
  <c r="AS611" i="49" s="1"/>
  <c r="CQ611" i="49" s="1"/>
  <c r="BR611" i="49" s="1"/>
  <c r="ED610" i="49"/>
  <c r="DE610" i="49" s="1"/>
  <c r="H610" i="49" s="1"/>
  <c r="EL610" i="49"/>
  <c r="DM610" i="49" s="1"/>
  <c r="EX610" i="49"/>
  <c r="DY610" i="49" s="1"/>
  <c r="AB610" i="49" s="1"/>
  <c r="EI610" i="49"/>
  <c r="DJ610" i="49" s="1"/>
  <c r="M610" i="49" s="1"/>
  <c r="I609" i="49"/>
  <c r="EA608" i="49"/>
  <c r="EF609" i="49"/>
  <c r="DG609" i="49" s="1"/>
  <c r="J609" i="49" s="1"/>
  <c r="EE610" i="49"/>
  <c r="DF610" i="49" s="1"/>
  <c r="I610" i="49" s="1"/>
  <c r="EW610" i="49"/>
  <c r="DX610" i="49" s="1"/>
  <c r="AA610" i="49" s="1"/>
  <c r="EK610" i="49"/>
  <c r="DL610" i="49" s="1"/>
  <c r="O610" i="49" s="1"/>
  <c r="EH610" i="49"/>
  <c r="DI610" i="49" s="1"/>
  <c r="ET610" i="49"/>
  <c r="DU610" i="49" s="1"/>
  <c r="X610" i="49" s="1"/>
  <c r="EF610" i="49"/>
  <c r="DG610" i="49" s="1"/>
  <c r="EV610" i="49"/>
  <c r="DW610" i="49" s="1"/>
  <c r="Z610" i="49" s="1"/>
  <c r="EJ610" i="49"/>
  <c r="DK610" i="49" s="1"/>
  <c r="N610" i="49" s="1"/>
  <c r="EC610" i="49"/>
  <c r="DD610" i="49" s="1"/>
  <c r="G610" i="49" s="1"/>
  <c r="EU610" i="49"/>
  <c r="DV610" i="49" s="1"/>
  <c r="Y610" i="49" s="1"/>
  <c r="EM610" i="49"/>
  <c r="DN610" i="49" s="1"/>
  <c r="Q610" i="49" s="1"/>
  <c r="EN610" i="49"/>
  <c r="DO610" i="49" s="1"/>
  <c r="ES610" i="49"/>
  <c r="DT610" i="49" s="1"/>
  <c r="W610" i="49" s="1"/>
  <c r="AG296" i="49"/>
  <c r="G296" i="49" s="1"/>
  <c r="BB296" i="49"/>
  <c r="AB296" i="49" s="1"/>
  <c r="BA296" i="49"/>
  <c r="AA296" i="49" s="1"/>
  <c r="AR296" i="49"/>
  <c r="R296" i="49" s="1"/>
  <c r="DM297" i="49"/>
  <c r="CN297" i="49"/>
  <c r="FK297" i="49"/>
  <c r="EL297" i="49"/>
  <c r="CH297" i="49"/>
  <c r="DG297" i="49"/>
  <c r="FE297" i="49"/>
  <c r="EF297" i="49"/>
  <c r="EA283" i="48"/>
  <c r="AE610" i="49"/>
  <c r="CC610" i="49" s="1"/>
  <c r="DN284" i="48"/>
  <c r="AP611" i="49" s="1"/>
  <c r="CN611" i="49" s="1"/>
  <c r="BO611" i="49" s="1"/>
  <c r="DW284" i="48"/>
  <c r="AY611" i="49" s="1"/>
  <c r="CW611" i="49" s="1"/>
  <c r="BX611" i="49" s="1"/>
  <c r="DH284" i="48"/>
  <c r="AJ611" i="49" s="1"/>
  <c r="CH611" i="49" s="1"/>
  <c r="BI611" i="49" s="1"/>
  <c r="DU284" i="48"/>
  <c r="AW611" i="49" s="1"/>
  <c r="CU611" i="49" s="1"/>
  <c r="BV611" i="49" s="1"/>
  <c r="DI297" i="49"/>
  <c r="CJ297" i="49"/>
  <c r="EH297" i="49"/>
  <c r="FG297" i="49"/>
  <c r="DQ297" i="49"/>
  <c r="CR297" i="49"/>
  <c r="FO297" i="49"/>
  <c r="EP297" i="49"/>
  <c r="CP297" i="49"/>
  <c r="DO297" i="49"/>
  <c r="EN297" i="49"/>
  <c r="FM297" i="49"/>
  <c r="DU297" i="49"/>
  <c r="CV297" i="49"/>
  <c r="ET297" i="49"/>
  <c r="FS297" i="49"/>
  <c r="CO297" i="49"/>
  <c r="DN297" i="49"/>
  <c r="FL297" i="49"/>
  <c r="EM297" i="49"/>
  <c r="DJ297" i="49"/>
  <c r="FH297" i="49"/>
  <c r="CK297" i="49"/>
  <c r="EI297" i="49"/>
  <c r="AH296" i="49"/>
  <c r="H296" i="49" s="1"/>
  <c r="AL296" i="49"/>
  <c r="L296" i="49" s="1"/>
  <c r="AX296" i="49"/>
  <c r="X296" i="49" s="1"/>
  <c r="AV296" i="49"/>
  <c r="V296" i="49" s="1"/>
  <c r="AJ296" i="49"/>
  <c r="J296" i="49" s="1"/>
  <c r="AQ296" i="49"/>
  <c r="Q296" i="49" s="1"/>
  <c r="AO296" i="49"/>
  <c r="O296" i="49" s="1"/>
  <c r="AN296" i="49"/>
  <c r="N296" i="49" s="1"/>
  <c r="DG284" i="48"/>
  <c r="AI611" i="49" s="1"/>
  <c r="CG611" i="49" s="1"/>
  <c r="BH611" i="49" s="1"/>
  <c r="DZ284" i="48"/>
  <c r="BB611" i="49" s="1"/>
  <c r="CZ611" i="49" s="1"/>
  <c r="CA611" i="49" s="1"/>
  <c r="DE297" i="49"/>
  <c r="CF297" i="49"/>
  <c r="FC297" i="49"/>
  <c r="ED297" i="49"/>
  <c r="CY297" i="49"/>
  <c r="DX297" i="49"/>
  <c r="FV297" i="49"/>
  <c r="EW297" i="49"/>
  <c r="CT297" i="49"/>
  <c r="DS297" i="49"/>
  <c r="FQ297" i="49"/>
  <c r="ER297" i="49"/>
  <c r="DR297" i="49"/>
  <c r="CS297" i="49"/>
  <c r="EQ297" i="49"/>
  <c r="FP297" i="49"/>
  <c r="CU297" i="49"/>
  <c r="DT297" i="49"/>
  <c r="ES297" i="49"/>
  <c r="FR297" i="49"/>
  <c r="DL297" i="49"/>
  <c r="CM297" i="49"/>
  <c r="EK297" i="49"/>
  <c r="FJ297" i="49"/>
  <c r="AP296" i="49"/>
  <c r="P296" i="49" s="1"/>
  <c r="AY296" i="49"/>
  <c r="Y296" i="49" s="1"/>
  <c r="AE296" i="49"/>
  <c r="E296" i="49" s="1"/>
  <c r="AT296" i="49"/>
  <c r="T296" i="49" s="1"/>
  <c r="AK296" i="49"/>
  <c r="K296" i="49" s="1"/>
  <c r="AF296" i="49"/>
  <c r="F296" i="49" s="1"/>
  <c r="AW296" i="49"/>
  <c r="W296" i="49" s="1"/>
  <c r="AZ296" i="49"/>
  <c r="Z296" i="49" s="1"/>
  <c r="AU296" i="49"/>
  <c r="U296" i="49" s="1"/>
  <c r="CG297" i="49"/>
  <c r="DF297" i="49"/>
  <c r="FD297" i="49"/>
  <c r="EE297" i="49"/>
  <c r="CX297" i="49"/>
  <c r="DW297" i="49"/>
  <c r="EV297" i="49"/>
  <c r="FU297" i="49"/>
  <c r="DY297" i="49"/>
  <c r="CZ297" i="49"/>
  <c r="FW297" i="49"/>
  <c r="EX297" i="49"/>
  <c r="CW297" i="49"/>
  <c r="DV297" i="49"/>
  <c r="EU297" i="49"/>
  <c r="FT297" i="49"/>
  <c r="DF284" i="48"/>
  <c r="AH611" i="49" s="1"/>
  <c r="CF611" i="49" s="1"/>
  <c r="BG611" i="49" s="1"/>
  <c r="DX284" i="48"/>
  <c r="AZ611" i="49" s="1"/>
  <c r="CX611" i="49" s="1"/>
  <c r="BY611" i="49" s="1"/>
  <c r="DD297" i="49"/>
  <c r="CE297" i="49"/>
  <c r="FB297" i="49"/>
  <c r="EC297" i="49"/>
  <c r="DP297" i="49"/>
  <c r="CQ297" i="49"/>
  <c r="EO297" i="49"/>
  <c r="FN297" i="49"/>
  <c r="CD297" i="49"/>
  <c r="DC297" i="49"/>
  <c r="EB297" i="49"/>
  <c r="FA297" i="49"/>
  <c r="CC297" i="49"/>
  <c r="DB297" i="49"/>
  <c r="EA297" i="49"/>
  <c r="EZ297" i="49"/>
  <c r="CI297" i="49"/>
  <c r="DH297" i="49"/>
  <c r="FF297" i="49"/>
  <c r="EG297" i="49"/>
  <c r="CL297" i="49"/>
  <c r="DK297" i="49"/>
  <c r="EJ297" i="49"/>
  <c r="FI297" i="49"/>
  <c r="AC295" i="49"/>
  <c r="AS296" i="49"/>
  <c r="S296" i="49" s="1"/>
  <c r="AI296" i="49"/>
  <c r="I296" i="49" s="1"/>
  <c r="DC284" i="48"/>
  <c r="DA284" i="48"/>
  <c r="DK285" i="48"/>
  <c r="AM612" i="49" s="1"/>
  <c r="CK612" i="49" s="1"/>
  <c r="BL612" i="49" s="1"/>
  <c r="DW285" i="48"/>
  <c r="AY612" i="49" s="1"/>
  <c r="CW612" i="49" s="1"/>
  <c r="BX612" i="49" s="1"/>
  <c r="DE285" i="48"/>
  <c r="AG612" i="49" s="1"/>
  <c r="CE612" i="49" s="1"/>
  <c r="BF612" i="49" s="1"/>
  <c r="DL285" i="48"/>
  <c r="AN612" i="49" s="1"/>
  <c r="CL612" i="49" s="1"/>
  <c r="BM612" i="49" s="1"/>
  <c r="DH285" i="48"/>
  <c r="AJ612" i="49" s="1"/>
  <c r="CH612" i="49" s="1"/>
  <c r="BI612" i="49" s="1"/>
  <c r="DV285" i="48"/>
  <c r="AX612" i="49" s="1"/>
  <c r="CV612" i="49" s="1"/>
  <c r="BW612" i="49" s="1"/>
  <c r="DX285" i="48"/>
  <c r="AZ612" i="49" s="1"/>
  <c r="CX612" i="49" s="1"/>
  <c r="BY612" i="49" s="1"/>
  <c r="DU285" i="48"/>
  <c r="AW612" i="49" s="1"/>
  <c r="CU612" i="49" s="1"/>
  <c r="BV612" i="49" s="1"/>
  <c r="D286" i="48"/>
  <c r="AM296" i="49" l="1"/>
  <c r="M296" i="49" s="1"/>
  <c r="BD610" i="49"/>
  <c r="CB610" i="49" s="1"/>
  <c r="DO285" i="48"/>
  <c r="AQ612" i="49" s="1"/>
  <c r="CO612" i="49" s="1"/>
  <c r="BP612" i="49" s="1"/>
  <c r="BP298" i="49"/>
  <c r="DQ285" i="48"/>
  <c r="AS612" i="49" s="1"/>
  <c r="CQ612" i="49" s="1"/>
  <c r="BR612" i="49" s="1"/>
  <c r="BR298" i="49"/>
  <c r="DP298" i="49" s="1"/>
  <c r="DI285" i="48"/>
  <c r="AK612" i="49" s="1"/>
  <c r="CI612" i="49" s="1"/>
  <c r="BJ612" i="49" s="1"/>
  <c r="BJ298" i="49"/>
  <c r="DB608" i="49"/>
  <c r="DZ608" i="49" s="1"/>
  <c r="BK299" i="49"/>
  <c r="CA299" i="49"/>
  <c r="BO299" i="49"/>
  <c r="BS299" i="49"/>
  <c r="BP299" i="49"/>
  <c r="BD299" i="49"/>
  <c r="BT299" i="49"/>
  <c r="BG299" i="49"/>
  <c r="BH299" i="49"/>
  <c r="BX299" i="49"/>
  <c r="BE299" i="49"/>
  <c r="BU299" i="49"/>
  <c r="BR299" i="49"/>
  <c r="BQ299" i="49"/>
  <c r="BV299" i="49"/>
  <c r="BW299" i="49"/>
  <c r="BY299" i="49"/>
  <c r="BF299" i="49"/>
  <c r="BL299" i="49"/>
  <c r="BI299" i="49"/>
  <c r="BM299" i="49"/>
  <c r="BN299" i="49"/>
  <c r="P610" i="49"/>
  <c r="DD285" i="48"/>
  <c r="AF612" i="49" s="1"/>
  <c r="CD612" i="49" s="1"/>
  <c r="BE612" i="49" s="1"/>
  <c r="DY285" i="48"/>
  <c r="BA612" i="49" s="1"/>
  <c r="CY612" i="49" s="1"/>
  <c r="BZ612" i="49" s="1"/>
  <c r="DM285" i="48"/>
  <c r="AO612" i="49" s="1"/>
  <c r="CM612" i="49" s="1"/>
  <c r="BN612" i="49" s="1"/>
  <c r="DZ285" i="48"/>
  <c r="BB612" i="49" s="1"/>
  <c r="CZ612" i="49" s="1"/>
  <c r="CA612" i="49" s="1"/>
  <c r="DS285" i="48"/>
  <c r="AU612" i="49" s="1"/>
  <c r="CS612" i="49" s="1"/>
  <c r="BT612" i="49" s="1"/>
  <c r="DF285" i="48"/>
  <c r="AH612" i="49" s="1"/>
  <c r="CF612" i="49" s="1"/>
  <c r="BG612" i="49" s="1"/>
  <c r="DG285" i="48"/>
  <c r="AI612" i="49" s="1"/>
  <c r="CG612" i="49" s="1"/>
  <c r="BH612" i="49" s="1"/>
  <c r="DT285" i="48"/>
  <c r="AV612" i="49" s="1"/>
  <c r="CT612" i="49" s="1"/>
  <c r="BU612" i="49" s="1"/>
  <c r="EJ611" i="49"/>
  <c r="DK611" i="49" s="1"/>
  <c r="EC611" i="49"/>
  <c r="DD611" i="49" s="1"/>
  <c r="EN611" i="49"/>
  <c r="DO611" i="49" s="1"/>
  <c r="ER611" i="49"/>
  <c r="DS611" i="49" s="1"/>
  <c r="EO610" i="49"/>
  <c r="DP610" i="49" s="1"/>
  <c r="S610" i="49" s="1"/>
  <c r="EG610" i="49"/>
  <c r="DH610" i="49" s="1"/>
  <c r="K610" i="49" s="1"/>
  <c r="E608" i="49"/>
  <c r="AC608" i="49" s="1"/>
  <c r="EB611" i="49"/>
  <c r="DC611" i="49" s="1"/>
  <c r="F611" i="49" s="1"/>
  <c r="EQ610" i="49"/>
  <c r="DR610" i="49" s="1"/>
  <c r="U610" i="49" s="1"/>
  <c r="L610" i="49"/>
  <c r="ER610" i="49"/>
  <c r="DS610" i="49" s="1"/>
  <c r="V610" i="49" s="1"/>
  <c r="EI611" i="49"/>
  <c r="DJ611" i="49" s="1"/>
  <c r="M611" i="49" s="1"/>
  <c r="EA609" i="49"/>
  <c r="EK611" i="49"/>
  <c r="DL611" i="49" s="1"/>
  <c r="EO611" i="49"/>
  <c r="DP611" i="49" s="1"/>
  <c r="S611" i="49" s="1"/>
  <c r="J610" i="49"/>
  <c r="R610" i="49"/>
  <c r="EM611" i="49"/>
  <c r="DN611" i="49" s="1"/>
  <c r="Q611" i="49" s="1"/>
  <c r="EG611" i="49"/>
  <c r="DH611" i="49" s="1"/>
  <c r="K611" i="49" s="1"/>
  <c r="EP611" i="49"/>
  <c r="DQ611" i="49" s="1"/>
  <c r="T611" i="49" s="1"/>
  <c r="ET611" i="49"/>
  <c r="DU611" i="49" s="1"/>
  <c r="X611" i="49" s="1"/>
  <c r="EB610" i="49"/>
  <c r="DC610" i="49" s="1"/>
  <c r="F610" i="49" s="1"/>
  <c r="EQ611" i="49"/>
  <c r="DR611" i="49" s="1"/>
  <c r="U611" i="49" s="1"/>
  <c r="EH611" i="49"/>
  <c r="DI611" i="49" s="1"/>
  <c r="L611" i="49" s="1"/>
  <c r="EW611" i="49"/>
  <c r="DX611" i="49" s="1"/>
  <c r="EP610" i="49"/>
  <c r="DQ610" i="49" s="1"/>
  <c r="T610" i="49" s="1"/>
  <c r="BB297" i="49"/>
  <c r="AB297" i="49" s="1"/>
  <c r="AI297" i="49"/>
  <c r="I297" i="49" s="1"/>
  <c r="AM297" i="49"/>
  <c r="M297" i="49" s="1"/>
  <c r="AQ297" i="49"/>
  <c r="Q297" i="49" s="1"/>
  <c r="AT297" i="49"/>
  <c r="T297" i="49" s="1"/>
  <c r="DN285" i="48"/>
  <c r="AP612" i="49" s="1"/>
  <c r="CN612" i="49" s="1"/>
  <c r="BO612" i="49" s="1"/>
  <c r="DR285" i="48"/>
  <c r="AT612" i="49" s="1"/>
  <c r="CR612" i="49" s="1"/>
  <c r="BS612" i="49" s="1"/>
  <c r="EA284" i="48"/>
  <c r="AE611" i="49"/>
  <c r="CC611" i="49" s="1"/>
  <c r="DR298" i="49"/>
  <c r="CS298" i="49"/>
  <c r="FP298" i="49"/>
  <c r="EQ298" i="49"/>
  <c r="CQ298" i="49"/>
  <c r="DW298" i="49"/>
  <c r="CX298" i="49"/>
  <c r="FU298" i="49"/>
  <c r="EV298" i="49"/>
  <c r="DG298" i="49"/>
  <c r="CH298" i="49"/>
  <c r="FE298" i="49"/>
  <c r="EF298" i="49"/>
  <c r="DL298" i="49"/>
  <c r="CM298" i="49"/>
  <c r="FJ298" i="49"/>
  <c r="EK298" i="49"/>
  <c r="DY298" i="49"/>
  <c r="CZ298" i="49"/>
  <c r="FW298" i="49"/>
  <c r="EX298" i="49"/>
  <c r="AK297" i="49"/>
  <c r="K297" i="49" s="1"/>
  <c r="AG297" i="49"/>
  <c r="G297" i="49" s="1"/>
  <c r="AC296" i="49"/>
  <c r="AV297" i="49"/>
  <c r="V297" i="49" s="1"/>
  <c r="BA297" i="49"/>
  <c r="AA297" i="49" s="1"/>
  <c r="AH297" i="49"/>
  <c r="H297" i="49" s="1"/>
  <c r="AJ297" i="49"/>
  <c r="J297" i="49" s="1"/>
  <c r="AP297" i="49"/>
  <c r="P297" i="49" s="1"/>
  <c r="DI298" i="49"/>
  <c r="CJ298" i="49"/>
  <c r="EH298" i="49"/>
  <c r="FG298" i="49"/>
  <c r="CI298" i="49"/>
  <c r="DH298" i="49"/>
  <c r="FF298" i="49"/>
  <c r="EG298" i="49"/>
  <c r="CL298" i="49"/>
  <c r="DK298" i="49"/>
  <c r="EJ298" i="49"/>
  <c r="FI298" i="49"/>
  <c r="DU298" i="49"/>
  <c r="CV298" i="49"/>
  <c r="ET298" i="49"/>
  <c r="FS298" i="49"/>
  <c r="DT298" i="49"/>
  <c r="CU298" i="49"/>
  <c r="ES298" i="49"/>
  <c r="FR298" i="49"/>
  <c r="CO298" i="49"/>
  <c r="DN298" i="49"/>
  <c r="FL298" i="49"/>
  <c r="EM298" i="49"/>
  <c r="AN297" i="49"/>
  <c r="N297" i="49" s="1"/>
  <c r="AE297" i="49"/>
  <c r="E297" i="49" s="1"/>
  <c r="AF297" i="49"/>
  <c r="F297" i="49" s="1"/>
  <c r="AS297" i="49"/>
  <c r="S297" i="49" s="1"/>
  <c r="AO297" i="49"/>
  <c r="O297" i="49" s="1"/>
  <c r="AW297" i="49"/>
  <c r="W297" i="49" s="1"/>
  <c r="AU297" i="49"/>
  <c r="U297" i="49" s="1"/>
  <c r="DQ298" i="49"/>
  <c r="CR298" i="49"/>
  <c r="FO298" i="49"/>
  <c r="EP298" i="49"/>
  <c r="CW298" i="49"/>
  <c r="DV298" i="49"/>
  <c r="FT298" i="49"/>
  <c r="EU298" i="49"/>
  <c r="DM298" i="49"/>
  <c r="CN298" i="49"/>
  <c r="FK298" i="49"/>
  <c r="EL298" i="49"/>
  <c r="CP298" i="49"/>
  <c r="DO298" i="49"/>
  <c r="EN298" i="49"/>
  <c r="FM298" i="49"/>
  <c r="DJ298" i="49"/>
  <c r="CK298" i="49"/>
  <c r="FH298" i="49"/>
  <c r="EI298" i="49"/>
  <c r="DD298" i="49"/>
  <c r="CE298" i="49"/>
  <c r="EC298" i="49"/>
  <c r="FB298" i="49"/>
  <c r="DJ285" i="48"/>
  <c r="AL612" i="49" s="1"/>
  <c r="CJ612" i="49" s="1"/>
  <c r="BK612" i="49" s="1"/>
  <c r="DP285" i="48"/>
  <c r="AR612" i="49" s="1"/>
  <c r="CP612" i="49" s="1"/>
  <c r="BQ612" i="49" s="1"/>
  <c r="CG298" i="49"/>
  <c r="DF298" i="49"/>
  <c r="EE298" i="49"/>
  <c r="FD298" i="49"/>
  <c r="CT298" i="49"/>
  <c r="DS298" i="49"/>
  <c r="ER298" i="49"/>
  <c r="FQ298" i="49"/>
  <c r="DB298" i="49"/>
  <c r="CC298" i="49"/>
  <c r="EA298" i="49"/>
  <c r="EZ298" i="49"/>
  <c r="DC298" i="49"/>
  <c r="CD298" i="49"/>
  <c r="EB298" i="49"/>
  <c r="FA298" i="49"/>
  <c r="DE298" i="49"/>
  <c r="CF298" i="49"/>
  <c r="ED298" i="49"/>
  <c r="FC298" i="49"/>
  <c r="DX298" i="49"/>
  <c r="CY298" i="49"/>
  <c r="EW298" i="49"/>
  <c r="FV298" i="49"/>
  <c r="AY297" i="49"/>
  <c r="Y297" i="49" s="1"/>
  <c r="AZ297" i="49"/>
  <c r="Z297" i="49" s="1"/>
  <c r="AX297" i="49"/>
  <c r="X297" i="49" s="1"/>
  <c r="AR297" i="49"/>
  <c r="R297" i="49" s="1"/>
  <c r="AL297" i="49"/>
  <c r="L297" i="49" s="1"/>
  <c r="DE286" i="48"/>
  <c r="AG613" i="49" s="1"/>
  <c r="CE613" i="49" s="1"/>
  <c r="BF613" i="49" s="1"/>
  <c r="DM286" i="48"/>
  <c r="AO613" i="49" s="1"/>
  <c r="CM613" i="49" s="1"/>
  <c r="BN613" i="49" s="1"/>
  <c r="DZ286" i="48"/>
  <c r="BB613" i="49" s="1"/>
  <c r="CZ613" i="49" s="1"/>
  <c r="CA613" i="49" s="1"/>
  <c r="DV286" i="48"/>
  <c r="AX613" i="49" s="1"/>
  <c r="CV613" i="49" s="1"/>
  <c r="BW613" i="49" s="1"/>
  <c r="DP286" i="48"/>
  <c r="AR613" i="49" s="1"/>
  <c r="CP613" i="49" s="1"/>
  <c r="BQ613" i="49" s="1"/>
  <c r="DC285" i="48"/>
  <c r="DA285" i="48"/>
  <c r="D287" i="48"/>
  <c r="BD611" i="49" l="1"/>
  <c r="CB611" i="49" s="1"/>
  <c r="DQ286" i="48"/>
  <c r="AS613" i="49" s="1"/>
  <c r="CQ613" i="49" s="1"/>
  <c r="BR613" i="49" s="1"/>
  <c r="EO298" i="49"/>
  <c r="DR286" i="48"/>
  <c r="AT613" i="49" s="1"/>
  <c r="CR613" i="49" s="1"/>
  <c r="BS613" i="49" s="1"/>
  <c r="DJ286" i="48"/>
  <c r="AL613" i="49" s="1"/>
  <c r="CJ613" i="49" s="1"/>
  <c r="BK613" i="49" s="1"/>
  <c r="FN298" i="49"/>
  <c r="DY286" i="48"/>
  <c r="BA613" i="49" s="1"/>
  <c r="CY613" i="49" s="1"/>
  <c r="BZ613" i="49" s="1"/>
  <c r="BZ299" i="49"/>
  <c r="FV299" i="49" s="1"/>
  <c r="DT286" i="48"/>
  <c r="AV613" i="49" s="1"/>
  <c r="CT613" i="49" s="1"/>
  <c r="BU613" i="49" s="1"/>
  <c r="DO286" i="48"/>
  <c r="AQ613" i="49" s="1"/>
  <c r="CO613" i="49" s="1"/>
  <c r="BP613" i="49" s="1"/>
  <c r="DI286" i="48"/>
  <c r="AK613" i="49" s="1"/>
  <c r="CI613" i="49" s="1"/>
  <c r="BJ613" i="49" s="1"/>
  <c r="BJ299" i="49"/>
  <c r="EG299" i="49" s="1"/>
  <c r="DB609" i="49"/>
  <c r="DZ609" i="49" s="1"/>
  <c r="DN286" i="48"/>
  <c r="AP613" i="49" s="1"/>
  <c r="CN613" i="49" s="1"/>
  <c r="BO613" i="49" s="1"/>
  <c r="DS286" i="48"/>
  <c r="AU613" i="49" s="1"/>
  <c r="CS613" i="49" s="1"/>
  <c r="BT613" i="49" s="1"/>
  <c r="DL286" i="48"/>
  <c r="AN613" i="49" s="1"/>
  <c r="CL613" i="49" s="1"/>
  <c r="BM613" i="49" s="1"/>
  <c r="BS300" i="49"/>
  <c r="BG300" i="49"/>
  <c r="BW300" i="49"/>
  <c r="BK300" i="49"/>
  <c r="CA300" i="49"/>
  <c r="BO300" i="49"/>
  <c r="BX300" i="49"/>
  <c r="BL300" i="49"/>
  <c r="BP300" i="49"/>
  <c r="BJ300" i="49"/>
  <c r="BZ300" i="49"/>
  <c r="BT300" i="49"/>
  <c r="BQ300" i="49"/>
  <c r="BR300" i="49"/>
  <c r="BU300" i="49"/>
  <c r="BV300" i="49"/>
  <c r="BE300" i="49"/>
  <c r="BF300" i="49"/>
  <c r="BD300" i="49"/>
  <c r="BI300" i="49"/>
  <c r="BN300" i="49"/>
  <c r="R611" i="49"/>
  <c r="DX286" i="48"/>
  <c r="AZ613" i="49" s="1"/>
  <c r="CX613" i="49" s="1"/>
  <c r="BY613" i="49" s="1"/>
  <c r="N611" i="49"/>
  <c r="DD286" i="48"/>
  <c r="AF613" i="49" s="1"/>
  <c r="CD613" i="49" s="1"/>
  <c r="BE613" i="49" s="1"/>
  <c r="DW286" i="48"/>
  <c r="AY613" i="49" s="1"/>
  <c r="CW613" i="49" s="1"/>
  <c r="BX613" i="49" s="1"/>
  <c r="DG286" i="48"/>
  <c r="AI613" i="49" s="1"/>
  <c r="CG613" i="49" s="1"/>
  <c r="BH613" i="49" s="1"/>
  <c r="DK286" i="48"/>
  <c r="AM613" i="49" s="1"/>
  <c r="CK613" i="49" s="1"/>
  <c r="BL613" i="49" s="1"/>
  <c r="EI612" i="49"/>
  <c r="DJ612" i="49" s="1"/>
  <c r="EV612" i="49"/>
  <c r="DW612" i="49" s="1"/>
  <c r="Z612" i="49" s="1"/>
  <c r="ER612" i="49"/>
  <c r="DS612" i="49" s="1"/>
  <c r="V612" i="49" s="1"/>
  <c r="EF612" i="49"/>
  <c r="DG612" i="49" s="1"/>
  <c r="J612" i="49" s="1"/>
  <c r="EX612" i="49"/>
  <c r="DY612" i="49" s="1"/>
  <c r="AB612" i="49" s="1"/>
  <c r="EU612" i="49"/>
  <c r="DV612" i="49" s="1"/>
  <c r="Y612" i="49" s="1"/>
  <c r="AA611" i="49"/>
  <c r="EB612" i="49"/>
  <c r="DC612" i="49" s="1"/>
  <c r="F612" i="49" s="1"/>
  <c r="EM612" i="49"/>
  <c r="DN612" i="49" s="1"/>
  <c r="ES612" i="49"/>
  <c r="DT612" i="49" s="1"/>
  <c r="G611" i="49"/>
  <c r="ES611" i="49"/>
  <c r="DT611" i="49" s="1"/>
  <c r="W611" i="49" s="1"/>
  <c r="EE611" i="49"/>
  <c r="DF611" i="49" s="1"/>
  <c r="I611" i="49" s="1"/>
  <c r="EX611" i="49"/>
  <c r="DY611" i="49" s="1"/>
  <c r="AB611" i="49" s="1"/>
  <c r="EG612" i="49"/>
  <c r="DH612" i="49" s="1"/>
  <c r="V611" i="49"/>
  <c r="EA610" i="49"/>
  <c r="O611" i="49"/>
  <c r="EW612" i="49"/>
  <c r="DX612" i="49" s="1"/>
  <c r="AA612" i="49" s="1"/>
  <c r="EL611" i="49"/>
  <c r="DM611" i="49" s="1"/>
  <c r="P611" i="49" s="1"/>
  <c r="EQ612" i="49"/>
  <c r="DR612" i="49" s="1"/>
  <c r="U612" i="49" s="1"/>
  <c r="EC612" i="49"/>
  <c r="DD612" i="49" s="1"/>
  <c r="G612" i="49" s="1"/>
  <c r="EV611" i="49"/>
  <c r="DW611" i="49" s="1"/>
  <c r="Z611" i="49" s="1"/>
  <c r="EK612" i="49"/>
  <c r="DL612" i="49" s="1"/>
  <c r="AM298" i="49"/>
  <c r="M298" i="49" s="1"/>
  <c r="AP298" i="49"/>
  <c r="P298" i="49" s="1"/>
  <c r="AY298" i="49"/>
  <c r="Y298" i="49" s="1"/>
  <c r="AT298" i="49"/>
  <c r="T298" i="49" s="1"/>
  <c r="AW298" i="49"/>
  <c r="W298" i="49" s="1"/>
  <c r="AX298" i="49"/>
  <c r="X298" i="49" s="1"/>
  <c r="AN298" i="49"/>
  <c r="N298" i="49" s="1"/>
  <c r="AL298" i="49"/>
  <c r="L298" i="49" s="1"/>
  <c r="ED612" i="49"/>
  <c r="DE612" i="49" s="1"/>
  <c r="H612" i="49" s="1"/>
  <c r="EO612" i="49"/>
  <c r="DP612" i="49" s="1"/>
  <c r="ED611" i="49"/>
  <c r="DE611" i="49" s="1"/>
  <c r="H611" i="49" s="1"/>
  <c r="EJ612" i="49"/>
  <c r="DK612" i="49" s="1"/>
  <c r="N612" i="49" s="1"/>
  <c r="ET612" i="49"/>
  <c r="DU612" i="49" s="1"/>
  <c r="X612" i="49" s="1"/>
  <c r="EU611" i="49"/>
  <c r="DV611" i="49" s="1"/>
  <c r="Y611" i="49" s="1"/>
  <c r="EE612" i="49"/>
  <c r="DF612" i="49" s="1"/>
  <c r="I612" i="49" s="1"/>
  <c r="EF611" i="49"/>
  <c r="DG611" i="49" s="1"/>
  <c r="J611" i="49" s="1"/>
  <c r="DF286" i="48"/>
  <c r="AH613" i="49" s="1"/>
  <c r="CF613" i="49" s="1"/>
  <c r="BG613" i="49" s="1"/>
  <c r="DU286" i="48"/>
  <c r="AW613" i="49" s="1"/>
  <c r="CU613" i="49" s="1"/>
  <c r="BV613" i="49" s="1"/>
  <c r="CG299" i="49"/>
  <c r="DF299" i="49"/>
  <c r="EE299" i="49"/>
  <c r="FD299" i="49"/>
  <c r="DB299" i="49"/>
  <c r="CC299" i="49"/>
  <c r="EA299" i="49"/>
  <c r="EZ299" i="49"/>
  <c r="DC299" i="49"/>
  <c r="CD299" i="49"/>
  <c r="FA299" i="49"/>
  <c r="EB299" i="49"/>
  <c r="DJ299" i="49"/>
  <c r="CK299" i="49"/>
  <c r="EI299" i="49"/>
  <c r="FH299" i="49"/>
  <c r="CI299" i="49"/>
  <c r="FF299" i="49"/>
  <c r="CP299" i="49"/>
  <c r="DO299" i="49"/>
  <c r="FM299" i="49"/>
  <c r="EN299" i="49"/>
  <c r="BA298" i="49"/>
  <c r="AA298" i="49" s="1"/>
  <c r="AH298" i="49"/>
  <c r="H298" i="49" s="1"/>
  <c r="AF298" i="49"/>
  <c r="F298" i="49" s="1"/>
  <c r="AE298" i="49"/>
  <c r="E298" i="49" s="1"/>
  <c r="AV298" i="49"/>
  <c r="V298" i="49" s="1"/>
  <c r="AI298" i="49"/>
  <c r="I298" i="49" s="1"/>
  <c r="AQ298" i="49"/>
  <c r="Q298" i="49" s="1"/>
  <c r="AK298" i="49"/>
  <c r="K298" i="49" s="1"/>
  <c r="BB298" i="49"/>
  <c r="AB298" i="49" s="1"/>
  <c r="AO298" i="49"/>
  <c r="O298" i="49" s="1"/>
  <c r="AJ298" i="49"/>
  <c r="J298" i="49" s="1"/>
  <c r="AZ298" i="49"/>
  <c r="Z298" i="49" s="1"/>
  <c r="AS298" i="49"/>
  <c r="S298" i="49" s="1"/>
  <c r="AU298" i="49"/>
  <c r="U298" i="49" s="1"/>
  <c r="DG299" i="49"/>
  <c r="CH299" i="49"/>
  <c r="FE299" i="49"/>
  <c r="EF299" i="49"/>
  <c r="CS299" i="49"/>
  <c r="DR299" i="49"/>
  <c r="FP299" i="49"/>
  <c r="EQ299" i="49"/>
  <c r="DY299" i="49"/>
  <c r="CZ299" i="49"/>
  <c r="FW299" i="49"/>
  <c r="EX299" i="49"/>
  <c r="CY299" i="49"/>
  <c r="EW299" i="49"/>
  <c r="DQ299" i="49"/>
  <c r="CR299" i="49"/>
  <c r="EP299" i="49"/>
  <c r="FO299" i="49"/>
  <c r="EA285" i="48"/>
  <c r="AE612" i="49"/>
  <c r="CC612" i="49" s="1"/>
  <c r="DW299" i="49"/>
  <c r="CX299" i="49"/>
  <c r="EV299" i="49"/>
  <c r="FU299" i="49"/>
  <c r="DP299" i="49"/>
  <c r="CQ299" i="49"/>
  <c r="FN299" i="49"/>
  <c r="EO299" i="49"/>
  <c r="DI299" i="49"/>
  <c r="CJ299" i="49"/>
  <c r="EH299" i="49"/>
  <c r="FG299" i="49"/>
  <c r="CO299" i="49"/>
  <c r="DN299" i="49"/>
  <c r="EM299" i="49"/>
  <c r="FL299" i="49"/>
  <c r="CE299" i="49"/>
  <c r="DD299" i="49"/>
  <c r="FB299" i="49"/>
  <c r="EC299" i="49"/>
  <c r="CL299" i="49"/>
  <c r="DK299" i="49"/>
  <c r="EJ299" i="49"/>
  <c r="FI299" i="49"/>
  <c r="AG298" i="49"/>
  <c r="G298" i="49" s="1"/>
  <c r="AR298" i="49"/>
  <c r="R298" i="49" s="1"/>
  <c r="AC297" i="49"/>
  <c r="DE299" i="49"/>
  <c r="CF299" i="49"/>
  <c r="ED299" i="49"/>
  <c r="FC299" i="49"/>
  <c r="DH286" i="48"/>
  <c r="AJ613" i="49" s="1"/>
  <c r="CH613" i="49" s="1"/>
  <c r="BI613" i="49" s="1"/>
  <c r="CT299" i="49"/>
  <c r="DS299" i="49"/>
  <c r="ER299" i="49"/>
  <c r="FQ299" i="49"/>
  <c r="DV299" i="49"/>
  <c r="CW299" i="49"/>
  <c r="FT299" i="49"/>
  <c r="EU299" i="49"/>
  <c r="DT299" i="49"/>
  <c r="CU299" i="49"/>
  <c r="FR299" i="49"/>
  <c r="ES299" i="49"/>
  <c r="DU299" i="49"/>
  <c r="CV299" i="49"/>
  <c r="FS299" i="49"/>
  <c r="ET299" i="49"/>
  <c r="DM299" i="49"/>
  <c r="CN299" i="49"/>
  <c r="EL299" i="49"/>
  <c r="FK299" i="49"/>
  <c r="DL299" i="49"/>
  <c r="CM299" i="49"/>
  <c r="FJ299" i="49"/>
  <c r="EK299" i="49"/>
  <c r="DC286" i="48"/>
  <c r="DA286" i="48"/>
  <c r="DM287" i="48"/>
  <c r="AO614" i="49" s="1"/>
  <c r="CM614" i="49" s="1"/>
  <c r="BN614" i="49" s="1"/>
  <c r="DS287" i="48"/>
  <c r="AU614" i="49" s="1"/>
  <c r="CS614" i="49" s="1"/>
  <c r="BT614" i="49" s="1"/>
  <c r="DN287" i="48"/>
  <c r="AP614" i="49" s="1"/>
  <c r="CN614" i="49" s="1"/>
  <c r="BO614" i="49" s="1"/>
  <c r="DZ287" i="48"/>
  <c r="BB614" i="49" s="1"/>
  <c r="CZ614" i="49" s="1"/>
  <c r="CA614" i="49" s="1"/>
  <c r="DO287" i="48"/>
  <c r="AQ614" i="49" s="1"/>
  <c r="CO614" i="49" s="1"/>
  <c r="BP614" i="49" s="1"/>
  <c r="DF287" i="48"/>
  <c r="AH614" i="49" s="1"/>
  <c r="CF614" i="49" s="1"/>
  <c r="BG614" i="49" s="1"/>
  <c r="D288" i="48"/>
  <c r="BD612" i="49" l="1"/>
  <c r="CB612" i="49" s="1"/>
  <c r="DE287" i="48"/>
  <c r="AG614" i="49" s="1"/>
  <c r="CE614" i="49" s="1"/>
  <c r="BF614" i="49" s="1"/>
  <c r="DX299" i="49"/>
  <c r="DH299" i="49"/>
  <c r="DL287" i="48"/>
  <c r="AN614" i="49" s="1"/>
  <c r="CL614" i="49" s="1"/>
  <c r="BM614" i="49" s="1"/>
  <c r="BM300" i="49"/>
  <c r="EJ300" i="49" s="1"/>
  <c r="DG287" i="48"/>
  <c r="AI614" i="49" s="1"/>
  <c r="CG614" i="49" s="1"/>
  <c r="BH614" i="49" s="1"/>
  <c r="BH300" i="49"/>
  <c r="EE300" i="49" s="1"/>
  <c r="DK287" i="48"/>
  <c r="AM614" i="49" s="1"/>
  <c r="CK614" i="49" s="1"/>
  <c r="BL614" i="49" s="1"/>
  <c r="DX287" i="48"/>
  <c r="AZ614" i="49" s="1"/>
  <c r="CX614" i="49" s="1"/>
  <c r="BY614" i="49" s="1"/>
  <c r="BY300" i="49"/>
  <c r="DT287" i="48"/>
  <c r="AV614" i="49" s="1"/>
  <c r="CT614" i="49" s="1"/>
  <c r="BU614" i="49" s="1"/>
  <c r="E609" i="49"/>
  <c r="AC609" i="49" s="1"/>
  <c r="DB610" i="49"/>
  <c r="DZ610" i="49" s="1"/>
  <c r="DW287" i="48"/>
  <c r="AY614" i="49" s="1"/>
  <c r="CW614" i="49" s="1"/>
  <c r="BX614" i="49" s="1"/>
  <c r="DP287" i="48"/>
  <c r="AR614" i="49" s="1"/>
  <c r="CP614" i="49" s="1"/>
  <c r="BQ614" i="49" s="1"/>
  <c r="DH287" i="48"/>
  <c r="AJ614" i="49" s="1"/>
  <c r="CH614" i="49" s="1"/>
  <c r="BI614" i="49" s="1"/>
  <c r="BK301" i="49"/>
  <c r="CA301" i="49"/>
  <c r="BO301" i="49"/>
  <c r="BS301" i="49"/>
  <c r="BP301" i="49"/>
  <c r="BG301" i="49"/>
  <c r="BD301" i="49"/>
  <c r="BT301" i="49"/>
  <c r="BW301" i="49"/>
  <c r="BH301" i="49"/>
  <c r="BX301" i="49"/>
  <c r="BE301" i="49"/>
  <c r="BU301" i="49"/>
  <c r="BR301" i="49"/>
  <c r="BM301" i="49"/>
  <c r="BN301" i="49"/>
  <c r="BL301" i="49"/>
  <c r="BQ301" i="49"/>
  <c r="BV301" i="49"/>
  <c r="BY301" i="49"/>
  <c r="BF301" i="49"/>
  <c r="BZ301" i="49"/>
  <c r="BI301" i="49"/>
  <c r="BJ301" i="49"/>
  <c r="DU287" i="48"/>
  <c r="AW614" i="49" s="1"/>
  <c r="CU614" i="49" s="1"/>
  <c r="BV614" i="49" s="1"/>
  <c r="DV287" i="48"/>
  <c r="AX614" i="49" s="1"/>
  <c r="CV614" i="49" s="1"/>
  <c r="BW614" i="49" s="1"/>
  <c r="M612" i="49"/>
  <c r="EV613" i="49"/>
  <c r="DW613" i="49" s="1"/>
  <c r="EO613" i="49"/>
  <c r="DP613" i="49" s="1"/>
  <c r="S613" i="49" s="1"/>
  <c r="EQ613" i="49"/>
  <c r="DR613" i="49" s="1"/>
  <c r="EW613" i="49"/>
  <c r="DX613" i="49" s="1"/>
  <c r="E610" i="49"/>
  <c r="AC610" i="49" s="1"/>
  <c r="ET613" i="49"/>
  <c r="DU613" i="49" s="1"/>
  <c r="O612" i="49"/>
  <c r="W612" i="49"/>
  <c r="EN612" i="49"/>
  <c r="DO612" i="49" s="1"/>
  <c r="R612" i="49" s="1"/>
  <c r="EC613" i="49"/>
  <c r="DD613" i="49" s="1"/>
  <c r="EA611" i="49"/>
  <c r="EE613" i="49"/>
  <c r="DF613" i="49" s="1"/>
  <c r="EH613" i="49"/>
  <c r="DI613" i="49" s="1"/>
  <c r="L613" i="49" s="1"/>
  <c r="K612" i="49"/>
  <c r="EK613" i="49"/>
  <c r="DL613" i="49" s="1"/>
  <c r="EP613" i="49"/>
  <c r="DQ613" i="49" s="1"/>
  <c r="S612" i="49"/>
  <c r="EI613" i="49"/>
  <c r="DJ613" i="49" s="1"/>
  <c r="Q612" i="49"/>
  <c r="EB613" i="49"/>
  <c r="DC613" i="49" s="1"/>
  <c r="F613" i="49" s="1"/>
  <c r="EN613" i="49"/>
  <c r="DO613" i="49" s="1"/>
  <c r="R613" i="49" s="1"/>
  <c r="EM613" i="49"/>
  <c r="DN613" i="49" s="1"/>
  <c r="Q613" i="49" s="1"/>
  <c r="EJ613" i="49"/>
  <c r="DK613" i="49" s="1"/>
  <c r="N613" i="49" s="1"/>
  <c r="EL612" i="49"/>
  <c r="DM612" i="49" s="1"/>
  <c r="P612" i="49" s="1"/>
  <c r="ER613" i="49"/>
  <c r="DS613" i="49" s="1"/>
  <c r="EX613" i="49"/>
  <c r="DY613" i="49" s="1"/>
  <c r="AB613" i="49" s="1"/>
  <c r="EP612" i="49"/>
  <c r="DQ612" i="49" s="1"/>
  <c r="T612" i="49" s="1"/>
  <c r="EH612" i="49"/>
  <c r="DI612" i="49" s="1"/>
  <c r="L612" i="49" s="1"/>
  <c r="EU613" i="49"/>
  <c r="DV613" i="49" s="1"/>
  <c r="Y613" i="49" s="1"/>
  <c r="EG613" i="49"/>
  <c r="DH613" i="49" s="1"/>
  <c r="EL613" i="49"/>
  <c r="DM613" i="49" s="1"/>
  <c r="P613" i="49" s="1"/>
  <c r="AO299" i="49"/>
  <c r="O299" i="49" s="1"/>
  <c r="AX299" i="49"/>
  <c r="X299" i="49" s="1"/>
  <c r="AW299" i="49"/>
  <c r="W299" i="49" s="1"/>
  <c r="AY299" i="49"/>
  <c r="Y299" i="49" s="1"/>
  <c r="AG299" i="49"/>
  <c r="G299" i="49" s="1"/>
  <c r="AS299" i="49"/>
  <c r="S299" i="49" s="1"/>
  <c r="AR299" i="49"/>
  <c r="R299" i="49" s="1"/>
  <c r="AK299" i="49"/>
  <c r="K299" i="49" s="1"/>
  <c r="AF299" i="49"/>
  <c r="F299" i="49" s="1"/>
  <c r="DI287" i="48"/>
  <c r="AK614" i="49" s="1"/>
  <c r="CI614" i="49" s="1"/>
  <c r="BJ614" i="49" s="1"/>
  <c r="CY300" i="49"/>
  <c r="DX300" i="49"/>
  <c r="FV300" i="49"/>
  <c r="EW300" i="49"/>
  <c r="DH300" i="49"/>
  <c r="CI300" i="49"/>
  <c r="EG300" i="49"/>
  <c r="FF300" i="49"/>
  <c r="CD300" i="49"/>
  <c r="DC300" i="49"/>
  <c r="EB300" i="49"/>
  <c r="FA300" i="49"/>
  <c r="AC298" i="49"/>
  <c r="DI300" i="49"/>
  <c r="CJ300" i="49"/>
  <c r="FG300" i="49"/>
  <c r="EH300" i="49"/>
  <c r="CQ300" i="49"/>
  <c r="DP300" i="49"/>
  <c r="FN300" i="49"/>
  <c r="EO300" i="49"/>
  <c r="DQ300" i="49"/>
  <c r="CR300" i="49"/>
  <c r="FO300" i="49"/>
  <c r="EP300" i="49"/>
  <c r="DQ287" i="48"/>
  <c r="AS614" i="49" s="1"/>
  <c r="CQ614" i="49" s="1"/>
  <c r="BR614" i="49" s="1"/>
  <c r="DY287" i="48"/>
  <c r="BA614" i="49" s="1"/>
  <c r="CY614" i="49" s="1"/>
  <c r="BZ614" i="49" s="1"/>
  <c r="DR287" i="48"/>
  <c r="AT614" i="49" s="1"/>
  <c r="CR614" i="49" s="1"/>
  <c r="BS614" i="49" s="1"/>
  <c r="CE300" i="49"/>
  <c r="DD300" i="49"/>
  <c r="EC300" i="49"/>
  <c r="FB300" i="49"/>
  <c r="DK300" i="49"/>
  <c r="FI300" i="49"/>
  <c r="DT300" i="49"/>
  <c r="CU300" i="49"/>
  <c r="FR300" i="49"/>
  <c r="ES300" i="49"/>
  <c r="DE300" i="49"/>
  <c r="CF300" i="49"/>
  <c r="FC300" i="49"/>
  <c r="ED300" i="49"/>
  <c r="DY300" i="49"/>
  <c r="CZ300" i="49"/>
  <c r="EX300" i="49"/>
  <c r="FW300" i="49"/>
  <c r="DO300" i="49"/>
  <c r="CP300" i="49"/>
  <c r="FM300" i="49"/>
  <c r="EN300" i="49"/>
  <c r="AP299" i="49"/>
  <c r="P299" i="49" s="1"/>
  <c r="AV299" i="49"/>
  <c r="V299" i="49" s="1"/>
  <c r="AN299" i="49"/>
  <c r="N299" i="49" s="1"/>
  <c r="AQ299" i="49"/>
  <c r="Q299" i="49" s="1"/>
  <c r="AL299" i="49"/>
  <c r="L299" i="49" s="1"/>
  <c r="AZ299" i="49"/>
  <c r="Z299" i="49" s="1"/>
  <c r="AM299" i="49"/>
  <c r="M299" i="49" s="1"/>
  <c r="AE299" i="49"/>
  <c r="E299" i="49" s="1"/>
  <c r="AI299" i="49"/>
  <c r="I299" i="49" s="1"/>
  <c r="DW300" i="49"/>
  <c r="CX300" i="49"/>
  <c r="FU300" i="49"/>
  <c r="EV300" i="49"/>
  <c r="CT300" i="49"/>
  <c r="DS300" i="49"/>
  <c r="FQ300" i="49"/>
  <c r="ER300" i="49"/>
  <c r="DL300" i="49"/>
  <c r="CM300" i="49"/>
  <c r="FJ300" i="49"/>
  <c r="EK300" i="49"/>
  <c r="CK300" i="49"/>
  <c r="DJ300" i="49"/>
  <c r="EI300" i="49"/>
  <c r="FH300" i="49"/>
  <c r="DG300" i="49"/>
  <c r="CH300" i="49"/>
  <c r="FE300" i="49"/>
  <c r="EF300" i="49"/>
  <c r="AH299" i="49"/>
  <c r="H299" i="49" s="1"/>
  <c r="BA299" i="49"/>
  <c r="AA299" i="49" s="1"/>
  <c r="BB299" i="49"/>
  <c r="AB299" i="49" s="1"/>
  <c r="AU299" i="49"/>
  <c r="U299" i="49" s="1"/>
  <c r="AJ299" i="49"/>
  <c r="J299" i="49" s="1"/>
  <c r="DJ287" i="48"/>
  <c r="AL614" i="49" s="1"/>
  <c r="CJ614" i="49" s="1"/>
  <c r="BK614" i="49" s="1"/>
  <c r="DD287" i="48"/>
  <c r="AF614" i="49" s="1"/>
  <c r="CD614" i="49" s="1"/>
  <c r="BE614" i="49" s="1"/>
  <c r="EA286" i="48"/>
  <c r="AE613" i="49"/>
  <c r="CC613" i="49" s="1"/>
  <c r="DU300" i="49"/>
  <c r="CV300" i="49"/>
  <c r="ET300" i="49"/>
  <c r="FS300" i="49"/>
  <c r="DM300" i="49"/>
  <c r="CN300" i="49"/>
  <c r="EL300" i="49"/>
  <c r="FK300" i="49"/>
  <c r="DV300" i="49"/>
  <c r="CW300" i="49"/>
  <c r="EU300" i="49"/>
  <c r="FT300" i="49"/>
  <c r="DN300" i="49"/>
  <c r="CO300" i="49"/>
  <c r="EM300" i="49"/>
  <c r="FL300" i="49"/>
  <c r="CC300" i="49"/>
  <c r="EZ300" i="49"/>
  <c r="EA300" i="49"/>
  <c r="DB300" i="49"/>
  <c r="CS300" i="49"/>
  <c r="DR300" i="49"/>
  <c r="EQ300" i="49"/>
  <c r="FP300" i="49"/>
  <c r="AT299" i="49"/>
  <c r="T299" i="49" s="1"/>
  <c r="DU288" i="48"/>
  <c r="AW615" i="49" s="1"/>
  <c r="CU615" i="49" s="1"/>
  <c r="BV615" i="49" s="1"/>
  <c r="DV288" i="48"/>
  <c r="AX615" i="49" s="1"/>
  <c r="CV615" i="49" s="1"/>
  <c r="BW615" i="49" s="1"/>
  <c r="DT288" i="48"/>
  <c r="AV615" i="49" s="1"/>
  <c r="CT615" i="49" s="1"/>
  <c r="BU615" i="49" s="1"/>
  <c r="DI288" i="48"/>
  <c r="AK615" i="49" s="1"/>
  <c r="CI615" i="49" s="1"/>
  <c r="BJ615" i="49" s="1"/>
  <c r="DC287" i="48"/>
  <c r="DA287" i="48"/>
  <c r="D289" i="48"/>
  <c r="BD613" i="49" l="1"/>
  <c r="CB613" i="49" s="1"/>
  <c r="DO288" i="48"/>
  <c r="AQ615" i="49" s="1"/>
  <c r="CO615" i="49" s="1"/>
  <c r="BP615" i="49" s="1"/>
  <c r="DE288" i="48"/>
  <c r="AG615" i="49" s="1"/>
  <c r="CE615" i="49" s="1"/>
  <c r="BF615" i="49" s="1"/>
  <c r="DB611" i="49"/>
  <c r="CL300" i="49"/>
  <c r="AN300" i="49" s="1"/>
  <c r="N300" i="49" s="1"/>
  <c r="FD300" i="49"/>
  <c r="BS302" i="49"/>
  <c r="BG302" i="49"/>
  <c r="BW302" i="49"/>
  <c r="BK302" i="49"/>
  <c r="CA302" i="49"/>
  <c r="BH302" i="49"/>
  <c r="BX302" i="49"/>
  <c r="BL302" i="49"/>
  <c r="BP302" i="49"/>
  <c r="BM302" i="49"/>
  <c r="BJ302" i="49"/>
  <c r="BZ302" i="49"/>
  <c r="BI302" i="49"/>
  <c r="BN302" i="49"/>
  <c r="BQ302" i="49"/>
  <c r="BR302" i="49"/>
  <c r="BO302" i="49"/>
  <c r="BD302" i="49"/>
  <c r="BU302" i="49"/>
  <c r="BV302" i="49"/>
  <c r="BT302" i="49"/>
  <c r="BE302" i="49"/>
  <c r="BY302" i="49"/>
  <c r="BF302" i="49"/>
  <c r="DM288" i="48"/>
  <c r="AO615" i="49" s="1"/>
  <c r="CM615" i="49" s="1"/>
  <c r="BN615" i="49" s="1"/>
  <c r="DX288" i="48"/>
  <c r="AZ615" i="49" s="1"/>
  <c r="CX615" i="49" s="1"/>
  <c r="BY615" i="49" s="1"/>
  <c r="CG300" i="49"/>
  <c r="DF300" i="49"/>
  <c r="DF288" i="48"/>
  <c r="AH615" i="49" s="1"/>
  <c r="CF615" i="49" s="1"/>
  <c r="BG615" i="49" s="1"/>
  <c r="DS288" i="48"/>
  <c r="AU615" i="49" s="1"/>
  <c r="CS615" i="49" s="1"/>
  <c r="BT615" i="49" s="1"/>
  <c r="DJ288" i="48"/>
  <c r="AL615" i="49" s="1"/>
  <c r="CJ615" i="49" s="1"/>
  <c r="BK615" i="49" s="1"/>
  <c r="DW288" i="48"/>
  <c r="AY615" i="49" s="1"/>
  <c r="CW615" i="49" s="1"/>
  <c r="BX615" i="49" s="1"/>
  <c r="DL288" i="48"/>
  <c r="AN615" i="49" s="1"/>
  <c r="CL615" i="49" s="1"/>
  <c r="BM615" i="49" s="1"/>
  <c r="DD288" i="48"/>
  <c r="AF615" i="49" s="1"/>
  <c r="CD615" i="49" s="1"/>
  <c r="BE615" i="49" s="1"/>
  <c r="DK288" i="48"/>
  <c r="AM615" i="49" s="1"/>
  <c r="CK615" i="49" s="1"/>
  <c r="BL615" i="49" s="1"/>
  <c r="AA613" i="49"/>
  <c r="Z613" i="49"/>
  <c r="U613" i="49"/>
  <c r="M613" i="49"/>
  <c r="X613" i="49"/>
  <c r="ED613" i="49"/>
  <c r="DE613" i="49" s="1"/>
  <c r="H613" i="49" s="1"/>
  <c r="O613" i="49"/>
  <c r="K613" i="49"/>
  <c r="EF613" i="49"/>
  <c r="DG613" i="49" s="1"/>
  <c r="J613" i="49" s="1"/>
  <c r="T613" i="49"/>
  <c r="EA612" i="49"/>
  <c r="I613" i="49"/>
  <c r="EI614" i="49"/>
  <c r="DJ614" i="49" s="1"/>
  <c r="M614" i="49" s="1"/>
  <c r="ES613" i="49"/>
  <c r="DT613" i="49" s="1"/>
  <c r="W613" i="49" s="1"/>
  <c r="ET614" i="49"/>
  <c r="DU614" i="49" s="1"/>
  <c r="V613" i="49"/>
  <c r="G613" i="49"/>
  <c r="EE614" i="49"/>
  <c r="DF614" i="49" s="1"/>
  <c r="I614" i="49" s="1"/>
  <c r="ES614" i="49"/>
  <c r="DT614" i="49" s="1"/>
  <c r="W614" i="49" s="1"/>
  <c r="EF614" i="49"/>
  <c r="DG614" i="49" s="1"/>
  <c r="EJ614" i="49"/>
  <c r="DK614" i="49" s="1"/>
  <c r="N614" i="49" s="1"/>
  <c r="ED614" i="49"/>
  <c r="DE614" i="49" s="1"/>
  <c r="H614" i="49" s="1"/>
  <c r="EX614" i="49"/>
  <c r="DY614" i="49" s="1"/>
  <c r="AB614" i="49" s="1"/>
  <c r="EC614" i="49"/>
  <c r="DD614" i="49" s="1"/>
  <c r="G614" i="49" s="1"/>
  <c r="EL614" i="49"/>
  <c r="DM614" i="49" s="1"/>
  <c r="P614" i="49" s="1"/>
  <c r="EU614" i="49"/>
  <c r="DV614" i="49" s="1"/>
  <c r="Y614" i="49" s="1"/>
  <c r="EV614" i="49"/>
  <c r="DW614" i="49" s="1"/>
  <c r="EQ614" i="49"/>
  <c r="DR614" i="49" s="1"/>
  <c r="U614" i="49" s="1"/>
  <c r="EK614" i="49"/>
  <c r="DL614" i="49" s="1"/>
  <c r="O614" i="49" s="1"/>
  <c r="ER614" i="49"/>
  <c r="DS614" i="49" s="1"/>
  <c r="V614" i="49" s="1"/>
  <c r="EM614" i="49"/>
  <c r="DN614" i="49" s="1"/>
  <c r="Q614" i="49" s="1"/>
  <c r="EN614" i="49"/>
  <c r="DO614" i="49" s="1"/>
  <c r="R614" i="49" s="1"/>
  <c r="BB300" i="49"/>
  <c r="AB300" i="49" s="1"/>
  <c r="AG300" i="49"/>
  <c r="G300" i="49" s="1"/>
  <c r="AF300" i="49"/>
  <c r="F300" i="49" s="1"/>
  <c r="AK300" i="49"/>
  <c r="K300" i="49" s="1"/>
  <c r="DF301" i="49"/>
  <c r="CG301" i="49"/>
  <c r="FD301" i="49"/>
  <c r="EE301" i="49"/>
  <c r="DH301" i="49"/>
  <c r="CI301" i="49"/>
  <c r="FF301" i="49"/>
  <c r="EG301" i="49"/>
  <c r="DN288" i="48"/>
  <c r="AP615" i="49" s="1"/>
  <c r="CN615" i="49" s="1"/>
  <c r="BO615" i="49" s="1"/>
  <c r="EA287" i="48"/>
  <c r="AE614" i="49"/>
  <c r="CC614" i="49" s="1"/>
  <c r="DG288" i="48"/>
  <c r="AI615" i="49" s="1"/>
  <c r="CG615" i="49" s="1"/>
  <c r="BH615" i="49" s="1"/>
  <c r="DH288" i="48"/>
  <c r="AJ615" i="49" s="1"/>
  <c r="CH615" i="49" s="1"/>
  <c r="BI615" i="49" s="1"/>
  <c r="CM301" i="49"/>
  <c r="DL301" i="49"/>
  <c r="EK301" i="49"/>
  <c r="FJ301" i="49"/>
  <c r="DV301" i="49"/>
  <c r="CW301" i="49"/>
  <c r="EU301" i="49"/>
  <c r="FT301" i="49"/>
  <c r="DZ288" i="48"/>
  <c r="BB615" i="49" s="1"/>
  <c r="CZ615" i="49" s="1"/>
  <c r="CA615" i="49" s="1"/>
  <c r="CD301" i="49"/>
  <c r="DC301" i="49"/>
  <c r="EB301" i="49"/>
  <c r="FA301" i="49"/>
  <c r="DN301" i="49"/>
  <c r="CO301" i="49"/>
  <c r="FL301" i="49"/>
  <c r="EM301" i="49"/>
  <c r="DT301" i="49"/>
  <c r="CU301" i="49"/>
  <c r="ES301" i="49"/>
  <c r="FR301" i="49"/>
  <c r="AM300" i="49"/>
  <c r="M300" i="49" s="1"/>
  <c r="AC299" i="49"/>
  <c r="AR300" i="49"/>
  <c r="R300" i="49" s="1"/>
  <c r="AH300" i="49"/>
  <c r="H300" i="49" s="1"/>
  <c r="AW300" i="49"/>
  <c r="W300" i="49" s="1"/>
  <c r="BA300" i="49"/>
  <c r="AA300" i="49" s="1"/>
  <c r="DM301" i="49"/>
  <c r="CN301" i="49"/>
  <c r="EL301" i="49"/>
  <c r="FK301" i="49"/>
  <c r="DO301" i="49"/>
  <c r="CP301" i="49"/>
  <c r="FM301" i="49"/>
  <c r="EN301" i="49"/>
  <c r="DP288" i="48"/>
  <c r="AR615" i="49" s="1"/>
  <c r="CP615" i="49" s="1"/>
  <c r="BQ615" i="49" s="1"/>
  <c r="CS301" i="49"/>
  <c r="DR301" i="49"/>
  <c r="EQ301" i="49"/>
  <c r="FP301" i="49"/>
  <c r="CH301" i="49"/>
  <c r="DG301" i="49"/>
  <c r="EF301" i="49"/>
  <c r="FE301" i="49"/>
  <c r="CT301" i="49"/>
  <c r="DS301" i="49"/>
  <c r="ER301" i="49"/>
  <c r="FQ301" i="49"/>
  <c r="DU301" i="49"/>
  <c r="CV301" i="49"/>
  <c r="ET301" i="49"/>
  <c r="FS301" i="49"/>
  <c r="CE301" i="49"/>
  <c r="DD301" i="49"/>
  <c r="FB301" i="49"/>
  <c r="EC301" i="49"/>
  <c r="DE301" i="49"/>
  <c r="CF301" i="49"/>
  <c r="FC301" i="49"/>
  <c r="ED301" i="49"/>
  <c r="DP301" i="49"/>
  <c r="EO301" i="49"/>
  <c r="CQ301" i="49"/>
  <c r="FN301" i="49"/>
  <c r="CX301" i="49"/>
  <c r="DW301" i="49"/>
  <c r="FU301" i="49"/>
  <c r="EV301" i="49"/>
  <c r="DQ288" i="48"/>
  <c r="AS615" i="49" s="1"/>
  <c r="CQ615" i="49" s="1"/>
  <c r="BR615" i="49" s="1"/>
  <c r="DR288" i="48"/>
  <c r="AT615" i="49" s="1"/>
  <c r="CR615" i="49" s="1"/>
  <c r="BS615" i="49" s="1"/>
  <c r="DY288" i="48"/>
  <c r="BA615" i="49" s="1"/>
  <c r="CY615" i="49" s="1"/>
  <c r="BZ615" i="49" s="1"/>
  <c r="CC301" i="49"/>
  <c r="DB301" i="49"/>
  <c r="EA301" i="49"/>
  <c r="EZ301" i="49"/>
  <c r="CK301" i="49"/>
  <c r="EI301" i="49"/>
  <c r="FH301" i="49"/>
  <c r="DJ301" i="49"/>
  <c r="DI301" i="49"/>
  <c r="CJ301" i="49"/>
  <c r="FG301" i="49"/>
  <c r="EH301" i="49"/>
  <c r="DK301" i="49"/>
  <c r="CL301" i="49"/>
  <c r="FI301" i="49"/>
  <c r="EJ301" i="49"/>
  <c r="AU300" i="49"/>
  <c r="U300" i="49" s="1"/>
  <c r="AE300" i="49"/>
  <c r="E300" i="49" s="1"/>
  <c r="AQ300" i="49"/>
  <c r="Q300" i="49" s="1"/>
  <c r="AY300" i="49"/>
  <c r="Y300" i="49" s="1"/>
  <c r="AP300" i="49"/>
  <c r="P300" i="49" s="1"/>
  <c r="AX300" i="49"/>
  <c r="X300" i="49" s="1"/>
  <c r="AJ300" i="49"/>
  <c r="J300" i="49" s="1"/>
  <c r="AO300" i="49"/>
  <c r="O300" i="49" s="1"/>
  <c r="AV300" i="49"/>
  <c r="V300" i="49" s="1"/>
  <c r="AZ300" i="49"/>
  <c r="Z300" i="49" s="1"/>
  <c r="AT300" i="49"/>
  <c r="T300" i="49" s="1"/>
  <c r="AS300" i="49"/>
  <c r="S300" i="49" s="1"/>
  <c r="AL300" i="49"/>
  <c r="L300" i="49" s="1"/>
  <c r="DZ289" i="48"/>
  <c r="BB616" i="49" s="1"/>
  <c r="CZ616" i="49" s="1"/>
  <c r="CA616" i="49" s="1"/>
  <c r="DY289" i="48"/>
  <c r="BA616" i="49" s="1"/>
  <c r="CY616" i="49" s="1"/>
  <c r="BZ616" i="49" s="1"/>
  <c r="DA288" i="48"/>
  <c r="DC288" i="48"/>
  <c r="D290" i="48"/>
  <c r="BD614" i="49" l="1"/>
  <c r="CB614" i="49" s="1"/>
  <c r="E611" i="49"/>
  <c r="AC611" i="49" s="1"/>
  <c r="DZ611" i="49"/>
  <c r="DB612" i="49"/>
  <c r="AI300" i="49"/>
  <c r="I300" i="49" s="1"/>
  <c r="AC300" i="49" s="1"/>
  <c r="BK303" i="49"/>
  <c r="CA303" i="49"/>
  <c r="BO303" i="49"/>
  <c r="BG303" i="49"/>
  <c r="BP303" i="49"/>
  <c r="BW303" i="49"/>
  <c r="BD303" i="49"/>
  <c r="BT303" i="49"/>
  <c r="BH303" i="49"/>
  <c r="BX303" i="49"/>
  <c r="BE303" i="49"/>
  <c r="BU303" i="49"/>
  <c r="BR303" i="49"/>
  <c r="BL303" i="49"/>
  <c r="BI303" i="49"/>
  <c r="BJ303" i="49"/>
  <c r="BM303" i="49"/>
  <c r="BN303" i="49"/>
  <c r="BV303" i="49"/>
  <c r="BY303" i="49"/>
  <c r="BF303" i="49"/>
  <c r="DQ289" i="48"/>
  <c r="AS616" i="49" s="1"/>
  <c r="CQ616" i="49" s="1"/>
  <c r="BR616" i="49" s="1"/>
  <c r="DK289" i="48"/>
  <c r="AM616" i="49" s="1"/>
  <c r="CK616" i="49" s="1"/>
  <c r="BL616" i="49" s="1"/>
  <c r="DU289" i="48"/>
  <c r="AW616" i="49" s="1"/>
  <c r="CU616" i="49" s="1"/>
  <c r="BV616" i="49" s="1"/>
  <c r="DJ289" i="48"/>
  <c r="AL616" i="49" s="1"/>
  <c r="CJ616" i="49" s="1"/>
  <c r="BK616" i="49" s="1"/>
  <c r="DL289" i="48"/>
  <c r="AN616" i="49" s="1"/>
  <c r="CL616" i="49" s="1"/>
  <c r="BM616" i="49" s="1"/>
  <c r="DP289" i="48"/>
  <c r="AR616" i="49" s="1"/>
  <c r="CP616" i="49" s="1"/>
  <c r="BQ616" i="49" s="1"/>
  <c r="DS289" i="48"/>
  <c r="AU616" i="49" s="1"/>
  <c r="CS616" i="49" s="1"/>
  <c r="BT616" i="49" s="1"/>
  <c r="EJ615" i="49"/>
  <c r="DK615" i="49" s="1"/>
  <c r="N615" i="49" s="1"/>
  <c r="ED615" i="49"/>
  <c r="DE615" i="49" s="1"/>
  <c r="EK615" i="49"/>
  <c r="DL615" i="49" s="1"/>
  <c r="EP614" i="49"/>
  <c r="DQ614" i="49" s="1"/>
  <c r="T614" i="49" s="1"/>
  <c r="X614" i="49"/>
  <c r="EI615" i="49"/>
  <c r="DJ615" i="49" s="1"/>
  <c r="M615" i="49" s="1"/>
  <c r="ES615" i="49"/>
  <c r="DT615" i="49" s="1"/>
  <c r="W615" i="49" s="1"/>
  <c r="EO614" i="49"/>
  <c r="DP614" i="49" s="1"/>
  <c r="EA613" i="49"/>
  <c r="Z614" i="49"/>
  <c r="EC615" i="49"/>
  <c r="DD615" i="49" s="1"/>
  <c r="G615" i="49" s="1"/>
  <c r="J614" i="49"/>
  <c r="EB615" i="49"/>
  <c r="DC615" i="49" s="1"/>
  <c r="F615" i="49" s="1"/>
  <c r="EG614" i="49"/>
  <c r="DH614" i="49" s="1"/>
  <c r="K614" i="49" s="1"/>
  <c r="EM615" i="49"/>
  <c r="DN615" i="49" s="1"/>
  <c r="ER615" i="49"/>
  <c r="DS615" i="49" s="1"/>
  <c r="V615" i="49" s="1"/>
  <c r="EH614" i="49"/>
  <c r="DI614" i="49" s="1"/>
  <c r="L614" i="49" s="1"/>
  <c r="EH615" i="49"/>
  <c r="DI615" i="49" s="1"/>
  <c r="L615" i="49" s="1"/>
  <c r="EW614" i="49"/>
  <c r="DX614" i="49" s="1"/>
  <c r="AA614" i="49" s="1"/>
  <c r="EU615" i="49"/>
  <c r="DV615" i="49" s="1"/>
  <c r="Y615" i="49" s="1"/>
  <c r="EG615" i="49"/>
  <c r="DH615" i="49" s="1"/>
  <c r="K615" i="49" s="1"/>
  <c r="EB614" i="49"/>
  <c r="DC614" i="49" s="1"/>
  <c r="F614" i="49" s="1"/>
  <c r="EQ615" i="49"/>
  <c r="DR615" i="49" s="1"/>
  <c r="U615" i="49" s="1"/>
  <c r="ET615" i="49"/>
  <c r="DU615" i="49" s="1"/>
  <c r="X615" i="49" s="1"/>
  <c r="EV615" i="49"/>
  <c r="DW615" i="49" s="1"/>
  <c r="DX289" i="48"/>
  <c r="AZ616" i="49" s="1"/>
  <c r="CX616" i="49" s="1"/>
  <c r="BY616" i="49" s="1"/>
  <c r="DI289" i="48"/>
  <c r="AK616" i="49" s="1"/>
  <c r="CI616" i="49" s="1"/>
  <c r="BJ616" i="49" s="1"/>
  <c r="AX301" i="49"/>
  <c r="X301" i="49" s="1"/>
  <c r="AV301" i="49"/>
  <c r="V301" i="49" s="1"/>
  <c r="AJ301" i="49"/>
  <c r="J301" i="49" s="1"/>
  <c r="AU301" i="49"/>
  <c r="U301" i="49" s="1"/>
  <c r="AR301" i="49"/>
  <c r="R301" i="49" s="1"/>
  <c r="AS301" i="49"/>
  <c r="S301" i="49" s="1"/>
  <c r="AY301" i="49"/>
  <c r="Y301" i="49" s="1"/>
  <c r="AO301" i="49"/>
  <c r="O301" i="49" s="1"/>
  <c r="AK301" i="49"/>
  <c r="K301" i="49" s="1"/>
  <c r="AI301" i="49"/>
  <c r="I301" i="49" s="1"/>
  <c r="CS302" i="49"/>
  <c r="DR302" i="49"/>
  <c r="FP302" i="49"/>
  <c r="EQ302" i="49"/>
  <c r="DU302" i="49"/>
  <c r="CV302" i="49"/>
  <c r="FS302" i="49"/>
  <c r="ET302" i="49"/>
  <c r="DV289" i="48"/>
  <c r="AX616" i="49" s="1"/>
  <c r="CV616" i="49" s="1"/>
  <c r="BW616" i="49" s="1"/>
  <c r="DT289" i="48"/>
  <c r="AV616" i="49" s="1"/>
  <c r="CT616" i="49" s="1"/>
  <c r="BU616" i="49" s="1"/>
  <c r="DW289" i="48"/>
  <c r="AY616" i="49" s="1"/>
  <c r="CW616" i="49" s="1"/>
  <c r="BX616" i="49" s="1"/>
  <c r="CI302" i="49"/>
  <c r="DH302" i="49"/>
  <c r="EG302" i="49"/>
  <c r="FF302" i="49"/>
  <c r="CX302" i="49"/>
  <c r="DW302" i="49"/>
  <c r="FU302" i="49"/>
  <c r="EV302" i="49"/>
  <c r="DI302" i="49"/>
  <c r="CJ302" i="49"/>
  <c r="EH302" i="49"/>
  <c r="FG302" i="49"/>
  <c r="DY302" i="49"/>
  <c r="CZ302" i="49"/>
  <c r="FW302" i="49"/>
  <c r="EX302" i="49"/>
  <c r="DP302" i="49"/>
  <c r="CQ302" i="49"/>
  <c r="FN302" i="49"/>
  <c r="EO302" i="49"/>
  <c r="DO302" i="49"/>
  <c r="CP302" i="49"/>
  <c r="EN302" i="49"/>
  <c r="FM302" i="49"/>
  <c r="AN301" i="49"/>
  <c r="N301" i="49" s="1"/>
  <c r="AL301" i="49"/>
  <c r="L301" i="49" s="1"/>
  <c r="CY301" i="49"/>
  <c r="DX301" i="49"/>
  <c r="FV301" i="49"/>
  <c r="EW301" i="49"/>
  <c r="AP301" i="49"/>
  <c r="P301" i="49" s="1"/>
  <c r="DF302" i="49"/>
  <c r="CG302" i="49"/>
  <c r="EE302" i="49"/>
  <c r="FD302" i="49"/>
  <c r="DT302" i="49"/>
  <c r="CU302" i="49"/>
  <c r="ES302" i="49"/>
  <c r="FR302" i="49"/>
  <c r="CK302" i="49"/>
  <c r="DJ302" i="49"/>
  <c r="EI302" i="49"/>
  <c r="FH302" i="49"/>
  <c r="AQ301" i="49"/>
  <c r="Q301" i="49" s="1"/>
  <c r="DY301" i="49"/>
  <c r="CZ301" i="49"/>
  <c r="EX301" i="49"/>
  <c r="FW301" i="49"/>
  <c r="CT302" i="49"/>
  <c r="DS302" i="49"/>
  <c r="ER302" i="49"/>
  <c r="FQ302" i="49"/>
  <c r="EA288" i="48"/>
  <c r="AE615" i="49"/>
  <c r="CC615" i="49" s="1"/>
  <c r="DE289" i="48"/>
  <c r="AG616" i="49" s="1"/>
  <c r="CE616" i="49" s="1"/>
  <c r="BF616" i="49" s="1"/>
  <c r="DF289" i="48"/>
  <c r="AH616" i="49" s="1"/>
  <c r="CF616" i="49" s="1"/>
  <c r="BG616" i="49" s="1"/>
  <c r="DH289" i="48"/>
  <c r="AJ616" i="49" s="1"/>
  <c r="CH616" i="49" s="1"/>
  <c r="BI616" i="49" s="1"/>
  <c r="DV302" i="49"/>
  <c r="CW302" i="49"/>
  <c r="FT302" i="49"/>
  <c r="EU302" i="49"/>
  <c r="AE301" i="49"/>
  <c r="E301" i="49" s="1"/>
  <c r="AZ301" i="49"/>
  <c r="Z301" i="49" s="1"/>
  <c r="DG289" i="48"/>
  <c r="AI616" i="49" s="1"/>
  <c r="CG616" i="49" s="1"/>
  <c r="BH616" i="49" s="1"/>
  <c r="DM289" i="48"/>
  <c r="AO616" i="49" s="1"/>
  <c r="CM616" i="49" s="1"/>
  <c r="BN616" i="49" s="1"/>
  <c r="DO289" i="48"/>
  <c r="AQ616" i="49" s="1"/>
  <c r="CO616" i="49" s="1"/>
  <c r="BP616" i="49" s="1"/>
  <c r="DD289" i="48"/>
  <c r="AF616" i="49" s="1"/>
  <c r="CD616" i="49" s="1"/>
  <c r="BE616" i="49" s="1"/>
  <c r="DN289" i="48"/>
  <c r="AP616" i="49" s="1"/>
  <c r="CN616" i="49" s="1"/>
  <c r="BO616" i="49" s="1"/>
  <c r="DR289" i="48"/>
  <c r="AT616" i="49" s="1"/>
  <c r="CR616" i="49" s="1"/>
  <c r="BS616" i="49" s="1"/>
  <c r="CL302" i="49"/>
  <c r="DK302" i="49"/>
  <c r="EJ302" i="49"/>
  <c r="FI302" i="49"/>
  <c r="AM301" i="49"/>
  <c r="M301" i="49" s="1"/>
  <c r="DQ301" i="49"/>
  <c r="CR301" i="49"/>
  <c r="FO301" i="49"/>
  <c r="EP301" i="49"/>
  <c r="AH301" i="49"/>
  <c r="H301" i="49" s="1"/>
  <c r="AG301" i="49"/>
  <c r="G301" i="49" s="1"/>
  <c r="AW301" i="49"/>
  <c r="W301" i="49" s="1"/>
  <c r="AF301" i="49"/>
  <c r="F301" i="49" s="1"/>
  <c r="CC302" i="49"/>
  <c r="DB302" i="49"/>
  <c r="EA302" i="49"/>
  <c r="EZ302" i="49"/>
  <c r="DX302" i="49"/>
  <c r="CY302" i="49"/>
  <c r="EW302" i="49"/>
  <c r="FV302" i="49"/>
  <c r="DX290" i="48"/>
  <c r="AZ617" i="49" s="1"/>
  <c r="CX617" i="49" s="1"/>
  <c r="BY617" i="49" s="1"/>
  <c r="DO290" i="48"/>
  <c r="AQ617" i="49" s="1"/>
  <c r="CO617" i="49" s="1"/>
  <c r="BP617" i="49" s="1"/>
  <c r="DG290" i="48"/>
  <c r="AI617" i="49" s="1"/>
  <c r="CG617" i="49" s="1"/>
  <c r="BH617" i="49" s="1"/>
  <c r="DC289" i="48"/>
  <c r="DA289" i="48"/>
  <c r="D291" i="48"/>
  <c r="BD615" i="49" l="1"/>
  <c r="CB615" i="49" s="1"/>
  <c r="DP290" i="48"/>
  <c r="AR617" i="49" s="1"/>
  <c r="CP617" i="49" s="1"/>
  <c r="BQ617" i="49" s="1"/>
  <c r="BQ303" i="49"/>
  <c r="DR290" i="48"/>
  <c r="AT617" i="49" s="1"/>
  <c r="CR617" i="49" s="1"/>
  <c r="BS617" i="49" s="1"/>
  <c r="BS303" i="49"/>
  <c r="FO303" i="49" s="1"/>
  <c r="E612" i="49"/>
  <c r="AC612" i="49" s="1"/>
  <c r="DZ612" i="49"/>
  <c r="DD290" i="48"/>
  <c r="AF617" i="49" s="1"/>
  <c r="CD617" i="49" s="1"/>
  <c r="BE617" i="49" s="1"/>
  <c r="DY290" i="48"/>
  <c r="BA617" i="49" s="1"/>
  <c r="CY617" i="49" s="1"/>
  <c r="BZ617" i="49" s="1"/>
  <c r="BZ303" i="49"/>
  <c r="EW303" i="49" s="1"/>
  <c r="DB613" i="49"/>
  <c r="DW290" i="48"/>
  <c r="AY617" i="49" s="1"/>
  <c r="CW617" i="49" s="1"/>
  <c r="BX617" i="49" s="1"/>
  <c r="DE290" i="48"/>
  <c r="AG617" i="49" s="1"/>
  <c r="CE617" i="49" s="1"/>
  <c r="BF617" i="49" s="1"/>
  <c r="DM290" i="48"/>
  <c r="AO617" i="49" s="1"/>
  <c r="CM617" i="49" s="1"/>
  <c r="BN617" i="49" s="1"/>
  <c r="BS304" i="49"/>
  <c r="BG304" i="49"/>
  <c r="BK304" i="49"/>
  <c r="CA304" i="49"/>
  <c r="BH304" i="49"/>
  <c r="BX304" i="49"/>
  <c r="BL304" i="49"/>
  <c r="BO304" i="49"/>
  <c r="BP304" i="49"/>
  <c r="BM304" i="49"/>
  <c r="BJ304" i="49"/>
  <c r="BZ304" i="49"/>
  <c r="BE304" i="49"/>
  <c r="BY304" i="49"/>
  <c r="BF304" i="49"/>
  <c r="BD304" i="49"/>
  <c r="BI304" i="49"/>
  <c r="BN304" i="49"/>
  <c r="BT304" i="49"/>
  <c r="BQ304" i="49"/>
  <c r="BR304" i="49"/>
  <c r="BU304" i="49"/>
  <c r="BV304" i="49"/>
  <c r="DK290" i="48"/>
  <c r="AM617" i="49" s="1"/>
  <c r="CK617" i="49" s="1"/>
  <c r="BL617" i="49" s="1"/>
  <c r="Z615" i="49"/>
  <c r="O615" i="49"/>
  <c r="S614" i="49"/>
  <c r="EX615" i="49"/>
  <c r="DY615" i="49" s="1"/>
  <c r="AB615" i="49" s="1"/>
  <c r="EO615" i="49"/>
  <c r="DP615" i="49" s="1"/>
  <c r="S615" i="49" s="1"/>
  <c r="EP615" i="49"/>
  <c r="DQ615" i="49" s="1"/>
  <c r="T615" i="49" s="1"/>
  <c r="H615" i="49"/>
  <c r="EA614" i="49"/>
  <c r="ES616" i="49"/>
  <c r="DT616" i="49" s="1"/>
  <c r="EW615" i="49"/>
  <c r="DX615" i="49" s="1"/>
  <c r="AA615" i="49" s="1"/>
  <c r="EI616" i="49"/>
  <c r="DJ616" i="49" s="1"/>
  <c r="M616" i="49" s="1"/>
  <c r="Q615" i="49"/>
  <c r="EN616" i="49"/>
  <c r="DO616" i="49" s="1"/>
  <c r="R616" i="49" s="1"/>
  <c r="EQ616" i="49"/>
  <c r="DR616" i="49" s="1"/>
  <c r="EO616" i="49"/>
  <c r="DP616" i="49" s="1"/>
  <c r="EH616" i="49"/>
  <c r="DI616" i="49" s="1"/>
  <c r="L616" i="49" s="1"/>
  <c r="EF615" i="49"/>
  <c r="DG615" i="49" s="1"/>
  <c r="J615" i="49" s="1"/>
  <c r="EW616" i="49"/>
  <c r="DX616" i="49" s="1"/>
  <c r="AA616" i="49" s="1"/>
  <c r="EJ616" i="49"/>
  <c r="DK616" i="49" s="1"/>
  <c r="EE615" i="49"/>
  <c r="DF615" i="49" s="1"/>
  <c r="I615" i="49" s="1"/>
  <c r="EX616" i="49"/>
  <c r="DY616" i="49" s="1"/>
  <c r="AB616" i="49" s="1"/>
  <c r="EL615" i="49"/>
  <c r="DM615" i="49" s="1"/>
  <c r="P615" i="49" s="1"/>
  <c r="EN615" i="49"/>
  <c r="DO615" i="49" s="1"/>
  <c r="R615" i="49" s="1"/>
  <c r="AV302" i="49"/>
  <c r="V302" i="49" s="1"/>
  <c r="BB301" i="49"/>
  <c r="AB301" i="49" s="1"/>
  <c r="AR302" i="49"/>
  <c r="R302" i="49" s="1"/>
  <c r="AL302" i="49"/>
  <c r="L302" i="49" s="1"/>
  <c r="AK302" i="49"/>
  <c r="K302" i="49" s="1"/>
  <c r="BA302" i="49"/>
  <c r="AA302" i="49" s="1"/>
  <c r="AE302" i="49"/>
  <c r="E302" i="49" s="1"/>
  <c r="AX302" i="49"/>
  <c r="X302" i="49" s="1"/>
  <c r="AU302" i="49"/>
  <c r="U302" i="49" s="1"/>
  <c r="EA289" i="48"/>
  <c r="AE616" i="49"/>
  <c r="CC616" i="49" s="1"/>
  <c r="DF290" i="48"/>
  <c r="AH617" i="49" s="1"/>
  <c r="CF617" i="49" s="1"/>
  <c r="BG617" i="49" s="1"/>
  <c r="DL303" i="49"/>
  <c r="CM303" i="49"/>
  <c r="EK303" i="49"/>
  <c r="FJ303" i="49"/>
  <c r="CK303" i="49"/>
  <c r="DJ303" i="49"/>
  <c r="FH303" i="49"/>
  <c r="EI303" i="49"/>
  <c r="DE302" i="49"/>
  <c r="CF302" i="49"/>
  <c r="ED302" i="49"/>
  <c r="FC302" i="49"/>
  <c r="DQ290" i="48"/>
  <c r="AS617" i="49" s="1"/>
  <c r="CQ617" i="49" s="1"/>
  <c r="BR617" i="49" s="1"/>
  <c r="DH290" i="48"/>
  <c r="AJ617" i="49" s="1"/>
  <c r="CH617" i="49" s="1"/>
  <c r="BI617" i="49" s="1"/>
  <c r="DN290" i="48"/>
  <c r="AP617" i="49" s="1"/>
  <c r="CN617" i="49" s="1"/>
  <c r="BO617" i="49" s="1"/>
  <c r="CP303" i="49"/>
  <c r="DO303" i="49"/>
  <c r="FM303" i="49"/>
  <c r="EN303" i="49"/>
  <c r="DV303" i="49"/>
  <c r="CW303" i="49"/>
  <c r="FT303" i="49"/>
  <c r="EU303" i="49"/>
  <c r="CD303" i="49"/>
  <c r="DC303" i="49"/>
  <c r="FA303" i="49"/>
  <c r="EB303" i="49"/>
  <c r="EP303" i="49"/>
  <c r="CE303" i="49"/>
  <c r="DD303" i="49"/>
  <c r="EC303" i="49"/>
  <c r="FB303" i="49"/>
  <c r="FV303" i="49"/>
  <c r="DQ302" i="49"/>
  <c r="CR302" i="49"/>
  <c r="EP302" i="49"/>
  <c r="FO302" i="49"/>
  <c r="DC302" i="49"/>
  <c r="CD302" i="49"/>
  <c r="FA302" i="49"/>
  <c r="EB302" i="49"/>
  <c r="CM302" i="49"/>
  <c r="DL302" i="49"/>
  <c r="FJ302" i="49"/>
  <c r="EK302" i="49"/>
  <c r="AN302" i="49"/>
  <c r="N302" i="49" s="1"/>
  <c r="AY302" i="49"/>
  <c r="Y302" i="49" s="1"/>
  <c r="CH302" i="49"/>
  <c r="DG302" i="49"/>
  <c r="FE302" i="49"/>
  <c r="EF302" i="49"/>
  <c r="DD302" i="49"/>
  <c r="CE302" i="49"/>
  <c r="FB302" i="49"/>
  <c r="EC302" i="49"/>
  <c r="AS302" i="49"/>
  <c r="S302" i="49" s="1"/>
  <c r="BB302" i="49"/>
  <c r="AB302" i="49" s="1"/>
  <c r="AZ302" i="49"/>
  <c r="Z302" i="49" s="1"/>
  <c r="DL290" i="48"/>
  <c r="AN617" i="49" s="1"/>
  <c r="CL617" i="49" s="1"/>
  <c r="BM617" i="49" s="1"/>
  <c r="CT303" i="49"/>
  <c r="DS303" i="49"/>
  <c r="ER303" i="49"/>
  <c r="FQ303" i="49"/>
  <c r="CS303" i="49"/>
  <c r="DR303" i="49"/>
  <c r="FP303" i="49"/>
  <c r="EQ303" i="49"/>
  <c r="DU290" i="48"/>
  <c r="AW617" i="49" s="1"/>
  <c r="CU617" i="49" s="1"/>
  <c r="BV617" i="49" s="1"/>
  <c r="DZ290" i="48"/>
  <c r="BB617" i="49" s="1"/>
  <c r="CZ617" i="49" s="1"/>
  <c r="CA617" i="49" s="1"/>
  <c r="DI290" i="48"/>
  <c r="AK617" i="49" s="1"/>
  <c r="CI617" i="49" s="1"/>
  <c r="BJ617" i="49" s="1"/>
  <c r="DT290" i="48"/>
  <c r="AV617" i="49" s="1"/>
  <c r="CT617" i="49" s="1"/>
  <c r="BU617" i="49" s="1"/>
  <c r="DJ290" i="48"/>
  <c r="AL617" i="49" s="1"/>
  <c r="CJ617" i="49" s="1"/>
  <c r="BK617" i="49" s="1"/>
  <c r="DS290" i="48"/>
  <c r="AU617" i="49" s="1"/>
  <c r="CS617" i="49" s="1"/>
  <c r="BT617" i="49" s="1"/>
  <c r="DG303" i="49"/>
  <c r="CH303" i="49"/>
  <c r="FE303" i="49"/>
  <c r="EF303" i="49"/>
  <c r="DF303" i="49"/>
  <c r="CG303" i="49"/>
  <c r="EE303" i="49"/>
  <c r="FD303" i="49"/>
  <c r="DN303" i="49"/>
  <c r="CO303" i="49"/>
  <c r="EM303" i="49"/>
  <c r="FL303" i="49"/>
  <c r="DM303" i="49"/>
  <c r="CN303" i="49"/>
  <c r="EL303" i="49"/>
  <c r="FK303" i="49"/>
  <c r="DP303" i="49"/>
  <c r="CQ303" i="49"/>
  <c r="FN303" i="49"/>
  <c r="EO303" i="49"/>
  <c r="DW303" i="49"/>
  <c r="CX303" i="49"/>
  <c r="EV303" i="49"/>
  <c r="FU303" i="49"/>
  <c r="AT301" i="49"/>
  <c r="T301" i="49" s="1"/>
  <c r="DM302" i="49"/>
  <c r="CN302" i="49"/>
  <c r="EL302" i="49"/>
  <c r="FK302" i="49"/>
  <c r="CO302" i="49"/>
  <c r="DN302" i="49"/>
  <c r="FL302" i="49"/>
  <c r="EM302" i="49"/>
  <c r="CC303" i="49"/>
  <c r="DB303" i="49"/>
  <c r="EA303" i="49"/>
  <c r="EZ303" i="49"/>
  <c r="DI303" i="49"/>
  <c r="CJ303" i="49"/>
  <c r="EH303" i="49"/>
  <c r="FG303" i="49"/>
  <c r="DV290" i="48"/>
  <c r="AX617" i="49" s="1"/>
  <c r="CV617" i="49" s="1"/>
  <c r="BW617" i="49" s="1"/>
  <c r="AM302" i="49"/>
  <c r="M302" i="49" s="1"/>
  <c r="AW302" i="49"/>
  <c r="W302" i="49" s="1"/>
  <c r="AI302" i="49"/>
  <c r="I302" i="49" s="1"/>
  <c r="BA301" i="49"/>
  <c r="AA301" i="49" s="1"/>
  <c r="DU291" i="48"/>
  <c r="AW618" i="49" s="1"/>
  <c r="CU618" i="49" s="1"/>
  <c r="BV618" i="49" s="1"/>
  <c r="DM291" i="48"/>
  <c r="AO618" i="49" s="1"/>
  <c r="CM618" i="49" s="1"/>
  <c r="BN618" i="49" s="1"/>
  <c r="DC290" i="48"/>
  <c r="DA290" i="48"/>
  <c r="D292" i="48"/>
  <c r="BD616" i="49" l="1"/>
  <c r="CB616" i="49" s="1"/>
  <c r="CR303" i="49"/>
  <c r="DO291" i="48"/>
  <c r="AQ618" i="49" s="1"/>
  <c r="CO618" i="49" s="1"/>
  <c r="BP618" i="49" s="1"/>
  <c r="DQ303" i="49"/>
  <c r="E613" i="49"/>
  <c r="AC613" i="49" s="1"/>
  <c r="DZ613" i="49"/>
  <c r="DV291" i="48"/>
  <c r="AX618" i="49" s="1"/>
  <c r="CV618" i="49" s="1"/>
  <c r="BW618" i="49" s="1"/>
  <c r="BW304" i="49"/>
  <c r="DB614" i="49"/>
  <c r="CY303" i="49"/>
  <c r="DX303" i="49"/>
  <c r="BK305" i="49"/>
  <c r="CA305" i="49"/>
  <c r="BO305" i="49"/>
  <c r="BS305" i="49"/>
  <c r="BW305" i="49"/>
  <c r="BP305" i="49"/>
  <c r="BD305" i="49"/>
  <c r="BT305" i="49"/>
  <c r="BH305" i="49"/>
  <c r="BX305" i="49"/>
  <c r="BE305" i="49"/>
  <c r="BU305" i="49"/>
  <c r="BR305" i="49"/>
  <c r="BY305" i="49"/>
  <c r="BF305" i="49"/>
  <c r="BZ305" i="49"/>
  <c r="BI305" i="49"/>
  <c r="BJ305" i="49"/>
  <c r="BM305" i="49"/>
  <c r="BG305" i="49"/>
  <c r="BL305" i="49"/>
  <c r="BQ305" i="49"/>
  <c r="BV305" i="49"/>
  <c r="DF291" i="48"/>
  <c r="AH618" i="49" s="1"/>
  <c r="CF618" i="49" s="1"/>
  <c r="BG618" i="49" s="1"/>
  <c r="DS291" i="48"/>
  <c r="AU618" i="49" s="1"/>
  <c r="CS618" i="49" s="1"/>
  <c r="BT618" i="49" s="1"/>
  <c r="DK291" i="48"/>
  <c r="AM618" i="49" s="1"/>
  <c r="CK618" i="49" s="1"/>
  <c r="BL618" i="49" s="1"/>
  <c r="DP291" i="48"/>
  <c r="AR618" i="49" s="1"/>
  <c r="CP618" i="49" s="1"/>
  <c r="BQ618" i="49" s="1"/>
  <c r="DQ291" i="48"/>
  <c r="AS618" i="49" s="1"/>
  <c r="CQ618" i="49" s="1"/>
  <c r="BR618" i="49" s="1"/>
  <c r="DR291" i="48"/>
  <c r="AT618" i="49" s="1"/>
  <c r="CR618" i="49" s="1"/>
  <c r="BS618" i="49" s="1"/>
  <c r="DT291" i="48"/>
  <c r="AV618" i="49" s="1"/>
  <c r="CT618" i="49" s="1"/>
  <c r="BU618" i="49" s="1"/>
  <c r="EL616" i="49"/>
  <c r="DM616" i="49" s="1"/>
  <c r="P616" i="49" s="1"/>
  <c r="EN617" i="49"/>
  <c r="DO617" i="49" s="1"/>
  <c r="EK616" i="49"/>
  <c r="DL616" i="49" s="1"/>
  <c r="O616" i="49" s="1"/>
  <c r="U616" i="49"/>
  <c r="W616" i="49"/>
  <c r="EP616" i="49"/>
  <c r="DQ616" i="49" s="1"/>
  <c r="T616" i="49" s="1"/>
  <c r="EG616" i="49"/>
  <c r="DH616" i="49" s="1"/>
  <c r="K616" i="49" s="1"/>
  <c r="ED616" i="49"/>
  <c r="DE616" i="49" s="1"/>
  <c r="H616" i="49" s="1"/>
  <c r="EF616" i="49"/>
  <c r="DG616" i="49" s="1"/>
  <c r="EI617" i="49"/>
  <c r="DJ617" i="49" s="1"/>
  <c r="EC616" i="49"/>
  <c r="DD616" i="49" s="1"/>
  <c r="G616" i="49" s="1"/>
  <c r="EV616" i="49"/>
  <c r="DW616" i="49" s="1"/>
  <c r="Z616" i="49" s="1"/>
  <c r="S616" i="49"/>
  <c r="EU617" i="49"/>
  <c r="DV617" i="49" s="1"/>
  <c r="Y617" i="49" s="1"/>
  <c r="EA615" i="49"/>
  <c r="N616" i="49"/>
  <c r="EU616" i="49"/>
  <c r="DV616" i="49" s="1"/>
  <c r="Y616" i="49" s="1"/>
  <c r="EC617" i="49"/>
  <c r="DD617" i="49" s="1"/>
  <c r="EK617" i="49"/>
  <c r="DL617" i="49" s="1"/>
  <c r="EV617" i="49"/>
  <c r="DW617" i="49" s="1"/>
  <c r="EM616" i="49"/>
  <c r="DN616" i="49" s="1"/>
  <c r="Q616" i="49" s="1"/>
  <c r="EW617" i="49"/>
  <c r="DX617" i="49" s="1"/>
  <c r="EP617" i="49"/>
  <c r="DQ617" i="49" s="1"/>
  <c r="EE617" i="49"/>
  <c r="DF617" i="49" s="1"/>
  <c r="EB616" i="49"/>
  <c r="DC616" i="49" s="1"/>
  <c r="F616" i="49" s="1"/>
  <c r="EB617" i="49"/>
  <c r="DC617" i="49" s="1"/>
  <c r="F617" i="49" s="1"/>
  <c r="ER616" i="49"/>
  <c r="DS616" i="49" s="1"/>
  <c r="V616" i="49" s="1"/>
  <c r="ET616" i="49"/>
  <c r="DU616" i="49" s="1"/>
  <c r="X616" i="49" s="1"/>
  <c r="EM617" i="49"/>
  <c r="DN617" i="49" s="1"/>
  <c r="Q617" i="49" s="1"/>
  <c r="EE616" i="49"/>
  <c r="DF616" i="49" s="1"/>
  <c r="I616" i="49" s="1"/>
  <c r="DJ291" i="48"/>
  <c r="AL618" i="49" s="1"/>
  <c r="CJ618" i="49" s="1"/>
  <c r="BK618" i="49" s="1"/>
  <c r="AC301" i="49"/>
  <c r="DZ291" i="48"/>
  <c r="BB618" i="49" s="1"/>
  <c r="CZ618" i="49" s="1"/>
  <c r="CA618" i="49" s="1"/>
  <c r="DY291" i="48"/>
  <c r="BA618" i="49" s="1"/>
  <c r="CY618" i="49" s="1"/>
  <c r="BZ618" i="49" s="1"/>
  <c r="AO303" i="49"/>
  <c r="O303" i="49" s="1"/>
  <c r="AT302" i="49"/>
  <c r="T302" i="49" s="1"/>
  <c r="AG303" i="49"/>
  <c r="G303" i="49" s="1"/>
  <c r="AT303" i="49"/>
  <c r="T303" i="49" s="1"/>
  <c r="AV303" i="49"/>
  <c r="V303" i="49" s="1"/>
  <c r="AG302" i="49"/>
  <c r="G302" i="49" s="1"/>
  <c r="AJ302" i="49"/>
  <c r="J302" i="49" s="1"/>
  <c r="EA290" i="48"/>
  <c r="AE617" i="49"/>
  <c r="CC617" i="49" s="1"/>
  <c r="DL291" i="48"/>
  <c r="AN618" i="49" s="1"/>
  <c r="CL618" i="49" s="1"/>
  <c r="BM618" i="49" s="1"/>
  <c r="DG304" i="49"/>
  <c r="CH304" i="49"/>
  <c r="FE304" i="49"/>
  <c r="EF304" i="49"/>
  <c r="DY304" i="49"/>
  <c r="CZ304" i="49"/>
  <c r="EX304" i="49"/>
  <c r="FW304" i="49"/>
  <c r="DN304" i="49"/>
  <c r="CO304" i="49"/>
  <c r="EM304" i="49"/>
  <c r="FL304" i="49"/>
  <c r="DU304" i="49"/>
  <c r="CV304" i="49"/>
  <c r="FS304" i="49"/>
  <c r="ET304" i="49"/>
  <c r="DU303" i="49"/>
  <c r="CV303" i="49"/>
  <c r="FS303" i="49"/>
  <c r="ET303" i="49"/>
  <c r="AZ303" i="49"/>
  <c r="Z303" i="49" s="1"/>
  <c r="AP303" i="49"/>
  <c r="P303" i="49" s="1"/>
  <c r="AQ303" i="49"/>
  <c r="Q303" i="49" s="1"/>
  <c r="AI303" i="49"/>
  <c r="I303" i="49" s="1"/>
  <c r="DY303" i="49"/>
  <c r="CZ303" i="49"/>
  <c r="FW303" i="49"/>
  <c r="EX303" i="49"/>
  <c r="AU303" i="49"/>
  <c r="U303" i="49" s="1"/>
  <c r="DK303" i="49"/>
  <c r="CL303" i="49"/>
  <c r="FI303" i="49"/>
  <c r="EJ303" i="49"/>
  <c r="AO302" i="49"/>
  <c r="O302" i="49" s="1"/>
  <c r="AF302" i="49"/>
  <c r="F302" i="49" s="1"/>
  <c r="BA303" i="49"/>
  <c r="AA303" i="49" s="1"/>
  <c r="AF303" i="49"/>
  <c r="F303" i="49" s="1"/>
  <c r="AY303" i="49"/>
  <c r="Y303" i="49" s="1"/>
  <c r="AR303" i="49"/>
  <c r="R303" i="49" s="1"/>
  <c r="AH302" i="49"/>
  <c r="H302" i="49" s="1"/>
  <c r="AM303" i="49"/>
  <c r="M303" i="49" s="1"/>
  <c r="DE303" i="49"/>
  <c r="CF303" i="49"/>
  <c r="ED303" i="49"/>
  <c r="FC303" i="49"/>
  <c r="CC304" i="49"/>
  <c r="DB304" i="49"/>
  <c r="EZ304" i="49"/>
  <c r="EA304" i="49"/>
  <c r="DG291" i="48"/>
  <c r="AI618" i="49" s="1"/>
  <c r="CG618" i="49" s="1"/>
  <c r="BH618" i="49" s="1"/>
  <c r="DV304" i="49"/>
  <c r="CW304" i="49"/>
  <c r="EU304" i="49"/>
  <c r="FT304" i="49"/>
  <c r="DI304" i="49"/>
  <c r="CJ304" i="49"/>
  <c r="FG304" i="49"/>
  <c r="EH304" i="49"/>
  <c r="DH291" i="48"/>
  <c r="AJ618" i="49" s="1"/>
  <c r="CH618" i="49" s="1"/>
  <c r="BI618" i="49" s="1"/>
  <c r="DW291" i="48"/>
  <c r="AY618" i="49" s="1"/>
  <c r="CW618" i="49" s="1"/>
  <c r="BX618" i="49" s="1"/>
  <c r="DS304" i="49"/>
  <c r="CT304" i="49"/>
  <c r="ER304" i="49"/>
  <c r="FQ304" i="49"/>
  <c r="DE304" i="49"/>
  <c r="CF304" i="49"/>
  <c r="ED304" i="49"/>
  <c r="FC304" i="49"/>
  <c r="CQ304" i="49"/>
  <c r="FN304" i="49"/>
  <c r="EO304" i="49"/>
  <c r="DP304" i="49"/>
  <c r="CK304" i="49"/>
  <c r="DJ304" i="49"/>
  <c r="EI304" i="49"/>
  <c r="FH304" i="49"/>
  <c r="CM304" i="49"/>
  <c r="DL304" i="49"/>
  <c r="FJ304" i="49"/>
  <c r="EK304" i="49"/>
  <c r="CP304" i="49"/>
  <c r="DO304" i="49"/>
  <c r="FM304" i="49"/>
  <c r="EN304" i="49"/>
  <c r="CS304" i="49"/>
  <c r="DR304" i="49"/>
  <c r="FP304" i="49"/>
  <c r="EQ304" i="49"/>
  <c r="DT304" i="49"/>
  <c r="CU304" i="49"/>
  <c r="FR304" i="49"/>
  <c r="ES304" i="49"/>
  <c r="DD291" i="48"/>
  <c r="AF618" i="49" s="1"/>
  <c r="CD618" i="49" s="1"/>
  <c r="BE618" i="49" s="1"/>
  <c r="CY304" i="49"/>
  <c r="DX304" i="49"/>
  <c r="FV304" i="49"/>
  <c r="EW304" i="49"/>
  <c r="DE291" i="48"/>
  <c r="AG618" i="49" s="1"/>
  <c r="CE618" i="49" s="1"/>
  <c r="BF618" i="49" s="1"/>
  <c r="DQ304" i="49"/>
  <c r="CR304" i="49"/>
  <c r="FO304" i="49"/>
  <c r="EP304" i="49"/>
  <c r="AQ302" i="49"/>
  <c r="Q302" i="49" s="1"/>
  <c r="DH303" i="49"/>
  <c r="CI303" i="49"/>
  <c r="FF303" i="49"/>
  <c r="EG303" i="49"/>
  <c r="DT303" i="49"/>
  <c r="CU303" i="49"/>
  <c r="FR303" i="49"/>
  <c r="ES303" i="49"/>
  <c r="DN291" i="48"/>
  <c r="AP618" i="49" s="1"/>
  <c r="CN618" i="49" s="1"/>
  <c r="BO618" i="49" s="1"/>
  <c r="DX291" i="48"/>
  <c r="AZ618" i="49" s="1"/>
  <c r="CX618" i="49" s="1"/>
  <c r="BY618" i="49" s="1"/>
  <c r="DI291" i="48"/>
  <c r="AK618" i="49" s="1"/>
  <c r="CI618" i="49" s="1"/>
  <c r="BJ618" i="49" s="1"/>
  <c r="AL303" i="49"/>
  <c r="L303" i="49" s="1"/>
  <c r="AE303" i="49"/>
  <c r="E303" i="49" s="1"/>
  <c r="AP302" i="49"/>
  <c r="P302" i="49" s="1"/>
  <c r="AS303" i="49"/>
  <c r="S303" i="49" s="1"/>
  <c r="AJ303" i="49"/>
  <c r="J303" i="49" s="1"/>
  <c r="DC291" i="48"/>
  <c r="DA291" i="48"/>
  <c r="DP292" i="48"/>
  <c r="AR619" i="49" s="1"/>
  <c r="CP619" i="49" s="1"/>
  <c r="BQ619" i="49" s="1"/>
  <c r="DO292" i="48"/>
  <c r="AQ619" i="49" s="1"/>
  <c r="CO619" i="49" s="1"/>
  <c r="BP619" i="49" s="1"/>
  <c r="DL292" i="48"/>
  <c r="AN619" i="49" s="1"/>
  <c r="CL619" i="49" s="1"/>
  <c r="BM619" i="49" s="1"/>
  <c r="DR292" i="48"/>
  <c r="AT619" i="49" s="1"/>
  <c r="CR619" i="49" s="1"/>
  <c r="BS619" i="49" s="1"/>
  <c r="DI292" i="48"/>
  <c r="AK619" i="49" s="1"/>
  <c r="CI619" i="49" s="1"/>
  <c r="BJ619" i="49" s="1"/>
  <c r="DN292" i="48"/>
  <c r="AP619" i="49" s="1"/>
  <c r="CN619" i="49" s="1"/>
  <c r="BO619" i="49" s="1"/>
  <c r="D293" i="48"/>
  <c r="BD617" i="49" l="1"/>
  <c r="CB617" i="49" s="1"/>
  <c r="E614" i="49"/>
  <c r="AC614" i="49" s="1"/>
  <c r="DZ614" i="49"/>
  <c r="DZ292" i="48"/>
  <c r="BB619" i="49" s="1"/>
  <c r="CZ619" i="49" s="1"/>
  <c r="CA619" i="49" s="1"/>
  <c r="DM292" i="48"/>
  <c r="AO619" i="49" s="1"/>
  <c r="CM619" i="49" s="1"/>
  <c r="BN619" i="49" s="1"/>
  <c r="BN305" i="49"/>
  <c r="DB615" i="49"/>
  <c r="BS306" i="49"/>
  <c r="BG306" i="49"/>
  <c r="BW306" i="49"/>
  <c r="BK306" i="49"/>
  <c r="CA306" i="49"/>
  <c r="BH306" i="49"/>
  <c r="BX306" i="49"/>
  <c r="BL306" i="49"/>
  <c r="BP306" i="49"/>
  <c r="BM306" i="49"/>
  <c r="BJ306" i="49"/>
  <c r="BZ306" i="49"/>
  <c r="BD306" i="49"/>
  <c r="BU306" i="49"/>
  <c r="BV306" i="49"/>
  <c r="BT306" i="49"/>
  <c r="BE306" i="49"/>
  <c r="BY306" i="49"/>
  <c r="BF306" i="49"/>
  <c r="BI306" i="49"/>
  <c r="BN306" i="49"/>
  <c r="BQ306" i="49"/>
  <c r="BR306" i="49"/>
  <c r="DY292" i="48"/>
  <c r="BA619" i="49" s="1"/>
  <c r="CY619" i="49" s="1"/>
  <c r="BZ619" i="49" s="1"/>
  <c r="DS292" i="48"/>
  <c r="AU619" i="49" s="1"/>
  <c r="CS619" i="49" s="1"/>
  <c r="BT619" i="49" s="1"/>
  <c r="DU292" i="48"/>
  <c r="AW619" i="49" s="1"/>
  <c r="CU619" i="49" s="1"/>
  <c r="BV619" i="49" s="1"/>
  <c r="DQ292" i="48"/>
  <c r="AS619" i="49" s="1"/>
  <c r="CQ619" i="49" s="1"/>
  <c r="BR619" i="49" s="1"/>
  <c r="DW292" i="48"/>
  <c r="AY619" i="49" s="1"/>
  <c r="CW619" i="49" s="1"/>
  <c r="BX619" i="49" s="1"/>
  <c r="DF292" i="48"/>
  <c r="AH619" i="49" s="1"/>
  <c r="CF619" i="49" s="1"/>
  <c r="BG619" i="49" s="1"/>
  <c r="DX292" i="48"/>
  <c r="AZ619" i="49" s="1"/>
  <c r="CX619" i="49" s="1"/>
  <c r="BY619" i="49" s="1"/>
  <c r="DG292" i="48"/>
  <c r="AI619" i="49" s="1"/>
  <c r="CG619" i="49" s="1"/>
  <c r="BH619" i="49" s="1"/>
  <c r="DE292" i="48"/>
  <c r="AG619" i="49" s="1"/>
  <c r="CE619" i="49" s="1"/>
  <c r="BF619" i="49" s="1"/>
  <c r="EP618" i="49"/>
  <c r="DQ618" i="49" s="1"/>
  <c r="EO618" i="49"/>
  <c r="DP618" i="49" s="1"/>
  <c r="ER618" i="49"/>
  <c r="DS618" i="49" s="1"/>
  <c r="EH617" i="49"/>
  <c r="DI617" i="49" s="1"/>
  <c r="L617" i="49" s="1"/>
  <c r="Z617" i="49"/>
  <c r="EL617" i="49"/>
  <c r="DM617" i="49" s="1"/>
  <c r="P617" i="49" s="1"/>
  <c r="I617" i="49"/>
  <c r="EJ617" i="49"/>
  <c r="DK617" i="49" s="1"/>
  <c r="N617" i="49" s="1"/>
  <c r="J616" i="49"/>
  <c r="G617" i="49"/>
  <c r="ES618" i="49"/>
  <c r="DT618" i="49" s="1"/>
  <c r="W618" i="49" s="1"/>
  <c r="EK618" i="49"/>
  <c r="DL618" i="49" s="1"/>
  <c r="M617" i="49"/>
  <c r="EA616" i="49"/>
  <c r="ES617" i="49"/>
  <c r="DT617" i="49" s="1"/>
  <c r="W617" i="49" s="1"/>
  <c r="EN618" i="49"/>
  <c r="DO618" i="49" s="1"/>
  <c r="R618" i="49" s="1"/>
  <c r="ED618" i="49"/>
  <c r="DE618" i="49" s="1"/>
  <c r="T617" i="49"/>
  <c r="O617" i="49"/>
  <c r="AA617" i="49"/>
  <c r="R617" i="49"/>
  <c r="ED617" i="49"/>
  <c r="DE617" i="49" s="1"/>
  <c r="H617" i="49" s="1"/>
  <c r="EQ617" i="49"/>
  <c r="DR617" i="49" s="1"/>
  <c r="U617" i="49" s="1"/>
  <c r="EQ618" i="49"/>
  <c r="DR618" i="49" s="1"/>
  <c r="U618" i="49" s="1"/>
  <c r="EF617" i="49"/>
  <c r="DG617" i="49" s="1"/>
  <c r="J617" i="49" s="1"/>
  <c r="EO617" i="49"/>
  <c r="DP617" i="49" s="1"/>
  <c r="S617" i="49" s="1"/>
  <c r="ET617" i="49"/>
  <c r="DU617" i="49" s="1"/>
  <c r="X617" i="49" s="1"/>
  <c r="EG617" i="49"/>
  <c r="DH617" i="49" s="1"/>
  <c r="K617" i="49" s="1"/>
  <c r="EI618" i="49"/>
  <c r="DJ618" i="49" s="1"/>
  <c r="ER617" i="49"/>
  <c r="DS617" i="49" s="1"/>
  <c r="V617" i="49" s="1"/>
  <c r="ET618" i="49"/>
  <c r="DU618" i="49" s="1"/>
  <c r="X618" i="49" s="1"/>
  <c r="EX617" i="49"/>
  <c r="DY617" i="49" s="1"/>
  <c r="AB617" i="49" s="1"/>
  <c r="EM618" i="49"/>
  <c r="DN618" i="49" s="1"/>
  <c r="Q618" i="49" s="1"/>
  <c r="DJ292" i="48"/>
  <c r="AL619" i="49" s="1"/>
  <c r="CJ619" i="49" s="1"/>
  <c r="BK619" i="49" s="1"/>
  <c r="AW303" i="49"/>
  <c r="W303" i="49" s="1"/>
  <c r="AK303" i="49"/>
  <c r="K303" i="49" s="1"/>
  <c r="AY304" i="49"/>
  <c r="Y304" i="49" s="1"/>
  <c r="DM305" i="49"/>
  <c r="CN305" i="49"/>
  <c r="FK305" i="49"/>
  <c r="EL305" i="49"/>
  <c r="DY305" i="49"/>
  <c r="CZ305" i="49"/>
  <c r="EX305" i="49"/>
  <c r="FW305" i="49"/>
  <c r="DU305" i="49"/>
  <c r="CV305" i="49"/>
  <c r="ET305" i="49"/>
  <c r="FS305" i="49"/>
  <c r="CP305" i="49"/>
  <c r="DO305" i="49"/>
  <c r="FM305" i="49"/>
  <c r="EN305" i="49"/>
  <c r="DH304" i="49"/>
  <c r="CI304" i="49"/>
  <c r="EG304" i="49"/>
  <c r="FF304" i="49"/>
  <c r="DT292" i="48"/>
  <c r="AV619" i="49" s="1"/>
  <c r="CT619" i="49" s="1"/>
  <c r="BU619" i="49" s="1"/>
  <c r="DD292" i="48"/>
  <c r="AF619" i="49" s="1"/>
  <c r="CD619" i="49" s="1"/>
  <c r="BE619" i="49" s="1"/>
  <c r="CW305" i="49"/>
  <c r="DV305" i="49"/>
  <c r="EU305" i="49"/>
  <c r="FT305" i="49"/>
  <c r="CG305" i="49"/>
  <c r="DF305" i="49"/>
  <c r="FD305" i="49"/>
  <c r="EE305" i="49"/>
  <c r="CM305" i="49"/>
  <c r="DL305" i="49"/>
  <c r="EK305" i="49"/>
  <c r="FJ305" i="49"/>
  <c r="DH305" i="49"/>
  <c r="CI305" i="49"/>
  <c r="FF305" i="49"/>
  <c r="EG305" i="49"/>
  <c r="CQ305" i="49"/>
  <c r="DP305" i="49"/>
  <c r="EO305" i="49"/>
  <c r="FN305" i="49"/>
  <c r="CO305" i="49"/>
  <c r="DN305" i="49"/>
  <c r="FL305" i="49"/>
  <c r="EM305" i="49"/>
  <c r="BA304" i="49"/>
  <c r="AA304" i="49" s="1"/>
  <c r="CD304" i="49"/>
  <c r="DC304" i="49"/>
  <c r="EB304" i="49"/>
  <c r="FA304" i="49"/>
  <c r="AL304" i="49"/>
  <c r="L304" i="49" s="1"/>
  <c r="DF304" i="49"/>
  <c r="CG304" i="49"/>
  <c r="FD304" i="49"/>
  <c r="EE304" i="49"/>
  <c r="AC302" i="49"/>
  <c r="AQ304" i="49"/>
  <c r="Q304" i="49" s="1"/>
  <c r="BB304" i="49"/>
  <c r="AB304" i="49" s="1"/>
  <c r="EA291" i="48"/>
  <c r="AE618" i="49"/>
  <c r="CC618" i="49" s="1"/>
  <c r="CT305" i="49"/>
  <c r="DS305" i="49"/>
  <c r="ER305" i="49"/>
  <c r="FQ305" i="49"/>
  <c r="CH305" i="49"/>
  <c r="DG305" i="49"/>
  <c r="EF305" i="49"/>
  <c r="FE305" i="49"/>
  <c r="DE305" i="49"/>
  <c r="CF305" i="49"/>
  <c r="ED305" i="49"/>
  <c r="FC305" i="49"/>
  <c r="DJ305" i="49"/>
  <c r="CK305" i="49"/>
  <c r="FH305" i="49"/>
  <c r="EI305" i="49"/>
  <c r="CX305" i="49"/>
  <c r="DW305" i="49"/>
  <c r="FU305" i="49"/>
  <c r="EV305" i="49"/>
  <c r="CD305" i="49"/>
  <c r="DC305" i="49"/>
  <c r="EB305" i="49"/>
  <c r="FA305" i="49"/>
  <c r="CX304" i="49"/>
  <c r="DW304" i="49"/>
  <c r="FU304" i="49"/>
  <c r="EV304" i="49"/>
  <c r="DV292" i="48"/>
  <c r="AX619" i="49" s="1"/>
  <c r="CV619" i="49" s="1"/>
  <c r="BW619" i="49" s="1"/>
  <c r="DH292" i="48"/>
  <c r="AJ619" i="49" s="1"/>
  <c r="CH619" i="49" s="1"/>
  <c r="BI619" i="49" s="1"/>
  <c r="DK292" i="48"/>
  <c r="AM619" i="49" s="1"/>
  <c r="CK619" i="49" s="1"/>
  <c r="BL619" i="49" s="1"/>
  <c r="DD305" i="49"/>
  <c r="CE305" i="49"/>
  <c r="FB305" i="49"/>
  <c r="EC305" i="49"/>
  <c r="DI305" i="49"/>
  <c r="CJ305" i="49"/>
  <c r="FG305" i="49"/>
  <c r="EH305" i="49"/>
  <c r="DK305" i="49"/>
  <c r="CL305" i="49"/>
  <c r="EJ305" i="49"/>
  <c r="FI305" i="49"/>
  <c r="DQ305" i="49"/>
  <c r="CR305" i="49"/>
  <c r="FO305" i="49"/>
  <c r="EP305" i="49"/>
  <c r="DB305" i="49"/>
  <c r="CC305" i="49"/>
  <c r="EZ305" i="49"/>
  <c r="EA305" i="49"/>
  <c r="DT305" i="49"/>
  <c r="CU305" i="49"/>
  <c r="FR305" i="49"/>
  <c r="ES305" i="49"/>
  <c r="AT304" i="49"/>
  <c r="T304" i="49" s="1"/>
  <c r="CE304" i="49"/>
  <c r="DD304" i="49"/>
  <c r="EC304" i="49"/>
  <c r="FB304" i="49"/>
  <c r="AW304" i="49"/>
  <c r="W304" i="49" s="1"/>
  <c r="AU304" i="49"/>
  <c r="U304" i="49" s="1"/>
  <c r="AR304" i="49"/>
  <c r="R304" i="49" s="1"/>
  <c r="AO304" i="49"/>
  <c r="O304" i="49" s="1"/>
  <c r="AE304" i="49"/>
  <c r="E304" i="49" s="1"/>
  <c r="AN303" i="49"/>
  <c r="N303" i="49" s="1"/>
  <c r="DX305" i="49"/>
  <c r="CY305" i="49"/>
  <c r="FV305" i="49"/>
  <c r="EW305" i="49"/>
  <c r="DR305" i="49"/>
  <c r="CS305" i="49"/>
  <c r="EQ305" i="49"/>
  <c r="FP305" i="49"/>
  <c r="DM304" i="49"/>
  <c r="CN304" i="49"/>
  <c r="EL304" i="49"/>
  <c r="FK304" i="49"/>
  <c r="AM304" i="49"/>
  <c r="M304" i="49" s="1"/>
  <c r="AS304" i="49"/>
  <c r="S304" i="49" s="1"/>
  <c r="AH304" i="49"/>
  <c r="H304" i="49" s="1"/>
  <c r="AV304" i="49"/>
  <c r="V304" i="49" s="1"/>
  <c r="AH303" i="49"/>
  <c r="H303" i="49" s="1"/>
  <c r="BB303" i="49"/>
  <c r="AB303" i="49" s="1"/>
  <c r="AX303" i="49"/>
  <c r="X303" i="49" s="1"/>
  <c r="AX304" i="49"/>
  <c r="X304" i="49" s="1"/>
  <c r="AJ304" i="49"/>
  <c r="J304" i="49" s="1"/>
  <c r="DK304" i="49"/>
  <c r="FI304" i="49"/>
  <c r="CL304" i="49"/>
  <c r="EJ304" i="49"/>
  <c r="DK293" i="48"/>
  <c r="AM620" i="49" s="1"/>
  <c r="CK620" i="49" s="1"/>
  <c r="BL620" i="49" s="1"/>
  <c r="DT293" i="48"/>
  <c r="AV620" i="49" s="1"/>
  <c r="CT620" i="49" s="1"/>
  <c r="BU620" i="49" s="1"/>
  <c r="DS293" i="48"/>
  <c r="AU620" i="49" s="1"/>
  <c r="CS620" i="49" s="1"/>
  <c r="BT620" i="49" s="1"/>
  <c r="DV293" i="48"/>
  <c r="AX620" i="49" s="1"/>
  <c r="CV620" i="49" s="1"/>
  <c r="BW620" i="49" s="1"/>
  <c r="DC292" i="48"/>
  <c r="DA292" i="48"/>
  <c r="D294" i="48"/>
  <c r="BD618" i="49" l="1"/>
  <c r="CB618" i="49" s="1"/>
  <c r="DD293" i="48"/>
  <c r="AF620" i="49" s="1"/>
  <c r="CD620" i="49" s="1"/>
  <c r="BE620" i="49" s="1"/>
  <c r="DN293" i="48"/>
  <c r="AP620" i="49" s="1"/>
  <c r="CN620" i="49" s="1"/>
  <c r="BO620" i="49" s="1"/>
  <c r="BO306" i="49"/>
  <c r="DM306" i="49" s="1"/>
  <c r="E615" i="49"/>
  <c r="AC615" i="49" s="1"/>
  <c r="DZ615" i="49"/>
  <c r="DG293" i="48"/>
  <c r="AI620" i="49" s="1"/>
  <c r="CG620" i="49" s="1"/>
  <c r="BH620" i="49" s="1"/>
  <c r="DB616" i="49"/>
  <c r="DZ616" i="49" s="1"/>
  <c r="DI293" i="48"/>
  <c r="AK620" i="49" s="1"/>
  <c r="CI620" i="49" s="1"/>
  <c r="BJ620" i="49" s="1"/>
  <c r="BK307" i="49"/>
  <c r="CA307" i="49"/>
  <c r="BO307" i="49"/>
  <c r="BS307" i="49"/>
  <c r="BP307" i="49"/>
  <c r="BD307" i="49"/>
  <c r="BT307" i="49"/>
  <c r="BG307" i="49"/>
  <c r="BH307" i="49"/>
  <c r="BX307" i="49"/>
  <c r="BE307" i="49"/>
  <c r="BU307" i="49"/>
  <c r="BR307" i="49"/>
  <c r="BW307" i="49"/>
  <c r="BQ307" i="49"/>
  <c r="BV307" i="49"/>
  <c r="BY307" i="49"/>
  <c r="BF307" i="49"/>
  <c r="BZ307" i="49"/>
  <c r="BL307" i="49"/>
  <c r="BI307" i="49"/>
  <c r="BJ307" i="49"/>
  <c r="BM307" i="49"/>
  <c r="BN307" i="49"/>
  <c r="V618" i="49"/>
  <c r="T618" i="49"/>
  <c r="DY293" i="48"/>
  <c r="BA620" i="49" s="1"/>
  <c r="CY620" i="49" s="1"/>
  <c r="BZ620" i="49" s="1"/>
  <c r="DH293" i="48"/>
  <c r="AJ620" i="49" s="1"/>
  <c r="CH620" i="49" s="1"/>
  <c r="BI620" i="49" s="1"/>
  <c r="DU293" i="48"/>
  <c r="AW620" i="49" s="1"/>
  <c r="CU620" i="49" s="1"/>
  <c r="BV620" i="49" s="1"/>
  <c r="DW293" i="48"/>
  <c r="AY620" i="49" s="1"/>
  <c r="CW620" i="49" s="1"/>
  <c r="BX620" i="49" s="1"/>
  <c r="S618" i="49"/>
  <c r="EE619" i="49"/>
  <c r="DF619" i="49" s="1"/>
  <c r="EL619" i="49"/>
  <c r="DM619" i="49" s="1"/>
  <c r="P619" i="49" s="1"/>
  <c r="EW619" i="49"/>
  <c r="DX619" i="49" s="1"/>
  <c r="EJ618" i="49"/>
  <c r="DK618" i="49" s="1"/>
  <c r="N618" i="49" s="1"/>
  <c r="EC618" i="49"/>
  <c r="DD618" i="49" s="1"/>
  <c r="G618" i="49" s="1"/>
  <c r="H618" i="49"/>
  <c r="EF618" i="49"/>
  <c r="DG618" i="49" s="1"/>
  <c r="J618" i="49" s="1"/>
  <c r="EW618" i="49"/>
  <c r="DX618" i="49" s="1"/>
  <c r="AA618" i="49" s="1"/>
  <c r="EA617" i="49"/>
  <c r="EJ619" i="49"/>
  <c r="DK619" i="49" s="1"/>
  <c r="EH618" i="49"/>
  <c r="DI618" i="49" s="1"/>
  <c r="L618" i="49" s="1"/>
  <c r="M618" i="49"/>
  <c r="O618" i="49"/>
  <c r="EX618" i="49"/>
  <c r="DY618" i="49" s="1"/>
  <c r="AB618" i="49" s="1"/>
  <c r="EV619" i="49"/>
  <c r="DW619" i="49" s="1"/>
  <c r="Z619" i="49" s="1"/>
  <c r="EC619" i="49"/>
  <c r="DD619" i="49" s="1"/>
  <c r="G619" i="49" s="1"/>
  <c r="EO619" i="49"/>
  <c r="DP619" i="49" s="1"/>
  <c r="ES619" i="49"/>
  <c r="DT619" i="49" s="1"/>
  <c r="EX619" i="49"/>
  <c r="DY619" i="49" s="1"/>
  <c r="AB619" i="49" s="1"/>
  <c r="EB618" i="49"/>
  <c r="DC618" i="49" s="1"/>
  <c r="F618" i="49" s="1"/>
  <c r="EN619" i="49"/>
  <c r="DO619" i="49" s="1"/>
  <c r="R619" i="49" s="1"/>
  <c r="EQ619" i="49"/>
  <c r="DR619" i="49" s="1"/>
  <c r="EM619" i="49"/>
  <c r="DN619" i="49" s="1"/>
  <c r="Q619" i="49" s="1"/>
  <c r="EV618" i="49"/>
  <c r="DW618" i="49" s="1"/>
  <c r="Z618" i="49" s="1"/>
  <c r="EG619" i="49"/>
  <c r="DH619" i="49" s="1"/>
  <c r="K619" i="49" s="1"/>
  <c r="EE618" i="49"/>
  <c r="DF618" i="49" s="1"/>
  <c r="I618" i="49" s="1"/>
  <c r="ED619" i="49"/>
  <c r="DE619" i="49" s="1"/>
  <c r="H619" i="49" s="1"/>
  <c r="EP619" i="49"/>
  <c r="DQ619" i="49" s="1"/>
  <c r="T619" i="49" s="1"/>
  <c r="EG618" i="49"/>
  <c r="DH618" i="49" s="1"/>
  <c r="K618" i="49" s="1"/>
  <c r="EU618" i="49"/>
  <c r="DV618" i="49" s="1"/>
  <c r="Y618" i="49" s="1"/>
  <c r="EK619" i="49"/>
  <c r="DL619" i="49" s="1"/>
  <c r="O619" i="49" s="1"/>
  <c r="EU619" i="49"/>
  <c r="DV619" i="49" s="1"/>
  <c r="EL618" i="49"/>
  <c r="DM618" i="49" s="1"/>
  <c r="P618" i="49" s="1"/>
  <c r="AZ305" i="49"/>
  <c r="Z305" i="49" s="1"/>
  <c r="AM305" i="49"/>
  <c r="M305" i="49" s="1"/>
  <c r="AS305" i="49"/>
  <c r="S305" i="49" s="1"/>
  <c r="AO305" i="49"/>
  <c r="O305" i="49" s="1"/>
  <c r="DX293" i="48"/>
  <c r="AZ620" i="49" s="1"/>
  <c r="CX620" i="49" s="1"/>
  <c r="BY620" i="49" s="1"/>
  <c r="AN304" i="49"/>
  <c r="N304" i="49" s="1"/>
  <c r="AC303" i="49"/>
  <c r="AG304" i="49"/>
  <c r="G304" i="49" s="1"/>
  <c r="AW305" i="49"/>
  <c r="W305" i="49" s="1"/>
  <c r="AE305" i="49"/>
  <c r="E305" i="49" s="1"/>
  <c r="AT305" i="49"/>
  <c r="T305" i="49" s="1"/>
  <c r="AL305" i="49"/>
  <c r="L305" i="49" s="1"/>
  <c r="AG305" i="49"/>
  <c r="G305" i="49" s="1"/>
  <c r="AR305" i="49"/>
  <c r="R305" i="49" s="1"/>
  <c r="AP305" i="49"/>
  <c r="P305" i="49" s="1"/>
  <c r="DB306" i="49"/>
  <c r="CC306" i="49"/>
  <c r="EA306" i="49"/>
  <c r="EZ306" i="49"/>
  <c r="DE306" i="49"/>
  <c r="CF306" i="49"/>
  <c r="ED306" i="49"/>
  <c r="FC306" i="49"/>
  <c r="DI306" i="49"/>
  <c r="CJ306" i="49"/>
  <c r="EH306" i="49"/>
  <c r="FG306" i="49"/>
  <c r="CL306" i="49"/>
  <c r="DK306" i="49"/>
  <c r="EJ306" i="49"/>
  <c r="FI306" i="49"/>
  <c r="DR293" i="48"/>
  <c r="AT620" i="49" s="1"/>
  <c r="CR620" i="49" s="1"/>
  <c r="BS620" i="49" s="1"/>
  <c r="CY306" i="49"/>
  <c r="DX306" i="49"/>
  <c r="EW306" i="49"/>
  <c r="FV306" i="49"/>
  <c r="DE293" i="48"/>
  <c r="AG620" i="49" s="1"/>
  <c r="CE620" i="49" s="1"/>
  <c r="BF620" i="49" s="1"/>
  <c r="DL306" i="49"/>
  <c r="CM306" i="49"/>
  <c r="FJ306" i="49"/>
  <c r="EK306" i="49"/>
  <c r="CG306" i="49"/>
  <c r="DF306" i="49"/>
  <c r="EE306" i="49"/>
  <c r="FD306" i="49"/>
  <c r="CW306" i="49"/>
  <c r="DV306" i="49"/>
  <c r="FT306" i="49"/>
  <c r="EU306" i="49"/>
  <c r="DS306" i="49"/>
  <c r="CT306" i="49"/>
  <c r="FQ306" i="49"/>
  <c r="ER306" i="49"/>
  <c r="AP304" i="49"/>
  <c r="P304" i="49" s="1"/>
  <c r="AU305" i="49"/>
  <c r="U305" i="49" s="1"/>
  <c r="AH305" i="49"/>
  <c r="H305" i="49" s="1"/>
  <c r="AJ305" i="49"/>
  <c r="J305" i="49" s="1"/>
  <c r="AV305" i="49"/>
  <c r="V305" i="49" s="1"/>
  <c r="AI304" i="49"/>
  <c r="I304" i="49" s="1"/>
  <c r="DY306" i="49"/>
  <c r="CZ306" i="49"/>
  <c r="FW306" i="49"/>
  <c r="EX306" i="49"/>
  <c r="CX306" i="49"/>
  <c r="DW306" i="49"/>
  <c r="FU306" i="49"/>
  <c r="EV306" i="49"/>
  <c r="CI306" i="49"/>
  <c r="DH306" i="49"/>
  <c r="FF306" i="49"/>
  <c r="EG306" i="49"/>
  <c r="DC306" i="49"/>
  <c r="CD306" i="49"/>
  <c r="FA306" i="49"/>
  <c r="EB306" i="49"/>
  <c r="AN305" i="49"/>
  <c r="N305" i="49" s="1"/>
  <c r="DJ293" i="48"/>
  <c r="AL620" i="49" s="1"/>
  <c r="CJ620" i="49" s="1"/>
  <c r="BK620" i="49" s="1"/>
  <c r="DZ293" i="48"/>
  <c r="BB620" i="49" s="1"/>
  <c r="CZ620" i="49" s="1"/>
  <c r="CA620" i="49" s="1"/>
  <c r="EA292" i="48"/>
  <c r="AE619" i="49"/>
  <c r="CC619" i="49" s="1"/>
  <c r="DO293" i="48"/>
  <c r="AQ620" i="49" s="1"/>
  <c r="CO620" i="49" s="1"/>
  <c r="BP620" i="49" s="1"/>
  <c r="DL293" i="48"/>
  <c r="AN620" i="49" s="1"/>
  <c r="CL620" i="49" s="1"/>
  <c r="BM620" i="49" s="1"/>
  <c r="DM293" i="48"/>
  <c r="AO620" i="49" s="1"/>
  <c r="CM620" i="49" s="1"/>
  <c r="BN620" i="49" s="1"/>
  <c r="DF293" i="48"/>
  <c r="AH620" i="49" s="1"/>
  <c r="CF620" i="49" s="1"/>
  <c r="BG620" i="49" s="1"/>
  <c r="DQ293" i="48"/>
  <c r="AS620" i="49" s="1"/>
  <c r="CQ620" i="49" s="1"/>
  <c r="BR620" i="49" s="1"/>
  <c r="DP293" i="48"/>
  <c r="AR620" i="49" s="1"/>
  <c r="CP620" i="49" s="1"/>
  <c r="BQ620" i="49" s="1"/>
  <c r="DU306" i="49"/>
  <c r="CV306" i="49"/>
  <c r="FS306" i="49"/>
  <c r="ET306" i="49"/>
  <c r="DJ306" i="49"/>
  <c r="CK306" i="49"/>
  <c r="EI306" i="49"/>
  <c r="FH306" i="49"/>
  <c r="DR306" i="49"/>
  <c r="CS306" i="49"/>
  <c r="EQ306" i="49"/>
  <c r="FP306" i="49"/>
  <c r="EL306" i="49"/>
  <c r="AZ304" i="49"/>
  <c r="Z304" i="49" s="1"/>
  <c r="AK304" i="49"/>
  <c r="K304" i="49" s="1"/>
  <c r="AX305" i="49"/>
  <c r="X305" i="49" s="1"/>
  <c r="BB305" i="49"/>
  <c r="AB305" i="49" s="1"/>
  <c r="DQ306" i="49"/>
  <c r="CR306" i="49"/>
  <c r="FO306" i="49"/>
  <c r="EP306" i="49"/>
  <c r="AF304" i="49"/>
  <c r="F304" i="49" s="1"/>
  <c r="AQ305" i="49"/>
  <c r="Q305" i="49" s="1"/>
  <c r="AK305" i="49"/>
  <c r="K305" i="49" s="1"/>
  <c r="AI305" i="49"/>
  <c r="I305" i="49" s="1"/>
  <c r="CO306" i="49"/>
  <c r="DN306" i="49"/>
  <c r="FL306" i="49"/>
  <c r="EM306" i="49"/>
  <c r="CH306" i="49"/>
  <c r="DG306" i="49"/>
  <c r="FE306" i="49"/>
  <c r="EF306" i="49"/>
  <c r="CU306" i="49"/>
  <c r="DT306" i="49"/>
  <c r="ES306" i="49"/>
  <c r="FR306" i="49"/>
  <c r="BA305" i="49"/>
  <c r="AA305" i="49" s="1"/>
  <c r="AF305" i="49"/>
  <c r="F305" i="49" s="1"/>
  <c r="AY305" i="49"/>
  <c r="Y305" i="49" s="1"/>
  <c r="DZ294" i="48"/>
  <c r="BB621" i="49" s="1"/>
  <c r="CZ621" i="49" s="1"/>
  <c r="CA621" i="49" s="1"/>
  <c r="DH294" i="48"/>
  <c r="AJ621" i="49" s="1"/>
  <c r="CH621" i="49" s="1"/>
  <c r="BI621" i="49" s="1"/>
  <c r="DN294" i="48"/>
  <c r="AP621" i="49" s="1"/>
  <c r="CN621" i="49" s="1"/>
  <c r="BO621" i="49" s="1"/>
  <c r="DC293" i="48"/>
  <c r="DA293" i="48"/>
  <c r="D295" i="48"/>
  <c r="DY294" i="48" l="1"/>
  <c r="BA621" i="49" s="1"/>
  <c r="CY621" i="49" s="1"/>
  <c r="BZ621" i="49" s="1"/>
  <c r="E616" i="49"/>
  <c r="AC616" i="49" s="1"/>
  <c r="DS294" i="48"/>
  <c r="AU621" i="49" s="1"/>
  <c r="CS621" i="49" s="1"/>
  <c r="BT621" i="49" s="1"/>
  <c r="FK306" i="49"/>
  <c r="CN306" i="49"/>
  <c r="BD619" i="49"/>
  <c r="CB619" i="49" s="1"/>
  <c r="DR294" i="48"/>
  <c r="AT621" i="49" s="1"/>
  <c r="CR621" i="49" s="1"/>
  <c r="BS621" i="49" s="1"/>
  <c r="DM294" i="48"/>
  <c r="AO621" i="49" s="1"/>
  <c r="CM621" i="49" s="1"/>
  <c r="BN621" i="49" s="1"/>
  <c r="DK294" i="48"/>
  <c r="AM621" i="49" s="1"/>
  <c r="CK621" i="49" s="1"/>
  <c r="BL621" i="49" s="1"/>
  <c r="DB617" i="49"/>
  <c r="DZ617" i="49" s="1"/>
  <c r="BS308" i="49"/>
  <c r="BG308" i="49"/>
  <c r="BW308" i="49"/>
  <c r="BK308" i="49"/>
  <c r="CA308" i="49"/>
  <c r="BO308" i="49"/>
  <c r="BH308" i="49"/>
  <c r="BX308" i="49"/>
  <c r="BL308" i="49"/>
  <c r="BP308" i="49"/>
  <c r="BJ308" i="49"/>
  <c r="BZ308" i="49"/>
  <c r="BT308" i="49"/>
  <c r="BQ308" i="49"/>
  <c r="BU308" i="49"/>
  <c r="BV308" i="49"/>
  <c r="BE308" i="49"/>
  <c r="BY308" i="49"/>
  <c r="BF308" i="49"/>
  <c r="BD308" i="49"/>
  <c r="BI308" i="49"/>
  <c r="BN308" i="49"/>
  <c r="DW294" i="48"/>
  <c r="AY621" i="49" s="1"/>
  <c r="CW621" i="49" s="1"/>
  <c r="BX621" i="49" s="1"/>
  <c r="DF294" i="48"/>
  <c r="AH621" i="49" s="1"/>
  <c r="CF621" i="49" s="1"/>
  <c r="BG621" i="49" s="1"/>
  <c r="DE294" i="48"/>
  <c r="AG621" i="49" s="1"/>
  <c r="CE621" i="49" s="1"/>
  <c r="BF621" i="49" s="1"/>
  <c r="DD294" i="48"/>
  <c r="AF621" i="49" s="1"/>
  <c r="CD621" i="49" s="1"/>
  <c r="BE621" i="49" s="1"/>
  <c r="DJ294" i="48"/>
  <c r="AL621" i="49" s="1"/>
  <c r="CJ621" i="49" s="1"/>
  <c r="BK621" i="49" s="1"/>
  <c r="AA619" i="49"/>
  <c r="EI620" i="49"/>
  <c r="DJ620" i="49" s="1"/>
  <c r="ER620" i="49"/>
  <c r="DS620" i="49" s="1"/>
  <c r="EL620" i="49"/>
  <c r="DM620" i="49" s="1"/>
  <c r="EH619" i="49"/>
  <c r="DI619" i="49" s="1"/>
  <c r="L619" i="49" s="1"/>
  <c r="I619" i="49"/>
  <c r="Y619" i="49"/>
  <c r="S619" i="49"/>
  <c r="N619" i="49"/>
  <c r="EU620" i="49"/>
  <c r="DV620" i="49" s="1"/>
  <c r="EB619" i="49"/>
  <c r="DC619" i="49" s="1"/>
  <c r="F619" i="49" s="1"/>
  <c r="U619" i="49"/>
  <c r="EA618" i="49"/>
  <c r="EG620" i="49"/>
  <c r="DH620" i="49" s="1"/>
  <c r="EI619" i="49"/>
  <c r="DJ619" i="49" s="1"/>
  <c r="M619" i="49" s="1"/>
  <c r="ER619" i="49"/>
  <c r="DS619" i="49" s="1"/>
  <c r="V619" i="49" s="1"/>
  <c r="W619" i="49"/>
  <c r="EB620" i="49"/>
  <c r="DC620" i="49" s="1"/>
  <c r="EF620" i="49"/>
  <c r="DG620" i="49" s="1"/>
  <c r="J620" i="49" s="1"/>
  <c r="EW620" i="49"/>
  <c r="DX620" i="49" s="1"/>
  <c r="EF619" i="49"/>
  <c r="DG619" i="49" s="1"/>
  <c r="J619" i="49" s="1"/>
  <c r="EQ620" i="49"/>
  <c r="DR620" i="49" s="1"/>
  <c r="U620" i="49" s="1"/>
  <c r="ES620" i="49"/>
  <c r="DT620" i="49" s="1"/>
  <c r="W620" i="49" s="1"/>
  <c r="ET620" i="49"/>
  <c r="DU620" i="49" s="1"/>
  <c r="EE620" i="49"/>
  <c r="DF620" i="49" s="1"/>
  <c r="I620" i="49" s="1"/>
  <c r="ET619" i="49"/>
  <c r="DU619" i="49" s="1"/>
  <c r="X619" i="49" s="1"/>
  <c r="DQ294" i="48"/>
  <c r="AS621" i="49" s="1"/>
  <c r="CQ621" i="49" s="1"/>
  <c r="BR621" i="49" s="1"/>
  <c r="DG294" i="48"/>
  <c r="AI621" i="49" s="1"/>
  <c r="CG621" i="49" s="1"/>
  <c r="BH621" i="49" s="1"/>
  <c r="DL294" i="48"/>
  <c r="AN621" i="49" s="1"/>
  <c r="CL621" i="49" s="1"/>
  <c r="BM621" i="49" s="1"/>
  <c r="AC304" i="49"/>
  <c r="DT294" i="48"/>
  <c r="AV621" i="49" s="1"/>
  <c r="CT621" i="49" s="1"/>
  <c r="BU621" i="49" s="1"/>
  <c r="DU294" i="48"/>
  <c r="AW621" i="49" s="1"/>
  <c r="CU621" i="49" s="1"/>
  <c r="BV621" i="49" s="1"/>
  <c r="AT306" i="49"/>
  <c r="T306" i="49" s="1"/>
  <c r="AX306" i="49"/>
  <c r="X306" i="49" s="1"/>
  <c r="AW306" i="49"/>
  <c r="W306" i="49" s="1"/>
  <c r="AC305" i="49"/>
  <c r="AV306" i="49"/>
  <c r="V306" i="49" s="1"/>
  <c r="AY306" i="49"/>
  <c r="Y306" i="49" s="1"/>
  <c r="AO306" i="49"/>
  <c r="O306" i="49" s="1"/>
  <c r="AN306" i="49"/>
  <c r="N306" i="49" s="1"/>
  <c r="AL306" i="49"/>
  <c r="L306" i="49" s="1"/>
  <c r="AH306" i="49"/>
  <c r="H306" i="49" s="1"/>
  <c r="AE306" i="49"/>
  <c r="E306" i="49" s="1"/>
  <c r="DR307" i="49"/>
  <c r="CS307" i="49"/>
  <c r="EQ307" i="49"/>
  <c r="FP307" i="49"/>
  <c r="CX307" i="49"/>
  <c r="DW307" i="49"/>
  <c r="EV307" i="49"/>
  <c r="FU307" i="49"/>
  <c r="DE307" i="49"/>
  <c r="CF307" i="49"/>
  <c r="ED307" i="49"/>
  <c r="FC307" i="49"/>
  <c r="CT307" i="49"/>
  <c r="DS307" i="49"/>
  <c r="ER307" i="49"/>
  <c r="FQ307" i="49"/>
  <c r="DT307" i="49"/>
  <c r="CU307" i="49"/>
  <c r="FR307" i="49"/>
  <c r="ES307" i="49"/>
  <c r="DG307" i="49"/>
  <c r="CH307" i="49"/>
  <c r="FE307" i="49"/>
  <c r="EF307" i="49"/>
  <c r="DB307" i="49"/>
  <c r="CC307" i="49"/>
  <c r="EA307" i="49"/>
  <c r="EZ307" i="49"/>
  <c r="CG307" i="49"/>
  <c r="DF307" i="49"/>
  <c r="EE307" i="49"/>
  <c r="FD307" i="49"/>
  <c r="AJ306" i="49"/>
  <c r="J306" i="49" s="1"/>
  <c r="AQ306" i="49"/>
  <c r="Q306" i="49" s="1"/>
  <c r="BA306" i="49"/>
  <c r="AA306" i="49" s="1"/>
  <c r="CP306" i="49"/>
  <c r="DO306" i="49"/>
  <c r="EN306" i="49"/>
  <c r="FM306" i="49"/>
  <c r="DD306" i="49"/>
  <c r="CE306" i="49"/>
  <c r="EC306" i="49"/>
  <c r="FB306" i="49"/>
  <c r="DO294" i="48"/>
  <c r="AQ621" i="49" s="1"/>
  <c r="CO621" i="49" s="1"/>
  <c r="BP621" i="49" s="1"/>
  <c r="DQ307" i="49"/>
  <c r="CR307" i="49"/>
  <c r="EP307" i="49"/>
  <c r="FO307" i="49"/>
  <c r="DD307" i="49"/>
  <c r="CE307" i="49"/>
  <c r="EC307" i="49"/>
  <c r="FB307" i="49"/>
  <c r="CD307" i="49"/>
  <c r="DC307" i="49"/>
  <c r="EB307" i="49"/>
  <c r="FA307" i="49"/>
  <c r="DH307" i="49"/>
  <c r="CI307" i="49"/>
  <c r="FF307" i="49"/>
  <c r="EG307" i="49"/>
  <c r="CW307" i="49"/>
  <c r="DV307" i="49"/>
  <c r="FT307" i="49"/>
  <c r="EU307" i="49"/>
  <c r="DY307" i="49"/>
  <c r="CZ307" i="49"/>
  <c r="EX307" i="49"/>
  <c r="FW307" i="49"/>
  <c r="DJ307" i="49"/>
  <c r="CK307" i="49"/>
  <c r="EI307" i="49"/>
  <c r="FH307" i="49"/>
  <c r="AU306" i="49"/>
  <c r="U306" i="49" s="1"/>
  <c r="AM306" i="49"/>
  <c r="M306" i="49" s="1"/>
  <c r="AF306" i="49"/>
  <c r="F306" i="49" s="1"/>
  <c r="AK306" i="49"/>
  <c r="K306" i="49" s="1"/>
  <c r="AZ306" i="49"/>
  <c r="Z306" i="49" s="1"/>
  <c r="BB306" i="49"/>
  <c r="AB306" i="49" s="1"/>
  <c r="AI306" i="49"/>
  <c r="I306" i="49" s="1"/>
  <c r="EA293" i="48"/>
  <c r="AE620" i="49"/>
  <c r="CC620" i="49" s="1"/>
  <c r="DU307" i="49"/>
  <c r="CV307" i="49"/>
  <c r="FS307" i="49"/>
  <c r="ET307" i="49"/>
  <c r="CP307" i="49"/>
  <c r="DO307" i="49"/>
  <c r="FM307" i="49"/>
  <c r="EN307" i="49"/>
  <c r="DV294" i="48"/>
  <c r="AX621" i="49" s="1"/>
  <c r="CV621" i="49" s="1"/>
  <c r="BW621" i="49" s="1"/>
  <c r="DP294" i="48"/>
  <c r="AR621" i="49" s="1"/>
  <c r="CP621" i="49" s="1"/>
  <c r="BQ621" i="49" s="1"/>
  <c r="DX294" i="48"/>
  <c r="AZ621" i="49" s="1"/>
  <c r="CX621" i="49" s="1"/>
  <c r="BY621" i="49" s="1"/>
  <c r="DI294" i="48"/>
  <c r="AK621" i="49" s="1"/>
  <c r="CI621" i="49" s="1"/>
  <c r="BJ621" i="49" s="1"/>
  <c r="DI307" i="49"/>
  <c r="CJ307" i="49"/>
  <c r="EH307" i="49"/>
  <c r="FG307" i="49"/>
  <c r="CQ307" i="49"/>
  <c r="EO307" i="49"/>
  <c r="FN307" i="49"/>
  <c r="DP307" i="49"/>
  <c r="DL307" i="49"/>
  <c r="CM307" i="49"/>
  <c r="FJ307" i="49"/>
  <c r="EK307" i="49"/>
  <c r="CL307" i="49"/>
  <c r="DK307" i="49"/>
  <c r="FI307" i="49"/>
  <c r="EJ307" i="49"/>
  <c r="DM307" i="49"/>
  <c r="CN307" i="49"/>
  <c r="FK307" i="49"/>
  <c r="EL307" i="49"/>
  <c r="DX307" i="49"/>
  <c r="CY307" i="49"/>
  <c r="FV307" i="49"/>
  <c r="EW307" i="49"/>
  <c r="DP306" i="49"/>
  <c r="CQ306" i="49"/>
  <c r="FN306" i="49"/>
  <c r="EO306" i="49"/>
  <c r="DU295" i="48"/>
  <c r="AW622" i="49" s="1"/>
  <c r="CU622" i="49" s="1"/>
  <c r="BV622" i="49" s="1"/>
  <c r="DE295" i="48"/>
  <c r="AG622" i="49" s="1"/>
  <c r="CE622" i="49" s="1"/>
  <c r="BF622" i="49" s="1"/>
  <c r="DN295" i="48"/>
  <c r="AP622" i="49" s="1"/>
  <c r="CN622" i="49" s="1"/>
  <c r="BO622" i="49" s="1"/>
  <c r="DF295" i="48"/>
  <c r="AH622" i="49" s="1"/>
  <c r="CF622" i="49" s="1"/>
  <c r="BG622" i="49" s="1"/>
  <c r="DC294" i="48"/>
  <c r="DA294" i="48"/>
  <c r="D296" i="48"/>
  <c r="AP306" i="49" l="1"/>
  <c r="P306" i="49" s="1"/>
  <c r="BD620" i="49"/>
  <c r="CB620" i="49" s="1"/>
  <c r="E617" i="49"/>
  <c r="AC617" i="49" s="1"/>
  <c r="DL295" i="48"/>
  <c r="AN622" i="49" s="1"/>
  <c r="CL622" i="49" s="1"/>
  <c r="BM622" i="49" s="1"/>
  <c r="BM308" i="49"/>
  <c r="FI308" i="49" s="1"/>
  <c r="DQ295" i="48"/>
  <c r="AS622" i="49" s="1"/>
  <c r="CQ622" i="49" s="1"/>
  <c r="BR622" i="49" s="1"/>
  <c r="BR308" i="49"/>
  <c r="DB618" i="49"/>
  <c r="DZ618" i="49" s="1"/>
  <c r="DV295" i="48"/>
  <c r="AX622" i="49" s="1"/>
  <c r="CV622" i="49" s="1"/>
  <c r="BW622" i="49" s="1"/>
  <c r="BK309" i="49"/>
  <c r="CA309" i="49"/>
  <c r="BS309" i="49"/>
  <c r="BP309" i="49"/>
  <c r="BG309" i="49"/>
  <c r="BT309" i="49"/>
  <c r="BW309" i="49"/>
  <c r="BH309" i="49"/>
  <c r="BE309" i="49"/>
  <c r="BU309" i="49"/>
  <c r="BM309" i="49"/>
  <c r="BN309" i="49"/>
  <c r="BL309" i="49"/>
  <c r="BQ309" i="49"/>
  <c r="BV309" i="49"/>
  <c r="BY309" i="49"/>
  <c r="BF309" i="49"/>
  <c r="BZ309" i="49"/>
  <c r="BI309" i="49"/>
  <c r="BJ309" i="49"/>
  <c r="DX295" i="48"/>
  <c r="AZ622" i="49" s="1"/>
  <c r="CX622" i="49" s="1"/>
  <c r="BY622" i="49" s="1"/>
  <c r="DO295" i="48"/>
  <c r="AQ622" i="49" s="1"/>
  <c r="CO622" i="49" s="1"/>
  <c r="BP622" i="49" s="1"/>
  <c r="DK295" i="48"/>
  <c r="AM622" i="49" s="1"/>
  <c r="CK622" i="49" s="1"/>
  <c r="BL622" i="49" s="1"/>
  <c r="DR295" i="48"/>
  <c r="AT622" i="49" s="1"/>
  <c r="CR622" i="49" s="1"/>
  <c r="BS622" i="49" s="1"/>
  <c r="DT295" i="48"/>
  <c r="AV622" i="49" s="1"/>
  <c r="CT622" i="49" s="1"/>
  <c r="BU622" i="49" s="1"/>
  <c r="DS295" i="48"/>
  <c r="AU622" i="49" s="1"/>
  <c r="CS622" i="49" s="1"/>
  <c r="BT622" i="49" s="1"/>
  <c r="V620" i="49"/>
  <c r="EI621" i="49"/>
  <c r="DJ621" i="49" s="1"/>
  <c r="EU621" i="49"/>
  <c r="DV621" i="49" s="1"/>
  <c r="P620" i="49"/>
  <c r="EL621" i="49"/>
  <c r="DM621" i="49" s="1"/>
  <c r="E618" i="49"/>
  <c r="AC618" i="49" s="1"/>
  <c r="EC620" i="49"/>
  <c r="DD620" i="49" s="1"/>
  <c r="G620" i="49" s="1"/>
  <c r="X620" i="49"/>
  <c r="EA619" i="49"/>
  <c r="EN620" i="49"/>
  <c r="DO620" i="49" s="1"/>
  <c r="R620" i="49" s="1"/>
  <c r="EW621" i="49"/>
  <c r="DX621" i="49" s="1"/>
  <c r="K620" i="49"/>
  <c r="M620" i="49"/>
  <c r="EF621" i="49"/>
  <c r="DG621" i="49" s="1"/>
  <c r="ED621" i="49"/>
  <c r="DE621" i="49" s="1"/>
  <c r="EO620" i="49"/>
  <c r="DP620" i="49" s="1"/>
  <c r="S620" i="49" s="1"/>
  <c r="AA620" i="49"/>
  <c r="Y620" i="49"/>
  <c r="F620" i="49"/>
  <c r="EK620" i="49"/>
  <c r="DL620" i="49" s="1"/>
  <c r="O620" i="49" s="1"/>
  <c r="EK621" i="49"/>
  <c r="DL621" i="49" s="1"/>
  <c r="O621" i="49" s="1"/>
  <c r="EH621" i="49"/>
  <c r="DI621" i="49" s="1"/>
  <c r="L621" i="49" s="1"/>
  <c r="EV620" i="49"/>
  <c r="DW620" i="49" s="1"/>
  <c r="Z620" i="49" s="1"/>
  <c r="EX621" i="49"/>
  <c r="DY621" i="49" s="1"/>
  <c r="AB621" i="49" s="1"/>
  <c r="EX620" i="49"/>
  <c r="DY620" i="49" s="1"/>
  <c r="AB620" i="49" s="1"/>
  <c r="EM620" i="49"/>
  <c r="DN620" i="49" s="1"/>
  <c r="Q620" i="49" s="1"/>
  <c r="EP620" i="49"/>
  <c r="DQ620" i="49" s="1"/>
  <c r="T620" i="49" s="1"/>
  <c r="EP621" i="49"/>
  <c r="DQ621" i="49" s="1"/>
  <c r="T621" i="49" s="1"/>
  <c r="EJ620" i="49"/>
  <c r="DK620" i="49" s="1"/>
  <c r="N620" i="49" s="1"/>
  <c r="ED620" i="49"/>
  <c r="DE620" i="49" s="1"/>
  <c r="H620" i="49" s="1"/>
  <c r="EC621" i="49"/>
  <c r="DD621" i="49" s="1"/>
  <c r="G621" i="49" s="1"/>
  <c r="EH620" i="49"/>
  <c r="DI620" i="49" s="1"/>
  <c r="L620" i="49" s="1"/>
  <c r="EQ621" i="49"/>
  <c r="DR621" i="49" s="1"/>
  <c r="EB621" i="49"/>
  <c r="DC621" i="49" s="1"/>
  <c r="F621" i="49" s="1"/>
  <c r="DM295" i="48"/>
  <c r="AO622" i="49" s="1"/>
  <c r="CM622" i="49" s="1"/>
  <c r="BN622" i="49" s="1"/>
  <c r="DY295" i="48"/>
  <c r="BA622" i="49" s="1"/>
  <c r="CY622" i="49" s="1"/>
  <c r="BZ622" i="49" s="1"/>
  <c r="DZ295" i="48"/>
  <c r="BB622" i="49" s="1"/>
  <c r="CZ622" i="49" s="1"/>
  <c r="CA622" i="49" s="1"/>
  <c r="DP295" i="48"/>
  <c r="AR622" i="49" s="1"/>
  <c r="CP622" i="49" s="1"/>
  <c r="BQ622" i="49" s="1"/>
  <c r="DI295" i="48"/>
  <c r="AK622" i="49" s="1"/>
  <c r="CI622" i="49" s="1"/>
  <c r="BJ622" i="49" s="1"/>
  <c r="AG306" i="49"/>
  <c r="G306" i="49" s="1"/>
  <c r="AR306" i="49"/>
  <c r="R306" i="49" s="1"/>
  <c r="AS307" i="49"/>
  <c r="S307" i="49" s="1"/>
  <c r="AM307" i="49"/>
  <c r="M307" i="49" s="1"/>
  <c r="BB307" i="49"/>
  <c r="AB307" i="49" s="1"/>
  <c r="AF307" i="49"/>
  <c r="F307" i="49" s="1"/>
  <c r="AG307" i="49"/>
  <c r="G307" i="49" s="1"/>
  <c r="AT307" i="49"/>
  <c r="T307" i="49" s="1"/>
  <c r="DI308" i="49"/>
  <c r="CJ308" i="49"/>
  <c r="FG308" i="49"/>
  <c r="EH308" i="49"/>
  <c r="DW295" i="48"/>
  <c r="AY622" i="49" s="1"/>
  <c r="CW622" i="49" s="1"/>
  <c r="BX622" i="49" s="1"/>
  <c r="DG295" i="48"/>
  <c r="AI622" i="49" s="1"/>
  <c r="CG622" i="49" s="1"/>
  <c r="BH622" i="49" s="1"/>
  <c r="DH295" i="48"/>
  <c r="AJ622" i="49" s="1"/>
  <c r="CH622" i="49" s="1"/>
  <c r="BI622" i="49" s="1"/>
  <c r="DS308" i="49"/>
  <c r="CT308" i="49"/>
  <c r="FQ308" i="49"/>
  <c r="ER308" i="49"/>
  <c r="DR308" i="49"/>
  <c r="CS308" i="49"/>
  <c r="FP308" i="49"/>
  <c r="EQ308" i="49"/>
  <c r="DE308" i="49"/>
  <c r="CF308" i="49"/>
  <c r="FC308" i="49"/>
  <c r="ED308" i="49"/>
  <c r="CC308" i="49"/>
  <c r="DB308" i="49"/>
  <c r="EZ308" i="49"/>
  <c r="EA308" i="49"/>
  <c r="DW308" i="49"/>
  <c r="CX308" i="49"/>
  <c r="FU308" i="49"/>
  <c r="EV308" i="49"/>
  <c r="DJ308" i="49"/>
  <c r="CK308" i="49"/>
  <c r="EI308" i="49"/>
  <c r="FH308" i="49"/>
  <c r="AJ307" i="49"/>
  <c r="J307" i="49" s="1"/>
  <c r="AW307" i="49"/>
  <c r="W307" i="49" s="1"/>
  <c r="EA294" i="48"/>
  <c r="AE621" i="49"/>
  <c r="CC621" i="49" s="1"/>
  <c r="DJ295" i="48"/>
  <c r="AL622" i="49" s="1"/>
  <c r="CJ622" i="49" s="1"/>
  <c r="BK622" i="49" s="1"/>
  <c r="DD295" i="48"/>
  <c r="AF622" i="49" s="1"/>
  <c r="CD622" i="49" s="1"/>
  <c r="BE622" i="49" s="1"/>
  <c r="DH308" i="49"/>
  <c r="CI308" i="49"/>
  <c r="EG308" i="49"/>
  <c r="FF308" i="49"/>
  <c r="CY308" i="49"/>
  <c r="DX308" i="49"/>
  <c r="FV308" i="49"/>
  <c r="EW308" i="49"/>
  <c r="DY308" i="49"/>
  <c r="CZ308" i="49"/>
  <c r="EX308" i="49"/>
  <c r="FW308" i="49"/>
  <c r="CP308" i="49"/>
  <c r="DO308" i="49"/>
  <c r="FM308" i="49"/>
  <c r="EN308" i="49"/>
  <c r="DK308" i="49"/>
  <c r="EJ308" i="49"/>
  <c r="DL308" i="49"/>
  <c r="CM308" i="49"/>
  <c r="EK308" i="49"/>
  <c r="FJ308" i="49"/>
  <c r="AS306" i="49"/>
  <c r="S306" i="49" s="1"/>
  <c r="BA307" i="49"/>
  <c r="AA307" i="49" s="1"/>
  <c r="AP307" i="49"/>
  <c r="P307" i="49" s="1"/>
  <c r="AN307" i="49"/>
  <c r="N307" i="49" s="1"/>
  <c r="AO307" i="49"/>
  <c r="O307" i="49" s="1"/>
  <c r="AR307" i="49"/>
  <c r="R307" i="49" s="1"/>
  <c r="AX307" i="49"/>
  <c r="X307" i="49" s="1"/>
  <c r="AI307" i="49"/>
  <c r="I307" i="49" s="1"/>
  <c r="AE307" i="49"/>
  <c r="E307" i="49" s="1"/>
  <c r="AV307" i="49"/>
  <c r="V307" i="49" s="1"/>
  <c r="AH307" i="49"/>
  <c r="H307" i="49" s="1"/>
  <c r="AZ307" i="49"/>
  <c r="Z307" i="49" s="1"/>
  <c r="AU307" i="49"/>
  <c r="U307" i="49" s="1"/>
  <c r="CE308" i="49"/>
  <c r="DD308" i="49"/>
  <c r="EC308" i="49"/>
  <c r="FB308" i="49"/>
  <c r="DU308" i="49"/>
  <c r="CV308" i="49"/>
  <c r="ET308" i="49"/>
  <c r="FS308" i="49"/>
  <c r="CQ308" i="49"/>
  <c r="DP308" i="49"/>
  <c r="FN308" i="49"/>
  <c r="EO308" i="49"/>
  <c r="DT308" i="49"/>
  <c r="CU308" i="49"/>
  <c r="ES308" i="49"/>
  <c r="FR308" i="49"/>
  <c r="DQ308" i="49"/>
  <c r="CR308" i="49"/>
  <c r="FO308" i="49"/>
  <c r="EP308" i="49"/>
  <c r="CO308" i="49"/>
  <c r="DN308" i="49"/>
  <c r="EM308" i="49"/>
  <c r="FL308" i="49"/>
  <c r="AL307" i="49"/>
  <c r="L307" i="49" s="1"/>
  <c r="AY307" i="49"/>
  <c r="Y307" i="49" s="1"/>
  <c r="AK307" i="49"/>
  <c r="K307" i="49" s="1"/>
  <c r="CO307" i="49"/>
  <c r="DN307" i="49"/>
  <c r="EM307" i="49"/>
  <c r="FL307" i="49"/>
  <c r="CW308" i="49"/>
  <c r="DV308" i="49"/>
  <c r="EU308" i="49"/>
  <c r="FT308" i="49"/>
  <c r="CD308" i="49"/>
  <c r="DC308" i="49"/>
  <c r="EB308" i="49"/>
  <c r="FA308" i="49"/>
  <c r="CH308" i="49"/>
  <c r="DG308" i="49"/>
  <c r="FE308" i="49"/>
  <c r="EF308" i="49"/>
  <c r="CG308" i="49"/>
  <c r="DF308" i="49"/>
  <c r="FD308" i="49"/>
  <c r="EE308" i="49"/>
  <c r="DM308" i="49"/>
  <c r="CN308" i="49"/>
  <c r="EL308" i="49"/>
  <c r="FK308" i="49"/>
  <c r="DL296" i="48"/>
  <c r="AN623" i="49" s="1"/>
  <c r="CL623" i="49" s="1"/>
  <c r="BM623" i="49" s="1"/>
  <c r="DE296" i="48"/>
  <c r="AG623" i="49" s="1"/>
  <c r="CE623" i="49" s="1"/>
  <c r="BF623" i="49" s="1"/>
  <c r="DC295" i="48"/>
  <c r="DA295" i="48"/>
  <c r="D297" i="48"/>
  <c r="BD621" i="49" l="1"/>
  <c r="CB621" i="49" s="1"/>
  <c r="DK296" i="48"/>
  <c r="AM623" i="49" s="1"/>
  <c r="CK623" i="49" s="1"/>
  <c r="BL623" i="49" s="1"/>
  <c r="CL308" i="49"/>
  <c r="AN308" i="49" s="1"/>
  <c r="N308" i="49" s="1"/>
  <c r="DW296" i="48"/>
  <c r="AY623" i="49" s="1"/>
  <c r="CW623" i="49" s="1"/>
  <c r="BX623" i="49" s="1"/>
  <c r="BX309" i="49"/>
  <c r="EU309" i="49" s="1"/>
  <c r="DC296" i="48"/>
  <c r="AE623" i="49" s="1"/>
  <c r="CC623" i="49" s="1"/>
  <c r="BD623" i="49" s="1"/>
  <c r="BD309" i="49"/>
  <c r="DB309" i="49" s="1"/>
  <c r="DN296" i="48"/>
  <c r="AP623" i="49" s="1"/>
  <c r="CN623" i="49" s="1"/>
  <c r="BO623" i="49" s="1"/>
  <c r="BO309" i="49"/>
  <c r="EL309" i="49" s="1"/>
  <c r="DS296" i="48"/>
  <c r="AU623" i="49" s="1"/>
  <c r="CS623" i="49" s="1"/>
  <c r="BT623" i="49" s="1"/>
  <c r="DQ296" i="48"/>
  <c r="AS623" i="49" s="1"/>
  <c r="CQ623" i="49" s="1"/>
  <c r="BR623" i="49" s="1"/>
  <c r="BR309" i="49"/>
  <c r="DP309" i="49" s="1"/>
  <c r="DB619" i="49"/>
  <c r="DP296" i="48"/>
  <c r="AR623" i="49" s="1"/>
  <c r="CP623" i="49" s="1"/>
  <c r="BQ623" i="49" s="1"/>
  <c r="DZ296" i="48"/>
  <c r="BB623" i="49" s="1"/>
  <c r="CZ623" i="49" s="1"/>
  <c r="CA623" i="49" s="1"/>
  <c r="AC306" i="49"/>
  <c r="BS310" i="49"/>
  <c r="BG310" i="49"/>
  <c r="BW310" i="49"/>
  <c r="BK310" i="49"/>
  <c r="CA310" i="49"/>
  <c r="BH310" i="49"/>
  <c r="BX310" i="49"/>
  <c r="BL310" i="49"/>
  <c r="BP310" i="49"/>
  <c r="BM310" i="49"/>
  <c r="BJ310" i="49"/>
  <c r="BZ310" i="49"/>
  <c r="BI310" i="49"/>
  <c r="BN310" i="49"/>
  <c r="BO310" i="49"/>
  <c r="BQ310" i="49"/>
  <c r="BR310" i="49"/>
  <c r="BD310" i="49"/>
  <c r="BU310" i="49"/>
  <c r="BV310" i="49"/>
  <c r="BT310" i="49"/>
  <c r="BE310" i="49"/>
  <c r="BY310" i="49"/>
  <c r="BF310" i="49"/>
  <c r="DM296" i="48"/>
  <c r="AO623" i="49" s="1"/>
  <c r="CM623" i="49" s="1"/>
  <c r="BN623" i="49" s="1"/>
  <c r="DG296" i="48"/>
  <c r="AI623" i="49" s="1"/>
  <c r="CG623" i="49" s="1"/>
  <c r="BH623" i="49" s="1"/>
  <c r="DV296" i="48"/>
  <c r="AX623" i="49" s="1"/>
  <c r="CV623" i="49" s="1"/>
  <c r="BW623" i="49" s="1"/>
  <c r="DJ296" i="48"/>
  <c r="AL623" i="49" s="1"/>
  <c r="CJ623" i="49" s="1"/>
  <c r="BK623" i="49" s="1"/>
  <c r="DO296" i="48"/>
  <c r="AQ623" i="49" s="1"/>
  <c r="CO623" i="49" s="1"/>
  <c r="BP623" i="49" s="1"/>
  <c r="ER622" i="49"/>
  <c r="DS622" i="49" s="1"/>
  <c r="EI622" i="49"/>
  <c r="DJ622" i="49" s="1"/>
  <c r="M622" i="49" s="1"/>
  <c r="ET622" i="49"/>
  <c r="DU622" i="49" s="1"/>
  <c r="P621" i="49"/>
  <c r="EO622" i="49"/>
  <c r="DP622" i="49" s="1"/>
  <c r="S622" i="49" s="1"/>
  <c r="AA621" i="49"/>
  <c r="M621" i="49"/>
  <c r="H621" i="49"/>
  <c r="EA620" i="49"/>
  <c r="EE621" i="49"/>
  <c r="DF621" i="49" s="1"/>
  <c r="I621" i="49" s="1"/>
  <c r="EP622" i="49"/>
  <c r="DQ622" i="49" s="1"/>
  <c r="T622" i="49" s="1"/>
  <c r="Y621" i="49"/>
  <c r="J621" i="49"/>
  <c r="U621" i="49"/>
  <c r="ET621" i="49"/>
  <c r="DU621" i="49" s="1"/>
  <c r="X621" i="49" s="1"/>
  <c r="ED622" i="49"/>
  <c r="DE622" i="49" s="1"/>
  <c r="EN621" i="49"/>
  <c r="DO621" i="49" s="1"/>
  <c r="R621" i="49" s="1"/>
  <c r="EC622" i="49"/>
  <c r="DD622" i="49" s="1"/>
  <c r="G622" i="49" s="1"/>
  <c r="EV621" i="49"/>
  <c r="DW621" i="49" s="1"/>
  <c r="Z621" i="49" s="1"/>
  <c r="ER621" i="49"/>
  <c r="DS621" i="49" s="1"/>
  <c r="V621" i="49" s="1"/>
  <c r="EJ622" i="49"/>
  <c r="DK622" i="49" s="1"/>
  <c r="EL622" i="49"/>
  <c r="DM622" i="49" s="1"/>
  <c r="P622" i="49" s="1"/>
  <c r="EM621" i="49"/>
  <c r="DN621" i="49" s="1"/>
  <c r="EV622" i="49"/>
  <c r="DW622" i="49" s="1"/>
  <c r="EJ621" i="49"/>
  <c r="DK621" i="49" s="1"/>
  <c r="N621" i="49" s="1"/>
  <c r="EQ622" i="49"/>
  <c r="DR622" i="49" s="1"/>
  <c r="U622" i="49" s="1"/>
  <c r="EO621" i="49"/>
  <c r="DP621" i="49" s="1"/>
  <c r="S621" i="49" s="1"/>
  <c r="ES622" i="49"/>
  <c r="DT622" i="49" s="1"/>
  <c r="W622" i="49" s="1"/>
  <c r="ES621" i="49"/>
  <c r="DT621" i="49" s="1"/>
  <c r="W621" i="49" s="1"/>
  <c r="EM622" i="49"/>
  <c r="DN622" i="49" s="1"/>
  <c r="EG621" i="49"/>
  <c r="DH621" i="49" s="1"/>
  <c r="K621" i="49" s="1"/>
  <c r="DD296" i="48"/>
  <c r="AF623" i="49" s="1"/>
  <c r="CD623" i="49" s="1"/>
  <c r="BE623" i="49" s="1"/>
  <c r="DY296" i="48"/>
  <c r="BA623" i="49" s="1"/>
  <c r="CY623" i="49" s="1"/>
  <c r="BZ623" i="49" s="1"/>
  <c r="DR296" i="48"/>
  <c r="AT623" i="49" s="1"/>
  <c r="CR623" i="49" s="1"/>
  <c r="BS623" i="49" s="1"/>
  <c r="DF296" i="48"/>
  <c r="AH623" i="49" s="1"/>
  <c r="CF623" i="49" s="1"/>
  <c r="BG623" i="49" s="1"/>
  <c r="DX296" i="48"/>
  <c r="AZ623" i="49" s="1"/>
  <c r="CX623" i="49" s="1"/>
  <c r="BY623" i="49" s="1"/>
  <c r="AL308" i="49"/>
  <c r="L308" i="49" s="1"/>
  <c r="AM308" i="49"/>
  <c r="M308" i="49" s="1"/>
  <c r="AI308" i="49"/>
  <c r="I308" i="49" s="1"/>
  <c r="AJ308" i="49"/>
  <c r="J308" i="49" s="1"/>
  <c r="AQ308" i="49"/>
  <c r="Q308" i="49" s="1"/>
  <c r="AW308" i="49"/>
  <c r="W308" i="49" s="1"/>
  <c r="AX308" i="49"/>
  <c r="X308" i="49" s="1"/>
  <c r="AG308" i="49"/>
  <c r="G308" i="49" s="1"/>
  <c r="AR308" i="49"/>
  <c r="R308" i="49" s="1"/>
  <c r="BA308" i="49"/>
  <c r="AA308" i="49" s="1"/>
  <c r="CH309" i="49"/>
  <c r="DG309" i="49"/>
  <c r="EF309" i="49"/>
  <c r="FE309" i="49"/>
  <c r="DI296" i="48"/>
  <c r="AK623" i="49" s="1"/>
  <c r="CI623" i="49" s="1"/>
  <c r="BJ623" i="49" s="1"/>
  <c r="DT296" i="48"/>
  <c r="AV623" i="49" s="1"/>
  <c r="CT623" i="49" s="1"/>
  <c r="BU623" i="49" s="1"/>
  <c r="DH296" i="48"/>
  <c r="AJ623" i="49" s="1"/>
  <c r="CH623" i="49" s="1"/>
  <c r="BI623" i="49" s="1"/>
  <c r="CY309" i="49"/>
  <c r="DX309" i="49"/>
  <c r="FV309" i="49"/>
  <c r="EW309" i="49"/>
  <c r="CD309" i="49"/>
  <c r="DC309" i="49"/>
  <c r="EB309" i="49"/>
  <c r="FA309" i="49"/>
  <c r="CO309" i="49"/>
  <c r="DN309" i="49"/>
  <c r="FL309" i="49"/>
  <c r="EM309" i="49"/>
  <c r="CX309" i="49"/>
  <c r="DW309" i="49"/>
  <c r="FU309" i="49"/>
  <c r="EV309" i="49"/>
  <c r="DE309" i="49"/>
  <c r="CF309" i="49"/>
  <c r="ED309" i="49"/>
  <c r="FC309" i="49"/>
  <c r="DQ309" i="49"/>
  <c r="CR309" i="49"/>
  <c r="FO309" i="49"/>
  <c r="EP309" i="49"/>
  <c r="AZ308" i="49"/>
  <c r="Z308" i="49" s="1"/>
  <c r="AE308" i="49"/>
  <c r="E308" i="49" s="1"/>
  <c r="AH308" i="49"/>
  <c r="H308" i="49" s="1"/>
  <c r="AU308" i="49"/>
  <c r="U308" i="49" s="1"/>
  <c r="AV308" i="49"/>
  <c r="V308" i="49" s="1"/>
  <c r="DI309" i="49"/>
  <c r="CJ309" i="49"/>
  <c r="FG309" i="49"/>
  <c r="EH309" i="49"/>
  <c r="CE309" i="49"/>
  <c r="DD309" i="49"/>
  <c r="FB309" i="49"/>
  <c r="EC309" i="49"/>
  <c r="DU309" i="49"/>
  <c r="CV309" i="49"/>
  <c r="ET309" i="49"/>
  <c r="FS309" i="49"/>
  <c r="DV309" i="49"/>
  <c r="DO309" i="49"/>
  <c r="CP309" i="49"/>
  <c r="FM309" i="49"/>
  <c r="EN309" i="49"/>
  <c r="CN309" i="49"/>
  <c r="AT308" i="49"/>
  <c r="T308" i="49" s="1"/>
  <c r="AS308" i="49"/>
  <c r="S308" i="49" s="1"/>
  <c r="EO309" i="49"/>
  <c r="FN309" i="49"/>
  <c r="DR309" i="49"/>
  <c r="CS309" i="49"/>
  <c r="EQ309" i="49"/>
  <c r="FP309" i="49"/>
  <c r="CL309" i="49"/>
  <c r="DK309" i="49"/>
  <c r="EJ309" i="49"/>
  <c r="FI309" i="49"/>
  <c r="EA295" i="48"/>
  <c r="AE622" i="49"/>
  <c r="CC622" i="49" s="1"/>
  <c r="CT309" i="49"/>
  <c r="DS309" i="49"/>
  <c r="FQ309" i="49"/>
  <c r="ER309" i="49"/>
  <c r="DH309" i="49"/>
  <c r="CI309" i="49"/>
  <c r="FF309" i="49"/>
  <c r="EG309" i="49"/>
  <c r="DU296" i="48"/>
  <c r="AW623" i="49" s="1"/>
  <c r="CU623" i="49" s="1"/>
  <c r="BV623" i="49" s="1"/>
  <c r="CM309" i="49"/>
  <c r="DL309" i="49"/>
  <c r="EK309" i="49"/>
  <c r="FJ309" i="49"/>
  <c r="CG309" i="49"/>
  <c r="DF309" i="49"/>
  <c r="FD309" i="49"/>
  <c r="EE309" i="49"/>
  <c r="DJ309" i="49"/>
  <c r="CK309" i="49"/>
  <c r="FH309" i="49"/>
  <c r="EI309" i="49"/>
  <c r="DY309" i="49"/>
  <c r="CZ309" i="49"/>
  <c r="EX309" i="49"/>
  <c r="FW309" i="49"/>
  <c r="EZ309" i="49"/>
  <c r="AP308" i="49"/>
  <c r="P308" i="49" s="1"/>
  <c r="AF308" i="49"/>
  <c r="F308" i="49" s="1"/>
  <c r="AY308" i="49"/>
  <c r="Y308" i="49" s="1"/>
  <c r="AQ307" i="49"/>
  <c r="Q307" i="49" s="1"/>
  <c r="AC307" i="49" s="1"/>
  <c r="AO308" i="49"/>
  <c r="O308" i="49" s="1"/>
  <c r="BB308" i="49"/>
  <c r="AB308" i="49" s="1"/>
  <c r="AK308" i="49"/>
  <c r="K308" i="49" s="1"/>
  <c r="DM297" i="48"/>
  <c r="AO624" i="49" s="1"/>
  <c r="CM624" i="49" s="1"/>
  <c r="BN624" i="49" s="1"/>
  <c r="DL297" i="48"/>
  <c r="AN624" i="49" s="1"/>
  <c r="CL624" i="49" s="1"/>
  <c r="BM624" i="49" s="1"/>
  <c r="DF297" i="48"/>
  <c r="AH624" i="49" s="1"/>
  <c r="CF624" i="49" s="1"/>
  <c r="BG624" i="49" s="1"/>
  <c r="DA296" i="48"/>
  <c r="D298" i="48"/>
  <c r="EA309" i="49" l="1"/>
  <c r="CC309" i="49"/>
  <c r="BD622" i="49"/>
  <c r="CB622" i="49" s="1"/>
  <c r="E619" i="49"/>
  <c r="AC619" i="49" s="1"/>
  <c r="DZ619" i="49"/>
  <c r="DM309" i="49"/>
  <c r="CQ309" i="49"/>
  <c r="AS309" i="49" s="1"/>
  <c r="S309" i="49" s="1"/>
  <c r="FK309" i="49"/>
  <c r="FT309" i="49"/>
  <c r="DO297" i="48"/>
  <c r="AQ624" i="49" s="1"/>
  <c r="CO624" i="49" s="1"/>
  <c r="BP624" i="49" s="1"/>
  <c r="CW309" i="49"/>
  <c r="DR297" i="48"/>
  <c r="AT624" i="49" s="1"/>
  <c r="CR624" i="49" s="1"/>
  <c r="BS624" i="49" s="1"/>
  <c r="CB623" i="49"/>
  <c r="DB620" i="49"/>
  <c r="DZ620" i="49" s="1"/>
  <c r="DT297" i="48"/>
  <c r="AV624" i="49" s="1"/>
  <c r="CT624" i="49" s="1"/>
  <c r="BU624" i="49" s="1"/>
  <c r="BK311" i="49"/>
  <c r="CA311" i="49"/>
  <c r="BO311" i="49"/>
  <c r="BS311" i="49"/>
  <c r="BG311" i="49"/>
  <c r="BP311" i="49"/>
  <c r="BW311" i="49"/>
  <c r="BD311" i="49"/>
  <c r="BT311" i="49"/>
  <c r="BH311" i="49"/>
  <c r="BX311" i="49"/>
  <c r="BE311" i="49"/>
  <c r="BU311" i="49"/>
  <c r="BR311" i="49"/>
  <c r="BL311" i="49"/>
  <c r="BI311" i="49"/>
  <c r="BJ311" i="49"/>
  <c r="BM311" i="49"/>
  <c r="BN311" i="49"/>
  <c r="BV311" i="49"/>
  <c r="BY311" i="49"/>
  <c r="BF311" i="49"/>
  <c r="V622" i="49"/>
  <c r="Q621" i="49"/>
  <c r="DH297" i="48"/>
  <c r="AJ624" i="49" s="1"/>
  <c r="CH624" i="49" s="1"/>
  <c r="BI624" i="49" s="1"/>
  <c r="DU297" i="48"/>
  <c r="AW624" i="49" s="1"/>
  <c r="CU624" i="49" s="1"/>
  <c r="BV624" i="49" s="1"/>
  <c r="DQ297" i="48"/>
  <c r="AS624" i="49" s="1"/>
  <c r="CQ624" i="49" s="1"/>
  <c r="BR624" i="49" s="1"/>
  <c r="DG297" i="48"/>
  <c r="AI624" i="49" s="1"/>
  <c r="CG624" i="49" s="1"/>
  <c r="BH624" i="49" s="1"/>
  <c r="DY297" i="48"/>
  <c r="BA624" i="49" s="1"/>
  <c r="CY624" i="49" s="1"/>
  <c r="BZ624" i="49" s="1"/>
  <c r="DI297" i="48"/>
  <c r="AK624" i="49" s="1"/>
  <c r="CI624" i="49" s="1"/>
  <c r="BJ624" i="49" s="1"/>
  <c r="EE623" i="49"/>
  <c r="DF623" i="49" s="1"/>
  <c r="EJ623" i="49"/>
  <c r="DK623" i="49" s="1"/>
  <c r="N623" i="49" s="1"/>
  <c r="E620" i="49"/>
  <c r="AC620" i="49" s="1"/>
  <c r="EW622" i="49"/>
  <c r="DX622" i="49" s="1"/>
  <c r="AA622" i="49" s="1"/>
  <c r="EM623" i="49"/>
  <c r="DN623" i="49" s="1"/>
  <c r="Q623" i="49" s="1"/>
  <c r="EK622" i="49"/>
  <c r="DL622" i="49" s="1"/>
  <c r="O622" i="49" s="1"/>
  <c r="EA621" i="49"/>
  <c r="EH622" i="49"/>
  <c r="DI622" i="49" s="1"/>
  <c r="L622" i="49" s="1"/>
  <c r="Z622" i="49"/>
  <c r="X622" i="49"/>
  <c r="EA623" i="49"/>
  <c r="EI623" i="49"/>
  <c r="DJ623" i="49" s="1"/>
  <c r="M623" i="49" s="1"/>
  <c r="N622" i="49"/>
  <c r="Q622" i="49"/>
  <c r="H622" i="49"/>
  <c r="EB622" i="49"/>
  <c r="DC622" i="49" s="1"/>
  <c r="F622" i="49" s="1"/>
  <c r="EG622" i="49"/>
  <c r="DH622" i="49" s="1"/>
  <c r="K622" i="49" s="1"/>
  <c r="EE622" i="49"/>
  <c r="DF622" i="49" s="1"/>
  <c r="I622" i="49" s="1"/>
  <c r="EQ623" i="49"/>
  <c r="DR623" i="49" s="1"/>
  <c r="EN623" i="49"/>
  <c r="DO623" i="49" s="1"/>
  <c r="EU622" i="49"/>
  <c r="DV622" i="49" s="1"/>
  <c r="Y622" i="49" s="1"/>
  <c r="EL623" i="49"/>
  <c r="DM623" i="49" s="1"/>
  <c r="P623" i="49" s="1"/>
  <c r="EX622" i="49"/>
  <c r="DY622" i="49" s="1"/>
  <c r="AB622" i="49" s="1"/>
  <c r="EO623" i="49"/>
  <c r="DP623" i="49" s="1"/>
  <c r="EF622" i="49"/>
  <c r="DG622" i="49" s="1"/>
  <c r="J622" i="49" s="1"/>
  <c r="EU623" i="49"/>
  <c r="DV623" i="49" s="1"/>
  <c r="EK623" i="49"/>
  <c r="DL623" i="49" s="1"/>
  <c r="O623" i="49" s="1"/>
  <c r="EC623" i="49"/>
  <c r="DD623" i="49" s="1"/>
  <c r="EH623" i="49"/>
  <c r="DI623" i="49" s="1"/>
  <c r="L623" i="49" s="1"/>
  <c r="ET623" i="49"/>
  <c r="DU623" i="49" s="1"/>
  <c r="EN622" i="49"/>
  <c r="DO622" i="49" s="1"/>
  <c r="R622" i="49" s="1"/>
  <c r="EX623" i="49"/>
  <c r="DY623" i="49" s="1"/>
  <c r="AB623" i="49" s="1"/>
  <c r="DK297" i="48"/>
  <c r="AM624" i="49" s="1"/>
  <c r="CK624" i="49" s="1"/>
  <c r="BL624" i="49" s="1"/>
  <c r="AJ309" i="49"/>
  <c r="J309" i="49" s="1"/>
  <c r="DN297" i="48"/>
  <c r="AP624" i="49" s="1"/>
  <c r="CN624" i="49" s="1"/>
  <c r="BO624" i="49" s="1"/>
  <c r="EA296" i="48"/>
  <c r="DV297" i="48"/>
  <c r="AX624" i="49" s="1"/>
  <c r="CV624" i="49" s="1"/>
  <c r="BW624" i="49" s="1"/>
  <c r="DZ297" i="48"/>
  <c r="BB624" i="49" s="1"/>
  <c r="CZ624" i="49" s="1"/>
  <c r="CA624" i="49" s="1"/>
  <c r="DJ297" i="48"/>
  <c r="AL624" i="49" s="1"/>
  <c r="CJ624" i="49" s="1"/>
  <c r="BK624" i="49" s="1"/>
  <c r="DP297" i="48"/>
  <c r="AR624" i="49" s="1"/>
  <c r="CP624" i="49" s="1"/>
  <c r="BQ624" i="49" s="1"/>
  <c r="DS297" i="48"/>
  <c r="AU624" i="49" s="1"/>
  <c r="CS624" i="49" s="1"/>
  <c r="BT624" i="49" s="1"/>
  <c r="AH309" i="49"/>
  <c r="H309" i="49" s="1"/>
  <c r="AF309" i="49"/>
  <c r="F309" i="49" s="1"/>
  <c r="BB309" i="49"/>
  <c r="AB309" i="49" s="1"/>
  <c r="AO309" i="49"/>
  <c r="O309" i="49" s="1"/>
  <c r="AN309" i="49"/>
  <c r="N309" i="49" s="1"/>
  <c r="AU309" i="49"/>
  <c r="U309" i="49" s="1"/>
  <c r="DD297" i="48"/>
  <c r="AF624" i="49" s="1"/>
  <c r="CD624" i="49" s="1"/>
  <c r="BE624" i="49" s="1"/>
  <c r="DE297" i="48"/>
  <c r="AG624" i="49" s="1"/>
  <c r="CE624" i="49" s="1"/>
  <c r="BF624" i="49" s="1"/>
  <c r="CY310" i="49"/>
  <c r="DX310" i="49"/>
  <c r="EW310" i="49"/>
  <c r="FV310" i="49"/>
  <c r="DB310" i="49"/>
  <c r="CC310" i="49"/>
  <c r="EA310" i="49"/>
  <c r="EZ310" i="49"/>
  <c r="CH310" i="49"/>
  <c r="DG310" i="49"/>
  <c r="FE310" i="49"/>
  <c r="EF310" i="49"/>
  <c r="DF310" i="49"/>
  <c r="CG310" i="49"/>
  <c r="EE310" i="49"/>
  <c r="FD310" i="49"/>
  <c r="DP310" i="49"/>
  <c r="CQ310" i="49"/>
  <c r="FN310" i="49"/>
  <c r="EO310" i="49"/>
  <c r="AE309" i="49"/>
  <c r="E309" i="49" s="1"/>
  <c r="AM309" i="49"/>
  <c r="M309" i="49" s="1"/>
  <c r="AI309" i="49"/>
  <c r="I309" i="49" s="1"/>
  <c r="DT309" i="49"/>
  <c r="CU309" i="49"/>
  <c r="FR309" i="49"/>
  <c r="ES309" i="49"/>
  <c r="AX309" i="49"/>
  <c r="X309" i="49" s="1"/>
  <c r="AT309" i="49"/>
  <c r="T309" i="49" s="1"/>
  <c r="AZ309" i="49"/>
  <c r="Z309" i="49" s="1"/>
  <c r="AQ309" i="49"/>
  <c r="Q309" i="49" s="1"/>
  <c r="BA309" i="49"/>
  <c r="AA309" i="49" s="1"/>
  <c r="DV310" i="49"/>
  <c r="CW310" i="49"/>
  <c r="FT310" i="49"/>
  <c r="EU310" i="49"/>
  <c r="CT310" i="49"/>
  <c r="DS310" i="49"/>
  <c r="ER310" i="49"/>
  <c r="FQ310" i="49"/>
  <c r="DW310" i="49"/>
  <c r="CX310" i="49"/>
  <c r="FU310" i="49"/>
  <c r="EV310" i="49"/>
  <c r="CK310" i="49"/>
  <c r="DJ310" i="49"/>
  <c r="FH310" i="49"/>
  <c r="EI310" i="49"/>
  <c r="DU310" i="49"/>
  <c r="CV310" i="49"/>
  <c r="FS310" i="49"/>
  <c r="ET310" i="49"/>
  <c r="DO310" i="49"/>
  <c r="CP310" i="49"/>
  <c r="EN310" i="49"/>
  <c r="FM310" i="49"/>
  <c r="DX297" i="48"/>
  <c r="AZ624" i="49" s="1"/>
  <c r="CX624" i="49" s="1"/>
  <c r="BY624" i="49" s="1"/>
  <c r="DI310" i="49"/>
  <c r="CJ310" i="49"/>
  <c r="EH310" i="49"/>
  <c r="FG310" i="49"/>
  <c r="DT310" i="49"/>
  <c r="CU310" i="49"/>
  <c r="ES310" i="49"/>
  <c r="FR310" i="49"/>
  <c r="DN310" i="49"/>
  <c r="CO310" i="49"/>
  <c r="FL310" i="49"/>
  <c r="EM310" i="49"/>
  <c r="CD310" i="49"/>
  <c r="DC310" i="49"/>
  <c r="EB310" i="49"/>
  <c r="FA310" i="49"/>
  <c r="DM310" i="49"/>
  <c r="CN310" i="49"/>
  <c r="FK310" i="49"/>
  <c r="EL310" i="49"/>
  <c r="CS310" i="49"/>
  <c r="DR310" i="49"/>
  <c r="FP310" i="49"/>
  <c r="EQ310" i="49"/>
  <c r="AK309" i="49"/>
  <c r="K309" i="49" s="1"/>
  <c r="AV309" i="49"/>
  <c r="V309" i="49" s="1"/>
  <c r="AC308" i="49"/>
  <c r="DW297" i="48"/>
  <c r="AY624" i="49" s="1"/>
  <c r="CW624" i="49" s="1"/>
  <c r="BX624" i="49" s="1"/>
  <c r="DH310" i="49"/>
  <c r="CI310" i="49"/>
  <c r="FF310" i="49"/>
  <c r="EG310" i="49"/>
  <c r="DQ310" i="49"/>
  <c r="CR310" i="49"/>
  <c r="FO310" i="49"/>
  <c r="EP310" i="49"/>
  <c r="DY310" i="49"/>
  <c r="CZ310" i="49"/>
  <c r="FW310" i="49"/>
  <c r="EX310" i="49"/>
  <c r="CM310" i="49"/>
  <c r="DL310" i="49"/>
  <c r="FJ310" i="49"/>
  <c r="EK310" i="49"/>
  <c r="CL310" i="49"/>
  <c r="DK310" i="49"/>
  <c r="EJ310" i="49"/>
  <c r="FI310" i="49"/>
  <c r="DE310" i="49"/>
  <c r="CF310" i="49"/>
  <c r="ED310" i="49"/>
  <c r="FC310" i="49"/>
  <c r="AR309" i="49"/>
  <c r="R309" i="49" s="1"/>
  <c r="AG309" i="49"/>
  <c r="G309" i="49" s="1"/>
  <c r="AL309" i="49"/>
  <c r="L309" i="49" s="1"/>
  <c r="DS298" i="48"/>
  <c r="AU625" i="49" s="1"/>
  <c r="CS625" i="49" s="1"/>
  <c r="BT625" i="49" s="1"/>
  <c r="DZ298" i="48"/>
  <c r="BB625" i="49" s="1"/>
  <c r="CZ625" i="49" s="1"/>
  <c r="CA625" i="49" s="1"/>
  <c r="DV298" i="48"/>
  <c r="AX625" i="49" s="1"/>
  <c r="CV625" i="49" s="1"/>
  <c r="BW625" i="49" s="1"/>
  <c r="DF298" i="48"/>
  <c r="AH625" i="49" s="1"/>
  <c r="CF625" i="49" s="1"/>
  <c r="BG625" i="49" s="1"/>
  <c r="DT298" i="48"/>
  <c r="AV625" i="49" s="1"/>
  <c r="CT625" i="49" s="1"/>
  <c r="BU625" i="49" s="1"/>
  <c r="DC297" i="48"/>
  <c r="DA297" i="48"/>
  <c r="D299" i="48"/>
  <c r="AP309" i="49" l="1"/>
  <c r="P309" i="49" s="1"/>
  <c r="AY309" i="49"/>
  <c r="Y309" i="49" s="1"/>
  <c r="DY298" i="48"/>
  <c r="BA625" i="49" s="1"/>
  <c r="CY625" i="49" s="1"/>
  <c r="BZ625" i="49" s="1"/>
  <c r="BZ311" i="49"/>
  <c r="DP298" i="48"/>
  <c r="AR625" i="49" s="1"/>
  <c r="CP625" i="49" s="1"/>
  <c r="BQ625" i="49" s="1"/>
  <c r="BQ311" i="49"/>
  <c r="FM311" i="49" s="1"/>
  <c r="DR298" i="48"/>
  <c r="AT625" i="49" s="1"/>
  <c r="CR625" i="49" s="1"/>
  <c r="BS625" i="49" s="1"/>
  <c r="DN298" i="48"/>
  <c r="AP625" i="49" s="1"/>
  <c r="CN625" i="49" s="1"/>
  <c r="BO625" i="49" s="1"/>
  <c r="DB623" i="49"/>
  <c r="DB621" i="49"/>
  <c r="DE298" i="48"/>
  <c r="AG625" i="49" s="1"/>
  <c r="CE625" i="49" s="1"/>
  <c r="BF625" i="49" s="1"/>
  <c r="DW298" i="48"/>
  <c r="AY625" i="49" s="1"/>
  <c r="CW625" i="49" s="1"/>
  <c r="BX625" i="49" s="1"/>
  <c r="DH298" i="48"/>
  <c r="AJ625" i="49" s="1"/>
  <c r="CH625" i="49" s="1"/>
  <c r="BI625" i="49" s="1"/>
  <c r="BS312" i="49"/>
  <c r="BG312" i="49"/>
  <c r="BW312" i="49"/>
  <c r="BK312" i="49"/>
  <c r="CA312" i="49"/>
  <c r="BH312" i="49"/>
  <c r="BX312" i="49"/>
  <c r="BL312" i="49"/>
  <c r="BO312" i="49"/>
  <c r="BP312" i="49"/>
  <c r="BM312" i="49"/>
  <c r="BJ312" i="49"/>
  <c r="BZ312" i="49"/>
  <c r="BE312" i="49"/>
  <c r="BY312" i="49"/>
  <c r="BF312" i="49"/>
  <c r="BD312" i="49"/>
  <c r="BI312" i="49"/>
  <c r="BN312" i="49"/>
  <c r="BT312" i="49"/>
  <c r="BQ312" i="49"/>
  <c r="BR312" i="49"/>
  <c r="BU312" i="49"/>
  <c r="BV312" i="49"/>
  <c r="DD298" i="48"/>
  <c r="AF625" i="49" s="1"/>
  <c r="CD625" i="49" s="1"/>
  <c r="BE625" i="49" s="1"/>
  <c r="DQ298" i="48"/>
  <c r="AS625" i="49" s="1"/>
  <c r="CQ625" i="49" s="1"/>
  <c r="BR625" i="49" s="1"/>
  <c r="DU298" i="48"/>
  <c r="AW625" i="49" s="1"/>
  <c r="CU625" i="49" s="1"/>
  <c r="BV625" i="49" s="1"/>
  <c r="EF624" i="49"/>
  <c r="DG624" i="49" s="1"/>
  <c r="EW624" i="49"/>
  <c r="DX624" i="49" s="1"/>
  <c r="Y623" i="49"/>
  <c r="X623" i="49"/>
  <c r="EG623" i="49"/>
  <c r="DH623" i="49" s="1"/>
  <c r="K623" i="49" s="1"/>
  <c r="R623" i="49"/>
  <c r="ER624" i="49"/>
  <c r="DS624" i="49" s="1"/>
  <c r="V624" i="49" s="1"/>
  <c r="EA622" i="49"/>
  <c r="U623" i="49"/>
  <c r="G623" i="49"/>
  <c r="S623" i="49"/>
  <c r="I623" i="49"/>
  <c r="EP623" i="49"/>
  <c r="DQ623" i="49" s="1"/>
  <c r="T623" i="49" s="1"/>
  <c r="E623" i="49"/>
  <c r="EK624" i="49"/>
  <c r="DL624" i="49" s="1"/>
  <c r="EJ624" i="49"/>
  <c r="DK624" i="49" s="1"/>
  <c r="N624" i="49" s="1"/>
  <c r="ED624" i="49"/>
  <c r="DE624" i="49" s="1"/>
  <c r="H624" i="49" s="1"/>
  <c r="ED623" i="49"/>
  <c r="DE623" i="49" s="1"/>
  <c r="H623" i="49" s="1"/>
  <c r="EM624" i="49"/>
  <c r="DN624" i="49" s="1"/>
  <c r="EF623" i="49"/>
  <c r="DG623" i="49" s="1"/>
  <c r="EB623" i="49"/>
  <c r="DC623" i="49" s="1"/>
  <c r="F623" i="49" s="1"/>
  <c r="EP624" i="49"/>
  <c r="DQ624" i="49" s="1"/>
  <c r="EG624" i="49"/>
  <c r="DH624" i="49" s="1"/>
  <c r="EE624" i="49"/>
  <c r="DF624" i="49" s="1"/>
  <c r="I624" i="49" s="1"/>
  <c r="EO624" i="49"/>
  <c r="DP624" i="49" s="1"/>
  <c r="S624" i="49" s="1"/>
  <c r="EW623" i="49"/>
  <c r="DX623" i="49" s="1"/>
  <c r="AA623" i="49" s="1"/>
  <c r="ES624" i="49"/>
  <c r="DT624" i="49" s="1"/>
  <c r="W624" i="49" s="1"/>
  <c r="ER623" i="49"/>
  <c r="DS623" i="49" s="1"/>
  <c r="V623" i="49" s="1"/>
  <c r="ES623" i="49"/>
  <c r="DT623" i="49" s="1"/>
  <c r="W623" i="49" s="1"/>
  <c r="EV623" i="49"/>
  <c r="DW623" i="49" s="1"/>
  <c r="Z623" i="49" s="1"/>
  <c r="DM298" i="48"/>
  <c r="AO625" i="49" s="1"/>
  <c r="CM625" i="49" s="1"/>
  <c r="BN625" i="49" s="1"/>
  <c r="DK298" i="48"/>
  <c r="AM625" i="49" s="1"/>
  <c r="CK625" i="49" s="1"/>
  <c r="BL625" i="49" s="1"/>
  <c r="DL298" i="48"/>
  <c r="AN625" i="49" s="1"/>
  <c r="CL625" i="49" s="1"/>
  <c r="BM625" i="49" s="1"/>
  <c r="DG298" i="48"/>
  <c r="AI625" i="49" s="1"/>
  <c r="CG625" i="49" s="1"/>
  <c r="BH625" i="49" s="1"/>
  <c r="DI298" i="48"/>
  <c r="AK625" i="49" s="1"/>
  <c r="CI625" i="49" s="1"/>
  <c r="BJ625" i="49" s="1"/>
  <c r="DJ298" i="48"/>
  <c r="AL625" i="49" s="1"/>
  <c r="CJ625" i="49" s="1"/>
  <c r="BK625" i="49" s="1"/>
  <c r="AR310" i="49"/>
  <c r="R310" i="49" s="1"/>
  <c r="AS310" i="49"/>
  <c r="S310" i="49" s="1"/>
  <c r="AJ310" i="49"/>
  <c r="J310" i="49" s="1"/>
  <c r="CC311" i="49"/>
  <c r="EA311" i="49"/>
  <c r="DB311" i="49"/>
  <c r="EZ311" i="49"/>
  <c r="DX311" i="49"/>
  <c r="CY311" i="49"/>
  <c r="FV311" i="49"/>
  <c r="EW311" i="49"/>
  <c r="DN311" i="49"/>
  <c r="CO311" i="49"/>
  <c r="EM311" i="49"/>
  <c r="FL311" i="49"/>
  <c r="DY311" i="49"/>
  <c r="CZ311" i="49"/>
  <c r="FW311" i="49"/>
  <c r="EX311" i="49"/>
  <c r="EN311" i="49"/>
  <c r="DU311" i="49"/>
  <c r="CV311" i="49"/>
  <c r="ET311" i="49"/>
  <c r="FS311" i="49"/>
  <c r="AV310" i="49"/>
  <c r="V310" i="49" s="1"/>
  <c r="DC311" i="49"/>
  <c r="CD311" i="49"/>
  <c r="EB311" i="49"/>
  <c r="FA311" i="49"/>
  <c r="CX311" i="49"/>
  <c r="DW311" i="49"/>
  <c r="EV311" i="49"/>
  <c r="FU311" i="49"/>
  <c r="DI311" i="49"/>
  <c r="CJ311" i="49"/>
  <c r="EH311" i="49"/>
  <c r="FG311" i="49"/>
  <c r="DK311" i="49"/>
  <c r="CL311" i="49"/>
  <c r="FI311" i="49"/>
  <c r="EJ311" i="49"/>
  <c r="DF311" i="49"/>
  <c r="CG311" i="49"/>
  <c r="EE311" i="49"/>
  <c r="FD311" i="49"/>
  <c r="DP311" i="49"/>
  <c r="CQ311" i="49"/>
  <c r="FN311" i="49"/>
  <c r="EO311" i="49"/>
  <c r="CE310" i="49"/>
  <c r="DD310" i="49"/>
  <c r="FB310" i="49"/>
  <c r="EC310" i="49"/>
  <c r="DL311" i="49"/>
  <c r="CM311" i="49"/>
  <c r="EK311" i="49"/>
  <c r="FJ311" i="49"/>
  <c r="CU311" i="49"/>
  <c r="DT311" i="49"/>
  <c r="FR311" i="49"/>
  <c r="ES311" i="49"/>
  <c r="CK311" i="49"/>
  <c r="DJ311" i="49"/>
  <c r="EI311" i="49"/>
  <c r="FH311" i="49"/>
  <c r="DH311" i="49"/>
  <c r="CI311" i="49"/>
  <c r="FF311" i="49"/>
  <c r="EG311" i="49"/>
  <c r="CS311" i="49"/>
  <c r="DR311" i="49"/>
  <c r="EQ311" i="49"/>
  <c r="FP311" i="49"/>
  <c r="DG311" i="49"/>
  <c r="CH311" i="49"/>
  <c r="FE311" i="49"/>
  <c r="EF311" i="49"/>
  <c r="AO310" i="49"/>
  <c r="O310" i="49" s="1"/>
  <c r="BB310" i="49"/>
  <c r="AB310" i="49" s="1"/>
  <c r="AT310" i="49"/>
  <c r="T310" i="49" s="1"/>
  <c r="AK310" i="49"/>
  <c r="K310" i="49" s="1"/>
  <c r="AU310" i="49"/>
  <c r="U310" i="49" s="1"/>
  <c r="AP310" i="49"/>
  <c r="P310" i="49" s="1"/>
  <c r="AQ310" i="49"/>
  <c r="Q310" i="49" s="1"/>
  <c r="AW309" i="49"/>
  <c r="W309" i="49" s="1"/>
  <c r="AC309" i="49" s="1"/>
  <c r="AI310" i="49"/>
  <c r="I310" i="49" s="1"/>
  <c r="AE310" i="49"/>
  <c r="E310" i="49" s="1"/>
  <c r="BA310" i="49"/>
  <c r="AA310" i="49" s="1"/>
  <c r="EA297" i="48"/>
  <c r="AE624" i="49"/>
  <c r="CC624" i="49" s="1"/>
  <c r="DO298" i="48"/>
  <c r="AQ625" i="49" s="1"/>
  <c r="CO625" i="49" s="1"/>
  <c r="BP625" i="49" s="1"/>
  <c r="DX298" i="48"/>
  <c r="AZ625" i="49" s="1"/>
  <c r="CX625" i="49" s="1"/>
  <c r="BY625" i="49" s="1"/>
  <c r="DQ311" i="49"/>
  <c r="CR311" i="49"/>
  <c r="EP311" i="49"/>
  <c r="FO311" i="49"/>
  <c r="DM311" i="49"/>
  <c r="CN311" i="49"/>
  <c r="EL311" i="49"/>
  <c r="FK311" i="49"/>
  <c r="DE311" i="49"/>
  <c r="CF311" i="49"/>
  <c r="ED311" i="49"/>
  <c r="FC311" i="49"/>
  <c r="DV311" i="49"/>
  <c r="CW311" i="49"/>
  <c r="FT311" i="49"/>
  <c r="EU311" i="49"/>
  <c r="CT311" i="49"/>
  <c r="DS311" i="49"/>
  <c r="ER311" i="49"/>
  <c r="FQ311" i="49"/>
  <c r="DD311" i="49"/>
  <c r="CE311" i="49"/>
  <c r="FB311" i="49"/>
  <c r="EC311" i="49"/>
  <c r="AH310" i="49"/>
  <c r="H310" i="49" s="1"/>
  <c r="AN310" i="49"/>
  <c r="N310" i="49" s="1"/>
  <c r="AF310" i="49"/>
  <c r="F310" i="49" s="1"/>
  <c r="AW310" i="49"/>
  <c r="W310" i="49" s="1"/>
  <c r="AL310" i="49"/>
  <c r="L310" i="49" s="1"/>
  <c r="AX310" i="49"/>
  <c r="X310" i="49" s="1"/>
  <c r="AM310" i="49"/>
  <c r="M310" i="49" s="1"/>
  <c r="AZ310" i="49"/>
  <c r="Z310" i="49" s="1"/>
  <c r="AY310" i="49"/>
  <c r="Y310" i="49" s="1"/>
  <c r="DC298" i="48"/>
  <c r="DA298" i="48"/>
  <c r="DT299" i="48"/>
  <c r="AV626" i="49" s="1"/>
  <c r="CT626" i="49" s="1"/>
  <c r="BU626" i="49" s="1"/>
  <c r="DS299" i="48"/>
  <c r="AU626" i="49" s="1"/>
  <c r="CS626" i="49" s="1"/>
  <c r="BT626" i="49" s="1"/>
  <c r="DI299" i="48"/>
  <c r="AK626" i="49" s="1"/>
  <c r="CI626" i="49" s="1"/>
  <c r="BJ626" i="49" s="1"/>
  <c r="DL299" i="48"/>
  <c r="AN626" i="49" s="1"/>
  <c r="CL626" i="49" s="1"/>
  <c r="BM626" i="49" s="1"/>
  <c r="DJ299" i="48"/>
  <c r="AL626" i="49" s="1"/>
  <c r="CJ626" i="49" s="1"/>
  <c r="BK626" i="49" s="1"/>
  <c r="DU299" i="48"/>
  <c r="AW626" i="49" s="1"/>
  <c r="CU626" i="49" s="1"/>
  <c r="BV626" i="49" s="1"/>
  <c r="D300" i="48"/>
  <c r="BD624" i="49" l="1"/>
  <c r="CB624" i="49" s="1"/>
  <c r="CP311" i="49"/>
  <c r="DZ623" i="49"/>
  <c r="E621" i="49"/>
  <c r="AC621" i="49" s="1"/>
  <c r="DZ621" i="49"/>
  <c r="DN299" i="48"/>
  <c r="AP626" i="49" s="1"/>
  <c r="CN626" i="49" s="1"/>
  <c r="BO626" i="49" s="1"/>
  <c r="DO311" i="49"/>
  <c r="DB622" i="49"/>
  <c r="DZ622" i="49" s="1"/>
  <c r="BK313" i="49"/>
  <c r="BO313" i="49"/>
  <c r="BS313" i="49"/>
  <c r="BW313" i="49"/>
  <c r="BP313" i="49"/>
  <c r="CA313" i="49"/>
  <c r="BD313" i="49"/>
  <c r="BT313" i="49"/>
  <c r="BH313" i="49"/>
  <c r="BX313" i="49"/>
  <c r="BE313" i="49"/>
  <c r="BU313" i="49"/>
  <c r="BR313" i="49"/>
  <c r="BY313" i="49"/>
  <c r="BF313" i="49"/>
  <c r="BZ313" i="49"/>
  <c r="BI313" i="49"/>
  <c r="BJ313" i="49"/>
  <c r="BG313" i="49"/>
  <c r="BM313" i="49"/>
  <c r="BN313" i="49"/>
  <c r="BL313" i="49"/>
  <c r="BQ313" i="49"/>
  <c r="BV313" i="49"/>
  <c r="DM299" i="48"/>
  <c r="AO626" i="49" s="1"/>
  <c r="CM626" i="49" s="1"/>
  <c r="BN626" i="49" s="1"/>
  <c r="DP299" i="48"/>
  <c r="AR626" i="49" s="1"/>
  <c r="CP626" i="49" s="1"/>
  <c r="BQ626" i="49" s="1"/>
  <c r="DK299" i="48"/>
  <c r="AM626" i="49" s="1"/>
  <c r="CK626" i="49" s="1"/>
  <c r="BL626" i="49" s="1"/>
  <c r="DW299" i="48"/>
  <c r="AY626" i="49" s="1"/>
  <c r="CW626" i="49" s="1"/>
  <c r="BX626" i="49" s="1"/>
  <c r="DO299" i="48"/>
  <c r="AQ626" i="49" s="1"/>
  <c r="CO626" i="49" s="1"/>
  <c r="BP626" i="49" s="1"/>
  <c r="DG299" i="48"/>
  <c r="AI626" i="49" s="1"/>
  <c r="CG626" i="49" s="1"/>
  <c r="BH626" i="49" s="1"/>
  <c r="DH299" i="48"/>
  <c r="AJ626" i="49" s="1"/>
  <c r="CH626" i="49" s="1"/>
  <c r="BI626" i="49" s="1"/>
  <c r="DE299" i="48"/>
  <c r="AG626" i="49" s="1"/>
  <c r="CE626" i="49" s="1"/>
  <c r="BF626" i="49" s="1"/>
  <c r="J624" i="49"/>
  <c r="ET624" i="49"/>
  <c r="DU624" i="49" s="1"/>
  <c r="X624" i="49" s="1"/>
  <c r="EP625" i="49"/>
  <c r="DQ625" i="49" s="1"/>
  <c r="T625" i="49" s="1"/>
  <c r="EU625" i="49"/>
  <c r="DV625" i="49" s="1"/>
  <c r="EN625" i="49"/>
  <c r="DO625" i="49" s="1"/>
  <c r="ER625" i="49"/>
  <c r="DS625" i="49" s="1"/>
  <c r="V625" i="49" s="1"/>
  <c r="E622" i="49"/>
  <c r="AC622" i="49" s="1"/>
  <c r="J623" i="49"/>
  <c r="AC623" i="49" s="1"/>
  <c r="EW625" i="49"/>
  <c r="DX625" i="49" s="1"/>
  <c r="AA625" i="49" s="1"/>
  <c r="EU624" i="49"/>
  <c r="DV624" i="49" s="1"/>
  <c r="Y624" i="49" s="1"/>
  <c r="ET625" i="49"/>
  <c r="DU625" i="49" s="1"/>
  <c r="X625" i="49" s="1"/>
  <c r="Q624" i="49"/>
  <c r="EQ625" i="49"/>
  <c r="DR625" i="49" s="1"/>
  <c r="U625" i="49" s="1"/>
  <c r="EV624" i="49"/>
  <c r="DW624" i="49" s="1"/>
  <c r="Z624" i="49" s="1"/>
  <c r="AA624" i="49"/>
  <c r="EC625" i="49"/>
  <c r="DD625" i="49" s="1"/>
  <c r="G625" i="49" s="1"/>
  <c r="T624" i="49"/>
  <c r="O624" i="49"/>
  <c r="K624" i="49"/>
  <c r="EX625" i="49"/>
  <c r="DY625" i="49" s="1"/>
  <c r="AB625" i="49" s="1"/>
  <c r="EO625" i="49"/>
  <c r="DP625" i="49" s="1"/>
  <c r="S625" i="49" s="1"/>
  <c r="ED625" i="49"/>
  <c r="DE625" i="49" s="1"/>
  <c r="EC624" i="49"/>
  <c r="DD624" i="49" s="1"/>
  <c r="G624" i="49" s="1"/>
  <c r="EB625" i="49"/>
  <c r="DC625" i="49" s="1"/>
  <c r="F625" i="49" s="1"/>
  <c r="EH624" i="49"/>
  <c r="DI624" i="49" s="1"/>
  <c r="L624" i="49" s="1"/>
  <c r="EQ624" i="49"/>
  <c r="DR624" i="49" s="1"/>
  <c r="U624" i="49" s="1"/>
  <c r="EB624" i="49"/>
  <c r="DC624" i="49" s="1"/>
  <c r="F624" i="49" s="1"/>
  <c r="EL625" i="49"/>
  <c r="DM625" i="49" s="1"/>
  <c r="EN624" i="49"/>
  <c r="DO624" i="49" s="1"/>
  <c r="R624" i="49" s="1"/>
  <c r="EX624" i="49"/>
  <c r="DY624" i="49" s="1"/>
  <c r="AB624" i="49" s="1"/>
  <c r="EF625" i="49"/>
  <c r="DG625" i="49" s="1"/>
  <c r="ES625" i="49"/>
  <c r="DT625" i="49" s="1"/>
  <c r="W625" i="49" s="1"/>
  <c r="EL624" i="49"/>
  <c r="DM624" i="49" s="1"/>
  <c r="P624" i="49" s="1"/>
  <c r="EI624" i="49"/>
  <c r="DJ624" i="49" s="1"/>
  <c r="M624" i="49" s="1"/>
  <c r="DY299" i="48"/>
  <c r="BA626" i="49" s="1"/>
  <c r="CY626" i="49" s="1"/>
  <c r="BZ626" i="49" s="1"/>
  <c r="DX299" i="48"/>
  <c r="AZ626" i="49" s="1"/>
  <c r="CX626" i="49" s="1"/>
  <c r="BY626" i="49" s="1"/>
  <c r="DF299" i="48"/>
  <c r="AH626" i="49" s="1"/>
  <c r="CF626" i="49" s="1"/>
  <c r="BG626" i="49" s="1"/>
  <c r="DR299" i="48"/>
  <c r="AT626" i="49" s="1"/>
  <c r="CR626" i="49" s="1"/>
  <c r="BS626" i="49" s="1"/>
  <c r="DV299" i="48"/>
  <c r="AX626" i="49" s="1"/>
  <c r="CV626" i="49" s="1"/>
  <c r="BW626" i="49" s="1"/>
  <c r="DZ299" i="48"/>
  <c r="BB626" i="49" s="1"/>
  <c r="CZ626" i="49" s="1"/>
  <c r="CA626" i="49" s="1"/>
  <c r="DQ299" i="48"/>
  <c r="AS626" i="49" s="1"/>
  <c r="CQ626" i="49" s="1"/>
  <c r="BR626" i="49" s="1"/>
  <c r="AX311" i="49"/>
  <c r="X311" i="49" s="1"/>
  <c r="AR311" i="49"/>
  <c r="R311" i="49" s="1"/>
  <c r="AQ311" i="49"/>
  <c r="Q311" i="49" s="1"/>
  <c r="CP312" i="49"/>
  <c r="DO312" i="49"/>
  <c r="FM312" i="49"/>
  <c r="EN312" i="49"/>
  <c r="CU312" i="49"/>
  <c r="DT312" i="49"/>
  <c r="FR312" i="49"/>
  <c r="ES312" i="49"/>
  <c r="DX312" i="49"/>
  <c r="CY312" i="49"/>
  <c r="FV312" i="49"/>
  <c r="EW312" i="49"/>
  <c r="DU312" i="49"/>
  <c r="CV312" i="49"/>
  <c r="ET312" i="49"/>
  <c r="FS312" i="49"/>
  <c r="DQ312" i="49"/>
  <c r="CR312" i="49"/>
  <c r="EP312" i="49"/>
  <c r="FO312" i="49"/>
  <c r="DY312" i="49"/>
  <c r="CZ312" i="49"/>
  <c r="EX312" i="49"/>
  <c r="FW312" i="49"/>
  <c r="AV311" i="49"/>
  <c r="V311" i="49" s="1"/>
  <c r="AH311" i="49"/>
  <c r="H311" i="49" s="1"/>
  <c r="AP311" i="49"/>
  <c r="P311" i="49" s="1"/>
  <c r="AT311" i="49"/>
  <c r="T311" i="49" s="1"/>
  <c r="BB311" i="49"/>
  <c r="AB311" i="49" s="1"/>
  <c r="BA311" i="49"/>
  <c r="AA311" i="49" s="1"/>
  <c r="EA298" i="48"/>
  <c r="AE625" i="49"/>
  <c r="CC625" i="49" s="1"/>
  <c r="CD312" i="49"/>
  <c r="DC312" i="49"/>
  <c r="FA312" i="49"/>
  <c r="EB312" i="49"/>
  <c r="CS312" i="49"/>
  <c r="DR312" i="49"/>
  <c r="EQ312" i="49"/>
  <c r="FP312" i="49"/>
  <c r="CL312" i="49"/>
  <c r="DK312" i="49"/>
  <c r="EJ312" i="49"/>
  <c r="FI312" i="49"/>
  <c r="DE312" i="49"/>
  <c r="CF312" i="49"/>
  <c r="FC312" i="49"/>
  <c r="ED312" i="49"/>
  <c r="DP312" i="49"/>
  <c r="CQ312" i="49"/>
  <c r="FN312" i="49"/>
  <c r="EO312" i="49"/>
  <c r="DW312" i="49"/>
  <c r="CX312" i="49"/>
  <c r="EV312" i="49"/>
  <c r="FU312" i="49"/>
  <c r="DG312" i="49"/>
  <c r="CH312" i="49"/>
  <c r="FE312" i="49"/>
  <c r="EF312" i="49"/>
  <c r="CE312" i="49"/>
  <c r="DD312" i="49"/>
  <c r="EC312" i="49"/>
  <c r="FB312" i="49"/>
  <c r="DI312" i="49"/>
  <c r="CJ312" i="49"/>
  <c r="FG312" i="49"/>
  <c r="EH312" i="49"/>
  <c r="DM312" i="49"/>
  <c r="CN312" i="49"/>
  <c r="EL312" i="49"/>
  <c r="FK312" i="49"/>
  <c r="DS312" i="49"/>
  <c r="CT312" i="49"/>
  <c r="FQ312" i="49"/>
  <c r="ER312" i="49"/>
  <c r="CI312" i="49"/>
  <c r="DH312" i="49"/>
  <c r="EG312" i="49"/>
  <c r="FF312" i="49"/>
  <c r="AJ311" i="49"/>
  <c r="J311" i="49" s="1"/>
  <c r="AK311" i="49"/>
  <c r="K311" i="49" s="1"/>
  <c r="AW311" i="49"/>
  <c r="W311" i="49" s="1"/>
  <c r="AG310" i="49"/>
  <c r="G310" i="49" s="1"/>
  <c r="AC310" i="49" s="1"/>
  <c r="AS311" i="49"/>
  <c r="S311" i="49" s="1"/>
  <c r="AN311" i="49"/>
  <c r="N311" i="49" s="1"/>
  <c r="AE311" i="49"/>
  <c r="E311" i="49" s="1"/>
  <c r="DD299" i="48"/>
  <c r="AF626" i="49" s="1"/>
  <c r="CD626" i="49" s="1"/>
  <c r="BE626" i="49" s="1"/>
  <c r="CC312" i="49"/>
  <c r="DB312" i="49"/>
  <c r="EA312" i="49"/>
  <c r="EZ312" i="49"/>
  <c r="DF312" i="49"/>
  <c r="CG312" i="49"/>
  <c r="FD312" i="49"/>
  <c r="EE312" i="49"/>
  <c r="CK312" i="49"/>
  <c r="DJ312" i="49"/>
  <c r="EI312" i="49"/>
  <c r="FH312" i="49"/>
  <c r="DV312" i="49"/>
  <c r="CW312" i="49"/>
  <c r="EU312" i="49"/>
  <c r="FT312" i="49"/>
  <c r="DL312" i="49"/>
  <c r="CM312" i="49"/>
  <c r="EK312" i="49"/>
  <c r="FJ312" i="49"/>
  <c r="DN312" i="49"/>
  <c r="CO312" i="49"/>
  <c r="EM312" i="49"/>
  <c r="FL312" i="49"/>
  <c r="AG311" i="49"/>
  <c r="G311" i="49" s="1"/>
  <c r="AY311" i="49"/>
  <c r="Y311" i="49" s="1"/>
  <c r="AU311" i="49"/>
  <c r="U311" i="49" s="1"/>
  <c r="AM311" i="49"/>
  <c r="M311" i="49" s="1"/>
  <c r="AO311" i="49"/>
  <c r="O311" i="49" s="1"/>
  <c r="AI311" i="49"/>
  <c r="I311" i="49" s="1"/>
  <c r="AL311" i="49"/>
  <c r="L311" i="49" s="1"/>
  <c r="AZ311" i="49"/>
  <c r="Z311" i="49" s="1"/>
  <c r="AF311" i="49"/>
  <c r="F311" i="49" s="1"/>
  <c r="DC299" i="48"/>
  <c r="DA299" i="48"/>
  <c r="DP300" i="48"/>
  <c r="AR627" i="49" s="1"/>
  <c r="CP627" i="49" s="1"/>
  <c r="BQ627" i="49" s="1"/>
  <c r="DO300" i="48"/>
  <c r="AQ627" i="49" s="1"/>
  <c r="CO627" i="49" s="1"/>
  <c r="BP627" i="49" s="1"/>
  <c r="DT300" i="48"/>
  <c r="AV627" i="49" s="1"/>
  <c r="CT627" i="49" s="1"/>
  <c r="BU627" i="49" s="1"/>
  <c r="D301" i="48"/>
  <c r="BD625" i="49" l="1"/>
  <c r="CB625" i="49" s="1"/>
  <c r="DM300" i="48"/>
  <c r="AO627" i="49" s="1"/>
  <c r="CM627" i="49" s="1"/>
  <c r="BN627" i="49" s="1"/>
  <c r="BO314" i="49"/>
  <c r="BH314" i="49"/>
  <c r="BX314" i="49"/>
  <c r="BS314" i="49"/>
  <c r="BL314" i="49"/>
  <c r="BG314" i="49"/>
  <c r="BW314" i="49"/>
  <c r="BP314" i="49"/>
  <c r="BM314" i="49"/>
  <c r="BJ314" i="49"/>
  <c r="BZ314" i="49"/>
  <c r="BD314" i="49"/>
  <c r="BU314" i="49"/>
  <c r="BV314" i="49"/>
  <c r="BT314" i="49"/>
  <c r="BE314" i="49"/>
  <c r="BY314" i="49"/>
  <c r="BF314" i="49"/>
  <c r="BI314" i="49"/>
  <c r="BN314" i="49"/>
  <c r="BK314" i="49"/>
  <c r="BQ314" i="49"/>
  <c r="BR314" i="49"/>
  <c r="DL300" i="48"/>
  <c r="AN627" i="49" s="1"/>
  <c r="CL627" i="49" s="1"/>
  <c r="BM627" i="49" s="1"/>
  <c r="DN300" i="48"/>
  <c r="AP627" i="49" s="1"/>
  <c r="CN627" i="49" s="1"/>
  <c r="BO627" i="49" s="1"/>
  <c r="DG300" i="48"/>
  <c r="AI627" i="49" s="1"/>
  <c r="CG627" i="49" s="1"/>
  <c r="BH627" i="49" s="1"/>
  <c r="DR300" i="48"/>
  <c r="AT627" i="49" s="1"/>
  <c r="CR627" i="49" s="1"/>
  <c r="BS627" i="49" s="1"/>
  <c r="DY300" i="48"/>
  <c r="BA627" i="49" s="1"/>
  <c r="CY627" i="49" s="1"/>
  <c r="BZ627" i="49" s="1"/>
  <c r="DI300" i="48"/>
  <c r="AK627" i="49" s="1"/>
  <c r="CI627" i="49" s="1"/>
  <c r="BJ627" i="49" s="1"/>
  <c r="DX300" i="48"/>
  <c r="AZ627" i="49" s="1"/>
  <c r="CX627" i="49" s="1"/>
  <c r="BY627" i="49" s="1"/>
  <c r="R625" i="49"/>
  <c r="DJ300" i="48"/>
  <c r="AL627" i="49" s="1"/>
  <c r="CJ627" i="49" s="1"/>
  <c r="BK627" i="49" s="1"/>
  <c r="DW300" i="48"/>
  <c r="AY627" i="49" s="1"/>
  <c r="CW627" i="49" s="1"/>
  <c r="BX627" i="49" s="1"/>
  <c r="EM626" i="49"/>
  <c r="DN626" i="49" s="1"/>
  <c r="Q626" i="49" s="1"/>
  <c r="EG626" i="49"/>
  <c r="DH626" i="49" s="1"/>
  <c r="J625" i="49"/>
  <c r="Y625" i="49"/>
  <c r="EA624" i="49"/>
  <c r="EH626" i="49"/>
  <c r="DI626" i="49" s="1"/>
  <c r="L626" i="49" s="1"/>
  <c r="EK625" i="49"/>
  <c r="DL625" i="49" s="1"/>
  <c r="O625" i="49" s="1"/>
  <c r="H625" i="49"/>
  <c r="EL626" i="49"/>
  <c r="DM626" i="49" s="1"/>
  <c r="P626" i="49" s="1"/>
  <c r="ER626" i="49"/>
  <c r="DS626" i="49" s="1"/>
  <c r="EQ626" i="49"/>
  <c r="DR626" i="49" s="1"/>
  <c r="U626" i="49" s="1"/>
  <c r="EJ625" i="49"/>
  <c r="DK625" i="49" s="1"/>
  <c r="P625" i="49"/>
  <c r="EN626" i="49"/>
  <c r="DO626" i="49" s="1"/>
  <c r="EH625" i="49"/>
  <c r="DI625" i="49" s="1"/>
  <c r="L625" i="49" s="1"/>
  <c r="EU626" i="49"/>
  <c r="DV626" i="49" s="1"/>
  <c r="EI625" i="49"/>
  <c r="DJ625" i="49" s="1"/>
  <c r="EK626" i="49"/>
  <c r="DL626" i="49" s="1"/>
  <c r="O626" i="49" s="1"/>
  <c r="EF626" i="49"/>
  <c r="DG626" i="49" s="1"/>
  <c r="J626" i="49" s="1"/>
  <c r="EM625" i="49"/>
  <c r="DN625" i="49" s="1"/>
  <c r="Q625" i="49" s="1"/>
  <c r="EI626" i="49"/>
  <c r="DJ626" i="49" s="1"/>
  <c r="M626" i="49" s="1"/>
  <c r="EV625" i="49"/>
  <c r="DW625" i="49" s="1"/>
  <c r="Z625" i="49" s="1"/>
  <c r="EE626" i="49"/>
  <c r="DF626" i="49" s="1"/>
  <c r="I626" i="49" s="1"/>
  <c r="EE625" i="49"/>
  <c r="DF625" i="49" s="1"/>
  <c r="I625" i="49" s="1"/>
  <c r="EC626" i="49"/>
  <c r="DD626" i="49" s="1"/>
  <c r="ES626" i="49"/>
  <c r="DT626" i="49" s="1"/>
  <c r="EG625" i="49"/>
  <c r="DH625" i="49" s="1"/>
  <c r="K625" i="49" s="1"/>
  <c r="EJ626" i="49"/>
  <c r="DK626" i="49" s="1"/>
  <c r="N626" i="49" s="1"/>
  <c r="DU300" i="48"/>
  <c r="AW627" i="49" s="1"/>
  <c r="CU627" i="49" s="1"/>
  <c r="BV627" i="49" s="1"/>
  <c r="DS300" i="48"/>
  <c r="AU627" i="49" s="1"/>
  <c r="CS627" i="49" s="1"/>
  <c r="BT627" i="49" s="1"/>
  <c r="DH300" i="48"/>
  <c r="AJ627" i="49" s="1"/>
  <c r="CH627" i="49" s="1"/>
  <c r="BI627" i="49" s="1"/>
  <c r="DK300" i="48"/>
  <c r="AM627" i="49" s="1"/>
  <c r="CK627" i="49" s="1"/>
  <c r="BL627" i="49" s="1"/>
  <c r="DZ300" i="48"/>
  <c r="BB627" i="49" s="1"/>
  <c r="CZ627" i="49" s="1"/>
  <c r="CA627" i="49" s="1"/>
  <c r="AI312" i="49"/>
  <c r="I312" i="49" s="1"/>
  <c r="AV312" i="49"/>
  <c r="V312" i="49" s="1"/>
  <c r="AL312" i="49"/>
  <c r="L312" i="49" s="1"/>
  <c r="AJ312" i="49"/>
  <c r="J312" i="49" s="1"/>
  <c r="AS312" i="49"/>
  <c r="S312" i="49" s="1"/>
  <c r="AH312" i="49"/>
  <c r="H312" i="49" s="1"/>
  <c r="AF312" i="49"/>
  <c r="F312" i="49" s="1"/>
  <c r="DU313" i="49"/>
  <c r="CV313" i="49"/>
  <c r="ET313" i="49"/>
  <c r="FS313" i="49"/>
  <c r="CD313" i="49"/>
  <c r="DC313" i="49"/>
  <c r="EB313" i="49"/>
  <c r="FA313" i="49"/>
  <c r="CL313" i="49"/>
  <c r="DK313" i="49"/>
  <c r="EJ313" i="49"/>
  <c r="FI313" i="49"/>
  <c r="DV313" i="49"/>
  <c r="CW313" i="49"/>
  <c r="EU313" i="49"/>
  <c r="FT313" i="49"/>
  <c r="CM313" i="49"/>
  <c r="DL313" i="49"/>
  <c r="EK313" i="49"/>
  <c r="FJ313" i="49"/>
  <c r="CP313" i="49"/>
  <c r="DO313" i="49"/>
  <c r="FM313" i="49"/>
  <c r="EN313" i="49"/>
  <c r="DI313" i="49"/>
  <c r="CJ313" i="49"/>
  <c r="EH313" i="49"/>
  <c r="FG313" i="49"/>
  <c r="DM313" i="49"/>
  <c r="CN313" i="49"/>
  <c r="FK313" i="49"/>
  <c r="EL313" i="49"/>
  <c r="AQ312" i="49"/>
  <c r="Q312" i="49" s="1"/>
  <c r="AO312" i="49"/>
  <c r="O312" i="49" s="1"/>
  <c r="AY312" i="49"/>
  <c r="Y312" i="49" s="1"/>
  <c r="AM312" i="49"/>
  <c r="M312" i="49" s="1"/>
  <c r="AE312" i="49"/>
  <c r="E312" i="49" s="1"/>
  <c r="AC311" i="49"/>
  <c r="AK312" i="49"/>
  <c r="K312" i="49" s="1"/>
  <c r="AP312" i="49"/>
  <c r="P312" i="49" s="1"/>
  <c r="AG312" i="49"/>
  <c r="G312" i="49" s="1"/>
  <c r="AZ312" i="49"/>
  <c r="Z312" i="49" s="1"/>
  <c r="AN312" i="49"/>
  <c r="N312" i="49" s="1"/>
  <c r="AU312" i="49"/>
  <c r="U312" i="49" s="1"/>
  <c r="BA312" i="49"/>
  <c r="AA312" i="49" s="1"/>
  <c r="AW312" i="49"/>
  <c r="W312" i="49" s="1"/>
  <c r="AR312" i="49"/>
  <c r="R312" i="49" s="1"/>
  <c r="CI313" i="49"/>
  <c r="DH313" i="49"/>
  <c r="FF313" i="49"/>
  <c r="EG313" i="49"/>
  <c r="DD300" i="48"/>
  <c r="AF627" i="49" s="1"/>
  <c r="CD627" i="49" s="1"/>
  <c r="BE627" i="49" s="1"/>
  <c r="DQ300" i="48"/>
  <c r="AS627" i="49" s="1"/>
  <c r="CQ627" i="49" s="1"/>
  <c r="BR627" i="49" s="1"/>
  <c r="DV300" i="48"/>
  <c r="AX627" i="49" s="1"/>
  <c r="CV627" i="49" s="1"/>
  <c r="BW627" i="49" s="1"/>
  <c r="DF300" i="48"/>
  <c r="AH627" i="49" s="1"/>
  <c r="CF627" i="49" s="1"/>
  <c r="BG627" i="49" s="1"/>
  <c r="DE300" i="48"/>
  <c r="AG627" i="49" s="1"/>
  <c r="CE627" i="49" s="1"/>
  <c r="BF627" i="49" s="1"/>
  <c r="EA299" i="48"/>
  <c r="AE626" i="49"/>
  <c r="CC626" i="49" s="1"/>
  <c r="CH313" i="49"/>
  <c r="DG313" i="49"/>
  <c r="EF313" i="49"/>
  <c r="FE313" i="49"/>
  <c r="CK313" i="49"/>
  <c r="DJ313" i="49"/>
  <c r="FH313" i="49"/>
  <c r="EI313" i="49"/>
  <c r="CT313" i="49"/>
  <c r="DS313" i="49"/>
  <c r="FQ313" i="49"/>
  <c r="ER313" i="49"/>
  <c r="DY313" i="49"/>
  <c r="CZ313" i="49"/>
  <c r="FW313" i="49"/>
  <c r="EX313" i="49"/>
  <c r="DT313" i="49"/>
  <c r="CU313" i="49"/>
  <c r="ES313" i="49"/>
  <c r="FR313" i="49"/>
  <c r="CO313" i="49"/>
  <c r="DN313" i="49"/>
  <c r="FL313" i="49"/>
  <c r="EM313" i="49"/>
  <c r="BB312" i="49"/>
  <c r="AB312" i="49" s="1"/>
  <c r="AT312" i="49"/>
  <c r="T312" i="49" s="1"/>
  <c r="AX312" i="49"/>
  <c r="X312" i="49" s="1"/>
  <c r="CE313" i="49"/>
  <c r="DD313" i="49"/>
  <c r="FB313" i="49"/>
  <c r="EC313" i="49"/>
  <c r="DP313" i="49"/>
  <c r="CQ313" i="49"/>
  <c r="EO313" i="49"/>
  <c r="FN313" i="49"/>
  <c r="CC313" i="49"/>
  <c r="DB313" i="49"/>
  <c r="EA313" i="49"/>
  <c r="EZ313" i="49"/>
  <c r="DQ313" i="49"/>
  <c r="CR313" i="49"/>
  <c r="FO313" i="49"/>
  <c r="EP313" i="49"/>
  <c r="CS313" i="49"/>
  <c r="DR313" i="49"/>
  <c r="EQ313" i="49"/>
  <c r="FP313" i="49"/>
  <c r="DF313" i="49"/>
  <c r="CG313" i="49"/>
  <c r="FD313" i="49"/>
  <c r="EE313" i="49"/>
  <c r="DW313" i="49"/>
  <c r="CX313" i="49"/>
  <c r="FU313" i="49"/>
  <c r="EV313" i="49"/>
  <c r="CY313" i="49"/>
  <c r="DX313" i="49"/>
  <c r="FV313" i="49"/>
  <c r="EW313" i="49"/>
  <c r="DE313" i="49"/>
  <c r="CF313" i="49"/>
  <c r="FC313" i="49"/>
  <c r="ED313" i="49"/>
  <c r="DF301" i="48"/>
  <c r="AH628" i="49" s="1"/>
  <c r="CF628" i="49" s="1"/>
  <c r="BG628" i="49" s="1"/>
  <c r="DJ301" i="48"/>
  <c r="AL628" i="49" s="1"/>
  <c r="CJ628" i="49" s="1"/>
  <c r="BK628" i="49" s="1"/>
  <c r="DC300" i="48"/>
  <c r="DA300" i="48"/>
  <c r="D302" i="48"/>
  <c r="BD626" i="49" l="1"/>
  <c r="CB626" i="49" s="1"/>
  <c r="DU301" i="48"/>
  <c r="AW628" i="49" s="1"/>
  <c r="CU628" i="49" s="1"/>
  <c r="BV628" i="49" s="1"/>
  <c r="DZ301" i="48"/>
  <c r="BB628" i="49" s="1"/>
  <c r="CZ628" i="49" s="1"/>
  <c r="CA628" i="49" s="1"/>
  <c r="CA314" i="49"/>
  <c r="DB624" i="49"/>
  <c r="DQ301" i="48"/>
  <c r="AS628" i="49" s="1"/>
  <c r="CQ628" i="49" s="1"/>
  <c r="BR628" i="49" s="1"/>
  <c r="BG315" i="49"/>
  <c r="BW315" i="49"/>
  <c r="BP315" i="49"/>
  <c r="BK315" i="49"/>
  <c r="CA315" i="49"/>
  <c r="BD315" i="49"/>
  <c r="BT315" i="49"/>
  <c r="BO315" i="49"/>
  <c r="BH315" i="49"/>
  <c r="BX315" i="49"/>
  <c r="BE315" i="49"/>
  <c r="BU315" i="49"/>
  <c r="BR315" i="49"/>
  <c r="BQ315" i="49"/>
  <c r="BV315" i="49"/>
  <c r="BS315" i="49"/>
  <c r="BY315" i="49"/>
  <c r="BF315" i="49"/>
  <c r="BZ315" i="49"/>
  <c r="BL315" i="49"/>
  <c r="BI315" i="49"/>
  <c r="BJ315" i="49"/>
  <c r="BM315" i="49"/>
  <c r="BN315" i="49"/>
  <c r="DO301" i="48"/>
  <c r="AQ628" i="49" s="1"/>
  <c r="CO628" i="49" s="1"/>
  <c r="BP628" i="49" s="1"/>
  <c r="DY301" i="48"/>
  <c r="BA628" i="49" s="1"/>
  <c r="CY628" i="49" s="1"/>
  <c r="BZ628" i="49" s="1"/>
  <c r="DN301" i="48"/>
  <c r="AP628" i="49" s="1"/>
  <c r="CN628" i="49" s="1"/>
  <c r="BO628" i="49" s="1"/>
  <c r="DV301" i="48"/>
  <c r="AX628" i="49" s="1"/>
  <c r="CV628" i="49" s="1"/>
  <c r="BW628" i="49" s="1"/>
  <c r="DI301" i="48"/>
  <c r="AK628" i="49" s="1"/>
  <c r="CI628" i="49" s="1"/>
  <c r="BJ628" i="49" s="1"/>
  <c r="DP301" i="48"/>
  <c r="AR628" i="49" s="1"/>
  <c r="CP628" i="49" s="1"/>
  <c r="BQ628" i="49" s="1"/>
  <c r="DE301" i="48"/>
  <c r="AG628" i="49" s="1"/>
  <c r="CE628" i="49" s="1"/>
  <c r="BF628" i="49" s="1"/>
  <c r="DT301" i="48"/>
  <c r="AV628" i="49" s="1"/>
  <c r="CT628" i="49" s="1"/>
  <c r="BU628" i="49" s="1"/>
  <c r="DK301" i="48"/>
  <c r="AM628" i="49" s="1"/>
  <c r="CK628" i="49" s="1"/>
  <c r="BL628" i="49" s="1"/>
  <c r="K626" i="49"/>
  <c r="EX626" i="49"/>
  <c r="DY626" i="49" s="1"/>
  <c r="AB626" i="49" s="1"/>
  <c r="EJ627" i="49"/>
  <c r="DK627" i="49" s="1"/>
  <c r="M625" i="49"/>
  <c r="N625" i="49"/>
  <c r="V626" i="49"/>
  <c r="EA625" i="49"/>
  <c r="ET626" i="49"/>
  <c r="DU626" i="49" s="1"/>
  <c r="X626" i="49" s="1"/>
  <c r="EM627" i="49"/>
  <c r="DN627" i="49" s="1"/>
  <c r="Q627" i="49" s="1"/>
  <c r="Y626" i="49"/>
  <c r="W626" i="49"/>
  <c r="EW626" i="49"/>
  <c r="DX626" i="49" s="1"/>
  <c r="R626" i="49"/>
  <c r="G626" i="49"/>
  <c r="EV626" i="49"/>
  <c r="DW626" i="49" s="1"/>
  <c r="Z626" i="49" s="1"/>
  <c r="EN627" i="49"/>
  <c r="DO627" i="49" s="1"/>
  <c r="EH627" i="49"/>
  <c r="DI627" i="49" s="1"/>
  <c r="EO626" i="49"/>
  <c r="DP626" i="49" s="1"/>
  <c r="S626" i="49" s="1"/>
  <c r="EE627" i="49"/>
  <c r="DF627" i="49" s="1"/>
  <c r="EB626" i="49"/>
  <c r="DC626" i="49" s="1"/>
  <c r="F626" i="49" s="1"/>
  <c r="EW627" i="49"/>
  <c r="DX627" i="49" s="1"/>
  <c r="EL627" i="49"/>
  <c r="DM627" i="49" s="1"/>
  <c r="P627" i="49" s="1"/>
  <c r="ED626" i="49"/>
  <c r="DE626" i="49" s="1"/>
  <c r="H626" i="49" s="1"/>
  <c r="EP627" i="49"/>
  <c r="DQ627" i="49" s="1"/>
  <c r="ER627" i="49"/>
  <c r="DS627" i="49" s="1"/>
  <c r="EG627" i="49"/>
  <c r="DH627" i="49" s="1"/>
  <c r="K627" i="49" s="1"/>
  <c r="EV627" i="49"/>
  <c r="DW627" i="49" s="1"/>
  <c r="Z627" i="49" s="1"/>
  <c r="EU627" i="49"/>
  <c r="DV627" i="49" s="1"/>
  <c r="Y627" i="49" s="1"/>
  <c r="EK627" i="49"/>
  <c r="DL627" i="49" s="1"/>
  <c r="O627" i="49" s="1"/>
  <c r="EP626" i="49"/>
  <c r="DQ626" i="49" s="1"/>
  <c r="T626" i="49" s="1"/>
  <c r="DX301" i="48"/>
  <c r="AZ628" i="49" s="1"/>
  <c r="CX628" i="49" s="1"/>
  <c r="BY628" i="49" s="1"/>
  <c r="DR301" i="48"/>
  <c r="AT628" i="49" s="1"/>
  <c r="CR628" i="49" s="1"/>
  <c r="BS628" i="49" s="1"/>
  <c r="DH301" i="48"/>
  <c r="AJ628" i="49" s="1"/>
  <c r="CH628" i="49" s="1"/>
  <c r="BI628" i="49" s="1"/>
  <c r="DW301" i="48"/>
  <c r="AY628" i="49" s="1"/>
  <c r="CW628" i="49" s="1"/>
  <c r="BX628" i="49" s="1"/>
  <c r="AL313" i="49"/>
  <c r="L313" i="49" s="1"/>
  <c r="AO313" i="49"/>
  <c r="O313" i="49" s="1"/>
  <c r="AY313" i="49"/>
  <c r="Y313" i="49" s="1"/>
  <c r="AN313" i="49"/>
  <c r="N313" i="49" s="1"/>
  <c r="AF313" i="49"/>
  <c r="F313" i="49" s="1"/>
  <c r="AX313" i="49"/>
  <c r="X313" i="49" s="1"/>
  <c r="AQ313" i="49"/>
  <c r="Q313" i="49" s="1"/>
  <c r="BB313" i="49"/>
  <c r="AB313" i="49" s="1"/>
  <c r="AV313" i="49"/>
  <c r="V313" i="49" s="1"/>
  <c r="AM313" i="49"/>
  <c r="M313" i="49" s="1"/>
  <c r="CS314" i="49"/>
  <c r="DR314" i="49"/>
  <c r="EQ314" i="49"/>
  <c r="FP314" i="49"/>
  <c r="DM314" i="49"/>
  <c r="CN314" i="49"/>
  <c r="EL314" i="49"/>
  <c r="FK314" i="49"/>
  <c r="DG301" i="48"/>
  <c r="AI628" i="49" s="1"/>
  <c r="CG628" i="49" s="1"/>
  <c r="BH628" i="49" s="1"/>
  <c r="DD301" i="48"/>
  <c r="AF628" i="49" s="1"/>
  <c r="CD628" i="49" s="1"/>
  <c r="BE628" i="49" s="1"/>
  <c r="DI314" i="49"/>
  <c r="CJ314" i="49"/>
  <c r="EH314" i="49"/>
  <c r="FG314" i="49"/>
  <c r="CK314" i="49"/>
  <c r="DJ314" i="49"/>
  <c r="FH314" i="49"/>
  <c r="EI314" i="49"/>
  <c r="CI314" i="49"/>
  <c r="DH314" i="49"/>
  <c r="FF314" i="49"/>
  <c r="EG314" i="49"/>
  <c r="DP314" i="49"/>
  <c r="CQ314" i="49"/>
  <c r="FN314" i="49"/>
  <c r="EO314" i="49"/>
  <c r="DE314" i="49"/>
  <c r="CF314" i="49"/>
  <c r="ED314" i="49"/>
  <c r="FC314" i="49"/>
  <c r="DD314" i="49"/>
  <c r="CE314" i="49"/>
  <c r="EC314" i="49"/>
  <c r="FB314" i="49"/>
  <c r="AU313" i="49"/>
  <c r="U313" i="49" s="1"/>
  <c r="AE313" i="49"/>
  <c r="E313" i="49" s="1"/>
  <c r="AS313" i="49"/>
  <c r="S313" i="49" s="1"/>
  <c r="AP313" i="49"/>
  <c r="P313" i="49" s="1"/>
  <c r="AR313" i="49"/>
  <c r="R313" i="49" s="1"/>
  <c r="CL314" i="49"/>
  <c r="DK314" i="49"/>
  <c r="EJ314" i="49"/>
  <c r="FI314" i="49"/>
  <c r="DF314" i="49"/>
  <c r="CG314" i="49"/>
  <c r="EE314" i="49"/>
  <c r="FD314" i="49"/>
  <c r="DS301" i="48"/>
  <c r="AU628" i="49" s="1"/>
  <c r="CS628" i="49" s="1"/>
  <c r="BT628" i="49" s="1"/>
  <c r="DC314" i="49"/>
  <c r="CD314" i="49"/>
  <c r="FA314" i="49"/>
  <c r="EB314" i="49"/>
  <c r="CT314" i="49"/>
  <c r="DS314" i="49"/>
  <c r="ER314" i="49"/>
  <c r="FQ314" i="49"/>
  <c r="CM314" i="49"/>
  <c r="DL314" i="49"/>
  <c r="FJ314" i="49"/>
  <c r="EK314" i="49"/>
  <c r="DT314" i="49"/>
  <c r="CU314" i="49"/>
  <c r="ES314" i="49"/>
  <c r="FR314" i="49"/>
  <c r="CP314" i="49"/>
  <c r="DO314" i="49"/>
  <c r="EN314" i="49"/>
  <c r="FM314" i="49"/>
  <c r="DU314" i="49"/>
  <c r="CV314" i="49"/>
  <c r="ET314" i="49"/>
  <c r="FS314" i="49"/>
  <c r="AK313" i="49"/>
  <c r="K313" i="49" s="1"/>
  <c r="EA300" i="48"/>
  <c r="AE627" i="49"/>
  <c r="CC627" i="49" s="1"/>
  <c r="CC314" i="49"/>
  <c r="DB314" i="49"/>
  <c r="EA314" i="49"/>
  <c r="EZ314" i="49"/>
  <c r="DY314" i="49"/>
  <c r="CZ314" i="49"/>
  <c r="FW314" i="49"/>
  <c r="EX314" i="49"/>
  <c r="DL301" i="48"/>
  <c r="AN628" i="49" s="1"/>
  <c r="CL628" i="49" s="1"/>
  <c r="BM628" i="49" s="1"/>
  <c r="DM301" i="48"/>
  <c r="AO628" i="49" s="1"/>
  <c r="CM628" i="49" s="1"/>
  <c r="BN628" i="49" s="1"/>
  <c r="DV314" i="49"/>
  <c r="CW314" i="49"/>
  <c r="FT314" i="49"/>
  <c r="EU314" i="49"/>
  <c r="DN314" i="49"/>
  <c r="CO314" i="49"/>
  <c r="FL314" i="49"/>
  <c r="EM314" i="49"/>
  <c r="DQ314" i="49"/>
  <c r="CR314" i="49"/>
  <c r="EP314" i="49"/>
  <c r="FO314" i="49"/>
  <c r="DW314" i="49"/>
  <c r="CX314" i="49"/>
  <c r="FU314" i="49"/>
  <c r="EV314" i="49"/>
  <c r="CH314" i="49"/>
  <c r="DG314" i="49"/>
  <c r="EF314" i="49"/>
  <c r="FE314" i="49"/>
  <c r="DX314" i="49"/>
  <c r="CY314" i="49"/>
  <c r="EW314" i="49"/>
  <c r="FV314" i="49"/>
  <c r="AH313" i="49"/>
  <c r="H313" i="49" s="1"/>
  <c r="BA313" i="49"/>
  <c r="AA313" i="49" s="1"/>
  <c r="AZ313" i="49"/>
  <c r="Z313" i="49" s="1"/>
  <c r="AI313" i="49"/>
  <c r="I313" i="49" s="1"/>
  <c r="AT313" i="49"/>
  <c r="T313" i="49" s="1"/>
  <c r="AG313" i="49"/>
  <c r="G313" i="49" s="1"/>
  <c r="AW313" i="49"/>
  <c r="W313" i="49" s="1"/>
  <c r="AJ313" i="49"/>
  <c r="J313" i="49" s="1"/>
  <c r="AC312" i="49"/>
  <c r="DP302" i="48"/>
  <c r="AR629" i="49" s="1"/>
  <c r="CP629" i="49" s="1"/>
  <c r="BQ629" i="49" s="1"/>
  <c r="DC301" i="48"/>
  <c r="DA301" i="48"/>
  <c r="D303" i="48"/>
  <c r="BD627" i="49" l="1"/>
  <c r="CB627" i="49" s="1"/>
  <c r="E624" i="49"/>
  <c r="AC624" i="49" s="1"/>
  <c r="DZ624" i="49"/>
  <c r="DS302" i="48"/>
  <c r="AU629" i="49" s="1"/>
  <c r="CS629" i="49" s="1"/>
  <c r="BT629" i="49" s="1"/>
  <c r="DB625" i="49"/>
  <c r="DZ625" i="49" s="1"/>
  <c r="DO302" i="48"/>
  <c r="AQ629" i="49" s="1"/>
  <c r="CO629" i="49" s="1"/>
  <c r="BP629" i="49" s="1"/>
  <c r="BO316" i="49"/>
  <c r="BH316" i="49"/>
  <c r="BX316" i="49"/>
  <c r="BS316" i="49"/>
  <c r="BL316" i="49"/>
  <c r="BG316" i="49"/>
  <c r="BW316" i="49"/>
  <c r="BP316" i="49"/>
  <c r="BM316" i="49"/>
  <c r="BJ316" i="49"/>
  <c r="BZ316" i="49"/>
  <c r="BT316" i="49"/>
  <c r="BQ316" i="49"/>
  <c r="BR316" i="49"/>
  <c r="BU316" i="49"/>
  <c r="BV316" i="49"/>
  <c r="BK316" i="49"/>
  <c r="BE316" i="49"/>
  <c r="BY316" i="49"/>
  <c r="BF316" i="49"/>
  <c r="CA316" i="49"/>
  <c r="BD316" i="49"/>
  <c r="BI316" i="49"/>
  <c r="BN316" i="49"/>
  <c r="N627" i="49"/>
  <c r="DG302" i="48"/>
  <c r="AI629" i="49" s="1"/>
  <c r="CG629" i="49" s="1"/>
  <c r="BH629" i="49" s="1"/>
  <c r="DK302" i="48"/>
  <c r="AM629" i="49" s="1"/>
  <c r="CK629" i="49" s="1"/>
  <c r="BL629" i="49" s="1"/>
  <c r="DM302" i="48"/>
  <c r="AO629" i="49" s="1"/>
  <c r="CM629" i="49" s="1"/>
  <c r="BN629" i="49" s="1"/>
  <c r="ES628" i="49"/>
  <c r="DT628" i="49" s="1"/>
  <c r="W628" i="49" s="1"/>
  <c r="EI628" i="49"/>
  <c r="DJ628" i="49" s="1"/>
  <c r="EI627" i="49"/>
  <c r="DJ627" i="49" s="1"/>
  <c r="M627" i="49" s="1"/>
  <c r="EC628" i="49"/>
  <c r="DD628" i="49" s="1"/>
  <c r="G628" i="49" s="1"/>
  <c r="AA626" i="49"/>
  <c r="T627" i="49"/>
  <c r="R627" i="49"/>
  <c r="ER628" i="49"/>
  <c r="DS628" i="49" s="1"/>
  <c r="V628" i="49" s="1"/>
  <c r="I627" i="49"/>
  <c r="EA626" i="49"/>
  <c r="ED627" i="49"/>
  <c r="DE627" i="49" s="1"/>
  <c r="H627" i="49" s="1"/>
  <c r="EN628" i="49"/>
  <c r="DO628" i="49" s="1"/>
  <c r="ET627" i="49"/>
  <c r="DU627" i="49" s="1"/>
  <c r="X627" i="49" s="1"/>
  <c r="V627" i="49"/>
  <c r="EF627" i="49"/>
  <c r="DG627" i="49" s="1"/>
  <c r="J627" i="49" s="1"/>
  <c r="EO627" i="49"/>
  <c r="DP627" i="49" s="1"/>
  <c r="S627" i="49" s="1"/>
  <c r="L627" i="49"/>
  <c r="AA627" i="49"/>
  <c r="EX628" i="49"/>
  <c r="DY628" i="49" s="1"/>
  <c r="AB628" i="49" s="1"/>
  <c r="EX627" i="49"/>
  <c r="DY627" i="49" s="1"/>
  <c r="AB627" i="49" s="1"/>
  <c r="ET628" i="49"/>
  <c r="DU628" i="49" s="1"/>
  <c r="EH628" i="49"/>
  <c r="DI628" i="49" s="1"/>
  <c r="L628" i="49" s="1"/>
  <c r="EQ627" i="49"/>
  <c r="DR627" i="49" s="1"/>
  <c r="U627" i="49" s="1"/>
  <c r="EB627" i="49"/>
  <c r="DC627" i="49" s="1"/>
  <c r="F627" i="49" s="1"/>
  <c r="EM628" i="49"/>
  <c r="DN628" i="49" s="1"/>
  <c r="Q628" i="49" s="1"/>
  <c r="EL628" i="49"/>
  <c r="DM628" i="49" s="1"/>
  <c r="P628" i="49" s="1"/>
  <c r="ES627" i="49"/>
  <c r="DT627" i="49" s="1"/>
  <c r="W627" i="49" s="1"/>
  <c r="EG628" i="49"/>
  <c r="DH628" i="49" s="1"/>
  <c r="K628" i="49" s="1"/>
  <c r="ED628" i="49"/>
  <c r="DE628" i="49" s="1"/>
  <c r="EW628" i="49"/>
  <c r="DX628" i="49" s="1"/>
  <c r="AA628" i="49" s="1"/>
  <c r="EC627" i="49"/>
  <c r="DD627" i="49" s="1"/>
  <c r="G627" i="49" s="1"/>
  <c r="EO628" i="49"/>
  <c r="DP628" i="49" s="1"/>
  <c r="DV302" i="48"/>
  <c r="AX629" i="49" s="1"/>
  <c r="CV629" i="49" s="1"/>
  <c r="BW629" i="49" s="1"/>
  <c r="DX302" i="48"/>
  <c r="AZ629" i="49" s="1"/>
  <c r="CX629" i="49" s="1"/>
  <c r="BY629" i="49" s="1"/>
  <c r="DU302" i="48"/>
  <c r="AW629" i="49" s="1"/>
  <c r="CU629" i="49" s="1"/>
  <c r="BV629" i="49" s="1"/>
  <c r="DH302" i="48"/>
  <c r="AJ629" i="49" s="1"/>
  <c r="CH629" i="49" s="1"/>
  <c r="BI629" i="49" s="1"/>
  <c r="AZ314" i="49"/>
  <c r="Z314" i="49" s="1"/>
  <c r="AQ314" i="49"/>
  <c r="Q314" i="49" s="1"/>
  <c r="AY314" i="49"/>
  <c r="Y314" i="49" s="1"/>
  <c r="AG314" i="49"/>
  <c r="G314" i="49" s="1"/>
  <c r="AH314" i="49"/>
  <c r="H314" i="49" s="1"/>
  <c r="AL314" i="49"/>
  <c r="L314" i="49" s="1"/>
  <c r="CE315" i="49"/>
  <c r="DD315" i="49"/>
  <c r="FB315" i="49"/>
  <c r="EC315" i="49"/>
  <c r="CD315" i="49"/>
  <c r="DC315" i="49"/>
  <c r="FA315" i="49"/>
  <c r="EB315" i="49"/>
  <c r="DQ302" i="48"/>
  <c r="AS629" i="49" s="1"/>
  <c r="CQ629" i="49" s="1"/>
  <c r="BR629" i="49" s="1"/>
  <c r="CW315" i="49"/>
  <c r="DV315" i="49"/>
  <c r="FT315" i="49"/>
  <c r="EU315" i="49"/>
  <c r="CO315" i="49"/>
  <c r="DN315" i="49"/>
  <c r="EM315" i="49"/>
  <c r="FL315" i="49"/>
  <c r="AO314" i="49"/>
  <c r="O314" i="49" s="1"/>
  <c r="AF314" i="49"/>
  <c r="F314" i="49" s="1"/>
  <c r="AC313" i="49"/>
  <c r="CQ315" i="49"/>
  <c r="DP315" i="49"/>
  <c r="FN315" i="49"/>
  <c r="EO315" i="49"/>
  <c r="EA301" i="48"/>
  <c r="AE628" i="49"/>
  <c r="CC628" i="49" s="1"/>
  <c r="DE302" i="48"/>
  <c r="AG629" i="49" s="1"/>
  <c r="CE629" i="49" s="1"/>
  <c r="BF629" i="49" s="1"/>
  <c r="DD302" i="48"/>
  <c r="AF629" i="49" s="1"/>
  <c r="CD629" i="49" s="1"/>
  <c r="BE629" i="49" s="1"/>
  <c r="CI315" i="49"/>
  <c r="FF315" i="49"/>
  <c r="EG315" i="49"/>
  <c r="DH315" i="49"/>
  <c r="DM315" i="49"/>
  <c r="CN315" i="49"/>
  <c r="FK315" i="49"/>
  <c r="EL315" i="49"/>
  <c r="CC315" i="49"/>
  <c r="DB315" i="49"/>
  <c r="EA315" i="49"/>
  <c r="EZ315" i="49"/>
  <c r="DE315" i="49"/>
  <c r="CF315" i="49"/>
  <c r="ED315" i="49"/>
  <c r="FC315" i="49"/>
  <c r="BB314" i="49"/>
  <c r="AB314" i="49" s="1"/>
  <c r="DY302" i="48"/>
  <c r="BA629" i="49" s="1"/>
  <c r="CY629" i="49" s="1"/>
  <c r="BZ629" i="49" s="1"/>
  <c r="DF302" i="48"/>
  <c r="AH629" i="49" s="1"/>
  <c r="CF629" i="49" s="1"/>
  <c r="BG629" i="49" s="1"/>
  <c r="DJ302" i="48"/>
  <c r="AL629" i="49" s="1"/>
  <c r="CJ629" i="49" s="1"/>
  <c r="BK629" i="49" s="1"/>
  <c r="DL302" i="48"/>
  <c r="AN629" i="49" s="1"/>
  <c r="CL629" i="49" s="1"/>
  <c r="BM629" i="49" s="1"/>
  <c r="DZ302" i="48"/>
  <c r="BB629" i="49" s="1"/>
  <c r="CZ629" i="49" s="1"/>
  <c r="CA629" i="49" s="1"/>
  <c r="DU315" i="49"/>
  <c r="CV315" i="49"/>
  <c r="FS315" i="49"/>
  <c r="ET315" i="49"/>
  <c r="DW315" i="49"/>
  <c r="CX315" i="49"/>
  <c r="EV315" i="49"/>
  <c r="FU315" i="49"/>
  <c r="DT302" i="48"/>
  <c r="AV629" i="49" s="1"/>
  <c r="CT629" i="49" s="1"/>
  <c r="BU629" i="49" s="1"/>
  <c r="DR302" i="48"/>
  <c r="AT629" i="49" s="1"/>
  <c r="CR629" i="49" s="1"/>
  <c r="BS629" i="49" s="1"/>
  <c r="CH315" i="49"/>
  <c r="DG315" i="49"/>
  <c r="FE315" i="49"/>
  <c r="EF315" i="49"/>
  <c r="AE314" i="49"/>
  <c r="E314" i="49" s="1"/>
  <c r="AX314" i="49"/>
  <c r="X314" i="49" s="1"/>
  <c r="AR314" i="49"/>
  <c r="R314" i="49" s="1"/>
  <c r="AW314" i="49"/>
  <c r="W314" i="49" s="1"/>
  <c r="AV314" i="49"/>
  <c r="V314" i="49" s="1"/>
  <c r="AP314" i="49"/>
  <c r="P314" i="49" s="1"/>
  <c r="AU314" i="49"/>
  <c r="U314" i="49" s="1"/>
  <c r="DF315" i="49"/>
  <c r="CG315" i="49"/>
  <c r="EE315" i="49"/>
  <c r="FD315" i="49"/>
  <c r="AI314" i="49"/>
  <c r="I314" i="49" s="1"/>
  <c r="AN314" i="49"/>
  <c r="N314" i="49" s="1"/>
  <c r="AS314" i="49"/>
  <c r="S314" i="49" s="1"/>
  <c r="AK314" i="49"/>
  <c r="K314" i="49" s="1"/>
  <c r="AM314" i="49"/>
  <c r="M314" i="49" s="1"/>
  <c r="CY315" i="49"/>
  <c r="DX315" i="49"/>
  <c r="FV315" i="49"/>
  <c r="EW315" i="49"/>
  <c r="DT315" i="49"/>
  <c r="CU315" i="49"/>
  <c r="FR315" i="49"/>
  <c r="ES315" i="49"/>
  <c r="DN302" i="48"/>
  <c r="AP629" i="49" s="1"/>
  <c r="CN629" i="49" s="1"/>
  <c r="BO629" i="49" s="1"/>
  <c r="DW302" i="48"/>
  <c r="AY629" i="49" s="1"/>
  <c r="CW629" i="49" s="1"/>
  <c r="BX629" i="49" s="1"/>
  <c r="DI302" i="48"/>
  <c r="AK629" i="49" s="1"/>
  <c r="CI629" i="49" s="1"/>
  <c r="BJ629" i="49" s="1"/>
  <c r="CK315" i="49"/>
  <c r="DJ315" i="49"/>
  <c r="EI315" i="49"/>
  <c r="FH315" i="49"/>
  <c r="CL315" i="49"/>
  <c r="DK315" i="49"/>
  <c r="EJ315" i="49"/>
  <c r="FI315" i="49"/>
  <c r="DL315" i="49"/>
  <c r="CM315" i="49"/>
  <c r="FJ315" i="49"/>
  <c r="EK315" i="49"/>
  <c r="DI315" i="49"/>
  <c r="CJ315" i="49"/>
  <c r="EH315" i="49"/>
  <c r="FG315" i="49"/>
  <c r="DO315" i="49"/>
  <c r="CP315" i="49"/>
  <c r="EN315" i="49"/>
  <c r="FM315" i="49"/>
  <c r="DR315" i="49"/>
  <c r="CS315" i="49"/>
  <c r="FP315" i="49"/>
  <c r="EQ315" i="49"/>
  <c r="BA314" i="49"/>
  <c r="AA314" i="49" s="1"/>
  <c r="AJ314" i="49"/>
  <c r="J314" i="49" s="1"/>
  <c r="AT314" i="49"/>
  <c r="T314" i="49" s="1"/>
  <c r="DC302" i="48"/>
  <c r="DA302" i="48"/>
  <c r="DN303" i="48"/>
  <c r="AP630" i="49" s="1"/>
  <c r="CN630" i="49" s="1"/>
  <c r="BO630" i="49" s="1"/>
  <c r="DI303" i="48"/>
  <c r="AK630" i="49" s="1"/>
  <c r="CI630" i="49" s="1"/>
  <c r="BJ630" i="49" s="1"/>
  <c r="D304" i="48"/>
  <c r="BD628" i="49" l="1"/>
  <c r="CB628" i="49" s="1"/>
  <c r="E625" i="49"/>
  <c r="AC625" i="49" s="1"/>
  <c r="DB626" i="49"/>
  <c r="DZ626" i="49" s="1"/>
  <c r="BG317" i="49"/>
  <c r="BW317" i="49"/>
  <c r="BP317" i="49"/>
  <c r="BK317" i="49"/>
  <c r="CA317" i="49"/>
  <c r="BD317" i="49"/>
  <c r="BT317" i="49"/>
  <c r="BO317" i="49"/>
  <c r="BH317" i="49"/>
  <c r="BX317" i="49"/>
  <c r="BE317" i="49"/>
  <c r="BU317" i="49"/>
  <c r="BR317" i="49"/>
  <c r="BS317" i="49"/>
  <c r="BM317" i="49"/>
  <c r="BL317" i="49"/>
  <c r="BQ317" i="49"/>
  <c r="BY317" i="49"/>
  <c r="BF317" i="49"/>
  <c r="BZ317" i="49"/>
  <c r="BI317" i="49"/>
  <c r="BJ317" i="49"/>
  <c r="DL303" i="48"/>
  <c r="AN630" i="49" s="1"/>
  <c r="CL630" i="49" s="1"/>
  <c r="BM630" i="49" s="1"/>
  <c r="DO303" i="48"/>
  <c r="AQ630" i="49" s="1"/>
  <c r="CO630" i="49" s="1"/>
  <c r="BP630" i="49" s="1"/>
  <c r="DF303" i="48"/>
  <c r="AH630" i="49" s="1"/>
  <c r="CF630" i="49" s="1"/>
  <c r="BG630" i="49" s="1"/>
  <c r="DP303" i="48"/>
  <c r="AR630" i="49" s="1"/>
  <c r="CP630" i="49" s="1"/>
  <c r="BQ630" i="49" s="1"/>
  <c r="DV303" i="48"/>
  <c r="AX630" i="49" s="1"/>
  <c r="CV630" i="49" s="1"/>
  <c r="BW630" i="49" s="1"/>
  <c r="DG303" i="48"/>
  <c r="AI630" i="49" s="1"/>
  <c r="CG630" i="49" s="1"/>
  <c r="BH630" i="49" s="1"/>
  <c r="EM629" i="49"/>
  <c r="DN629" i="49" s="1"/>
  <c r="H628" i="49"/>
  <c r="E626" i="49"/>
  <c r="AC626" i="49" s="1"/>
  <c r="EB628" i="49"/>
  <c r="DC628" i="49" s="1"/>
  <c r="F628" i="49" s="1"/>
  <c r="R628" i="49"/>
  <c r="M628" i="49"/>
  <c r="X628" i="49"/>
  <c r="EF628" i="49"/>
  <c r="DG628" i="49" s="1"/>
  <c r="J628" i="49" s="1"/>
  <c r="EI629" i="49"/>
  <c r="DJ629" i="49" s="1"/>
  <c r="EU628" i="49"/>
  <c r="DV628" i="49" s="1"/>
  <c r="Y628" i="49" s="1"/>
  <c r="EA627" i="49"/>
  <c r="S628" i="49"/>
  <c r="EN629" i="49"/>
  <c r="DO629" i="49" s="1"/>
  <c r="EK628" i="49"/>
  <c r="DL628" i="49" s="1"/>
  <c r="O628" i="49" s="1"/>
  <c r="EQ628" i="49"/>
  <c r="DR628" i="49" s="1"/>
  <c r="U628" i="49" s="1"/>
  <c r="EE628" i="49"/>
  <c r="DF628" i="49" s="1"/>
  <c r="EK629" i="49"/>
  <c r="DL629" i="49" s="1"/>
  <c r="EJ628" i="49"/>
  <c r="DK628" i="49" s="1"/>
  <c r="N628" i="49" s="1"/>
  <c r="EP628" i="49"/>
  <c r="DQ628" i="49" s="1"/>
  <c r="T628" i="49" s="1"/>
  <c r="EQ629" i="49"/>
  <c r="DR629" i="49" s="1"/>
  <c r="EV628" i="49"/>
  <c r="DW628" i="49" s="1"/>
  <c r="Z628" i="49" s="1"/>
  <c r="EE629" i="49"/>
  <c r="DF629" i="49" s="1"/>
  <c r="DJ303" i="48"/>
  <c r="AL630" i="49" s="1"/>
  <c r="CJ630" i="49" s="1"/>
  <c r="BK630" i="49" s="1"/>
  <c r="DZ303" i="48"/>
  <c r="BB630" i="49" s="1"/>
  <c r="CZ630" i="49" s="1"/>
  <c r="CA630" i="49" s="1"/>
  <c r="DS303" i="48"/>
  <c r="AU630" i="49" s="1"/>
  <c r="CS630" i="49" s="1"/>
  <c r="BT630" i="49" s="1"/>
  <c r="AR315" i="49"/>
  <c r="R315" i="49" s="1"/>
  <c r="AL315" i="49"/>
  <c r="L315" i="49" s="1"/>
  <c r="AN315" i="49"/>
  <c r="N315" i="49" s="1"/>
  <c r="AM315" i="49"/>
  <c r="M315" i="49" s="1"/>
  <c r="AI315" i="49"/>
  <c r="I315" i="49" s="1"/>
  <c r="AP315" i="49"/>
  <c r="P315" i="49" s="1"/>
  <c r="AS315" i="49"/>
  <c r="S315" i="49" s="1"/>
  <c r="AQ315" i="49"/>
  <c r="Q315" i="49" s="1"/>
  <c r="AF315" i="49"/>
  <c r="F315" i="49" s="1"/>
  <c r="AG315" i="49"/>
  <c r="G315" i="49" s="1"/>
  <c r="DW303" i="48"/>
  <c r="AY630" i="49" s="1"/>
  <c r="CW630" i="49" s="1"/>
  <c r="BX630" i="49" s="1"/>
  <c r="DR303" i="48"/>
  <c r="AT630" i="49" s="1"/>
  <c r="CR630" i="49" s="1"/>
  <c r="BS630" i="49" s="1"/>
  <c r="CO316" i="49"/>
  <c r="DN316" i="49"/>
  <c r="EM316" i="49"/>
  <c r="FL316" i="49"/>
  <c r="CE316" i="49"/>
  <c r="DD316" i="49"/>
  <c r="EC316" i="49"/>
  <c r="FB316" i="49"/>
  <c r="DX303" i="48"/>
  <c r="AZ630" i="49" s="1"/>
  <c r="CX630" i="49" s="1"/>
  <c r="BY630" i="49" s="1"/>
  <c r="DE303" i="48"/>
  <c r="AG630" i="49" s="1"/>
  <c r="CE630" i="49" s="1"/>
  <c r="BF630" i="49" s="1"/>
  <c r="DQ303" i="48"/>
  <c r="AS630" i="49" s="1"/>
  <c r="CQ630" i="49" s="1"/>
  <c r="BR630" i="49" s="1"/>
  <c r="DM303" i="48"/>
  <c r="AO630" i="49" s="1"/>
  <c r="CM630" i="49" s="1"/>
  <c r="BN630" i="49" s="1"/>
  <c r="CP316" i="49"/>
  <c r="DO316" i="49"/>
  <c r="FM316" i="49"/>
  <c r="EN316" i="49"/>
  <c r="DY303" i="48"/>
  <c r="BA630" i="49" s="1"/>
  <c r="CY630" i="49" s="1"/>
  <c r="BZ630" i="49" s="1"/>
  <c r="CG316" i="49"/>
  <c r="DF316" i="49"/>
  <c r="FD316" i="49"/>
  <c r="EE316" i="49"/>
  <c r="DH303" i="48"/>
  <c r="AJ630" i="49" s="1"/>
  <c r="CH630" i="49" s="1"/>
  <c r="BI630" i="49" s="1"/>
  <c r="AW315" i="49"/>
  <c r="W315" i="49" s="1"/>
  <c r="BA315" i="49"/>
  <c r="AA315" i="49" s="1"/>
  <c r="AJ315" i="49"/>
  <c r="J315" i="49" s="1"/>
  <c r="DQ315" i="49"/>
  <c r="CR315" i="49"/>
  <c r="FO315" i="49"/>
  <c r="EP315" i="49"/>
  <c r="AX315" i="49"/>
  <c r="X315" i="49" s="1"/>
  <c r="DY315" i="49"/>
  <c r="CZ315" i="49"/>
  <c r="FW315" i="49"/>
  <c r="EX315" i="49"/>
  <c r="AH315" i="49"/>
  <c r="H315" i="49" s="1"/>
  <c r="AE315" i="49"/>
  <c r="E315" i="49" s="1"/>
  <c r="AK315" i="49"/>
  <c r="K315" i="49" s="1"/>
  <c r="DD303" i="48"/>
  <c r="AF630" i="49" s="1"/>
  <c r="CD630" i="49" s="1"/>
  <c r="BE630" i="49" s="1"/>
  <c r="DK303" i="48"/>
  <c r="AM630" i="49" s="1"/>
  <c r="CK630" i="49" s="1"/>
  <c r="BL630" i="49" s="1"/>
  <c r="DB316" i="49"/>
  <c r="CC316" i="49"/>
  <c r="EZ316" i="49"/>
  <c r="EA316" i="49"/>
  <c r="DS316" i="49"/>
  <c r="CT316" i="49"/>
  <c r="FQ316" i="49"/>
  <c r="ER316" i="49"/>
  <c r="AC314" i="49"/>
  <c r="DT303" i="48"/>
  <c r="AV630" i="49" s="1"/>
  <c r="CT630" i="49" s="1"/>
  <c r="BU630" i="49" s="1"/>
  <c r="EA302" i="48"/>
  <c r="AE629" i="49"/>
  <c r="CC629" i="49" s="1"/>
  <c r="DY316" i="49"/>
  <c r="CZ316" i="49"/>
  <c r="EX316" i="49"/>
  <c r="FW316" i="49"/>
  <c r="DI316" i="49"/>
  <c r="CJ316" i="49"/>
  <c r="EH316" i="49"/>
  <c r="FG316" i="49"/>
  <c r="DR316" i="49"/>
  <c r="CS316" i="49"/>
  <c r="EQ316" i="49"/>
  <c r="FP316" i="49"/>
  <c r="CL316" i="49"/>
  <c r="DK316" i="49"/>
  <c r="EJ316" i="49"/>
  <c r="FI316" i="49"/>
  <c r="DM316" i="49"/>
  <c r="CN316" i="49"/>
  <c r="EL316" i="49"/>
  <c r="FK316" i="49"/>
  <c r="DH316" i="49"/>
  <c r="CI316" i="49"/>
  <c r="EG316" i="49"/>
  <c r="FF316" i="49"/>
  <c r="AU315" i="49"/>
  <c r="U315" i="49" s="1"/>
  <c r="AO315" i="49"/>
  <c r="O315" i="49" s="1"/>
  <c r="AZ315" i="49"/>
  <c r="Z315" i="49" s="1"/>
  <c r="DU303" i="48"/>
  <c r="AW630" i="49" s="1"/>
  <c r="CU630" i="49" s="1"/>
  <c r="BV630" i="49" s="1"/>
  <c r="CT315" i="49"/>
  <c r="DS315" i="49"/>
  <c r="ER315" i="49"/>
  <c r="FQ315" i="49"/>
  <c r="CX316" i="49"/>
  <c r="DW316" i="49"/>
  <c r="EV316" i="49"/>
  <c r="FU316" i="49"/>
  <c r="DU316" i="49"/>
  <c r="CV316" i="49"/>
  <c r="ET316" i="49"/>
  <c r="FS316" i="49"/>
  <c r="DE316" i="49"/>
  <c r="CF316" i="49"/>
  <c r="ED316" i="49"/>
  <c r="FC316" i="49"/>
  <c r="AY315" i="49"/>
  <c r="Y315" i="49" s="1"/>
  <c r="DO304" i="48"/>
  <c r="AQ631" i="49" s="1"/>
  <c r="CO631" i="49" s="1"/>
  <c r="BP631" i="49" s="1"/>
  <c r="DK304" i="48"/>
  <c r="AM631" i="49" s="1"/>
  <c r="CK631" i="49" s="1"/>
  <c r="BL631" i="49" s="1"/>
  <c r="DW304" i="48"/>
  <c r="AY631" i="49" s="1"/>
  <c r="CW631" i="49" s="1"/>
  <c r="BX631" i="49" s="1"/>
  <c r="DC303" i="48"/>
  <c r="DA303" i="48"/>
  <c r="D305" i="48"/>
  <c r="BD629" i="49" l="1"/>
  <c r="CB629" i="49" s="1"/>
  <c r="DM304" i="48"/>
  <c r="AO631" i="49" s="1"/>
  <c r="CM631" i="49" s="1"/>
  <c r="BN631" i="49" s="1"/>
  <c r="BN317" i="49"/>
  <c r="DU304" i="48"/>
  <c r="AW631" i="49" s="1"/>
  <c r="CU631" i="49" s="1"/>
  <c r="BV631" i="49" s="1"/>
  <c r="BV317" i="49"/>
  <c r="DT317" i="49" s="1"/>
  <c r="DB627" i="49"/>
  <c r="DZ627" i="49" s="1"/>
  <c r="DT304" i="48"/>
  <c r="AV631" i="49" s="1"/>
  <c r="CT631" i="49" s="1"/>
  <c r="BU631" i="49" s="1"/>
  <c r="BO318" i="49"/>
  <c r="BH318" i="49"/>
  <c r="BX318" i="49"/>
  <c r="BS318" i="49"/>
  <c r="BL318" i="49"/>
  <c r="BG318" i="49"/>
  <c r="BW318" i="49"/>
  <c r="BP318" i="49"/>
  <c r="BM318" i="49"/>
  <c r="BJ318" i="49"/>
  <c r="BZ318" i="49"/>
  <c r="BI318" i="49"/>
  <c r="BN318" i="49"/>
  <c r="BK318" i="49"/>
  <c r="BQ318" i="49"/>
  <c r="BR318" i="49"/>
  <c r="CA318" i="49"/>
  <c r="BD318" i="49"/>
  <c r="BU318" i="49"/>
  <c r="BV318" i="49"/>
  <c r="BT318" i="49"/>
  <c r="BE318" i="49"/>
  <c r="BY318" i="49"/>
  <c r="BF318" i="49"/>
  <c r="DE304" i="48"/>
  <c r="AG631" i="49" s="1"/>
  <c r="CE631" i="49" s="1"/>
  <c r="BF631" i="49" s="1"/>
  <c r="DN304" i="48"/>
  <c r="AP631" i="49" s="1"/>
  <c r="CN631" i="49" s="1"/>
  <c r="BO631" i="49" s="1"/>
  <c r="DJ304" i="48"/>
  <c r="AL631" i="49" s="1"/>
  <c r="CJ631" i="49" s="1"/>
  <c r="BK631" i="49" s="1"/>
  <c r="DC304" i="48"/>
  <c r="AE631" i="49" s="1"/>
  <c r="CC631" i="49" s="1"/>
  <c r="BD631" i="49" s="1"/>
  <c r="Q629" i="49"/>
  <c r="DF304" i="48"/>
  <c r="AH631" i="49" s="1"/>
  <c r="CF631" i="49" s="1"/>
  <c r="BG631" i="49" s="1"/>
  <c r="DQ304" i="48"/>
  <c r="AS631" i="49" s="1"/>
  <c r="CQ631" i="49" s="1"/>
  <c r="BR631" i="49" s="1"/>
  <c r="DV304" i="48"/>
  <c r="AX631" i="49" s="1"/>
  <c r="CV631" i="49" s="1"/>
  <c r="BW631" i="49" s="1"/>
  <c r="DX304" i="48"/>
  <c r="AZ631" i="49" s="1"/>
  <c r="CX631" i="49" s="1"/>
  <c r="BY631" i="49" s="1"/>
  <c r="EM630" i="49"/>
  <c r="DN630" i="49" s="1"/>
  <c r="I628" i="49"/>
  <c r="E627" i="49"/>
  <c r="AC627" i="49" s="1"/>
  <c r="EA628" i="49"/>
  <c r="M629" i="49"/>
  <c r="EO629" i="49"/>
  <c r="DP629" i="49" s="1"/>
  <c r="S629" i="49" s="1"/>
  <c r="EX629" i="49"/>
  <c r="DY629" i="49" s="1"/>
  <c r="AB629" i="49" s="1"/>
  <c r="O629" i="49"/>
  <c r="U629" i="49"/>
  <c r="R629" i="49"/>
  <c r="EJ630" i="49"/>
  <c r="DK630" i="49" s="1"/>
  <c r="EH629" i="49"/>
  <c r="DI629" i="49" s="1"/>
  <c r="L629" i="49" s="1"/>
  <c r="EF629" i="49"/>
  <c r="DG629" i="49" s="1"/>
  <c r="J629" i="49" s="1"/>
  <c r="I629" i="49"/>
  <c r="ES629" i="49"/>
  <c r="DT629" i="49" s="1"/>
  <c r="W629" i="49" s="1"/>
  <c r="EE630" i="49"/>
  <c r="DF630" i="49" s="1"/>
  <c r="EB629" i="49"/>
  <c r="DC629" i="49" s="1"/>
  <c r="F629" i="49" s="1"/>
  <c r="ET630" i="49"/>
  <c r="DU630" i="49" s="1"/>
  <c r="EW629" i="49"/>
  <c r="DX629" i="49" s="1"/>
  <c r="AA629" i="49" s="1"/>
  <c r="EN630" i="49"/>
  <c r="DO630" i="49" s="1"/>
  <c r="R630" i="49" s="1"/>
  <c r="EC629" i="49"/>
  <c r="DD629" i="49" s="1"/>
  <c r="G629" i="49" s="1"/>
  <c r="EU629" i="49"/>
  <c r="DV629" i="49" s="1"/>
  <c r="Y629" i="49" s="1"/>
  <c r="EG630" i="49"/>
  <c r="DH630" i="49" s="1"/>
  <c r="EL629" i="49"/>
  <c r="DM629" i="49" s="1"/>
  <c r="P629" i="49" s="1"/>
  <c r="EG629" i="49"/>
  <c r="DH629" i="49" s="1"/>
  <c r="K629" i="49" s="1"/>
  <c r="ET629" i="49"/>
  <c r="DU629" i="49" s="1"/>
  <c r="X629" i="49" s="1"/>
  <c r="EL630" i="49"/>
  <c r="DM630" i="49" s="1"/>
  <c r="P630" i="49" s="1"/>
  <c r="EJ629" i="49"/>
  <c r="DK629" i="49" s="1"/>
  <c r="N629" i="49" s="1"/>
  <c r="ED630" i="49"/>
  <c r="DE630" i="49" s="1"/>
  <c r="H630" i="49" s="1"/>
  <c r="ED629" i="49"/>
  <c r="DE629" i="49" s="1"/>
  <c r="H629" i="49" s="1"/>
  <c r="ER629" i="49"/>
  <c r="DS629" i="49" s="1"/>
  <c r="V629" i="49" s="1"/>
  <c r="EP629" i="49"/>
  <c r="DQ629" i="49" s="1"/>
  <c r="T629" i="49" s="1"/>
  <c r="EV629" i="49"/>
  <c r="DW629" i="49" s="1"/>
  <c r="Z629" i="49" s="1"/>
  <c r="AH316" i="49"/>
  <c r="H316" i="49" s="1"/>
  <c r="AX316" i="49"/>
  <c r="X316" i="49" s="1"/>
  <c r="AZ316" i="49"/>
  <c r="Z316" i="49" s="1"/>
  <c r="AV315" i="49"/>
  <c r="V315" i="49" s="1"/>
  <c r="AV316" i="49"/>
  <c r="V316" i="49" s="1"/>
  <c r="AE316" i="49"/>
  <c r="E316" i="49" s="1"/>
  <c r="AG316" i="49"/>
  <c r="G316" i="49" s="1"/>
  <c r="AQ316" i="49"/>
  <c r="Q316" i="49" s="1"/>
  <c r="DL304" i="48"/>
  <c r="AN631" i="49" s="1"/>
  <c r="CL631" i="49" s="1"/>
  <c r="BM631" i="49" s="1"/>
  <c r="CP317" i="49"/>
  <c r="DO317" i="49"/>
  <c r="FM317" i="49"/>
  <c r="EN317" i="49"/>
  <c r="DG317" i="49"/>
  <c r="CH317" i="49"/>
  <c r="EF317" i="49"/>
  <c r="FE317" i="49"/>
  <c r="DI304" i="48"/>
  <c r="AK631" i="49" s="1"/>
  <c r="CI631" i="49" s="1"/>
  <c r="BJ631" i="49" s="1"/>
  <c r="DG304" i="48"/>
  <c r="AI631" i="49" s="1"/>
  <c r="CG631" i="49" s="1"/>
  <c r="BH631" i="49" s="1"/>
  <c r="DD304" i="48"/>
  <c r="AF631" i="49" s="1"/>
  <c r="CD631" i="49" s="1"/>
  <c r="BE631" i="49" s="1"/>
  <c r="CQ317" i="49"/>
  <c r="DP317" i="49"/>
  <c r="EO317" i="49"/>
  <c r="FN317" i="49"/>
  <c r="FR317" i="49"/>
  <c r="DJ317" i="49"/>
  <c r="CK317" i="49"/>
  <c r="EI317" i="49"/>
  <c r="FH317" i="49"/>
  <c r="DI317" i="49"/>
  <c r="CJ317" i="49"/>
  <c r="FG317" i="49"/>
  <c r="EH317" i="49"/>
  <c r="DB317" i="49"/>
  <c r="CC317" i="49"/>
  <c r="EA317" i="49"/>
  <c r="EZ317" i="49"/>
  <c r="CO317" i="49"/>
  <c r="DN317" i="49"/>
  <c r="FL317" i="49"/>
  <c r="EM317" i="49"/>
  <c r="AK316" i="49"/>
  <c r="K316" i="49" s="1"/>
  <c r="AP316" i="49"/>
  <c r="P316" i="49" s="1"/>
  <c r="AN316" i="49"/>
  <c r="N316" i="49" s="1"/>
  <c r="AU316" i="49"/>
  <c r="U316" i="49" s="1"/>
  <c r="AL316" i="49"/>
  <c r="L316" i="49" s="1"/>
  <c r="BB316" i="49"/>
  <c r="AB316" i="49" s="1"/>
  <c r="AI316" i="49"/>
  <c r="I316" i="49" s="1"/>
  <c r="CY316" i="49"/>
  <c r="DX316" i="49"/>
  <c r="FV316" i="49"/>
  <c r="EW316" i="49"/>
  <c r="DP316" i="49"/>
  <c r="CQ316" i="49"/>
  <c r="FN316" i="49"/>
  <c r="EO316" i="49"/>
  <c r="DQ316" i="49"/>
  <c r="CR316" i="49"/>
  <c r="EP316" i="49"/>
  <c r="FO316" i="49"/>
  <c r="CD316" i="49"/>
  <c r="DC316" i="49"/>
  <c r="EB316" i="49"/>
  <c r="FA316" i="49"/>
  <c r="EA303" i="48"/>
  <c r="AE630" i="49"/>
  <c r="CC630" i="49" s="1"/>
  <c r="CG317" i="49"/>
  <c r="DF317" i="49"/>
  <c r="FD317" i="49"/>
  <c r="EE317" i="49"/>
  <c r="DH317" i="49"/>
  <c r="CI317" i="49"/>
  <c r="FF317" i="49"/>
  <c r="EG317" i="49"/>
  <c r="DC317" i="49"/>
  <c r="CD317" i="49"/>
  <c r="EB317" i="49"/>
  <c r="FA317" i="49"/>
  <c r="DP304" i="48"/>
  <c r="AR631" i="49" s="1"/>
  <c r="CP631" i="49" s="1"/>
  <c r="BQ631" i="49" s="1"/>
  <c r="DH304" i="48"/>
  <c r="AJ631" i="49" s="1"/>
  <c r="CH631" i="49" s="1"/>
  <c r="BI631" i="49" s="1"/>
  <c r="DQ317" i="49"/>
  <c r="CR317" i="49"/>
  <c r="EP317" i="49"/>
  <c r="FO317" i="49"/>
  <c r="DR317" i="49"/>
  <c r="CS317" i="49"/>
  <c r="EQ317" i="49"/>
  <c r="FP317" i="49"/>
  <c r="CY317" i="49"/>
  <c r="FV317" i="49"/>
  <c r="EW317" i="49"/>
  <c r="DX317" i="49"/>
  <c r="CW317" i="49"/>
  <c r="DV317" i="49"/>
  <c r="EU317" i="49"/>
  <c r="FT317" i="49"/>
  <c r="DY317" i="49"/>
  <c r="CZ317" i="49"/>
  <c r="EX317" i="49"/>
  <c r="FW317" i="49"/>
  <c r="CT317" i="49"/>
  <c r="DS317" i="49"/>
  <c r="ER317" i="49"/>
  <c r="FQ317" i="49"/>
  <c r="DS304" i="48"/>
  <c r="AU631" i="49" s="1"/>
  <c r="CS631" i="49" s="1"/>
  <c r="BT631" i="49" s="1"/>
  <c r="DR304" i="48"/>
  <c r="AT631" i="49" s="1"/>
  <c r="CR631" i="49" s="1"/>
  <c r="BS631" i="49" s="1"/>
  <c r="DZ304" i="48"/>
  <c r="BB631" i="49" s="1"/>
  <c r="CZ631" i="49" s="1"/>
  <c r="CA631" i="49" s="1"/>
  <c r="DY304" i="48"/>
  <c r="BA631" i="49" s="1"/>
  <c r="CY631" i="49" s="1"/>
  <c r="BZ631" i="49" s="1"/>
  <c r="DD317" i="49"/>
  <c r="CE317" i="49"/>
  <c r="FB317" i="49"/>
  <c r="EC317" i="49"/>
  <c r="CM317" i="49"/>
  <c r="DL317" i="49"/>
  <c r="EK317" i="49"/>
  <c r="FJ317" i="49"/>
  <c r="DM317" i="49"/>
  <c r="CN317" i="49"/>
  <c r="EL317" i="49"/>
  <c r="FK317" i="49"/>
  <c r="DE317" i="49"/>
  <c r="CF317" i="49"/>
  <c r="FC317" i="49"/>
  <c r="ED317" i="49"/>
  <c r="DU317" i="49"/>
  <c r="CV317" i="49"/>
  <c r="ET317" i="49"/>
  <c r="FS317" i="49"/>
  <c r="DW317" i="49"/>
  <c r="CX317" i="49"/>
  <c r="FU317" i="49"/>
  <c r="EV317" i="49"/>
  <c r="CU316" i="49"/>
  <c r="DT316" i="49"/>
  <c r="ES316" i="49"/>
  <c r="FR316" i="49"/>
  <c r="BB315" i="49"/>
  <c r="AB315" i="49" s="1"/>
  <c r="DG316" i="49"/>
  <c r="CH316" i="49"/>
  <c r="FE316" i="49"/>
  <c r="EF316" i="49"/>
  <c r="AR316" i="49"/>
  <c r="R316" i="49" s="1"/>
  <c r="CM316" i="49"/>
  <c r="DL316" i="49"/>
  <c r="FJ316" i="49"/>
  <c r="EK316" i="49"/>
  <c r="CW316" i="49"/>
  <c r="DV316" i="49"/>
  <c r="EU316" i="49"/>
  <c r="FT316" i="49"/>
  <c r="CL317" i="49"/>
  <c r="DK317" i="49"/>
  <c r="FI317" i="49"/>
  <c r="EJ317" i="49"/>
  <c r="DJ316" i="49"/>
  <c r="CK316" i="49"/>
  <c r="EI316" i="49"/>
  <c r="FH316" i="49"/>
  <c r="AT315" i="49"/>
  <c r="T315" i="49" s="1"/>
  <c r="DW305" i="48"/>
  <c r="AY632" i="49" s="1"/>
  <c r="CW632" i="49" s="1"/>
  <c r="BX632" i="49" s="1"/>
  <c r="DT305" i="48"/>
  <c r="AV632" i="49" s="1"/>
  <c r="CT632" i="49" s="1"/>
  <c r="BU632" i="49" s="1"/>
  <c r="DK305" i="48"/>
  <c r="AM632" i="49" s="1"/>
  <c r="CK632" i="49" s="1"/>
  <c r="BL632" i="49" s="1"/>
  <c r="DV305" i="48"/>
  <c r="AX632" i="49" s="1"/>
  <c r="CV632" i="49" s="1"/>
  <c r="BW632" i="49" s="1"/>
  <c r="DA304" i="48"/>
  <c r="D306" i="48"/>
  <c r="BD630" i="49" l="1"/>
  <c r="CB630" i="49" s="1"/>
  <c r="ES317" i="49"/>
  <c r="CU317" i="49"/>
  <c r="CB631" i="49"/>
  <c r="DB628" i="49"/>
  <c r="DI305" i="48"/>
  <c r="AK632" i="49" s="1"/>
  <c r="CI632" i="49" s="1"/>
  <c r="BJ632" i="49" s="1"/>
  <c r="BG319" i="49"/>
  <c r="BW319" i="49"/>
  <c r="BK319" i="49"/>
  <c r="CA319" i="49"/>
  <c r="BD319" i="49"/>
  <c r="BT319" i="49"/>
  <c r="BO319" i="49"/>
  <c r="BH319" i="49"/>
  <c r="BX319" i="49"/>
  <c r="BE319" i="49"/>
  <c r="BU319" i="49"/>
  <c r="BR319" i="49"/>
  <c r="BL319" i="49"/>
  <c r="BI319" i="49"/>
  <c r="BJ319" i="49"/>
  <c r="BM319" i="49"/>
  <c r="BN319" i="49"/>
  <c r="BQ319" i="49"/>
  <c r="BV319" i="49"/>
  <c r="BS319" i="49"/>
  <c r="BY319" i="49"/>
  <c r="BF319" i="49"/>
  <c r="BZ319" i="49"/>
  <c r="DL305" i="48"/>
  <c r="AN632" i="49" s="1"/>
  <c r="CL632" i="49" s="1"/>
  <c r="BM632" i="49" s="1"/>
  <c r="Q630" i="49"/>
  <c r="DD305" i="48"/>
  <c r="AF632" i="49" s="1"/>
  <c r="CD632" i="49" s="1"/>
  <c r="BE632" i="49" s="1"/>
  <c r="DQ305" i="48"/>
  <c r="AS632" i="49" s="1"/>
  <c r="CQ632" i="49" s="1"/>
  <c r="BR632" i="49" s="1"/>
  <c r="DG305" i="48"/>
  <c r="AI632" i="49" s="1"/>
  <c r="CG632" i="49" s="1"/>
  <c r="BH632" i="49" s="1"/>
  <c r="DU305" i="48"/>
  <c r="AW632" i="49" s="1"/>
  <c r="CU632" i="49" s="1"/>
  <c r="BV632" i="49" s="1"/>
  <c r="EQ630" i="49"/>
  <c r="DR630" i="49" s="1"/>
  <c r="EU631" i="49"/>
  <c r="DV631" i="49" s="1"/>
  <c r="EH631" i="49"/>
  <c r="DI631" i="49" s="1"/>
  <c r="X630" i="49"/>
  <c r="EX630" i="49"/>
  <c r="DY630" i="49" s="1"/>
  <c r="AB630" i="49" s="1"/>
  <c r="K630" i="49"/>
  <c r="EF630" i="49"/>
  <c r="DG630" i="49" s="1"/>
  <c r="J630" i="49" s="1"/>
  <c r="ET631" i="49"/>
  <c r="DU631" i="49" s="1"/>
  <c r="X631" i="49" s="1"/>
  <c r="EA631" i="49"/>
  <c r="N630" i="49"/>
  <c r="EI631" i="49"/>
  <c r="DJ631" i="49" s="1"/>
  <c r="EW630" i="49"/>
  <c r="DX630" i="49" s="1"/>
  <c r="AA630" i="49" s="1"/>
  <c r="EA629" i="49"/>
  <c r="I630" i="49"/>
  <c r="EK630" i="49"/>
  <c r="DL630" i="49" s="1"/>
  <c r="O630" i="49" s="1"/>
  <c r="EC631" i="49"/>
  <c r="DD631" i="49" s="1"/>
  <c r="G631" i="49" s="1"/>
  <c r="EV631" i="49"/>
  <c r="DW631" i="49" s="1"/>
  <c r="EO630" i="49"/>
  <c r="DP630" i="49" s="1"/>
  <c r="S630" i="49" s="1"/>
  <c r="ED631" i="49"/>
  <c r="DE631" i="49" s="1"/>
  <c r="EV630" i="49"/>
  <c r="DW630" i="49" s="1"/>
  <c r="Z630" i="49" s="1"/>
  <c r="ES630" i="49"/>
  <c r="DT630" i="49" s="1"/>
  <c r="W630" i="49" s="1"/>
  <c r="EK631" i="49"/>
  <c r="DL631" i="49" s="1"/>
  <c r="EB630" i="49"/>
  <c r="DC630" i="49" s="1"/>
  <c r="F630" i="49" s="1"/>
  <c r="EP630" i="49"/>
  <c r="DQ630" i="49" s="1"/>
  <c r="T630" i="49" s="1"/>
  <c r="EM631" i="49"/>
  <c r="DN631" i="49" s="1"/>
  <c r="EI630" i="49"/>
  <c r="DJ630" i="49" s="1"/>
  <c r="M630" i="49" s="1"/>
  <c r="EL631" i="49"/>
  <c r="DM631" i="49" s="1"/>
  <c r="P631" i="49" s="1"/>
  <c r="EU630" i="49"/>
  <c r="DV630" i="49" s="1"/>
  <c r="Y630" i="49" s="1"/>
  <c r="ES631" i="49"/>
  <c r="DT631" i="49" s="1"/>
  <c r="W631" i="49" s="1"/>
  <c r="EC630" i="49"/>
  <c r="DD630" i="49" s="1"/>
  <c r="G630" i="49" s="1"/>
  <c r="EO631" i="49"/>
  <c r="DP631" i="49" s="1"/>
  <c r="ER630" i="49"/>
  <c r="DS630" i="49" s="1"/>
  <c r="V630" i="49" s="1"/>
  <c r="EH630" i="49"/>
  <c r="DI630" i="49" s="1"/>
  <c r="L630" i="49" s="1"/>
  <c r="ER631" i="49"/>
  <c r="DS631" i="49" s="1"/>
  <c r="V631" i="49" s="1"/>
  <c r="AM316" i="49"/>
  <c r="M316" i="49" s="1"/>
  <c r="DM305" i="48"/>
  <c r="AO632" i="49" s="1"/>
  <c r="CM632" i="49" s="1"/>
  <c r="BN632" i="49" s="1"/>
  <c r="DF305" i="48"/>
  <c r="AH632" i="49" s="1"/>
  <c r="CF632" i="49" s="1"/>
  <c r="BG632" i="49" s="1"/>
  <c r="EA304" i="48"/>
  <c r="DE305" i="48"/>
  <c r="AG632" i="49" s="1"/>
  <c r="CE632" i="49" s="1"/>
  <c r="BF632" i="49" s="1"/>
  <c r="DP305" i="48"/>
  <c r="AR632" i="49" s="1"/>
  <c r="CP632" i="49" s="1"/>
  <c r="BQ632" i="49" s="1"/>
  <c r="AE317" i="49"/>
  <c r="E317" i="49" s="1"/>
  <c r="AM317" i="49"/>
  <c r="M317" i="49" s="1"/>
  <c r="AW317" i="49"/>
  <c r="W317" i="49" s="1"/>
  <c r="AS317" i="49"/>
  <c r="S317" i="49" s="1"/>
  <c r="AC315" i="49"/>
  <c r="AF316" i="49"/>
  <c r="F316" i="49" s="1"/>
  <c r="AT316" i="49"/>
  <c r="T316" i="49" s="1"/>
  <c r="AN317" i="49"/>
  <c r="N317" i="49" s="1"/>
  <c r="AO316" i="49"/>
  <c r="O316" i="49" s="1"/>
  <c r="AK317" i="49"/>
  <c r="K317" i="49" s="1"/>
  <c r="AI317" i="49"/>
  <c r="I317" i="49" s="1"/>
  <c r="AW316" i="49"/>
  <c r="W316" i="49" s="1"/>
  <c r="AX317" i="49"/>
  <c r="X317" i="49" s="1"/>
  <c r="AP317" i="49"/>
  <c r="P317" i="49" s="1"/>
  <c r="AO317" i="49"/>
  <c r="O317" i="49" s="1"/>
  <c r="AV317" i="49"/>
  <c r="V317" i="49" s="1"/>
  <c r="BB317" i="49"/>
  <c r="AB317" i="49" s="1"/>
  <c r="AY317" i="49"/>
  <c r="Y317" i="49" s="1"/>
  <c r="BA317" i="49"/>
  <c r="AA317" i="49" s="1"/>
  <c r="AU317" i="49"/>
  <c r="U317" i="49" s="1"/>
  <c r="AT317" i="49"/>
  <c r="T317" i="49" s="1"/>
  <c r="AS316" i="49"/>
  <c r="S316" i="49" s="1"/>
  <c r="BA316" i="49"/>
  <c r="AA316" i="49" s="1"/>
  <c r="AQ317" i="49"/>
  <c r="Q317" i="49" s="1"/>
  <c r="AL317" i="49"/>
  <c r="L317" i="49" s="1"/>
  <c r="AJ317" i="49"/>
  <c r="J317" i="49" s="1"/>
  <c r="CY318" i="49"/>
  <c r="DX318" i="49"/>
  <c r="EW318" i="49"/>
  <c r="FV318" i="49"/>
  <c r="DI318" i="49"/>
  <c r="CJ318" i="49"/>
  <c r="FG318" i="49"/>
  <c r="EH318" i="49"/>
  <c r="DW318" i="49"/>
  <c r="CX318" i="49"/>
  <c r="FU318" i="49"/>
  <c r="EV318" i="49"/>
  <c r="DG318" i="49"/>
  <c r="CH318" i="49"/>
  <c r="EF318" i="49"/>
  <c r="FE318" i="49"/>
  <c r="CO318" i="49"/>
  <c r="DN318" i="49"/>
  <c r="FL318" i="49"/>
  <c r="EM318" i="49"/>
  <c r="DU318" i="49"/>
  <c r="CV318" i="49"/>
  <c r="ET318" i="49"/>
  <c r="FS318" i="49"/>
  <c r="DT318" i="49"/>
  <c r="CU318" i="49"/>
  <c r="ES318" i="49"/>
  <c r="FR318" i="49"/>
  <c r="DS318" i="49"/>
  <c r="CT318" i="49"/>
  <c r="ER318" i="49"/>
  <c r="FQ318" i="49"/>
  <c r="DY305" i="48"/>
  <c r="BA632" i="49" s="1"/>
  <c r="CY632" i="49" s="1"/>
  <c r="BZ632" i="49" s="1"/>
  <c r="DR318" i="49"/>
  <c r="CS318" i="49"/>
  <c r="FP318" i="49"/>
  <c r="EQ318" i="49"/>
  <c r="DM318" i="49"/>
  <c r="CN318" i="49"/>
  <c r="FK318" i="49"/>
  <c r="EL318" i="49"/>
  <c r="DN305" i="48"/>
  <c r="AP632" i="49" s="1"/>
  <c r="CN632" i="49" s="1"/>
  <c r="BO632" i="49" s="1"/>
  <c r="DJ305" i="48"/>
  <c r="AL632" i="49" s="1"/>
  <c r="CJ632" i="49" s="1"/>
  <c r="BK632" i="49" s="1"/>
  <c r="CK318" i="49"/>
  <c r="DJ318" i="49"/>
  <c r="EI318" i="49"/>
  <c r="FH318" i="49"/>
  <c r="CG318" i="49"/>
  <c r="DF318" i="49"/>
  <c r="EE318" i="49"/>
  <c r="FD318" i="49"/>
  <c r="CD318" i="49"/>
  <c r="DC318" i="49"/>
  <c r="FA318" i="49"/>
  <c r="EB318" i="49"/>
  <c r="CW318" i="49"/>
  <c r="DV318" i="49"/>
  <c r="FT318" i="49"/>
  <c r="EU318" i="49"/>
  <c r="CQ318" i="49"/>
  <c r="DP318" i="49"/>
  <c r="FN318" i="49"/>
  <c r="EO318" i="49"/>
  <c r="AY316" i="49"/>
  <c r="Y316" i="49" s="1"/>
  <c r="AJ316" i="49"/>
  <c r="J316" i="49" s="1"/>
  <c r="AF317" i="49"/>
  <c r="F317" i="49" s="1"/>
  <c r="DY318" i="49"/>
  <c r="CZ318" i="49"/>
  <c r="FW318" i="49"/>
  <c r="EX318" i="49"/>
  <c r="CL318" i="49"/>
  <c r="DK318" i="49"/>
  <c r="EJ318" i="49"/>
  <c r="FI318" i="49"/>
  <c r="DS305" i="48"/>
  <c r="AU632" i="49" s="1"/>
  <c r="CS632" i="49" s="1"/>
  <c r="BT632" i="49" s="1"/>
  <c r="DQ318" i="49"/>
  <c r="CR318" i="49"/>
  <c r="FO318" i="49"/>
  <c r="EP318" i="49"/>
  <c r="DH305" i="48"/>
  <c r="AJ632" i="49" s="1"/>
  <c r="CH632" i="49" s="1"/>
  <c r="BI632" i="49" s="1"/>
  <c r="DZ305" i="48"/>
  <c r="BB632" i="49" s="1"/>
  <c r="CZ632" i="49" s="1"/>
  <c r="CA632" i="49" s="1"/>
  <c r="DO305" i="48"/>
  <c r="AQ632" i="49" s="1"/>
  <c r="CO632" i="49" s="1"/>
  <c r="BP632" i="49" s="1"/>
  <c r="DR305" i="48"/>
  <c r="AT632" i="49" s="1"/>
  <c r="CR632" i="49" s="1"/>
  <c r="BS632" i="49" s="1"/>
  <c r="DX305" i="48"/>
  <c r="AZ632" i="49" s="1"/>
  <c r="CX632" i="49" s="1"/>
  <c r="BY632" i="49" s="1"/>
  <c r="DE318" i="49"/>
  <c r="CF318" i="49"/>
  <c r="FC318" i="49"/>
  <c r="ED318" i="49"/>
  <c r="CE318" i="49"/>
  <c r="DD318" i="49"/>
  <c r="FB318" i="49"/>
  <c r="EC318" i="49"/>
  <c r="DB318" i="49"/>
  <c r="CC318" i="49"/>
  <c r="EZ318" i="49"/>
  <c r="EA318" i="49"/>
  <c r="CP318" i="49"/>
  <c r="DO318" i="49"/>
  <c r="EN318" i="49"/>
  <c r="FM318" i="49"/>
  <c r="CI318" i="49"/>
  <c r="DH318" i="49"/>
  <c r="FF318" i="49"/>
  <c r="EG318" i="49"/>
  <c r="DL318" i="49"/>
  <c r="CM318" i="49"/>
  <c r="FJ318" i="49"/>
  <c r="EK318" i="49"/>
  <c r="AZ317" i="49"/>
  <c r="Z317" i="49" s="1"/>
  <c r="AH317" i="49"/>
  <c r="H317" i="49" s="1"/>
  <c r="AG317" i="49"/>
  <c r="G317" i="49" s="1"/>
  <c r="AR317" i="49"/>
  <c r="R317" i="49" s="1"/>
  <c r="DN306" i="48"/>
  <c r="AP633" i="49" s="1"/>
  <c r="CN633" i="49" s="1"/>
  <c r="BO633" i="49" s="1"/>
  <c r="DX306" i="48"/>
  <c r="AZ633" i="49" s="1"/>
  <c r="CX633" i="49" s="1"/>
  <c r="BY633" i="49" s="1"/>
  <c r="DG306" i="48"/>
  <c r="AI633" i="49" s="1"/>
  <c r="CG633" i="49" s="1"/>
  <c r="BH633" i="49" s="1"/>
  <c r="DU306" i="48"/>
  <c r="AW633" i="49" s="1"/>
  <c r="CU633" i="49" s="1"/>
  <c r="BV633" i="49" s="1"/>
  <c r="DR306" i="48"/>
  <c r="AT633" i="49" s="1"/>
  <c r="CR633" i="49" s="1"/>
  <c r="BS633" i="49" s="1"/>
  <c r="DQ306" i="48"/>
  <c r="AS633" i="49" s="1"/>
  <c r="CQ633" i="49" s="1"/>
  <c r="BR633" i="49" s="1"/>
  <c r="DC305" i="48"/>
  <c r="DA305" i="48"/>
  <c r="D307" i="48"/>
  <c r="DO306" i="48" l="1"/>
  <c r="AQ633" i="49" s="1"/>
  <c r="CO633" i="49" s="1"/>
  <c r="BP633" i="49" s="1"/>
  <c r="BP319" i="49"/>
  <c r="E628" i="49"/>
  <c r="AC628" i="49" s="1"/>
  <c r="DZ628" i="49"/>
  <c r="DB629" i="49"/>
  <c r="DB631" i="49"/>
  <c r="BO320" i="49"/>
  <c r="BH320" i="49"/>
  <c r="BX320" i="49"/>
  <c r="BS320" i="49"/>
  <c r="BL320" i="49"/>
  <c r="BG320" i="49"/>
  <c r="BW320" i="49"/>
  <c r="BM320" i="49"/>
  <c r="BJ320" i="49"/>
  <c r="BZ320" i="49"/>
  <c r="BK320" i="49"/>
  <c r="BE320" i="49"/>
  <c r="BY320" i="49"/>
  <c r="BF320" i="49"/>
  <c r="CA320" i="49"/>
  <c r="BD320" i="49"/>
  <c r="BI320" i="49"/>
  <c r="BN320" i="49"/>
  <c r="BT320" i="49"/>
  <c r="BQ320" i="49"/>
  <c r="BR320" i="49"/>
  <c r="BU320" i="49"/>
  <c r="U630" i="49"/>
  <c r="DV306" i="48"/>
  <c r="AX633" i="49" s="1"/>
  <c r="CV633" i="49" s="1"/>
  <c r="BW633" i="49" s="1"/>
  <c r="Y631" i="49"/>
  <c r="DF306" i="48"/>
  <c r="AH633" i="49" s="1"/>
  <c r="CF633" i="49" s="1"/>
  <c r="BG633" i="49" s="1"/>
  <c r="DI306" i="48"/>
  <c r="AK633" i="49" s="1"/>
  <c r="CI633" i="49" s="1"/>
  <c r="BJ633" i="49" s="1"/>
  <c r="DT306" i="48"/>
  <c r="AV633" i="49" s="1"/>
  <c r="CT633" i="49" s="1"/>
  <c r="BU633" i="49" s="1"/>
  <c r="DE306" i="48"/>
  <c r="AG633" i="49" s="1"/>
  <c r="CE633" i="49" s="1"/>
  <c r="BF633" i="49" s="1"/>
  <c r="L631" i="49"/>
  <c r="DJ306" i="48"/>
  <c r="AL633" i="49" s="1"/>
  <c r="CJ633" i="49" s="1"/>
  <c r="BK633" i="49" s="1"/>
  <c r="DP306" i="48"/>
  <c r="AR633" i="49" s="1"/>
  <c r="CP633" i="49" s="1"/>
  <c r="BQ633" i="49" s="1"/>
  <c r="DH306" i="48"/>
  <c r="AJ633" i="49" s="1"/>
  <c r="CH633" i="49" s="1"/>
  <c r="BI633" i="49" s="1"/>
  <c r="DW306" i="48"/>
  <c r="AY633" i="49" s="1"/>
  <c r="CW633" i="49" s="1"/>
  <c r="BX633" i="49" s="1"/>
  <c r="EJ632" i="49"/>
  <c r="DK632" i="49" s="1"/>
  <c r="EE632" i="49"/>
  <c r="DF632" i="49" s="1"/>
  <c r="EA630" i="49"/>
  <c r="H631" i="49"/>
  <c r="EQ631" i="49"/>
  <c r="DR631" i="49" s="1"/>
  <c r="U631" i="49" s="1"/>
  <c r="O631" i="49"/>
  <c r="Z631" i="49"/>
  <c r="EN631" i="49"/>
  <c r="DO631" i="49" s="1"/>
  <c r="R631" i="49" s="1"/>
  <c r="EO632" i="49"/>
  <c r="DP632" i="49" s="1"/>
  <c r="EG632" i="49"/>
  <c r="DH632" i="49" s="1"/>
  <c r="EW631" i="49"/>
  <c r="DX631" i="49" s="1"/>
  <c r="AA631" i="49" s="1"/>
  <c r="ER632" i="49"/>
  <c r="DS632" i="49" s="1"/>
  <c r="V632" i="49" s="1"/>
  <c r="Q631" i="49"/>
  <c r="E631" i="49"/>
  <c r="M631" i="49"/>
  <c r="S631" i="49"/>
  <c r="EB631" i="49"/>
  <c r="DC631" i="49" s="1"/>
  <c r="F631" i="49" s="1"/>
  <c r="ET632" i="49"/>
  <c r="DU632" i="49" s="1"/>
  <c r="X632" i="49" s="1"/>
  <c r="EJ631" i="49"/>
  <c r="DK631" i="49" s="1"/>
  <c r="N631" i="49" s="1"/>
  <c r="ES632" i="49"/>
  <c r="DT632" i="49" s="1"/>
  <c r="W632" i="49" s="1"/>
  <c r="EI632" i="49"/>
  <c r="DJ632" i="49" s="1"/>
  <c r="EG631" i="49"/>
  <c r="DH631" i="49" s="1"/>
  <c r="K631" i="49" s="1"/>
  <c r="EB632" i="49"/>
  <c r="DC632" i="49" s="1"/>
  <c r="EU632" i="49"/>
  <c r="DV632" i="49" s="1"/>
  <c r="Y632" i="49" s="1"/>
  <c r="EX631" i="49"/>
  <c r="DY631" i="49" s="1"/>
  <c r="AB631" i="49" s="1"/>
  <c r="EP631" i="49"/>
  <c r="DQ631" i="49" s="1"/>
  <c r="T631" i="49" s="1"/>
  <c r="EE631" i="49"/>
  <c r="DF631" i="49" s="1"/>
  <c r="EF631" i="49"/>
  <c r="DG631" i="49" s="1"/>
  <c r="J631" i="49" s="1"/>
  <c r="AC317" i="49"/>
  <c r="AO318" i="49"/>
  <c r="O318" i="49" s="1"/>
  <c r="AK318" i="49"/>
  <c r="K318" i="49" s="1"/>
  <c r="AE318" i="49"/>
  <c r="E318" i="49" s="1"/>
  <c r="AG318" i="49"/>
  <c r="G318" i="49" s="1"/>
  <c r="AH318" i="49"/>
  <c r="H318" i="49" s="1"/>
  <c r="DJ319" i="49"/>
  <c r="EI319" i="49"/>
  <c r="CK319" i="49"/>
  <c r="FH319" i="49"/>
  <c r="DR319" i="49"/>
  <c r="CS319" i="49"/>
  <c r="FP319" i="49"/>
  <c r="EQ319" i="49"/>
  <c r="DY306" i="48"/>
  <c r="BA633" i="49" s="1"/>
  <c r="CY633" i="49" s="1"/>
  <c r="BZ633" i="49" s="1"/>
  <c r="DM306" i="48"/>
  <c r="AO633" i="49" s="1"/>
  <c r="CM633" i="49" s="1"/>
  <c r="BN633" i="49" s="1"/>
  <c r="DK319" i="49"/>
  <c r="CL319" i="49"/>
  <c r="FI319" i="49"/>
  <c r="EJ319" i="49"/>
  <c r="CP319" i="49"/>
  <c r="DO319" i="49"/>
  <c r="EN319" i="49"/>
  <c r="FM319" i="49"/>
  <c r="DI319" i="49"/>
  <c r="CJ319" i="49"/>
  <c r="EH319" i="49"/>
  <c r="FG319" i="49"/>
  <c r="CT319" i="49"/>
  <c r="DS319" i="49"/>
  <c r="ER319" i="49"/>
  <c r="FQ319" i="49"/>
  <c r="CI319" i="49"/>
  <c r="DH319" i="49"/>
  <c r="EG319" i="49"/>
  <c r="FF319" i="49"/>
  <c r="CE319" i="49"/>
  <c r="DD319" i="49"/>
  <c r="FB319" i="49"/>
  <c r="EC319" i="49"/>
  <c r="AR318" i="49"/>
  <c r="R318" i="49" s="1"/>
  <c r="AT318" i="49"/>
  <c r="T318" i="49" s="1"/>
  <c r="AS318" i="49"/>
  <c r="S318" i="49" s="1"/>
  <c r="AY318" i="49"/>
  <c r="Y318" i="49" s="1"/>
  <c r="AF318" i="49"/>
  <c r="F318" i="49" s="1"/>
  <c r="AQ318" i="49"/>
  <c r="Q318" i="49" s="1"/>
  <c r="AZ318" i="49"/>
  <c r="Z318" i="49" s="1"/>
  <c r="AL318" i="49"/>
  <c r="L318" i="49" s="1"/>
  <c r="EA305" i="48"/>
  <c r="AE632" i="49"/>
  <c r="CC632" i="49" s="1"/>
  <c r="DX319" i="49"/>
  <c r="CY319" i="49"/>
  <c r="EW319" i="49"/>
  <c r="FV319" i="49"/>
  <c r="CD319" i="49"/>
  <c r="DC319" i="49"/>
  <c r="FA319" i="49"/>
  <c r="EB319" i="49"/>
  <c r="DK306" i="48"/>
  <c r="AM633" i="49" s="1"/>
  <c r="CK633" i="49" s="1"/>
  <c r="BL633" i="49" s="1"/>
  <c r="DZ306" i="48"/>
  <c r="BB633" i="49" s="1"/>
  <c r="CZ633" i="49" s="1"/>
  <c r="CA633" i="49" s="1"/>
  <c r="DS306" i="48"/>
  <c r="AU633" i="49" s="1"/>
  <c r="CS633" i="49" s="1"/>
  <c r="BT633" i="49" s="1"/>
  <c r="DE319" i="49"/>
  <c r="CF319" i="49"/>
  <c r="ED319" i="49"/>
  <c r="FC319" i="49"/>
  <c r="DU319" i="49"/>
  <c r="CV319" i="49"/>
  <c r="ET319" i="49"/>
  <c r="FS319" i="49"/>
  <c r="DW319" i="49"/>
  <c r="CX319" i="49"/>
  <c r="EV319" i="49"/>
  <c r="FU319" i="49"/>
  <c r="CG319" i="49"/>
  <c r="DF319" i="49"/>
  <c r="EE319" i="49"/>
  <c r="FD319" i="49"/>
  <c r="CO319" i="49"/>
  <c r="DN319" i="49"/>
  <c r="EM319" i="49"/>
  <c r="FL319" i="49"/>
  <c r="DQ319" i="49"/>
  <c r="CR319" i="49"/>
  <c r="FO319" i="49"/>
  <c r="EP319" i="49"/>
  <c r="BB318" i="49"/>
  <c r="AB318" i="49" s="1"/>
  <c r="AI318" i="49"/>
  <c r="I318" i="49" s="1"/>
  <c r="AM318" i="49"/>
  <c r="M318" i="49" s="1"/>
  <c r="AV318" i="49"/>
  <c r="V318" i="49" s="1"/>
  <c r="AW318" i="49"/>
  <c r="W318" i="49" s="1"/>
  <c r="AX318" i="49"/>
  <c r="X318" i="49" s="1"/>
  <c r="AJ318" i="49"/>
  <c r="J318" i="49" s="1"/>
  <c r="BA318" i="49"/>
  <c r="AA318" i="49" s="1"/>
  <c r="DY319" i="49"/>
  <c r="EX319" i="49"/>
  <c r="CZ319" i="49"/>
  <c r="FW319" i="49"/>
  <c r="DD306" i="48"/>
  <c r="AF633" i="49" s="1"/>
  <c r="CD633" i="49" s="1"/>
  <c r="BE633" i="49" s="1"/>
  <c r="DL306" i="48"/>
  <c r="AN633" i="49" s="1"/>
  <c r="CL633" i="49" s="1"/>
  <c r="BM633" i="49" s="1"/>
  <c r="CH319" i="49"/>
  <c r="DG319" i="49"/>
  <c r="FE319" i="49"/>
  <c r="EF319" i="49"/>
  <c r="CW319" i="49"/>
  <c r="DV319" i="49"/>
  <c r="FT319" i="49"/>
  <c r="EU319" i="49"/>
  <c r="CC319" i="49"/>
  <c r="DB319" i="49"/>
  <c r="EA319" i="49"/>
  <c r="EZ319" i="49"/>
  <c r="DM319" i="49"/>
  <c r="CN319" i="49"/>
  <c r="EL319" i="49"/>
  <c r="FK319" i="49"/>
  <c r="CU319" i="49"/>
  <c r="DT319" i="49"/>
  <c r="FR319" i="49"/>
  <c r="ES319" i="49"/>
  <c r="DP319" i="49"/>
  <c r="CQ319" i="49"/>
  <c r="FN319" i="49"/>
  <c r="EO319" i="49"/>
  <c r="AN318" i="49"/>
  <c r="N318" i="49" s="1"/>
  <c r="AC316" i="49"/>
  <c r="AP318" i="49"/>
  <c r="P318" i="49" s="1"/>
  <c r="AU318" i="49"/>
  <c r="U318" i="49" s="1"/>
  <c r="DL319" i="49"/>
  <c r="CM319" i="49"/>
  <c r="EK319" i="49"/>
  <c r="FJ319" i="49"/>
  <c r="DP307" i="48"/>
  <c r="AR634" i="49" s="1"/>
  <c r="CP634" i="49" s="1"/>
  <c r="BQ634" i="49" s="1"/>
  <c r="DW307" i="48"/>
  <c r="AY634" i="49" s="1"/>
  <c r="CW634" i="49" s="1"/>
  <c r="BX634" i="49" s="1"/>
  <c r="DS307" i="48"/>
  <c r="AU634" i="49" s="1"/>
  <c r="CS634" i="49" s="1"/>
  <c r="BT634" i="49" s="1"/>
  <c r="DY307" i="48"/>
  <c r="BA634" i="49" s="1"/>
  <c r="CY634" i="49" s="1"/>
  <c r="BZ634" i="49" s="1"/>
  <c r="DJ307" i="48"/>
  <c r="AL634" i="49" s="1"/>
  <c r="CJ634" i="49" s="1"/>
  <c r="BK634" i="49" s="1"/>
  <c r="DV307" i="48"/>
  <c r="AX634" i="49" s="1"/>
  <c r="CV634" i="49" s="1"/>
  <c r="BW634" i="49" s="1"/>
  <c r="DH307" i="48"/>
  <c r="AJ634" i="49" s="1"/>
  <c r="CH634" i="49" s="1"/>
  <c r="BI634" i="49" s="1"/>
  <c r="DE307" i="48"/>
  <c r="AG634" i="49" s="1"/>
  <c r="CE634" i="49" s="1"/>
  <c r="BF634" i="49" s="1"/>
  <c r="DC306" i="48"/>
  <c r="DA306" i="48"/>
  <c r="D308" i="48"/>
  <c r="BD632" i="49" l="1"/>
  <c r="CB632" i="49" s="1"/>
  <c r="DF307" i="48"/>
  <c r="AH634" i="49" s="1"/>
  <c r="CF634" i="49" s="1"/>
  <c r="BG634" i="49" s="1"/>
  <c r="DU307" i="48"/>
  <c r="AW634" i="49" s="1"/>
  <c r="CU634" i="49" s="1"/>
  <c r="BV634" i="49" s="1"/>
  <c r="BV320" i="49"/>
  <c r="ES320" i="49" s="1"/>
  <c r="DO307" i="48"/>
  <c r="AQ634" i="49" s="1"/>
  <c r="CO634" i="49" s="1"/>
  <c r="BP634" i="49" s="1"/>
  <c r="BP320" i="49"/>
  <c r="DZ631" i="49"/>
  <c r="E629" i="49"/>
  <c r="AC629" i="49" s="1"/>
  <c r="DZ629" i="49"/>
  <c r="DB630" i="49"/>
  <c r="BG321" i="49"/>
  <c r="BW321" i="49"/>
  <c r="BP321" i="49"/>
  <c r="BK321" i="49"/>
  <c r="CA321" i="49"/>
  <c r="BD321" i="49"/>
  <c r="BT321" i="49"/>
  <c r="BH321" i="49"/>
  <c r="BX321" i="49"/>
  <c r="BE321" i="49"/>
  <c r="BU321" i="49"/>
  <c r="BR321" i="49"/>
  <c r="BY321" i="49"/>
  <c r="BF321" i="49"/>
  <c r="BI321" i="49"/>
  <c r="BJ321" i="49"/>
  <c r="BS321" i="49"/>
  <c r="BM321" i="49"/>
  <c r="BN321" i="49"/>
  <c r="BL321" i="49"/>
  <c r="BQ321" i="49"/>
  <c r="DR307" i="48"/>
  <c r="AT634" i="49" s="1"/>
  <c r="CR634" i="49" s="1"/>
  <c r="BS634" i="49" s="1"/>
  <c r="DI307" i="48"/>
  <c r="AK634" i="49" s="1"/>
  <c r="CI634" i="49" s="1"/>
  <c r="BJ634" i="49" s="1"/>
  <c r="DX307" i="48"/>
  <c r="AZ634" i="49" s="1"/>
  <c r="CX634" i="49" s="1"/>
  <c r="BY634" i="49" s="1"/>
  <c r="DN307" i="48"/>
  <c r="AP634" i="49" s="1"/>
  <c r="CN634" i="49" s="1"/>
  <c r="BO634" i="49" s="1"/>
  <c r="DZ307" i="48"/>
  <c r="BB634" i="49" s="1"/>
  <c r="CZ634" i="49" s="1"/>
  <c r="CA634" i="49" s="1"/>
  <c r="EL632" i="49"/>
  <c r="DM632" i="49" s="1"/>
  <c r="EM633" i="49"/>
  <c r="DN633" i="49" s="1"/>
  <c r="Q633" i="49" s="1"/>
  <c r="ED633" i="49"/>
  <c r="DE633" i="49" s="1"/>
  <c r="H633" i="49" s="1"/>
  <c r="EC633" i="49"/>
  <c r="DD633" i="49" s="1"/>
  <c r="EX632" i="49"/>
  <c r="DY632" i="49" s="1"/>
  <c r="AB632" i="49" s="1"/>
  <c r="EQ632" i="49"/>
  <c r="DR632" i="49" s="1"/>
  <c r="U632" i="49" s="1"/>
  <c r="I631" i="49"/>
  <c r="AC631" i="49" s="1"/>
  <c r="EF633" i="49"/>
  <c r="DG633" i="49" s="1"/>
  <c r="J633" i="49" s="1"/>
  <c r="K632" i="49"/>
  <c r="EN632" i="49"/>
  <c r="DO632" i="49" s="1"/>
  <c r="R632" i="49" s="1"/>
  <c r="M632" i="49"/>
  <c r="EN633" i="49"/>
  <c r="DO633" i="49" s="1"/>
  <c r="R633" i="49" s="1"/>
  <c r="ET633" i="49"/>
  <c r="DU633" i="49" s="1"/>
  <c r="X633" i="49" s="1"/>
  <c r="ER633" i="49"/>
  <c r="DS633" i="49" s="1"/>
  <c r="V633" i="49" s="1"/>
  <c r="I632" i="49"/>
  <c r="N632" i="49"/>
  <c r="F632" i="49"/>
  <c r="S632" i="49"/>
  <c r="AG319" i="49"/>
  <c r="G319" i="49" s="1"/>
  <c r="AN319" i="49"/>
  <c r="N319" i="49" s="1"/>
  <c r="AM319" i="49"/>
  <c r="M319" i="49" s="1"/>
  <c r="EW632" i="49"/>
  <c r="DX632" i="49" s="1"/>
  <c r="AA632" i="49" s="1"/>
  <c r="ES633" i="49"/>
  <c r="DT633" i="49" s="1"/>
  <c r="W633" i="49" s="1"/>
  <c r="EV632" i="49"/>
  <c r="DW632" i="49" s="1"/>
  <c r="Z632" i="49" s="1"/>
  <c r="EM632" i="49"/>
  <c r="DN632" i="49" s="1"/>
  <c r="Q632" i="49" s="1"/>
  <c r="EF632" i="49"/>
  <c r="DG632" i="49" s="1"/>
  <c r="J632" i="49" s="1"/>
  <c r="EH632" i="49"/>
  <c r="DI632" i="49" s="1"/>
  <c r="L632" i="49" s="1"/>
  <c r="EE633" i="49"/>
  <c r="DF633" i="49" s="1"/>
  <c r="I633" i="49" s="1"/>
  <c r="EC632" i="49"/>
  <c r="DD632" i="49" s="1"/>
  <c r="G632" i="49" s="1"/>
  <c r="EV633" i="49"/>
  <c r="DW633" i="49" s="1"/>
  <c r="EP633" i="49"/>
  <c r="DQ633" i="49" s="1"/>
  <c r="EK632" i="49"/>
  <c r="DL632" i="49" s="1"/>
  <c r="O632" i="49" s="1"/>
  <c r="EL633" i="49"/>
  <c r="DM633" i="49" s="1"/>
  <c r="P633" i="49" s="1"/>
  <c r="EH633" i="49"/>
  <c r="DI633" i="49" s="1"/>
  <c r="EG633" i="49"/>
  <c r="DH633" i="49" s="1"/>
  <c r="K633" i="49" s="1"/>
  <c r="ED632" i="49"/>
  <c r="DE632" i="49" s="1"/>
  <c r="H632" i="49" s="1"/>
  <c r="EU633" i="49"/>
  <c r="DV633" i="49" s="1"/>
  <c r="Y633" i="49" s="1"/>
  <c r="EP632" i="49"/>
  <c r="DQ632" i="49" s="1"/>
  <c r="T632" i="49" s="1"/>
  <c r="EO633" i="49"/>
  <c r="DP633" i="49" s="1"/>
  <c r="S633" i="49" s="1"/>
  <c r="AS319" i="49"/>
  <c r="S319" i="49" s="1"/>
  <c r="AW319" i="49"/>
  <c r="W319" i="49" s="1"/>
  <c r="AY319" i="49"/>
  <c r="Y319" i="49" s="1"/>
  <c r="AJ319" i="49"/>
  <c r="J319" i="49" s="1"/>
  <c r="BB319" i="49"/>
  <c r="AB319" i="49" s="1"/>
  <c r="AC318" i="49"/>
  <c r="EA306" i="48"/>
  <c r="AE633" i="49"/>
  <c r="CC633" i="49" s="1"/>
  <c r="DW320" i="49"/>
  <c r="CX320" i="49"/>
  <c r="EV320" i="49"/>
  <c r="FU320" i="49"/>
  <c r="DY320" i="49"/>
  <c r="CZ320" i="49"/>
  <c r="FW320" i="49"/>
  <c r="EX320" i="49"/>
  <c r="DM320" i="49"/>
  <c r="CN320" i="49"/>
  <c r="EL320" i="49"/>
  <c r="FK320" i="49"/>
  <c r="DQ320" i="49"/>
  <c r="CR320" i="49"/>
  <c r="EP320" i="49"/>
  <c r="FO320" i="49"/>
  <c r="CI320" i="49"/>
  <c r="DH320" i="49"/>
  <c r="EG320" i="49"/>
  <c r="FF320" i="49"/>
  <c r="DX320" i="49"/>
  <c r="CY320" i="49"/>
  <c r="FV320" i="49"/>
  <c r="EW320" i="49"/>
  <c r="AT319" i="49"/>
  <c r="T319" i="49" s="1"/>
  <c r="AF319" i="49"/>
  <c r="F319" i="49" s="1"/>
  <c r="AU319" i="49"/>
  <c r="U319" i="49" s="1"/>
  <c r="DK307" i="48"/>
  <c r="AM634" i="49" s="1"/>
  <c r="CK634" i="49" s="1"/>
  <c r="BL634" i="49" s="1"/>
  <c r="DG307" i="48"/>
  <c r="AI634" i="49" s="1"/>
  <c r="CG634" i="49" s="1"/>
  <c r="BH634" i="49" s="1"/>
  <c r="DD307" i="48"/>
  <c r="AF634" i="49" s="1"/>
  <c r="CD634" i="49" s="1"/>
  <c r="BE634" i="49" s="1"/>
  <c r="DM307" i="48"/>
  <c r="AO634" i="49" s="1"/>
  <c r="CM634" i="49" s="1"/>
  <c r="BN634" i="49" s="1"/>
  <c r="DL307" i="48"/>
  <c r="AN634" i="49" s="1"/>
  <c r="CL634" i="49" s="1"/>
  <c r="BM634" i="49" s="1"/>
  <c r="CH320" i="49"/>
  <c r="DG320" i="49"/>
  <c r="FE320" i="49"/>
  <c r="EF320" i="49"/>
  <c r="DR320" i="49"/>
  <c r="CS320" i="49"/>
  <c r="EQ320" i="49"/>
  <c r="FP320" i="49"/>
  <c r="CP320" i="49"/>
  <c r="DO320" i="49"/>
  <c r="FM320" i="49"/>
  <c r="EN320" i="49"/>
  <c r="DQ307" i="48"/>
  <c r="AS634" i="49" s="1"/>
  <c r="CQ634" i="49" s="1"/>
  <c r="BR634" i="49" s="1"/>
  <c r="CO320" i="49"/>
  <c r="DN320" i="49"/>
  <c r="EM320" i="49"/>
  <c r="FL320" i="49"/>
  <c r="AQ319" i="49"/>
  <c r="Q319" i="49" s="1"/>
  <c r="AI319" i="49"/>
  <c r="I319" i="49" s="1"/>
  <c r="AZ319" i="49"/>
  <c r="Z319" i="49" s="1"/>
  <c r="AX319" i="49"/>
  <c r="X319" i="49" s="1"/>
  <c r="AH319" i="49"/>
  <c r="H319" i="49" s="1"/>
  <c r="BA319" i="49"/>
  <c r="AA319" i="49" s="1"/>
  <c r="DJ320" i="49"/>
  <c r="CK320" i="49"/>
  <c r="EI320" i="49"/>
  <c r="FH320" i="49"/>
  <c r="DL320" i="49"/>
  <c r="CM320" i="49"/>
  <c r="FJ320" i="49"/>
  <c r="EK320" i="49"/>
  <c r="DS320" i="49"/>
  <c r="CT320" i="49"/>
  <c r="ER320" i="49"/>
  <c r="FQ320" i="49"/>
  <c r="DU320" i="49"/>
  <c r="CV320" i="49"/>
  <c r="FS320" i="49"/>
  <c r="ET320" i="49"/>
  <c r="CG320" i="49"/>
  <c r="DF320" i="49"/>
  <c r="FD320" i="49"/>
  <c r="EE320" i="49"/>
  <c r="CD320" i="49"/>
  <c r="DC320" i="49"/>
  <c r="EB320" i="49"/>
  <c r="FA320" i="49"/>
  <c r="DT307" i="48"/>
  <c r="AV634" i="49" s="1"/>
  <c r="CT634" i="49" s="1"/>
  <c r="BU634" i="49" s="1"/>
  <c r="DB320" i="49"/>
  <c r="CC320" i="49"/>
  <c r="EA320" i="49"/>
  <c r="EZ320" i="49"/>
  <c r="DD320" i="49"/>
  <c r="CE320" i="49"/>
  <c r="EC320" i="49"/>
  <c r="FB320" i="49"/>
  <c r="DI320" i="49"/>
  <c r="CJ320" i="49"/>
  <c r="EH320" i="49"/>
  <c r="FG320" i="49"/>
  <c r="CW320" i="49"/>
  <c r="DV320" i="49"/>
  <c r="EU320" i="49"/>
  <c r="FT320" i="49"/>
  <c r="DT320" i="49"/>
  <c r="DE320" i="49"/>
  <c r="CF320" i="49"/>
  <c r="ED320" i="49"/>
  <c r="FC320" i="49"/>
  <c r="AO319" i="49"/>
  <c r="O319" i="49" s="1"/>
  <c r="AP319" i="49"/>
  <c r="P319" i="49" s="1"/>
  <c r="AE319" i="49"/>
  <c r="E319" i="49" s="1"/>
  <c r="AK319" i="49"/>
  <c r="K319" i="49" s="1"/>
  <c r="AV319" i="49"/>
  <c r="V319" i="49" s="1"/>
  <c r="AL319" i="49"/>
  <c r="L319" i="49" s="1"/>
  <c r="AR319" i="49"/>
  <c r="R319" i="49" s="1"/>
  <c r="DZ308" i="48"/>
  <c r="BB635" i="49" s="1"/>
  <c r="CZ635" i="49" s="1"/>
  <c r="CA635" i="49" s="1"/>
  <c r="DH308" i="48"/>
  <c r="AJ635" i="49" s="1"/>
  <c r="CH635" i="49" s="1"/>
  <c r="BI635" i="49" s="1"/>
  <c r="DG308" i="48"/>
  <c r="AI635" i="49" s="1"/>
  <c r="CG635" i="49" s="1"/>
  <c r="BH635" i="49" s="1"/>
  <c r="DR308" i="48"/>
  <c r="AT635" i="49" s="1"/>
  <c r="CR635" i="49" s="1"/>
  <c r="BS635" i="49" s="1"/>
  <c r="DM308" i="48"/>
  <c r="AO635" i="49" s="1"/>
  <c r="CM635" i="49" s="1"/>
  <c r="BN635" i="49" s="1"/>
  <c r="DC307" i="48"/>
  <c r="DA307" i="48"/>
  <c r="D309" i="48"/>
  <c r="DX308" i="48" l="1"/>
  <c r="AZ635" i="49" s="1"/>
  <c r="CX635" i="49" s="1"/>
  <c r="BY635" i="49" s="1"/>
  <c r="DK308" i="48"/>
  <c r="AM635" i="49" s="1"/>
  <c r="CK635" i="49" s="1"/>
  <c r="BL635" i="49" s="1"/>
  <c r="FR320" i="49"/>
  <c r="BD633" i="49"/>
  <c r="CB633" i="49" s="1"/>
  <c r="DI308" i="48"/>
  <c r="AK635" i="49" s="1"/>
  <c r="CI635" i="49" s="1"/>
  <c r="BJ635" i="49" s="1"/>
  <c r="CU320" i="49"/>
  <c r="DE308" i="48"/>
  <c r="AG635" i="49" s="1"/>
  <c r="CE635" i="49" s="1"/>
  <c r="BF635" i="49" s="1"/>
  <c r="DU308" i="48"/>
  <c r="AW635" i="49" s="1"/>
  <c r="CU635" i="49" s="1"/>
  <c r="BV635" i="49" s="1"/>
  <c r="BV321" i="49"/>
  <c r="DY308" i="48"/>
  <c r="BA635" i="49" s="1"/>
  <c r="CY635" i="49" s="1"/>
  <c r="BZ635" i="49" s="1"/>
  <c r="BZ321" i="49"/>
  <c r="CY321" i="49" s="1"/>
  <c r="DN308" i="48"/>
  <c r="AP635" i="49" s="1"/>
  <c r="CN635" i="49" s="1"/>
  <c r="BO635" i="49" s="1"/>
  <c r="BO321" i="49"/>
  <c r="E630" i="49"/>
  <c r="AC630" i="49" s="1"/>
  <c r="DZ630" i="49"/>
  <c r="DT308" i="48"/>
  <c r="AV635" i="49" s="1"/>
  <c r="CT635" i="49" s="1"/>
  <c r="BU635" i="49" s="1"/>
  <c r="BO322" i="49"/>
  <c r="BH322" i="49"/>
  <c r="BX322" i="49"/>
  <c r="BS322" i="49"/>
  <c r="BL322" i="49"/>
  <c r="BG322" i="49"/>
  <c r="BP322" i="49"/>
  <c r="BM322" i="49"/>
  <c r="BJ322" i="49"/>
  <c r="BZ322" i="49"/>
  <c r="CA322" i="49"/>
  <c r="BD322" i="49"/>
  <c r="BU322" i="49"/>
  <c r="BV322" i="49"/>
  <c r="BT322" i="49"/>
  <c r="BE322" i="49"/>
  <c r="BY322" i="49"/>
  <c r="BF322" i="49"/>
  <c r="BI322" i="49"/>
  <c r="BN322" i="49"/>
  <c r="BK322" i="49"/>
  <c r="BQ322" i="49"/>
  <c r="BR322" i="49"/>
  <c r="P632" i="49"/>
  <c r="DS308" i="48"/>
  <c r="AU635" i="49" s="1"/>
  <c r="CS635" i="49" s="1"/>
  <c r="BT635" i="49" s="1"/>
  <c r="DV308" i="48"/>
  <c r="AX635" i="49" s="1"/>
  <c r="CV635" i="49" s="1"/>
  <c r="BW635" i="49" s="1"/>
  <c r="DO308" i="48"/>
  <c r="AQ635" i="49" s="1"/>
  <c r="CO635" i="49" s="1"/>
  <c r="BP635" i="49" s="1"/>
  <c r="G633" i="49"/>
  <c r="EU634" i="49"/>
  <c r="DV634" i="49" s="1"/>
  <c r="EG634" i="49"/>
  <c r="DH634" i="49" s="1"/>
  <c r="K634" i="49" s="1"/>
  <c r="EQ634" i="49"/>
  <c r="DR634" i="49" s="1"/>
  <c r="AU320" i="49"/>
  <c r="U320" i="49" s="1"/>
  <c r="BA320" i="49"/>
  <c r="AA320" i="49" s="1"/>
  <c r="BB320" i="49"/>
  <c r="AB320" i="49" s="1"/>
  <c r="EA632" i="49"/>
  <c r="EP634" i="49"/>
  <c r="DQ634" i="49" s="1"/>
  <c r="T634" i="49" s="1"/>
  <c r="EF634" i="49"/>
  <c r="DG634" i="49" s="1"/>
  <c r="J634" i="49" s="1"/>
  <c r="L633" i="49"/>
  <c r="T633" i="49"/>
  <c r="Z633" i="49"/>
  <c r="AV320" i="49"/>
  <c r="V320" i="49" s="1"/>
  <c r="AM320" i="49"/>
  <c r="M320" i="49" s="1"/>
  <c r="EH634" i="49"/>
  <c r="DI634" i="49" s="1"/>
  <c r="EQ633" i="49"/>
  <c r="DR633" i="49" s="1"/>
  <c r="U633" i="49" s="1"/>
  <c r="EI633" i="49"/>
  <c r="DJ633" i="49" s="1"/>
  <c r="M633" i="49" s="1"/>
  <c r="EM634" i="49"/>
  <c r="DN634" i="49" s="1"/>
  <c r="Q634" i="49" s="1"/>
  <c r="EX633" i="49"/>
  <c r="DY633" i="49" s="1"/>
  <c r="AB633" i="49" s="1"/>
  <c r="ET634" i="49"/>
  <c r="DU634" i="49" s="1"/>
  <c r="X634" i="49" s="1"/>
  <c r="EL634" i="49"/>
  <c r="DM634" i="49" s="1"/>
  <c r="P634" i="49" s="1"/>
  <c r="EC634" i="49"/>
  <c r="DD634" i="49" s="1"/>
  <c r="G634" i="49" s="1"/>
  <c r="EW633" i="49"/>
  <c r="DX633" i="49" s="1"/>
  <c r="AA633" i="49" s="1"/>
  <c r="ED634" i="49"/>
  <c r="DE634" i="49" s="1"/>
  <c r="EX634" i="49"/>
  <c r="DY634" i="49" s="1"/>
  <c r="AB634" i="49" s="1"/>
  <c r="AF320" i="49"/>
  <c r="F320" i="49" s="1"/>
  <c r="EB633" i="49"/>
  <c r="DC633" i="49" s="1"/>
  <c r="F633" i="49" s="1"/>
  <c r="EV634" i="49"/>
  <c r="DW634" i="49" s="1"/>
  <c r="Z634" i="49" s="1"/>
  <c r="EN634" i="49"/>
  <c r="DO634" i="49" s="1"/>
  <c r="EJ633" i="49"/>
  <c r="DK633" i="49" s="1"/>
  <c r="N633" i="49" s="1"/>
  <c r="EK633" i="49"/>
  <c r="DL633" i="49" s="1"/>
  <c r="O633" i="49" s="1"/>
  <c r="ES634" i="49"/>
  <c r="DT634" i="49" s="1"/>
  <c r="W634" i="49" s="1"/>
  <c r="EW634" i="49"/>
  <c r="DX634" i="49" s="1"/>
  <c r="AA634" i="49" s="1"/>
  <c r="EA307" i="48"/>
  <c r="AE634" i="49"/>
  <c r="CC634" i="49" s="1"/>
  <c r="DF308" i="48"/>
  <c r="AH635" i="49" s="1"/>
  <c r="CF635" i="49" s="1"/>
  <c r="BG635" i="49" s="1"/>
  <c r="DY321" i="49"/>
  <c r="CZ321" i="49"/>
  <c r="EX321" i="49"/>
  <c r="FW321" i="49"/>
  <c r="CK321" i="49"/>
  <c r="DJ321" i="49"/>
  <c r="FH321" i="49"/>
  <c r="EI321" i="49"/>
  <c r="DM321" i="49"/>
  <c r="CN321" i="49"/>
  <c r="FK321" i="49"/>
  <c r="EL321" i="49"/>
  <c r="CH321" i="49"/>
  <c r="DG321" i="49"/>
  <c r="EF321" i="49"/>
  <c r="FE321" i="49"/>
  <c r="CT321" i="49"/>
  <c r="DS321" i="49"/>
  <c r="ER321" i="49"/>
  <c r="FQ321" i="49"/>
  <c r="DW321" i="49"/>
  <c r="CX321" i="49"/>
  <c r="FU321" i="49"/>
  <c r="EV321" i="49"/>
  <c r="AQ320" i="49"/>
  <c r="Q320" i="49" s="1"/>
  <c r="CS321" i="49"/>
  <c r="DR321" i="49"/>
  <c r="EQ321" i="49"/>
  <c r="FP321" i="49"/>
  <c r="DL321" i="49"/>
  <c r="CM321" i="49"/>
  <c r="EK321" i="49"/>
  <c r="FJ321" i="49"/>
  <c r="DP321" i="49"/>
  <c r="CQ321" i="49"/>
  <c r="EO321" i="49"/>
  <c r="FN321" i="49"/>
  <c r="DF321" i="49"/>
  <c r="CG321" i="49"/>
  <c r="FD321" i="49"/>
  <c r="EE321" i="49"/>
  <c r="DX321" i="49"/>
  <c r="DD321" i="49"/>
  <c r="CE321" i="49"/>
  <c r="FB321" i="49"/>
  <c r="EC321" i="49"/>
  <c r="AC319" i="49"/>
  <c r="AH320" i="49"/>
  <c r="H320" i="49" s="1"/>
  <c r="AY320" i="49"/>
  <c r="Y320" i="49" s="1"/>
  <c r="AL320" i="49"/>
  <c r="L320" i="49" s="1"/>
  <c r="AG320" i="49"/>
  <c r="G320" i="49" s="1"/>
  <c r="AE320" i="49"/>
  <c r="E320" i="49" s="1"/>
  <c r="AI320" i="49"/>
  <c r="I320" i="49" s="1"/>
  <c r="AX320" i="49"/>
  <c r="X320" i="49" s="1"/>
  <c r="AO320" i="49"/>
  <c r="O320" i="49" s="1"/>
  <c r="AR320" i="49"/>
  <c r="R320" i="49" s="1"/>
  <c r="AJ320" i="49"/>
  <c r="J320" i="49" s="1"/>
  <c r="DK320" i="49"/>
  <c r="CL320" i="49"/>
  <c r="EJ320" i="49"/>
  <c r="FI320" i="49"/>
  <c r="CC321" i="49"/>
  <c r="DB321" i="49"/>
  <c r="EZ321" i="49"/>
  <c r="EA321" i="49"/>
  <c r="DE321" i="49"/>
  <c r="CF321" i="49"/>
  <c r="FC321" i="49"/>
  <c r="ED321" i="49"/>
  <c r="DP308" i="48"/>
  <c r="AR635" i="49" s="1"/>
  <c r="CP635" i="49" s="1"/>
  <c r="BQ635" i="49" s="1"/>
  <c r="DU321" i="49"/>
  <c r="CV321" i="49"/>
  <c r="ET321" i="49"/>
  <c r="FS321" i="49"/>
  <c r="DK321" i="49"/>
  <c r="CL321" i="49"/>
  <c r="EJ321" i="49"/>
  <c r="FI321" i="49"/>
  <c r="CD321" i="49"/>
  <c r="DC321" i="49"/>
  <c r="EB321" i="49"/>
  <c r="FA321" i="49"/>
  <c r="DQ308" i="48"/>
  <c r="AS635" i="49" s="1"/>
  <c r="CQ635" i="49" s="1"/>
  <c r="BR635" i="49" s="1"/>
  <c r="DD308" i="48"/>
  <c r="AF635" i="49" s="1"/>
  <c r="CD635" i="49" s="1"/>
  <c r="BE635" i="49" s="1"/>
  <c r="DL308" i="48"/>
  <c r="AN635" i="49" s="1"/>
  <c r="CL635" i="49" s="1"/>
  <c r="BM635" i="49" s="1"/>
  <c r="DN321" i="49"/>
  <c r="CO321" i="49"/>
  <c r="FL321" i="49"/>
  <c r="EM321" i="49"/>
  <c r="DW308" i="48"/>
  <c r="AY635" i="49" s="1"/>
  <c r="CW635" i="49" s="1"/>
  <c r="BX635" i="49" s="1"/>
  <c r="DT321" i="49"/>
  <c r="CU321" i="49"/>
  <c r="FR321" i="49"/>
  <c r="ES321" i="49"/>
  <c r="DJ308" i="48"/>
  <c r="AL635" i="49" s="1"/>
  <c r="CJ635" i="49" s="1"/>
  <c r="BK635" i="49" s="1"/>
  <c r="DQ321" i="49"/>
  <c r="CR321" i="49"/>
  <c r="EP321" i="49"/>
  <c r="FO321" i="49"/>
  <c r="DH321" i="49"/>
  <c r="CI321" i="49"/>
  <c r="EG321" i="49"/>
  <c r="FF321" i="49"/>
  <c r="DP320" i="49"/>
  <c r="CQ320" i="49"/>
  <c r="EO320" i="49"/>
  <c r="FN320" i="49"/>
  <c r="AK320" i="49"/>
  <c r="K320" i="49" s="1"/>
  <c r="AT320" i="49"/>
  <c r="T320" i="49" s="1"/>
  <c r="AP320" i="49"/>
  <c r="P320" i="49" s="1"/>
  <c r="AZ320" i="49"/>
  <c r="Z320" i="49" s="1"/>
  <c r="DK309" i="48"/>
  <c r="AM636" i="49" s="1"/>
  <c r="CK636" i="49" s="1"/>
  <c r="BL636" i="49" s="1"/>
  <c r="DR309" i="48"/>
  <c r="AT636" i="49" s="1"/>
  <c r="CR636" i="49" s="1"/>
  <c r="BS636" i="49" s="1"/>
  <c r="DS309" i="48"/>
  <c r="AU636" i="49" s="1"/>
  <c r="CS636" i="49" s="1"/>
  <c r="BT636" i="49" s="1"/>
  <c r="DN309" i="48"/>
  <c r="AP636" i="49" s="1"/>
  <c r="CN636" i="49" s="1"/>
  <c r="BO636" i="49" s="1"/>
  <c r="DZ309" i="48"/>
  <c r="BB636" i="49" s="1"/>
  <c r="CZ636" i="49" s="1"/>
  <c r="CA636" i="49" s="1"/>
  <c r="DO309" i="48"/>
  <c r="AQ636" i="49" s="1"/>
  <c r="CO636" i="49" s="1"/>
  <c r="BP636" i="49" s="1"/>
  <c r="DQ309" i="48"/>
  <c r="AS636" i="49" s="1"/>
  <c r="CQ636" i="49" s="1"/>
  <c r="BR636" i="49" s="1"/>
  <c r="DC308" i="48"/>
  <c r="DA308" i="48"/>
  <c r="D310" i="48"/>
  <c r="AW320" i="49" l="1"/>
  <c r="W320" i="49" s="1"/>
  <c r="FV321" i="49"/>
  <c r="DJ309" i="48"/>
  <c r="AL636" i="49" s="1"/>
  <c r="CJ636" i="49" s="1"/>
  <c r="BK636" i="49" s="1"/>
  <c r="EW321" i="49"/>
  <c r="BA321" i="49" s="1"/>
  <c r="AA321" i="49" s="1"/>
  <c r="DE309" i="48"/>
  <c r="AG636" i="49" s="1"/>
  <c r="CE636" i="49" s="1"/>
  <c r="BF636" i="49" s="1"/>
  <c r="DW309" i="48"/>
  <c r="AY636" i="49" s="1"/>
  <c r="CW636" i="49" s="1"/>
  <c r="BX636" i="49" s="1"/>
  <c r="BD634" i="49"/>
  <c r="CB634" i="49" s="1"/>
  <c r="DI309" i="48"/>
  <c r="AK636" i="49" s="1"/>
  <c r="CI636" i="49" s="1"/>
  <c r="BJ636" i="49" s="1"/>
  <c r="DV309" i="48"/>
  <c r="AX636" i="49" s="1"/>
  <c r="CV636" i="49" s="1"/>
  <c r="BW636" i="49" s="1"/>
  <c r="BW322" i="49"/>
  <c r="DB632" i="49"/>
  <c r="DU309" i="48"/>
  <c r="AW636" i="49" s="1"/>
  <c r="CU636" i="49" s="1"/>
  <c r="BV636" i="49" s="1"/>
  <c r="BG323" i="49"/>
  <c r="BW323" i="49"/>
  <c r="BP323" i="49"/>
  <c r="BK323" i="49"/>
  <c r="CA323" i="49"/>
  <c r="BD323" i="49"/>
  <c r="BT323" i="49"/>
  <c r="BO323" i="49"/>
  <c r="BH323" i="49"/>
  <c r="BX323" i="49"/>
  <c r="BE323" i="49"/>
  <c r="BU323" i="49"/>
  <c r="BR323" i="49"/>
  <c r="BQ323" i="49"/>
  <c r="BS323" i="49"/>
  <c r="BY323" i="49"/>
  <c r="BF323" i="49"/>
  <c r="BZ323" i="49"/>
  <c r="BL323" i="49"/>
  <c r="BI323" i="49"/>
  <c r="BJ323" i="49"/>
  <c r="BM323" i="49"/>
  <c r="BN323" i="49"/>
  <c r="Y634" i="49"/>
  <c r="DT309" i="48"/>
  <c r="AV636" i="49" s="1"/>
  <c r="CT636" i="49" s="1"/>
  <c r="BU636" i="49" s="1"/>
  <c r="DH309" i="48"/>
  <c r="AJ636" i="49" s="1"/>
  <c r="CH636" i="49" s="1"/>
  <c r="BI636" i="49" s="1"/>
  <c r="DL309" i="48"/>
  <c r="AN636" i="49" s="1"/>
  <c r="CL636" i="49" s="1"/>
  <c r="BM636" i="49" s="1"/>
  <c r="EA633" i="49"/>
  <c r="EK634" i="49"/>
  <c r="DL634" i="49" s="1"/>
  <c r="O634" i="49" s="1"/>
  <c r="EI635" i="49"/>
  <c r="DJ635" i="49" s="1"/>
  <c r="ET635" i="49"/>
  <c r="DU635" i="49" s="1"/>
  <c r="ER634" i="49"/>
  <c r="DS634" i="49" s="1"/>
  <c r="V634" i="49" s="1"/>
  <c r="EO634" i="49"/>
  <c r="DP634" i="49" s="1"/>
  <c r="S634" i="49" s="1"/>
  <c r="U634" i="49"/>
  <c r="R634" i="49"/>
  <c r="EE634" i="49"/>
  <c r="DF634" i="49" s="1"/>
  <c r="I634" i="49" s="1"/>
  <c r="EX635" i="49"/>
  <c r="DY635" i="49" s="1"/>
  <c r="AB635" i="49" s="1"/>
  <c r="ER635" i="49"/>
  <c r="DS635" i="49" s="1"/>
  <c r="V635" i="49" s="1"/>
  <c r="H634" i="49"/>
  <c r="L634" i="49"/>
  <c r="EI634" i="49"/>
  <c r="DJ634" i="49" s="1"/>
  <c r="M634" i="49" s="1"/>
  <c r="EP635" i="49"/>
  <c r="DQ635" i="49" s="1"/>
  <c r="T635" i="49" s="1"/>
  <c r="ES635" i="49"/>
  <c r="DT635" i="49" s="1"/>
  <c r="W635" i="49" s="1"/>
  <c r="EK635" i="49"/>
  <c r="DL635" i="49" s="1"/>
  <c r="EC635" i="49"/>
  <c r="DD635" i="49" s="1"/>
  <c r="EW635" i="49"/>
  <c r="DX635" i="49" s="1"/>
  <c r="AA635" i="49" s="1"/>
  <c r="EE635" i="49"/>
  <c r="DF635" i="49" s="1"/>
  <c r="I635" i="49" s="1"/>
  <c r="EJ634" i="49"/>
  <c r="DK634" i="49" s="1"/>
  <c r="N634" i="49" s="1"/>
  <c r="EF635" i="49"/>
  <c r="DG635" i="49" s="1"/>
  <c r="J635" i="49" s="1"/>
  <c r="EL635" i="49"/>
  <c r="DM635" i="49" s="1"/>
  <c r="P635" i="49" s="1"/>
  <c r="EB634" i="49"/>
  <c r="DC634" i="49" s="1"/>
  <c r="F634" i="49" s="1"/>
  <c r="EV635" i="49"/>
  <c r="DW635" i="49" s="1"/>
  <c r="Z635" i="49" s="1"/>
  <c r="EG635" i="49"/>
  <c r="DH635" i="49" s="1"/>
  <c r="EM635" i="49"/>
  <c r="DN635" i="49" s="1"/>
  <c r="EQ635" i="49"/>
  <c r="DR635" i="49" s="1"/>
  <c r="U635" i="49" s="1"/>
  <c r="AW321" i="49"/>
  <c r="W321" i="49" s="1"/>
  <c r="AN320" i="49"/>
  <c r="N320" i="49" s="1"/>
  <c r="AS321" i="49"/>
  <c r="S321" i="49" s="1"/>
  <c r="AO321" i="49"/>
  <c r="O321" i="49" s="1"/>
  <c r="AU321" i="49"/>
  <c r="U321" i="49" s="1"/>
  <c r="AZ321" i="49"/>
  <c r="Z321" i="49" s="1"/>
  <c r="AP321" i="49"/>
  <c r="P321" i="49" s="1"/>
  <c r="AM321" i="49"/>
  <c r="M321" i="49" s="1"/>
  <c r="DO322" i="49"/>
  <c r="CP322" i="49"/>
  <c r="EN322" i="49"/>
  <c r="FM322" i="49"/>
  <c r="DS322" i="49"/>
  <c r="CT322" i="49"/>
  <c r="FQ322" i="49"/>
  <c r="ER322" i="49"/>
  <c r="CD322" i="49"/>
  <c r="DC322" i="49"/>
  <c r="FA322" i="49"/>
  <c r="EB322" i="49"/>
  <c r="DK322" i="49"/>
  <c r="CL322" i="49"/>
  <c r="EJ322" i="49"/>
  <c r="FI322" i="49"/>
  <c r="DE322" i="49"/>
  <c r="CF322" i="49"/>
  <c r="FC322" i="49"/>
  <c r="ED322" i="49"/>
  <c r="CH322" i="49"/>
  <c r="DG322" i="49"/>
  <c r="EF322" i="49"/>
  <c r="FE322" i="49"/>
  <c r="AS320" i="49"/>
  <c r="S320" i="49" s="1"/>
  <c r="AK321" i="49"/>
  <c r="K321" i="49" s="1"/>
  <c r="AT321" i="49"/>
  <c r="T321" i="49" s="1"/>
  <c r="AH321" i="49"/>
  <c r="H321" i="49" s="1"/>
  <c r="AE321" i="49"/>
  <c r="E321" i="49" s="1"/>
  <c r="AG321" i="49"/>
  <c r="G321" i="49" s="1"/>
  <c r="AI321" i="49"/>
  <c r="I321" i="49" s="1"/>
  <c r="EA308" i="48"/>
  <c r="AE635" i="49"/>
  <c r="CC635" i="49" s="1"/>
  <c r="CI322" i="49"/>
  <c r="DH322" i="49"/>
  <c r="FF322" i="49"/>
  <c r="EG322" i="49"/>
  <c r="DW322" i="49"/>
  <c r="CX322" i="49"/>
  <c r="FU322" i="49"/>
  <c r="EV322" i="49"/>
  <c r="DM322" i="49"/>
  <c r="CN322" i="49"/>
  <c r="FK322" i="49"/>
  <c r="EL322" i="49"/>
  <c r="DV321" i="49"/>
  <c r="CW321" i="49"/>
  <c r="EU321" i="49"/>
  <c r="FT321" i="49"/>
  <c r="CK322" i="49"/>
  <c r="DJ322" i="49"/>
  <c r="EI322" i="49"/>
  <c r="FH322" i="49"/>
  <c r="DX322" i="49"/>
  <c r="CY322" i="49"/>
  <c r="EW322" i="49"/>
  <c r="FV322" i="49"/>
  <c r="DX309" i="48"/>
  <c r="AZ636" i="49" s="1"/>
  <c r="CX636" i="49" s="1"/>
  <c r="BY636" i="49" s="1"/>
  <c r="DY309" i="48"/>
  <c r="BA636" i="49" s="1"/>
  <c r="CY636" i="49" s="1"/>
  <c r="BZ636" i="49" s="1"/>
  <c r="DD309" i="48"/>
  <c r="AF636" i="49" s="1"/>
  <c r="CD636" i="49" s="1"/>
  <c r="BE636" i="49" s="1"/>
  <c r="DF309" i="48"/>
  <c r="AH636" i="49" s="1"/>
  <c r="CF636" i="49" s="1"/>
  <c r="BG636" i="49" s="1"/>
  <c r="DQ322" i="49"/>
  <c r="CR322" i="49"/>
  <c r="FO322" i="49"/>
  <c r="EP322" i="49"/>
  <c r="CC322" i="49"/>
  <c r="EA322" i="49"/>
  <c r="EZ322" i="49"/>
  <c r="DB322" i="49"/>
  <c r="DD322" i="49"/>
  <c r="CE322" i="49"/>
  <c r="EC322" i="49"/>
  <c r="FB322" i="49"/>
  <c r="DV322" i="49"/>
  <c r="CW322" i="49"/>
  <c r="FT322" i="49"/>
  <c r="EU322" i="49"/>
  <c r="DI322" i="49"/>
  <c r="CJ322" i="49"/>
  <c r="EH322" i="49"/>
  <c r="FG322" i="49"/>
  <c r="DP322" i="49"/>
  <c r="CQ322" i="49"/>
  <c r="EO322" i="49"/>
  <c r="FN322" i="49"/>
  <c r="CP321" i="49"/>
  <c r="DO321" i="49"/>
  <c r="FM321" i="49"/>
  <c r="EN321" i="49"/>
  <c r="AV321" i="49"/>
  <c r="V321" i="49" s="1"/>
  <c r="AJ321" i="49"/>
  <c r="J321" i="49" s="1"/>
  <c r="BB321" i="49"/>
  <c r="AB321" i="49" s="1"/>
  <c r="DT322" i="49"/>
  <c r="CU322" i="49"/>
  <c r="ES322" i="49"/>
  <c r="FR322" i="49"/>
  <c r="DP309" i="48"/>
  <c r="AR636" i="49" s="1"/>
  <c r="CP636" i="49" s="1"/>
  <c r="BQ636" i="49" s="1"/>
  <c r="DG309" i="48"/>
  <c r="AI636" i="49" s="1"/>
  <c r="CG636" i="49" s="1"/>
  <c r="BH636" i="49" s="1"/>
  <c r="DM309" i="48"/>
  <c r="AO636" i="49" s="1"/>
  <c r="CM636" i="49" s="1"/>
  <c r="BN636" i="49" s="1"/>
  <c r="DY322" i="49"/>
  <c r="CZ322" i="49"/>
  <c r="FW322" i="49"/>
  <c r="EX322" i="49"/>
  <c r="DN322" i="49"/>
  <c r="CO322" i="49"/>
  <c r="FL322" i="49"/>
  <c r="EM322" i="49"/>
  <c r="CS322" i="49"/>
  <c r="DR322" i="49"/>
  <c r="EQ322" i="49"/>
  <c r="FP322" i="49"/>
  <c r="DU322" i="49"/>
  <c r="CV322" i="49"/>
  <c r="ET322" i="49"/>
  <c r="FS322" i="49"/>
  <c r="DI321" i="49"/>
  <c r="CJ321" i="49"/>
  <c r="FG321" i="49"/>
  <c r="EH321" i="49"/>
  <c r="AQ321" i="49"/>
  <c r="Q321" i="49" s="1"/>
  <c r="AF321" i="49"/>
  <c r="F321" i="49" s="1"/>
  <c r="AN321" i="49"/>
  <c r="N321" i="49" s="1"/>
  <c r="AX321" i="49"/>
  <c r="X321" i="49" s="1"/>
  <c r="DC309" i="48"/>
  <c r="DA309" i="48"/>
  <c r="DZ310" i="48"/>
  <c r="BB637" i="49" s="1"/>
  <c r="CZ637" i="49" s="1"/>
  <c r="CA637" i="49" s="1"/>
  <c r="DJ310" i="48"/>
  <c r="AL637" i="49" s="1"/>
  <c r="CJ637" i="49" s="1"/>
  <c r="BK637" i="49" s="1"/>
  <c r="DF310" i="48"/>
  <c r="AH637" i="49" s="1"/>
  <c r="CF637" i="49" s="1"/>
  <c r="BG637" i="49" s="1"/>
  <c r="DW310" i="48"/>
  <c r="AY637" i="49" s="1"/>
  <c r="CW637" i="49" s="1"/>
  <c r="BX637" i="49" s="1"/>
  <c r="DG310" i="48"/>
  <c r="AI637" i="49" s="1"/>
  <c r="CG637" i="49" s="1"/>
  <c r="BH637" i="49" s="1"/>
  <c r="DN310" i="48"/>
  <c r="AP637" i="49" s="1"/>
  <c r="CN637" i="49" s="1"/>
  <c r="BO637" i="49" s="1"/>
  <c r="D311" i="48"/>
  <c r="BD635" i="49" l="1"/>
  <c r="CB635" i="49" s="1"/>
  <c r="DU310" i="48"/>
  <c r="AW637" i="49" s="1"/>
  <c r="CU637" i="49" s="1"/>
  <c r="BV637" i="49" s="1"/>
  <c r="BV323" i="49"/>
  <c r="E632" i="49"/>
  <c r="AC632" i="49" s="1"/>
  <c r="DZ632" i="49"/>
  <c r="DB633" i="49"/>
  <c r="DS310" i="48"/>
  <c r="AU637" i="49" s="1"/>
  <c r="CS637" i="49" s="1"/>
  <c r="BT637" i="49" s="1"/>
  <c r="DD310" i="48"/>
  <c r="AF637" i="49" s="1"/>
  <c r="CD637" i="49" s="1"/>
  <c r="BE637" i="49" s="1"/>
  <c r="DL310" i="48"/>
  <c r="AN637" i="49" s="1"/>
  <c r="CL637" i="49" s="1"/>
  <c r="BM637" i="49" s="1"/>
  <c r="BO324" i="49"/>
  <c r="BH324" i="49"/>
  <c r="BX324" i="49"/>
  <c r="BS324" i="49"/>
  <c r="BG324" i="49"/>
  <c r="BW324" i="49"/>
  <c r="BP324" i="49"/>
  <c r="BJ324" i="49"/>
  <c r="BZ324" i="49"/>
  <c r="BQ324" i="49"/>
  <c r="BR324" i="49"/>
  <c r="BU324" i="49"/>
  <c r="BV324" i="49"/>
  <c r="BK324" i="49"/>
  <c r="BE324" i="49"/>
  <c r="BY324" i="49"/>
  <c r="BF324" i="49"/>
  <c r="CA324" i="49"/>
  <c r="BD324" i="49"/>
  <c r="BI324" i="49"/>
  <c r="BN324" i="49"/>
  <c r="DE310" i="48"/>
  <c r="AG637" i="49" s="1"/>
  <c r="CE637" i="49" s="1"/>
  <c r="BF637" i="49" s="1"/>
  <c r="DH310" i="48"/>
  <c r="AJ637" i="49" s="1"/>
  <c r="CH637" i="49" s="1"/>
  <c r="BI637" i="49" s="1"/>
  <c r="EI636" i="49"/>
  <c r="DJ636" i="49" s="1"/>
  <c r="M636" i="49" s="1"/>
  <c r="AC320" i="49"/>
  <c r="EU636" i="49"/>
  <c r="DV636" i="49" s="1"/>
  <c r="EJ636" i="49"/>
  <c r="DK636" i="49" s="1"/>
  <c r="EC636" i="49"/>
  <c r="DD636" i="49" s="1"/>
  <c r="EF636" i="49"/>
  <c r="DG636" i="49" s="1"/>
  <c r="J636" i="49" s="1"/>
  <c r="O635" i="49"/>
  <c r="EN635" i="49"/>
  <c r="DO635" i="49" s="1"/>
  <c r="R635" i="49" s="1"/>
  <c r="EG636" i="49"/>
  <c r="DH636" i="49" s="1"/>
  <c r="K636" i="49" s="1"/>
  <c r="EU635" i="49"/>
  <c r="DV635" i="49" s="1"/>
  <c r="Y635" i="49" s="1"/>
  <c r="AJ322" i="49"/>
  <c r="J322" i="49" s="1"/>
  <c r="AN322" i="49"/>
  <c r="N322" i="49" s="1"/>
  <c r="EL636" i="49"/>
  <c r="DM636" i="49" s="1"/>
  <c r="P636" i="49" s="1"/>
  <c r="ER636" i="49"/>
  <c r="DS636" i="49" s="1"/>
  <c r="V636" i="49" s="1"/>
  <c r="EA634" i="49"/>
  <c r="EO635" i="49"/>
  <c r="DP635" i="49" s="1"/>
  <c r="S635" i="49" s="1"/>
  <c r="G635" i="49"/>
  <c r="EH636" i="49"/>
  <c r="DI636" i="49" s="1"/>
  <c r="L636" i="49" s="1"/>
  <c r="Q635" i="49"/>
  <c r="X635" i="49"/>
  <c r="K635" i="49"/>
  <c r="M635" i="49"/>
  <c r="EH635" i="49"/>
  <c r="DI635" i="49" s="1"/>
  <c r="L635" i="49" s="1"/>
  <c r="ES636" i="49"/>
  <c r="DT636" i="49" s="1"/>
  <c r="W636" i="49" s="1"/>
  <c r="EX636" i="49"/>
  <c r="DY636" i="49" s="1"/>
  <c r="AB636" i="49" s="1"/>
  <c r="EB635" i="49"/>
  <c r="DC635" i="49" s="1"/>
  <c r="F635" i="49" s="1"/>
  <c r="EM636" i="49"/>
  <c r="DN636" i="49" s="1"/>
  <c r="EJ635" i="49"/>
  <c r="DK635" i="49" s="1"/>
  <c r="N635" i="49" s="1"/>
  <c r="EO636" i="49"/>
  <c r="DP636" i="49" s="1"/>
  <c r="S636" i="49" s="1"/>
  <c r="EQ636" i="49"/>
  <c r="DR636" i="49" s="1"/>
  <c r="U636" i="49" s="1"/>
  <c r="ET636" i="49"/>
  <c r="DU636" i="49" s="1"/>
  <c r="X636" i="49" s="1"/>
  <c r="EP636" i="49"/>
  <c r="DQ636" i="49" s="1"/>
  <c r="T636" i="49" s="1"/>
  <c r="ED635" i="49"/>
  <c r="DE635" i="49" s="1"/>
  <c r="H635" i="49" s="1"/>
  <c r="AR322" i="49"/>
  <c r="R322" i="49" s="1"/>
  <c r="DX310" i="48"/>
  <c r="AZ637" i="49" s="1"/>
  <c r="CX637" i="49" s="1"/>
  <c r="BY637" i="49" s="1"/>
  <c r="AX322" i="49"/>
  <c r="X322" i="49" s="1"/>
  <c r="AU322" i="49"/>
  <c r="U322" i="49" s="1"/>
  <c r="AS322" i="49"/>
  <c r="S322" i="49" s="1"/>
  <c r="AL322" i="49"/>
  <c r="L322" i="49" s="1"/>
  <c r="AG322" i="49"/>
  <c r="G322" i="49" s="1"/>
  <c r="BA322" i="49"/>
  <c r="AA322" i="49" s="1"/>
  <c r="AM322" i="49"/>
  <c r="M322" i="49" s="1"/>
  <c r="AP322" i="49"/>
  <c r="P322" i="49" s="1"/>
  <c r="AZ322" i="49"/>
  <c r="Z322" i="49" s="1"/>
  <c r="AK322" i="49"/>
  <c r="K322" i="49" s="1"/>
  <c r="CK323" i="49"/>
  <c r="DJ323" i="49"/>
  <c r="FH323" i="49"/>
  <c r="EI323" i="49"/>
  <c r="CY323" i="49"/>
  <c r="DX323" i="49"/>
  <c r="EW323" i="49"/>
  <c r="FV323" i="49"/>
  <c r="DU323" i="49"/>
  <c r="CV323" i="49"/>
  <c r="ET323" i="49"/>
  <c r="FS323" i="49"/>
  <c r="DY310" i="48"/>
  <c r="BA637" i="49" s="1"/>
  <c r="CY637" i="49" s="1"/>
  <c r="BZ637" i="49" s="1"/>
  <c r="DT310" i="48"/>
  <c r="AV637" i="49" s="1"/>
  <c r="CT637" i="49" s="1"/>
  <c r="BU637" i="49" s="1"/>
  <c r="DK310" i="48"/>
  <c r="AM637" i="49" s="1"/>
  <c r="CK637" i="49" s="1"/>
  <c r="BL637" i="49" s="1"/>
  <c r="DD323" i="49"/>
  <c r="CE323" i="49"/>
  <c r="FB323" i="49"/>
  <c r="EC323" i="49"/>
  <c r="DE323" i="49"/>
  <c r="CF323" i="49"/>
  <c r="ED323" i="49"/>
  <c r="FC323" i="49"/>
  <c r="DI323" i="49"/>
  <c r="CJ323" i="49"/>
  <c r="EH323" i="49"/>
  <c r="FG323" i="49"/>
  <c r="DT323" i="49"/>
  <c r="CU323" i="49"/>
  <c r="FR323" i="49"/>
  <c r="ES323" i="49"/>
  <c r="DY323" i="49"/>
  <c r="CZ323" i="49"/>
  <c r="FW323" i="49"/>
  <c r="EX323" i="49"/>
  <c r="CL323" i="49"/>
  <c r="DK323" i="49"/>
  <c r="FI323" i="49"/>
  <c r="EJ323" i="49"/>
  <c r="DF322" i="49"/>
  <c r="CG322" i="49"/>
  <c r="EE322" i="49"/>
  <c r="FD322" i="49"/>
  <c r="AW322" i="49"/>
  <c r="W322" i="49" s="1"/>
  <c r="AE322" i="49"/>
  <c r="E322" i="49" s="1"/>
  <c r="AY321" i="49"/>
  <c r="Y321" i="49" s="1"/>
  <c r="AH322" i="49"/>
  <c r="H322" i="49" s="1"/>
  <c r="AF322" i="49"/>
  <c r="F322" i="49" s="1"/>
  <c r="AV322" i="49"/>
  <c r="V322" i="49" s="1"/>
  <c r="EA309" i="48"/>
  <c r="AE636" i="49"/>
  <c r="CC636" i="49" s="1"/>
  <c r="DF323" i="49"/>
  <c r="CG323" i="49"/>
  <c r="EE323" i="49"/>
  <c r="FD323" i="49"/>
  <c r="DM323" i="49"/>
  <c r="CN323" i="49"/>
  <c r="FK323" i="49"/>
  <c r="EL323" i="49"/>
  <c r="DC323" i="49"/>
  <c r="CD323" i="49"/>
  <c r="EB323" i="49"/>
  <c r="FA323" i="49"/>
  <c r="CS323" i="49"/>
  <c r="DR323" i="49"/>
  <c r="EQ323" i="49"/>
  <c r="FP323" i="49"/>
  <c r="CW323" i="49"/>
  <c r="DV323" i="49"/>
  <c r="FT323" i="49"/>
  <c r="EU323" i="49"/>
  <c r="CX323" i="49"/>
  <c r="DW323" i="49"/>
  <c r="EV323" i="49"/>
  <c r="FU323" i="49"/>
  <c r="DQ310" i="48"/>
  <c r="AS637" i="49" s="1"/>
  <c r="CQ637" i="49" s="1"/>
  <c r="BR637" i="49" s="1"/>
  <c r="DG323" i="49"/>
  <c r="CH323" i="49"/>
  <c r="FE323" i="49"/>
  <c r="EF323" i="49"/>
  <c r="DV310" i="48"/>
  <c r="AX637" i="49" s="1"/>
  <c r="CV637" i="49" s="1"/>
  <c r="BW637" i="49" s="1"/>
  <c r="DI310" i="48"/>
  <c r="AK637" i="49" s="1"/>
  <c r="CI637" i="49" s="1"/>
  <c r="BJ637" i="49" s="1"/>
  <c r="DM310" i="48"/>
  <c r="AO637" i="49" s="1"/>
  <c r="CM637" i="49" s="1"/>
  <c r="BN637" i="49" s="1"/>
  <c r="DP310" i="48"/>
  <c r="AR637" i="49" s="1"/>
  <c r="CP637" i="49" s="1"/>
  <c r="BQ637" i="49" s="1"/>
  <c r="DR310" i="48"/>
  <c r="AT637" i="49" s="1"/>
  <c r="CR637" i="49" s="1"/>
  <c r="BS637" i="49" s="1"/>
  <c r="CC323" i="49"/>
  <c r="DB323" i="49"/>
  <c r="EA323" i="49"/>
  <c r="EZ323" i="49"/>
  <c r="DO310" i="48"/>
  <c r="AQ637" i="49" s="1"/>
  <c r="CO637" i="49" s="1"/>
  <c r="BP637" i="49" s="1"/>
  <c r="AL321" i="49"/>
  <c r="L321" i="49" s="1"/>
  <c r="AQ322" i="49"/>
  <c r="Q322" i="49" s="1"/>
  <c r="BB322" i="49"/>
  <c r="AB322" i="49" s="1"/>
  <c r="DL322" i="49"/>
  <c r="CM322" i="49"/>
  <c r="FJ322" i="49"/>
  <c r="EK322" i="49"/>
  <c r="AR321" i="49"/>
  <c r="R321" i="49" s="1"/>
  <c r="AY322" i="49"/>
  <c r="Y322" i="49" s="1"/>
  <c r="AT322" i="49"/>
  <c r="T322" i="49" s="1"/>
  <c r="CT323" i="49"/>
  <c r="DS323" i="49"/>
  <c r="ER323" i="49"/>
  <c r="FQ323" i="49"/>
  <c r="DP323" i="49"/>
  <c r="CQ323" i="49"/>
  <c r="FN323" i="49"/>
  <c r="EO323" i="49"/>
  <c r="DC310" i="48"/>
  <c r="DA310" i="48"/>
  <c r="DV311" i="48"/>
  <c r="AX638" i="49" s="1"/>
  <c r="CV638" i="49" s="1"/>
  <c r="BW638" i="49" s="1"/>
  <c r="DG311" i="48"/>
  <c r="AI638" i="49" s="1"/>
  <c r="CG638" i="49" s="1"/>
  <c r="BH638" i="49" s="1"/>
  <c r="DD311" i="48"/>
  <c r="AF638" i="49" s="1"/>
  <c r="CD638" i="49" s="1"/>
  <c r="BE638" i="49" s="1"/>
  <c r="DJ311" i="48"/>
  <c r="AL638" i="49" s="1"/>
  <c r="CJ638" i="49" s="1"/>
  <c r="BK638" i="49" s="1"/>
  <c r="DX311" i="48"/>
  <c r="AZ638" i="49" s="1"/>
  <c r="CX638" i="49" s="1"/>
  <c r="BY638" i="49" s="1"/>
  <c r="DF311" i="48"/>
  <c r="AH638" i="49" s="1"/>
  <c r="CF638" i="49" s="1"/>
  <c r="BG638" i="49" s="1"/>
  <c r="DQ311" i="48"/>
  <c r="AS638" i="49" s="1"/>
  <c r="CQ638" i="49" s="1"/>
  <c r="BR638" i="49" s="1"/>
  <c r="D312" i="48"/>
  <c r="BD636" i="49" l="1"/>
  <c r="CB636" i="49" s="1"/>
  <c r="DS311" i="48"/>
  <c r="AU638" i="49" s="1"/>
  <c r="CS638" i="49" s="1"/>
  <c r="BT638" i="49" s="1"/>
  <c r="BT324" i="49"/>
  <c r="DL311" i="48"/>
  <c r="AN638" i="49" s="1"/>
  <c r="CL638" i="49" s="1"/>
  <c r="BM638" i="49" s="1"/>
  <c r="BM324" i="49"/>
  <c r="DK311" i="48"/>
  <c r="AM638" i="49" s="1"/>
  <c r="CK638" i="49" s="1"/>
  <c r="BL638" i="49" s="1"/>
  <c r="BL324" i="49"/>
  <c r="E633" i="49"/>
  <c r="AC633" i="49" s="1"/>
  <c r="DZ633" i="49"/>
  <c r="DB634" i="49"/>
  <c r="DZ634" i="49" s="1"/>
  <c r="DE311" i="48"/>
  <c r="AG638" i="49" s="1"/>
  <c r="CE638" i="49" s="1"/>
  <c r="BF638" i="49" s="1"/>
  <c r="DO311" i="48"/>
  <c r="AQ638" i="49" s="1"/>
  <c r="CO638" i="49" s="1"/>
  <c r="BP638" i="49" s="1"/>
  <c r="DN311" i="48"/>
  <c r="AP638" i="49" s="1"/>
  <c r="CN638" i="49" s="1"/>
  <c r="BO638" i="49" s="1"/>
  <c r="BG325" i="49"/>
  <c r="BW325" i="49"/>
  <c r="BP325" i="49"/>
  <c r="BK325" i="49"/>
  <c r="CA325" i="49"/>
  <c r="BD325" i="49"/>
  <c r="BT325" i="49"/>
  <c r="BO325" i="49"/>
  <c r="BH325" i="49"/>
  <c r="BX325" i="49"/>
  <c r="BE325" i="49"/>
  <c r="BU325" i="49"/>
  <c r="BR325" i="49"/>
  <c r="BS325" i="49"/>
  <c r="BM325" i="49"/>
  <c r="BN325" i="49"/>
  <c r="BQ325" i="49"/>
  <c r="BV325" i="49"/>
  <c r="BY325" i="49"/>
  <c r="BF325" i="49"/>
  <c r="BZ325" i="49"/>
  <c r="BI325" i="49"/>
  <c r="BJ325" i="49"/>
  <c r="DU311" i="48"/>
  <c r="AW638" i="49" s="1"/>
  <c r="CU638" i="49" s="1"/>
  <c r="BV638" i="49" s="1"/>
  <c r="DY311" i="48"/>
  <c r="BA638" i="49" s="1"/>
  <c r="CY638" i="49" s="1"/>
  <c r="BZ638" i="49" s="1"/>
  <c r="DI311" i="48"/>
  <c r="AK638" i="49" s="1"/>
  <c r="CI638" i="49" s="1"/>
  <c r="BJ638" i="49" s="1"/>
  <c r="DZ311" i="48"/>
  <c r="BB638" i="49" s="1"/>
  <c r="CZ638" i="49" s="1"/>
  <c r="CA638" i="49" s="1"/>
  <c r="DM311" i="48"/>
  <c r="AO638" i="49" s="1"/>
  <c r="CM638" i="49" s="1"/>
  <c r="BN638" i="49" s="1"/>
  <c r="DP311" i="48"/>
  <c r="AR638" i="49" s="1"/>
  <c r="CP638" i="49" s="1"/>
  <c r="BQ638" i="49" s="1"/>
  <c r="Y636" i="49"/>
  <c r="EV636" i="49"/>
  <c r="DW636" i="49" s="1"/>
  <c r="E634" i="49"/>
  <c r="AC634" i="49" s="1"/>
  <c r="EA635" i="49"/>
  <c r="EK636" i="49"/>
  <c r="DL636" i="49" s="1"/>
  <c r="O636" i="49" s="1"/>
  <c r="AC321" i="49"/>
  <c r="ED636" i="49"/>
  <c r="DE636" i="49" s="1"/>
  <c r="H636" i="49" s="1"/>
  <c r="EB637" i="49"/>
  <c r="DC637" i="49" s="1"/>
  <c r="F637" i="49" s="1"/>
  <c r="N636" i="49"/>
  <c r="G636" i="49"/>
  <c r="Q636" i="49"/>
  <c r="EB636" i="49"/>
  <c r="DC636" i="49" s="1"/>
  <c r="F636" i="49" s="1"/>
  <c r="EU637" i="49"/>
  <c r="DV637" i="49" s="1"/>
  <c r="EE637" i="49"/>
  <c r="DF637" i="49" s="1"/>
  <c r="I637" i="49" s="1"/>
  <c r="EW636" i="49"/>
  <c r="DX636" i="49" s="1"/>
  <c r="AA636" i="49" s="1"/>
  <c r="EE636" i="49"/>
  <c r="DF636" i="49" s="1"/>
  <c r="I636" i="49" s="1"/>
  <c r="EF637" i="49"/>
  <c r="DG637" i="49" s="1"/>
  <c r="ES637" i="49"/>
  <c r="DT637" i="49" s="1"/>
  <c r="EL637" i="49"/>
  <c r="DM637" i="49" s="1"/>
  <c r="EX637" i="49"/>
  <c r="DY637" i="49" s="1"/>
  <c r="AB637" i="49" s="1"/>
  <c r="ED637" i="49"/>
  <c r="DE637" i="49" s="1"/>
  <c r="H637" i="49" s="1"/>
  <c r="EQ637" i="49"/>
  <c r="DR637" i="49" s="1"/>
  <c r="EH637" i="49"/>
  <c r="DI637" i="49" s="1"/>
  <c r="EC637" i="49"/>
  <c r="DD637" i="49" s="1"/>
  <c r="G637" i="49" s="1"/>
  <c r="EN636" i="49"/>
  <c r="DO636" i="49" s="1"/>
  <c r="R636" i="49" s="1"/>
  <c r="EJ637" i="49"/>
  <c r="DK637" i="49" s="1"/>
  <c r="AY323" i="49"/>
  <c r="Y323" i="49" s="1"/>
  <c r="AP323" i="49"/>
  <c r="P323" i="49" s="1"/>
  <c r="AN323" i="49"/>
  <c r="N323" i="49" s="1"/>
  <c r="BB323" i="49"/>
  <c r="AB323" i="49" s="1"/>
  <c r="AW323" i="49"/>
  <c r="W323" i="49" s="1"/>
  <c r="AG323" i="49"/>
  <c r="G323" i="49" s="1"/>
  <c r="AX323" i="49"/>
  <c r="X323" i="49" s="1"/>
  <c r="BA323" i="49"/>
  <c r="AA323" i="49" s="1"/>
  <c r="DW311" i="48"/>
  <c r="AY638" i="49" s="1"/>
  <c r="CW638" i="49" s="1"/>
  <c r="BX638" i="49" s="1"/>
  <c r="DT324" i="49"/>
  <c r="CU324" i="49"/>
  <c r="ES324" i="49"/>
  <c r="FR324" i="49"/>
  <c r="CC324" i="49"/>
  <c r="DB324" i="49"/>
  <c r="EZ324" i="49"/>
  <c r="EA324" i="49"/>
  <c r="CO324" i="49"/>
  <c r="DN324" i="49"/>
  <c r="EM324" i="49"/>
  <c r="FL324" i="49"/>
  <c r="DM324" i="49"/>
  <c r="CN324" i="49"/>
  <c r="EL324" i="49"/>
  <c r="FK324" i="49"/>
  <c r="DE324" i="49"/>
  <c r="CF324" i="49"/>
  <c r="FC324" i="49"/>
  <c r="ED324" i="49"/>
  <c r="DP324" i="49"/>
  <c r="CQ324" i="49"/>
  <c r="EO324" i="49"/>
  <c r="FN324" i="49"/>
  <c r="AV323" i="49"/>
  <c r="V323" i="49" s="1"/>
  <c r="AE323" i="49"/>
  <c r="E323" i="49" s="1"/>
  <c r="AJ323" i="49"/>
  <c r="J323" i="49" s="1"/>
  <c r="AM323" i="49"/>
  <c r="M323" i="49" s="1"/>
  <c r="EA310" i="48"/>
  <c r="AE637" i="49"/>
  <c r="CC637" i="49" s="1"/>
  <c r="CK324" i="49"/>
  <c r="DJ324" i="49"/>
  <c r="EI324" i="49"/>
  <c r="FH324" i="49"/>
  <c r="CH324" i="49"/>
  <c r="DG324" i="49"/>
  <c r="FE324" i="49"/>
  <c r="EF324" i="49"/>
  <c r="DU324" i="49"/>
  <c r="CV324" i="49"/>
  <c r="FS324" i="49"/>
  <c r="ET324" i="49"/>
  <c r="CL324" i="49"/>
  <c r="DK324" i="49"/>
  <c r="FI324" i="49"/>
  <c r="EJ324" i="49"/>
  <c r="DW324" i="49"/>
  <c r="CX324" i="49"/>
  <c r="EV324" i="49"/>
  <c r="FU324" i="49"/>
  <c r="DF324" i="49"/>
  <c r="CG324" i="49"/>
  <c r="FD324" i="49"/>
  <c r="EE324" i="49"/>
  <c r="DN323" i="49"/>
  <c r="CO323" i="49"/>
  <c r="EM323" i="49"/>
  <c r="FL323" i="49"/>
  <c r="CP323" i="49"/>
  <c r="DO323" i="49"/>
  <c r="EN323" i="49"/>
  <c r="FM323" i="49"/>
  <c r="DH323" i="49"/>
  <c r="CI323" i="49"/>
  <c r="EG323" i="49"/>
  <c r="FF323" i="49"/>
  <c r="DV324" i="49"/>
  <c r="CW324" i="49"/>
  <c r="EU324" i="49"/>
  <c r="FT324" i="49"/>
  <c r="DQ324" i="49"/>
  <c r="CR324" i="49"/>
  <c r="EP324" i="49"/>
  <c r="FO324" i="49"/>
  <c r="CS324" i="49"/>
  <c r="DR324" i="49"/>
  <c r="FP324" i="49"/>
  <c r="EQ324" i="49"/>
  <c r="DS324" i="49"/>
  <c r="CT324" i="49"/>
  <c r="FQ324" i="49"/>
  <c r="ER324" i="49"/>
  <c r="DI324" i="49"/>
  <c r="CJ324" i="49"/>
  <c r="EH324" i="49"/>
  <c r="FG324" i="49"/>
  <c r="CD324" i="49"/>
  <c r="DC324" i="49"/>
  <c r="EB324" i="49"/>
  <c r="FA324" i="49"/>
  <c r="AO322" i="49"/>
  <c r="O322" i="49" s="1"/>
  <c r="AZ323" i="49"/>
  <c r="Z323" i="49" s="1"/>
  <c r="AU323" i="49"/>
  <c r="U323" i="49" s="1"/>
  <c r="AF323" i="49"/>
  <c r="F323" i="49" s="1"/>
  <c r="AI323" i="49"/>
  <c r="I323" i="49" s="1"/>
  <c r="AI322" i="49"/>
  <c r="I322" i="49" s="1"/>
  <c r="AL323" i="49"/>
  <c r="L323" i="49" s="1"/>
  <c r="AH323" i="49"/>
  <c r="H323" i="49" s="1"/>
  <c r="DR311" i="48"/>
  <c r="AT638" i="49" s="1"/>
  <c r="CR638" i="49" s="1"/>
  <c r="BS638" i="49" s="1"/>
  <c r="DT311" i="48"/>
  <c r="AV638" i="49" s="1"/>
  <c r="CT638" i="49" s="1"/>
  <c r="BU638" i="49" s="1"/>
  <c r="DH311" i="48"/>
  <c r="AJ638" i="49" s="1"/>
  <c r="CH638" i="49" s="1"/>
  <c r="BI638" i="49" s="1"/>
  <c r="CY324" i="49"/>
  <c r="DX324" i="49"/>
  <c r="FV324" i="49"/>
  <c r="EW324" i="49"/>
  <c r="CP324" i="49"/>
  <c r="DO324" i="49"/>
  <c r="FM324" i="49"/>
  <c r="EN324" i="49"/>
  <c r="DY324" i="49"/>
  <c r="CZ324" i="49"/>
  <c r="FW324" i="49"/>
  <c r="EX324" i="49"/>
  <c r="DL324" i="49"/>
  <c r="CM324" i="49"/>
  <c r="FJ324" i="49"/>
  <c r="EK324" i="49"/>
  <c r="DD324" i="49"/>
  <c r="CE324" i="49"/>
  <c r="EC324" i="49"/>
  <c r="FB324" i="49"/>
  <c r="CI324" i="49"/>
  <c r="DH324" i="49"/>
  <c r="EG324" i="49"/>
  <c r="FF324" i="49"/>
  <c r="AS323" i="49"/>
  <c r="S323" i="49" s="1"/>
  <c r="DQ323" i="49"/>
  <c r="CR323" i="49"/>
  <c r="FO323" i="49"/>
  <c r="EP323" i="49"/>
  <c r="CM323" i="49"/>
  <c r="DL323" i="49"/>
  <c r="EK323" i="49"/>
  <c r="FJ323" i="49"/>
  <c r="DU312" i="48"/>
  <c r="AW639" i="49" s="1"/>
  <c r="CU639" i="49" s="1"/>
  <c r="BV639" i="49" s="1"/>
  <c r="DP312" i="48"/>
  <c r="AR639" i="49" s="1"/>
  <c r="CP639" i="49" s="1"/>
  <c r="BQ639" i="49" s="1"/>
  <c r="DI312" i="48"/>
  <c r="AK639" i="49" s="1"/>
  <c r="CI639" i="49" s="1"/>
  <c r="BJ639" i="49" s="1"/>
  <c r="DC311" i="48"/>
  <c r="DA311" i="48"/>
  <c r="D313" i="48"/>
  <c r="BD637" i="49" l="1"/>
  <c r="CB637" i="49" s="1"/>
  <c r="DK312" i="48"/>
  <c r="AM639" i="49" s="1"/>
  <c r="CK639" i="49" s="1"/>
  <c r="BL639" i="49" s="1"/>
  <c r="BL325" i="49"/>
  <c r="DB635" i="49"/>
  <c r="DZ635" i="49" s="1"/>
  <c r="DG312" i="48"/>
  <c r="AI639" i="49" s="1"/>
  <c r="CG639" i="49" s="1"/>
  <c r="BH639" i="49" s="1"/>
  <c r="BO326" i="49"/>
  <c r="BH326" i="49"/>
  <c r="BX326" i="49"/>
  <c r="BS326" i="49"/>
  <c r="BL326" i="49"/>
  <c r="BG326" i="49"/>
  <c r="BW326" i="49"/>
  <c r="BP326" i="49"/>
  <c r="BM326" i="49"/>
  <c r="BJ326" i="49"/>
  <c r="BZ326" i="49"/>
  <c r="BI326" i="49"/>
  <c r="BN326" i="49"/>
  <c r="BQ326" i="49"/>
  <c r="BR326" i="49"/>
  <c r="CA326" i="49"/>
  <c r="BD326" i="49"/>
  <c r="BU326" i="49"/>
  <c r="BV326" i="49"/>
  <c r="BT326" i="49"/>
  <c r="BE326" i="49"/>
  <c r="BY326" i="49"/>
  <c r="BF326" i="49"/>
  <c r="DL312" i="48"/>
  <c r="AN639" i="49" s="1"/>
  <c r="CL639" i="49" s="1"/>
  <c r="BM639" i="49" s="1"/>
  <c r="DE312" i="48"/>
  <c r="AG639" i="49" s="1"/>
  <c r="CE639" i="49" s="1"/>
  <c r="BF639" i="49" s="1"/>
  <c r="DM312" i="48"/>
  <c r="AO639" i="49" s="1"/>
  <c r="CM639" i="49" s="1"/>
  <c r="BN639" i="49" s="1"/>
  <c r="DT312" i="48"/>
  <c r="AV639" i="49" s="1"/>
  <c r="CT639" i="49" s="1"/>
  <c r="BU639" i="49" s="1"/>
  <c r="DC312" i="48"/>
  <c r="AE639" i="49" s="1"/>
  <c r="CC639" i="49" s="1"/>
  <c r="BD639" i="49" s="1"/>
  <c r="DW312" i="48"/>
  <c r="AY639" i="49" s="1"/>
  <c r="CW639" i="49" s="1"/>
  <c r="BX639" i="49" s="1"/>
  <c r="DZ312" i="48"/>
  <c r="BB639" i="49" s="1"/>
  <c r="CZ639" i="49" s="1"/>
  <c r="CA639" i="49" s="1"/>
  <c r="DD312" i="48"/>
  <c r="AF639" i="49" s="1"/>
  <c r="CD639" i="49" s="1"/>
  <c r="BE639" i="49" s="1"/>
  <c r="DH312" i="48"/>
  <c r="AJ639" i="49" s="1"/>
  <c r="CH639" i="49" s="1"/>
  <c r="BI639" i="49" s="1"/>
  <c r="DV312" i="48"/>
  <c r="AX639" i="49" s="1"/>
  <c r="CV639" i="49" s="1"/>
  <c r="BW639" i="49" s="1"/>
  <c r="DQ312" i="48"/>
  <c r="AS639" i="49" s="1"/>
  <c r="CQ639" i="49" s="1"/>
  <c r="BR639" i="49" s="1"/>
  <c r="DO312" i="48"/>
  <c r="AQ639" i="49" s="1"/>
  <c r="CO639" i="49" s="1"/>
  <c r="BP639" i="49" s="1"/>
  <c r="DX312" i="48"/>
  <c r="AZ639" i="49" s="1"/>
  <c r="CX639" i="49" s="1"/>
  <c r="BY639" i="49" s="1"/>
  <c r="EM638" i="49"/>
  <c r="DN638" i="49" s="1"/>
  <c r="Q638" i="49" s="1"/>
  <c r="EQ638" i="49"/>
  <c r="DR638" i="49" s="1"/>
  <c r="EV638" i="49"/>
  <c r="DW638" i="49" s="1"/>
  <c r="Z638" i="49" s="1"/>
  <c r="EV637" i="49"/>
  <c r="DW637" i="49" s="1"/>
  <c r="Z637" i="49" s="1"/>
  <c r="Z636" i="49"/>
  <c r="EO637" i="49"/>
  <c r="DP637" i="49" s="1"/>
  <c r="S637" i="49" s="1"/>
  <c r="ET637" i="49"/>
  <c r="DU637" i="49" s="1"/>
  <c r="X637" i="49" s="1"/>
  <c r="EG637" i="49"/>
  <c r="DH637" i="49" s="1"/>
  <c r="K637" i="49" s="1"/>
  <c r="EN638" i="49"/>
  <c r="DO638" i="49" s="1"/>
  <c r="R638" i="49" s="1"/>
  <c r="EW638" i="49"/>
  <c r="DX638" i="49" s="1"/>
  <c r="EI637" i="49"/>
  <c r="DJ637" i="49" s="1"/>
  <c r="M637" i="49" s="1"/>
  <c r="P637" i="49"/>
  <c r="L637" i="49"/>
  <c r="U637" i="49"/>
  <c r="EM637" i="49"/>
  <c r="DN637" i="49" s="1"/>
  <c r="Q637" i="49" s="1"/>
  <c r="Y637" i="49"/>
  <c r="N637" i="49"/>
  <c r="EA636" i="49"/>
  <c r="W637" i="49"/>
  <c r="J637" i="49"/>
  <c r="ER637" i="49"/>
  <c r="DS637" i="49" s="1"/>
  <c r="V637" i="49" s="1"/>
  <c r="EE638" i="49"/>
  <c r="DF638" i="49" s="1"/>
  <c r="EI638" i="49"/>
  <c r="DJ638" i="49" s="1"/>
  <c r="M638" i="49" s="1"/>
  <c r="EG638" i="49"/>
  <c r="DH638" i="49" s="1"/>
  <c r="K638" i="49" s="1"/>
  <c r="EP637" i="49"/>
  <c r="DQ637" i="49" s="1"/>
  <c r="T637" i="49" s="1"/>
  <c r="EJ638" i="49"/>
  <c r="DK638" i="49" s="1"/>
  <c r="N638" i="49" s="1"/>
  <c r="ED638" i="49"/>
  <c r="DE638" i="49" s="1"/>
  <c r="H638" i="49" s="1"/>
  <c r="EH638" i="49"/>
  <c r="DI638" i="49" s="1"/>
  <c r="L638" i="49" s="1"/>
  <c r="EC638" i="49"/>
  <c r="DD638" i="49" s="1"/>
  <c r="G638" i="49" s="1"/>
  <c r="ET638" i="49"/>
  <c r="DU638" i="49" s="1"/>
  <c r="EB638" i="49"/>
  <c r="DC638" i="49" s="1"/>
  <c r="F638" i="49" s="1"/>
  <c r="EL638" i="49"/>
  <c r="DM638" i="49" s="1"/>
  <c r="P638" i="49" s="1"/>
  <c r="EN637" i="49"/>
  <c r="DO637" i="49" s="1"/>
  <c r="R637" i="49" s="1"/>
  <c r="EX638" i="49"/>
  <c r="DY638" i="49" s="1"/>
  <c r="AB638" i="49" s="1"/>
  <c r="ES638" i="49"/>
  <c r="DT638" i="49" s="1"/>
  <c r="W638" i="49" s="1"/>
  <c r="EW637" i="49"/>
  <c r="DX637" i="49" s="1"/>
  <c r="AA637" i="49" s="1"/>
  <c r="EK637" i="49"/>
  <c r="DL637" i="49" s="1"/>
  <c r="O637" i="49" s="1"/>
  <c r="EO638" i="49"/>
  <c r="DP638" i="49" s="1"/>
  <c r="EK638" i="49"/>
  <c r="DL638" i="49" s="1"/>
  <c r="O638" i="49" s="1"/>
  <c r="AO323" i="49"/>
  <c r="O323" i="49" s="1"/>
  <c r="AO324" i="49"/>
  <c r="O324" i="49" s="1"/>
  <c r="BB324" i="49"/>
  <c r="AB324" i="49" s="1"/>
  <c r="AR324" i="49"/>
  <c r="R324" i="49" s="1"/>
  <c r="BA324" i="49"/>
  <c r="AA324" i="49" s="1"/>
  <c r="AF324" i="49"/>
  <c r="F324" i="49" s="1"/>
  <c r="AL324" i="49"/>
  <c r="L324" i="49" s="1"/>
  <c r="AT324" i="49"/>
  <c r="T324" i="49" s="1"/>
  <c r="AY324" i="49"/>
  <c r="Y324" i="49" s="1"/>
  <c r="AK323" i="49"/>
  <c r="K323" i="49" s="1"/>
  <c r="AR323" i="49"/>
  <c r="R323" i="49" s="1"/>
  <c r="AQ323" i="49"/>
  <c r="Q323" i="49" s="1"/>
  <c r="AZ324" i="49"/>
  <c r="Z324" i="49" s="1"/>
  <c r="AM324" i="49"/>
  <c r="M324" i="49" s="1"/>
  <c r="AC322" i="49"/>
  <c r="AH324" i="49"/>
  <c r="H324" i="49" s="1"/>
  <c r="AE324" i="49"/>
  <c r="E324" i="49" s="1"/>
  <c r="DG325" i="49"/>
  <c r="CH325" i="49"/>
  <c r="EF325" i="49"/>
  <c r="FE325" i="49"/>
  <c r="DC325" i="49"/>
  <c r="CD325" i="49"/>
  <c r="EB325" i="49"/>
  <c r="FA325" i="49"/>
  <c r="DN312" i="48"/>
  <c r="AP639" i="49" s="1"/>
  <c r="CN639" i="49" s="1"/>
  <c r="BO639" i="49" s="1"/>
  <c r="DS312" i="48"/>
  <c r="AU639" i="49" s="1"/>
  <c r="CS639" i="49" s="1"/>
  <c r="BT639" i="49" s="1"/>
  <c r="DN325" i="49"/>
  <c r="CO325" i="49"/>
  <c r="FL325" i="49"/>
  <c r="EM325" i="49"/>
  <c r="DY325" i="49"/>
  <c r="CZ325" i="49"/>
  <c r="EX325" i="49"/>
  <c r="FW325" i="49"/>
  <c r="CK325" i="49"/>
  <c r="DJ325" i="49"/>
  <c r="EI325" i="49"/>
  <c r="FH325" i="49"/>
  <c r="AG324" i="49"/>
  <c r="G324" i="49" s="1"/>
  <c r="EA311" i="48"/>
  <c r="AE638" i="49"/>
  <c r="CC638" i="49" s="1"/>
  <c r="DR312" i="48"/>
  <c r="AT639" i="49" s="1"/>
  <c r="CR639" i="49" s="1"/>
  <c r="BS639" i="49" s="1"/>
  <c r="DF312" i="48"/>
  <c r="AH639" i="49" s="1"/>
  <c r="CF639" i="49" s="1"/>
  <c r="BG639" i="49" s="1"/>
  <c r="DJ312" i="48"/>
  <c r="AL639" i="49" s="1"/>
  <c r="CJ639" i="49" s="1"/>
  <c r="BK639" i="49" s="1"/>
  <c r="CL325" i="49"/>
  <c r="DK325" i="49"/>
  <c r="EJ325" i="49"/>
  <c r="FI325" i="49"/>
  <c r="DL325" i="49"/>
  <c r="CM325" i="49"/>
  <c r="EK325" i="49"/>
  <c r="FJ325" i="49"/>
  <c r="DF325" i="49"/>
  <c r="CG325" i="49"/>
  <c r="FD325" i="49"/>
  <c r="EE325" i="49"/>
  <c r="DD325" i="49"/>
  <c r="CE325" i="49"/>
  <c r="FB325" i="49"/>
  <c r="EC325" i="49"/>
  <c r="CC325" i="49"/>
  <c r="DB325" i="49"/>
  <c r="EZ325" i="49"/>
  <c r="EA325" i="49"/>
  <c r="CT325" i="49"/>
  <c r="FQ325" i="49"/>
  <c r="DS325" i="49"/>
  <c r="ER325" i="49"/>
  <c r="AS324" i="49"/>
  <c r="S324" i="49" s="1"/>
  <c r="AP324" i="49"/>
  <c r="P324" i="49" s="1"/>
  <c r="AQ324" i="49"/>
  <c r="Q324" i="49" s="1"/>
  <c r="AW324" i="49"/>
  <c r="W324" i="49" s="1"/>
  <c r="CS325" i="49"/>
  <c r="DR325" i="49"/>
  <c r="EQ325" i="49"/>
  <c r="FP325" i="49"/>
  <c r="DM325" i="49"/>
  <c r="CN325" i="49"/>
  <c r="EL325" i="49"/>
  <c r="FK325" i="49"/>
  <c r="DV325" i="49"/>
  <c r="CW325" i="49"/>
  <c r="EU325" i="49"/>
  <c r="FT325" i="49"/>
  <c r="DO325" i="49"/>
  <c r="CP325" i="49"/>
  <c r="FM325" i="49"/>
  <c r="EN325" i="49"/>
  <c r="DI325" i="49"/>
  <c r="EH325" i="49"/>
  <c r="CJ325" i="49"/>
  <c r="FG325" i="49"/>
  <c r="DT325" i="49"/>
  <c r="CU325" i="49"/>
  <c r="FR325" i="49"/>
  <c r="ES325" i="49"/>
  <c r="AT323" i="49"/>
  <c r="T323" i="49" s="1"/>
  <c r="AV324" i="49"/>
  <c r="V324" i="49" s="1"/>
  <c r="AU324" i="49"/>
  <c r="U324" i="49" s="1"/>
  <c r="AI324" i="49"/>
  <c r="I324" i="49" s="1"/>
  <c r="AN324" i="49"/>
  <c r="N324" i="49" s="1"/>
  <c r="AX324" i="49"/>
  <c r="X324" i="49" s="1"/>
  <c r="AJ324" i="49"/>
  <c r="J324" i="49" s="1"/>
  <c r="CQ325" i="49"/>
  <c r="DP325" i="49"/>
  <c r="EO325" i="49"/>
  <c r="FN325" i="49"/>
  <c r="DY312" i="48"/>
  <c r="BA639" i="49" s="1"/>
  <c r="CY639" i="49" s="1"/>
  <c r="BZ639" i="49" s="1"/>
  <c r="DE325" i="49"/>
  <c r="CF325" i="49"/>
  <c r="ED325" i="49"/>
  <c r="FC325" i="49"/>
  <c r="DU325" i="49"/>
  <c r="CV325" i="49"/>
  <c r="FS325" i="49"/>
  <c r="ET325" i="49"/>
  <c r="DH325" i="49"/>
  <c r="CI325" i="49"/>
  <c r="EG325" i="49"/>
  <c r="FF325" i="49"/>
  <c r="DW325" i="49"/>
  <c r="CX325" i="49"/>
  <c r="FU325" i="49"/>
  <c r="EV325" i="49"/>
  <c r="DQ325" i="49"/>
  <c r="CR325" i="49"/>
  <c r="EP325" i="49"/>
  <c r="FO325" i="49"/>
  <c r="AK324" i="49"/>
  <c r="K324" i="49" s="1"/>
  <c r="DG313" i="48"/>
  <c r="AI640" i="49" s="1"/>
  <c r="CG640" i="49" s="1"/>
  <c r="BH640" i="49" s="1"/>
  <c r="DZ313" i="48"/>
  <c r="BB640" i="49" s="1"/>
  <c r="CZ640" i="49" s="1"/>
  <c r="CA640" i="49" s="1"/>
  <c r="DQ313" i="48"/>
  <c r="AS640" i="49" s="1"/>
  <c r="CQ640" i="49" s="1"/>
  <c r="BR640" i="49" s="1"/>
  <c r="DY313" i="48"/>
  <c r="BA640" i="49" s="1"/>
  <c r="CY640" i="49" s="1"/>
  <c r="BZ640" i="49" s="1"/>
  <c r="DH313" i="48"/>
  <c r="AJ640" i="49" s="1"/>
  <c r="CH640" i="49" s="1"/>
  <c r="BI640" i="49" s="1"/>
  <c r="DA312" i="48"/>
  <c r="D314" i="48"/>
  <c r="E635" i="49" l="1"/>
  <c r="AC635" i="49" s="1"/>
  <c r="BD638" i="49"/>
  <c r="CB638" i="49" s="1"/>
  <c r="DJ313" i="48"/>
  <c r="AL640" i="49" s="1"/>
  <c r="CJ640" i="49" s="1"/>
  <c r="BK640" i="49" s="1"/>
  <c r="BK326" i="49"/>
  <c r="CJ326" i="49" s="1"/>
  <c r="CB639" i="49"/>
  <c r="DB636" i="49"/>
  <c r="BG327" i="49"/>
  <c r="BW327" i="49"/>
  <c r="BP327" i="49"/>
  <c r="BK327" i="49"/>
  <c r="CA327" i="49"/>
  <c r="BD327" i="49"/>
  <c r="BT327" i="49"/>
  <c r="BO327" i="49"/>
  <c r="BH327" i="49"/>
  <c r="BX327" i="49"/>
  <c r="BE327" i="49"/>
  <c r="BU327" i="49"/>
  <c r="BR327" i="49"/>
  <c r="BL327" i="49"/>
  <c r="BJ327" i="49"/>
  <c r="BM327" i="49"/>
  <c r="BN327" i="49"/>
  <c r="BQ327" i="49"/>
  <c r="BV327" i="49"/>
  <c r="BS327" i="49"/>
  <c r="BY327" i="49"/>
  <c r="BF327" i="49"/>
  <c r="BZ327" i="49"/>
  <c r="DI313" i="48"/>
  <c r="AK640" i="49" s="1"/>
  <c r="CI640" i="49" s="1"/>
  <c r="BJ640" i="49" s="1"/>
  <c r="DV313" i="48"/>
  <c r="AX640" i="49" s="1"/>
  <c r="CV640" i="49" s="1"/>
  <c r="BW640" i="49" s="1"/>
  <c r="DM313" i="48"/>
  <c r="AO640" i="49" s="1"/>
  <c r="CM640" i="49" s="1"/>
  <c r="BN640" i="49" s="1"/>
  <c r="EA312" i="48"/>
  <c r="DF313" i="48"/>
  <c r="AH640" i="49" s="1"/>
  <c r="CF640" i="49" s="1"/>
  <c r="BG640" i="49" s="1"/>
  <c r="DP313" i="48"/>
  <c r="AR640" i="49" s="1"/>
  <c r="CP640" i="49" s="1"/>
  <c r="BQ640" i="49" s="1"/>
  <c r="DK313" i="48"/>
  <c r="AM640" i="49" s="1"/>
  <c r="CK640" i="49" s="1"/>
  <c r="BL640" i="49" s="1"/>
  <c r="DT313" i="48"/>
  <c r="AV640" i="49" s="1"/>
  <c r="CT640" i="49" s="1"/>
  <c r="BU640" i="49" s="1"/>
  <c r="DX313" i="48"/>
  <c r="AZ640" i="49" s="1"/>
  <c r="CX640" i="49" s="1"/>
  <c r="BY640" i="49" s="1"/>
  <c r="DO313" i="48"/>
  <c r="AQ640" i="49" s="1"/>
  <c r="CO640" i="49" s="1"/>
  <c r="BP640" i="49" s="1"/>
  <c r="EJ639" i="49"/>
  <c r="DK639" i="49" s="1"/>
  <c r="ET639" i="49"/>
  <c r="DU639" i="49" s="1"/>
  <c r="X639" i="49" s="1"/>
  <c r="EE639" i="49"/>
  <c r="DF639" i="49" s="1"/>
  <c r="EP638" i="49"/>
  <c r="DQ638" i="49" s="1"/>
  <c r="T638" i="49" s="1"/>
  <c r="EM639" i="49"/>
  <c r="DN639" i="49" s="1"/>
  <c r="Q639" i="49" s="1"/>
  <c r="AA638" i="49"/>
  <c r="X638" i="49"/>
  <c r="I638" i="49"/>
  <c r="S638" i="49"/>
  <c r="EU638" i="49"/>
  <c r="DV638" i="49" s="1"/>
  <c r="Y638" i="49" s="1"/>
  <c r="EA637" i="49"/>
  <c r="EA639" i="49"/>
  <c r="U638" i="49"/>
  <c r="EF639" i="49"/>
  <c r="DG639" i="49" s="1"/>
  <c r="J639" i="49" s="1"/>
  <c r="EV639" i="49"/>
  <c r="DW639" i="49" s="1"/>
  <c r="ER639" i="49"/>
  <c r="DS639" i="49" s="1"/>
  <c r="V639" i="49" s="1"/>
  <c r="EB639" i="49"/>
  <c r="DC639" i="49" s="1"/>
  <c r="F639" i="49" s="1"/>
  <c r="EC639" i="49"/>
  <c r="DD639" i="49" s="1"/>
  <c r="EG639" i="49"/>
  <c r="DH639" i="49" s="1"/>
  <c r="EO639" i="49"/>
  <c r="DP639" i="49" s="1"/>
  <c r="EF638" i="49"/>
  <c r="DG638" i="49" s="1"/>
  <c r="J638" i="49" s="1"/>
  <c r="EK639" i="49"/>
  <c r="DL639" i="49" s="1"/>
  <c r="EI639" i="49"/>
  <c r="DJ639" i="49" s="1"/>
  <c r="M639" i="49" s="1"/>
  <c r="EU639" i="49"/>
  <c r="DV639" i="49" s="1"/>
  <c r="Y639" i="49" s="1"/>
  <c r="ER638" i="49"/>
  <c r="DS638" i="49" s="1"/>
  <c r="V638" i="49" s="1"/>
  <c r="ES639" i="49"/>
  <c r="DT639" i="49" s="1"/>
  <c r="W639" i="49" s="1"/>
  <c r="EN639" i="49"/>
  <c r="DO639" i="49" s="1"/>
  <c r="R639" i="49" s="1"/>
  <c r="EX639" i="49"/>
  <c r="DY639" i="49" s="1"/>
  <c r="AB639" i="49" s="1"/>
  <c r="AC324" i="49"/>
  <c r="AC323" i="49"/>
  <c r="AM325" i="49"/>
  <c r="M325" i="49" s="1"/>
  <c r="BB325" i="49"/>
  <c r="AB325" i="49" s="1"/>
  <c r="CC326" i="49"/>
  <c r="DB326" i="49"/>
  <c r="EA326" i="49"/>
  <c r="EZ326" i="49"/>
  <c r="DQ326" i="49"/>
  <c r="CR326" i="49"/>
  <c r="FO326" i="49"/>
  <c r="EP326" i="49"/>
  <c r="DR313" i="48"/>
  <c r="AT640" i="49" s="1"/>
  <c r="CR640" i="49" s="1"/>
  <c r="BS640" i="49" s="1"/>
  <c r="DE326" i="49"/>
  <c r="CF326" i="49"/>
  <c r="FC326" i="49"/>
  <c r="ED326" i="49"/>
  <c r="DU326" i="49"/>
  <c r="CV326" i="49"/>
  <c r="ET326" i="49"/>
  <c r="FS326" i="49"/>
  <c r="DD326" i="49"/>
  <c r="CE326" i="49"/>
  <c r="EC326" i="49"/>
  <c r="FB326" i="49"/>
  <c r="DC326" i="49"/>
  <c r="CD326" i="49"/>
  <c r="EB326" i="49"/>
  <c r="FA326" i="49"/>
  <c r="AS325" i="49"/>
  <c r="S325" i="49" s="1"/>
  <c r="DL313" i="48"/>
  <c r="AN640" i="49" s="1"/>
  <c r="CL640" i="49" s="1"/>
  <c r="BM640" i="49" s="1"/>
  <c r="DW313" i="48"/>
  <c r="AY640" i="49" s="1"/>
  <c r="CW640" i="49" s="1"/>
  <c r="BX640" i="49" s="1"/>
  <c r="DE313" i="48"/>
  <c r="AG640" i="49" s="1"/>
  <c r="CE640" i="49" s="1"/>
  <c r="BF640" i="49" s="1"/>
  <c r="CO326" i="49"/>
  <c r="DN326" i="49"/>
  <c r="FL326" i="49"/>
  <c r="EM326" i="49"/>
  <c r="CY326" i="49"/>
  <c r="DX326" i="49"/>
  <c r="EW326" i="49"/>
  <c r="FV326" i="49"/>
  <c r="CM326" i="49"/>
  <c r="DL326" i="49"/>
  <c r="FJ326" i="49"/>
  <c r="EK326" i="49"/>
  <c r="DG326" i="49"/>
  <c r="CH326" i="49"/>
  <c r="EF326" i="49"/>
  <c r="FE326" i="49"/>
  <c r="CQ326" i="49"/>
  <c r="DP326" i="49"/>
  <c r="EO326" i="49"/>
  <c r="FN326" i="49"/>
  <c r="DY326" i="49"/>
  <c r="CZ326" i="49"/>
  <c r="EX326" i="49"/>
  <c r="FW326" i="49"/>
  <c r="AZ325" i="49"/>
  <c r="Z325" i="49" s="1"/>
  <c r="AX325" i="49"/>
  <c r="X325" i="49" s="1"/>
  <c r="DX325" i="49"/>
  <c r="CY325" i="49"/>
  <c r="EW325" i="49"/>
  <c r="FV325" i="49"/>
  <c r="AY325" i="49"/>
  <c r="Y325" i="49" s="1"/>
  <c r="AP325" i="49"/>
  <c r="P325" i="49" s="1"/>
  <c r="AU325" i="49"/>
  <c r="U325" i="49" s="1"/>
  <c r="AO325" i="49"/>
  <c r="O325" i="49" s="1"/>
  <c r="AN325" i="49"/>
  <c r="N325" i="49" s="1"/>
  <c r="DM326" i="49"/>
  <c r="CN326" i="49"/>
  <c r="EL326" i="49"/>
  <c r="FK326" i="49"/>
  <c r="CI326" i="49"/>
  <c r="FF326" i="49"/>
  <c r="DH326" i="49"/>
  <c r="EG326" i="49"/>
  <c r="CL326" i="49"/>
  <c r="DK326" i="49"/>
  <c r="EJ326" i="49"/>
  <c r="FI326" i="49"/>
  <c r="DR326" i="49"/>
  <c r="CS326" i="49"/>
  <c r="FP326" i="49"/>
  <c r="EQ326" i="49"/>
  <c r="DU313" i="48"/>
  <c r="AW640" i="49" s="1"/>
  <c r="CU640" i="49" s="1"/>
  <c r="BV640" i="49" s="1"/>
  <c r="DN313" i="48"/>
  <c r="AP640" i="49" s="1"/>
  <c r="CN640" i="49" s="1"/>
  <c r="BO640" i="49" s="1"/>
  <c r="DS313" i="48"/>
  <c r="AU640" i="49" s="1"/>
  <c r="CS640" i="49" s="1"/>
  <c r="BT640" i="49" s="1"/>
  <c r="DD313" i="48"/>
  <c r="AF640" i="49" s="1"/>
  <c r="CD640" i="49" s="1"/>
  <c r="BE640" i="49" s="1"/>
  <c r="CW326" i="49"/>
  <c r="DV326" i="49"/>
  <c r="FT326" i="49"/>
  <c r="EU326" i="49"/>
  <c r="DJ326" i="49"/>
  <c r="CK326" i="49"/>
  <c r="FH326" i="49"/>
  <c r="EI326" i="49"/>
  <c r="CT326" i="49"/>
  <c r="DS326" i="49"/>
  <c r="ER326" i="49"/>
  <c r="FQ326" i="49"/>
  <c r="CP326" i="49"/>
  <c r="DO326" i="49"/>
  <c r="EN326" i="49"/>
  <c r="FM326" i="49"/>
  <c r="DW326" i="49"/>
  <c r="CX326" i="49"/>
  <c r="FU326" i="49"/>
  <c r="EV326" i="49"/>
  <c r="DF326" i="49"/>
  <c r="CG326" i="49"/>
  <c r="EE326" i="49"/>
  <c r="FD326" i="49"/>
  <c r="AT325" i="49"/>
  <c r="T325" i="49" s="1"/>
  <c r="AK325" i="49"/>
  <c r="K325" i="49" s="1"/>
  <c r="AH325" i="49"/>
  <c r="H325" i="49" s="1"/>
  <c r="AL325" i="49"/>
  <c r="L325" i="49" s="1"/>
  <c r="AQ325" i="49"/>
  <c r="Q325" i="49" s="1"/>
  <c r="AF325" i="49"/>
  <c r="F325" i="49" s="1"/>
  <c r="AJ325" i="49"/>
  <c r="J325" i="49" s="1"/>
  <c r="DI326" i="49"/>
  <c r="DT326" i="49"/>
  <c r="CU326" i="49"/>
  <c r="ES326" i="49"/>
  <c r="FR326" i="49"/>
  <c r="AW325" i="49"/>
  <c r="W325" i="49" s="1"/>
  <c r="AR325" i="49"/>
  <c r="R325" i="49" s="1"/>
  <c r="AV325" i="49"/>
  <c r="V325" i="49" s="1"/>
  <c r="AE325" i="49"/>
  <c r="E325" i="49" s="1"/>
  <c r="AG325" i="49"/>
  <c r="G325" i="49" s="1"/>
  <c r="AI325" i="49"/>
  <c r="I325" i="49" s="1"/>
  <c r="DC313" i="48"/>
  <c r="DA313" i="48"/>
  <c r="D315" i="48"/>
  <c r="EH326" i="49" l="1"/>
  <c r="DV314" i="48"/>
  <c r="AX641" i="49" s="1"/>
  <c r="CV641" i="49" s="1"/>
  <c r="BW641" i="49" s="1"/>
  <c r="FG326" i="49"/>
  <c r="E636" i="49"/>
  <c r="AC636" i="49" s="1"/>
  <c r="DZ636" i="49"/>
  <c r="DH314" i="48"/>
  <c r="AJ641" i="49" s="1"/>
  <c r="CH641" i="49" s="1"/>
  <c r="BI641" i="49" s="1"/>
  <c r="BI327" i="49"/>
  <c r="DB637" i="49"/>
  <c r="DB639" i="49"/>
  <c r="BO328" i="49"/>
  <c r="BH328" i="49"/>
  <c r="BX328" i="49"/>
  <c r="BS328" i="49"/>
  <c r="BL328" i="49"/>
  <c r="BG328" i="49"/>
  <c r="BW328" i="49"/>
  <c r="BP328" i="49"/>
  <c r="BM328" i="49"/>
  <c r="BJ328" i="49"/>
  <c r="BZ328" i="49"/>
  <c r="BK328" i="49"/>
  <c r="BE328" i="49"/>
  <c r="BY328" i="49"/>
  <c r="BF328" i="49"/>
  <c r="CA328" i="49"/>
  <c r="BD328" i="49"/>
  <c r="BI328" i="49"/>
  <c r="BN328" i="49"/>
  <c r="BT328" i="49"/>
  <c r="BQ328" i="49"/>
  <c r="BR328" i="49"/>
  <c r="BU328" i="49"/>
  <c r="I639" i="49"/>
  <c r="DR314" i="48"/>
  <c r="AT641" i="49" s="1"/>
  <c r="CR641" i="49" s="1"/>
  <c r="BS641" i="49" s="1"/>
  <c r="DT314" i="48"/>
  <c r="AV641" i="49" s="1"/>
  <c r="CT641" i="49" s="1"/>
  <c r="BU641" i="49" s="1"/>
  <c r="DS314" i="48"/>
  <c r="AU641" i="49" s="1"/>
  <c r="CS641" i="49" s="1"/>
  <c r="BT641" i="49" s="1"/>
  <c r="DP314" i="48"/>
  <c r="AR641" i="49" s="1"/>
  <c r="CP641" i="49" s="1"/>
  <c r="BQ641" i="49" s="1"/>
  <c r="DO314" i="48"/>
  <c r="AQ641" i="49" s="1"/>
  <c r="CO641" i="49" s="1"/>
  <c r="BP641" i="49" s="1"/>
  <c r="DY314" i="48"/>
  <c r="BA641" i="49" s="1"/>
  <c r="CY641" i="49" s="1"/>
  <c r="BZ641" i="49" s="1"/>
  <c r="DW314" i="48"/>
  <c r="AY641" i="49" s="1"/>
  <c r="CW641" i="49" s="1"/>
  <c r="BX641" i="49" s="1"/>
  <c r="DG314" i="48"/>
  <c r="AI641" i="49" s="1"/>
  <c r="CG641" i="49" s="1"/>
  <c r="BH641" i="49" s="1"/>
  <c r="DU314" i="48"/>
  <c r="AW641" i="49" s="1"/>
  <c r="CU641" i="49" s="1"/>
  <c r="BV641" i="49" s="1"/>
  <c r="N639" i="49"/>
  <c r="DD314" i="48"/>
  <c r="AF641" i="49" s="1"/>
  <c r="CD641" i="49" s="1"/>
  <c r="BE641" i="49" s="1"/>
  <c r="DM314" i="48"/>
  <c r="AO641" i="49" s="1"/>
  <c r="CM641" i="49" s="1"/>
  <c r="BN641" i="49" s="1"/>
  <c r="DI314" i="48"/>
  <c r="AK641" i="49" s="1"/>
  <c r="CI641" i="49" s="1"/>
  <c r="BJ641" i="49" s="1"/>
  <c r="EI640" i="49"/>
  <c r="DJ640" i="49" s="1"/>
  <c r="ED640" i="49"/>
  <c r="DE640" i="49" s="1"/>
  <c r="EH639" i="49"/>
  <c r="DI639" i="49" s="1"/>
  <c r="L639" i="49" s="1"/>
  <c r="E639" i="49"/>
  <c r="G639" i="49"/>
  <c r="EV640" i="49"/>
  <c r="DW640" i="49" s="1"/>
  <c r="Z640" i="49" s="1"/>
  <c r="K639" i="49"/>
  <c r="EX640" i="49"/>
  <c r="DY640" i="49" s="1"/>
  <c r="AB640" i="49" s="1"/>
  <c r="EA638" i="49"/>
  <c r="O639" i="49"/>
  <c r="EK640" i="49"/>
  <c r="DL640" i="49" s="1"/>
  <c r="EQ639" i="49"/>
  <c r="DR639" i="49" s="1"/>
  <c r="U639" i="49" s="1"/>
  <c r="S639" i="49"/>
  <c r="Z639" i="49"/>
  <c r="ER640" i="49"/>
  <c r="DS640" i="49" s="1"/>
  <c r="EN640" i="49"/>
  <c r="DO640" i="49" s="1"/>
  <c r="R640" i="49" s="1"/>
  <c r="EL639" i="49"/>
  <c r="DM639" i="49" s="1"/>
  <c r="P639" i="49" s="1"/>
  <c r="EW640" i="49"/>
  <c r="DX640" i="49" s="1"/>
  <c r="AA640" i="49" s="1"/>
  <c r="EM640" i="49"/>
  <c r="DN640" i="49" s="1"/>
  <c r="Q640" i="49" s="1"/>
  <c r="ED639" i="49"/>
  <c r="DE639" i="49" s="1"/>
  <c r="H639" i="49" s="1"/>
  <c r="EG640" i="49"/>
  <c r="DH640" i="49" s="1"/>
  <c r="K640" i="49" s="1"/>
  <c r="EE640" i="49"/>
  <c r="DF640" i="49" s="1"/>
  <c r="I640" i="49" s="1"/>
  <c r="EW639" i="49"/>
  <c r="DX639" i="49" s="1"/>
  <c r="AA639" i="49" s="1"/>
  <c r="EF640" i="49"/>
  <c r="DG640" i="49" s="1"/>
  <c r="J640" i="49" s="1"/>
  <c r="EH640" i="49"/>
  <c r="DI640" i="49" s="1"/>
  <c r="L640" i="49" s="1"/>
  <c r="EO640" i="49"/>
  <c r="DP640" i="49" s="1"/>
  <c r="EP639" i="49"/>
  <c r="DQ639" i="49" s="1"/>
  <c r="T639" i="49" s="1"/>
  <c r="ET640" i="49"/>
  <c r="DU640" i="49" s="1"/>
  <c r="AZ326" i="49"/>
  <c r="Z326" i="49" s="1"/>
  <c r="AM326" i="49"/>
  <c r="M326" i="49" s="1"/>
  <c r="AY326" i="49"/>
  <c r="Y326" i="49" s="1"/>
  <c r="AU326" i="49"/>
  <c r="U326" i="49" s="1"/>
  <c r="AK326" i="49"/>
  <c r="K326" i="49" s="1"/>
  <c r="BB326" i="49"/>
  <c r="AB326" i="49" s="1"/>
  <c r="AS326" i="49"/>
  <c r="S326" i="49" s="1"/>
  <c r="AJ326" i="49"/>
  <c r="J326" i="49" s="1"/>
  <c r="BA326" i="49"/>
  <c r="AA326" i="49" s="1"/>
  <c r="AF326" i="49"/>
  <c r="F326" i="49" s="1"/>
  <c r="AG326" i="49"/>
  <c r="G326" i="49" s="1"/>
  <c r="AX326" i="49"/>
  <c r="X326" i="49" s="1"/>
  <c r="AT326" i="49"/>
  <c r="T326" i="49" s="1"/>
  <c r="AL326" i="49"/>
  <c r="L326" i="49" s="1"/>
  <c r="DL314" i="48"/>
  <c r="AN641" i="49" s="1"/>
  <c r="CL641" i="49" s="1"/>
  <c r="BM641" i="49" s="1"/>
  <c r="DD327" i="49"/>
  <c r="CE327" i="49"/>
  <c r="FB327" i="49"/>
  <c r="EC327" i="49"/>
  <c r="EA313" i="48"/>
  <c r="AE640" i="49"/>
  <c r="CC640" i="49" s="1"/>
  <c r="DF314" i="48"/>
  <c r="AH641" i="49" s="1"/>
  <c r="CF641" i="49" s="1"/>
  <c r="BG641" i="49" s="1"/>
  <c r="DK314" i="48"/>
  <c r="AM641" i="49" s="1"/>
  <c r="CK641" i="49" s="1"/>
  <c r="BL641" i="49" s="1"/>
  <c r="DX314" i="48"/>
  <c r="AZ641" i="49" s="1"/>
  <c r="CX641" i="49" s="1"/>
  <c r="BY641" i="49" s="1"/>
  <c r="DN314" i="48"/>
  <c r="AP641" i="49" s="1"/>
  <c r="CN641" i="49" s="1"/>
  <c r="BO641" i="49" s="1"/>
  <c r="DQ327" i="49"/>
  <c r="CR327" i="49"/>
  <c r="FO327" i="49"/>
  <c r="EP327" i="49"/>
  <c r="CW327" i="49"/>
  <c r="DV327" i="49"/>
  <c r="FT327" i="49"/>
  <c r="EU327" i="49"/>
  <c r="DB327" i="49"/>
  <c r="CC327" i="49"/>
  <c r="EA327" i="49"/>
  <c r="EZ327" i="49"/>
  <c r="DQ314" i="48"/>
  <c r="AS641" i="49" s="1"/>
  <c r="CQ641" i="49" s="1"/>
  <c r="BR641" i="49" s="1"/>
  <c r="DG327" i="49"/>
  <c r="CH327" i="49"/>
  <c r="FE327" i="49"/>
  <c r="EF327" i="49"/>
  <c r="CY327" i="49"/>
  <c r="DX327" i="49"/>
  <c r="EW327" i="49"/>
  <c r="FV327" i="49"/>
  <c r="AW326" i="49"/>
  <c r="W326" i="49" s="1"/>
  <c r="AI326" i="49"/>
  <c r="I326" i="49" s="1"/>
  <c r="AR326" i="49"/>
  <c r="R326" i="49" s="1"/>
  <c r="AV326" i="49"/>
  <c r="V326" i="49" s="1"/>
  <c r="AN326" i="49"/>
  <c r="N326" i="49" s="1"/>
  <c r="AP326" i="49"/>
  <c r="P326" i="49" s="1"/>
  <c r="AE326" i="49"/>
  <c r="E326" i="49" s="1"/>
  <c r="CO327" i="49"/>
  <c r="DN327" i="49"/>
  <c r="EM327" i="49"/>
  <c r="FL327" i="49"/>
  <c r="DE327" i="49"/>
  <c r="CF327" i="49"/>
  <c r="FC327" i="49"/>
  <c r="ED327" i="49"/>
  <c r="DW327" i="49"/>
  <c r="CX327" i="49"/>
  <c r="EV327" i="49"/>
  <c r="FU327" i="49"/>
  <c r="DM327" i="49"/>
  <c r="CN327" i="49"/>
  <c r="EL327" i="49"/>
  <c r="FK327" i="49"/>
  <c r="DR327" i="49"/>
  <c r="CS327" i="49"/>
  <c r="EQ327" i="49"/>
  <c r="FP327" i="49"/>
  <c r="CP327" i="49"/>
  <c r="DO327" i="49"/>
  <c r="EN327" i="49"/>
  <c r="FM327" i="49"/>
  <c r="BA325" i="49"/>
  <c r="AA325" i="49" s="1"/>
  <c r="AC325" i="49" s="1"/>
  <c r="DY327" i="49"/>
  <c r="EX327" i="49"/>
  <c r="FW327" i="49"/>
  <c r="CZ327" i="49"/>
  <c r="DJ314" i="48"/>
  <c r="AL641" i="49" s="1"/>
  <c r="CJ641" i="49" s="1"/>
  <c r="BK641" i="49" s="1"/>
  <c r="DE314" i="48"/>
  <c r="AG641" i="49" s="1"/>
  <c r="CE641" i="49" s="1"/>
  <c r="BF641" i="49" s="1"/>
  <c r="CD327" i="49"/>
  <c r="DC327" i="49"/>
  <c r="EB327" i="49"/>
  <c r="FA327" i="49"/>
  <c r="CM327" i="49"/>
  <c r="DL327" i="49"/>
  <c r="EK327" i="49"/>
  <c r="FJ327" i="49"/>
  <c r="DU327" i="49"/>
  <c r="CV327" i="49"/>
  <c r="ET327" i="49"/>
  <c r="FS327" i="49"/>
  <c r="DT327" i="49"/>
  <c r="CU327" i="49"/>
  <c r="FR327" i="49"/>
  <c r="ES327" i="49"/>
  <c r="CG327" i="49"/>
  <c r="DF327" i="49"/>
  <c r="EE327" i="49"/>
  <c r="FD327" i="49"/>
  <c r="CI327" i="49"/>
  <c r="DH327" i="49"/>
  <c r="EG327" i="49"/>
  <c r="FF327" i="49"/>
  <c r="AO326" i="49"/>
  <c r="O326" i="49" s="1"/>
  <c r="AQ326" i="49"/>
  <c r="Q326" i="49" s="1"/>
  <c r="AH326" i="49"/>
  <c r="H326" i="49" s="1"/>
  <c r="DZ314" i="48"/>
  <c r="BB641" i="49" s="1"/>
  <c r="CZ641" i="49" s="1"/>
  <c r="CA641" i="49" s="1"/>
  <c r="DJ327" i="49"/>
  <c r="CK327" i="49"/>
  <c r="EI327" i="49"/>
  <c r="FH327" i="49"/>
  <c r="CT327" i="49"/>
  <c r="DS327" i="49"/>
  <c r="ER327" i="49"/>
  <c r="FQ327" i="49"/>
  <c r="DC314" i="48"/>
  <c r="DA314" i="48"/>
  <c r="DQ315" i="48"/>
  <c r="AS642" i="49" s="1"/>
  <c r="CQ642" i="49" s="1"/>
  <c r="BR642" i="49" s="1"/>
  <c r="DP315" i="48"/>
  <c r="AR642" i="49" s="1"/>
  <c r="CP642" i="49" s="1"/>
  <c r="BQ642" i="49" s="1"/>
  <c r="DW315" i="48"/>
  <c r="AY642" i="49" s="1"/>
  <c r="CW642" i="49" s="1"/>
  <c r="BX642" i="49" s="1"/>
  <c r="DJ315" i="48"/>
  <c r="AL642" i="49" s="1"/>
  <c r="CJ642" i="49" s="1"/>
  <c r="BK642" i="49" s="1"/>
  <c r="D316" i="48"/>
  <c r="DV315" i="48" l="1"/>
  <c r="AX642" i="49" s="1"/>
  <c r="CV642" i="49" s="1"/>
  <c r="BW642" i="49" s="1"/>
  <c r="BD640" i="49"/>
  <c r="CB640" i="49" s="1"/>
  <c r="DU315" i="48"/>
  <c r="AW642" i="49" s="1"/>
  <c r="CU642" i="49" s="1"/>
  <c r="BV642" i="49" s="1"/>
  <c r="BV328" i="49"/>
  <c r="DT328" i="49" s="1"/>
  <c r="DZ639" i="49"/>
  <c r="E637" i="49"/>
  <c r="AC637" i="49" s="1"/>
  <c r="DZ637" i="49"/>
  <c r="DB638" i="49"/>
  <c r="BG329" i="49"/>
  <c r="BW329" i="49"/>
  <c r="BK329" i="49"/>
  <c r="CA329" i="49"/>
  <c r="BD329" i="49"/>
  <c r="BT329" i="49"/>
  <c r="BO329" i="49"/>
  <c r="BH329" i="49"/>
  <c r="BX329" i="49"/>
  <c r="BE329" i="49"/>
  <c r="BU329" i="49"/>
  <c r="BR329" i="49"/>
  <c r="BY329" i="49"/>
  <c r="BF329" i="49"/>
  <c r="BZ329" i="49"/>
  <c r="BI329" i="49"/>
  <c r="BJ329" i="49"/>
  <c r="BS329" i="49"/>
  <c r="BM329" i="49"/>
  <c r="BN329" i="49"/>
  <c r="BL329" i="49"/>
  <c r="BQ329" i="49"/>
  <c r="BV329" i="49"/>
  <c r="H640" i="49"/>
  <c r="DX315" i="48"/>
  <c r="AZ642" i="49" s="1"/>
  <c r="CX642" i="49" s="1"/>
  <c r="BY642" i="49" s="1"/>
  <c r="DY315" i="48"/>
  <c r="BA642" i="49" s="1"/>
  <c r="CY642" i="49" s="1"/>
  <c r="BZ642" i="49" s="1"/>
  <c r="DL315" i="48"/>
  <c r="AN642" i="49" s="1"/>
  <c r="CL642" i="49" s="1"/>
  <c r="BM642" i="49" s="1"/>
  <c r="DE315" i="48"/>
  <c r="AG642" i="49" s="1"/>
  <c r="CE642" i="49" s="1"/>
  <c r="BF642" i="49" s="1"/>
  <c r="DD315" i="48"/>
  <c r="AF642" i="49" s="1"/>
  <c r="CD642" i="49" s="1"/>
  <c r="BE642" i="49" s="1"/>
  <c r="DF315" i="48"/>
  <c r="AH642" i="49" s="1"/>
  <c r="CF642" i="49" s="1"/>
  <c r="BG642" i="49" s="1"/>
  <c r="DH315" i="48"/>
  <c r="AJ642" i="49" s="1"/>
  <c r="CH642" i="49" s="1"/>
  <c r="BI642" i="49" s="1"/>
  <c r="ET641" i="49"/>
  <c r="DU641" i="49" s="1"/>
  <c r="EP640" i="49"/>
  <c r="DQ640" i="49" s="1"/>
  <c r="EB641" i="49"/>
  <c r="DC641" i="49" s="1"/>
  <c r="AC639" i="49"/>
  <c r="M640" i="49"/>
  <c r="O640" i="49"/>
  <c r="EL640" i="49"/>
  <c r="DM640" i="49" s="1"/>
  <c r="P640" i="49" s="1"/>
  <c r="X640" i="49"/>
  <c r="EU641" i="49"/>
  <c r="DV641" i="49" s="1"/>
  <c r="EU640" i="49"/>
  <c r="DV640" i="49" s="1"/>
  <c r="Y640" i="49" s="1"/>
  <c r="ER641" i="49"/>
  <c r="DS641" i="49" s="1"/>
  <c r="EE641" i="49"/>
  <c r="DF641" i="49" s="1"/>
  <c r="I641" i="49" s="1"/>
  <c r="V640" i="49"/>
  <c r="S640" i="49"/>
  <c r="ES641" i="49"/>
  <c r="DT641" i="49" s="1"/>
  <c r="W641" i="49" s="1"/>
  <c r="EF641" i="49"/>
  <c r="DG641" i="49" s="1"/>
  <c r="J641" i="49" s="1"/>
  <c r="EN641" i="49"/>
  <c r="DO641" i="49" s="1"/>
  <c r="EP641" i="49"/>
  <c r="DQ641" i="49" s="1"/>
  <c r="T641" i="49" s="1"/>
  <c r="EM641" i="49"/>
  <c r="DN641" i="49" s="1"/>
  <c r="Q641" i="49" s="1"/>
  <c r="EQ640" i="49"/>
  <c r="DR640" i="49" s="1"/>
  <c r="U640" i="49" s="1"/>
  <c r="EW641" i="49"/>
  <c r="DX641" i="49" s="1"/>
  <c r="EQ641" i="49"/>
  <c r="DR641" i="49" s="1"/>
  <c r="U641" i="49" s="1"/>
  <c r="EB640" i="49"/>
  <c r="DC640" i="49" s="1"/>
  <c r="F640" i="49" s="1"/>
  <c r="ES640" i="49"/>
  <c r="DT640" i="49" s="1"/>
  <c r="W640" i="49" s="1"/>
  <c r="EK641" i="49"/>
  <c r="DL641" i="49" s="1"/>
  <c r="EJ640" i="49"/>
  <c r="DK640" i="49" s="1"/>
  <c r="N640" i="49" s="1"/>
  <c r="EC640" i="49"/>
  <c r="DD640" i="49" s="1"/>
  <c r="G640" i="49" s="1"/>
  <c r="EG641" i="49"/>
  <c r="DH641" i="49" s="1"/>
  <c r="AV327" i="49"/>
  <c r="V327" i="49" s="1"/>
  <c r="AM327" i="49"/>
  <c r="M327" i="49" s="1"/>
  <c r="AK327" i="49"/>
  <c r="K327" i="49" s="1"/>
  <c r="AI327" i="49"/>
  <c r="I327" i="49" s="1"/>
  <c r="AX327" i="49"/>
  <c r="X327" i="49" s="1"/>
  <c r="AO327" i="49"/>
  <c r="O327" i="49" s="1"/>
  <c r="AF327" i="49"/>
  <c r="F327" i="49" s="1"/>
  <c r="BB327" i="49"/>
  <c r="AB327" i="49" s="1"/>
  <c r="AR327" i="49"/>
  <c r="R327" i="49" s="1"/>
  <c r="AU327" i="49"/>
  <c r="U327" i="49" s="1"/>
  <c r="AP327" i="49"/>
  <c r="P327" i="49" s="1"/>
  <c r="AZ327" i="49"/>
  <c r="Z327" i="49" s="1"/>
  <c r="AQ327" i="49"/>
  <c r="Q327" i="49" s="1"/>
  <c r="AY327" i="49"/>
  <c r="Y327" i="49" s="1"/>
  <c r="AT327" i="49"/>
  <c r="T327" i="49" s="1"/>
  <c r="CM328" i="49"/>
  <c r="DL328" i="49"/>
  <c r="FJ328" i="49"/>
  <c r="EK328" i="49"/>
  <c r="DZ315" i="48"/>
  <c r="BB642" i="49" s="1"/>
  <c r="CZ642" i="49" s="1"/>
  <c r="CA642" i="49" s="1"/>
  <c r="DQ328" i="49"/>
  <c r="CR328" i="49"/>
  <c r="FO328" i="49"/>
  <c r="EP328" i="49"/>
  <c r="DS328" i="49"/>
  <c r="CT328" i="49"/>
  <c r="FQ328" i="49"/>
  <c r="ER328" i="49"/>
  <c r="DY328" i="49"/>
  <c r="CZ328" i="49"/>
  <c r="FW328" i="49"/>
  <c r="EX328" i="49"/>
  <c r="CY328" i="49"/>
  <c r="DX328" i="49"/>
  <c r="FV328" i="49"/>
  <c r="EW328" i="49"/>
  <c r="CH328" i="49"/>
  <c r="DG328" i="49"/>
  <c r="FE328" i="49"/>
  <c r="EF328" i="49"/>
  <c r="CI328" i="49"/>
  <c r="DH328" i="49"/>
  <c r="EG328" i="49"/>
  <c r="FF328" i="49"/>
  <c r="DI327" i="49"/>
  <c r="CJ327" i="49"/>
  <c r="FG327" i="49"/>
  <c r="EH327" i="49"/>
  <c r="DO315" i="48"/>
  <c r="AQ642" i="49" s="1"/>
  <c r="CO642" i="49" s="1"/>
  <c r="BP642" i="49" s="1"/>
  <c r="EA314" i="48"/>
  <c r="AE641" i="49"/>
  <c r="CC641" i="49" s="1"/>
  <c r="DI328" i="49"/>
  <c r="CJ328" i="49"/>
  <c r="EH328" i="49"/>
  <c r="FG328" i="49"/>
  <c r="DV328" i="49"/>
  <c r="CW328" i="49"/>
  <c r="EU328" i="49"/>
  <c r="FT328" i="49"/>
  <c r="DB328" i="49"/>
  <c r="CC328" i="49"/>
  <c r="EA328" i="49"/>
  <c r="EZ328" i="49"/>
  <c r="CQ328" i="49"/>
  <c r="DP328" i="49"/>
  <c r="EO328" i="49"/>
  <c r="FN328" i="49"/>
  <c r="CU328" i="49"/>
  <c r="DU328" i="49"/>
  <c r="CV328" i="49"/>
  <c r="FS328" i="49"/>
  <c r="ET328" i="49"/>
  <c r="AE327" i="49"/>
  <c r="E327" i="49" s="1"/>
  <c r="CG328" i="49"/>
  <c r="DF328" i="49"/>
  <c r="FD328" i="49"/>
  <c r="EE328" i="49"/>
  <c r="DR328" i="49"/>
  <c r="CS328" i="49"/>
  <c r="EQ328" i="49"/>
  <c r="FP328" i="49"/>
  <c r="DG315" i="48"/>
  <c r="AI642" i="49" s="1"/>
  <c r="CG642" i="49" s="1"/>
  <c r="BH642" i="49" s="1"/>
  <c r="DM328" i="49"/>
  <c r="CN328" i="49"/>
  <c r="EL328" i="49"/>
  <c r="FK328" i="49"/>
  <c r="CO328" i="49"/>
  <c r="DN328" i="49"/>
  <c r="EM328" i="49"/>
  <c r="FL328" i="49"/>
  <c r="DS315" i="48"/>
  <c r="AU642" i="49" s="1"/>
  <c r="CS642" i="49" s="1"/>
  <c r="BT642" i="49" s="1"/>
  <c r="DM315" i="48"/>
  <c r="AO642" i="49" s="1"/>
  <c r="CM642" i="49" s="1"/>
  <c r="BN642" i="49" s="1"/>
  <c r="DI315" i="48"/>
  <c r="AK642" i="49" s="1"/>
  <c r="CI642" i="49" s="1"/>
  <c r="BJ642" i="49" s="1"/>
  <c r="DN315" i="48"/>
  <c r="AP642" i="49" s="1"/>
  <c r="CN642" i="49" s="1"/>
  <c r="BO642" i="49" s="1"/>
  <c r="DR315" i="48"/>
  <c r="AT642" i="49" s="1"/>
  <c r="CR642" i="49" s="1"/>
  <c r="BS642" i="49" s="1"/>
  <c r="DT315" i="48"/>
  <c r="AV642" i="49" s="1"/>
  <c r="CT642" i="49" s="1"/>
  <c r="BU642" i="49" s="1"/>
  <c r="DE328" i="49"/>
  <c r="CF328" i="49"/>
  <c r="ED328" i="49"/>
  <c r="FC328" i="49"/>
  <c r="CP328" i="49"/>
  <c r="DO328" i="49"/>
  <c r="FM328" i="49"/>
  <c r="EN328" i="49"/>
  <c r="CL328" i="49"/>
  <c r="DK328" i="49"/>
  <c r="EJ328" i="49"/>
  <c r="FI328" i="49"/>
  <c r="DD328" i="49"/>
  <c r="CE328" i="49"/>
  <c r="EC328" i="49"/>
  <c r="FB328" i="49"/>
  <c r="CD328" i="49"/>
  <c r="DC328" i="49"/>
  <c r="FA328" i="49"/>
  <c r="EB328" i="49"/>
  <c r="CX328" i="49"/>
  <c r="DW328" i="49"/>
  <c r="EV328" i="49"/>
  <c r="FU328" i="49"/>
  <c r="AW327" i="49"/>
  <c r="W327" i="49" s="1"/>
  <c r="AJ327" i="49"/>
  <c r="J327" i="49" s="1"/>
  <c r="CQ327" i="49"/>
  <c r="DP327" i="49"/>
  <c r="FN327" i="49"/>
  <c r="EO327" i="49"/>
  <c r="AG327" i="49"/>
  <c r="G327" i="49" s="1"/>
  <c r="CL327" i="49"/>
  <c r="DK327" i="49"/>
  <c r="FI327" i="49"/>
  <c r="EJ327" i="49"/>
  <c r="DK315" i="48"/>
  <c r="AM642" i="49" s="1"/>
  <c r="CK642" i="49" s="1"/>
  <c r="BL642" i="49" s="1"/>
  <c r="AH327" i="49"/>
  <c r="H327" i="49" s="1"/>
  <c r="AC326" i="49"/>
  <c r="BA327" i="49"/>
  <c r="AA327" i="49" s="1"/>
  <c r="DW316" i="48"/>
  <c r="AY643" i="49" s="1"/>
  <c r="CW643" i="49" s="1"/>
  <c r="BX643" i="49" s="1"/>
  <c r="DS316" i="48"/>
  <c r="AU643" i="49" s="1"/>
  <c r="CS643" i="49" s="1"/>
  <c r="BT643" i="49" s="1"/>
  <c r="DC315" i="48"/>
  <c r="DA315" i="48"/>
  <c r="D317" i="48"/>
  <c r="FR328" i="49" l="1"/>
  <c r="ES328" i="49"/>
  <c r="BD641" i="49"/>
  <c r="CB641" i="49" s="1"/>
  <c r="E638" i="49"/>
  <c r="AC638" i="49" s="1"/>
  <c r="DZ638" i="49"/>
  <c r="DO316" i="48"/>
  <c r="AQ643" i="49" s="1"/>
  <c r="CO643" i="49" s="1"/>
  <c r="BP643" i="49" s="1"/>
  <c r="BP329" i="49"/>
  <c r="DL316" i="48"/>
  <c r="AN643" i="49" s="1"/>
  <c r="CL643" i="49" s="1"/>
  <c r="BM643" i="49" s="1"/>
  <c r="BO330" i="49"/>
  <c r="BH330" i="49"/>
  <c r="BX330" i="49"/>
  <c r="BS330" i="49"/>
  <c r="BL330" i="49"/>
  <c r="BG330" i="49"/>
  <c r="BW330" i="49"/>
  <c r="BP330" i="49"/>
  <c r="BM330" i="49"/>
  <c r="BJ330" i="49"/>
  <c r="BZ330" i="49"/>
  <c r="CA330" i="49"/>
  <c r="BD330" i="49"/>
  <c r="BU330" i="49"/>
  <c r="BV330" i="49"/>
  <c r="BT330" i="49"/>
  <c r="BE330" i="49"/>
  <c r="BY330" i="49"/>
  <c r="BF330" i="49"/>
  <c r="BI330" i="49"/>
  <c r="BN330" i="49"/>
  <c r="BK330" i="49"/>
  <c r="BR330" i="49"/>
  <c r="T640" i="49"/>
  <c r="X641" i="49"/>
  <c r="DV316" i="48"/>
  <c r="AX643" i="49" s="1"/>
  <c r="CV643" i="49" s="1"/>
  <c r="BW643" i="49" s="1"/>
  <c r="DP316" i="48"/>
  <c r="AR643" i="49" s="1"/>
  <c r="CP643" i="49" s="1"/>
  <c r="BQ643" i="49" s="1"/>
  <c r="DD316" i="48"/>
  <c r="AF643" i="49" s="1"/>
  <c r="CD643" i="49" s="1"/>
  <c r="BE643" i="49" s="1"/>
  <c r="DH316" i="48"/>
  <c r="AJ643" i="49" s="1"/>
  <c r="CH643" i="49" s="1"/>
  <c r="BI643" i="49" s="1"/>
  <c r="DT316" i="48"/>
  <c r="AV643" i="49" s="1"/>
  <c r="CT643" i="49" s="1"/>
  <c r="BU643" i="49" s="1"/>
  <c r="DY316" i="48"/>
  <c r="BA643" i="49" s="1"/>
  <c r="CY643" i="49" s="1"/>
  <c r="BZ643" i="49" s="1"/>
  <c r="DX316" i="48"/>
  <c r="AZ643" i="49" s="1"/>
  <c r="CX643" i="49" s="1"/>
  <c r="BY643" i="49" s="1"/>
  <c r="DK316" i="48"/>
  <c r="AM643" i="49" s="1"/>
  <c r="CK643" i="49" s="1"/>
  <c r="BL643" i="49" s="1"/>
  <c r="EH641" i="49"/>
  <c r="DI641" i="49" s="1"/>
  <c r="L641" i="49" s="1"/>
  <c r="EO642" i="49"/>
  <c r="DP642" i="49" s="1"/>
  <c r="EW642" i="49"/>
  <c r="DX642" i="49" s="1"/>
  <c r="F641" i="49"/>
  <c r="ES642" i="49"/>
  <c r="DT642" i="49" s="1"/>
  <c r="V641" i="49"/>
  <c r="AA641" i="49"/>
  <c r="EC641" i="49"/>
  <c r="DD641" i="49" s="1"/>
  <c r="EA640" i="49"/>
  <c r="R641" i="49"/>
  <c r="O641" i="49"/>
  <c r="K641" i="49"/>
  <c r="Y641" i="49"/>
  <c r="AQ328" i="49"/>
  <c r="Q328" i="49" s="1"/>
  <c r="AP328" i="49"/>
  <c r="P328" i="49" s="1"/>
  <c r="AI328" i="49"/>
  <c r="I328" i="49" s="1"/>
  <c r="AL327" i="49"/>
  <c r="L327" i="49" s="1"/>
  <c r="AJ328" i="49"/>
  <c r="J328" i="49" s="1"/>
  <c r="BA328" i="49"/>
  <c r="AA328" i="49" s="1"/>
  <c r="BB328" i="49"/>
  <c r="AB328" i="49" s="1"/>
  <c r="EV641" i="49"/>
  <c r="DW641" i="49" s="1"/>
  <c r="Z641" i="49" s="1"/>
  <c r="EV642" i="49"/>
  <c r="DW642" i="49" s="1"/>
  <c r="Z642" i="49" s="1"/>
  <c r="EF642" i="49"/>
  <c r="DG642" i="49" s="1"/>
  <c r="EL641" i="49"/>
  <c r="DM641" i="49" s="1"/>
  <c r="P641" i="49" s="1"/>
  <c r="EO641" i="49"/>
  <c r="DP641" i="49" s="1"/>
  <c r="S641" i="49" s="1"/>
  <c r="EJ642" i="49"/>
  <c r="DK642" i="49" s="1"/>
  <c r="EH642" i="49"/>
  <c r="DI642" i="49" s="1"/>
  <c r="ET642" i="49"/>
  <c r="DU642" i="49" s="1"/>
  <c r="X642" i="49" s="1"/>
  <c r="ED641" i="49"/>
  <c r="DE641" i="49" s="1"/>
  <c r="H641" i="49" s="1"/>
  <c r="EN642" i="49"/>
  <c r="DO642" i="49" s="1"/>
  <c r="R642" i="49" s="1"/>
  <c r="EB642" i="49"/>
  <c r="DC642" i="49" s="1"/>
  <c r="F642" i="49" s="1"/>
  <c r="EU642" i="49"/>
  <c r="DV642" i="49" s="1"/>
  <c r="Y642" i="49" s="1"/>
  <c r="ED642" i="49"/>
  <c r="DE642" i="49" s="1"/>
  <c r="EC642" i="49"/>
  <c r="DD642" i="49" s="1"/>
  <c r="G642" i="49" s="1"/>
  <c r="EJ641" i="49"/>
  <c r="DK641" i="49" s="1"/>
  <c r="N641" i="49" s="1"/>
  <c r="EX641" i="49"/>
  <c r="DY641" i="49" s="1"/>
  <c r="AB641" i="49" s="1"/>
  <c r="EI641" i="49"/>
  <c r="DJ641" i="49" s="1"/>
  <c r="M641" i="49" s="1"/>
  <c r="DU316" i="48"/>
  <c r="AW643" i="49" s="1"/>
  <c r="CU643" i="49" s="1"/>
  <c r="BV643" i="49" s="1"/>
  <c r="DQ316" i="48"/>
  <c r="AS643" i="49" s="1"/>
  <c r="CQ643" i="49" s="1"/>
  <c r="BR643" i="49" s="1"/>
  <c r="DU329" i="49"/>
  <c r="CV329" i="49"/>
  <c r="FS329" i="49"/>
  <c r="ET329" i="49"/>
  <c r="CG329" i="49"/>
  <c r="DF329" i="49"/>
  <c r="FD329" i="49"/>
  <c r="EE329" i="49"/>
  <c r="DE316" i="48"/>
  <c r="AG643" i="49" s="1"/>
  <c r="CE643" i="49" s="1"/>
  <c r="BF643" i="49" s="1"/>
  <c r="DJ316" i="48"/>
  <c r="AL643" i="49" s="1"/>
  <c r="CJ643" i="49" s="1"/>
  <c r="BK643" i="49" s="1"/>
  <c r="CH329" i="49"/>
  <c r="DG329" i="49"/>
  <c r="EF329" i="49"/>
  <c r="FE329" i="49"/>
  <c r="CT329" i="49"/>
  <c r="DS329" i="49"/>
  <c r="ER329" i="49"/>
  <c r="FQ329" i="49"/>
  <c r="AR328" i="49"/>
  <c r="R328" i="49" s="1"/>
  <c r="AU328" i="49"/>
  <c r="U328" i="49" s="1"/>
  <c r="AK328" i="49"/>
  <c r="K328" i="49" s="1"/>
  <c r="AV328" i="49"/>
  <c r="V328" i="49" s="1"/>
  <c r="AT328" i="49"/>
  <c r="T328" i="49" s="1"/>
  <c r="EA315" i="48"/>
  <c r="AE642" i="49"/>
  <c r="CC642" i="49" s="1"/>
  <c r="DR316" i="48"/>
  <c r="AT643" i="49" s="1"/>
  <c r="CR643" i="49" s="1"/>
  <c r="BS643" i="49" s="1"/>
  <c r="DM316" i="48"/>
  <c r="AO643" i="49" s="1"/>
  <c r="CM643" i="49" s="1"/>
  <c r="BN643" i="49" s="1"/>
  <c r="DF316" i="48"/>
  <c r="AH643" i="49" s="1"/>
  <c r="CF643" i="49" s="1"/>
  <c r="BG643" i="49" s="1"/>
  <c r="DW329" i="49"/>
  <c r="CX329" i="49"/>
  <c r="FU329" i="49"/>
  <c r="EV329" i="49"/>
  <c r="CY329" i="49"/>
  <c r="DX329" i="49"/>
  <c r="EW329" i="49"/>
  <c r="FV329" i="49"/>
  <c r="CK329" i="49"/>
  <c r="DJ329" i="49"/>
  <c r="FH329" i="49"/>
  <c r="EI329" i="49"/>
  <c r="CO329" i="49"/>
  <c r="DN329" i="49"/>
  <c r="FL329" i="49"/>
  <c r="EM329" i="49"/>
  <c r="DO329" i="49"/>
  <c r="CP329" i="49"/>
  <c r="FM329" i="49"/>
  <c r="EN329" i="49"/>
  <c r="CL329" i="49"/>
  <c r="DK329" i="49"/>
  <c r="EJ329" i="49"/>
  <c r="FI329" i="49"/>
  <c r="AN327" i="49"/>
  <c r="N327" i="49" s="1"/>
  <c r="AZ328" i="49"/>
  <c r="Z328" i="49" s="1"/>
  <c r="AG328" i="49"/>
  <c r="G328" i="49" s="1"/>
  <c r="AN328" i="49"/>
  <c r="N328" i="49" s="1"/>
  <c r="AH328" i="49"/>
  <c r="H328" i="49" s="1"/>
  <c r="AW328" i="49"/>
  <c r="W328" i="49" s="1"/>
  <c r="AS328" i="49"/>
  <c r="S328" i="49" s="1"/>
  <c r="AE328" i="49"/>
  <c r="E328" i="49" s="1"/>
  <c r="AY328" i="49"/>
  <c r="Y328" i="49" s="1"/>
  <c r="AL328" i="49"/>
  <c r="L328" i="49" s="1"/>
  <c r="AO328" i="49"/>
  <c r="O328" i="49" s="1"/>
  <c r="DL329" i="49"/>
  <c r="CM329" i="49"/>
  <c r="EK329" i="49"/>
  <c r="FJ329" i="49"/>
  <c r="DJ328" i="49"/>
  <c r="CK328" i="49"/>
  <c r="EI328" i="49"/>
  <c r="FH328" i="49"/>
  <c r="DN316" i="48"/>
  <c r="AP643" i="49" s="1"/>
  <c r="CN643" i="49" s="1"/>
  <c r="BO643" i="49" s="1"/>
  <c r="DG316" i="48"/>
  <c r="AI643" i="49" s="1"/>
  <c r="CG643" i="49" s="1"/>
  <c r="BH643" i="49" s="1"/>
  <c r="DP329" i="49"/>
  <c r="CQ329" i="49"/>
  <c r="EO329" i="49"/>
  <c r="FN329" i="49"/>
  <c r="DB329" i="49"/>
  <c r="EA329" i="49"/>
  <c r="EZ329" i="49"/>
  <c r="CC329" i="49"/>
  <c r="DE329" i="49"/>
  <c r="CF329" i="49"/>
  <c r="ED329" i="49"/>
  <c r="FC329" i="49"/>
  <c r="DT329" i="49"/>
  <c r="CU329" i="49"/>
  <c r="FR329" i="49"/>
  <c r="ES329" i="49"/>
  <c r="CW329" i="49"/>
  <c r="DV329" i="49"/>
  <c r="EU329" i="49"/>
  <c r="FT329" i="49"/>
  <c r="DR329" i="49"/>
  <c r="CS329" i="49"/>
  <c r="EQ329" i="49"/>
  <c r="FP329" i="49"/>
  <c r="AS327" i="49"/>
  <c r="S327" i="49" s="1"/>
  <c r="DY329" i="49"/>
  <c r="CZ329" i="49"/>
  <c r="FW329" i="49"/>
  <c r="EX329" i="49"/>
  <c r="DM329" i="49"/>
  <c r="CN329" i="49"/>
  <c r="EL329" i="49"/>
  <c r="FK329" i="49"/>
  <c r="DH329" i="49"/>
  <c r="CI329" i="49"/>
  <c r="EG329" i="49"/>
  <c r="FF329" i="49"/>
  <c r="DZ316" i="48"/>
  <c r="BB643" i="49" s="1"/>
  <c r="CZ643" i="49" s="1"/>
  <c r="CA643" i="49" s="1"/>
  <c r="DI316" i="48"/>
  <c r="AK643" i="49" s="1"/>
  <c r="CI643" i="49" s="1"/>
  <c r="BJ643" i="49" s="1"/>
  <c r="DQ329" i="49"/>
  <c r="CR329" i="49"/>
  <c r="EP329" i="49"/>
  <c r="FO329" i="49"/>
  <c r="CD329" i="49"/>
  <c r="DC329" i="49"/>
  <c r="EB329" i="49"/>
  <c r="FA329" i="49"/>
  <c r="AF328" i="49"/>
  <c r="F328" i="49" s="1"/>
  <c r="AX328" i="49"/>
  <c r="X328" i="49" s="1"/>
  <c r="DC316" i="48"/>
  <c r="DA316" i="48"/>
  <c r="DI317" i="48"/>
  <c r="AK644" i="49" s="1"/>
  <c r="CI644" i="49" s="1"/>
  <c r="BJ644" i="49" s="1"/>
  <c r="DO317" i="48"/>
  <c r="AQ644" i="49" s="1"/>
  <c r="CO644" i="49" s="1"/>
  <c r="BP644" i="49" s="1"/>
  <c r="DZ317" i="48"/>
  <c r="BB644" i="49" s="1"/>
  <c r="CZ644" i="49" s="1"/>
  <c r="CA644" i="49" s="1"/>
  <c r="DH317" i="48"/>
  <c r="AJ644" i="49" s="1"/>
  <c r="CH644" i="49" s="1"/>
  <c r="BI644" i="49" s="1"/>
  <c r="DT317" i="48"/>
  <c r="AV644" i="49" s="1"/>
  <c r="CT644" i="49" s="1"/>
  <c r="BU644" i="49" s="1"/>
  <c r="DN317" i="48"/>
  <c r="AP644" i="49" s="1"/>
  <c r="CN644" i="49" s="1"/>
  <c r="BO644" i="49" s="1"/>
  <c r="DM317" i="48"/>
  <c r="AO644" i="49" s="1"/>
  <c r="CM644" i="49" s="1"/>
  <c r="BN644" i="49" s="1"/>
  <c r="DL317" i="48"/>
  <c r="AN644" i="49" s="1"/>
  <c r="CL644" i="49" s="1"/>
  <c r="BM644" i="49" s="1"/>
  <c r="DK317" i="48"/>
  <c r="AM644" i="49" s="1"/>
  <c r="CK644" i="49" s="1"/>
  <c r="BL644" i="49" s="1"/>
  <c r="DX317" i="48"/>
  <c r="AZ644" i="49" s="1"/>
  <c r="CX644" i="49" s="1"/>
  <c r="BY644" i="49" s="1"/>
  <c r="D318" i="48"/>
  <c r="BD642" i="49" l="1"/>
  <c r="CB642" i="49" s="1"/>
  <c r="DP317" i="48"/>
  <c r="AR644" i="49" s="1"/>
  <c r="CP644" i="49" s="1"/>
  <c r="BQ644" i="49" s="1"/>
  <c r="BQ330" i="49"/>
  <c r="DB640" i="49"/>
  <c r="DZ640" i="49" s="1"/>
  <c r="BG331" i="49"/>
  <c r="BW331" i="49"/>
  <c r="BP331" i="49"/>
  <c r="BK331" i="49"/>
  <c r="CA331" i="49"/>
  <c r="BD331" i="49"/>
  <c r="BT331" i="49"/>
  <c r="BO331" i="49"/>
  <c r="BH331" i="49"/>
  <c r="BX331" i="49"/>
  <c r="BE331" i="49"/>
  <c r="BU331" i="49"/>
  <c r="BR331" i="49"/>
  <c r="BQ331" i="49"/>
  <c r="BV331" i="49"/>
  <c r="BS331" i="49"/>
  <c r="BY331" i="49"/>
  <c r="BF331" i="49"/>
  <c r="BZ331" i="49"/>
  <c r="BL331" i="49"/>
  <c r="BI331" i="49"/>
  <c r="BJ331" i="49"/>
  <c r="BN331" i="49"/>
  <c r="W642" i="49"/>
  <c r="DE317" i="48"/>
  <c r="AG644" i="49" s="1"/>
  <c r="CE644" i="49" s="1"/>
  <c r="BF644" i="49" s="1"/>
  <c r="DV317" i="48"/>
  <c r="AX644" i="49" s="1"/>
  <c r="CV644" i="49" s="1"/>
  <c r="BW644" i="49" s="1"/>
  <c r="DU317" i="48"/>
  <c r="AW644" i="49" s="1"/>
  <c r="CU644" i="49" s="1"/>
  <c r="BV644" i="49" s="1"/>
  <c r="DS317" i="48"/>
  <c r="AU644" i="49" s="1"/>
  <c r="CS644" i="49" s="1"/>
  <c r="BT644" i="49" s="1"/>
  <c r="DG317" i="48"/>
  <c r="AI644" i="49" s="1"/>
  <c r="CG644" i="49" s="1"/>
  <c r="BH644" i="49" s="1"/>
  <c r="DQ317" i="48"/>
  <c r="AS644" i="49" s="1"/>
  <c r="CQ644" i="49" s="1"/>
  <c r="BR644" i="49" s="1"/>
  <c r="DJ317" i="48"/>
  <c r="AL644" i="49" s="1"/>
  <c r="CJ644" i="49" s="1"/>
  <c r="BK644" i="49" s="1"/>
  <c r="EJ643" i="49"/>
  <c r="DK643" i="49" s="1"/>
  <c r="S642" i="49"/>
  <c r="EV643" i="49"/>
  <c r="DW643" i="49" s="1"/>
  <c r="EN643" i="49"/>
  <c r="DO643" i="49" s="1"/>
  <c r="E640" i="49"/>
  <c r="AC640" i="49" s="1"/>
  <c r="G641" i="49"/>
  <c r="J642" i="49"/>
  <c r="EQ642" i="49"/>
  <c r="DR642" i="49" s="1"/>
  <c r="U642" i="49" s="1"/>
  <c r="EE642" i="49"/>
  <c r="DF642" i="49" s="1"/>
  <c r="I642" i="49" s="1"/>
  <c r="EI643" i="49"/>
  <c r="DJ643" i="49" s="1"/>
  <c r="M643" i="49" s="1"/>
  <c r="EA641" i="49"/>
  <c r="EI642" i="49"/>
  <c r="DJ642" i="49" s="1"/>
  <c r="M642" i="49" s="1"/>
  <c r="EU643" i="49"/>
  <c r="DV643" i="49" s="1"/>
  <c r="AA642" i="49"/>
  <c r="H642" i="49"/>
  <c r="EK642" i="49"/>
  <c r="DL642" i="49" s="1"/>
  <c r="O642" i="49" s="1"/>
  <c r="ET643" i="49"/>
  <c r="DU643" i="49" s="1"/>
  <c r="X643" i="49" s="1"/>
  <c r="L642" i="49"/>
  <c r="ER643" i="49"/>
  <c r="DS643" i="49" s="1"/>
  <c r="EB643" i="49"/>
  <c r="DC643" i="49" s="1"/>
  <c r="N642" i="49"/>
  <c r="AC327" i="49"/>
  <c r="EP642" i="49"/>
  <c r="DQ642" i="49" s="1"/>
  <c r="ER642" i="49"/>
  <c r="DS642" i="49" s="1"/>
  <c r="V642" i="49" s="1"/>
  <c r="EQ643" i="49"/>
  <c r="DR643" i="49" s="1"/>
  <c r="U643" i="49" s="1"/>
  <c r="EG642" i="49"/>
  <c r="DH642" i="49" s="1"/>
  <c r="K642" i="49" s="1"/>
  <c r="EF643" i="49"/>
  <c r="DG643" i="49" s="1"/>
  <c r="EM643" i="49"/>
  <c r="DN643" i="49" s="1"/>
  <c r="Q643" i="49" s="1"/>
  <c r="EW643" i="49"/>
  <c r="DX643" i="49" s="1"/>
  <c r="EL642" i="49"/>
  <c r="DM642" i="49" s="1"/>
  <c r="P642" i="49" s="1"/>
  <c r="EX642" i="49"/>
  <c r="DY642" i="49" s="1"/>
  <c r="AB642" i="49" s="1"/>
  <c r="EM642" i="49"/>
  <c r="DN642" i="49" s="1"/>
  <c r="Q642" i="49" s="1"/>
  <c r="BB329" i="49"/>
  <c r="AB329" i="49" s="1"/>
  <c r="AM328" i="49"/>
  <c r="M328" i="49" s="1"/>
  <c r="AO329" i="49"/>
  <c r="O329" i="49" s="1"/>
  <c r="AI329" i="49"/>
  <c r="I329" i="49" s="1"/>
  <c r="AX329" i="49"/>
  <c r="X329" i="49" s="1"/>
  <c r="DM330" i="49"/>
  <c r="CN330" i="49"/>
  <c r="FK330" i="49"/>
  <c r="EL330" i="49"/>
  <c r="DE330" i="49"/>
  <c r="CF330" i="49"/>
  <c r="ED330" i="49"/>
  <c r="FC330" i="49"/>
  <c r="CT330" i="49"/>
  <c r="DS330" i="49"/>
  <c r="FQ330" i="49"/>
  <c r="ER330" i="49"/>
  <c r="DY330" i="49"/>
  <c r="CZ330" i="49"/>
  <c r="FW330" i="49"/>
  <c r="EX330" i="49"/>
  <c r="DW330" i="49"/>
  <c r="CX330" i="49"/>
  <c r="EV330" i="49"/>
  <c r="FU330" i="49"/>
  <c r="DD330" i="49"/>
  <c r="CE330" i="49"/>
  <c r="EC330" i="49"/>
  <c r="FB330" i="49"/>
  <c r="DU330" i="49"/>
  <c r="CV330" i="49"/>
  <c r="FS330" i="49"/>
  <c r="ET330" i="49"/>
  <c r="DJ330" i="49"/>
  <c r="CK330" i="49"/>
  <c r="FH330" i="49"/>
  <c r="EI330" i="49"/>
  <c r="AK329" i="49"/>
  <c r="K329" i="49" s="1"/>
  <c r="AP329" i="49"/>
  <c r="P329" i="49" s="1"/>
  <c r="AW329" i="49"/>
  <c r="W329" i="49" s="1"/>
  <c r="AV329" i="49"/>
  <c r="V329" i="49" s="1"/>
  <c r="AJ329" i="49"/>
  <c r="J329" i="49" s="1"/>
  <c r="DQ330" i="49"/>
  <c r="CR330" i="49"/>
  <c r="FO330" i="49"/>
  <c r="EP330" i="49"/>
  <c r="DR317" i="48"/>
  <c r="AT644" i="49" s="1"/>
  <c r="CR644" i="49" s="1"/>
  <c r="BS644" i="49" s="1"/>
  <c r="DD317" i="48"/>
  <c r="AF644" i="49" s="1"/>
  <c r="CD644" i="49" s="1"/>
  <c r="BE644" i="49" s="1"/>
  <c r="DY317" i="48"/>
  <c r="BA644" i="49" s="1"/>
  <c r="CY644" i="49" s="1"/>
  <c r="BZ644" i="49" s="1"/>
  <c r="EA316" i="48"/>
  <c r="AE643" i="49"/>
  <c r="CC643" i="49" s="1"/>
  <c r="DT330" i="49"/>
  <c r="CU330" i="49"/>
  <c r="ES330" i="49"/>
  <c r="FR330" i="49"/>
  <c r="DR330" i="49"/>
  <c r="CS330" i="49"/>
  <c r="EQ330" i="49"/>
  <c r="FP330" i="49"/>
  <c r="CI330" i="49"/>
  <c r="DH330" i="49"/>
  <c r="FF330" i="49"/>
  <c r="EG330" i="49"/>
  <c r="DK330" i="49"/>
  <c r="CL330" i="49"/>
  <c r="EJ330" i="49"/>
  <c r="FI330" i="49"/>
  <c r="CQ330" i="49"/>
  <c r="DP330" i="49"/>
  <c r="EO330" i="49"/>
  <c r="FN330" i="49"/>
  <c r="CG330" i="49"/>
  <c r="DF330" i="49"/>
  <c r="EE330" i="49"/>
  <c r="FD330" i="49"/>
  <c r="AF329" i="49"/>
  <c r="F329" i="49" s="1"/>
  <c r="AT329" i="49"/>
  <c r="T329" i="49" s="1"/>
  <c r="AU329" i="49"/>
  <c r="U329" i="49" s="1"/>
  <c r="AY329" i="49"/>
  <c r="Y329" i="49" s="1"/>
  <c r="AH329" i="49"/>
  <c r="H329" i="49" s="1"/>
  <c r="AS329" i="49"/>
  <c r="S329" i="49" s="1"/>
  <c r="AC328" i="49"/>
  <c r="AR329" i="49"/>
  <c r="R329" i="49" s="1"/>
  <c r="AQ329" i="49"/>
  <c r="Q329" i="49" s="1"/>
  <c r="AM329" i="49"/>
  <c r="M329" i="49" s="1"/>
  <c r="AZ329" i="49"/>
  <c r="Z329" i="49" s="1"/>
  <c r="DD329" i="49"/>
  <c r="CE329" i="49"/>
  <c r="FB329" i="49"/>
  <c r="EC329" i="49"/>
  <c r="CW330" i="49"/>
  <c r="DV330" i="49"/>
  <c r="FT330" i="49"/>
  <c r="EU330" i="49"/>
  <c r="DW317" i="48"/>
  <c r="AY644" i="49" s="1"/>
  <c r="CW644" i="49" s="1"/>
  <c r="BX644" i="49" s="1"/>
  <c r="DF317" i="48"/>
  <c r="AH644" i="49" s="1"/>
  <c r="CF644" i="49" s="1"/>
  <c r="BG644" i="49" s="1"/>
  <c r="CC330" i="49"/>
  <c r="DB330" i="49"/>
  <c r="EA330" i="49"/>
  <c r="EZ330" i="49"/>
  <c r="CO330" i="49"/>
  <c r="DN330" i="49"/>
  <c r="FL330" i="49"/>
  <c r="EM330" i="49"/>
  <c r="DG330" i="49"/>
  <c r="CH330" i="49"/>
  <c r="EF330" i="49"/>
  <c r="FE330" i="49"/>
  <c r="CP330" i="49"/>
  <c r="DO330" i="49"/>
  <c r="EN330" i="49"/>
  <c r="FM330" i="49"/>
  <c r="DI330" i="49"/>
  <c r="CJ330" i="49"/>
  <c r="FG330" i="49"/>
  <c r="EH330" i="49"/>
  <c r="DL330" i="49"/>
  <c r="CM330" i="49"/>
  <c r="FJ330" i="49"/>
  <c r="EK330" i="49"/>
  <c r="AE329" i="49"/>
  <c r="E329" i="49" s="1"/>
  <c r="AN329" i="49"/>
  <c r="N329" i="49" s="1"/>
  <c r="BA329" i="49"/>
  <c r="AA329" i="49" s="1"/>
  <c r="CY330" i="49"/>
  <c r="DX330" i="49"/>
  <c r="EW330" i="49"/>
  <c r="FV330" i="49"/>
  <c r="CD330" i="49"/>
  <c r="DC330" i="49"/>
  <c r="FA330" i="49"/>
  <c r="EB330" i="49"/>
  <c r="DI329" i="49"/>
  <c r="CJ329" i="49"/>
  <c r="FG329" i="49"/>
  <c r="EH329" i="49"/>
  <c r="DC317" i="48"/>
  <c r="DA317" i="48"/>
  <c r="DW318" i="48"/>
  <c r="AY645" i="49" s="1"/>
  <c r="CW645" i="49" s="1"/>
  <c r="BX645" i="49" s="1"/>
  <c r="DK318" i="48"/>
  <c r="AM645" i="49" s="1"/>
  <c r="CK645" i="49" s="1"/>
  <c r="BL645" i="49" s="1"/>
  <c r="DG318" i="48"/>
  <c r="AI645" i="49" s="1"/>
  <c r="CG645" i="49" s="1"/>
  <c r="BH645" i="49" s="1"/>
  <c r="DQ318" i="48"/>
  <c r="AS645" i="49" s="1"/>
  <c r="CQ645" i="49" s="1"/>
  <c r="BR645" i="49" s="1"/>
  <c r="DN318" i="48"/>
  <c r="AP645" i="49" s="1"/>
  <c r="CN645" i="49" s="1"/>
  <c r="BO645" i="49" s="1"/>
  <c r="DR318" i="48"/>
  <c r="AT645" i="49" s="1"/>
  <c r="CR645" i="49" s="1"/>
  <c r="BS645" i="49" s="1"/>
  <c r="DF318" i="48"/>
  <c r="AH645" i="49" s="1"/>
  <c r="CF645" i="49" s="1"/>
  <c r="BG645" i="49" s="1"/>
  <c r="DM318" i="48"/>
  <c r="AO645" i="49" s="1"/>
  <c r="CM645" i="49" s="1"/>
  <c r="BN645" i="49" s="1"/>
  <c r="DI318" i="48"/>
  <c r="AK645" i="49" s="1"/>
  <c r="CI645" i="49" s="1"/>
  <c r="BJ645" i="49" s="1"/>
  <c r="D319" i="48"/>
  <c r="BD643" i="49" l="1"/>
  <c r="CB643" i="49" s="1"/>
  <c r="DL318" i="48"/>
  <c r="AN645" i="49" s="1"/>
  <c r="CL645" i="49" s="1"/>
  <c r="BM645" i="49" s="1"/>
  <c r="BM331" i="49"/>
  <c r="DB641" i="49"/>
  <c r="DS318" i="48"/>
  <c r="AU645" i="49" s="1"/>
  <c r="CS645" i="49" s="1"/>
  <c r="BT645" i="49" s="1"/>
  <c r="DE318" i="48"/>
  <c r="AG645" i="49" s="1"/>
  <c r="CE645" i="49" s="1"/>
  <c r="BF645" i="49" s="1"/>
  <c r="BS332" i="49"/>
  <c r="BL332" i="49"/>
  <c r="BG332" i="49"/>
  <c r="BW332" i="49"/>
  <c r="BP332" i="49"/>
  <c r="BM332" i="49"/>
  <c r="BJ332" i="49"/>
  <c r="BX332" i="49"/>
  <c r="BT332" i="49"/>
  <c r="BQ332" i="49"/>
  <c r="BR332" i="49"/>
  <c r="BU332" i="49"/>
  <c r="BV332" i="49"/>
  <c r="CA332" i="49"/>
  <c r="BK332" i="49"/>
  <c r="BE332" i="49"/>
  <c r="BF332" i="49"/>
  <c r="BY332" i="49"/>
  <c r="BZ332" i="49"/>
  <c r="BD332" i="49"/>
  <c r="BI332" i="49"/>
  <c r="BN332" i="49"/>
  <c r="Z643" i="49"/>
  <c r="T642" i="49"/>
  <c r="DT318" i="48"/>
  <c r="AV645" i="49" s="1"/>
  <c r="CT645" i="49" s="1"/>
  <c r="BU645" i="49" s="1"/>
  <c r="DV318" i="48"/>
  <c r="AX645" i="49" s="1"/>
  <c r="CV645" i="49" s="1"/>
  <c r="BW645" i="49" s="1"/>
  <c r="DJ318" i="48"/>
  <c r="AL645" i="49" s="1"/>
  <c r="CJ645" i="49" s="1"/>
  <c r="BK645" i="49" s="1"/>
  <c r="DD318" i="48"/>
  <c r="AF645" i="49" s="1"/>
  <c r="CD645" i="49" s="1"/>
  <c r="BE645" i="49" s="1"/>
  <c r="DU318" i="48"/>
  <c r="AW645" i="49" s="1"/>
  <c r="CU645" i="49" s="1"/>
  <c r="BV645" i="49" s="1"/>
  <c r="DO318" i="48"/>
  <c r="AQ645" i="49" s="1"/>
  <c r="CO645" i="49" s="1"/>
  <c r="BP645" i="49" s="1"/>
  <c r="DP318" i="48"/>
  <c r="AR645" i="49" s="1"/>
  <c r="CP645" i="49" s="1"/>
  <c r="BQ645" i="49" s="1"/>
  <c r="EI644" i="49"/>
  <c r="DJ644" i="49" s="1"/>
  <c r="M644" i="49" s="1"/>
  <c r="EH643" i="49"/>
  <c r="DI643" i="49" s="1"/>
  <c r="L643" i="49" s="1"/>
  <c r="EH644" i="49"/>
  <c r="DI644" i="49" s="1"/>
  <c r="L644" i="49" s="1"/>
  <c r="EJ644" i="49"/>
  <c r="DK644" i="49" s="1"/>
  <c r="N643" i="49"/>
  <c r="EF644" i="49"/>
  <c r="DG644" i="49" s="1"/>
  <c r="J644" i="49" s="1"/>
  <c r="Y643" i="49"/>
  <c r="EK644" i="49"/>
  <c r="DL644" i="49" s="1"/>
  <c r="O644" i="49" s="1"/>
  <c r="EE643" i="49"/>
  <c r="DF643" i="49" s="1"/>
  <c r="I643" i="49" s="1"/>
  <c r="EC643" i="49"/>
  <c r="DD643" i="49" s="1"/>
  <c r="G643" i="49" s="1"/>
  <c r="R643" i="49"/>
  <c r="EG643" i="49"/>
  <c r="DH643" i="49" s="1"/>
  <c r="K643" i="49" s="1"/>
  <c r="EX643" i="49"/>
  <c r="DY643" i="49" s="1"/>
  <c r="AB643" i="49" s="1"/>
  <c r="EA642" i="49"/>
  <c r="EQ644" i="49"/>
  <c r="DR644" i="49" s="1"/>
  <c r="U644" i="49" s="1"/>
  <c r="EO643" i="49"/>
  <c r="DP643" i="49" s="1"/>
  <c r="S643" i="49" s="1"/>
  <c r="ER644" i="49"/>
  <c r="DS644" i="49" s="1"/>
  <c r="J643" i="49"/>
  <c r="F643" i="49"/>
  <c r="ED643" i="49"/>
  <c r="DE643" i="49" s="1"/>
  <c r="H643" i="49" s="1"/>
  <c r="EL644" i="49"/>
  <c r="DM644" i="49" s="1"/>
  <c r="P644" i="49" s="1"/>
  <c r="V643" i="49"/>
  <c r="AA643" i="49"/>
  <c r="EL643" i="49"/>
  <c r="DM643" i="49" s="1"/>
  <c r="P643" i="49" s="1"/>
  <c r="EO644" i="49"/>
  <c r="DP644" i="49" s="1"/>
  <c r="EK643" i="49"/>
  <c r="DL643" i="49" s="1"/>
  <c r="O643" i="49" s="1"/>
  <c r="ES643" i="49"/>
  <c r="DT643" i="49" s="1"/>
  <c r="W643" i="49" s="1"/>
  <c r="EE644" i="49"/>
  <c r="DF644" i="49" s="1"/>
  <c r="I644" i="49" s="1"/>
  <c r="ES644" i="49"/>
  <c r="DT644" i="49" s="1"/>
  <c r="W644" i="49" s="1"/>
  <c r="EG644" i="49"/>
  <c r="DH644" i="49" s="1"/>
  <c r="K644" i="49" s="1"/>
  <c r="ET644" i="49"/>
  <c r="DU644" i="49" s="1"/>
  <c r="EM644" i="49"/>
  <c r="DN644" i="49" s="1"/>
  <c r="Q644" i="49" s="1"/>
  <c r="EX644" i="49"/>
  <c r="DY644" i="49" s="1"/>
  <c r="AB644" i="49" s="1"/>
  <c r="EC644" i="49"/>
  <c r="DD644" i="49" s="1"/>
  <c r="EV644" i="49"/>
  <c r="DW644" i="49" s="1"/>
  <c r="EP643" i="49"/>
  <c r="DQ643" i="49" s="1"/>
  <c r="T643" i="49" s="1"/>
  <c r="EN644" i="49"/>
  <c r="DO644" i="49" s="1"/>
  <c r="R644" i="49" s="1"/>
  <c r="AL329" i="49"/>
  <c r="L329" i="49" s="1"/>
  <c r="AF330" i="49"/>
  <c r="F330" i="49" s="1"/>
  <c r="AR330" i="49"/>
  <c r="R330" i="49" s="1"/>
  <c r="AJ330" i="49"/>
  <c r="J330" i="49" s="1"/>
  <c r="AE330" i="49"/>
  <c r="E330" i="49" s="1"/>
  <c r="AK330" i="49"/>
  <c r="K330" i="49" s="1"/>
  <c r="AY330" i="49"/>
  <c r="Y330" i="49" s="1"/>
  <c r="AT330" i="49"/>
  <c r="T330" i="49" s="1"/>
  <c r="DH318" i="48"/>
  <c r="AJ645" i="49" s="1"/>
  <c r="CH645" i="49" s="1"/>
  <c r="BI645" i="49" s="1"/>
  <c r="DY318" i="48"/>
  <c r="BA645" i="49" s="1"/>
  <c r="CY645" i="49" s="1"/>
  <c r="BZ645" i="49" s="1"/>
  <c r="CE331" i="49"/>
  <c r="DD331" i="49"/>
  <c r="FB331" i="49"/>
  <c r="EC331" i="49"/>
  <c r="DM331" i="49"/>
  <c r="CN331" i="49"/>
  <c r="FK331" i="49"/>
  <c r="EL331" i="49"/>
  <c r="CP331" i="49"/>
  <c r="DO331" i="49"/>
  <c r="EN331" i="49"/>
  <c r="FM331" i="49"/>
  <c r="DQ331" i="49"/>
  <c r="CR331" i="49"/>
  <c r="EP331" i="49"/>
  <c r="FO331" i="49"/>
  <c r="DE331" i="49"/>
  <c r="CF331" i="49"/>
  <c r="FC331" i="49"/>
  <c r="ED331" i="49"/>
  <c r="CM331" i="49"/>
  <c r="DL331" i="49"/>
  <c r="EK331" i="49"/>
  <c r="FJ331" i="49"/>
  <c r="AM330" i="49"/>
  <c r="M330" i="49" s="1"/>
  <c r="AX330" i="49"/>
  <c r="X330" i="49" s="1"/>
  <c r="BB330" i="49"/>
  <c r="AB330" i="49" s="1"/>
  <c r="AV330" i="49"/>
  <c r="V330" i="49" s="1"/>
  <c r="AP330" i="49"/>
  <c r="P330" i="49" s="1"/>
  <c r="DX318" i="48"/>
  <c r="AZ645" i="49" s="1"/>
  <c r="CX645" i="49" s="1"/>
  <c r="BY645" i="49" s="1"/>
  <c r="DZ318" i="48"/>
  <c r="BB645" i="49" s="1"/>
  <c r="CZ645" i="49" s="1"/>
  <c r="CA645" i="49" s="1"/>
  <c r="EA317" i="48"/>
  <c r="AE644" i="49"/>
  <c r="CC644" i="49" s="1"/>
  <c r="CS331" i="49"/>
  <c r="DR331" i="49"/>
  <c r="FP331" i="49"/>
  <c r="EQ331" i="49"/>
  <c r="DU331" i="49"/>
  <c r="CV331" i="49"/>
  <c r="FS331" i="49"/>
  <c r="ET331" i="49"/>
  <c r="CO331" i="49"/>
  <c r="DN331" i="49"/>
  <c r="EM331" i="49"/>
  <c r="FL331" i="49"/>
  <c r="DT331" i="49"/>
  <c r="CU331" i="49"/>
  <c r="FR331" i="49"/>
  <c r="ES331" i="49"/>
  <c r="DI331" i="49"/>
  <c r="CJ331" i="49"/>
  <c r="EH331" i="49"/>
  <c r="FG331" i="49"/>
  <c r="CD331" i="49"/>
  <c r="DC331" i="49"/>
  <c r="EB331" i="49"/>
  <c r="FA331" i="49"/>
  <c r="AO330" i="49"/>
  <c r="O330" i="49" s="1"/>
  <c r="AL330" i="49"/>
  <c r="L330" i="49" s="1"/>
  <c r="AQ330" i="49"/>
  <c r="Q330" i="49" s="1"/>
  <c r="AG330" i="49"/>
  <c r="G330" i="49" s="1"/>
  <c r="AZ330" i="49"/>
  <c r="Z330" i="49" s="1"/>
  <c r="AH330" i="49"/>
  <c r="H330" i="49" s="1"/>
  <c r="DH331" i="49"/>
  <c r="CI331" i="49"/>
  <c r="EG331" i="49"/>
  <c r="FF331" i="49"/>
  <c r="CL331" i="49"/>
  <c r="DK331" i="49"/>
  <c r="FI331" i="49"/>
  <c r="EJ331" i="49"/>
  <c r="DV331" i="49"/>
  <c r="CW331" i="49"/>
  <c r="FT331" i="49"/>
  <c r="EU331" i="49"/>
  <c r="CH331" i="49"/>
  <c r="DG331" i="49"/>
  <c r="EF331" i="49"/>
  <c r="FE331" i="49"/>
  <c r="CX331" i="49"/>
  <c r="DW331" i="49"/>
  <c r="FU331" i="49"/>
  <c r="EV331" i="49"/>
  <c r="CQ331" i="49"/>
  <c r="DP331" i="49"/>
  <c r="EO331" i="49"/>
  <c r="FN331" i="49"/>
  <c r="CT331" i="49"/>
  <c r="DS331" i="49"/>
  <c r="FQ331" i="49"/>
  <c r="ER331" i="49"/>
  <c r="CY331" i="49"/>
  <c r="DX331" i="49"/>
  <c r="EW331" i="49"/>
  <c r="FV331" i="49"/>
  <c r="DY331" i="49"/>
  <c r="CZ331" i="49"/>
  <c r="FW331" i="49"/>
  <c r="EX331" i="49"/>
  <c r="DB331" i="49"/>
  <c r="CC331" i="49"/>
  <c r="EA331" i="49"/>
  <c r="EZ331" i="49"/>
  <c r="CG331" i="49"/>
  <c r="DF331" i="49"/>
  <c r="EE331" i="49"/>
  <c r="FD331" i="49"/>
  <c r="DJ331" i="49"/>
  <c r="CK331" i="49"/>
  <c r="EI331" i="49"/>
  <c r="FH331" i="49"/>
  <c r="BA330" i="49"/>
  <c r="AA330" i="49" s="1"/>
  <c r="AG329" i="49"/>
  <c r="G329" i="49" s="1"/>
  <c r="AI330" i="49"/>
  <c r="I330" i="49" s="1"/>
  <c r="AS330" i="49"/>
  <c r="S330" i="49" s="1"/>
  <c r="AN330" i="49"/>
  <c r="N330" i="49" s="1"/>
  <c r="AU330" i="49"/>
  <c r="U330" i="49" s="1"/>
  <c r="AW330" i="49"/>
  <c r="W330" i="49" s="1"/>
  <c r="DM319" i="48"/>
  <c r="AO646" i="49" s="1"/>
  <c r="CM646" i="49" s="1"/>
  <c r="BN646" i="49" s="1"/>
  <c r="DZ319" i="48"/>
  <c r="BB646" i="49" s="1"/>
  <c r="CZ646" i="49" s="1"/>
  <c r="CA646" i="49" s="1"/>
  <c r="DV319" i="48"/>
  <c r="AX646" i="49" s="1"/>
  <c r="CV646" i="49" s="1"/>
  <c r="BW646" i="49" s="1"/>
  <c r="DO319" i="48"/>
  <c r="AQ646" i="49" s="1"/>
  <c r="CO646" i="49" s="1"/>
  <c r="BP646" i="49" s="1"/>
  <c r="DK319" i="48"/>
  <c r="AM646" i="49" s="1"/>
  <c r="CK646" i="49" s="1"/>
  <c r="BL646" i="49" s="1"/>
  <c r="DR319" i="48"/>
  <c r="AT646" i="49" s="1"/>
  <c r="CR646" i="49" s="1"/>
  <c r="BS646" i="49" s="1"/>
  <c r="DY319" i="48"/>
  <c r="BA646" i="49" s="1"/>
  <c r="CY646" i="49" s="1"/>
  <c r="BZ646" i="49" s="1"/>
  <c r="DC318" i="48"/>
  <c r="DA318" i="48"/>
  <c r="D320" i="48"/>
  <c r="BD644" i="49" l="1"/>
  <c r="CB644" i="49" s="1"/>
  <c r="DG319" i="48"/>
  <c r="AI646" i="49" s="1"/>
  <c r="CG646" i="49" s="1"/>
  <c r="BH646" i="49" s="1"/>
  <c r="BH332" i="49"/>
  <c r="E641" i="49"/>
  <c r="AC641" i="49" s="1"/>
  <c r="DZ641" i="49"/>
  <c r="DN319" i="48"/>
  <c r="AP646" i="49" s="1"/>
  <c r="CN646" i="49" s="1"/>
  <c r="BO646" i="49" s="1"/>
  <c r="BO332" i="49"/>
  <c r="DB642" i="49"/>
  <c r="DF319" i="48"/>
  <c r="AH646" i="49" s="1"/>
  <c r="CF646" i="49" s="1"/>
  <c r="BG646" i="49" s="1"/>
  <c r="BP333" i="49"/>
  <c r="BE333" i="49"/>
  <c r="BU333" i="49"/>
  <c r="BL333" i="49"/>
  <c r="BM333" i="49"/>
  <c r="BJ333" i="49"/>
  <c r="BZ333" i="49"/>
  <c r="BO333" i="49"/>
  <c r="BT333" i="49"/>
  <c r="BQ333" i="49"/>
  <c r="BN333" i="49"/>
  <c r="BS333" i="49"/>
  <c r="BD333" i="49"/>
  <c r="BX333" i="49"/>
  <c r="BY333" i="49"/>
  <c r="BR333" i="49"/>
  <c r="BG333" i="49"/>
  <c r="BW333" i="49"/>
  <c r="BI333" i="49"/>
  <c r="BF333" i="49"/>
  <c r="BV333" i="49"/>
  <c r="BK333" i="49"/>
  <c r="CA333" i="49"/>
  <c r="DI319" i="48"/>
  <c r="AK646" i="49" s="1"/>
  <c r="CI646" i="49" s="1"/>
  <c r="BJ646" i="49" s="1"/>
  <c r="DJ319" i="48"/>
  <c r="AL646" i="49" s="1"/>
  <c r="CJ646" i="49" s="1"/>
  <c r="BK646" i="49" s="1"/>
  <c r="DL319" i="48"/>
  <c r="AN646" i="49" s="1"/>
  <c r="CL646" i="49" s="1"/>
  <c r="BM646" i="49" s="1"/>
  <c r="DX319" i="48"/>
  <c r="AZ646" i="49" s="1"/>
  <c r="CX646" i="49" s="1"/>
  <c r="BY646" i="49" s="1"/>
  <c r="DH319" i="48"/>
  <c r="AJ646" i="49" s="1"/>
  <c r="CH646" i="49" s="1"/>
  <c r="BI646" i="49" s="1"/>
  <c r="N644" i="49"/>
  <c r="EG645" i="49"/>
  <c r="DH645" i="49" s="1"/>
  <c r="K645" i="49" s="1"/>
  <c r="ET645" i="49"/>
  <c r="DU645" i="49" s="1"/>
  <c r="X645" i="49" s="1"/>
  <c r="EA643" i="49"/>
  <c r="V644" i="49"/>
  <c r="ED645" i="49"/>
  <c r="DE645" i="49" s="1"/>
  <c r="H645" i="49" s="1"/>
  <c r="ER645" i="49"/>
  <c r="DS645" i="49" s="1"/>
  <c r="V645" i="49" s="1"/>
  <c r="X644" i="49"/>
  <c r="AC329" i="49"/>
  <c r="EN645" i="49"/>
  <c r="DO645" i="49" s="1"/>
  <c r="R645" i="49" s="1"/>
  <c r="EL645" i="49"/>
  <c r="DM645" i="49" s="1"/>
  <c r="EP644" i="49"/>
  <c r="DQ644" i="49" s="1"/>
  <c r="T644" i="49" s="1"/>
  <c r="Z644" i="49"/>
  <c r="G644" i="49"/>
  <c r="ED644" i="49"/>
  <c r="DE644" i="49" s="1"/>
  <c r="H644" i="49" s="1"/>
  <c r="EU644" i="49"/>
  <c r="DV644" i="49" s="1"/>
  <c r="Y644" i="49" s="1"/>
  <c r="EI645" i="49"/>
  <c r="DJ645" i="49" s="1"/>
  <c r="M645" i="49" s="1"/>
  <c r="EJ645" i="49"/>
  <c r="DK645" i="49" s="1"/>
  <c r="N645" i="49" s="1"/>
  <c r="S644" i="49"/>
  <c r="EU645" i="49"/>
  <c r="DV645" i="49" s="1"/>
  <c r="EC645" i="49"/>
  <c r="DD645" i="49" s="1"/>
  <c r="G645" i="49" s="1"/>
  <c r="EH645" i="49"/>
  <c r="DI645" i="49" s="1"/>
  <c r="L645" i="49" s="1"/>
  <c r="EE645" i="49"/>
  <c r="DF645" i="49" s="1"/>
  <c r="EM645" i="49"/>
  <c r="DN645" i="49" s="1"/>
  <c r="Q645" i="49" s="1"/>
  <c r="EO645" i="49"/>
  <c r="DP645" i="49" s="1"/>
  <c r="S645" i="49" s="1"/>
  <c r="AS331" i="49"/>
  <c r="S331" i="49" s="1"/>
  <c r="EB644" i="49"/>
  <c r="DC644" i="49" s="1"/>
  <c r="F644" i="49" s="1"/>
  <c r="EQ645" i="49"/>
  <c r="DR645" i="49" s="1"/>
  <c r="U645" i="49" s="1"/>
  <c r="EP645" i="49"/>
  <c r="DQ645" i="49" s="1"/>
  <c r="T645" i="49" s="1"/>
  <c r="EW644" i="49"/>
  <c r="DX644" i="49" s="1"/>
  <c r="AA644" i="49" s="1"/>
  <c r="EK645" i="49"/>
  <c r="DL645" i="49" s="1"/>
  <c r="O645" i="49" s="1"/>
  <c r="EB645" i="49"/>
  <c r="DC645" i="49" s="1"/>
  <c r="F645" i="49" s="1"/>
  <c r="ES645" i="49"/>
  <c r="DT645" i="49" s="1"/>
  <c r="W645" i="49" s="1"/>
  <c r="AC330" i="49"/>
  <c r="AJ331" i="49"/>
  <c r="J331" i="49" s="1"/>
  <c r="AK331" i="49"/>
  <c r="K331" i="49" s="1"/>
  <c r="DP319" i="48"/>
  <c r="AR646" i="49" s="1"/>
  <c r="CP646" i="49" s="1"/>
  <c r="BQ646" i="49" s="1"/>
  <c r="DQ319" i="48"/>
  <c r="AS646" i="49" s="1"/>
  <c r="CQ646" i="49" s="1"/>
  <c r="BR646" i="49" s="1"/>
  <c r="DT319" i="48"/>
  <c r="AV646" i="49" s="1"/>
  <c r="CT646" i="49" s="1"/>
  <c r="BU646" i="49" s="1"/>
  <c r="AO331" i="49"/>
  <c r="O331" i="49" s="1"/>
  <c r="AT331" i="49"/>
  <c r="T331" i="49" s="1"/>
  <c r="AR331" i="49"/>
  <c r="R331" i="49" s="1"/>
  <c r="EA318" i="48"/>
  <c r="AE645" i="49"/>
  <c r="CC645" i="49" s="1"/>
  <c r="DS319" i="48"/>
  <c r="AU646" i="49" s="1"/>
  <c r="CS646" i="49" s="1"/>
  <c r="BT646" i="49" s="1"/>
  <c r="DU319" i="48"/>
  <c r="AW646" i="49" s="1"/>
  <c r="CU646" i="49" s="1"/>
  <c r="BV646" i="49" s="1"/>
  <c r="DY332" i="49"/>
  <c r="CZ332" i="49"/>
  <c r="FW332" i="49"/>
  <c r="EX332" i="49"/>
  <c r="DG332" i="49"/>
  <c r="CH332" i="49"/>
  <c r="EF332" i="49"/>
  <c r="FE332" i="49"/>
  <c r="DS332" i="49"/>
  <c r="CT332" i="49"/>
  <c r="ER332" i="49"/>
  <c r="FQ332" i="49"/>
  <c r="CL332" i="49"/>
  <c r="DK332" i="49"/>
  <c r="FI332" i="49"/>
  <c r="EJ332" i="49"/>
  <c r="CX332" i="49"/>
  <c r="DW332" i="49"/>
  <c r="EV332" i="49"/>
  <c r="FU332" i="49"/>
  <c r="AW331" i="49"/>
  <c r="W331" i="49" s="1"/>
  <c r="AX331" i="49"/>
  <c r="X331" i="49" s="1"/>
  <c r="AU331" i="49"/>
  <c r="U331" i="49" s="1"/>
  <c r="DU332" i="49"/>
  <c r="CV332" i="49"/>
  <c r="ET332" i="49"/>
  <c r="FS332" i="49"/>
  <c r="CY332" i="49"/>
  <c r="DX332" i="49"/>
  <c r="EW332" i="49"/>
  <c r="FV332" i="49"/>
  <c r="DL332" i="49"/>
  <c r="CM332" i="49"/>
  <c r="FJ332" i="49"/>
  <c r="EK332" i="49"/>
  <c r="CK332" i="49"/>
  <c r="DJ332" i="49"/>
  <c r="EI332" i="49"/>
  <c r="FH332" i="49"/>
  <c r="DF332" i="49"/>
  <c r="CG332" i="49"/>
  <c r="FD332" i="49"/>
  <c r="EE332" i="49"/>
  <c r="DN332" i="49"/>
  <c r="CO332" i="49"/>
  <c r="EM332" i="49"/>
  <c r="FL332" i="49"/>
  <c r="BB331" i="49"/>
  <c r="AB331" i="49" s="1"/>
  <c r="AV331" i="49"/>
  <c r="V331" i="49" s="1"/>
  <c r="AF331" i="49"/>
  <c r="F331" i="49" s="1"/>
  <c r="AL331" i="49"/>
  <c r="L331" i="49" s="1"/>
  <c r="AQ331" i="49"/>
  <c r="Q331" i="49" s="1"/>
  <c r="DD319" i="48"/>
  <c r="AF646" i="49" s="1"/>
  <c r="CD646" i="49" s="1"/>
  <c r="BE646" i="49" s="1"/>
  <c r="DE319" i="48"/>
  <c r="AG646" i="49" s="1"/>
  <c r="CE646" i="49" s="1"/>
  <c r="BF646" i="49" s="1"/>
  <c r="CC332" i="49"/>
  <c r="DB332" i="49"/>
  <c r="EZ332" i="49"/>
  <c r="EA332" i="49"/>
  <c r="DP332" i="49"/>
  <c r="CQ332" i="49"/>
  <c r="EO332" i="49"/>
  <c r="FN332" i="49"/>
  <c r="CP332" i="49"/>
  <c r="DO332" i="49"/>
  <c r="EN332" i="49"/>
  <c r="FM332" i="49"/>
  <c r="DW319" i="48"/>
  <c r="AY646" i="49" s="1"/>
  <c r="CW646" i="49" s="1"/>
  <c r="BX646" i="49" s="1"/>
  <c r="DQ332" i="49"/>
  <c r="CR332" i="49"/>
  <c r="FO332" i="49"/>
  <c r="EP332" i="49"/>
  <c r="DM332" i="49"/>
  <c r="CN332" i="49"/>
  <c r="EL332" i="49"/>
  <c r="FK332" i="49"/>
  <c r="AM331" i="49"/>
  <c r="M331" i="49" s="1"/>
  <c r="AI331" i="49"/>
  <c r="I331" i="49" s="1"/>
  <c r="AE331" i="49"/>
  <c r="E331" i="49" s="1"/>
  <c r="BA331" i="49"/>
  <c r="AA331" i="49" s="1"/>
  <c r="AZ331" i="49"/>
  <c r="Z331" i="49" s="1"/>
  <c r="AY331" i="49"/>
  <c r="Y331" i="49" s="1"/>
  <c r="AN331" i="49"/>
  <c r="N331" i="49" s="1"/>
  <c r="AH331" i="49"/>
  <c r="H331" i="49" s="1"/>
  <c r="AP331" i="49"/>
  <c r="P331" i="49" s="1"/>
  <c r="AG331" i="49"/>
  <c r="G331" i="49" s="1"/>
  <c r="CD332" i="49"/>
  <c r="DC332" i="49"/>
  <c r="FA332" i="49"/>
  <c r="EB332" i="49"/>
  <c r="CS332" i="49"/>
  <c r="DR332" i="49"/>
  <c r="FP332" i="49"/>
  <c r="EQ332" i="49"/>
  <c r="DE332" i="49"/>
  <c r="CF332" i="49"/>
  <c r="ED332" i="49"/>
  <c r="FC332" i="49"/>
  <c r="DI332" i="49"/>
  <c r="CJ332" i="49"/>
  <c r="EH332" i="49"/>
  <c r="FG332" i="49"/>
  <c r="DH332" i="49"/>
  <c r="CI332" i="49"/>
  <c r="FF332" i="49"/>
  <c r="EG332" i="49"/>
  <c r="CE332" i="49"/>
  <c r="DD332" i="49"/>
  <c r="FB332" i="49"/>
  <c r="EC332" i="49"/>
  <c r="DV320" i="48"/>
  <c r="AX647" i="49" s="1"/>
  <c r="CV647" i="49" s="1"/>
  <c r="BW647" i="49" s="1"/>
  <c r="DK320" i="48"/>
  <c r="AM647" i="49" s="1"/>
  <c r="CK647" i="49" s="1"/>
  <c r="BL647" i="49" s="1"/>
  <c r="DN320" i="48"/>
  <c r="AP647" i="49" s="1"/>
  <c r="CN647" i="49" s="1"/>
  <c r="BO647" i="49" s="1"/>
  <c r="DR320" i="48"/>
  <c r="AT647" i="49" s="1"/>
  <c r="CR647" i="49" s="1"/>
  <c r="BS647" i="49" s="1"/>
  <c r="DU320" i="48"/>
  <c r="AW647" i="49" s="1"/>
  <c r="CU647" i="49" s="1"/>
  <c r="BV647" i="49" s="1"/>
  <c r="DS320" i="48"/>
  <c r="AU647" i="49" s="1"/>
  <c r="CS647" i="49" s="1"/>
  <c r="BT647" i="49" s="1"/>
  <c r="DZ320" i="48"/>
  <c r="BB647" i="49" s="1"/>
  <c r="CZ647" i="49" s="1"/>
  <c r="CA647" i="49" s="1"/>
  <c r="DO320" i="48"/>
  <c r="AQ647" i="49" s="1"/>
  <c r="CO647" i="49" s="1"/>
  <c r="BP647" i="49" s="1"/>
  <c r="DI320" i="48"/>
  <c r="AK647" i="49" s="1"/>
  <c r="CI647" i="49" s="1"/>
  <c r="BJ647" i="49" s="1"/>
  <c r="DF320" i="48"/>
  <c r="AH647" i="49" s="1"/>
  <c r="CF647" i="49" s="1"/>
  <c r="BG647" i="49" s="1"/>
  <c r="DE320" i="48"/>
  <c r="AG647" i="49" s="1"/>
  <c r="CE647" i="49" s="1"/>
  <c r="BF647" i="49" s="1"/>
  <c r="DH320" i="48"/>
  <c r="AJ647" i="49" s="1"/>
  <c r="CH647" i="49" s="1"/>
  <c r="BI647" i="49" s="1"/>
  <c r="DC319" i="48"/>
  <c r="DA319" i="48"/>
  <c r="D321" i="48"/>
  <c r="BD645" i="49" l="1"/>
  <c r="CB645" i="49" s="1"/>
  <c r="DG320" i="48"/>
  <c r="AI647" i="49" s="1"/>
  <c r="CG647" i="49" s="1"/>
  <c r="BH647" i="49" s="1"/>
  <c r="BH333" i="49"/>
  <c r="E642" i="49"/>
  <c r="AC642" i="49" s="1"/>
  <c r="DZ642" i="49"/>
  <c r="DB643" i="49"/>
  <c r="DM320" i="48"/>
  <c r="AO647" i="49" s="1"/>
  <c r="CM647" i="49" s="1"/>
  <c r="BN647" i="49" s="1"/>
  <c r="DX320" i="48"/>
  <c r="AZ647" i="49" s="1"/>
  <c r="CX647" i="49" s="1"/>
  <c r="BY647" i="49" s="1"/>
  <c r="DJ320" i="48"/>
  <c r="AL647" i="49" s="1"/>
  <c r="CJ647" i="49" s="1"/>
  <c r="BK647" i="49" s="1"/>
  <c r="BH334" i="49"/>
  <c r="BX334" i="49"/>
  <c r="BM334" i="49"/>
  <c r="BL334" i="49"/>
  <c r="BI334" i="49"/>
  <c r="BR334" i="49"/>
  <c r="BG334" i="49"/>
  <c r="BW334" i="49"/>
  <c r="BQ334" i="49"/>
  <c r="BF334" i="49"/>
  <c r="BV334" i="49"/>
  <c r="BK334" i="49"/>
  <c r="CA334" i="49"/>
  <c r="BT334" i="49"/>
  <c r="BU334" i="49"/>
  <c r="BZ334" i="49"/>
  <c r="BO334" i="49"/>
  <c r="BD334" i="49"/>
  <c r="BE334" i="49"/>
  <c r="BY334" i="49"/>
  <c r="BN334" i="49"/>
  <c r="BS334" i="49"/>
  <c r="DP320" i="48"/>
  <c r="AR647" i="49" s="1"/>
  <c r="CP647" i="49" s="1"/>
  <c r="BQ647" i="49" s="1"/>
  <c r="DW320" i="48"/>
  <c r="AY647" i="49" s="1"/>
  <c r="CW647" i="49" s="1"/>
  <c r="BX647" i="49" s="1"/>
  <c r="DL320" i="48"/>
  <c r="AN647" i="49" s="1"/>
  <c r="CL647" i="49" s="1"/>
  <c r="BM647" i="49" s="1"/>
  <c r="EV645" i="49"/>
  <c r="DW645" i="49" s="1"/>
  <c r="Z645" i="49" s="1"/>
  <c r="EW646" i="49"/>
  <c r="DX646" i="49" s="1"/>
  <c r="ED646" i="49"/>
  <c r="DE646" i="49" s="1"/>
  <c r="ET646" i="49"/>
  <c r="DU646" i="49" s="1"/>
  <c r="P645" i="49"/>
  <c r="I645" i="49"/>
  <c r="EH646" i="49"/>
  <c r="DI646" i="49" s="1"/>
  <c r="L646" i="49" s="1"/>
  <c r="EA644" i="49"/>
  <c r="EM646" i="49"/>
  <c r="DN646" i="49" s="1"/>
  <c r="Y645" i="49"/>
  <c r="EJ646" i="49"/>
  <c r="DK646" i="49" s="1"/>
  <c r="N646" i="49" s="1"/>
  <c r="EI646" i="49"/>
  <c r="DJ646" i="49" s="1"/>
  <c r="M646" i="49" s="1"/>
  <c r="EK646" i="49"/>
  <c r="DL646" i="49" s="1"/>
  <c r="O646" i="49" s="1"/>
  <c r="EL646" i="49"/>
  <c r="DM646" i="49" s="1"/>
  <c r="P646" i="49" s="1"/>
  <c r="EX645" i="49"/>
  <c r="DY645" i="49" s="1"/>
  <c r="AB645" i="49" s="1"/>
  <c r="EE646" i="49"/>
  <c r="DF646" i="49" s="1"/>
  <c r="I646" i="49" s="1"/>
  <c r="EV646" i="49"/>
  <c r="DW646" i="49" s="1"/>
  <c r="Z646" i="49" s="1"/>
  <c r="EP646" i="49"/>
  <c r="DQ646" i="49" s="1"/>
  <c r="EX646" i="49"/>
  <c r="DY646" i="49" s="1"/>
  <c r="AB646" i="49" s="1"/>
  <c r="EF645" i="49"/>
  <c r="DG645" i="49" s="1"/>
  <c r="J645" i="49" s="1"/>
  <c r="EG646" i="49"/>
  <c r="DH646" i="49" s="1"/>
  <c r="K646" i="49" s="1"/>
  <c r="EF646" i="49"/>
  <c r="DG646" i="49" s="1"/>
  <c r="J646" i="49" s="1"/>
  <c r="EW645" i="49"/>
  <c r="DX645" i="49" s="1"/>
  <c r="AA645" i="49" s="1"/>
  <c r="AG332" i="49"/>
  <c r="G332" i="49" s="1"/>
  <c r="AK332" i="49"/>
  <c r="K332" i="49" s="1"/>
  <c r="AU332" i="49"/>
  <c r="U332" i="49" s="1"/>
  <c r="AF332" i="49"/>
  <c r="F332" i="49" s="1"/>
  <c r="AE332" i="49"/>
  <c r="E332" i="49" s="1"/>
  <c r="AQ332" i="49"/>
  <c r="Q332" i="49" s="1"/>
  <c r="AM332" i="49"/>
  <c r="M332" i="49" s="1"/>
  <c r="BA332" i="49"/>
  <c r="AA332" i="49" s="1"/>
  <c r="AX332" i="49"/>
  <c r="X332" i="49" s="1"/>
  <c r="DD320" i="48"/>
  <c r="AF647" i="49" s="1"/>
  <c r="CD647" i="49" s="1"/>
  <c r="BE647" i="49" s="1"/>
  <c r="CP333" i="49"/>
  <c r="DO333" i="49"/>
  <c r="FM333" i="49"/>
  <c r="EN333" i="49"/>
  <c r="CL333" i="49"/>
  <c r="DK333" i="49"/>
  <c r="EJ333" i="49"/>
  <c r="FI333" i="49"/>
  <c r="DQ333" i="49"/>
  <c r="CR333" i="49"/>
  <c r="FO333" i="49"/>
  <c r="EP333" i="49"/>
  <c r="DN333" i="49"/>
  <c r="CO333" i="49"/>
  <c r="FL333" i="49"/>
  <c r="EM333" i="49"/>
  <c r="CU333" i="49"/>
  <c r="DT333" i="49"/>
  <c r="FR333" i="49"/>
  <c r="ES333" i="49"/>
  <c r="DU333" i="49"/>
  <c r="CV333" i="49"/>
  <c r="FS333" i="49"/>
  <c r="ET333" i="49"/>
  <c r="AC331" i="49"/>
  <c r="AP332" i="49"/>
  <c r="P332" i="49" s="1"/>
  <c r="AI332" i="49"/>
  <c r="I332" i="49" s="1"/>
  <c r="AO332" i="49"/>
  <c r="O332" i="49" s="1"/>
  <c r="AZ332" i="49"/>
  <c r="Z332" i="49" s="1"/>
  <c r="AV332" i="49"/>
  <c r="V332" i="49" s="1"/>
  <c r="AJ332" i="49"/>
  <c r="J332" i="49" s="1"/>
  <c r="CM333" i="49"/>
  <c r="DL333" i="49"/>
  <c r="FJ333" i="49"/>
  <c r="EK333" i="49"/>
  <c r="DV333" i="49"/>
  <c r="CW333" i="49"/>
  <c r="EU333" i="49"/>
  <c r="FT333" i="49"/>
  <c r="DE333" i="49"/>
  <c r="CF333" i="49"/>
  <c r="ED333" i="49"/>
  <c r="FC333" i="49"/>
  <c r="CY333" i="49"/>
  <c r="DX333" i="49"/>
  <c r="EW333" i="49"/>
  <c r="FV333" i="49"/>
  <c r="CC333" i="49"/>
  <c r="EA333" i="49"/>
  <c r="EZ333" i="49"/>
  <c r="DB333" i="49"/>
  <c r="DY333" i="49"/>
  <c r="CZ333" i="49"/>
  <c r="EX333" i="49"/>
  <c r="FW333" i="49"/>
  <c r="EA319" i="48"/>
  <c r="AE646" i="49"/>
  <c r="CC646" i="49" s="1"/>
  <c r="CT333" i="49"/>
  <c r="DS333" i="49"/>
  <c r="FQ333" i="49"/>
  <c r="ER333" i="49"/>
  <c r="DP333" i="49"/>
  <c r="CQ333" i="49"/>
  <c r="FN333" i="49"/>
  <c r="EO333" i="49"/>
  <c r="CD333" i="49"/>
  <c r="DC333" i="49"/>
  <c r="FA333" i="49"/>
  <c r="EB333" i="49"/>
  <c r="DF333" i="49"/>
  <c r="CG333" i="49"/>
  <c r="FD333" i="49"/>
  <c r="EE333" i="49"/>
  <c r="DH333" i="49"/>
  <c r="CI333" i="49"/>
  <c r="EG333" i="49"/>
  <c r="FF333" i="49"/>
  <c r="DM333" i="49"/>
  <c r="CN333" i="49"/>
  <c r="FK333" i="49"/>
  <c r="EL333" i="49"/>
  <c r="AL332" i="49"/>
  <c r="L332" i="49" s="1"/>
  <c r="AH332" i="49"/>
  <c r="H332" i="49" s="1"/>
  <c r="AR332" i="49"/>
  <c r="R332" i="49" s="1"/>
  <c r="AS332" i="49"/>
  <c r="S332" i="49" s="1"/>
  <c r="DY320" i="48"/>
  <c r="BA647" i="49" s="1"/>
  <c r="CY647" i="49" s="1"/>
  <c r="BZ647" i="49" s="1"/>
  <c r="DQ320" i="48"/>
  <c r="AS647" i="49" s="1"/>
  <c r="CQ647" i="49" s="1"/>
  <c r="BR647" i="49" s="1"/>
  <c r="DT320" i="48"/>
  <c r="AV647" i="49" s="1"/>
  <c r="CT647" i="49" s="1"/>
  <c r="BU647" i="49" s="1"/>
  <c r="CX333" i="49"/>
  <c r="DW333" i="49"/>
  <c r="EV333" i="49"/>
  <c r="FU333" i="49"/>
  <c r="CE333" i="49"/>
  <c r="DD333" i="49"/>
  <c r="FB333" i="49"/>
  <c r="EC333" i="49"/>
  <c r="CK333" i="49"/>
  <c r="DJ333" i="49"/>
  <c r="FH333" i="49"/>
  <c r="EI333" i="49"/>
  <c r="DG333" i="49"/>
  <c r="CH333" i="49"/>
  <c r="FE333" i="49"/>
  <c r="EF333" i="49"/>
  <c r="CS333" i="49"/>
  <c r="DR333" i="49"/>
  <c r="EQ333" i="49"/>
  <c r="FP333" i="49"/>
  <c r="DI333" i="49"/>
  <c r="CJ333" i="49"/>
  <c r="EH333" i="49"/>
  <c r="FG333" i="49"/>
  <c r="AT332" i="49"/>
  <c r="T332" i="49" s="1"/>
  <c r="DV332" i="49"/>
  <c r="CW332" i="49"/>
  <c r="EU332" i="49"/>
  <c r="FT332" i="49"/>
  <c r="AN332" i="49"/>
  <c r="N332" i="49" s="1"/>
  <c r="BB332" i="49"/>
  <c r="AB332" i="49" s="1"/>
  <c r="DT332" i="49"/>
  <c r="CU332" i="49"/>
  <c r="FR332" i="49"/>
  <c r="ES332" i="49"/>
  <c r="DC320" i="48"/>
  <c r="DA320" i="48"/>
  <c r="DE321" i="48"/>
  <c r="AG648" i="49" s="1"/>
  <c r="CE648" i="49" s="1"/>
  <c r="BF648" i="49" s="1"/>
  <c r="DQ321" i="48"/>
  <c r="AS648" i="49" s="1"/>
  <c r="CQ648" i="49" s="1"/>
  <c r="BR648" i="49" s="1"/>
  <c r="DL321" i="48"/>
  <c r="AN648" i="49" s="1"/>
  <c r="CL648" i="49" s="1"/>
  <c r="BM648" i="49" s="1"/>
  <c r="DU321" i="48"/>
  <c r="AW648" i="49" s="1"/>
  <c r="CU648" i="49" s="1"/>
  <c r="BV648" i="49" s="1"/>
  <c r="DN321" i="48"/>
  <c r="AP648" i="49" s="1"/>
  <c r="CN648" i="49" s="1"/>
  <c r="BO648" i="49" s="1"/>
  <c r="DP321" i="48"/>
  <c r="AR648" i="49" s="1"/>
  <c r="CP648" i="49" s="1"/>
  <c r="BQ648" i="49" s="1"/>
  <c r="DX321" i="48"/>
  <c r="AZ648" i="49" s="1"/>
  <c r="CX648" i="49" s="1"/>
  <c r="BY648" i="49" s="1"/>
  <c r="DF321" i="48"/>
  <c r="AH648" i="49" s="1"/>
  <c r="CF648" i="49" s="1"/>
  <c r="BG648" i="49" s="1"/>
  <c r="DY321" i="48"/>
  <c r="BA648" i="49" s="1"/>
  <c r="CY648" i="49" s="1"/>
  <c r="BZ648" i="49" s="1"/>
  <c r="DR321" i="48"/>
  <c r="AT648" i="49" s="1"/>
  <c r="CR648" i="49" s="1"/>
  <c r="BS648" i="49" s="1"/>
  <c r="DT321" i="48"/>
  <c r="AV648" i="49" s="1"/>
  <c r="CT648" i="49" s="1"/>
  <c r="BU648" i="49" s="1"/>
  <c r="DV321" i="48"/>
  <c r="AX648" i="49" s="1"/>
  <c r="CV648" i="49" s="1"/>
  <c r="BW648" i="49" s="1"/>
  <c r="DM321" i="48"/>
  <c r="AO648" i="49" s="1"/>
  <c r="CM648" i="49" s="1"/>
  <c r="BN648" i="49" s="1"/>
  <c r="DW321" i="48"/>
  <c r="AY648" i="49" s="1"/>
  <c r="CW648" i="49" s="1"/>
  <c r="BX648" i="49" s="1"/>
  <c r="D322" i="48"/>
  <c r="BD646" i="49" l="1"/>
  <c r="CB646" i="49" s="1"/>
  <c r="DI321" i="48"/>
  <c r="AK648" i="49" s="1"/>
  <c r="CI648" i="49" s="1"/>
  <c r="BJ648" i="49" s="1"/>
  <c r="BJ334" i="49"/>
  <c r="DO321" i="48"/>
  <c r="AQ648" i="49" s="1"/>
  <c r="CO648" i="49" s="1"/>
  <c r="BP648" i="49" s="1"/>
  <c r="BP334" i="49"/>
  <c r="E643" i="49"/>
  <c r="AC643" i="49" s="1"/>
  <c r="DZ643" i="49"/>
  <c r="DB644" i="49"/>
  <c r="DZ644" i="49" s="1"/>
  <c r="DD321" i="48"/>
  <c r="AF648" i="49" s="1"/>
  <c r="CD648" i="49" s="1"/>
  <c r="BE648" i="49" s="1"/>
  <c r="DG321" i="48"/>
  <c r="AI648" i="49" s="1"/>
  <c r="CG648" i="49" s="1"/>
  <c r="BH648" i="49" s="1"/>
  <c r="DH321" i="48"/>
  <c r="AJ648" i="49" s="1"/>
  <c r="CH648" i="49" s="1"/>
  <c r="BI648" i="49" s="1"/>
  <c r="DJ321" i="48"/>
  <c r="AL648" i="49" s="1"/>
  <c r="CJ648" i="49" s="1"/>
  <c r="BK648" i="49" s="1"/>
  <c r="BP335" i="49"/>
  <c r="BE335" i="49"/>
  <c r="BU335" i="49"/>
  <c r="BH335" i="49"/>
  <c r="BI335" i="49"/>
  <c r="BJ335" i="49"/>
  <c r="BZ335" i="49"/>
  <c r="BO335" i="49"/>
  <c r="BL335" i="49"/>
  <c r="BM335" i="49"/>
  <c r="BN335" i="49"/>
  <c r="BS335" i="49"/>
  <c r="BT335" i="49"/>
  <c r="BQ335" i="49"/>
  <c r="BR335" i="49"/>
  <c r="BG335" i="49"/>
  <c r="BW335" i="49"/>
  <c r="BD335" i="49"/>
  <c r="BX335" i="49"/>
  <c r="BY335" i="49"/>
  <c r="BF335" i="49"/>
  <c r="BV335" i="49"/>
  <c r="BK335" i="49"/>
  <c r="CA335" i="49"/>
  <c r="DS321" i="48"/>
  <c r="AU648" i="49" s="1"/>
  <c r="CS648" i="49" s="1"/>
  <c r="BT648" i="49" s="1"/>
  <c r="DK321" i="48"/>
  <c r="AM648" i="49" s="1"/>
  <c r="CK648" i="49" s="1"/>
  <c r="BL648" i="49" s="1"/>
  <c r="AA646" i="49"/>
  <c r="H646" i="49"/>
  <c r="ET647" i="49"/>
  <c r="DU647" i="49" s="1"/>
  <c r="X647" i="49" s="1"/>
  <c r="EC647" i="49"/>
  <c r="DD647" i="49" s="1"/>
  <c r="EV647" i="49"/>
  <c r="DW647" i="49" s="1"/>
  <c r="EC646" i="49"/>
  <c r="DD646" i="49" s="1"/>
  <c r="G646" i="49" s="1"/>
  <c r="EL647" i="49"/>
  <c r="DM647" i="49" s="1"/>
  <c r="P647" i="49" s="1"/>
  <c r="E644" i="49"/>
  <c r="AC644" i="49" s="1"/>
  <c r="EB646" i="49"/>
  <c r="DC646" i="49" s="1"/>
  <c r="F646" i="49" s="1"/>
  <c r="EG647" i="49"/>
  <c r="DH647" i="49" s="1"/>
  <c r="K647" i="49" s="1"/>
  <c r="EP647" i="49"/>
  <c r="DQ647" i="49" s="1"/>
  <c r="T647" i="49" s="1"/>
  <c r="T646" i="49"/>
  <c r="EQ647" i="49"/>
  <c r="DR647" i="49" s="1"/>
  <c r="EJ647" i="49"/>
  <c r="DK647" i="49" s="1"/>
  <c r="N647" i="49" s="1"/>
  <c r="EA645" i="49"/>
  <c r="ES646" i="49"/>
  <c r="DT646" i="49" s="1"/>
  <c r="W646" i="49" s="1"/>
  <c r="X646" i="49"/>
  <c r="Q646" i="49"/>
  <c r="ES647" i="49"/>
  <c r="DT647" i="49" s="1"/>
  <c r="W647" i="49" s="1"/>
  <c r="ED647" i="49"/>
  <c r="DE647" i="49" s="1"/>
  <c r="H647" i="49" s="1"/>
  <c r="EN646" i="49"/>
  <c r="DO646" i="49" s="1"/>
  <c r="R646" i="49" s="1"/>
  <c r="EQ646" i="49"/>
  <c r="DR646" i="49" s="1"/>
  <c r="U646" i="49" s="1"/>
  <c r="ER646" i="49"/>
  <c r="DS646" i="49" s="1"/>
  <c r="V646" i="49" s="1"/>
  <c r="EU646" i="49"/>
  <c r="DV646" i="49" s="1"/>
  <c r="Y646" i="49" s="1"/>
  <c r="EX647" i="49"/>
  <c r="DY647" i="49" s="1"/>
  <c r="AB647" i="49" s="1"/>
  <c r="EK647" i="49"/>
  <c r="DL647" i="49" s="1"/>
  <c r="O647" i="49" s="1"/>
  <c r="EM647" i="49"/>
  <c r="DN647" i="49" s="1"/>
  <c r="Q647" i="49" s="1"/>
  <c r="EU647" i="49"/>
  <c r="DV647" i="49" s="1"/>
  <c r="Y647" i="49" s="1"/>
  <c r="EN647" i="49"/>
  <c r="DO647" i="49" s="1"/>
  <c r="EF647" i="49"/>
  <c r="DG647" i="49" s="1"/>
  <c r="J647" i="49" s="1"/>
  <c r="EI647" i="49"/>
  <c r="DJ647" i="49" s="1"/>
  <c r="M647" i="49" s="1"/>
  <c r="EO646" i="49"/>
  <c r="DP646" i="49" s="1"/>
  <c r="S646" i="49" s="1"/>
  <c r="EE647" i="49"/>
  <c r="DF647" i="49" s="1"/>
  <c r="I647" i="49" s="1"/>
  <c r="EH647" i="49"/>
  <c r="DI647" i="49" s="1"/>
  <c r="L647" i="49" s="1"/>
  <c r="AX333" i="49"/>
  <c r="X333" i="49" s="1"/>
  <c r="AW333" i="49"/>
  <c r="W333" i="49" s="1"/>
  <c r="AQ333" i="49"/>
  <c r="Q333" i="49" s="1"/>
  <c r="AT333" i="49"/>
  <c r="T333" i="49" s="1"/>
  <c r="AR333" i="49"/>
  <c r="R333" i="49" s="1"/>
  <c r="AW332" i="49"/>
  <c r="W332" i="49" s="1"/>
  <c r="AL333" i="49"/>
  <c r="L333" i="49" s="1"/>
  <c r="AU333" i="49"/>
  <c r="U333" i="49" s="1"/>
  <c r="AZ333" i="49"/>
  <c r="Z333" i="49" s="1"/>
  <c r="DG334" i="49"/>
  <c r="CH334" i="49"/>
  <c r="FE334" i="49"/>
  <c r="EF334" i="49"/>
  <c r="DI334" i="49"/>
  <c r="CJ334" i="49"/>
  <c r="EH334" i="49"/>
  <c r="FG334" i="49"/>
  <c r="DO334" i="49"/>
  <c r="CP334" i="49"/>
  <c r="EN334" i="49"/>
  <c r="FM334" i="49"/>
  <c r="CQ334" i="49"/>
  <c r="DP334" i="49"/>
  <c r="FN334" i="49"/>
  <c r="EO334" i="49"/>
  <c r="DU334" i="49"/>
  <c r="CV334" i="49"/>
  <c r="FS334" i="49"/>
  <c r="ET334" i="49"/>
  <c r="DD334" i="49"/>
  <c r="CE334" i="49"/>
  <c r="EC334" i="49"/>
  <c r="FB334" i="49"/>
  <c r="AO333" i="49"/>
  <c r="O333" i="49" s="1"/>
  <c r="AN333" i="49"/>
  <c r="N333" i="49" s="1"/>
  <c r="DZ321" i="48"/>
  <c r="BB648" i="49" s="1"/>
  <c r="CZ648" i="49" s="1"/>
  <c r="CA648" i="49" s="1"/>
  <c r="CK334" i="49"/>
  <c r="DJ334" i="49"/>
  <c r="EI334" i="49"/>
  <c r="FH334" i="49"/>
  <c r="DE334" i="49"/>
  <c r="CF334" i="49"/>
  <c r="FC334" i="49"/>
  <c r="ED334" i="49"/>
  <c r="CS334" i="49"/>
  <c r="DR334" i="49"/>
  <c r="FP334" i="49"/>
  <c r="EQ334" i="49"/>
  <c r="CT334" i="49"/>
  <c r="DS334" i="49"/>
  <c r="ER334" i="49"/>
  <c r="FQ334" i="49"/>
  <c r="DW334" i="49"/>
  <c r="CX334" i="49"/>
  <c r="EV334" i="49"/>
  <c r="FU334" i="49"/>
  <c r="DK334" i="49"/>
  <c r="CL334" i="49"/>
  <c r="EJ334" i="49"/>
  <c r="FI334" i="49"/>
  <c r="AP333" i="49"/>
  <c r="P333" i="49" s="1"/>
  <c r="AI333" i="49"/>
  <c r="I333" i="49" s="1"/>
  <c r="AF333" i="49"/>
  <c r="F333" i="49" s="1"/>
  <c r="AS333" i="49"/>
  <c r="S333" i="49" s="1"/>
  <c r="AV333" i="49"/>
  <c r="V333" i="49" s="1"/>
  <c r="BB333" i="49"/>
  <c r="AB333" i="49" s="1"/>
  <c r="BA333" i="49"/>
  <c r="AA333" i="49" s="1"/>
  <c r="AH333" i="49"/>
  <c r="H333" i="49" s="1"/>
  <c r="AY333" i="49"/>
  <c r="Y333" i="49" s="1"/>
  <c r="EA320" i="48"/>
  <c r="AE647" i="49"/>
  <c r="CC647" i="49" s="1"/>
  <c r="CD334" i="49"/>
  <c r="DC334" i="49"/>
  <c r="FA334" i="49"/>
  <c r="EB334" i="49"/>
  <c r="CC334" i="49"/>
  <c r="DB334" i="49"/>
  <c r="EA334" i="49"/>
  <c r="EZ334" i="49"/>
  <c r="CW334" i="49"/>
  <c r="DV334" i="49"/>
  <c r="FT334" i="49"/>
  <c r="EU334" i="49"/>
  <c r="DQ334" i="49"/>
  <c r="CR334" i="49"/>
  <c r="FO334" i="49"/>
  <c r="EP334" i="49"/>
  <c r="CY334" i="49"/>
  <c r="DX334" i="49"/>
  <c r="EW334" i="49"/>
  <c r="FV334" i="49"/>
  <c r="DN334" i="49"/>
  <c r="CO334" i="49"/>
  <c r="FL334" i="49"/>
  <c r="EM334" i="49"/>
  <c r="AY332" i="49"/>
  <c r="Y332" i="49" s="1"/>
  <c r="AJ333" i="49"/>
  <c r="J333" i="49" s="1"/>
  <c r="AM333" i="49"/>
  <c r="M333" i="49" s="1"/>
  <c r="AG333" i="49"/>
  <c r="G333" i="49" s="1"/>
  <c r="AK333" i="49"/>
  <c r="K333" i="49" s="1"/>
  <c r="AE333" i="49"/>
  <c r="E333" i="49" s="1"/>
  <c r="CI334" i="49"/>
  <c r="DH334" i="49"/>
  <c r="EG334" i="49"/>
  <c r="FF334" i="49"/>
  <c r="DY334" i="49"/>
  <c r="CZ334" i="49"/>
  <c r="EX334" i="49"/>
  <c r="FW334" i="49"/>
  <c r="CM334" i="49"/>
  <c r="FJ334" i="49"/>
  <c r="EK334" i="49"/>
  <c r="DL334" i="49"/>
  <c r="DT334" i="49"/>
  <c r="CU334" i="49"/>
  <c r="ES334" i="49"/>
  <c r="FR334" i="49"/>
  <c r="DF334" i="49"/>
  <c r="CG334" i="49"/>
  <c r="EE334" i="49"/>
  <c r="FD334" i="49"/>
  <c r="DM334" i="49"/>
  <c r="CN334" i="49"/>
  <c r="FK334" i="49"/>
  <c r="EL334" i="49"/>
  <c r="DZ322" i="48"/>
  <c r="BB649" i="49" s="1"/>
  <c r="CZ649" i="49" s="1"/>
  <c r="CA649" i="49" s="1"/>
  <c r="DR322" i="48"/>
  <c r="AT649" i="49" s="1"/>
  <c r="CR649" i="49" s="1"/>
  <c r="BS649" i="49" s="1"/>
  <c r="DU322" i="48"/>
  <c r="AW649" i="49" s="1"/>
  <c r="CU649" i="49" s="1"/>
  <c r="BV649" i="49" s="1"/>
  <c r="DM322" i="48"/>
  <c r="AO649" i="49" s="1"/>
  <c r="CM649" i="49" s="1"/>
  <c r="BN649" i="49" s="1"/>
  <c r="DW322" i="48"/>
  <c r="AY649" i="49" s="1"/>
  <c r="CW649" i="49" s="1"/>
  <c r="BX649" i="49" s="1"/>
  <c r="DK322" i="48"/>
  <c r="AM649" i="49" s="1"/>
  <c r="CK649" i="49" s="1"/>
  <c r="BL649" i="49" s="1"/>
  <c r="DG322" i="48"/>
  <c r="AI649" i="49" s="1"/>
  <c r="CG649" i="49" s="1"/>
  <c r="BH649" i="49" s="1"/>
  <c r="DF322" i="48"/>
  <c r="AH649" i="49" s="1"/>
  <c r="CF649" i="49" s="1"/>
  <c r="BG649" i="49" s="1"/>
  <c r="DY322" i="48"/>
  <c r="BA649" i="49" s="1"/>
  <c r="CY649" i="49" s="1"/>
  <c r="BZ649" i="49" s="1"/>
  <c r="DS322" i="48"/>
  <c r="AU649" i="49" s="1"/>
  <c r="CS649" i="49" s="1"/>
  <c r="BT649" i="49" s="1"/>
  <c r="DX322" i="48"/>
  <c r="AZ649" i="49" s="1"/>
  <c r="CX649" i="49" s="1"/>
  <c r="BY649" i="49" s="1"/>
  <c r="DT322" i="48"/>
  <c r="AV649" i="49" s="1"/>
  <c r="CT649" i="49" s="1"/>
  <c r="BU649" i="49" s="1"/>
  <c r="DC321" i="48"/>
  <c r="DA321" i="48"/>
  <c r="D323" i="48"/>
  <c r="BD647" i="49" l="1"/>
  <c r="CB647" i="49" s="1"/>
  <c r="DB645" i="49"/>
  <c r="DZ645" i="49" s="1"/>
  <c r="DD322" i="48"/>
  <c r="AF649" i="49" s="1"/>
  <c r="CD649" i="49" s="1"/>
  <c r="BE649" i="49" s="1"/>
  <c r="DL322" i="48"/>
  <c r="AN649" i="49" s="1"/>
  <c r="CL649" i="49" s="1"/>
  <c r="BM649" i="49" s="1"/>
  <c r="DP322" i="48"/>
  <c r="AR649" i="49" s="1"/>
  <c r="CP649" i="49" s="1"/>
  <c r="BQ649" i="49" s="1"/>
  <c r="DI322" i="48"/>
  <c r="AK649" i="49" s="1"/>
  <c r="CI649" i="49" s="1"/>
  <c r="BJ649" i="49" s="1"/>
  <c r="BH336" i="49"/>
  <c r="BX336" i="49"/>
  <c r="BM336" i="49"/>
  <c r="BD336" i="49"/>
  <c r="BE336" i="49"/>
  <c r="BY336" i="49"/>
  <c r="BR336" i="49"/>
  <c r="BG336" i="49"/>
  <c r="BW336" i="49"/>
  <c r="BL336" i="49"/>
  <c r="BI336" i="49"/>
  <c r="BF336" i="49"/>
  <c r="BV336" i="49"/>
  <c r="BK336" i="49"/>
  <c r="CA336" i="49"/>
  <c r="BP336" i="49"/>
  <c r="BQ336" i="49"/>
  <c r="BJ336" i="49"/>
  <c r="BZ336" i="49"/>
  <c r="BO336" i="49"/>
  <c r="BT336" i="49"/>
  <c r="BU336" i="49"/>
  <c r="BN336" i="49"/>
  <c r="BS336" i="49"/>
  <c r="AC332" i="49"/>
  <c r="DN322" i="48"/>
  <c r="AP649" i="49" s="1"/>
  <c r="CN649" i="49" s="1"/>
  <c r="BO649" i="49" s="1"/>
  <c r="DE322" i="48"/>
  <c r="AG649" i="49" s="1"/>
  <c r="CE649" i="49" s="1"/>
  <c r="BF649" i="49" s="1"/>
  <c r="DJ322" i="48"/>
  <c r="AL649" i="49" s="1"/>
  <c r="CJ649" i="49" s="1"/>
  <c r="BK649" i="49" s="1"/>
  <c r="G647" i="49"/>
  <c r="EB648" i="49"/>
  <c r="DC648" i="49" s="1"/>
  <c r="EM648" i="49"/>
  <c r="DN648" i="49" s="1"/>
  <c r="Q648" i="49" s="1"/>
  <c r="ET648" i="49"/>
  <c r="DU648" i="49" s="1"/>
  <c r="X648" i="49" s="1"/>
  <c r="E645" i="49"/>
  <c r="AC645" i="49" s="1"/>
  <c r="R647" i="49"/>
  <c r="EA646" i="49"/>
  <c r="EQ648" i="49"/>
  <c r="DR648" i="49" s="1"/>
  <c r="ED648" i="49"/>
  <c r="DE648" i="49" s="1"/>
  <c r="H648" i="49" s="1"/>
  <c r="Z647" i="49"/>
  <c r="EC648" i="49"/>
  <c r="DD648" i="49" s="1"/>
  <c r="ER648" i="49"/>
  <c r="DS648" i="49" s="1"/>
  <c r="V648" i="49" s="1"/>
  <c r="EE648" i="49"/>
  <c r="DF648" i="49" s="1"/>
  <c r="ES648" i="49"/>
  <c r="DT648" i="49" s="1"/>
  <c r="W648" i="49" s="1"/>
  <c r="U647" i="49"/>
  <c r="EV648" i="49"/>
  <c r="DW648" i="49" s="1"/>
  <c r="EN648" i="49"/>
  <c r="DO648" i="49" s="1"/>
  <c r="R648" i="49" s="1"/>
  <c r="EO647" i="49"/>
  <c r="DP647" i="49" s="1"/>
  <c r="S647" i="49" s="1"/>
  <c r="EJ648" i="49"/>
  <c r="DK648" i="49" s="1"/>
  <c r="N648" i="49" s="1"/>
  <c r="EK648" i="49"/>
  <c r="DL648" i="49" s="1"/>
  <c r="O648" i="49" s="1"/>
  <c r="EU648" i="49"/>
  <c r="DV648" i="49" s="1"/>
  <c r="Y648" i="49" s="1"/>
  <c r="ER647" i="49"/>
  <c r="DS647" i="49" s="1"/>
  <c r="V647" i="49" s="1"/>
  <c r="EH648" i="49"/>
  <c r="DI648" i="49" s="1"/>
  <c r="L648" i="49" s="1"/>
  <c r="EP648" i="49"/>
  <c r="DQ648" i="49" s="1"/>
  <c r="T648" i="49" s="1"/>
  <c r="EB647" i="49"/>
  <c r="DC647" i="49" s="1"/>
  <c r="F647" i="49" s="1"/>
  <c r="EI648" i="49"/>
  <c r="DJ648" i="49" s="1"/>
  <c r="EF648" i="49"/>
  <c r="DG648" i="49" s="1"/>
  <c r="J648" i="49" s="1"/>
  <c r="EW647" i="49"/>
  <c r="DX647" i="49" s="1"/>
  <c r="AA647" i="49" s="1"/>
  <c r="EW648" i="49"/>
  <c r="DX648" i="49" s="1"/>
  <c r="EG648" i="49"/>
  <c r="DH648" i="49" s="1"/>
  <c r="K648" i="49" s="1"/>
  <c r="EL648" i="49"/>
  <c r="DM648" i="49" s="1"/>
  <c r="P648" i="49" s="1"/>
  <c r="EO648" i="49"/>
  <c r="DP648" i="49" s="1"/>
  <c r="S648" i="49" s="1"/>
  <c r="AI334" i="49"/>
  <c r="I334" i="49" s="1"/>
  <c r="AW334" i="49"/>
  <c r="W334" i="49" s="1"/>
  <c r="AO334" i="49"/>
  <c r="O334" i="49" s="1"/>
  <c r="BB334" i="49"/>
  <c r="AB334" i="49" s="1"/>
  <c r="AK334" i="49"/>
  <c r="K334" i="49" s="1"/>
  <c r="AU334" i="49"/>
  <c r="U334" i="49" s="1"/>
  <c r="AH334" i="49"/>
  <c r="H334" i="49" s="1"/>
  <c r="AG334" i="49"/>
  <c r="G334" i="49" s="1"/>
  <c r="AR334" i="49"/>
  <c r="R334" i="49" s="1"/>
  <c r="AL334" i="49"/>
  <c r="L334" i="49" s="1"/>
  <c r="EA321" i="48"/>
  <c r="AE648" i="49"/>
  <c r="CC648" i="49" s="1"/>
  <c r="DG335" i="49"/>
  <c r="CH335" i="49"/>
  <c r="FE335" i="49"/>
  <c r="EF335" i="49"/>
  <c r="DU335" i="49"/>
  <c r="CV335" i="49"/>
  <c r="ET335" i="49"/>
  <c r="FS335" i="49"/>
  <c r="CS335" i="49"/>
  <c r="DR335" i="49"/>
  <c r="FP335" i="49"/>
  <c r="EQ335" i="49"/>
  <c r="CO335" i="49"/>
  <c r="DN335" i="49"/>
  <c r="EM335" i="49"/>
  <c r="FL335" i="49"/>
  <c r="CM335" i="49"/>
  <c r="DL335" i="49"/>
  <c r="EK335" i="49"/>
  <c r="FJ335" i="49"/>
  <c r="DQ322" i="48"/>
  <c r="AS649" i="49" s="1"/>
  <c r="CQ649" i="49" s="1"/>
  <c r="BR649" i="49" s="1"/>
  <c r="DH322" i="48"/>
  <c r="AJ649" i="49" s="1"/>
  <c r="CH649" i="49" s="1"/>
  <c r="BI649" i="49" s="1"/>
  <c r="DI335" i="49"/>
  <c r="CJ335" i="49"/>
  <c r="FG335" i="49"/>
  <c r="EH335" i="49"/>
  <c r="CP335" i="49"/>
  <c r="DO335" i="49"/>
  <c r="FM335" i="49"/>
  <c r="EN335" i="49"/>
  <c r="DQ335" i="49"/>
  <c r="CR335" i="49"/>
  <c r="FO335" i="49"/>
  <c r="EP335" i="49"/>
  <c r="DD335" i="49"/>
  <c r="CE335" i="49"/>
  <c r="EC335" i="49"/>
  <c r="FB335" i="49"/>
  <c r="CK335" i="49"/>
  <c r="DJ335" i="49"/>
  <c r="EI335" i="49"/>
  <c r="FH335" i="49"/>
  <c r="CI335" i="49"/>
  <c r="DH335" i="49"/>
  <c r="FF335" i="49"/>
  <c r="EG335" i="49"/>
  <c r="AQ334" i="49"/>
  <c r="Q334" i="49" s="1"/>
  <c r="AT334" i="49"/>
  <c r="T334" i="49" s="1"/>
  <c r="AY334" i="49"/>
  <c r="Y334" i="49" s="1"/>
  <c r="AF334" i="49"/>
  <c r="F334" i="49" s="1"/>
  <c r="AN334" i="49"/>
  <c r="N334" i="49" s="1"/>
  <c r="AZ334" i="49"/>
  <c r="Z334" i="49" s="1"/>
  <c r="AV334" i="49"/>
  <c r="V334" i="49" s="1"/>
  <c r="AM334" i="49"/>
  <c r="M334" i="49" s="1"/>
  <c r="CQ335" i="49"/>
  <c r="DP335" i="49"/>
  <c r="EO335" i="49"/>
  <c r="FN335" i="49"/>
  <c r="DV322" i="48"/>
  <c r="AX649" i="49" s="1"/>
  <c r="CV649" i="49" s="1"/>
  <c r="BW649" i="49" s="1"/>
  <c r="DO322" i="48"/>
  <c r="AQ649" i="49" s="1"/>
  <c r="CO649" i="49" s="1"/>
  <c r="BP649" i="49" s="1"/>
  <c r="DM335" i="49"/>
  <c r="CN335" i="49"/>
  <c r="EL335" i="49"/>
  <c r="FK335" i="49"/>
  <c r="DF335" i="49"/>
  <c r="CG335" i="49"/>
  <c r="EE335" i="49"/>
  <c r="FD335" i="49"/>
  <c r="DX335" i="49"/>
  <c r="CY335" i="49"/>
  <c r="FV335" i="49"/>
  <c r="EW335" i="49"/>
  <c r="DY335" i="49"/>
  <c r="EX335" i="49"/>
  <c r="FW335" i="49"/>
  <c r="CZ335" i="49"/>
  <c r="CC335" i="49"/>
  <c r="DB335" i="49"/>
  <c r="EA335" i="49"/>
  <c r="EZ335" i="49"/>
  <c r="CT335" i="49"/>
  <c r="DS335" i="49"/>
  <c r="ER335" i="49"/>
  <c r="FQ335" i="49"/>
  <c r="BA334" i="49"/>
  <c r="AA334" i="49" s="1"/>
  <c r="AE334" i="49"/>
  <c r="E334" i="49" s="1"/>
  <c r="CD335" i="49"/>
  <c r="DC335" i="49"/>
  <c r="FA335" i="49"/>
  <c r="EB335" i="49"/>
  <c r="DT335" i="49"/>
  <c r="CU335" i="49"/>
  <c r="FR335" i="49"/>
  <c r="ES335" i="49"/>
  <c r="DK335" i="49"/>
  <c r="CL335" i="49"/>
  <c r="FI335" i="49"/>
  <c r="EJ335" i="49"/>
  <c r="DV335" i="49"/>
  <c r="CW335" i="49"/>
  <c r="FT335" i="49"/>
  <c r="EU335" i="49"/>
  <c r="CX335" i="49"/>
  <c r="DW335" i="49"/>
  <c r="FU335" i="49"/>
  <c r="EV335" i="49"/>
  <c r="DE335" i="49"/>
  <c r="CF335" i="49"/>
  <c r="ED335" i="49"/>
  <c r="FC335" i="49"/>
  <c r="AP334" i="49"/>
  <c r="P334" i="49" s="1"/>
  <c r="AC333" i="49"/>
  <c r="AX334" i="49"/>
  <c r="X334" i="49" s="1"/>
  <c r="AS334" i="49"/>
  <c r="S334" i="49" s="1"/>
  <c r="AJ334" i="49"/>
  <c r="J334" i="49" s="1"/>
  <c r="DQ323" i="48"/>
  <c r="AS650" i="49" s="1"/>
  <c r="CQ650" i="49" s="1"/>
  <c r="BR650" i="49" s="1"/>
  <c r="DX323" i="48"/>
  <c r="AZ650" i="49" s="1"/>
  <c r="CX650" i="49" s="1"/>
  <c r="BY650" i="49" s="1"/>
  <c r="DP323" i="48"/>
  <c r="AR650" i="49" s="1"/>
  <c r="CP650" i="49" s="1"/>
  <c r="BQ650" i="49" s="1"/>
  <c r="DI323" i="48"/>
  <c r="AK650" i="49" s="1"/>
  <c r="CI650" i="49" s="1"/>
  <c r="BJ650" i="49" s="1"/>
  <c r="DJ323" i="48"/>
  <c r="AL650" i="49" s="1"/>
  <c r="CJ650" i="49" s="1"/>
  <c r="BK650" i="49" s="1"/>
  <c r="DS323" i="48"/>
  <c r="AU650" i="49" s="1"/>
  <c r="CS650" i="49" s="1"/>
  <c r="BT650" i="49" s="1"/>
  <c r="DF323" i="48"/>
  <c r="AH650" i="49" s="1"/>
  <c r="CF650" i="49" s="1"/>
  <c r="BG650" i="49" s="1"/>
  <c r="DD323" i="48"/>
  <c r="AF650" i="49" s="1"/>
  <c r="CD650" i="49" s="1"/>
  <c r="BE650" i="49" s="1"/>
  <c r="DY323" i="48"/>
  <c r="BA650" i="49" s="1"/>
  <c r="CY650" i="49" s="1"/>
  <c r="BZ650" i="49" s="1"/>
  <c r="DH323" i="48"/>
  <c r="AJ650" i="49" s="1"/>
  <c r="CH650" i="49" s="1"/>
  <c r="BI650" i="49" s="1"/>
  <c r="DT323" i="48"/>
  <c r="AV650" i="49" s="1"/>
  <c r="CT650" i="49" s="1"/>
  <c r="BU650" i="49" s="1"/>
  <c r="DG323" i="48"/>
  <c r="AI650" i="49" s="1"/>
  <c r="CG650" i="49" s="1"/>
  <c r="BH650" i="49" s="1"/>
  <c r="DN323" i="48"/>
  <c r="AP650" i="49" s="1"/>
  <c r="CN650" i="49" s="1"/>
  <c r="BO650" i="49" s="1"/>
  <c r="DU323" i="48"/>
  <c r="AW650" i="49" s="1"/>
  <c r="CU650" i="49" s="1"/>
  <c r="BV650" i="49" s="1"/>
  <c r="DC322" i="48"/>
  <c r="DA322" i="48"/>
  <c r="D324" i="48"/>
  <c r="BD648" i="49" l="1"/>
  <c r="CB648" i="49" s="1"/>
  <c r="DB646" i="49"/>
  <c r="BP337" i="49"/>
  <c r="BE337" i="49"/>
  <c r="BU337" i="49"/>
  <c r="BD337" i="49"/>
  <c r="BX337" i="49"/>
  <c r="BY337" i="49"/>
  <c r="BJ337" i="49"/>
  <c r="BZ337" i="49"/>
  <c r="BO337" i="49"/>
  <c r="BH337" i="49"/>
  <c r="BI337" i="49"/>
  <c r="BN337" i="49"/>
  <c r="BS337" i="49"/>
  <c r="BL337" i="49"/>
  <c r="BM337" i="49"/>
  <c r="BR337" i="49"/>
  <c r="BG337" i="49"/>
  <c r="BW337" i="49"/>
  <c r="BT337" i="49"/>
  <c r="BQ337" i="49"/>
  <c r="BF337" i="49"/>
  <c r="BV337" i="49"/>
  <c r="BK337" i="49"/>
  <c r="F648" i="49"/>
  <c r="DR323" i="48"/>
  <c r="AT650" i="49" s="1"/>
  <c r="CR650" i="49" s="1"/>
  <c r="BS650" i="49" s="1"/>
  <c r="DM323" i="48"/>
  <c r="AO650" i="49" s="1"/>
  <c r="CM650" i="49" s="1"/>
  <c r="BN650" i="49" s="1"/>
  <c r="DO323" i="48"/>
  <c r="AQ650" i="49" s="1"/>
  <c r="CO650" i="49" s="1"/>
  <c r="BP650" i="49" s="1"/>
  <c r="EA647" i="49"/>
  <c r="ES649" i="49"/>
  <c r="DT649" i="49" s="1"/>
  <c r="EX649" i="49"/>
  <c r="DY649" i="49" s="1"/>
  <c r="AB649" i="49" s="1"/>
  <c r="M648" i="49"/>
  <c r="EI649" i="49"/>
  <c r="DJ649" i="49" s="1"/>
  <c r="M649" i="49" s="1"/>
  <c r="G648" i="49"/>
  <c r="U648" i="49"/>
  <c r="I648" i="49"/>
  <c r="Z648" i="49"/>
  <c r="AA648" i="49"/>
  <c r="ER649" i="49"/>
  <c r="DS649" i="49" s="1"/>
  <c r="V649" i="49" s="1"/>
  <c r="EV649" i="49"/>
  <c r="DW649" i="49" s="1"/>
  <c r="Z649" i="49" s="1"/>
  <c r="EC649" i="49"/>
  <c r="DD649" i="49" s="1"/>
  <c r="G649" i="49" s="1"/>
  <c r="EE649" i="49"/>
  <c r="DF649" i="49" s="1"/>
  <c r="EN649" i="49"/>
  <c r="DO649" i="49" s="1"/>
  <c r="AZ335" i="49"/>
  <c r="Z335" i="49" s="1"/>
  <c r="AY335" i="49"/>
  <c r="Y335" i="49" s="1"/>
  <c r="AN335" i="49"/>
  <c r="N335" i="49" s="1"/>
  <c r="AW335" i="49"/>
  <c r="W335" i="49" s="1"/>
  <c r="AF335" i="49"/>
  <c r="F335" i="49" s="1"/>
  <c r="BB335" i="49"/>
  <c r="AB335" i="49" s="1"/>
  <c r="AK335" i="49"/>
  <c r="K335" i="49" s="1"/>
  <c r="AT335" i="49"/>
  <c r="T335" i="49" s="1"/>
  <c r="AR335" i="49"/>
  <c r="R335" i="49" s="1"/>
  <c r="AL335" i="49"/>
  <c r="L335" i="49" s="1"/>
  <c r="EX648" i="49"/>
  <c r="DY648" i="49" s="1"/>
  <c r="AB648" i="49" s="1"/>
  <c r="EB649" i="49"/>
  <c r="DC649" i="49" s="1"/>
  <c r="F649" i="49" s="1"/>
  <c r="EQ649" i="49"/>
  <c r="DR649" i="49" s="1"/>
  <c r="U649" i="49" s="1"/>
  <c r="EP649" i="49"/>
  <c r="DQ649" i="49" s="1"/>
  <c r="T649" i="49" s="1"/>
  <c r="ED649" i="49"/>
  <c r="DE649" i="49" s="1"/>
  <c r="H649" i="49" s="1"/>
  <c r="EK649" i="49"/>
  <c r="DL649" i="49" s="1"/>
  <c r="O649" i="49" s="1"/>
  <c r="EW649" i="49"/>
  <c r="DX649" i="49" s="1"/>
  <c r="AA649" i="49" s="1"/>
  <c r="EJ649" i="49"/>
  <c r="DK649" i="49" s="1"/>
  <c r="N649" i="49" s="1"/>
  <c r="EL649" i="49"/>
  <c r="DM649" i="49" s="1"/>
  <c r="EU649" i="49"/>
  <c r="DV649" i="49" s="1"/>
  <c r="Y649" i="49" s="1"/>
  <c r="EG649" i="49"/>
  <c r="DH649" i="49" s="1"/>
  <c r="K649" i="49" s="1"/>
  <c r="EH649" i="49"/>
  <c r="DI649" i="49" s="1"/>
  <c r="L649" i="49" s="1"/>
  <c r="DZ323" i="48"/>
  <c r="BB650" i="49" s="1"/>
  <c r="CZ650" i="49" s="1"/>
  <c r="CA650" i="49" s="1"/>
  <c r="DM336" i="49"/>
  <c r="CN336" i="49"/>
  <c r="FK336" i="49"/>
  <c r="EL336" i="49"/>
  <c r="AC334" i="49"/>
  <c r="DY336" i="49"/>
  <c r="CZ336" i="49"/>
  <c r="FW336" i="49"/>
  <c r="EX336" i="49"/>
  <c r="EA322" i="48"/>
  <c r="AE649" i="49"/>
  <c r="CC649" i="49" s="1"/>
  <c r="CT336" i="49"/>
  <c r="DS336" i="49"/>
  <c r="ER336" i="49"/>
  <c r="FQ336" i="49"/>
  <c r="DW336" i="49"/>
  <c r="CX336" i="49"/>
  <c r="FU336" i="49"/>
  <c r="EV336" i="49"/>
  <c r="DU336" i="49"/>
  <c r="CV336" i="49"/>
  <c r="ET336" i="49"/>
  <c r="FS336" i="49"/>
  <c r="DK336" i="49"/>
  <c r="CL336" i="49"/>
  <c r="EJ336" i="49"/>
  <c r="FI336" i="49"/>
  <c r="CC336" i="49"/>
  <c r="DB336" i="49"/>
  <c r="EA336" i="49"/>
  <c r="EZ336" i="49"/>
  <c r="CD336" i="49"/>
  <c r="DC336" i="49"/>
  <c r="FA336" i="49"/>
  <c r="EB336" i="49"/>
  <c r="AH335" i="49"/>
  <c r="H335" i="49" s="1"/>
  <c r="AS335" i="49"/>
  <c r="S335" i="49" s="1"/>
  <c r="AM335" i="49"/>
  <c r="M335" i="49" s="1"/>
  <c r="DW323" i="48"/>
  <c r="AY650" i="49" s="1"/>
  <c r="CW650" i="49" s="1"/>
  <c r="BX650" i="49" s="1"/>
  <c r="DV323" i="48"/>
  <c r="AX650" i="49" s="1"/>
  <c r="CV650" i="49" s="1"/>
  <c r="BW650" i="49" s="1"/>
  <c r="DK323" i="48"/>
  <c r="AM650" i="49" s="1"/>
  <c r="CK650" i="49" s="1"/>
  <c r="BL650" i="49" s="1"/>
  <c r="DT336" i="49"/>
  <c r="CU336" i="49"/>
  <c r="ES336" i="49"/>
  <c r="FR336" i="49"/>
  <c r="DE336" i="49"/>
  <c r="CF336" i="49"/>
  <c r="FC336" i="49"/>
  <c r="ED336" i="49"/>
  <c r="CM336" i="49"/>
  <c r="DL336" i="49"/>
  <c r="EK336" i="49"/>
  <c r="FJ336" i="49"/>
  <c r="DI336" i="49"/>
  <c r="CJ336" i="49"/>
  <c r="EH336" i="49"/>
  <c r="FG336" i="49"/>
  <c r="DX336" i="49"/>
  <c r="FV336" i="49"/>
  <c r="CY336" i="49"/>
  <c r="EW336" i="49"/>
  <c r="BA335" i="49"/>
  <c r="AA335" i="49" s="1"/>
  <c r="AU335" i="49"/>
  <c r="U335" i="49" s="1"/>
  <c r="AJ335" i="49"/>
  <c r="J335" i="49" s="1"/>
  <c r="DE323" i="48"/>
  <c r="AG650" i="49" s="1"/>
  <c r="CE650" i="49" s="1"/>
  <c r="BF650" i="49" s="1"/>
  <c r="DV336" i="49"/>
  <c r="CW336" i="49"/>
  <c r="EU336" i="49"/>
  <c r="FT336" i="49"/>
  <c r="CS336" i="49"/>
  <c r="DR336" i="49"/>
  <c r="EQ336" i="49"/>
  <c r="FP336" i="49"/>
  <c r="CP336" i="49"/>
  <c r="DO336" i="49"/>
  <c r="EN336" i="49"/>
  <c r="FM336" i="49"/>
  <c r="AG335" i="49"/>
  <c r="G335" i="49" s="1"/>
  <c r="DL323" i="48"/>
  <c r="AN650" i="49" s="1"/>
  <c r="CL650" i="49" s="1"/>
  <c r="BM650" i="49" s="1"/>
  <c r="DN336" i="49"/>
  <c r="CO336" i="49"/>
  <c r="EM336" i="49"/>
  <c r="FL336" i="49"/>
  <c r="DQ336" i="49"/>
  <c r="CR336" i="49"/>
  <c r="FO336" i="49"/>
  <c r="EP336" i="49"/>
  <c r="CI336" i="49"/>
  <c r="DH336" i="49"/>
  <c r="EG336" i="49"/>
  <c r="FF336" i="49"/>
  <c r="DG336" i="49"/>
  <c r="CH336" i="49"/>
  <c r="FE336" i="49"/>
  <c r="EF336" i="49"/>
  <c r="DF336" i="49"/>
  <c r="CG336" i="49"/>
  <c r="FD336" i="49"/>
  <c r="EE336" i="49"/>
  <c r="CQ336" i="49"/>
  <c r="DP336" i="49"/>
  <c r="FN336" i="49"/>
  <c r="EO336" i="49"/>
  <c r="AV335" i="49"/>
  <c r="V335" i="49" s="1"/>
  <c r="AE335" i="49"/>
  <c r="E335" i="49" s="1"/>
  <c r="AI335" i="49"/>
  <c r="I335" i="49" s="1"/>
  <c r="AP335" i="49"/>
  <c r="P335" i="49" s="1"/>
  <c r="AO335" i="49"/>
  <c r="O335" i="49" s="1"/>
  <c r="AQ335" i="49"/>
  <c r="Q335" i="49" s="1"/>
  <c r="AX335" i="49"/>
  <c r="X335" i="49" s="1"/>
  <c r="DL324" i="48"/>
  <c r="AN651" i="49" s="1"/>
  <c r="CL651" i="49" s="1"/>
  <c r="BM651" i="49" s="1"/>
  <c r="DK324" i="48"/>
  <c r="AM651" i="49" s="1"/>
  <c r="CK651" i="49" s="1"/>
  <c r="BL651" i="49" s="1"/>
  <c r="DW324" i="48"/>
  <c r="AY651" i="49" s="1"/>
  <c r="CW651" i="49" s="1"/>
  <c r="BX651" i="49" s="1"/>
  <c r="DE324" i="48"/>
  <c r="AG651" i="49" s="1"/>
  <c r="CE651" i="49" s="1"/>
  <c r="BF651" i="49" s="1"/>
  <c r="DO324" i="48"/>
  <c r="AQ651" i="49" s="1"/>
  <c r="CO651" i="49" s="1"/>
  <c r="BP651" i="49" s="1"/>
  <c r="DC323" i="48"/>
  <c r="DA323" i="48"/>
  <c r="D325" i="48"/>
  <c r="BD649" i="49" l="1"/>
  <c r="CB649" i="49" s="1"/>
  <c r="DZ324" i="48"/>
  <c r="BB651" i="49" s="1"/>
  <c r="CZ651" i="49" s="1"/>
  <c r="CA651" i="49" s="1"/>
  <c r="CA337" i="49"/>
  <c r="E646" i="49"/>
  <c r="AC646" i="49" s="1"/>
  <c r="DZ646" i="49"/>
  <c r="DB647" i="49"/>
  <c r="BH338" i="49"/>
  <c r="BX338" i="49"/>
  <c r="BM338" i="49"/>
  <c r="BT338" i="49"/>
  <c r="BU338" i="49"/>
  <c r="BR338" i="49"/>
  <c r="BG338" i="49"/>
  <c r="BW338" i="49"/>
  <c r="BD338" i="49"/>
  <c r="BE338" i="49"/>
  <c r="BY338" i="49"/>
  <c r="BF338" i="49"/>
  <c r="BV338" i="49"/>
  <c r="BK338" i="49"/>
  <c r="CA338" i="49"/>
  <c r="BL338" i="49"/>
  <c r="BI338" i="49"/>
  <c r="BJ338" i="49"/>
  <c r="BZ338" i="49"/>
  <c r="BO338" i="49"/>
  <c r="BP338" i="49"/>
  <c r="BQ338" i="49"/>
  <c r="BN338" i="49"/>
  <c r="BS338" i="49"/>
  <c r="DX324" i="48"/>
  <c r="AZ651" i="49" s="1"/>
  <c r="CX651" i="49" s="1"/>
  <c r="BY651" i="49" s="1"/>
  <c r="DV324" i="48"/>
  <c r="AX651" i="49" s="1"/>
  <c r="CV651" i="49" s="1"/>
  <c r="BW651" i="49" s="1"/>
  <c r="DH324" i="48"/>
  <c r="AJ651" i="49" s="1"/>
  <c r="CH651" i="49" s="1"/>
  <c r="BI651" i="49" s="1"/>
  <c r="DN324" i="48"/>
  <c r="AP651" i="49" s="1"/>
  <c r="CN651" i="49" s="1"/>
  <c r="BO651" i="49" s="1"/>
  <c r="DP324" i="48"/>
  <c r="AR651" i="49" s="1"/>
  <c r="CP651" i="49" s="1"/>
  <c r="BQ651" i="49" s="1"/>
  <c r="DG324" i="48"/>
  <c r="AI651" i="49" s="1"/>
  <c r="CG651" i="49" s="1"/>
  <c r="BH651" i="49" s="1"/>
  <c r="DI324" i="48"/>
  <c r="AK651" i="49" s="1"/>
  <c r="CI651" i="49" s="1"/>
  <c r="BJ651" i="49" s="1"/>
  <c r="EO650" i="49"/>
  <c r="DP650" i="49" s="1"/>
  <c r="S650" i="49" s="1"/>
  <c r="ES650" i="49"/>
  <c r="DT650" i="49" s="1"/>
  <c r="EE650" i="49"/>
  <c r="DF650" i="49" s="1"/>
  <c r="EL650" i="49"/>
  <c r="DM650" i="49" s="1"/>
  <c r="EP650" i="49"/>
  <c r="DQ650" i="49" s="1"/>
  <c r="W649" i="49"/>
  <c r="R649" i="49"/>
  <c r="P649" i="49"/>
  <c r="I649" i="49"/>
  <c r="EM650" i="49"/>
  <c r="DN650" i="49" s="1"/>
  <c r="Q650" i="49" s="1"/>
  <c r="EA648" i="49"/>
  <c r="EM649" i="49"/>
  <c r="DN649" i="49" s="1"/>
  <c r="Q649" i="49" s="1"/>
  <c r="ER650" i="49"/>
  <c r="DS650" i="49" s="1"/>
  <c r="V650" i="49" s="1"/>
  <c r="EF650" i="49"/>
  <c r="DG650" i="49" s="1"/>
  <c r="J650" i="49" s="1"/>
  <c r="EQ650" i="49"/>
  <c r="DR650" i="49" s="1"/>
  <c r="U650" i="49" s="1"/>
  <c r="EK650" i="49"/>
  <c r="DL650" i="49" s="1"/>
  <c r="O650" i="49" s="1"/>
  <c r="EB650" i="49"/>
  <c r="DC650" i="49" s="1"/>
  <c r="EW650" i="49"/>
  <c r="DX650" i="49" s="1"/>
  <c r="EO649" i="49"/>
  <c r="DP649" i="49" s="1"/>
  <c r="S649" i="49" s="1"/>
  <c r="ED650" i="49"/>
  <c r="DE650" i="49" s="1"/>
  <c r="H650" i="49" s="1"/>
  <c r="EF649" i="49"/>
  <c r="DG649" i="49" s="1"/>
  <c r="J649" i="49" s="1"/>
  <c r="EH650" i="49"/>
  <c r="DI650" i="49" s="1"/>
  <c r="EV650" i="49"/>
  <c r="DW650" i="49" s="1"/>
  <c r="Z650" i="49" s="1"/>
  <c r="ET649" i="49"/>
  <c r="DU649" i="49" s="1"/>
  <c r="X649" i="49" s="1"/>
  <c r="EN650" i="49"/>
  <c r="DO650" i="49" s="1"/>
  <c r="R650" i="49" s="1"/>
  <c r="EG650" i="49"/>
  <c r="DH650" i="49" s="1"/>
  <c r="K650" i="49" s="1"/>
  <c r="DU324" i="48"/>
  <c r="AW651" i="49" s="1"/>
  <c r="CU651" i="49" s="1"/>
  <c r="BV651" i="49" s="1"/>
  <c r="AC335" i="49"/>
  <c r="AF336" i="49"/>
  <c r="F336" i="49" s="1"/>
  <c r="AZ336" i="49"/>
  <c r="Z336" i="49" s="1"/>
  <c r="EA323" i="48"/>
  <c r="AE650" i="49"/>
  <c r="CC650" i="49" s="1"/>
  <c r="DH337" i="49"/>
  <c r="CI337" i="49"/>
  <c r="FF337" i="49"/>
  <c r="EG337" i="49"/>
  <c r="DI337" i="49"/>
  <c r="CJ337" i="49"/>
  <c r="FG337" i="49"/>
  <c r="EH337" i="49"/>
  <c r="CE336" i="49"/>
  <c r="DD336" i="49"/>
  <c r="EC336" i="49"/>
  <c r="FB336" i="49"/>
  <c r="DJ324" i="48"/>
  <c r="AL651" i="49" s="1"/>
  <c r="CJ651" i="49" s="1"/>
  <c r="BK651" i="49" s="1"/>
  <c r="DD324" i="48"/>
  <c r="AF651" i="49" s="1"/>
  <c r="CD651" i="49" s="1"/>
  <c r="BE651" i="49" s="1"/>
  <c r="DQ324" i="48"/>
  <c r="AS651" i="49" s="1"/>
  <c r="CQ651" i="49" s="1"/>
  <c r="BR651" i="49" s="1"/>
  <c r="CO337" i="49"/>
  <c r="DN337" i="49"/>
  <c r="FL337" i="49"/>
  <c r="EM337" i="49"/>
  <c r="DM324" i="48"/>
  <c r="AO651" i="49" s="1"/>
  <c r="CM651" i="49" s="1"/>
  <c r="BN651" i="49" s="1"/>
  <c r="DF324" i="48"/>
  <c r="AH651" i="49" s="1"/>
  <c r="CF651" i="49" s="1"/>
  <c r="BG651" i="49" s="1"/>
  <c r="DS324" i="48"/>
  <c r="AU651" i="49" s="1"/>
  <c r="CS651" i="49" s="1"/>
  <c r="BT651" i="49" s="1"/>
  <c r="DT324" i="48"/>
  <c r="AV651" i="49" s="1"/>
  <c r="CT651" i="49" s="1"/>
  <c r="BU651" i="49" s="1"/>
  <c r="AK336" i="49"/>
  <c r="K336" i="49" s="1"/>
  <c r="AQ336" i="49"/>
  <c r="Q336" i="49" s="1"/>
  <c r="AP336" i="49"/>
  <c r="P336" i="49" s="1"/>
  <c r="CD337" i="49"/>
  <c r="DC337" i="49"/>
  <c r="EB337" i="49"/>
  <c r="FA337" i="49"/>
  <c r="DW337" i="49"/>
  <c r="CX337" i="49"/>
  <c r="FU337" i="49"/>
  <c r="EV337" i="49"/>
  <c r="DY324" i="48"/>
  <c r="BA651" i="49" s="1"/>
  <c r="CY651" i="49" s="1"/>
  <c r="BZ651" i="49" s="1"/>
  <c r="DQ337" i="49"/>
  <c r="CR337" i="49"/>
  <c r="FO337" i="49"/>
  <c r="EP337" i="49"/>
  <c r="DM337" i="49"/>
  <c r="CN337" i="49"/>
  <c r="EL337" i="49"/>
  <c r="FK337" i="49"/>
  <c r="DO337" i="49"/>
  <c r="CP337" i="49"/>
  <c r="FM337" i="49"/>
  <c r="EN337" i="49"/>
  <c r="DG337" i="49"/>
  <c r="CH337" i="49"/>
  <c r="FE337" i="49"/>
  <c r="EF337" i="49"/>
  <c r="DU337" i="49"/>
  <c r="CV337" i="49"/>
  <c r="FS337" i="49"/>
  <c r="ET337" i="49"/>
  <c r="CG337" i="49"/>
  <c r="DF337" i="49"/>
  <c r="FD337" i="49"/>
  <c r="EE337" i="49"/>
  <c r="AR336" i="49"/>
  <c r="R336" i="49" s="1"/>
  <c r="AU336" i="49"/>
  <c r="U336" i="49" s="1"/>
  <c r="AY336" i="49"/>
  <c r="Y336" i="49" s="1"/>
  <c r="BA336" i="49"/>
  <c r="AA336" i="49" s="1"/>
  <c r="AH336" i="49"/>
  <c r="H336" i="49" s="1"/>
  <c r="CK336" i="49"/>
  <c r="DJ336" i="49"/>
  <c r="EI336" i="49"/>
  <c r="FH336" i="49"/>
  <c r="AE336" i="49"/>
  <c r="E336" i="49" s="1"/>
  <c r="AN336" i="49"/>
  <c r="N336" i="49" s="1"/>
  <c r="AX336" i="49"/>
  <c r="X336" i="49" s="1"/>
  <c r="AV336" i="49"/>
  <c r="V336" i="49" s="1"/>
  <c r="DB337" i="49"/>
  <c r="CC337" i="49"/>
  <c r="EZ337" i="49"/>
  <c r="EA337" i="49"/>
  <c r="DX337" i="49"/>
  <c r="CY337" i="49"/>
  <c r="FV337" i="49"/>
  <c r="EW337" i="49"/>
  <c r="DR324" i="48"/>
  <c r="AT651" i="49" s="1"/>
  <c r="CR651" i="49" s="1"/>
  <c r="BS651" i="49" s="1"/>
  <c r="CU337" i="49"/>
  <c r="DT337" i="49"/>
  <c r="FR337" i="49"/>
  <c r="ES337" i="49"/>
  <c r="DK337" i="49"/>
  <c r="CL337" i="49"/>
  <c r="FI337" i="49"/>
  <c r="EJ337" i="49"/>
  <c r="CW337" i="49"/>
  <c r="DV337" i="49"/>
  <c r="EU337" i="49"/>
  <c r="FT337" i="49"/>
  <c r="DJ337" i="49"/>
  <c r="CK337" i="49"/>
  <c r="FH337" i="49"/>
  <c r="EI337" i="49"/>
  <c r="CE337" i="49"/>
  <c r="DD337" i="49"/>
  <c r="EC337" i="49"/>
  <c r="FB337" i="49"/>
  <c r="DY337" i="49"/>
  <c r="CZ337" i="49"/>
  <c r="EX337" i="49"/>
  <c r="FW337" i="49"/>
  <c r="AS336" i="49"/>
  <c r="S336" i="49" s="1"/>
  <c r="AI336" i="49"/>
  <c r="I336" i="49" s="1"/>
  <c r="AJ336" i="49"/>
  <c r="J336" i="49" s="1"/>
  <c r="AT336" i="49"/>
  <c r="T336" i="49" s="1"/>
  <c r="AL336" i="49"/>
  <c r="L336" i="49" s="1"/>
  <c r="AO336" i="49"/>
  <c r="O336" i="49" s="1"/>
  <c r="AW336" i="49"/>
  <c r="W336" i="49" s="1"/>
  <c r="BB336" i="49"/>
  <c r="AB336" i="49" s="1"/>
  <c r="DC324" i="48"/>
  <c r="DA324" i="48"/>
  <c r="DX325" i="48"/>
  <c r="AZ652" i="49" s="1"/>
  <c r="CX652" i="49" s="1"/>
  <c r="BY652" i="49" s="1"/>
  <c r="DF325" i="48"/>
  <c r="AH652" i="49" s="1"/>
  <c r="CF652" i="49" s="1"/>
  <c r="BG652" i="49" s="1"/>
  <c r="DW325" i="48"/>
  <c r="AY652" i="49" s="1"/>
  <c r="CW652" i="49" s="1"/>
  <c r="BX652" i="49" s="1"/>
  <c r="DL325" i="48"/>
  <c r="AN652" i="49" s="1"/>
  <c r="CL652" i="49" s="1"/>
  <c r="BM652" i="49" s="1"/>
  <c r="D326" i="48"/>
  <c r="BD650" i="49" l="1"/>
  <c r="CB650" i="49" s="1"/>
  <c r="E647" i="49"/>
  <c r="AC647" i="49" s="1"/>
  <c r="DZ647" i="49"/>
  <c r="DB648" i="49"/>
  <c r="DZ648" i="49" s="1"/>
  <c r="BP339" i="49"/>
  <c r="BE339" i="49"/>
  <c r="BU339" i="49"/>
  <c r="BT339" i="49"/>
  <c r="BQ339" i="49"/>
  <c r="BJ339" i="49"/>
  <c r="BZ339" i="49"/>
  <c r="BO339" i="49"/>
  <c r="BD339" i="49"/>
  <c r="BX339" i="49"/>
  <c r="BY339" i="49"/>
  <c r="BN339" i="49"/>
  <c r="BS339" i="49"/>
  <c r="BH339" i="49"/>
  <c r="BI339" i="49"/>
  <c r="BG339" i="49"/>
  <c r="BW339" i="49"/>
  <c r="BL339" i="49"/>
  <c r="BM339" i="49"/>
  <c r="BF339" i="49"/>
  <c r="BV339" i="49"/>
  <c r="BK339" i="49"/>
  <c r="CA339" i="49"/>
  <c r="P650" i="49"/>
  <c r="T650" i="49"/>
  <c r="I650" i="49"/>
  <c r="DR325" i="48"/>
  <c r="AT652" i="49" s="1"/>
  <c r="CR652" i="49" s="1"/>
  <c r="BS652" i="49" s="1"/>
  <c r="DT325" i="48"/>
  <c r="AV652" i="49" s="1"/>
  <c r="CT652" i="49" s="1"/>
  <c r="BU652" i="49" s="1"/>
  <c r="DO325" i="48"/>
  <c r="AQ652" i="49" s="1"/>
  <c r="CO652" i="49" s="1"/>
  <c r="BP652" i="49" s="1"/>
  <c r="DD325" i="48"/>
  <c r="AF652" i="49" s="1"/>
  <c r="CD652" i="49" s="1"/>
  <c r="BE652" i="49" s="1"/>
  <c r="DI325" i="48"/>
  <c r="AK652" i="49" s="1"/>
  <c r="CI652" i="49" s="1"/>
  <c r="BJ652" i="49" s="1"/>
  <c r="DN325" i="48"/>
  <c r="AP652" i="49" s="1"/>
  <c r="CN652" i="49" s="1"/>
  <c r="BO652" i="49" s="1"/>
  <c r="DZ325" i="48"/>
  <c r="BB652" i="49" s="1"/>
  <c r="CZ652" i="49" s="1"/>
  <c r="CA652" i="49" s="1"/>
  <c r="EU651" i="49"/>
  <c r="DV651" i="49" s="1"/>
  <c r="EU650" i="49"/>
  <c r="DV650" i="49" s="1"/>
  <c r="Y650" i="49" s="1"/>
  <c r="ET650" i="49"/>
  <c r="DU650" i="49" s="1"/>
  <c r="X650" i="49" s="1"/>
  <c r="EJ650" i="49"/>
  <c r="DK650" i="49" s="1"/>
  <c r="N650" i="49" s="1"/>
  <c r="E648" i="49"/>
  <c r="AC648" i="49" s="1"/>
  <c r="EN651" i="49"/>
  <c r="DO651" i="49" s="1"/>
  <c r="EM651" i="49"/>
  <c r="DN651" i="49" s="1"/>
  <c r="EF651" i="49"/>
  <c r="DG651" i="49" s="1"/>
  <c r="J651" i="49" s="1"/>
  <c r="EV651" i="49"/>
  <c r="DW651" i="49" s="1"/>
  <c r="EE651" i="49"/>
  <c r="DF651" i="49" s="1"/>
  <c r="I651" i="49" s="1"/>
  <c r="F650" i="49"/>
  <c r="L650" i="49"/>
  <c r="EA649" i="49"/>
  <c r="W650" i="49"/>
  <c r="AA650" i="49"/>
  <c r="EG651" i="49"/>
  <c r="DH651" i="49" s="1"/>
  <c r="EJ651" i="49"/>
  <c r="DK651" i="49" s="1"/>
  <c r="EI651" i="49"/>
  <c r="DJ651" i="49" s="1"/>
  <c r="EX650" i="49"/>
  <c r="DY650" i="49" s="1"/>
  <c r="AB650" i="49" s="1"/>
  <c r="EX651" i="49"/>
  <c r="DY651" i="49" s="1"/>
  <c r="AB651" i="49" s="1"/>
  <c r="ET651" i="49"/>
  <c r="DU651" i="49" s="1"/>
  <c r="X651" i="49" s="1"/>
  <c r="EI650" i="49"/>
  <c r="DJ650" i="49" s="1"/>
  <c r="M650" i="49" s="1"/>
  <c r="EL651" i="49"/>
  <c r="DM651" i="49" s="1"/>
  <c r="EC651" i="49"/>
  <c r="DD651" i="49" s="1"/>
  <c r="EC650" i="49"/>
  <c r="DD650" i="49" s="1"/>
  <c r="G650" i="49" s="1"/>
  <c r="AP337" i="49"/>
  <c r="P337" i="49" s="1"/>
  <c r="AZ337" i="49"/>
  <c r="Z337" i="49" s="1"/>
  <c r="DP325" i="48"/>
  <c r="AR652" i="49" s="1"/>
  <c r="CP652" i="49" s="1"/>
  <c r="BQ652" i="49" s="1"/>
  <c r="AQ337" i="49"/>
  <c r="Q337" i="49" s="1"/>
  <c r="AL337" i="49"/>
  <c r="L337" i="49" s="1"/>
  <c r="AK337" i="49"/>
  <c r="K337" i="49" s="1"/>
  <c r="EA324" i="48"/>
  <c r="AE651" i="49"/>
  <c r="CC651" i="49" s="1"/>
  <c r="DK338" i="49"/>
  <c r="CL338" i="49"/>
  <c r="EJ338" i="49"/>
  <c r="FI338" i="49"/>
  <c r="DP338" i="49"/>
  <c r="CQ338" i="49"/>
  <c r="FN338" i="49"/>
  <c r="EO338" i="49"/>
  <c r="AW337" i="49"/>
  <c r="W337" i="49" s="1"/>
  <c r="AF337" i="49"/>
  <c r="F337" i="49" s="1"/>
  <c r="DQ325" i="48"/>
  <c r="AS652" i="49" s="1"/>
  <c r="CQ652" i="49" s="1"/>
  <c r="BR652" i="49" s="1"/>
  <c r="DH338" i="49"/>
  <c r="CI338" i="49"/>
  <c r="FF338" i="49"/>
  <c r="EG338" i="49"/>
  <c r="DY338" i="49"/>
  <c r="CZ338" i="49"/>
  <c r="EX338" i="49"/>
  <c r="FW338" i="49"/>
  <c r="DS325" i="48"/>
  <c r="AU652" i="49" s="1"/>
  <c r="CS652" i="49" s="1"/>
  <c r="BT652" i="49" s="1"/>
  <c r="DV325" i="48"/>
  <c r="AX652" i="49" s="1"/>
  <c r="CV652" i="49" s="1"/>
  <c r="BW652" i="49" s="1"/>
  <c r="DH325" i="48"/>
  <c r="AJ652" i="49" s="1"/>
  <c r="CH652" i="49" s="1"/>
  <c r="BI652" i="49" s="1"/>
  <c r="CW338" i="49"/>
  <c r="DV338" i="49"/>
  <c r="FT338" i="49"/>
  <c r="EU338" i="49"/>
  <c r="AM336" i="49"/>
  <c r="M336" i="49" s="1"/>
  <c r="AI337" i="49"/>
  <c r="I337" i="49" s="1"/>
  <c r="AX337" i="49"/>
  <c r="X337" i="49" s="1"/>
  <c r="AJ337" i="49"/>
  <c r="J337" i="49" s="1"/>
  <c r="AR337" i="49"/>
  <c r="R337" i="49" s="1"/>
  <c r="AT337" i="49"/>
  <c r="T337" i="49" s="1"/>
  <c r="DR337" i="49"/>
  <c r="CS337" i="49"/>
  <c r="EQ337" i="49"/>
  <c r="FP337" i="49"/>
  <c r="CM337" i="49"/>
  <c r="DL337" i="49"/>
  <c r="EK337" i="49"/>
  <c r="FJ337" i="49"/>
  <c r="CG338" i="49"/>
  <c r="DF338" i="49"/>
  <c r="EE338" i="49"/>
  <c r="FD338" i="49"/>
  <c r="DO338" i="49"/>
  <c r="CP338" i="49"/>
  <c r="FM338" i="49"/>
  <c r="EN338" i="49"/>
  <c r="DE338" i="49"/>
  <c r="CF338" i="49"/>
  <c r="FC338" i="49"/>
  <c r="ED338" i="49"/>
  <c r="DY325" i="48"/>
  <c r="BA652" i="49" s="1"/>
  <c r="CY652" i="49" s="1"/>
  <c r="BZ652" i="49" s="1"/>
  <c r="DM325" i="48"/>
  <c r="AO652" i="49" s="1"/>
  <c r="CM652" i="49" s="1"/>
  <c r="BN652" i="49" s="1"/>
  <c r="AM337" i="49"/>
  <c r="M337" i="49" s="1"/>
  <c r="CT337" i="49"/>
  <c r="DS337" i="49"/>
  <c r="ER337" i="49"/>
  <c r="FQ337" i="49"/>
  <c r="DE337" i="49"/>
  <c r="CF337" i="49"/>
  <c r="ED337" i="49"/>
  <c r="FC337" i="49"/>
  <c r="DP337" i="49"/>
  <c r="CQ337" i="49"/>
  <c r="FN337" i="49"/>
  <c r="EO337" i="49"/>
  <c r="DT338" i="49"/>
  <c r="CU338" i="49"/>
  <c r="ES338" i="49"/>
  <c r="FR338" i="49"/>
  <c r="DJ338" i="49"/>
  <c r="CK338" i="49"/>
  <c r="EI338" i="49"/>
  <c r="FH338" i="49"/>
  <c r="CO338" i="49"/>
  <c r="DN338" i="49"/>
  <c r="FL338" i="49"/>
  <c r="EM338" i="49"/>
  <c r="DJ325" i="48"/>
  <c r="AL652" i="49" s="1"/>
  <c r="CJ652" i="49" s="1"/>
  <c r="BK652" i="49" s="1"/>
  <c r="DE325" i="48"/>
  <c r="AG652" i="49" s="1"/>
  <c r="CE652" i="49" s="1"/>
  <c r="BF652" i="49" s="1"/>
  <c r="AN337" i="49"/>
  <c r="N337" i="49" s="1"/>
  <c r="DK325" i="48"/>
  <c r="AM652" i="49" s="1"/>
  <c r="CK652" i="49" s="1"/>
  <c r="BL652" i="49" s="1"/>
  <c r="DU325" i="48"/>
  <c r="AW652" i="49" s="1"/>
  <c r="CU652" i="49" s="1"/>
  <c r="BV652" i="49" s="1"/>
  <c r="DG325" i="48"/>
  <c r="AI652" i="49" s="1"/>
  <c r="CG652" i="49" s="1"/>
  <c r="BH652" i="49" s="1"/>
  <c r="DM338" i="49"/>
  <c r="CN338" i="49"/>
  <c r="FK338" i="49"/>
  <c r="EL338" i="49"/>
  <c r="DB338" i="49"/>
  <c r="CC338" i="49"/>
  <c r="EZ338" i="49"/>
  <c r="EA338" i="49"/>
  <c r="DW338" i="49"/>
  <c r="CX338" i="49"/>
  <c r="EV338" i="49"/>
  <c r="FU338" i="49"/>
  <c r="CT338" i="49"/>
  <c r="DS338" i="49"/>
  <c r="ER338" i="49"/>
  <c r="FQ338" i="49"/>
  <c r="DQ338" i="49"/>
  <c r="CR338" i="49"/>
  <c r="FO338" i="49"/>
  <c r="EP338" i="49"/>
  <c r="DC338" i="49"/>
  <c r="CD338" i="49"/>
  <c r="EB338" i="49"/>
  <c r="FA338" i="49"/>
  <c r="BB337" i="49"/>
  <c r="AB337" i="49" s="1"/>
  <c r="AG337" i="49"/>
  <c r="G337" i="49" s="1"/>
  <c r="AY337" i="49"/>
  <c r="Y337" i="49" s="1"/>
  <c r="BA337" i="49"/>
  <c r="AA337" i="49" s="1"/>
  <c r="AE337" i="49"/>
  <c r="E337" i="49" s="1"/>
  <c r="AG336" i="49"/>
  <c r="G336" i="49" s="1"/>
  <c r="AC336" i="49" s="1"/>
  <c r="DC325" i="48"/>
  <c r="DA325" i="48"/>
  <c r="DD326" i="48"/>
  <c r="AF653" i="49" s="1"/>
  <c r="CD653" i="49" s="1"/>
  <c r="BE653" i="49" s="1"/>
  <c r="DX326" i="48"/>
  <c r="AZ653" i="49" s="1"/>
  <c r="CX653" i="49" s="1"/>
  <c r="BY653" i="49" s="1"/>
  <c r="DY326" i="48"/>
  <c r="BA653" i="49" s="1"/>
  <c r="CY653" i="49" s="1"/>
  <c r="BZ653" i="49" s="1"/>
  <c r="DT326" i="48"/>
  <c r="AV653" i="49" s="1"/>
  <c r="CT653" i="49" s="1"/>
  <c r="BU653" i="49" s="1"/>
  <c r="DU326" i="48"/>
  <c r="AW653" i="49" s="1"/>
  <c r="CU653" i="49" s="1"/>
  <c r="BV653" i="49" s="1"/>
  <c r="DI326" i="48"/>
  <c r="AK653" i="49" s="1"/>
  <c r="CI653" i="49" s="1"/>
  <c r="BJ653" i="49" s="1"/>
  <c r="D327" i="48"/>
  <c r="BD651" i="49" l="1"/>
  <c r="CB651" i="49" s="1"/>
  <c r="DQ326" i="48"/>
  <c r="AS653" i="49" s="1"/>
  <c r="CQ653" i="49" s="1"/>
  <c r="BR653" i="49" s="1"/>
  <c r="BR339" i="49"/>
  <c r="DB649" i="49"/>
  <c r="DZ649" i="49" s="1"/>
  <c r="DZ326" i="48"/>
  <c r="BB653" i="49" s="1"/>
  <c r="CZ653" i="49" s="1"/>
  <c r="CA653" i="49" s="1"/>
  <c r="DK326" i="48"/>
  <c r="AM653" i="49" s="1"/>
  <c r="CK653" i="49" s="1"/>
  <c r="BL653" i="49" s="1"/>
  <c r="DM326" i="48"/>
  <c r="AO653" i="49" s="1"/>
  <c r="CM653" i="49" s="1"/>
  <c r="BN653" i="49" s="1"/>
  <c r="BH340" i="49"/>
  <c r="BX340" i="49"/>
  <c r="BM340" i="49"/>
  <c r="BP340" i="49"/>
  <c r="BQ340" i="49"/>
  <c r="BR340" i="49"/>
  <c r="BG340" i="49"/>
  <c r="BW340" i="49"/>
  <c r="BT340" i="49"/>
  <c r="BU340" i="49"/>
  <c r="BF340" i="49"/>
  <c r="BV340" i="49"/>
  <c r="BK340" i="49"/>
  <c r="CA340" i="49"/>
  <c r="BD340" i="49"/>
  <c r="BE340" i="49"/>
  <c r="BY340" i="49"/>
  <c r="BJ340" i="49"/>
  <c r="BZ340" i="49"/>
  <c r="BO340" i="49"/>
  <c r="BL340" i="49"/>
  <c r="BI340" i="49"/>
  <c r="BN340" i="49"/>
  <c r="Y651" i="49"/>
  <c r="DS326" i="48"/>
  <c r="AU653" i="49" s="1"/>
  <c r="CS653" i="49" s="1"/>
  <c r="BT653" i="49" s="1"/>
  <c r="DW326" i="48"/>
  <c r="AY653" i="49" s="1"/>
  <c r="CW653" i="49" s="1"/>
  <c r="BX653" i="49" s="1"/>
  <c r="DN326" i="48"/>
  <c r="AP653" i="49" s="1"/>
  <c r="CN653" i="49" s="1"/>
  <c r="BO653" i="49" s="1"/>
  <c r="DG326" i="48"/>
  <c r="AI653" i="49" s="1"/>
  <c r="CG653" i="49" s="1"/>
  <c r="BH653" i="49" s="1"/>
  <c r="EQ651" i="49"/>
  <c r="DR651" i="49" s="1"/>
  <c r="U651" i="49" s="1"/>
  <c r="DJ326" i="48"/>
  <c r="AL653" i="49" s="1"/>
  <c r="CJ653" i="49" s="1"/>
  <c r="BK653" i="49" s="1"/>
  <c r="EV652" i="49"/>
  <c r="DW652" i="49" s="1"/>
  <c r="EJ652" i="49"/>
  <c r="DK652" i="49" s="1"/>
  <c r="ED652" i="49"/>
  <c r="DE652" i="49" s="1"/>
  <c r="EO651" i="49"/>
  <c r="DP651" i="49" s="1"/>
  <c r="EG652" i="49"/>
  <c r="DH652" i="49" s="1"/>
  <c r="P651" i="49"/>
  <c r="M651" i="49"/>
  <c r="E649" i="49"/>
  <c r="AC649" i="49" s="1"/>
  <c r="Q651" i="49"/>
  <c r="G651" i="49"/>
  <c r="N651" i="49"/>
  <c r="EA650" i="49"/>
  <c r="ER651" i="49"/>
  <c r="DS651" i="49" s="1"/>
  <c r="V651" i="49" s="1"/>
  <c r="EX652" i="49"/>
  <c r="DY652" i="49" s="1"/>
  <c r="AB652" i="49" s="1"/>
  <c r="EB652" i="49"/>
  <c r="DC652" i="49" s="1"/>
  <c r="EH651" i="49"/>
  <c r="DI651" i="49" s="1"/>
  <c r="L651" i="49" s="1"/>
  <c r="EB651" i="49"/>
  <c r="DC651" i="49" s="1"/>
  <c r="F651" i="49" s="1"/>
  <c r="Z651" i="49"/>
  <c r="K651" i="49"/>
  <c r="R651" i="49"/>
  <c r="EP652" i="49"/>
  <c r="DQ652" i="49" s="1"/>
  <c r="ED651" i="49"/>
  <c r="DE651" i="49" s="1"/>
  <c r="H651" i="49" s="1"/>
  <c r="EK651" i="49"/>
  <c r="DL651" i="49" s="1"/>
  <c r="O651" i="49" s="1"/>
  <c r="ER652" i="49"/>
  <c r="DS652" i="49" s="1"/>
  <c r="EW651" i="49"/>
  <c r="DX651" i="49" s="1"/>
  <c r="AA651" i="49" s="1"/>
  <c r="EU652" i="49"/>
  <c r="DV652" i="49" s="1"/>
  <c r="Y652" i="49" s="1"/>
  <c r="EL652" i="49"/>
  <c r="DM652" i="49" s="1"/>
  <c r="P652" i="49" s="1"/>
  <c r="EM652" i="49"/>
  <c r="DN652" i="49" s="1"/>
  <c r="EP651" i="49"/>
  <c r="DQ651" i="49" s="1"/>
  <c r="T651" i="49" s="1"/>
  <c r="ES651" i="49"/>
  <c r="DT651" i="49" s="1"/>
  <c r="W651" i="49" s="1"/>
  <c r="AF338" i="49"/>
  <c r="F338" i="49" s="1"/>
  <c r="AV338" i="49"/>
  <c r="V338" i="49" s="1"/>
  <c r="AZ338" i="49"/>
  <c r="Z338" i="49" s="1"/>
  <c r="AQ338" i="49"/>
  <c r="Q338" i="49" s="1"/>
  <c r="AS337" i="49"/>
  <c r="S337" i="49" s="1"/>
  <c r="AS338" i="49"/>
  <c r="S338" i="49" s="1"/>
  <c r="CO339" i="49"/>
  <c r="DN339" i="49"/>
  <c r="EM339" i="49"/>
  <c r="FL339" i="49"/>
  <c r="DO326" i="48"/>
  <c r="AQ653" i="49" s="1"/>
  <c r="CO653" i="49" s="1"/>
  <c r="BP653" i="49" s="1"/>
  <c r="DE326" i="48"/>
  <c r="AG653" i="49" s="1"/>
  <c r="CE653" i="49" s="1"/>
  <c r="BF653" i="49" s="1"/>
  <c r="DI339" i="49"/>
  <c r="CJ339" i="49"/>
  <c r="FG339" i="49"/>
  <c r="EH339" i="49"/>
  <c r="CM339" i="49"/>
  <c r="DL339" i="49"/>
  <c r="EK339" i="49"/>
  <c r="FJ339" i="49"/>
  <c r="CX339" i="49"/>
  <c r="DW339" i="49"/>
  <c r="EV339" i="49"/>
  <c r="FU339" i="49"/>
  <c r="CT339" i="49"/>
  <c r="DS339" i="49"/>
  <c r="FQ339" i="49"/>
  <c r="ER339" i="49"/>
  <c r="DH339" i="49"/>
  <c r="CI339" i="49"/>
  <c r="FF339" i="49"/>
  <c r="EG339" i="49"/>
  <c r="DX339" i="49"/>
  <c r="CY339" i="49"/>
  <c r="FV339" i="49"/>
  <c r="EW339" i="49"/>
  <c r="DI338" i="49"/>
  <c r="CJ338" i="49"/>
  <c r="EH338" i="49"/>
  <c r="FG338" i="49"/>
  <c r="AI338" i="49"/>
  <c r="I338" i="49" s="1"/>
  <c r="AO337" i="49"/>
  <c r="O337" i="49" s="1"/>
  <c r="AU337" i="49"/>
  <c r="U337" i="49" s="1"/>
  <c r="BB338" i="49"/>
  <c r="AB338" i="49" s="1"/>
  <c r="DY339" i="49"/>
  <c r="CZ339" i="49"/>
  <c r="FW339" i="49"/>
  <c r="EX339" i="49"/>
  <c r="DH326" i="48"/>
  <c r="AJ653" i="49" s="1"/>
  <c r="CH653" i="49" s="1"/>
  <c r="BI653" i="49" s="1"/>
  <c r="DP339" i="49"/>
  <c r="CQ339" i="49"/>
  <c r="EO339" i="49"/>
  <c r="FN339" i="49"/>
  <c r="CS339" i="49"/>
  <c r="DR339" i="49"/>
  <c r="EQ339" i="49"/>
  <c r="FP339" i="49"/>
  <c r="CG339" i="49"/>
  <c r="DF339" i="49"/>
  <c r="EE339" i="49"/>
  <c r="FD339" i="49"/>
  <c r="CW339" i="49"/>
  <c r="DV339" i="49"/>
  <c r="FT339" i="49"/>
  <c r="EU339" i="49"/>
  <c r="DM339" i="49"/>
  <c r="CN339" i="49"/>
  <c r="FK339" i="49"/>
  <c r="EL339" i="49"/>
  <c r="DT339" i="49"/>
  <c r="CU339" i="49"/>
  <c r="ES339" i="49"/>
  <c r="FR339" i="49"/>
  <c r="AT338" i="49"/>
  <c r="T338" i="49" s="1"/>
  <c r="AE338" i="49"/>
  <c r="E338" i="49" s="1"/>
  <c r="AP338" i="49"/>
  <c r="P338" i="49" s="1"/>
  <c r="DX338" i="49"/>
  <c r="CY338" i="49"/>
  <c r="FV338" i="49"/>
  <c r="EW338" i="49"/>
  <c r="AY338" i="49"/>
  <c r="Y338" i="49" s="1"/>
  <c r="CH338" i="49"/>
  <c r="DG338" i="49"/>
  <c r="EF338" i="49"/>
  <c r="FE338" i="49"/>
  <c r="DR338" i="49"/>
  <c r="CS338" i="49"/>
  <c r="FP338" i="49"/>
  <c r="EQ338" i="49"/>
  <c r="CE339" i="49"/>
  <c r="DD339" i="49"/>
  <c r="FB339" i="49"/>
  <c r="EC339" i="49"/>
  <c r="CP339" i="49"/>
  <c r="DO339" i="49"/>
  <c r="FM339" i="49"/>
  <c r="EN339" i="49"/>
  <c r="EA325" i="48"/>
  <c r="AE652" i="49"/>
  <c r="CC652" i="49" s="1"/>
  <c r="DG339" i="49"/>
  <c r="CH339" i="49"/>
  <c r="FE339" i="49"/>
  <c r="EF339" i="49"/>
  <c r="DJ339" i="49"/>
  <c r="CK339" i="49"/>
  <c r="EI339" i="49"/>
  <c r="FH339" i="49"/>
  <c r="CE338" i="49"/>
  <c r="DD338" i="49"/>
  <c r="EC338" i="49"/>
  <c r="FB338" i="49"/>
  <c r="DP326" i="48"/>
  <c r="AR653" i="49" s="1"/>
  <c r="CP653" i="49" s="1"/>
  <c r="BQ653" i="49" s="1"/>
  <c r="DB339" i="49"/>
  <c r="CC339" i="49"/>
  <c r="EA339" i="49"/>
  <c r="EZ339" i="49"/>
  <c r="DF326" i="48"/>
  <c r="AH653" i="49" s="1"/>
  <c r="CF653" i="49" s="1"/>
  <c r="BG653" i="49" s="1"/>
  <c r="CD339" i="49"/>
  <c r="DC339" i="49"/>
  <c r="FA339" i="49"/>
  <c r="EB339" i="49"/>
  <c r="DL326" i="48"/>
  <c r="AN653" i="49" s="1"/>
  <c r="CL653" i="49" s="1"/>
  <c r="BM653" i="49" s="1"/>
  <c r="DV326" i="48"/>
  <c r="AX653" i="49" s="1"/>
  <c r="CV653" i="49" s="1"/>
  <c r="BW653" i="49" s="1"/>
  <c r="DR326" i="48"/>
  <c r="AT653" i="49" s="1"/>
  <c r="CR653" i="49" s="1"/>
  <c r="BS653" i="49" s="1"/>
  <c r="AM338" i="49"/>
  <c r="M338" i="49" s="1"/>
  <c r="AW338" i="49"/>
  <c r="W338" i="49" s="1"/>
  <c r="AH337" i="49"/>
  <c r="H337" i="49" s="1"/>
  <c r="AV337" i="49"/>
  <c r="V337" i="49" s="1"/>
  <c r="CM338" i="49"/>
  <c r="DL338" i="49"/>
  <c r="EK338" i="49"/>
  <c r="FJ338" i="49"/>
  <c r="AH338" i="49"/>
  <c r="H338" i="49" s="1"/>
  <c r="AR338" i="49"/>
  <c r="R338" i="49" s="1"/>
  <c r="DU338" i="49"/>
  <c r="CV338" i="49"/>
  <c r="FS338" i="49"/>
  <c r="ET338" i="49"/>
  <c r="AK338" i="49"/>
  <c r="K338" i="49" s="1"/>
  <c r="AN338" i="49"/>
  <c r="N338" i="49" s="1"/>
  <c r="DT327" i="48"/>
  <c r="AV654" i="49" s="1"/>
  <c r="CT654" i="49" s="1"/>
  <c r="BU654" i="49" s="1"/>
  <c r="DC326" i="48"/>
  <c r="DA326" i="48"/>
  <c r="D328" i="48"/>
  <c r="BD652" i="49" l="1"/>
  <c r="CB652" i="49" s="1"/>
  <c r="DR327" i="48"/>
  <c r="AT654" i="49" s="1"/>
  <c r="CR654" i="49" s="1"/>
  <c r="BS654" i="49" s="1"/>
  <c r="BS340" i="49"/>
  <c r="DB650" i="49"/>
  <c r="BP341" i="49"/>
  <c r="BE341" i="49"/>
  <c r="BU341" i="49"/>
  <c r="BL341" i="49"/>
  <c r="BM341" i="49"/>
  <c r="BJ341" i="49"/>
  <c r="BZ341" i="49"/>
  <c r="BO341" i="49"/>
  <c r="BT341" i="49"/>
  <c r="BQ341" i="49"/>
  <c r="BN341" i="49"/>
  <c r="BS341" i="49"/>
  <c r="BD341" i="49"/>
  <c r="BX341" i="49"/>
  <c r="BY341" i="49"/>
  <c r="BR341" i="49"/>
  <c r="BG341" i="49"/>
  <c r="BW341" i="49"/>
  <c r="BH341" i="49"/>
  <c r="BI341" i="49"/>
  <c r="BF341" i="49"/>
  <c r="BV341" i="49"/>
  <c r="BK341" i="49"/>
  <c r="S651" i="49"/>
  <c r="DS327" i="48"/>
  <c r="AU654" i="49" s="1"/>
  <c r="CS654" i="49" s="1"/>
  <c r="BT654" i="49" s="1"/>
  <c r="DH327" i="48"/>
  <c r="AJ654" i="49" s="1"/>
  <c r="CH654" i="49" s="1"/>
  <c r="BI654" i="49" s="1"/>
  <c r="DM327" i="48"/>
  <c r="AO654" i="49" s="1"/>
  <c r="CM654" i="49" s="1"/>
  <c r="BN654" i="49" s="1"/>
  <c r="DD327" i="48"/>
  <c r="AF654" i="49" s="1"/>
  <c r="CD654" i="49" s="1"/>
  <c r="BE654" i="49" s="1"/>
  <c r="DN327" i="48"/>
  <c r="AP654" i="49" s="1"/>
  <c r="CN654" i="49" s="1"/>
  <c r="BO654" i="49" s="1"/>
  <c r="DI327" i="48"/>
  <c r="AK654" i="49" s="1"/>
  <c r="CI654" i="49" s="1"/>
  <c r="BJ654" i="49" s="1"/>
  <c r="DZ327" i="48"/>
  <c r="BB654" i="49" s="1"/>
  <c r="CZ654" i="49" s="1"/>
  <c r="CA654" i="49" s="1"/>
  <c r="DG327" i="48"/>
  <c r="AI654" i="49" s="1"/>
  <c r="CG654" i="49" s="1"/>
  <c r="BH654" i="49" s="1"/>
  <c r="DK327" i="48"/>
  <c r="AM654" i="49" s="1"/>
  <c r="CK654" i="49" s="1"/>
  <c r="BL654" i="49" s="1"/>
  <c r="DV327" i="48"/>
  <c r="AX654" i="49" s="1"/>
  <c r="CV654" i="49" s="1"/>
  <c r="BW654" i="49" s="1"/>
  <c r="EQ652" i="49"/>
  <c r="DR652" i="49" s="1"/>
  <c r="U652" i="49" s="1"/>
  <c r="T652" i="49"/>
  <c r="EN652" i="49"/>
  <c r="DO652" i="49" s="1"/>
  <c r="Q652" i="49"/>
  <c r="ET652" i="49"/>
  <c r="DU652" i="49" s="1"/>
  <c r="X652" i="49" s="1"/>
  <c r="EA651" i="49"/>
  <c r="EU653" i="49"/>
  <c r="DV653" i="49" s="1"/>
  <c r="F652" i="49"/>
  <c r="EB653" i="49"/>
  <c r="DC653" i="49" s="1"/>
  <c r="EI652" i="49"/>
  <c r="DJ652" i="49" s="1"/>
  <c r="M652" i="49" s="1"/>
  <c r="EF652" i="49"/>
  <c r="DG652" i="49" s="1"/>
  <c r="J652" i="49" s="1"/>
  <c r="N652" i="49"/>
  <c r="H652" i="49"/>
  <c r="Z652" i="49"/>
  <c r="V652" i="49"/>
  <c r="EO653" i="49"/>
  <c r="DP653" i="49" s="1"/>
  <c r="EG653" i="49"/>
  <c r="DH653" i="49" s="1"/>
  <c r="K652" i="49"/>
  <c r="EH652" i="49"/>
  <c r="DI652" i="49" s="1"/>
  <c r="ES653" i="49"/>
  <c r="DT653" i="49" s="1"/>
  <c r="EK652" i="49"/>
  <c r="DL652" i="49" s="1"/>
  <c r="O652" i="49" s="1"/>
  <c r="EL653" i="49"/>
  <c r="DM653" i="49" s="1"/>
  <c r="ER653" i="49"/>
  <c r="DS653" i="49" s="1"/>
  <c r="ES652" i="49"/>
  <c r="DT652" i="49" s="1"/>
  <c r="EK653" i="49"/>
  <c r="DL653" i="49" s="1"/>
  <c r="O653" i="49" s="1"/>
  <c r="EE653" i="49"/>
  <c r="DF653" i="49" s="1"/>
  <c r="EW652" i="49"/>
  <c r="DX652" i="49" s="1"/>
  <c r="AA652" i="49" s="1"/>
  <c r="EC652" i="49"/>
  <c r="DD652" i="49" s="1"/>
  <c r="G652" i="49" s="1"/>
  <c r="EQ653" i="49"/>
  <c r="DR653" i="49" s="1"/>
  <c r="U653" i="49" s="1"/>
  <c r="EV653" i="49"/>
  <c r="DW653" i="49" s="1"/>
  <c r="Z653" i="49" s="1"/>
  <c r="EI653" i="49"/>
  <c r="DJ653" i="49" s="1"/>
  <c r="EX653" i="49"/>
  <c r="DY653" i="49" s="1"/>
  <c r="AB653" i="49" s="1"/>
  <c r="EH653" i="49"/>
  <c r="DI653" i="49" s="1"/>
  <c r="L653" i="49" s="1"/>
  <c r="EO652" i="49"/>
  <c r="DP652" i="49" s="1"/>
  <c r="S652" i="49" s="1"/>
  <c r="EW653" i="49"/>
  <c r="DX653" i="49" s="1"/>
  <c r="AA653" i="49" s="1"/>
  <c r="EE652" i="49"/>
  <c r="DF652" i="49" s="1"/>
  <c r="I652" i="49" s="1"/>
  <c r="AC337" i="49"/>
  <c r="AR339" i="49"/>
  <c r="R339" i="49" s="1"/>
  <c r="AG339" i="49"/>
  <c r="G339" i="49" s="1"/>
  <c r="AU338" i="49"/>
  <c r="U338" i="49" s="1"/>
  <c r="AP339" i="49"/>
  <c r="P339" i="49" s="1"/>
  <c r="AY339" i="49"/>
  <c r="Y339" i="49" s="1"/>
  <c r="CE340" i="49"/>
  <c r="DD340" i="49"/>
  <c r="FB340" i="49"/>
  <c r="EC340" i="49"/>
  <c r="DL327" i="48"/>
  <c r="AN654" i="49" s="1"/>
  <c r="CL654" i="49" s="1"/>
  <c r="BM654" i="49" s="1"/>
  <c r="DE327" i="48"/>
  <c r="AG654" i="49" s="1"/>
  <c r="CE654" i="49" s="1"/>
  <c r="BF654" i="49" s="1"/>
  <c r="DP340" i="49"/>
  <c r="EO340" i="49"/>
  <c r="FN340" i="49"/>
  <c r="CQ340" i="49"/>
  <c r="CO340" i="49"/>
  <c r="DN340" i="49"/>
  <c r="EM340" i="49"/>
  <c r="FL340" i="49"/>
  <c r="DU327" i="48"/>
  <c r="AW654" i="49" s="1"/>
  <c r="CU654" i="49" s="1"/>
  <c r="BV654" i="49" s="1"/>
  <c r="DY327" i="48"/>
  <c r="BA654" i="49" s="1"/>
  <c r="CY654" i="49" s="1"/>
  <c r="BZ654" i="49" s="1"/>
  <c r="DL340" i="49"/>
  <c r="CM340" i="49"/>
  <c r="EK340" i="49"/>
  <c r="FJ340" i="49"/>
  <c r="CH340" i="49"/>
  <c r="DG340" i="49"/>
  <c r="EF340" i="49"/>
  <c r="FE340" i="49"/>
  <c r="CG340" i="49"/>
  <c r="DF340" i="49"/>
  <c r="FD340" i="49"/>
  <c r="EE340" i="49"/>
  <c r="CK340" i="49"/>
  <c r="DJ340" i="49"/>
  <c r="EI340" i="49"/>
  <c r="FH340" i="49"/>
  <c r="DR340" i="49"/>
  <c r="CS340" i="49"/>
  <c r="EQ340" i="49"/>
  <c r="FP340" i="49"/>
  <c r="DU340" i="49"/>
  <c r="CV340" i="49"/>
  <c r="FS340" i="49"/>
  <c r="ET340" i="49"/>
  <c r="AO338" i="49"/>
  <c r="O338" i="49" s="1"/>
  <c r="AE339" i="49"/>
  <c r="E339" i="49" s="1"/>
  <c r="AJ339" i="49"/>
  <c r="J339" i="49" s="1"/>
  <c r="AJ338" i="49"/>
  <c r="J338" i="49" s="1"/>
  <c r="BA338" i="49"/>
  <c r="AA338" i="49" s="1"/>
  <c r="AW339" i="49"/>
  <c r="W339" i="49" s="1"/>
  <c r="AI339" i="49"/>
  <c r="I339" i="49" s="1"/>
  <c r="AU339" i="49"/>
  <c r="U339" i="49" s="1"/>
  <c r="AS339" i="49"/>
  <c r="S339" i="49" s="1"/>
  <c r="BB339" i="49"/>
  <c r="AB339" i="49" s="1"/>
  <c r="AQ339" i="49"/>
  <c r="Q339" i="49" s="1"/>
  <c r="DT340" i="49"/>
  <c r="CU340" i="49"/>
  <c r="FR340" i="49"/>
  <c r="ES340" i="49"/>
  <c r="CL340" i="49"/>
  <c r="DK340" i="49"/>
  <c r="EJ340" i="49"/>
  <c r="FI340" i="49"/>
  <c r="DX340" i="49"/>
  <c r="CY340" i="49"/>
  <c r="EW340" i="49"/>
  <c r="FV340" i="49"/>
  <c r="CP340" i="49"/>
  <c r="DO340" i="49"/>
  <c r="FM340" i="49"/>
  <c r="EN340" i="49"/>
  <c r="EA326" i="48"/>
  <c r="AE653" i="49"/>
  <c r="CC653" i="49" s="1"/>
  <c r="DJ327" i="48"/>
  <c r="AL654" i="49" s="1"/>
  <c r="CJ654" i="49" s="1"/>
  <c r="BK654" i="49" s="1"/>
  <c r="DP327" i="48"/>
  <c r="AR654" i="49" s="1"/>
  <c r="CP654" i="49" s="1"/>
  <c r="BQ654" i="49" s="1"/>
  <c r="DO327" i="48"/>
  <c r="AQ654" i="49" s="1"/>
  <c r="CO654" i="49" s="1"/>
  <c r="BP654" i="49" s="1"/>
  <c r="DQ327" i="48"/>
  <c r="AS654" i="49" s="1"/>
  <c r="CQ654" i="49" s="1"/>
  <c r="BR654" i="49" s="1"/>
  <c r="DW327" i="48"/>
  <c r="AY654" i="49" s="1"/>
  <c r="CW654" i="49" s="1"/>
  <c r="BX654" i="49" s="1"/>
  <c r="DB340" i="49"/>
  <c r="EZ340" i="49"/>
  <c r="CC340" i="49"/>
  <c r="EA340" i="49"/>
  <c r="DM340" i="49"/>
  <c r="CN340" i="49"/>
  <c r="EL340" i="49"/>
  <c r="FK340" i="49"/>
  <c r="DH340" i="49"/>
  <c r="CI340" i="49"/>
  <c r="EG340" i="49"/>
  <c r="FF340" i="49"/>
  <c r="DQ340" i="49"/>
  <c r="CR340" i="49"/>
  <c r="EP340" i="49"/>
  <c r="FO340" i="49"/>
  <c r="DY340" i="49"/>
  <c r="CZ340" i="49"/>
  <c r="FW340" i="49"/>
  <c r="EX340" i="49"/>
  <c r="DC340" i="49"/>
  <c r="CD340" i="49"/>
  <c r="EB340" i="49"/>
  <c r="FA340" i="49"/>
  <c r="AX338" i="49"/>
  <c r="X338" i="49" s="1"/>
  <c r="DU339" i="49"/>
  <c r="CV339" i="49"/>
  <c r="ET339" i="49"/>
  <c r="FS339" i="49"/>
  <c r="AF339" i="49"/>
  <c r="F339" i="49" s="1"/>
  <c r="DE339" i="49"/>
  <c r="CF339" i="49"/>
  <c r="ED339" i="49"/>
  <c r="FC339" i="49"/>
  <c r="AG338" i="49"/>
  <c r="G338" i="49" s="1"/>
  <c r="AM339" i="49"/>
  <c r="M339" i="49" s="1"/>
  <c r="AL338" i="49"/>
  <c r="L338" i="49" s="1"/>
  <c r="BA339" i="49"/>
  <c r="AA339" i="49" s="1"/>
  <c r="AK339" i="49"/>
  <c r="K339" i="49" s="1"/>
  <c r="AV339" i="49"/>
  <c r="V339" i="49" s="1"/>
  <c r="AL339" i="49"/>
  <c r="L339" i="49" s="1"/>
  <c r="CX340" i="49"/>
  <c r="DW340" i="49"/>
  <c r="FU340" i="49"/>
  <c r="EV340" i="49"/>
  <c r="DS340" i="49"/>
  <c r="CT340" i="49"/>
  <c r="FQ340" i="49"/>
  <c r="ER340" i="49"/>
  <c r="AZ339" i="49"/>
  <c r="Z339" i="49" s="1"/>
  <c r="AO339" i="49"/>
  <c r="O339" i="49" s="1"/>
  <c r="DI340" i="49"/>
  <c r="CJ340" i="49"/>
  <c r="FG340" i="49"/>
  <c r="EH340" i="49"/>
  <c r="DX327" i="48"/>
  <c r="AZ654" i="49" s="1"/>
  <c r="CX654" i="49" s="1"/>
  <c r="BY654" i="49" s="1"/>
  <c r="DF327" i="48"/>
  <c r="AH654" i="49" s="1"/>
  <c r="CF654" i="49" s="1"/>
  <c r="BG654" i="49" s="1"/>
  <c r="CW340" i="49"/>
  <c r="DV340" i="49"/>
  <c r="EU340" i="49"/>
  <c r="FT340" i="49"/>
  <c r="DQ339" i="49"/>
  <c r="CR339" i="49"/>
  <c r="FO339" i="49"/>
  <c r="EP339" i="49"/>
  <c r="CL339" i="49"/>
  <c r="DK339" i="49"/>
  <c r="EJ339" i="49"/>
  <c r="FI339" i="49"/>
  <c r="DC327" i="48"/>
  <c r="DA327" i="48"/>
  <c r="DU328" i="48"/>
  <c r="AW655" i="49" s="1"/>
  <c r="CU655" i="49" s="1"/>
  <c r="BV655" i="49" s="1"/>
  <c r="DV328" i="48"/>
  <c r="AX655" i="49" s="1"/>
  <c r="CV655" i="49" s="1"/>
  <c r="BW655" i="49" s="1"/>
  <c r="DG328" i="48"/>
  <c r="AI655" i="49" s="1"/>
  <c r="CG655" i="49" s="1"/>
  <c r="BH655" i="49" s="1"/>
  <c r="DP328" i="48"/>
  <c r="AR655" i="49" s="1"/>
  <c r="CP655" i="49" s="1"/>
  <c r="BQ655" i="49" s="1"/>
  <c r="DY328" i="48"/>
  <c r="BA655" i="49" s="1"/>
  <c r="CY655" i="49" s="1"/>
  <c r="BZ655" i="49" s="1"/>
  <c r="DE328" i="48"/>
  <c r="AG655" i="49" s="1"/>
  <c r="CE655" i="49" s="1"/>
  <c r="BF655" i="49" s="1"/>
  <c r="DO328" i="48"/>
  <c r="AQ655" i="49" s="1"/>
  <c r="CO655" i="49" s="1"/>
  <c r="BP655" i="49" s="1"/>
  <c r="D329" i="48"/>
  <c r="BD653" i="49" l="1"/>
  <c r="CB653" i="49" s="1"/>
  <c r="DZ328" i="48"/>
  <c r="BB655" i="49" s="1"/>
  <c r="CZ655" i="49" s="1"/>
  <c r="CA655" i="49" s="1"/>
  <c r="CA341" i="49"/>
  <c r="E650" i="49"/>
  <c r="AC650" i="49" s="1"/>
  <c r="DZ650" i="49"/>
  <c r="DB651" i="49"/>
  <c r="DZ651" i="49" s="1"/>
  <c r="DK328" i="48"/>
  <c r="AM655" i="49" s="1"/>
  <c r="CK655" i="49" s="1"/>
  <c r="BL655" i="49" s="1"/>
  <c r="DN328" i="48"/>
  <c r="AP655" i="49" s="1"/>
  <c r="CN655" i="49" s="1"/>
  <c r="BO655" i="49" s="1"/>
  <c r="DR328" i="48"/>
  <c r="AT655" i="49" s="1"/>
  <c r="CR655" i="49" s="1"/>
  <c r="BS655" i="49" s="1"/>
  <c r="CZ341" i="49"/>
  <c r="BH342" i="49"/>
  <c r="BX342" i="49"/>
  <c r="BM342" i="49"/>
  <c r="BL342" i="49"/>
  <c r="BI342" i="49"/>
  <c r="BR342" i="49"/>
  <c r="BG342" i="49"/>
  <c r="BW342" i="49"/>
  <c r="BP342" i="49"/>
  <c r="BQ342" i="49"/>
  <c r="BF342" i="49"/>
  <c r="BV342" i="49"/>
  <c r="BK342" i="49"/>
  <c r="CA342" i="49"/>
  <c r="BT342" i="49"/>
  <c r="BU342" i="49"/>
  <c r="BJ342" i="49"/>
  <c r="BZ342" i="49"/>
  <c r="BO342" i="49"/>
  <c r="BD342" i="49"/>
  <c r="BE342" i="49"/>
  <c r="BY342" i="49"/>
  <c r="BN342" i="49"/>
  <c r="BS342" i="49"/>
  <c r="DL328" i="48"/>
  <c r="AN655" i="49" s="1"/>
  <c r="CL655" i="49" s="1"/>
  <c r="BM655" i="49" s="1"/>
  <c r="DS328" i="48"/>
  <c r="AU655" i="49" s="1"/>
  <c r="CS655" i="49" s="1"/>
  <c r="BT655" i="49" s="1"/>
  <c r="DW328" i="48"/>
  <c r="AY655" i="49" s="1"/>
  <c r="CW655" i="49" s="1"/>
  <c r="BX655" i="49" s="1"/>
  <c r="DD328" i="48"/>
  <c r="AF655" i="49" s="1"/>
  <c r="CD655" i="49" s="1"/>
  <c r="BE655" i="49" s="1"/>
  <c r="DH328" i="48"/>
  <c r="AJ655" i="49" s="1"/>
  <c r="CH655" i="49" s="1"/>
  <c r="BI655" i="49" s="1"/>
  <c r="DF328" i="48"/>
  <c r="AH655" i="49" s="1"/>
  <c r="CF655" i="49" s="1"/>
  <c r="BG655" i="49" s="1"/>
  <c r="EC653" i="49"/>
  <c r="DD653" i="49" s="1"/>
  <c r="EI654" i="49"/>
  <c r="DJ654" i="49" s="1"/>
  <c r="R652" i="49"/>
  <c r="P653" i="49"/>
  <c r="Y653" i="49"/>
  <c r="W652" i="49"/>
  <c r="EJ653" i="49"/>
  <c r="DK653" i="49" s="1"/>
  <c r="N653" i="49" s="1"/>
  <c r="V653" i="49"/>
  <c r="L652" i="49"/>
  <c r="K653" i="49"/>
  <c r="E651" i="49"/>
  <c r="AC651" i="49" s="1"/>
  <c r="EA652" i="49"/>
  <c r="EX654" i="49"/>
  <c r="DY654" i="49" s="1"/>
  <c r="AB654" i="49" s="1"/>
  <c r="I653" i="49"/>
  <c r="EF654" i="49"/>
  <c r="DG654" i="49" s="1"/>
  <c r="J654" i="49" s="1"/>
  <c r="EF653" i="49"/>
  <c r="DG653" i="49" s="1"/>
  <c r="J653" i="49" s="1"/>
  <c r="M653" i="49"/>
  <c r="W653" i="49"/>
  <c r="EM653" i="49"/>
  <c r="DN653" i="49" s="1"/>
  <c r="Q653" i="49" s="1"/>
  <c r="EP653" i="49"/>
  <c r="DQ653" i="49" s="1"/>
  <c r="T653" i="49" s="1"/>
  <c r="ER654" i="49"/>
  <c r="DS654" i="49" s="1"/>
  <c r="S653" i="49"/>
  <c r="F653" i="49"/>
  <c r="EL654" i="49"/>
  <c r="DM654" i="49" s="1"/>
  <c r="EB654" i="49"/>
  <c r="DC654" i="49" s="1"/>
  <c r="EK654" i="49"/>
  <c r="DL654" i="49" s="1"/>
  <c r="O654" i="49" s="1"/>
  <c r="EQ654" i="49"/>
  <c r="DR654" i="49" s="1"/>
  <c r="U654" i="49" s="1"/>
  <c r="EP654" i="49"/>
  <c r="DQ654" i="49" s="1"/>
  <c r="T654" i="49" s="1"/>
  <c r="EE654" i="49"/>
  <c r="DF654" i="49" s="1"/>
  <c r="I654" i="49" s="1"/>
  <c r="ET653" i="49"/>
  <c r="DU653" i="49" s="1"/>
  <c r="X653" i="49" s="1"/>
  <c r="ET654" i="49"/>
  <c r="DU654" i="49" s="1"/>
  <c r="EN653" i="49"/>
  <c r="DO653" i="49" s="1"/>
  <c r="R653" i="49" s="1"/>
  <c r="ED653" i="49"/>
  <c r="DE653" i="49" s="1"/>
  <c r="H653" i="49" s="1"/>
  <c r="EG654" i="49"/>
  <c r="DH654" i="49" s="1"/>
  <c r="AC338" i="49"/>
  <c r="AF340" i="49"/>
  <c r="F340" i="49" s="1"/>
  <c r="AT340" i="49"/>
  <c r="T340" i="49" s="1"/>
  <c r="AK340" i="49"/>
  <c r="K340" i="49" s="1"/>
  <c r="AP340" i="49"/>
  <c r="P340" i="49" s="1"/>
  <c r="AT339" i="49"/>
  <c r="T339" i="49" s="1"/>
  <c r="AX340" i="49"/>
  <c r="X340" i="49" s="1"/>
  <c r="AI340" i="49"/>
  <c r="I340" i="49" s="1"/>
  <c r="AS340" i="49"/>
  <c r="S340" i="49" s="1"/>
  <c r="AG340" i="49"/>
  <c r="G340" i="49" s="1"/>
  <c r="DM341" i="49"/>
  <c r="CN341" i="49"/>
  <c r="FK341" i="49"/>
  <c r="EL341" i="49"/>
  <c r="DL341" i="49"/>
  <c r="CM341" i="49"/>
  <c r="FJ341" i="49"/>
  <c r="EK341" i="49"/>
  <c r="CC341" i="49"/>
  <c r="DB341" i="49"/>
  <c r="EZ341" i="49"/>
  <c r="EA341" i="49"/>
  <c r="CL341" i="49"/>
  <c r="DK341" i="49"/>
  <c r="FI341" i="49"/>
  <c r="EJ341" i="49"/>
  <c r="AN339" i="49"/>
  <c r="N339" i="49" s="1"/>
  <c r="AZ340" i="49"/>
  <c r="Z340" i="49" s="1"/>
  <c r="DJ328" i="48"/>
  <c r="AL655" i="49" s="1"/>
  <c r="CJ655" i="49" s="1"/>
  <c r="BK655" i="49" s="1"/>
  <c r="DM328" i="48"/>
  <c r="AO655" i="49" s="1"/>
  <c r="CM655" i="49" s="1"/>
  <c r="BN655" i="49" s="1"/>
  <c r="DX341" i="49"/>
  <c r="CY341" i="49"/>
  <c r="EW341" i="49"/>
  <c r="FV341" i="49"/>
  <c r="DC341" i="49"/>
  <c r="CD341" i="49"/>
  <c r="FA341" i="49"/>
  <c r="EB341" i="49"/>
  <c r="DQ341" i="49"/>
  <c r="CR341" i="49"/>
  <c r="EP341" i="49"/>
  <c r="FO341" i="49"/>
  <c r="DR341" i="49"/>
  <c r="CS341" i="49"/>
  <c r="EQ341" i="49"/>
  <c r="FP341" i="49"/>
  <c r="DG341" i="49"/>
  <c r="CH341" i="49"/>
  <c r="EF341" i="49"/>
  <c r="FE341" i="49"/>
  <c r="CG341" i="49"/>
  <c r="DF341" i="49"/>
  <c r="FD341" i="49"/>
  <c r="EE341" i="49"/>
  <c r="AH339" i="49"/>
  <c r="H339" i="49" s="1"/>
  <c r="AR340" i="49"/>
  <c r="R340" i="49" s="1"/>
  <c r="AW340" i="49"/>
  <c r="W340" i="49" s="1"/>
  <c r="AU340" i="49"/>
  <c r="U340" i="49" s="1"/>
  <c r="AM340" i="49"/>
  <c r="M340" i="49" s="1"/>
  <c r="AJ340" i="49"/>
  <c r="J340" i="49" s="1"/>
  <c r="AO340" i="49"/>
  <c r="O340" i="49" s="1"/>
  <c r="DP341" i="49"/>
  <c r="CQ341" i="49"/>
  <c r="EO341" i="49"/>
  <c r="FN341" i="49"/>
  <c r="DI341" i="49"/>
  <c r="CJ341" i="49"/>
  <c r="FG341" i="49"/>
  <c r="EH341" i="49"/>
  <c r="CX341" i="49"/>
  <c r="DW341" i="49"/>
  <c r="EV341" i="49"/>
  <c r="FU341" i="49"/>
  <c r="DT341" i="49"/>
  <c r="CU341" i="49"/>
  <c r="ES341" i="49"/>
  <c r="FR341" i="49"/>
  <c r="AV340" i="49"/>
  <c r="V340" i="49" s="1"/>
  <c r="DT328" i="48"/>
  <c r="AV655" i="49" s="1"/>
  <c r="CT655" i="49" s="1"/>
  <c r="BU655" i="49" s="1"/>
  <c r="DX328" i="48"/>
  <c r="AZ655" i="49" s="1"/>
  <c r="CX655" i="49" s="1"/>
  <c r="BY655" i="49" s="1"/>
  <c r="DQ328" i="48"/>
  <c r="AS655" i="49" s="1"/>
  <c r="CQ655" i="49" s="1"/>
  <c r="BR655" i="49" s="1"/>
  <c r="EA327" i="48"/>
  <c r="AE654" i="49"/>
  <c r="CC654" i="49" s="1"/>
  <c r="CP341" i="49"/>
  <c r="DO341" i="49"/>
  <c r="FM341" i="49"/>
  <c r="EN341" i="49"/>
  <c r="DJ341" i="49"/>
  <c r="EI341" i="49"/>
  <c r="CK341" i="49"/>
  <c r="FH341" i="49"/>
  <c r="DY341" i="49"/>
  <c r="DU341" i="49"/>
  <c r="CV341" i="49"/>
  <c r="FS341" i="49"/>
  <c r="ET341" i="49"/>
  <c r="CO341" i="49"/>
  <c r="DN341" i="49"/>
  <c r="FL341" i="49"/>
  <c r="EM341" i="49"/>
  <c r="CE341" i="49"/>
  <c r="DD341" i="49"/>
  <c r="EC341" i="49"/>
  <c r="FB341" i="49"/>
  <c r="AL340" i="49"/>
  <c r="L340" i="49" s="1"/>
  <c r="AX339" i="49"/>
  <c r="X339" i="49" s="1"/>
  <c r="BB340" i="49"/>
  <c r="AB340" i="49" s="1"/>
  <c r="AE340" i="49"/>
  <c r="E340" i="49" s="1"/>
  <c r="BA340" i="49"/>
  <c r="AA340" i="49" s="1"/>
  <c r="AN340" i="49"/>
  <c r="N340" i="49" s="1"/>
  <c r="DE341" i="49"/>
  <c r="CF341" i="49"/>
  <c r="FC341" i="49"/>
  <c r="ED341" i="49"/>
  <c r="DE340" i="49"/>
  <c r="CF340" i="49"/>
  <c r="ED340" i="49"/>
  <c r="FC340" i="49"/>
  <c r="AQ340" i="49"/>
  <c r="Q340" i="49" s="1"/>
  <c r="DH341" i="49"/>
  <c r="CI341" i="49"/>
  <c r="FF341" i="49"/>
  <c r="EG341" i="49"/>
  <c r="DI328" i="48"/>
  <c r="AK655" i="49" s="1"/>
  <c r="CI655" i="49" s="1"/>
  <c r="BJ655" i="49" s="1"/>
  <c r="DS341" i="49"/>
  <c r="CT341" i="49"/>
  <c r="FQ341" i="49"/>
  <c r="ER341" i="49"/>
  <c r="CW341" i="49"/>
  <c r="DV341" i="49"/>
  <c r="EU341" i="49"/>
  <c r="FT341" i="49"/>
  <c r="AY340" i="49"/>
  <c r="Y340" i="49" s="1"/>
  <c r="DI329" i="48"/>
  <c r="AK656" i="49" s="1"/>
  <c r="CI656" i="49" s="1"/>
  <c r="BJ656" i="49" s="1"/>
  <c r="DZ329" i="48"/>
  <c r="BB656" i="49" s="1"/>
  <c r="CZ656" i="49" s="1"/>
  <c r="CA656" i="49" s="1"/>
  <c r="DH329" i="48"/>
  <c r="AJ656" i="49" s="1"/>
  <c r="CH656" i="49" s="1"/>
  <c r="BI656" i="49" s="1"/>
  <c r="DE329" i="48"/>
  <c r="AG656" i="49" s="1"/>
  <c r="CE656" i="49" s="1"/>
  <c r="BF656" i="49" s="1"/>
  <c r="DR329" i="48"/>
  <c r="AT656" i="49" s="1"/>
  <c r="CR656" i="49" s="1"/>
  <c r="BS656" i="49" s="1"/>
  <c r="DQ329" i="48"/>
  <c r="AS656" i="49" s="1"/>
  <c r="CQ656" i="49" s="1"/>
  <c r="BR656" i="49" s="1"/>
  <c r="DX329" i="48"/>
  <c r="AZ656" i="49" s="1"/>
  <c r="CX656" i="49" s="1"/>
  <c r="BY656" i="49" s="1"/>
  <c r="DN329" i="48"/>
  <c r="AP656" i="49" s="1"/>
  <c r="CN656" i="49" s="1"/>
  <c r="BO656" i="49" s="1"/>
  <c r="DD329" i="48"/>
  <c r="AF656" i="49" s="1"/>
  <c r="CD656" i="49" s="1"/>
  <c r="BE656" i="49" s="1"/>
  <c r="DF329" i="48"/>
  <c r="AH656" i="49" s="1"/>
  <c r="CF656" i="49" s="1"/>
  <c r="BG656" i="49" s="1"/>
  <c r="DT329" i="48"/>
  <c r="AV656" i="49" s="1"/>
  <c r="CT656" i="49" s="1"/>
  <c r="BU656" i="49" s="1"/>
  <c r="DP329" i="48"/>
  <c r="AR656" i="49" s="1"/>
  <c r="CP656" i="49" s="1"/>
  <c r="BQ656" i="49" s="1"/>
  <c r="DG329" i="48"/>
  <c r="AI656" i="49" s="1"/>
  <c r="CG656" i="49" s="1"/>
  <c r="BH656" i="49" s="1"/>
  <c r="DC328" i="48"/>
  <c r="DA328" i="48"/>
  <c r="D330" i="48"/>
  <c r="BD654" i="49" l="1"/>
  <c r="CB654" i="49" s="1"/>
  <c r="DB652" i="49"/>
  <c r="DZ652" i="49" s="1"/>
  <c r="FW341" i="49"/>
  <c r="EX341" i="49"/>
  <c r="BB341" i="49" s="1"/>
  <c r="AB341" i="49" s="1"/>
  <c r="BP343" i="49"/>
  <c r="BE343" i="49"/>
  <c r="BU343" i="49"/>
  <c r="BH343" i="49"/>
  <c r="BI343" i="49"/>
  <c r="BJ343" i="49"/>
  <c r="BZ343" i="49"/>
  <c r="BO343" i="49"/>
  <c r="BL343" i="49"/>
  <c r="BM343" i="49"/>
  <c r="BN343" i="49"/>
  <c r="BS343" i="49"/>
  <c r="BT343" i="49"/>
  <c r="BQ343" i="49"/>
  <c r="BR343" i="49"/>
  <c r="BG343" i="49"/>
  <c r="BW343" i="49"/>
  <c r="BD343" i="49"/>
  <c r="BX343" i="49"/>
  <c r="BY343" i="49"/>
  <c r="BF343" i="49"/>
  <c r="BV343" i="49"/>
  <c r="BK343" i="49"/>
  <c r="CA343" i="49"/>
  <c r="G653" i="49"/>
  <c r="DK329" i="48"/>
  <c r="AM656" i="49" s="1"/>
  <c r="CK656" i="49" s="1"/>
  <c r="BL656" i="49" s="1"/>
  <c r="DU329" i="48"/>
  <c r="AW656" i="49" s="1"/>
  <c r="CU656" i="49" s="1"/>
  <c r="BV656" i="49" s="1"/>
  <c r="DM329" i="48"/>
  <c r="AO656" i="49" s="1"/>
  <c r="CM656" i="49" s="1"/>
  <c r="BN656" i="49" s="1"/>
  <c r="DV329" i="48"/>
  <c r="AX656" i="49" s="1"/>
  <c r="CV656" i="49" s="1"/>
  <c r="BW656" i="49" s="1"/>
  <c r="DO329" i="48"/>
  <c r="AQ656" i="49" s="1"/>
  <c r="CO656" i="49" s="1"/>
  <c r="BP656" i="49" s="1"/>
  <c r="EU655" i="49"/>
  <c r="DV655" i="49" s="1"/>
  <c r="ED655" i="49"/>
  <c r="DE655" i="49" s="1"/>
  <c r="H655" i="49" s="1"/>
  <c r="EF655" i="49"/>
  <c r="DG655" i="49" s="1"/>
  <c r="EU654" i="49"/>
  <c r="DV654" i="49" s="1"/>
  <c r="Y654" i="49" s="1"/>
  <c r="ED654" i="49"/>
  <c r="DE654" i="49" s="1"/>
  <c r="H654" i="49" s="1"/>
  <c r="E652" i="49"/>
  <c r="AC652" i="49" s="1"/>
  <c r="F654" i="49"/>
  <c r="EA653" i="49"/>
  <c r="EJ654" i="49"/>
  <c r="DK654" i="49" s="1"/>
  <c r="N654" i="49" s="1"/>
  <c r="X654" i="49"/>
  <c r="M654" i="49"/>
  <c r="EN655" i="49"/>
  <c r="DO655" i="49" s="1"/>
  <c r="EX655" i="49"/>
  <c r="DY655" i="49" s="1"/>
  <c r="AB655" i="49" s="1"/>
  <c r="P654" i="49"/>
  <c r="EC654" i="49"/>
  <c r="DD654" i="49" s="1"/>
  <c r="G654" i="49" s="1"/>
  <c r="ES655" i="49"/>
  <c r="DT655" i="49" s="1"/>
  <c r="W655" i="49" s="1"/>
  <c r="V654" i="49"/>
  <c r="K654" i="49"/>
  <c r="AC339" i="49"/>
  <c r="EH654" i="49"/>
  <c r="DI654" i="49" s="1"/>
  <c r="L654" i="49" s="1"/>
  <c r="EJ655" i="49"/>
  <c r="DK655" i="49" s="1"/>
  <c r="EP655" i="49"/>
  <c r="DQ655" i="49" s="1"/>
  <c r="T655" i="49" s="1"/>
  <c r="ET655" i="49"/>
  <c r="DU655" i="49" s="1"/>
  <c r="ES654" i="49"/>
  <c r="DT654" i="49" s="1"/>
  <c r="W654" i="49" s="1"/>
  <c r="EO654" i="49"/>
  <c r="DP654" i="49" s="1"/>
  <c r="S654" i="49" s="1"/>
  <c r="EM654" i="49"/>
  <c r="DN654" i="49" s="1"/>
  <c r="Q654" i="49" s="1"/>
  <c r="EW655" i="49"/>
  <c r="DX655" i="49" s="1"/>
  <c r="AA655" i="49" s="1"/>
  <c r="EE655" i="49"/>
  <c r="DF655" i="49" s="1"/>
  <c r="I655" i="49" s="1"/>
  <c r="EW654" i="49"/>
  <c r="DX654" i="49" s="1"/>
  <c r="AA654" i="49" s="1"/>
  <c r="EL655" i="49"/>
  <c r="DM655" i="49" s="1"/>
  <c r="P655" i="49" s="1"/>
  <c r="EC655" i="49"/>
  <c r="DD655" i="49" s="1"/>
  <c r="G655" i="49" s="1"/>
  <c r="EV654" i="49"/>
  <c r="DW654" i="49" s="1"/>
  <c r="Z654" i="49" s="1"/>
  <c r="EB655" i="49"/>
  <c r="DC655" i="49" s="1"/>
  <c r="F655" i="49" s="1"/>
  <c r="EM655" i="49"/>
  <c r="DN655" i="49" s="1"/>
  <c r="Q655" i="49" s="1"/>
  <c r="EN654" i="49"/>
  <c r="DO654" i="49" s="1"/>
  <c r="R654" i="49" s="1"/>
  <c r="EI655" i="49"/>
  <c r="DJ655" i="49" s="1"/>
  <c r="M655" i="49" s="1"/>
  <c r="EQ655" i="49"/>
  <c r="DR655" i="49" s="1"/>
  <c r="AH341" i="49"/>
  <c r="H341" i="49" s="1"/>
  <c r="AG341" i="49"/>
  <c r="G341" i="49" s="1"/>
  <c r="AI341" i="49"/>
  <c r="I341" i="49" s="1"/>
  <c r="AF341" i="49"/>
  <c r="F341" i="49" s="1"/>
  <c r="AN341" i="49"/>
  <c r="N341" i="49" s="1"/>
  <c r="CW342" i="49"/>
  <c r="DV342" i="49"/>
  <c r="FT342" i="49"/>
  <c r="EU342" i="49"/>
  <c r="DT342" i="49"/>
  <c r="CU342" i="49"/>
  <c r="FR342" i="49"/>
  <c r="ES342" i="49"/>
  <c r="DY329" i="48"/>
  <c r="BA656" i="49" s="1"/>
  <c r="CY656" i="49" s="1"/>
  <c r="BZ656" i="49" s="1"/>
  <c r="DU342" i="49"/>
  <c r="CV342" i="49"/>
  <c r="ET342" i="49"/>
  <c r="FS342" i="49"/>
  <c r="DR342" i="49"/>
  <c r="CS342" i="49"/>
  <c r="FP342" i="49"/>
  <c r="EQ342" i="49"/>
  <c r="DE342" i="49"/>
  <c r="CF342" i="49"/>
  <c r="ED342" i="49"/>
  <c r="FC342" i="49"/>
  <c r="DP342" i="49"/>
  <c r="CQ342" i="49"/>
  <c r="EO342" i="49"/>
  <c r="FN342" i="49"/>
  <c r="CM342" i="49"/>
  <c r="DL342" i="49"/>
  <c r="FJ342" i="49"/>
  <c r="EK342" i="49"/>
  <c r="AE341" i="49"/>
  <c r="E341" i="49" s="1"/>
  <c r="AO341" i="49"/>
  <c r="O341" i="49" s="1"/>
  <c r="AP341" i="49"/>
  <c r="P341" i="49" s="1"/>
  <c r="DK342" i="49"/>
  <c r="CL342" i="49"/>
  <c r="FI342" i="49"/>
  <c r="EJ342" i="49"/>
  <c r="DI342" i="49"/>
  <c r="CJ342" i="49"/>
  <c r="FG342" i="49"/>
  <c r="EH342" i="49"/>
  <c r="DJ329" i="48"/>
  <c r="AL656" i="49" s="1"/>
  <c r="CJ656" i="49" s="1"/>
  <c r="BK656" i="49" s="1"/>
  <c r="EA328" i="48"/>
  <c r="AE655" i="49"/>
  <c r="CC655" i="49" s="1"/>
  <c r="DL329" i="48"/>
  <c r="AN656" i="49" s="1"/>
  <c r="CL656" i="49" s="1"/>
  <c r="BM656" i="49" s="1"/>
  <c r="CO342" i="49"/>
  <c r="DN342" i="49"/>
  <c r="FL342" i="49"/>
  <c r="EM342" i="49"/>
  <c r="DM342" i="49"/>
  <c r="CN342" i="49"/>
  <c r="FK342" i="49"/>
  <c r="EL342" i="49"/>
  <c r="CX342" i="49"/>
  <c r="DW342" i="49"/>
  <c r="FU342" i="49"/>
  <c r="EV342" i="49"/>
  <c r="DY342" i="49"/>
  <c r="CZ342" i="49"/>
  <c r="EX342" i="49"/>
  <c r="FW342" i="49"/>
  <c r="CC342" i="49"/>
  <c r="DB342" i="49"/>
  <c r="EA342" i="49"/>
  <c r="EZ342" i="49"/>
  <c r="DS342" i="49"/>
  <c r="CT342" i="49"/>
  <c r="FQ342" i="49"/>
  <c r="ER342" i="49"/>
  <c r="AV341" i="49"/>
  <c r="V341" i="49" s="1"/>
  <c r="AH340" i="49"/>
  <c r="H340" i="49" s="1"/>
  <c r="AC340" i="49" s="1"/>
  <c r="AM341" i="49"/>
  <c r="M341" i="49" s="1"/>
  <c r="AL341" i="49"/>
  <c r="L341" i="49" s="1"/>
  <c r="AJ341" i="49"/>
  <c r="J341" i="49" s="1"/>
  <c r="AU341" i="49"/>
  <c r="U341" i="49" s="1"/>
  <c r="AT341" i="49"/>
  <c r="T341" i="49" s="1"/>
  <c r="BA341" i="49"/>
  <c r="AA341" i="49" s="1"/>
  <c r="DJ342" i="49"/>
  <c r="CK342" i="49"/>
  <c r="FH342" i="49"/>
  <c r="EI342" i="49"/>
  <c r="DH342" i="49"/>
  <c r="CI342" i="49"/>
  <c r="EG342" i="49"/>
  <c r="FF342" i="49"/>
  <c r="DW329" i="48"/>
  <c r="AY656" i="49" s="1"/>
  <c r="CW656" i="49" s="1"/>
  <c r="BX656" i="49" s="1"/>
  <c r="DS329" i="48"/>
  <c r="AU656" i="49" s="1"/>
  <c r="CS656" i="49" s="1"/>
  <c r="BT656" i="49" s="1"/>
  <c r="DD342" i="49"/>
  <c r="CE342" i="49"/>
  <c r="EC342" i="49"/>
  <c r="FB342" i="49"/>
  <c r="CH342" i="49"/>
  <c r="DG342" i="49"/>
  <c r="EF342" i="49"/>
  <c r="FE342" i="49"/>
  <c r="CD342" i="49"/>
  <c r="DC342" i="49"/>
  <c r="EB342" i="49"/>
  <c r="FA342" i="49"/>
  <c r="DQ342" i="49"/>
  <c r="CR342" i="49"/>
  <c r="FO342" i="49"/>
  <c r="EP342" i="49"/>
  <c r="DO342" i="49"/>
  <c r="CP342" i="49"/>
  <c r="EN342" i="49"/>
  <c r="FM342" i="49"/>
  <c r="CG342" i="49"/>
  <c r="DF342" i="49"/>
  <c r="EE342" i="49"/>
  <c r="FD342" i="49"/>
  <c r="AY341" i="49"/>
  <c r="Y341" i="49" s="1"/>
  <c r="AK341" i="49"/>
  <c r="K341" i="49" s="1"/>
  <c r="AW341" i="49"/>
  <c r="W341" i="49" s="1"/>
  <c r="AZ341" i="49"/>
  <c r="Z341" i="49" s="1"/>
  <c r="AS341" i="49"/>
  <c r="S341" i="49" s="1"/>
  <c r="AQ341" i="49"/>
  <c r="Q341" i="49" s="1"/>
  <c r="AX341" i="49"/>
  <c r="X341" i="49" s="1"/>
  <c r="AR341" i="49"/>
  <c r="R341" i="49" s="1"/>
  <c r="DQ330" i="48"/>
  <c r="AS657" i="49" s="1"/>
  <c r="CQ657" i="49" s="1"/>
  <c r="BR657" i="49" s="1"/>
  <c r="DJ330" i="48"/>
  <c r="AL657" i="49" s="1"/>
  <c r="CJ657" i="49" s="1"/>
  <c r="BK657" i="49" s="1"/>
  <c r="DM330" i="48"/>
  <c r="AO657" i="49" s="1"/>
  <c r="CM657" i="49" s="1"/>
  <c r="BN657" i="49" s="1"/>
  <c r="DF330" i="48"/>
  <c r="AH657" i="49" s="1"/>
  <c r="CF657" i="49" s="1"/>
  <c r="BG657" i="49" s="1"/>
  <c r="DW330" i="48"/>
  <c r="AY657" i="49" s="1"/>
  <c r="CW657" i="49" s="1"/>
  <c r="BX657" i="49" s="1"/>
  <c r="DG330" i="48"/>
  <c r="AI657" i="49" s="1"/>
  <c r="CG657" i="49" s="1"/>
  <c r="BH657" i="49" s="1"/>
  <c r="DY330" i="48"/>
  <c r="BA657" i="49" s="1"/>
  <c r="CY657" i="49" s="1"/>
  <c r="BZ657" i="49" s="1"/>
  <c r="DZ330" i="48"/>
  <c r="BB657" i="49" s="1"/>
  <c r="CZ657" i="49" s="1"/>
  <c r="CA657" i="49" s="1"/>
  <c r="DS330" i="48"/>
  <c r="AU657" i="49" s="1"/>
  <c r="CS657" i="49" s="1"/>
  <c r="BT657" i="49" s="1"/>
  <c r="DX330" i="48"/>
  <c r="AZ657" i="49" s="1"/>
  <c r="CX657" i="49" s="1"/>
  <c r="BY657" i="49" s="1"/>
  <c r="DN330" i="48"/>
  <c r="AP657" i="49" s="1"/>
  <c r="CN657" i="49" s="1"/>
  <c r="BO657" i="49" s="1"/>
  <c r="DC329" i="48"/>
  <c r="DA329" i="48"/>
  <c r="D331" i="48"/>
  <c r="BD655" i="49" l="1"/>
  <c r="CB655" i="49" s="1"/>
  <c r="DB653" i="49"/>
  <c r="DU330" i="48"/>
  <c r="AW657" i="49" s="1"/>
  <c r="CU657" i="49" s="1"/>
  <c r="BV657" i="49" s="1"/>
  <c r="DI330" i="48"/>
  <c r="AK657" i="49" s="1"/>
  <c r="CI657" i="49" s="1"/>
  <c r="BJ657" i="49" s="1"/>
  <c r="BH344" i="49"/>
  <c r="BX344" i="49"/>
  <c r="BM344" i="49"/>
  <c r="BD344" i="49"/>
  <c r="BE344" i="49"/>
  <c r="BY344" i="49"/>
  <c r="BR344" i="49"/>
  <c r="BG344" i="49"/>
  <c r="BW344" i="49"/>
  <c r="BL344" i="49"/>
  <c r="BI344" i="49"/>
  <c r="BF344" i="49"/>
  <c r="BV344" i="49"/>
  <c r="BK344" i="49"/>
  <c r="CA344" i="49"/>
  <c r="BP344" i="49"/>
  <c r="BQ344" i="49"/>
  <c r="BZ344" i="49"/>
  <c r="BO344" i="49"/>
  <c r="BT344" i="49"/>
  <c r="BU344" i="49"/>
  <c r="BN344" i="49"/>
  <c r="BS344" i="49"/>
  <c r="DR330" i="48"/>
  <c r="AT657" i="49" s="1"/>
  <c r="CR657" i="49" s="1"/>
  <c r="BS657" i="49" s="1"/>
  <c r="DT330" i="48"/>
  <c r="AV657" i="49" s="1"/>
  <c r="CT657" i="49" s="1"/>
  <c r="BU657" i="49" s="1"/>
  <c r="DP330" i="48"/>
  <c r="AR657" i="49" s="1"/>
  <c r="CP657" i="49" s="1"/>
  <c r="BQ657" i="49" s="1"/>
  <c r="DD330" i="48"/>
  <c r="AF657" i="49" s="1"/>
  <c r="CD657" i="49" s="1"/>
  <c r="BE657" i="49" s="1"/>
  <c r="DL330" i="48"/>
  <c r="AN657" i="49" s="1"/>
  <c r="CL657" i="49" s="1"/>
  <c r="BM657" i="49" s="1"/>
  <c r="DK330" i="48"/>
  <c r="AM657" i="49" s="1"/>
  <c r="CK657" i="49" s="1"/>
  <c r="BL657" i="49" s="1"/>
  <c r="EO656" i="49"/>
  <c r="DP656" i="49" s="1"/>
  <c r="S656" i="49" s="1"/>
  <c r="EV656" i="49"/>
  <c r="DW656" i="49" s="1"/>
  <c r="EI656" i="49"/>
  <c r="DJ656" i="49" s="1"/>
  <c r="EL656" i="49"/>
  <c r="DM656" i="49" s="1"/>
  <c r="P656" i="49" s="1"/>
  <c r="X655" i="49"/>
  <c r="J655" i="49"/>
  <c r="N655" i="49"/>
  <c r="EA654" i="49"/>
  <c r="EM656" i="49"/>
  <c r="DN656" i="49" s="1"/>
  <c r="Q656" i="49" s="1"/>
  <c r="EO655" i="49"/>
  <c r="DP655" i="49" s="1"/>
  <c r="S655" i="49" s="1"/>
  <c r="EG656" i="49"/>
  <c r="DH656" i="49" s="1"/>
  <c r="EX656" i="49"/>
  <c r="DY656" i="49" s="1"/>
  <c r="AB656" i="49" s="1"/>
  <c r="EV655" i="49"/>
  <c r="DW655" i="49" s="1"/>
  <c r="Z655" i="49" s="1"/>
  <c r="EP656" i="49"/>
  <c r="DQ656" i="49" s="1"/>
  <c r="Y655" i="49"/>
  <c r="EN656" i="49"/>
  <c r="DO656" i="49" s="1"/>
  <c r="R656" i="49" s="1"/>
  <c r="U655" i="49"/>
  <c r="R655" i="49"/>
  <c r="ER655" i="49"/>
  <c r="DS655" i="49" s="1"/>
  <c r="V655" i="49" s="1"/>
  <c r="ET656" i="49"/>
  <c r="DU656" i="49" s="1"/>
  <c r="EK655" i="49"/>
  <c r="DL655" i="49" s="1"/>
  <c r="O655" i="49" s="1"/>
  <c r="ES656" i="49"/>
  <c r="DT656" i="49" s="1"/>
  <c r="W656" i="49" s="1"/>
  <c r="EH655" i="49"/>
  <c r="DI655" i="49" s="1"/>
  <c r="L655" i="49" s="1"/>
  <c r="EB656" i="49"/>
  <c r="DC656" i="49" s="1"/>
  <c r="F656" i="49" s="1"/>
  <c r="EE656" i="49"/>
  <c r="DF656" i="49" s="1"/>
  <c r="I656" i="49" s="1"/>
  <c r="EG655" i="49"/>
  <c r="DH655" i="49" s="1"/>
  <c r="K655" i="49" s="1"/>
  <c r="EK656" i="49"/>
  <c r="DL656" i="49" s="1"/>
  <c r="O656" i="49" s="1"/>
  <c r="ED656" i="49"/>
  <c r="DE656" i="49" s="1"/>
  <c r="H656" i="49" s="1"/>
  <c r="ER656" i="49"/>
  <c r="DS656" i="49" s="1"/>
  <c r="V656" i="49" s="1"/>
  <c r="EF656" i="49"/>
  <c r="DG656" i="49" s="1"/>
  <c r="J656" i="49" s="1"/>
  <c r="EC656" i="49"/>
  <c r="DD656" i="49" s="1"/>
  <c r="G656" i="49" s="1"/>
  <c r="AM342" i="49"/>
  <c r="M342" i="49" s="1"/>
  <c r="AV342" i="49"/>
  <c r="V342" i="49" s="1"/>
  <c r="AZ342" i="49"/>
  <c r="Z342" i="49" s="1"/>
  <c r="AP342" i="49"/>
  <c r="P342" i="49" s="1"/>
  <c r="AQ342" i="49"/>
  <c r="Q342" i="49" s="1"/>
  <c r="AL342" i="49"/>
  <c r="L342" i="49" s="1"/>
  <c r="AW342" i="49"/>
  <c r="W342" i="49" s="1"/>
  <c r="AY342" i="49"/>
  <c r="Y342" i="49" s="1"/>
  <c r="DD343" i="49"/>
  <c r="CE343" i="49"/>
  <c r="FB343" i="49"/>
  <c r="EC343" i="49"/>
  <c r="DO330" i="48"/>
  <c r="AQ657" i="49" s="1"/>
  <c r="CO657" i="49" s="1"/>
  <c r="BP657" i="49" s="1"/>
  <c r="CI343" i="49"/>
  <c r="DH343" i="49"/>
  <c r="FF343" i="49"/>
  <c r="EG343" i="49"/>
  <c r="CZ343" i="49"/>
  <c r="DY343" i="49"/>
  <c r="FW343" i="49"/>
  <c r="EX343" i="49"/>
  <c r="CG343" i="49"/>
  <c r="DF343" i="49"/>
  <c r="EE343" i="49"/>
  <c r="FD343" i="49"/>
  <c r="DT343" i="49"/>
  <c r="CU343" i="49"/>
  <c r="FR343" i="49"/>
  <c r="ES343" i="49"/>
  <c r="AK342" i="49"/>
  <c r="K342" i="49" s="1"/>
  <c r="AE342" i="49"/>
  <c r="E342" i="49" s="1"/>
  <c r="BB342" i="49"/>
  <c r="AB342" i="49" s="1"/>
  <c r="EA329" i="48"/>
  <c r="AE656" i="49"/>
  <c r="CC656" i="49" s="1"/>
  <c r="DE330" i="48"/>
  <c r="AG657" i="49" s="1"/>
  <c r="CE657" i="49" s="1"/>
  <c r="BF657" i="49" s="1"/>
  <c r="DV330" i="48"/>
  <c r="AX657" i="49" s="1"/>
  <c r="CV657" i="49" s="1"/>
  <c r="BW657" i="49" s="1"/>
  <c r="DH330" i="48"/>
  <c r="AJ657" i="49" s="1"/>
  <c r="CH657" i="49" s="1"/>
  <c r="BI657" i="49" s="1"/>
  <c r="DQ343" i="49"/>
  <c r="CR343" i="49"/>
  <c r="FO343" i="49"/>
  <c r="EP343" i="49"/>
  <c r="CY343" i="49"/>
  <c r="DX343" i="49"/>
  <c r="EW343" i="49"/>
  <c r="FV343" i="49"/>
  <c r="CD343" i="49"/>
  <c r="DC343" i="49"/>
  <c r="FA343" i="49"/>
  <c r="EB343" i="49"/>
  <c r="DS343" i="49"/>
  <c r="CT343" i="49"/>
  <c r="ER343" i="49"/>
  <c r="FQ343" i="49"/>
  <c r="DB343" i="49"/>
  <c r="CC343" i="49"/>
  <c r="EA343" i="49"/>
  <c r="EZ343" i="49"/>
  <c r="CW343" i="49"/>
  <c r="DV343" i="49"/>
  <c r="FT343" i="49"/>
  <c r="EU343" i="49"/>
  <c r="AT342" i="49"/>
  <c r="T342" i="49" s="1"/>
  <c r="AC341" i="49"/>
  <c r="DR343" i="49"/>
  <c r="CS343" i="49"/>
  <c r="EQ343" i="49"/>
  <c r="FP343" i="49"/>
  <c r="CP343" i="49"/>
  <c r="DO343" i="49"/>
  <c r="EN343" i="49"/>
  <c r="FM343" i="49"/>
  <c r="CL343" i="49"/>
  <c r="DK343" i="49"/>
  <c r="FI343" i="49"/>
  <c r="EJ343" i="49"/>
  <c r="DE343" i="49"/>
  <c r="CF343" i="49"/>
  <c r="FC343" i="49"/>
  <c r="ED343" i="49"/>
  <c r="DJ343" i="49"/>
  <c r="CK343" i="49"/>
  <c r="EI343" i="49"/>
  <c r="FH343" i="49"/>
  <c r="DI343" i="49"/>
  <c r="CJ343" i="49"/>
  <c r="EH343" i="49"/>
  <c r="FG343" i="49"/>
  <c r="AI342" i="49"/>
  <c r="I342" i="49" s="1"/>
  <c r="AR342" i="49"/>
  <c r="R342" i="49" s="1"/>
  <c r="AF342" i="49"/>
  <c r="F342" i="49" s="1"/>
  <c r="AJ342" i="49"/>
  <c r="J342" i="49" s="1"/>
  <c r="AG342" i="49"/>
  <c r="G342" i="49" s="1"/>
  <c r="AO342" i="49"/>
  <c r="O342" i="49" s="1"/>
  <c r="AU342" i="49"/>
  <c r="U342" i="49" s="1"/>
  <c r="DX342" i="49"/>
  <c r="CY342" i="49"/>
  <c r="EW342" i="49"/>
  <c r="FV342" i="49"/>
  <c r="DU343" i="49"/>
  <c r="CV343" i="49"/>
  <c r="ET343" i="49"/>
  <c r="FS343" i="49"/>
  <c r="CX343" i="49"/>
  <c r="DW343" i="49"/>
  <c r="EV343" i="49"/>
  <c r="FU343" i="49"/>
  <c r="DG343" i="49"/>
  <c r="CH343" i="49"/>
  <c r="EF343" i="49"/>
  <c r="FE343" i="49"/>
  <c r="DL343" i="49"/>
  <c r="CM343" i="49"/>
  <c r="FJ343" i="49"/>
  <c r="EK343" i="49"/>
  <c r="DM343" i="49"/>
  <c r="CN343" i="49"/>
  <c r="EL343" i="49"/>
  <c r="FK343" i="49"/>
  <c r="DP343" i="49"/>
  <c r="CQ343" i="49"/>
  <c r="EO343" i="49"/>
  <c r="FN343" i="49"/>
  <c r="AN342" i="49"/>
  <c r="N342" i="49" s="1"/>
  <c r="AS342" i="49"/>
  <c r="S342" i="49" s="1"/>
  <c r="AH342" i="49"/>
  <c r="H342" i="49" s="1"/>
  <c r="AX342" i="49"/>
  <c r="X342" i="49" s="1"/>
  <c r="DC330" i="48"/>
  <c r="DA330" i="48"/>
  <c r="DM331" i="48"/>
  <c r="AO658" i="49" s="1"/>
  <c r="CM658" i="49" s="1"/>
  <c r="BN658" i="49" s="1"/>
  <c r="DZ331" i="48"/>
  <c r="BB658" i="49" s="1"/>
  <c r="CZ658" i="49" s="1"/>
  <c r="CA658" i="49" s="1"/>
  <c r="DY331" i="48"/>
  <c r="BA658" i="49" s="1"/>
  <c r="CY658" i="49" s="1"/>
  <c r="BZ658" i="49" s="1"/>
  <c r="DN331" i="48"/>
  <c r="AP658" i="49" s="1"/>
  <c r="CN658" i="49" s="1"/>
  <c r="BO658" i="49" s="1"/>
  <c r="DO331" i="48"/>
  <c r="AQ658" i="49" s="1"/>
  <c r="CO658" i="49" s="1"/>
  <c r="BP658" i="49" s="1"/>
  <c r="DU331" i="48"/>
  <c r="AW658" i="49" s="1"/>
  <c r="CU658" i="49" s="1"/>
  <c r="BV658" i="49" s="1"/>
  <c r="DR331" i="48"/>
  <c r="AT658" i="49" s="1"/>
  <c r="CR658" i="49" s="1"/>
  <c r="BS658" i="49" s="1"/>
  <c r="DE331" i="48"/>
  <c r="AG658" i="49" s="1"/>
  <c r="CE658" i="49" s="1"/>
  <c r="BF658" i="49" s="1"/>
  <c r="DL331" i="48"/>
  <c r="AN658" i="49" s="1"/>
  <c r="CL658" i="49" s="1"/>
  <c r="BM658" i="49" s="1"/>
  <c r="DK331" i="48"/>
  <c r="AM658" i="49" s="1"/>
  <c r="CK658" i="49" s="1"/>
  <c r="BL658" i="49" s="1"/>
  <c r="DQ331" i="48"/>
  <c r="AS658" i="49" s="1"/>
  <c r="CQ658" i="49" s="1"/>
  <c r="BR658" i="49" s="1"/>
  <c r="DV331" i="48"/>
  <c r="AX658" i="49" s="1"/>
  <c r="CV658" i="49" s="1"/>
  <c r="BW658" i="49" s="1"/>
  <c r="D332" i="48"/>
  <c r="BD656" i="49" l="1"/>
  <c r="CB656" i="49" s="1"/>
  <c r="DI331" i="48"/>
  <c r="AK658" i="49" s="1"/>
  <c r="CI658" i="49" s="1"/>
  <c r="BJ658" i="49" s="1"/>
  <c r="BJ344" i="49"/>
  <c r="DH344" i="49" s="1"/>
  <c r="E653" i="49"/>
  <c r="AC653" i="49" s="1"/>
  <c r="DZ653" i="49"/>
  <c r="DB654" i="49"/>
  <c r="DW331" i="48"/>
  <c r="AY658" i="49" s="1"/>
  <c r="CW658" i="49" s="1"/>
  <c r="BX658" i="49" s="1"/>
  <c r="BP345" i="49"/>
  <c r="BE345" i="49"/>
  <c r="BD345" i="49"/>
  <c r="BX345" i="49"/>
  <c r="BU345" i="49"/>
  <c r="BJ345" i="49"/>
  <c r="BZ345" i="49"/>
  <c r="BO345" i="49"/>
  <c r="BH345" i="49"/>
  <c r="BI345" i="49"/>
  <c r="BY345" i="49"/>
  <c r="BN345" i="49"/>
  <c r="BS345" i="49"/>
  <c r="BL345" i="49"/>
  <c r="BM345" i="49"/>
  <c r="BR345" i="49"/>
  <c r="BG345" i="49"/>
  <c r="BW345" i="49"/>
  <c r="BT345" i="49"/>
  <c r="BQ345" i="49"/>
  <c r="BF345" i="49"/>
  <c r="BV345" i="49"/>
  <c r="BK345" i="49"/>
  <c r="CA345" i="49"/>
  <c r="DT331" i="48"/>
  <c r="AV658" i="49" s="1"/>
  <c r="CT658" i="49" s="1"/>
  <c r="BU658" i="49" s="1"/>
  <c r="DG331" i="48"/>
  <c r="AI658" i="49" s="1"/>
  <c r="CG658" i="49" s="1"/>
  <c r="BH658" i="49" s="1"/>
  <c r="DF331" i="48"/>
  <c r="AH658" i="49" s="1"/>
  <c r="CF658" i="49" s="1"/>
  <c r="BG658" i="49" s="1"/>
  <c r="DJ331" i="48"/>
  <c r="AL658" i="49" s="1"/>
  <c r="CJ658" i="49" s="1"/>
  <c r="BK658" i="49" s="1"/>
  <c r="EU656" i="49"/>
  <c r="DV656" i="49" s="1"/>
  <c r="Y656" i="49" s="1"/>
  <c r="DS331" i="48"/>
  <c r="AU658" i="49" s="1"/>
  <c r="CS658" i="49" s="1"/>
  <c r="BT658" i="49" s="1"/>
  <c r="EU657" i="49"/>
  <c r="DV657" i="49" s="1"/>
  <c r="EX657" i="49"/>
  <c r="DY657" i="49" s="1"/>
  <c r="AB657" i="49" s="1"/>
  <c r="EJ656" i="49"/>
  <c r="DK656" i="49" s="1"/>
  <c r="N656" i="49" s="1"/>
  <c r="T656" i="49"/>
  <c r="EA655" i="49"/>
  <c r="EW657" i="49"/>
  <c r="DX657" i="49" s="1"/>
  <c r="AA657" i="49" s="1"/>
  <c r="EN657" i="49"/>
  <c r="DO657" i="49" s="1"/>
  <c r="R657" i="49" s="1"/>
  <c r="ED657" i="49"/>
  <c r="DE657" i="49" s="1"/>
  <c r="H657" i="49" s="1"/>
  <c r="Z656" i="49"/>
  <c r="EG657" i="49"/>
  <c r="DH657" i="49" s="1"/>
  <c r="K657" i="49" s="1"/>
  <c r="EQ657" i="49"/>
  <c r="DR657" i="49" s="1"/>
  <c r="U657" i="49" s="1"/>
  <c r="K656" i="49"/>
  <c r="EQ656" i="49"/>
  <c r="DR656" i="49" s="1"/>
  <c r="U656" i="49" s="1"/>
  <c r="X656" i="49"/>
  <c r="M656" i="49"/>
  <c r="EB657" i="49"/>
  <c r="DC657" i="49" s="1"/>
  <c r="EP657" i="49"/>
  <c r="DQ657" i="49" s="1"/>
  <c r="T657" i="49" s="1"/>
  <c r="EI657" i="49"/>
  <c r="DJ657" i="49" s="1"/>
  <c r="EH656" i="49"/>
  <c r="DI656" i="49" s="1"/>
  <c r="L656" i="49" s="1"/>
  <c r="EE657" i="49"/>
  <c r="DF657" i="49" s="1"/>
  <c r="ES657" i="49"/>
  <c r="DT657" i="49" s="1"/>
  <c r="EK657" i="49"/>
  <c r="DL657" i="49" s="1"/>
  <c r="O657" i="49" s="1"/>
  <c r="EW656" i="49"/>
  <c r="DX656" i="49" s="1"/>
  <c r="AA656" i="49" s="1"/>
  <c r="ER657" i="49"/>
  <c r="DS657" i="49" s="1"/>
  <c r="V657" i="49" s="1"/>
  <c r="EV657" i="49"/>
  <c r="DW657" i="49" s="1"/>
  <c r="Z657" i="49" s="1"/>
  <c r="EO657" i="49"/>
  <c r="DP657" i="49" s="1"/>
  <c r="S657" i="49" s="1"/>
  <c r="EJ657" i="49"/>
  <c r="DK657" i="49" s="1"/>
  <c r="N657" i="49" s="1"/>
  <c r="EL657" i="49"/>
  <c r="DM657" i="49" s="1"/>
  <c r="EH657" i="49"/>
  <c r="DI657" i="49" s="1"/>
  <c r="L657" i="49" s="1"/>
  <c r="AS343" i="49"/>
  <c r="S343" i="49" s="1"/>
  <c r="AP343" i="49"/>
  <c r="P343" i="49" s="1"/>
  <c r="AJ343" i="49"/>
  <c r="J343" i="49" s="1"/>
  <c r="AZ343" i="49"/>
  <c r="Z343" i="49" s="1"/>
  <c r="AX343" i="49"/>
  <c r="X343" i="49" s="1"/>
  <c r="BA342" i="49"/>
  <c r="AA342" i="49" s="1"/>
  <c r="AY343" i="49"/>
  <c r="Y343" i="49" s="1"/>
  <c r="AF343" i="49"/>
  <c r="F343" i="49" s="1"/>
  <c r="AT343" i="49"/>
  <c r="T343" i="49" s="1"/>
  <c r="AW343" i="49"/>
  <c r="W343" i="49" s="1"/>
  <c r="BB343" i="49"/>
  <c r="AB343" i="49" s="1"/>
  <c r="AK343" i="49"/>
  <c r="K343" i="49" s="1"/>
  <c r="DW344" i="49"/>
  <c r="CX344" i="49"/>
  <c r="EV344" i="49"/>
  <c r="FU344" i="49"/>
  <c r="DG344" i="49"/>
  <c r="CH344" i="49"/>
  <c r="EF344" i="49"/>
  <c r="FE344" i="49"/>
  <c r="DD331" i="48"/>
  <c r="AF658" i="49" s="1"/>
  <c r="CD658" i="49" s="1"/>
  <c r="BE658" i="49" s="1"/>
  <c r="EA330" i="48"/>
  <c r="AE657" i="49"/>
  <c r="CC657" i="49" s="1"/>
  <c r="DR344" i="49"/>
  <c r="CS344" i="49"/>
  <c r="FP344" i="49"/>
  <c r="EQ344" i="49"/>
  <c r="CQ344" i="49"/>
  <c r="DP344" i="49"/>
  <c r="FN344" i="49"/>
  <c r="EO344" i="49"/>
  <c r="DM344" i="49"/>
  <c r="CN344" i="49"/>
  <c r="EL344" i="49"/>
  <c r="FK344" i="49"/>
  <c r="DX344" i="49"/>
  <c r="CY344" i="49"/>
  <c r="FV344" i="49"/>
  <c r="EW344" i="49"/>
  <c r="DN344" i="49"/>
  <c r="CO344" i="49"/>
  <c r="EM344" i="49"/>
  <c r="FL344" i="49"/>
  <c r="DL344" i="49"/>
  <c r="CM344" i="49"/>
  <c r="FJ344" i="49"/>
  <c r="EK344" i="49"/>
  <c r="AH343" i="49"/>
  <c r="H343" i="49" s="1"/>
  <c r="AN343" i="49"/>
  <c r="N343" i="49" s="1"/>
  <c r="AC342" i="49"/>
  <c r="AG343" i="49"/>
  <c r="G343" i="49" s="1"/>
  <c r="DX331" i="48"/>
  <c r="AZ658" i="49" s="1"/>
  <c r="CX658" i="49" s="1"/>
  <c r="BY658" i="49" s="1"/>
  <c r="CV344" i="49"/>
  <c r="DU344" i="49"/>
  <c r="ET344" i="49"/>
  <c r="FS344" i="49"/>
  <c r="CZ344" i="49"/>
  <c r="DY344" i="49"/>
  <c r="EX344" i="49"/>
  <c r="FW344" i="49"/>
  <c r="CU344" i="49"/>
  <c r="FR344" i="49"/>
  <c r="DT344" i="49"/>
  <c r="ES344" i="49"/>
  <c r="CR344" i="49"/>
  <c r="DQ344" i="49"/>
  <c r="FO344" i="49"/>
  <c r="EP344" i="49"/>
  <c r="DJ344" i="49"/>
  <c r="CK344" i="49"/>
  <c r="EI344" i="49"/>
  <c r="FH344" i="49"/>
  <c r="CI344" i="49"/>
  <c r="AO343" i="49"/>
  <c r="O343" i="49" s="1"/>
  <c r="AL343" i="49"/>
  <c r="L343" i="49" s="1"/>
  <c r="AM343" i="49"/>
  <c r="M343" i="49" s="1"/>
  <c r="AR343" i="49"/>
  <c r="R343" i="49" s="1"/>
  <c r="AU343" i="49"/>
  <c r="U343" i="49" s="1"/>
  <c r="DO344" i="49"/>
  <c r="CP344" i="49"/>
  <c r="FM344" i="49"/>
  <c r="EN344" i="49"/>
  <c r="DB344" i="49"/>
  <c r="EZ344" i="49"/>
  <c r="EA344" i="49"/>
  <c r="CC344" i="49"/>
  <c r="CO343" i="49"/>
  <c r="DN343" i="49"/>
  <c r="EM343" i="49"/>
  <c r="FL343" i="49"/>
  <c r="CT344" i="49"/>
  <c r="DS344" i="49"/>
  <c r="FQ344" i="49"/>
  <c r="ER344" i="49"/>
  <c r="DC344" i="49"/>
  <c r="CD344" i="49"/>
  <c r="EB344" i="49"/>
  <c r="FA344" i="49"/>
  <c r="DH331" i="48"/>
  <c r="AJ658" i="49" s="1"/>
  <c r="CH658" i="49" s="1"/>
  <c r="BI658" i="49" s="1"/>
  <c r="DP331" i="48"/>
  <c r="AR658" i="49" s="1"/>
  <c r="CP658" i="49" s="1"/>
  <c r="BQ658" i="49" s="1"/>
  <c r="CW344" i="49"/>
  <c r="DV344" i="49"/>
  <c r="EU344" i="49"/>
  <c r="FT344" i="49"/>
  <c r="CF344" i="49"/>
  <c r="DE344" i="49"/>
  <c r="FC344" i="49"/>
  <c r="ED344" i="49"/>
  <c r="CG344" i="49"/>
  <c r="DF344" i="49"/>
  <c r="FD344" i="49"/>
  <c r="EE344" i="49"/>
  <c r="CJ344" i="49"/>
  <c r="DI344" i="49"/>
  <c r="EH344" i="49"/>
  <c r="FG344" i="49"/>
  <c r="DK344" i="49"/>
  <c r="CL344" i="49"/>
  <c r="EJ344" i="49"/>
  <c r="FI344" i="49"/>
  <c r="CE344" i="49"/>
  <c r="DD344" i="49"/>
  <c r="FB344" i="49"/>
  <c r="EC344" i="49"/>
  <c r="AE343" i="49"/>
  <c r="E343" i="49" s="1"/>
  <c r="AV343" i="49"/>
  <c r="V343" i="49" s="1"/>
  <c r="BA343" i="49"/>
  <c r="AA343" i="49" s="1"/>
  <c r="AI343" i="49"/>
  <c r="I343" i="49" s="1"/>
  <c r="DC331" i="48"/>
  <c r="DA331" i="48"/>
  <c r="DL332" i="48"/>
  <c r="AN659" i="49" s="1"/>
  <c r="CL659" i="49" s="1"/>
  <c r="BM659" i="49" s="1"/>
  <c r="DQ332" i="48"/>
  <c r="AS659" i="49" s="1"/>
  <c r="CQ659" i="49" s="1"/>
  <c r="BR659" i="49" s="1"/>
  <c r="DZ332" i="48"/>
  <c r="BB659" i="49" s="1"/>
  <c r="CZ659" i="49" s="1"/>
  <c r="CA659" i="49" s="1"/>
  <c r="DR332" i="48"/>
  <c r="AT659" i="49" s="1"/>
  <c r="CR659" i="49" s="1"/>
  <c r="BS659" i="49" s="1"/>
  <c r="DW332" i="48"/>
  <c r="AY659" i="49" s="1"/>
  <c r="CW659" i="49" s="1"/>
  <c r="BX659" i="49" s="1"/>
  <c r="DX332" i="48"/>
  <c r="AZ659" i="49" s="1"/>
  <c r="CX659" i="49" s="1"/>
  <c r="BY659" i="49" s="1"/>
  <c r="DS332" i="48"/>
  <c r="AU659" i="49" s="1"/>
  <c r="CS659" i="49" s="1"/>
  <c r="BT659" i="49" s="1"/>
  <c r="DI332" i="48"/>
  <c r="AK659" i="49" s="1"/>
  <c r="CI659" i="49" s="1"/>
  <c r="BJ659" i="49" s="1"/>
  <c r="DF332" i="48"/>
  <c r="AH659" i="49" s="1"/>
  <c r="CF659" i="49" s="1"/>
  <c r="BG659" i="49" s="1"/>
  <c r="DE332" i="48"/>
  <c r="AG659" i="49" s="1"/>
  <c r="CE659" i="49" s="1"/>
  <c r="BF659" i="49" s="1"/>
  <c r="DH332" i="48"/>
  <c r="AJ659" i="49" s="1"/>
  <c r="CH659" i="49" s="1"/>
  <c r="BI659" i="49" s="1"/>
  <c r="DO332" i="48"/>
  <c r="AQ659" i="49" s="1"/>
  <c r="CO659" i="49" s="1"/>
  <c r="BP659" i="49" s="1"/>
  <c r="D333" i="48"/>
  <c r="DM332" i="48" l="1"/>
  <c r="AO659" i="49" s="1"/>
  <c r="CM659" i="49" s="1"/>
  <c r="BN659" i="49" s="1"/>
  <c r="FF344" i="49"/>
  <c r="EG344" i="49"/>
  <c r="DN332" i="48"/>
  <c r="AP659" i="49" s="1"/>
  <c r="CN659" i="49" s="1"/>
  <c r="BO659" i="49" s="1"/>
  <c r="BD657" i="49"/>
  <c r="CB657" i="49" s="1"/>
  <c r="E654" i="49"/>
  <c r="AC654" i="49" s="1"/>
  <c r="DZ654" i="49"/>
  <c r="DB655" i="49"/>
  <c r="DD332" i="48"/>
  <c r="AF659" i="49" s="1"/>
  <c r="CD659" i="49" s="1"/>
  <c r="BE659" i="49" s="1"/>
  <c r="DK332" i="48"/>
  <c r="AM659" i="49" s="1"/>
  <c r="CK659" i="49" s="1"/>
  <c r="BL659" i="49" s="1"/>
  <c r="BH346" i="49"/>
  <c r="BX346" i="49"/>
  <c r="BT346" i="49"/>
  <c r="BM346" i="49"/>
  <c r="BR346" i="49"/>
  <c r="BW346" i="49"/>
  <c r="BD346" i="49"/>
  <c r="BQ346" i="49"/>
  <c r="BF346" i="49"/>
  <c r="BV346" i="49"/>
  <c r="BK346" i="49"/>
  <c r="CA346" i="49"/>
  <c r="BL346" i="49"/>
  <c r="BE346" i="49"/>
  <c r="BU346" i="49"/>
  <c r="BJ346" i="49"/>
  <c r="BZ346" i="49"/>
  <c r="BO346" i="49"/>
  <c r="BP346" i="49"/>
  <c r="BI346" i="49"/>
  <c r="BY346" i="49"/>
  <c r="BN346" i="49"/>
  <c r="BS346" i="49"/>
  <c r="DY332" i="48"/>
  <c r="BA659" i="49" s="1"/>
  <c r="CY659" i="49" s="1"/>
  <c r="BZ659" i="49" s="1"/>
  <c r="Y657" i="49"/>
  <c r="EX658" i="49"/>
  <c r="DY658" i="49" s="1"/>
  <c r="AB658" i="49" s="1"/>
  <c r="EG658" i="49"/>
  <c r="DH658" i="49" s="1"/>
  <c r="ET658" i="49"/>
  <c r="DU658" i="49" s="1"/>
  <c r="X658" i="49" s="1"/>
  <c r="EO658" i="49"/>
  <c r="DP658" i="49" s="1"/>
  <c r="EC658" i="49"/>
  <c r="DD658" i="49" s="1"/>
  <c r="G658" i="49" s="1"/>
  <c r="M657" i="49"/>
  <c r="W657" i="49"/>
  <c r="ED658" i="49"/>
  <c r="DE658" i="49" s="1"/>
  <c r="EH658" i="49"/>
  <c r="DI658" i="49" s="1"/>
  <c r="EA656" i="49"/>
  <c r="I657" i="49"/>
  <c r="F657" i="49"/>
  <c r="EK658" i="49"/>
  <c r="DL658" i="49" s="1"/>
  <c r="O658" i="49" s="1"/>
  <c r="EU658" i="49"/>
  <c r="DV658" i="49" s="1"/>
  <c r="EM657" i="49"/>
  <c r="DN657" i="49" s="1"/>
  <c r="Q657" i="49" s="1"/>
  <c r="ER658" i="49"/>
  <c r="DS658" i="49" s="1"/>
  <c r="V658" i="49" s="1"/>
  <c r="EI658" i="49"/>
  <c r="DJ658" i="49" s="1"/>
  <c r="P657" i="49"/>
  <c r="ET657" i="49"/>
  <c r="DU657" i="49" s="1"/>
  <c r="X657" i="49" s="1"/>
  <c r="EE658" i="49"/>
  <c r="DF658" i="49" s="1"/>
  <c r="EM658" i="49"/>
  <c r="DN658" i="49" s="1"/>
  <c r="EC657" i="49"/>
  <c r="DD657" i="49" s="1"/>
  <c r="G657" i="49" s="1"/>
  <c r="EJ658" i="49"/>
  <c r="DK658" i="49" s="1"/>
  <c r="N658" i="49" s="1"/>
  <c r="AF344" i="49"/>
  <c r="F344" i="49" s="1"/>
  <c r="AQ343" i="49"/>
  <c r="Q343" i="49" s="1"/>
  <c r="AC343" i="49" s="1"/>
  <c r="AE344" i="49"/>
  <c r="E344" i="49" s="1"/>
  <c r="AT344" i="49"/>
  <c r="T344" i="49" s="1"/>
  <c r="ES658" i="49"/>
  <c r="DT658" i="49" s="1"/>
  <c r="W658" i="49" s="1"/>
  <c r="EP658" i="49"/>
  <c r="DQ658" i="49" s="1"/>
  <c r="T658" i="49" s="1"/>
  <c r="EF657" i="49"/>
  <c r="DG657" i="49" s="1"/>
  <c r="J657" i="49" s="1"/>
  <c r="EL658" i="49"/>
  <c r="DM658" i="49" s="1"/>
  <c r="P658" i="49" s="1"/>
  <c r="EQ658" i="49"/>
  <c r="DR658" i="49" s="1"/>
  <c r="U658" i="49" s="1"/>
  <c r="EW658" i="49"/>
  <c r="DX658" i="49" s="1"/>
  <c r="AA658" i="49" s="1"/>
  <c r="AW344" i="49"/>
  <c r="W344" i="49" s="1"/>
  <c r="DT345" i="49"/>
  <c r="CU345" i="49"/>
  <c r="ES345" i="49"/>
  <c r="FR345" i="49"/>
  <c r="DP345" i="49"/>
  <c r="CQ345" i="49"/>
  <c r="FN345" i="49"/>
  <c r="EO345" i="49"/>
  <c r="DL345" i="49"/>
  <c r="CM345" i="49"/>
  <c r="FJ345" i="49"/>
  <c r="EK345" i="49"/>
  <c r="CI345" i="49"/>
  <c r="DH345" i="49"/>
  <c r="EG345" i="49"/>
  <c r="FF345" i="49"/>
  <c r="CL345" i="49"/>
  <c r="DK345" i="49"/>
  <c r="EJ345" i="49"/>
  <c r="FI345" i="49"/>
  <c r="DR345" i="49"/>
  <c r="CS345" i="49"/>
  <c r="EQ345" i="49"/>
  <c r="FP345" i="49"/>
  <c r="DB345" i="49"/>
  <c r="CC345" i="49"/>
  <c r="EA345" i="49"/>
  <c r="EZ345" i="49"/>
  <c r="DD345" i="49"/>
  <c r="CE345" i="49"/>
  <c r="EC345" i="49"/>
  <c r="FB345" i="49"/>
  <c r="AG344" i="49"/>
  <c r="G344" i="49" s="1"/>
  <c r="AI344" i="49"/>
  <c r="I344" i="49" s="1"/>
  <c r="AH344" i="49"/>
  <c r="H344" i="49" s="1"/>
  <c r="AK344" i="49"/>
  <c r="K344" i="49" s="1"/>
  <c r="AM344" i="49"/>
  <c r="M344" i="49" s="1"/>
  <c r="BB344" i="49"/>
  <c r="AB344" i="49" s="1"/>
  <c r="AX344" i="49"/>
  <c r="X344" i="49" s="1"/>
  <c r="AO344" i="49"/>
  <c r="O344" i="49" s="1"/>
  <c r="BA344" i="49"/>
  <c r="AA344" i="49" s="1"/>
  <c r="AS344" i="49"/>
  <c r="S344" i="49" s="1"/>
  <c r="AU344" i="49"/>
  <c r="U344" i="49" s="1"/>
  <c r="AJ344" i="49"/>
  <c r="J344" i="49" s="1"/>
  <c r="AZ344" i="49"/>
  <c r="Z344" i="49" s="1"/>
  <c r="CP345" i="49"/>
  <c r="DO345" i="49"/>
  <c r="EN345" i="49"/>
  <c r="FM345" i="49"/>
  <c r="CJ345" i="49"/>
  <c r="DI345" i="49"/>
  <c r="FG345" i="49"/>
  <c r="EH345" i="49"/>
  <c r="CN345" i="49"/>
  <c r="DM345" i="49"/>
  <c r="EL345" i="49"/>
  <c r="FK345" i="49"/>
  <c r="CT345" i="49"/>
  <c r="DS345" i="49"/>
  <c r="ER345" i="49"/>
  <c r="FQ345" i="49"/>
  <c r="DT332" i="48"/>
  <c r="AV659" i="49" s="1"/>
  <c r="CT659" i="49" s="1"/>
  <c r="BU659" i="49" s="1"/>
  <c r="DJ332" i="48"/>
  <c r="AL659" i="49" s="1"/>
  <c r="CJ659" i="49" s="1"/>
  <c r="BK659" i="49" s="1"/>
  <c r="DP332" i="48"/>
  <c r="AR659" i="49" s="1"/>
  <c r="CP659" i="49" s="1"/>
  <c r="BQ659" i="49" s="1"/>
  <c r="DV332" i="48"/>
  <c r="AX659" i="49" s="1"/>
  <c r="CV659" i="49" s="1"/>
  <c r="BW659" i="49" s="1"/>
  <c r="DG332" i="48"/>
  <c r="AI659" i="49" s="1"/>
  <c r="CG659" i="49" s="1"/>
  <c r="BH659" i="49" s="1"/>
  <c r="CY345" i="49"/>
  <c r="DX345" i="49"/>
  <c r="EW345" i="49"/>
  <c r="FV345" i="49"/>
  <c r="DE345" i="49"/>
  <c r="CF345" i="49"/>
  <c r="FC345" i="49"/>
  <c r="ED345" i="49"/>
  <c r="DV345" i="49"/>
  <c r="CW345" i="49"/>
  <c r="EU345" i="49"/>
  <c r="FT345" i="49"/>
  <c r="CR345" i="49"/>
  <c r="DQ345" i="49"/>
  <c r="FO345" i="49"/>
  <c r="EP345" i="49"/>
  <c r="DC345" i="49"/>
  <c r="CD345" i="49"/>
  <c r="FA345" i="49"/>
  <c r="EB345" i="49"/>
  <c r="DG345" i="49"/>
  <c r="CH345" i="49"/>
  <c r="FE345" i="49"/>
  <c r="EF345" i="49"/>
  <c r="AN344" i="49"/>
  <c r="N344" i="49" s="1"/>
  <c r="AL344" i="49"/>
  <c r="L344" i="49" s="1"/>
  <c r="AY344" i="49"/>
  <c r="Y344" i="49" s="1"/>
  <c r="AQ344" i="49"/>
  <c r="Q344" i="49" s="1"/>
  <c r="AP344" i="49"/>
  <c r="P344" i="49" s="1"/>
  <c r="EA331" i="48"/>
  <c r="AE658" i="49"/>
  <c r="CC658" i="49" s="1"/>
  <c r="DU332" i="48"/>
  <c r="AW659" i="49" s="1"/>
  <c r="CU659" i="49" s="1"/>
  <c r="BV659" i="49" s="1"/>
  <c r="DF345" i="49"/>
  <c r="CG345" i="49"/>
  <c r="FD345" i="49"/>
  <c r="EE345" i="49"/>
  <c r="DW345" i="49"/>
  <c r="CX345" i="49"/>
  <c r="EV345" i="49"/>
  <c r="FU345" i="49"/>
  <c r="CZ345" i="49"/>
  <c r="DY345" i="49"/>
  <c r="EX345" i="49"/>
  <c r="FW345" i="49"/>
  <c r="DU345" i="49"/>
  <c r="CV345" i="49"/>
  <c r="FS345" i="49"/>
  <c r="ET345" i="49"/>
  <c r="DJ345" i="49"/>
  <c r="CK345" i="49"/>
  <c r="FH345" i="49"/>
  <c r="EI345" i="49"/>
  <c r="CO345" i="49"/>
  <c r="DN345" i="49"/>
  <c r="FL345" i="49"/>
  <c r="EM345" i="49"/>
  <c r="AV344" i="49"/>
  <c r="V344" i="49" s="1"/>
  <c r="AR344" i="49"/>
  <c r="R344" i="49" s="1"/>
  <c r="DE333" i="48"/>
  <c r="AG660" i="49" s="1"/>
  <c r="CE660" i="49" s="1"/>
  <c r="BF660" i="49" s="1"/>
  <c r="DZ333" i="48"/>
  <c r="BB660" i="49" s="1"/>
  <c r="CZ660" i="49" s="1"/>
  <c r="CA660" i="49" s="1"/>
  <c r="DO333" i="48"/>
  <c r="AQ660" i="49" s="1"/>
  <c r="CO660" i="49" s="1"/>
  <c r="BP660" i="49" s="1"/>
  <c r="DQ333" i="48"/>
  <c r="AS660" i="49" s="1"/>
  <c r="CQ660" i="49" s="1"/>
  <c r="BR660" i="49" s="1"/>
  <c r="DV333" i="48"/>
  <c r="AX660" i="49" s="1"/>
  <c r="CV660" i="49" s="1"/>
  <c r="BW660" i="49" s="1"/>
  <c r="DR333" i="48"/>
  <c r="AT660" i="49" s="1"/>
  <c r="CR660" i="49" s="1"/>
  <c r="BS660" i="49" s="1"/>
  <c r="DN333" i="48"/>
  <c r="AP660" i="49" s="1"/>
  <c r="CN660" i="49" s="1"/>
  <c r="BO660" i="49" s="1"/>
  <c r="DJ333" i="48"/>
  <c r="AL660" i="49" s="1"/>
  <c r="CJ660" i="49" s="1"/>
  <c r="BK660" i="49" s="1"/>
  <c r="DW333" i="48"/>
  <c r="AY660" i="49" s="1"/>
  <c r="CW660" i="49" s="1"/>
  <c r="BX660" i="49" s="1"/>
  <c r="DK333" i="48"/>
  <c r="AM660" i="49" s="1"/>
  <c r="CK660" i="49" s="1"/>
  <c r="BL660" i="49" s="1"/>
  <c r="DM333" i="48"/>
  <c r="AO660" i="49" s="1"/>
  <c r="CM660" i="49" s="1"/>
  <c r="BN660" i="49" s="1"/>
  <c r="DC332" i="48"/>
  <c r="DA332" i="48"/>
  <c r="BD658" i="49" l="1"/>
  <c r="CB658" i="49" s="1"/>
  <c r="DF333" i="48"/>
  <c r="AH660" i="49" s="1"/>
  <c r="CF660" i="49" s="1"/>
  <c r="BG660" i="49" s="1"/>
  <c r="BG346" i="49"/>
  <c r="E655" i="49"/>
  <c r="AC655" i="49" s="1"/>
  <c r="DZ655" i="49"/>
  <c r="DB656" i="49"/>
  <c r="DZ656" i="49" s="1"/>
  <c r="K658" i="49"/>
  <c r="DD333" i="48"/>
  <c r="AF660" i="49" s="1"/>
  <c r="CD660" i="49" s="1"/>
  <c r="BE660" i="49" s="1"/>
  <c r="DU333" i="48"/>
  <c r="AW660" i="49" s="1"/>
  <c r="CU660" i="49" s="1"/>
  <c r="BV660" i="49" s="1"/>
  <c r="DX333" i="48"/>
  <c r="AZ660" i="49" s="1"/>
  <c r="CX660" i="49" s="1"/>
  <c r="BY660" i="49" s="1"/>
  <c r="DH333" i="48"/>
  <c r="AJ660" i="49" s="1"/>
  <c r="CH660" i="49" s="1"/>
  <c r="BI660" i="49" s="1"/>
  <c r="DP333" i="48"/>
  <c r="AR660" i="49" s="1"/>
  <c r="CP660" i="49" s="1"/>
  <c r="BQ660" i="49" s="1"/>
  <c r="EV659" i="49"/>
  <c r="DW659" i="49" s="1"/>
  <c r="S658" i="49"/>
  <c r="EW659" i="49"/>
  <c r="DX659" i="49" s="1"/>
  <c r="AA659" i="49" s="1"/>
  <c r="EG659" i="49"/>
  <c r="DH659" i="49" s="1"/>
  <c r="EO659" i="49"/>
  <c r="DP659" i="49" s="1"/>
  <c r="E656" i="49"/>
  <c r="AC656" i="49" s="1"/>
  <c r="EV658" i="49"/>
  <c r="DW658" i="49" s="1"/>
  <c r="Z658" i="49" s="1"/>
  <c r="EB658" i="49"/>
  <c r="DC658" i="49" s="1"/>
  <c r="F658" i="49" s="1"/>
  <c r="M658" i="49"/>
  <c r="L658" i="49"/>
  <c r="EN658" i="49"/>
  <c r="DO658" i="49" s="1"/>
  <c r="R658" i="49" s="1"/>
  <c r="H658" i="49"/>
  <c r="EA657" i="49"/>
  <c r="EX659" i="49"/>
  <c r="DY659" i="49" s="1"/>
  <c r="AB659" i="49" s="1"/>
  <c r="EP659" i="49"/>
  <c r="DQ659" i="49" s="1"/>
  <c r="EB659" i="49"/>
  <c r="DC659" i="49" s="1"/>
  <c r="F659" i="49" s="1"/>
  <c r="EU659" i="49"/>
  <c r="DV659" i="49" s="1"/>
  <c r="Y658" i="49"/>
  <c r="EJ659" i="49"/>
  <c r="DK659" i="49" s="1"/>
  <c r="ED659" i="49"/>
  <c r="DE659" i="49" s="1"/>
  <c r="EF658" i="49"/>
  <c r="DG658" i="49" s="1"/>
  <c r="J658" i="49" s="1"/>
  <c r="I658" i="49"/>
  <c r="Q658" i="49"/>
  <c r="Z659" i="49"/>
  <c r="EM659" i="49"/>
  <c r="DN659" i="49" s="1"/>
  <c r="EQ659" i="49"/>
  <c r="DR659" i="49" s="1"/>
  <c r="EL659" i="49"/>
  <c r="DM659" i="49" s="1"/>
  <c r="P659" i="49" s="1"/>
  <c r="EC659" i="49"/>
  <c r="DD659" i="49" s="1"/>
  <c r="EF659" i="49"/>
  <c r="DG659" i="49" s="1"/>
  <c r="EI659" i="49"/>
  <c r="DJ659" i="49" s="1"/>
  <c r="M659" i="49" s="1"/>
  <c r="EK659" i="49"/>
  <c r="DL659" i="49" s="1"/>
  <c r="O659" i="49" s="1"/>
  <c r="AS345" i="49"/>
  <c r="S345" i="49" s="1"/>
  <c r="AG345" i="49"/>
  <c r="G345" i="49" s="1"/>
  <c r="AE345" i="49"/>
  <c r="E345" i="49" s="1"/>
  <c r="AU345" i="49"/>
  <c r="U345" i="49" s="1"/>
  <c r="AN345" i="49"/>
  <c r="N345" i="49" s="1"/>
  <c r="AK345" i="49"/>
  <c r="K345" i="49" s="1"/>
  <c r="AC344" i="49"/>
  <c r="CG346" i="49"/>
  <c r="DF346" i="49"/>
  <c r="EE346" i="49"/>
  <c r="FD346" i="49"/>
  <c r="CL346" i="49"/>
  <c r="DK346" i="49"/>
  <c r="FI346" i="49"/>
  <c r="EJ346" i="49"/>
  <c r="DG333" i="48"/>
  <c r="AI660" i="49" s="1"/>
  <c r="CG660" i="49" s="1"/>
  <c r="BH660" i="49" s="1"/>
  <c r="CR346" i="49"/>
  <c r="DQ346" i="49"/>
  <c r="EP346" i="49"/>
  <c r="FO346" i="49"/>
  <c r="CQ346" i="49"/>
  <c r="DP346" i="49"/>
  <c r="EO346" i="49"/>
  <c r="FN346" i="49"/>
  <c r="CS346" i="49"/>
  <c r="DR346" i="49"/>
  <c r="EQ346" i="49"/>
  <c r="FP346" i="49"/>
  <c r="DM346" i="49"/>
  <c r="CN346" i="49"/>
  <c r="EL346" i="49"/>
  <c r="FK346" i="49"/>
  <c r="CV346" i="49"/>
  <c r="DU346" i="49"/>
  <c r="FS346" i="49"/>
  <c r="ET346" i="49"/>
  <c r="CF346" i="49"/>
  <c r="DE346" i="49"/>
  <c r="FC346" i="49"/>
  <c r="ED346" i="49"/>
  <c r="AQ345" i="49"/>
  <c r="Q345" i="49" s="1"/>
  <c r="AM345" i="49"/>
  <c r="M345" i="49" s="1"/>
  <c r="AX345" i="49"/>
  <c r="X345" i="49" s="1"/>
  <c r="AI345" i="49"/>
  <c r="I345" i="49" s="1"/>
  <c r="AJ345" i="49"/>
  <c r="J345" i="49" s="1"/>
  <c r="AF345" i="49"/>
  <c r="F345" i="49" s="1"/>
  <c r="AT345" i="49"/>
  <c r="T345" i="49" s="1"/>
  <c r="AH345" i="49"/>
  <c r="H345" i="49" s="1"/>
  <c r="AW345" i="49"/>
  <c r="W345" i="49" s="1"/>
  <c r="DL346" i="49"/>
  <c r="CM346" i="49"/>
  <c r="EK346" i="49"/>
  <c r="FJ346" i="49"/>
  <c r="CT346" i="49"/>
  <c r="DS346" i="49"/>
  <c r="ER346" i="49"/>
  <c r="FQ346" i="49"/>
  <c r="DI333" i="48"/>
  <c r="AK660" i="49" s="1"/>
  <c r="CI660" i="49" s="1"/>
  <c r="BJ660" i="49" s="1"/>
  <c r="CH346" i="49"/>
  <c r="DG346" i="49"/>
  <c r="FE346" i="49"/>
  <c r="EF346" i="49"/>
  <c r="DW346" i="49"/>
  <c r="CX346" i="49"/>
  <c r="FU346" i="49"/>
  <c r="EV346" i="49"/>
  <c r="DT346" i="49"/>
  <c r="CU346" i="49"/>
  <c r="FR346" i="49"/>
  <c r="ES346" i="49"/>
  <c r="DV346" i="49"/>
  <c r="CW346" i="49"/>
  <c r="FT346" i="49"/>
  <c r="EU346" i="49"/>
  <c r="CK346" i="49"/>
  <c r="DJ346" i="49"/>
  <c r="FH346" i="49"/>
  <c r="EI346" i="49"/>
  <c r="CJ346" i="49"/>
  <c r="DI346" i="49"/>
  <c r="EH346" i="49"/>
  <c r="FG346" i="49"/>
  <c r="BB345" i="49"/>
  <c r="AB345" i="49" s="1"/>
  <c r="AZ345" i="49"/>
  <c r="Z345" i="49" s="1"/>
  <c r="AY345" i="49"/>
  <c r="Y345" i="49" s="1"/>
  <c r="BA345" i="49"/>
  <c r="AA345" i="49" s="1"/>
  <c r="AL345" i="49"/>
  <c r="L345" i="49" s="1"/>
  <c r="DX346" i="49"/>
  <c r="CY346" i="49"/>
  <c r="FV346" i="49"/>
  <c r="EW346" i="49"/>
  <c r="DH346" i="49"/>
  <c r="CI346" i="49"/>
  <c r="FF346" i="49"/>
  <c r="EG346" i="49"/>
  <c r="DT333" i="48"/>
  <c r="AV660" i="49" s="1"/>
  <c r="CT660" i="49" s="1"/>
  <c r="BU660" i="49" s="1"/>
  <c r="EA332" i="48"/>
  <c r="AE659" i="49"/>
  <c r="CC659" i="49" s="1"/>
  <c r="DL333" i="48"/>
  <c r="AN660" i="49" s="1"/>
  <c r="CL660" i="49" s="1"/>
  <c r="BM660" i="49" s="1"/>
  <c r="DS333" i="48"/>
  <c r="AU660" i="49" s="1"/>
  <c r="CS660" i="49" s="1"/>
  <c r="BT660" i="49" s="1"/>
  <c r="DY333" i="48"/>
  <c r="BA660" i="49" s="1"/>
  <c r="CY660" i="49" s="1"/>
  <c r="BZ660" i="49" s="1"/>
  <c r="CD346" i="49"/>
  <c r="DC346" i="49"/>
  <c r="FA346" i="49"/>
  <c r="EB346" i="49"/>
  <c r="DO346" i="49"/>
  <c r="CP346" i="49"/>
  <c r="FM346" i="49"/>
  <c r="EN346" i="49"/>
  <c r="DB346" i="49"/>
  <c r="CC346" i="49"/>
  <c r="EA346" i="49"/>
  <c r="EZ346" i="49"/>
  <c r="CZ346" i="49"/>
  <c r="DY346" i="49"/>
  <c r="EX346" i="49"/>
  <c r="FW346" i="49"/>
  <c r="DN346" i="49"/>
  <c r="CO346" i="49"/>
  <c r="FL346" i="49"/>
  <c r="EM346" i="49"/>
  <c r="CE346" i="49"/>
  <c r="DD346" i="49"/>
  <c r="EC346" i="49"/>
  <c r="FB346" i="49"/>
  <c r="AV345" i="49"/>
  <c r="V345" i="49" s="1"/>
  <c r="AP345" i="49"/>
  <c r="P345" i="49" s="1"/>
  <c r="AR345" i="49"/>
  <c r="R345" i="49" s="1"/>
  <c r="AO345" i="49"/>
  <c r="O345" i="49" s="1"/>
  <c r="DA333" i="48"/>
  <c r="DC333" i="48"/>
  <c r="BD659" i="49" l="1"/>
  <c r="CB659" i="49" s="1"/>
  <c r="DB657" i="49"/>
  <c r="DZ657" i="49" s="1"/>
  <c r="G8" i="48"/>
  <c r="K55" i="9" s="1"/>
  <c r="G6" i="48"/>
  <c r="K34" i="9" s="1"/>
  <c r="H6" i="48"/>
  <c r="L34" i="9" s="1"/>
  <c r="H8" i="48"/>
  <c r="L55" i="9" s="1"/>
  <c r="I8" i="48"/>
  <c r="M55" i="9" s="1"/>
  <c r="I6" i="48"/>
  <c r="M34" i="9" s="1"/>
  <c r="J6" i="48"/>
  <c r="N34" i="9" s="1"/>
  <c r="J8" i="48"/>
  <c r="N55" i="9" s="1"/>
  <c r="K8" i="48"/>
  <c r="O55" i="9" s="1"/>
  <c r="K6" i="48"/>
  <c r="O34" i="9" s="1"/>
  <c r="L6" i="48"/>
  <c r="P34" i="9" s="1"/>
  <c r="L8" i="48"/>
  <c r="P55" i="9" s="1"/>
  <c r="M8" i="48"/>
  <c r="Q55" i="9" s="1"/>
  <c r="M6" i="48"/>
  <c r="Q34" i="9" s="1"/>
  <c r="N6" i="48"/>
  <c r="R34" i="9" s="1"/>
  <c r="N8" i="48"/>
  <c r="R55" i="9" s="1"/>
  <c r="O8" i="48"/>
  <c r="S55" i="9" s="1"/>
  <c r="O6" i="48"/>
  <c r="S34" i="9" s="1"/>
  <c r="P6" i="48"/>
  <c r="T34" i="9" s="1"/>
  <c r="P8" i="48"/>
  <c r="T55" i="9" s="1"/>
  <c r="Q8" i="48"/>
  <c r="U55" i="9" s="1"/>
  <c r="Q6" i="48"/>
  <c r="U34" i="9" s="1"/>
  <c r="R6" i="48"/>
  <c r="V34" i="9" s="1"/>
  <c r="R8" i="48"/>
  <c r="V55" i="9" s="1"/>
  <c r="S8" i="48"/>
  <c r="W55" i="9" s="1"/>
  <c r="S6" i="48"/>
  <c r="W34" i="9" s="1"/>
  <c r="T6" i="48"/>
  <c r="X34" i="9" s="1"/>
  <c r="T8" i="48"/>
  <c r="X55" i="9" s="1"/>
  <c r="U8" i="48"/>
  <c r="Y55" i="9" s="1"/>
  <c r="U6" i="48"/>
  <c r="Y34" i="9" s="1"/>
  <c r="V6" i="48"/>
  <c r="Z34" i="9" s="1"/>
  <c r="V8" i="48"/>
  <c r="Z55" i="9" s="1"/>
  <c r="W8" i="48"/>
  <c r="AA55" i="9" s="1"/>
  <c r="W6" i="48"/>
  <c r="AA34" i="9" s="1"/>
  <c r="X6" i="48"/>
  <c r="AB34" i="9" s="1"/>
  <c r="X8" i="48"/>
  <c r="AB55" i="9" s="1"/>
  <c r="Y8" i="48"/>
  <c r="AC55" i="9" s="1"/>
  <c r="Y6" i="48"/>
  <c r="AC34" i="9" s="1"/>
  <c r="Z6" i="48"/>
  <c r="AD34" i="9" s="1"/>
  <c r="Z8" i="48"/>
  <c r="AD55" i="9" s="1"/>
  <c r="AA8" i="48"/>
  <c r="AE55" i="9" s="1"/>
  <c r="AA6" i="48"/>
  <c r="AE34" i="9" s="1"/>
  <c r="AB6" i="48"/>
  <c r="AF34" i="9" s="1"/>
  <c r="AB8" i="48"/>
  <c r="AF55" i="9" s="1"/>
  <c r="AC8" i="48"/>
  <c r="AG55" i="9" s="1"/>
  <c r="AC6" i="48"/>
  <c r="AG34" i="9" s="1"/>
  <c r="AD6" i="48"/>
  <c r="AH34" i="9" s="1"/>
  <c r="AD8" i="48"/>
  <c r="AH55" i="9" s="1"/>
  <c r="S659" i="49"/>
  <c r="EB660" i="49"/>
  <c r="DC660" i="49" s="1"/>
  <c r="F660" i="49" s="1"/>
  <c r="EK660" i="49"/>
  <c r="DL660" i="49" s="1"/>
  <c r="EE659" i="49"/>
  <c r="DF659" i="49" s="1"/>
  <c r="I659" i="49" s="1"/>
  <c r="J659" i="49"/>
  <c r="T659" i="49"/>
  <c r="EA658" i="49"/>
  <c r="G659" i="49"/>
  <c r="EN660" i="49"/>
  <c r="DO660" i="49" s="1"/>
  <c r="R660" i="49" s="1"/>
  <c r="EN659" i="49"/>
  <c r="DO659" i="49" s="1"/>
  <c r="R659" i="49" s="1"/>
  <c r="N659" i="49"/>
  <c r="Y659" i="49"/>
  <c r="Q659" i="49"/>
  <c r="ET660" i="49"/>
  <c r="DU660" i="49" s="1"/>
  <c r="EC660" i="49"/>
  <c r="DD660" i="49" s="1"/>
  <c r="G660" i="49" s="1"/>
  <c r="ET659" i="49"/>
  <c r="DU659" i="49" s="1"/>
  <c r="X659" i="49" s="1"/>
  <c r="U659" i="49"/>
  <c r="EX660" i="49"/>
  <c r="DY660" i="49" s="1"/>
  <c r="AB660" i="49" s="1"/>
  <c r="EP660" i="49"/>
  <c r="DQ660" i="49" s="1"/>
  <c r="EH660" i="49"/>
  <c r="DI660" i="49" s="1"/>
  <c r="L660" i="49" s="1"/>
  <c r="K659" i="49"/>
  <c r="H659" i="49"/>
  <c r="ER659" i="49"/>
  <c r="DS659" i="49" s="1"/>
  <c r="V659" i="49" s="1"/>
  <c r="EF660" i="49"/>
  <c r="DG660" i="49" s="1"/>
  <c r="EL660" i="49"/>
  <c r="DM660" i="49" s="1"/>
  <c r="P660" i="49" s="1"/>
  <c r="EH659" i="49"/>
  <c r="DI659" i="49" s="1"/>
  <c r="L659" i="49" s="1"/>
  <c r="EU660" i="49"/>
  <c r="DV660" i="49" s="1"/>
  <c r="EI660" i="49"/>
  <c r="DJ660" i="49" s="1"/>
  <c r="ES659" i="49"/>
  <c r="DT659" i="49" s="1"/>
  <c r="W659" i="49" s="1"/>
  <c r="EV660" i="49"/>
  <c r="DW660" i="49" s="1"/>
  <c r="EM660" i="49"/>
  <c r="DN660" i="49" s="1"/>
  <c r="Q660" i="49" s="1"/>
  <c r="ES660" i="49"/>
  <c r="DT660" i="49" s="1"/>
  <c r="W660" i="49" s="1"/>
  <c r="EO660" i="49"/>
  <c r="DP660" i="49" s="1"/>
  <c r="S660" i="49" s="1"/>
  <c r="ED660" i="49"/>
  <c r="DE660" i="49" s="1"/>
  <c r="AK346" i="49"/>
  <c r="K346" i="49" s="1"/>
  <c r="BA346" i="49"/>
  <c r="AA346" i="49" s="1"/>
  <c r="AC345" i="49"/>
  <c r="AP346" i="49"/>
  <c r="P346" i="49" s="1"/>
  <c r="AU346" i="49"/>
  <c r="U346" i="49" s="1"/>
  <c r="AS346" i="49"/>
  <c r="S346" i="49" s="1"/>
  <c r="AT346" i="49"/>
  <c r="T346" i="49" s="1"/>
  <c r="AN346" i="49"/>
  <c r="N346" i="49" s="1"/>
  <c r="AR346" i="49"/>
  <c r="R346" i="49" s="1"/>
  <c r="AF346" i="49"/>
  <c r="F346" i="49" s="1"/>
  <c r="AM346" i="49"/>
  <c r="M346" i="49" s="1"/>
  <c r="AY346" i="49"/>
  <c r="Y346" i="49" s="1"/>
  <c r="AW346" i="49"/>
  <c r="W346" i="49" s="1"/>
  <c r="AZ346" i="49"/>
  <c r="Z346" i="49" s="1"/>
  <c r="AJ346" i="49"/>
  <c r="J346" i="49" s="1"/>
  <c r="AI346" i="49"/>
  <c r="I346" i="49" s="1"/>
  <c r="AQ346" i="49"/>
  <c r="Q346" i="49" s="1"/>
  <c r="AG346" i="49"/>
  <c r="G346" i="49" s="1"/>
  <c r="BB346" i="49"/>
  <c r="AB346" i="49" s="1"/>
  <c r="AE346" i="49"/>
  <c r="E346" i="49" s="1"/>
  <c r="AL346" i="49"/>
  <c r="L346" i="49" s="1"/>
  <c r="EA333" i="48"/>
  <c r="AD9" i="48" s="1"/>
  <c r="AE660" i="49"/>
  <c r="CC660" i="49" s="1"/>
  <c r="AV346" i="49"/>
  <c r="V346" i="49" s="1"/>
  <c r="AO346" i="49"/>
  <c r="O346" i="49" s="1"/>
  <c r="AH346" i="49"/>
  <c r="H346" i="49" s="1"/>
  <c r="AX346" i="49"/>
  <c r="X346" i="49" s="1"/>
  <c r="F9" i="48"/>
  <c r="J35" i="9" s="1"/>
  <c r="G9" i="48"/>
  <c r="H9" i="48"/>
  <c r="L35" i="9" s="1"/>
  <c r="I9" i="48"/>
  <c r="M35" i="9" s="1"/>
  <c r="J9" i="48"/>
  <c r="N35" i="9" s="1"/>
  <c r="K9" i="48"/>
  <c r="L9" i="48"/>
  <c r="M9" i="48"/>
  <c r="Q35" i="9" s="1"/>
  <c r="N9" i="48"/>
  <c r="O9" i="48"/>
  <c r="P9" i="48"/>
  <c r="Q9" i="48"/>
  <c r="U35" i="9" s="1"/>
  <c r="R9" i="48"/>
  <c r="S9" i="48"/>
  <c r="T9" i="48"/>
  <c r="U9" i="48"/>
  <c r="Y35" i="9" s="1"/>
  <c r="V9" i="48"/>
  <c r="W9" i="48"/>
  <c r="X9" i="48"/>
  <c r="Y9" i="48"/>
  <c r="AC35" i="9" s="1"/>
  <c r="Z9" i="48"/>
  <c r="AA9" i="48"/>
  <c r="AB9" i="48"/>
  <c r="AC9" i="48"/>
  <c r="AG35" i="9" s="1"/>
  <c r="F6" i="48"/>
  <c r="BD660" i="49" l="1"/>
  <c r="CB660" i="49" s="1"/>
  <c r="CB661" i="49" s="1"/>
  <c r="E657" i="49"/>
  <c r="AC657" i="49" s="1"/>
  <c r="DB658" i="49"/>
  <c r="AE56" i="9"/>
  <c r="AE67" i="9" s="1"/>
  <c r="AE69" i="9" s="1"/>
  <c r="AE116" i="9" s="1"/>
  <c r="W56" i="9"/>
  <c r="W67" i="9" s="1"/>
  <c r="W69" i="9" s="1"/>
  <c r="W116" i="9" s="1"/>
  <c r="S56" i="9"/>
  <c r="S67" i="9" s="1"/>
  <c r="S69" i="9" s="1"/>
  <c r="S116" i="9" s="1"/>
  <c r="M56" i="9"/>
  <c r="M67" i="9" s="1"/>
  <c r="M69" i="9" s="1"/>
  <c r="M116" i="9" s="1"/>
  <c r="AC56" i="9"/>
  <c r="AC67" i="9" s="1"/>
  <c r="AC69" i="9" s="1"/>
  <c r="AC28" i="9" s="1"/>
  <c r="Y56" i="9"/>
  <c r="Y67" i="9" s="1"/>
  <c r="Y69" i="9" s="1"/>
  <c r="Y28" i="9" s="1"/>
  <c r="Q56" i="9"/>
  <c r="Q67" i="9" s="1"/>
  <c r="Q69" i="9" s="1"/>
  <c r="Q116" i="9" s="1"/>
  <c r="K56" i="9"/>
  <c r="K67" i="9" s="1"/>
  <c r="K69" i="9" s="1"/>
  <c r="K116" i="9" s="1"/>
  <c r="AG56" i="9"/>
  <c r="AG67" i="9" s="1"/>
  <c r="AG69" i="9" s="1"/>
  <c r="AG28" i="9" s="1"/>
  <c r="AA56" i="9"/>
  <c r="AA67" i="9" s="1"/>
  <c r="AA69" i="9" s="1"/>
  <c r="AA28" i="9" s="1"/>
  <c r="U56" i="9"/>
  <c r="U67" i="9" s="1"/>
  <c r="U69" i="9" s="1"/>
  <c r="U116" i="9" s="1"/>
  <c r="O56" i="9"/>
  <c r="O67" i="9" s="1"/>
  <c r="O69" i="9" s="1"/>
  <c r="O116" i="9" s="1"/>
  <c r="AH56" i="9"/>
  <c r="AH67" i="9" s="1"/>
  <c r="AH69" i="9" s="1"/>
  <c r="AH28" i="9" s="1"/>
  <c r="AF56" i="9"/>
  <c r="AF67" i="9" s="1"/>
  <c r="AF69" i="9" s="1"/>
  <c r="AF116" i="9" s="1"/>
  <c r="AD56" i="9"/>
  <c r="AD67" i="9" s="1"/>
  <c r="AD69" i="9" s="1"/>
  <c r="AD116" i="9" s="1"/>
  <c r="AB56" i="9"/>
  <c r="AB67" i="9" s="1"/>
  <c r="AB69" i="9" s="1"/>
  <c r="AB116" i="9" s="1"/>
  <c r="Z56" i="9"/>
  <c r="Z67" i="9" s="1"/>
  <c r="Z69" i="9" s="1"/>
  <c r="Z116" i="9" s="1"/>
  <c r="X56" i="9"/>
  <c r="X67" i="9" s="1"/>
  <c r="X69" i="9" s="1"/>
  <c r="X116" i="9" s="1"/>
  <c r="V56" i="9"/>
  <c r="V67" i="9" s="1"/>
  <c r="V69" i="9" s="1"/>
  <c r="V28" i="9" s="1"/>
  <c r="T56" i="9"/>
  <c r="T67" i="9" s="1"/>
  <c r="T69" i="9" s="1"/>
  <c r="T116" i="9" s="1"/>
  <c r="R56" i="9"/>
  <c r="R67" i="9" s="1"/>
  <c r="R69" i="9" s="1"/>
  <c r="R116" i="9" s="1"/>
  <c r="P56" i="9"/>
  <c r="P67" i="9" s="1"/>
  <c r="P69" i="9" s="1"/>
  <c r="P28" i="9" s="1"/>
  <c r="N56" i="9"/>
  <c r="N67" i="9" s="1"/>
  <c r="N69" i="9" s="1"/>
  <c r="N116" i="9" s="1"/>
  <c r="L56" i="9"/>
  <c r="L67" i="9" s="1"/>
  <c r="L69" i="9" s="1"/>
  <c r="L116" i="9" s="1"/>
  <c r="O660" i="49"/>
  <c r="AF130" i="9"/>
  <c r="AF131" i="9" s="1"/>
  <c r="AF135" i="9" s="1"/>
  <c r="AF35" i="9"/>
  <c r="AA130" i="9"/>
  <c r="AA131" i="9" s="1"/>
  <c r="AA135" i="9" s="1"/>
  <c r="AA35" i="9"/>
  <c r="S130" i="9"/>
  <c r="S131" i="9" s="1"/>
  <c r="S135" i="9" s="1"/>
  <c r="S35" i="9"/>
  <c r="O35" i="9"/>
  <c r="K130" i="9"/>
  <c r="K131" i="9" s="1"/>
  <c r="K135" i="9" s="1"/>
  <c r="K35" i="9"/>
  <c r="AB130" i="9"/>
  <c r="AB131" i="9" s="1"/>
  <c r="AB135" i="9" s="1"/>
  <c r="AB35" i="9"/>
  <c r="P130" i="9"/>
  <c r="P131" i="9" s="1"/>
  <c r="P135" i="9" s="1"/>
  <c r="P35" i="9"/>
  <c r="J34" i="9"/>
  <c r="AH130" i="9"/>
  <c r="AH131" i="9" s="1"/>
  <c r="AH135" i="9" s="1"/>
  <c r="AH35" i="9"/>
  <c r="Z130" i="9"/>
  <c r="Z131" i="9" s="1"/>
  <c r="Z135" i="9" s="1"/>
  <c r="Z35" i="9"/>
  <c r="V130" i="9"/>
  <c r="V131" i="9" s="1"/>
  <c r="V135" i="9" s="1"/>
  <c r="V35" i="9"/>
  <c r="R130" i="9"/>
  <c r="R131" i="9" s="1"/>
  <c r="R135" i="9" s="1"/>
  <c r="R35" i="9"/>
  <c r="X130" i="9"/>
  <c r="X131" i="9" s="1"/>
  <c r="X135" i="9" s="1"/>
  <c r="X35" i="9"/>
  <c r="T130" i="9"/>
  <c r="T131" i="9" s="1"/>
  <c r="T135" i="9" s="1"/>
  <c r="T35" i="9"/>
  <c r="AE130" i="9"/>
  <c r="AE131" i="9" s="1"/>
  <c r="AE135" i="9" s="1"/>
  <c r="AE35" i="9"/>
  <c r="W130" i="9"/>
  <c r="W131" i="9" s="1"/>
  <c r="W135" i="9" s="1"/>
  <c r="W35" i="9"/>
  <c r="AD130" i="9"/>
  <c r="AD131" i="9" s="1"/>
  <c r="AD135" i="9" s="1"/>
  <c r="AD35" i="9"/>
  <c r="Y116" i="9"/>
  <c r="AH116" i="9"/>
  <c r="AG130" i="9"/>
  <c r="AG131" i="9" s="1"/>
  <c r="AG135" i="9" s="1"/>
  <c r="AC130" i="9"/>
  <c r="AC131" i="9" s="1"/>
  <c r="AC135" i="9" s="1"/>
  <c r="Y130" i="9"/>
  <c r="Y131" i="9" s="1"/>
  <c r="Y135" i="9" s="1"/>
  <c r="U130" i="9"/>
  <c r="U131" i="9" s="1"/>
  <c r="U135" i="9" s="1"/>
  <c r="Q130" i="9"/>
  <c r="Q131" i="9" s="1"/>
  <c r="Q135" i="9" s="1"/>
  <c r="M130" i="9"/>
  <c r="M131" i="9" s="1"/>
  <c r="M135" i="9" s="1"/>
  <c r="L130" i="9"/>
  <c r="L131" i="9" s="1"/>
  <c r="L135" i="9" s="1"/>
  <c r="O130" i="9"/>
  <c r="O131" i="9" s="1"/>
  <c r="O135" i="9" s="1"/>
  <c r="N130" i="9"/>
  <c r="N131" i="9" s="1"/>
  <c r="N135" i="9" s="1"/>
  <c r="J130" i="9"/>
  <c r="J131" i="9" s="1"/>
  <c r="J135" i="9" s="1"/>
  <c r="X660" i="49"/>
  <c r="Y660" i="49"/>
  <c r="Z660" i="49"/>
  <c r="ER660" i="49"/>
  <c r="DS660" i="49" s="1"/>
  <c r="V660" i="49" s="1"/>
  <c r="EA659" i="49"/>
  <c r="H660" i="49"/>
  <c r="M660" i="49"/>
  <c r="J660" i="49"/>
  <c r="T660" i="49"/>
  <c r="EE660" i="49"/>
  <c r="DF660" i="49" s="1"/>
  <c r="I660" i="49" s="1"/>
  <c r="EJ660" i="49"/>
  <c r="DK660" i="49" s="1"/>
  <c r="N660" i="49" s="1"/>
  <c r="EG660" i="49"/>
  <c r="DH660" i="49" s="1"/>
  <c r="K660" i="49" s="1"/>
  <c r="EW660" i="49"/>
  <c r="DX660" i="49" s="1"/>
  <c r="AA660" i="49" s="1"/>
  <c r="EQ660" i="49"/>
  <c r="DR660" i="49" s="1"/>
  <c r="AC346" i="49"/>
  <c r="G6" i="49"/>
  <c r="J124" i="9" s="1"/>
  <c r="J126" i="9" s="1"/>
  <c r="J134" i="9" s="1"/>
  <c r="H6" i="49"/>
  <c r="K124" i="9" s="1"/>
  <c r="K126" i="9" s="1"/>
  <c r="K134" i="9" s="1"/>
  <c r="I6" i="49"/>
  <c r="L124" i="9" s="1"/>
  <c r="L126" i="9" s="1"/>
  <c r="L134" i="9" s="1"/>
  <c r="J6" i="49"/>
  <c r="M124" i="9" s="1"/>
  <c r="M126" i="9" s="1"/>
  <c r="M134" i="9" s="1"/>
  <c r="K6" i="49"/>
  <c r="N124" i="9" s="1"/>
  <c r="N126" i="9" s="1"/>
  <c r="N134" i="9" s="1"/>
  <c r="L6" i="49"/>
  <c r="O124" i="9" s="1"/>
  <c r="O126" i="9" s="1"/>
  <c r="O134" i="9" s="1"/>
  <c r="M6" i="49"/>
  <c r="P124" i="9" s="1"/>
  <c r="P126" i="9" s="1"/>
  <c r="P134" i="9" s="1"/>
  <c r="N6" i="49"/>
  <c r="Q124" i="9" s="1"/>
  <c r="Q126" i="9" s="1"/>
  <c r="Q134" i="9" s="1"/>
  <c r="O6" i="49"/>
  <c r="R124" i="9" s="1"/>
  <c r="R126" i="9" s="1"/>
  <c r="R134" i="9" s="1"/>
  <c r="P6" i="49"/>
  <c r="S124" i="9" s="1"/>
  <c r="S126" i="9" s="1"/>
  <c r="S134" i="9" s="1"/>
  <c r="Q6" i="49"/>
  <c r="T124" i="9" s="1"/>
  <c r="T126" i="9" s="1"/>
  <c r="T134" i="9" s="1"/>
  <c r="R6" i="49"/>
  <c r="U124" i="9" s="1"/>
  <c r="U126" i="9" s="1"/>
  <c r="U134" i="9" s="1"/>
  <c r="S6" i="49"/>
  <c r="V124" i="9" s="1"/>
  <c r="V126" i="9" s="1"/>
  <c r="V134" i="9" s="1"/>
  <c r="T6" i="49"/>
  <c r="W124" i="9" s="1"/>
  <c r="W126" i="9" s="1"/>
  <c r="W134" i="9" s="1"/>
  <c r="U6" i="49"/>
  <c r="X124" i="9" s="1"/>
  <c r="X126" i="9" s="1"/>
  <c r="X134" i="9" s="1"/>
  <c r="V6" i="49"/>
  <c r="Y124" i="9" s="1"/>
  <c r="Y126" i="9" s="1"/>
  <c r="Y134" i="9" s="1"/>
  <c r="W6" i="49"/>
  <c r="Z124" i="9" s="1"/>
  <c r="Z126" i="9" s="1"/>
  <c r="Z134" i="9" s="1"/>
  <c r="X6" i="49"/>
  <c r="AA124" i="9" s="1"/>
  <c r="AA126" i="9" s="1"/>
  <c r="AA134" i="9" s="1"/>
  <c r="Y6" i="49"/>
  <c r="AB124" i="9" s="1"/>
  <c r="AB126" i="9" s="1"/>
  <c r="AB134" i="9" s="1"/>
  <c r="Z6" i="49"/>
  <c r="AC124" i="9" s="1"/>
  <c r="AC126" i="9" s="1"/>
  <c r="AC134" i="9" s="1"/>
  <c r="AA6" i="49"/>
  <c r="AD124" i="9" s="1"/>
  <c r="AD126" i="9" s="1"/>
  <c r="AD134" i="9" s="1"/>
  <c r="AB6" i="49"/>
  <c r="AE124" i="9" s="1"/>
  <c r="AE126" i="9" s="1"/>
  <c r="AE134" i="9" s="1"/>
  <c r="AC6" i="49"/>
  <c r="AF124" i="9" s="1"/>
  <c r="AF126" i="9" s="1"/>
  <c r="AF134" i="9" s="1"/>
  <c r="AD6" i="49"/>
  <c r="AG124" i="9" s="1"/>
  <c r="AG126" i="9" s="1"/>
  <c r="AG134" i="9" s="1"/>
  <c r="D6" i="48"/>
  <c r="H34" i="9" s="1"/>
  <c r="D9" i="48"/>
  <c r="P116" i="9" l="1"/>
  <c r="X28" i="9"/>
  <c r="E658" i="49"/>
  <c r="AC658" i="49" s="1"/>
  <c r="DZ658" i="49"/>
  <c r="DB659" i="49"/>
  <c r="DZ659" i="49" s="1"/>
  <c r="R28" i="9"/>
  <c r="U28" i="9"/>
  <c r="AD28" i="9"/>
  <c r="AE28" i="9"/>
  <c r="V116" i="9"/>
  <c r="Q28" i="9"/>
  <c r="N28" i="9"/>
  <c r="AC116" i="9"/>
  <c r="AG116" i="9"/>
  <c r="AF28" i="9"/>
  <c r="W28" i="9"/>
  <c r="AF136" i="9"/>
  <c r="AF17" i="9" s="1"/>
  <c r="P136" i="9"/>
  <c r="P17" i="9" s="1"/>
  <c r="Z28" i="9"/>
  <c r="AA116" i="9"/>
  <c r="S28" i="9"/>
  <c r="M28" i="9"/>
  <c r="L28" i="9"/>
  <c r="T28" i="9"/>
  <c r="AB28" i="9"/>
  <c r="K28" i="9"/>
  <c r="O28" i="9"/>
  <c r="X136" i="9"/>
  <c r="X17" i="9" s="1"/>
  <c r="AB136" i="9"/>
  <c r="AB17" i="9" s="1"/>
  <c r="AD136" i="9"/>
  <c r="AD17" i="9" s="1"/>
  <c r="V136" i="9"/>
  <c r="V17" i="9" s="1"/>
  <c r="AE136" i="9"/>
  <c r="AE17" i="9" s="1"/>
  <c r="S136" i="9"/>
  <c r="S17" i="9" s="1"/>
  <c r="K136" i="9"/>
  <c r="K17" i="9" s="1"/>
  <c r="T136" i="9"/>
  <c r="T17" i="9" s="1"/>
  <c r="H130" i="9"/>
  <c r="H35" i="9"/>
  <c r="AA136" i="9"/>
  <c r="AA17" i="9" s="1"/>
  <c r="W136" i="9"/>
  <c r="W17" i="9" s="1"/>
  <c r="Z136" i="9"/>
  <c r="Z17" i="9" s="1"/>
  <c r="R136" i="9"/>
  <c r="R17" i="9" s="1"/>
  <c r="N136" i="9"/>
  <c r="N17" i="9" s="1"/>
  <c r="L136" i="9"/>
  <c r="L17" i="9" s="1"/>
  <c r="Q136" i="9"/>
  <c r="Q17" i="9" s="1"/>
  <c r="Y136" i="9"/>
  <c r="Y17" i="9" s="1"/>
  <c r="AG136" i="9"/>
  <c r="AG17" i="9" s="1"/>
  <c r="J136" i="9"/>
  <c r="J17" i="9" s="1"/>
  <c r="O136" i="9"/>
  <c r="O17" i="9" s="1"/>
  <c r="M136" i="9"/>
  <c r="M17" i="9" s="1"/>
  <c r="U136" i="9"/>
  <c r="U17" i="9" s="1"/>
  <c r="AC136" i="9"/>
  <c r="AC17" i="9" s="1"/>
  <c r="U660" i="49"/>
  <c r="E659" i="49"/>
  <c r="AC659" i="49" s="1"/>
  <c r="EA660" i="49"/>
  <c r="G5" i="49"/>
  <c r="J73" i="9" s="1"/>
  <c r="J76" i="9" s="1"/>
  <c r="H5" i="49"/>
  <c r="K73" i="9" s="1"/>
  <c r="K76" i="9" s="1"/>
  <c r="I5" i="49"/>
  <c r="L73" i="9" s="1"/>
  <c r="L76" i="9" s="1"/>
  <c r="J5" i="49"/>
  <c r="M73" i="9" s="1"/>
  <c r="M76" i="9" s="1"/>
  <c r="K5" i="49"/>
  <c r="N73" i="9" s="1"/>
  <c r="N76" i="9" s="1"/>
  <c r="L5" i="49"/>
  <c r="O73" i="9" s="1"/>
  <c r="O76" i="9" s="1"/>
  <c r="M5" i="49"/>
  <c r="P73" i="9" s="1"/>
  <c r="P76" i="9" s="1"/>
  <c r="N5" i="49"/>
  <c r="Q73" i="9" s="1"/>
  <c r="Q76" i="9" s="1"/>
  <c r="O5" i="49"/>
  <c r="R73" i="9" s="1"/>
  <c r="R76" i="9" s="1"/>
  <c r="P5" i="49"/>
  <c r="S73" i="9" s="1"/>
  <c r="S76" i="9" s="1"/>
  <c r="Q5" i="49"/>
  <c r="T73" i="9" s="1"/>
  <c r="T76" i="9" s="1"/>
  <c r="R5" i="49"/>
  <c r="U73" i="9" s="1"/>
  <c r="U76" i="9" s="1"/>
  <c r="S5" i="49"/>
  <c r="V73" i="9" s="1"/>
  <c r="V76" i="9" s="1"/>
  <c r="T5" i="49"/>
  <c r="W73" i="9" s="1"/>
  <c r="W76" i="9" s="1"/>
  <c r="U5" i="49"/>
  <c r="X73" i="9" s="1"/>
  <c r="X76" i="9" s="1"/>
  <c r="V5" i="49"/>
  <c r="Y73" i="9" s="1"/>
  <c r="Y76" i="9" s="1"/>
  <c r="W5" i="49"/>
  <c r="Z73" i="9" s="1"/>
  <c r="Z76" i="9" s="1"/>
  <c r="X5" i="49"/>
  <c r="AA73" i="9" s="1"/>
  <c r="AA76" i="9" s="1"/>
  <c r="Y5" i="49"/>
  <c r="AB73" i="9" s="1"/>
  <c r="AB76" i="9" s="1"/>
  <c r="Z5" i="49"/>
  <c r="AC73" i="9" s="1"/>
  <c r="AC76" i="9" s="1"/>
  <c r="AA5" i="49"/>
  <c r="AD73" i="9" s="1"/>
  <c r="AD76" i="9" s="1"/>
  <c r="AB5" i="49"/>
  <c r="AE73" i="9" s="1"/>
  <c r="AE76" i="9" s="1"/>
  <c r="AC5" i="49"/>
  <c r="AF73" i="9" s="1"/>
  <c r="AF76" i="9" s="1"/>
  <c r="AD5" i="49"/>
  <c r="AG73" i="9" s="1"/>
  <c r="AG76" i="9" s="1"/>
  <c r="AE5" i="49"/>
  <c r="AH73" i="9" s="1"/>
  <c r="AH76" i="9" s="1"/>
  <c r="DB660" i="49" l="1"/>
  <c r="DZ660" i="49" s="1"/>
  <c r="DZ661" i="49" s="1"/>
  <c r="AG117" i="9"/>
  <c r="AG120" i="9" s="1"/>
  <c r="AG16" i="9" s="1"/>
  <c r="AG29" i="9"/>
  <c r="AF117" i="9"/>
  <c r="AF120" i="9" s="1"/>
  <c r="AF16" i="9" s="1"/>
  <c r="AF29" i="9"/>
  <c r="AB117" i="9"/>
  <c r="AB120" i="9" s="1"/>
  <c r="AB16" i="9" s="1"/>
  <c r="AB29" i="9"/>
  <c r="X117" i="9"/>
  <c r="X120" i="9" s="1"/>
  <c r="X16" i="9" s="1"/>
  <c r="X29" i="9"/>
  <c r="T117" i="9"/>
  <c r="T120" i="9" s="1"/>
  <c r="T16" i="9" s="1"/>
  <c r="T29" i="9"/>
  <c r="P117" i="9"/>
  <c r="P120" i="9" s="1"/>
  <c r="P16" i="9" s="1"/>
  <c r="P29" i="9"/>
  <c r="L117" i="9"/>
  <c r="L120" i="9" s="1"/>
  <c r="L16" i="9" s="1"/>
  <c r="L29" i="9"/>
  <c r="AE117" i="9"/>
  <c r="AE120" i="9" s="1"/>
  <c r="AE16" i="9" s="1"/>
  <c r="AE29" i="9"/>
  <c r="AA117" i="9"/>
  <c r="AA120" i="9" s="1"/>
  <c r="AA16" i="9" s="1"/>
  <c r="AA29" i="9"/>
  <c r="W117" i="9"/>
  <c r="W120" i="9" s="1"/>
  <c r="W16" i="9" s="1"/>
  <c r="W29" i="9"/>
  <c r="S117" i="9"/>
  <c r="S120" i="9" s="1"/>
  <c r="S16" i="9" s="1"/>
  <c r="S29" i="9"/>
  <c r="O117" i="9"/>
  <c r="O120" i="9" s="1"/>
  <c r="O16" i="9" s="1"/>
  <c r="O29" i="9"/>
  <c r="K117" i="9"/>
  <c r="K120" i="9" s="1"/>
  <c r="K16" i="9" s="1"/>
  <c r="K29" i="9"/>
  <c r="AH117" i="9"/>
  <c r="AH120" i="9" s="1"/>
  <c r="AH16" i="9" s="1"/>
  <c r="AH29" i="9"/>
  <c r="AD117" i="9"/>
  <c r="AD120" i="9" s="1"/>
  <c r="AD16" i="9" s="1"/>
  <c r="AD29" i="9"/>
  <c r="Z117" i="9"/>
  <c r="Z120" i="9" s="1"/>
  <c r="Z16" i="9" s="1"/>
  <c r="Z29" i="9"/>
  <c r="V117" i="9"/>
  <c r="V120" i="9" s="1"/>
  <c r="V16" i="9" s="1"/>
  <c r="V29" i="9"/>
  <c r="R117" i="9"/>
  <c r="R120" i="9" s="1"/>
  <c r="R16" i="9" s="1"/>
  <c r="R29" i="9"/>
  <c r="N117" i="9"/>
  <c r="N120" i="9" s="1"/>
  <c r="N16" i="9" s="1"/>
  <c r="N29" i="9"/>
  <c r="J117" i="9"/>
  <c r="J29" i="9"/>
  <c r="AC117" i="9"/>
  <c r="AC120" i="9" s="1"/>
  <c r="AC16" i="9" s="1"/>
  <c r="AC29" i="9"/>
  <c r="Y117" i="9"/>
  <c r="Y120" i="9" s="1"/>
  <c r="Y16" i="9" s="1"/>
  <c r="Y29" i="9"/>
  <c r="U117" i="9"/>
  <c r="U120" i="9" s="1"/>
  <c r="U16" i="9" s="1"/>
  <c r="U29" i="9"/>
  <c r="Q117" i="9"/>
  <c r="Q120" i="9" s="1"/>
  <c r="Q16" i="9" s="1"/>
  <c r="Q29" i="9"/>
  <c r="M117" i="9"/>
  <c r="M120" i="9" s="1"/>
  <c r="M16" i="9" s="1"/>
  <c r="M29" i="9"/>
  <c r="E660" i="49"/>
  <c r="AC660" i="49" s="1"/>
  <c r="AE6" i="49" s="1"/>
  <c r="AH124" i="9" s="1"/>
  <c r="AH126" i="9" s="1"/>
  <c r="AH134" i="9" s="1"/>
  <c r="AH136" i="9" s="1"/>
  <c r="AH17" i="9" s="1"/>
  <c r="F7" i="48" l="1"/>
  <c r="J54" i="9" s="1"/>
  <c r="J56" i="9" s="1"/>
  <c r="J67" i="9" l="1"/>
  <c r="J69" i="9" s="1"/>
  <c r="H56" i="9"/>
  <c r="H67" i="9" s="1"/>
  <c r="F34" i="38"/>
  <c r="E34" i="38"/>
  <c r="J28" i="9" l="1"/>
  <c r="J116" i="9"/>
  <c r="J120" i="9" s="1"/>
  <c r="J16" i="9" s="1"/>
  <c r="E7" i="9"/>
  <c r="G22" i="9" l="1"/>
  <c r="E22" i="9"/>
  <c r="F13" i="9" l="1"/>
  <c r="F22" i="9" l="1"/>
  <c r="J22" i="9"/>
  <c r="AD18" i="9" l="1"/>
  <c r="AD21" i="9" s="1"/>
  <c r="AF18" i="9"/>
  <c r="AF21" i="9" s="1"/>
  <c r="AG18" i="9"/>
  <c r="AG21" i="9" s="1"/>
  <c r="AE18" i="9"/>
  <c r="AE21" i="9" s="1"/>
  <c r="AH18" i="9"/>
  <c r="AH21" i="9" s="1"/>
  <c r="T18" i="9" l="1"/>
  <c r="Z18" i="9"/>
  <c r="Y18" i="9"/>
  <c r="W18" i="9"/>
  <c r="V18" i="9"/>
  <c r="P18" i="9"/>
  <c r="U18" i="9"/>
  <c r="Q18" i="9"/>
  <c r="S18" i="9" l="1"/>
  <c r="R18" i="9"/>
  <c r="AC18" i="9"/>
  <c r="AB18" i="9"/>
  <c r="AA18" i="9"/>
  <c r="X18" i="9"/>
  <c r="N18" i="9" l="1"/>
  <c r="M18" i="9" l="1"/>
  <c r="G21" i="9"/>
  <c r="E21" i="9"/>
  <c r="AR23" i="9"/>
  <c r="AQ23" i="9"/>
  <c r="AP23" i="9"/>
  <c r="AO23" i="9"/>
  <c r="AN23" i="9"/>
  <c r="AM23" i="9"/>
  <c r="AL23" i="9"/>
  <c r="AK23" i="9"/>
  <c r="AJ23" i="9"/>
  <c r="AI23" i="9"/>
  <c r="H23" i="9"/>
  <c r="G23" i="9"/>
  <c r="F23" i="9"/>
  <c r="E23" i="9"/>
  <c r="AF8" i="9"/>
  <c r="AF23" i="9" s="1"/>
  <c r="AF24" i="9" s="1"/>
  <c r="L8" i="9" l="1"/>
  <c r="X8" i="9"/>
  <c r="AB8" i="9"/>
  <c r="P8" i="9"/>
  <c r="AH8" i="9"/>
  <c r="AH23" i="9" s="1"/>
  <c r="AH24" i="9" s="1"/>
  <c r="AD8" i="9"/>
  <c r="AD23" i="9" s="1"/>
  <c r="AD24" i="9" s="1"/>
  <c r="Z8" i="9"/>
  <c r="V8" i="9"/>
  <c r="R8" i="9"/>
  <c r="N8" i="9"/>
  <c r="J8" i="9"/>
  <c r="AG8" i="9"/>
  <c r="AG23" i="9" s="1"/>
  <c r="AG24" i="9" s="1"/>
  <c r="AC8" i="9"/>
  <c r="Y8" i="9"/>
  <c r="U8" i="9"/>
  <c r="Q8" i="9"/>
  <c r="M8" i="9"/>
  <c r="AE8" i="9"/>
  <c r="AE23" i="9" s="1"/>
  <c r="AE24" i="9" s="1"/>
  <c r="AA8" i="9"/>
  <c r="W8" i="9"/>
  <c r="S8" i="9"/>
  <c r="O8" i="9"/>
  <c r="K8" i="9"/>
  <c r="T8" i="9"/>
  <c r="S23" i="9" l="1"/>
  <c r="R23" i="9"/>
  <c r="T23" i="9"/>
  <c r="W23" i="9"/>
  <c r="Q23" i="9"/>
  <c r="V23" i="9"/>
  <c r="P23" i="9"/>
  <c r="AC23" i="9"/>
  <c r="K23" i="9"/>
  <c r="AA23" i="9"/>
  <c r="U23" i="9"/>
  <c r="J23" i="9"/>
  <c r="Z23" i="9"/>
  <c r="L23" i="9"/>
  <c r="M23" i="9"/>
  <c r="X23" i="9"/>
  <c r="O23" i="9"/>
  <c r="Y23" i="9"/>
  <c r="N23" i="9"/>
  <c r="AB23" i="9"/>
  <c r="K18" i="9" l="1"/>
  <c r="K21" i="9" s="1"/>
  <c r="K24" i="9" s="1"/>
  <c r="L18" i="9" l="1"/>
  <c r="L21" i="9" l="1"/>
  <c r="L24" i="9" s="1"/>
  <c r="M21" i="9"/>
  <c r="M24" i="9" s="1"/>
  <c r="N21" i="9" l="1"/>
  <c r="N24" i="9" s="1"/>
  <c r="P21" i="9" l="1"/>
  <c r="P24" i="9" s="1"/>
  <c r="Q21" i="9" l="1"/>
  <c r="Q24" i="9" s="1"/>
  <c r="R21" i="9" l="1"/>
  <c r="R24" i="9" s="1"/>
  <c r="S21" i="9"/>
  <c r="S24" i="9" s="1"/>
  <c r="T21" i="9" l="1"/>
  <c r="T24" i="9" s="1"/>
  <c r="W21" i="9" l="1"/>
  <c r="W24" i="9" s="1"/>
  <c r="U21" i="9"/>
  <c r="U24" i="9" s="1"/>
  <c r="V21" i="9" l="1"/>
  <c r="V24" i="9" s="1"/>
  <c r="Y21" i="9" l="1"/>
  <c r="Y24" i="9" s="1"/>
  <c r="X21" i="9" l="1"/>
  <c r="X24" i="9" s="1"/>
  <c r="Z21" i="9"/>
  <c r="Z24" i="9" s="1"/>
  <c r="AA21" i="9" l="1"/>
  <c r="AA24" i="9" s="1"/>
  <c r="AB21" i="9" l="1"/>
  <c r="AB24" i="9" s="1"/>
  <c r="AC21" i="9" l="1"/>
  <c r="AC24" i="9" s="1"/>
  <c r="F21" i="9" l="1"/>
  <c r="O18" i="9" l="1"/>
  <c r="O21" i="9" l="1"/>
  <c r="O24" i="9" s="1"/>
  <c r="J18" i="9" l="1"/>
  <c r="H18" i="9" s="1"/>
  <c r="H21" i="9" s="1"/>
  <c r="J21" i="9" l="1"/>
  <c r="J24" i="9" s="1"/>
  <c r="F24" i="9" s="1"/>
</calcChain>
</file>

<file path=xl/sharedStrings.xml><?xml version="1.0" encoding="utf-8"?>
<sst xmlns="http://schemas.openxmlformats.org/spreadsheetml/2006/main" count="1759" uniqueCount="335">
  <si>
    <t>Month</t>
  </si>
  <si>
    <t>Total</t>
  </si>
  <si>
    <t>Heat Rate</t>
  </si>
  <si>
    <t>Values in 000 USD unless otherwise noted</t>
  </si>
  <si>
    <t>Fiscal Year Ending</t>
  </si>
  <si>
    <t>Model Year</t>
  </si>
  <si>
    <t>Model Period</t>
  </si>
  <si>
    <t>Constant</t>
  </si>
  <si>
    <t>Unit</t>
  </si>
  <si>
    <t xml:space="preserve"> </t>
  </si>
  <si>
    <t>May</t>
  </si>
  <si>
    <t>MW</t>
  </si>
  <si>
    <t>MWh</t>
  </si>
  <si>
    <t>Btu/KWh</t>
  </si>
  <si>
    <t>MMBtu</t>
  </si>
  <si>
    <t>Calculations</t>
  </si>
  <si>
    <t>000 USD</t>
  </si>
  <si>
    <t>Fixed O&amp;M Costs</t>
  </si>
  <si>
    <t>Variable O&amp;M Costs</t>
  </si>
  <si>
    <t>Fuel Costs</t>
  </si>
  <si>
    <t>Discount Factor</t>
  </si>
  <si>
    <t>Present Value of Costs</t>
  </si>
  <si>
    <t>Generation</t>
  </si>
  <si>
    <t>APR</t>
  </si>
  <si>
    <t>Discount Rate</t>
  </si>
  <si>
    <t>{temp}</t>
  </si>
  <si>
    <t>Project</t>
  </si>
  <si>
    <t>Guam 120-180 MW Power Plant</t>
  </si>
  <si>
    <t>Name of Bidder</t>
  </si>
  <si>
    <t>XYZ</t>
  </si>
  <si>
    <t>Evaluation No</t>
  </si>
  <si>
    <t xml:space="preserve">Table 15.1: Schedule of Phase 1 Commercial Operation Period </t>
  </si>
  <si>
    <t>Commercial Operation Date</t>
  </si>
  <si>
    <t>Number of Months</t>
  </si>
  <si>
    <t>Contracted Facility Capacity for ULSD Operation or Non-Fossil Fuel Fired Facility (MWs)</t>
  </si>
  <si>
    <t>Contracted Facility Capacity for Natural Gas Operation (MWs)</t>
  </si>
  <si>
    <t>Guaranteed Amount of Renewable Energy (GARE) (MWh/Yr)</t>
  </si>
  <si>
    <t>Renewable Component Degradation Guarantee (% per year)</t>
  </si>
  <si>
    <t xml:space="preserve">Table 15.2: Schedule of Phase 2 Commercial Operation Period </t>
  </si>
  <si>
    <t>Agreement Period</t>
  </si>
  <si>
    <t>Contract Year 1 (Phase 1)</t>
  </si>
  <si>
    <t>Contract Year 1 (option with no Phase 1)</t>
  </si>
  <si>
    <t xml:space="preserve">Contract Year 2 </t>
  </si>
  <si>
    <t>Contract Year 3</t>
  </si>
  <si>
    <t>Contract Year 4</t>
  </si>
  <si>
    <t>Contract Year 5</t>
  </si>
  <si>
    <t>Contract Year 6</t>
  </si>
  <si>
    <t>Contract Year 7</t>
  </si>
  <si>
    <t>Contract Year 8</t>
  </si>
  <si>
    <t>Contract Year 9</t>
  </si>
  <si>
    <t>Contract Year 10</t>
  </si>
  <si>
    <t>Contract Year 11</t>
  </si>
  <si>
    <t>Contract Year 12</t>
  </si>
  <si>
    <t>Contract Year 13</t>
  </si>
  <si>
    <t>Contract Year 14</t>
  </si>
  <si>
    <t>Contract Year 15</t>
  </si>
  <si>
    <t>Contract Year 16</t>
  </si>
  <si>
    <t>Contract Year 17</t>
  </si>
  <si>
    <t>Contract Year 18</t>
  </si>
  <si>
    <t>Contract Year 19</t>
  </si>
  <si>
    <t>Contract Year 20</t>
  </si>
  <si>
    <t>Contract Year 21</t>
  </si>
  <si>
    <t>Contract Year 22</t>
  </si>
  <si>
    <t>Contract Year 23</t>
  </si>
  <si>
    <t>Contract Year 24</t>
  </si>
  <si>
    <t>Contract Year 25</t>
  </si>
  <si>
    <t>Table 15.4: Proposed Fixed Operation and Maintenance Charge</t>
  </si>
  <si>
    <r>
      <t xml:space="preserve">Phase 1 Commercial Operation Date through </t>
    </r>
    <r>
      <rPr>
        <sz val="10"/>
        <rFont val="Century Gothic"/>
        <family val="2"/>
      </rPr>
      <t>Phase 2 Operation Date</t>
    </r>
  </si>
  <si>
    <t>Phase 2 Commercial Operation Date through end of the Term</t>
  </si>
  <si>
    <t>Table 15.5: Proposed Variable O&amp;M Charge</t>
  </si>
  <si>
    <t>Table 15.6: Phase 1 Guaranteed Heat Rates at Site Reference Conditions on ULSD</t>
  </si>
  <si>
    <t>Percent of  Dependable Capacity</t>
  </si>
  <si>
    <t>Guaranteed Heat Rate (HHV) (Btu/kWh)</t>
  </si>
  <si>
    <t>Note</t>
  </si>
  <si>
    <t>Minimum Load</t>
  </si>
  <si>
    <t>* Use Linear Interpolation when the load values fall between the stated percentages</t>
  </si>
  <si>
    <t>Table 15.7: Phase 1 Guaranteed Heat Rates at Site Reference Conditions on Natural Gas</t>
  </si>
  <si>
    <t>Generation from New Power Plant</t>
  </si>
  <si>
    <t>Generation from Existing Diesels</t>
  </si>
  <si>
    <t>months</t>
  </si>
  <si>
    <t>Phase 1 Capacity</t>
  </si>
  <si>
    <t>Phase 2 Capacity</t>
  </si>
  <si>
    <t>O&amp;M Costs</t>
  </si>
  <si>
    <t>Total Costs, New Power Plant</t>
  </si>
  <si>
    <t>Existing Diesels</t>
  </si>
  <si>
    <t>Total Costs, Existing Diesels</t>
  </si>
  <si>
    <t>Table 15.8: Phase 2 Guaranteed Heat Rates at Site Reference Conditions on ULSD</t>
  </si>
  <si>
    <t>Table 15.9: Phase 2 Guaranteed Heat Rates at Site Reference Conditions on Natural Gas</t>
  </si>
  <si>
    <t>Cold Start</t>
  </si>
  <si>
    <t>ULSD</t>
  </si>
  <si>
    <t>Fuel Consumption, MMBTU (HHV)</t>
  </si>
  <si>
    <t>Warm Start</t>
  </si>
  <si>
    <t>Hot Start</t>
  </si>
  <si>
    <t>NG</t>
  </si>
  <si>
    <t>Type of Start</t>
  </si>
  <si>
    <t>Cost Calculations</t>
  </si>
  <si>
    <t>Cost Breakdown for New Plant</t>
  </si>
  <si>
    <t>Startup Costs</t>
  </si>
  <si>
    <t>To be inserted by the bidder</t>
  </si>
  <si>
    <t>System Reserve Capacity</t>
  </si>
  <si>
    <t>System Reserve CAPEX</t>
  </si>
  <si>
    <t>Present Value Calculations</t>
  </si>
  <si>
    <t xml:space="preserve"> Heat Input = A*MWout^2 + B*MWout + C</t>
  </si>
  <si>
    <t>A</t>
  </si>
  <si>
    <t>B</t>
  </si>
  <si>
    <t>C</t>
  </si>
  <si>
    <t>Spinning Reserves</t>
  </si>
  <si>
    <t>Inputs</t>
  </si>
  <si>
    <t>ULSD Price per MMBTu</t>
  </si>
  <si>
    <t>LNG w Regas Price per MMBTu</t>
  </si>
  <si>
    <t>Fuel Prices</t>
  </si>
  <si>
    <t>Existing Diesel Generators</t>
  </si>
  <si>
    <t>INPUTS</t>
  </si>
  <si>
    <t>ASSUMPTIONS</t>
  </si>
  <si>
    <t>Number of Years on ULSD</t>
  </si>
  <si>
    <t>Years</t>
  </si>
  <si>
    <t>Number of units:</t>
  </si>
  <si>
    <t>Table 15.11: Fuel Consumption per Unit for Startups</t>
  </si>
  <si>
    <t>Table 15.12: Non-Fuel Supplemental Charge for Startups</t>
  </si>
  <si>
    <t>SCFHC. USD/hr.</t>
  </si>
  <si>
    <t>Commercial Operation Date through end of term</t>
  </si>
  <si>
    <t>Table 8.17: Annual Availability of the Facility</t>
  </si>
  <si>
    <t>Parameters</t>
  </si>
  <si>
    <t>Value, %</t>
  </si>
  <si>
    <t>Annual Availability (Guarantee)*</t>
  </si>
  <si>
    <t>Forced Outages (Guarantee)*</t>
  </si>
  <si>
    <t>*The Bidder shall guarantee these values</t>
  </si>
  <si>
    <t>Percent of Dependable Capacity</t>
  </si>
  <si>
    <t>Phase</t>
  </si>
  <si>
    <t>Fuel</t>
  </si>
  <si>
    <t>Value</t>
  </si>
  <si>
    <t>Contracted Facility Capacities</t>
  </si>
  <si>
    <t>Phase 1, ULSD Operation (MWs)</t>
  </si>
  <si>
    <t>Phase 2, Natural Gas Operation (MWs)</t>
  </si>
  <si>
    <t>Phase 1, Natural Gas Operation (MWs)</t>
  </si>
  <si>
    <t>Phase 2, ULSD Operation (MWs)</t>
  </si>
  <si>
    <t>Size</t>
  </si>
  <si>
    <t>USD/KWh</t>
  </si>
  <si>
    <t>USD-KW/Month</t>
  </si>
  <si>
    <t>hours/year</t>
  </si>
  <si>
    <t>Synchronous Condenser VAR Production Charge</t>
  </si>
  <si>
    <t>USD/VARh</t>
  </si>
  <si>
    <t>Synchronous Condensor Fixed Charges</t>
  </si>
  <si>
    <t>Reactive Power Produced per year</t>
  </si>
  <si>
    <t>Reactive Power Production Charge</t>
  </si>
  <si>
    <t>Number of startups per year</t>
  </si>
  <si>
    <t>number</t>
  </si>
  <si>
    <t>Non-Fuel Startup Costs</t>
  </si>
  <si>
    <t>Fuel Startup Costs</t>
  </si>
  <si>
    <t>Fixed Capacity Charge (USD/kW/month)</t>
  </si>
  <si>
    <t>FOMC on ULSD or for Non-Fossil Fuel Fired Facility (USD/kW/Month)</t>
  </si>
  <si>
    <t>FOMC on Natural Gas (USD/kW/Month)</t>
  </si>
  <si>
    <t>VOMC on ULSD or for Non-Fossil Fuel Fired Facility (USD/kWh)</t>
  </si>
  <si>
    <t>VOMC on Natural Gas (USD/kWh)</t>
  </si>
  <si>
    <t>USD/MMBTu</t>
  </si>
  <si>
    <t>USD/KW</t>
  </si>
  <si>
    <t>Variable O&amp;M Charge, Existing Diesels</t>
  </si>
  <si>
    <t>Variable O&amp;M Charge ULSD, Phase 2</t>
  </si>
  <si>
    <t>Variable O&amp;M Charge ULSD, Phase 1</t>
  </si>
  <si>
    <t>Fixed O&amp;M Charge ULSD, Phase 1</t>
  </si>
  <si>
    <t>Fixed O&amp;M Charge ULSD, Phase 2</t>
  </si>
  <si>
    <t>Forecast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</si>
  <si>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</si>
  <si>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</si>
  <si>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</si>
  <si>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</si>
  <si>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</si>
  <si>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</si>
  <si>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</si>
  <si>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</si>
  <si>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</si>
  <si>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</si>
  <si>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</si>
  <si>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</si>
  <si>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Availability of New Power Plant</t>
  </si>
  <si>
    <t>% p.a.</t>
  </si>
  <si>
    <t>No</t>
  </si>
  <si>
    <t>Number of Months on Phase 1</t>
  </si>
  <si>
    <t>Number of Months on Phase 2</t>
  </si>
  <si>
    <t>Total Operating Months</t>
  </si>
  <si>
    <t>Inputs and Assumptions</t>
  </si>
  <si>
    <t>Description</t>
  </si>
  <si>
    <t>Generation Summary</t>
  </si>
  <si>
    <t>Months</t>
  </si>
  <si>
    <t>Hourly Fuel Consumption (MMBtu)</t>
  </si>
  <si>
    <t>Hourly Heat Rates New Plant (Btu/KWh)</t>
  </si>
  <si>
    <t>Total Consumption</t>
  </si>
  <si>
    <t>Fuel Consumption (MMBtu)</t>
  </si>
  <si>
    <t>Fuel Consumption, New Plant</t>
  </si>
  <si>
    <t>Fuel Consumption, New Power Plant</t>
  </si>
  <si>
    <t>Fuel Consumption, Existing Diesels</t>
  </si>
  <si>
    <t>Hourly Generation, Existing Diesels (MW)</t>
  </si>
  <si>
    <t>Hourly Fuel Consumption, Remaining Diesel Generators (MMBtu)</t>
  </si>
  <si>
    <t>Hourly Generation, Remaining Diesel Generators (MW)</t>
  </si>
  <si>
    <t>Summary</t>
  </si>
  <si>
    <t>Hourly Generation, Piti8&amp;9 (MW)</t>
  </si>
  <si>
    <t>Generation from New Power Plant (MW)</t>
  </si>
  <si>
    <t>New Power Plant</t>
  </si>
  <si>
    <t>No. of Months on Phase 1</t>
  </si>
  <si>
    <t>Capacity Charge per Year</t>
  </si>
  <si>
    <t>Capacity Charge, New Plant</t>
  </si>
  <si>
    <t>Fixed Capacity Costs</t>
  </si>
  <si>
    <t>USD/KW-month</t>
  </si>
  <si>
    <t>Generation from New Power Plant, Phase 1</t>
  </si>
  <si>
    <t>Generation from New Power Plant, Phase 2</t>
  </si>
  <si>
    <t>Variable O&amp;M Charge NG, Phase 2</t>
  </si>
  <si>
    <t>Fixed O&amp;M Charge NG, Phase 2</t>
  </si>
  <si>
    <t>O&amp;M Costs, New Power Plant</t>
  </si>
  <si>
    <t>Fuel Costs, New Power Plant</t>
  </si>
  <si>
    <t>Synchronous Fixed Hourly Charge</t>
  </si>
  <si>
    <t>USD/Hr</t>
  </si>
  <si>
    <t>Synchronous Condensor Costs</t>
  </si>
  <si>
    <t>Synchronous Condensor Hours per year</t>
  </si>
  <si>
    <t>Number of Units</t>
  </si>
  <si>
    <t>Fuel Consumed per unit per startup, ULSD Cold Start</t>
  </si>
  <si>
    <t>Fuel Consumed per unit per startup, NG Cold Start</t>
  </si>
  <si>
    <t>USD/Start</t>
  </si>
  <si>
    <t>Phase 1 Non-Fuel Supplemental Charge, ULSD Cold Start</t>
  </si>
  <si>
    <t>Phase 2 Non-Fuel Supplemental Charge, ULSD Cold Start</t>
  </si>
  <si>
    <t>Phase 2 Non-Fuel Supplemental Charge, NG Cold Start</t>
  </si>
  <si>
    <t>Total Costs New Power Plant</t>
  </si>
  <si>
    <t>Fuel Costs, Existing Diesels</t>
  </si>
  <si>
    <t xml:space="preserve">O&amp;M Costs </t>
  </si>
  <si>
    <t>Overnight Capital Cost for System Reserves</t>
  </si>
  <si>
    <t>Assumption</t>
  </si>
  <si>
    <t>GPA Input</t>
  </si>
  <si>
    <t>Bidder Input</t>
  </si>
  <si>
    <t>Total/Notes</t>
  </si>
  <si>
    <t>Total Generation Costs</t>
  </si>
  <si>
    <t>Total  Generation Costs</t>
  </si>
  <si>
    <t>Minimum Load Capacity for Heat Input Formula</t>
  </si>
  <si>
    <t>Generation from Existing Diesels (MW)</t>
  </si>
  <si>
    <t>Phase 1, ULSD</t>
  </si>
  <si>
    <t>Phase 2, ULSD</t>
  </si>
  <si>
    <t>Phase 2, NG</t>
  </si>
  <si>
    <t>Phase 1 Non-Fuel Supplemental Charge, USD/unit/start</t>
  </si>
  <si>
    <t>Phase 2 Non-Fuel Supplemental Charge, USD//unit/start</t>
  </si>
  <si>
    <t>Heat Input Formula, for MEC IPP</t>
  </si>
  <si>
    <t xml:space="preserve">Capacity of MEC IPP </t>
  </si>
  <si>
    <t>Heat Rate for Balance of Existing Plants</t>
  </si>
  <si>
    <t>Source</t>
  </si>
  <si>
    <t>Upper Capacity Limit for Heat Rate Interpolation  (MW)</t>
  </si>
  <si>
    <t>Lower Capacity Limit for Heat Rate Interpolation (MW)</t>
  </si>
  <si>
    <t>Heat Rate Upper Limit for Interpolation (Btu/kWh)</t>
  </si>
  <si>
    <t>Heat Rate Lower Limit for Interpolation (Btu/kWh)</t>
  </si>
  <si>
    <t>Total Monthly Consumption</t>
  </si>
  <si>
    <t>GUAM Total Projected  Load (MW)</t>
  </si>
  <si>
    <t>Guam Projected Generation from Solar Plants (MW)</t>
  </si>
  <si>
    <t>Existing Diesel Total Monthly Generation, MWh</t>
  </si>
  <si>
    <t>New Plant Total Montly Generation, MWh</t>
  </si>
  <si>
    <t>Hourly Fuel Consumption by Piti8&amp;9, MMBtu</t>
  </si>
  <si>
    <t>kVARh</t>
  </si>
  <si>
    <t>FUEL CONSUMPTION, NEW PLANT</t>
  </si>
  <si>
    <t xml:space="preserve"> FUEL CONSUMPTION, EXISTING GPA DIESELS</t>
  </si>
  <si>
    <t>Variable O&amp;M Costs, Existing Diesels</t>
  </si>
  <si>
    <t>SCVARPC. USD/kVARh</t>
  </si>
  <si>
    <t>Monthly Solar Generation, MWh</t>
  </si>
  <si>
    <t>Generation from Solar</t>
  </si>
  <si>
    <t>Last 5 years of Solar Generation are copied from 2040 as the estimates for 2041 -2045 are not available</t>
  </si>
  <si>
    <t>5425 Wisconsin Ave, Suite 600, Chevy Chase, MD 20815</t>
  </si>
  <si>
    <t>All Rights Reserved</t>
  </si>
  <si>
    <t>CONTENTS</t>
  </si>
  <si>
    <t>Worksheets</t>
  </si>
  <si>
    <t>Title</t>
  </si>
  <si>
    <t>Title page and disclaimer</t>
  </si>
  <si>
    <t>Contents</t>
  </si>
  <si>
    <t>Table of Contents</t>
  </si>
  <si>
    <t>INVITATION FOR MULTI-STEP BID - GPA-034-18</t>
  </si>
  <si>
    <t xml:space="preserve">DEVELOPMENT OF A 180 MW POWER PLANT IN GUAM </t>
  </si>
  <si>
    <t>ON A BUILD, OPERATE, TRANSFER (BOT) BASIS</t>
  </si>
  <si>
    <t>BID EVALUATION MODEL</t>
  </si>
  <si>
    <t>Bidders Proposal 15.1 - 15.2</t>
  </si>
  <si>
    <t>Bidders Proposal 15.3</t>
  </si>
  <si>
    <t>Bidders Proposal 15.4 - 15.5</t>
  </si>
  <si>
    <t>Bidders Proposal 15.6 - 15.9</t>
  </si>
  <si>
    <t>Bidders Proposal 15.12 - 15.13</t>
  </si>
  <si>
    <t>Bidders Proposal 8.17</t>
  </si>
  <si>
    <t>Bidders Proposal</t>
  </si>
  <si>
    <t>Assumptions</t>
  </si>
  <si>
    <t>Source of all hard-coded assumptions in the model</t>
  </si>
  <si>
    <t>Generation Calculation</t>
  </si>
  <si>
    <t>Calculates Generation for New Power Plant and Existing Diesel Units</t>
  </si>
  <si>
    <t>Fuel Calculation</t>
  </si>
  <si>
    <t>Calculates Fuel for the new Power Plant based on Bidder Provided Heat Rates and Fuel for Existing Diesel Units</t>
  </si>
  <si>
    <t>Cost Calcultions</t>
  </si>
  <si>
    <t>Calculation Worksheets</t>
  </si>
  <si>
    <t>Bidder Input Worksheets</t>
  </si>
  <si>
    <t>Schedule for Phase 1 and Phase 2 Commercial Operations Period</t>
  </si>
  <si>
    <t>Proposed Fixed Capacity Charge</t>
  </si>
  <si>
    <t>Proposed Fixed and Variable O&amp;M Charges</t>
  </si>
  <si>
    <t>Guaranteed Heat Rates for the New Power Plant</t>
  </si>
  <si>
    <t>Startup and Synchronous Condensor Costs</t>
  </si>
  <si>
    <t>Availability of the New Plant</t>
  </si>
  <si>
    <t>Size of Single Unit</t>
  </si>
  <si>
    <t>Copyright 2018, K&amp;M Advisors LLC</t>
  </si>
  <si>
    <t>Table 15.13: Synchronous Condensor Fixed Hourly Charge</t>
  </si>
  <si>
    <t>Table 15.14: Syncronous Condensor VAR Production Charge</t>
  </si>
  <si>
    <t>Calculates Present Value for the Bid</t>
  </si>
  <si>
    <t xml:space="preserve">The information, materials, methodologies, parameters, and any </t>
  </si>
  <si>
    <t>other information contained herein ("Information") was prepared by</t>
  </si>
  <si>
    <t xml:space="preserve">This model includes an example calculation which is a mathematical </t>
  </si>
  <si>
    <t>illustration of the evaluation methodology.  All "Bidder" inputs are ficticious.</t>
  </si>
  <si>
    <t>Although K&amp;M has exercised professional care in preparing this Information,</t>
  </si>
  <si>
    <t>it has no control over Bidder's  use of the Information.  Bidders are</t>
  </si>
  <si>
    <t>further cautioned that they should perform their own independent</t>
  </si>
  <si>
    <t>analyses and calculations to verify that the results produced by</t>
  </si>
  <si>
    <t>this evaluation model correspond to the results of their own models.</t>
  </si>
  <si>
    <t>DISCLAIMER</t>
  </si>
  <si>
    <t>This methodology is specifically designed to enable the Guam Power</t>
  </si>
  <si>
    <t>the implementation of this Project.</t>
  </si>
  <si>
    <t xml:space="preserve">K&amp;M Advisors LLC to facilitate the general understanding of the evaluation </t>
  </si>
  <si>
    <t>of the proposals submitted by bidders in connection with the 180 MW</t>
  </si>
  <si>
    <t xml:space="preserve"> Power Plant in Guam.  GPA reserves the right, in its sole discretion to change,</t>
  </si>
  <si>
    <t>during the evaluation process at its sole discretion.</t>
  </si>
  <si>
    <t xml:space="preserve">correct or otherwise modify this model at any time before or </t>
  </si>
  <si>
    <t>Authority to calculate the Present Value of the Costs to with</t>
  </si>
  <si>
    <t xml:space="preserve"> New Power Plant Thermal Component Hourly Load (MW)</t>
  </si>
  <si>
    <t>Generation Required From New Power Plant and Existing GPA Units (MW)</t>
  </si>
  <si>
    <t>Bidder's Plant Solar Hourly Capacity, MW</t>
  </si>
  <si>
    <t xml:space="preserve">Limit on degradation. </t>
  </si>
  <si>
    <t>Capacity Lost  with the loss of the  Largest Unit (MW)</t>
  </si>
  <si>
    <t>Table 15.3: Proposed Fixed Capacity Charge*</t>
  </si>
  <si>
    <t>Contract Year to the next Contract Year, provided, however, that it may be</t>
  </si>
  <si>
    <t xml:space="preserve">adjusted by up to 20% (plus or minus) from Contract Year 1 to Contract Year 2 (from </t>
  </si>
  <si>
    <t xml:space="preserve">*The FCC shall not be adjusted by more than 10% (plus or minus) from any one </t>
  </si>
  <si>
    <t xml:space="preserve"> Phase 1 operation to Phase 2 operation).</t>
  </si>
  <si>
    <t>Number of Months on ULSD</t>
  </si>
  <si>
    <t>Phase 1 Capacity ULSD</t>
  </si>
  <si>
    <t>Phase 1 Capacity minus Spinning Reserves and Considering Availability ULSD</t>
  </si>
  <si>
    <t>Phase 1 Capacity, LNG</t>
  </si>
  <si>
    <t>Phase 1 Capacity minus Spinning Reserves and Considering Availability, LNG</t>
  </si>
  <si>
    <t>Phase 2 Capacitym ULSD</t>
  </si>
  <si>
    <t>Phase 2 Capacity minus Spinning Reserves and Considering Availability, ULSD</t>
  </si>
  <si>
    <t>Phase 2 Capacity, LNG</t>
  </si>
  <si>
    <t>Phase 2 Capacity minus Spinning Reserves and Considering Availability, LNG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</si>
</sst>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_);\(#,##0\);&quot;-  &quot;;&quot; &quot;@&quot; &quot;"/>
    <numFmt numFmtId="165" formatCode="dd\ mmm\ yy_);\(###0\);&quot;-  &quot;;&quot; &quot;@&quot; &quot;"/>
    <numFmt numFmtId="166" formatCode="###0_);\(###0\);&quot;-  &quot;;&quot; &quot;@&quot; &quot;"/>
    <numFmt numFmtId="167" formatCode="h:mm;@"/>
    <numFmt numFmtId="168" formatCode="#,##0.0_);\(#,##0.0\);&quot;-  &quot;;&quot; &quot;@&quot; &quot;"/>
    <numFmt numFmtId="169" formatCode="#,##0.00_);\(#,##0.00\);&quot;-  &quot;;&quot; &quot;@&quot; &quot;"/>
    <numFmt numFmtId="170" formatCode="0.00%_);\-0.00%_);&quot;-  &quot;;&quot; &quot;@&quot; &quot;"/>
    <numFmt numFmtId="171" formatCode="#,##0.000_);\(#,##0.000\);&quot;-  &quot;;&quot; &quot;@&quot; &quot;"/>
    <numFmt numFmtId="172" formatCode="#,##0.0000_);\(#,##0.0000\);&quot;-  &quot;;&quot; &quot;@&quot; &quot;"/>
    <numFmt numFmtId="173" formatCode="dd\ mmm\ yyyy_);\(###0\);&quot;-  &quot;;&quot; &quot;@&quot; &quot;"/>
    <numFmt numFmtId="174" formatCode="0%_);\-0%_);&quot;-  &quot;;&quot; &quot;@&quot; &quot;"/>
    <numFmt numFmtId="175" formatCode="#,##0.00000_);\(#,##0.00000\);&quot;-  &quot;;&quot; &quot;@&quot; 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2"/>
      <color theme="0"/>
      <name val="Century Gothic"/>
      <family val="2"/>
    </font>
    <font>
      <b/>
      <sz val="9"/>
      <color theme="0"/>
      <name val="Century Gothic"/>
      <family val="2"/>
    </font>
    <font>
      <sz val="12"/>
      <color theme="1"/>
      <name val="Century Gothic"/>
      <family val="2"/>
    </font>
    <font>
      <sz val="9"/>
      <color rgb="FF0000FF"/>
      <name val="Century Gothic"/>
      <family val="2"/>
    </font>
    <font>
      <b/>
      <sz val="9"/>
      <color rgb="FF0000FF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i/>
      <u/>
      <sz val="9"/>
      <color theme="1"/>
      <name val="Century Gothic"/>
      <family val="2"/>
    </font>
    <font>
      <b/>
      <sz val="9"/>
      <name val="Century Gothic"/>
      <family val="2"/>
    </font>
    <font>
      <b/>
      <sz val="11"/>
      <color theme="0"/>
      <name val="Calibri"/>
      <family val="2"/>
      <scheme val="minor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b/>
      <sz val="12"/>
      <name val="Century Gothic"/>
      <family val="2"/>
    </font>
    <font>
      <sz val="10"/>
      <color theme="1"/>
      <name val="Century Gothic"/>
      <family val="2"/>
    </font>
    <font>
      <b/>
      <sz val="10"/>
      <color rgb="FFFFFFFF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sz val="11"/>
      <name val="Calibri"/>
      <family val="2"/>
      <scheme val="minor"/>
    </font>
    <font>
      <b/>
      <sz val="9"/>
      <color rgb="FFFFFFFF"/>
      <name val="Century Gothic"/>
      <family val="2"/>
    </font>
    <font>
      <b/>
      <sz val="12"/>
      <color rgb="FF000000"/>
      <name val="Century Gothic"/>
      <family val="2"/>
    </font>
    <font>
      <sz val="9"/>
      <color rgb="FFFF0000"/>
      <name val="Century Gothic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Century Gothic"/>
      <family val="2"/>
    </font>
    <font>
      <sz val="12"/>
      <name val="Century Gothic"/>
      <family val="2"/>
    </font>
    <font>
      <b/>
      <sz val="11"/>
      <name val="Century Gothic"/>
      <family val="2"/>
    </font>
    <font>
      <b/>
      <i/>
      <sz val="9"/>
      <color theme="1"/>
      <name val="Century Gothic"/>
      <family val="2"/>
    </font>
    <font>
      <b/>
      <sz val="11"/>
      <color theme="0"/>
      <name val="Century Gothic"/>
      <family val="2"/>
    </font>
    <font>
      <u/>
      <sz val="9"/>
      <name val="Century Gothic"/>
      <family val="2"/>
    </font>
    <font>
      <sz val="11"/>
      <color theme="1"/>
      <name val="Century Gothic"/>
      <family val="2"/>
    </font>
    <font>
      <b/>
      <u/>
      <sz val="14"/>
      <name val="Century Gothic"/>
      <family val="2"/>
    </font>
    <font>
      <b/>
      <u/>
      <sz val="10"/>
      <name val="Century Gothic"/>
      <family val="2"/>
    </font>
    <font>
      <b/>
      <sz val="16"/>
      <name val="Century Gothic"/>
      <family val="2"/>
    </font>
    <font>
      <i/>
      <sz val="10"/>
      <name val="Century Gothic"/>
      <family val="2"/>
    </font>
    <font>
      <i/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i/>
      <sz val="9"/>
      <color theme="1"/>
      <name val="Century Gothic"/>
      <family val="2"/>
    </font>
    <font>
      <b/>
      <u/>
      <sz val="16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E6EA3"/>
        <bgColor indexed="64"/>
      </patternFill>
    </fill>
    <fill>
      <patternFill patternType="solid">
        <fgColor rgb="FFCEDAE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3E6EA3"/>
      </left>
      <right style="medium">
        <color rgb="FFFFFFFF"/>
      </right>
      <top style="medium">
        <color rgb="FF3E6EA3"/>
      </top>
      <bottom style="medium">
        <color rgb="FF3E6EA3"/>
      </bottom>
      <diagonal/>
    </border>
    <border>
      <left/>
      <right style="medium">
        <color rgb="FFFFFFFF"/>
      </right>
      <top style="medium">
        <color rgb="FF3E6EA3"/>
      </top>
      <bottom style="medium">
        <color rgb="FF3E6EA3"/>
      </bottom>
      <diagonal/>
    </border>
    <border>
      <left style="medium">
        <color rgb="FF3E6EA3"/>
      </left>
      <right style="medium">
        <color rgb="FF3E6EA3"/>
      </right>
      <top/>
      <bottom style="medium">
        <color rgb="FF3E6EA3"/>
      </bottom>
      <diagonal/>
    </border>
    <border>
      <left/>
      <right style="medium">
        <color rgb="FF3E6EA3"/>
      </right>
      <top/>
      <bottom style="medium">
        <color rgb="FF3E6EA3"/>
      </bottom>
      <diagonal/>
    </border>
    <border>
      <left/>
      <right style="medium">
        <color rgb="FF3E6EA3"/>
      </right>
      <top style="medium">
        <color rgb="FF3E6EA3"/>
      </top>
      <bottom style="medium">
        <color rgb="FF3E6EA3"/>
      </bottom>
      <diagonal/>
    </border>
    <border>
      <left style="medium">
        <color rgb="FFFFFFFF"/>
      </left>
      <right/>
      <top style="medium">
        <color rgb="FF3E6EA3"/>
      </top>
      <bottom style="medium">
        <color rgb="FF3E6EA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medium">
        <color rgb="FF3E6EA3"/>
      </top>
      <bottom style="medium">
        <color rgb="FF3E6EA3"/>
      </bottom>
      <diagonal/>
    </border>
    <border>
      <left style="medium">
        <color rgb="FF3E6EA3"/>
      </left>
      <right/>
      <top style="medium">
        <color rgb="FF3E6EA3"/>
      </top>
      <bottom style="medium">
        <color rgb="FF3E6EA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164" fontId="0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64" fontId="1" fillId="0" borderId="0" applyFont="0" applyFill="0" applyBorder="0" applyProtection="0">
      <alignment vertical="top"/>
    </xf>
    <xf numFmtId="165" fontId="1" fillId="0" borderId="0" applyFont="0" applyFill="0" applyBorder="0" applyProtection="0">
      <alignment vertical="top"/>
    </xf>
    <xf numFmtId="170" fontId="1" fillId="0" borderId="0" applyFont="0" applyFill="0" applyBorder="0" applyProtection="0">
      <alignment vertical="top"/>
    </xf>
    <xf numFmtId="172" fontId="1" fillId="0" borderId="0" applyFont="0" applyFill="0" applyBorder="0" applyProtection="0">
      <alignment vertical="top"/>
    </xf>
    <xf numFmtId="173" fontId="1" fillId="0" borderId="0" applyFont="0" applyFill="0" applyBorder="0" applyProtection="0">
      <alignment vertical="top"/>
    </xf>
    <xf numFmtId="166" fontId="1" fillId="0" borderId="0" applyFont="0" applyFill="0" applyBorder="0" applyProtection="0">
      <alignment vertical="top"/>
    </xf>
  </cellStyleXfs>
  <cellXfs count="349">
    <xf numFmtId="164" fontId="0" fillId="0" borderId="0" xfId="0">
      <alignment vertical="top"/>
    </xf>
    <xf numFmtId="164" fontId="2" fillId="2" borderId="0" xfId="2" applyFont="1" applyFill="1">
      <alignment vertical="top"/>
    </xf>
    <xf numFmtId="164" fontId="3" fillId="2" borderId="0" xfId="2" applyFont="1" applyFill="1">
      <alignment vertical="top"/>
    </xf>
    <xf numFmtId="164" fontId="4" fillId="2" borderId="0" xfId="2" applyFont="1" applyFill="1" applyAlignment="1">
      <alignment vertical="center"/>
    </xf>
    <xf numFmtId="164" fontId="5" fillId="0" borderId="0" xfId="2" applyFont="1">
      <alignment vertical="top"/>
    </xf>
    <xf numFmtId="164" fontId="6" fillId="0" borderId="0" xfId="2" applyFont="1">
      <alignment vertical="top"/>
    </xf>
    <xf numFmtId="164" fontId="7" fillId="0" borderId="0" xfId="2" applyFont="1">
      <alignment vertical="top"/>
    </xf>
    <xf numFmtId="165" fontId="6" fillId="0" borderId="0" xfId="3" applyFont="1">
      <alignment vertical="top"/>
    </xf>
    <xf numFmtId="166" fontId="6" fillId="0" borderId="0" xfId="2" applyNumberFormat="1" applyFont="1">
      <alignment vertical="top"/>
    </xf>
    <xf numFmtId="164" fontId="6" fillId="0" borderId="1" xfId="2" applyFont="1" applyBorder="1">
      <alignment vertical="top"/>
    </xf>
    <xf numFmtId="164" fontId="7" fillId="0" borderId="1" xfId="2" applyFont="1" applyBorder="1">
      <alignment vertical="top"/>
    </xf>
    <xf numFmtId="164" fontId="8" fillId="0" borderId="0" xfId="2" applyFont="1" applyBorder="1">
      <alignment vertical="top"/>
    </xf>
    <xf numFmtId="164" fontId="9" fillId="0" borderId="0" xfId="2" applyFont="1" applyBorder="1">
      <alignment vertical="top"/>
    </xf>
    <xf numFmtId="164" fontId="10" fillId="0" borderId="0" xfId="2" applyFont="1" applyBorder="1">
      <alignment vertical="top"/>
    </xf>
    <xf numFmtId="164" fontId="9" fillId="0" borderId="0" xfId="2" applyFont="1">
      <alignment vertical="top"/>
    </xf>
    <xf numFmtId="165" fontId="9" fillId="0" borderId="0" xfId="3" applyFont="1" applyFill="1" applyBorder="1">
      <alignment vertical="top"/>
    </xf>
    <xf numFmtId="164" fontId="9" fillId="0" borderId="0" xfId="2" applyFont="1" applyFill="1" applyBorder="1">
      <alignment vertical="top"/>
    </xf>
    <xf numFmtId="164" fontId="8" fillId="0" borderId="0" xfId="2" applyFont="1">
      <alignment vertical="top"/>
    </xf>
    <xf numFmtId="164" fontId="9" fillId="0" borderId="0" xfId="2" applyFont="1" applyFill="1">
      <alignment vertical="top"/>
    </xf>
    <xf numFmtId="165" fontId="9" fillId="0" borderId="0" xfId="3" applyFont="1" applyFill="1">
      <alignment vertical="top"/>
    </xf>
    <xf numFmtId="164" fontId="11" fillId="0" borderId="0" xfId="2" applyFont="1" applyBorder="1">
      <alignment vertical="top"/>
    </xf>
    <xf numFmtId="1" fontId="9" fillId="0" borderId="0" xfId="2" applyNumberFormat="1" applyFont="1">
      <alignment vertical="top"/>
    </xf>
    <xf numFmtId="164" fontId="11" fillId="0" borderId="0" xfId="2" applyFont="1">
      <alignment vertical="top"/>
    </xf>
    <xf numFmtId="1" fontId="9" fillId="0" borderId="0" xfId="3" applyNumberFormat="1" applyFont="1" applyFill="1" applyBorder="1">
      <alignment vertical="top"/>
    </xf>
    <xf numFmtId="164" fontId="8" fillId="0" borderId="0" xfId="2" applyFont="1" applyFill="1" applyBorder="1">
      <alignment vertical="top"/>
    </xf>
    <xf numFmtId="164" fontId="2" fillId="2" borderId="0" xfId="0" applyFont="1" applyFill="1">
      <alignment vertical="top"/>
    </xf>
    <xf numFmtId="164" fontId="3" fillId="2" borderId="0" xfId="0" applyFont="1" applyFill="1">
      <alignment vertical="top"/>
    </xf>
    <xf numFmtId="164" fontId="4" fillId="2" borderId="0" xfId="0" applyFont="1" applyFill="1" applyAlignment="1">
      <alignment vertical="center"/>
    </xf>
    <xf numFmtId="164" fontId="9" fillId="0" borderId="0" xfId="0" applyFont="1">
      <alignment vertical="top"/>
    </xf>
    <xf numFmtId="164" fontId="5" fillId="0" borderId="0" xfId="0" applyFont="1">
      <alignment vertical="top"/>
    </xf>
    <xf numFmtId="164" fontId="2" fillId="2" borderId="0" xfId="0" applyFont="1" applyFill="1" applyAlignment="1">
      <alignment horizontal="left" vertical="top"/>
    </xf>
    <xf numFmtId="164" fontId="6" fillId="0" borderId="0" xfId="0" applyFont="1" applyBorder="1">
      <alignment vertical="top"/>
    </xf>
    <xf numFmtId="164" fontId="7" fillId="0" borderId="0" xfId="0" applyFont="1" applyBorder="1">
      <alignment vertical="top"/>
    </xf>
    <xf numFmtId="164" fontId="9" fillId="0" borderId="0" xfId="0" applyFont="1" applyBorder="1">
      <alignment vertical="top"/>
    </xf>
    <xf numFmtId="164" fontId="8" fillId="0" borderId="3" xfId="0" applyFont="1" applyBorder="1">
      <alignment vertical="top"/>
    </xf>
    <xf numFmtId="164" fontId="9" fillId="0" borderId="4" xfId="0" applyFont="1" applyBorder="1">
      <alignment vertical="top"/>
    </xf>
    <xf numFmtId="164" fontId="9" fillId="0" borderId="5" xfId="0" applyFont="1" applyBorder="1">
      <alignment vertical="top"/>
    </xf>
    <xf numFmtId="164" fontId="10" fillId="0" borderId="0" xfId="0" applyFont="1" applyBorder="1">
      <alignment vertical="top"/>
    </xf>
    <xf numFmtId="164" fontId="8" fillId="0" borderId="6" xfId="0" applyFont="1" applyBorder="1">
      <alignment vertical="top"/>
    </xf>
    <xf numFmtId="164" fontId="9" fillId="0" borderId="7" xfId="0" applyFont="1" applyBorder="1">
      <alignment vertical="top"/>
    </xf>
    <xf numFmtId="164" fontId="15" fillId="2" borderId="0" xfId="0" applyFont="1" applyFill="1" applyBorder="1" applyAlignment="1">
      <alignment horizontal="center" vertical="center" wrapText="1"/>
    </xf>
    <xf numFmtId="164" fontId="9" fillId="0" borderId="7" xfId="0" applyFont="1" applyBorder="1" applyAlignment="1">
      <alignment vertical="top" wrapText="1"/>
    </xf>
    <xf numFmtId="164" fontId="9" fillId="0" borderId="0" xfId="0" applyFont="1" applyBorder="1" applyAlignment="1">
      <alignment vertical="top" wrapText="1"/>
    </xf>
    <xf numFmtId="164" fontId="9" fillId="4" borderId="16" xfId="0" applyFont="1" applyFill="1" applyBorder="1">
      <alignment vertical="top"/>
    </xf>
    <xf numFmtId="165" fontId="9" fillId="4" borderId="16" xfId="3" applyFont="1" applyFill="1" applyBorder="1">
      <alignment vertical="top"/>
    </xf>
    <xf numFmtId="164" fontId="9" fillId="0" borderId="0" xfId="0" applyFont="1" applyFill="1" applyBorder="1">
      <alignment vertical="top"/>
    </xf>
    <xf numFmtId="164" fontId="9" fillId="0" borderId="6" xfId="0" applyFont="1" applyBorder="1">
      <alignment vertical="top"/>
    </xf>
    <xf numFmtId="164" fontId="9" fillId="0" borderId="0" xfId="0" applyFont="1" applyFill="1">
      <alignment vertical="top"/>
    </xf>
    <xf numFmtId="164" fontId="9" fillId="0" borderId="8" xfId="0" applyFont="1" applyBorder="1">
      <alignment vertical="top"/>
    </xf>
    <xf numFmtId="164" fontId="9" fillId="0" borderId="9" xfId="0" applyFont="1" applyBorder="1">
      <alignment vertical="top"/>
    </xf>
    <xf numFmtId="164" fontId="9" fillId="0" borderId="9" xfId="0" applyFont="1" applyFill="1" applyBorder="1">
      <alignment vertical="top"/>
    </xf>
    <xf numFmtId="164" fontId="9" fillId="0" borderId="10" xfId="0" applyFont="1" applyBorder="1">
      <alignment vertical="top"/>
    </xf>
    <xf numFmtId="164" fontId="8" fillId="0" borderId="0" xfId="0" applyFont="1">
      <alignment vertical="top"/>
    </xf>
    <xf numFmtId="164" fontId="8" fillId="0" borderId="0" xfId="0" applyFont="1" applyFill="1" applyBorder="1">
      <alignment vertical="top"/>
    </xf>
    <xf numFmtId="164" fontId="10" fillId="0" borderId="0" xfId="0" applyFont="1" applyFill="1" applyBorder="1">
      <alignment vertical="top"/>
    </xf>
    <xf numFmtId="164" fontId="17" fillId="0" borderId="0" xfId="0" applyFont="1" applyFill="1" applyBorder="1" applyAlignment="1">
      <alignment vertical="top"/>
    </xf>
    <xf numFmtId="164" fontId="15" fillId="2" borderId="0" xfId="0" applyFont="1" applyFill="1" applyAlignment="1">
      <alignment horizontal="center" vertical="center"/>
    </xf>
    <xf numFmtId="164" fontId="15" fillId="2" borderId="0" xfId="0" applyFont="1" applyFill="1" applyAlignment="1">
      <alignment horizontal="center" vertical="center" wrapText="1"/>
    </xf>
    <xf numFmtId="164" fontId="18" fillId="0" borderId="16" xfId="0" applyFont="1" applyFill="1" applyBorder="1" applyAlignment="1">
      <alignment horizontal="center" vertical="top"/>
    </xf>
    <xf numFmtId="164" fontId="9" fillId="4" borderId="16" xfId="0" applyFont="1" applyFill="1" applyBorder="1" applyAlignment="1">
      <alignment horizontal="center" vertical="top"/>
    </xf>
    <xf numFmtId="164" fontId="18" fillId="0" borderId="16" xfId="0" applyFont="1" applyBorder="1" applyAlignment="1">
      <alignment horizontal="center" vertical="top"/>
    </xf>
    <xf numFmtId="164" fontId="2" fillId="2" borderId="0" xfId="0" applyFont="1" applyFill="1" applyAlignment="1">
      <alignment vertical="top"/>
    </xf>
    <xf numFmtId="164" fontId="0" fillId="0" borderId="3" xfId="0" applyBorder="1">
      <alignment vertical="top"/>
    </xf>
    <xf numFmtId="164" fontId="0" fillId="0" borderId="4" xfId="0" applyBorder="1">
      <alignment vertical="top"/>
    </xf>
    <xf numFmtId="164" fontId="0" fillId="0" borderId="5" xfId="0" applyBorder="1">
      <alignment vertical="top"/>
    </xf>
    <xf numFmtId="164" fontId="0" fillId="0" borderId="6" xfId="0" applyBorder="1">
      <alignment vertical="top"/>
    </xf>
    <xf numFmtId="164" fontId="0" fillId="0" borderId="0" xfId="0" applyBorder="1">
      <alignment vertical="top"/>
    </xf>
    <xf numFmtId="164" fontId="0" fillId="0" borderId="7" xfId="0" applyBorder="1">
      <alignment vertical="top"/>
    </xf>
    <xf numFmtId="164" fontId="19" fillId="5" borderId="16" xfId="0" applyFont="1" applyFill="1" applyBorder="1" applyAlignment="1">
      <alignment horizontal="center" vertical="center" wrapText="1"/>
    </xf>
    <xf numFmtId="164" fontId="0" fillId="0" borderId="8" xfId="0" applyBorder="1">
      <alignment vertical="top"/>
    </xf>
    <xf numFmtId="164" fontId="0" fillId="0" borderId="9" xfId="0" applyBorder="1">
      <alignment vertical="top"/>
    </xf>
    <xf numFmtId="164" fontId="0" fillId="0" borderId="10" xfId="0" applyBorder="1">
      <alignment vertical="top"/>
    </xf>
    <xf numFmtId="164" fontId="13" fillId="5" borderId="0" xfId="0" applyFont="1" applyFill="1" applyBorder="1" applyAlignment="1">
      <alignment horizontal="center" vertical="top"/>
    </xf>
    <xf numFmtId="164" fontId="22" fillId="4" borderId="16" xfId="0" applyFont="1" applyFill="1" applyBorder="1" applyAlignment="1">
      <alignment horizontal="center" vertical="top"/>
    </xf>
    <xf numFmtId="174" fontId="21" fillId="0" borderId="16" xfId="1" applyNumberFormat="1" applyFont="1" applyBorder="1" applyAlignment="1">
      <alignment horizontal="left" vertical="top"/>
    </xf>
    <xf numFmtId="170" fontId="21" fillId="0" borderId="16" xfId="1" applyFont="1" applyBorder="1" applyAlignment="1">
      <alignment horizontal="center" vertical="top"/>
    </xf>
    <xf numFmtId="164" fontId="21" fillId="0" borderId="16" xfId="0" applyFont="1" applyBorder="1" applyAlignment="1">
      <alignment horizontal="center" vertical="center" wrapText="1"/>
    </xf>
    <xf numFmtId="174" fontId="21" fillId="0" borderId="16" xfId="1" applyNumberFormat="1" applyFont="1" applyBorder="1" applyAlignment="1">
      <alignment horizontal="center" vertical="top"/>
    </xf>
    <xf numFmtId="164" fontId="18" fillId="0" borderId="0" xfId="0" applyFont="1" applyBorder="1">
      <alignment vertical="top"/>
    </xf>
    <xf numFmtId="174" fontId="21" fillId="6" borderId="16" xfId="1" applyNumberFormat="1" applyFont="1" applyFill="1" applyBorder="1" applyAlignment="1">
      <alignment horizontal="center" vertical="top"/>
    </xf>
    <xf numFmtId="164" fontId="10" fillId="0" borderId="0" xfId="2" applyFont="1" applyFill="1" applyBorder="1">
      <alignment vertical="top"/>
    </xf>
    <xf numFmtId="172" fontId="9" fillId="0" borderId="0" xfId="2" applyNumberFormat="1" applyFont="1" applyBorder="1">
      <alignment vertical="top"/>
    </xf>
    <xf numFmtId="164" fontId="11" fillId="0" borderId="0" xfId="2" applyFont="1" applyFill="1">
      <alignment vertical="top"/>
    </xf>
    <xf numFmtId="164" fontId="2" fillId="2" borderId="0" xfId="0" applyFont="1" applyFill="1" applyAlignment="1">
      <alignment horizontal="left" vertical="top"/>
    </xf>
    <xf numFmtId="164" fontId="23" fillId="5" borderId="19" xfId="0" applyFont="1" applyFill="1" applyBorder="1" applyAlignment="1">
      <alignment vertical="center" wrapText="1"/>
    </xf>
    <xf numFmtId="164" fontId="16" fillId="0" borderId="21" xfId="0" applyFont="1" applyBorder="1" applyAlignment="1">
      <alignment horizontal="justify" vertical="center" wrapText="1"/>
    </xf>
    <xf numFmtId="164" fontId="18" fillId="0" borderId="22" xfId="0" applyFont="1" applyBorder="1" applyAlignment="1">
      <alignment horizontal="justify" vertical="center" wrapText="1"/>
    </xf>
    <xf numFmtId="164" fontId="18" fillId="4" borderId="22" xfId="0" applyFont="1" applyFill="1" applyBorder="1" applyAlignment="1">
      <alignment horizontal="justify" vertical="center" wrapText="1"/>
    </xf>
    <xf numFmtId="164" fontId="11" fillId="0" borderId="0" xfId="2" applyFont="1" applyFill="1" applyBorder="1">
      <alignment vertical="top"/>
    </xf>
    <xf numFmtId="164" fontId="8" fillId="0" borderId="0" xfId="2" applyFont="1" applyFill="1">
      <alignment vertical="top"/>
    </xf>
    <xf numFmtId="164" fontId="0" fillId="0" borderId="0" xfId="0" applyFill="1" applyBorder="1">
      <alignment vertical="top"/>
    </xf>
    <xf numFmtId="164" fontId="13" fillId="0" borderId="0" xfId="0" applyFont="1" applyFill="1" applyBorder="1" applyAlignment="1">
      <alignment horizontal="center" vertical="top"/>
    </xf>
    <xf numFmtId="170" fontId="21" fillId="0" borderId="0" xfId="1" applyFont="1" applyFill="1" applyBorder="1" applyAlignment="1">
      <alignment horizontal="center" vertical="top"/>
    </xf>
    <xf numFmtId="164" fontId="22" fillId="0" borderId="0" xfId="0" applyFont="1" applyFill="1" applyBorder="1" applyAlignment="1">
      <alignment horizontal="center" vertical="top"/>
    </xf>
    <xf numFmtId="174" fontId="21" fillId="0" borderId="0" xfId="1" applyNumberFormat="1" applyFont="1" applyFill="1" applyBorder="1" applyAlignment="1">
      <alignment horizontal="left" vertical="top"/>
    </xf>
    <xf numFmtId="164" fontId="21" fillId="0" borderId="0" xfId="0" applyFont="1" applyFill="1" applyBorder="1" applyAlignment="1">
      <alignment horizontal="center" vertical="center" wrapText="1"/>
    </xf>
    <xf numFmtId="174" fontId="21" fillId="0" borderId="0" xfId="1" applyNumberFormat="1" applyFont="1" applyFill="1" applyBorder="1" applyAlignment="1">
      <alignment horizontal="center" vertical="top"/>
    </xf>
    <xf numFmtId="164" fontId="18" fillId="0" borderId="0" xfId="0" applyFont="1" applyFill="1" applyBorder="1">
      <alignment vertical="top"/>
    </xf>
    <xf numFmtId="170" fontId="24" fillId="0" borderId="13" xfId="1" applyFont="1" applyFill="1" applyBorder="1" applyAlignment="1">
      <alignment horizontal="center" vertical="top"/>
    </xf>
    <xf numFmtId="164" fontId="6" fillId="0" borderId="0" xfId="2" applyFont="1" applyBorder="1">
      <alignment vertical="top"/>
    </xf>
    <xf numFmtId="164" fontId="6" fillId="0" borderId="0" xfId="2" applyFont="1" applyFill="1">
      <alignment vertical="top"/>
    </xf>
    <xf numFmtId="164" fontId="10" fillId="0" borderId="0" xfId="2" applyFont="1" applyFill="1">
      <alignment vertical="top"/>
    </xf>
    <xf numFmtId="164" fontId="9" fillId="2" borderId="0" xfId="2" applyFont="1" applyFill="1">
      <alignment vertical="top"/>
    </xf>
    <xf numFmtId="164" fontId="10" fillId="0" borderId="31" xfId="2" applyFont="1" applyFill="1" applyBorder="1">
      <alignment vertical="top"/>
    </xf>
    <xf numFmtId="164" fontId="22" fillId="0" borderId="7" xfId="0" applyFont="1" applyBorder="1">
      <alignment vertical="top"/>
    </xf>
    <xf numFmtId="164" fontId="10" fillId="0" borderId="0" xfId="2" applyFont="1">
      <alignment vertical="top"/>
    </xf>
    <xf numFmtId="172" fontId="10" fillId="0" borderId="0" xfId="2" applyNumberFormat="1" applyFont="1" applyBorder="1">
      <alignment vertical="top"/>
    </xf>
    <xf numFmtId="164" fontId="7" fillId="0" borderId="0" xfId="2" applyFont="1" applyBorder="1">
      <alignment vertical="top"/>
    </xf>
    <xf numFmtId="164" fontId="0" fillId="2" borderId="0" xfId="0" applyFill="1" applyBorder="1">
      <alignment vertical="top"/>
    </xf>
    <xf numFmtId="174" fontId="21" fillId="2" borderId="0" xfId="1" applyNumberFormat="1" applyFont="1" applyFill="1" applyBorder="1" applyAlignment="1">
      <alignment horizontal="center" vertical="top"/>
    </xf>
    <xf numFmtId="164" fontId="21" fillId="2" borderId="0" xfId="0" applyFont="1" applyFill="1" applyBorder="1" applyAlignment="1">
      <alignment horizontal="center" vertical="center" wrapText="1"/>
    </xf>
    <xf numFmtId="164" fontId="12" fillId="0" borderId="0" xfId="2" applyFont="1" applyBorder="1">
      <alignment vertical="top"/>
    </xf>
    <xf numFmtId="164" fontId="2" fillId="2" borderId="0" xfId="0" applyFont="1" applyFill="1" applyAlignment="1">
      <alignment horizontal="left" vertical="top"/>
    </xf>
    <xf numFmtId="170" fontId="21" fillId="0" borderId="0" xfId="1" applyFont="1" applyFill="1" applyBorder="1" applyAlignment="1">
      <alignment horizontal="center" vertical="top"/>
    </xf>
    <xf numFmtId="172" fontId="21" fillId="4" borderId="16" xfId="0" applyNumberFormat="1" applyFont="1" applyFill="1" applyBorder="1" applyAlignment="1">
      <alignment horizontal="justify" vertical="center" wrapText="1"/>
    </xf>
    <xf numFmtId="172" fontId="20" fillId="4" borderId="16" xfId="0" applyNumberFormat="1" applyFont="1" applyFill="1" applyBorder="1" applyAlignment="1">
      <alignment horizontal="justify" vertical="center" wrapText="1"/>
    </xf>
    <xf numFmtId="164" fontId="26" fillId="0" borderId="0" xfId="0" applyFont="1" applyBorder="1">
      <alignment vertical="top"/>
    </xf>
    <xf numFmtId="164" fontId="16" fillId="0" borderId="21" xfId="0" applyFont="1" applyBorder="1" applyAlignment="1">
      <alignment horizontal="left" vertical="center" wrapText="1"/>
    </xf>
    <xf numFmtId="164" fontId="20" fillId="0" borderId="15" xfId="0" applyFont="1" applyFill="1" applyBorder="1" applyAlignment="1">
      <alignment horizontal="center" vertical="top" wrapText="1"/>
    </xf>
    <xf numFmtId="0" fontId="21" fillId="0" borderId="35" xfId="1" applyNumberFormat="1" applyFont="1" applyFill="1" applyBorder="1" applyAlignment="1">
      <alignment horizontal="center" vertical="top"/>
    </xf>
    <xf numFmtId="170" fontId="21" fillId="4" borderId="34" xfId="1" applyFont="1" applyFill="1" applyBorder="1" applyAlignment="1">
      <alignment horizontal="center" vertical="top"/>
    </xf>
    <xf numFmtId="164" fontId="10" fillId="0" borderId="6" xfId="2" applyFont="1" applyBorder="1">
      <alignment vertical="top"/>
    </xf>
    <xf numFmtId="164" fontId="10" fillId="0" borderId="8" xfId="2" applyFont="1" applyBorder="1">
      <alignment vertical="top"/>
    </xf>
    <xf numFmtId="0" fontId="10" fillId="0" borderId="6" xfId="1" applyNumberFormat="1" applyFont="1" applyBorder="1" applyAlignment="1">
      <alignment horizontal="center" vertical="top"/>
    </xf>
    <xf numFmtId="0" fontId="10" fillId="0" borderId="8" xfId="1" applyNumberFormat="1" applyFont="1" applyBorder="1" applyAlignment="1">
      <alignment horizontal="center" vertical="top"/>
    </xf>
    <xf numFmtId="169" fontId="20" fillId="4" borderId="16" xfId="0" applyNumberFormat="1" applyFont="1" applyFill="1" applyBorder="1" applyAlignment="1">
      <alignment horizontal="justify" vertical="center" wrapText="1"/>
    </xf>
    <xf numFmtId="169" fontId="21" fillId="4" borderId="16" xfId="0" applyNumberFormat="1" applyFont="1" applyFill="1" applyBorder="1" applyAlignment="1">
      <alignment horizontal="justify" vertical="center" wrapText="1"/>
    </xf>
    <xf numFmtId="164" fontId="10" fillId="0" borderId="3" xfId="2" applyFont="1" applyBorder="1">
      <alignment vertical="top"/>
    </xf>
    <xf numFmtId="0" fontId="10" fillId="0" borderId="3" xfId="1" applyNumberFormat="1" applyFont="1" applyBorder="1" applyAlignment="1">
      <alignment horizontal="center" vertical="top"/>
    </xf>
    <xf numFmtId="171" fontId="20" fillId="4" borderId="16" xfId="0" applyNumberFormat="1" applyFont="1" applyFill="1" applyBorder="1" applyAlignment="1">
      <alignment horizontal="justify" vertical="center" wrapText="1"/>
    </xf>
    <xf numFmtId="164" fontId="27" fillId="4" borderId="2" xfId="0" applyFont="1" applyFill="1" applyBorder="1" applyAlignment="1">
      <alignment horizontal="justify" vertical="center" wrapText="1"/>
    </xf>
    <xf numFmtId="164" fontId="15" fillId="2" borderId="0" xfId="2" applyFont="1" applyFill="1" applyAlignment="1">
      <alignment vertical="center"/>
    </xf>
    <xf numFmtId="0" fontId="9" fillId="0" borderId="0" xfId="2" applyNumberFormat="1" applyFont="1">
      <alignment vertical="top"/>
    </xf>
    <xf numFmtId="0" fontId="9" fillId="0" borderId="36" xfId="2" applyNumberFormat="1" applyFont="1" applyBorder="1">
      <alignment vertical="top"/>
    </xf>
    <xf numFmtId="164" fontId="9" fillId="0" borderId="36" xfId="2" applyFont="1" applyBorder="1">
      <alignment vertical="top"/>
    </xf>
    <xf numFmtId="164" fontId="3" fillId="0" borderId="0" xfId="2" applyFont="1" applyFill="1">
      <alignment vertical="top"/>
    </xf>
    <xf numFmtId="164" fontId="4" fillId="0" borderId="0" xfId="2" applyFont="1" applyFill="1" applyAlignment="1">
      <alignment vertical="center"/>
    </xf>
    <xf numFmtId="164" fontId="5" fillId="0" borderId="0" xfId="2" applyFont="1" applyFill="1">
      <alignment vertical="top"/>
    </xf>
    <xf numFmtId="164" fontId="28" fillId="0" borderId="0" xfId="2" applyFont="1" applyFill="1">
      <alignment vertical="top"/>
    </xf>
    <xf numFmtId="164" fontId="14" fillId="0" borderId="0" xfId="2" applyFont="1" applyFill="1" applyAlignment="1">
      <alignment vertical="center"/>
    </xf>
    <xf numFmtId="164" fontId="12" fillId="0" borderId="0" xfId="2" applyFont="1" applyFill="1" applyAlignment="1">
      <alignment vertical="center"/>
    </xf>
    <xf numFmtId="167" fontId="10" fillId="0" borderId="37" xfId="2" applyNumberFormat="1" applyFont="1" applyFill="1" applyBorder="1">
      <alignment vertical="top"/>
    </xf>
    <xf numFmtId="167" fontId="10" fillId="0" borderId="0" xfId="2" applyNumberFormat="1" applyFont="1" applyFill="1">
      <alignment vertical="top"/>
    </xf>
    <xf numFmtId="167" fontId="10" fillId="0" borderId="0" xfId="2" applyNumberFormat="1" applyFont="1">
      <alignment vertical="top"/>
    </xf>
    <xf numFmtId="164" fontId="2" fillId="0" borderId="0" xfId="2" applyFont="1" applyFill="1">
      <alignment vertical="top"/>
    </xf>
    <xf numFmtId="167" fontId="10" fillId="0" borderId="0" xfId="2" applyNumberFormat="1" applyFont="1" applyFill="1" applyBorder="1">
      <alignment vertical="top"/>
    </xf>
    <xf numFmtId="167" fontId="10" fillId="0" borderId="0" xfId="2" applyNumberFormat="1" applyFont="1" applyBorder="1">
      <alignment vertical="top"/>
    </xf>
    <xf numFmtId="164" fontId="30" fillId="0" borderId="0" xfId="2" applyFont="1">
      <alignment vertical="top"/>
    </xf>
    <xf numFmtId="164" fontId="9" fillId="0" borderId="1" xfId="2" applyFont="1" applyBorder="1">
      <alignment vertical="top"/>
    </xf>
    <xf numFmtId="0" fontId="9" fillId="0" borderId="1" xfId="2" applyNumberFormat="1" applyFont="1" applyBorder="1">
      <alignment vertical="top"/>
    </xf>
    <xf numFmtId="0" fontId="9" fillId="0" borderId="39" xfId="2" applyNumberFormat="1" applyFont="1" applyBorder="1">
      <alignment vertical="top"/>
    </xf>
    <xf numFmtId="0" fontId="9" fillId="2" borderId="0" xfId="2" applyNumberFormat="1" applyFont="1" applyFill="1">
      <alignment vertical="top"/>
    </xf>
    <xf numFmtId="164" fontId="6" fillId="2" borderId="0" xfId="2" applyFont="1" applyFill="1">
      <alignment vertical="top"/>
    </xf>
    <xf numFmtId="164" fontId="31" fillId="2" borderId="0" xfId="2" applyFont="1" applyFill="1">
      <alignment vertical="top"/>
    </xf>
    <xf numFmtId="171" fontId="6" fillId="0" borderId="0" xfId="2" applyNumberFormat="1" applyFont="1">
      <alignment vertical="top"/>
    </xf>
    <xf numFmtId="164" fontId="30" fillId="0" borderId="0" xfId="2" applyFont="1" applyBorder="1">
      <alignment vertical="top"/>
    </xf>
    <xf numFmtId="164" fontId="9" fillId="7" borderId="0" xfId="2" applyFont="1" applyFill="1">
      <alignment vertical="top"/>
    </xf>
    <xf numFmtId="164" fontId="30" fillId="0" borderId="0" xfId="2" applyFont="1" applyFill="1">
      <alignment vertical="top"/>
    </xf>
    <xf numFmtId="164" fontId="15" fillId="0" borderId="0" xfId="2" applyFont="1" applyFill="1" applyAlignment="1">
      <alignment vertical="center"/>
    </xf>
    <xf numFmtId="164" fontId="29" fillId="0" borderId="37" xfId="2" applyFont="1" applyFill="1" applyBorder="1" applyAlignment="1">
      <alignment vertical="center"/>
    </xf>
    <xf numFmtId="167" fontId="10" fillId="0" borderId="39" xfId="2" applyNumberFormat="1" applyFont="1" applyFill="1" applyBorder="1">
      <alignment vertical="top"/>
    </xf>
    <xf numFmtId="164" fontId="17" fillId="0" borderId="37" xfId="2" applyFont="1" applyFill="1" applyBorder="1">
      <alignment vertical="top"/>
    </xf>
    <xf numFmtId="164" fontId="9" fillId="0" borderId="17" xfId="2" applyFont="1" applyBorder="1">
      <alignment vertical="top"/>
    </xf>
    <xf numFmtId="167" fontId="10" fillId="0" borderId="1" xfId="2" applyNumberFormat="1" applyFont="1" applyFill="1" applyBorder="1">
      <alignment vertical="top"/>
    </xf>
    <xf numFmtId="167" fontId="10" fillId="0" borderId="1" xfId="2" applyNumberFormat="1" applyFont="1" applyBorder="1">
      <alignment vertical="top"/>
    </xf>
    <xf numFmtId="167" fontId="12" fillId="0" borderId="1" xfId="2" applyNumberFormat="1" applyFont="1" applyBorder="1">
      <alignment vertical="top"/>
    </xf>
    <xf numFmtId="164" fontId="8" fillId="0" borderId="37" xfId="2" applyFont="1" applyBorder="1">
      <alignment vertical="top"/>
    </xf>
    <xf numFmtId="164" fontId="12" fillId="0" borderId="31" xfId="2" applyFont="1" applyFill="1" applyBorder="1">
      <alignment vertical="top"/>
    </xf>
    <xf numFmtId="164" fontId="9" fillId="7" borderId="37" xfId="2" applyFont="1" applyFill="1" applyBorder="1">
      <alignment vertical="top"/>
    </xf>
    <xf numFmtId="164" fontId="9" fillId="8" borderId="37" xfId="2" applyFont="1" applyFill="1" applyBorder="1">
      <alignment vertical="top"/>
    </xf>
    <xf numFmtId="164" fontId="9" fillId="8" borderId="0" xfId="2" applyFont="1" applyFill="1">
      <alignment vertical="top"/>
    </xf>
    <xf numFmtId="164" fontId="9" fillId="9" borderId="37" xfId="2" applyFont="1" applyFill="1" applyBorder="1">
      <alignment vertical="top"/>
    </xf>
    <xf numFmtId="164" fontId="9" fillId="9" borderId="0" xfId="2" applyFont="1" applyFill="1">
      <alignment vertical="top"/>
    </xf>
    <xf numFmtId="167" fontId="12" fillId="0" borderId="39" xfId="2" applyNumberFormat="1" applyFont="1" applyBorder="1" applyAlignment="1">
      <alignment vertical="top" wrapText="1"/>
    </xf>
    <xf numFmtId="1" fontId="8" fillId="7" borderId="37" xfId="3" applyNumberFormat="1" applyFont="1" applyFill="1" applyBorder="1">
      <alignment vertical="top"/>
    </xf>
    <xf numFmtId="1" fontId="8" fillId="8" borderId="37" xfId="3" applyNumberFormat="1" applyFont="1" applyFill="1" applyBorder="1">
      <alignment vertical="top"/>
    </xf>
    <xf numFmtId="1" fontId="8" fillId="9" borderId="37" xfId="3" applyNumberFormat="1" applyFont="1" applyFill="1" applyBorder="1">
      <alignment vertical="top"/>
    </xf>
    <xf numFmtId="164" fontId="8" fillId="2" borderId="0" xfId="2" applyFont="1" applyFill="1">
      <alignment vertical="top"/>
    </xf>
    <xf numFmtId="164" fontId="17" fillId="0" borderId="0" xfId="2" applyFont="1" applyFill="1">
      <alignment vertical="top"/>
    </xf>
    <xf numFmtId="1" fontId="8" fillId="0" borderId="38" xfId="3" applyNumberFormat="1" applyFont="1" applyFill="1" applyBorder="1">
      <alignment vertical="top"/>
    </xf>
    <xf numFmtId="1" fontId="8" fillId="0" borderId="37" xfId="3" applyNumberFormat="1" applyFont="1" applyFill="1" applyBorder="1">
      <alignment vertical="top"/>
    </xf>
    <xf numFmtId="164" fontId="8" fillId="0" borderId="37" xfId="2" applyFont="1" applyBorder="1" applyAlignment="1">
      <alignment vertical="top" wrapText="1"/>
    </xf>
    <xf numFmtId="1" fontId="8" fillId="7" borderId="0" xfId="3" applyNumberFormat="1" applyFont="1" applyFill="1" applyBorder="1">
      <alignment vertical="top"/>
    </xf>
    <xf numFmtId="164" fontId="10" fillId="7" borderId="37" xfId="2" applyFont="1" applyFill="1" applyBorder="1">
      <alignment vertical="top"/>
    </xf>
    <xf numFmtId="164" fontId="10" fillId="7" borderId="0" xfId="2" applyFont="1" applyFill="1">
      <alignment vertical="top"/>
    </xf>
    <xf numFmtId="1" fontId="8" fillId="8" borderId="0" xfId="3" applyNumberFormat="1" applyFont="1" applyFill="1" applyBorder="1">
      <alignment vertical="top"/>
    </xf>
    <xf numFmtId="164" fontId="10" fillId="8" borderId="37" xfId="2" applyFont="1" applyFill="1" applyBorder="1">
      <alignment vertical="top"/>
    </xf>
    <xf numFmtId="164" fontId="10" fillId="8" borderId="0" xfId="2" applyFont="1" applyFill="1">
      <alignment vertical="top"/>
    </xf>
    <xf numFmtId="1" fontId="8" fillId="9" borderId="0" xfId="3" applyNumberFormat="1" applyFont="1" applyFill="1" applyBorder="1">
      <alignment vertical="top"/>
    </xf>
    <xf numFmtId="164" fontId="10" fillId="9" borderId="37" xfId="2" applyFont="1" applyFill="1" applyBorder="1">
      <alignment vertical="top"/>
    </xf>
    <xf numFmtId="164" fontId="10" fillId="9" borderId="0" xfId="2" applyFont="1" applyFill="1">
      <alignment vertical="top"/>
    </xf>
    <xf numFmtId="164" fontId="3" fillId="10" borderId="0" xfId="2" applyFont="1" applyFill="1">
      <alignment vertical="top"/>
    </xf>
    <xf numFmtId="164" fontId="9" fillId="10" borderId="0" xfId="2" applyFont="1" applyFill="1">
      <alignment vertical="top"/>
    </xf>
    <xf numFmtId="167" fontId="10" fillId="10" borderId="0" xfId="2" applyNumberFormat="1" applyFont="1" applyFill="1">
      <alignment vertical="top"/>
    </xf>
    <xf numFmtId="0" fontId="9" fillId="10" borderId="1" xfId="2" applyNumberFormat="1" applyFont="1" applyFill="1" applyBorder="1">
      <alignment vertical="top"/>
    </xf>
    <xf numFmtId="1" fontId="9" fillId="10" borderId="0" xfId="3" applyNumberFormat="1" applyFont="1" applyFill="1" applyBorder="1">
      <alignment vertical="top"/>
    </xf>
    <xf numFmtId="164" fontId="6" fillId="10" borderId="0" xfId="2" applyFont="1" applyFill="1">
      <alignment vertical="top"/>
    </xf>
    <xf numFmtId="164" fontId="5" fillId="10" borderId="0" xfId="2" applyFont="1" applyFill="1">
      <alignment vertical="top"/>
    </xf>
    <xf numFmtId="164" fontId="10" fillId="7" borderId="38" xfId="2" applyFont="1" applyFill="1" applyBorder="1">
      <alignment vertical="top"/>
    </xf>
    <xf numFmtId="164" fontId="10" fillId="7" borderId="36" xfId="2" applyFont="1" applyFill="1" applyBorder="1">
      <alignment vertical="top"/>
    </xf>
    <xf numFmtId="171" fontId="21" fillId="4" borderId="16" xfId="0" applyNumberFormat="1" applyFont="1" applyFill="1" applyBorder="1" applyAlignment="1">
      <alignment horizontal="justify" vertical="center" wrapText="1"/>
    </xf>
    <xf numFmtId="170" fontId="10" fillId="0" borderId="0" xfId="1" applyFont="1" applyBorder="1">
      <alignment vertical="top"/>
    </xf>
    <xf numFmtId="2" fontId="10" fillId="0" borderId="0" xfId="4" applyNumberFormat="1" applyFont="1" applyBorder="1">
      <alignment vertical="top"/>
    </xf>
    <xf numFmtId="168" fontId="10" fillId="0" borderId="0" xfId="2" applyNumberFormat="1" applyFont="1" applyFill="1" applyBorder="1">
      <alignment vertical="top"/>
    </xf>
    <xf numFmtId="171" fontId="10" fillId="0" borderId="0" xfId="2" applyNumberFormat="1" applyFont="1" applyBorder="1">
      <alignment vertical="top"/>
    </xf>
    <xf numFmtId="164" fontId="29" fillId="3" borderId="13" xfId="2" applyFont="1" applyFill="1" applyBorder="1">
      <alignment vertical="top"/>
    </xf>
    <xf numFmtId="164" fontId="29" fillId="3" borderId="14" xfId="2" applyFont="1" applyFill="1" applyBorder="1">
      <alignment vertical="top"/>
    </xf>
    <xf numFmtId="164" fontId="29" fillId="3" borderId="15" xfId="2" applyFont="1" applyFill="1" applyBorder="1">
      <alignment vertical="top"/>
    </xf>
    <xf numFmtId="164" fontId="12" fillId="0" borderId="0" xfId="2" applyFont="1" applyFill="1" applyBorder="1">
      <alignment vertical="top"/>
    </xf>
    <xf numFmtId="164" fontId="10" fillId="0" borderId="0" xfId="2" applyNumberFormat="1" applyFont="1" applyFill="1" applyBorder="1">
      <alignment vertical="top"/>
    </xf>
    <xf numFmtId="172" fontId="10" fillId="0" borderId="0" xfId="2" applyNumberFormat="1" applyFont="1" applyFill="1">
      <alignment vertical="top"/>
    </xf>
    <xf numFmtId="164" fontId="10" fillId="0" borderId="0" xfId="2" applyNumberFormat="1" applyFont="1" applyFill="1">
      <alignment vertical="top"/>
    </xf>
    <xf numFmtId="164" fontId="32" fillId="0" borderId="0" xfId="2" applyFont="1" applyFill="1">
      <alignment vertical="top"/>
    </xf>
    <xf numFmtId="171" fontId="10" fillId="0" borderId="0" xfId="2" applyNumberFormat="1" applyFont="1" applyFill="1">
      <alignment vertical="top"/>
    </xf>
    <xf numFmtId="171" fontId="10" fillId="0" borderId="0" xfId="2" applyNumberFormat="1" applyFont="1" applyFill="1" applyBorder="1">
      <alignment vertical="top"/>
    </xf>
    <xf numFmtId="175" fontId="10" fillId="0" borderId="0" xfId="2" applyNumberFormat="1" applyFont="1" applyFill="1">
      <alignment vertical="top"/>
    </xf>
    <xf numFmtId="164" fontId="10" fillId="0" borderId="37" xfId="2" applyFont="1" applyBorder="1">
      <alignment vertical="top"/>
    </xf>
    <xf numFmtId="164" fontId="10" fillId="0" borderId="37" xfId="2" applyFont="1" applyFill="1" applyBorder="1">
      <alignment vertical="top"/>
    </xf>
    <xf numFmtId="164" fontId="10" fillId="11" borderId="0" xfId="2" applyFont="1" applyFill="1">
      <alignment vertical="top"/>
    </xf>
    <xf numFmtId="170" fontId="9" fillId="0" borderId="0" xfId="1" applyFont="1">
      <alignment vertical="top"/>
    </xf>
    <xf numFmtId="164" fontId="9" fillId="7" borderId="38" xfId="2" applyFont="1" applyFill="1" applyBorder="1">
      <alignment vertical="top"/>
    </xf>
    <xf numFmtId="164" fontId="9" fillId="7" borderId="36" xfId="2" applyFont="1" applyFill="1" applyBorder="1">
      <alignment vertical="top"/>
    </xf>
    <xf numFmtId="164" fontId="9" fillId="7" borderId="40" xfId="2" applyFont="1" applyFill="1" applyBorder="1">
      <alignment vertical="top"/>
    </xf>
    <xf numFmtId="174" fontId="10" fillId="0" borderId="0" xfId="1" applyNumberFormat="1" applyFont="1" applyFill="1">
      <alignment vertical="top"/>
    </xf>
    <xf numFmtId="165" fontId="10" fillId="0" borderId="0" xfId="3" applyFont="1" applyFill="1" applyBorder="1">
      <alignment vertical="top"/>
    </xf>
    <xf numFmtId="0" fontId="10" fillId="0" borderId="0" xfId="2" applyNumberFormat="1" applyFont="1" applyFill="1" applyBorder="1">
      <alignment vertical="top"/>
    </xf>
    <xf numFmtId="0" fontId="10" fillId="0" borderId="0" xfId="2" applyNumberFormat="1" applyFont="1" applyFill="1">
      <alignment vertical="top"/>
    </xf>
    <xf numFmtId="0" fontId="10" fillId="0" borderId="0" xfId="3" applyNumberFormat="1" applyFont="1" applyFill="1">
      <alignment vertical="top"/>
    </xf>
    <xf numFmtId="165" fontId="10" fillId="0" borderId="0" xfId="3" applyFont="1" applyFill="1">
      <alignment vertical="top"/>
    </xf>
    <xf numFmtId="175" fontId="10" fillId="0" borderId="0" xfId="2" applyNumberFormat="1" applyFont="1">
      <alignment vertical="top"/>
    </xf>
    <xf numFmtId="164" fontId="10" fillId="0" borderId="0" xfId="2" applyNumberFormat="1" applyFont="1">
      <alignment vertical="top"/>
    </xf>
    <xf numFmtId="0" fontId="10" fillId="10" borderId="0" xfId="3" applyNumberFormat="1" applyFont="1" applyFill="1">
      <alignment vertical="top"/>
    </xf>
    <xf numFmtId="170" fontId="10" fillId="0" borderId="0" xfId="1" applyFont="1" applyFill="1">
      <alignment vertical="top"/>
    </xf>
    <xf numFmtId="164" fontId="10" fillId="0" borderId="9" xfId="2" applyFont="1" applyBorder="1">
      <alignment vertical="top"/>
    </xf>
    <xf numFmtId="164" fontId="10" fillId="0" borderId="9" xfId="2" applyFont="1" applyFill="1" applyBorder="1">
      <alignment vertical="top"/>
    </xf>
    <xf numFmtId="164" fontId="10" fillId="0" borderId="18" xfId="2" applyFont="1" applyBorder="1">
      <alignment vertical="top"/>
    </xf>
    <xf numFmtId="164" fontId="10" fillId="0" borderId="11" xfId="2" applyFont="1" applyBorder="1">
      <alignment vertical="top"/>
    </xf>
    <xf numFmtId="164" fontId="10" fillId="0" borderId="12" xfId="2" applyFont="1" applyBorder="1">
      <alignment vertical="top"/>
    </xf>
    <xf numFmtId="164" fontId="10" fillId="0" borderId="8" xfId="2" applyFont="1" applyFill="1" applyBorder="1">
      <alignment vertical="top"/>
    </xf>
    <xf numFmtId="164" fontId="10" fillId="0" borderId="10" xfId="2" applyFont="1" applyBorder="1">
      <alignment vertical="top"/>
    </xf>
    <xf numFmtId="170" fontId="10" fillId="0" borderId="11" xfId="1" applyFont="1" applyBorder="1" applyAlignment="1">
      <alignment horizontal="center" vertical="top"/>
    </xf>
    <xf numFmtId="164" fontId="10" fillId="0" borderId="5" xfId="2" applyFont="1" applyBorder="1">
      <alignment vertical="top"/>
    </xf>
    <xf numFmtId="164" fontId="10" fillId="0" borderId="7" xfId="2" applyFont="1" applyBorder="1">
      <alignment vertical="top"/>
    </xf>
    <xf numFmtId="170" fontId="10" fillId="0" borderId="12" xfId="1" applyFont="1" applyBorder="1" applyAlignment="1">
      <alignment horizontal="center" vertical="top"/>
    </xf>
    <xf numFmtId="164" fontId="33" fillId="2" borderId="0" xfId="0" applyFont="1" applyFill="1">
      <alignment vertical="top"/>
    </xf>
    <xf numFmtId="164" fontId="33" fillId="0" borderId="0" xfId="0" applyFont="1">
      <alignment vertical="top"/>
    </xf>
    <xf numFmtId="165" fontId="12" fillId="0" borderId="0" xfId="3" applyFont="1" applyFill="1" applyAlignment="1">
      <alignment horizontal="left" vertical="top"/>
    </xf>
    <xf numFmtId="164" fontId="33" fillId="0" borderId="0" xfId="0" applyFont="1" applyBorder="1">
      <alignment vertical="top"/>
    </xf>
    <xf numFmtId="164" fontId="34" fillId="10" borderId="0" xfId="0" applyFont="1" applyFill="1" applyBorder="1" applyAlignment="1">
      <alignment horizontal="center"/>
    </xf>
    <xf numFmtId="164" fontId="35" fillId="10" borderId="0" xfId="0" applyFont="1" applyFill="1" applyBorder="1" applyAlignment="1">
      <alignment horizontal="center"/>
    </xf>
    <xf numFmtId="164" fontId="14" fillId="10" borderId="0" xfId="0" applyFont="1" applyFill="1" applyBorder="1" applyAlignment="1">
      <alignment horizontal="left"/>
    </xf>
    <xf numFmtId="165" fontId="12" fillId="0" borderId="0" xfId="3" applyFont="1" applyFill="1" applyAlignment="1">
      <alignment horizontal="center" vertical="top"/>
    </xf>
    <xf numFmtId="164" fontId="33" fillId="0" borderId="0" xfId="0" applyFont="1" applyBorder="1" applyAlignment="1">
      <alignment vertical="center"/>
    </xf>
    <xf numFmtId="164" fontId="38" fillId="10" borderId="0" xfId="0" applyFont="1" applyFill="1" applyBorder="1" applyAlignment="1">
      <alignment horizontal="center" vertical="center" wrapText="1"/>
    </xf>
    <xf numFmtId="164" fontId="33" fillId="2" borderId="0" xfId="0" applyFont="1" applyFill="1" applyBorder="1">
      <alignment vertical="top"/>
    </xf>
    <xf numFmtId="164" fontId="39" fillId="2" borderId="0" xfId="0" applyFont="1" applyFill="1" applyBorder="1" applyAlignment="1">
      <alignment vertical="top" wrapText="1"/>
    </xf>
    <xf numFmtId="164" fontId="4" fillId="2" borderId="0" xfId="0" applyFont="1" applyFill="1" applyAlignment="1">
      <alignment horizontal="left"/>
    </xf>
    <xf numFmtId="164" fontId="33" fillId="2" borderId="0" xfId="0" applyFont="1" applyFill="1" applyAlignment="1">
      <alignment horizontal="left"/>
    </xf>
    <xf numFmtId="164" fontId="33" fillId="0" borderId="0" xfId="0" applyFont="1" applyAlignment="1">
      <alignment horizontal="left"/>
    </xf>
    <xf numFmtId="164" fontId="33" fillId="0" borderId="0" xfId="0" applyFont="1" applyFill="1" applyAlignment="1">
      <alignment horizontal="left"/>
    </xf>
    <xf numFmtId="164" fontId="9" fillId="0" borderId="0" xfId="0" applyFont="1" applyAlignment="1">
      <alignment horizontal="left"/>
    </xf>
    <xf numFmtId="164" fontId="8" fillId="0" borderId="0" xfId="0" applyFont="1" applyBorder="1" applyAlignment="1"/>
    <xf numFmtId="164" fontId="12" fillId="10" borderId="0" xfId="0" applyFont="1" applyFill="1" applyBorder="1" applyAlignment="1"/>
    <xf numFmtId="164" fontId="9" fillId="0" borderId="0" xfId="0" applyFont="1" applyBorder="1" applyAlignment="1"/>
    <xf numFmtId="172" fontId="9" fillId="0" borderId="0" xfId="5" applyFont="1" applyBorder="1">
      <alignment vertical="top"/>
    </xf>
    <xf numFmtId="164" fontId="10" fillId="10" borderId="0" xfId="0" applyFont="1" applyFill="1" applyBorder="1" applyAlignment="1"/>
    <xf numFmtId="164" fontId="9" fillId="0" borderId="0" xfId="0" applyFont="1" applyFill="1" applyBorder="1" applyAlignment="1"/>
    <xf numFmtId="164" fontId="30" fillId="0" borderId="0" xfId="0" applyFont="1" applyFill="1" applyBorder="1" applyAlignment="1">
      <alignment vertical="top" wrapText="1"/>
    </xf>
    <xf numFmtId="164" fontId="31" fillId="2" borderId="0" xfId="0" applyFont="1" applyFill="1" applyAlignment="1">
      <alignment horizontal="left"/>
    </xf>
    <xf numFmtId="164" fontId="36" fillId="10" borderId="0" xfId="0" applyFont="1" applyFill="1" applyBorder="1" applyAlignment="1">
      <alignment horizontal="center"/>
    </xf>
    <xf numFmtId="164" fontId="10" fillId="0" borderId="0" xfId="0" applyFont="1" applyFill="1" applyBorder="1" applyAlignment="1"/>
    <xf numFmtId="164" fontId="40" fillId="0" borderId="0" xfId="0" applyFont="1" applyFill="1" applyBorder="1" applyAlignment="1">
      <alignment vertical="center" wrapText="1"/>
    </xf>
    <xf numFmtId="172" fontId="9" fillId="0" borderId="0" xfId="5" applyFont="1" applyFill="1" applyBorder="1">
      <alignment vertical="top"/>
    </xf>
    <xf numFmtId="164" fontId="6" fillId="0" borderId="0" xfId="0" applyFont="1" applyFill="1" applyBorder="1" applyAlignment="1"/>
    <xf numFmtId="164" fontId="25" fillId="0" borderId="0" xfId="0" applyFont="1" applyFill="1" applyBorder="1" applyAlignment="1"/>
    <xf numFmtId="172" fontId="8" fillId="0" borderId="0" xfId="5" applyFont="1" applyBorder="1">
      <alignment vertical="top"/>
    </xf>
    <xf numFmtId="164" fontId="20" fillId="4" borderId="25" xfId="0" applyFont="1" applyFill="1" applyBorder="1" applyAlignment="1">
      <alignment horizontal="center" vertical="top"/>
    </xf>
    <xf numFmtId="164" fontId="33" fillId="0" borderId="0" xfId="0" applyFont="1" applyAlignment="1">
      <alignment vertical="top"/>
    </xf>
    <xf numFmtId="164" fontId="38" fillId="10" borderId="0" xfId="0" applyFont="1" applyFill="1" applyBorder="1" applyAlignment="1">
      <alignment vertical="center" wrapText="1"/>
    </xf>
    <xf numFmtId="164" fontId="33" fillId="0" borderId="0" xfId="0" applyFont="1" applyBorder="1" applyAlignment="1">
      <alignment vertical="top"/>
    </xf>
    <xf numFmtId="164" fontId="37" fillId="10" borderId="0" xfId="0" applyFont="1" applyFill="1" applyBorder="1" applyAlignment="1">
      <alignment vertical="center" wrapText="1"/>
    </xf>
    <xf numFmtId="49" fontId="37" fillId="10" borderId="0" xfId="0" applyNumberFormat="1" applyFont="1" applyFill="1" applyBorder="1" applyAlignment="1">
      <alignment vertical="center" wrapText="1"/>
    </xf>
    <xf numFmtId="164" fontId="17" fillId="0" borderId="6" xfId="0" applyFont="1" applyBorder="1" applyAlignment="1">
      <alignment horizontal="center"/>
    </xf>
    <xf numFmtId="164" fontId="17" fillId="0" borderId="0" xfId="0" applyFont="1" applyBorder="1" applyAlignment="1">
      <alignment horizontal="center"/>
    </xf>
    <xf numFmtId="164" fontId="17" fillId="0" borderId="7" xfId="0" applyFont="1" applyBorder="1" applyAlignment="1">
      <alignment horizontal="center"/>
    </xf>
    <xf numFmtId="164" fontId="9" fillId="4" borderId="38" xfId="2" applyFont="1" applyFill="1" applyBorder="1">
      <alignment vertical="top"/>
    </xf>
    <xf numFmtId="164" fontId="9" fillId="4" borderId="36" xfId="2" applyFont="1" applyFill="1" applyBorder="1">
      <alignment vertical="top"/>
    </xf>
    <xf numFmtId="164" fontId="9" fillId="4" borderId="37" xfId="2" applyFont="1" applyFill="1" applyBorder="1">
      <alignment vertical="top"/>
    </xf>
    <xf numFmtId="164" fontId="9" fillId="4" borderId="0" xfId="2" applyFont="1" applyFill="1" applyBorder="1">
      <alignment vertical="top"/>
    </xf>
    <xf numFmtId="164" fontId="9" fillId="4" borderId="0" xfId="2" applyFont="1" applyFill="1">
      <alignment vertical="top"/>
    </xf>
    <xf numFmtId="164" fontId="2" fillId="2" borderId="0" xfId="0" applyFont="1" applyFill="1" applyAlignment="1">
      <alignment horizontal="left" vertical="top"/>
    </xf>
    <xf numFmtId="164" fontId="9" fillId="0" borderId="0" xfId="0" applyFont="1" applyAlignment="1">
      <alignment vertical="top" wrapText="1"/>
    </xf>
    <xf numFmtId="164" fontId="10" fillId="7" borderId="0" xfId="2" applyFont="1" applyFill="1" applyBorder="1">
      <alignment vertical="top"/>
    </xf>
    <xf numFmtId="164" fontId="17" fillId="0" borderId="6" xfId="0" applyFont="1" applyBorder="1" applyAlignment="1">
      <alignment horizontal="center"/>
    </xf>
    <xf numFmtId="164" fontId="17" fillId="0" borderId="0" xfId="0" applyFont="1" applyBorder="1" applyAlignment="1">
      <alignment horizontal="center"/>
    </xf>
    <xf numFmtId="164" fontId="17" fillId="0" borderId="7" xfId="0" applyFont="1" applyBorder="1" applyAlignment="1">
      <alignment horizontal="center"/>
    </xf>
    <xf numFmtId="164" fontId="17" fillId="0" borderId="8" xfId="0" applyFont="1" applyBorder="1" applyAlignment="1">
      <alignment horizontal="center"/>
    </xf>
    <xf numFmtId="164" fontId="17" fillId="0" borderId="9" xfId="0" applyFont="1" applyBorder="1" applyAlignment="1">
      <alignment horizontal="center"/>
    </xf>
    <xf numFmtId="164" fontId="17" fillId="0" borderId="10" xfId="0" applyFont="1" applyBorder="1" applyAlignment="1">
      <alignment horizontal="center"/>
    </xf>
    <xf numFmtId="164" fontId="41" fillId="0" borderId="3" xfId="0" applyFont="1" applyBorder="1" applyAlignment="1">
      <alignment horizontal="center"/>
    </xf>
    <xf numFmtId="164" fontId="41" fillId="0" borderId="4" xfId="0" applyFont="1" applyBorder="1" applyAlignment="1">
      <alignment horizontal="center"/>
    </xf>
    <xf numFmtId="164" fontId="41" fillId="0" borderId="5" xfId="0" applyFont="1" applyBorder="1" applyAlignment="1">
      <alignment horizontal="center"/>
    </xf>
    <xf numFmtId="164" fontId="14" fillId="0" borderId="6" xfId="0" applyFont="1" applyBorder="1" applyAlignment="1">
      <alignment horizontal="center"/>
    </xf>
    <xf numFmtId="164" fontId="14" fillId="0" borderId="0" xfId="0" applyFont="1" applyBorder="1" applyAlignment="1">
      <alignment horizontal="center"/>
    </xf>
    <xf numFmtId="164" fontId="14" fillId="0" borderId="7" xfId="0" applyFont="1" applyBorder="1" applyAlignment="1">
      <alignment horizontal="center"/>
    </xf>
    <xf numFmtId="164" fontId="36" fillId="10" borderId="0" xfId="0" applyFont="1" applyFill="1" applyBorder="1" applyAlignment="1">
      <alignment horizontal="center"/>
    </xf>
    <xf numFmtId="164" fontId="41" fillId="10" borderId="0" xfId="0" applyFont="1" applyFill="1" applyBorder="1" applyAlignment="1">
      <alignment horizontal="center"/>
    </xf>
    <xf numFmtId="164" fontId="33" fillId="0" borderId="0" xfId="0" applyFont="1" applyBorder="1" applyAlignment="1">
      <alignment horizontal="center"/>
    </xf>
    <xf numFmtId="164" fontId="14" fillId="10" borderId="0" xfId="0" applyFont="1" applyFill="1" applyBorder="1" applyAlignment="1">
      <alignment horizontal="center"/>
    </xf>
    <xf numFmtId="164" fontId="35" fillId="10" borderId="0" xfId="0" applyFont="1" applyFill="1" applyBorder="1" applyAlignment="1">
      <alignment horizontal="center"/>
    </xf>
    <xf numFmtId="164" fontId="34" fillId="10" borderId="0" xfId="0" applyFont="1" applyFill="1" applyBorder="1" applyAlignment="1">
      <alignment horizontal="center"/>
    </xf>
    <xf numFmtId="164" fontId="17" fillId="0" borderId="0" xfId="0" applyFont="1" applyFill="1" applyBorder="1" applyAlignment="1">
      <alignment horizontal="center"/>
    </xf>
    <xf numFmtId="164" fontId="14" fillId="0" borderId="16" xfId="0" applyFont="1" applyFill="1" applyBorder="1" applyAlignment="1">
      <alignment horizontal="center" vertical="top"/>
    </xf>
    <xf numFmtId="164" fontId="9" fillId="0" borderId="0" xfId="0" applyFont="1" applyAlignment="1">
      <alignment horizontal="left" vertical="top" wrapText="1"/>
    </xf>
    <xf numFmtId="164" fontId="16" fillId="0" borderId="16" xfId="0" applyFont="1" applyFill="1" applyBorder="1" applyAlignment="1">
      <alignment horizontal="center" vertical="top"/>
    </xf>
    <xf numFmtId="164" fontId="20" fillId="0" borderId="16" xfId="0" applyFont="1" applyBorder="1" applyAlignment="1">
      <alignment horizontal="left" vertical="center" wrapText="1"/>
    </xf>
    <xf numFmtId="164" fontId="16" fillId="0" borderId="0" xfId="0" applyFont="1" applyBorder="1" applyAlignment="1">
      <alignment horizontal="center" vertical="center"/>
    </xf>
    <xf numFmtId="164" fontId="19" fillId="5" borderId="0" xfId="0" applyFont="1" applyFill="1" applyBorder="1" applyAlignment="1">
      <alignment horizontal="left" vertical="center" wrapText="1"/>
    </xf>
    <xf numFmtId="164" fontId="19" fillId="5" borderId="17" xfId="0" applyFont="1" applyFill="1" applyBorder="1" applyAlignment="1">
      <alignment horizontal="left" vertical="center" wrapText="1"/>
    </xf>
    <xf numFmtId="164" fontId="14" fillId="0" borderId="0" xfId="0" applyFont="1" applyFill="1" applyBorder="1" applyAlignment="1">
      <alignment horizontal="center" vertical="top"/>
    </xf>
    <xf numFmtId="164" fontId="23" fillId="5" borderId="33" xfId="0" applyFont="1" applyFill="1" applyBorder="1" applyAlignment="1">
      <alignment horizontal="center" vertical="center" wrapText="1"/>
    </xf>
    <xf numFmtId="164" fontId="23" fillId="5" borderId="32" xfId="0" applyFont="1" applyFill="1" applyBorder="1" applyAlignment="1">
      <alignment horizontal="center" vertical="center" wrapText="1"/>
    </xf>
    <xf numFmtId="164" fontId="23" fillId="5" borderId="20" xfId="0" applyFont="1" applyFill="1" applyBorder="1" applyAlignment="1">
      <alignment horizontal="center" vertical="center" wrapText="1"/>
    </xf>
    <xf numFmtId="164" fontId="23" fillId="5" borderId="24" xfId="0" applyFont="1" applyFill="1" applyBorder="1" applyAlignment="1">
      <alignment horizontal="center" vertical="center" wrapText="1"/>
    </xf>
    <xf numFmtId="164" fontId="23" fillId="5" borderId="23" xfId="0" applyFont="1" applyFill="1" applyBorder="1" applyAlignment="1">
      <alignment horizontal="center" vertical="center" wrapText="1"/>
    </xf>
    <xf numFmtId="164" fontId="16" fillId="0" borderId="33" xfId="0" applyFont="1" applyBorder="1" applyAlignment="1">
      <alignment horizontal="left" vertical="center" wrapText="1"/>
    </xf>
    <xf numFmtId="164" fontId="16" fillId="0" borderId="32" xfId="0" applyFont="1" applyBorder="1" applyAlignment="1">
      <alignment horizontal="left" vertical="center" wrapText="1"/>
    </xf>
    <xf numFmtId="164" fontId="16" fillId="0" borderId="23" xfId="0" applyFont="1" applyBorder="1" applyAlignment="1">
      <alignment horizontal="left" vertical="center" wrapText="1"/>
    </xf>
    <xf numFmtId="171" fontId="18" fillId="4" borderId="33" xfId="0" applyNumberFormat="1" applyFont="1" applyFill="1" applyBorder="1" applyAlignment="1">
      <alignment horizontal="center" vertical="center" wrapText="1"/>
    </xf>
    <xf numFmtId="171" fontId="18" fillId="4" borderId="32" xfId="0" applyNumberFormat="1" applyFont="1" applyFill="1" applyBorder="1" applyAlignment="1">
      <alignment horizontal="center" vertical="center" wrapText="1"/>
    </xf>
    <xf numFmtId="171" fontId="18" fillId="4" borderId="23" xfId="0" applyNumberFormat="1" applyFont="1" applyFill="1" applyBorder="1" applyAlignment="1">
      <alignment horizontal="center" vertical="center" wrapText="1"/>
    </xf>
    <xf numFmtId="164" fontId="18" fillId="4" borderId="33" xfId="0" applyFont="1" applyFill="1" applyBorder="1" applyAlignment="1">
      <alignment horizontal="center" vertical="center" wrapText="1"/>
    </xf>
    <xf numFmtId="164" fontId="18" fillId="4" borderId="32" xfId="0" applyFont="1" applyFill="1" applyBorder="1" applyAlignment="1">
      <alignment horizontal="center" vertical="center" wrapText="1"/>
    </xf>
    <xf numFmtId="164" fontId="18" fillId="4" borderId="23" xfId="0" applyFont="1" applyFill="1" applyBorder="1" applyAlignment="1">
      <alignment horizontal="center" vertical="center" wrapText="1"/>
    </xf>
    <xf numFmtId="164" fontId="23" fillId="5" borderId="24" xfId="0" applyFont="1" applyFill="1" applyBorder="1" applyAlignment="1">
      <alignment vertical="center" wrapText="1"/>
    </xf>
    <xf numFmtId="164" fontId="23" fillId="5" borderId="20" xfId="0" applyFont="1" applyFill="1" applyBorder="1" applyAlignment="1">
      <alignment vertical="center" wrapText="1"/>
    </xf>
    <xf numFmtId="164" fontId="23" fillId="5" borderId="23" xfId="0" applyFont="1" applyFill="1" applyBorder="1" applyAlignment="1">
      <alignment vertical="center" wrapText="1"/>
    </xf>
    <xf numFmtId="164" fontId="16" fillId="0" borderId="0" xfId="0" applyFont="1" applyFill="1" applyBorder="1" applyAlignment="1">
      <alignment horizontal="center" vertical="top"/>
    </xf>
    <xf numFmtId="164" fontId="20" fillId="0" borderId="29" xfId="0" applyFont="1" applyFill="1" applyBorder="1" applyAlignment="1">
      <alignment horizontal="center" vertical="top" wrapText="1"/>
    </xf>
    <xf numFmtId="164" fontId="20" fillId="0" borderId="30" xfId="0" applyFont="1" applyFill="1" applyBorder="1" applyAlignment="1">
      <alignment horizontal="center" vertical="top" wrapText="1"/>
    </xf>
    <xf numFmtId="164" fontId="20" fillId="0" borderId="25" xfId="0" applyFont="1" applyFill="1" applyBorder="1" applyAlignment="1">
      <alignment horizontal="left" vertical="top" wrapText="1"/>
    </xf>
    <xf numFmtId="164" fontId="20" fillId="0" borderId="26" xfId="0" applyFont="1" applyFill="1" applyBorder="1" applyAlignment="1">
      <alignment horizontal="left" vertical="top" wrapText="1"/>
    </xf>
    <xf numFmtId="164" fontId="20" fillId="0" borderId="27" xfId="0" applyFont="1" applyFill="1" applyBorder="1" applyAlignment="1">
      <alignment horizontal="left" vertical="top" wrapText="1"/>
    </xf>
    <xf numFmtId="164" fontId="20" fillId="0" borderId="28" xfId="0" applyFont="1" applyFill="1" applyBorder="1" applyAlignment="1">
      <alignment horizontal="left" vertical="top" wrapText="1"/>
    </xf>
    <xf numFmtId="170" fontId="21" fillId="0" borderId="0" xfId="1" applyFont="1" applyFill="1" applyBorder="1" applyAlignment="1">
      <alignment horizontal="center" vertical="top"/>
    </xf>
    <xf numFmtId="164" fontId="10" fillId="0" borderId="3" xfId="2" applyFont="1" applyFill="1" applyBorder="1" applyAlignment="1">
      <alignment horizontal="center" vertical="top"/>
    </xf>
    <xf numFmtId="164" fontId="10" fillId="0" borderId="5" xfId="2" applyFont="1" applyFill="1" applyBorder="1" applyAlignment="1">
      <alignment horizontal="center" vertical="top"/>
    </xf>
    <xf numFmtId="164" fontId="10" fillId="0" borderId="6" xfId="2" applyFont="1" applyFill="1" applyBorder="1" applyAlignment="1">
      <alignment horizontal="center" vertical="top"/>
    </xf>
    <xf numFmtId="164" fontId="10" fillId="0" borderId="7" xfId="2" applyFont="1" applyFill="1" applyBorder="1" applyAlignment="1">
      <alignment horizontal="center" vertical="top"/>
    </xf>
  </cellXfs>
  <cellStyles count="8">
    <cellStyle name="DateLong" xfId="6"/>
    <cellStyle name="DateShort" xfId="3"/>
    <cellStyle name="Factor" xfId="5"/>
    <cellStyle name="Normal" xfId="0" builtinId="0" customBuiltin="1"/>
    <cellStyle name="Normal 2" xfId="2"/>
    <cellStyle name="Percent" xfId="1" builtinId="5" customBuiltin="1"/>
    <cellStyle name="Percent 2" xfId="4"/>
    <cellStyle name="Year" xfId="7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540202</xdr:colOff>
      <xdr:row>2</xdr:row>
      <xdr:rowOff>95250</xdr:rowOff>
    </xdr:from>
    <xdr:to>
      <xdr:col>6</xdr:col>
      <xdr:colOff>902155</xdr:colOff>
      <xdr:row>10</xdr:row>
      <xdr:rowOff>174172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8B5C5C5-86B5-45E4-9176-20F42C6D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002" y="514350"/>
          <a:ext cx="3276603" cy="179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15</xdr:row>
      <xdr:rowOff>47625</xdr:rowOff>
    </xdr:from>
    <xdr:to>
      <xdr:col>6</xdr:col>
      <xdr:colOff>104775</xdr:colOff>
      <xdr:row>21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8C1C8B5-C3BA-4BAF-A756-341866A2C607}"/>
            </a:ext>
          </a:extLst>
        </xdr:cNvPr>
        <xdr:cNvSpPr/>
      </xdr:nvSpPr>
      <xdr:spPr>
        <a:xfrm>
          <a:off x="4352925" y="3829050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3</xdr:col>
      <xdr:colOff>714375</xdr:colOff>
      <xdr:row>13</xdr:row>
      <xdr:rowOff>0</xdr:rowOff>
    </xdr:from>
    <xdr:to>
      <xdr:col>4</xdr:col>
      <xdr:colOff>371476</xdr:colOff>
      <xdr:row>17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4AEE0955-2FC6-46A7-954C-F9F443D838A4}"/>
            </a:ext>
          </a:extLst>
        </xdr:cNvPr>
        <xdr:cNvCxnSpPr/>
      </xdr:nvCxnSpPr>
      <xdr:spPr>
        <a:xfrm flipH="1" flipV="1">
          <a:off x="1943100" y="3409950"/>
          <a:ext cx="466726" cy="771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238125</xdr:colOff>
      <xdr:row>17</xdr:row>
      <xdr:rowOff>47626</xdr:rowOff>
    </xdr:from>
    <xdr:to>
      <xdr:col>4</xdr:col>
      <xdr:colOff>1905000</xdr:colOff>
      <xdr:row>20</xdr:row>
      <xdr:rowOff>114301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A0E99EEB-6A20-473A-A12C-EBF12670A361}"/>
            </a:ext>
          </a:extLst>
        </xdr:cNvPr>
        <xdr:cNvSpPr/>
      </xdr:nvSpPr>
      <xdr:spPr>
        <a:xfrm>
          <a:off x="2276475" y="4191001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714375</xdr:colOff>
      <xdr:row>4</xdr:row>
      <xdr:rowOff>57151</xdr:rowOff>
    </xdr:from>
    <xdr:to>
      <xdr:col>5</xdr:col>
      <xdr:colOff>209550</xdr:colOff>
      <xdr:row>33</xdr:row>
      <xdr:rowOff>114301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9A609C7-0A97-4819-A556-23C7D938B003}"/>
            </a:ext>
          </a:extLst>
        </xdr:cNvPr>
        <xdr:cNvSpPr/>
      </xdr:nvSpPr>
      <xdr:spPr>
        <a:xfrm>
          <a:off x="1943100" y="895351"/>
          <a:ext cx="5238750" cy="5448300"/>
        </a:xfrm>
        <a:prstGeom prst="rect">
          <a:avLst/>
        </a:prstGeom>
        <a:noFill/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295274</xdr:colOff>
      <xdr:row>9</xdr:row>
      <xdr:rowOff>85725</xdr:rowOff>
    </xdr:from>
    <xdr:to>
      <xdr:col>5</xdr:col>
      <xdr:colOff>1962149</xdr:colOff>
      <xdr:row>15</xdr:row>
      <xdr:rowOff>123825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581581D7-D024-485D-890A-D36FFE6B47D0}"/>
            </a:ext>
          </a:extLst>
        </xdr:cNvPr>
        <xdr:cNvSpPr/>
      </xdr:nvSpPr>
      <xdr:spPr>
        <a:xfrm>
          <a:off x="6934199" y="1971675"/>
          <a:ext cx="1666875" cy="11239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1428750</xdr:colOff>
      <xdr:row>19</xdr:row>
      <xdr:rowOff>152400</xdr:rowOff>
    </xdr:from>
    <xdr:to>
      <xdr:col>5</xdr:col>
      <xdr:colOff>514350</xdr:colOff>
      <xdr:row>22</xdr:row>
      <xdr:rowOff>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xmlns="" id="{02008D3B-082B-49B1-A70D-18318A67BB45}"/>
            </a:ext>
          </a:extLst>
        </xdr:cNvPr>
        <xdr:cNvCxnSpPr/>
      </xdr:nvCxnSpPr>
      <xdr:spPr>
        <a:xfrm flipH="1" flipV="1">
          <a:off x="6019800" y="3848100"/>
          <a:ext cx="1133475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333375</xdr:colOff>
      <xdr:row>20</xdr:row>
      <xdr:rowOff>19051</xdr:rowOff>
    </xdr:from>
    <xdr:to>
      <xdr:col>5</xdr:col>
      <xdr:colOff>2000250</xdr:colOff>
      <xdr:row>23</xdr:row>
      <xdr:rowOff>85726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E432265C-0D86-4409-83BD-E9EA9F64F138}"/>
            </a:ext>
          </a:extLst>
        </xdr:cNvPr>
        <xdr:cNvSpPr/>
      </xdr:nvSpPr>
      <xdr:spPr>
        <a:xfrm>
          <a:off x="6972300" y="389572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1371600</xdr:colOff>
      <xdr:row>21</xdr:row>
      <xdr:rowOff>28575</xdr:rowOff>
    </xdr:from>
    <xdr:to>
      <xdr:col>4</xdr:col>
      <xdr:colOff>828675</xdr:colOff>
      <xdr:row>26</xdr:row>
      <xdr:rowOff>171450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1CEEC49-76CF-4277-8288-69D6F77DDAE4}"/>
            </a:ext>
          </a:extLst>
        </xdr:cNvPr>
        <xdr:cNvSpPr/>
      </xdr:nvSpPr>
      <xdr:spPr>
        <a:xfrm>
          <a:off x="3562350" y="5095875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1476376</xdr:colOff>
      <xdr:row>17</xdr:row>
      <xdr:rowOff>333376</xdr:rowOff>
    </xdr:from>
    <xdr:to>
      <xdr:col>5</xdr:col>
      <xdr:colOff>314325</xdr:colOff>
      <xdr:row>21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89260A17-8E43-4F42-9066-C4D052F78ED9}"/>
            </a:ext>
          </a:extLst>
        </xdr:cNvPr>
        <xdr:cNvCxnSpPr/>
      </xdr:nvCxnSpPr>
      <xdr:spPr>
        <a:xfrm flipH="1" flipV="1">
          <a:off x="6096001" y="4476751"/>
          <a:ext cx="1409699" cy="6095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2324100</xdr:colOff>
      <xdr:row>21</xdr:row>
      <xdr:rowOff>28576</xdr:rowOff>
    </xdr:from>
    <xdr:to>
      <xdr:col>5</xdr:col>
      <xdr:colOff>1419225</xdr:colOff>
      <xdr:row>24</xdr:row>
      <xdr:rowOff>66676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FDB23096-ED16-45E4-BA96-D77567D31D4A}"/>
            </a:ext>
          </a:extLst>
        </xdr:cNvPr>
        <xdr:cNvSpPr/>
      </xdr:nvSpPr>
      <xdr:spPr>
        <a:xfrm>
          <a:off x="6943725" y="509587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9</xdr:row>
      <xdr:rowOff>0</xdr:rowOff>
    </xdr:from>
    <xdr:to>
      <xdr:col>7</xdr:col>
      <xdr:colOff>1362075</xdr:colOff>
      <xdr:row>14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68DCD00-AEBD-40F8-9400-D8F65CBA4B1D}"/>
            </a:ext>
          </a:extLst>
        </xdr:cNvPr>
        <xdr:cNvSpPr/>
      </xdr:nvSpPr>
      <xdr:spPr>
        <a:xfrm>
          <a:off x="8620125" y="1809750"/>
          <a:ext cx="1885950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3</xdr:col>
      <xdr:colOff>2228850</xdr:colOff>
      <xdr:row>19</xdr:row>
      <xdr:rowOff>152400</xdr:rowOff>
    </xdr:from>
    <xdr:to>
      <xdr:col>6</xdr:col>
      <xdr:colOff>209550</xdr:colOff>
      <xdr:row>19</xdr:row>
      <xdr:rowOff>152401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849D8D9E-A12D-4728-9C38-30E21517E54A}"/>
            </a:ext>
          </a:extLst>
        </xdr:cNvPr>
        <xdr:cNvCxnSpPr>
          <a:stCxn id="4" idx="1"/>
        </xdr:cNvCxnSpPr>
      </xdr:nvCxnSpPr>
      <xdr:spPr>
        <a:xfrm flipH="1" flipV="1">
          <a:off x="5324475" y="3867150"/>
          <a:ext cx="3419475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18</xdr:row>
      <xdr:rowOff>38101</xdr:rowOff>
    </xdr:from>
    <xdr:to>
      <xdr:col>7</xdr:col>
      <xdr:colOff>1266825</xdr:colOff>
      <xdr:row>21</xdr:row>
      <xdr:rowOff>76201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616E092B-3CCD-4C79-8775-2B4877AD39A6}"/>
            </a:ext>
          </a:extLst>
        </xdr:cNvPr>
        <xdr:cNvSpPr/>
      </xdr:nvSpPr>
      <xdr:spPr>
        <a:xfrm>
          <a:off x="8743950" y="3562351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2642236</xdr:colOff>
      <xdr:row>33</xdr:row>
      <xdr:rowOff>150495</xdr:rowOff>
    </xdr:from>
    <xdr:to>
      <xdr:col>5</xdr:col>
      <xdr:colOff>175261</xdr:colOff>
      <xdr:row>39</xdr:row>
      <xdr:rowOff>102870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33033C85-2EC7-46EC-9568-5E1CBDB95A15}"/>
            </a:ext>
          </a:extLst>
        </xdr:cNvPr>
        <xdr:cNvSpPr/>
      </xdr:nvSpPr>
      <xdr:spPr>
        <a:xfrm>
          <a:off x="3518536" y="4958715"/>
          <a:ext cx="1967865" cy="104965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6</xdr:col>
      <xdr:colOff>314325</xdr:colOff>
      <xdr:row>19</xdr:row>
      <xdr:rowOff>0</xdr:rowOff>
    </xdr:from>
    <xdr:to>
      <xdr:col>8</xdr:col>
      <xdr:colOff>19050</xdr:colOff>
      <xdr:row>21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E65E7B70-E976-4266-B7E7-11CD350949AE}"/>
            </a:ext>
          </a:extLst>
        </xdr:cNvPr>
        <xdr:cNvCxnSpPr/>
      </xdr:nvCxnSpPr>
      <xdr:spPr>
        <a:xfrm flipH="1" flipV="1">
          <a:off x="6200775" y="4514850"/>
          <a:ext cx="1133475" cy="390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20</xdr:row>
      <xdr:rowOff>171451</xdr:rowOff>
    </xdr:from>
    <xdr:to>
      <xdr:col>10</xdr:col>
      <xdr:colOff>38100</xdr:colOff>
      <xdr:row>23</xdr:row>
      <xdr:rowOff>180976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738C162D-F3A1-4711-A028-99668FA98265}"/>
            </a:ext>
          </a:extLst>
        </xdr:cNvPr>
        <xdr:cNvSpPr/>
      </xdr:nvSpPr>
      <xdr:spPr>
        <a:xfrm>
          <a:off x="6648450" y="4876801"/>
          <a:ext cx="160972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7</xdr:row>
      <xdr:rowOff>200024</xdr:rowOff>
    </xdr:from>
    <xdr:to>
      <xdr:col>5</xdr:col>
      <xdr:colOff>2028824</xdr:colOff>
      <xdr:row>14</xdr:row>
      <xdr:rowOff>57150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A7AC2301-E65E-44D5-A960-75E6442E3BFC}"/>
            </a:ext>
          </a:extLst>
        </xdr:cNvPr>
        <xdr:cNvSpPr/>
      </xdr:nvSpPr>
      <xdr:spPr>
        <a:xfrm>
          <a:off x="5457825" y="1543049"/>
          <a:ext cx="1885949" cy="120015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  <xdr:twoCellAnchor>
    <xdr:from>
      <xdr:col>4</xdr:col>
      <xdr:colOff>628650</xdr:colOff>
      <xdr:row>10</xdr:row>
      <xdr:rowOff>0</xdr:rowOff>
    </xdr:from>
    <xdr:to>
      <xdr:col>4</xdr:col>
      <xdr:colOff>638176</xdr:colOff>
      <xdr:row>14</xdr:row>
      <xdr:rowOff>104776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3F271A41-230F-45CB-AD59-1B6BD3C2A67A}"/>
            </a:ext>
          </a:extLst>
        </xdr:cNvPr>
        <xdr:cNvCxnSpPr/>
      </xdr:nvCxnSpPr>
      <xdr:spPr>
        <a:xfrm flipH="1" flipV="1">
          <a:off x="4505325" y="1924050"/>
          <a:ext cx="9526" cy="87630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12</xdr:row>
      <xdr:rowOff>57151</xdr:rowOff>
    </xdr:from>
    <xdr:to>
      <xdr:col>5</xdr:col>
      <xdr:colOff>0</xdr:colOff>
      <xdr:row>15</xdr:row>
      <xdr:rowOff>95251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A052C5BF-5727-424D-B178-B63815E69D2F}"/>
            </a:ext>
          </a:extLst>
        </xdr:cNvPr>
        <xdr:cNvSpPr/>
      </xdr:nvSpPr>
      <xdr:spPr>
        <a:xfrm>
          <a:off x="3648075" y="2371726"/>
          <a:ext cx="1666875" cy="609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 b="1"/>
            <a:t>These are temporary values</a:t>
          </a:r>
        </a:p>
        <a:p>
          <a:pPr algn="ctr"/>
          <a:endParaRPr lang="en-US" sz="14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4</xdr:row>
      <xdr:rowOff>47625</xdr:rowOff>
    </xdr:from>
    <xdr:to>
      <xdr:col>6</xdr:col>
      <xdr:colOff>219075</xdr:colOff>
      <xdr:row>9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1AB6479A-B3B0-437F-9581-358EAB0A3AA0}"/>
            </a:ext>
          </a:extLst>
        </xdr:cNvPr>
        <xdr:cNvSpPr/>
      </xdr:nvSpPr>
      <xdr:spPr>
        <a:xfrm>
          <a:off x="6924675" y="895350"/>
          <a:ext cx="2124075" cy="10763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Data</a:t>
          </a:r>
          <a:r>
            <a:rPr lang="en-US" sz="1600" b="1" baseline="0"/>
            <a:t> Entries in the Yellow Cells are from Bidders Proposal</a:t>
          </a:r>
          <a:endParaRPr lang="en-US" sz="1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19</xdr:col>
      <xdr:colOff>365950</xdr:colOff>
      <xdr:row>6</xdr:row>
      <xdr:rowOff>180307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F3CC4EA-BC88-4A4B-B3F2-B521132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180975"/>
          <a:ext cx="2194750" cy="1085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iddiqui/Desktop/Olkaria%20VI%20Model%20vFSR%20DRAF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siddiqui/Desktop/Olkaria%20VI%20Model%20v1.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tnel\AppData\Local\Microsoft\Windows\Temporary%20Internet%20Files\Content.Outlook\XA3M1TH0\Example%20pro%20form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ontrols"/>
      <sheetName val="PPP Options"/>
      <sheetName val="LCOE"/>
      <sheetName val="IRR"/>
      <sheetName val="CBA"/>
      <sheetName val="FinStat"/>
      <sheetName val="RiskVal"/>
      <sheetName val="Sensitivity"/>
      <sheetName val="Summary Tables"/>
      <sheetName val="Inputs"/>
      <sheetName val="CAPEX"/>
      <sheetName val="Timing"/>
      <sheetName val="Sources_Uses"/>
      <sheetName val="Ops"/>
      <sheetName val="Debt"/>
      <sheetName val="Tax_Dep"/>
      <sheetName val="Notes"/>
    </sheetNames>
    <sheetDataSet>
      <sheetData sheetId="0" refreshError="1"/>
      <sheetData sheetId="1" refreshError="1"/>
      <sheetData sheetId="2">
        <row r="56">
          <cell r="F56">
            <v>20915.070410777331</v>
          </cell>
        </row>
        <row r="94">
          <cell r="F94">
            <v>38.572481058911599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7">
          <cell r="F157">
            <v>172241.38463068425</v>
          </cell>
        </row>
        <row r="210">
          <cell r="F210">
            <v>224071.00411189528</v>
          </cell>
        </row>
        <row r="212">
          <cell r="F212">
            <v>0.74999895247926929</v>
          </cell>
        </row>
        <row r="291">
          <cell r="F291">
            <v>8.4563329849823898E-2</v>
          </cell>
        </row>
      </sheetData>
      <sheetData sheetId="12" refreshError="1"/>
      <sheetData sheetId="13" refreshError="1"/>
      <sheetData sheetId="14" refreshError="1"/>
      <sheetData sheetId="15"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968015.99999999988</v>
          </cell>
          <cell r="O15">
            <v>1155974.3999999999</v>
          </cell>
          <cell r="P15">
            <v>1159132.8</v>
          </cell>
          <cell r="Q15">
            <v>1155974.3999999999</v>
          </cell>
          <cell r="R15">
            <v>1155974.3999999999</v>
          </cell>
          <cell r="S15">
            <v>1155974.3999999999</v>
          </cell>
          <cell r="T15">
            <v>1159132.8</v>
          </cell>
          <cell r="U15">
            <v>1155974.3999999999</v>
          </cell>
          <cell r="V15">
            <v>1155974.3999999999</v>
          </cell>
          <cell r="W15">
            <v>1155974.3999999999</v>
          </cell>
          <cell r="X15">
            <v>1159132.8</v>
          </cell>
          <cell r="Y15">
            <v>1155974.3999999999</v>
          </cell>
          <cell r="Z15">
            <v>1155974.3999999999</v>
          </cell>
          <cell r="AA15">
            <v>1155974.3999999999</v>
          </cell>
          <cell r="AB15">
            <v>1159132.8</v>
          </cell>
          <cell r="AC15">
            <v>1155974.3999999999</v>
          </cell>
          <cell r="AD15">
            <v>1155974.3999999999</v>
          </cell>
          <cell r="AE15">
            <v>1155974.3999999999</v>
          </cell>
          <cell r="AF15">
            <v>1159132.8</v>
          </cell>
          <cell r="AG15">
            <v>1155974.3999999999</v>
          </cell>
          <cell r="AH15">
            <v>1155974.3999999999</v>
          </cell>
          <cell r="AI15">
            <v>1155974.3999999999</v>
          </cell>
          <cell r="AJ15">
            <v>1159132.8</v>
          </cell>
          <cell r="AK15">
            <v>1155974.3999999999</v>
          </cell>
          <cell r="AL15">
            <v>1155974.3999999999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51417.318911127186</v>
          </cell>
          <cell r="O97">
            <v>60009.145419160683</v>
          </cell>
          <cell r="P97">
            <v>60449.601413288314</v>
          </cell>
          <cell r="Q97">
            <v>60629.362131706795</v>
          </cell>
          <cell r="R97">
            <v>60955.776907526058</v>
          </cell>
          <cell r="S97">
            <v>61288.842957451037</v>
          </cell>
          <cell r="T97">
            <v>61770.341001923371</v>
          </cell>
          <cell r="U97">
            <v>61975.474551098559</v>
          </cell>
          <cell r="V97">
            <v>62329.319921639821</v>
          </cell>
          <cell r="W97">
            <v>62690.376334637054</v>
          </cell>
          <cell r="X97">
            <v>63202.069564239522</v>
          </cell>
          <cell r="Y97">
            <v>63434.713954509156</v>
          </cell>
          <cell r="Z97">
            <v>63818.298575963359</v>
          </cell>
          <cell r="AA97">
            <v>64209.701193446577</v>
          </cell>
          <cell r="AB97">
            <v>64754.128263021252</v>
          </cell>
          <cell r="AC97">
            <v>65016.601961511173</v>
          </cell>
          <cell r="AD97">
            <v>65432.429106089854</v>
          </cell>
          <cell r="AE97">
            <v>65856.732369630117</v>
          </cell>
          <cell r="AF97">
            <v>66436.645700514215</v>
          </cell>
          <cell r="AG97">
            <v>66731.462889049188</v>
          </cell>
          <cell r="AH97">
            <v>67182.246878465245</v>
          </cell>
          <cell r="AI97">
            <v>67642.220600270739</v>
          </cell>
          <cell r="AJ97">
            <v>68260.604409736814</v>
          </cell>
          <cell r="AK97">
            <v>68590.491535190784</v>
          </cell>
          <cell r="AL97">
            <v>69079.175564245088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43745.012700806576</v>
          </cell>
          <cell r="O149">
            <v>47535.304032387467</v>
          </cell>
          <cell r="P149">
            <v>47774.516682344183</v>
          </cell>
          <cell r="Q149">
            <v>48029.375970381618</v>
          </cell>
          <cell r="R149">
            <v>48301.010468373264</v>
          </cell>
          <cell r="S149">
            <v>48578.380372852298</v>
          </cell>
          <cell r="T149">
            <v>48873.685501857064</v>
          </cell>
          <cell r="U149">
            <v>49150.814380981465</v>
          </cell>
          <cell r="V149">
            <v>49446.12896123845</v>
          </cell>
          <cell r="W149">
            <v>49747.68001167319</v>
          </cell>
          <cell r="X149">
            <v>50068.673628363715</v>
          </cell>
          <cell r="Y149">
            <v>50370.022224376917</v>
          </cell>
          <cell r="Z149">
            <v>50691.085793119586</v>
          </cell>
          <cell r="AA149">
            <v>51018.930765175392</v>
          </cell>
          <cell r="AB149">
            <v>51367.852520642286</v>
          </cell>
          <cell r="AC149">
            <v>51695.542090219918</v>
          </cell>
          <cell r="AD149">
            <v>52044.60470362573</v>
          </cell>
          <cell r="AE149">
            <v>52401.041371933519</v>
          </cell>
          <cell r="AF149">
            <v>52780.326612711928</v>
          </cell>
          <cell r="AG149">
            <v>53136.664591550536</v>
          </cell>
          <cell r="AH149">
            <v>53516.173350457742</v>
          </cell>
          <cell r="AI149">
            <v>53903.700721715031</v>
          </cell>
          <cell r="AJ149">
            <v>54315.997626198077</v>
          </cell>
          <cell r="AK149">
            <v>54703.494003021602</v>
          </cell>
          <cell r="AL149">
            <v>55116.110345150002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Inputs"/>
      <sheetName val="Timing"/>
      <sheetName val="Sources_Uses"/>
      <sheetName val="Ops"/>
      <sheetName val="Debt"/>
      <sheetName val="Tax_Dep"/>
      <sheetName val="FinStat"/>
      <sheetName val="IRR"/>
      <sheetName val="Controls"/>
      <sheetName val="{temp}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7">
          <cell r="F37">
            <v>30.424609330034833</v>
          </cell>
          <cell r="J37">
            <v>31642.298604668391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out"/>
      <sheetName val="Example"/>
    </sheetNames>
    <sheetDataSet>
      <sheetData sheetId="0">
        <row r="6">
          <cell r="A6">
            <v>0.372</v>
          </cell>
        </row>
        <row r="7">
          <cell r="A7">
            <v>0.34899999999999998</v>
          </cell>
        </row>
        <row r="12">
          <cell r="A12">
            <v>0</v>
          </cell>
        </row>
        <row r="13">
          <cell r="A13">
            <v>0.7</v>
          </cell>
        </row>
        <row r="18">
          <cell r="A18">
            <v>21</v>
          </cell>
        </row>
        <row r="19">
          <cell r="A19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XFD27"/>
  <sheetViews>
    <sheetView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E31" sqref="E31"/>
    </sheetView>
  </sheetViews>
  <sheetFormatPr defaultColWidth="0" defaultRowHeight="14.25" x14ac:dyDescent="0.25"/>
  <cols>
    <col min="1" max="4" width="2.140625" style="14" customWidth="1"/>
    <col min="5" max="5" width="32.140625" style="14" customWidth="1"/>
    <col min="6" max="8" width="12.140625" style="14" customWidth="1"/>
    <col min="9" max="9" width="2.140625" style="14" customWidth="1"/>
    <col min="10" max="44" width="11.42578125" style="14" customWidth="1"/>
    <col min="45" max="16384" width="9.28515625" style="14" hidden="1"/>
  </cols>
  <sheetData>
    <row r="1" spans="1:16384" s="4" customFormat="1" ht="15" x14ac:dyDescent="0.3">
      <c r="A1" s="1" t="s">
        <v>25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84" s="5" customFormat="1" ht="13.15" x14ac:dyDescent="0.3">
      <c r="E2" s="6" t="s">
        <v>4</v>
      </c>
      <c r="F2" s="6"/>
      <c r="G2" s="6"/>
      <c r="H2" s="6"/>
      <c r="J2" s="7">
        <v>43466</v>
      </c>
      <c r="K2" s="7">
        <v>43831</v>
      </c>
      <c r="L2" s="7">
        <v>44197</v>
      </c>
      <c r="M2" s="7">
        <v>44562</v>
      </c>
      <c r="N2" s="7">
        <v>44927</v>
      </c>
      <c r="O2" s="7">
        <v>45292</v>
      </c>
      <c r="P2" s="7">
        <v>45658</v>
      </c>
      <c r="Q2" s="7">
        <v>46023</v>
      </c>
      <c r="R2" s="7">
        <v>46388</v>
      </c>
      <c r="S2" s="7">
        <v>46753</v>
      </c>
      <c r="T2" s="7">
        <v>47119</v>
      </c>
      <c r="U2" s="7">
        <v>47484</v>
      </c>
      <c r="V2" s="7">
        <v>47849</v>
      </c>
      <c r="W2" s="7">
        <v>48214</v>
      </c>
      <c r="X2" s="7">
        <v>48580</v>
      </c>
      <c r="Y2" s="7">
        <v>48945</v>
      </c>
      <c r="Z2" s="7">
        <v>49310</v>
      </c>
      <c r="AA2" s="7">
        <v>49675</v>
      </c>
      <c r="AB2" s="7">
        <v>50041</v>
      </c>
      <c r="AC2" s="7">
        <v>50406</v>
      </c>
      <c r="AD2" s="7">
        <v>50771</v>
      </c>
      <c r="AE2" s="7">
        <v>51136</v>
      </c>
      <c r="AF2" s="7">
        <v>51502</v>
      </c>
      <c r="AG2" s="7">
        <v>51867</v>
      </c>
      <c r="AH2" s="7">
        <v>52232</v>
      </c>
      <c r="AI2" s="7">
        <v>52597</v>
      </c>
      <c r="AJ2" s="7">
        <v>52963</v>
      </c>
      <c r="AK2" s="7">
        <v>53328</v>
      </c>
      <c r="AL2" s="7">
        <v>53693</v>
      </c>
      <c r="AM2" s="7">
        <v>54058</v>
      </c>
      <c r="AN2" s="7">
        <v>54424</v>
      </c>
      <c r="AO2" s="7">
        <v>54789</v>
      </c>
      <c r="AP2" s="7">
        <v>55154</v>
      </c>
      <c r="AQ2" s="7">
        <v>55519</v>
      </c>
      <c r="AR2" s="7">
        <v>55885</v>
      </c>
    </row>
    <row r="3" spans="1:16384" s="5" customFormat="1" ht="13.15" x14ac:dyDescent="0.3">
      <c r="E3" s="6" t="s">
        <v>5</v>
      </c>
      <c r="F3" s="6"/>
      <c r="G3" s="6"/>
      <c r="H3" s="6"/>
      <c r="J3" s="8">
        <v>2019</v>
      </c>
      <c r="K3" s="8">
        <v>2020</v>
      </c>
      <c r="L3" s="8">
        <v>2021</v>
      </c>
      <c r="M3" s="8">
        <v>2022</v>
      </c>
      <c r="N3" s="8">
        <v>2023</v>
      </c>
      <c r="O3" s="8">
        <v>2024</v>
      </c>
      <c r="P3" s="8">
        <v>2025</v>
      </c>
      <c r="Q3" s="8">
        <v>2026</v>
      </c>
      <c r="R3" s="8">
        <v>2027</v>
      </c>
      <c r="S3" s="8">
        <v>2028</v>
      </c>
      <c r="T3" s="8">
        <v>2029</v>
      </c>
      <c r="U3" s="8">
        <v>2030</v>
      </c>
      <c r="V3" s="8">
        <v>2031</v>
      </c>
      <c r="W3" s="8">
        <v>2032</v>
      </c>
      <c r="X3" s="8">
        <v>2033</v>
      </c>
      <c r="Y3" s="8">
        <v>2034</v>
      </c>
      <c r="Z3" s="8">
        <v>2035</v>
      </c>
      <c r="AA3" s="8">
        <v>2036</v>
      </c>
      <c r="AB3" s="8">
        <v>2037</v>
      </c>
      <c r="AC3" s="8">
        <v>2038</v>
      </c>
      <c r="AD3" s="8">
        <v>2039</v>
      </c>
      <c r="AE3" s="8">
        <v>2040</v>
      </c>
      <c r="AF3" s="8">
        <v>2041</v>
      </c>
      <c r="AG3" s="8">
        <v>2042</v>
      </c>
      <c r="AH3" s="8">
        <v>2043</v>
      </c>
      <c r="AI3" s="8">
        <v>2044</v>
      </c>
      <c r="AJ3" s="8">
        <v>2045</v>
      </c>
      <c r="AK3" s="8">
        <v>2046</v>
      </c>
      <c r="AL3" s="8">
        <v>2047</v>
      </c>
      <c r="AM3" s="8">
        <v>2048</v>
      </c>
      <c r="AN3" s="8">
        <v>2049</v>
      </c>
      <c r="AO3" s="8">
        <v>2050</v>
      </c>
      <c r="AP3" s="8">
        <v>2051</v>
      </c>
      <c r="AQ3" s="8">
        <v>2052</v>
      </c>
      <c r="AR3" s="8">
        <v>2053</v>
      </c>
      <c r="AS3" s="8">
        <v>2054</v>
      </c>
      <c r="AT3" s="8">
        <v>2055</v>
      </c>
      <c r="AU3" s="8">
        <v>2056</v>
      </c>
      <c r="AV3" s="8">
        <v>2057</v>
      </c>
      <c r="AW3" s="8">
        <v>2058</v>
      </c>
      <c r="AX3" s="8">
        <v>2059</v>
      </c>
      <c r="AY3" s="8">
        <v>2060</v>
      </c>
      <c r="AZ3" s="8">
        <v>2061</v>
      </c>
      <c r="BA3" s="8">
        <v>2062</v>
      </c>
      <c r="BB3" s="8">
        <v>2063</v>
      </c>
      <c r="BC3" s="8">
        <v>2064</v>
      </c>
      <c r="BD3" s="8">
        <v>2065</v>
      </c>
      <c r="BE3" s="8">
        <v>2066</v>
      </c>
      <c r="BF3" s="8">
        <v>2067</v>
      </c>
      <c r="BG3" s="8">
        <v>2068</v>
      </c>
      <c r="BH3" s="8">
        <v>2069</v>
      </c>
      <c r="BI3" s="8">
        <v>2070</v>
      </c>
      <c r="BJ3" s="8">
        <v>2071</v>
      </c>
      <c r="BK3" s="8">
        <v>2072</v>
      </c>
      <c r="BL3" s="8">
        <v>2073</v>
      </c>
      <c r="BM3" s="8">
        <v>2074</v>
      </c>
      <c r="BN3" s="8">
        <v>2075</v>
      </c>
      <c r="BO3" s="8">
        <v>2076</v>
      </c>
      <c r="BP3" s="8">
        <v>2077</v>
      </c>
      <c r="BQ3" s="8">
        <v>2078</v>
      </c>
      <c r="BR3" s="8">
        <v>2079</v>
      </c>
      <c r="BS3" s="8">
        <v>2080</v>
      </c>
      <c r="BT3" s="8">
        <v>2081</v>
      </c>
      <c r="BU3" s="8">
        <v>2082</v>
      </c>
      <c r="BV3" s="8">
        <v>2083</v>
      </c>
      <c r="BW3" s="8">
        <v>2084</v>
      </c>
      <c r="BX3" s="8">
        <v>2085</v>
      </c>
      <c r="BY3" s="8">
        <v>2086</v>
      </c>
      <c r="BZ3" s="8">
        <v>2087</v>
      </c>
      <c r="CA3" s="8">
        <v>2088</v>
      </c>
      <c r="CB3" s="8">
        <v>2089</v>
      </c>
      <c r="CC3" s="8">
        <v>2090</v>
      </c>
      <c r="CD3" s="8">
        <v>2091</v>
      </c>
      <c r="CE3" s="8">
        <v>2092</v>
      </c>
      <c r="CF3" s="8">
        <v>2093</v>
      </c>
      <c r="CG3" s="8">
        <v>2094</v>
      </c>
      <c r="CH3" s="8">
        <v>2095</v>
      </c>
      <c r="CI3" s="8">
        <v>2096</v>
      </c>
      <c r="CJ3" s="8">
        <v>2097</v>
      </c>
      <c r="CK3" s="8">
        <v>2098</v>
      </c>
      <c r="CL3" s="8">
        <v>2099</v>
      </c>
      <c r="CM3" s="8">
        <v>2100</v>
      </c>
      <c r="CN3" s="8">
        <v>2101</v>
      </c>
      <c r="CO3" s="8">
        <v>2102</v>
      </c>
      <c r="CP3" s="8">
        <v>2103</v>
      </c>
      <c r="CQ3" s="8">
        <v>2104</v>
      </c>
      <c r="CR3" s="8">
        <v>2105</v>
      </c>
      <c r="CS3" s="8">
        <v>2106</v>
      </c>
      <c r="CT3" s="8">
        <v>2107</v>
      </c>
      <c r="CU3" s="8">
        <v>2108</v>
      </c>
      <c r="CV3" s="8">
        <v>2109</v>
      </c>
      <c r="CW3" s="8">
        <v>2110</v>
      </c>
      <c r="CX3" s="8">
        <v>2111</v>
      </c>
      <c r="CY3" s="8">
        <v>2112</v>
      </c>
      <c r="CZ3" s="8">
        <v>2113</v>
      </c>
      <c r="DA3" s="8">
        <v>2114</v>
      </c>
      <c r="DB3" s="8">
        <v>2115</v>
      </c>
      <c r="DC3" s="8">
        <v>2116</v>
      </c>
      <c r="DD3" s="8">
        <v>2117</v>
      </c>
      <c r="DE3" s="8">
        <v>2118</v>
      </c>
      <c r="DF3" s="8">
        <v>2119</v>
      </c>
      <c r="DG3" s="8">
        <v>2120</v>
      </c>
      <c r="DH3" s="8">
        <v>2121</v>
      </c>
      <c r="DI3" s="8">
        <v>2122</v>
      </c>
      <c r="DJ3" s="8">
        <v>2123</v>
      </c>
      <c r="DK3" s="8">
        <v>2124</v>
      </c>
      <c r="DL3" s="8">
        <v>2125</v>
      </c>
      <c r="DM3" s="8">
        <v>2126</v>
      </c>
      <c r="DN3" s="8">
        <v>2127</v>
      </c>
      <c r="DO3" s="8">
        <v>2128</v>
      </c>
      <c r="DP3" s="8">
        <v>2129</v>
      </c>
      <c r="DQ3" s="8">
        <v>2130</v>
      </c>
      <c r="DR3" s="8">
        <v>2131</v>
      </c>
      <c r="DS3" s="8">
        <v>2132</v>
      </c>
      <c r="DT3" s="8">
        <v>2133</v>
      </c>
      <c r="DU3" s="8">
        <v>2134</v>
      </c>
      <c r="DV3" s="8">
        <v>2135</v>
      </c>
      <c r="DW3" s="8">
        <v>2136</v>
      </c>
      <c r="DX3" s="8">
        <v>2137</v>
      </c>
      <c r="DY3" s="8">
        <v>2138</v>
      </c>
      <c r="DZ3" s="8">
        <v>2139</v>
      </c>
      <c r="EA3" s="8">
        <v>2140</v>
      </c>
      <c r="EB3" s="8">
        <v>2141</v>
      </c>
      <c r="EC3" s="8">
        <v>2142</v>
      </c>
      <c r="ED3" s="8">
        <v>2143</v>
      </c>
      <c r="EE3" s="8">
        <v>2144</v>
      </c>
      <c r="EF3" s="8">
        <v>2145</v>
      </c>
      <c r="EG3" s="8">
        <v>2146</v>
      </c>
      <c r="EH3" s="8">
        <v>2147</v>
      </c>
      <c r="EI3" s="8">
        <v>2148</v>
      </c>
      <c r="EJ3" s="8">
        <v>2149</v>
      </c>
      <c r="EK3" s="8">
        <v>2150</v>
      </c>
      <c r="EL3" s="8">
        <v>2151</v>
      </c>
      <c r="EM3" s="8">
        <v>2152</v>
      </c>
      <c r="EN3" s="8">
        <v>2153</v>
      </c>
      <c r="EO3" s="8">
        <v>2154</v>
      </c>
      <c r="EP3" s="8">
        <v>2155</v>
      </c>
      <c r="EQ3" s="8">
        <v>2156</v>
      </c>
      <c r="ER3" s="8">
        <v>2157</v>
      </c>
      <c r="ES3" s="8">
        <v>2158</v>
      </c>
      <c r="ET3" s="8">
        <v>2159</v>
      </c>
      <c r="EU3" s="8">
        <v>2160</v>
      </c>
      <c r="EV3" s="8">
        <v>2161</v>
      </c>
      <c r="EW3" s="8">
        <v>2162</v>
      </c>
      <c r="EX3" s="8">
        <v>2163</v>
      </c>
      <c r="EY3" s="8">
        <v>2164</v>
      </c>
      <c r="EZ3" s="8">
        <v>2165</v>
      </c>
      <c r="FA3" s="8">
        <v>2166</v>
      </c>
      <c r="FB3" s="8">
        <v>2167</v>
      </c>
      <c r="FC3" s="8">
        <v>2168</v>
      </c>
      <c r="FD3" s="8">
        <v>2169</v>
      </c>
      <c r="FE3" s="8">
        <v>2170</v>
      </c>
      <c r="FF3" s="8">
        <v>2171</v>
      </c>
      <c r="FG3" s="8">
        <v>2172</v>
      </c>
      <c r="FH3" s="8">
        <v>2173</v>
      </c>
      <c r="FI3" s="8">
        <v>2174</v>
      </c>
      <c r="FJ3" s="8">
        <v>2175</v>
      </c>
      <c r="FK3" s="8">
        <v>2176</v>
      </c>
      <c r="FL3" s="8">
        <v>2177</v>
      </c>
      <c r="FM3" s="8">
        <v>2178</v>
      </c>
      <c r="FN3" s="8">
        <v>2179</v>
      </c>
      <c r="FO3" s="8">
        <v>2180</v>
      </c>
      <c r="FP3" s="8">
        <v>2181</v>
      </c>
      <c r="FQ3" s="8">
        <v>2182</v>
      </c>
      <c r="FR3" s="8">
        <v>2183</v>
      </c>
      <c r="FS3" s="8">
        <v>2184</v>
      </c>
      <c r="FT3" s="8">
        <v>2185</v>
      </c>
      <c r="FU3" s="8">
        <v>2186</v>
      </c>
      <c r="FV3" s="8">
        <v>2187</v>
      </c>
      <c r="FW3" s="8">
        <v>2188</v>
      </c>
      <c r="FX3" s="8">
        <v>2189</v>
      </c>
      <c r="FY3" s="8">
        <v>2190</v>
      </c>
      <c r="FZ3" s="8">
        <v>2191</v>
      </c>
      <c r="GA3" s="8">
        <v>2192</v>
      </c>
      <c r="GB3" s="8">
        <v>2193</v>
      </c>
      <c r="GC3" s="8">
        <v>2194</v>
      </c>
      <c r="GD3" s="8">
        <v>2195</v>
      </c>
      <c r="GE3" s="8">
        <v>2196</v>
      </c>
      <c r="GF3" s="8">
        <v>2197</v>
      </c>
      <c r="GG3" s="8">
        <v>2198</v>
      </c>
      <c r="GH3" s="8">
        <v>2199</v>
      </c>
      <c r="GI3" s="8">
        <v>2200</v>
      </c>
      <c r="GJ3" s="8">
        <v>2201</v>
      </c>
      <c r="GK3" s="8">
        <v>2202</v>
      </c>
      <c r="GL3" s="8">
        <v>2203</v>
      </c>
      <c r="GM3" s="8">
        <v>2204</v>
      </c>
      <c r="GN3" s="8">
        <v>2205</v>
      </c>
      <c r="GO3" s="8">
        <v>2206</v>
      </c>
      <c r="GP3" s="8">
        <v>2207</v>
      </c>
      <c r="GQ3" s="8">
        <v>2208</v>
      </c>
      <c r="GR3" s="8">
        <v>2209</v>
      </c>
      <c r="GS3" s="8">
        <v>2210</v>
      </c>
      <c r="GT3" s="8">
        <v>2211</v>
      </c>
      <c r="GU3" s="8">
        <v>2212</v>
      </c>
      <c r="GV3" s="8">
        <v>2213</v>
      </c>
      <c r="GW3" s="8">
        <v>2214</v>
      </c>
      <c r="GX3" s="8">
        <v>2215</v>
      </c>
      <c r="GY3" s="8">
        <v>2216</v>
      </c>
      <c r="GZ3" s="8">
        <v>2217</v>
      </c>
      <c r="HA3" s="8">
        <v>2218</v>
      </c>
      <c r="HB3" s="8">
        <v>2219</v>
      </c>
      <c r="HC3" s="8">
        <v>2220</v>
      </c>
      <c r="HD3" s="8">
        <v>2221</v>
      </c>
      <c r="HE3" s="8">
        <v>2222</v>
      </c>
      <c r="HF3" s="8">
        <v>2223</v>
      </c>
      <c r="HG3" s="8">
        <v>2224</v>
      </c>
      <c r="HH3" s="8">
        <v>2225</v>
      </c>
      <c r="HI3" s="8">
        <v>2226</v>
      </c>
      <c r="HJ3" s="8">
        <v>2227</v>
      </c>
      <c r="HK3" s="8">
        <v>2228</v>
      </c>
      <c r="HL3" s="8">
        <v>2229</v>
      </c>
      <c r="HM3" s="8">
        <v>2230</v>
      </c>
      <c r="HN3" s="8">
        <v>2231</v>
      </c>
      <c r="HO3" s="8">
        <v>2232</v>
      </c>
      <c r="HP3" s="8">
        <v>2233</v>
      </c>
      <c r="HQ3" s="8">
        <v>2234</v>
      </c>
      <c r="HR3" s="8">
        <v>2235</v>
      </c>
      <c r="HS3" s="8">
        <v>2236</v>
      </c>
      <c r="HT3" s="8">
        <v>2237</v>
      </c>
      <c r="HU3" s="8">
        <v>2238</v>
      </c>
      <c r="HV3" s="8">
        <v>2239</v>
      </c>
      <c r="HW3" s="8">
        <v>2240</v>
      </c>
      <c r="HX3" s="8">
        <v>2241</v>
      </c>
      <c r="HY3" s="8">
        <v>2242</v>
      </c>
      <c r="HZ3" s="8">
        <v>2243</v>
      </c>
      <c r="IA3" s="8">
        <v>2244</v>
      </c>
      <c r="IB3" s="8">
        <v>2245</v>
      </c>
      <c r="IC3" s="8">
        <v>2246</v>
      </c>
      <c r="ID3" s="8">
        <v>2247</v>
      </c>
      <c r="IE3" s="8">
        <v>2248</v>
      </c>
      <c r="IF3" s="8">
        <v>2249</v>
      </c>
      <c r="IG3" s="8">
        <v>2250</v>
      </c>
      <c r="IH3" s="8">
        <v>2251</v>
      </c>
      <c r="II3" s="8">
        <v>2252</v>
      </c>
      <c r="IJ3" s="8">
        <v>2253</v>
      </c>
      <c r="IK3" s="8">
        <v>2254</v>
      </c>
      <c r="IL3" s="8">
        <v>2255</v>
      </c>
      <c r="IM3" s="8">
        <v>2256</v>
      </c>
      <c r="IN3" s="8">
        <v>2257</v>
      </c>
      <c r="IO3" s="8">
        <v>2258</v>
      </c>
      <c r="IP3" s="8">
        <v>2259</v>
      </c>
      <c r="IQ3" s="8">
        <v>2260</v>
      </c>
      <c r="IR3" s="8">
        <v>2261</v>
      </c>
      <c r="IS3" s="8">
        <v>2262</v>
      </c>
      <c r="IT3" s="8">
        <v>2263</v>
      </c>
      <c r="IU3" s="8">
        <v>2264</v>
      </c>
      <c r="IV3" s="8">
        <v>2265</v>
      </c>
      <c r="IW3" s="8">
        <v>2266</v>
      </c>
      <c r="IX3" s="8">
        <v>2267</v>
      </c>
      <c r="IY3" s="8">
        <v>2268</v>
      </c>
      <c r="IZ3" s="8">
        <v>2269</v>
      </c>
      <c r="JA3" s="8">
        <v>2270</v>
      </c>
      <c r="JB3" s="8">
        <v>2271</v>
      </c>
      <c r="JC3" s="8">
        <v>2272</v>
      </c>
      <c r="JD3" s="8">
        <v>2273</v>
      </c>
      <c r="JE3" s="8">
        <v>2274</v>
      </c>
      <c r="JF3" s="8">
        <v>2275</v>
      </c>
      <c r="JG3" s="8">
        <v>2276</v>
      </c>
      <c r="JH3" s="8">
        <v>2277</v>
      </c>
      <c r="JI3" s="8">
        <v>2278</v>
      </c>
      <c r="JJ3" s="8">
        <v>2279</v>
      </c>
      <c r="JK3" s="8">
        <v>2280</v>
      </c>
      <c r="JL3" s="8">
        <v>2281</v>
      </c>
      <c r="JM3" s="8">
        <v>2282</v>
      </c>
      <c r="JN3" s="8">
        <v>2283</v>
      </c>
      <c r="JO3" s="8">
        <v>2284</v>
      </c>
      <c r="JP3" s="8">
        <v>2285</v>
      </c>
      <c r="JQ3" s="8">
        <v>2286</v>
      </c>
      <c r="JR3" s="8">
        <v>2287</v>
      </c>
      <c r="JS3" s="8">
        <v>2288</v>
      </c>
      <c r="JT3" s="8">
        <v>2289</v>
      </c>
      <c r="JU3" s="8">
        <v>2290</v>
      </c>
      <c r="JV3" s="8">
        <v>2291</v>
      </c>
      <c r="JW3" s="8">
        <v>2292</v>
      </c>
      <c r="JX3" s="8">
        <v>2293</v>
      </c>
      <c r="JY3" s="8">
        <v>2294</v>
      </c>
      <c r="JZ3" s="8">
        <v>2295</v>
      </c>
      <c r="KA3" s="8">
        <v>2296</v>
      </c>
      <c r="KB3" s="8">
        <v>2297</v>
      </c>
      <c r="KC3" s="8">
        <v>2298</v>
      </c>
      <c r="KD3" s="8">
        <v>2299</v>
      </c>
      <c r="KE3" s="8">
        <v>2300</v>
      </c>
      <c r="KF3" s="8">
        <v>2301</v>
      </c>
      <c r="KG3" s="8">
        <v>2302</v>
      </c>
      <c r="KH3" s="8">
        <v>2303</v>
      </c>
      <c r="KI3" s="8">
        <v>2304</v>
      </c>
      <c r="KJ3" s="8">
        <v>2305</v>
      </c>
      <c r="KK3" s="8">
        <v>2306</v>
      </c>
      <c r="KL3" s="8">
        <v>2307</v>
      </c>
      <c r="KM3" s="8">
        <v>2308</v>
      </c>
      <c r="KN3" s="8">
        <v>2309</v>
      </c>
      <c r="KO3" s="8">
        <v>2310</v>
      </c>
      <c r="KP3" s="8">
        <v>2311</v>
      </c>
      <c r="KQ3" s="8">
        <v>2312</v>
      </c>
      <c r="KR3" s="8">
        <v>2313</v>
      </c>
      <c r="KS3" s="8">
        <v>2314</v>
      </c>
      <c r="KT3" s="8">
        <v>2315</v>
      </c>
      <c r="KU3" s="8">
        <v>2316</v>
      </c>
      <c r="KV3" s="8">
        <v>2317</v>
      </c>
      <c r="KW3" s="8">
        <v>2318</v>
      </c>
      <c r="KX3" s="8">
        <v>2319</v>
      </c>
      <c r="KY3" s="8">
        <v>2320</v>
      </c>
      <c r="KZ3" s="8">
        <v>2321</v>
      </c>
      <c r="LA3" s="8">
        <v>2322</v>
      </c>
      <c r="LB3" s="8">
        <v>2323</v>
      </c>
      <c r="LC3" s="8">
        <v>2324</v>
      </c>
      <c r="LD3" s="8">
        <v>2325</v>
      </c>
      <c r="LE3" s="8">
        <v>2326</v>
      </c>
      <c r="LF3" s="8">
        <v>2327</v>
      </c>
      <c r="LG3" s="8">
        <v>2328</v>
      </c>
      <c r="LH3" s="8">
        <v>2329</v>
      </c>
      <c r="LI3" s="8">
        <v>2330</v>
      </c>
      <c r="LJ3" s="8">
        <v>2331</v>
      </c>
      <c r="LK3" s="8">
        <v>2332</v>
      </c>
      <c r="LL3" s="8">
        <v>2333</v>
      </c>
      <c r="LM3" s="8">
        <v>2334</v>
      </c>
      <c r="LN3" s="8">
        <v>2335</v>
      </c>
      <c r="LO3" s="8">
        <v>2336</v>
      </c>
      <c r="LP3" s="8">
        <v>2337</v>
      </c>
      <c r="LQ3" s="8">
        <v>2338</v>
      </c>
      <c r="LR3" s="8">
        <v>2339</v>
      </c>
      <c r="LS3" s="8">
        <v>2340</v>
      </c>
      <c r="LT3" s="8">
        <v>2341</v>
      </c>
      <c r="LU3" s="8">
        <v>2342</v>
      </c>
      <c r="LV3" s="8">
        <v>2343</v>
      </c>
      <c r="LW3" s="8">
        <v>2344</v>
      </c>
      <c r="LX3" s="8">
        <v>2345</v>
      </c>
      <c r="LY3" s="8">
        <v>2346</v>
      </c>
      <c r="LZ3" s="8">
        <v>2347</v>
      </c>
      <c r="MA3" s="8">
        <v>2348</v>
      </c>
      <c r="MB3" s="8">
        <v>2349</v>
      </c>
      <c r="MC3" s="8">
        <v>2350</v>
      </c>
      <c r="MD3" s="8">
        <v>2351</v>
      </c>
      <c r="ME3" s="8">
        <v>2352</v>
      </c>
      <c r="MF3" s="8">
        <v>2353</v>
      </c>
      <c r="MG3" s="8">
        <v>2354</v>
      </c>
      <c r="MH3" s="8">
        <v>2355</v>
      </c>
      <c r="MI3" s="8">
        <v>2356</v>
      </c>
      <c r="MJ3" s="8">
        <v>2357</v>
      </c>
      <c r="MK3" s="8">
        <v>2358</v>
      </c>
      <c r="ML3" s="8">
        <v>2359</v>
      </c>
      <c r="MM3" s="8">
        <v>2360</v>
      </c>
      <c r="MN3" s="8">
        <v>2361</v>
      </c>
      <c r="MO3" s="8">
        <v>2362</v>
      </c>
      <c r="MP3" s="8">
        <v>2363</v>
      </c>
      <c r="MQ3" s="8">
        <v>2364</v>
      </c>
      <c r="MR3" s="8">
        <v>2365</v>
      </c>
      <c r="MS3" s="8">
        <v>2366</v>
      </c>
      <c r="MT3" s="8">
        <v>2367</v>
      </c>
      <c r="MU3" s="8">
        <v>2368</v>
      </c>
      <c r="MV3" s="8">
        <v>2369</v>
      </c>
      <c r="MW3" s="8">
        <v>2370</v>
      </c>
      <c r="MX3" s="8">
        <v>2371</v>
      </c>
      <c r="MY3" s="8">
        <v>2372</v>
      </c>
      <c r="MZ3" s="8">
        <v>2373</v>
      </c>
      <c r="NA3" s="8">
        <v>2374</v>
      </c>
      <c r="NB3" s="8">
        <v>2375</v>
      </c>
      <c r="NC3" s="8">
        <v>2376</v>
      </c>
      <c r="ND3" s="8">
        <v>2377</v>
      </c>
      <c r="NE3" s="8">
        <v>2378</v>
      </c>
      <c r="NF3" s="8">
        <v>2379</v>
      </c>
      <c r="NG3" s="8">
        <v>2380</v>
      </c>
      <c r="NH3" s="8">
        <v>2381</v>
      </c>
      <c r="NI3" s="8">
        <v>2382</v>
      </c>
      <c r="NJ3" s="8">
        <v>2383</v>
      </c>
      <c r="NK3" s="8">
        <v>2384</v>
      </c>
      <c r="NL3" s="8">
        <v>2385</v>
      </c>
      <c r="NM3" s="8">
        <v>2386</v>
      </c>
      <c r="NN3" s="8">
        <v>2387</v>
      </c>
      <c r="NO3" s="8">
        <v>2388</v>
      </c>
      <c r="NP3" s="8">
        <v>2389</v>
      </c>
      <c r="NQ3" s="8">
        <v>2390</v>
      </c>
      <c r="NR3" s="8">
        <v>2391</v>
      </c>
      <c r="NS3" s="8">
        <v>2392</v>
      </c>
      <c r="NT3" s="8">
        <v>2393</v>
      </c>
      <c r="NU3" s="8">
        <v>2394</v>
      </c>
      <c r="NV3" s="8">
        <v>2395</v>
      </c>
      <c r="NW3" s="8">
        <v>2396</v>
      </c>
      <c r="NX3" s="8">
        <v>2397</v>
      </c>
      <c r="NY3" s="8">
        <v>2398</v>
      </c>
      <c r="NZ3" s="8">
        <v>2399</v>
      </c>
      <c r="OA3" s="8">
        <v>2400</v>
      </c>
      <c r="OB3" s="8">
        <v>2401</v>
      </c>
      <c r="OC3" s="8">
        <v>2402</v>
      </c>
      <c r="OD3" s="8">
        <v>2403</v>
      </c>
      <c r="OE3" s="8">
        <v>2404</v>
      </c>
      <c r="OF3" s="8">
        <v>2405</v>
      </c>
      <c r="OG3" s="8">
        <v>2406</v>
      </c>
      <c r="OH3" s="8">
        <v>2407</v>
      </c>
      <c r="OI3" s="8">
        <v>2408</v>
      </c>
      <c r="OJ3" s="8">
        <v>2409</v>
      </c>
      <c r="OK3" s="8">
        <v>2410</v>
      </c>
      <c r="OL3" s="8">
        <v>2411</v>
      </c>
      <c r="OM3" s="8">
        <v>2412</v>
      </c>
      <c r="ON3" s="8">
        <v>2413</v>
      </c>
      <c r="OO3" s="8">
        <v>2414</v>
      </c>
      <c r="OP3" s="8">
        <v>2415</v>
      </c>
      <c r="OQ3" s="8">
        <v>2416</v>
      </c>
      <c r="OR3" s="8">
        <v>2417</v>
      </c>
      <c r="OS3" s="8">
        <v>2418</v>
      </c>
      <c r="OT3" s="8">
        <v>2419</v>
      </c>
      <c r="OU3" s="8">
        <v>2420</v>
      </c>
      <c r="OV3" s="8">
        <v>2421</v>
      </c>
      <c r="OW3" s="8">
        <v>2422</v>
      </c>
      <c r="OX3" s="8">
        <v>2423</v>
      </c>
      <c r="OY3" s="8">
        <v>2424</v>
      </c>
      <c r="OZ3" s="8">
        <v>2425</v>
      </c>
      <c r="PA3" s="8">
        <v>2426</v>
      </c>
      <c r="PB3" s="8">
        <v>2427</v>
      </c>
      <c r="PC3" s="8">
        <v>2428</v>
      </c>
      <c r="PD3" s="8">
        <v>2429</v>
      </c>
      <c r="PE3" s="8">
        <v>2430</v>
      </c>
      <c r="PF3" s="8">
        <v>2431</v>
      </c>
      <c r="PG3" s="8">
        <v>2432</v>
      </c>
      <c r="PH3" s="8">
        <v>2433</v>
      </c>
      <c r="PI3" s="8">
        <v>2434</v>
      </c>
      <c r="PJ3" s="8">
        <v>2435</v>
      </c>
      <c r="PK3" s="8">
        <v>2436</v>
      </c>
      <c r="PL3" s="8">
        <v>2437</v>
      </c>
      <c r="PM3" s="8">
        <v>2438</v>
      </c>
      <c r="PN3" s="8">
        <v>2439</v>
      </c>
      <c r="PO3" s="8">
        <v>2440</v>
      </c>
      <c r="PP3" s="8">
        <v>2441</v>
      </c>
      <c r="PQ3" s="8">
        <v>2442</v>
      </c>
      <c r="PR3" s="8">
        <v>2443</v>
      </c>
      <c r="PS3" s="8">
        <v>2444</v>
      </c>
      <c r="PT3" s="8">
        <v>2445</v>
      </c>
      <c r="PU3" s="8">
        <v>2446</v>
      </c>
      <c r="PV3" s="8">
        <v>2447</v>
      </c>
      <c r="PW3" s="8">
        <v>2448</v>
      </c>
      <c r="PX3" s="8">
        <v>2449</v>
      </c>
      <c r="PY3" s="8">
        <v>2450</v>
      </c>
      <c r="PZ3" s="8">
        <v>2451</v>
      </c>
      <c r="QA3" s="8">
        <v>2452</v>
      </c>
      <c r="QB3" s="8">
        <v>2453</v>
      </c>
      <c r="QC3" s="8">
        <v>2454</v>
      </c>
      <c r="QD3" s="8">
        <v>2455</v>
      </c>
      <c r="QE3" s="8">
        <v>2456</v>
      </c>
      <c r="QF3" s="8">
        <v>2457</v>
      </c>
      <c r="QG3" s="8">
        <v>2458</v>
      </c>
      <c r="QH3" s="8">
        <v>2459</v>
      </c>
      <c r="QI3" s="8">
        <v>2460</v>
      </c>
      <c r="QJ3" s="8">
        <v>2461</v>
      </c>
      <c r="QK3" s="8">
        <v>2462</v>
      </c>
      <c r="QL3" s="8">
        <v>2463</v>
      </c>
      <c r="QM3" s="8">
        <v>2464</v>
      </c>
      <c r="QN3" s="8">
        <v>2465</v>
      </c>
      <c r="QO3" s="8">
        <v>2466</v>
      </c>
      <c r="QP3" s="8">
        <v>2467</v>
      </c>
      <c r="QQ3" s="8">
        <v>2468</v>
      </c>
      <c r="QR3" s="8">
        <v>2469</v>
      </c>
      <c r="QS3" s="8">
        <v>2470</v>
      </c>
      <c r="QT3" s="8">
        <v>2471</v>
      </c>
      <c r="QU3" s="8">
        <v>2472</v>
      </c>
      <c r="QV3" s="8">
        <v>2473</v>
      </c>
      <c r="QW3" s="8">
        <v>2474</v>
      </c>
      <c r="QX3" s="8">
        <v>2475</v>
      </c>
      <c r="QY3" s="8">
        <v>2476</v>
      </c>
      <c r="QZ3" s="8">
        <v>2477</v>
      </c>
      <c r="RA3" s="8">
        <v>2478</v>
      </c>
      <c r="RB3" s="8">
        <v>2479</v>
      </c>
      <c r="RC3" s="8">
        <v>2480</v>
      </c>
      <c r="RD3" s="8">
        <v>2481</v>
      </c>
      <c r="RE3" s="8">
        <v>2482</v>
      </c>
      <c r="RF3" s="8">
        <v>2483</v>
      </c>
      <c r="RG3" s="8">
        <v>2484</v>
      </c>
      <c r="RH3" s="8">
        <v>2485</v>
      </c>
      <c r="RI3" s="8">
        <v>2486</v>
      </c>
      <c r="RJ3" s="8">
        <v>2487</v>
      </c>
      <c r="RK3" s="8">
        <v>2488</v>
      </c>
      <c r="RL3" s="8">
        <v>2489</v>
      </c>
      <c r="RM3" s="8">
        <v>2490</v>
      </c>
      <c r="RN3" s="8">
        <v>2491</v>
      </c>
      <c r="RO3" s="8">
        <v>2492</v>
      </c>
      <c r="RP3" s="8">
        <v>2493</v>
      </c>
      <c r="RQ3" s="8">
        <v>2494</v>
      </c>
      <c r="RR3" s="8">
        <v>2495</v>
      </c>
      <c r="RS3" s="8">
        <v>2496</v>
      </c>
      <c r="RT3" s="8">
        <v>2497</v>
      </c>
      <c r="RU3" s="8">
        <v>2498</v>
      </c>
      <c r="RV3" s="8">
        <v>2499</v>
      </c>
      <c r="RW3" s="8">
        <v>2500</v>
      </c>
      <c r="RX3" s="8">
        <v>2501</v>
      </c>
      <c r="RY3" s="8">
        <v>2502</v>
      </c>
      <c r="RZ3" s="8">
        <v>2503</v>
      </c>
      <c r="SA3" s="8">
        <v>2504</v>
      </c>
      <c r="SB3" s="8">
        <v>2505</v>
      </c>
      <c r="SC3" s="8">
        <v>2506</v>
      </c>
      <c r="SD3" s="8">
        <v>2507</v>
      </c>
      <c r="SE3" s="8">
        <v>2508</v>
      </c>
      <c r="SF3" s="8">
        <v>2509</v>
      </c>
      <c r="SG3" s="8">
        <v>2510</v>
      </c>
      <c r="SH3" s="8">
        <v>2511</v>
      </c>
      <c r="SI3" s="8">
        <v>2512</v>
      </c>
      <c r="SJ3" s="8">
        <v>2513</v>
      </c>
      <c r="SK3" s="8">
        <v>2514</v>
      </c>
      <c r="SL3" s="8">
        <v>2515</v>
      </c>
      <c r="SM3" s="8">
        <v>2516</v>
      </c>
      <c r="SN3" s="8">
        <v>2517</v>
      </c>
      <c r="SO3" s="8">
        <v>2518</v>
      </c>
      <c r="SP3" s="8">
        <v>2519</v>
      </c>
      <c r="SQ3" s="8">
        <v>2520</v>
      </c>
      <c r="SR3" s="8">
        <v>2521</v>
      </c>
      <c r="SS3" s="8">
        <v>2522</v>
      </c>
      <c r="ST3" s="8">
        <v>2523</v>
      </c>
      <c r="SU3" s="8">
        <v>2524</v>
      </c>
      <c r="SV3" s="8">
        <v>2525</v>
      </c>
      <c r="SW3" s="8">
        <v>2526</v>
      </c>
      <c r="SX3" s="8">
        <v>2527</v>
      </c>
      <c r="SY3" s="8">
        <v>2528</v>
      </c>
      <c r="SZ3" s="8">
        <v>2529</v>
      </c>
      <c r="TA3" s="8">
        <v>2530</v>
      </c>
      <c r="TB3" s="8">
        <v>2531</v>
      </c>
      <c r="TC3" s="8">
        <v>2532</v>
      </c>
      <c r="TD3" s="8">
        <v>2533</v>
      </c>
      <c r="TE3" s="8">
        <v>2534</v>
      </c>
      <c r="TF3" s="8">
        <v>2535</v>
      </c>
      <c r="TG3" s="8">
        <v>2536</v>
      </c>
      <c r="TH3" s="8">
        <v>2537</v>
      </c>
      <c r="TI3" s="8">
        <v>2538</v>
      </c>
      <c r="TJ3" s="8">
        <v>2539</v>
      </c>
      <c r="TK3" s="8">
        <v>2540</v>
      </c>
      <c r="TL3" s="8">
        <v>2541</v>
      </c>
      <c r="TM3" s="8">
        <v>2542</v>
      </c>
      <c r="TN3" s="8">
        <v>2543</v>
      </c>
      <c r="TO3" s="8">
        <v>2544</v>
      </c>
      <c r="TP3" s="8">
        <v>2545</v>
      </c>
      <c r="TQ3" s="8">
        <v>2546</v>
      </c>
      <c r="TR3" s="8">
        <v>2547</v>
      </c>
      <c r="TS3" s="8">
        <v>2548</v>
      </c>
      <c r="TT3" s="8">
        <v>2549</v>
      </c>
      <c r="TU3" s="8">
        <v>2550</v>
      </c>
      <c r="TV3" s="8">
        <v>2551</v>
      </c>
      <c r="TW3" s="8">
        <v>2552</v>
      </c>
      <c r="TX3" s="8">
        <v>2553</v>
      </c>
      <c r="TY3" s="8">
        <v>2554</v>
      </c>
      <c r="TZ3" s="8">
        <v>2555</v>
      </c>
      <c r="UA3" s="8">
        <v>2556</v>
      </c>
      <c r="UB3" s="8">
        <v>2557</v>
      </c>
      <c r="UC3" s="8">
        <v>2558</v>
      </c>
      <c r="UD3" s="8">
        <v>2559</v>
      </c>
      <c r="UE3" s="8">
        <v>2560</v>
      </c>
      <c r="UF3" s="8">
        <v>2561</v>
      </c>
      <c r="UG3" s="8">
        <v>2562</v>
      </c>
      <c r="UH3" s="8">
        <v>2563</v>
      </c>
      <c r="UI3" s="8">
        <v>2564</v>
      </c>
      <c r="UJ3" s="8">
        <v>2565</v>
      </c>
      <c r="UK3" s="8">
        <v>2566</v>
      </c>
      <c r="UL3" s="8">
        <v>2567</v>
      </c>
      <c r="UM3" s="8">
        <v>2568</v>
      </c>
      <c r="UN3" s="8">
        <v>2569</v>
      </c>
      <c r="UO3" s="8">
        <v>2570</v>
      </c>
      <c r="UP3" s="8">
        <v>2571</v>
      </c>
      <c r="UQ3" s="8">
        <v>2572</v>
      </c>
      <c r="UR3" s="8">
        <v>2573</v>
      </c>
      <c r="US3" s="8">
        <v>2574</v>
      </c>
      <c r="UT3" s="8">
        <v>2575</v>
      </c>
      <c r="UU3" s="8">
        <v>2576</v>
      </c>
      <c r="UV3" s="8">
        <v>2577</v>
      </c>
      <c r="UW3" s="8">
        <v>2578</v>
      </c>
      <c r="UX3" s="8">
        <v>2579</v>
      </c>
      <c r="UY3" s="8">
        <v>2580</v>
      </c>
      <c r="UZ3" s="8">
        <v>2581</v>
      </c>
      <c r="VA3" s="8">
        <v>2582</v>
      </c>
      <c r="VB3" s="8">
        <v>2583</v>
      </c>
      <c r="VC3" s="8">
        <v>2584</v>
      </c>
      <c r="VD3" s="8">
        <v>2585</v>
      </c>
      <c r="VE3" s="8">
        <v>2586</v>
      </c>
      <c r="VF3" s="8">
        <v>2587</v>
      </c>
      <c r="VG3" s="8">
        <v>2588</v>
      </c>
      <c r="VH3" s="8">
        <v>2589</v>
      </c>
      <c r="VI3" s="8">
        <v>2590</v>
      </c>
      <c r="VJ3" s="8">
        <v>2591</v>
      </c>
      <c r="VK3" s="8">
        <v>2592</v>
      </c>
      <c r="VL3" s="8">
        <v>2593</v>
      </c>
      <c r="VM3" s="8">
        <v>2594</v>
      </c>
      <c r="VN3" s="8">
        <v>2595</v>
      </c>
      <c r="VO3" s="8">
        <v>2596</v>
      </c>
      <c r="VP3" s="8">
        <v>2597</v>
      </c>
      <c r="VQ3" s="8">
        <v>2598</v>
      </c>
      <c r="VR3" s="8">
        <v>2599</v>
      </c>
      <c r="VS3" s="8">
        <v>2600</v>
      </c>
      <c r="VT3" s="8">
        <v>2601</v>
      </c>
      <c r="VU3" s="8">
        <v>2602</v>
      </c>
      <c r="VV3" s="8">
        <v>2603</v>
      </c>
      <c r="VW3" s="8">
        <v>2604</v>
      </c>
      <c r="VX3" s="8">
        <v>2605</v>
      </c>
      <c r="VY3" s="8">
        <v>2606</v>
      </c>
      <c r="VZ3" s="8">
        <v>2607</v>
      </c>
      <c r="WA3" s="8">
        <v>2608</v>
      </c>
      <c r="WB3" s="8">
        <v>2609</v>
      </c>
      <c r="WC3" s="8">
        <v>2610</v>
      </c>
      <c r="WD3" s="8">
        <v>2611</v>
      </c>
      <c r="WE3" s="8">
        <v>2612</v>
      </c>
      <c r="WF3" s="8">
        <v>2613</v>
      </c>
      <c r="WG3" s="8">
        <v>2614</v>
      </c>
      <c r="WH3" s="8">
        <v>2615</v>
      </c>
      <c r="WI3" s="8">
        <v>2616</v>
      </c>
      <c r="WJ3" s="8">
        <v>2617</v>
      </c>
      <c r="WK3" s="8">
        <v>2618</v>
      </c>
      <c r="WL3" s="8">
        <v>2619</v>
      </c>
      <c r="WM3" s="8">
        <v>2620</v>
      </c>
      <c r="WN3" s="8">
        <v>2621</v>
      </c>
      <c r="WO3" s="8">
        <v>2622</v>
      </c>
      <c r="WP3" s="8">
        <v>2623</v>
      </c>
      <c r="WQ3" s="8">
        <v>2624</v>
      </c>
      <c r="WR3" s="8">
        <v>2625</v>
      </c>
      <c r="WS3" s="8">
        <v>2626</v>
      </c>
      <c r="WT3" s="8">
        <v>2627</v>
      </c>
      <c r="WU3" s="8">
        <v>2628</v>
      </c>
      <c r="WV3" s="8">
        <v>2629</v>
      </c>
      <c r="WW3" s="8">
        <v>2630</v>
      </c>
      <c r="WX3" s="8">
        <v>2631</v>
      </c>
      <c r="WY3" s="8">
        <v>2632</v>
      </c>
      <c r="WZ3" s="8">
        <v>2633</v>
      </c>
      <c r="XA3" s="8">
        <v>2634</v>
      </c>
      <c r="XB3" s="8">
        <v>2635</v>
      </c>
      <c r="XC3" s="8">
        <v>2636</v>
      </c>
      <c r="XD3" s="8">
        <v>2637</v>
      </c>
      <c r="XE3" s="8">
        <v>2638</v>
      </c>
      <c r="XF3" s="8">
        <v>2639</v>
      </c>
      <c r="XG3" s="8">
        <v>2640</v>
      </c>
      <c r="XH3" s="8">
        <v>2641</v>
      </c>
      <c r="XI3" s="8">
        <v>2642</v>
      </c>
      <c r="XJ3" s="8">
        <v>2643</v>
      </c>
      <c r="XK3" s="8">
        <v>2644</v>
      </c>
      <c r="XL3" s="8">
        <v>2645</v>
      </c>
      <c r="XM3" s="8">
        <v>2646</v>
      </c>
      <c r="XN3" s="8">
        <v>2647</v>
      </c>
      <c r="XO3" s="8">
        <v>2648</v>
      </c>
      <c r="XP3" s="8">
        <v>2649</v>
      </c>
      <c r="XQ3" s="8">
        <v>2650</v>
      </c>
      <c r="XR3" s="8">
        <v>2651</v>
      </c>
      <c r="XS3" s="8">
        <v>2652</v>
      </c>
      <c r="XT3" s="8">
        <v>2653</v>
      </c>
      <c r="XU3" s="8">
        <v>2654</v>
      </c>
      <c r="XV3" s="8">
        <v>2655</v>
      </c>
      <c r="XW3" s="8">
        <v>2656</v>
      </c>
      <c r="XX3" s="8">
        <v>2657</v>
      </c>
      <c r="XY3" s="8">
        <v>2658</v>
      </c>
      <c r="XZ3" s="8">
        <v>2659</v>
      </c>
      <c r="YA3" s="8">
        <v>2660</v>
      </c>
      <c r="YB3" s="8">
        <v>2661</v>
      </c>
      <c r="YC3" s="8">
        <v>2662</v>
      </c>
      <c r="YD3" s="8">
        <v>2663</v>
      </c>
      <c r="YE3" s="8">
        <v>2664</v>
      </c>
      <c r="YF3" s="8">
        <v>2665</v>
      </c>
      <c r="YG3" s="8">
        <v>2666</v>
      </c>
      <c r="YH3" s="8">
        <v>2667</v>
      </c>
      <c r="YI3" s="8">
        <v>2668</v>
      </c>
      <c r="YJ3" s="8">
        <v>2669</v>
      </c>
      <c r="YK3" s="8">
        <v>2670</v>
      </c>
      <c r="YL3" s="8">
        <v>2671</v>
      </c>
      <c r="YM3" s="8">
        <v>2672</v>
      </c>
      <c r="YN3" s="8">
        <v>2673</v>
      </c>
      <c r="YO3" s="8">
        <v>2674</v>
      </c>
      <c r="YP3" s="8">
        <v>2675</v>
      </c>
      <c r="YQ3" s="8">
        <v>2676</v>
      </c>
      <c r="YR3" s="8">
        <v>2677</v>
      </c>
      <c r="YS3" s="8">
        <v>2678</v>
      </c>
      <c r="YT3" s="8">
        <v>2679</v>
      </c>
      <c r="YU3" s="8">
        <v>2680</v>
      </c>
      <c r="YV3" s="8">
        <v>2681</v>
      </c>
      <c r="YW3" s="8">
        <v>2682</v>
      </c>
      <c r="YX3" s="8">
        <v>2683</v>
      </c>
      <c r="YY3" s="8">
        <v>2684</v>
      </c>
      <c r="YZ3" s="8">
        <v>2685</v>
      </c>
      <c r="ZA3" s="8">
        <v>2686</v>
      </c>
      <c r="ZB3" s="8">
        <v>2687</v>
      </c>
      <c r="ZC3" s="8">
        <v>2688</v>
      </c>
      <c r="ZD3" s="8">
        <v>2689</v>
      </c>
      <c r="ZE3" s="8">
        <v>2690</v>
      </c>
      <c r="ZF3" s="8">
        <v>2691</v>
      </c>
      <c r="ZG3" s="8">
        <v>2692</v>
      </c>
      <c r="ZH3" s="8">
        <v>2693</v>
      </c>
      <c r="ZI3" s="8">
        <v>2694</v>
      </c>
      <c r="ZJ3" s="8">
        <v>2695</v>
      </c>
      <c r="ZK3" s="8">
        <v>2696</v>
      </c>
      <c r="ZL3" s="8">
        <v>2697</v>
      </c>
      <c r="ZM3" s="8">
        <v>2698</v>
      </c>
      <c r="ZN3" s="8">
        <v>2699</v>
      </c>
      <c r="ZO3" s="8">
        <v>2700</v>
      </c>
      <c r="ZP3" s="8">
        <v>2701</v>
      </c>
      <c r="ZQ3" s="8">
        <v>2702</v>
      </c>
      <c r="ZR3" s="8">
        <v>2703</v>
      </c>
      <c r="ZS3" s="8">
        <v>2704</v>
      </c>
      <c r="ZT3" s="8">
        <v>2705</v>
      </c>
      <c r="ZU3" s="8">
        <v>2706</v>
      </c>
      <c r="ZV3" s="8">
        <v>2707</v>
      </c>
      <c r="ZW3" s="8">
        <v>2708</v>
      </c>
      <c r="ZX3" s="8">
        <v>2709</v>
      </c>
      <c r="ZY3" s="8">
        <v>2710</v>
      </c>
      <c r="ZZ3" s="8">
        <v>2711</v>
      </c>
      <c r="AAA3" s="8">
        <v>2712</v>
      </c>
      <c r="AAB3" s="8">
        <v>2713</v>
      </c>
      <c r="AAC3" s="8">
        <v>2714</v>
      </c>
      <c r="AAD3" s="8">
        <v>2715</v>
      </c>
      <c r="AAE3" s="8">
        <v>2716</v>
      </c>
      <c r="AAF3" s="8">
        <v>2717</v>
      </c>
      <c r="AAG3" s="8">
        <v>2718</v>
      </c>
      <c r="AAH3" s="8">
        <v>2719</v>
      </c>
      <c r="AAI3" s="8">
        <v>2720</v>
      </c>
      <c r="AAJ3" s="8">
        <v>2721</v>
      </c>
      <c r="AAK3" s="8">
        <v>2722</v>
      </c>
      <c r="AAL3" s="8">
        <v>2723</v>
      </c>
      <c r="AAM3" s="8">
        <v>2724</v>
      </c>
      <c r="AAN3" s="8">
        <v>2725</v>
      </c>
      <c r="AAO3" s="8">
        <v>2726</v>
      </c>
      <c r="AAP3" s="8">
        <v>2727</v>
      </c>
      <c r="AAQ3" s="8">
        <v>2728</v>
      </c>
      <c r="AAR3" s="8">
        <v>2729</v>
      </c>
      <c r="AAS3" s="8">
        <v>2730</v>
      </c>
      <c r="AAT3" s="8">
        <v>2731</v>
      </c>
      <c r="AAU3" s="8">
        <v>2732</v>
      </c>
      <c r="AAV3" s="8">
        <v>2733</v>
      </c>
      <c r="AAW3" s="8">
        <v>2734</v>
      </c>
      <c r="AAX3" s="8">
        <v>2735</v>
      </c>
      <c r="AAY3" s="8">
        <v>2736</v>
      </c>
      <c r="AAZ3" s="8">
        <v>2737</v>
      </c>
      <c r="ABA3" s="8">
        <v>2738</v>
      </c>
      <c r="ABB3" s="8">
        <v>2739</v>
      </c>
      <c r="ABC3" s="8">
        <v>2740</v>
      </c>
      <c r="ABD3" s="8">
        <v>2741</v>
      </c>
      <c r="ABE3" s="8">
        <v>2742</v>
      </c>
      <c r="ABF3" s="8">
        <v>2743</v>
      </c>
      <c r="ABG3" s="8">
        <v>2744</v>
      </c>
      <c r="ABH3" s="8">
        <v>2745</v>
      </c>
      <c r="ABI3" s="8">
        <v>2746</v>
      </c>
      <c r="ABJ3" s="8">
        <v>2747</v>
      </c>
      <c r="ABK3" s="8">
        <v>2748</v>
      </c>
      <c r="ABL3" s="8">
        <v>2749</v>
      </c>
      <c r="ABM3" s="8">
        <v>2750</v>
      </c>
      <c r="ABN3" s="8">
        <v>2751</v>
      </c>
      <c r="ABO3" s="8">
        <v>2752</v>
      </c>
      <c r="ABP3" s="8">
        <v>2753</v>
      </c>
      <c r="ABQ3" s="8">
        <v>2754</v>
      </c>
      <c r="ABR3" s="8">
        <v>2755</v>
      </c>
      <c r="ABS3" s="8">
        <v>2756</v>
      </c>
      <c r="ABT3" s="8">
        <v>2757</v>
      </c>
      <c r="ABU3" s="8">
        <v>2758</v>
      </c>
      <c r="ABV3" s="8">
        <v>2759</v>
      </c>
      <c r="ABW3" s="8">
        <v>2760</v>
      </c>
      <c r="ABX3" s="8">
        <v>2761</v>
      </c>
      <c r="ABY3" s="8">
        <v>2762</v>
      </c>
      <c r="ABZ3" s="8">
        <v>2763</v>
      </c>
      <c r="ACA3" s="8">
        <v>2764</v>
      </c>
      <c r="ACB3" s="8">
        <v>2765</v>
      </c>
      <c r="ACC3" s="8">
        <v>2766</v>
      </c>
      <c r="ACD3" s="8">
        <v>2767</v>
      </c>
      <c r="ACE3" s="8">
        <v>2768</v>
      </c>
      <c r="ACF3" s="8">
        <v>2769</v>
      </c>
      <c r="ACG3" s="8">
        <v>2770</v>
      </c>
      <c r="ACH3" s="8">
        <v>2771</v>
      </c>
      <c r="ACI3" s="8">
        <v>2772</v>
      </c>
      <c r="ACJ3" s="8">
        <v>2773</v>
      </c>
      <c r="ACK3" s="8">
        <v>2774</v>
      </c>
      <c r="ACL3" s="8">
        <v>2775</v>
      </c>
      <c r="ACM3" s="8">
        <v>2776</v>
      </c>
      <c r="ACN3" s="8">
        <v>2777</v>
      </c>
      <c r="ACO3" s="8">
        <v>2778</v>
      </c>
      <c r="ACP3" s="8">
        <v>2779</v>
      </c>
      <c r="ACQ3" s="8">
        <v>2780</v>
      </c>
      <c r="ACR3" s="8">
        <v>2781</v>
      </c>
      <c r="ACS3" s="8">
        <v>2782</v>
      </c>
      <c r="ACT3" s="8">
        <v>2783</v>
      </c>
      <c r="ACU3" s="8">
        <v>2784</v>
      </c>
      <c r="ACV3" s="8">
        <v>2785</v>
      </c>
      <c r="ACW3" s="8">
        <v>2786</v>
      </c>
      <c r="ACX3" s="8">
        <v>2787</v>
      </c>
      <c r="ACY3" s="8">
        <v>2788</v>
      </c>
      <c r="ACZ3" s="8">
        <v>2789</v>
      </c>
      <c r="ADA3" s="8">
        <v>2790</v>
      </c>
      <c r="ADB3" s="8">
        <v>2791</v>
      </c>
      <c r="ADC3" s="8">
        <v>2792</v>
      </c>
      <c r="ADD3" s="8">
        <v>2793</v>
      </c>
      <c r="ADE3" s="8">
        <v>2794</v>
      </c>
      <c r="ADF3" s="8">
        <v>2795</v>
      </c>
      <c r="ADG3" s="8">
        <v>2796</v>
      </c>
      <c r="ADH3" s="8">
        <v>2797</v>
      </c>
      <c r="ADI3" s="8">
        <v>2798</v>
      </c>
      <c r="ADJ3" s="8">
        <v>2799</v>
      </c>
      <c r="ADK3" s="8">
        <v>2800</v>
      </c>
      <c r="ADL3" s="8">
        <v>2801</v>
      </c>
      <c r="ADM3" s="8">
        <v>2802</v>
      </c>
      <c r="ADN3" s="8">
        <v>2803</v>
      </c>
      <c r="ADO3" s="8">
        <v>2804</v>
      </c>
      <c r="ADP3" s="8">
        <v>2805</v>
      </c>
      <c r="ADQ3" s="8">
        <v>2806</v>
      </c>
      <c r="ADR3" s="8">
        <v>2807</v>
      </c>
      <c r="ADS3" s="8">
        <v>2808</v>
      </c>
      <c r="ADT3" s="8">
        <v>2809</v>
      </c>
      <c r="ADU3" s="8">
        <v>2810</v>
      </c>
      <c r="ADV3" s="8">
        <v>2811</v>
      </c>
      <c r="ADW3" s="8">
        <v>2812</v>
      </c>
      <c r="ADX3" s="8">
        <v>2813</v>
      </c>
      <c r="ADY3" s="8">
        <v>2814</v>
      </c>
      <c r="ADZ3" s="8">
        <v>2815</v>
      </c>
      <c r="AEA3" s="8">
        <v>2816</v>
      </c>
      <c r="AEB3" s="8">
        <v>2817</v>
      </c>
      <c r="AEC3" s="8">
        <v>2818</v>
      </c>
      <c r="AED3" s="8">
        <v>2819</v>
      </c>
      <c r="AEE3" s="8">
        <v>2820</v>
      </c>
      <c r="AEF3" s="8">
        <v>2821</v>
      </c>
      <c r="AEG3" s="8">
        <v>2822</v>
      </c>
      <c r="AEH3" s="8">
        <v>2823</v>
      </c>
      <c r="AEI3" s="8">
        <v>2824</v>
      </c>
      <c r="AEJ3" s="8">
        <v>2825</v>
      </c>
      <c r="AEK3" s="8">
        <v>2826</v>
      </c>
      <c r="AEL3" s="8">
        <v>2827</v>
      </c>
      <c r="AEM3" s="8">
        <v>2828</v>
      </c>
      <c r="AEN3" s="8">
        <v>2829</v>
      </c>
      <c r="AEO3" s="8">
        <v>2830</v>
      </c>
      <c r="AEP3" s="8">
        <v>2831</v>
      </c>
      <c r="AEQ3" s="8">
        <v>2832</v>
      </c>
      <c r="AER3" s="8">
        <v>2833</v>
      </c>
      <c r="AES3" s="8">
        <v>2834</v>
      </c>
      <c r="AET3" s="8">
        <v>2835</v>
      </c>
      <c r="AEU3" s="8">
        <v>2836</v>
      </c>
      <c r="AEV3" s="8">
        <v>2837</v>
      </c>
      <c r="AEW3" s="8">
        <v>2838</v>
      </c>
      <c r="AEX3" s="8">
        <v>2839</v>
      </c>
      <c r="AEY3" s="8">
        <v>2840</v>
      </c>
      <c r="AEZ3" s="8">
        <v>2841</v>
      </c>
      <c r="AFA3" s="8">
        <v>2842</v>
      </c>
      <c r="AFB3" s="8">
        <v>2843</v>
      </c>
      <c r="AFC3" s="8">
        <v>2844</v>
      </c>
      <c r="AFD3" s="8">
        <v>2845</v>
      </c>
      <c r="AFE3" s="8">
        <v>2846</v>
      </c>
      <c r="AFF3" s="8">
        <v>2847</v>
      </c>
      <c r="AFG3" s="8">
        <v>2848</v>
      </c>
      <c r="AFH3" s="8">
        <v>2849</v>
      </c>
      <c r="AFI3" s="8">
        <v>2850</v>
      </c>
      <c r="AFJ3" s="8">
        <v>2851</v>
      </c>
      <c r="AFK3" s="8">
        <v>2852</v>
      </c>
      <c r="AFL3" s="8">
        <v>2853</v>
      </c>
      <c r="AFM3" s="8">
        <v>2854</v>
      </c>
      <c r="AFN3" s="8">
        <v>2855</v>
      </c>
      <c r="AFO3" s="8">
        <v>2856</v>
      </c>
      <c r="AFP3" s="8">
        <v>2857</v>
      </c>
      <c r="AFQ3" s="8">
        <v>2858</v>
      </c>
      <c r="AFR3" s="8">
        <v>2859</v>
      </c>
      <c r="AFS3" s="8">
        <v>2860</v>
      </c>
      <c r="AFT3" s="8">
        <v>2861</v>
      </c>
      <c r="AFU3" s="8">
        <v>2862</v>
      </c>
      <c r="AFV3" s="8">
        <v>2863</v>
      </c>
      <c r="AFW3" s="8">
        <v>2864</v>
      </c>
      <c r="AFX3" s="8">
        <v>2865</v>
      </c>
      <c r="AFY3" s="8">
        <v>2866</v>
      </c>
      <c r="AFZ3" s="8">
        <v>2867</v>
      </c>
      <c r="AGA3" s="8">
        <v>2868</v>
      </c>
      <c r="AGB3" s="8">
        <v>2869</v>
      </c>
      <c r="AGC3" s="8">
        <v>2870</v>
      </c>
      <c r="AGD3" s="8">
        <v>2871</v>
      </c>
      <c r="AGE3" s="8">
        <v>2872</v>
      </c>
      <c r="AGF3" s="8">
        <v>2873</v>
      </c>
      <c r="AGG3" s="8">
        <v>2874</v>
      </c>
      <c r="AGH3" s="8">
        <v>2875</v>
      </c>
      <c r="AGI3" s="8">
        <v>2876</v>
      </c>
      <c r="AGJ3" s="8">
        <v>2877</v>
      </c>
      <c r="AGK3" s="8">
        <v>2878</v>
      </c>
      <c r="AGL3" s="8">
        <v>2879</v>
      </c>
      <c r="AGM3" s="8">
        <v>2880</v>
      </c>
      <c r="AGN3" s="8">
        <v>2881</v>
      </c>
      <c r="AGO3" s="8">
        <v>2882</v>
      </c>
      <c r="AGP3" s="8">
        <v>2883</v>
      </c>
      <c r="AGQ3" s="8">
        <v>2884</v>
      </c>
      <c r="AGR3" s="8">
        <v>2885</v>
      </c>
      <c r="AGS3" s="8">
        <v>2886</v>
      </c>
      <c r="AGT3" s="8">
        <v>2887</v>
      </c>
      <c r="AGU3" s="8">
        <v>2888</v>
      </c>
      <c r="AGV3" s="8">
        <v>2889</v>
      </c>
      <c r="AGW3" s="8">
        <v>2890</v>
      </c>
      <c r="AGX3" s="8">
        <v>2891</v>
      </c>
      <c r="AGY3" s="8">
        <v>2892</v>
      </c>
      <c r="AGZ3" s="8">
        <v>2893</v>
      </c>
      <c r="AHA3" s="8">
        <v>2894</v>
      </c>
      <c r="AHB3" s="8">
        <v>2895</v>
      </c>
      <c r="AHC3" s="8">
        <v>2896</v>
      </c>
      <c r="AHD3" s="8">
        <v>2897</v>
      </c>
      <c r="AHE3" s="8">
        <v>2898</v>
      </c>
      <c r="AHF3" s="8">
        <v>2899</v>
      </c>
      <c r="AHG3" s="8">
        <v>2900</v>
      </c>
      <c r="AHH3" s="8">
        <v>2901</v>
      </c>
      <c r="AHI3" s="8">
        <v>2902</v>
      </c>
      <c r="AHJ3" s="8">
        <v>2903</v>
      </c>
      <c r="AHK3" s="8">
        <v>2904</v>
      </c>
      <c r="AHL3" s="8">
        <v>2905</v>
      </c>
      <c r="AHM3" s="8">
        <v>2906</v>
      </c>
      <c r="AHN3" s="8">
        <v>2907</v>
      </c>
      <c r="AHO3" s="8">
        <v>2908</v>
      </c>
      <c r="AHP3" s="8">
        <v>2909</v>
      </c>
      <c r="AHQ3" s="8">
        <v>2910</v>
      </c>
      <c r="AHR3" s="8">
        <v>2911</v>
      </c>
      <c r="AHS3" s="8">
        <v>2912</v>
      </c>
      <c r="AHT3" s="8">
        <v>2913</v>
      </c>
      <c r="AHU3" s="8">
        <v>2914</v>
      </c>
      <c r="AHV3" s="8">
        <v>2915</v>
      </c>
      <c r="AHW3" s="8">
        <v>2916</v>
      </c>
      <c r="AHX3" s="8">
        <v>2917</v>
      </c>
      <c r="AHY3" s="8">
        <v>2918</v>
      </c>
      <c r="AHZ3" s="8">
        <v>2919</v>
      </c>
      <c r="AIA3" s="8">
        <v>2920</v>
      </c>
      <c r="AIB3" s="8">
        <v>2921</v>
      </c>
      <c r="AIC3" s="8">
        <v>2922</v>
      </c>
      <c r="AID3" s="8">
        <v>2923</v>
      </c>
      <c r="AIE3" s="8">
        <v>2924</v>
      </c>
      <c r="AIF3" s="8">
        <v>2925</v>
      </c>
      <c r="AIG3" s="8">
        <v>2926</v>
      </c>
      <c r="AIH3" s="8">
        <v>2927</v>
      </c>
      <c r="AII3" s="8">
        <v>2928</v>
      </c>
      <c r="AIJ3" s="8">
        <v>2929</v>
      </c>
      <c r="AIK3" s="8">
        <v>2930</v>
      </c>
      <c r="AIL3" s="8">
        <v>2931</v>
      </c>
      <c r="AIM3" s="8">
        <v>2932</v>
      </c>
      <c r="AIN3" s="8">
        <v>2933</v>
      </c>
      <c r="AIO3" s="8">
        <v>2934</v>
      </c>
      <c r="AIP3" s="8">
        <v>2935</v>
      </c>
      <c r="AIQ3" s="8">
        <v>2936</v>
      </c>
      <c r="AIR3" s="8">
        <v>2937</v>
      </c>
      <c r="AIS3" s="8">
        <v>2938</v>
      </c>
      <c r="AIT3" s="8">
        <v>2939</v>
      </c>
      <c r="AIU3" s="8">
        <v>2940</v>
      </c>
      <c r="AIV3" s="8">
        <v>2941</v>
      </c>
      <c r="AIW3" s="8">
        <v>2942</v>
      </c>
      <c r="AIX3" s="8">
        <v>2943</v>
      </c>
      <c r="AIY3" s="8">
        <v>2944</v>
      </c>
      <c r="AIZ3" s="8">
        <v>2945</v>
      </c>
      <c r="AJA3" s="8">
        <v>2946</v>
      </c>
      <c r="AJB3" s="8">
        <v>2947</v>
      </c>
      <c r="AJC3" s="8">
        <v>2948</v>
      </c>
      <c r="AJD3" s="8">
        <v>2949</v>
      </c>
      <c r="AJE3" s="8">
        <v>2950</v>
      </c>
      <c r="AJF3" s="8">
        <v>2951</v>
      </c>
      <c r="AJG3" s="8">
        <v>2952</v>
      </c>
      <c r="AJH3" s="8">
        <v>2953</v>
      </c>
      <c r="AJI3" s="8">
        <v>2954</v>
      </c>
      <c r="AJJ3" s="8">
        <v>2955</v>
      </c>
      <c r="AJK3" s="8">
        <v>2956</v>
      </c>
      <c r="AJL3" s="8">
        <v>2957</v>
      </c>
      <c r="AJM3" s="8">
        <v>2958</v>
      </c>
      <c r="AJN3" s="8">
        <v>2959</v>
      </c>
      <c r="AJO3" s="8">
        <v>2960</v>
      </c>
      <c r="AJP3" s="8">
        <v>2961</v>
      </c>
      <c r="AJQ3" s="8">
        <v>2962</v>
      </c>
      <c r="AJR3" s="8">
        <v>2963</v>
      </c>
      <c r="AJS3" s="8">
        <v>2964</v>
      </c>
      <c r="AJT3" s="8">
        <v>2965</v>
      </c>
      <c r="AJU3" s="8">
        <v>2966</v>
      </c>
      <c r="AJV3" s="8">
        <v>2967</v>
      </c>
      <c r="AJW3" s="8">
        <v>2968</v>
      </c>
      <c r="AJX3" s="8">
        <v>2969</v>
      </c>
      <c r="AJY3" s="8">
        <v>2970</v>
      </c>
      <c r="AJZ3" s="8">
        <v>2971</v>
      </c>
      <c r="AKA3" s="8">
        <v>2972</v>
      </c>
      <c r="AKB3" s="8">
        <v>2973</v>
      </c>
      <c r="AKC3" s="8">
        <v>2974</v>
      </c>
      <c r="AKD3" s="8">
        <v>2975</v>
      </c>
      <c r="AKE3" s="8">
        <v>2976</v>
      </c>
      <c r="AKF3" s="8">
        <v>2977</v>
      </c>
      <c r="AKG3" s="8">
        <v>2978</v>
      </c>
      <c r="AKH3" s="8">
        <v>2979</v>
      </c>
      <c r="AKI3" s="8">
        <v>2980</v>
      </c>
      <c r="AKJ3" s="8">
        <v>2981</v>
      </c>
      <c r="AKK3" s="8">
        <v>2982</v>
      </c>
      <c r="AKL3" s="8">
        <v>2983</v>
      </c>
      <c r="AKM3" s="8">
        <v>2984</v>
      </c>
      <c r="AKN3" s="8">
        <v>2985</v>
      </c>
      <c r="AKO3" s="8">
        <v>2986</v>
      </c>
      <c r="AKP3" s="8">
        <v>2987</v>
      </c>
      <c r="AKQ3" s="8">
        <v>2988</v>
      </c>
      <c r="AKR3" s="8">
        <v>2989</v>
      </c>
      <c r="AKS3" s="8">
        <v>2990</v>
      </c>
      <c r="AKT3" s="8">
        <v>2991</v>
      </c>
      <c r="AKU3" s="8">
        <v>2992</v>
      </c>
      <c r="AKV3" s="8">
        <v>2993</v>
      </c>
      <c r="AKW3" s="8">
        <v>2994</v>
      </c>
      <c r="AKX3" s="8">
        <v>2995</v>
      </c>
      <c r="AKY3" s="8">
        <v>2996</v>
      </c>
      <c r="AKZ3" s="8">
        <v>2997</v>
      </c>
      <c r="ALA3" s="8">
        <v>2998</v>
      </c>
      <c r="ALB3" s="8">
        <v>2999</v>
      </c>
      <c r="ALC3" s="8">
        <v>3000</v>
      </c>
      <c r="ALD3" s="8">
        <v>3001</v>
      </c>
      <c r="ALE3" s="8">
        <v>3002</v>
      </c>
      <c r="ALF3" s="8">
        <v>3003</v>
      </c>
      <c r="ALG3" s="8">
        <v>3004</v>
      </c>
      <c r="ALH3" s="8">
        <v>3005</v>
      </c>
      <c r="ALI3" s="8">
        <v>3006</v>
      </c>
      <c r="ALJ3" s="8">
        <v>3007</v>
      </c>
      <c r="ALK3" s="8">
        <v>3008</v>
      </c>
      <c r="ALL3" s="8">
        <v>3009</v>
      </c>
      <c r="ALM3" s="8">
        <v>3010</v>
      </c>
      <c r="ALN3" s="8">
        <v>3011</v>
      </c>
      <c r="ALO3" s="8">
        <v>3012</v>
      </c>
      <c r="ALP3" s="8">
        <v>3013</v>
      </c>
      <c r="ALQ3" s="8">
        <v>3014</v>
      </c>
      <c r="ALR3" s="8">
        <v>3015</v>
      </c>
      <c r="ALS3" s="8">
        <v>3016</v>
      </c>
      <c r="ALT3" s="8">
        <v>3017</v>
      </c>
      <c r="ALU3" s="8">
        <v>3018</v>
      </c>
      <c r="ALV3" s="8">
        <v>3019</v>
      </c>
      <c r="ALW3" s="8">
        <v>3020</v>
      </c>
      <c r="ALX3" s="8">
        <v>3021</v>
      </c>
      <c r="ALY3" s="8">
        <v>3022</v>
      </c>
      <c r="ALZ3" s="8">
        <v>3023</v>
      </c>
      <c r="AMA3" s="8">
        <v>3024</v>
      </c>
      <c r="AMB3" s="8">
        <v>3025</v>
      </c>
      <c r="AMC3" s="8">
        <v>3026</v>
      </c>
      <c r="AMD3" s="8">
        <v>3027</v>
      </c>
      <c r="AME3" s="8">
        <v>3028</v>
      </c>
      <c r="AMF3" s="8">
        <v>3029</v>
      </c>
      <c r="AMG3" s="8">
        <v>3030</v>
      </c>
      <c r="AMH3" s="8">
        <v>3031</v>
      </c>
      <c r="AMI3" s="8">
        <v>3032</v>
      </c>
      <c r="AMJ3" s="8">
        <v>3033</v>
      </c>
      <c r="AMK3" s="8">
        <v>3034</v>
      </c>
      <c r="AML3" s="8">
        <v>3035</v>
      </c>
      <c r="AMM3" s="8">
        <v>3036</v>
      </c>
      <c r="AMN3" s="8">
        <v>3037</v>
      </c>
      <c r="AMO3" s="8">
        <v>3038</v>
      </c>
      <c r="AMP3" s="8">
        <v>3039</v>
      </c>
      <c r="AMQ3" s="8">
        <v>3040</v>
      </c>
      <c r="AMR3" s="8">
        <v>3041</v>
      </c>
      <c r="AMS3" s="8">
        <v>3042</v>
      </c>
      <c r="AMT3" s="8">
        <v>3043</v>
      </c>
      <c r="AMU3" s="8">
        <v>3044</v>
      </c>
      <c r="AMV3" s="8">
        <v>3045</v>
      </c>
      <c r="AMW3" s="8">
        <v>3046</v>
      </c>
      <c r="AMX3" s="8">
        <v>3047</v>
      </c>
      <c r="AMY3" s="8">
        <v>3048</v>
      </c>
      <c r="AMZ3" s="8">
        <v>3049</v>
      </c>
      <c r="ANA3" s="8">
        <v>3050</v>
      </c>
      <c r="ANB3" s="8">
        <v>3051</v>
      </c>
      <c r="ANC3" s="8">
        <v>3052</v>
      </c>
      <c r="AND3" s="8">
        <v>3053</v>
      </c>
      <c r="ANE3" s="8">
        <v>3054</v>
      </c>
      <c r="ANF3" s="8">
        <v>3055</v>
      </c>
      <c r="ANG3" s="8">
        <v>3056</v>
      </c>
      <c r="ANH3" s="8">
        <v>3057</v>
      </c>
      <c r="ANI3" s="8">
        <v>3058</v>
      </c>
      <c r="ANJ3" s="8">
        <v>3059</v>
      </c>
      <c r="ANK3" s="8">
        <v>3060</v>
      </c>
      <c r="ANL3" s="8">
        <v>3061</v>
      </c>
      <c r="ANM3" s="8">
        <v>3062</v>
      </c>
      <c r="ANN3" s="8">
        <v>3063</v>
      </c>
      <c r="ANO3" s="8">
        <v>3064</v>
      </c>
      <c r="ANP3" s="8">
        <v>3065</v>
      </c>
      <c r="ANQ3" s="8">
        <v>3066</v>
      </c>
      <c r="ANR3" s="8">
        <v>3067</v>
      </c>
      <c r="ANS3" s="8">
        <v>3068</v>
      </c>
      <c r="ANT3" s="8">
        <v>3069</v>
      </c>
      <c r="ANU3" s="8">
        <v>3070</v>
      </c>
      <c r="ANV3" s="8">
        <v>3071</v>
      </c>
      <c r="ANW3" s="8">
        <v>3072</v>
      </c>
      <c r="ANX3" s="8">
        <v>3073</v>
      </c>
      <c r="ANY3" s="8">
        <v>3074</v>
      </c>
      <c r="ANZ3" s="8">
        <v>3075</v>
      </c>
      <c r="AOA3" s="8">
        <v>3076</v>
      </c>
      <c r="AOB3" s="8">
        <v>3077</v>
      </c>
      <c r="AOC3" s="8">
        <v>3078</v>
      </c>
      <c r="AOD3" s="8">
        <v>3079</v>
      </c>
      <c r="AOE3" s="8">
        <v>3080</v>
      </c>
      <c r="AOF3" s="8">
        <v>3081</v>
      </c>
      <c r="AOG3" s="8">
        <v>3082</v>
      </c>
      <c r="AOH3" s="8">
        <v>3083</v>
      </c>
      <c r="AOI3" s="8">
        <v>3084</v>
      </c>
      <c r="AOJ3" s="8">
        <v>3085</v>
      </c>
      <c r="AOK3" s="8">
        <v>3086</v>
      </c>
      <c r="AOL3" s="8">
        <v>3087</v>
      </c>
      <c r="AOM3" s="8">
        <v>3088</v>
      </c>
      <c r="AON3" s="8">
        <v>3089</v>
      </c>
      <c r="AOO3" s="8">
        <v>3090</v>
      </c>
      <c r="AOP3" s="8">
        <v>3091</v>
      </c>
      <c r="AOQ3" s="8">
        <v>3092</v>
      </c>
      <c r="AOR3" s="8">
        <v>3093</v>
      </c>
      <c r="AOS3" s="8">
        <v>3094</v>
      </c>
      <c r="AOT3" s="8">
        <v>3095</v>
      </c>
      <c r="AOU3" s="8">
        <v>3096</v>
      </c>
      <c r="AOV3" s="8">
        <v>3097</v>
      </c>
      <c r="AOW3" s="8">
        <v>3098</v>
      </c>
      <c r="AOX3" s="8">
        <v>3099</v>
      </c>
      <c r="AOY3" s="8">
        <v>3100</v>
      </c>
      <c r="AOZ3" s="8">
        <v>3101</v>
      </c>
      <c r="APA3" s="8">
        <v>3102</v>
      </c>
      <c r="APB3" s="8">
        <v>3103</v>
      </c>
      <c r="APC3" s="8">
        <v>3104</v>
      </c>
      <c r="APD3" s="8">
        <v>3105</v>
      </c>
      <c r="APE3" s="8">
        <v>3106</v>
      </c>
      <c r="APF3" s="8">
        <v>3107</v>
      </c>
      <c r="APG3" s="8">
        <v>3108</v>
      </c>
      <c r="APH3" s="8">
        <v>3109</v>
      </c>
      <c r="API3" s="8">
        <v>3110</v>
      </c>
      <c r="APJ3" s="8">
        <v>3111</v>
      </c>
      <c r="APK3" s="8">
        <v>3112</v>
      </c>
      <c r="APL3" s="8">
        <v>3113</v>
      </c>
      <c r="APM3" s="8">
        <v>3114</v>
      </c>
      <c r="APN3" s="8">
        <v>3115</v>
      </c>
      <c r="APO3" s="8">
        <v>3116</v>
      </c>
      <c r="APP3" s="8">
        <v>3117</v>
      </c>
      <c r="APQ3" s="8">
        <v>3118</v>
      </c>
      <c r="APR3" s="8">
        <v>3119</v>
      </c>
      <c r="APS3" s="8">
        <v>3120</v>
      </c>
      <c r="APT3" s="8">
        <v>3121</v>
      </c>
      <c r="APU3" s="8">
        <v>3122</v>
      </c>
      <c r="APV3" s="8">
        <v>3123</v>
      </c>
      <c r="APW3" s="8">
        <v>3124</v>
      </c>
      <c r="APX3" s="8">
        <v>3125</v>
      </c>
      <c r="APY3" s="8">
        <v>3126</v>
      </c>
      <c r="APZ3" s="8">
        <v>3127</v>
      </c>
      <c r="AQA3" s="8">
        <v>3128</v>
      </c>
      <c r="AQB3" s="8">
        <v>3129</v>
      </c>
      <c r="AQC3" s="8">
        <v>3130</v>
      </c>
      <c r="AQD3" s="8">
        <v>3131</v>
      </c>
      <c r="AQE3" s="8">
        <v>3132</v>
      </c>
      <c r="AQF3" s="8">
        <v>3133</v>
      </c>
      <c r="AQG3" s="8">
        <v>3134</v>
      </c>
      <c r="AQH3" s="8">
        <v>3135</v>
      </c>
      <c r="AQI3" s="8">
        <v>3136</v>
      </c>
      <c r="AQJ3" s="8">
        <v>3137</v>
      </c>
      <c r="AQK3" s="8">
        <v>3138</v>
      </c>
      <c r="AQL3" s="8">
        <v>3139</v>
      </c>
      <c r="AQM3" s="8">
        <v>3140</v>
      </c>
      <c r="AQN3" s="8">
        <v>3141</v>
      </c>
      <c r="AQO3" s="8">
        <v>3142</v>
      </c>
      <c r="AQP3" s="8">
        <v>3143</v>
      </c>
      <c r="AQQ3" s="8">
        <v>3144</v>
      </c>
      <c r="AQR3" s="8">
        <v>3145</v>
      </c>
      <c r="AQS3" s="8">
        <v>3146</v>
      </c>
      <c r="AQT3" s="8">
        <v>3147</v>
      </c>
      <c r="AQU3" s="8">
        <v>3148</v>
      </c>
      <c r="AQV3" s="8">
        <v>3149</v>
      </c>
      <c r="AQW3" s="8">
        <v>3150</v>
      </c>
      <c r="AQX3" s="8">
        <v>3151</v>
      </c>
      <c r="AQY3" s="8">
        <v>3152</v>
      </c>
      <c r="AQZ3" s="8">
        <v>3153</v>
      </c>
      <c r="ARA3" s="8">
        <v>3154</v>
      </c>
      <c r="ARB3" s="8">
        <v>3155</v>
      </c>
      <c r="ARC3" s="8">
        <v>3156</v>
      </c>
      <c r="ARD3" s="8">
        <v>3157</v>
      </c>
      <c r="ARE3" s="8">
        <v>3158</v>
      </c>
      <c r="ARF3" s="8">
        <v>3159</v>
      </c>
      <c r="ARG3" s="8">
        <v>3160</v>
      </c>
      <c r="ARH3" s="8">
        <v>3161</v>
      </c>
      <c r="ARI3" s="8">
        <v>3162</v>
      </c>
      <c r="ARJ3" s="8">
        <v>3163</v>
      </c>
      <c r="ARK3" s="8">
        <v>3164</v>
      </c>
      <c r="ARL3" s="8">
        <v>3165</v>
      </c>
      <c r="ARM3" s="8">
        <v>3166</v>
      </c>
      <c r="ARN3" s="8">
        <v>3167</v>
      </c>
      <c r="ARO3" s="8">
        <v>3168</v>
      </c>
      <c r="ARP3" s="8">
        <v>3169</v>
      </c>
      <c r="ARQ3" s="8">
        <v>3170</v>
      </c>
      <c r="ARR3" s="8">
        <v>3171</v>
      </c>
      <c r="ARS3" s="8">
        <v>3172</v>
      </c>
      <c r="ART3" s="8">
        <v>3173</v>
      </c>
      <c r="ARU3" s="8">
        <v>3174</v>
      </c>
      <c r="ARV3" s="8">
        <v>3175</v>
      </c>
      <c r="ARW3" s="8">
        <v>3176</v>
      </c>
      <c r="ARX3" s="8">
        <v>3177</v>
      </c>
      <c r="ARY3" s="8">
        <v>3178</v>
      </c>
      <c r="ARZ3" s="8">
        <v>3179</v>
      </c>
      <c r="ASA3" s="8">
        <v>3180</v>
      </c>
      <c r="ASB3" s="8">
        <v>3181</v>
      </c>
      <c r="ASC3" s="8">
        <v>3182</v>
      </c>
      <c r="ASD3" s="8">
        <v>3183</v>
      </c>
      <c r="ASE3" s="8">
        <v>3184</v>
      </c>
      <c r="ASF3" s="8">
        <v>3185</v>
      </c>
      <c r="ASG3" s="8">
        <v>3186</v>
      </c>
      <c r="ASH3" s="8">
        <v>3187</v>
      </c>
      <c r="ASI3" s="8">
        <v>3188</v>
      </c>
      <c r="ASJ3" s="8">
        <v>3189</v>
      </c>
      <c r="ASK3" s="8">
        <v>3190</v>
      </c>
      <c r="ASL3" s="8">
        <v>3191</v>
      </c>
      <c r="ASM3" s="8">
        <v>3192</v>
      </c>
      <c r="ASN3" s="8">
        <v>3193</v>
      </c>
      <c r="ASO3" s="8">
        <v>3194</v>
      </c>
      <c r="ASP3" s="8">
        <v>3195</v>
      </c>
      <c r="ASQ3" s="8">
        <v>3196</v>
      </c>
      <c r="ASR3" s="8">
        <v>3197</v>
      </c>
      <c r="ASS3" s="8">
        <v>3198</v>
      </c>
      <c r="AST3" s="8">
        <v>3199</v>
      </c>
      <c r="ASU3" s="8">
        <v>3200</v>
      </c>
      <c r="ASV3" s="8">
        <v>3201</v>
      </c>
      <c r="ASW3" s="8">
        <v>3202</v>
      </c>
      <c r="ASX3" s="8">
        <v>3203</v>
      </c>
      <c r="ASY3" s="8">
        <v>3204</v>
      </c>
      <c r="ASZ3" s="8">
        <v>3205</v>
      </c>
      <c r="ATA3" s="8">
        <v>3206</v>
      </c>
      <c r="ATB3" s="8">
        <v>3207</v>
      </c>
      <c r="ATC3" s="8">
        <v>3208</v>
      </c>
      <c r="ATD3" s="8">
        <v>3209</v>
      </c>
      <c r="ATE3" s="8">
        <v>3210</v>
      </c>
      <c r="ATF3" s="8">
        <v>3211</v>
      </c>
      <c r="ATG3" s="8">
        <v>3212</v>
      </c>
      <c r="ATH3" s="8">
        <v>3213</v>
      </c>
      <c r="ATI3" s="8">
        <v>3214</v>
      </c>
      <c r="ATJ3" s="8">
        <v>3215</v>
      </c>
      <c r="ATK3" s="8">
        <v>3216</v>
      </c>
      <c r="ATL3" s="8">
        <v>3217</v>
      </c>
      <c r="ATM3" s="8">
        <v>3218</v>
      </c>
      <c r="ATN3" s="8">
        <v>3219</v>
      </c>
      <c r="ATO3" s="8">
        <v>3220</v>
      </c>
      <c r="ATP3" s="8">
        <v>3221</v>
      </c>
      <c r="ATQ3" s="8">
        <v>3222</v>
      </c>
      <c r="ATR3" s="8">
        <v>3223</v>
      </c>
      <c r="ATS3" s="8">
        <v>3224</v>
      </c>
      <c r="ATT3" s="8">
        <v>3225</v>
      </c>
      <c r="ATU3" s="8">
        <v>3226</v>
      </c>
      <c r="ATV3" s="8">
        <v>3227</v>
      </c>
      <c r="ATW3" s="8">
        <v>3228</v>
      </c>
      <c r="ATX3" s="8">
        <v>3229</v>
      </c>
      <c r="ATY3" s="8">
        <v>3230</v>
      </c>
      <c r="ATZ3" s="8">
        <v>3231</v>
      </c>
      <c r="AUA3" s="8">
        <v>3232</v>
      </c>
      <c r="AUB3" s="8">
        <v>3233</v>
      </c>
      <c r="AUC3" s="8">
        <v>3234</v>
      </c>
      <c r="AUD3" s="8">
        <v>3235</v>
      </c>
      <c r="AUE3" s="8">
        <v>3236</v>
      </c>
      <c r="AUF3" s="8">
        <v>3237</v>
      </c>
      <c r="AUG3" s="8">
        <v>3238</v>
      </c>
      <c r="AUH3" s="8">
        <v>3239</v>
      </c>
      <c r="AUI3" s="8">
        <v>3240</v>
      </c>
      <c r="AUJ3" s="8">
        <v>3241</v>
      </c>
      <c r="AUK3" s="8">
        <v>3242</v>
      </c>
      <c r="AUL3" s="8">
        <v>3243</v>
      </c>
      <c r="AUM3" s="8">
        <v>3244</v>
      </c>
      <c r="AUN3" s="8">
        <v>3245</v>
      </c>
      <c r="AUO3" s="8">
        <v>3246</v>
      </c>
      <c r="AUP3" s="8">
        <v>3247</v>
      </c>
      <c r="AUQ3" s="8">
        <v>3248</v>
      </c>
      <c r="AUR3" s="8">
        <v>3249</v>
      </c>
      <c r="AUS3" s="8">
        <v>3250</v>
      </c>
      <c r="AUT3" s="8">
        <v>3251</v>
      </c>
      <c r="AUU3" s="8">
        <v>3252</v>
      </c>
      <c r="AUV3" s="8">
        <v>3253</v>
      </c>
      <c r="AUW3" s="8">
        <v>3254</v>
      </c>
      <c r="AUX3" s="8">
        <v>3255</v>
      </c>
      <c r="AUY3" s="8">
        <v>3256</v>
      </c>
      <c r="AUZ3" s="8">
        <v>3257</v>
      </c>
      <c r="AVA3" s="8">
        <v>3258</v>
      </c>
      <c r="AVB3" s="8">
        <v>3259</v>
      </c>
      <c r="AVC3" s="8">
        <v>3260</v>
      </c>
      <c r="AVD3" s="8">
        <v>3261</v>
      </c>
      <c r="AVE3" s="8">
        <v>3262</v>
      </c>
      <c r="AVF3" s="8">
        <v>3263</v>
      </c>
      <c r="AVG3" s="8">
        <v>3264</v>
      </c>
      <c r="AVH3" s="8">
        <v>3265</v>
      </c>
      <c r="AVI3" s="8">
        <v>3266</v>
      </c>
      <c r="AVJ3" s="8">
        <v>3267</v>
      </c>
      <c r="AVK3" s="8">
        <v>3268</v>
      </c>
      <c r="AVL3" s="8">
        <v>3269</v>
      </c>
      <c r="AVM3" s="8">
        <v>3270</v>
      </c>
      <c r="AVN3" s="8">
        <v>3271</v>
      </c>
      <c r="AVO3" s="8">
        <v>3272</v>
      </c>
      <c r="AVP3" s="8">
        <v>3273</v>
      </c>
      <c r="AVQ3" s="8">
        <v>3274</v>
      </c>
      <c r="AVR3" s="8">
        <v>3275</v>
      </c>
      <c r="AVS3" s="8">
        <v>3276</v>
      </c>
      <c r="AVT3" s="8">
        <v>3277</v>
      </c>
      <c r="AVU3" s="8">
        <v>3278</v>
      </c>
      <c r="AVV3" s="8">
        <v>3279</v>
      </c>
      <c r="AVW3" s="8">
        <v>3280</v>
      </c>
      <c r="AVX3" s="8">
        <v>3281</v>
      </c>
      <c r="AVY3" s="8">
        <v>3282</v>
      </c>
      <c r="AVZ3" s="8">
        <v>3283</v>
      </c>
      <c r="AWA3" s="8">
        <v>3284</v>
      </c>
      <c r="AWB3" s="8">
        <v>3285</v>
      </c>
      <c r="AWC3" s="8">
        <v>3286</v>
      </c>
      <c r="AWD3" s="8">
        <v>3287</v>
      </c>
      <c r="AWE3" s="8">
        <v>3288</v>
      </c>
      <c r="AWF3" s="8">
        <v>3289</v>
      </c>
      <c r="AWG3" s="8">
        <v>3290</v>
      </c>
      <c r="AWH3" s="8">
        <v>3291</v>
      </c>
      <c r="AWI3" s="8">
        <v>3292</v>
      </c>
      <c r="AWJ3" s="8">
        <v>3293</v>
      </c>
      <c r="AWK3" s="8">
        <v>3294</v>
      </c>
      <c r="AWL3" s="8">
        <v>3295</v>
      </c>
      <c r="AWM3" s="8">
        <v>3296</v>
      </c>
      <c r="AWN3" s="8">
        <v>3297</v>
      </c>
      <c r="AWO3" s="8">
        <v>3298</v>
      </c>
      <c r="AWP3" s="8">
        <v>3299</v>
      </c>
      <c r="AWQ3" s="8">
        <v>3300</v>
      </c>
      <c r="AWR3" s="8">
        <v>3301</v>
      </c>
      <c r="AWS3" s="8">
        <v>3302</v>
      </c>
      <c r="AWT3" s="8">
        <v>3303</v>
      </c>
      <c r="AWU3" s="8">
        <v>3304</v>
      </c>
      <c r="AWV3" s="8">
        <v>3305</v>
      </c>
      <c r="AWW3" s="8">
        <v>3306</v>
      </c>
      <c r="AWX3" s="8">
        <v>3307</v>
      </c>
      <c r="AWY3" s="8">
        <v>3308</v>
      </c>
      <c r="AWZ3" s="8">
        <v>3309</v>
      </c>
      <c r="AXA3" s="8">
        <v>3310</v>
      </c>
      <c r="AXB3" s="8">
        <v>3311</v>
      </c>
      <c r="AXC3" s="8">
        <v>3312</v>
      </c>
      <c r="AXD3" s="8">
        <v>3313</v>
      </c>
      <c r="AXE3" s="8">
        <v>3314</v>
      </c>
      <c r="AXF3" s="8">
        <v>3315</v>
      </c>
      <c r="AXG3" s="8">
        <v>3316</v>
      </c>
      <c r="AXH3" s="8">
        <v>3317</v>
      </c>
      <c r="AXI3" s="8">
        <v>3318</v>
      </c>
      <c r="AXJ3" s="8">
        <v>3319</v>
      </c>
      <c r="AXK3" s="8">
        <v>3320</v>
      </c>
      <c r="AXL3" s="8">
        <v>3321</v>
      </c>
      <c r="AXM3" s="8">
        <v>3322</v>
      </c>
      <c r="AXN3" s="8">
        <v>3323</v>
      </c>
      <c r="AXO3" s="8">
        <v>3324</v>
      </c>
      <c r="AXP3" s="8">
        <v>3325</v>
      </c>
      <c r="AXQ3" s="8">
        <v>3326</v>
      </c>
      <c r="AXR3" s="8">
        <v>3327</v>
      </c>
      <c r="AXS3" s="8">
        <v>3328</v>
      </c>
      <c r="AXT3" s="8">
        <v>3329</v>
      </c>
      <c r="AXU3" s="8">
        <v>3330</v>
      </c>
      <c r="AXV3" s="8">
        <v>3331</v>
      </c>
      <c r="AXW3" s="8">
        <v>3332</v>
      </c>
      <c r="AXX3" s="8">
        <v>3333</v>
      </c>
      <c r="AXY3" s="8">
        <v>3334</v>
      </c>
      <c r="AXZ3" s="8">
        <v>3335</v>
      </c>
      <c r="AYA3" s="8">
        <v>3336</v>
      </c>
      <c r="AYB3" s="8">
        <v>3337</v>
      </c>
      <c r="AYC3" s="8">
        <v>3338</v>
      </c>
      <c r="AYD3" s="8">
        <v>3339</v>
      </c>
      <c r="AYE3" s="8">
        <v>3340</v>
      </c>
      <c r="AYF3" s="8">
        <v>3341</v>
      </c>
      <c r="AYG3" s="8">
        <v>3342</v>
      </c>
      <c r="AYH3" s="8">
        <v>3343</v>
      </c>
      <c r="AYI3" s="8">
        <v>3344</v>
      </c>
      <c r="AYJ3" s="8">
        <v>3345</v>
      </c>
      <c r="AYK3" s="8">
        <v>3346</v>
      </c>
      <c r="AYL3" s="8">
        <v>3347</v>
      </c>
      <c r="AYM3" s="8">
        <v>3348</v>
      </c>
      <c r="AYN3" s="8">
        <v>3349</v>
      </c>
      <c r="AYO3" s="8">
        <v>3350</v>
      </c>
      <c r="AYP3" s="8">
        <v>3351</v>
      </c>
      <c r="AYQ3" s="8">
        <v>3352</v>
      </c>
      <c r="AYR3" s="8">
        <v>3353</v>
      </c>
      <c r="AYS3" s="8">
        <v>3354</v>
      </c>
      <c r="AYT3" s="8">
        <v>3355</v>
      </c>
      <c r="AYU3" s="8">
        <v>3356</v>
      </c>
      <c r="AYV3" s="8">
        <v>3357</v>
      </c>
      <c r="AYW3" s="8">
        <v>3358</v>
      </c>
      <c r="AYX3" s="8">
        <v>3359</v>
      </c>
      <c r="AYY3" s="8">
        <v>3360</v>
      </c>
      <c r="AYZ3" s="8">
        <v>3361</v>
      </c>
      <c r="AZA3" s="8">
        <v>3362</v>
      </c>
      <c r="AZB3" s="8">
        <v>3363</v>
      </c>
      <c r="AZC3" s="8">
        <v>3364</v>
      </c>
      <c r="AZD3" s="8">
        <v>3365</v>
      </c>
      <c r="AZE3" s="8">
        <v>3366</v>
      </c>
      <c r="AZF3" s="8">
        <v>3367</v>
      </c>
      <c r="AZG3" s="8">
        <v>3368</v>
      </c>
      <c r="AZH3" s="8">
        <v>3369</v>
      </c>
      <c r="AZI3" s="8">
        <v>3370</v>
      </c>
      <c r="AZJ3" s="8">
        <v>3371</v>
      </c>
      <c r="AZK3" s="8">
        <v>3372</v>
      </c>
      <c r="AZL3" s="8">
        <v>3373</v>
      </c>
      <c r="AZM3" s="8">
        <v>3374</v>
      </c>
      <c r="AZN3" s="8">
        <v>3375</v>
      </c>
      <c r="AZO3" s="8">
        <v>3376</v>
      </c>
      <c r="AZP3" s="8">
        <v>3377</v>
      </c>
      <c r="AZQ3" s="8">
        <v>3378</v>
      </c>
      <c r="AZR3" s="8">
        <v>3379</v>
      </c>
      <c r="AZS3" s="8">
        <v>3380</v>
      </c>
      <c r="AZT3" s="8">
        <v>3381</v>
      </c>
      <c r="AZU3" s="8">
        <v>3382</v>
      </c>
      <c r="AZV3" s="8">
        <v>3383</v>
      </c>
      <c r="AZW3" s="8">
        <v>3384</v>
      </c>
      <c r="AZX3" s="8">
        <v>3385</v>
      </c>
      <c r="AZY3" s="8">
        <v>3386</v>
      </c>
      <c r="AZZ3" s="8">
        <v>3387</v>
      </c>
      <c r="BAA3" s="8">
        <v>3388</v>
      </c>
      <c r="BAB3" s="8">
        <v>3389</v>
      </c>
      <c r="BAC3" s="8">
        <v>3390</v>
      </c>
      <c r="BAD3" s="8">
        <v>3391</v>
      </c>
      <c r="BAE3" s="8">
        <v>3392</v>
      </c>
      <c r="BAF3" s="8">
        <v>3393</v>
      </c>
      <c r="BAG3" s="8">
        <v>3394</v>
      </c>
      <c r="BAH3" s="8">
        <v>3395</v>
      </c>
      <c r="BAI3" s="8">
        <v>3396</v>
      </c>
      <c r="BAJ3" s="8">
        <v>3397</v>
      </c>
      <c r="BAK3" s="8">
        <v>3398</v>
      </c>
      <c r="BAL3" s="8">
        <v>3399</v>
      </c>
      <c r="BAM3" s="8">
        <v>3400</v>
      </c>
      <c r="BAN3" s="8">
        <v>3401</v>
      </c>
      <c r="BAO3" s="8">
        <v>3402</v>
      </c>
      <c r="BAP3" s="8">
        <v>3403</v>
      </c>
      <c r="BAQ3" s="8">
        <v>3404</v>
      </c>
      <c r="BAR3" s="8">
        <v>3405</v>
      </c>
      <c r="BAS3" s="8">
        <v>3406</v>
      </c>
      <c r="BAT3" s="8">
        <v>3407</v>
      </c>
      <c r="BAU3" s="8">
        <v>3408</v>
      </c>
      <c r="BAV3" s="8">
        <v>3409</v>
      </c>
      <c r="BAW3" s="8">
        <v>3410</v>
      </c>
      <c r="BAX3" s="8">
        <v>3411</v>
      </c>
      <c r="BAY3" s="8">
        <v>3412</v>
      </c>
      <c r="BAZ3" s="8">
        <v>3413</v>
      </c>
      <c r="BBA3" s="8">
        <v>3414</v>
      </c>
      <c r="BBB3" s="8">
        <v>3415</v>
      </c>
      <c r="BBC3" s="8">
        <v>3416</v>
      </c>
      <c r="BBD3" s="8">
        <v>3417</v>
      </c>
      <c r="BBE3" s="8">
        <v>3418</v>
      </c>
      <c r="BBF3" s="8">
        <v>3419</v>
      </c>
      <c r="BBG3" s="8">
        <v>3420</v>
      </c>
      <c r="BBH3" s="8">
        <v>3421</v>
      </c>
      <c r="BBI3" s="8">
        <v>3422</v>
      </c>
      <c r="BBJ3" s="8">
        <v>3423</v>
      </c>
      <c r="BBK3" s="8">
        <v>3424</v>
      </c>
      <c r="BBL3" s="8">
        <v>3425</v>
      </c>
      <c r="BBM3" s="8">
        <v>3426</v>
      </c>
      <c r="BBN3" s="8">
        <v>3427</v>
      </c>
      <c r="BBO3" s="8">
        <v>3428</v>
      </c>
      <c r="BBP3" s="8">
        <v>3429</v>
      </c>
      <c r="BBQ3" s="8">
        <v>3430</v>
      </c>
      <c r="BBR3" s="8">
        <v>3431</v>
      </c>
      <c r="BBS3" s="8">
        <v>3432</v>
      </c>
      <c r="BBT3" s="8">
        <v>3433</v>
      </c>
      <c r="BBU3" s="8">
        <v>3434</v>
      </c>
      <c r="BBV3" s="8">
        <v>3435</v>
      </c>
      <c r="BBW3" s="8">
        <v>3436</v>
      </c>
      <c r="BBX3" s="8">
        <v>3437</v>
      </c>
      <c r="BBY3" s="8">
        <v>3438</v>
      </c>
      <c r="BBZ3" s="8">
        <v>3439</v>
      </c>
      <c r="BCA3" s="8">
        <v>3440</v>
      </c>
      <c r="BCB3" s="8">
        <v>3441</v>
      </c>
      <c r="BCC3" s="8">
        <v>3442</v>
      </c>
      <c r="BCD3" s="8">
        <v>3443</v>
      </c>
      <c r="BCE3" s="8">
        <v>3444</v>
      </c>
      <c r="BCF3" s="8">
        <v>3445</v>
      </c>
      <c r="BCG3" s="8">
        <v>3446</v>
      </c>
      <c r="BCH3" s="8">
        <v>3447</v>
      </c>
      <c r="BCI3" s="8">
        <v>3448</v>
      </c>
      <c r="BCJ3" s="8">
        <v>3449</v>
      </c>
      <c r="BCK3" s="8">
        <v>3450</v>
      </c>
      <c r="BCL3" s="8">
        <v>3451</v>
      </c>
      <c r="BCM3" s="8">
        <v>3452</v>
      </c>
      <c r="BCN3" s="8">
        <v>3453</v>
      </c>
      <c r="BCO3" s="8">
        <v>3454</v>
      </c>
      <c r="BCP3" s="8">
        <v>3455</v>
      </c>
      <c r="BCQ3" s="8">
        <v>3456</v>
      </c>
      <c r="BCR3" s="8">
        <v>3457</v>
      </c>
      <c r="BCS3" s="8">
        <v>3458</v>
      </c>
      <c r="BCT3" s="8">
        <v>3459</v>
      </c>
      <c r="BCU3" s="8">
        <v>3460</v>
      </c>
      <c r="BCV3" s="8">
        <v>3461</v>
      </c>
      <c r="BCW3" s="8">
        <v>3462</v>
      </c>
      <c r="BCX3" s="8">
        <v>3463</v>
      </c>
      <c r="BCY3" s="8">
        <v>3464</v>
      </c>
      <c r="BCZ3" s="8">
        <v>3465</v>
      </c>
      <c r="BDA3" s="8">
        <v>3466</v>
      </c>
      <c r="BDB3" s="8">
        <v>3467</v>
      </c>
      <c r="BDC3" s="8">
        <v>3468</v>
      </c>
      <c r="BDD3" s="8">
        <v>3469</v>
      </c>
      <c r="BDE3" s="8">
        <v>3470</v>
      </c>
      <c r="BDF3" s="8">
        <v>3471</v>
      </c>
      <c r="BDG3" s="8">
        <v>3472</v>
      </c>
      <c r="BDH3" s="8">
        <v>3473</v>
      </c>
      <c r="BDI3" s="8">
        <v>3474</v>
      </c>
      <c r="BDJ3" s="8">
        <v>3475</v>
      </c>
      <c r="BDK3" s="8">
        <v>3476</v>
      </c>
      <c r="BDL3" s="8">
        <v>3477</v>
      </c>
      <c r="BDM3" s="8">
        <v>3478</v>
      </c>
      <c r="BDN3" s="8">
        <v>3479</v>
      </c>
      <c r="BDO3" s="8">
        <v>3480</v>
      </c>
      <c r="BDP3" s="8">
        <v>3481</v>
      </c>
      <c r="BDQ3" s="8">
        <v>3482</v>
      </c>
      <c r="BDR3" s="8">
        <v>3483</v>
      </c>
      <c r="BDS3" s="8">
        <v>3484</v>
      </c>
      <c r="BDT3" s="8">
        <v>3485</v>
      </c>
      <c r="BDU3" s="8">
        <v>3486</v>
      </c>
      <c r="BDV3" s="8">
        <v>3487</v>
      </c>
      <c r="BDW3" s="8">
        <v>3488</v>
      </c>
      <c r="BDX3" s="8">
        <v>3489</v>
      </c>
      <c r="BDY3" s="8">
        <v>3490</v>
      </c>
      <c r="BDZ3" s="8">
        <v>3491</v>
      </c>
      <c r="BEA3" s="8">
        <v>3492</v>
      </c>
      <c r="BEB3" s="8">
        <v>3493</v>
      </c>
      <c r="BEC3" s="8">
        <v>3494</v>
      </c>
      <c r="BED3" s="8">
        <v>3495</v>
      </c>
      <c r="BEE3" s="8">
        <v>3496</v>
      </c>
      <c r="BEF3" s="8">
        <v>3497</v>
      </c>
      <c r="BEG3" s="8">
        <v>3498</v>
      </c>
      <c r="BEH3" s="8">
        <v>3499</v>
      </c>
      <c r="BEI3" s="8">
        <v>3500</v>
      </c>
      <c r="BEJ3" s="8">
        <v>3501</v>
      </c>
      <c r="BEK3" s="8">
        <v>3502</v>
      </c>
      <c r="BEL3" s="8">
        <v>3503</v>
      </c>
      <c r="BEM3" s="8">
        <v>3504</v>
      </c>
      <c r="BEN3" s="8">
        <v>3505</v>
      </c>
      <c r="BEO3" s="8">
        <v>3506</v>
      </c>
      <c r="BEP3" s="8">
        <v>3507</v>
      </c>
      <c r="BEQ3" s="8">
        <v>3508</v>
      </c>
      <c r="BER3" s="8">
        <v>3509</v>
      </c>
      <c r="BES3" s="8">
        <v>3510</v>
      </c>
      <c r="BET3" s="8">
        <v>3511</v>
      </c>
      <c r="BEU3" s="8">
        <v>3512</v>
      </c>
      <c r="BEV3" s="8">
        <v>3513</v>
      </c>
      <c r="BEW3" s="8">
        <v>3514</v>
      </c>
      <c r="BEX3" s="8">
        <v>3515</v>
      </c>
      <c r="BEY3" s="8">
        <v>3516</v>
      </c>
      <c r="BEZ3" s="8">
        <v>3517</v>
      </c>
      <c r="BFA3" s="8">
        <v>3518</v>
      </c>
      <c r="BFB3" s="8">
        <v>3519</v>
      </c>
      <c r="BFC3" s="8">
        <v>3520</v>
      </c>
      <c r="BFD3" s="8">
        <v>3521</v>
      </c>
      <c r="BFE3" s="8">
        <v>3522</v>
      </c>
      <c r="BFF3" s="8">
        <v>3523</v>
      </c>
      <c r="BFG3" s="8">
        <v>3524</v>
      </c>
      <c r="BFH3" s="8">
        <v>3525</v>
      </c>
      <c r="BFI3" s="8">
        <v>3526</v>
      </c>
      <c r="BFJ3" s="8">
        <v>3527</v>
      </c>
      <c r="BFK3" s="8">
        <v>3528</v>
      </c>
      <c r="BFL3" s="8">
        <v>3529</v>
      </c>
      <c r="BFM3" s="8">
        <v>3530</v>
      </c>
      <c r="BFN3" s="8">
        <v>3531</v>
      </c>
      <c r="BFO3" s="8">
        <v>3532</v>
      </c>
      <c r="BFP3" s="8">
        <v>3533</v>
      </c>
      <c r="BFQ3" s="8">
        <v>3534</v>
      </c>
      <c r="BFR3" s="8">
        <v>3535</v>
      </c>
      <c r="BFS3" s="8">
        <v>3536</v>
      </c>
      <c r="BFT3" s="8">
        <v>3537</v>
      </c>
      <c r="BFU3" s="8">
        <v>3538</v>
      </c>
      <c r="BFV3" s="8">
        <v>3539</v>
      </c>
      <c r="BFW3" s="8">
        <v>3540</v>
      </c>
      <c r="BFX3" s="8">
        <v>3541</v>
      </c>
      <c r="BFY3" s="8">
        <v>3542</v>
      </c>
      <c r="BFZ3" s="8">
        <v>3543</v>
      </c>
      <c r="BGA3" s="8">
        <v>3544</v>
      </c>
      <c r="BGB3" s="8">
        <v>3545</v>
      </c>
      <c r="BGC3" s="8">
        <v>3546</v>
      </c>
      <c r="BGD3" s="8">
        <v>3547</v>
      </c>
      <c r="BGE3" s="8">
        <v>3548</v>
      </c>
      <c r="BGF3" s="8">
        <v>3549</v>
      </c>
      <c r="BGG3" s="8">
        <v>3550</v>
      </c>
      <c r="BGH3" s="8">
        <v>3551</v>
      </c>
      <c r="BGI3" s="8">
        <v>3552</v>
      </c>
      <c r="BGJ3" s="8">
        <v>3553</v>
      </c>
      <c r="BGK3" s="8">
        <v>3554</v>
      </c>
      <c r="BGL3" s="8">
        <v>3555</v>
      </c>
      <c r="BGM3" s="8">
        <v>3556</v>
      </c>
      <c r="BGN3" s="8">
        <v>3557</v>
      </c>
      <c r="BGO3" s="8">
        <v>3558</v>
      </c>
      <c r="BGP3" s="8">
        <v>3559</v>
      </c>
      <c r="BGQ3" s="8">
        <v>3560</v>
      </c>
      <c r="BGR3" s="8">
        <v>3561</v>
      </c>
      <c r="BGS3" s="8">
        <v>3562</v>
      </c>
      <c r="BGT3" s="8">
        <v>3563</v>
      </c>
      <c r="BGU3" s="8">
        <v>3564</v>
      </c>
      <c r="BGV3" s="8">
        <v>3565</v>
      </c>
      <c r="BGW3" s="8">
        <v>3566</v>
      </c>
      <c r="BGX3" s="8">
        <v>3567</v>
      </c>
      <c r="BGY3" s="8">
        <v>3568</v>
      </c>
      <c r="BGZ3" s="8">
        <v>3569</v>
      </c>
      <c r="BHA3" s="8">
        <v>3570</v>
      </c>
      <c r="BHB3" s="8">
        <v>3571</v>
      </c>
      <c r="BHC3" s="8">
        <v>3572</v>
      </c>
      <c r="BHD3" s="8">
        <v>3573</v>
      </c>
      <c r="BHE3" s="8">
        <v>3574</v>
      </c>
      <c r="BHF3" s="8">
        <v>3575</v>
      </c>
      <c r="BHG3" s="8">
        <v>3576</v>
      </c>
      <c r="BHH3" s="8">
        <v>3577</v>
      </c>
      <c r="BHI3" s="8">
        <v>3578</v>
      </c>
      <c r="BHJ3" s="8">
        <v>3579</v>
      </c>
      <c r="BHK3" s="8">
        <v>3580</v>
      </c>
      <c r="BHL3" s="8">
        <v>3581</v>
      </c>
      <c r="BHM3" s="8">
        <v>3582</v>
      </c>
      <c r="BHN3" s="8">
        <v>3583</v>
      </c>
      <c r="BHO3" s="8">
        <v>3584</v>
      </c>
      <c r="BHP3" s="8">
        <v>3585</v>
      </c>
      <c r="BHQ3" s="8">
        <v>3586</v>
      </c>
      <c r="BHR3" s="8">
        <v>3587</v>
      </c>
      <c r="BHS3" s="8">
        <v>3588</v>
      </c>
      <c r="BHT3" s="8">
        <v>3589</v>
      </c>
      <c r="BHU3" s="8">
        <v>3590</v>
      </c>
      <c r="BHV3" s="8">
        <v>3591</v>
      </c>
      <c r="BHW3" s="8">
        <v>3592</v>
      </c>
      <c r="BHX3" s="8">
        <v>3593</v>
      </c>
      <c r="BHY3" s="8">
        <v>3594</v>
      </c>
      <c r="BHZ3" s="8">
        <v>3595</v>
      </c>
      <c r="BIA3" s="8">
        <v>3596</v>
      </c>
      <c r="BIB3" s="8">
        <v>3597</v>
      </c>
      <c r="BIC3" s="8">
        <v>3598</v>
      </c>
      <c r="BID3" s="8">
        <v>3599</v>
      </c>
      <c r="BIE3" s="8">
        <v>3600</v>
      </c>
      <c r="BIF3" s="8">
        <v>3601</v>
      </c>
      <c r="BIG3" s="8">
        <v>3602</v>
      </c>
      <c r="BIH3" s="8">
        <v>3603</v>
      </c>
      <c r="BII3" s="8">
        <v>3604</v>
      </c>
      <c r="BIJ3" s="8">
        <v>3605</v>
      </c>
      <c r="BIK3" s="8">
        <v>3606</v>
      </c>
      <c r="BIL3" s="8">
        <v>3607</v>
      </c>
      <c r="BIM3" s="8">
        <v>3608</v>
      </c>
      <c r="BIN3" s="8">
        <v>3609</v>
      </c>
      <c r="BIO3" s="8">
        <v>3610</v>
      </c>
      <c r="BIP3" s="8">
        <v>3611</v>
      </c>
      <c r="BIQ3" s="8">
        <v>3612</v>
      </c>
      <c r="BIR3" s="8">
        <v>3613</v>
      </c>
      <c r="BIS3" s="8">
        <v>3614</v>
      </c>
      <c r="BIT3" s="8">
        <v>3615</v>
      </c>
      <c r="BIU3" s="8">
        <v>3616</v>
      </c>
      <c r="BIV3" s="8">
        <v>3617</v>
      </c>
      <c r="BIW3" s="8">
        <v>3618</v>
      </c>
      <c r="BIX3" s="8">
        <v>3619</v>
      </c>
      <c r="BIY3" s="8">
        <v>3620</v>
      </c>
      <c r="BIZ3" s="8">
        <v>3621</v>
      </c>
      <c r="BJA3" s="8">
        <v>3622</v>
      </c>
      <c r="BJB3" s="8">
        <v>3623</v>
      </c>
      <c r="BJC3" s="8">
        <v>3624</v>
      </c>
      <c r="BJD3" s="8">
        <v>3625</v>
      </c>
      <c r="BJE3" s="8">
        <v>3626</v>
      </c>
      <c r="BJF3" s="8">
        <v>3627</v>
      </c>
      <c r="BJG3" s="8">
        <v>3628</v>
      </c>
      <c r="BJH3" s="8">
        <v>3629</v>
      </c>
      <c r="BJI3" s="8">
        <v>3630</v>
      </c>
      <c r="BJJ3" s="8">
        <v>3631</v>
      </c>
      <c r="BJK3" s="8">
        <v>3632</v>
      </c>
      <c r="BJL3" s="8">
        <v>3633</v>
      </c>
      <c r="BJM3" s="8">
        <v>3634</v>
      </c>
      <c r="BJN3" s="8">
        <v>3635</v>
      </c>
      <c r="BJO3" s="8">
        <v>3636</v>
      </c>
      <c r="BJP3" s="8">
        <v>3637</v>
      </c>
      <c r="BJQ3" s="8">
        <v>3638</v>
      </c>
      <c r="BJR3" s="8">
        <v>3639</v>
      </c>
      <c r="BJS3" s="8">
        <v>3640</v>
      </c>
      <c r="BJT3" s="8">
        <v>3641</v>
      </c>
      <c r="BJU3" s="8">
        <v>3642</v>
      </c>
      <c r="BJV3" s="8">
        <v>3643</v>
      </c>
      <c r="BJW3" s="8">
        <v>3644</v>
      </c>
      <c r="BJX3" s="8">
        <v>3645</v>
      </c>
      <c r="BJY3" s="8">
        <v>3646</v>
      </c>
      <c r="BJZ3" s="8">
        <v>3647</v>
      </c>
      <c r="BKA3" s="8">
        <v>3648</v>
      </c>
      <c r="BKB3" s="8">
        <v>3649</v>
      </c>
      <c r="BKC3" s="8">
        <v>3650</v>
      </c>
      <c r="BKD3" s="8">
        <v>3651</v>
      </c>
      <c r="BKE3" s="8">
        <v>3652</v>
      </c>
      <c r="BKF3" s="8">
        <v>3653</v>
      </c>
      <c r="BKG3" s="8">
        <v>3654</v>
      </c>
      <c r="BKH3" s="8">
        <v>3655</v>
      </c>
      <c r="BKI3" s="8">
        <v>3656</v>
      </c>
      <c r="BKJ3" s="8">
        <v>3657</v>
      </c>
      <c r="BKK3" s="8">
        <v>3658</v>
      </c>
      <c r="BKL3" s="8">
        <v>3659</v>
      </c>
      <c r="BKM3" s="8">
        <v>3660</v>
      </c>
      <c r="BKN3" s="8">
        <v>3661</v>
      </c>
      <c r="BKO3" s="8">
        <v>3662</v>
      </c>
      <c r="BKP3" s="8">
        <v>3663</v>
      </c>
      <c r="BKQ3" s="8">
        <v>3664</v>
      </c>
      <c r="BKR3" s="8">
        <v>3665</v>
      </c>
      <c r="BKS3" s="8">
        <v>3666</v>
      </c>
      <c r="BKT3" s="8">
        <v>3667</v>
      </c>
      <c r="BKU3" s="8">
        <v>3668</v>
      </c>
      <c r="BKV3" s="8">
        <v>3669</v>
      </c>
      <c r="BKW3" s="8">
        <v>3670</v>
      </c>
      <c r="BKX3" s="8">
        <v>3671</v>
      </c>
      <c r="BKY3" s="8">
        <v>3672</v>
      </c>
      <c r="BKZ3" s="8">
        <v>3673</v>
      </c>
      <c r="BLA3" s="8">
        <v>3674</v>
      </c>
      <c r="BLB3" s="8">
        <v>3675</v>
      </c>
      <c r="BLC3" s="8">
        <v>3676</v>
      </c>
      <c r="BLD3" s="8">
        <v>3677</v>
      </c>
      <c r="BLE3" s="8">
        <v>3678</v>
      </c>
      <c r="BLF3" s="8">
        <v>3679</v>
      </c>
      <c r="BLG3" s="8">
        <v>3680</v>
      </c>
      <c r="BLH3" s="8">
        <v>3681</v>
      </c>
      <c r="BLI3" s="8">
        <v>3682</v>
      </c>
      <c r="BLJ3" s="8">
        <v>3683</v>
      </c>
      <c r="BLK3" s="8">
        <v>3684</v>
      </c>
      <c r="BLL3" s="8">
        <v>3685</v>
      </c>
      <c r="BLM3" s="8">
        <v>3686</v>
      </c>
      <c r="BLN3" s="8">
        <v>3687</v>
      </c>
      <c r="BLO3" s="8">
        <v>3688</v>
      </c>
      <c r="BLP3" s="8">
        <v>3689</v>
      </c>
      <c r="BLQ3" s="8">
        <v>3690</v>
      </c>
      <c r="BLR3" s="8">
        <v>3691</v>
      </c>
      <c r="BLS3" s="8">
        <v>3692</v>
      </c>
      <c r="BLT3" s="8">
        <v>3693</v>
      </c>
      <c r="BLU3" s="8">
        <v>3694</v>
      </c>
      <c r="BLV3" s="8">
        <v>3695</v>
      </c>
      <c r="BLW3" s="8">
        <v>3696</v>
      </c>
      <c r="BLX3" s="8">
        <v>3697</v>
      </c>
      <c r="BLY3" s="8">
        <v>3698</v>
      </c>
      <c r="BLZ3" s="8">
        <v>3699</v>
      </c>
      <c r="BMA3" s="8">
        <v>3700</v>
      </c>
      <c r="BMB3" s="8">
        <v>3701</v>
      </c>
      <c r="BMC3" s="8">
        <v>3702</v>
      </c>
      <c r="BMD3" s="8">
        <v>3703</v>
      </c>
      <c r="BME3" s="8">
        <v>3704</v>
      </c>
      <c r="BMF3" s="8">
        <v>3705</v>
      </c>
      <c r="BMG3" s="8">
        <v>3706</v>
      </c>
      <c r="BMH3" s="8">
        <v>3707</v>
      </c>
      <c r="BMI3" s="8">
        <v>3708</v>
      </c>
      <c r="BMJ3" s="8">
        <v>3709</v>
      </c>
      <c r="BMK3" s="8">
        <v>3710</v>
      </c>
      <c r="BML3" s="8">
        <v>3711</v>
      </c>
      <c r="BMM3" s="8">
        <v>3712</v>
      </c>
      <c r="BMN3" s="8">
        <v>3713</v>
      </c>
      <c r="BMO3" s="8">
        <v>3714</v>
      </c>
      <c r="BMP3" s="8">
        <v>3715</v>
      </c>
      <c r="BMQ3" s="8">
        <v>3716</v>
      </c>
      <c r="BMR3" s="8">
        <v>3717</v>
      </c>
      <c r="BMS3" s="8">
        <v>3718</v>
      </c>
      <c r="BMT3" s="8">
        <v>3719</v>
      </c>
      <c r="BMU3" s="8">
        <v>3720</v>
      </c>
      <c r="BMV3" s="8">
        <v>3721</v>
      </c>
      <c r="BMW3" s="8">
        <v>3722</v>
      </c>
      <c r="BMX3" s="8">
        <v>3723</v>
      </c>
      <c r="BMY3" s="8">
        <v>3724</v>
      </c>
      <c r="BMZ3" s="8">
        <v>3725</v>
      </c>
      <c r="BNA3" s="8">
        <v>3726</v>
      </c>
      <c r="BNB3" s="8">
        <v>3727</v>
      </c>
      <c r="BNC3" s="8">
        <v>3728</v>
      </c>
      <c r="BND3" s="8">
        <v>3729</v>
      </c>
      <c r="BNE3" s="8">
        <v>3730</v>
      </c>
      <c r="BNF3" s="8">
        <v>3731</v>
      </c>
      <c r="BNG3" s="8">
        <v>3732</v>
      </c>
      <c r="BNH3" s="8">
        <v>3733</v>
      </c>
      <c r="BNI3" s="8">
        <v>3734</v>
      </c>
      <c r="BNJ3" s="8">
        <v>3735</v>
      </c>
      <c r="BNK3" s="8">
        <v>3736</v>
      </c>
      <c r="BNL3" s="8">
        <v>3737</v>
      </c>
      <c r="BNM3" s="8">
        <v>3738</v>
      </c>
      <c r="BNN3" s="8">
        <v>3739</v>
      </c>
      <c r="BNO3" s="8">
        <v>3740</v>
      </c>
      <c r="BNP3" s="8">
        <v>3741</v>
      </c>
      <c r="BNQ3" s="8">
        <v>3742</v>
      </c>
      <c r="BNR3" s="8">
        <v>3743</v>
      </c>
      <c r="BNS3" s="8">
        <v>3744</v>
      </c>
      <c r="BNT3" s="8">
        <v>3745</v>
      </c>
      <c r="BNU3" s="8">
        <v>3746</v>
      </c>
      <c r="BNV3" s="8">
        <v>3747</v>
      </c>
      <c r="BNW3" s="8">
        <v>3748</v>
      </c>
      <c r="BNX3" s="8">
        <v>3749</v>
      </c>
      <c r="BNY3" s="8">
        <v>3750</v>
      </c>
      <c r="BNZ3" s="8">
        <v>3751</v>
      </c>
      <c r="BOA3" s="8">
        <v>3752</v>
      </c>
      <c r="BOB3" s="8">
        <v>3753</v>
      </c>
      <c r="BOC3" s="8">
        <v>3754</v>
      </c>
      <c r="BOD3" s="8">
        <v>3755</v>
      </c>
      <c r="BOE3" s="8">
        <v>3756</v>
      </c>
      <c r="BOF3" s="8">
        <v>3757</v>
      </c>
      <c r="BOG3" s="8">
        <v>3758</v>
      </c>
      <c r="BOH3" s="8">
        <v>3759</v>
      </c>
      <c r="BOI3" s="8">
        <v>3760</v>
      </c>
      <c r="BOJ3" s="8">
        <v>3761</v>
      </c>
      <c r="BOK3" s="8">
        <v>3762</v>
      </c>
      <c r="BOL3" s="8">
        <v>3763</v>
      </c>
      <c r="BOM3" s="8">
        <v>3764</v>
      </c>
      <c r="BON3" s="8">
        <v>3765</v>
      </c>
      <c r="BOO3" s="8">
        <v>3766</v>
      </c>
      <c r="BOP3" s="8">
        <v>3767</v>
      </c>
      <c r="BOQ3" s="8">
        <v>3768</v>
      </c>
      <c r="BOR3" s="8">
        <v>3769</v>
      </c>
      <c r="BOS3" s="8">
        <v>3770</v>
      </c>
      <c r="BOT3" s="8">
        <v>3771</v>
      </c>
      <c r="BOU3" s="8">
        <v>3772</v>
      </c>
      <c r="BOV3" s="8">
        <v>3773</v>
      </c>
      <c r="BOW3" s="8">
        <v>3774</v>
      </c>
      <c r="BOX3" s="8">
        <v>3775</v>
      </c>
      <c r="BOY3" s="8">
        <v>3776</v>
      </c>
      <c r="BOZ3" s="8">
        <v>3777</v>
      </c>
      <c r="BPA3" s="8">
        <v>3778</v>
      </c>
      <c r="BPB3" s="8">
        <v>3779</v>
      </c>
      <c r="BPC3" s="8">
        <v>3780</v>
      </c>
      <c r="BPD3" s="8">
        <v>3781</v>
      </c>
      <c r="BPE3" s="8">
        <v>3782</v>
      </c>
      <c r="BPF3" s="8">
        <v>3783</v>
      </c>
      <c r="BPG3" s="8">
        <v>3784</v>
      </c>
      <c r="BPH3" s="8">
        <v>3785</v>
      </c>
      <c r="BPI3" s="8">
        <v>3786</v>
      </c>
      <c r="BPJ3" s="8">
        <v>3787</v>
      </c>
      <c r="BPK3" s="8">
        <v>3788</v>
      </c>
      <c r="BPL3" s="8">
        <v>3789</v>
      </c>
      <c r="BPM3" s="8">
        <v>3790</v>
      </c>
      <c r="BPN3" s="8">
        <v>3791</v>
      </c>
      <c r="BPO3" s="8">
        <v>3792</v>
      </c>
      <c r="BPP3" s="8">
        <v>3793</v>
      </c>
      <c r="BPQ3" s="8">
        <v>3794</v>
      </c>
      <c r="BPR3" s="8">
        <v>3795</v>
      </c>
      <c r="BPS3" s="8">
        <v>3796</v>
      </c>
      <c r="BPT3" s="8">
        <v>3797</v>
      </c>
      <c r="BPU3" s="8">
        <v>3798</v>
      </c>
      <c r="BPV3" s="8">
        <v>3799</v>
      </c>
      <c r="BPW3" s="8">
        <v>3800</v>
      </c>
      <c r="BPX3" s="8">
        <v>3801</v>
      </c>
      <c r="BPY3" s="8">
        <v>3802</v>
      </c>
      <c r="BPZ3" s="8">
        <v>3803</v>
      </c>
      <c r="BQA3" s="8">
        <v>3804</v>
      </c>
      <c r="BQB3" s="8">
        <v>3805</v>
      </c>
      <c r="BQC3" s="8">
        <v>3806</v>
      </c>
      <c r="BQD3" s="8">
        <v>3807</v>
      </c>
      <c r="BQE3" s="8">
        <v>3808</v>
      </c>
      <c r="BQF3" s="8">
        <v>3809</v>
      </c>
      <c r="BQG3" s="8">
        <v>3810</v>
      </c>
      <c r="BQH3" s="8">
        <v>3811</v>
      </c>
      <c r="BQI3" s="8">
        <v>3812</v>
      </c>
      <c r="BQJ3" s="8">
        <v>3813</v>
      </c>
      <c r="BQK3" s="8">
        <v>3814</v>
      </c>
      <c r="BQL3" s="8">
        <v>3815</v>
      </c>
      <c r="BQM3" s="8">
        <v>3816</v>
      </c>
      <c r="BQN3" s="8">
        <v>3817</v>
      </c>
      <c r="BQO3" s="8">
        <v>3818</v>
      </c>
      <c r="BQP3" s="8">
        <v>3819</v>
      </c>
      <c r="BQQ3" s="8">
        <v>3820</v>
      </c>
      <c r="BQR3" s="8">
        <v>3821</v>
      </c>
      <c r="BQS3" s="8">
        <v>3822</v>
      </c>
      <c r="BQT3" s="8">
        <v>3823</v>
      </c>
      <c r="BQU3" s="8">
        <v>3824</v>
      </c>
      <c r="BQV3" s="8">
        <v>3825</v>
      </c>
      <c r="BQW3" s="8">
        <v>3826</v>
      </c>
      <c r="BQX3" s="8">
        <v>3827</v>
      </c>
      <c r="BQY3" s="8">
        <v>3828</v>
      </c>
      <c r="BQZ3" s="8">
        <v>3829</v>
      </c>
      <c r="BRA3" s="8">
        <v>3830</v>
      </c>
      <c r="BRB3" s="8">
        <v>3831</v>
      </c>
      <c r="BRC3" s="8">
        <v>3832</v>
      </c>
      <c r="BRD3" s="8">
        <v>3833</v>
      </c>
      <c r="BRE3" s="8">
        <v>3834</v>
      </c>
      <c r="BRF3" s="8">
        <v>3835</v>
      </c>
      <c r="BRG3" s="8">
        <v>3836</v>
      </c>
      <c r="BRH3" s="8">
        <v>3837</v>
      </c>
      <c r="BRI3" s="8">
        <v>3838</v>
      </c>
      <c r="BRJ3" s="8">
        <v>3839</v>
      </c>
      <c r="BRK3" s="8">
        <v>3840</v>
      </c>
      <c r="BRL3" s="8">
        <v>3841</v>
      </c>
      <c r="BRM3" s="8">
        <v>3842</v>
      </c>
      <c r="BRN3" s="8">
        <v>3843</v>
      </c>
      <c r="BRO3" s="8">
        <v>3844</v>
      </c>
      <c r="BRP3" s="8">
        <v>3845</v>
      </c>
      <c r="BRQ3" s="8">
        <v>3846</v>
      </c>
      <c r="BRR3" s="8">
        <v>3847</v>
      </c>
      <c r="BRS3" s="8">
        <v>3848</v>
      </c>
      <c r="BRT3" s="8">
        <v>3849</v>
      </c>
      <c r="BRU3" s="8">
        <v>3850</v>
      </c>
      <c r="BRV3" s="8">
        <v>3851</v>
      </c>
      <c r="BRW3" s="8">
        <v>3852</v>
      </c>
      <c r="BRX3" s="8">
        <v>3853</v>
      </c>
      <c r="BRY3" s="8">
        <v>3854</v>
      </c>
      <c r="BRZ3" s="8">
        <v>3855</v>
      </c>
      <c r="BSA3" s="8">
        <v>3856</v>
      </c>
      <c r="BSB3" s="8">
        <v>3857</v>
      </c>
      <c r="BSC3" s="8">
        <v>3858</v>
      </c>
      <c r="BSD3" s="8">
        <v>3859</v>
      </c>
      <c r="BSE3" s="8">
        <v>3860</v>
      </c>
      <c r="BSF3" s="8">
        <v>3861</v>
      </c>
      <c r="BSG3" s="8">
        <v>3862</v>
      </c>
      <c r="BSH3" s="8">
        <v>3863</v>
      </c>
      <c r="BSI3" s="8">
        <v>3864</v>
      </c>
      <c r="BSJ3" s="8">
        <v>3865</v>
      </c>
      <c r="BSK3" s="8">
        <v>3866</v>
      </c>
      <c r="BSL3" s="8">
        <v>3867</v>
      </c>
      <c r="BSM3" s="8">
        <v>3868</v>
      </c>
      <c r="BSN3" s="8">
        <v>3869</v>
      </c>
      <c r="BSO3" s="8">
        <v>3870</v>
      </c>
      <c r="BSP3" s="8">
        <v>3871</v>
      </c>
      <c r="BSQ3" s="8">
        <v>3872</v>
      </c>
      <c r="BSR3" s="8">
        <v>3873</v>
      </c>
      <c r="BSS3" s="8">
        <v>3874</v>
      </c>
      <c r="BST3" s="8">
        <v>3875</v>
      </c>
      <c r="BSU3" s="8">
        <v>3876</v>
      </c>
      <c r="BSV3" s="8">
        <v>3877</v>
      </c>
      <c r="BSW3" s="8">
        <v>3878</v>
      </c>
      <c r="BSX3" s="8">
        <v>3879</v>
      </c>
      <c r="BSY3" s="8">
        <v>3880</v>
      </c>
      <c r="BSZ3" s="8">
        <v>3881</v>
      </c>
      <c r="BTA3" s="8">
        <v>3882</v>
      </c>
      <c r="BTB3" s="8">
        <v>3883</v>
      </c>
      <c r="BTC3" s="8">
        <v>3884</v>
      </c>
      <c r="BTD3" s="8">
        <v>3885</v>
      </c>
      <c r="BTE3" s="8">
        <v>3886</v>
      </c>
      <c r="BTF3" s="8">
        <v>3887</v>
      </c>
      <c r="BTG3" s="8">
        <v>3888</v>
      </c>
      <c r="BTH3" s="8">
        <v>3889</v>
      </c>
      <c r="BTI3" s="8">
        <v>3890</v>
      </c>
      <c r="BTJ3" s="8">
        <v>3891</v>
      </c>
      <c r="BTK3" s="8">
        <v>3892</v>
      </c>
      <c r="BTL3" s="8">
        <v>3893</v>
      </c>
      <c r="BTM3" s="8">
        <v>3894</v>
      </c>
      <c r="BTN3" s="8">
        <v>3895</v>
      </c>
      <c r="BTO3" s="8">
        <v>3896</v>
      </c>
      <c r="BTP3" s="8">
        <v>3897</v>
      </c>
      <c r="BTQ3" s="8">
        <v>3898</v>
      </c>
      <c r="BTR3" s="8">
        <v>3899</v>
      </c>
      <c r="BTS3" s="8">
        <v>3900</v>
      </c>
      <c r="BTT3" s="8">
        <v>3901</v>
      </c>
      <c r="BTU3" s="8">
        <v>3902</v>
      </c>
      <c r="BTV3" s="8">
        <v>3903</v>
      </c>
      <c r="BTW3" s="8">
        <v>3904</v>
      </c>
      <c r="BTX3" s="8">
        <v>3905</v>
      </c>
      <c r="BTY3" s="8">
        <v>3906</v>
      </c>
      <c r="BTZ3" s="8">
        <v>3907</v>
      </c>
      <c r="BUA3" s="8">
        <v>3908</v>
      </c>
      <c r="BUB3" s="8">
        <v>3909</v>
      </c>
      <c r="BUC3" s="8">
        <v>3910</v>
      </c>
      <c r="BUD3" s="8">
        <v>3911</v>
      </c>
      <c r="BUE3" s="8">
        <v>3912</v>
      </c>
      <c r="BUF3" s="8">
        <v>3913</v>
      </c>
      <c r="BUG3" s="8">
        <v>3914</v>
      </c>
      <c r="BUH3" s="8">
        <v>3915</v>
      </c>
      <c r="BUI3" s="8">
        <v>3916</v>
      </c>
      <c r="BUJ3" s="8">
        <v>3917</v>
      </c>
      <c r="BUK3" s="8">
        <v>3918</v>
      </c>
      <c r="BUL3" s="8">
        <v>3919</v>
      </c>
      <c r="BUM3" s="8">
        <v>3920</v>
      </c>
      <c r="BUN3" s="8">
        <v>3921</v>
      </c>
      <c r="BUO3" s="8">
        <v>3922</v>
      </c>
      <c r="BUP3" s="8">
        <v>3923</v>
      </c>
      <c r="BUQ3" s="8">
        <v>3924</v>
      </c>
      <c r="BUR3" s="8">
        <v>3925</v>
      </c>
      <c r="BUS3" s="8">
        <v>3926</v>
      </c>
      <c r="BUT3" s="8">
        <v>3927</v>
      </c>
      <c r="BUU3" s="8">
        <v>3928</v>
      </c>
      <c r="BUV3" s="8">
        <v>3929</v>
      </c>
      <c r="BUW3" s="8">
        <v>3930</v>
      </c>
      <c r="BUX3" s="8">
        <v>3931</v>
      </c>
      <c r="BUY3" s="8">
        <v>3932</v>
      </c>
      <c r="BUZ3" s="8">
        <v>3933</v>
      </c>
      <c r="BVA3" s="8">
        <v>3934</v>
      </c>
      <c r="BVB3" s="8">
        <v>3935</v>
      </c>
      <c r="BVC3" s="8">
        <v>3936</v>
      </c>
      <c r="BVD3" s="8">
        <v>3937</v>
      </c>
      <c r="BVE3" s="8">
        <v>3938</v>
      </c>
      <c r="BVF3" s="8">
        <v>3939</v>
      </c>
      <c r="BVG3" s="8">
        <v>3940</v>
      </c>
      <c r="BVH3" s="8">
        <v>3941</v>
      </c>
      <c r="BVI3" s="8">
        <v>3942</v>
      </c>
      <c r="BVJ3" s="8">
        <v>3943</v>
      </c>
      <c r="BVK3" s="8">
        <v>3944</v>
      </c>
      <c r="BVL3" s="8">
        <v>3945</v>
      </c>
      <c r="BVM3" s="8">
        <v>3946</v>
      </c>
      <c r="BVN3" s="8">
        <v>3947</v>
      </c>
      <c r="BVO3" s="8">
        <v>3948</v>
      </c>
      <c r="BVP3" s="8">
        <v>3949</v>
      </c>
      <c r="BVQ3" s="8">
        <v>3950</v>
      </c>
      <c r="BVR3" s="8">
        <v>3951</v>
      </c>
      <c r="BVS3" s="8">
        <v>3952</v>
      </c>
      <c r="BVT3" s="8">
        <v>3953</v>
      </c>
      <c r="BVU3" s="8">
        <v>3954</v>
      </c>
      <c r="BVV3" s="8">
        <v>3955</v>
      </c>
      <c r="BVW3" s="8">
        <v>3956</v>
      </c>
      <c r="BVX3" s="8">
        <v>3957</v>
      </c>
      <c r="BVY3" s="8">
        <v>3958</v>
      </c>
      <c r="BVZ3" s="8">
        <v>3959</v>
      </c>
      <c r="BWA3" s="8">
        <v>3960</v>
      </c>
      <c r="BWB3" s="8">
        <v>3961</v>
      </c>
      <c r="BWC3" s="8">
        <v>3962</v>
      </c>
      <c r="BWD3" s="8">
        <v>3963</v>
      </c>
      <c r="BWE3" s="8">
        <v>3964</v>
      </c>
      <c r="BWF3" s="8">
        <v>3965</v>
      </c>
      <c r="BWG3" s="8">
        <v>3966</v>
      </c>
      <c r="BWH3" s="8">
        <v>3967</v>
      </c>
      <c r="BWI3" s="8">
        <v>3968</v>
      </c>
      <c r="BWJ3" s="8">
        <v>3969</v>
      </c>
      <c r="BWK3" s="8">
        <v>3970</v>
      </c>
      <c r="BWL3" s="8">
        <v>3971</v>
      </c>
      <c r="BWM3" s="8">
        <v>3972</v>
      </c>
      <c r="BWN3" s="8">
        <v>3973</v>
      </c>
      <c r="BWO3" s="8">
        <v>3974</v>
      </c>
      <c r="BWP3" s="8">
        <v>3975</v>
      </c>
      <c r="BWQ3" s="8">
        <v>3976</v>
      </c>
      <c r="BWR3" s="8">
        <v>3977</v>
      </c>
      <c r="BWS3" s="8">
        <v>3978</v>
      </c>
      <c r="BWT3" s="8">
        <v>3979</v>
      </c>
      <c r="BWU3" s="8">
        <v>3980</v>
      </c>
      <c r="BWV3" s="8">
        <v>3981</v>
      </c>
      <c r="BWW3" s="8">
        <v>3982</v>
      </c>
      <c r="BWX3" s="8">
        <v>3983</v>
      </c>
      <c r="BWY3" s="8">
        <v>3984</v>
      </c>
      <c r="BWZ3" s="8">
        <v>3985</v>
      </c>
      <c r="BXA3" s="8">
        <v>3986</v>
      </c>
      <c r="BXB3" s="8">
        <v>3987</v>
      </c>
      <c r="BXC3" s="8">
        <v>3988</v>
      </c>
      <c r="BXD3" s="8">
        <v>3989</v>
      </c>
      <c r="BXE3" s="8">
        <v>3990</v>
      </c>
      <c r="BXF3" s="8">
        <v>3991</v>
      </c>
      <c r="BXG3" s="8">
        <v>3992</v>
      </c>
      <c r="BXH3" s="8">
        <v>3993</v>
      </c>
      <c r="BXI3" s="8">
        <v>3994</v>
      </c>
      <c r="BXJ3" s="8">
        <v>3995</v>
      </c>
      <c r="BXK3" s="8">
        <v>3996</v>
      </c>
      <c r="BXL3" s="8">
        <v>3997</v>
      </c>
      <c r="BXM3" s="8">
        <v>3998</v>
      </c>
      <c r="BXN3" s="8">
        <v>3999</v>
      </c>
      <c r="BXO3" s="8">
        <v>4000</v>
      </c>
      <c r="BXP3" s="8">
        <v>4001</v>
      </c>
      <c r="BXQ3" s="8">
        <v>4002</v>
      </c>
      <c r="BXR3" s="8">
        <v>4003</v>
      </c>
      <c r="BXS3" s="8">
        <v>4004</v>
      </c>
      <c r="BXT3" s="8">
        <v>4005</v>
      </c>
      <c r="BXU3" s="8">
        <v>4006</v>
      </c>
      <c r="BXV3" s="8">
        <v>4007</v>
      </c>
      <c r="BXW3" s="8">
        <v>4008</v>
      </c>
      <c r="BXX3" s="8">
        <v>4009</v>
      </c>
      <c r="BXY3" s="8">
        <v>4010</v>
      </c>
      <c r="BXZ3" s="8">
        <v>4011</v>
      </c>
      <c r="BYA3" s="8">
        <v>4012</v>
      </c>
      <c r="BYB3" s="8">
        <v>4013</v>
      </c>
      <c r="BYC3" s="8">
        <v>4014</v>
      </c>
      <c r="BYD3" s="8">
        <v>4015</v>
      </c>
      <c r="BYE3" s="8">
        <v>4016</v>
      </c>
      <c r="BYF3" s="8">
        <v>4017</v>
      </c>
      <c r="BYG3" s="8">
        <v>4018</v>
      </c>
      <c r="BYH3" s="8">
        <v>4019</v>
      </c>
      <c r="BYI3" s="8">
        <v>4020</v>
      </c>
      <c r="BYJ3" s="8">
        <v>4021</v>
      </c>
      <c r="BYK3" s="8">
        <v>4022</v>
      </c>
      <c r="BYL3" s="8">
        <v>4023</v>
      </c>
      <c r="BYM3" s="8">
        <v>4024</v>
      </c>
      <c r="BYN3" s="8">
        <v>4025</v>
      </c>
      <c r="BYO3" s="8">
        <v>4026</v>
      </c>
      <c r="BYP3" s="8">
        <v>4027</v>
      </c>
      <c r="BYQ3" s="8">
        <v>4028</v>
      </c>
      <c r="BYR3" s="8">
        <v>4029</v>
      </c>
      <c r="BYS3" s="8">
        <v>4030</v>
      </c>
      <c r="BYT3" s="8">
        <v>4031</v>
      </c>
      <c r="BYU3" s="8">
        <v>4032</v>
      </c>
      <c r="BYV3" s="8">
        <v>4033</v>
      </c>
      <c r="BYW3" s="8">
        <v>4034</v>
      </c>
      <c r="BYX3" s="8">
        <v>4035</v>
      </c>
      <c r="BYY3" s="8">
        <v>4036</v>
      </c>
      <c r="BYZ3" s="8">
        <v>4037</v>
      </c>
      <c r="BZA3" s="8">
        <v>4038</v>
      </c>
      <c r="BZB3" s="8">
        <v>4039</v>
      </c>
      <c r="BZC3" s="8">
        <v>4040</v>
      </c>
      <c r="BZD3" s="8">
        <v>4041</v>
      </c>
      <c r="BZE3" s="8">
        <v>4042</v>
      </c>
      <c r="BZF3" s="8">
        <v>4043</v>
      </c>
      <c r="BZG3" s="8">
        <v>4044</v>
      </c>
      <c r="BZH3" s="8">
        <v>4045</v>
      </c>
      <c r="BZI3" s="8">
        <v>4046</v>
      </c>
      <c r="BZJ3" s="8">
        <v>4047</v>
      </c>
      <c r="BZK3" s="8">
        <v>4048</v>
      </c>
      <c r="BZL3" s="8">
        <v>4049</v>
      </c>
      <c r="BZM3" s="8">
        <v>4050</v>
      </c>
      <c r="BZN3" s="8">
        <v>4051</v>
      </c>
      <c r="BZO3" s="8">
        <v>4052</v>
      </c>
      <c r="BZP3" s="8">
        <v>4053</v>
      </c>
      <c r="BZQ3" s="8">
        <v>4054</v>
      </c>
      <c r="BZR3" s="8">
        <v>4055</v>
      </c>
      <c r="BZS3" s="8">
        <v>4056</v>
      </c>
      <c r="BZT3" s="8">
        <v>4057</v>
      </c>
      <c r="BZU3" s="8">
        <v>4058</v>
      </c>
      <c r="BZV3" s="8">
        <v>4059</v>
      </c>
      <c r="BZW3" s="8">
        <v>4060</v>
      </c>
      <c r="BZX3" s="8">
        <v>4061</v>
      </c>
      <c r="BZY3" s="8">
        <v>4062</v>
      </c>
      <c r="BZZ3" s="8">
        <v>4063</v>
      </c>
      <c r="CAA3" s="8">
        <v>4064</v>
      </c>
      <c r="CAB3" s="8">
        <v>4065</v>
      </c>
      <c r="CAC3" s="8">
        <v>4066</v>
      </c>
      <c r="CAD3" s="8">
        <v>4067</v>
      </c>
      <c r="CAE3" s="8">
        <v>4068</v>
      </c>
      <c r="CAF3" s="8">
        <v>4069</v>
      </c>
      <c r="CAG3" s="8">
        <v>4070</v>
      </c>
      <c r="CAH3" s="8">
        <v>4071</v>
      </c>
      <c r="CAI3" s="8">
        <v>4072</v>
      </c>
      <c r="CAJ3" s="8">
        <v>4073</v>
      </c>
      <c r="CAK3" s="8">
        <v>4074</v>
      </c>
      <c r="CAL3" s="8">
        <v>4075</v>
      </c>
      <c r="CAM3" s="8">
        <v>4076</v>
      </c>
      <c r="CAN3" s="8">
        <v>4077</v>
      </c>
      <c r="CAO3" s="8">
        <v>4078</v>
      </c>
      <c r="CAP3" s="8">
        <v>4079</v>
      </c>
      <c r="CAQ3" s="8">
        <v>4080</v>
      </c>
      <c r="CAR3" s="8">
        <v>4081</v>
      </c>
      <c r="CAS3" s="8">
        <v>4082</v>
      </c>
      <c r="CAT3" s="8">
        <v>4083</v>
      </c>
      <c r="CAU3" s="8">
        <v>4084</v>
      </c>
      <c r="CAV3" s="8">
        <v>4085</v>
      </c>
      <c r="CAW3" s="8">
        <v>4086</v>
      </c>
      <c r="CAX3" s="8">
        <v>4087</v>
      </c>
      <c r="CAY3" s="8">
        <v>4088</v>
      </c>
      <c r="CAZ3" s="8">
        <v>4089</v>
      </c>
      <c r="CBA3" s="8">
        <v>4090</v>
      </c>
      <c r="CBB3" s="8">
        <v>4091</v>
      </c>
      <c r="CBC3" s="8">
        <v>4092</v>
      </c>
      <c r="CBD3" s="8">
        <v>4093</v>
      </c>
      <c r="CBE3" s="8">
        <v>4094</v>
      </c>
      <c r="CBF3" s="8">
        <v>4095</v>
      </c>
      <c r="CBG3" s="8">
        <v>4096</v>
      </c>
      <c r="CBH3" s="8">
        <v>4097</v>
      </c>
      <c r="CBI3" s="8">
        <v>4098</v>
      </c>
      <c r="CBJ3" s="8">
        <v>4099</v>
      </c>
      <c r="CBK3" s="8">
        <v>4100</v>
      </c>
      <c r="CBL3" s="8">
        <v>4101</v>
      </c>
      <c r="CBM3" s="8">
        <v>4102</v>
      </c>
      <c r="CBN3" s="8">
        <v>4103</v>
      </c>
      <c r="CBO3" s="8">
        <v>4104</v>
      </c>
      <c r="CBP3" s="8">
        <v>4105</v>
      </c>
      <c r="CBQ3" s="8">
        <v>4106</v>
      </c>
      <c r="CBR3" s="8">
        <v>4107</v>
      </c>
      <c r="CBS3" s="8">
        <v>4108</v>
      </c>
      <c r="CBT3" s="8">
        <v>4109</v>
      </c>
      <c r="CBU3" s="8">
        <v>4110</v>
      </c>
      <c r="CBV3" s="8">
        <v>4111</v>
      </c>
      <c r="CBW3" s="8">
        <v>4112</v>
      </c>
      <c r="CBX3" s="8">
        <v>4113</v>
      </c>
      <c r="CBY3" s="8">
        <v>4114</v>
      </c>
      <c r="CBZ3" s="8">
        <v>4115</v>
      </c>
      <c r="CCA3" s="8">
        <v>4116</v>
      </c>
      <c r="CCB3" s="8">
        <v>4117</v>
      </c>
      <c r="CCC3" s="8">
        <v>4118</v>
      </c>
      <c r="CCD3" s="8">
        <v>4119</v>
      </c>
      <c r="CCE3" s="8">
        <v>4120</v>
      </c>
      <c r="CCF3" s="8">
        <v>4121</v>
      </c>
      <c r="CCG3" s="8">
        <v>4122</v>
      </c>
      <c r="CCH3" s="8">
        <v>4123</v>
      </c>
      <c r="CCI3" s="8">
        <v>4124</v>
      </c>
      <c r="CCJ3" s="8">
        <v>4125</v>
      </c>
      <c r="CCK3" s="8">
        <v>4126</v>
      </c>
      <c r="CCL3" s="8">
        <v>4127</v>
      </c>
      <c r="CCM3" s="8">
        <v>4128</v>
      </c>
      <c r="CCN3" s="8">
        <v>4129</v>
      </c>
      <c r="CCO3" s="8">
        <v>4130</v>
      </c>
      <c r="CCP3" s="8">
        <v>4131</v>
      </c>
      <c r="CCQ3" s="8">
        <v>4132</v>
      </c>
      <c r="CCR3" s="8">
        <v>4133</v>
      </c>
      <c r="CCS3" s="8">
        <v>4134</v>
      </c>
      <c r="CCT3" s="8">
        <v>4135</v>
      </c>
      <c r="CCU3" s="8">
        <v>4136</v>
      </c>
      <c r="CCV3" s="8">
        <v>4137</v>
      </c>
      <c r="CCW3" s="8">
        <v>4138</v>
      </c>
      <c r="CCX3" s="8">
        <v>4139</v>
      </c>
      <c r="CCY3" s="8">
        <v>4140</v>
      </c>
      <c r="CCZ3" s="8">
        <v>4141</v>
      </c>
      <c r="CDA3" s="8">
        <v>4142</v>
      </c>
      <c r="CDB3" s="8">
        <v>4143</v>
      </c>
      <c r="CDC3" s="8">
        <v>4144</v>
      </c>
      <c r="CDD3" s="8">
        <v>4145</v>
      </c>
      <c r="CDE3" s="8">
        <v>4146</v>
      </c>
      <c r="CDF3" s="8">
        <v>4147</v>
      </c>
      <c r="CDG3" s="8">
        <v>4148</v>
      </c>
      <c r="CDH3" s="8">
        <v>4149</v>
      </c>
      <c r="CDI3" s="8">
        <v>4150</v>
      </c>
      <c r="CDJ3" s="8">
        <v>4151</v>
      </c>
      <c r="CDK3" s="8">
        <v>4152</v>
      </c>
      <c r="CDL3" s="8">
        <v>4153</v>
      </c>
      <c r="CDM3" s="8">
        <v>4154</v>
      </c>
      <c r="CDN3" s="8">
        <v>4155</v>
      </c>
      <c r="CDO3" s="8">
        <v>4156</v>
      </c>
      <c r="CDP3" s="8">
        <v>4157</v>
      </c>
      <c r="CDQ3" s="8">
        <v>4158</v>
      </c>
      <c r="CDR3" s="8">
        <v>4159</v>
      </c>
      <c r="CDS3" s="8">
        <v>4160</v>
      </c>
      <c r="CDT3" s="8">
        <v>4161</v>
      </c>
      <c r="CDU3" s="8">
        <v>4162</v>
      </c>
      <c r="CDV3" s="8">
        <v>4163</v>
      </c>
      <c r="CDW3" s="8">
        <v>4164</v>
      </c>
      <c r="CDX3" s="8">
        <v>4165</v>
      </c>
      <c r="CDY3" s="8">
        <v>4166</v>
      </c>
      <c r="CDZ3" s="8">
        <v>4167</v>
      </c>
      <c r="CEA3" s="8">
        <v>4168</v>
      </c>
      <c r="CEB3" s="8">
        <v>4169</v>
      </c>
      <c r="CEC3" s="8">
        <v>4170</v>
      </c>
      <c r="CED3" s="8">
        <v>4171</v>
      </c>
      <c r="CEE3" s="8">
        <v>4172</v>
      </c>
      <c r="CEF3" s="8">
        <v>4173</v>
      </c>
      <c r="CEG3" s="8">
        <v>4174</v>
      </c>
      <c r="CEH3" s="8">
        <v>4175</v>
      </c>
      <c r="CEI3" s="8">
        <v>4176</v>
      </c>
      <c r="CEJ3" s="8">
        <v>4177</v>
      </c>
      <c r="CEK3" s="8">
        <v>4178</v>
      </c>
      <c r="CEL3" s="8">
        <v>4179</v>
      </c>
      <c r="CEM3" s="8">
        <v>4180</v>
      </c>
      <c r="CEN3" s="8">
        <v>4181</v>
      </c>
      <c r="CEO3" s="8">
        <v>4182</v>
      </c>
      <c r="CEP3" s="8">
        <v>4183</v>
      </c>
      <c r="CEQ3" s="8">
        <v>4184</v>
      </c>
      <c r="CER3" s="8">
        <v>4185</v>
      </c>
      <c r="CES3" s="8">
        <v>4186</v>
      </c>
      <c r="CET3" s="8">
        <v>4187</v>
      </c>
      <c r="CEU3" s="8">
        <v>4188</v>
      </c>
      <c r="CEV3" s="8">
        <v>4189</v>
      </c>
      <c r="CEW3" s="8">
        <v>4190</v>
      </c>
      <c r="CEX3" s="8">
        <v>4191</v>
      </c>
      <c r="CEY3" s="8">
        <v>4192</v>
      </c>
      <c r="CEZ3" s="8">
        <v>4193</v>
      </c>
      <c r="CFA3" s="8">
        <v>4194</v>
      </c>
      <c r="CFB3" s="8">
        <v>4195</v>
      </c>
      <c r="CFC3" s="8">
        <v>4196</v>
      </c>
      <c r="CFD3" s="8">
        <v>4197</v>
      </c>
      <c r="CFE3" s="8">
        <v>4198</v>
      </c>
      <c r="CFF3" s="8">
        <v>4199</v>
      </c>
      <c r="CFG3" s="8">
        <v>4200</v>
      </c>
      <c r="CFH3" s="8">
        <v>4201</v>
      </c>
      <c r="CFI3" s="8">
        <v>4202</v>
      </c>
      <c r="CFJ3" s="8">
        <v>4203</v>
      </c>
      <c r="CFK3" s="8">
        <v>4204</v>
      </c>
      <c r="CFL3" s="8">
        <v>4205</v>
      </c>
      <c r="CFM3" s="8">
        <v>4206</v>
      </c>
      <c r="CFN3" s="8">
        <v>4207</v>
      </c>
      <c r="CFO3" s="8">
        <v>4208</v>
      </c>
      <c r="CFP3" s="8">
        <v>4209</v>
      </c>
      <c r="CFQ3" s="8">
        <v>4210</v>
      </c>
      <c r="CFR3" s="8">
        <v>4211</v>
      </c>
      <c r="CFS3" s="8">
        <v>4212</v>
      </c>
      <c r="CFT3" s="8">
        <v>4213</v>
      </c>
      <c r="CFU3" s="8">
        <v>4214</v>
      </c>
      <c r="CFV3" s="8">
        <v>4215</v>
      </c>
      <c r="CFW3" s="8">
        <v>4216</v>
      </c>
      <c r="CFX3" s="8">
        <v>4217</v>
      </c>
      <c r="CFY3" s="8">
        <v>4218</v>
      </c>
      <c r="CFZ3" s="8">
        <v>4219</v>
      </c>
      <c r="CGA3" s="8">
        <v>4220</v>
      </c>
      <c r="CGB3" s="8">
        <v>4221</v>
      </c>
      <c r="CGC3" s="8">
        <v>4222</v>
      </c>
      <c r="CGD3" s="8">
        <v>4223</v>
      </c>
      <c r="CGE3" s="8">
        <v>4224</v>
      </c>
      <c r="CGF3" s="8">
        <v>4225</v>
      </c>
      <c r="CGG3" s="8">
        <v>4226</v>
      </c>
      <c r="CGH3" s="8">
        <v>4227</v>
      </c>
      <c r="CGI3" s="8">
        <v>4228</v>
      </c>
      <c r="CGJ3" s="8">
        <v>4229</v>
      </c>
      <c r="CGK3" s="8">
        <v>4230</v>
      </c>
      <c r="CGL3" s="8">
        <v>4231</v>
      </c>
      <c r="CGM3" s="8">
        <v>4232</v>
      </c>
      <c r="CGN3" s="8">
        <v>4233</v>
      </c>
      <c r="CGO3" s="8">
        <v>4234</v>
      </c>
      <c r="CGP3" s="8">
        <v>4235</v>
      </c>
      <c r="CGQ3" s="8">
        <v>4236</v>
      </c>
      <c r="CGR3" s="8">
        <v>4237</v>
      </c>
      <c r="CGS3" s="8">
        <v>4238</v>
      </c>
      <c r="CGT3" s="8">
        <v>4239</v>
      </c>
      <c r="CGU3" s="8">
        <v>4240</v>
      </c>
      <c r="CGV3" s="8">
        <v>4241</v>
      </c>
      <c r="CGW3" s="8">
        <v>4242</v>
      </c>
      <c r="CGX3" s="8">
        <v>4243</v>
      </c>
      <c r="CGY3" s="8">
        <v>4244</v>
      </c>
      <c r="CGZ3" s="8">
        <v>4245</v>
      </c>
      <c r="CHA3" s="8">
        <v>4246</v>
      </c>
      <c r="CHB3" s="8">
        <v>4247</v>
      </c>
      <c r="CHC3" s="8">
        <v>4248</v>
      </c>
      <c r="CHD3" s="8">
        <v>4249</v>
      </c>
      <c r="CHE3" s="8">
        <v>4250</v>
      </c>
      <c r="CHF3" s="8">
        <v>4251</v>
      </c>
      <c r="CHG3" s="8">
        <v>4252</v>
      </c>
      <c r="CHH3" s="8">
        <v>4253</v>
      </c>
      <c r="CHI3" s="8">
        <v>4254</v>
      </c>
      <c r="CHJ3" s="8">
        <v>4255</v>
      </c>
      <c r="CHK3" s="8">
        <v>4256</v>
      </c>
      <c r="CHL3" s="8">
        <v>4257</v>
      </c>
      <c r="CHM3" s="8">
        <v>4258</v>
      </c>
      <c r="CHN3" s="8">
        <v>4259</v>
      </c>
      <c r="CHO3" s="8">
        <v>4260</v>
      </c>
      <c r="CHP3" s="8">
        <v>4261</v>
      </c>
      <c r="CHQ3" s="8">
        <v>4262</v>
      </c>
      <c r="CHR3" s="8">
        <v>4263</v>
      </c>
      <c r="CHS3" s="8">
        <v>4264</v>
      </c>
      <c r="CHT3" s="8">
        <v>4265</v>
      </c>
      <c r="CHU3" s="8">
        <v>4266</v>
      </c>
      <c r="CHV3" s="8">
        <v>4267</v>
      </c>
      <c r="CHW3" s="8">
        <v>4268</v>
      </c>
      <c r="CHX3" s="8">
        <v>4269</v>
      </c>
      <c r="CHY3" s="8">
        <v>4270</v>
      </c>
      <c r="CHZ3" s="8">
        <v>4271</v>
      </c>
      <c r="CIA3" s="8">
        <v>4272</v>
      </c>
      <c r="CIB3" s="8">
        <v>4273</v>
      </c>
      <c r="CIC3" s="8">
        <v>4274</v>
      </c>
      <c r="CID3" s="8">
        <v>4275</v>
      </c>
      <c r="CIE3" s="8">
        <v>4276</v>
      </c>
      <c r="CIF3" s="8">
        <v>4277</v>
      </c>
      <c r="CIG3" s="8">
        <v>4278</v>
      </c>
      <c r="CIH3" s="8">
        <v>4279</v>
      </c>
      <c r="CII3" s="8">
        <v>4280</v>
      </c>
      <c r="CIJ3" s="8">
        <v>4281</v>
      </c>
      <c r="CIK3" s="8">
        <v>4282</v>
      </c>
      <c r="CIL3" s="8">
        <v>4283</v>
      </c>
      <c r="CIM3" s="8">
        <v>4284</v>
      </c>
      <c r="CIN3" s="8">
        <v>4285</v>
      </c>
      <c r="CIO3" s="8">
        <v>4286</v>
      </c>
      <c r="CIP3" s="8">
        <v>4287</v>
      </c>
      <c r="CIQ3" s="8">
        <v>4288</v>
      </c>
      <c r="CIR3" s="8">
        <v>4289</v>
      </c>
      <c r="CIS3" s="8">
        <v>4290</v>
      </c>
      <c r="CIT3" s="8">
        <v>4291</v>
      </c>
      <c r="CIU3" s="8">
        <v>4292</v>
      </c>
      <c r="CIV3" s="8">
        <v>4293</v>
      </c>
      <c r="CIW3" s="8">
        <v>4294</v>
      </c>
      <c r="CIX3" s="8">
        <v>4295</v>
      </c>
      <c r="CIY3" s="8">
        <v>4296</v>
      </c>
      <c r="CIZ3" s="8">
        <v>4297</v>
      </c>
      <c r="CJA3" s="8">
        <v>4298</v>
      </c>
      <c r="CJB3" s="8">
        <v>4299</v>
      </c>
      <c r="CJC3" s="8">
        <v>4300</v>
      </c>
      <c r="CJD3" s="8">
        <v>4301</v>
      </c>
      <c r="CJE3" s="8">
        <v>4302</v>
      </c>
      <c r="CJF3" s="8">
        <v>4303</v>
      </c>
      <c r="CJG3" s="8">
        <v>4304</v>
      </c>
      <c r="CJH3" s="8">
        <v>4305</v>
      </c>
      <c r="CJI3" s="8">
        <v>4306</v>
      </c>
      <c r="CJJ3" s="8">
        <v>4307</v>
      </c>
      <c r="CJK3" s="8">
        <v>4308</v>
      </c>
      <c r="CJL3" s="8">
        <v>4309</v>
      </c>
      <c r="CJM3" s="8">
        <v>4310</v>
      </c>
      <c r="CJN3" s="8">
        <v>4311</v>
      </c>
      <c r="CJO3" s="8">
        <v>4312</v>
      </c>
      <c r="CJP3" s="8">
        <v>4313</v>
      </c>
      <c r="CJQ3" s="8">
        <v>4314</v>
      </c>
      <c r="CJR3" s="8">
        <v>4315</v>
      </c>
      <c r="CJS3" s="8">
        <v>4316</v>
      </c>
      <c r="CJT3" s="8">
        <v>4317</v>
      </c>
      <c r="CJU3" s="8">
        <v>4318</v>
      </c>
      <c r="CJV3" s="8">
        <v>4319</v>
      </c>
      <c r="CJW3" s="8">
        <v>4320</v>
      </c>
      <c r="CJX3" s="8">
        <v>4321</v>
      </c>
      <c r="CJY3" s="8">
        <v>4322</v>
      </c>
      <c r="CJZ3" s="8">
        <v>4323</v>
      </c>
      <c r="CKA3" s="8">
        <v>4324</v>
      </c>
      <c r="CKB3" s="8">
        <v>4325</v>
      </c>
      <c r="CKC3" s="8">
        <v>4326</v>
      </c>
      <c r="CKD3" s="8">
        <v>4327</v>
      </c>
      <c r="CKE3" s="8">
        <v>4328</v>
      </c>
      <c r="CKF3" s="8">
        <v>4329</v>
      </c>
      <c r="CKG3" s="8">
        <v>4330</v>
      </c>
      <c r="CKH3" s="8">
        <v>4331</v>
      </c>
      <c r="CKI3" s="8">
        <v>4332</v>
      </c>
      <c r="CKJ3" s="8">
        <v>4333</v>
      </c>
      <c r="CKK3" s="8">
        <v>4334</v>
      </c>
      <c r="CKL3" s="8">
        <v>4335</v>
      </c>
      <c r="CKM3" s="8">
        <v>4336</v>
      </c>
      <c r="CKN3" s="8">
        <v>4337</v>
      </c>
      <c r="CKO3" s="8">
        <v>4338</v>
      </c>
      <c r="CKP3" s="8">
        <v>4339</v>
      </c>
      <c r="CKQ3" s="8">
        <v>4340</v>
      </c>
      <c r="CKR3" s="8">
        <v>4341</v>
      </c>
      <c r="CKS3" s="8">
        <v>4342</v>
      </c>
      <c r="CKT3" s="8">
        <v>4343</v>
      </c>
      <c r="CKU3" s="8">
        <v>4344</v>
      </c>
      <c r="CKV3" s="8">
        <v>4345</v>
      </c>
      <c r="CKW3" s="8">
        <v>4346</v>
      </c>
      <c r="CKX3" s="8">
        <v>4347</v>
      </c>
      <c r="CKY3" s="8">
        <v>4348</v>
      </c>
      <c r="CKZ3" s="8">
        <v>4349</v>
      </c>
      <c r="CLA3" s="8">
        <v>4350</v>
      </c>
      <c r="CLB3" s="8">
        <v>4351</v>
      </c>
      <c r="CLC3" s="8">
        <v>4352</v>
      </c>
      <c r="CLD3" s="8">
        <v>4353</v>
      </c>
      <c r="CLE3" s="8">
        <v>4354</v>
      </c>
      <c r="CLF3" s="8">
        <v>4355</v>
      </c>
      <c r="CLG3" s="8">
        <v>4356</v>
      </c>
      <c r="CLH3" s="8">
        <v>4357</v>
      </c>
      <c r="CLI3" s="8">
        <v>4358</v>
      </c>
      <c r="CLJ3" s="8">
        <v>4359</v>
      </c>
      <c r="CLK3" s="8">
        <v>4360</v>
      </c>
      <c r="CLL3" s="8">
        <v>4361</v>
      </c>
      <c r="CLM3" s="8">
        <v>4362</v>
      </c>
      <c r="CLN3" s="8">
        <v>4363</v>
      </c>
      <c r="CLO3" s="8">
        <v>4364</v>
      </c>
      <c r="CLP3" s="8">
        <v>4365</v>
      </c>
      <c r="CLQ3" s="8">
        <v>4366</v>
      </c>
      <c r="CLR3" s="8">
        <v>4367</v>
      </c>
      <c r="CLS3" s="8">
        <v>4368</v>
      </c>
      <c r="CLT3" s="8">
        <v>4369</v>
      </c>
      <c r="CLU3" s="8">
        <v>4370</v>
      </c>
      <c r="CLV3" s="8">
        <v>4371</v>
      </c>
      <c r="CLW3" s="8">
        <v>4372</v>
      </c>
      <c r="CLX3" s="8">
        <v>4373</v>
      </c>
      <c r="CLY3" s="8">
        <v>4374</v>
      </c>
      <c r="CLZ3" s="8">
        <v>4375</v>
      </c>
      <c r="CMA3" s="8">
        <v>4376</v>
      </c>
      <c r="CMB3" s="8">
        <v>4377</v>
      </c>
      <c r="CMC3" s="8">
        <v>4378</v>
      </c>
      <c r="CMD3" s="8">
        <v>4379</v>
      </c>
      <c r="CME3" s="8">
        <v>4380</v>
      </c>
      <c r="CMF3" s="8">
        <v>4381</v>
      </c>
      <c r="CMG3" s="8">
        <v>4382</v>
      </c>
      <c r="CMH3" s="8">
        <v>4383</v>
      </c>
      <c r="CMI3" s="8">
        <v>4384</v>
      </c>
      <c r="CMJ3" s="8">
        <v>4385</v>
      </c>
      <c r="CMK3" s="8">
        <v>4386</v>
      </c>
      <c r="CML3" s="8">
        <v>4387</v>
      </c>
      <c r="CMM3" s="8">
        <v>4388</v>
      </c>
      <c r="CMN3" s="8">
        <v>4389</v>
      </c>
      <c r="CMO3" s="8">
        <v>4390</v>
      </c>
      <c r="CMP3" s="8">
        <v>4391</v>
      </c>
      <c r="CMQ3" s="8">
        <v>4392</v>
      </c>
      <c r="CMR3" s="8">
        <v>4393</v>
      </c>
      <c r="CMS3" s="8">
        <v>4394</v>
      </c>
      <c r="CMT3" s="8">
        <v>4395</v>
      </c>
      <c r="CMU3" s="8">
        <v>4396</v>
      </c>
      <c r="CMV3" s="8">
        <v>4397</v>
      </c>
      <c r="CMW3" s="8">
        <v>4398</v>
      </c>
      <c r="CMX3" s="8">
        <v>4399</v>
      </c>
      <c r="CMY3" s="8">
        <v>4400</v>
      </c>
      <c r="CMZ3" s="8">
        <v>4401</v>
      </c>
      <c r="CNA3" s="8">
        <v>4402</v>
      </c>
      <c r="CNB3" s="8">
        <v>4403</v>
      </c>
      <c r="CNC3" s="8">
        <v>4404</v>
      </c>
      <c r="CND3" s="8">
        <v>4405</v>
      </c>
      <c r="CNE3" s="8">
        <v>4406</v>
      </c>
      <c r="CNF3" s="8">
        <v>4407</v>
      </c>
      <c r="CNG3" s="8">
        <v>4408</v>
      </c>
      <c r="CNH3" s="8">
        <v>4409</v>
      </c>
      <c r="CNI3" s="8">
        <v>4410</v>
      </c>
      <c r="CNJ3" s="8">
        <v>4411</v>
      </c>
      <c r="CNK3" s="8">
        <v>4412</v>
      </c>
      <c r="CNL3" s="8">
        <v>4413</v>
      </c>
      <c r="CNM3" s="8">
        <v>4414</v>
      </c>
      <c r="CNN3" s="8">
        <v>4415</v>
      </c>
      <c r="CNO3" s="8">
        <v>4416</v>
      </c>
      <c r="CNP3" s="8">
        <v>4417</v>
      </c>
      <c r="CNQ3" s="8">
        <v>4418</v>
      </c>
      <c r="CNR3" s="8">
        <v>4419</v>
      </c>
      <c r="CNS3" s="8">
        <v>4420</v>
      </c>
      <c r="CNT3" s="8">
        <v>4421</v>
      </c>
      <c r="CNU3" s="8">
        <v>4422</v>
      </c>
      <c r="CNV3" s="8">
        <v>4423</v>
      </c>
      <c r="CNW3" s="8">
        <v>4424</v>
      </c>
      <c r="CNX3" s="8">
        <v>4425</v>
      </c>
      <c r="CNY3" s="8">
        <v>4426</v>
      </c>
      <c r="CNZ3" s="8">
        <v>4427</v>
      </c>
      <c r="COA3" s="8">
        <v>4428</v>
      </c>
      <c r="COB3" s="8">
        <v>4429</v>
      </c>
      <c r="COC3" s="8">
        <v>4430</v>
      </c>
      <c r="COD3" s="8">
        <v>4431</v>
      </c>
      <c r="COE3" s="8">
        <v>4432</v>
      </c>
      <c r="COF3" s="8">
        <v>4433</v>
      </c>
      <c r="COG3" s="8">
        <v>4434</v>
      </c>
      <c r="COH3" s="8">
        <v>4435</v>
      </c>
      <c r="COI3" s="8">
        <v>4436</v>
      </c>
      <c r="COJ3" s="8">
        <v>4437</v>
      </c>
      <c r="COK3" s="8">
        <v>4438</v>
      </c>
      <c r="COL3" s="8">
        <v>4439</v>
      </c>
      <c r="COM3" s="8">
        <v>4440</v>
      </c>
      <c r="CON3" s="8">
        <v>4441</v>
      </c>
      <c r="COO3" s="8">
        <v>4442</v>
      </c>
      <c r="COP3" s="8">
        <v>4443</v>
      </c>
      <c r="COQ3" s="8">
        <v>4444</v>
      </c>
      <c r="COR3" s="8">
        <v>4445</v>
      </c>
      <c r="COS3" s="8">
        <v>4446</v>
      </c>
      <c r="COT3" s="8">
        <v>4447</v>
      </c>
      <c r="COU3" s="8">
        <v>4448</v>
      </c>
      <c r="COV3" s="8">
        <v>4449</v>
      </c>
      <c r="COW3" s="8">
        <v>4450</v>
      </c>
      <c r="COX3" s="8">
        <v>4451</v>
      </c>
      <c r="COY3" s="8">
        <v>4452</v>
      </c>
      <c r="COZ3" s="8">
        <v>4453</v>
      </c>
      <c r="CPA3" s="8">
        <v>4454</v>
      </c>
      <c r="CPB3" s="8">
        <v>4455</v>
      </c>
      <c r="CPC3" s="8">
        <v>4456</v>
      </c>
      <c r="CPD3" s="8">
        <v>4457</v>
      </c>
      <c r="CPE3" s="8">
        <v>4458</v>
      </c>
      <c r="CPF3" s="8">
        <v>4459</v>
      </c>
      <c r="CPG3" s="8">
        <v>4460</v>
      </c>
      <c r="CPH3" s="8">
        <v>4461</v>
      </c>
      <c r="CPI3" s="8">
        <v>4462</v>
      </c>
      <c r="CPJ3" s="8">
        <v>4463</v>
      </c>
      <c r="CPK3" s="8">
        <v>4464</v>
      </c>
      <c r="CPL3" s="8">
        <v>4465</v>
      </c>
      <c r="CPM3" s="8">
        <v>4466</v>
      </c>
      <c r="CPN3" s="8">
        <v>4467</v>
      </c>
      <c r="CPO3" s="8">
        <v>4468</v>
      </c>
      <c r="CPP3" s="8">
        <v>4469</v>
      </c>
      <c r="CPQ3" s="8">
        <v>4470</v>
      </c>
      <c r="CPR3" s="8">
        <v>4471</v>
      </c>
      <c r="CPS3" s="8">
        <v>4472</v>
      </c>
      <c r="CPT3" s="8">
        <v>4473</v>
      </c>
      <c r="CPU3" s="8">
        <v>4474</v>
      </c>
      <c r="CPV3" s="8">
        <v>4475</v>
      </c>
      <c r="CPW3" s="8">
        <v>4476</v>
      </c>
      <c r="CPX3" s="8">
        <v>4477</v>
      </c>
      <c r="CPY3" s="8">
        <v>4478</v>
      </c>
      <c r="CPZ3" s="8">
        <v>4479</v>
      </c>
      <c r="CQA3" s="8">
        <v>4480</v>
      </c>
      <c r="CQB3" s="8">
        <v>4481</v>
      </c>
      <c r="CQC3" s="8">
        <v>4482</v>
      </c>
      <c r="CQD3" s="8">
        <v>4483</v>
      </c>
      <c r="CQE3" s="8">
        <v>4484</v>
      </c>
      <c r="CQF3" s="8">
        <v>4485</v>
      </c>
      <c r="CQG3" s="8">
        <v>4486</v>
      </c>
      <c r="CQH3" s="8">
        <v>4487</v>
      </c>
      <c r="CQI3" s="8">
        <v>4488</v>
      </c>
      <c r="CQJ3" s="8">
        <v>4489</v>
      </c>
      <c r="CQK3" s="8">
        <v>4490</v>
      </c>
      <c r="CQL3" s="8">
        <v>4491</v>
      </c>
      <c r="CQM3" s="8">
        <v>4492</v>
      </c>
      <c r="CQN3" s="8">
        <v>4493</v>
      </c>
      <c r="CQO3" s="8">
        <v>4494</v>
      </c>
      <c r="CQP3" s="8">
        <v>4495</v>
      </c>
      <c r="CQQ3" s="8">
        <v>4496</v>
      </c>
      <c r="CQR3" s="8">
        <v>4497</v>
      </c>
      <c r="CQS3" s="8">
        <v>4498</v>
      </c>
      <c r="CQT3" s="8">
        <v>4499</v>
      </c>
      <c r="CQU3" s="8">
        <v>4500</v>
      </c>
      <c r="CQV3" s="8">
        <v>4501</v>
      </c>
      <c r="CQW3" s="8">
        <v>4502</v>
      </c>
      <c r="CQX3" s="8">
        <v>4503</v>
      </c>
      <c r="CQY3" s="8">
        <v>4504</v>
      </c>
      <c r="CQZ3" s="8">
        <v>4505</v>
      </c>
      <c r="CRA3" s="8">
        <v>4506</v>
      </c>
      <c r="CRB3" s="8">
        <v>4507</v>
      </c>
      <c r="CRC3" s="8">
        <v>4508</v>
      </c>
      <c r="CRD3" s="8">
        <v>4509</v>
      </c>
      <c r="CRE3" s="8">
        <v>4510</v>
      </c>
      <c r="CRF3" s="8">
        <v>4511</v>
      </c>
      <c r="CRG3" s="8">
        <v>4512</v>
      </c>
      <c r="CRH3" s="8">
        <v>4513</v>
      </c>
      <c r="CRI3" s="8">
        <v>4514</v>
      </c>
      <c r="CRJ3" s="8">
        <v>4515</v>
      </c>
      <c r="CRK3" s="8">
        <v>4516</v>
      </c>
      <c r="CRL3" s="8">
        <v>4517</v>
      </c>
      <c r="CRM3" s="8">
        <v>4518</v>
      </c>
      <c r="CRN3" s="8">
        <v>4519</v>
      </c>
      <c r="CRO3" s="8">
        <v>4520</v>
      </c>
      <c r="CRP3" s="8">
        <v>4521</v>
      </c>
      <c r="CRQ3" s="8">
        <v>4522</v>
      </c>
      <c r="CRR3" s="8">
        <v>4523</v>
      </c>
      <c r="CRS3" s="8">
        <v>4524</v>
      </c>
      <c r="CRT3" s="8">
        <v>4525</v>
      </c>
      <c r="CRU3" s="8">
        <v>4526</v>
      </c>
      <c r="CRV3" s="8">
        <v>4527</v>
      </c>
      <c r="CRW3" s="8">
        <v>4528</v>
      </c>
      <c r="CRX3" s="8">
        <v>4529</v>
      </c>
      <c r="CRY3" s="8">
        <v>4530</v>
      </c>
      <c r="CRZ3" s="8">
        <v>4531</v>
      </c>
      <c r="CSA3" s="8">
        <v>4532</v>
      </c>
      <c r="CSB3" s="8">
        <v>4533</v>
      </c>
      <c r="CSC3" s="8">
        <v>4534</v>
      </c>
      <c r="CSD3" s="8">
        <v>4535</v>
      </c>
      <c r="CSE3" s="8">
        <v>4536</v>
      </c>
      <c r="CSF3" s="8">
        <v>4537</v>
      </c>
      <c r="CSG3" s="8">
        <v>4538</v>
      </c>
      <c r="CSH3" s="8">
        <v>4539</v>
      </c>
      <c r="CSI3" s="8">
        <v>4540</v>
      </c>
      <c r="CSJ3" s="8">
        <v>4541</v>
      </c>
      <c r="CSK3" s="8">
        <v>4542</v>
      </c>
      <c r="CSL3" s="8">
        <v>4543</v>
      </c>
      <c r="CSM3" s="8">
        <v>4544</v>
      </c>
      <c r="CSN3" s="8">
        <v>4545</v>
      </c>
      <c r="CSO3" s="8">
        <v>4546</v>
      </c>
      <c r="CSP3" s="8">
        <v>4547</v>
      </c>
      <c r="CSQ3" s="8">
        <v>4548</v>
      </c>
      <c r="CSR3" s="8">
        <v>4549</v>
      </c>
      <c r="CSS3" s="8">
        <v>4550</v>
      </c>
      <c r="CST3" s="8">
        <v>4551</v>
      </c>
      <c r="CSU3" s="8">
        <v>4552</v>
      </c>
      <c r="CSV3" s="8">
        <v>4553</v>
      </c>
      <c r="CSW3" s="8">
        <v>4554</v>
      </c>
      <c r="CSX3" s="8">
        <v>4555</v>
      </c>
      <c r="CSY3" s="8">
        <v>4556</v>
      </c>
      <c r="CSZ3" s="8">
        <v>4557</v>
      </c>
      <c r="CTA3" s="8">
        <v>4558</v>
      </c>
      <c r="CTB3" s="8">
        <v>4559</v>
      </c>
      <c r="CTC3" s="8">
        <v>4560</v>
      </c>
      <c r="CTD3" s="8">
        <v>4561</v>
      </c>
      <c r="CTE3" s="8">
        <v>4562</v>
      </c>
      <c r="CTF3" s="8">
        <v>4563</v>
      </c>
      <c r="CTG3" s="8">
        <v>4564</v>
      </c>
      <c r="CTH3" s="8">
        <v>4565</v>
      </c>
      <c r="CTI3" s="8">
        <v>4566</v>
      </c>
      <c r="CTJ3" s="8">
        <v>4567</v>
      </c>
      <c r="CTK3" s="8">
        <v>4568</v>
      </c>
      <c r="CTL3" s="8">
        <v>4569</v>
      </c>
      <c r="CTM3" s="8">
        <v>4570</v>
      </c>
      <c r="CTN3" s="8">
        <v>4571</v>
      </c>
      <c r="CTO3" s="8">
        <v>4572</v>
      </c>
      <c r="CTP3" s="8">
        <v>4573</v>
      </c>
      <c r="CTQ3" s="8">
        <v>4574</v>
      </c>
      <c r="CTR3" s="8">
        <v>4575</v>
      </c>
      <c r="CTS3" s="8">
        <v>4576</v>
      </c>
      <c r="CTT3" s="8">
        <v>4577</v>
      </c>
      <c r="CTU3" s="8">
        <v>4578</v>
      </c>
      <c r="CTV3" s="8">
        <v>4579</v>
      </c>
      <c r="CTW3" s="8">
        <v>4580</v>
      </c>
      <c r="CTX3" s="8">
        <v>4581</v>
      </c>
      <c r="CTY3" s="8">
        <v>4582</v>
      </c>
      <c r="CTZ3" s="8">
        <v>4583</v>
      </c>
      <c r="CUA3" s="8">
        <v>4584</v>
      </c>
      <c r="CUB3" s="8">
        <v>4585</v>
      </c>
      <c r="CUC3" s="8">
        <v>4586</v>
      </c>
      <c r="CUD3" s="8">
        <v>4587</v>
      </c>
      <c r="CUE3" s="8">
        <v>4588</v>
      </c>
      <c r="CUF3" s="8">
        <v>4589</v>
      </c>
      <c r="CUG3" s="8">
        <v>4590</v>
      </c>
      <c r="CUH3" s="8">
        <v>4591</v>
      </c>
      <c r="CUI3" s="8">
        <v>4592</v>
      </c>
      <c r="CUJ3" s="8">
        <v>4593</v>
      </c>
      <c r="CUK3" s="8">
        <v>4594</v>
      </c>
      <c r="CUL3" s="8">
        <v>4595</v>
      </c>
      <c r="CUM3" s="8">
        <v>4596</v>
      </c>
      <c r="CUN3" s="8">
        <v>4597</v>
      </c>
      <c r="CUO3" s="8">
        <v>4598</v>
      </c>
      <c r="CUP3" s="8">
        <v>4599</v>
      </c>
      <c r="CUQ3" s="8">
        <v>4600</v>
      </c>
      <c r="CUR3" s="8">
        <v>4601</v>
      </c>
      <c r="CUS3" s="8">
        <v>4602</v>
      </c>
      <c r="CUT3" s="8">
        <v>4603</v>
      </c>
      <c r="CUU3" s="8">
        <v>4604</v>
      </c>
      <c r="CUV3" s="8">
        <v>4605</v>
      </c>
      <c r="CUW3" s="8">
        <v>4606</v>
      </c>
      <c r="CUX3" s="8">
        <v>4607</v>
      </c>
      <c r="CUY3" s="8">
        <v>4608</v>
      </c>
      <c r="CUZ3" s="8">
        <v>4609</v>
      </c>
      <c r="CVA3" s="8">
        <v>4610</v>
      </c>
      <c r="CVB3" s="8">
        <v>4611</v>
      </c>
      <c r="CVC3" s="8">
        <v>4612</v>
      </c>
      <c r="CVD3" s="8">
        <v>4613</v>
      </c>
      <c r="CVE3" s="8">
        <v>4614</v>
      </c>
      <c r="CVF3" s="8">
        <v>4615</v>
      </c>
      <c r="CVG3" s="8">
        <v>4616</v>
      </c>
      <c r="CVH3" s="8">
        <v>4617</v>
      </c>
      <c r="CVI3" s="8">
        <v>4618</v>
      </c>
      <c r="CVJ3" s="8">
        <v>4619</v>
      </c>
      <c r="CVK3" s="8">
        <v>4620</v>
      </c>
      <c r="CVL3" s="8">
        <v>4621</v>
      </c>
      <c r="CVM3" s="8">
        <v>4622</v>
      </c>
      <c r="CVN3" s="8">
        <v>4623</v>
      </c>
      <c r="CVO3" s="8">
        <v>4624</v>
      </c>
      <c r="CVP3" s="8">
        <v>4625</v>
      </c>
      <c r="CVQ3" s="8">
        <v>4626</v>
      </c>
      <c r="CVR3" s="8">
        <v>4627</v>
      </c>
      <c r="CVS3" s="8">
        <v>4628</v>
      </c>
      <c r="CVT3" s="8">
        <v>4629</v>
      </c>
      <c r="CVU3" s="8">
        <v>4630</v>
      </c>
      <c r="CVV3" s="8">
        <v>4631</v>
      </c>
      <c r="CVW3" s="8">
        <v>4632</v>
      </c>
      <c r="CVX3" s="8">
        <v>4633</v>
      </c>
      <c r="CVY3" s="8">
        <v>4634</v>
      </c>
      <c r="CVZ3" s="8">
        <v>4635</v>
      </c>
      <c r="CWA3" s="8">
        <v>4636</v>
      </c>
      <c r="CWB3" s="8">
        <v>4637</v>
      </c>
      <c r="CWC3" s="8">
        <v>4638</v>
      </c>
      <c r="CWD3" s="8">
        <v>4639</v>
      </c>
      <c r="CWE3" s="8">
        <v>4640</v>
      </c>
      <c r="CWF3" s="8">
        <v>4641</v>
      </c>
      <c r="CWG3" s="8">
        <v>4642</v>
      </c>
      <c r="CWH3" s="8">
        <v>4643</v>
      </c>
      <c r="CWI3" s="8">
        <v>4644</v>
      </c>
      <c r="CWJ3" s="8">
        <v>4645</v>
      </c>
      <c r="CWK3" s="8">
        <v>4646</v>
      </c>
      <c r="CWL3" s="8">
        <v>4647</v>
      </c>
      <c r="CWM3" s="8">
        <v>4648</v>
      </c>
      <c r="CWN3" s="8">
        <v>4649</v>
      </c>
      <c r="CWO3" s="8">
        <v>4650</v>
      </c>
      <c r="CWP3" s="8">
        <v>4651</v>
      </c>
      <c r="CWQ3" s="8">
        <v>4652</v>
      </c>
      <c r="CWR3" s="8">
        <v>4653</v>
      </c>
      <c r="CWS3" s="8">
        <v>4654</v>
      </c>
      <c r="CWT3" s="8">
        <v>4655</v>
      </c>
      <c r="CWU3" s="8">
        <v>4656</v>
      </c>
      <c r="CWV3" s="8">
        <v>4657</v>
      </c>
      <c r="CWW3" s="8">
        <v>4658</v>
      </c>
      <c r="CWX3" s="8">
        <v>4659</v>
      </c>
      <c r="CWY3" s="8">
        <v>4660</v>
      </c>
      <c r="CWZ3" s="8">
        <v>4661</v>
      </c>
      <c r="CXA3" s="8">
        <v>4662</v>
      </c>
      <c r="CXB3" s="8">
        <v>4663</v>
      </c>
      <c r="CXC3" s="8">
        <v>4664</v>
      </c>
      <c r="CXD3" s="8">
        <v>4665</v>
      </c>
      <c r="CXE3" s="8">
        <v>4666</v>
      </c>
      <c r="CXF3" s="8">
        <v>4667</v>
      </c>
      <c r="CXG3" s="8">
        <v>4668</v>
      </c>
      <c r="CXH3" s="8">
        <v>4669</v>
      </c>
      <c r="CXI3" s="8">
        <v>4670</v>
      </c>
      <c r="CXJ3" s="8">
        <v>4671</v>
      </c>
      <c r="CXK3" s="8">
        <v>4672</v>
      </c>
      <c r="CXL3" s="8">
        <v>4673</v>
      </c>
      <c r="CXM3" s="8">
        <v>4674</v>
      </c>
      <c r="CXN3" s="8">
        <v>4675</v>
      </c>
      <c r="CXO3" s="8">
        <v>4676</v>
      </c>
      <c r="CXP3" s="8">
        <v>4677</v>
      </c>
      <c r="CXQ3" s="8">
        <v>4678</v>
      </c>
      <c r="CXR3" s="8">
        <v>4679</v>
      </c>
      <c r="CXS3" s="8">
        <v>4680</v>
      </c>
      <c r="CXT3" s="8">
        <v>4681</v>
      </c>
      <c r="CXU3" s="8">
        <v>4682</v>
      </c>
      <c r="CXV3" s="8">
        <v>4683</v>
      </c>
      <c r="CXW3" s="8">
        <v>4684</v>
      </c>
      <c r="CXX3" s="8">
        <v>4685</v>
      </c>
      <c r="CXY3" s="8">
        <v>4686</v>
      </c>
      <c r="CXZ3" s="8">
        <v>4687</v>
      </c>
      <c r="CYA3" s="8">
        <v>4688</v>
      </c>
      <c r="CYB3" s="8">
        <v>4689</v>
      </c>
      <c r="CYC3" s="8">
        <v>4690</v>
      </c>
      <c r="CYD3" s="8">
        <v>4691</v>
      </c>
      <c r="CYE3" s="8">
        <v>4692</v>
      </c>
      <c r="CYF3" s="8">
        <v>4693</v>
      </c>
      <c r="CYG3" s="8">
        <v>4694</v>
      </c>
      <c r="CYH3" s="8">
        <v>4695</v>
      </c>
      <c r="CYI3" s="8">
        <v>4696</v>
      </c>
      <c r="CYJ3" s="8">
        <v>4697</v>
      </c>
      <c r="CYK3" s="8">
        <v>4698</v>
      </c>
      <c r="CYL3" s="8">
        <v>4699</v>
      </c>
      <c r="CYM3" s="8">
        <v>4700</v>
      </c>
      <c r="CYN3" s="8">
        <v>4701</v>
      </c>
      <c r="CYO3" s="8">
        <v>4702</v>
      </c>
      <c r="CYP3" s="8">
        <v>4703</v>
      </c>
      <c r="CYQ3" s="8">
        <v>4704</v>
      </c>
      <c r="CYR3" s="8">
        <v>4705</v>
      </c>
      <c r="CYS3" s="8">
        <v>4706</v>
      </c>
      <c r="CYT3" s="8">
        <v>4707</v>
      </c>
      <c r="CYU3" s="8">
        <v>4708</v>
      </c>
      <c r="CYV3" s="8">
        <v>4709</v>
      </c>
      <c r="CYW3" s="8">
        <v>4710</v>
      </c>
      <c r="CYX3" s="8">
        <v>4711</v>
      </c>
      <c r="CYY3" s="8">
        <v>4712</v>
      </c>
      <c r="CYZ3" s="8">
        <v>4713</v>
      </c>
      <c r="CZA3" s="8">
        <v>4714</v>
      </c>
      <c r="CZB3" s="8">
        <v>4715</v>
      </c>
      <c r="CZC3" s="8">
        <v>4716</v>
      </c>
      <c r="CZD3" s="8">
        <v>4717</v>
      </c>
      <c r="CZE3" s="8">
        <v>4718</v>
      </c>
      <c r="CZF3" s="8">
        <v>4719</v>
      </c>
      <c r="CZG3" s="8">
        <v>4720</v>
      </c>
      <c r="CZH3" s="8">
        <v>4721</v>
      </c>
      <c r="CZI3" s="8">
        <v>4722</v>
      </c>
      <c r="CZJ3" s="8">
        <v>4723</v>
      </c>
      <c r="CZK3" s="8">
        <v>4724</v>
      </c>
      <c r="CZL3" s="8">
        <v>4725</v>
      </c>
      <c r="CZM3" s="8">
        <v>4726</v>
      </c>
      <c r="CZN3" s="8">
        <v>4727</v>
      </c>
      <c r="CZO3" s="8">
        <v>4728</v>
      </c>
      <c r="CZP3" s="8">
        <v>4729</v>
      </c>
      <c r="CZQ3" s="8">
        <v>4730</v>
      </c>
      <c r="CZR3" s="8">
        <v>4731</v>
      </c>
      <c r="CZS3" s="8">
        <v>4732</v>
      </c>
      <c r="CZT3" s="8">
        <v>4733</v>
      </c>
      <c r="CZU3" s="8">
        <v>4734</v>
      </c>
      <c r="CZV3" s="8">
        <v>4735</v>
      </c>
      <c r="CZW3" s="8">
        <v>4736</v>
      </c>
      <c r="CZX3" s="8">
        <v>4737</v>
      </c>
      <c r="CZY3" s="8">
        <v>4738</v>
      </c>
      <c r="CZZ3" s="8">
        <v>4739</v>
      </c>
      <c r="DAA3" s="8">
        <v>4740</v>
      </c>
      <c r="DAB3" s="8">
        <v>4741</v>
      </c>
      <c r="DAC3" s="8">
        <v>4742</v>
      </c>
      <c r="DAD3" s="8">
        <v>4743</v>
      </c>
      <c r="DAE3" s="8">
        <v>4744</v>
      </c>
      <c r="DAF3" s="8">
        <v>4745</v>
      </c>
      <c r="DAG3" s="8">
        <v>4746</v>
      </c>
      <c r="DAH3" s="8">
        <v>4747</v>
      </c>
      <c r="DAI3" s="8">
        <v>4748</v>
      </c>
      <c r="DAJ3" s="8">
        <v>4749</v>
      </c>
      <c r="DAK3" s="8">
        <v>4750</v>
      </c>
      <c r="DAL3" s="8">
        <v>4751</v>
      </c>
      <c r="DAM3" s="8">
        <v>4752</v>
      </c>
      <c r="DAN3" s="8">
        <v>4753</v>
      </c>
      <c r="DAO3" s="8">
        <v>4754</v>
      </c>
      <c r="DAP3" s="8">
        <v>4755</v>
      </c>
      <c r="DAQ3" s="8">
        <v>4756</v>
      </c>
      <c r="DAR3" s="8">
        <v>4757</v>
      </c>
      <c r="DAS3" s="8">
        <v>4758</v>
      </c>
      <c r="DAT3" s="8">
        <v>4759</v>
      </c>
      <c r="DAU3" s="8">
        <v>4760</v>
      </c>
      <c r="DAV3" s="8">
        <v>4761</v>
      </c>
      <c r="DAW3" s="8">
        <v>4762</v>
      </c>
      <c r="DAX3" s="8">
        <v>4763</v>
      </c>
      <c r="DAY3" s="8">
        <v>4764</v>
      </c>
      <c r="DAZ3" s="8">
        <v>4765</v>
      </c>
      <c r="DBA3" s="8">
        <v>4766</v>
      </c>
      <c r="DBB3" s="8">
        <v>4767</v>
      </c>
      <c r="DBC3" s="8">
        <v>4768</v>
      </c>
      <c r="DBD3" s="8">
        <v>4769</v>
      </c>
      <c r="DBE3" s="8">
        <v>4770</v>
      </c>
      <c r="DBF3" s="8">
        <v>4771</v>
      </c>
      <c r="DBG3" s="8">
        <v>4772</v>
      </c>
      <c r="DBH3" s="8">
        <v>4773</v>
      </c>
      <c r="DBI3" s="8">
        <v>4774</v>
      </c>
      <c r="DBJ3" s="8">
        <v>4775</v>
      </c>
      <c r="DBK3" s="8">
        <v>4776</v>
      </c>
      <c r="DBL3" s="8">
        <v>4777</v>
      </c>
      <c r="DBM3" s="8">
        <v>4778</v>
      </c>
      <c r="DBN3" s="8">
        <v>4779</v>
      </c>
      <c r="DBO3" s="8">
        <v>4780</v>
      </c>
      <c r="DBP3" s="8">
        <v>4781</v>
      </c>
      <c r="DBQ3" s="8">
        <v>4782</v>
      </c>
      <c r="DBR3" s="8">
        <v>4783</v>
      </c>
      <c r="DBS3" s="8">
        <v>4784</v>
      </c>
      <c r="DBT3" s="8">
        <v>4785</v>
      </c>
      <c r="DBU3" s="8">
        <v>4786</v>
      </c>
      <c r="DBV3" s="8">
        <v>4787</v>
      </c>
      <c r="DBW3" s="8">
        <v>4788</v>
      </c>
      <c r="DBX3" s="8">
        <v>4789</v>
      </c>
      <c r="DBY3" s="8">
        <v>4790</v>
      </c>
      <c r="DBZ3" s="8">
        <v>4791</v>
      </c>
      <c r="DCA3" s="8">
        <v>4792</v>
      </c>
      <c r="DCB3" s="8">
        <v>4793</v>
      </c>
      <c r="DCC3" s="8">
        <v>4794</v>
      </c>
      <c r="DCD3" s="8">
        <v>4795</v>
      </c>
      <c r="DCE3" s="8">
        <v>4796</v>
      </c>
      <c r="DCF3" s="8">
        <v>4797</v>
      </c>
      <c r="DCG3" s="8">
        <v>4798</v>
      </c>
      <c r="DCH3" s="8">
        <v>4799</v>
      </c>
      <c r="DCI3" s="8">
        <v>4800</v>
      </c>
      <c r="DCJ3" s="8">
        <v>4801</v>
      </c>
      <c r="DCK3" s="8">
        <v>4802</v>
      </c>
      <c r="DCL3" s="8">
        <v>4803</v>
      </c>
      <c r="DCM3" s="8">
        <v>4804</v>
      </c>
      <c r="DCN3" s="8">
        <v>4805</v>
      </c>
      <c r="DCO3" s="8">
        <v>4806</v>
      </c>
      <c r="DCP3" s="8">
        <v>4807</v>
      </c>
      <c r="DCQ3" s="8">
        <v>4808</v>
      </c>
      <c r="DCR3" s="8">
        <v>4809</v>
      </c>
      <c r="DCS3" s="8">
        <v>4810</v>
      </c>
      <c r="DCT3" s="8">
        <v>4811</v>
      </c>
      <c r="DCU3" s="8">
        <v>4812</v>
      </c>
      <c r="DCV3" s="8">
        <v>4813</v>
      </c>
      <c r="DCW3" s="8">
        <v>4814</v>
      </c>
      <c r="DCX3" s="8">
        <v>4815</v>
      </c>
      <c r="DCY3" s="8">
        <v>4816</v>
      </c>
      <c r="DCZ3" s="8">
        <v>4817</v>
      </c>
      <c r="DDA3" s="8">
        <v>4818</v>
      </c>
      <c r="DDB3" s="8">
        <v>4819</v>
      </c>
      <c r="DDC3" s="8">
        <v>4820</v>
      </c>
      <c r="DDD3" s="8">
        <v>4821</v>
      </c>
      <c r="DDE3" s="8">
        <v>4822</v>
      </c>
      <c r="DDF3" s="8">
        <v>4823</v>
      </c>
      <c r="DDG3" s="8">
        <v>4824</v>
      </c>
      <c r="DDH3" s="8">
        <v>4825</v>
      </c>
      <c r="DDI3" s="8">
        <v>4826</v>
      </c>
      <c r="DDJ3" s="8">
        <v>4827</v>
      </c>
      <c r="DDK3" s="8">
        <v>4828</v>
      </c>
      <c r="DDL3" s="8">
        <v>4829</v>
      </c>
      <c r="DDM3" s="8">
        <v>4830</v>
      </c>
      <c r="DDN3" s="8">
        <v>4831</v>
      </c>
      <c r="DDO3" s="8">
        <v>4832</v>
      </c>
      <c r="DDP3" s="8">
        <v>4833</v>
      </c>
      <c r="DDQ3" s="8">
        <v>4834</v>
      </c>
      <c r="DDR3" s="8">
        <v>4835</v>
      </c>
      <c r="DDS3" s="8">
        <v>4836</v>
      </c>
      <c r="DDT3" s="8">
        <v>4837</v>
      </c>
      <c r="DDU3" s="8">
        <v>4838</v>
      </c>
      <c r="DDV3" s="8">
        <v>4839</v>
      </c>
      <c r="DDW3" s="8">
        <v>4840</v>
      </c>
      <c r="DDX3" s="8">
        <v>4841</v>
      </c>
      <c r="DDY3" s="8">
        <v>4842</v>
      </c>
      <c r="DDZ3" s="8">
        <v>4843</v>
      </c>
      <c r="DEA3" s="8">
        <v>4844</v>
      </c>
      <c r="DEB3" s="8">
        <v>4845</v>
      </c>
      <c r="DEC3" s="8">
        <v>4846</v>
      </c>
      <c r="DED3" s="8">
        <v>4847</v>
      </c>
      <c r="DEE3" s="8">
        <v>4848</v>
      </c>
      <c r="DEF3" s="8">
        <v>4849</v>
      </c>
      <c r="DEG3" s="8">
        <v>4850</v>
      </c>
      <c r="DEH3" s="8">
        <v>4851</v>
      </c>
      <c r="DEI3" s="8">
        <v>4852</v>
      </c>
      <c r="DEJ3" s="8">
        <v>4853</v>
      </c>
      <c r="DEK3" s="8">
        <v>4854</v>
      </c>
      <c r="DEL3" s="8">
        <v>4855</v>
      </c>
      <c r="DEM3" s="8">
        <v>4856</v>
      </c>
      <c r="DEN3" s="8">
        <v>4857</v>
      </c>
      <c r="DEO3" s="8">
        <v>4858</v>
      </c>
      <c r="DEP3" s="8">
        <v>4859</v>
      </c>
      <c r="DEQ3" s="8">
        <v>4860</v>
      </c>
      <c r="DER3" s="8">
        <v>4861</v>
      </c>
      <c r="DES3" s="8">
        <v>4862</v>
      </c>
      <c r="DET3" s="8">
        <v>4863</v>
      </c>
      <c r="DEU3" s="8">
        <v>4864</v>
      </c>
      <c r="DEV3" s="8">
        <v>4865</v>
      </c>
      <c r="DEW3" s="8">
        <v>4866</v>
      </c>
      <c r="DEX3" s="8">
        <v>4867</v>
      </c>
      <c r="DEY3" s="8">
        <v>4868</v>
      </c>
      <c r="DEZ3" s="8">
        <v>4869</v>
      </c>
      <c r="DFA3" s="8">
        <v>4870</v>
      </c>
      <c r="DFB3" s="8">
        <v>4871</v>
      </c>
      <c r="DFC3" s="8">
        <v>4872</v>
      </c>
      <c r="DFD3" s="8">
        <v>4873</v>
      </c>
      <c r="DFE3" s="8">
        <v>4874</v>
      </c>
      <c r="DFF3" s="8">
        <v>4875</v>
      </c>
      <c r="DFG3" s="8">
        <v>4876</v>
      </c>
      <c r="DFH3" s="8">
        <v>4877</v>
      </c>
      <c r="DFI3" s="8">
        <v>4878</v>
      </c>
      <c r="DFJ3" s="8">
        <v>4879</v>
      </c>
      <c r="DFK3" s="8">
        <v>4880</v>
      </c>
      <c r="DFL3" s="8">
        <v>4881</v>
      </c>
      <c r="DFM3" s="8">
        <v>4882</v>
      </c>
      <c r="DFN3" s="8">
        <v>4883</v>
      </c>
      <c r="DFO3" s="8">
        <v>4884</v>
      </c>
      <c r="DFP3" s="8">
        <v>4885</v>
      </c>
      <c r="DFQ3" s="8">
        <v>4886</v>
      </c>
      <c r="DFR3" s="8">
        <v>4887</v>
      </c>
      <c r="DFS3" s="8">
        <v>4888</v>
      </c>
      <c r="DFT3" s="8">
        <v>4889</v>
      </c>
      <c r="DFU3" s="8">
        <v>4890</v>
      </c>
      <c r="DFV3" s="8">
        <v>4891</v>
      </c>
      <c r="DFW3" s="8">
        <v>4892</v>
      </c>
      <c r="DFX3" s="8">
        <v>4893</v>
      </c>
      <c r="DFY3" s="8">
        <v>4894</v>
      </c>
      <c r="DFZ3" s="8">
        <v>4895</v>
      </c>
      <c r="DGA3" s="8">
        <v>4896</v>
      </c>
      <c r="DGB3" s="8">
        <v>4897</v>
      </c>
      <c r="DGC3" s="8">
        <v>4898</v>
      </c>
      <c r="DGD3" s="8">
        <v>4899</v>
      </c>
      <c r="DGE3" s="8">
        <v>4900</v>
      </c>
      <c r="DGF3" s="8">
        <v>4901</v>
      </c>
      <c r="DGG3" s="8">
        <v>4902</v>
      </c>
      <c r="DGH3" s="8">
        <v>4903</v>
      </c>
      <c r="DGI3" s="8">
        <v>4904</v>
      </c>
      <c r="DGJ3" s="8">
        <v>4905</v>
      </c>
      <c r="DGK3" s="8">
        <v>4906</v>
      </c>
      <c r="DGL3" s="8">
        <v>4907</v>
      </c>
      <c r="DGM3" s="8">
        <v>4908</v>
      </c>
      <c r="DGN3" s="8">
        <v>4909</v>
      </c>
      <c r="DGO3" s="8">
        <v>4910</v>
      </c>
      <c r="DGP3" s="8">
        <v>4911</v>
      </c>
      <c r="DGQ3" s="8">
        <v>4912</v>
      </c>
      <c r="DGR3" s="8">
        <v>4913</v>
      </c>
      <c r="DGS3" s="8">
        <v>4914</v>
      </c>
      <c r="DGT3" s="8">
        <v>4915</v>
      </c>
      <c r="DGU3" s="8">
        <v>4916</v>
      </c>
      <c r="DGV3" s="8">
        <v>4917</v>
      </c>
      <c r="DGW3" s="8">
        <v>4918</v>
      </c>
      <c r="DGX3" s="8">
        <v>4919</v>
      </c>
      <c r="DGY3" s="8">
        <v>4920</v>
      </c>
      <c r="DGZ3" s="8">
        <v>4921</v>
      </c>
      <c r="DHA3" s="8">
        <v>4922</v>
      </c>
      <c r="DHB3" s="8">
        <v>4923</v>
      </c>
      <c r="DHC3" s="8">
        <v>4924</v>
      </c>
      <c r="DHD3" s="8">
        <v>4925</v>
      </c>
      <c r="DHE3" s="8">
        <v>4926</v>
      </c>
      <c r="DHF3" s="8">
        <v>4927</v>
      </c>
      <c r="DHG3" s="8">
        <v>4928</v>
      </c>
      <c r="DHH3" s="8">
        <v>4929</v>
      </c>
      <c r="DHI3" s="8">
        <v>4930</v>
      </c>
      <c r="DHJ3" s="8">
        <v>4931</v>
      </c>
      <c r="DHK3" s="8">
        <v>4932</v>
      </c>
      <c r="DHL3" s="8">
        <v>4933</v>
      </c>
      <c r="DHM3" s="8">
        <v>4934</v>
      </c>
      <c r="DHN3" s="8">
        <v>4935</v>
      </c>
      <c r="DHO3" s="8">
        <v>4936</v>
      </c>
      <c r="DHP3" s="8">
        <v>4937</v>
      </c>
      <c r="DHQ3" s="8">
        <v>4938</v>
      </c>
      <c r="DHR3" s="8">
        <v>4939</v>
      </c>
      <c r="DHS3" s="8">
        <v>4940</v>
      </c>
      <c r="DHT3" s="8">
        <v>4941</v>
      </c>
      <c r="DHU3" s="8">
        <v>4942</v>
      </c>
      <c r="DHV3" s="8">
        <v>4943</v>
      </c>
      <c r="DHW3" s="8">
        <v>4944</v>
      </c>
      <c r="DHX3" s="8">
        <v>4945</v>
      </c>
      <c r="DHY3" s="8">
        <v>4946</v>
      </c>
      <c r="DHZ3" s="8">
        <v>4947</v>
      </c>
      <c r="DIA3" s="8">
        <v>4948</v>
      </c>
      <c r="DIB3" s="8">
        <v>4949</v>
      </c>
      <c r="DIC3" s="8">
        <v>4950</v>
      </c>
      <c r="DID3" s="8">
        <v>4951</v>
      </c>
      <c r="DIE3" s="8">
        <v>4952</v>
      </c>
      <c r="DIF3" s="8">
        <v>4953</v>
      </c>
      <c r="DIG3" s="8">
        <v>4954</v>
      </c>
      <c r="DIH3" s="8">
        <v>4955</v>
      </c>
      <c r="DII3" s="8">
        <v>4956</v>
      </c>
      <c r="DIJ3" s="8">
        <v>4957</v>
      </c>
      <c r="DIK3" s="8">
        <v>4958</v>
      </c>
      <c r="DIL3" s="8">
        <v>4959</v>
      </c>
      <c r="DIM3" s="8">
        <v>4960</v>
      </c>
      <c r="DIN3" s="8">
        <v>4961</v>
      </c>
      <c r="DIO3" s="8">
        <v>4962</v>
      </c>
      <c r="DIP3" s="8">
        <v>4963</v>
      </c>
      <c r="DIQ3" s="8">
        <v>4964</v>
      </c>
      <c r="DIR3" s="8">
        <v>4965</v>
      </c>
      <c r="DIS3" s="8">
        <v>4966</v>
      </c>
      <c r="DIT3" s="8">
        <v>4967</v>
      </c>
      <c r="DIU3" s="8">
        <v>4968</v>
      </c>
      <c r="DIV3" s="8">
        <v>4969</v>
      </c>
      <c r="DIW3" s="8">
        <v>4970</v>
      </c>
      <c r="DIX3" s="8">
        <v>4971</v>
      </c>
      <c r="DIY3" s="8">
        <v>4972</v>
      </c>
      <c r="DIZ3" s="8">
        <v>4973</v>
      </c>
      <c r="DJA3" s="8">
        <v>4974</v>
      </c>
      <c r="DJB3" s="8">
        <v>4975</v>
      </c>
      <c r="DJC3" s="8">
        <v>4976</v>
      </c>
      <c r="DJD3" s="8">
        <v>4977</v>
      </c>
      <c r="DJE3" s="8">
        <v>4978</v>
      </c>
      <c r="DJF3" s="8">
        <v>4979</v>
      </c>
      <c r="DJG3" s="8">
        <v>4980</v>
      </c>
      <c r="DJH3" s="8">
        <v>4981</v>
      </c>
      <c r="DJI3" s="8">
        <v>4982</v>
      </c>
      <c r="DJJ3" s="8">
        <v>4983</v>
      </c>
      <c r="DJK3" s="8">
        <v>4984</v>
      </c>
      <c r="DJL3" s="8">
        <v>4985</v>
      </c>
      <c r="DJM3" s="8">
        <v>4986</v>
      </c>
      <c r="DJN3" s="8">
        <v>4987</v>
      </c>
      <c r="DJO3" s="8">
        <v>4988</v>
      </c>
      <c r="DJP3" s="8">
        <v>4989</v>
      </c>
      <c r="DJQ3" s="8">
        <v>4990</v>
      </c>
      <c r="DJR3" s="8">
        <v>4991</v>
      </c>
      <c r="DJS3" s="8">
        <v>4992</v>
      </c>
      <c r="DJT3" s="8">
        <v>4993</v>
      </c>
      <c r="DJU3" s="8">
        <v>4994</v>
      </c>
      <c r="DJV3" s="8">
        <v>4995</v>
      </c>
      <c r="DJW3" s="8">
        <v>4996</v>
      </c>
      <c r="DJX3" s="8">
        <v>4997</v>
      </c>
      <c r="DJY3" s="8">
        <v>4998</v>
      </c>
      <c r="DJZ3" s="8">
        <v>4999</v>
      </c>
      <c r="DKA3" s="8">
        <v>5000</v>
      </c>
      <c r="DKB3" s="8">
        <v>5001</v>
      </c>
      <c r="DKC3" s="8">
        <v>5002</v>
      </c>
      <c r="DKD3" s="8">
        <v>5003</v>
      </c>
      <c r="DKE3" s="8">
        <v>5004</v>
      </c>
      <c r="DKF3" s="8">
        <v>5005</v>
      </c>
      <c r="DKG3" s="8">
        <v>5006</v>
      </c>
      <c r="DKH3" s="8">
        <v>5007</v>
      </c>
      <c r="DKI3" s="8">
        <v>5008</v>
      </c>
      <c r="DKJ3" s="8">
        <v>5009</v>
      </c>
      <c r="DKK3" s="8">
        <v>5010</v>
      </c>
      <c r="DKL3" s="8">
        <v>5011</v>
      </c>
      <c r="DKM3" s="8">
        <v>5012</v>
      </c>
      <c r="DKN3" s="8">
        <v>5013</v>
      </c>
      <c r="DKO3" s="8">
        <v>5014</v>
      </c>
      <c r="DKP3" s="8">
        <v>5015</v>
      </c>
      <c r="DKQ3" s="8">
        <v>5016</v>
      </c>
      <c r="DKR3" s="8">
        <v>5017</v>
      </c>
      <c r="DKS3" s="8">
        <v>5018</v>
      </c>
      <c r="DKT3" s="8">
        <v>5019</v>
      </c>
      <c r="DKU3" s="8">
        <v>5020</v>
      </c>
      <c r="DKV3" s="8">
        <v>5021</v>
      </c>
      <c r="DKW3" s="8">
        <v>5022</v>
      </c>
      <c r="DKX3" s="8">
        <v>5023</v>
      </c>
      <c r="DKY3" s="8">
        <v>5024</v>
      </c>
      <c r="DKZ3" s="8">
        <v>5025</v>
      </c>
      <c r="DLA3" s="8">
        <v>5026</v>
      </c>
      <c r="DLB3" s="8">
        <v>5027</v>
      </c>
      <c r="DLC3" s="8">
        <v>5028</v>
      </c>
      <c r="DLD3" s="8">
        <v>5029</v>
      </c>
      <c r="DLE3" s="8">
        <v>5030</v>
      </c>
      <c r="DLF3" s="8">
        <v>5031</v>
      </c>
      <c r="DLG3" s="8">
        <v>5032</v>
      </c>
      <c r="DLH3" s="8">
        <v>5033</v>
      </c>
      <c r="DLI3" s="8">
        <v>5034</v>
      </c>
      <c r="DLJ3" s="8">
        <v>5035</v>
      </c>
      <c r="DLK3" s="8">
        <v>5036</v>
      </c>
      <c r="DLL3" s="8">
        <v>5037</v>
      </c>
      <c r="DLM3" s="8">
        <v>5038</v>
      </c>
      <c r="DLN3" s="8">
        <v>5039</v>
      </c>
      <c r="DLO3" s="8">
        <v>5040</v>
      </c>
      <c r="DLP3" s="8">
        <v>5041</v>
      </c>
      <c r="DLQ3" s="8">
        <v>5042</v>
      </c>
      <c r="DLR3" s="8">
        <v>5043</v>
      </c>
      <c r="DLS3" s="8">
        <v>5044</v>
      </c>
      <c r="DLT3" s="8">
        <v>5045</v>
      </c>
      <c r="DLU3" s="8">
        <v>5046</v>
      </c>
      <c r="DLV3" s="8">
        <v>5047</v>
      </c>
      <c r="DLW3" s="8">
        <v>5048</v>
      </c>
      <c r="DLX3" s="8">
        <v>5049</v>
      </c>
      <c r="DLY3" s="8">
        <v>5050</v>
      </c>
      <c r="DLZ3" s="8">
        <v>5051</v>
      </c>
      <c r="DMA3" s="8">
        <v>5052</v>
      </c>
      <c r="DMB3" s="8">
        <v>5053</v>
      </c>
      <c r="DMC3" s="8">
        <v>5054</v>
      </c>
      <c r="DMD3" s="8">
        <v>5055</v>
      </c>
      <c r="DME3" s="8">
        <v>5056</v>
      </c>
      <c r="DMF3" s="8">
        <v>5057</v>
      </c>
      <c r="DMG3" s="8">
        <v>5058</v>
      </c>
      <c r="DMH3" s="8">
        <v>5059</v>
      </c>
      <c r="DMI3" s="8">
        <v>5060</v>
      </c>
      <c r="DMJ3" s="8">
        <v>5061</v>
      </c>
      <c r="DMK3" s="8">
        <v>5062</v>
      </c>
      <c r="DML3" s="8">
        <v>5063</v>
      </c>
      <c r="DMM3" s="8">
        <v>5064</v>
      </c>
      <c r="DMN3" s="8">
        <v>5065</v>
      </c>
      <c r="DMO3" s="8">
        <v>5066</v>
      </c>
      <c r="DMP3" s="8">
        <v>5067</v>
      </c>
      <c r="DMQ3" s="8">
        <v>5068</v>
      </c>
      <c r="DMR3" s="8">
        <v>5069</v>
      </c>
      <c r="DMS3" s="8">
        <v>5070</v>
      </c>
      <c r="DMT3" s="8">
        <v>5071</v>
      </c>
      <c r="DMU3" s="8">
        <v>5072</v>
      </c>
      <c r="DMV3" s="8">
        <v>5073</v>
      </c>
      <c r="DMW3" s="8">
        <v>5074</v>
      </c>
      <c r="DMX3" s="8">
        <v>5075</v>
      </c>
      <c r="DMY3" s="8">
        <v>5076</v>
      </c>
      <c r="DMZ3" s="8">
        <v>5077</v>
      </c>
      <c r="DNA3" s="8">
        <v>5078</v>
      </c>
      <c r="DNB3" s="8">
        <v>5079</v>
      </c>
      <c r="DNC3" s="8">
        <v>5080</v>
      </c>
      <c r="DND3" s="8">
        <v>5081</v>
      </c>
      <c r="DNE3" s="8">
        <v>5082</v>
      </c>
      <c r="DNF3" s="8">
        <v>5083</v>
      </c>
      <c r="DNG3" s="8">
        <v>5084</v>
      </c>
      <c r="DNH3" s="8">
        <v>5085</v>
      </c>
      <c r="DNI3" s="8">
        <v>5086</v>
      </c>
      <c r="DNJ3" s="8">
        <v>5087</v>
      </c>
      <c r="DNK3" s="8">
        <v>5088</v>
      </c>
      <c r="DNL3" s="8">
        <v>5089</v>
      </c>
      <c r="DNM3" s="8">
        <v>5090</v>
      </c>
      <c r="DNN3" s="8">
        <v>5091</v>
      </c>
      <c r="DNO3" s="8">
        <v>5092</v>
      </c>
      <c r="DNP3" s="8">
        <v>5093</v>
      </c>
      <c r="DNQ3" s="8">
        <v>5094</v>
      </c>
      <c r="DNR3" s="8">
        <v>5095</v>
      </c>
      <c r="DNS3" s="8">
        <v>5096</v>
      </c>
      <c r="DNT3" s="8">
        <v>5097</v>
      </c>
      <c r="DNU3" s="8">
        <v>5098</v>
      </c>
      <c r="DNV3" s="8">
        <v>5099</v>
      </c>
      <c r="DNW3" s="8">
        <v>5100</v>
      </c>
      <c r="DNX3" s="8">
        <v>5101</v>
      </c>
      <c r="DNY3" s="8">
        <v>5102</v>
      </c>
      <c r="DNZ3" s="8">
        <v>5103</v>
      </c>
      <c r="DOA3" s="8">
        <v>5104</v>
      </c>
      <c r="DOB3" s="8">
        <v>5105</v>
      </c>
      <c r="DOC3" s="8">
        <v>5106</v>
      </c>
      <c r="DOD3" s="8">
        <v>5107</v>
      </c>
      <c r="DOE3" s="8">
        <v>5108</v>
      </c>
      <c r="DOF3" s="8">
        <v>5109</v>
      </c>
      <c r="DOG3" s="8">
        <v>5110</v>
      </c>
      <c r="DOH3" s="8">
        <v>5111</v>
      </c>
      <c r="DOI3" s="8">
        <v>5112</v>
      </c>
      <c r="DOJ3" s="8">
        <v>5113</v>
      </c>
      <c r="DOK3" s="8">
        <v>5114</v>
      </c>
      <c r="DOL3" s="8">
        <v>5115</v>
      </c>
      <c r="DOM3" s="8">
        <v>5116</v>
      </c>
      <c r="DON3" s="8">
        <v>5117</v>
      </c>
      <c r="DOO3" s="8">
        <v>5118</v>
      </c>
      <c r="DOP3" s="8">
        <v>5119</v>
      </c>
      <c r="DOQ3" s="8">
        <v>5120</v>
      </c>
      <c r="DOR3" s="8">
        <v>5121</v>
      </c>
      <c r="DOS3" s="8">
        <v>5122</v>
      </c>
      <c r="DOT3" s="8">
        <v>5123</v>
      </c>
      <c r="DOU3" s="8">
        <v>5124</v>
      </c>
      <c r="DOV3" s="8">
        <v>5125</v>
      </c>
      <c r="DOW3" s="8">
        <v>5126</v>
      </c>
      <c r="DOX3" s="8">
        <v>5127</v>
      </c>
      <c r="DOY3" s="8">
        <v>5128</v>
      </c>
      <c r="DOZ3" s="8">
        <v>5129</v>
      </c>
      <c r="DPA3" s="8">
        <v>5130</v>
      </c>
      <c r="DPB3" s="8">
        <v>5131</v>
      </c>
      <c r="DPC3" s="8">
        <v>5132</v>
      </c>
      <c r="DPD3" s="8">
        <v>5133</v>
      </c>
      <c r="DPE3" s="8">
        <v>5134</v>
      </c>
      <c r="DPF3" s="8">
        <v>5135</v>
      </c>
      <c r="DPG3" s="8">
        <v>5136</v>
      </c>
      <c r="DPH3" s="8">
        <v>5137</v>
      </c>
      <c r="DPI3" s="8">
        <v>5138</v>
      </c>
      <c r="DPJ3" s="8">
        <v>5139</v>
      </c>
      <c r="DPK3" s="8">
        <v>5140</v>
      </c>
      <c r="DPL3" s="8">
        <v>5141</v>
      </c>
      <c r="DPM3" s="8">
        <v>5142</v>
      </c>
      <c r="DPN3" s="8">
        <v>5143</v>
      </c>
      <c r="DPO3" s="8">
        <v>5144</v>
      </c>
      <c r="DPP3" s="8">
        <v>5145</v>
      </c>
      <c r="DPQ3" s="8">
        <v>5146</v>
      </c>
      <c r="DPR3" s="8">
        <v>5147</v>
      </c>
      <c r="DPS3" s="8">
        <v>5148</v>
      </c>
      <c r="DPT3" s="8">
        <v>5149</v>
      </c>
      <c r="DPU3" s="8">
        <v>5150</v>
      </c>
      <c r="DPV3" s="8">
        <v>5151</v>
      </c>
      <c r="DPW3" s="8">
        <v>5152</v>
      </c>
      <c r="DPX3" s="8">
        <v>5153</v>
      </c>
      <c r="DPY3" s="8">
        <v>5154</v>
      </c>
      <c r="DPZ3" s="8">
        <v>5155</v>
      </c>
      <c r="DQA3" s="8">
        <v>5156</v>
      </c>
      <c r="DQB3" s="8">
        <v>5157</v>
      </c>
      <c r="DQC3" s="8">
        <v>5158</v>
      </c>
      <c r="DQD3" s="8">
        <v>5159</v>
      </c>
      <c r="DQE3" s="8">
        <v>5160</v>
      </c>
      <c r="DQF3" s="8">
        <v>5161</v>
      </c>
      <c r="DQG3" s="8">
        <v>5162</v>
      </c>
      <c r="DQH3" s="8">
        <v>5163</v>
      </c>
      <c r="DQI3" s="8">
        <v>5164</v>
      </c>
      <c r="DQJ3" s="8">
        <v>5165</v>
      </c>
      <c r="DQK3" s="8">
        <v>5166</v>
      </c>
      <c r="DQL3" s="8">
        <v>5167</v>
      </c>
      <c r="DQM3" s="8">
        <v>5168</v>
      </c>
      <c r="DQN3" s="8">
        <v>5169</v>
      </c>
      <c r="DQO3" s="8">
        <v>5170</v>
      </c>
      <c r="DQP3" s="8">
        <v>5171</v>
      </c>
      <c r="DQQ3" s="8">
        <v>5172</v>
      </c>
      <c r="DQR3" s="8">
        <v>5173</v>
      </c>
      <c r="DQS3" s="8">
        <v>5174</v>
      </c>
      <c r="DQT3" s="8">
        <v>5175</v>
      </c>
      <c r="DQU3" s="8">
        <v>5176</v>
      </c>
      <c r="DQV3" s="8">
        <v>5177</v>
      </c>
      <c r="DQW3" s="8">
        <v>5178</v>
      </c>
      <c r="DQX3" s="8">
        <v>5179</v>
      </c>
      <c r="DQY3" s="8">
        <v>5180</v>
      </c>
      <c r="DQZ3" s="8">
        <v>5181</v>
      </c>
      <c r="DRA3" s="8">
        <v>5182</v>
      </c>
      <c r="DRB3" s="8">
        <v>5183</v>
      </c>
      <c r="DRC3" s="8">
        <v>5184</v>
      </c>
      <c r="DRD3" s="8">
        <v>5185</v>
      </c>
      <c r="DRE3" s="8">
        <v>5186</v>
      </c>
      <c r="DRF3" s="8">
        <v>5187</v>
      </c>
      <c r="DRG3" s="8">
        <v>5188</v>
      </c>
      <c r="DRH3" s="8">
        <v>5189</v>
      </c>
      <c r="DRI3" s="8">
        <v>5190</v>
      </c>
      <c r="DRJ3" s="8">
        <v>5191</v>
      </c>
      <c r="DRK3" s="8">
        <v>5192</v>
      </c>
      <c r="DRL3" s="8">
        <v>5193</v>
      </c>
      <c r="DRM3" s="8">
        <v>5194</v>
      </c>
      <c r="DRN3" s="8">
        <v>5195</v>
      </c>
      <c r="DRO3" s="8">
        <v>5196</v>
      </c>
      <c r="DRP3" s="8">
        <v>5197</v>
      </c>
      <c r="DRQ3" s="8">
        <v>5198</v>
      </c>
      <c r="DRR3" s="8">
        <v>5199</v>
      </c>
      <c r="DRS3" s="8">
        <v>5200</v>
      </c>
      <c r="DRT3" s="8">
        <v>5201</v>
      </c>
      <c r="DRU3" s="8">
        <v>5202</v>
      </c>
      <c r="DRV3" s="8">
        <v>5203</v>
      </c>
      <c r="DRW3" s="8">
        <v>5204</v>
      </c>
      <c r="DRX3" s="8">
        <v>5205</v>
      </c>
      <c r="DRY3" s="8">
        <v>5206</v>
      </c>
      <c r="DRZ3" s="8">
        <v>5207</v>
      </c>
      <c r="DSA3" s="8">
        <v>5208</v>
      </c>
      <c r="DSB3" s="8">
        <v>5209</v>
      </c>
      <c r="DSC3" s="8">
        <v>5210</v>
      </c>
      <c r="DSD3" s="8">
        <v>5211</v>
      </c>
      <c r="DSE3" s="8">
        <v>5212</v>
      </c>
      <c r="DSF3" s="8">
        <v>5213</v>
      </c>
      <c r="DSG3" s="8">
        <v>5214</v>
      </c>
      <c r="DSH3" s="8">
        <v>5215</v>
      </c>
      <c r="DSI3" s="8">
        <v>5216</v>
      </c>
      <c r="DSJ3" s="8">
        <v>5217</v>
      </c>
      <c r="DSK3" s="8">
        <v>5218</v>
      </c>
      <c r="DSL3" s="8">
        <v>5219</v>
      </c>
      <c r="DSM3" s="8">
        <v>5220</v>
      </c>
      <c r="DSN3" s="8">
        <v>5221</v>
      </c>
      <c r="DSO3" s="8">
        <v>5222</v>
      </c>
      <c r="DSP3" s="8">
        <v>5223</v>
      </c>
      <c r="DSQ3" s="8">
        <v>5224</v>
      </c>
      <c r="DSR3" s="8">
        <v>5225</v>
      </c>
      <c r="DSS3" s="8">
        <v>5226</v>
      </c>
      <c r="DST3" s="8">
        <v>5227</v>
      </c>
      <c r="DSU3" s="8">
        <v>5228</v>
      </c>
      <c r="DSV3" s="8">
        <v>5229</v>
      </c>
      <c r="DSW3" s="8">
        <v>5230</v>
      </c>
      <c r="DSX3" s="8">
        <v>5231</v>
      </c>
      <c r="DSY3" s="8">
        <v>5232</v>
      </c>
      <c r="DSZ3" s="8">
        <v>5233</v>
      </c>
      <c r="DTA3" s="8">
        <v>5234</v>
      </c>
      <c r="DTB3" s="8">
        <v>5235</v>
      </c>
      <c r="DTC3" s="8">
        <v>5236</v>
      </c>
      <c r="DTD3" s="8">
        <v>5237</v>
      </c>
      <c r="DTE3" s="8">
        <v>5238</v>
      </c>
      <c r="DTF3" s="8">
        <v>5239</v>
      </c>
      <c r="DTG3" s="8">
        <v>5240</v>
      </c>
      <c r="DTH3" s="8">
        <v>5241</v>
      </c>
      <c r="DTI3" s="8">
        <v>5242</v>
      </c>
      <c r="DTJ3" s="8">
        <v>5243</v>
      </c>
      <c r="DTK3" s="8">
        <v>5244</v>
      </c>
      <c r="DTL3" s="8">
        <v>5245</v>
      </c>
      <c r="DTM3" s="8">
        <v>5246</v>
      </c>
      <c r="DTN3" s="8">
        <v>5247</v>
      </c>
      <c r="DTO3" s="8">
        <v>5248</v>
      </c>
      <c r="DTP3" s="8">
        <v>5249</v>
      </c>
      <c r="DTQ3" s="8">
        <v>5250</v>
      </c>
      <c r="DTR3" s="8">
        <v>5251</v>
      </c>
      <c r="DTS3" s="8">
        <v>5252</v>
      </c>
      <c r="DTT3" s="8">
        <v>5253</v>
      </c>
      <c r="DTU3" s="8">
        <v>5254</v>
      </c>
      <c r="DTV3" s="8">
        <v>5255</v>
      </c>
      <c r="DTW3" s="8">
        <v>5256</v>
      </c>
      <c r="DTX3" s="8">
        <v>5257</v>
      </c>
      <c r="DTY3" s="8">
        <v>5258</v>
      </c>
      <c r="DTZ3" s="8">
        <v>5259</v>
      </c>
      <c r="DUA3" s="8">
        <v>5260</v>
      </c>
      <c r="DUB3" s="8">
        <v>5261</v>
      </c>
      <c r="DUC3" s="8">
        <v>5262</v>
      </c>
      <c r="DUD3" s="8">
        <v>5263</v>
      </c>
      <c r="DUE3" s="8">
        <v>5264</v>
      </c>
      <c r="DUF3" s="8">
        <v>5265</v>
      </c>
      <c r="DUG3" s="8">
        <v>5266</v>
      </c>
      <c r="DUH3" s="8">
        <v>5267</v>
      </c>
      <c r="DUI3" s="8">
        <v>5268</v>
      </c>
      <c r="DUJ3" s="8">
        <v>5269</v>
      </c>
      <c r="DUK3" s="8">
        <v>5270</v>
      </c>
      <c r="DUL3" s="8">
        <v>5271</v>
      </c>
      <c r="DUM3" s="8">
        <v>5272</v>
      </c>
      <c r="DUN3" s="8">
        <v>5273</v>
      </c>
      <c r="DUO3" s="8">
        <v>5274</v>
      </c>
      <c r="DUP3" s="8">
        <v>5275</v>
      </c>
      <c r="DUQ3" s="8">
        <v>5276</v>
      </c>
      <c r="DUR3" s="8">
        <v>5277</v>
      </c>
      <c r="DUS3" s="8">
        <v>5278</v>
      </c>
      <c r="DUT3" s="8">
        <v>5279</v>
      </c>
      <c r="DUU3" s="8">
        <v>5280</v>
      </c>
      <c r="DUV3" s="8">
        <v>5281</v>
      </c>
      <c r="DUW3" s="8">
        <v>5282</v>
      </c>
      <c r="DUX3" s="8">
        <v>5283</v>
      </c>
      <c r="DUY3" s="8">
        <v>5284</v>
      </c>
      <c r="DUZ3" s="8">
        <v>5285</v>
      </c>
      <c r="DVA3" s="8">
        <v>5286</v>
      </c>
      <c r="DVB3" s="8">
        <v>5287</v>
      </c>
      <c r="DVC3" s="8">
        <v>5288</v>
      </c>
      <c r="DVD3" s="8">
        <v>5289</v>
      </c>
      <c r="DVE3" s="8">
        <v>5290</v>
      </c>
      <c r="DVF3" s="8">
        <v>5291</v>
      </c>
      <c r="DVG3" s="8">
        <v>5292</v>
      </c>
      <c r="DVH3" s="8">
        <v>5293</v>
      </c>
      <c r="DVI3" s="8">
        <v>5294</v>
      </c>
      <c r="DVJ3" s="8">
        <v>5295</v>
      </c>
      <c r="DVK3" s="8">
        <v>5296</v>
      </c>
      <c r="DVL3" s="8">
        <v>5297</v>
      </c>
      <c r="DVM3" s="8">
        <v>5298</v>
      </c>
      <c r="DVN3" s="8">
        <v>5299</v>
      </c>
      <c r="DVO3" s="8">
        <v>5300</v>
      </c>
      <c r="DVP3" s="8">
        <v>5301</v>
      </c>
      <c r="DVQ3" s="8">
        <v>5302</v>
      </c>
      <c r="DVR3" s="8">
        <v>5303</v>
      </c>
      <c r="DVS3" s="8">
        <v>5304</v>
      </c>
      <c r="DVT3" s="8">
        <v>5305</v>
      </c>
      <c r="DVU3" s="8">
        <v>5306</v>
      </c>
      <c r="DVV3" s="8">
        <v>5307</v>
      </c>
      <c r="DVW3" s="8">
        <v>5308</v>
      </c>
      <c r="DVX3" s="8">
        <v>5309</v>
      </c>
      <c r="DVY3" s="8">
        <v>5310</v>
      </c>
      <c r="DVZ3" s="8">
        <v>5311</v>
      </c>
      <c r="DWA3" s="8">
        <v>5312</v>
      </c>
      <c r="DWB3" s="8">
        <v>5313</v>
      </c>
      <c r="DWC3" s="8">
        <v>5314</v>
      </c>
      <c r="DWD3" s="8">
        <v>5315</v>
      </c>
      <c r="DWE3" s="8">
        <v>5316</v>
      </c>
      <c r="DWF3" s="8">
        <v>5317</v>
      </c>
      <c r="DWG3" s="8">
        <v>5318</v>
      </c>
      <c r="DWH3" s="8">
        <v>5319</v>
      </c>
      <c r="DWI3" s="8">
        <v>5320</v>
      </c>
      <c r="DWJ3" s="8">
        <v>5321</v>
      </c>
      <c r="DWK3" s="8">
        <v>5322</v>
      </c>
      <c r="DWL3" s="8">
        <v>5323</v>
      </c>
      <c r="DWM3" s="8">
        <v>5324</v>
      </c>
      <c r="DWN3" s="8">
        <v>5325</v>
      </c>
      <c r="DWO3" s="8">
        <v>5326</v>
      </c>
      <c r="DWP3" s="8">
        <v>5327</v>
      </c>
      <c r="DWQ3" s="8">
        <v>5328</v>
      </c>
      <c r="DWR3" s="8">
        <v>5329</v>
      </c>
      <c r="DWS3" s="8">
        <v>5330</v>
      </c>
      <c r="DWT3" s="8">
        <v>5331</v>
      </c>
      <c r="DWU3" s="8">
        <v>5332</v>
      </c>
      <c r="DWV3" s="8">
        <v>5333</v>
      </c>
      <c r="DWW3" s="8">
        <v>5334</v>
      </c>
      <c r="DWX3" s="8">
        <v>5335</v>
      </c>
      <c r="DWY3" s="8">
        <v>5336</v>
      </c>
      <c r="DWZ3" s="8">
        <v>5337</v>
      </c>
      <c r="DXA3" s="8">
        <v>5338</v>
      </c>
      <c r="DXB3" s="8">
        <v>5339</v>
      </c>
      <c r="DXC3" s="8">
        <v>5340</v>
      </c>
      <c r="DXD3" s="8">
        <v>5341</v>
      </c>
      <c r="DXE3" s="8">
        <v>5342</v>
      </c>
      <c r="DXF3" s="8">
        <v>5343</v>
      </c>
      <c r="DXG3" s="8">
        <v>5344</v>
      </c>
      <c r="DXH3" s="8">
        <v>5345</v>
      </c>
      <c r="DXI3" s="8">
        <v>5346</v>
      </c>
      <c r="DXJ3" s="8">
        <v>5347</v>
      </c>
      <c r="DXK3" s="8">
        <v>5348</v>
      </c>
      <c r="DXL3" s="8">
        <v>5349</v>
      </c>
      <c r="DXM3" s="8">
        <v>5350</v>
      </c>
      <c r="DXN3" s="8">
        <v>5351</v>
      </c>
      <c r="DXO3" s="8">
        <v>5352</v>
      </c>
      <c r="DXP3" s="8">
        <v>5353</v>
      </c>
      <c r="DXQ3" s="8">
        <v>5354</v>
      </c>
      <c r="DXR3" s="8">
        <v>5355</v>
      </c>
      <c r="DXS3" s="8">
        <v>5356</v>
      </c>
      <c r="DXT3" s="8">
        <v>5357</v>
      </c>
      <c r="DXU3" s="8">
        <v>5358</v>
      </c>
      <c r="DXV3" s="8">
        <v>5359</v>
      </c>
      <c r="DXW3" s="8">
        <v>5360</v>
      </c>
      <c r="DXX3" s="8">
        <v>5361</v>
      </c>
      <c r="DXY3" s="8">
        <v>5362</v>
      </c>
      <c r="DXZ3" s="8">
        <v>5363</v>
      </c>
      <c r="DYA3" s="8">
        <v>5364</v>
      </c>
      <c r="DYB3" s="8">
        <v>5365</v>
      </c>
      <c r="DYC3" s="8">
        <v>5366</v>
      </c>
      <c r="DYD3" s="8">
        <v>5367</v>
      </c>
      <c r="DYE3" s="8">
        <v>5368</v>
      </c>
      <c r="DYF3" s="8">
        <v>5369</v>
      </c>
      <c r="DYG3" s="8">
        <v>5370</v>
      </c>
      <c r="DYH3" s="8">
        <v>5371</v>
      </c>
      <c r="DYI3" s="8">
        <v>5372</v>
      </c>
      <c r="DYJ3" s="8">
        <v>5373</v>
      </c>
      <c r="DYK3" s="8">
        <v>5374</v>
      </c>
      <c r="DYL3" s="8">
        <v>5375</v>
      </c>
      <c r="DYM3" s="8">
        <v>5376</v>
      </c>
      <c r="DYN3" s="8">
        <v>5377</v>
      </c>
      <c r="DYO3" s="8">
        <v>5378</v>
      </c>
      <c r="DYP3" s="8">
        <v>5379</v>
      </c>
      <c r="DYQ3" s="8">
        <v>5380</v>
      </c>
      <c r="DYR3" s="8">
        <v>5381</v>
      </c>
      <c r="DYS3" s="8">
        <v>5382</v>
      </c>
      <c r="DYT3" s="8">
        <v>5383</v>
      </c>
      <c r="DYU3" s="8">
        <v>5384</v>
      </c>
      <c r="DYV3" s="8">
        <v>5385</v>
      </c>
      <c r="DYW3" s="8">
        <v>5386</v>
      </c>
      <c r="DYX3" s="8">
        <v>5387</v>
      </c>
      <c r="DYY3" s="8">
        <v>5388</v>
      </c>
      <c r="DYZ3" s="8">
        <v>5389</v>
      </c>
      <c r="DZA3" s="8">
        <v>5390</v>
      </c>
      <c r="DZB3" s="8">
        <v>5391</v>
      </c>
      <c r="DZC3" s="8">
        <v>5392</v>
      </c>
      <c r="DZD3" s="8">
        <v>5393</v>
      </c>
      <c r="DZE3" s="8">
        <v>5394</v>
      </c>
      <c r="DZF3" s="8">
        <v>5395</v>
      </c>
      <c r="DZG3" s="8">
        <v>5396</v>
      </c>
      <c r="DZH3" s="8">
        <v>5397</v>
      </c>
      <c r="DZI3" s="8">
        <v>5398</v>
      </c>
      <c r="DZJ3" s="8">
        <v>5399</v>
      </c>
      <c r="DZK3" s="8">
        <v>5400</v>
      </c>
      <c r="DZL3" s="8">
        <v>5401</v>
      </c>
      <c r="DZM3" s="8">
        <v>5402</v>
      </c>
      <c r="DZN3" s="8">
        <v>5403</v>
      </c>
      <c r="DZO3" s="8">
        <v>5404</v>
      </c>
      <c r="DZP3" s="8">
        <v>5405</v>
      </c>
      <c r="DZQ3" s="8">
        <v>5406</v>
      </c>
      <c r="DZR3" s="8">
        <v>5407</v>
      </c>
      <c r="DZS3" s="8">
        <v>5408</v>
      </c>
      <c r="DZT3" s="8">
        <v>5409</v>
      </c>
      <c r="DZU3" s="8">
        <v>5410</v>
      </c>
      <c r="DZV3" s="8">
        <v>5411</v>
      </c>
      <c r="DZW3" s="8">
        <v>5412</v>
      </c>
      <c r="DZX3" s="8">
        <v>5413</v>
      </c>
      <c r="DZY3" s="8">
        <v>5414</v>
      </c>
      <c r="DZZ3" s="8">
        <v>5415</v>
      </c>
      <c r="EAA3" s="8">
        <v>5416</v>
      </c>
      <c r="EAB3" s="8">
        <v>5417</v>
      </c>
      <c r="EAC3" s="8">
        <v>5418</v>
      </c>
      <c r="EAD3" s="8">
        <v>5419</v>
      </c>
      <c r="EAE3" s="8">
        <v>5420</v>
      </c>
      <c r="EAF3" s="8">
        <v>5421</v>
      </c>
      <c r="EAG3" s="8">
        <v>5422</v>
      </c>
      <c r="EAH3" s="8">
        <v>5423</v>
      </c>
      <c r="EAI3" s="8">
        <v>5424</v>
      </c>
      <c r="EAJ3" s="8">
        <v>5425</v>
      </c>
      <c r="EAK3" s="8">
        <v>5426</v>
      </c>
      <c r="EAL3" s="8">
        <v>5427</v>
      </c>
      <c r="EAM3" s="8">
        <v>5428</v>
      </c>
      <c r="EAN3" s="8">
        <v>5429</v>
      </c>
      <c r="EAO3" s="8">
        <v>5430</v>
      </c>
      <c r="EAP3" s="8">
        <v>5431</v>
      </c>
      <c r="EAQ3" s="8">
        <v>5432</v>
      </c>
      <c r="EAR3" s="8">
        <v>5433</v>
      </c>
      <c r="EAS3" s="8">
        <v>5434</v>
      </c>
      <c r="EAT3" s="8">
        <v>5435</v>
      </c>
      <c r="EAU3" s="8">
        <v>5436</v>
      </c>
      <c r="EAV3" s="8">
        <v>5437</v>
      </c>
      <c r="EAW3" s="8">
        <v>5438</v>
      </c>
      <c r="EAX3" s="8">
        <v>5439</v>
      </c>
      <c r="EAY3" s="8">
        <v>5440</v>
      </c>
      <c r="EAZ3" s="8">
        <v>5441</v>
      </c>
      <c r="EBA3" s="8">
        <v>5442</v>
      </c>
      <c r="EBB3" s="8">
        <v>5443</v>
      </c>
      <c r="EBC3" s="8">
        <v>5444</v>
      </c>
      <c r="EBD3" s="8">
        <v>5445</v>
      </c>
      <c r="EBE3" s="8">
        <v>5446</v>
      </c>
      <c r="EBF3" s="8">
        <v>5447</v>
      </c>
      <c r="EBG3" s="8">
        <v>5448</v>
      </c>
      <c r="EBH3" s="8">
        <v>5449</v>
      </c>
      <c r="EBI3" s="8">
        <v>5450</v>
      </c>
      <c r="EBJ3" s="8">
        <v>5451</v>
      </c>
      <c r="EBK3" s="8">
        <v>5452</v>
      </c>
      <c r="EBL3" s="8">
        <v>5453</v>
      </c>
      <c r="EBM3" s="8">
        <v>5454</v>
      </c>
      <c r="EBN3" s="8">
        <v>5455</v>
      </c>
      <c r="EBO3" s="8">
        <v>5456</v>
      </c>
      <c r="EBP3" s="8">
        <v>5457</v>
      </c>
      <c r="EBQ3" s="8">
        <v>5458</v>
      </c>
      <c r="EBR3" s="8">
        <v>5459</v>
      </c>
      <c r="EBS3" s="8">
        <v>5460</v>
      </c>
      <c r="EBT3" s="8">
        <v>5461</v>
      </c>
      <c r="EBU3" s="8">
        <v>5462</v>
      </c>
      <c r="EBV3" s="8">
        <v>5463</v>
      </c>
      <c r="EBW3" s="8">
        <v>5464</v>
      </c>
      <c r="EBX3" s="8">
        <v>5465</v>
      </c>
      <c r="EBY3" s="8">
        <v>5466</v>
      </c>
      <c r="EBZ3" s="8">
        <v>5467</v>
      </c>
      <c r="ECA3" s="8">
        <v>5468</v>
      </c>
      <c r="ECB3" s="8">
        <v>5469</v>
      </c>
      <c r="ECC3" s="8">
        <v>5470</v>
      </c>
      <c r="ECD3" s="8">
        <v>5471</v>
      </c>
      <c r="ECE3" s="8">
        <v>5472</v>
      </c>
      <c r="ECF3" s="8">
        <v>5473</v>
      </c>
      <c r="ECG3" s="8">
        <v>5474</v>
      </c>
      <c r="ECH3" s="8">
        <v>5475</v>
      </c>
      <c r="ECI3" s="8">
        <v>5476</v>
      </c>
      <c r="ECJ3" s="8">
        <v>5477</v>
      </c>
      <c r="ECK3" s="8">
        <v>5478</v>
      </c>
      <c r="ECL3" s="8">
        <v>5479</v>
      </c>
      <c r="ECM3" s="8">
        <v>5480</v>
      </c>
      <c r="ECN3" s="8">
        <v>5481</v>
      </c>
      <c r="ECO3" s="8">
        <v>5482</v>
      </c>
      <c r="ECP3" s="8">
        <v>5483</v>
      </c>
      <c r="ECQ3" s="8">
        <v>5484</v>
      </c>
      <c r="ECR3" s="8">
        <v>5485</v>
      </c>
      <c r="ECS3" s="8">
        <v>5486</v>
      </c>
      <c r="ECT3" s="8">
        <v>5487</v>
      </c>
      <c r="ECU3" s="8">
        <v>5488</v>
      </c>
      <c r="ECV3" s="8">
        <v>5489</v>
      </c>
      <c r="ECW3" s="8">
        <v>5490</v>
      </c>
      <c r="ECX3" s="8">
        <v>5491</v>
      </c>
      <c r="ECY3" s="8">
        <v>5492</v>
      </c>
      <c r="ECZ3" s="8">
        <v>5493</v>
      </c>
      <c r="EDA3" s="8">
        <v>5494</v>
      </c>
      <c r="EDB3" s="8">
        <v>5495</v>
      </c>
      <c r="EDC3" s="8">
        <v>5496</v>
      </c>
      <c r="EDD3" s="8">
        <v>5497</v>
      </c>
      <c r="EDE3" s="8">
        <v>5498</v>
      </c>
      <c r="EDF3" s="8">
        <v>5499</v>
      </c>
      <c r="EDG3" s="8">
        <v>5500</v>
      </c>
      <c r="EDH3" s="8">
        <v>5501</v>
      </c>
      <c r="EDI3" s="8">
        <v>5502</v>
      </c>
      <c r="EDJ3" s="8">
        <v>5503</v>
      </c>
      <c r="EDK3" s="8">
        <v>5504</v>
      </c>
      <c r="EDL3" s="8">
        <v>5505</v>
      </c>
      <c r="EDM3" s="8">
        <v>5506</v>
      </c>
      <c r="EDN3" s="8">
        <v>5507</v>
      </c>
      <c r="EDO3" s="8">
        <v>5508</v>
      </c>
      <c r="EDP3" s="8">
        <v>5509</v>
      </c>
      <c r="EDQ3" s="8">
        <v>5510</v>
      </c>
      <c r="EDR3" s="8">
        <v>5511</v>
      </c>
      <c r="EDS3" s="8">
        <v>5512</v>
      </c>
      <c r="EDT3" s="8">
        <v>5513</v>
      </c>
      <c r="EDU3" s="8">
        <v>5514</v>
      </c>
      <c r="EDV3" s="8">
        <v>5515</v>
      </c>
      <c r="EDW3" s="8">
        <v>5516</v>
      </c>
      <c r="EDX3" s="8">
        <v>5517</v>
      </c>
      <c r="EDY3" s="8">
        <v>5518</v>
      </c>
      <c r="EDZ3" s="8">
        <v>5519</v>
      </c>
      <c r="EEA3" s="8">
        <v>5520</v>
      </c>
      <c r="EEB3" s="8">
        <v>5521</v>
      </c>
      <c r="EEC3" s="8">
        <v>5522</v>
      </c>
      <c r="EED3" s="8">
        <v>5523</v>
      </c>
      <c r="EEE3" s="8">
        <v>5524</v>
      </c>
      <c r="EEF3" s="8">
        <v>5525</v>
      </c>
      <c r="EEG3" s="8">
        <v>5526</v>
      </c>
      <c r="EEH3" s="8">
        <v>5527</v>
      </c>
      <c r="EEI3" s="8">
        <v>5528</v>
      </c>
      <c r="EEJ3" s="8">
        <v>5529</v>
      </c>
      <c r="EEK3" s="8">
        <v>5530</v>
      </c>
      <c r="EEL3" s="8">
        <v>5531</v>
      </c>
      <c r="EEM3" s="8">
        <v>5532</v>
      </c>
      <c r="EEN3" s="8">
        <v>5533</v>
      </c>
      <c r="EEO3" s="8">
        <v>5534</v>
      </c>
      <c r="EEP3" s="8">
        <v>5535</v>
      </c>
      <c r="EEQ3" s="8">
        <v>5536</v>
      </c>
      <c r="EER3" s="8">
        <v>5537</v>
      </c>
      <c r="EES3" s="8">
        <v>5538</v>
      </c>
      <c r="EET3" s="8">
        <v>5539</v>
      </c>
      <c r="EEU3" s="8">
        <v>5540</v>
      </c>
      <c r="EEV3" s="8">
        <v>5541</v>
      </c>
      <c r="EEW3" s="8">
        <v>5542</v>
      </c>
      <c r="EEX3" s="8">
        <v>5543</v>
      </c>
      <c r="EEY3" s="8">
        <v>5544</v>
      </c>
      <c r="EEZ3" s="8">
        <v>5545</v>
      </c>
      <c r="EFA3" s="8">
        <v>5546</v>
      </c>
      <c r="EFB3" s="8">
        <v>5547</v>
      </c>
      <c r="EFC3" s="8">
        <v>5548</v>
      </c>
      <c r="EFD3" s="8">
        <v>5549</v>
      </c>
      <c r="EFE3" s="8">
        <v>5550</v>
      </c>
      <c r="EFF3" s="8">
        <v>5551</v>
      </c>
      <c r="EFG3" s="8">
        <v>5552</v>
      </c>
      <c r="EFH3" s="8">
        <v>5553</v>
      </c>
      <c r="EFI3" s="8">
        <v>5554</v>
      </c>
      <c r="EFJ3" s="8">
        <v>5555</v>
      </c>
      <c r="EFK3" s="8">
        <v>5556</v>
      </c>
      <c r="EFL3" s="8">
        <v>5557</v>
      </c>
      <c r="EFM3" s="8">
        <v>5558</v>
      </c>
      <c r="EFN3" s="8">
        <v>5559</v>
      </c>
      <c r="EFO3" s="8">
        <v>5560</v>
      </c>
      <c r="EFP3" s="8">
        <v>5561</v>
      </c>
      <c r="EFQ3" s="8">
        <v>5562</v>
      </c>
      <c r="EFR3" s="8">
        <v>5563</v>
      </c>
      <c r="EFS3" s="8">
        <v>5564</v>
      </c>
      <c r="EFT3" s="8">
        <v>5565</v>
      </c>
      <c r="EFU3" s="8">
        <v>5566</v>
      </c>
      <c r="EFV3" s="8">
        <v>5567</v>
      </c>
      <c r="EFW3" s="8">
        <v>5568</v>
      </c>
      <c r="EFX3" s="8">
        <v>5569</v>
      </c>
      <c r="EFY3" s="8">
        <v>5570</v>
      </c>
      <c r="EFZ3" s="8">
        <v>5571</v>
      </c>
      <c r="EGA3" s="8">
        <v>5572</v>
      </c>
      <c r="EGB3" s="8">
        <v>5573</v>
      </c>
      <c r="EGC3" s="8">
        <v>5574</v>
      </c>
      <c r="EGD3" s="8">
        <v>5575</v>
      </c>
      <c r="EGE3" s="8">
        <v>5576</v>
      </c>
      <c r="EGF3" s="8">
        <v>5577</v>
      </c>
      <c r="EGG3" s="8">
        <v>5578</v>
      </c>
      <c r="EGH3" s="8">
        <v>5579</v>
      </c>
      <c r="EGI3" s="8">
        <v>5580</v>
      </c>
      <c r="EGJ3" s="8">
        <v>5581</v>
      </c>
      <c r="EGK3" s="8">
        <v>5582</v>
      </c>
      <c r="EGL3" s="8">
        <v>5583</v>
      </c>
      <c r="EGM3" s="8">
        <v>5584</v>
      </c>
      <c r="EGN3" s="8">
        <v>5585</v>
      </c>
      <c r="EGO3" s="8">
        <v>5586</v>
      </c>
      <c r="EGP3" s="8">
        <v>5587</v>
      </c>
      <c r="EGQ3" s="8">
        <v>5588</v>
      </c>
      <c r="EGR3" s="8">
        <v>5589</v>
      </c>
      <c r="EGS3" s="8">
        <v>5590</v>
      </c>
      <c r="EGT3" s="8">
        <v>5591</v>
      </c>
      <c r="EGU3" s="8">
        <v>5592</v>
      </c>
      <c r="EGV3" s="8">
        <v>5593</v>
      </c>
      <c r="EGW3" s="8">
        <v>5594</v>
      </c>
      <c r="EGX3" s="8">
        <v>5595</v>
      </c>
      <c r="EGY3" s="8">
        <v>5596</v>
      </c>
      <c r="EGZ3" s="8">
        <v>5597</v>
      </c>
      <c r="EHA3" s="8">
        <v>5598</v>
      </c>
      <c r="EHB3" s="8">
        <v>5599</v>
      </c>
      <c r="EHC3" s="8">
        <v>5600</v>
      </c>
      <c r="EHD3" s="8">
        <v>5601</v>
      </c>
      <c r="EHE3" s="8">
        <v>5602</v>
      </c>
      <c r="EHF3" s="8">
        <v>5603</v>
      </c>
      <c r="EHG3" s="8">
        <v>5604</v>
      </c>
      <c r="EHH3" s="8">
        <v>5605</v>
      </c>
      <c r="EHI3" s="8">
        <v>5606</v>
      </c>
      <c r="EHJ3" s="8">
        <v>5607</v>
      </c>
      <c r="EHK3" s="8">
        <v>5608</v>
      </c>
      <c r="EHL3" s="8">
        <v>5609</v>
      </c>
      <c r="EHM3" s="8">
        <v>5610</v>
      </c>
      <c r="EHN3" s="8">
        <v>5611</v>
      </c>
      <c r="EHO3" s="8">
        <v>5612</v>
      </c>
      <c r="EHP3" s="8">
        <v>5613</v>
      </c>
      <c r="EHQ3" s="8">
        <v>5614</v>
      </c>
      <c r="EHR3" s="8">
        <v>5615</v>
      </c>
      <c r="EHS3" s="8">
        <v>5616</v>
      </c>
      <c r="EHT3" s="8">
        <v>5617</v>
      </c>
      <c r="EHU3" s="8">
        <v>5618</v>
      </c>
      <c r="EHV3" s="8">
        <v>5619</v>
      </c>
      <c r="EHW3" s="8">
        <v>5620</v>
      </c>
      <c r="EHX3" s="8">
        <v>5621</v>
      </c>
      <c r="EHY3" s="8">
        <v>5622</v>
      </c>
      <c r="EHZ3" s="8">
        <v>5623</v>
      </c>
      <c r="EIA3" s="8">
        <v>5624</v>
      </c>
      <c r="EIB3" s="8">
        <v>5625</v>
      </c>
      <c r="EIC3" s="8">
        <v>5626</v>
      </c>
      <c r="EID3" s="8">
        <v>5627</v>
      </c>
      <c r="EIE3" s="8">
        <v>5628</v>
      </c>
      <c r="EIF3" s="8">
        <v>5629</v>
      </c>
      <c r="EIG3" s="8">
        <v>5630</v>
      </c>
      <c r="EIH3" s="8">
        <v>5631</v>
      </c>
      <c r="EII3" s="8">
        <v>5632</v>
      </c>
      <c r="EIJ3" s="8">
        <v>5633</v>
      </c>
      <c r="EIK3" s="8">
        <v>5634</v>
      </c>
      <c r="EIL3" s="8">
        <v>5635</v>
      </c>
      <c r="EIM3" s="8">
        <v>5636</v>
      </c>
      <c r="EIN3" s="8">
        <v>5637</v>
      </c>
      <c r="EIO3" s="8">
        <v>5638</v>
      </c>
      <c r="EIP3" s="8">
        <v>5639</v>
      </c>
      <c r="EIQ3" s="8">
        <v>5640</v>
      </c>
      <c r="EIR3" s="8">
        <v>5641</v>
      </c>
      <c r="EIS3" s="8">
        <v>5642</v>
      </c>
      <c r="EIT3" s="8">
        <v>5643</v>
      </c>
      <c r="EIU3" s="8">
        <v>5644</v>
      </c>
      <c r="EIV3" s="8">
        <v>5645</v>
      </c>
      <c r="EIW3" s="8">
        <v>5646</v>
      </c>
      <c r="EIX3" s="8">
        <v>5647</v>
      </c>
      <c r="EIY3" s="8">
        <v>5648</v>
      </c>
      <c r="EIZ3" s="8">
        <v>5649</v>
      </c>
      <c r="EJA3" s="8">
        <v>5650</v>
      </c>
      <c r="EJB3" s="8">
        <v>5651</v>
      </c>
      <c r="EJC3" s="8">
        <v>5652</v>
      </c>
      <c r="EJD3" s="8">
        <v>5653</v>
      </c>
      <c r="EJE3" s="8">
        <v>5654</v>
      </c>
      <c r="EJF3" s="8">
        <v>5655</v>
      </c>
      <c r="EJG3" s="8">
        <v>5656</v>
      </c>
      <c r="EJH3" s="8">
        <v>5657</v>
      </c>
      <c r="EJI3" s="8">
        <v>5658</v>
      </c>
      <c r="EJJ3" s="8">
        <v>5659</v>
      </c>
      <c r="EJK3" s="8">
        <v>5660</v>
      </c>
      <c r="EJL3" s="8">
        <v>5661</v>
      </c>
      <c r="EJM3" s="8">
        <v>5662</v>
      </c>
      <c r="EJN3" s="8">
        <v>5663</v>
      </c>
      <c r="EJO3" s="8">
        <v>5664</v>
      </c>
      <c r="EJP3" s="8">
        <v>5665</v>
      </c>
      <c r="EJQ3" s="8">
        <v>5666</v>
      </c>
      <c r="EJR3" s="8">
        <v>5667</v>
      </c>
      <c r="EJS3" s="8">
        <v>5668</v>
      </c>
      <c r="EJT3" s="8">
        <v>5669</v>
      </c>
      <c r="EJU3" s="8">
        <v>5670</v>
      </c>
      <c r="EJV3" s="8">
        <v>5671</v>
      </c>
      <c r="EJW3" s="8">
        <v>5672</v>
      </c>
      <c r="EJX3" s="8">
        <v>5673</v>
      </c>
      <c r="EJY3" s="8">
        <v>5674</v>
      </c>
      <c r="EJZ3" s="8">
        <v>5675</v>
      </c>
      <c r="EKA3" s="8">
        <v>5676</v>
      </c>
      <c r="EKB3" s="8">
        <v>5677</v>
      </c>
      <c r="EKC3" s="8">
        <v>5678</v>
      </c>
      <c r="EKD3" s="8">
        <v>5679</v>
      </c>
      <c r="EKE3" s="8">
        <v>5680</v>
      </c>
      <c r="EKF3" s="8">
        <v>5681</v>
      </c>
      <c r="EKG3" s="8">
        <v>5682</v>
      </c>
      <c r="EKH3" s="8">
        <v>5683</v>
      </c>
      <c r="EKI3" s="8">
        <v>5684</v>
      </c>
      <c r="EKJ3" s="8">
        <v>5685</v>
      </c>
      <c r="EKK3" s="8">
        <v>5686</v>
      </c>
      <c r="EKL3" s="8">
        <v>5687</v>
      </c>
      <c r="EKM3" s="8">
        <v>5688</v>
      </c>
      <c r="EKN3" s="8">
        <v>5689</v>
      </c>
      <c r="EKO3" s="8">
        <v>5690</v>
      </c>
      <c r="EKP3" s="8">
        <v>5691</v>
      </c>
      <c r="EKQ3" s="8">
        <v>5692</v>
      </c>
      <c r="EKR3" s="8">
        <v>5693</v>
      </c>
      <c r="EKS3" s="8">
        <v>5694</v>
      </c>
      <c r="EKT3" s="8">
        <v>5695</v>
      </c>
      <c r="EKU3" s="8">
        <v>5696</v>
      </c>
      <c r="EKV3" s="8">
        <v>5697</v>
      </c>
      <c r="EKW3" s="8">
        <v>5698</v>
      </c>
      <c r="EKX3" s="8">
        <v>5699</v>
      </c>
      <c r="EKY3" s="8">
        <v>5700</v>
      </c>
      <c r="EKZ3" s="8">
        <v>5701</v>
      </c>
      <c r="ELA3" s="8">
        <v>5702</v>
      </c>
      <c r="ELB3" s="8">
        <v>5703</v>
      </c>
      <c r="ELC3" s="8">
        <v>5704</v>
      </c>
      <c r="ELD3" s="8">
        <v>5705</v>
      </c>
      <c r="ELE3" s="8">
        <v>5706</v>
      </c>
      <c r="ELF3" s="8">
        <v>5707</v>
      </c>
      <c r="ELG3" s="8">
        <v>5708</v>
      </c>
      <c r="ELH3" s="8">
        <v>5709</v>
      </c>
      <c r="ELI3" s="8">
        <v>5710</v>
      </c>
      <c r="ELJ3" s="8">
        <v>5711</v>
      </c>
      <c r="ELK3" s="8">
        <v>5712</v>
      </c>
      <c r="ELL3" s="8">
        <v>5713</v>
      </c>
      <c r="ELM3" s="8">
        <v>5714</v>
      </c>
      <c r="ELN3" s="8">
        <v>5715</v>
      </c>
      <c r="ELO3" s="8">
        <v>5716</v>
      </c>
      <c r="ELP3" s="8">
        <v>5717</v>
      </c>
      <c r="ELQ3" s="8">
        <v>5718</v>
      </c>
      <c r="ELR3" s="8">
        <v>5719</v>
      </c>
      <c r="ELS3" s="8">
        <v>5720</v>
      </c>
      <c r="ELT3" s="8">
        <v>5721</v>
      </c>
      <c r="ELU3" s="8">
        <v>5722</v>
      </c>
      <c r="ELV3" s="8">
        <v>5723</v>
      </c>
      <c r="ELW3" s="8">
        <v>5724</v>
      </c>
      <c r="ELX3" s="8">
        <v>5725</v>
      </c>
      <c r="ELY3" s="8">
        <v>5726</v>
      </c>
      <c r="ELZ3" s="8">
        <v>5727</v>
      </c>
      <c r="EMA3" s="8">
        <v>5728</v>
      </c>
      <c r="EMB3" s="8">
        <v>5729</v>
      </c>
      <c r="EMC3" s="8">
        <v>5730</v>
      </c>
      <c r="EMD3" s="8">
        <v>5731</v>
      </c>
      <c r="EME3" s="8">
        <v>5732</v>
      </c>
      <c r="EMF3" s="8">
        <v>5733</v>
      </c>
      <c r="EMG3" s="8">
        <v>5734</v>
      </c>
      <c r="EMH3" s="8">
        <v>5735</v>
      </c>
      <c r="EMI3" s="8">
        <v>5736</v>
      </c>
      <c r="EMJ3" s="8">
        <v>5737</v>
      </c>
      <c r="EMK3" s="8">
        <v>5738</v>
      </c>
      <c r="EML3" s="8">
        <v>5739</v>
      </c>
      <c r="EMM3" s="8">
        <v>5740</v>
      </c>
      <c r="EMN3" s="8">
        <v>5741</v>
      </c>
      <c r="EMO3" s="8">
        <v>5742</v>
      </c>
      <c r="EMP3" s="8">
        <v>5743</v>
      </c>
      <c r="EMQ3" s="8">
        <v>5744</v>
      </c>
      <c r="EMR3" s="8">
        <v>5745</v>
      </c>
      <c r="EMS3" s="8">
        <v>5746</v>
      </c>
      <c r="EMT3" s="8">
        <v>5747</v>
      </c>
      <c r="EMU3" s="8">
        <v>5748</v>
      </c>
      <c r="EMV3" s="8">
        <v>5749</v>
      </c>
      <c r="EMW3" s="8">
        <v>5750</v>
      </c>
      <c r="EMX3" s="8">
        <v>5751</v>
      </c>
      <c r="EMY3" s="8">
        <v>5752</v>
      </c>
      <c r="EMZ3" s="8">
        <v>5753</v>
      </c>
      <c r="ENA3" s="8">
        <v>5754</v>
      </c>
      <c r="ENB3" s="8">
        <v>5755</v>
      </c>
      <c r="ENC3" s="8">
        <v>5756</v>
      </c>
      <c r="END3" s="8">
        <v>5757</v>
      </c>
      <c r="ENE3" s="8">
        <v>5758</v>
      </c>
      <c r="ENF3" s="8">
        <v>5759</v>
      </c>
      <c r="ENG3" s="8">
        <v>5760</v>
      </c>
      <c r="ENH3" s="8">
        <v>5761</v>
      </c>
      <c r="ENI3" s="8">
        <v>5762</v>
      </c>
      <c r="ENJ3" s="8">
        <v>5763</v>
      </c>
      <c r="ENK3" s="8">
        <v>5764</v>
      </c>
      <c r="ENL3" s="8">
        <v>5765</v>
      </c>
      <c r="ENM3" s="8">
        <v>5766</v>
      </c>
      <c r="ENN3" s="8">
        <v>5767</v>
      </c>
      <c r="ENO3" s="8">
        <v>5768</v>
      </c>
      <c r="ENP3" s="8">
        <v>5769</v>
      </c>
      <c r="ENQ3" s="8">
        <v>5770</v>
      </c>
      <c r="ENR3" s="8">
        <v>5771</v>
      </c>
      <c r="ENS3" s="8">
        <v>5772</v>
      </c>
      <c r="ENT3" s="8">
        <v>5773</v>
      </c>
      <c r="ENU3" s="8">
        <v>5774</v>
      </c>
      <c r="ENV3" s="8">
        <v>5775</v>
      </c>
      <c r="ENW3" s="8">
        <v>5776</v>
      </c>
      <c r="ENX3" s="8">
        <v>5777</v>
      </c>
      <c r="ENY3" s="8">
        <v>5778</v>
      </c>
      <c r="ENZ3" s="8">
        <v>5779</v>
      </c>
      <c r="EOA3" s="8">
        <v>5780</v>
      </c>
      <c r="EOB3" s="8">
        <v>5781</v>
      </c>
      <c r="EOC3" s="8">
        <v>5782</v>
      </c>
      <c r="EOD3" s="8">
        <v>5783</v>
      </c>
      <c r="EOE3" s="8">
        <v>5784</v>
      </c>
      <c r="EOF3" s="8">
        <v>5785</v>
      </c>
      <c r="EOG3" s="8">
        <v>5786</v>
      </c>
      <c r="EOH3" s="8">
        <v>5787</v>
      </c>
      <c r="EOI3" s="8">
        <v>5788</v>
      </c>
      <c r="EOJ3" s="8">
        <v>5789</v>
      </c>
      <c r="EOK3" s="8">
        <v>5790</v>
      </c>
      <c r="EOL3" s="8">
        <v>5791</v>
      </c>
      <c r="EOM3" s="8">
        <v>5792</v>
      </c>
      <c r="EON3" s="8">
        <v>5793</v>
      </c>
      <c r="EOO3" s="8">
        <v>5794</v>
      </c>
      <c r="EOP3" s="8">
        <v>5795</v>
      </c>
      <c r="EOQ3" s="8">
        <v>5796</v>
      </c>
      <c r="EOR3" s="8">
        <v>5797</v>
      </c>
      <c r="EOS3" s="8">
        <v>5798</v>
      </c>
      <c r="EOT3" s="8">
        <v>5799</v>
      </c>
      <c r="EOU3" s="8">
        <v>5800</v>
      </c>
      <c r="EOV3" s="8">
        <v>5801</v>
      </c>
      <c r="EOW3" s="8">
        <v>5802</v>
      </c>
      <c r="EOX3" s="8">
        <v>5803</v>
      </c>
      <c r="EOY3" s="8">
        <v>5804</v>
      </c>
      <c r="EOZ3" s="8">
        <v>5805</v>
      </c>
      <c r="EPA3" s="8">
        <v>5806</v>
      </c>
      <c r="EPB3" s="8">
        <v>5807</v>
      </c>
      <c r="EPC3" s="8">
        <v>5808</v>
      </c>
      <c r="EPD3" s="8">
        <v>5809</v>
      </c>
      <c r="EPE3" s="8">
        <v>5810</v>
      </c>
      <c r="EPF3" s="8">
        <v>5811</v>
      </c>
      <c r="EPG3" s="8">
        <v>5812</v>
      </c>
      <c r="EPH3" s="8">
        <v>5813</v>
      </c>
      <c r="EPI3" s="8">
        <v>5814</v>
      </c>
      <c r="EPJ3" s="8">
        <v>5815</v>
      </c>
      <c r="EPK3" s="8">
        <v>5816</v>
      </c>
      <c r="EPL3" s="8">
        <v>5817</v>
      </c>
      <c r="EPM3" s="8">
        <v>5818</v>
      </c>
      <c r="EPN3" s="8">
        <v>5819</v>
      </c>
      <c r="EPO3" s="8">
        <v>5820</v>
      </c>
      <c r="EPP3" s="8">
        <v>5821</v>
      </c>
      <c r="EPQ3" s="8">
        <v>5822</v>
      </c>
      <c r="EPR3" s="8">
        <v>5823</v>
      </c>
      <c r="EPS3" s="8">
        <v>5824</v>
      </c>
      <c r="EPT3" s="8">
        <v>5825</v>
      </c>
      <c r="EPU3" s="8">
        <v>5826</v>
      </c>
      <c r="EPV3" s="8">
        <v>5827</v>
      </c>
      <c r="EPW3" s="8">
        <v>5828</v>
      </c>
      <c r="EPX3" s="8">
        <v>5829</v>
      </c>
      <c r="EPY3" s="8">
        <v>5830</v>
      </c>
      <c r="EPZ3" s="8">
        <v>5831</v>
      </c>
      <c r="EQA3" s="8">
        <v>5832</v>
      </c>
      <c r="EQB3" s="8">
        <v>5833</v>
      </c>
      <c r="EQC3" s="8">
        <v>5834</v>
      </c>
      <c r="EQD3" s="8">
        <v>5835</v>
      </c>
      <c r="EQE3" s="8">
        <v>5836</v>
      </c>
      <c r="EQF3" s="8">
        <v>5837</v>
      </c>
      <c r="EQG3" s="8">
        <v>5838</v>
      </c>
      <c r="EQH3" s="8">
        <v>5839</v>
      </c>
      <c r="EQI3" s="8">
        <v>5840</v>
      </c>
      <c r="EQJ3" s="8">
        <v>5841</v>
      </c>
      <c r="EQK3" s="8">
        <v>5842</v>
      </c>
      <c r="EQL3" s="8">
        <v>5843</v>
      </c>
      <c r="EQM3" s="8">
        <v>5844</v>
      </c>
      <c r="EQN3" s="8">
        <v>5845</v>
      </c>
      <c r="EQO3" s="8">
        <v>5846</v>
      </c>
      <c r="EQP3" s="8">
        <v>5847</v>
      </c>
      <c r="EQQ3" s="8">
        <v>5848</v>
      </c>
      <c r="EQR3" s="8">
        <v>5849</v>
      </c>
      <c r="EQS3" s="8">
        <v>5850</v>
      </c>
      <c r="EQT3" s="8">
        <v>5851</v>
      </c>
      <c r="EQU3" s="8">
        <v>5852</v>
      </c>
      <c r="EQV3" s="8">
        <v>5853</v>
      </c>
      <c r="EQW3" s="8">
        <v>5854</v>
      </c>
      <c r="EQX3" s="8">
        <v>5855</v>
      </c>
      <c r="EQY3" s="8">
        <v>5856</v>
      </c>
      <c r="EQZ3" s="8">
        <v>5857</v>
      </c>
      <c r="ERA3" s="8">
        <v>5858</v>
      </c>
      <c r="ERB3" s="8">
        <v>5859</v>
      </c>
      <c r="ERC3" s="8">
        <v>5860</v>
      </c>
      <c r="ERD3" s="8">
        <v>5861</v>
      </c>
      <c r="ERE3" s="8">
        <v>5862</v>
      </c>
      <c r="ERF3" s="8">
        <v>5863</v>
      </c>
      <c r="ERG3" s="8">
        <v>5864</v>
      </c>
      <c r="ERH3" s="8">
        <v>5865</v>
      </c>
      <c r="ERI3" s="8">
        <v>5866</v>
      </c>
      <c r="ERJ3" s="8">
        <v>5867</v>
      </c>
      <c r="ERK3" s="8">
        <v>5868</v>
      </c>
      <c r="ERL3" s="8">
        <v>5869</v>
      </c>
      <c r="ERM3" s="8">
        <v>5870</v>
      </c>
      <c r="ERN3" s="8">
        <v>5871</v>
      </c>
      <c r="ERO3" s="8">
        <v>5872</v>
      </c>
      <c r="ERP3" s="8">
        <v>5873</v>
      </c>
      <c r="ERQ3" s="8">
        <v>5874</v>
      </c>
      <c r="ERR3" s="8">
        <v>5875</v>
      </c>
      <c r="ERS3" s="8">
        <v>5876</v>
      </c>
      <c r="ERT3" s="8">
        <v>5877</v>
      </c>
      <c r="ERU3" s="8">
        <v>5878</v>
      </c>
      <c r="ERV3" s="8">
        <v>5879</v>
      </c>
      <c r="ERW3" s="8">
        <v>5880</v>
      </c>
      <c r="ERX3" s="8">
        <v>5881</v>
      </c>
      <c r="ERY3" s="8">
        <v>5882</v>
      </c>
      <c r="ERZ3" s="8">
        <v>5883</v>
      </c>
      <c r="ESA3" s="8">
        <v>5884</v>
      </c>
      <c r="ESB3" s="8">
        <v>5885</v>
      </c>
      <c r="ESC3" s="8">
        <v>5886</v>
      </c>
      <c r="ESD3" s="8">
        <v>5887</v>
      </c>
      <c r="ESE3" s="8">
        <v>5888</v>
      </c>
      <c r="ESF3" s="8">
        <v>5889</v>
      </c>
      <c r="ESG3" s="8">
        <v>5890</v>
      </c>
      <c r="ESH3" s="8">
        <v>5891</v>
      </c>
      <c r="ESI3" s="8">
        <v>5892</v>
      </c>
      <c r="ESJ3" s="8">
        <v>5893</v>
      </c>
      <c r="ESK3" s="8">
        <v>5894</v>
      </c>
      <c r="ESL3" s="8">
        <v>5895</v>
      </c>
      <c r="ESM3" s="8">
        <v>5896</v>
      </c>
      <c r="ESN3" s="8">
        <v>5897</v>
      </c>
      <c r="ESO3" s="8">
        <v>5898</v>
      </c>
      <c r="ESP3" s="8">
        <v>5899</v>
      </c>
      <c r="ESQ3" s="8">
        <v>5900</v>
      </c>
      <c r="ESR3" s="8">
        <v>5901</v>
      </c>
      <c r="ESS3" s="8">
        <v>5902</v>
      </c>
      <c r="EST3" s="8">
        <v>5903</v>
      </c>
      <c r="ESU3" s="8">
        <v>5904</v>
      </c>
      <c r="ESV3" s="8">
        <v>5905</v>
      </c>
      <c r="ESW3" s="8">
        <v>5906</v>
      </c>
      <c r="ESX3" s="8">
        <v>5907</v>
      </c>
      <c r="ESY3" s="8">
        <v>5908</v>
      </c>
      <c r="ESZ3" s="8">
        <v>5909</v>
      </c>
      <c r="ETA3" s="8">
        <v>5910</v>
      </c>
      <c r="ETB3" s="8">
        <v>5911</v>
      </c>
      <c r="ETC3" s="8">
        <v>5912</v>
      </c>
      <c r="ETD3" s="8">
        <v>5913</v>
      </c>
      <c r="ETE3" s="8">
        <v>5914</v>
      </c>
      <c r="ETF3" s="8">
        <v>5915</v>
      </c>
      <c r="ETG3" s="8">
        <v>5916</v>
      </c>
      <c r="ETH3" s="8">
        <v>5917</v>
      </c>
      <c r="ETI3" s="8">
        <v>5918</v>
      </c>
      <c r="ETJ3" s="8">
        <v>5919</v>
      </c>
      <c r="ETK3" s="8">
        <v>5920</v>
      </c>
      <c r="ETL3" s="8">
        <v>5921</v>
      </c>
      <c r="ETM3" s="8">
        <v>5922</v>
      </c>
      <c r="ETN3" s="8">
        <v>5923</v>
      </c>
      <c r="ETO3" s="8">
        <v>5924</v>
      </c>
      <c r="ETP3" s="8">
        <v>5925</v>
      </c>
      <c r="ETQ3" s="8">
        <v>5926</v>
      </c>
      <c r="ETR3" s="8">
        <v>5927</v>
      </c>
      <c r="ETS3" s="8">
        <v>5928</v>
      </c>
      <c r="ETT3" s="8">
        <v>5929</v>
      </c>
      <c r="ETU3" s="8">
        <v>5930</v>
      </c>
      <c r="ETV3" s="8">
        <v>5931</v>
      </c>
      <c r="ETW3" s="8">
        <v>5932</v>
      </c>
      <c r="ETX3" s="8">
        <v>5933</v>
      </c>
      <c r="ETY3" s="8">
        <v>5934</v>
      </c>
      <c r="ETZ3" s="8">
        <v>5935</v>
      </c>
      <c r="EUA3" s="8">
        <v>5936</v>
      </c>
      <c r="EUB3" s="8">
        <v>5937</v>
      </c>
      <c r="EUC3" s="8">
        <v>5938</v>
      </c>
      <c r="EUD3" s="8">
        <v>5939</v>
      </c>
      <c r="EUE3" s="8">
        <v>5940</v>
      </c>
      <c r="EUF3" s="8">
        <v>5941</v>
      </c>
      <c r="EUG3" s="8">
        <v>5942</v>
      </c>
      <c r="EUH3" s="8">
        <v>5943</v>
      </c>
      <c r="EUI3" s="8">
        <v>5944</v>
      </c>
      <c r="EUJ3" s="8">
        <v>5945</v>
      </c>
      <c r="EUK3" s="8">
        <v>5946</v>
      </c>
      <c r="EUL3" s="8">
        <v>5947</v>
      </c>
      <c r="EUM3" s="8">
        <v>5948</v>
      </c>
      <c r="EUN3" s="8">
        <v>5949</v>
      </c>
      <c r="EUO3" s="8">
        <v>5950</v>
      </c>
      <c r="EUP3" s="8">
        <v>5951</v>
      </c>
      <c r="EUQ3" s="8">
        <v>5952</v>
      </c>
      <c r="EUR3" s="8">
        <v>5953</v>
      </c>
      <c r="EUS3" s="8">
        <v>5954</v>
      </c>
      <c r="EUT3" s="8">
        <v>5955</v>
      </c>
      <c r="EUU3" s="8">
        <v>5956</v>
      </c>
      <c r="EUV3" s="8">
        <v>5957</v>
      </c>
      <c r="EUW3" s="8">
        <v>5958</v>
      </c>
      <c r="EUX3" s="8">
        <v>5959</v>
      </c>
      <c r="EUY3" s="8">
        <v>5960</v>
      </c>
      <c r="EUZ3" s="8">
        <v>5961</v>
      </c>
      <c r="EVA3" s="8">
        <v>5962</v>
      </c>
      <c r="EVB3" s="8">
        <v>5963</v>
      </c>
      <c r="EVC3" s="8">
        <v>5964</v>
      </c>
      <c r="EVD3" s="8">
        <v>5965</v>
      </c>
      <c r="EVE3" s="8">
        <v>5966</v>
      </c>
      <c r="EVF3" s="8">
        <v>5967</v>
      </c>
      <c r="EVG3" s="8">
        <v>5968</v>
      </c>
      <c r="EVH3" s="8">
        <v>5969</v>
      </c>
      <c r="EVI3" s="8">
        <v>5970</v>
      </c>
      <c r="EVJ3" s="8">
        <v>5971</v>
      </c>
      <c r="EVK3" s="8">
        <v>5972</v>
      </c>
      <c r="EVL3" s="8">
        <v>5973</v>
      </c>
      <c r="EVM3" s="8">
        <v>5974</v>
      </c>
      <c r="EVN3" s="8">
        <v>5975</v>
      </c>
      <c r="EVO3" s="8">
        <v>5976</v>
      </c>
      <c r="EVP3" s="8">
        <v>5977</v>
      </c>
      <c r="EVQ3" s="8">
        <v>5978</v>
      </c>
      <c r="EVR3" s="8">
        <v>5979</v>
      </c>
      <c r="EVS3" s="8">
        <v>5980</v>
      </c>
      <c r="EVT3" s="8">
        <v>5981</v>
      </c>
      <c r="EVU3" s="8">
        <v>5982</v>
      </c>
      <c r="EVV3" s="8">
        <v>5983</v>
      </c>
      <c r="EVW3" s="8">
        <v>5984</v>
      </c>
      <c r="EVX3" s="8">
        <v>5985</v>
      </c>
      <c r="EVY3" s="8">
        <v>5986</v>
      </c>
      <c r="EVZ3" s="8">
        <v>5987</v>
      </c>
      <c r="EWA3" s="8">
        <v>5988</v>
      </c>
      <c r="EWB3" s="8">
        <v>5989</v>
      </c>
      <c r="EWC3" s="8">
        <v>5990</v>
      </c>
      <c r="EWD3" s="8">
        <v>5991</v>
      </c>
      <c r="EWE3" s="8">
        <v>5992</v>
      </c>
      <c r="EWF3" s="8">
        <v>5993</v>
      </c>
      <c r="EWG3" s="8">
        <v>5994</v>
      </c>
      <c r="EWH3" s="8">
        <v>5995</v>
      </c>
      <c r="EWI3" s="8">
        <v>5996</v>
      </c>
      <c r="EWJ3" s="8">
        <v>5997</v>
      </c>
      <c r="EWK3" s="8">
        <v>5998</v>
      </c>
      <c r="EWL3" s="8">
        <v>5999</v>
      </c>
      <c r="EWM3" s="8">
        <v>6000</v>
      </c>
      <c r="EWN3" s="8">
        <v>6001</v>
      </c>
      <c r="EWO3" s="8">
        <v>6002</v>
      </c>
      <c r="EWP3" s="8">
        <v>6003</v>
      </c>
      <c r="EWQ3" s="8">
        <v>6004</v>
      </c>
      <c r="EWR3" s="8">
        <v>6005</v>
      </c>
      <c r="EWS3" s="8">
        <v>6006</v>
      </c>
      <c r="EWT3" s="8">
        <v>6007</v>
      </c>
      <c r="EWU3" s="8">
        <v>6008</v>
      </c>
      <c r="EWV3" s="8">
        <v>6009</v>
      </c>
      <c r="EWW3" s="8">
        <v>6010</v>
      </c>
      <c r="EWX3" s="8">
        <v>6011</v>
      </c>
      <c r="EWY3" s="8">
        <v>6012</v>
      </c>
      <c r="EWZ3" s="8">
        <v>6013</v>
      </c>
      <c r="EXA3" s="8">
        <v>6014</v>
      </c>
      <c r="EXB3" s="8">
        <v>6015</v>
      </c>
      <c r="EXC3" s="8">
        <v>6016</v>
      </c>
      <c r="EXD3" s="8">
        <v>6017</v>
      </c>
      <c r="EXE3" s="8">
        <v>6018</v>
      </c>
      <c r="EXF3" s="8">
        <v>6019</v>
      </c>
      <c r="EXG3" s="8">
        <v>6020</v>
      </c>
      <c r="EXH3" s="8">
        <v>6021</v>
      </c>
      <c r="EXI3" s="8">
        <v>6022</v>
      </c>
      <c r="EXJ3" s="8">
        <v>6023</v>
      </c>
      <c r="EXK3" s="8">
        <v>6024</v>
      </c>
      <c r="EXL3" s="8">
        <v>6025</v>
      </c>
      <c r="EXM3" s="8">
        <v>6026</v>
      </c>
      <c r="EXN3" s="8">
        <v>6027</v>
      </c>
      <c r="EXO3" s="8">
        <v>6028</v>
      </c>
      <c r="EXP3" s="8">
        <v>6029</v>
      </c>
      <c r="EXQ3" s="8">
        <v>6030</v>
      </c>
      <c r="EXR3" s="8">
        <v>6031</v>
      </c>
      <c r="EXS3" s="8">
        <v>6032</v>
      </c>
      <c r="EXT3" s="8">
        <v>6033</v>
      </c>
      <c r="EXU3" s="8">
        <v>6034</v>
      </c>
      <c r="EXV3" s="8">
        <v>6035</v>
      </c>
      <c r="EXW3" s="8">
        <v>6036</v>
      </c>
      <c r="EXX3" s="8">
        <v>6037</v>
      </c>
      <c r="EXY3" s="8">
        <v>6038</v>
      </c>
      <c r="EXZ3" s="8">
        <v>6039</v>
      </c>
      <c r="EYA3" s="8">
        <v>6040</v>
      </c>
      <c r="EYB3" s="8">
        <v>6041</v>
      </c>
      <c r="EYC3" s="8">
        <v>6042</v>
      </c>
      <c r="EYD3" s="8">
        <v>6043</v>
      </c>
      <c r="EYE3" s="8">
        <v>6044</v>
      </c>
      <c r="EYF3" s="8">
        <v>6045</v>
      </c>
      <c r="EYG3" s="8">
        <v>6046</v>
      </c>
      <c r="EYH3" s="8">
        <v>6047</v>
      </c>
      <c r="EYI3" s="8">
        <v>6048</v>
      </c>
      <c r="EYJ3" s="8">
        <v>6049</v>
      </c>
      <c r="EYK3" s="8">
        <v>6050</v>
      </c>
      <c r="EYL3" s="8">
        <v>6051</v>
      </c>
      <c r="EYM3" s="8">
        <v>6052</v>
      </c>
      <c r="EYN3" s="8">
        <v>6053</v>
      </c>
      <c r="EYO3" s="8">
        <v>6054</v>
      </c>
      <c r="EYP3" s="8">
        <v>6055</v>
      </c>
      <c r="EYQ3" s="8">
        <v>6056</v>
      </c>
      <c r="EYR3" s="8">
        <v>6057</v>
      </c>
      <c r="EYS3" s="8">
        <v>6058</v>
      </c>
      <c r="EYT3" s="8">
        <v>6059</v>
      </c>
      <c r="EYU3" s="8">
        <v>6060</v>
      </c>
      <c r="EYV3" s="8">
        <v>6061</v>
      </c>
      <c r="EYW3" s="8">
        <v>6062</v>
      </c>
      <c r="EYX3" s="8">
        <v>6063</v>
      </c>
      <c r="EYY3" s="8">
        <v>6064</v>
      </c>
      <c r="EYZ3" s="8">
        <v>6065</v>
      </c>
      <c r="EZA3" s="8">
        <v>6066</v>
      </c>
      <c r="EZB3" s="8">
        <v>6067</v>
      </c>
      <c r="EZC3" s="8">
        <v>6068</v>
      </c>
      <c r="EZD3" s="8">
        <v>6069</v>
      </c>
      <c r="EZE3" s="8">
        <v>6070</v>
      </c>
      <c r="EZF3" s="8">
        <v>6071</v>
      </c>
      <c r="EZG3" s="8">
        <v>6072</v>
      </c>
      <c r="EZH3" s="8">
        <v>6073</v>
      </c>
      <c r="EZI3" s="8">
        <v>6074</v>
      </c>
      <c r="EZJ3" s="8">
        <v>6075</v>
      </c>
      <c r="EZK3" s="8">
        <v>6076</v>
      </c>
      <c r="EZL3" s="8">
        <v>6077</v>
      </c>
      <c r="EZM3" s="8">
        <v>6078</v>
      </c>
      <c r="EZN3" s="8">
        <v>6079</v>
      </c>
      <c r="EZO3" s="8">
        <v>6080</v>
      </c>
      <c r="EZP3" s="8">
        <v>6081</v>
      </c>
      <c r="EZQ3" s="8">
        <v>6082</v>
      </c>
      <c r="EZR3" s="8">
        <v>6083</v>
      </c>
      <c r="EZS3" s="8">
        <v>6084</v>
      </c>
      <c r="EZT3" s="8">
        <v>6085</v>
      </c>
      <c r="EZU3" s="8">
        <v>6086</v>
      </c>
      <c r="EZV3" s="8">
        <v>6087</v>
      </c>
      <c r="EZW3" s="8">
        <v>6088</v>
      </c>
      <c r="EZX3" s="8">
        <v>6089</v>
      </c>
      <c r="EZY3" s="8">
        <v>6090</v>
      </c>
      <c r="EZZ3" s="8">
        <v>6091</v>
      </c>
      <c r="FAA3" s="8">
        <v>6092</v>
      </c>
      <c r="FAB3" s="8">
        <v>6093</v>
      </c>
      <c r="FAC3" s="8">
        <v>6094</v>
      </c>
      <c r="FAD3" s="8">
        <v>6095</v>
      </c>
      <c r="FAE3" s="8">
        <v>6096</v>
      </c>
      <c r="FAF3" s="8">
        <v>6097</v>
      </c>
      <c r="FAG3" s="8">
        <v>6098</v>
      </c>
      <c r="FAH3" s="8">
        <v>6099</v>
      </c>
      <c r="FAI3" s="8">
        <v>6100</v>
      </c>
      <c r="FAJ3" s="8">
        <v>6101</v>
      </c>
      <c r="FAK3" s="8">
        <v>6102</v>
      </c>
      <c r="FAL3" s="8">
        <v>6103</v>
      </c>
      <c r="FAM3" s="8">
        <v>6104</v>
      </c>
      <c r="FAN3" s="8">
        <v>6105</v>
      </c>
      <c r="FAO3" s="8">
        <v>6106</v>
      </c>
      <c r="FAP3" s="8">
        <v>6107</v>
      </c>
      <c r="FAQ3" s="8">
        <v>6108</v>
      </c>
      <c r="FAR3" s="8">
        <v>6109</v>
      </c>
      <c r="FAS3" s="8">
        <v>6110</v>
      </c>
      <c r="FAT3" s="8">
        <v>6111</v>
      </c>
      <c r="FAU3" s="8">
        <v>6112</v>
      </c>
      <c r="FAV3" s="8">
        <v>6113</v>
      </c>
      <c r="FAW3" s="8">
        <v>6114</v>
      </c>
      <c r="FAX3" s="8">
        <v>6115</v>
      </c>
      <c r="FAY3" s="8">
        <v>6116</v>
      </c>
      <c r="FAZ3" s="8">
        <v>6117</v>
      </c>
      <c r="FBA3" s="8">
        <v>6118</v>
      </c>
      <c r="FBB3" s="8">
        <v>6119</v>
      </c>
      <c r="FBC3" s="8">
        <v>6120</v>
      </c>
      <c r="FBD3" s="8">
        <v>6121</v>
      </c>
      <c r="FBE3" s="8">
        <v>6122</v>
      </c>
      <c r="FBF3" s="8">
        <v>6123</v>
      </c>
      <c r="FBG3" s="8">
        <v>6124</v>
      </c>
      <c r="FBH3" s="8">
        <v>6125</v>
      </c>
      <c r="FBI3" s="8">
        <v>6126</v>
      </c>
      <c r="FBJ3" s="8">
        <v>6127</v>
      </c>
      <c r="FBK3" s="8">
        <v>6128</v>
      </c>
      <c r="FBL3" s="8">
        <v>6129</v>
      </c>
      <c r="FBM3" s="8">
        <v>6130</v>
      </c>
      <c r="FBN3" s="8">
        <v>6131</v>
      </c>
      <c r="FBO3" s="8">
        <v>6132</v>
      </c>
      <c r="FBP3" s="8">
        <v>6133</v>
      </c>
      <c r="FBQ3" s="8">
        <v>6134</v>
      </c>
      <c r="FBR3" s="8">
        <v>6135</v>
      </c>
      <c r="FBS3" s="8">
        <v>6136</v>
      </c>
      <c r="FBT3" s="8">
        <v>6137</v>
      </c>
      <c r="FBU3" s="8">
        <v>6138</v>
      </c>
      <c r="FBV3" s="8">
        <v>6139</v>
      </c>
      <c r="FBW3" s="8">
        <v>6140</v>
      </c>
      <c r="FBX3" s="8">
        <v>6141</v>
      </c>
      <c r="FBY3" s="8">
        <v>6142</v>
      </c>
      <c r="FBZ3" s="8">
        <v>6143</v>
      </c>
      <c r="FCA3" s="8">
        <v>6144</v>
      </c>
      <c r="FCB3" s="8">
        <v>6145</v>
      </c>
      <c r="FCC3" s="8">
        <v>6146</v>
      </c>
      <c r="FCD3" s="8">
        <v>6147</v>
      </c>
      <c r="FCE3" s="8">
        <v>6148</v>
      </c>
      <c r="FCF3" s="8">
        <v>6149</v>
      </c>
      <c r="FCG3" s="8">
        <v>6150</v>
      </c>
      <c r="FCH3" s="8">
        <v>6151</v>
      </c>
      <c r="FCI3" s="8">
        <v>6152</v>
      </c>
      <c r="FCJ3" s="8">
        <v>6153</v>
      </c>
      <c r="FCK3" s="8">
        <v>6154</v>
      </c>
      <c r="FCL3" s="8">
        <v>6155</v>
      </c>
      <c r="FCM3" s="8">
        <v>6156</v>
      </c>
      <c r="FCN3" s="8">
        <v>6157</v>
      </c>
      <c r="FCO3" s="8">
        <v>6158</v>
      </c>
      <c r="FCP3" s="8">
        <v>6159</v>
      </c>
      <c r="FCQ3" s="8">
        <v>6160</v>
      </c>
      <c r="FCR3" s="8">
        <v>6161</v>
      </c>
      <c r="FCS3" s="8">
        <v>6162</v>
      </c>
      <c r="FCT3" s="8">
        <v>6163</v>
      </c>
      <c r="FCU3" s="8">
        <v>6164</v>
      </c>
      <c r="FCV3" s="8">
        <v>6165</v>
      </c>
      <c r="FCW3" s="8">
        <v>6166</v>
      </c>
      <c r="FCX3" s="8">
        <v>6167</v>
      </c>
      <c r="FCY3" s="8">
        <v>6168</v>
      </c>
      <c r="FCZ3" s="8">
        <v>6169</v>
      </c>
      <c r="FDA3" s="8">
        <v>6170</v>
      </c>
      <c r="FDB3" s="8">
        <v>6171</v>
      </c>
      <c r="FDC3" s="8">
        <v>6172</v>
      </c>
      <c r="FDD3" s="8">
        <v>6173</v>
      </c>
      <c r="FDE3" s="8">
        <v>6174</v>
      </c>
      <c r="FDF3" s="8">
        <v>6175</v>
      </c>
      <c r="FDG3" s="8">
        <v>6176</v>
      </c>
      <c r="FDH3" s="8">
        <v>6177</v>
      </c>
      <c r="FDI3" s="8">
        <v>6178</v>
      </c>
      <c r="FDJ3" s="8">
        <v>6179</v>
      </c>
      <c r="FDK3" s="8">
        <v>6180</v>
      </c>
      <c r="FDL3" s="8">
        <v>6181</v>
      </c>
      <c r="FDM3" s="8">
        <v>6182</v>
      </c>
      <c r="FDN3" s="8">
        <v>6183</v>
      </c>
      <c r="FDO3" s="8">
        <v>6184</v>
      </c>
      <c r="FDP3" s="8">
        <v>6185</v>
      </c>
      <c r="FDQ3" s="8">
        <v>6186</v>
      </c>
      <c r="FDR3" s="8">
        <v>6187</v>
      </c>
      <c r="FDS3" s="8">
        <v>6188</v>
      </c>
      <c r="FDT3" s="8">
        <v>6189</v>
      </c>
      <c r="FDU3" s="8">
        <v>6190</v>
      </c>
      <c r="FDV3" s="8">
        <v>6191</v>
      </c>
      <c r="FDW3" s="8">
        <v>6192</v>
      </c>
      <c r="FDX3" s="8">
        <v>6193</v>
      </c>
      <c r="FDY3" s="8">
        <v>6194</v>
      </c>
      <c r="FDZ3" s="8">
        <v>6195</v>
      </c>
      <c r="FEA3" s="8">
        <v>6196</v>
      </c>
      <c r="FEB3" s="8">
        <v>6197</v>
      </c>
      <c r="FEC3" s="8">
        <v>6198</v>
      </c>
      <c r="FED3" s="8">
        <v>6199</v>
      </c>
      <c r="FEE3" s="8">
        <v>6200</v>
      </c>
      <c r="FEF3" s="8">
        <v>6201</v>
      </c>
      <c r="FEG3" s="8">
        <v>6202</v>
      </c>
      <c r="FEH3" s="8">
        <v>6203</v>
      </c>
      <c r="FEI3" s="8">
        <v>6204</v>
      </c>
      <c r="FEJ3" s="8">
        <v>6205</v>
      </c>
      <c r="FEK3" s="8">
        <v>6206</v>
      </c>
      <c r="FEL3" s="8">
        <v>6207</v>
      </c>
      <c r="FEM3" s="8">
        <v>6208</v>
      </c>
      <c r="FEN3" s="8">
        <v>6209</v>
      </c>
      <c r="FEO3" s="8">
        <v>6210</v>
      </c>
      <c r="FEP3" s="8">
        <v>6211</v>
      </c>
      <c r="FEQ3" s="8">
        <v>6212</v>
      </c>
      <c r="FER3" s="8">
        <v>6213</v>
      </c>
      <c r="FES3" s="8">
        <v>6214</v>
      </c>
      <c r="FET3" s="8">
        <v>6215</v>
      </c>
      <c r="FEU3" s="8">
        <v>6216</v>
      </c>
      <c r="FEV3" s="8">
        <v>6217</v>
      </c>
      <c r="FEW3" s="8">
        <v>6218</v>
      </c>
      <c r="FEX3" s="8">
        <v>6219</v>
      </c>
      <c r="FEY3" s="8">
        <v>6220</v>
      </c>
      <c r="FEZ3" s="8">
        <v>6221</v>
      </c>
      <c r="FFA3" s="8">
        <v>6222</v>
      </c>
      <c r="FFB3" s="8">
        <v>6223</v>
      </c>
      <c r="FFC3" s="8">
        <v>6224</v>
      </c>
      <c r="FFD3" s="8">
        <v>6225</v>
      </c>
      <c r="FFE3" s="8">
        <v>6226</v>
      </c>
      <c r="FFF3" s="8">
        <v>6227</v>
      </c>
      <c r="FFG3" s="8">
        <v>6228</v>
      </c>
      <c r="FFH3" s="8">
        <v>6229</v>
      </c>
      <c r="FFI3" s="8">
        <v>6230</v>
      </c>
      <c r="FFJ3" s="8">
        <v>6231</v>
      </c>
      <c r="FFK3" s="8">
        <v>6232</v>
      </c>
      <c r="FFL3" s="8">
        <v>6233</v>
      </c>
      <c r="FFM3" s="8">
        <v>6234</v>
      </c>
      <c r="FFN3" s="8">
        <v>6235</v>
      </c>
      <c r="FFO3" s="8">
        <v>6236</v>
      </c>
      <c r="FFP3" s="8">
        <v>6237</v>
      </c>
      <c r="FFQ3" s="8">
        <v>6238</v>
      </c>
      <c r="FFR3" s="8">
        <v>6239</v>
      </c>
      <c r="FFS3" s="8">
        <v>6240</v>
      </c>
      <c r="FFT3" s="8">
        <v>6241</v>
      </c>
      <c r="FFU3" s="8">
        <v>6242</v>
      </c>
      <c r="FFV3" s="8">
        <v>6243</v>
      </c>
      <c r="FFW3" s="8">
        <v>6244</v>
      </c>
      <c r="FFX3" s="8">
        <v>6245</v>
      </c>
      <c r="FFY3" s="8">
        <v>6246</v>
      </c>
      <c r="FFZ3" s="8">
        <v>6247</v>
      </c>
      <c r="FGA3" s="8">
        <v>6248</v>
      </c>
      <c r="FGB3" s="8">
        <v>6249</v>
      </c>
      <c r="FGC3" s="8">
        <v>6250</v>
      </c>
      <c r="FGD3" s="8">
        <v>6251</v>
      </c>
      <c r="FGE3" s="8">
        <v>6252</v>
      </c>
      <c r="FGF3" s="8">
        <v>6253</v>
      </c>
      <c r="FGG3" s="8">
        <v>6254</v>
      </c>
      <c r="FGH3" s="8">
        <v>6255</v>
      </c>
      <c r="FGI3" s="8">
        <v>6256</v>
      </c>
      <c r="FGJ3" s="8">
        <v>6257</v>
      </c>
      <c r="FGK3" s="8">
        <v>6258</v>
      </c>
      <c r="FGL3" s="8">
        <v>6259</v>
      </c>
      <c r="FGM3" s="8">
        <v>6260</v>
      </c>
      <c r="FGN3" s="8">
        <v>6261</v>
      </c>
      <c r="FGO3" s="8">
        <v>6262</v>
      </c>
      <c r="FGP3" s="8">
        <v>6263</v>
      </c>
      <c r="FGQ3" s="8">
        <v>6264</v>
      </c>
      <c r="FGR3" s="8">
        <v>6265</v>
      </c>
      <c r="FGS3" s="8">
        <v>6266</v>
      </c>
      <c r="FGT3" s="8">
        <v>6267</v>
      </c>
      <c r="FGU3" s="8">
        <v>6268</v>
      </c>
      <c r="FGV3" s="8">
        <v>6269</v>
      </c>
      <c r="FGW3" s="8">
        <v>6270</v>
      </c>
      <c r="FGX3" s="8">
        <v>6271</v>
      </c>
      <c r="FGY3" s="8">
        <v>6272</v>
      </c>
      <c r="FGZ3" s="8">
        <v>6273</v>
      </c>
      <c r="FHA3" s="8">
        <v>6274</v>
      </c>
      <c r="FHB3" s="8">
        <v>6275</v>
      </c>
      <c r="FHC3" s="8">
        <v>6276</v>
      </c>
      <c r="FHD3" s="8">
        <v>6277</v>
      </c>
      <c r="FHE3" s="8">
        <v>6278</v>
      </c>
      <c r="FHF3" s="8">
        <v>6279</v>
      </c>
      <c r="FHG3" s="8">
        <v>6280</v>
      </c>
      <c r="FHH3" s="8">
        <v>6281</v>
      </c>
      <c r="FHI3" s="8">
        <v>6282</v>
      </c>
      <c r="FHJ3" s="8">
        <v>6283</v>
      </c>
      <c r="FHK3" s="8">
        <v>6284</v>
      </c>
      <c r="FHL3" s="8">
        <v>6285</v>
      </c>
      <c r="FHM3" s="8">
        <v>6286</v>
      </c>
      <c r="FHN3" s="8">
        <v>6287</v>
      </c>
      <c r="FHO3" s="8">
        <v>6288</v>
      </c>
      <c r="FHP3" s="8">
        <v>6289</v>
      </c>
      <c r="FHQ3" s="8">
        <v>6290</v>
      </c>
      <c r="FHR3" s="8">
        <v>6291</v>
      </c>
      <c r="FHS3" s="8">
        <v>6292</v>
      </c>
      <c r="FHT3" s="8">
        <v>6293</v>
      </c>
      <c r="FHU3" s="8">
        <v>6294</v>
      </c>
      <c r="FHV3" s="8">
        <v>6295</v>
      </c>
      <c r="FHW3" s="8">
        <v>6296</v>
      </c>
      <c r="FHX3" s="8">
        <v>6297</v>
      </c>
      <c r="FHY3" s="8">
        <v>6298</v>
      </c>
      <c r="FHZ3" s="8">
        <v>6299</v>
      </c>
      <c r="FIA3" s="8">
        <v>6300</v>
      </c>
      <c r="FIB3" s="8">
        <v>6301</v>
      </c>
      <c r="FIC3" s="8">
        <v>6302</v>
      </c>
      <c r="FID3" s="8">
        <v>6303</v>
      </c>
      <c r="FIE3" s="8">
        <v>6304</v>
      </c>
      <c r="FIF3" s="8">
        <v>6305</v>
      </c>
      <c r="FIG3" s="8">
        <v>6306</v>
      </c>
      <c r="FIH3" s="8">
        <v>6307</v>
      </c>
      <c r="FII3" s="8">
        <v>6308</v>
      </c>
      <c r="FIJ3" s="8">
        <v>6309</v>
      </c>
      <c r="FIK3" s="8">
        <v>6310</v>
      </c>
      <c r="FIL3" s="8">
        <v>6311</v>
      </c>
      <c r="FIM3" s="8">
        <v>6312</v>
      </c>
      <c r="FIN3" s="8">
        <v>6313</v>
      </c>
      <c r="FIO3" s="8">
        <v>6314</v>
      </c>
      <c r="FIP3" s="8">
        <v>6315</v>
      </c>
      <c r="FIQ3" s="8">
        <v>6316</v>
      </c>
      <c r="FIR3" s="8">
        <v>6317</v>
      </c>
      <c r="FIS3" s="8">
        <v>6318</v>
      </c>
      <c r="FIT3" s="8">
        <v>6319</v>
      </c>
      <c r="FIU3" s="8">
        <v>6320</v>
      </c>
      <c r="FIV3" s="8">
        <v>6321</v>
      </c>
      <c r="FIW3" s="8">
        <v>6322</v>
      </c>
      <c r="FIX3" s="8">
        <v>6323</v>
      </c>
      <c r="FIY3" s="8">
        <v>6324</v>
      </c>
      <c r="FIZ3" s="8">
        <v>6325</v>
      </c>
      <c r="FJA3" s="8">
        <v>6326</v>
      </c>
      <c r="FJB3" s="8">
        <v>6327</v>
      </c>
      <c r="FJC3" s="8">
        <v>6328</v>
      </c>
      <c r="FJD3" s="8">
        <v>6329</v>
      </c>
      <c r="FJE3" s="8">
        <v>6330</v>
      </c>
      <c r="FJF3" s="8">
        <v>6331</v>
      </c>
      <c r="FJG3" s="8">
        <v>6332</v>
      </c>
      <c r="FJH3" s="8">
        <v>6333</v>
      </c>
      <c r="FJI3" s="8">
        <v>6334</v>
      </c>
      <c r="FJJ3" s="8">
        <v>6335</v>
      </c>
      <c r="FJK3" s="8">
        <v>6336</v>
      </c>
      <c r="FJL3" s="8">
        <v>6337</v>
      </c>
      <c r="FJM3" s="8">
        <v>6338</v>
      </c>
      <c r="FJN3" s="8">
        <v>6339</v>
      </c>
      <c r="FJO3" s="8">
        <v>6340</v>
      </c>
      <c r="FJP3" s="8">
        <v>6341</v>
      </c>
      <c r="FJQ3" s="8">
        <v>6342</v>
      </c>
      <c r="FJR3" s="8">
        <v>6343</v>
      </c>
      <c r="FJS3" s="8">
        <v>6344</v>
      </c>
      <c r="FJT3" s="8">
        <v>6345</v>
      </c>
      <c r="FJU3" s="8">
        <v>6346</v>
      </c>
      <c r="FJV3" s="8">
        <v>6347</v>
      </c>
      <c r="FJW3" s="8">
        <v>6348</v>
      </c>
      <c r="FJX3" s="8">
        <v>6349</v>
      </c>
      <c r="FJY3" s="8">
        <v>6350</v>
      </c>
      <c r="FJZ3" s="8">
        <v>6351</v>
      </c>
      <c r="FKA3" s="8">
        <v>6352</v>
      </c>
      <c r="FKB3" s="8">
        <v>6353</v>
      </c>
      <c r="FKC3" s="8">
        <v>6354</v>
      </c>
      <c r="FKD3" s="8">
        <v>6355</v>
      </c>
      <c r="FKE3" s="8">
        <v>6356</v>
      </c>
      <c r="FKF3" s="8">
        <v>6357</v>
      </c>
      <c r="FKG3" s="8">
        <v>6358</v>
      </c>
      <c r="FKH3" s="8">
        <v>6359</v>
      </c>
      <c r="FKI3" s="8">
        <v>6360</v>
      </c>
      <c r="FKJ3" s="8">
        <v>6361</v>
      </c>
      <c r="FKK3" s="8">
        <v>6362</v>
      </c>
      <c r="FKL3" s="8">
        <v>6363</v>
      </c>
      <c r="FKM3" s="8">
        <v>6364</v>
      </c>
      <c r="FKN3" s="8">
        <v>6365</v>
      </c>
      <c r="FKO3" s="8">
        <v>6366</v>
      </c>
      <c r="FKP3" s="8">
        <v>6367</v>
      </c>
      <c r="FKQ3" s="8">
        <v>6368</v>
      </c>
      <c r="FKR3" s="8">
        <v>6369</v>
      </c>
      <c r="FKS3" s="8">
        <v>6370</v>
      </c>
      <c r="FKT3" s="8">
        <v>6371</v>
      </c>
      <c r="FKU3" s="8">
        <v>6372</v>
      </c>
      <c r="FKV3" s="8">
        <v>6373</v>
      </c>
      <c r="FKW3" s="8">
        <v>6374</v>
      </c>
      <c r="FKX3" s="8">
        <v>6375</v>
      </c>
      <c r="FKY3" s="8">
        <v>6376</v>
      </c>
      <c r="FKZ3" s="8">
        <v>6377</v>
      </c>
      <c r="FLA3" s="8">
        <v>6378</v>
      </c>
      <c r="FLB3" s="8">
        <v>6379</v>
      </c>
      <c r="FLC3" s="8">
        <v>6380</v>
      </c>
      <c r="FLD3" s="8">
        <v>6381</v>
      </c>
      <c r="FLE3" s="8">
        <v>6382</v>
      </c>
      <c r="FLF3" s="8">
        <v>6383</v>
      </c>
      <c r="FLG3" s="8">
        <v>6384</v>
      </c>
      <c r="FLH3" s="8">
        <v>6385</v>
      </c>
      <c r="FLI3" s="8">
        <v>6386</v>
      </c>
      <c r="FLJ3" s="8">
        <v>6387</v>
      </c>
      <c r="FLK3" s="8">
        <v>6388</v>
      </c>
      <c r="FLL3" s="8">
        <v>6389</v>
      </c>
      <c r="FLM3" s="8">
        <v>6390</v>
      </c>
      <c r="FLN3" s="8">
        <v>6391</v>
      </c>
      <c r="FLO3" s="8">
        <v>6392</v>
      </c>
      <c r="FLP3" s="8">
        <v>6393</v>
      </c>
      <c r="FLQ3" s="8">
        <v>6394</v>
      </c>
      <c r="FLR3" s="8">
        <v>6395</v>
      </c>
      <c r="FLS3" s="8">
        <v>6396</v>
      </c>
      <c r="FLT3" s="8">
        <v>6397</v>
      </c>
      <c r="FLU3" s="8">
        <v>6398</v>
      </c>
      <c r="FLV3" s="8">
        <v>6399</v>
      </c>
      <c r="FLW3" s="8">
        <v>6400</v>
      </c>
      <c r="FLX3" s="8">
        <v>6401</v>
      </c>
      <c r="FLY3" s="8">
        <v>6402</v>
      </c>
      <c r="FLZ3" s="8">
        <v>6403</v>
      </c>
      <c r="FMA3" s="8">
        <v>6404</v>
      </c>
      <c r="FMB3" s="8">
        <v>6405</v>
      </c>
      <c r="FMC3" s="8">
        <v>6406</v>
      </c>
      <c r="FMD3" s="8">
        <v>6407</v>
      </c>
      <c r="FME3" s="8">
        <v>6408</v>
      </c>
      <c r="FMF3" s="8">
        <v>6409</v>
      </c>
      <c r="FMG3" s="8">
        <v>6410</v>
      </c>
      <c r="FMH3" s="8">
        <v>6411</v>
      </c>
      <c r="FMI3" s="8">
        <v>6412</v>
      </c>
      <c r="FMJ3" s="8">
        <v>6413</v>
      </c>
      <c r="FMK3" s="8">
        <v>6414</v>
      </c>
      <c r="FML3" s="8">
        <v>6415</v>
      </c>
      <c r="FMM3" s="8">
        <v>6416</v>
      </c>
      <c r="FMN3" s="8">
        <v>6417</v>
      </c>
      <c r="FMO3" s="8">
        <v>6418</v>
      </c>
      <c r="FMP3" s="8">
        <v>6419</v>
      </c>
      <c r="FMQ3" s="8">
        <v>6420</v>
      </c>
      <c r="FMR3" s="8">
        <v>6421</v>
      </c>
      <c r="FMS3" s="8">
        <v>6422</v>
      </c>
      <c r="FMT3" s="8">
        <v>6423</v>
      </c>
      <c r="FMU3" s="8">
        <v>6424</v>
      </c>
      <c r="FMV3" s="8">
        <v>6425</v>
      </c>
      <c r="FMW3" s="8">
        <v>6426</v>
      </c>
      <c r="FMX3" s="8">
        <v>6427</v>
      </c>
      <c r="FMY3" s="8">
        <v>6428</v>
      </c>
      <c r="FMZ3" s="8">
        <v>6429</v>
      </c>
      <c r="FNA3" s="8">
        <v>6430</v>
      </c>
      <c r="FNB3" s="8">
        <v>6431</v>
      </c>
      <c r="FNC3" s="8">
        <v>6432</v>
      </c>
      <c r="FND3" s="8">
        <v>6433</v>
      </c>
      <c r="FNE3" s="8">
        <v>6434</v>
      </c>
      <c r="FNF3" s="8">
        <v>6435</v>
      </c>
      <c r="FNG3" s="8">
        <v>6436</v>
      </c>
      <c r="FNH3" s="8">
        <v>6437</v>
      </c>
      <c r="FNI3" s="8">
        <v>6438</v>
      </c>
      <c r="FNJ3" s="8">
        <v>6439</v>
      </c>
      <c r="FNK3" s="8">
        <v>6440</v>
      </c>
      <c r="FNL3" s="8">
        <v>6441</v>
      </c>
      <c r="FNM3" s="8">
        <v>6442</v>
      </c>
      <c r="FNN3" s="8">
        <v>6443</v>
      </c>
      <c r="FNO3" s="8">
        <v>6444</v>
      </c>
      <c r="FNP3" s="8">
        <v>6445</v>
      </c>
      <c r="FNQ3" s="8">
        <v>6446</v>
      </c>
      <c r="FNR3" s="8">
        <v>6447</v>
      </c>
      <c r="FNS3" s="8">
        <v>6448</v>
      </c>
      <c r="FNT3" s="8">
        <v>6449</v>
      </c>
      <c r="FNU3" s="8">
        <v>6450</v>
      </c>
      <c r="FNV3" s="8">
        <v>6451</v>
      </c>
      <c r="FNW3" s="8">
        <v>6452</v>
      </c>
      <c r="FNX3" s="8">
        <v>6453</v>
      </c>
      <c r="FNY3" s="8">
        <v>6454</v>
      </c>
      <c r="FNZ3" s="8">
        <v>6455</v>
      </c>
      <c r="FOA3" s="8">
        <v>6456</v>
      </c>
      <c r="FOB3" s="8">
        <v>6457</v>
      </c>
      <c r="FOC3" s="8">
        <v>6458</v>
      </c>
      <c r="FOD3" s="8">
        <v>6459</v>
      </c>
      <c r="FOE3" s="8">
        <v>6460</v>
      </c>
      <c r="FOF3" s="8">
        <v>6461</v>
      </c>
      <c r="FOG3" s="8">
        <v>6462</v>
      </c>
      <c r="FOH3" s="8">
        <v>6463</v>
      </c>
      <c r="FOI3" s="8">
        <v>6464</v>
      </c>
      <c r="FOJ3" s="8">
        <v>6465</v>
      </c>
      <c r="FOK3" s="8">
        <v>6466</v>
      </c>
      <c r="FOL3" s="8">
        <v>6467</v>
      </c>
      <c r="FOM3" s="8">
        <v>6468</v>
      </c>
      <c r="FON3" s="8">
        <v>6469</v>
      </c>
      <c r="FOO3" s="8">
        <v>6470</v>
      </c>
      <c r="FOP3" s="8">
        <v>6471</v>
      </c>
      <c r="FOQ3" s="8">
        <v>6472</v>
      </c>
      <c r="FOR3" s="8">
        <v>6473</v>
      </c>
      <c r="FOS3" s="8">
        <v>6474</v>
      </c>
      <c r="FOT3" s="8">
        <v>6475</v>
      </c>
      <c r="FOU3" s="8">
        <v>6476</v>
      </c>
      <c r="FOV3" s="8">
        <v>6477</v>
      </c>
      <c r="FOW3" s="8">
        <v>6478</v>
      </c>
      <c r="FOX3" s="8">
        <v>6479</v>
      </c>
      <c r="FOY3" s="8">
        <v>6480</v>
      </c>
      <c r="FOZ3" s="8">
        <v>6481</v>
      </c>
      <c r="FPA3" s="8">
        <v>6482</v>
      </c>
      <c r="FPB3" s="8">
        <v>6483</v>
      </c>
      <c r="FPC3" s="8">
        <v>6484</v>
      </c>
      <c r="FPD3" s="8">
        <v>6485</v>
      </c>
      <c r="FPE3" s="8">
        <v>6486</v>
      </c>
      <c r="FPF3" s="8">
        <v>6487</v>
      </c>
      <c r="FPG3" s="8">
        <v>6488</v>
      </c>
      <c r="FPH3" s="8">
        <v>6489</v>
      </c>
      <c r="FPI3" s="8">
        <v>6490</v>
      </c>
      <c r="FPJ3" s="8">
        <v>6491</v>
      </c>
      <c r="FPK3" s="8">
        <v>6492</v>
      </c>
      <c r="FPL3" s="8">
        <v>6493</v>
      </c>
      <c r="FPM3" s="8">
        <v>6494</v>
      </c>
      <c r="FPN3" s="8">
        <v>6495</v>
      </c>
      <c r="FPO3" s="8">
        <v>6496</v>
      </c>
      <c r="FPP3" s="8">
        <v>6497</v>
      </c>
      <c r="FPQ3" s="8">
        <v>6498</v>
      </c>
      <c r="FPR3" s="8">
        <v>6499</v>
      </c>
      <c r="FPS3" s="8">
        <v>6500</v>
      </c>
      <c r="FPT3" s="8">
        <v>6501</v>
      </c>
      <c r="FPU3" s="8">
        <v>6502</v>
      </c>
      <c r="FPV3" s="8">
        <v>6503</v>
      </c>
      <c r="FPW3" s="8">
        <v>6504</v>
      </c>
      <c r="FPX3" s="8">
        <v>6505</v>
      </c>
      <c r="FPY3" s="8">
        <v>6506</v>
      </c>
      <c r="FPZ3" s="8">
        <v>6507</v>
      </c>
      <c r="FQA3" s="8">
        <v>6508</v>
      </c>
      <c r="FQB3" s="8">
        <v>6509</v>
      </c>
      <c r="FQC3" s="8">
        <v>6510</v>
      </c>
      <c r="FQD3" s="8">
        <v>6511</v>
      </c>
      <c r="FQE3" s="8">
        <v>6512</v>
      </c>
      <c r="FQF3" s="8">
        <v>6513</v>
      </c>
      <c r="FQG3" s="8">
        <v>6514</v>
      </c>
      <c r="FQH3" s="8">
        <v>6515</v>
      </c>
      <c r="FQI3" s="8">
        <v>6516</v>
      </c>
      <c r="FQJ3" s="8">
        <v>6517</v>
      </c>
      <c r="FQK3" s="8">
        <v>6518</v>
      </c>
      <c r="FQL3" s="8">
        <v>6519</v>
      </c>
      <c r="FQM3" s="8">
        <v>6520</v>
      </c>
      <c r="FQN3" s="8">
        <v>6521</v>
      </c>
      <c r="FQO3" s="8">
        <v>6522</v>
      </c>
      <c r="FQP3" s="8">
        <v>6523</v>
      </c>
      <c r="FQQ3" s="8">
        <v>6524</v>
      </c>
      <c r="FQR3" s="8">
        <v>6525</v>
      </c>
      <c r="FQS3" s="8">
        <v>6526</v>
      </c>
      <c r="FQT3" s="8">
        <v>6527</v>
      </c>
      <c r="FQU3" s="8">
        <v>6528</v>
      </c>
      <c r="FQV3" s="8">
        <v>6529</v>
      </c>
      <c r="FQW3" s="8">
        <v>6530</v>
      </c>
      <c r="FQX3" s="8">
        <v>6531</v>
      </c>
      <c r="FQY3" s="8">
        <v>6532</v>
      </c>
      <c r="FQZ3" s="8">
        <v>6533</v>
      </c>
      <c r="FRA3" s="8">
        <v>6534</v>
      </c>
      <c r="FRB3" s="8">
        <v>6535</v>
      </c>
      <c r="FRC3" s="8">
        <v>6536</v>
      </c>
      <c r="FRD3" s="8">
        <v>6537</v>
      </c>
      <c r="FRE3" s="8">
        <v>6538</v>
      </c>
      <c r="FRF3" s="8">
        <v>6539</v>
      </c>
      <c r="FRG3" s="8">
        <v>6540</v>
      </c>
      <c r="FRH3" s="8">
        <v>6541</v>
      </c>
      <c r="FRI3" s="8">
        <v>6542</v>
      </c>
      <c r="FRJ3" s="8">
        <v>6543</v>
      </c>
      <c r="FRK3" s="8">
        <v>6544</v>
      </c>
      <c r="FRL3" s="8">
        <v>6545</v>
      </c>
      <c r="FRM3" s="8">
        <v>6546</v>
      </c>
      <c r="FRN3" s="8">
        <v>6547</v>
      </c>
      <c r="FRO3" s="8">
        <v>6548</v>
      </c>
      <c r="FRP3" s="8">
        <v>6549</v>
      </c>
      <c r="FRQ3" s="8">
        <v>6550</v>
      </c>
      <c r="FRR3" s="8">
        <v>6551</v>
      </c>
      <c r="FRS3" s="8">
        <v>6552</v>
      </c>
      <c r="FRT3" s="8">
        <v>6553</v>
      </c>
      <c r="FRU3" s="8">
        <v>6554</v>
      </c>
      <c r="FRV3" s="8">
        <v>6555</v>
      </c>
      <c r="FRW3" s="8">
        <v>6556</v>
      </c>
      <c r="FRX3" s="8">
        <v>6557</v>
      </c>
      <c r="FRY3" s="8">
        <v>6558</v>
      </c>
      <c r="FRZ3" s="8">
        <v>6559</v>
      </c>
      <c r="FSA3" s="8">
        <v>6560</v>
      </c>
      <c r="FSB3" s="8">
        <v>6561</v>
      </c>
      <c r="FSC3" s="8">
        <v>6562</v>
      </c>
      <c r="FSD3" s="8">
        <v>6563</v>
      </c>
      <c r="FSE3" s="8">
        <v>6564</v>
      </c>
      <c r="FSF3" s="8">
        <v>6565</v>
      </c>
      <c r="FSG3" s="8">
        <v>6566</v>
      </c>
      <c r="FSH3" s="8">
        <v>6567</v>
      </c>
      <c r="FSI3" s="8">
        <v>6568</v>
      </c>
      <c r="FSJ3" s="8">
        <v>6569</v>
      </c>
      <c r="FSK3" s="8">
        <v>6570</v>
      </c>
      <c r="FSL3" s="8">
        <v>6571</v>
      </c>
      <c r="FSM3" s="8">
        <v>6572</v>
      </c>
      <c r="FSN3" s="8">
        <v>6573</v>
      </c>
      <c r="FSO3" s="8">
        <v>6574</v>
      </c>
      <c r="FSP3" s="8">
        <v>6575</v>
      </c>
      <c r="FSQ3" s="8">
        <v>6576</v>
      </c>
      <c r="FSR3" s="8">
        <v>6577</v>
      </c>
      <c r="FSS3" s="8">
        <v>6578</v>
      </c>
      <c r="FST3" s="8">
        <v>6579</v>
      </c>
      <c r="FSU3" s="8">
        <v>6580</v>
      </c>
      <c r="FSV3" s="8">
        <v>6581</v>
      </c>
      <c r="FSW3" s="8">
        <v>6582</v>
      </c>
      <c r="FSX3" s="8">
        <v>6583</v>
      </c>
      <c r="FSY3" s="8">
        <v>6584</v>
      </c>
      <c r="FSZ3" s="8">
        <v>6585</v>
      </c>
      <c r="FTA3" s="8">
        <v>6586</v>
      </c>
      <c r="FTB3" s="8">
        <v>6587</v>
      </c>
      <c r="FTC3" s="8">
        <v>6588</v>
      </c>
      <c r="FTD3" s="8">
        <v>6589</v>
      </c>
      <c r="FTE3" s="8">
        <v>6590</v>
      </c>
      <c r="FTF3" s="8">
        <v>6591</v>
      </c>
      <c r="FTG3" s="8">
        <v>6592</v>
      </c>
      <c r="FTH3" s="8">
        <v>6593</v>
      </c>
      <c r="FTI3" s="8">
        <v>6594</v>
      </c>
      <c r="FTJ3" s="8">
        <v>6595</v>
      </c>
      <c r="FTK3" s="8">
        <v>6596</v>
      </c>
      <c r="FTL3" s="8">
        <v>6597</v>
      </c>
      <c r="FTM3" s="8">
        <v>6598</v>
      </c>
      <c r="FTN3" s="8">
        <v>6599</v>
      </c>
      <c r="FTO3" s="8">
        <v>6600</v>
      </c>
      <c r="FTP3" s="8">
        <v>6601</v>
      </c>
      <c r="FTQ3" s="8">
        <v>6602</v>
      </c>
      <c r="FTR3" s="8">
        <v>6603</v>
      </c>
      <c r="FTS3" s="8">
        <v>6604</v>
      </c>
      <c r="FTT3" s="8">
        <v>6605</v>
      </c>
      <c r="FTU3" s="8">
        <v>6606</v>
      </c>
      <c r="FTV3" s="8">
        <v>6607</v>
      </c>
      <c r="FTW3" s="8">
        <v>6608</v>
      </c>
      <c r="FTX3" s="8">
        <v>6609</v>
      </c>
      <c r="FTY3" s="8">
        <v>6610</v>
      </c>
      <c r="FTZ3" s="8">
        <v>6611</v>
      </c>
      <c r="FUA3" s="8">
        <v>6612</v>
      </c>
      <c r="FUB3" s="8">
        <v>6613</v>
      </c>
      <c r="FUC3" s="8">
        <v>6614</v>
      </c>
      <c r="FUD3" s="8">
        <v>6615</v>
      </c>
      <c r="FUE3" s="8">
        <v>6616</v>
      </c>
      <c r="FUF3" s="8">
        <v>6617</v>
      </c>
      <c r="FUG3" s="8">
        <v>6618</v>
      </c>
      <c r="FUH3" s="8">
        <v>6619</v>
      </c>
      <c r="FUI3" s="8">
        <v>6620</v>
      </c>
      <c r="FUJ3" s="8">
        <v>6621</v>
      </c>
      <c r="FUK3" s="8">
        <v>6622</v>
      </c>
      <c r="FUL3" s="8">
        <v>6623</v>
      </c>
      <c r="FUM3" s="8">
        <v>6624</v>
      </c>
      <c r="FUN3" s="8">
        <v>6625</v>
      </c>
      <c r="FUO3" s="8">
        <v>6626</v>
      </c>
      <c r="FUP3" s="8">
        <v>6627</v>
      </c>
      <c r="FUQ3" s="8">
        <v>6628</v>
      </c>
      <c r="FUR3" s="8">
        <v>6629</v>
      </c>
      <c r="FUS3" s="8">
        <v>6630</v>
      </c>
      <c r="FUT3" s="8">
        <v>6631</v>
      </c>
      <c r="FUU3" s="8">
        <v>6632</v>
      </c>
      <c r="FUV3" s="8">
        <v>6633</v>
      </c>
      <c r="FUW3" s="8">
        <v>6634</v>
      </c>
      <c r="FUX3" s="8">
        <v>6635</v>
      </c>
      <c r="FUY3" s="8">
        <v>6636</v>
      </c>
      <c r="FUZ3" s="8">
        <v>6637</v>
      </c>
      <c r="FVA3" s="8">
        <v>6638</v>
      </c>
      <c r="FVB3" s="8">
        <v>6639</v>
      </c>
      <c r="FVC3" s="8">
        <v>6640</v>
      </c>
      <c r="FVD3" s="8">
        <v>6641</v>
      </c>
      <c r="FVE3" s="8">
        <v>6642</v>
      </c>
      <c r="FVF3" s="8">
        <v>6643</v>
      </c>
      <c r="FVG3" s="8">
        <v>6644</v>
      </c>
      <c r="FVH3" s="8">
        <v>6645</v>
      </c>
      <c r="FVI3" s="8">
        <v>6646</v>
      </c>
      <c r="FVJ3" s="8">
        <v>6647</v>
      </c>
      <c r="FVK3" s="8">
        <v>6648</v>
      </c>
      <c r="FVL3" s="8">
        <v>6649</v>
      </c>
      <c r="FVM3" s="8">
        <v>6650</v>
      </c>
      <c r="FVN3" s="8">
        <v>6651</v>
      </c>
      <c r="FVO3" s="8">
        <v>6652</v>
      </c>
      <c r="FVP3" s="8">
        <v>6653</v>
      </c>
      <c r="FVQ3" s="8">
        <v>6654</v>
      </c>
      <c r="FVR3" s="8">
        <v>6655</v>
      </c>
      <c r="FVS3" s="8">
        <v>6656</v>
      </c>
      <c r="FVT3" s="8">
        <v>6657</v>
      </c>
      <c r="FVU3" s="8">
        <v>6658</v>
      </c>
      <c r="FVV3" s="8">
        <v>6659</v>
      </c>
      <c r="FVW3" s="8">
        <v>6660</v>
      </c>
      <c r="FVX3" s="8">
        <v>6661</v>
      </c>
      <c r="FVY3" s="8">
        <v>6662</v>
      </c>
      <c r="FVZ3" s="8">
        <v>6663</v>
      </c>
      <c r="FWA3" s="8">
        <v>6664</v>
      </c>
      <c r="FWB3" s="8">
        <v>6665</v>
      </c>
      <c r="FWC3" s="8">
        <v>6666</v>
      </c>
      <c r="FWD3" s="8">
        <v>6667</v>
      </c>
      <c r="FWE3" s="8">
        <v>6668</v>
      </c>
      <c r="FWF3" s="8">
        <v>6669</v>
      </c>
      <c r="FWG3" s="8">
        <v>6670</v>
      </c>
      <c r="FWH3" s="8">
        <v>6671</v>
      </c>
      <c r="FWI3" s="8">
        <v>6672</v>
      </c>
      <c r="FWJ3" s="8">
        <v>6673</v>
      </c>
      <c r="FWK3" s="8">
        <v>6674</v>
      </c>
      <c r="FWL3" s="8">
        <v>6675</v>
      </c>
      <c r="FWM3" s="8">
        <v>6676</v>
      </c>
      <c r="FWN3" s="8">
        <v>6677</v>
      </c>
      <c r="FWO3" s="8">
        <v>6678</v>
      </c>
      <c r="FWP3" s="8">
        <v>6679</v>
      </c>
      <c r="FWQ3" s="8">
        <v>6680</v>
      </c>
      <c r="FWR3" s="8">
        <v>6681</v>
      </c>
      <c r="FWS3" s="8">
        <v>6682</v>
      </c>
      <c r="FWT3" s="8">
        <v>6683</v>
      </c>
      <c r="FWU3" s="8">
        <v>6684</v>
      </c>
      <c r="FWV3" s="8">
        <v>6685</v>
      </c>
      <c r="FWW3" s="8">
        <v>6686</v>
      </c>
      <c r="FWX3" s="8">
        <v>6687</v>
      </c>
      <c r="FWY3" s="8">
        <v>6688</v>
      </c>
      <c r="FWZ3" s="8">
        <v>6689</v>
      </c>
      <c r="FXA3" s="8">
        <v>6690</v>
      </c>
      <c r="FXB3" s="8">
        <v>6691</v>
      </c>
      <c r="FXC3" s="8">
        <v>6692</v>
      </c>
      <c r="FXD3" s="8">
        <v>6693</v>
      </c>
      <c r="FXE3" s="8">
        <v>6694</v>
      </c>
      <c r="FXF3" s="8">
        <v>6695</v>
      </c>
      <c r="FXG3" s="8">
        <v>6696</v>
      </c>
      <c r="FXH3" s="8">
        <v>6697</v>
      </c>
      <c r="FXI3" s="8">
        <v>6698</v>
      </c>
      <c r="FXJ3" s="8">
        <v>6699</v>
      </c>
      <c r="FXK3" s="8">
        <v>6700</v>
      </c>
      <c r="FXL3" s="8">
        <v>6701</v>
      </c>
      <c r="FXM3" s="8">
        <v>6702</v>
      </c>
      <c r="FXN3" s="8">
        <v>6703</v>
      </c>
      <c r="FXO3" s="8">
        <v>6704</v>
      </c>
      <c r="FXP3" s="8">
        <v>6705</v>
      </c>
      <c r="FXQ3" s="8">
        <v>6706</v>
      </c>
      <c r="FXR3" s="8">
        <v>6707</v>
      </c>
      <c r="FXS3" s="8">
        <v>6708</v>
      </c>
      <c r="FXT3" s="8">
        <v>6709</v>
      </c>
      <c r="FXU3" s="8">
        <v>6710</v>
      </c>
      <c r="FXV3" s="8">
        <v>6711</v>
      </c>
      <c r="FXW3" s="8">
        <v>6712</v>
      </c>
      <c r="FXX3" s="8">
        <v>6713</v>
      </c>
      <c r="FXY3" s="8">
        <v>6714</v>
      </c>
      <c r="FXZ3" s="8">
        <v>6715</v>
      </c>
      <c r="FYA3" s="8">
        <v>6716</v>
      </c>
      <c r="FYB3" s="8">
        <v>6717</v>
      </c>
      <c r="FYC3" s="8">
        <v>6718</v>
      </c>
      <c r="FYD3" s="8">
        <v>6719</v>
      </c>
      <c r="FYE3" s="8">
        <v>6720</v>
      </c>
      <c r="FYF3" s="8">
        <v>6721</v>
      </c>
      <c r="FYG3" s="8">
        <v>6722</v>
      </c>
      <c r="FYH3" s="8">
        <v>6723</v>
      </c>
      <c r="FYI3" s="8">
        <v>6724</v>
      </c>
      <c r="FYJ3" s="8">
        <v>6725</v>
      </c>
      <c r="FYK3" s="8">
        <v>6726</v>
      </c>
      <c r="FYL3" s="8">
        <v>6727</v>
      </c>
      <c r="FYM3" s="8">
        <v>6728</v>
      </c>
      <c r="FYN3" s="8">
        <v>6729</v>
      </c>
      <c r="FYO3" s="8">
        <v>6730</v>
      </c>
      <c r="FYP3" s="8">
        <v>6731</v>
      </c>
      <c r="FYQ3" s="8">
        <v>6732</v>
      </c>
      <c r="FYR3" s="8">
        <v>6733</v>
      </c>
      <c r="FYS3" s="8">
        <v>6734</v>
      </c>
      <c r="FYT3" s="8">
        <v>6735</v>
      </c>
      <c r="FYU3" s="8">
        <v>6736</v>
      </c>
      <c r="FYV3" s="8">
        <v>6737</v>
      </c>
      <c r="FYW3" s="8">
        <v>6738</v>
      </c>
      <c r="FYX3" s="8">
        <v>6739</v>
      </c>
      <c r="FYY3" s="8">
        <v>6740</v>
      </c>
      <c r="FYZ3" s="8">
        <v>6741</v>
      </c>
      <c r="FZA3" s="8">
        <v>6742</v>
      </c>
      <c r="FZB3" s="8">
        <v>6743</v>
      </c>
      <c r="FZC3" s="8">
        <v>6744</v>
      </c>
      <c r="FZD3" s="8">
        <v>6745</v>
      </c>
      <c r="FZE3" s="8">
        <v>6746</v>
      </c>
      <c r="FZF3" s="8">
        <v>6747</v>
      </c>
      <c r="FZG3" s="8">
        <v>6748</v>
      </c>
      <c r="FZH3" s="8">
        <v>6749</v>
      </c>
      <c r="FZI3" s="8">
        <v>6750</v>
      </c>
      <c r="FZJ3" s="8">
        <v>6751</v>
      </c>
      <c r="FZK3" s="8">
        <v>6752</v>
      </c>
      <c r="FZL3" s="8">
        <v>6753</v>
      </c>
      <c r="FZM3" s="8">
        <v>6754</v>
      </c>
      <c r="FZN3" s="8">
        <v>6755</v>
      </c>
      <c r="FZO3" s="8">
        <v>6756</v>
      </c>
      <c r="FZP3" s="8">
        <v>6757</v>
      </c>
      <c r="FZQ3" s="8">
        <v>6758</v>
      </c>
      <c r="FZR3" s="8">
        <v>6759</v>
      </c>
      <c r="FZS3" s="8">
        <v>6760</v>
      </c>
      <c r="FZT3" s="8">
        <v>6761</v>
      </c>
      <c r="FZU3" s="8">
        <v>6762</v>
      </c>
      <c r="FZV3" s="8">
        <v>6763</v>
      </c>
      <c r="FZW3" s="8">
        <v>6764</v>
      </c>
      <c r="FZX3" s="8">
        <v>6765</v>
      </c>
      <c r="FZY3" s="8">
        <v>6766</v>
      </c>
      <c r="FZZ3" s="8">
        <v>6767</v>
      </c>
      <c r="GAA3" s="8">
        <v>6768</v>
      </c>
      <c r="GAB3" s="8">
        <v>6769</v>
      </c>
      <c r="GAC3" s="8">
        <v>6770</v>
      </c>
      <c r="GAD3" s="8">
        <v>6771</v>
      </c>
      <c r="GAE3" s="8">
        <v>6772</v>
      </c>
      <c r="GAF3" s="8">
        <v>6773</v>
      </c>
      <c r="GAG3" s="8">
        <v>6774</v>
      </c>
      <c r="GAH3" s="8">
        <v>6775</v>
      </c>
      <c r="GAI3" s="8">
        <v>6776</v>
      </c>
      <c r="GAJ3" s="8">
        <v>6777</v>
      </c>
      <c r="GAK3" s="8">
        <v>6778</v>
      </c>
      <c r="GAL3" s="8">
        <v>6779</v>
      </c>
      <c r="GAM3" s="8">
        <v>6780</v>
      </c>
      <c r="GAN3" s="8">
        <v>6781</v>
      </c>
      <c r="GAO3" s="8">
        <v>6782</v>
      </c>
      <c r="GAP3" s="8">
        <v>6783</v>
      </c>
      <c r="GAQ3" s="8">
        <v>6784</v>
      </c>
      <c r="GAR3" s="8">
        <v>6785</v>
      </c>
      <c r="GAS3" s="8">
        <v>6786</v>
      </c>
      <c r="GAT3" s="8">
        <v>6787</v>
      </c>
      <c r="GAU3" s="8">
        <v>6788</v>
      </c>
      <c r="GAV3" s="8">
        <v>6789</v>
      </c>
      <c r="GAW3" s="8">
        <v>6790</v>
      </c>
      <c r="GAX3" s="8">
        <v>6791</v>
      </c>
      <c r="GAY3" s="8">
        <v>6792</v>
      </c>
      <c r="GAZ3" s="8">
        <v>6793</v>
      </c>
      <c r="GBA3" s="8">
        <v>6794</v>
      </c>
      <c r="GBB3" s="8">
        <v>6795</v>
      </c>
      <c r="GBC3" s="8">
        <v>6796</v>
      </c>
      <c r="GBD3" s="8">
        <v>6797</v>
      </c>
      <c r="GBE3" s="8">
        <v>6798</v>
      </c>
      <c r="GBF3" s="8">
        <v>6799</v>
      </c>
      <c r="GBG3" s="8">
        <v>6800</v>
      </c>
      <c r="GBH3" s="8">
        <v>6801</v>
      </c>
      <c r="GBI3" s="8">
        <v>6802</v>
      </c>
      <c r="GBJ3" s="8">
        <v>6803</v>
      </c>
      <c r="GBK3" s="8">
        <v>6804</v>
      </c>
      <c r="GBL3" s="8">
        <v>6805</v>
      </c>
      <c r="GBM3" s="8">
        <v>6806</v>
      </c>
      <c r="GBN3" s="8">
        <v>6807</v>
      </c>
      <c r="GBO3" s="8">
        <v>6808</v>
      </c>
      <c r="GBP3" s="8">
        <v>6809</v>
      </c>
      <c r="GBQ3" s="8">
        <v>6810</v>
      </c>
      <c r="GBR3" s="8">
        <v>6811</v>
      </c>
      <c r="GBS3" s="8">
        <v>6812</v>
      </c>
      <c r="GBT3" s="8">
        <v>6813</v>
      </c>
      <c r="GBU3" s="8">
        <v>6814</v>
      </c>
      <c r="GBV3" s="8">
        <v>6815</v>
      </c>
      <c r="GBW3" s="8">
        <v>6816</v>
      </c>
      <c r="GBX3" s="8">
        <v>6817</v>
      </c>
      <c r="GBY3" s="8">
        <v>6818</v>
      </c>
      <c r="GBZ3" s="8">
        <v>6819</v>
      </c>
      <c r="GCA3" s="8">
        <v>6820</v>
      </c>
      <c r="GCB3" s="8">
        <v>6821</v>
      </c>
      <c r="GCC3" s="8">
        <v>6822</v>
      </c>
      <c r="GCD3" s="8">
        <v>6823</v>
      </c>
      <c r="GCE3" s="8">
        <v>6824</v>
      </c>
      <c r="GCF3" s="8">
        <v>6825</v>
      </c>
      <c r="GCG3" s="8">
        <v>6826</v>
      </c>
      <c r="GCH3" s="8">
        <v>6827</v>
      </c>
      <c r="GCI3" s="8">
        <v>6828</v>
      </c>
      <c r="GCJ3" s="8">
        <v>6829</v>
      </c>
      <c r="GCK3" s="8">
        <v>6830</v>
      </c>
      <c r="GCL3" s="8">
        <v>6831</v>
      </c>
      <c r="GCM3" s="8">
        <v>6832</v>
      </c>
      <c r="GCN3" s="8">
        <v>6833</v>
      </c>
      <c r="GCO3" s="8">
        <v>6834</v>
      </c>
      <c r="GCP3" s="8">
        <v>6835</v>
      </c>
      <c r="GCQ3" s="8">
        <v>6836</v>
      </c>
      <c r="GCR3" s="8">
        <v>6837</v>
      </c>
      <c r="GCS3" s="8">
        <v>6838</v>
      </c>
      <c r="GCT3" s="8">
        <v>6839</v>
      </c>
      <c r="GCU3" s="8">
        <v>6840</v>
      </c>
      <c r="GCV3" s="8">
        <v>6841</v>
      </c>
      <c r="GCW3" s="8">
        <v>6842</v>
      </c>
      <c r="GCX3" s="8">
        <v>6843</v>
      </c>
      <c r="GCY3" s="8">
        <v>6844</v>
      </c>
      <c r="GCZ3" s="8">
        <v>6845</v>
      </c>
      <c r="GDA3" s="8">
        <v>6846</v>
      </c>
      <c r="GDB3" s="8">
        <v>6847</v>
      </c>
      <c r="GDC3" s="8">
        <v>6848</v>
      </c>
      <c r="GDD3" s="8">
        <v>6849</v>
      </c>
      <c r="GDE3" s="8">
        <v>6850</v>
      </c>
      <c r="GDF3" s="8">
        <v>6851</v>
      </c>
      <c r="GDG3" s="8">
        <v>6852</v>
      </c>
      <c r="GDH3" s="8">
        <v>6853</v>
      </c>
      <c r="GDI3" s="8">
        <v>6854</v>
      </c>
      <c r="GDJ3" s="8">
        <v>6855</v>
      </c>
      <c r="GDK3" s="8">
        <v>6856</v>
      </c>
      <c r="GDL3" s="8">
        <v>6857</v>
      </c>
      <c r="GDM3" s="8">
        <v>6858</v>
      </c>
      <c r="GDN3" s="8">
        <v>6859</v>
      </c>
      <c r="GDO3" s="8">
        <v>6860</v>
      </c>
      <c r="GDP3" s="8">
        <v>6861</v>
      </c>
      <c r="GDQ3" s="8">
        <v>6862</v>
      </c>
      <c r="GDR3" s="8">
        <v>6863</v>
      </c>
      <c r="GDS3" s="8">
        <v>6864</v>
      </c>
      <c r="GDT3" s="8">
        <v>6865</v>
      </c>
      <c r="GDU3" s="8">
        <v>6866</v>
      </c>
      <c r="GDV3" s="8">
        <v>6867</v>
      </c>
      <c r="GDW3" s="8">
        <v>6868</v>
      </c>
      <c r="GDX3" s="8">
        <v>6869</v>
      </c>
      <c r="GDY3" s="8">
        <v>6870</v>
      </c>
      <c r="GDZ3" s="8">
        <v>6871</v>
      </c>
      <c r="GEA3" s="8">
        <v>6872</v>
      </c>
      <c r="GEB3" s="8">
        <v>6873</v>
      </c>
      <c r="GEC3" s="8">
        <v>6874</v>
      </c>
      <c r="GED3" s="8">
        <v>6875</v>
      </c>
      <c r="GEE3" s="8">
        <v>6876</v>
      </c>
      <c r="GEF3" s="8">
        <v>6877</v>
      </c>
      <c r="GEG3" s="8">
        <v>6878</v>
      </c>
      <c r="GEH3" s="8">
        <v>6879</v>
      </c>
      <c r="GEI3" s="8">
        <v>6880</v>
      </c>
      <c r="GEJ3" s="8">
        <v>6881</v>
      </c>
      <c r="GEK3" s="8">
        <v>6882</v>
      </c>
      <c r="GEL3" s="8">
        <v>6883</v>
      </c>
      <c r="GEM3" s="8">
        <v>6884</v>
      </c>
      <c r="GEN3" s="8">
        <v>6885</v>
      </c>
      <c r="GEO3" s="8">
        <v>6886</v>
      </c>
      <c r="GEP3" s="8">
        <v>6887</v>
      </c>
      <c r="GEQ3" s="8">
        <v>6888</v>
      </c>
      <c r="GER3" s="8">
        <v>6889</v>
      </c>
      <c r="GES3" s="8">
        <v>6890</v>
      </c>
      <c r="GET3" s="8">
        <v>6891</v>
      </c>
      <c r="GEU3" s="8">
        <v>6892</v>
      </c>
      <c r="GEV3" s="8">
        <v>6893</v>
      </c>
      <c r="GEW3" s="8">
        <v>6894</v>
      </c>
      <c r="GEX3" s="8">
        <v>6895</v>
      </c>
      <c r="GEY3" s="8">
        <v>6896</v>
      </c>
      <c r="GEZ3" s="8">
        <v>6897</v>
      </c>
      <c r="GFA3" s="8">
        <v>6898</v>
      </c>
      <c r="GFB3" s="8">
        <v>6899</v>
      </c>
      <c r="GFC3" s="8">
        <v>6900</v>
      </c>
      <c r="GFD3" s="8">
        <v>6901</v>
      </c>
      <c r="GFE3" s="8">
        <v>6902</v>
      </c>
      <c r="GFF3" s="8">
        <v>6903</v>
      </c>
      <c r="GFG3" s="8">
        <v>6904</v>
      </c>
      <c r="GFH3" s="8">
        <v>6905</v>
      </c>
      <c r="GFI3" s="8">
        <v>6906</v>
      </c>
      <c r="GFJ3" s="8">
        <v>6907</v>
      </c>
      <c r="GFK3" s="8">
        <v>6908</v>
      </c>
      <c r="GFL3" s="8">
        <v>6909</v>
      </c>
      <c r="GFM3" s="8">
        <v>6910</v>
      </c>
      <c r="GFN3" s="8">
        <v>6911</v>
      </c>
      <c r="GFO3" s="8">
        <v>6912</v>
      </c>
      <c r="GFP3" s="8">
        <v>6913</v>
      </c>
      <c r="GFQ3" s="8">
        <v>6914</v>
      </c>
      <c r="GFR3" s="8">
        <v>6915</v>
      </c>
      <c r="GFS3" s="8">
        <v>6916</v>
      </c>
      <c r="GFT3" s="8">
        <v>6917</v>
      </c>
      <c r="GFU3" s="8">
        <v>6918</v>
      </c>
      <c r="GFV3" s="8">
        <v>6919</v>
      </c>
      <c r="GFW3" s="8">
        <v>6920</v>
      </c>
      <c r="GFX3" s="8">
        <v>6921</v>
      </c>
      <c r="GFY3" s="8">
        <v>6922</v>
      </c>
      <c r="GFZ3" s="8">
        <v>6923</v>
      </c>
      <c r="GGA3" s="8">
        <v>6924</v>
      </c>
      <c r="GGB3" s="8">
        <v>6925</v>
      </c>
      <c r="GGC3" s="8">
        <v>6926</v>
      </c>
      <c r="GGD3" s="8">
        <v>6927</v>
      </c>
      <c r="GGE3" s="8">
        <v>6928</v>
      </c>
      <c r="GGF3" s="8">
        <v>6929</v>
      </c>
      <c r="GGG3" s="8">
        <v>6930</v>
      </c>
      <c r="GGH3" s="8">
        <v>6931</v>
      </c>
      <c r="GGI3" s="8">
        <v>6932</v>
      </c>
      <c r="GGJ3" s="8">
        <v>6933</v>
      </c>
      <c r="GGK3" s="8">
        <v>6934</v>
      </c>
      <c r="GGL3" s="8">
        <v>6935</v>
      </c>
      <c r="GGM3" s="8">
        <v>6936</v>
      </c>
      <c r="GGN3" s="8">
        <v>6937</v>
      </c>
      <c r="GGO3" s="8">
        <v>6938</v>
      </c>
      <c r="GGP3" s="8">
        <v>6939</v>
      </c>
      <c r="GGQ3" s="8">
        <v>6940</v>
      </c>
      <c r="GGR3" s="8">
        <v>6941</v>
      </c>
      <c r="GGS3" s="8">
        <v>6942</v>
      </c>
      <c r="GGT3" s="8">
        <v>6943</v>
      </c>
      <c r="GGU3" s="8">
        <v>6944</v>
      </c>
      <c r="GGV3" s="8">
        <v>6945</v>
      </c>
      <c r="GGW3" s="8">
        <v>6946</v>
      </c>
      <c r="GGX3" s="8">
        <v>6947</v>
      </c>
      <c r="GGY3" s="8">
        <v>6948</v>
      </c>
      <c r="GGZ3" s="8">
        <v>6949</v>
      </c>
      <c r="GHA3" s="8">
        <v>6950</v>
      </c>
      <c r="GHB3" s="8">
        <v>6951</v>
      </c>
      <c r="GHC3" s="8">
        <v>6952</v>
      </c>
      <c r="GHD3" s="8">
        <v>6953</v>
      </c>
      <c r="GHE3" s="8">
        <v>6954</v>
      </c>
      <c r="GHF3" s="8">
        <v>6955</v>
      </c>
      <c r="GHG3" s="8">
        <v>6956</v>
      </c>
      <c r="GHH3" s="8">
        <v>6957</v>
      </c>
      <c r="GHI3" s="8">
        <v>6958</v>
      </c>
      <c r="GHJ3" s="8">
        <v>6959</v>
      </c>
      <c r="GHK3" s="8">
        <v>6960</v>
      </c>
      <c r="GHL3" s="8">
        <v>6961</v>
      </c>
      <c r="GHM3" s="8">
        <v>6962</v>
      </c>
      <c r="GHN3" s="8">
        <v>6963</v>
      </c>
      <c r="GHO3" s="8">
        <v>6964</v>
      </c>
      <c r="GHP3" s="8">
        <v>6965</v>
      </c>
      <c r="GHQ3" s="8">
        <v>6966</v>
      </c>
      <c r="GHR3" s="8">
        <v>6967</v>
      </c>
      <c r="GHS3" s="8">
        <v>6968</v>
      </c>
      <c r="GHT3" s="8">
        <v>6969</v>
      </c>
      <c r="GHU3" s="8">
        <v>6970</v>
      </c>
      <c r="GHV3" s="8">
        <v>6971</v>
      </c>
      <c r="GHW3" s="8">
        <v>6972</v>
      </c>
      <c r="GHX3" s="8">
        <v>6973</v>
      </c>
      <c r="GHY3" s="8">
        <v>6974</v>
      </c>
      <c r="GHZ3" s="8">
        <v>6975</v>
      </c>
      <c r="GIA3" s="8">
        <v>6976</v>
      </c>
      <c r="GIB3" s="8">
        <v>6977</v>
      </c>
      <c r="GIC3" s="8">
        <v>6978</v>
      </c>
      <c r="GID3" s="8">
        <v>6979</v>
      </c>
      <c r="GIE3" s="8">
        <v>6980</v>
      </c>
      <c r="GIF3" s="8">
        <v>6981</v>
      </c>
      <c r="GIG3" s="8">
        <v>6982</v>
      </c>
      <c r="GIH3" s="8">
        <v>6983</v>
      </c>
      <c r="GII3" s="8">
        <v>6984</v>
      </c>
      <c r="GIJ3" s="8">
        <v>6985</v>
      </c>
      <c r="GIK3" s="8">
        <v>6986</v>
      </c>
      <c r="GIL3" s="8">
        <v>6987</v>
      </c>
      <c r="GIM3" s="8">
        <v>6988</v>
      </c>
      <c r="GIN3" s="8">
        <v>6989</v>
      </c>
      <c r="GIO3" s="8">
        <v>6990</v>
      </c>
      <c r="GIP3" s="8">
        <v>6991</v>
      </c>
      <c r="GIQ3" s="8">
        <v>6992</v>
      </c>
      <c r="GIR3" s="8">
        <v>6993</v>
      </c>
      <c r="GIS3" s="8">
        <v>6994</v>
      </c>
      <c r="GIT3" s="8">
        <v>6995</v>
      </c>
      <c r="GIU3" s="8">
        <v>6996</v>
      </c>
      <c r="GIV3" s="8">
        <v>6997</v>
      </c>
      <c r="GIW3" s="8">
        <v>6998</v>
      </c>
      <c r="GIX3" s="8">
        <v>6999</v>
      </c>
      <c r="GIY3" s="8">
        <v>7000</v>
      </c>
      <c r="GIZ3" s="8">
        <v>7001</v>
      </c>
      <c r="GJA3" s="8">
        <v>7002</v>
      </c>
      <c r="GJB3" s="8">
        <v>7003</v>
      </c>
      <c r="GJC3" s="8">
        <v>7004</v>
      </c>
      <c r="GJD3" s="8">
        <v>7005</v>
      </c>
      <c r="GJE3" s="8">
        <v>7006</v>
      </c>
      <c r="GJF3" s="8">
        <v>7007</v>
      </c>
      <c r="GJG3" s="8">
        <v>7008</v>
      </c>
      <c r="GJH3" s="8">
        <v>7009</v>
      </c>
      <c r="GJI3" s="8">
        <v>7010</v>
      </c>
      <c r="GJJ3" s="8">
        <v>7011</v>
      </c>
      <c r="GJK3" s="8">
        <v>7012</v>
      </c>
      <c r="GJL3" s="8">
        <v>7013</v>
      </c>
      <c r="GJM3" s="8">
        <v>7014</v>
      </c>
      <c r="GJN3" s="8">
        <v>7015</v>
      </c>
      <c r="GJO3" s="8">
        <v>7016</v>
      </c>
      <c r="GJP3" s="8">
        <v>7017</v>
      </c>
      <c r="GJQ3" s="8">
        <v>7018</v>
      </c>
      <c r="GJR3" s="8">
        <v>7019</v>
      </c>
      <c r="GJS3" s="8">
        <v>7020</v>
      </c>
      <c r="GJT3" s="8">
        <v>7021</v>
      </c>
      <c r="GJU3" s="8">
        <v>7022</v>
      </c>
      <c r="GJV3" s="8">
        <v>7023</v>
      </c>
      <c r="GJW3" s="8">
        <v>7024</v>
      </c>
      <c r="GJX3" s="8">
        <v>7025</v>
      </c>
      <c r="GJY3" s="8">
        <v>7026</v>
      </c>
      <c r="GJZ3" s="8">
        <v>7027</v>
      </c>
      <c r="GKA3" s="8">
        <v>7028</v>
      </c>
      <c r="GKB3" s="8">
        <v>7029</v>
      </c>
      <c r="GKC3" s="8">
        <v>7030</v>
      </c>
      <c r="GKD3" s="8">
        <v>7031</v>
      </c>
      <c r="GKE3" s="8">
        <v>7032</v>
      </c>
      <c r="GKF3" s="8">
        <v>7033</v>
      </c>
      <c r="GKG3" s="8">
        <v>7034</v>
      </c>
      <c r="GKH3" s="8">
        <v>7035</v>
      </c>
      <c r="GKI3" s="8">
        <v>7036</v>
      </c>
      <c r="GKJ3" s="8">
        <v>7037</v>
      </c>
      <c r="GKK3" s="8">
        <v>7038</v>
      </c>
      <c r="GKL3" s="8">
        <v>7039</v>
      </c>
      <c r="GKM3" s="8">
        <v>7040</v>
      </c>
      <c r="GKN3" s="8">
        <v>7041</v>
      </c>
      <c r="GKO3" s="8">
        <v>7042</v>
      </c>
      <c r="GKP3" s="8">
        <v>7043</v>
      </c>
      <c r="GKQ3" s="8">
        <v>7044</v>
      </c>
      <c r="GKR3" s="8">
        <v>7045</v>
      </c>
      <c r="GKS3" s="8">
        <v>7046</v>
      </c>
      <c r="GKT3" s="8">
        <v>7047</v>
      </c>
      <c r="GKU3" s="8">
        <v>7048</v>
      </c>
      <c r="GKV3" s="8">
        <v>7049</v>
      </c>
      <c r="GKW3" s="8">
        <v>7050</v>
      </c>
      <c r="GKX3" s="8">
        <v>7051</v>
      </c>
      <c r="GKY3" s="8">
        <v>7052</v>
      </c>
      <c r="GKZ3" s="8">
        <v>7053</v>
      </c>
      <c r="GLA3" s="8">
        <v>7054</v>
      </c>
      <c r="GLB3" s="8">
        <v>7055</v>
      </c>
      <c r="GLC3" s="8">
        <v>7056</v>
      </c>
      <c r="GLD3" s="8">
        <v>7057</v>
      </c>
      <c r="GLE3" s="8">
        <v>7058</v>
      </c>
      <c r="GLF3" s="8">
        <v>7059</v>
      </c>
      <c r="GLG3" s="8">
        <v>7060</v>
      </c>
      <c r="GLH3" s="8">
        <v>7061</v>
      </c>
      <c r="GLI3" s="8">
        <v>7062</v>
      </c>
      <c r="GLJ3" s="8">
        <v>7063</v>
      </c>
      <c r="GLK3" s="8">
        <v>7064</v>
      </c>
      <c r="GLL3" s="8">
        <v>7065</v>
      </c>
      <c r="GLM3" s="8">
        <v>7066</v>
      </c>
      <c r="GLN3" s="8">
        <v>7067</v>
      </c>
      <c r="GLO3" s="8">
        <v>7068</v>
      </c>
      <c r="GLP3" s="8">
        <v>7069</v>
      </c>
      <c r="GLQ3" s="8">
        <v>7070</v>
      </c>
      <c r="GLR3" s="8">
        <v>7071</v>
      </c>
      <c r="GLS3" s="8">
        <v>7072</v>
      </c>
      <c r="GLT3" s="8">
        <v>7073</v>
      </c>
      <c r="GLU3" s="8">
        <v>7074</v>
      </c>
      <c r="GLV3" s="8">
        <v>7075</v>
      </c>
      <c r="GLW3" s="8">
        <v>7076</v>
      </c>
      <c r="GLX3" s="8">
        <v>7077</v>
      </c>
      <c r="GLY3" s="8">
        <v>7078</v>
      </c>
      <c r="GLZ3" s="8">
        <v>7079</v>
      </c>
      <c r="GMA3" s="8">
        <v>7080</v>
      </c>
      <c r="GMB3" s="8">
        <v>7081</v>
      </c>
      <c r="GMC3" s="8">
        <v>7082</v>
      </c>
      <c r="GMD3" s="8">
        <v>7083</v>
      </c>
      <c r="GME3" s="8">
        <v>7084</v>
      </c>
      <c r="GMF3" s="8">
        <v>7085</v>
      </c>
      <c r="GMG3" s="8">
        <v>7086</v>
      </c>
      <c r="GMH3" s="8">
        <v>7087</v>
      </c>
      <c r="GMI3" s="8">
        <v>7088</v>
      </c>
      <c r="GMJ3" s="8">
        <v>7089</v>
      </c>
      <c r="GMK3" s="8">
        <v>7090</v>
      </c>
      <c r="GML3" s="8">
        <v>7091</v>
      </c>
      <c r="GMM3" s="8">
        <v>7092</v>
      </c>
      <c r="GMN3" s="8">
        <v>7093</v>
      </c>
      <c r="GMO3" s="8">
        <v>7094</v>
      </c>
      <c r="GMP3" s="8">
        <v>7095</v>
      </c>
      <c r="GMQ3" s="8">
        <v>7096</v>
      </c>
      <c r="GMR3" s="8">
        <v>7097</v>
      </c>
      <c r="GMS3" s="8">
        <v>7098</v>
      </c>
      <c r="GMT3" s="8">
        <v>7099</v>
      </c>
      <c r="GMU3" s="8">
        <v>7100</v>
      </c>
      <c r="GMV3" s="8">
        <v>7101</v>
      </c>
      <c r="GMW3" s="8">
        <v>7102</v>
      </c>
      <c r="GMX3" s="8">
        <v>7103</v>
      </c>
      <c r="GMY3" s="8">
        <v>7104</v>
      </c>
      <c r="GMZ3" s="8">
        <v>7105</v>
      </c>
      <c r="GNA3" s="8">
        <v>7106</v>
      </c>
      <c r="GNB3" s="8">
        <v>7107</v>
      </c>
      <c r="GNC3" s="8">
        <v>7108</v>
      </c>
      <c r="GND3" s="8">
        <v>7109</v>
      </c>
      <c r="GNE3" s="8">
        <v>7110</v>
      </c>
      <c r="GNF3" s="8">
        <v>7111</v>
      </c>
      <c r="GNG3" s="8">
        <v>7112</v>
      </c>
      <c r="GNH3" s="8">
        <v>7113</v>
      </c>
      <c r="GNI3" s="8">
        <v>7114</v>
      </c>
      <c r="GNJ3" s="8">
        <v>7115</v>
      </c>
      <c r="GNK3" s="8">
        <v>7116</v>
      </c>
      <c r="GNL3" s="8">
        <v>7117</v>
      </c>
      <c r="GNM3" s="8">
        <v>7118</v>
      </c>
      <c r="GNN3" s="8">
        <v>7119</v>
      </c>
      <c r="GNO3" s="8">
        <v>7120</v>
      </c>
      <c r="GNP3" s="8">
        <v>7121</v>
      </c>
      <c r="GNQ3" s="8">
        <v>7122</v>
      </c>
      <c r="GNR3" s="8">
        <v>7123</v>
      </c>
      <c r="GNS3" s="8">
        <v>7124</v>
      </c>
      <c r="GNT3" s="8">
        <v>7125</v>
      </c>
      <c r="GNU3" s="8">
        <v>7126</v>
      </c>
      <c r="GNV3" s="8">
        <v>7127</v>
      </c>
      <c r="GNW3" s="8">
        <v>7128</v>
      </c>
      <c r="GNX3" s="8">
        <v>7129</v>
      </c>
      <c r="GNY3" s="8">
        <v>7130</v>
      </c>
      <c r="GNZ3" s="8">
        <v>7131</v>
      </c>
      <c r="GOA3" s="8">
        <v>7132</v>
      </c>
      <c r="GOB3" s="8">
        <v>7133</v>
      </c>
      <c r="GOC3" s="8">
        <v>7134</v>
      </c>
      <c r="GOD3" s="8">
        <v>7135</v>
      </c>
      <c r="GOE3" s="8">
        <v>7136</v>
      </c>
      <c r="GOF3" s="8">
        <v>7137</v>
      </c>
      <c r="GOG3" s="8">
        <v>7138</v>
      </c>
      <c r="GOH3" s="8">
        <v>7139</v>
      </c>
      <c r="GOI3" s="8">
        <v>7140</v>
      </c>
      <c r="GOJ3" s="8">
        <v>7141</v>
      </c>
      <c r="GOK3" s="8">
        <v>7142</v>
      </c>
      <c r="GOL3" s="8">
        <v>7143</v>
      </c>
      <c r="GOM3" s="8">
        <v>7144</v>
      </c>
      <c r="GON3" s="8">
        <v>7145</v>
      </c>
      <c r="GOO3" s="8">
        <v>7146</v>
      </c>
      <c r="GOP3" s="8">
        <v>7147</v>
      </c>
      <c r="GOQ3" s="8">
        <v>7148</v>
      </c>
      <c r="GOR3" s="8">
        <v>7149</v>
      </c>
      <c r="GOS3" s="8">
        <v>7150</v>
      </c>
      <c r="GOT3" s="8">
        <v>7151</v>
      </c>
      <c r="GOU3" s="8">
        <v>7152</v>
      </c>
      <c r="GOV3" s="8">
        <v>7153</v>
      </c>
      <c r="GOW3" s="8">
        <v>7154</v>
      </c>
      <c r="GOX3" s="8">
        <v>7155</v>
      </c>
      <c r="GOY3" s="8">
        <v>7156</v>
      </c>
      <c r="GOZ3" s="8">
        <v>7157</v>
      </c>
      <c r="GPA3" s="8">
        <v>7158</v>
      </c>
      <c r="GPB3" s="8">
        <v>7159</v>
      </c>
      <c r="GPC3" s="8">
        <v>7160</v>
      </c>
      <c r="GPD3" s="8">
        <v>7161</v>
      </c>
      <c r="GPE3" s="8">
        <v>7162</v>
      </c>
      <c r="GPF3" s="8">
        <v>7163</v>
      </c>
      <c r="GPG3" s="8">
        <v>7164</v>
      </c>
      <c r="GPH3" s="8">
        <v>7165</v>
      </c>
      <c r="GPI3" s="8">
        <v>7166</v>
      </c>
      <c r="GPJ3" s="8">
        <v>7167</v>
      </c>
      <c r="GPK3" s="8">
        <v>7168</v>
      </c>
      <c r="GPL3" s="8">
        <v>7169</v>
      </c>
      <c r="GPM3" s="8">
        <v>7170</v>
      </c>
      <c r="GPN3" s="8">
        <v>7171</v>
      </c>
      <c r="GPO3" s="8">
        <v>7172</v>
      </c>
      <c r="GPP3" s="8">
        <v>7173</v>
      </c>
      <c r="GPQ3" s="8">
        <v>7174</v>
      </c>
      <c r="GPR3" s="8">
        <v>7175</v>
      </c>
      <c r="GPS3" s="8">
        <v>7176</v>
      </c>
      <c r="GPT3" s="8">
        <v>7177</v>
      </c>
      <c r="GPU3" s="8">
        <v>7178</v>
      </c>
      <c r="GPV3" s="8">
        <v>7179</v>
      </c>
      <c r="GPW3" s="8">
        <v>7180</v>
      </c>
      <c r="GPX3" s="8">
        <v>7181</v>
      </c>
      <c r="GPY3" s="8">
        <v>7182</v>
      </c>
      <c r="GPZ3" s="8">
        <v>7183</v>
      </c>
      <c r="GQA3" s="8">
        <v>7184</v>
      </c>
      <c r="GQB3" s="8">
        <v>7185</v>
      </c>
      <c r="GQC3" s="8">
        <v>7186</v>
      </c>
      <c r="GQD3" s="8">
        <v>7187</v>
      </c>
      <c r="GQE3" s="8">
        <v>7188</v>
      </c>
      <c r="GQF3" s="8">
        <v>7189</v>
      </c>
      <c r="GQG3" s="8">
        <v>7190</v>
      </c>
      <c r="GQH3" s="8">
        <v>7191</v>
      </c>
      <c r="GQI3" s="8">
        <v>7192</v>
      </c>
      <c r="GQJ3" s="8">
        <v>7193</v>
      </c>
      <c r="GQK3" s="8">
        <v>7194</v>
      </c>
      <c r="GQL3" s="8">
        <v>7195</v>
      </c>
      <c r="GQM3" s="8">
        <v>7196</v>
      </c>
      <c r="GQN3" s="8">
        <v>7197</v>
      </c>
      <c r="GQO3" s="8">
        <v>7198</v>
      </c>
      <c r="GQP3" s="8">
        <v>7199</v>
      </c>
      <c r="GQQ3" s="8">
        <v>7200</v>
      </c>
      <c r="GQR3" s="8">
        <v>7201</v>
      </c>
      <c r="GQS3" s="8">
        <v>7202</v>
      </c>
      <c r="GQT3" s="8">
        <v>7203</v>
      </c>
      <c r="GQU3" s="8">
        <v>7204</v>
      </c>
      <c r="GQV3" s="8">
        <v>7205</v>
      </c>
      <c r="GQW3" s="8">
        <v>7206</v>
      </c>
      <c r="GQX3" s="8">
        <v>7207</v>
      </c>
      <c r="GQY3" s="8">
        <v>7208</v>
      </c>
      <c r="GQZ3" s="8">
        <v>7209</v>
      </c>
      <c r="GRA3" s="8">
        <v>7210</v>
      </c>
      <c r="GRB3" s="8">
        <v>7211</v>
      </c>
      <c r="GRC3" s="8">
        <v>7212</v>
      </c>
      <c r="GRD3" s="8">
        <v>7213</v>
      </c>
      <c r="GRE3" s="8">
        <v>7214</v>
      </c>
      <c r="GRF3" s="8">
        <v>7215</v>
      </c>
      <c r="GRG3" s="8">
        <v>7216</v>
      </c>
      <c r="GRH3" s="8">
        <v>7217</v>
      </c>
      <c r="GRI3" s="8">
        <v>7218</v>
      </c>
      <c r="GRJ3" s="8">
        <v>7219</v>
      </c>
      <c r="GRK3" s="8">
        <v>7220</v>
      </c>
      <c r="GRL3" s="8">
        <v>7221</v>
      </c>
      <c r="GRM3" s="8">
        <v>7222</v>
      </c>
      <c r="GRN3" s="8">
        <v>7223</v>
      </c>
      <c r="GRO3" s="8">
        <v>7224</v>
      </c>
      <c r="GRP3" s="8">
        <v>7225</v>
      </c>
      <c r="GRQ3" s="8">
        <v>7226</v>
      </c>
      <c r="GRR3" s="8">
        <v>7227</v>
      </c>
      <c r="GRS3" s="8">
        <v>7228</v>
      </c>
      <c r="GRT3" s="8">
        <v>7229</v>
      </c>
      <c r="GRU3" s="8">
        <v>7230</v>
      </c>
      <c r="GRV3" s="8">
        <v>7231</v>
      </c>
      <c r="GRW3" s="8">
        <v>7232</v>
      </c>
      <c r="GRX3" s="8">
        <v>7233</v>
      </c>
      <c r="GRY3" s="8">
        <v>7234</v>
      </c>
      <c r="GRZ3" s="8">
        <v>7235</v>
      </c>
      <c r="GSA3" s="8">
        <v>7236</v>
      </c>
      <c r="GSB3" s="8">
        <v>7237</v>
      </c>
      <c r="GSC3" s="8">
        <v>7238</v>
      </c>
      <c r="GSD3" s="8">
        <v>7239</v>
      </c>
      <c r="GSE3" s="8">
        <v>7240</v>
      </c>
      <c r="GSF3" s="8">
        <v>7241</v>
      </c>
      <c r="GSG3" s="8">
        <v>7242</v>
      </c>
      <c r="GSH3" s="8">
        <v>7243</v>
      </c>
      <c r="GSI3" s="8">
        <v>7244</v>
      </c>
      <c r="GSJ3" s="8">
        <v>7245</v>
      </c>
      <c r="GSK3" s="8">
        <v>7246</v>
      </c>
      <c r="GSL3" s="8">
        <v>7247</v>
      </c>
      <c r="GSM3" s="8">
        <v>7248</v>
      </c>
      <c r="GSN3" s="8">
        <v>7249</v>
      </c>
      <c r="GSO3" s="8">
        <v>7250</v>
      </c>
      <c r="GSP3" s="8">
        <v>7251</v>
      </c>
      <c r="GSQ3" s="8">
        <v>7252</v>
      </c>
      <c r="GSR3" s="8">
        <v>7253</v>
      </c>
      <c r="GSS3" s="8">
        <v>7254</v>
      </c>
      <c r="GST3" s="8">
        <v>7255</v>
      </c>
      <c r="GSU3" s="8">
        <v>7256</v>
      </c>
      <c r="GSV3" s="8">
        <v>7257</v>
      </c>
      <c r="GSW3" s="8">
        <v>7258</v>
      </c>
      <c r="GSX3" s="8">
        <v>7259</v>
      </c>
      <c r="GSY3" s="8">
        <v>7260</v>
      </c>
      <c r="GSZ3" s="8">
        <v>7261</v>
      </c>
      <c r="GTA3" s="8">
        <v>7262</v>
      </c>
      <c r="GTB3" s="8">
        <v>7263</v>
      </c>
      <c r="GTC3" s="8">
        <v>7264</v>
      </c>
      <c r="GTD3" s="8">
        <v>7265</v>
      </c>
      <c r="GTE3" s="8">
        <v>7266</v>
      </c>
      <c r="GTF3" s="8">
        <v>7267</v>
      </c>
      <c r="GTG3" s="8">
        <v>7268</v>
      </c>
      <c r="GTH3" s="8">
        <v>7269</v>
      </c>
      <c r="GTI3" s="8">
        <v>7270</v>
      </c>
      <c r="GTJ3" s="8">
        <v>7271</v>
      </c>
      <c r="GTK3" s="8">
        <v>7272</v>
      </c>
      <c r="GTL3" s="8">
        <v>7273</v>
      </c>
      <c r="GTM3" s="8">
        <v>7274</v>
      </c>
      <c r="GTN3" s="8">
        <v>7275</v>
      </c>
      <c r="GTO3" s="8">
        <v>7276</v>
      </c>
      <c r="GTP3" s="8">
        <v>7277</v>
      </c>
      <c r="GTQ3" s="8">
        <v>7278</v>
      </c>
      <c r="GTR3" s="8">
        <v>7279</v>
      </c>
      <c r="GTS3" s="8">
        <v>7280</v>
      </c>
      <c r="GTT3" s="8">
        <v>7281</v>
      </c>
      <c r="GTU3" s="8">
        <v>7282</v>
      </c>
      <c r="GTV3" s="8">
        <v>7283</v>
      </c>
      <c r="GTW3" s="8">
        <v>7284</v>
      </c>
      <c r="GTX3" s="8">
        <v>7285</v>
      </c>
      <c r="GTY3" s="8">
        <v>7286</v>
      </c>
      <c r="GTZ3" s="8">
        <v>7287</v>
      </c>
      <c r="GUA3" s="8">
        <v>7288</v>
      </c>
      <c r="GUB3" s="8">
        <v>7289</v>
      </c>
      <c r="GUC3" s="8">
        <v>7290</v>
      </c>
      <c r="GUD3" s="8">
        <v>7291</v>
      </c>
      <c r="GUE3" s="8">
        <v>7292</v>
      </c>
      <c r="GUF3" s="8">
        <v>7293</v>
      </c>
      <c r="GUG3" s="8">
        <v>7294</v>
      </c>
      <c r="GUH3" s="8">
        <v>7295</v>
      </c>
      <c r="GUI3" s="8">
        <v>7296</v>
      </c>
      <c r="GUJ3" s="8">
        <v>7297</v>
      </c>
      <c r="GUK3" s="8">
        <v>7298</v>
      </c>
      <c r="GUL3" s="8">
        <v>7299</v>
      </c>
      <c r="GUM3" s="8">
        <v>7300</v>
      </c>
      <c r="GUN3" s="8">
        <v>7301</v>
      </c>
      <c r="GUO3" s="8">
        <v>7302</v>
      </c>
      <c r="GUP3" s="8">
        <v>7303</v>
      </c>
      <c r="GUQ3" s="8">
        <v>7304</v>
      </c>
      <c r="GUR3" s="8">
        <v>7305</v>
      </c>
      <c r="GUS3" s="8">
        <v>7306</v>
      </c>
      <c r="GUT3" s="8">
        <v>7307</v>
      </c>
      <c r="GUU3" s="8">
        <v>7308</v>
      </c>
      <c r="GUV3" s="8">
        <v>7309</v>
      </c>
      <c r="GUW3" s="8">
        <v>7310</v>
      </c>
      <c r="GUX3" s="8">
        <v>7311</v>
      </c>
      <c r="GUY3" s="8">
        <v>7312</v>
      </c>
      <c r="GUZ3" s="8">
        <v>7313</v>
      </c>
      <c r="GVA3" s="8">
        <v>7314</v>
      </c>
      <c r="GVB3" s="8">
        <v>7315</v>
      </c>
      <c r="GVC3" s="8">
        <v>7316</v>
      </c>
      <c r="GVD3" s="8">
        <v>7317</v>
      </c>
      <c r="GVE3" s="8">
        <v>7318</v>
      </c>
      <c r="GVF3" s="8">
        <v>7319</v>
      </c>
      <c r="GVG3" s="8">
        <v>7320</v>
      </c>
      <c r="GVH3" s="8">
        <v>7321</v>
      </c>
      <c r="GVI3" s="8">
        <v>7322</v>
      </c>
      <c r="GVJ3" s="8">
        <v>7323</v>
      </c>
      <c r="GVK3" s="8">
        <v>7324</v>
      </c>
      <c r="GVL3" s="8">
        <v>7325</v>
      </c>
      <c r="GVM3" s="8">
        <v>7326</v>
      </c>
      <c r="GVN3" s="8">
        <v>7327</v>
      </c>
      <c r="GVO3" s="8">
        <v>7328</v>
      </c>
      <c r="GVP3" s="8">
        <v>7329</v>
      </c>
      <c r="GVQ3" s="8">
        <v>7330</v>
      </c>
      <c r="GVR3" s="8">
        <v>7331</v>
      </c>
      <c r="GVS3" s="8">
        <v>7332</v>
      </c>
      <c r="GVT3" s="8">
        <v>7333</v>
      </c>
      <c r="GVU3" s="8">
        <v>7334</v>
      </c>
      <c r="GVV3" s="8">
        <v>7335</v>
      </c>
      <c r="GVW3" s="8">
        <v>7336</v>
      </c>
      <c r="GVX3" s="8">
        <v>7337</v>
      </c>
      <c r="GVY3" s="8">
        <v>7338</v>
      </c>
      <c r="GVZ3" s="8">
        <v>7339</v>
      </c>
      <c r="GWA3" s="8">
        <v>7340</v>
      </c>
      <c r="GWB3" s="8">
        <v>7341</v>
      </c>
      <c r="GWC3" s="8">
        <v>7342</v>
      </c>
      <c r="GWD3" s="8">
        <v>7343</v>
      </c>
      <c r="GWE3" s="8">
        <v>7344</v>
      </c>
      <c r="GWF3" s="8">
        <v>7345</v>
      </c>
      <c r="GWG3" s="8">
        <v>7346</v>
      </c>
      <c r="GWH3" s="8">
        <v>7347</v>
      </c>
      <c r="GWI3" s="8">
        <v>7348</v>
      </c>
      <c r="GWJ3" s="8">
        <v>7349</v>
      </c>
      <c r="GWK3" s="8">
        <v>7350</v>
      </c>
      <c r="GWL3" s="8">
        <v>7351</v>
      </c>
      <c r="GWM3" s="8">
        <v>7352</v>
      </c>
      <c r="GWN3" s="8">
        <v>7353</v>
      </c>
      <c r="GWO3" s="8">
        <v>7354</v>
      </c>
      <c r="GWP3" s="8">
        <v>7355</v>
      </c>
      <c r="GWQ3" s="8">
        <v>7356</v>
      </c>
      <c r="GWR3" s="8">
        <v>7357</v>
      </c>
      <c r="GWS3" s="8">
        <v>7358</v>
      </c>
      <c r="GWT3" s="8">
        <v>7359</v>
      </c>
      <c r="GWU3" s="8">
        <v>7360</v>
      </c>
      <c r="GWV3" s="8">
        <v>7361</v>
      </c>
      <c r="GWW3" s="8">
        <v>7362</v>
      </c>
      <c r="GWX3" s="8">
        <v>7363</v>
      </c>
      <c r="GWY3" s="8">
        <v>7364</v>
      </c>
      <c r="GWZ3" s="8">
        <v>7365</v>
      </c>
      <c r="GXA3" s="8">
        <v>7366</v>
      </c>
      <c r="GXB3" s="8">
        <v>7367</v>
      </c>
      <c r="GXC3" s="8">
        <v>7368</v>
      </c>
      <c r="GXD3" s="8">
        <v>7369</v>
      </c>
      <c r="GXE3" s="8">
        <v>7370</v>
      </c>
      <c r="GXF3" s="8">
        <v>7371</v>
      </c>
      <c r="GXG3" s="8">
        <v>7372</v>
      </c>
      <c r="GXH3" s="8">
        <v>7373</v>
      </c>
      <c r="GXI3" s="8">
        <v>7374</v>
      </c>
      <c r="GXJ3" s="8">
        <v>7375</v>
      </c>
      <c r="GXK3" s="8">
        <v>7376</v>
      </c>
      <c r="GXL3" s="8">
        <v>7377</v>
      </c>
      <c r="GXM3" s="8">
        <v>7378</v>
      </c>
      <c r="GXN3" s="8">
        <v>7379</v>
      </c>
      <c r="GXO3" s="8">
        <v>7380</v>
      </c>
      <c r="GXP3" s="8">
        <v>7381</v>
      </c>
      <c r="GXQ3" s="8">
        <v>7382</v>
      </c>
      <c r="GXR3" s="8">
        <v>7383</v>
      </c>
      <c r="GXS3" s="8">
        <v>7384</v>
      </c>
      <c r="GXT3" s="8">
        <v>7385</v>
      </c>
      <c r="GXU3" s="8">
        <v>7386</v>
      </c>
      <c r="GXV3" s="8">
        <v>7387</v>
      </c>
      <c r="GXW3" s="8">
        <v>7388</v>
      </c>
      <c r="GXX3" s="8">
        <v>7389</v>
      </c>
      <c r="GXY3" s="8">
        <v>7390</v>
      </c>
      <c r="GXZ3" s="8">
        <v>7391</v>
      </c>
      <c r="GYA3" s="8">
        <v>7392</v>
      </c>
      <c r="GYB3" s="8">
        <v>7393</v>
      </c>
      <c r="GYC3" s="8">
        <v>7394</v>
      </c>
      <c r="GYD3" s="8">
        <v>7395</v>
      </c>
      <c r="GYE3" s="8">
        <v>7396</v>
      </c>
      <c r="GYF3" s="8">
        <v>7397</v>
      </c>
      <c r="GYG3" s="8">
        <v>7398</v>
      </c>
      <c r="GYH3" s="8">
        <v>7399</v>
      </c>
      <c r="GYI3" s="8">
        <v>7400</v>
      </c>
      <c r="GYJ3" s="8">
        <v>7401</v>
      </c>
      <c r="GYK3" s="8">
        <v>7402</v>
      </c>
      <c r="GYL3" s="8">
        <v>7403</v>
      </c>
      <c r="GYM3" s="8">
        <v>7404</v>
      </c>
      <c r="GYN3" s="8">
        <v>7405</v>
      </c>
      <c r="GYO3" s="8">
        <v>7406</v>
      </c>
      <c r="GYP3" s="8">
        <v>7407</v>
      </c>
      <c r="GYQ3" s="8">
        <v>7408</v>
      </c>
      <c r="GYR3" s="8">
        <v>7409</v>
      </c>
      <c r="GYS3" s="8">
        <v>7410</v>
      </c>
      <c r="GYT3" s="8">
        <v>7411</v>
      </c>
      <c r="GYU3" s="8">
        <v>7412</v>
      </c>
      <c r="GYV3" s="8">
        <v>7413</v>
      </c>
      <c r="GYW3" s="8">
        <v>7414</v>
      </c>
      <c r="GYX3" s="8">
        <v>7415</v>
      </c>
      <c r="GYY3" s="8">
        <v>7416</v>
      </c>
      <c r="GYZ3" s="8">
        <v>7417</v>
      </c>
      <c r="GZA3" s="8">
        <v>7418</v>
      </c>
      <c r="GZB3" s="8">
        <v>7419</v>
      </c>
      <c r="GZC3" s="8">
        <v>7420</v>
      </c>
      <c r="GZD3" s="8">
        <v>7421</v>
      </c>
      <c r="GZE3" s="8">
        <v>7422</v>
      </c>
      <c r="GZF3" s="8">
        <v>7423</v>
      </c>
      <c r="GZG3" s="8">
        <v>7424</v>
      </c>
      <c r="GZH3" s="8">
        <v>7425</v>
      </c>
      <c r="GZI3" s="8">
        <v>7426</v>
      </c>
      <c r="GZJ3" s="8">
        <v>7427</v>
      </c>
      <c r="GZK3" s="8">
        <v>7428</v>
      </c>
      <c r="GZL3" s="8">
        <v>7429</v>
      </c>
      <c r="GZM3" s="8">
        <v>7430</v>
      </c>
      <c r="GZN3" s="8">
        <v>7431</v>
      </c>
      <c r="GZO3" s="8">
        <v>7432</v>
      </c>
      <c r="GZP3" s="8">
        <v>7433</v>
      </c>
      <c r="GZQ3" s="8">
        <v>7434</v>
      </c>
      <c r="GZR3" s="8">
        <v>7435</v>
      </c>
      <c r="GZS3" s="8">
        <v>7436</v>
      </c>
      <c r="GZT3" s="8">
        <v>7437</v>
      </c>
      <c r="GZU3" s="8">
        <v>7438</v>
      </c>
      <c r="GZV3" s="8">
        <v>7439</v>
      </c>
      <c r="GZW3" s="8">
        <v>7440</v>
      </c>
      <c r="GZX3" s="8">
        <v>7441</v>
      </c>
      <c r="GZY3" s="8">
        <v>7442</v>
      </c>
      <c r="GZZ3" s="8">
        <v>7443</v>
      </c>
      <c r="HAA3" s="8">
        <v>7444</v>
      </c>
      <c r="HAB3" s="8">
        <v>7445</v>
      </c>
      <c r="HAC3" s="8">
        <v>7446</v>
      </c>
      <c r="HAD3" s="8">
        <v>7447</v>
      </c>
      <c r="HAE3" s="8">
        <v>7448</v>
      </c>
      <c r="HAF3" s="8">
        <v>7449</v>
      </c>
      <c r="HAG3" s="8">
        <v>7450</v>
      </c>
      <c r="HAH3" s="8">
        <v>7451</v>
      </c>
      <c r="HAI3" s="8">
        <v>7452</v>
      </c>
      <c r="HAJ3" s="8">
        <v>7453</v>
      </c>
      <c r="HAK3" s="8">
        <v>7454</v>
      </c>
      <c r="HAL3" s="8">
        <v>7455</v>
      </c>
      <c r="HAM3" s="8">
        <v>7456</v>
      </c>
      <c r="HAN3" s="8">
        <v>7457</v>
      </c>
      <c r="HAO3" s="8">
        <v>7458</v>
      </c>
      <c r="HAP3" s="8">
        <v>7459</v>
      </c>
      <c r="HAQ3" s="8">
        <v>7460</v>
      </c>
      <c r="HAR3" s="8">
        <v>7461</v>
      </c>
      <c r="HAS3" s="8">
        <v>7462</v>
      </c>
      <c r="HAT3" s="8">
        <v>7463</v>
      </c>
      <c r="HAU3" s="8">
        <v>7464</v>
      </c>
      <c r="HAV3" s="8">
        <v>7465</v>
      </c>
      <c r="HAW3" s="8">
        <v>7466</v>
      </c>
      <c r="HAX3" s="8">
        <v>7467</v>
      </c>
      <c r="HAY3" s="8">
        <v>7468</v>
      </c>
      <c r="HAZ3" s="8">
        <v>7469</v>
      </c>
      <c r="HBA3" s="8">
        <v>7470</v>
      </c>
      <c r="HBB3" s="8">
        <v>7471</v>
      </c>
      <c r="HBC3" s="8">
        <v>7472</v>
      </c>
      <c r="HBD3" s="8">
        <v>7473</v>
      </c>
      <c r="HBE3" s="8">
        <v>7474</v>
      </c>
      <c r="HBF3" s="8">
        <v>7475</v>
      </c>
      <c r="HBG3" s="8">
        <v>7476</v>
      </c>
      <c r="HBH3" s="8">
        <v>7477</v>
      </c>
      <c r="HBI3" s="8">
        <v>7478</v>
      </c>
      <c r="HBJ3" s="8">
        <v>7479</v>
      </c>
      <c r="HBK3" s="8">
        <v>7480</v>
      </c>
      <c r="HBL3" s="8">
        <v>7481</v>
      </c>
      <c r="HBM3" s="8">
        <v>7482</v>
      </c>
      <c r="HBN3" s="8">
        <v>7483</v>
      </c>
      <c r="HBO3" s="8">
        <v>7484</v>
      </c>
      <c r="HBP3" s="8">
        <v>7485</v>
      </c>
      <c r="HBQ3" s="8">
        <v>7486</v>
      </c>
      <c r="HBR3" s="8">
        <v>7487</v>
      </c>
      <c r="HBS3" s="8">
        <v>7488</v>
      </c>
      <c r="HBT3" s="8">
        <v>7489</v>
      </c>
      <c r="HBU3" s="8">
        <v>7490</v>
      </c>
      <c r="HBV3" s="8">
        <v>7491</v>
      </c>
      <c r="HBW3" s="8">
        <v>7492</v>
      </c>
      <c r="HBX3" s="8">
        <v>7493</v>
      </c>
      <c r="HBY3" s="8">
        <v>7494</v>
      </c>
      <c r="HBZ3" s="8">
        <v>7495</v>
      </c>
      <c r="HCA3" s="8">
        <v>7496</v>
      </c>
      <c r="HCB3" s="8">
        <v>7497</v>
      </c>
      <c r="HCC3" s="8">
        <v>7498</v>
      </c>
      <c r="HCD3" s="8">
        <v>7499</v>
      </c>
      <c r="HCE3" s="8">
        <v>7500</v>
      </c>
      <c r="HCF3" s="8">
        <v>7501</v>
      </c>
      <c r="HCG3" s="8">
        <v>7502</v>
      </c>
      <c r="HCH3" s="8">
        <v>7503</v>
      </c>
      <c r="HCI3" s="8">
        <v>7504</v>
      </c>
      <c r="HCJ3" s="8">
        <v>7505</v>
      </c>
      <c r="HCK3" s="8">
        <v>7506</v>
      </c>
      <c r="HCL3" s="8">
        <v>7507</v>
      </c>
      <c r="HCM3" s="8">
        <v>7508</v>
      </c>
      <c r="HCN3" s="8">
        <v>7509</v>
      </c>
      <c r="HCO3" s="8">
        <v>7510</v>
      </c>
      <c r="HCP3" s="8">
        <v>7511</v>
      </c>
      <c r="HCQ3" s="8">
        <v>7512</v>
      </c>
      <c r="HCR3" s="8">
        <v>7513</v>
      </c>
      <c r="HCS3" s="8">
        <v>7514</v>
      </c>
      <c r="HCT3" s="8">
        <v>7515</v>
      </c>
      <c r="HCU3" s="8">
        <v>7516</v>
      </c>
      <c r="HCV3" s="8">
        <v>7517</v>
      </c>
      <c r="HCW3" s="8">
        <v>7518</v>
      </c>
      <c r="HCX3" s="8">
        <v>7519</v>
      </c>
      <c r="HCY3" s="8">
        <v>7520</v>
      </c>
      <c r="HCZ3" s="8">
        <v>7521</v>
      </c>
      <c r="HDA3" s="8">
        <v>7522</v>
      </c>
      <c r="HDB3" s="8">
        <v>7523</v>
      </c>
      <c r="HDC3" s="8">
        <v>7524</v>
      </c>
      <c r="HDD3" s="8">
        <v>7525</v>
      </c>
      <c r="HDE3" s="8">
        <v>7526</v>
      </c>
      <c r="HDF3" s="8">
        <v>7527</v>
      </c>
      <c r="HDG3" s="8">
        <v>7528</v>
      </c>
      <c r="HDH3" s="8">
        <v>7529</v>
      </c>
      <c r="HDI3" s="8">
        <v>7530</v>
      </c>
      <c r="HDJ3" s="8">
        <v>7531</v>
      </c>
      <c r="HDK3" s="8">
        <v>7532</v>
      </c>
      <c r="HDL3" s="8">
        <v>7533</v>
      </c>
      <c r="HDM3" s="8">
        <v>7534</v>
      </c>
      <c r="HDN3" s="8">
        <v>7535</v>
      </c>
      <c r="HDO3" s="8">
        <v>7536</v>
      </c>
      <c r="HDP3" s="8">
        <v>7537</v>
      </c>
      <c r="HDQ3" s="8">
        <v>7538</v>
      </c>
      <c r="HDR3" s="8">
        <v>7539</v>
      </c>
      <c r="HDS3" s="8">
        <v>7540</v>
      </c>
      <c r="HDT3" s="8">
        <v>7541</v>
      </c>
      <c r="HDU3" s="8">
        <v>7542</v>
      </c>
      <c r="HDV3" s="8">
        <v>7543</v>
      </c>
      <c r="HDW3" s="8">
        <v>7544</v>
      </c>
      <c r="HDX3" s="8">
        <v>7545</v>
      </c>
      <c r="HDY3" s="8">
        <v>7546</v>
      </c>
      <c r="HDZ3" s="8">
        <v>7547</v>
      </c>
      <c r="HEA3" s="8">
        <v>7548</v>
      </c>
      <c r="HEB3" s="8">
        <v>7549</v>
      </c>
      <c r="HEC3" s="8">
        <v>7550</v>
      </c>
      <c r="HED3" s="8">
        <v>7551</v>
      </c>
      <c r="HEE3" s="8">
        <v>7552</v>
      </c>
      <c r="HEF3" s="8">
        <v>7553</v>
      </c>
      <c r="HEG3" s="8">
        <v>7554</v>
      </c>
      <c r="HEH3" s="8">
        <v>7555</v>
      </c>
      <c r="HEI3" s="8">
        <v>7556</v>
      </c>
      <c r="HEJ3" s="8">
        <v>7557</v>
      </c>
      <c r="HEK3" s="8">
        <v>7558</v>
      </c>
      <c r="HEL3" s="8">
        <v>7559</v>
      </c>
      <c r="HEM3" s="8">
        <v>7560</v>
      </c>
      <c r="HEN3" s="8">
        <v>7561</v>
      </c>
      <c r="HEO3" s="8">
        <v>7562</v>
      </c>
      <c r="HEP3" s="8">
        <v>7563</v>
      </c>
      <c r="HEQ3" s="8">
        <v>7564</v>
      </c>
      <c r="HER3" s="8">
        <v>7565</v>
      </c>
      <c r="HES3" s="8">
        <v>7566</v>
      </c>
      <c r="HET3" s="8">
        <v>7567</v>
      </c>
      <c r="HEU3" s="8">
        <v>7568</v>
      </c>
      <c r="HEV3" s="8">
        <v>7569</v>
      </c>
      <c r="HEW3" s="8">
        <v>7570</v>
      </c>
      <c r="HEX3" s="8">
        <v>7571</v>
      </c>
      <c r="HEY3" s="8">
        <v>7572</v>
      </c>
      <c r="HEZ3" s="8">
        <v>7573</v>
      </c>
      <c r="HFA3" s="8">
        <v>7574</v>
      </c>
      <c r="HFB3" s="8">
        <v>7575</v>
      </c>
      <c r="HFC3" s="8">
        <v>7576</v>
      </c>
      <c r="HFD3" s="8">
        <v>7577</v>
      </c>
      <c r="HFE3" s="8">
        <v>7578</v>
      </c>
      <c r="HFF3" s="8">
        <v>7579</v>
      </c>
      <c r="HFG3" s="8">
        <v>7580</v>
      </c>
      <c r="HFH3" s="8">
        <v>7581</v>
      </c>
      <c r="HFI3" s="8">
        <v>7582</v>
      </c>
      <c r="HFJ3" s="8">
        <v>7583</v>
      </c>
      <c r="HFK3" s="8">
        <v>7584</v>
      </c>
      <c r="HFL3" s="8">
        <v>7585</v>
      </c>
      <c r="HFM3" s="8">
        <v>7586</v>
      </c>
      <c r="HFN3" s="8">
        <v>7587</v>
      </c>
      <c r="HFO3" s="8">
        <v>7588</v>
      </c>
      <c r="HFP3" s="8">
        <v>7589</v>
      </c>
      <c r="HFQ3" s="8">
        <v>7590</v>
      </c>
      <c r="HFR3" s="8">
        <v>7591</v>
      </c>
      <c r="HFS3" s="8">
        <v>7592</v>
      </c>
      <c r="HFT3" s="8">
        <v>7593</v>
      </c>
      <c r="HFU3" s="8">
        <v>7594</v>
      </c>
      <c r="HFV3" s="8">
        <v>7595</v>
      </c>
      <c r="HFW3" s="8">
        <v>7596</v>
      </c>
      <c r="HFX3" s="8">
        <v>7597</v>
      </c>
      <c r="HFY3" s="8">
        <v>7598</v>
      </c>
      <c r="HFZ3" s="8">
        <v>7599</v>
      </c>
      <c r="HGA3" s="8">
        <v>7600</v>
      </c>
      <c r="HGB3" s="8">
        <v>7601</v>
      </c>
      <c r="HGC3" s="8">
        <v>7602</v>
      </c>
      <c r="HGD3" s="8">
        <v>7603</v>
      </c>
      <c r="HGE3" s="8">
        <v>7604</v>
      </c>
      <c r="HGF3" s="8">
        <v>7605</v>
      </c>
      <c r="HGG3" s="8">
        <v>7606</v>
      </c>
      <c r="HGH3" s="8">
        <v>7607</v>
      </c>
      <c r="HGI3" s="8">
        <v>7608</v>
      </c>
      <c r="HGJ3" s="8">
        <v>7609</v>
      </c>
      <c r="HGK3" s="8">
        <v>7610</v>
      </c>
      <c r="HGL3" s="8">
        <v>7611</v>
      </c>
      <c r="HGM3" s="8">
        <v>7612</v>
      </c>
      <c r="HGN3" s="8">
        <v>7613</v>
      </c>
      <c r="HGO3" s="8">
        <v>7614</v>
      </c>
      <c r="HGP3" s="8">
        <v>7615</v>
      </c>
      <c r="HGQ3" s="8">
        <v>7616</v>
      </c>
      <c r="HGR3" s="8">
        <v>7617</v>
      </c>
      <c r="HGS3" s="8">
        <v>7618</v>
      </c>
      <c r="HGT3" s="8">
        <v>7619</v>
      </c>
      <c r="HGU3" s="8">
        <v>7620</v>
      </c>
      <c r="HGV3" s="8">
        <v>7621</v>
      </c>
      <c r="HGW3" s="8">
        <v>7622</v>
      </c>
      <c r="HGX3" s="8">
        <v>7623</v>
      </c>
      <c r="HGY3" s="8">
        <v>7624</v>
      </c>
      <c r="HGZ3" s="8">
        <v>7625</v>
      </c>
      <c r="HHA3" s="8">
        <v>7626</v>
      </c>
      <c r="HHB3" s="8">
        <v>7627</v>
      </c>
      <c r="HHC3" s="8">
        <v>7628</v>
      </c>
      <c r="HHD3" s="8">
        <v>7629</v>
      </c>
      <c r="HHE3" s="8">
        <v>7630</v>
      </c>
      <c r="HHF3" s="8">
        <v>7631</v>
      </c>
      <c r="HHG3" s="8">
        <v>7632</v>
      </c>
      <c r="HHH3" s="8">
        <v>7633</v>
      </c>
      <c r="HHI3" s="8">
        <v>7634</v>
      </c>
      <c r="HHJ3" s="8">
        <v>7635</v>
      </c>
      <c r="HHK3" s="8">
        <v>7636</v>
      </c>
      <c r="HHL3" s="8">
        <v>7637</v>
      </c>
      <c r="HHM3" s="8">
        <v>7638</v>
      </c>
      <c r="HHN3" s="8">
        <v>7639</v>
      </c>
      <c r="HHO3" s="8">
        <v>7640</v>
      </c>
      <c r="HHP3" s="8">
        <v>7641</v>
      </c>
      <c r="HHQ3" s="8">
        <v>7642</v>
      </c>
      <c r="HHR3" s="8">
        <v>7643</v>
      </c>
      <c r="HHS3" s="8">
        <v>7644</v>
      </c>
      <c r="HHT3" s="8">
        <v>7645</v>
      </c>
      <c r="HHU3" s="8">
        <v>7646</v>
      </c>
      <c r="HHV3" s="8">
        <v>7647</v>
      </c>
      <c r="HHW3" s="8">
        <v>7648</v>
      </c>
      <c r="HHX3" s="8">
        <v>7649</v>
      </c>
      <c r="HHY3" s="8">
        <v>7650</v>
      </c>
      <c r="HHZ3" s="8">
        <v>7651</v>
      </c>
      <c r="HIA3" s="8">
        <v>7652</v>
      </c>
      <c r="HIB3" s="8">
        <v>7653</v>
      </c>
      <c r="HIC3" s="8">
        <v>7654</v>
      </c>
      <c r="HID3" s="8">
        <v>7655</v>
      </c>
      <c r="HIE3" s="8">
        <v>7656</v>
      </c>
      <c r="HIF3" s="8">
        <v>7657</v>
      </c>
      <c r="HIG3" s="8">
        <v>7658</v>
      </c>
      <c r="HIH3" s="8">
        <v>7659</v>
      </c>
      <c r="HII3" s="8">
        <v>7660</v>
      </c>
      <c r="HIJ3" s="8">
        <v>7661</v>
      </c>
      <c r="HIK3" s="8">
        <v>7662</v>
      </c>
      <c r="HIL3" s="8">
        <v>7663</v>
      </c>
      <c r="HIM3" s="8">
        <v>7664</v>
      </c>
      <c r="HIN3" s="8">
        <v>7665</v>
      </c>
      <c r="HIO3" s="8">
        <v>7666</v>
      </c>
      <c r="HIP3" s="8">
        <v>7667</v>
      </c>
      <c r="HIQ3" s="8">
        <v>7668</v>
      </c>
      <c r="HIR3" s="8">
        <v>7669</v>
      </c>
      <c r="HIS3" s="8">
        <v>7670</v>
      </c>
      <c r="HIT3" s="8">
        <v>7671</v>
      </c>
      <c r="HIU3" s="8">
        <v>7672</v>
      </c>
      <c r="HIV3" s="8">
        <v>7673</v>
      </c>
      <c r="HIW3" s="8">
        <v>7674</v>
      </c>
      <c r="HIX3" s="8">
        <v>7675</v>
      </c>
      <c r="HIY3" s="8">
        <v>7676</v>
      </c>
      <c r="HIZ3" s="8">
        <v>7677</v>
      </c>
      <c r="HJA3" s="8">
        <v>7678</v>
      </c>
      <c r="HJB3" s="8">
        <v>7679</v>
      </c>
      <c r="HJC3" s="8">
        <v>7680</v>
      </c>
      <c r="HJD3" s="8">
        <v>7681</v>
      </c>
      <c r="HJE3" s="8">
        <v>7682</v>
      </c>
      <c r="HJF3" s="8">
        <v>7683</v>
      </c>
      <c r="HJG3" s="8">
        <v>7684</v>
      </c>
      <c r="HJH3" s="8">
        <v>7685</v>
      </c>
      <c r="HJI3" s="8">
        <v>7686</v>
      </c>
      <c r="HJJ3" s="8">
        <v>7687</v>
      </c>
      <c r="HJK3" s="8">
        <v>7688</v>
      </c>
      <c r="HJL3" s="8">
        <v>7689</v>
      </c>
      <c r="HJM3" s="8">
        <v>7690</v>
      </c>
      <c r="HJN3" s="8">
        <v>7691</v>
      </c>
      <c r="HJO3" s="8">
        <v>7692</v>
      </c>
      <c r="HJP3" s="8">
        <v>7693</v>
      </c>
      <c r="HJQ3" s="8">
        <v>7694</v>
      </c>
      <c r="HJR3" s="8">
        <v>7695</v>
      </c>
      <c r="HJS3" s="8">
        <v>7696</v>
      </c>
      <c r="HJT3" s="8">
        <v>7697</v>
      </c>
      <c r="HJU3" s="8">
        <v>7698</v>
      </c>
      <c r="HJV3" s="8">
        <v>7699</v>
      </c>
      <c r="HJW3" s="8">
        <v>7700</v>
      </c>
      <c r="HJX3" s="8">
        <v>7701</v>
      </c>
      <c r="HJY3" s="8">
        <v>7702</v>
      </c>
      <c r="HJZ3" s="8">
        <v>7703</v>
      </c>
      <c r="HKA3" s="8">
        <v>7704</v>
      </c>
      <c r="HKB3" s="8">
        <v>7705</v>
      </c>
      <c r="HKC3" s="8">
        <v>7706</v>
      </c>
      <c r="HKD3" s="8">
        <v>7707</v>
      </c>
      <c r="HKE3" s="8">
        <v>7708</v>
      </c>
      <c r="HKF3" s="8">
        <v>7709</v>
      </c>
      <c r="HKG3" s="8">
        <v>7710</v>
      </c>
      <c r="HKH3" s="8">
        <v>7711</v>
      </c>
      <c r="HKI3" s="8">
        <v>7712</v>
      </c>
      <c r="HKJ3" s="8">
        <v>7713</v>
      </c>
      <c r="HKK3" s="8">
        <v>7714</v>
      </c>
      <c r="HKL3" s="8">
        <v>7715</v>
      </c>
      <c r="HKM3" s="8">
        <v>7716</v>
      </c>
      <c r="HKN3" s="8">
        <v>7717</v>
      </c>
      <c r="HKO3" s="8">
        <v>7718</v>
      </c>
      <c r="HKP3" s="8">
        <v>7719</v>
      </c>
      <c r="HKQ3" s="8">
        <v>7720</v>
      </c>
      <c r="HKR3" s="8">
        <v>7721</v>
      </c>
      <c r="HKS3" s="8">
        <v>7722</v>
      </c>
      <c r="HKT3" s="8">
        <v>7723</v>
      </c>
      <c r="HKU3" s="8">
        <v>7724</v>
      </c>
      <c r="HKV3" s="8">
        <v>7725</v>
      </c>
      <c r="HKW3" s="8">
        <v>7726</v>
      </c>
      <c r="HKX3" s="8">
        <v>7727</v>
      </c>
      <c r="HKY3" s="8">
        <v>7728</v>
      </c>
      <c r="HKZ3" s="8">
        <v>7729</v>
      </c>
      <c r="HLA3" s="8">
        <v>7730</v>
      </c>
      <c r="HLB3" s="8">
        <v>7731</v>
      </c>
      <c r="HLC3" s="8">
        <v>7732</v>
      </c>
      <c r="HLD3" s="8">
        <v>7733</v>
      </c>
      <c r="HLE3" s="8">
        <v>7734</v>
      </c>
      <c r="HLF3" s="8">
        <v>7735</v>
      </c>
      <c r="HLG3" s="8">
        <v>7736</v>
      </c>
      <c r="HLH3" s="8">
        <v>7737</v>
      </c>
      <c r="HLI3" s="8">
        <v>7738</v>
      </c>
      <c r="HLJ3" s="8">
        <v>7739</v>
      </c>
      <c r="HLK3" s="8">
        <v>7740</v>
      </c>
      <c r="HLL3" s="8">
        <v>7741</v>
      </c>
      <c r="HLM3" s="8">
        <v>7742</v>
      </c>
      <c r="HLN3" s="8">
        <v>7743</v>
      </c>
      <c r="HLO3" s="8">
        <v>7744</v>
      </c>
      <c r="HLP3" s="8">
        <v>7745</v>
      </c>
      <c r="HLQ3" s="8">
        <v>7746</v>
      </c>
      <c r="HLR3" s="8">
        <v>7747</v>
      </c>
      <c r="HLS3" s="8">
        <v>7748</v>
      </c>
      <c r="HLT3" s="8">
        <v>7749</v>
      </c>
      <c r="HLU3" s="8">
        <v>7750</v>
      </c>
      <c r="HLV3" s="8">
        <v>7751</v>
      </c>
      <c r="HLW3" s="8">
        <v>7752</v>
      </c>
      <c r="HLX3" s="8">
        <v>7753</v>
      </c>
      <c r="HLY3" s="8">
        <v>7754</v>
      </c>
      <c r="HLZ3" s="8">
        <v>7755</v>
      </c>
      <c r="HMA3" s="8">
        <v>7756</v>
      </c>
      <c r="HMB3" s="8">
        <v>7757</v>
      </c>
      <c r="HMC3" s="8">
        <v>7758</v>
      </c>
      <c r="HMD3" s="8">
        <v>7759</v>
      </c>
      <c r="HME3" s="8">
        <v>7760</v>
      </c>
      <c r="HMF3" s="8">
        <v>7761</v>
      </c>
      <c r="HMG3" s="8">
        <v>7762</v>
      </c>
      <c r="HMH3" s="8">
        <v>7763</v>
      </c>
      <c r="HMI3" s="8">
        <v>7764</v>
      </c>
      <c r="HMJ3" s="8">
        <v>7765</v>
      </c>
      <c r="HMK3" s="8">
        <v>7766</v>
      </c>
      <c r="HML3" s="8">
        <v>7767</v>
      </c>
      <c r="HMM3" s="8">
        <v>7768</v>
      </c>
      <c r="HMN3" s="8">
        <v>7769</v>
      </c>
      <c r="HMO3" s="8">
        <v>7770</v>
      </c>
      <c r="HMP3" s="8">
        <v>7771</v>
      </c>
      <c r="HMQ3" s="8">
        <v>7772</v>
      </c>
      <c r="HMR3" s="8">
        <v>7773</v>
      </c>
      <c r="HMS3" s="8">
        <v>7774</v>
      </c>
      <c r="HMT3" s="8">
        <v>7775</v>
      </c>
      <c r="HMU3" s="8">
        <v>7776</v>
      </c>
      <c r="HMV3" s="8">
        <v>7777</v>
      </c>
      <c r="HMW3" s="8">
        <v>7778</v>
      </c>
      <c r="HMX3" s="8">
        <v>7779</v>
      </c>
      <c r="HMY3" s="8">
        <v>7780</v>
      </c>
      <c r="HMZ3" s="8">
        <v>7781</v>
      </c>
      <c r="HNA3" s="8">
        <v>7782</v>
      </c>
      <c r="HNB3" s="8">
        <v>7783</v>
      </c>
      <c r="HNC3" s="8">
        <v>7784</v>
      </c>
      <c r="HND3" s="8">
        <v>7785</v>
      </c>
      <c r="HNE3" s="8">
        <v>7786</v>
      </c>
      <c r="HNF3" s="8">
        <v>7787</v>
      </c>
      <c r="HNG3" s="8">
        <v>7788</v>
      </c>
      <c r="HNH3" s="8">
        <v>7789</v>
      </c>
      <c r="HNI3" s="8">
        <v>7790</v>
      </c>
      <c r="HNJ3" s="8">
        <v>7791</v>
      </c>
      <c r="HNK3" s="8">
        <v>7792</v>
      </c>
      <c r="HNL3" s="8">
        <v>7793</v>
      </c>
      <c r="HNM3" s="8">
        <v>7794</v>
      </c>
      <c r="HNN3" s="8">
        <v>7795</v>
      </c>
      <c r="HNO3" s="8">
        <v>7796</v>
      </c>
      <c r="HNP3" s="8">
        <v>7797</v>
      </c>
      <c r="HNQ3" s="8">
        <v>7798</v>
      </c>
      <c r="HNR3" s="8">
        <v>7799</v>
      </c>
      <c r="HNS3" s="8">
        <v>7800</v>
      </c>
      <c r="HNT3" s="8">
        <v>7801</v>
      </c>
      <c r="HNU3" s="8">
        <v>7802</v>
      </c>
      <c r="HNV3" s="8">
        <v>7803</v>
      </c>
      <c r="HNW3" s="8">
        <v>7804</v>
      </c>
      <c r="HNX3" s="8">
        <v>7805</v>
      </c>
      <c r="HNY3" s="8">
        <v>7806</v>
      </c>
      <c r="HNZ3" s="8">
        <v>7807</v>
      </c>
      <c r="HOA3" s="8">
        <v>7808</v>
      </c>
      <c r="HOB3" s="8">
        <v>7809</v>
      </c>
      <c r="HOC3" s="8">
        <v>7810</v>
      </c>
      <c r="HOD3" s="8">
        <v>7811</v>
      </c>
      <c r="HOE3" s="8">
        <v>7812</v>
      </c>
      <c r="HOF3" s="8">
        <v>7813</v>
      </c>
      <c r="HOG3" s="8">
        <v>7814</v>
      </c>
      <c r="HOH3" s="8">
        <v>7815</v>
      </c>
      <c r="HOI3" s="8">
        <v>7816</v>
      </c>
      <c r="HOJ3" s="8">
        <v>7817</v>
      </c>
      <c r="HOK3" s="8">
        <v>7818</v>
      </c>
      <c r="HOL3" s="8">
        <v>7819</v>
      </c>
      <c r="HOM3" s="8">
        <v>7820</v>
      </c>
      <c r="HON3" s="8">
        <v>7821</v>
      </c>
      <c r="HOO3" s="8">
        <v>7822</v>
      </c>
      <c r="HOP3" s="8">
        <v>7823</v>
      </c>
      <c r="HOQ3" s="8">
        <v>7824</v>
      </c>
      <c r="HOR3" s="8">
        <v>7825</v>
      </c>
      <c r="HOS3" s="8">
        <v>7826</v>
      </c>
      <c r="HOT3" s="8">
        <v>7827</v>
      </c>
      <c r="HOU3" s="8">
        <v>7828</v>
      </c>
      <c r="HOV3" s="8">
        <v>7829</v>
      </c>
      <c r="HOW3" s="8">
        <v>7830</v>
      </c>
      <c r="HOX3" s="8">
        <v>7831</v>
      </c>
      <c r="HOY3" s="8">
        <v>7832</v>
      </c>
      <c r="HOZ3" s="8">
        <v>7833</v>
      </c>
      <c r="HPA3" s="8">
        <v>7834</v>
      </c>
      <c r="HPB3" s="8">
        <v>7835</v>
      </c>
      <c r="HPC3" s="8">
        <v>7836</v>
      </c>
      <c r="HPD3" s="8">
        <v>7837</v>
      </c>
      <c r="HPE3" s="8">
        <v>7838</v>
      </c>
      <c r="HPF3" s="8">
        <v>7839</v>
      </c>
      <c r="HPG3" s="8">
        <v>7840</v>
      </c>
      <c r="HPH3" s="8">
        <v>7841</v>
      </c>
      <c r="HPI3" s="8">
        <v>7842</v>
      </c>
      <c r="HPJ3" s="8">
        <v>7843</v>
      </c>
      <c r="HPK3" s="8">
        <v>7844</v>
      </c>
      <c r="HPL3" s="8">
        <v>7845</v>
      </c>
      <c r="HPM3" s="8">
        <v>7846</v>
      </c>
      <c r="HPN3" s="8">
        <v>7847</v>
      </c>
      <c r="HPO3" s="8">
        <v>7848</v>
      </c>
      <c r="HPP3" s="8">
        <v>7849</v>
      </c>
      <c r="HPQ3" s="8">
        <v>7850</v>
      </c>
      <c r="HPR3" s="8">
        <v>7851</v>
      </c>
      <c r="HPS3" s="8">
        <v>7852</v>
      </c>
      <c r="HPT3" s="8">
        <v>7853</v>
      </c>
      <c r="HPU3" s="8">
        <v>7854</v>
      </c>
      <c r="HPV3" s="8">
        <v>7855</v>
      </c>
      <c r="HPW3" s="8">
        <v>7856</v>
      </c>
      <c r="HPX3" s="8">
        <v>7857</v>
      </c>
      <c r="HPY3" s="8">
        <v>7858</v>
      </c>
      <c r="HPZ3" s="8">
        <v>7859</v>
      </c>
      <c r="HQA3" s="8">
        <v>7860</v>
      </c>
      <c r="HQB3" s="8">
        <v>7861</v>
      </c>
      <c r="HQC3" s="8">
        <v>7862</v>
      </c>
      <c r="HQD3" s="8">
        <v>7863</v>
      </c>
      <c r="HQE3" s="8">
        <v>7864</v>
      </c>
      <c r="HQF3" s="8">
        <v>7865</v>
      </c>
      <c r="HQG3" s="8">
        <v>7866</v>
      </c>
      <c r="HQH3" s="8">
        <v>7867</v>
      </c>
      <c r="HQI3" s="8">
        <v>7868</v>
      </c>
      <c r="HQJ3" s="8">
        <v>7869</v>
      </c>
      <c r="HQK3" s="8">
        <v>7870</v>
      </c>
      <c r="HQL3" s="8">
        <v>7871</v>
      </c>
      <c r="HQM3" s="8">
        <v>7872</v>
      </c>
      <c r="HQN3" s="8">
        <v>7873</v>
      </c>
      <c r="HQO3" s="8">
        <v>7874</v>
      </c>
      <c r="HQP3" s="8">
        <v>7875</v>
      </c>
      <c r="HQQ3" s="8">
        <v>7876</v>
      </c>
      <c r="HQR3" s="8">
        <v>7877</v>
      </c>
      <c r="HQS3" s="8">
        <v>7878</v>
      </c>
      <c r="HQT3" s="8">
        <v>7879</v>
      </c>
      <c r="HQU3" s="8">
        <v>7880</v>
      </c>
      <c r="HQV3" s="8">
        <v>7881</v>
      </c>
      <c r="HQW3" s="8">
        <v>7882</v>
      </c>
      <c r="HQX3" s="8">
        <v>7883</v>
      </c>
      <c r="HQY3" s="8">
        <v>7884</v>
      </c>
      <c r="HQZ3" s="8">
        <v>7885</v>
      </c>
      <c r="HRA3" s="8">
        <v>7886</v>
      </c>
      <c r="HRB3" s="8">
        <v>7887</v>
      </c>
      <c r="HRC3" s="8">
        <v>7888</v>
      </c>
      <c r="HRD3" s="8">
        <v>7889</v>
      </c>
      <c r="HRE3" s="8">
        <v>7890</v>
      </c>
      <c r="HRF3" s="8">
        <v>7891</v>
      </c>
      <c r="HRG3" s="8">
        <v>7892</v>
      </c>
      <c r="HRH3" s="8">
        <v>7893</v>
      </c>
      <c r="HRI3" s="8">
        <v>7894</v>
      </c>
      <c r="HRJ3" s="8">
        <v>7895</v>
      </c>
      <c r="HRK3" s="8">
        <v>7896</v>
      </c>
      <c r="HRL3" s="8">
        <v>7897</v>
      </c>
      <c r="HRM3" s="8">
        <v>7898</v>
      </c>
      <c r="HRN3" s="8">
        <v>7899</v>
      </c>
      <c r="HRO3" s="8">
        <v>7900</v>
      </c>
      <c r="HRP3" s="8">
        <v>7901</v>
      </c>
      <c r="HRQ3" s="8">
        <v>7902</v>
      </c>
      <c r="HRR3" s="8">
        <v>7903</v>
      </c>
      <c r="HRS3" s="8">
        <v>7904</v>
      </c>
      <c r="HRT3" s="8">
        <v>7905</v>
      </c>
      <c r="HRU3" s="8">
        <v>7906</v>
      </c>
      <c r="HRV3" s="8">
        <v>7907</v>
      </c>
      <c r="HRW3" s="8">
        <v>7908</v>
      </c>
      <c r="HRX3" s="8">
        <v>7909</v>
      </c>
      <c r="HRY3" s="8">
        <v>7910</v>
      </c>
      <c r="HRZ3" s="8">
        <v>7911</v>
      </c>
      <c r="HSA3" s="8">
        <v>7912</v>
      </c>
      <c r="HSB3" s="8">
        <v>7913</v>
      </c>
      <c r="HSC3" s="8">
        <v>7914</v>
      </c>
      <c r="HSD3" s="8">
        <v>7915</v>
      </c>
      <c r="HSE3" s="8">
        <v>7916</v>
      </c>
      <c r="HSF3" s="8">
        <v>7917</v>
      </c>
      <c r="HSG3" s="8">
        <v>7918</v>
      </c>
      <c r="HSH3" s="8">
        <v>7919</v>
      </c>
      <c r="HSI3" s="8">
        <v>7920</v>
      </c>
      <c r="HSJ3" s="8">
        <v>7921</v>
      </c>
      <c r="HSK3" s="8">
        <v>7922</v>
      </c>
      <c r="HSL3" s="8">
        <v>7923</v>
      </c>
      <c r="HSM3" s="8">
        <v>7924</v>
      </c>
      <c r="HSN3" s="8">
        <v>7925</v>
      </c>
      <c r="HSO3" s="8">
        <v>7926</v>
      </c>
      <c r="HSP3" s="8">
        <v>7927</v>
      </c>
      <c r="HSQ3" s="8">
        <v>7928</v>
      </c>
      <c r="HSR3" s="8">
        <v>7929</v>
      </c>
      <c r="HSS3" s="8">
        <v>7930</v>
      </c>
      <c r="HST3" s="8">
        <v>7931</v>
      </c>
      <c r="HSU3" s="8">
        <v>7932</v>
      </c>
      <c r="HSV3" s="8">
        <v>7933</v>
      </c>
      <c r="HSW3" s="8">
        <v>7934</v>
      </c>
      <c r="HSX3" s="8">
        <v>7935</v>
      </c>
      <c r="HSY3" s="8">
        <v>7936</v>
      </c>
      <c r="HSZ3" s="8">
        <v>7937</v>
      </c>
      <c r="HTA3" s="8">
        <v>7938</v>
      </c>
      <c r="HTB3" s="8">
        <v>7939</v>
      </c>
      <c r="HTC3" s="8">
        <v>7940</v>
      </c>
      <c r="HTD3" s="8">
        <v>7941</v>
      </c>
      <c r="HTE3" s="8">
        <v>7942</v>
      </c>
      <c r="HTF3" s="8">
        <v>7943</v>
      </c>
      <c r="HTG3" s="8">
        <v>7944</v>
      </c>
      <c r="HTH3" s="8">
        <v>7945</v>
      </c>
      <c r="HTI3" s="8">
        <v>7946</v>
      </c>
      <c r="HTJ3" s="8">
        <v>7947</v>
      </c>
      <c r="HTK3" s="8">
        <v>7948</v>
      </c>
      <c r="HTL3" s="8">
        <v>7949</v>
      </c>
      <c r="HTM3" s="8">
        <v>7950</v>
      </c>
      <c r="HTN3" s="8">
        <v>7951</v>
      </c>
      <c r="HTO3" s="8">
        <v>7952</v>
      </c>
      <c r="HTP3" s="8">
        <v>7953</v>
      </c>
      <c r="HTQ3" s="8">
        <v>7954</v>
      </c>
      <c r="HTR3" s="8">
        <v>7955</v>
      </c>
      <c r="HTS3" s="8">
        <v>7956</v>
      </c>
      <c r="HTT3" s="8">
        <v>7957</v>
      </c>
      <c r="HTU3" s="8">
        <v>7958</v>
      </c>
      <c r="HTV3" s="8">
        <v>7959</v>
      </c>
      <c r="HTW3" s="8">
        <v>7960</v>
      </c>
      <c r="HTX3" s="8">
        <v>7961</v>
      </c>
      <c r="HTY3" s="8">
        <v>7962</v>
      </c>
      <c r="HTZ3" s="8">
        <v>7963</v>
      </c>
      <c r="HUA3" s="8">
        <v>7964</v>
      </c>
      <c r="HUB3" s="8">
        <v>7965</v>
      </c>
      <c r="HUC3" s="8">
        <v>7966</v>
      </c>
      <c r="HUD3" s="8">
        <v>7967</v>
      </c>
      <c r="HUE3" s="8">
        <v>7968</v>
      </c>
      <c r="HUF3" s="8">
        <v>7969</v>
      </c>
      <c r="HUG3" s="8">
        <v>7970</v>
      </c>
      <c r="HUH3" s="8">
        <v>7971</v>
      </c>
      <c r="HUI3" s="8">
        <v>7972</v>
      </c>
      <c r="HUJ3" s="8">
        <v>7973</v>
      </c>
      <c r="HUK3" s="8">
        <v>7974</v>
      </c>
      <c r="HUL3" s="8">
        <v>7975</v>
      </c>
      <c r="HUM3" s="8">
        <v>7976</v>
      </c>
      <c r="HUN3" s="8">
        <v>7977</v>
      </c>
      <c r="HUO3" s="8">
        <v>7978</v>
      </c>
      <c r="HUP3" s="8">
        <v>7979</v>
      </c>
      <c r="HUQ3" s="8">
        <v>7980</v>
      </c>
      <c r="HUR3" s="8">
        <v>7981</v>
      </c>
      <c r="HUS3" s="8">
        <v>7982</v>
      </c>
      <c r="HUT3" s="8">
        <v>7983</v>
      </c>
      <c r="HUU3" s="8">
        <v>7984</v>
      </c>
      <c r="HUV3" s="8">
        <v>7985</v>
      </c>
      <c r="HUW3" s="8">
        <v>7986</v>
      </c>
      <c r="HUX3" s="8">
        <v>7987</v>
      </c>
      <c r="HUY3" s="8">
        <v>7988</v>
      </c>
      <c r="HUZ3" s="8">
        <v>7989</v>
      </c>
      <c r="HVA3" s="8">
        <v>7990</v>
      </c>
      <c r="HVB3" s="8">
        <v>7991</v>
      </c>
      <c r="HVC3" s="8">
        <v>7992</v>
      </c>
      <c r="HVD3" s="8">
        <v>7993</v>
      </c>
      <c r="HVE3" s="8">
        <v>7994</v>
      </c>
      <c r="HVF3" s="8">
        <v>7995</v>
      </c>
      <c r="HVG3" s="8">
        <v>7996</v>
      </c>
      <c r="HVH3" s="8">
        <v>7997</v>
      </c>
      <c r="HVI3" s="8">
        <v>7998</v>
      </c>
      <c r="HVJ3" s="8">
        <v>7999</v>
      </c>
      <c r="HVK3" s="8">
        <v>8000</v>
      </c>
      <c r="HVL3" s="8">
        <v>8001</v>
      </c>
      <c r="HVM3" s="8">
        <v>8002</v>
      </c>
      <c r="HVN3" s="8">
        <v>8003</v>
      </c>
      <c r="HVO3" s="8">
        <v>8004</v>
      </c>
      <c r="HVP3" s="8">
        <v>8005</v>
      </c>
      <c r="HVQ3" s="8">
        <v>8006</v>
      </c>
      <c r="HVR3" s="8">
        <v>8007</v>
      </c>
      <c r="HVS3" s="8">
        <v>8008</v>
      </c>
      <c r="HVT3" s="8">
        <v>8009</v>
      </c>
      <c r="HVU3" s="8">
        <v>8010</v>
      </c>
      <c r="HVV3" s="8">
        <v>8011</v>
      </c>
      <c r="HVW3" s="8">
        <v>8012</v>
      </c>
      <c r="HVX3" s="8">
        <v>8013</v>
      </c>
      <c r="HVY3" s="8">
        <v>8014</v>
      </c>
      <c r="HVZ3" s="8">
        <v>8015</v>
      </c>
      <c r="HWA3" s="8">
        <v>8016</v>
      </c>
      <c r="HWB3" s="8">
        <v>8017</v>
      </c>
      <c r="HWC3" s="8">
        <v>8018</v>
      </c>
      <c r="HWD3" s="8">
        <v>8019</v>
      </c>
      <c r="HWE3" s="8">
        <v>8020</v>
      </c>
      <c r="HWF3" s="8">
        <v>8021</v>
      </c>
      <c r="HWG3" s="8">
        <v>8022</v>
      </c>
      <c r="HWH3" s="8">
        <v>8023</v>
      </c>
      <c r="HWI3" s="8">
        <v>8024</v>
      </c>
      <c r="HWJ3" s="8">
        <v>8025</v>
      </c>
      <c r="HWK3" s="8">
        <v>8026</v>
      </c>
      <c r="HWL3" s="8">
        <v>8027</v>
      </c>
      <c r="HWM3" s="8">
        <v>8028</v>
      </c>
      <c r="HWN3" s="8">
        <v>8029</v>
      </c>
      <c r="HWO3" s="8">
        <v>8030</v>
      </c>
      <c r="HWP3" s="8">
        <v>8031</v>
      </c>
      <c r="HWQ3" s="8">
        <v>8032</v>
      </c>
      <c r="HWR3" s="8">
        <v>8033</v>
      </c>
      <c r="HWS3" s="8">
        <v>8034</v>
      </c>
      <c r="HWT3" s="8">
        <v>8035</v>
      </c>
      <c r="HWU3" s="8">
        <v>8036</v>
      </c>
      <c r="HWV3" s="8">
        <v>8037</v>
      </c>
      <c r="HWW3" s="8">
        <v>8038</v>
      </c>
      <c r="HWX3" s="8">
        <v>8039</v>
      </c>
      <c r="HWY3" s="8">
        <v>8040</v>
      </c>
      <c r="HWZ3" s="8">
        <v>8041</v>
      </c>
      <c r="HXA3" s="8">
        <v>8042</v>
      </c>
      <c r="HXB3" s="8">
        <v>8043</v>
      </c>
      <c r="HXC3" s="8">
        <v>8044</v>
      </c>
      <c r="HXD3" s="8">
        <v>8045</v>
      </c>
      <c r="HXE3" s="8">
        <v>8046</v>
      </c>
      <c r="HXF3" s="8">
        <v>8047</v>
      </c>
      <c r="HXG3" s="8">
        <v>8048</v>
      </c>
      <c r="HXH3" s="8">
        <v>8049</v>
      </c>
      <c r="HXI3" s="8">
        <v>8050</v>
      </c>
      <c r="HXJ3" s="8">
        <v>8051</v>
      </c>
      <c r="HXK3" s="8">
        <v>8052</v>
      </c>
      <c r="HXL3" s="8">
        <v>8053</v>
      </c>
      <c r="HXM3" s="8">
        <v>8054</v>
      </c>
      <c r="HXN3" s="8">
        <v>8055</v>
      </c>
      <c r="HXO3" s="8">
        <v>8056</v>
      </c>
      <c r="HXP3" s="8">
        <v>8057</v>
      </c>
      <c r="HXQ3" s="8">
        <v>8058</v>
      </c>
      <c r="HXR3" s="8">
        <v>8059</v>
      </c>
      <c r="HXS3" s="8">
        <v>8060</v>
      </c>
      <c r="HXT3" s="8">
        <v>8061</v>
      </c>
      <c r="HXU3" s="8">
        <v>8062</v>
      </c>
      <c r="HXV3" s="8">
        <v>8063</v>
      </c>
      <c r="HXW3" s="8">
        <v>8064</v>
      </c>
      <c r="HXX3" s="8">
        <v>8065</v>
      </c>
      <c r="HXY3" s="8">
        <v>8066</v>
      </c>
      <c r="HXZ3" s="8">
        <v>8067</v>
      </c>
      <c r="HYA3" s="8">
        <v>8068</v>
      </c>
      <c r="HYB3" s="8">
        <v>8069</v>
      </c>
      <c r="HYC3" s="8">
        <v>8070</v>
      </c>
      <c r="HYD3" s="8">
        <v>8071</v>
      </c>
      <c r="HYE3" s="8">
        <v>8072</v>
      </c>
      <c r="HYF3" s="8">
        <v>8073</v>
      </c>
      <c r="HYG3" s="8">
        <v>8074</v>
      </c>
      <c r="HYH3" s="8">
        <v>8075</v>
      </c>
      <c r="HYI3" s="8">
        <v>8076</v>
      </c>
      <c r="HYJ3" s="8">
        <v>8077</v>
      </c>
      <c r="HYK3" s="8">
        <v>8078</v>
      </c>
      <c r="HYL3" s="8">
        <v>8079</v>
      </c>
      <c r="HYM3" s="8">
        <v>8080</v>
      </c>
      <c r="HYN3" s="8">
        <v>8081</v>
      </c>
      <c r="HYO3" s="8">
        <v>8082</v>
      </c>
      <c r="HYP3" s="8">
        <v>8083</v>
      </c>
      <c r="HYQ3" s="8">
        <v>8084</v>
      </c>
      <c r="HYR3" s="8">
        <v>8085</v>
      </c>
      <c r="HYS3" s="8">
        <v>8086</v>
      </c>
      <c r="HYT3" s="8">
        <v>8087</v>
      </c>
      <c r="HYU3" s="8">
        <v>8088</v>
      </c>
      <c r="HYV3" s="8">
        <v>8089</v>
      </c>
      <c r="HYW3" s="8">
        <v>8090</v>
      </c>
      <c r="HYX3" s="8">
        <v>8091</v>
      </c>
      <c r="HYY3" s="8">
        <v>8092</v>
      </c>
      <c r="HYZ3" s="8">
        <v>8093</v>
      </c>
      <c r="HZA3" s="8">
        <v>8094</v>
      </c>
      <c r="HZB3" s="8">
        <v>8095</v>
      </c>
      <c r="HZC3" s="8">
        <v>8096</v>
      </c>
      <c r="HZD3" s="8">
        <v>8097</v>
      </c>
      <c r="HZE3" s="8">
        <v>8098</v>
      </c>
      <c r="HZF3" s="8">
        <v>8099</v>
      </c>
      <c r="HZG3" s="8">
        <v>8100</v>
      </c>
      <c r="HZH3" s="8">
        <v>8101</v>
      </c>
      <c r="HZI3" s="8">
        <v>8102</v>
      </c>
      <c r="HZJ3" s="8">
        <v>8103</v>
      </c>
      <c r="HZK3" s="8">
        <v>8104</v>
      </c>
      <c r="HZL3" s="8">
        <v>8105</v>
      </c>
      <c r="HZM3" s="8">
        <v>8106</v>
      </c>
      <c r="HZN3" s="8">
        <v>8107</v>
      </c>
      <c r="HZO3" s="8">
        <v>8108</v>
      </c>
      <c r="HZP3" s="8">
        <v>8109</v>
      </c>
      <c r="HZQ3" s="8">
        <v>8110</v>
      </c>
      <c r="HZR3" s="8">
        <v>8111</v>
      </c>
      <c r="HZS3" s="8">
        <v>8112</v>
      </c>
      <c r="HZT3" s="8">
        <v>8113</v>
      </c>
      <c r="HZU3" s="8">
        <v>8114</v>
      </c>
      <c r="HZV3" s="8">
        <v>8115</v>
      </c>
      <c r="HZW3" s="8">
        <v>8116</v>
      </c>
      <c r="HZX3" s="8">
        <v>8117</v>
      </c>
      <c r="HZY3" s="8">
        <v>8118</v>
      </c>
      <c r="HZZ3" s="8">
        <v>8119</v>
      </c>
      <c r="IAA3" s="8">
        <v>8120</v>
      </c>
      <c r="IAB3" s="8">
        <v>8121</v>
      </c>
      <c r="IAC3" s="8">
        <v>8122</v>
      </c>
      <c r="IAD3" s="8">
        <v>8123</v>
      </c>
      <c r="IAE3" s="8">
        <v>8124</v>
      </c>
      <c r="IAF3" s="8">
        <v>8125</v>
      </c>
      <c r="IAG3" s="8">
        <v>8126</v>
      </c>
      <c r="IAH3" s="8">
        <v>8127</v>
      </c>
      <c r="IAI3" s="8">
        <v>8128</v>
      </c>
      <c r="IAJ3" s="8">
        <v>8129</v>
      </c>
      <c r="IAK3" s="8">
        <v>8130</v>
      </c>
      <c r="IAL3" s="8">
        <v>8131</v>
      </c>
      <c r="IAM3" s="8">
        <v>8132</v>
      </c>
      <c r="IAN3" s="8">
        <v>8133</v>
      </c>
      <c r="IAO3" s="8">
        <v>8134</v>
      </c>
      <c r="IAP3" s="8">
        <v>8135</v>
      </c>
      <c r="IAQ3" s="8">
        <v>8136</v>
      </c>
      <c r="IAR3" s="8">
        <v>8137</v>
      </c>
      <c r="IAS3" s="8">
        <v>8138</v>
      </c>
      <c r="IAT3" s="8">
        <v>8139</v>
      </c>
      <c r="IAU3" s="8">
        <v>8140</v>
      </c>
      <c r="IAV3" s="8">
        <v>8141</v>
      </c>
      <c r="IAW3" s="8">
        <v>8142</v>
      </c>
      <c r="IAX3" s="8">
        <v>8143</v>
      </c>
      <c r="IAY3" s="8">
        <v>8144</v>
      </c>
      <c r="IAZ3" s="8">
        <v>8145</v>
      </c>
      <c r="IBA3" s="8">
        <v>8146</v>
      </c>
      <c r="IBB3" s="8">
        <v>8147</v>
      </c>
      <c r="IBC3" s="8">
        <v>8148</v>
      </c>
      <c r="IBD3" s="8">
        <v>8149</v>
      </c>
      <c r="IBE3" s="8">
        <v>8150</v>
      </c>
      <c r="IBF3" s="8">
        <v>8151</v>
      </c>
      <c r="IBG3" s="8">
        <v>8152</v>
      </c>
      <c r="IBH3" s="8">
        <v>8153</v>
      </c>
      <c r="IBI3" s="8">
        <v>8154</v>
      </c>
      <c r="IBJ3" s="8">
        <v>8155</v>
      </c>
      <c r="IBK3" s="8">
        <v>8156</v>
      </c>
      <c r="IBL3" s="8">
        <v>8157</v>
      </c>
      <c r="IBM3" s="8">
        <v>8158</v>
      </c>
      <c r="IBN3" s="8">
        <v>8159</v>
      </c>
      <c r="IBO3" s="8">
        <v>8160</v>
      </c>
      <c r="IBP3" s="8">
        <v>8161</v>
      </c>
      <c r="IBQ3" s="8">
        <v>8162</v>
      </c>
      <c r="IBR3" s="8">
        <v>8163</v>
      </c>
      <c r="IBS3" s="8">
        <v>8164</v>
      </c>
      <c r="IBT3" s="8">
        <v>8165</v>
      </c>
      <c r="IBU3" s="8">
        <v>8166</v>
      </c>
      <c r="IBV3" s="8">
        <v>8167</v>
      </c>
      <c r="IBW3" s="8">
        <v>8168</v>
      </c>
      <c r="IBX3" s="8">
        <v>8169</v>
      </c>
      <c r="IBY3" s="8">
        <v>8170</v>
      </c>
      <c r="IBZ3" s="8">
        <v>8171</v>
      </c>
      <c r="ICA3" s="8">
        <v>8172</v>
      </c>
      <c r="ICB3" s="8">
        <v>8173</v>
      </c>
      <c r="ICC3" s="8">
        <v>8174</v>
      </c>
      <c r="ICD3" s="8">
        <v>8175</v>
      </c>
      <c r="ICE3" s="8">
        <v>8176</v>
      </c>
      <c r="ICF3" s="8">
        <v>8177</v>
      </c>
      <c r="ICG3" s="8">
        <v>8178</v>
      </c>
      <c r="ICH3" s="8">
        <v>8179</v>
      </c>
      <c r="ICI3" s="8">
        <v>8180</v>
      </c>
      <c r="ICJ3" s="8">
        <v>8181</v>
      </c>
      <c r="ICK3" s="8">
        <v>8182</v>
      </c>
      <c r="ICL3" s="8">
        <v>8183</v>
      </c>
      <c r="ICM3" s="8">
        <v>8184</v>
      </c>
      <c r="ICN3" s="8">
        <v>8185</v>
      </c>
      <c r="ICO3" s="8">
        <v>8186</v>
      </c>
      <c r="ICP3" s="8">
        <v>8187</v>
      </c>
      <c r="ICQ3" s="8">
        <v>8188</v>
      </c>
      <c r="ICR3" s="8">
        <v>8189</v>
      </c>
      <c r="ICS3" s="8">
        <v>8190</v>
      </c>
      <c r="ICT3" s="8">
        <v>8191</v>
      </c>
      <c r="ICU3" s="8">
        <v>8192</v>
      </c>
      <c r="ICV3" s="8">
        <v>8193</v>
      </c>
      <c r="ICW3" s="8">
        <v>8194</v>
      </c>
      <c r="ICX3" s="8">
        <v>8195</v>
      </c>
      <c r="ICY3" s="8">
        <v>8196</v>
      </c>
      <c r="ICZ3" s="8">
        <v>8197</v>
      </c>
      <c r="IDA3" s="8">
        <v>8198</v>
      </c>
      <c r="IDB3" s="8">
        <v>8199</v>
      </c>
      <c r="IDC3" s="8">
        <v>8200</v>
      </c>
      <c r="IDD3" s="8">
        <v>8201</v>
      </c>
      <c r="IDE3" s="8">
        <v>8202</v>
      </c>
      <c r="IDF3" s="8">
        <v>8203</v>
      </c>
      <c r="IDG3" s="8">
        <v>8204</v>
      </c>
      <c r="IDH3" s="8">
        <v>8205</v>
      </c>
      <c r="IDI3" s="8">
        <v>8206</v>
      </c>
      <c r="IDJ3" s="8">
        <v>8207</v>
      </c>
      <c r="IDK3" s="8">
        <v>8208</v>
      </c>
      <c r="IDL3" s="8">
        <v>8209</v>
      </c>
      <c r="IDM3" s="8">
        <v>8210</v>
      </c>
      <c r="IDN3" s="8">
        <v>8211</v>
      </c>
      <c r="IDO3" s="8">
        <v>8212</v>
      </c>
      <c r="IDP3" s="8">
        <v>8213</v>
      </c>
      <c r="IDQ3" s="8">
        <v>8214</v>
      </c>
      <c r="IDR3" s="8">
        <v>8215</v>
      </c>
      <c r="IDS3" s="8">
        <v>8216</v>
      </c>
      <c r="IDT3" s="8">
        <v>8217</v>
      </c>
      <c r="IDU3" s="8">
        <v>8218</v>
      </c>
      <c r="IDV3" s="8">
        <v>8219</v>
      </c>
      <c r="IDW3" s="8">
        <v>8220</v>
      </c>
      <c r="IDX3" s="8">
        <v>8221</v>
      </c>
      <c r="IDY3" s="8">
        <v>8222</v>
      </c>
      <c r="IDZ3" s="8">
        <v>8223</v>
      </c>
      <c r="IEA3" s="8">
        <v>8224</v>
      </c>
      <c r="IEB3" s="8">
        <v>8225</v>
      </c>
      <c r="IEC3" s="8">
        <v>8226</v>
      </c>
      <c r="IED3" s="8">
        <v>8227</v>
      </c>
      <c r="IEE3" s="8">
        <v>8228</v>
      </c>
      <c r="IEF3" s="8">
        <v>8229</v>
      </c>
      <c r="IEG3" s="8">
        <v>8230</v>
      </c>
      <c r="IEH3" s="8">
        <v>8231</v>
      </c>
      <c r="IEI3" s="8">
        <v>8232</v>
      </c>
      <c r="IEJ3" s="8">
        <v>8233</v>
      </c>
      <c r="IEK3" s="8">
        <v>8234</v>
      </c>
      <c r="IEL3" s="8">
        <v>8235</v>
      </c>
      <c r="IEM3" s="8">
        <v>8236</v>
      </c>
      <c r="IEN3" s="8">
        <v>8237</v>
      </c>
      <c r="IEO3" s="8">
        <v>8238</v>
      </c>
      <c r="IEP3" s="8">
        <v>8239</v>
      </c>
      <c r="IEQ3" s="8">
        <v>8240</v>
      </c>
      <c r="IER3" s="8">
        <v>8241</v>
      </c>
      <c r="IES3" s="8">
        <v>8242</v>
      </c>
      <c r="IET3" s="8">
        <v>8243</v>
      </c>
      <c r="IEU3" s="8">
        <v>8244</v>
      </c>
      <c r="IEV3" s="8">
        <v>8245</v>
      </c>
      <c r="IEW3" s="8">
        <v>8246</v>
      </c>
      <c r="IEX3" s="8">
        <v>8247</v>
      </c>
      <c r="IEY3" s="8">
        <v>8248</v>
      </c>
      <c r="IEZ3" s="8">
        <v>8249</v>
      </c>
      <c r="IFA3" s="8">
        <v>8250</v>
      </c>
      <c r="IFB3" s="8">
        <v>8251</v>
      </c>
      <c r="IFC3" s="8">
        <v>8252</v>
      </c>
      <c r="IFD3" s="8">
        <v>8253</v>
      </c>
      <c r="IFE3" s="8">
        <v>8254</v>
      </c>
      <c r="IFF3" s="8">
        <v>8255</v>
      </c>
      <c r="IFG3" s="8">
        <v>8256</v>
      </c>
      <c r="IFH3" s="8">
        <v>8257</v>
      </c>
      <c r="IFI3" s="8">
        <v>8258</v>
      </c>
      <c r="IFJ3" s="8">
        <v>8259</v>
      </c>
      <c r="IFK3" s="8">
        <v>8260</v>
      </c>
      <c r="IFL3" s="8">
        <v>8261</v>
      </c>
      <c r="IFM3" s="8">
        <v>8262</v>
      </c>
      <c r="IFN3" s="8">
        <v>8263</v>
      </c>
      <c r="IFO3" s="8">
        <v>8264</v>
      </c>
      <c r="IFP3" s="8">
        <v>8265</v>
      </c>
      <c r="IFQ3" s="8">
        <v>8266</v>
      </c>
      <c r="IFR3" s="8">
        <v>8267</v>
      </c>
      <c r="IFS3" s="8">
        <v>8268</v>
      </c>
      <c r="IFT3" s="8">
        <v>8269</v>
      </c>
      <c r="IFU3" s="8">
        <v>8270</v>
      </c>
      <c r="IFV3" s="8">
        <v>8271</v>
      </c>
      <c r="IFW3" s="8">
        <v>8272</v>
      </c>
      <c r="IFX3" s="8">
        <v>8273</v>
      </c>
      <c r="IFY3" s="8">
        <v>8274</v>
      </c>
      <c r="IFZ3" s="8">
        <v>8275</v>
      </c>
      <c r="IGA3" s="8">
        <v>8276</v>
      </c>
      <c r="IGB3" s="8">
        <v>8277</v>
      </c>
      <c r="IGC3" s="8">
        <v>8278</v>
      </c>
      <c r="IGD3" s="8">
        <v>8279</v>
      </c>
      <c r="IGE3" s="8">
        <v>8280</v>
      </c>
      <c r="IGF3" s="8">
        <v>8281</v>
      </c>
      <c r="IGG3" s="8">
        <v>8282</v>
      </c>
      <c r="IGH3" s="8">
        <v>8283</v>
      </c>
      <c r="IGI3" s="8">
        <v>8284</v>
      </c>
      <c r="IGJ3" s="8">
        <v>8285</v>
      </c>
      <c r="IGK3" s="8">
        <v>8286</v>
      </c>
      <c r="IGL3" s="8">
        <v>8287</v>
      </c>
      <c r="IGM3" s="8">
        <v>8288</v>
      </c>
      <c r="IGN3" s="8">
        <v>8289</v>
      </c>
      <c r="IGO3" s="8">
        <v>8290</v>
      </c>
      <c r="IGP3" s="8">
        <v>8291</v>
      </c>
      <c r="IGQ3" s="8">
        <v>8292</v>
      </c>
      <c r="IGR3" s="8">
        <v>8293</v>
      </c>
      <c r="IGS3" s="8">
        <v>8294</v>
      </c>
      <c r="IGT3" s="8">
        <v>8295</v>
      </c>
      <c r="IGU3" s="8">
        <v>8296</v>
      </c>
      <c r="IGV3" s="8">
        <v>8297</v>
      </c>
      <c r="IGW3" s="8">
        <v>8298</v>
      </c>
      <c r="IGX3" s="8">
        <v>8299</v>
      </c>
      <c r="IGY3" s="8">
        <v>8300</v>
      </c>
      <c r="IGZ3" s="8">
        <v>8301</v>
      </c>
      <c r="IHA3" s="8">
        <v>8302</v>
      </c>
      <c r="IHB3" s="8">
        <v>8303</v>
      </c>
      <c r="IHC3" s="8">
        <v>8304</v>
      </c>
      <c r="IHD3" s="8">
        <v>8305</v>
      </c>
      <c r="IHE3" s="8">
        <v>8306</v>
      </c>
      <c r="IHF3" s="8">
        <v>8307</v>
      </c>
      <c r="IHG3" s="8">
        <v>8308</v>
      </c>
      <c r="IHH3" s="8">
        <v>8309</v>
      </c>
      <c r="IHI3" s="8">
        <v>8310</v>
      </c>
      <c r="IHJ3" s="8">
        <v>8311</v>
      </c>
      <c r="IHK3" s="8">
        <v>8312</v>
      </c>
      <c r="IHL3" s="8">
        <v>8313</v>
      </c>
      <c r="IHM3" s="8">
        <v>8314</v>
      </c>
      <c r="IHN3" s="8">
        <v>8315</v>
      </c>
      <c r="IHO3" s="8">
        <v>8316</v>
      </c>
      <c r="IHP3" s="8">
        <v>8317</v>
      </c>
      <c r="IHQ3" s="8">
        <v>8318</v>
      </c>
      <c r="IHR3" s="8">
        <v>8319</v>
      </c>
      <c r="IHS3" s="8">
        <v>8320</v>
      </c>
      <c r="IHT3" s="8">
        <v>8321</v>
      </c>
      <c r="IHU3" s="8">
        <v>8322</v>
      </c>
      <c r="IHV3" s="8">
        <v>8323</v>
      </c>
      <c r="IHW3" s="8">
        <v>8324</v>
      </c>
      <c r="IHX3" s="8">
        <v>8325</v>
      </c>
      <c r="IHY3" s="8">
        <v>8326</v>
      </c>
      <c r="IHZ3" s="8">
        <v>8327</v>
      </c>
      <c r="IIA3" s="8">
        <v>8328</v>
      </c>
      <c r="IIB3" s="8">
        <v>8329</v>
      </c>
      <c r="IIC3" s="8">
        <v>8330</v>
      </c>
      <c r="IID3" s="8">
        <v>8331</v>
      </c>
      <c r="IIE3" s="8">
        <v>8332</v>
      </c>
      <c r="IIF3" s="8">
        <v>8333</v>
      </c>
      <c r="IIG3" s="8">
        <v>8334</v>
      </c>
      <c r="IIH3" s="8">
        <v>8335</v>
      </c>
      <c r="III3" s="8">
        <v>8336</v>
      </c>
      <c r="IIJ3" s="8">
        <v>8337</v>
      </c>
      <c r="IIK3" s="8">
        <v>8338</v>
      </c>
      <c r="IIL3" s="8">
        <v>8339</v>
      </c>
      <c r="IIM3" s="8">
        <v>8340</v>
      </c>
      <c r="IIN3" s="8">
        <v>8341</v>
      </c>
      <c r="IIO3" s="8">
        <v>8342</v>
      </c>
      <c r="IIP3" s="8">
        <v>8343</v>
      </c>
      <c r="IIQ3" s="8">
        <v>8344</v>
      </c>
      <c r="IIR3" s="8">
        <v>8345</v>
      </c>
      <c r="IIS3" s="8">
        <v>8346</v>
      </c>
      <c r="IIT3" s="8">
        <v>8347</v>
      </c>
      <c r="IIU3" s="8">
        <v>8348</v>
      </c>
      <c r="IIV3" s="8">
        <v>8349</v>
      </c>
      <c r="IIW3" s="8">
        <v>8350</v>
      </c>
      <c r="IIX3" s="8">
        <v>8351</v>
      </c>
      <c r="IIY3" s="8">
        <v>8352</v>
      </c>
      <c r="IIZ3" s="8">
        <v>8353</v>
      </c>
      <c r="IJA3" s="8">
        <v>8354</v>
      </c>
      <c r="IJB3" s="8">
        <v>8355</v>
      </c>
      <c r="IJC3" s="8">
        <v>8356</v>
      </c>
      <c r="IJD3" s="8">
        <v>8357</v>
      </c>
      <c r="IJE3" s="8">
        <v>8358</v>
      </c>
      <c r="IJF3" s="8">
        <v>8359</v>
      </c>
      <c r="IJG3" s="8">
        <v>8360</v>
      </c>
      <c r="IJH3" s="8">
        <v>8361</v>
      </c>
      <c r="IJI3" s="8">
        <v>8362</v>
      </c>
      <c r="IJJ3" s="8">
        <v>8363</v>
      </c>
      <c r="IJK3" s="8">
        <v>8364</v>
      </c>
      <c r="IJL3" s="8">
        <v>8365</v>
      </c>
      <c r="IJM3" s="8">
        <v>8366</v>
      </c>
      <c r="IJN3" s="8">
        <v>8367</v>
      </c>
      <c r="IJO3" s="8">
        <v>8368</v>
      </c>
      <c r="IJP3" s="8">
        <v>8369</v>
      </c>
      <c r="IJQ3" s="8">
        <v>8370</v>
      </c>
      <c r="IJR3" s="8">
        <v>8371</v>
      </c>
      <c r="IJS3" s="8">
        <v>8372</v>
      </c>
      <c r="IJT3" s="8">
        <v>8373</v>
      </c>
      <c r="IJU3" s="8">
        <v>8374</v>
      </c>
      <c r="IJV3" s="8">
        <v>8375</v>
      </c>
      <c r="IJW3" s="8">
        <v>8376</v>
      </c>
      <c r="IJX3" s="8">
        <v>8377</v>
      </c>
      <c r="IJY3" s="8">
        <v>8378</v>
      </c>
      <c r="IJZ3" s="8">
        <v>8379</v>
      </c>
      <c r="IKA3" s="8">
        <v>8380</v>
      </c>
      <c r="IKB3" s="8">
        <v>8381</v>
      </c>
      <c r="IKC3" s="8">
        <v>8382</v>
      </c>
      <c r="IKD3" s="8">
        <v>8383</v>
      </c>
      <c r="IKE3" s="8">
        <v>8384</v>
      </c>
      <c r="IKF3" s="8">
        <v>8385</v>
      </c>
      <c r="IKG3" s="8">
        <v>8386</v>
      </c>
      <c r="IKH3" s="8">
        <v>8387</v>
      </c>
      <c r="IKI3" s="8">
        <v>8388</v>
      </c>
      <c r="IKJ3" s="8">
        <v>8389</v>
      </c>
      <c r="IKK3" s="8">
        <v>8390</v>
      </c>
      <c r="IKL3" s="8">
        <v>8391</v>
      </c>
      <c r="IKM3" s="8">
        <v>8392</v>
      </c>
      <c r="IKN3" s="8">
        <v>8393</v>
      </c>
      <c r="IKO3" s="8">
        <v>8394</v>
      </c>
      <c r="IKP3" s="8">
        <v>8395</v>
      </c>
      <c r="IKQ3" s="8">
        <v>8396</v>
      </c>
      <c r="IKR3" s="8">
        <v>8397</v>
      </c>
      <c r="IKS3" s="8">
        <v>8398</v>
      </c>
      <c r="IKT3" s="8">
        <v>8399</v>
      </c>
      <c r="IKU3" s="8">
        <v>8400</v>
      </c>
      <c r="IKV3" s="8">
        <v>8401</v>
      </c>
      <c r="IKW3" s="8">
        <v>8402</v>
      </c>
      <c r="IKX3" s="8">
        <v>8403</v>
      </c>
      <c r="IKY3" s="8">
        <v>8404</v>
      </c>
      <c r="IKZ3" s="8">
        <v>8405</v>
      </c>
      <c r="ILA3" s="8">
        <v>8406</v>
      </c>
      <c r="ILB3" s="8">
        <v>8407</v>
      </c>
      <c r="ILC3" s="8">
        <v>8408</v>
      </c>
      <c r="ILD3" s="8">
        <v>8409</v>
      </c>
      <c r="ILE3" s="8">
        <v>8410</v>
      </c>
      <c r="ILF3" s="8">
        <v>8411</v>
      </c>
      <c r="ILG3" s="8">
        <v>8412</v>
      </c>
      <c r="ILH3" s="8">
        <v>8413</v>
      </c>
      <c r="ILI3" s="8">
        <v>8414</v>
      </c>
      <c r="ILJ3" s="8">
        <v>8415</v>
      </c>
      <c r="ILK3" s="8">
        <v>8416</v>
      </c>
      <c r="ILL3" s="8">
        <v>8417</v>
      </c>
      <c r="ILM3" s="8">
        <v>8418</v>
      </c>
      <c r="ILN3" s="8">
        <v>8419</v>
      </c>
      <c r="ILO3" s="8">
        <v>8420</v>
      </c>
      <c r="ILP3" s="8">
        <v>8421</v>
      </c>
      <c r="ILQ3" s="8">
        <v>8422</v>
      </c>
      <c r="ILR3" s="8">
        <v>8423</v>
      </c>
      <c r="ILS3" s="8">
        <v>8424</v>
      </c>
      <c r="ILT3" s="8">
        <v>8425</v>
      </c>
      <c r="ILU3" s="8">
        <v>8426</v>
      </c>
      <c r="ILV3" s="8">
        <v>8427</v>
      </c>
      <c r="ILW3" s="8">
        <v>8428</v>
      </c>
      <c r="ILX3" s="8">
        <v>8429</v>
      </c>
      <c r="ILY3" s="8">
        <v>8430</v>
      </c>
      <c r="ILZ3" s="8">
        <v>8431</v>
      </c>
      <c r="IMA3" s="8">
        <v>8432</v>
      </c>
      <c r="IMB3" s="8">
        <v>8433</v>
      </c>
      <c r="IMC3" s="8">
        <v>8434</v>
      </c>
      <c r="IMD3" s="8">
        <v>8435</v>
      </c>
      <c r="IME3" s="8">
        <v>8436</v>
      </c>
      <c r="IMF3" s="8">
        <v>8437</v>
      </c>
      <c r="IMG3" s="8">
        <v>8438</v>
      </c>
      <c r="IMH3" s="8">
        <v>8439</v>
      </c>
      <c r="IMI3" s="8">
        <v>8440</v>
      </c>
      <c r="IMJ3" s="8">
        <v>8441</v>
      </c>
      <c r="IMK3" s="8">
        <v>8442</v>
      </c>
      <c r="IML3" s="8">
        <v>8443</v>
      </c>
      <c r="IMM3" s="8">
        <v>8444</v>
      </c>
      <c r="IMN3" s="8">
        <v>8445</v>
      </c>
      <c r="IMO3" s="8">
        <v>8446</v>
      </c>
      <c r="IMP3" s="8">
        <v>8447</v>
      </c>
      <c r="IMQ3" s="8">
        <v>8448</v>
      </c>
      <c r="IMR3" s="8">
        <v>8449</v>
      </c>
      <c r="IMS3" s="8">
        <v>8450</v>
      </c>
      <c r="IMT3" s="8">
        <v>8451</v>
      </c>
      <c r="IMU3" s="8">
        <v>8452</v>
      </c>
      <c r="IMV3" s="8">
        <v>8453</v>
      </c>
      <c r="IMW3" s="8">
        <v>8454</v>
      </c>
      <c r="IMX3" s="8">
        <v>8455</v>
      </c>
      <c r="IMY3" s="8">
        <v>8456</v>
      </c>
      <c r="IMZ3" s="8">
        <v>8457</v>
      </c>
      <c r="INA3" s="8">
        <v>8458</v>
      </c>
      <c r="INB3" s="8">
        <v>8459</v>
      </c>
      <c r="INC3" s="8">
        <v>8460</v>
      </c>
      <c r="IND3" s="8">
        <v>8461</v>
      </c>
      <c r="INE3" s="8">
        <v>8462</v>
      </c>
      <c r="INF3" s="8">
        <v>8463</v>
      </c>
      <c r="ING3" s="8">
        <v>8464</v>
      </c>
      <c r="INH3" s="8">
        <v>8465</v>
      </c>
      <c r="INI3" s="8">
        <v>8466</v>
      </c>
      <c r="INJ3" s="8">
        <v>8467</v>
      </c>
      <c r="INK3" s="8">
        <v>8468</v>
      </c>
      <c r="INL3" s="8">
        <v>8469</v>
      </c>
      <c r="INM3" s="8">
        <v>8470</v>
      </c>
      <c r="INN3" s="8">
        <v>8471</v>
      </c>
      <c r="INO3" s="8">
        <v>8472</v>
      </c>
      <c r="INP3" s="8">
        <v>8473</v>
      </c>
      <c r="INQ3" s="8">
        <v>8474</v>
      </c>
      <c r="INR3" s="8">
        <v>8475</v>
      </c>
      <c r="INS3" s="8">
        <v>8476</v>
      </c>
      <c r="INT3" s="8">
        <v>8477</v>
      </c>
      <c r="INU3" s="8">
        <v>8478</v>
      </c>
      <c r="INV3" s="8">
        <v>8479</v>
      </c>
      <c r="INW3" s="8">
        <v>8480</v>
      </c>
      <c r="INX3" s="8">
        <v>8481</v>
      </c>
      <c r="INY3" s="8">
        <v>8482</v>
      </c>
      <c r="INZ3" s="8">
        <v>8483</v>
      </c>
      <c r="IOA3" s="8">
        <v>8484</v>
      </c>
      <c r="IOB3" s="8">
        <v>8485</v>
      </c>
      <c r="IOC3" s="8">
        <v>8486</v>
      </c>
      <c r="IOD3" s="8">
        <v>8487</v>
      </c>
      <c r="IOE3" s="8">
        <v>8488</v>
      </c>
      <c r="IOF3" s="8">
        <v>8489</v>
      </c>
      <c r="IOG3" s="8">
        <v>8490</v>
      </c>
      <c r="IOH3" s="8">
        <v>8491</v>
      </c>
      <c r="IOI3" s="8">
        <v>8492</v>
      </c>
      <c r="IOJ3" s="8">
        <v>8493</v>
      </c>
      <c r="IOK3" s="8">
        <v>8494</v>
      </c>
      <c r="IOL3" s="8">
        <v>8495</v>
      </c>
      <c r="IOM3" s="8">
        <v>8496</v>
      </c>
      <c r="ION3" s="8">
        <v>8497</v>
      </c>
      <c r="IOO3" s="8">
        <v>8498</v>
      </c>
      <c r="IOP3" s="8">
        <v>8499</v>
      </c>
      <c r="IOQ3" s="8">
        <v>8500</v>
      </c>
      <c r="IOR3" s="8">
        <v>8501</v>
      </c>
      <c r="IOS3" s="8">
        <v>8502</v>
      </c>
      <c r="IOT3" s="8">
        <v>8503</v>
      </c>
      <c r="IOU3" s="8">
        <v>8504</v>
      </c>
      <c r="IOV3" s="8">
        <v>8505</v>
      </c>
      <c r="IOW3" s="8">
        <v>8506</v>
      </c>
      <c r="IOX3" s="8">
        <v>8507</v>
      </c>
      <c r="IOY3" s="8">
        <v>8508</v>
      </c>
      <c r="IOZ3" s="8">
        <v>8509</v>
      </c>
      <c r="IPA3" s="8">
        <v>8510</v>
      </c>
      <c r="IPB3" s="8">
        <v>8511</v>
      </c>
      <c r="IPC3" s="8">
        <v>8512</v>
      </c>
      <c r="IPD3" s="8">
        <v>8513</v>
      </c>
      <c r="IPE3" s="8">
        <v>8514</v>
      </c>
      <c r="IPF3" s="8">
        <v>8515</v>
      </c>
      <c r="IPG3" s="8">
        <v>8516</v>
      </c>
      <c r="IPH3" s="8">
        <v>8517</v>
      </c>
      <c r="IPI3" s="8">
        <v>8518</v>
      </c>
      <c r="IPJ3" s="8">
        <v>8519</v>
      </c>
      <c r="IPK3" s="8">
        <v>8520</v>
      </c>
      <c r="IPL3" s="8">
        <v>8521</v>
      </c>
      <c r="IPM3" s="8">
        <v>8522</v>
      </c>
      <c r="IPN3" s="8">
        <v>8523</v>
      </c>
      <c r="IPO3" s="8">
        <v>8524</v>
      </c>
      <c r="IPP3" s="8">
        <v>8525</v>
      </c>
      <c r="IPQ3" s="8">
        <v>8526</v>
      </c>
      <c r="IPR3" s="8">
        <v>8527</v>
      </c>
      <c r="IPS3" s="8">
        <v>8528</v>
      </c>
      <c r="IPT3" s="8">
        <v>8529</v>
      </c>
      <c r="IPU3" s="8">
        <v>8530</v>
      </c>
      <c r="IPV3" s="8">
        <v>8531</v>
      </c>
      <c r="IPW3" s="8">
        <v>8532</v>
      </c>
      <c r="IPX3" s="8">
        <v>8533</v>
      </c>
      <c r="IPY3" s="8">
        <v>8534</v>
      </c>
      <c r="IPZ3" s="8">
        <v>8535</v>
      </c>
      <c r="IQA3" s="8">
        <v>8536</v>
      </c>
      <c r="IQB3" s="8">
        <v>8537</v>
      </c>
      <c r="IQC3" s="8">
        <v>8538</v>
      </c>
      <c r="IQD3" s="8">
        <v>8539</v>
      </c>
      <c r="IQE3" s="8">
        <v>8540</v>
      </c>
      <c r="IQF3" s="8">
        <v>8541</v>
      </c>
      <c r="IQG3" s="8">
        <v>8542</v>
      </c>
      <c r="IQH3" s="8">
        <v>8543</v>
      </c>
      <c r="IQI3" s="8">
        <v>8544</v>
      </c>
      <c r="IQJ3" s="8">
        <v>8545</v>
      </c>
      <c r="IQK3" s="8">
        <v>8546</v>
      </c>
      <c r="IQL3" s="8">
        <v>8547</v>
      </c>
      <c r="IQM3" s="8">
        <v>8548</v>
      </c>
      <c r="IQN3" s="8">
        <v>8549</v>
      </c>
      <c r="IQO3" s="8">
        <v>8550</v>
      </c>
      <c r="IQP3" s="8">
        <v>8551</v>
      </c>
      <c r="IQQ3" s="8">
        <v>8552</v>
      </c>
      <c r="IQR3" s="8">
        <v>8553</v>
      </c>
      <c r="IQS3" s="8">
        <v>8554</v>
      </c>
      <c r="IQT3" s="8">
        <v>8555</v>
      </c>
      <c r="IQU3" s="8">
        <v>8556</v>
      </c>
      <c r="IQV3" s="8">
        <v>8557</v>
      </c>
      <c r="IQW3" s="8">
        <v>8558</v>
      </c>
      <c r="IQX3" s="8">
        <v>8559</v>
      </c>
      <c r="IQY3" s="8">
        <v>8560</v>
      </c>
      <c r="IQZ3" s="8">
        <v>8561</v>
      </c>
      <c r="IRA3" s="8">
        <v>8562</v>
      </c>
      <c r="IRB3" s="8">
        <v>8563</v>
      </c>
      <c r="IRC3" s="8">
        <v>8564</v>
      </c>
      <c r="IRD3" s="8">
        <v>8565</v>
      </c>
      <c r="IRE3" s="8">
        <v>8566</v>
      </c>
      <c r="IRF3" s="8">
        <v>8567</v>
      </c>
      <c r="IRG3" s="8">
        <v>8568</v>
      </c>
      <c r="IRH3" s="8">
        <v>8569</v>
      </c>
      <c r="IRI3" s="8">
        <v>8570</v>
      </c>
      <c r="IRJ3" s="8">
        <v>8571</v>
      </c>
      <c r="IRK3" s="8">
        <v>8572</v>
      </c>
      <c r="IRL3" s="8">
        <v>8573</v>
      </c>
      <c r="IRM3" s="8">
        <v>8574</v>
      </c>
      <c r="IRN3" s="8">
        <v>8575</v>
      </c>
      <c r="IRO3" s="8">
        <v>8576</v>
      </c>
      <c r="IRP3" s="8">
        <v>8577</v>
      </c>
      <c r="IRQ3" s="8">
        <v>8578</v>
      </c>
      <c r="IRR3" s="8">
        <v>8579</v>
      </c>
      <c r="IRS3" s="8">
        <v>8580</v>
      </c>
      <c r="IRT3" s="8">
        <v>8581</v>
      </c>
      <c r="IRU3" s="8">
        <v>8582</v>
      </c>
      <c r="IRV3" s="8">
        <v>8583</v>
      </c>
      <c r="IRW3" s="8">
        <v>8584</v>
      </c>
      <c r="IRX3" s="8">
        <v>8585</v>
      </c>
      <c r="IRY3" s="8">
        <v>8586</v>
      </c>
      <c r="IRZ3" s="8">
        <v>8587</v>
      </c>
      <c r="ISA3" s="8">
        <v>8588</v>
      </c>
      <c r="ISB3" s="8">
        <v>8589</v>
      </c>
      <c r="ISC3" s="8">
        <v>8590</v>
      </c>
      <c r="ISD3" s="8">
        <v>8591</v>
      </c>
      <c r="ISE3" s="8">
        <v>8592</v>
      </c>
      <c r="ISF3" s="8">
        <v>8593</v>
      </c>
      <c r="ISG3" s="8">
        <v>8594</v>
      </c>
      <c r="ISH3" s="8">
        <v>8595</v>
      </c>
      <c r="ISI3" s="8">
        <v>8596</v>
      </c>
      <c r="ISJ3" s="8">
        <v>8597</v>
      </c>
      <c r="ISK3" s="8">
        <v>8598</v>
      </c>
      <c r="ISL3" s="8">
        <v>8599</v>
      </c>
      <c r="ISM3" s="8">
        <v>8600</v>
      </c>
      <c r="ISN3" s="8">
        <v>8601</v>
      </c>
      <c r="ISO3" s="8">
        <v>8602</v>
      </c>
      <c r="ISP3" s="8">
        <v>8603</v>
      </c>
      <c r="ISQ3" s="8">
        <v>8604</v>
      </c>
      <c r="ISR3" s="8">
        <v>8605</v>
      </c>
      <c r="ISS3" s="8">
        <v>8606</v>
      </c>
      <c r="IST3" s="8">
        <v>8607</v>
      </c>
      <c r="ISU3" s="8">
        <v>8608</v>
      </c>
      <c r="ISV3" s="8">
        <v>8609</v>
      </c>
      <c r="ISW3" s="8">
        <v>8610</v>
      </c>
      <c r="ISX3" s="8">
        <v>8611</v>
      </c>
      <c r="ISY3" s="8">
        <v>8612</v>
      </c>
      <c r="ISZ3" s="8">
        <v>8613</v>
      </c>
      <c r="ITA3" s="8">
        <v>8614</v>
      </c>
      <c r="ITB3" s="8">
        <v>8615</v>
      </c>
      <c r="ITC3" s="8">
        <v>8616</v>
      </c>
      <c r="ITD3" s="8">
        <v>8617</v>
      </c>
      <c r="ITE3" s="8">
        <v>8618</v>
      </c>
      <c r="ITF3" s="8">
        <v>8619</v>
      </c>
      <c r="ITG3" s="8">
        <v>8620</v>
      </c>
      <c r="ITH3" s="8">
        <v>8621</v>
      </c>
      <c r="ITI3" s="8">
        <v>8622</v>
      </c>
      <c r="ITJ3" s="8">
        <v>8623</v>
      </c>
      <c r="ITK3" s="8">
        <v>8624</v>
      </c>
      <c r="ITL3" s="8">
        <v>8625</v>
      </c>
      <c r="ITM3" s="8">
        <v>8626</v>
      </c>
      <c r="ITN3" s="8">
        <v>8627</v>
      </c>
      <c r="ITO3" s="8">
        <v>8628</v>
      </c>
      <c r="ITP3" s="8">
        <v>8629</v>
      </c>
      <c r="ITQ3" s="8">
        <v>8630</v>
      </c>
      <c r="ITR3" s="8">
        <v>8631</v>
      </c>
      <c r="ITS3" s="8">
        <v>8632</v>
      </c>
      <c r="ITT3" s="8">
        <v>8633</v>
      </c>
      <c r="ITU3" s="8">
        <v>8634</v>
      </c>
      <c r="ITV3" s="8">
        <v>8635</v>
      </c>
      <c r="ITW3" s="8">
        <v>8636</v>
      </c>
      <c r="ITX3" s="8">
        <v>8637</v>
      </c>
      <c r="ITY3" s="8">
        <v>8638</v>
      </c>
      <c r="ITZ3" s="8">
        <v>8639</v>
      </c>
      <c r="IUA3" s="8">
        <v>8640</v>
      </c>
      <c r="IUB3" s="8">
        <v>8641</v>
      </c>
      <c r="IUC3" s="8">
        <v>8642</v>
      </c>
      <c r="IUD3" s="8">
        <v>8643</v>
      </c>
      <c r="IUE3" s="8">
        <v>8644</v>
      </c>
      <c r="IUF3" s="8">
        <v>8645</v>
      </c>
      <c r="IUG3" s="8">
        <v>8646</v>
      </c>
      <c r="IUH3" s="8">
        <v>8647</v>
      </c>
      <c r="IUI3" s="8">
        <v>8648</v>
      </c>
      <c r="IUJ3" s="8">
        <v>8649</v>
      </c>
      <c r="IUK3" s="8">
        <v>8650</v>
      </c>
      <c r="IUL3" s="8">
        <v>8651</v>
      </c>
      <c r="IUM3" s="8">
        <v>8652</v>
      </c>
      <c r="IUN3" s="8">
        <v>8653</v>
      </c>
      <c r="IUO3" s="8">
        <v>8654</v>
      </c>
      <c r="IUP3" s="8">
        <v>8655</v>
      </c>
      <c r="IUQ3" s="8">
        <v>8656</v>
      </c>
      <c r="IUR3" s="8">
        <v>8657</v>
      </c>
      <c r="IUS3" s="8">
        <v>8658</v>
      </c>
      <c r="IUT3" s="8">
        <v>8659</v>
      </c>
      <c r="IUU3" s="8">
        <v>8660</v>
      </c>
      <c r="IUV3" s="8">
        <v>8661</v>
      </c>
      <c r="IUW3" s="8">
        <v>8662</v>
      </c>
      <c r="IUX3" s="8">
        <v>8663</v>
      </c>
      <c r="IUY3" s="8">
        <v>8664</v>
      </c>
      <c r="IUZ3" s="8">
        <v>8665</v>
      </c>
      <c r="IVA3" s="8">
        <v>8666</v>
      </c>
      <c r="IVB3" s="8">
        <v>8667</v>
      </c>
      <c r="IVC3" s="8">
        <v>8668</v>
      </c>
      <c r="IVD3" s="8">
        <v>8669</v>
      </c>
      <c r="IVE3" s="8">
        <v>8670</v>
      </c>
      <c r="IVF3" s="8">
        <v>8671</v>
      </c>
      <c r="IVG3" s="8">
        <v>8672</v>
      </c>
      <c r="IVH3" s="8">
        <v>8673</v>
      </c>
      <c r="IVI3" s="8">
        <v>8674</v>
      </c>
      <c r="IVJ3" s="8">
        <v>8675</v>
      </c>
      <c r="IVK3" s="8">
        <v>8676</v>
      </c>
      <c r="IVL3" s="8">
        <v>8677</v>
      </c>
      <c r="IVM3" s="8">
        <v>8678</v>
      </c>
      <c r="IVN3" s="8">
        <v>8679</v>
      </c>
      <c r="IVO3" s="8">
        <v>8680</v>
      </c>
      <c r="IVP3" s="8">
        <v>8681</v>
      </c>
      <c r="IVQ3" s="8">
        <v>8682</v>
      </c>
      <c r="IVR3" s="8">
        <v>8683</v>
      </c>
      <c r="IVS3" s="8">
        <v>8684</v>
      </c>
      <c r="IVT3" s="8">
        <v>8685</v>
      </c>
      <c r="IVU3" s="8">
        <v>8686</v>
      </c>
      <c r="IVV3" s="8">
        <v>8687</v>
      </c>
      <c r="IVW3" s="8">
        <v>8688</v>
      </c>
      <c r="IVX3" s="8">
        <v>8689</v>
      </c>
      <c r="IVY3" s="8">
        <v>8690</v>
      </c>
      <c r="IVZ3" s="8">
        <v>8691</v>
      </c>
      <c r="IWA3" s="8">
        <v>8692</v>
      </c>
      <c r="IWB3" s="8">
        <v>8693</v>
      </c>
      <c r="IWC3" s="8">
        <v>8694</v>
      </c>
      <c r="IWD3" s="8">
        <v>8695</v>
      </c>
      <c r="IWE3" s="8">
        <v>8696</v>
      </c>
      <c r="IWF3" s="8">
        <v>8697</v>
      </c>
      <c r="IWG3" s="8">
        <v>8698</v>
      </c>
      <c r="IWH3" s="8">
        <v>8699</v>
      </c>
      <c r="IWI3" s="8">
        <v>8700</v>
      </c>
      <c r="IWJ3" s="8">
        <v>8701</v>
      </c>
      <c r="IWK3" s="8">
        <v>8702</v>
      </c>
      <c r="IWL3" s="8">
        <v>8703</v>
      </c>
      <c r="IWM3" s="8">
        <v>8704</v>
      </c>
      <c r="IWN3" s="8">
        <v>8705</v>
      </c>
      <c r="IWO3" s="8">
        <v>8706</v>
      </c>
      <c r="IWP3" s="8">
        <v>8707</v>
      </c>
      <c r="IWQ3" s="8">
        <v>8708</v>
      </c>
      <c r="IWR3" s="8">
        <v>8709</v>
      </c>
      <c r="IWS3" s="8">
        <v>8710</v>
      </c>
      <c r="IWT3" s="8">
        <v>8711</v>
      </c>
      <c r="IWU3" s="8">
        <v>8712</v>
      </c>
      <c r="IWV3" s="8">
        <v>8713</v>
      </c>
      <c r="IWW3" s="8">
        <v>8714</v>
      </c>
      <c r="IWX3" s="8">
        <v>8715</v>
      </c>
      <c r="IWY3" s="8">
        <v>8716</v>
      </c>
      <c r="IWZ3" s="8">
        <v>8717</v>
      </c>
      <c r="IXA3" s="8">
        <v>8718</v>
      </c>
      <c r="IXB3" s="8">
        <v>8719</v>
      </c>
      <c r="IXC3" s="8">
        <v>8720</v>
      </c>
      <c r="IXD3" s="8">
        <v>8721</v>
      </c>
      <c r="IXE3" s="8">
        <v>8722</v>
      </c>
      <c r="IXF3" s="8">
        <v>8723</v>
      </c>
      <c r="IXG3" s="8">
        <v>8724</v>
      </c>
      <c r="IXH3" s="8">
        <v>8725</v>
      </c>
      <c r="IXI3" s="8">
        <v>8726</v>
      </c>
      <c r="IXJ3" s="8">
        <v>8727</v>
      </c>
      <c r="IXK3" s="8">
        <v>8728</v>
      </c>
      <c r="IXL3" s="8">
        <v>8729</v>
      </c>
      <c r="IXM3" s="8">
        <v>8730</v>
      </c>
      <c r="IXN3" s="8">
        <v>8731</v>
      </c>
      <c r="IXO3" s="8">
        <v>8732</v>
      </c>
      <c r="IXP3" s="8">
        <v>8733</v>
      </c>
      <c r="IXQ3" s="8">
        <v>8734</v>
      </c>
      <c r="IXR3" s="8">
        <v>8735</v>
      </c>
      <c r="IXS3" s="8">
        <v>8736</v>
      </c>
      <c r="IXT3" s="8">
        <v>8737</v>
      </c>
      <c r="IXU3" s="8">
        <v>8738</v>
      </c>
      <c r="IXV3" s="8">
        <v>8739</v>
      </c>
      <c r="IXW3" s="8">
        <v>8740</v>
      </c>
      <c r="IXX3" s="8">
        <v>8741</v>
      </c>
      <c r="IXY3" s="8">
        <v>8742</v>
      </c>
      <c r="IXZ3" s="8">
        <v>8743</v>
      </c>
      <c r="IYA3" s="8">
        <v>8744</v>
      </c>
      <c r="IYB3" s="8">
        <v>8745</v>
      </c>
      <c r="IYC3" s="8">
        <v>8746</v>
      </c>
      <c r="IYD3" s="8">
        <v>8747</v>
      </c>
      <c r="IYE3" s="8">
        <v>8748</v>
      </c>
      <c r="IYF3" s="8">
        <v>8749</v>
      </c>
      <c r="IYG3" s="8">
        <v>8750</v>
      </c>
      <c r="IYH3" s="8">
        <v>8751</v>
      </c>
      <c r="IYI3" s="8">
        <v>8752</v>
      </c>
      <c r="IYJ3" s="8">
        <v>8753</v>
      </c>
      <c r="IYK3" s="8">
        <v>8754</v>
      </c>
      <c r="IYL3" s="8">
        <v>8755</v>
      </c>
      <c r="IYM3" s="8">
        <v>8756</v>
      </c>
      <c r="IYN3" s="8">
        <v>8757</v>
      </c>
      <c r="IYO3" s="8">
        <v>8758</v>
      </c>
      <c r="IYP3" s="8">
        <v>8759</v>
      </c>
      <c r="IYQ3" s="8">
        <v>8760</v>
      </c>
      <c r="IYR3" s="8">
        <v>8761</v>
      </c>
      <c r="IYS3" s="8">
        <v>8762</v>
      </c>
      <c r="IYT3" s="8">
        <v>8763</v>
      </c>
      <c r="IYU3" s="8">
        <v>8764</v>
      </c>
      <c r="IYV3" s="8">
        <v>8765</v>
      </c>
      <c r="IYW3" s="8">
        <v>8766</v>
      </c>
      <c r="IYX3" s="8">
        <v>8767</v>
      </c>
      <c r="IYY3" s="8">
        <v>8768</v>
      </c>
      <c r="IYZ3" s="8">
        <v>8769</v>
      </c>
      <c r="IZA3" s="8">
        <v>8770</v>
      </c>
      <c r="IZB3" s="8">
        <v>8771</v>
      </c>
      <c r="IZC3" s="8">
        <v>8772</v>
      </c>
      <c r="IZD3" s="8">
        <v>8773</v>
      </c>
      <c r="IZE3" s="8">
        <v>8774</v>
      </c>
      <c r="IZF3" s="8">
        <v>8775</v>
      </c>
      <c r="IZG3" s="8">
        <v>8776</v>
      </c>
      <c r="IZH3" s="8">
        <v>8777</v>
      </c>
      <c r="IZI3" s="8">
        <v>8778</v>
      </c>
      <c r="IZJ3" s="8">
        <v>8779</v>
      </c>
      <c r="IZK3" s="8">
        <v>8780</v>
      </c>
      <c r="IZL3" s="8">
        <v>8781</v>
      </c>
      <c r="IZM3" s="8">
        <v>8782</v>
      </c>
      <c r="IZN3" s="8">
        <v>8783</v>
      </c>
      <c r="IZO3" s="8">
        <v>8784</v>
      </c>
      <c r="IZP3" s="8">
        <v>8785</v>
      </c>
      <c r="IZQ3" s="8">
        <v>8786</v>
      </c>
      <c r="IZR3" s="8">
        <v>8787</v>
      </c>
      <c r="IZS3" s="8">
        <v>8788</v>
      </c>
      <c r="IZT3" s="8">
        <v>8789</v>
      </c>
      <c r="IZU3" s="8">
        <v>8790</v>
      </c>
      <c r="IZV3" s="8">
        <v>8791</v>
      </c>
      <c r="IZW3" s="8">
        <v>8792</v>
      </c>
      <c r="IZX3" s="8">
        <v>8793</v>
      </c>
      <c r="IZY3" s="8">
        <v>8794</v>
      </c>
      <c r="IZZ3" s="8">
        <v>8795</v>
      </c>
      <c r="JAA3" s="8">
        <v>8796</v>
      </c>
      <c r="JAB3" s="8">
        <v>8797</v>
      </c>
      <c r="JAC3" s="8">
        <v>8798</v>
      </c>
      <c r="JAD3" s="8">
        <v>8799</v>
      </c>
      <c r="JAE3" s="8">
        <v>8800</v>
      </c>
      <c r="JAF3" s="8">
        <v>8801</v>
      </c>
      <c r="JAG3" s="8">
        <v>8802</v>
      </c>
      <c r="JAH3" s="8">
        <v>8803</v>
      </c>
      <c r="JAI3" s="8">
        <v>8804</v>
      </c>
      <c r="JAJ3" s="8">
        <v>8805</v>
      </c>
      <c r="JAK3" s="8">
        <v>8806</v>
      </c>
      <c r="JAL3" s="8">
        <v>8807</v>
      </c>
      <c r="JAM3" s="8">
        <v>8808</v>
      </c>
      <c r="JAN3" s="8">
        <v>8809</v>
      </c>
      <c r="JAO3" s="8">
        <v>8810</v>
      </c>
      <c r="JAP3" s="8">
        <v>8811</v>
      </c>
      <c r="JAQ3" s="8">
        <v>8812</v>
      </c>
      <c r="JAR3" s="8">
        <v>8813</v>
      </c>
      <c r="JAS3" s="8">
        <v>8814</v>
      </c>
      <c r="JAT3" s="8">
        <v>8815</v>
      </c>
      <c r="JAU3" s="8">
        <v>8816</v>
      </c>
      <c r="JAV3" s="8">
        <v>8817</v>
      </c>
      <c r="JAW3" s="8">
        <v>8818</v>
      </c>
      <c r="JAX3" s="8">
        <v>8819</v>
      </c>
      <c r="JAY3" s="8">
        <v>8820</v>
      </c>
      <c r="JAZ3" s="8">
        <v>8821</v>
      </c>
      <c r="JBA3" s="8">
        <v>8822</v>
      </c>
      <c r="JBB3" s="8">
        <v>8823</v>
      </c>
      <c r="JBC3" s="8">
        <v>8824</v>
      </c>
      <c r="JBD3" s="8">
        <v>8825</v>
      </c>
      <c r="JBE3" s="8">
        <v>8826</v>
      </c>
      <c r="JBF3" s="8">
        <v>8827</v>
      </c>
      <c r="JBG3" s="8">
        <v>8828</v>
      </c>
      <c r="JBH3" s="8">
        <v>8829</v>
      </c>
      <c r="JBI3" s="8">
        <v>8830</v>
      </c>
      <c r="JBJ3" s="8">
        <v>8831</v>
      </c>
      <c r="JBK3" s="8">
        <v>8832</v>
      </c>
      <c r="JBL3" s="8">
        <v>8833</v>
      </c>
      <c r="JBM3" s="8">
        <v>8834</v>
      </c>
      <c r="JBN3" s="8">
        <v>8835</v>
      </c>
      <c r="JBO3" s="8">
        <v>8836</v>
      </c>
      <c r="JBP3" s="8">
        <v>8837</v>
      </c>
      <c r="JBQ3" s="8">
        <v>8838</v>
      </c>
      <c r="JBR3" s="8">
        <v>8839</v>
      </c>
      <c r="JBS3" s="8">
        <v>8840</v>
      </c>
      <c r="JBT3" s="8">
        <v>8841</v>
      </c>
      <c r="JBU3" s="8">
        <v>8842</v>
      </c>
      <c r="JBV3" s="8">
        <v>8843</v>
      </c>
      <c r="JBW3" s="8">
        <v>8844</v>
      </c>
      <c r="JBX3" s="8">
        <v>8845</v>
      </c>
      <c r="JBY3" s="8">
        <v>8846</v>
      </c>
      <c r="JBZ3" s="8">
        <v>8847</v>
      </c>
      <c r="JCA3" s="8">
        <v>8848</v>
      </c>
      <c r="JCB3" s="8">
        <v>8849</v>
      </c>
      <c r="JCC3" s="8">
        <v>8850</v>
      </c>
      <c r="JCD3" s="8">
        <v>8851</v>
      </c>
      <c r="JCE3" s="8">
        <v>8852</v>
      </c>
      <c r="JCF3" s="8">
        <v>8853</v>
      </c>
      <c r="JCG3" s="8">
        <v>8854</v>
      </c>
      <c r="JCH3" s="8">
        <v>8855</v>
      </c>
      <c r="JCI3" s="8">
        <v>8856</v>
      </c>
      <c r="JCJ3" s="8">
        <v>8857</v>
      </c>
      <c r="JCK3" s="8">
        <v>8858</v>
      </c>
      <c r="JCL3" s="8">
        <v>8859</v>
      </c>
      <c r="JCM3" s="8">
        <v>8860</v>
      </c>
      <c r="JCN3" s="8">
        <v>8861</v>
      </c>
      <c r="JCO3" s="8">
        <v>8862</v>
      </c>
      <c r="JCP3" s="8">
        <v>8863</v>
      </c>
      <c r="JCQ3" s="8">
        <v>8864</v>
      </c>
      <c r="JCR3" s="8">
        <v>8865</v>
      </c>
      <c r="JCS3" s="8">
        <v>8866</v>
      </c>
      <c r="JCT3" s="8">
        <v>8867</v>
      </c>
      <c r="JCU3" s="8">
        <v>8868</v>
      </c>
      <c r="JCV3" s="8">
        <v>8869</v>
      </c>
      <c r="JCW3" s="8">
        <v>8870</v>
      </c>
      <c r="JCX3" s="8">
        <v>8871</v>
      </c>
      <c r="JCY3" s="8">
        <v>8872</v>
      </c>
      <c r="JCZ3" s="8">
        <v>8873</v>
      </c>
      <c r="JDA3" s="8">
        <v>8874</v>
      </c>
      <c r="JDB3" s="8">
        <v>8875</v>
      </c>
      <c r="JDC3" s="8">
        <v>8876</v>
      </c>
      <c r="JDD3" s="8">
        <v>8877</v>
      </c>
      <c r="JDE3" s="8">
        <v>8878</v>
      </c>
      <c r="JDF3" s="8">
        <v>8879</v>
      </c>
      <c r="JDG3" s="8">
        <v>8880</v>
      </c>
      <c r="JDH3" s="8">
        <v>8881</v>
      </c>
      <c r="JDI3" s="8">
        <v>8882</v>
      </c>
      <c r="JDJ3" s="8">
        <v>8883</v>
      </c>
      <c r="JDK3" s="8">
        <v>8884</v>
      </c>
      <c r="JDL3" s="8">
        <v>8885</v>
      </c>
      <c r="JDM3" s="8">
        <v>8886</v>
      </c>
      <c r="JDN3" s="8">
        <v>8887</v>
      </c>
      <c r="JDO3" s="8">
        <v>8888</v>
      </c>
      <c r="JDP3" s="8">
        <v>8889</v>
      </c>
      <c r="JDQ3" s="8">
        <v>8890</v>
      </c>
      <c r="JDR3" s="8">
        <v>8891</v>
      </c>
      <c r="JDS3" s="8">
        <v>8892</v>
      </c>
      <c r="JDT3" s="8">
        <v>8893</v>
      </c>
      <c r="JDU3" s="8">
        <v>8894</v>
      </c>
      <c r="JDV3" s="8">
        <v>8895</v>
      </c>
      <c r="JDW3" s="8">
        <v>8896</v>
      </c>
      <c r="JDX3" s="8">
        <v>8897</v>
      </c>
      <c r="JDY3" s="8">
        <v>8898</v>
      </c>
      <c r="JDZ3" s="8">
        <v>8899</v>
      </c>
      <c r="JEA3" s="8">
        <v>8900</v>
      </c>
      <c r="JEB3" s="8">
        <v>8901</v>
      </c>
      <c r="JEC3" s="8">
        <v>8902</v>
      </c>
      <c r="JED3" s="8">
        <v>8903</v>
      </c>
      <c r="JEE3" s="8">
        <v>8904</v>
      </c>
      <c r="JEF3" s="8">
        <v>8905</v>
      </c>
      <c r="JEG3" s="8">
        <v>8906</v>
      </c>
      <c r="JEH3" s="8">
        <v>8907</v>
      </c>
      <c r="JEI3" s="8">
        <v>8908</v>
      </c>
      <c r="JEJ3" s="8">
        <v>8909</v>
      </c>
      <c r="JEK3" s="8">
        <v>8910</v>
      </c>
      <c r="JEL3" s="8">
        <v>8911</v>
      </c>
      <c r="JEM3" s="8">
        <v>8912</v>
      </c>
      <c r="JEN3" s="8">
        <v>8913</v>
      </c>
      <c r="JEO3" s="8">
        <v>8914</v>
      </c>
      <c r="JEP3" s="8">
        <v>8915</v>
      </c>
      <c r="JEQ3" s="8">
        <v>8916</v>
      </c>
      <c r="JER3" s="8">
        <v>8917</v>
      </c>
      <c r="JES3" s="8">
        <v>8918</v>
      </c>
      <c r="JET3" s="8">
        <v>8919</v>
      </c>
      <c r="JEU3" s="8">
        <v>8920</v>
      </c>
      <c r="JEV3" s="8">
        <v>8921</v>
      </c>
      <c r="JEW3" s="8">
        <v>8922</v>
      </c>
      <c r="JEX3" s="8">
        <v>8923</v>
      </c>
      <c r="JEY3" s="8">
        <v>8924</v>
      </c>
      <c r="JEZ3" s="8">
        <v>8925</v>
      </c>
      <c r="JFA3" s="8">
        <v>8926</v>
      </c>
      <c r="JFB3" s="8">
        <v>8927</v>
      </c>
      <c r="JFC3" s="8">
        <v>8928</v>
      </c>
      <c r="JFD3" s="8">
        <v>8929</v>
      </c>
      <c r="JFE3" s="8">
        <v>8930</v>
      </c>
      <c r="JFF3" s="8">
        <v>8931</v>
      </c>
      <c r="JFG3" s="8">
        <v>8932</v>
      </c>
      <c r="JFH3" s="8">
        <v>8933</v>
      </c>
      <c r="JFI3" s="8">
        <v>8934</v>
      </c>
      <c r="JFJ3" s="8">
        <v>8935</v>
      </c>
      <c r="JFK3" s="8">
        <v>8936</v>
      </c>
      <c r="JFL3" s="8">
        <v>8937</v>
      </c>
      <c r="JFM3" s="8">
        <v>8938</v>
      </c>
      <c r="JFN3" s="8">
        <v>8939</v>
      </c>
      <c r="JFO3" s="8">
        <v>8940</v>
      </c>
      <c r="JFP3" s="8">
        <v>8941</v>
      </c>
      <c r="JFQ3" s="8">
        <v>8942</v>
      </c>
      <c r="JFR3" s="8">
        <v>8943</v>
      </c>
      <c r="JFS3" s="8">
        <v>8944</v>
      </c>
      <c r="JFT3" s="8">
        <v>8945</v>
      </c>
      <c r="JFU3" s="8">
        <v>8946</v>
      </c>
      <c r="JFV3" s="8">
        <v>8947</v>
      </c>
      <c r="JFW3" s="8">
        <v>8948</v>
      </c>
      <c r="JFX3" s="8">
        <v>8949</v>
      </c>
      <c r="JFY3" s="8">
        <v>8950</v>
      </c>
      <c r="JFZ3" s="8">
        <v>8951</v>
      </c>
      <c r="JGA3" s="8">
        <v>8952</v>
      </c>
      <c r="JGB3" s="8">
        <v>8953</v>
      </c>
      <c r="JGC3" s="8">
        <v>8954</v>
      </c>
      <c r="JGD3" s="8">
        <v>8955</v>
      </c>
      <c r="JGE3" s="8">
        <v>8956</v>
      </c>
      <c r="JGF3" s="8">
        <v>8957</v>
      </c>
      <c r="JGG3" s="8">
        <v>8958</v>
      </c>
      <c r="JGH3" s="8">
        <v>8959</v>
      </c>
      <c r="JGI3" s="8">
        <v>8960</v>
      </c>
      <c r="JGJ3" s="8">
        <v>8961</v>
      </c>
      <c r="JGK3" s="8">
        <v>8962</v>
      </c>
      <c r="JGL3" s="8">
        <v>8963</v>
      </c>
      <c r="JGM3" s="8">
        <v>8964</v>
      </c>
      <c r="JGN3" s="8">
        <v>8965</v>
      </c>
      <c r="JGO3" s="8">
        <v>8966</v>
      </c>
      <c r="JGP3" s="8">
        <v>8967</v>
      </c>
      <c r="JGQ3" s="8">
        <v>8968</v>
      </c>
      <c r="JGR3" s="8">
        <v>8969</v>
      </c>
      <c r="JGS3" s="8">
        <v>8970</v>
      </c>
      <c r="JGT3" s="8">
        <v>8971</v>
      </c>
      <c r="JGU3" s="8">
        <v>8972</v>
      </c>
      <c r="JGV3" s="8">
        <v>8973</v>
      </c>
      <c r="JGW3" s="8">
        <v>8974</v>
      </c>
      <c r="JGX3" s="8">
        <v>8975</v>
      </c>
      <c r="JGY3" s="8">
        <v>8976</v>
      </c>
      <c r="JGZ3" s="8">
        <v>8977</v>
      </c>
      <c r="JHA3" s="8">
        <v>8978</v>
      </c>
      <c r="JHB3" s="8">
        <v>8979</v>
      </c>
      <c r="JHC3" s="8">
        <v>8980</v>
      </c>
      <c r="JHD3" s="8">
        <v>8981</v>
      </c>
      <c r="JHE3" s="8">
        <v>8982</v>
      </c>
      <c r="JHF3" s="8">
        <v>8983</v>
      </c>
      <c r="JHG3" s="8">
        <v>8984</v>
      </c>
      <c r="JHH3" s="8">
        <v>8985</v>
      </c>
      <c r="JHI3" s="8">
        <v>8986</v>
      </c>
      <c r="JHJ3" s="8">
        <v>8987</v>
      </c>
      <c r="JHK3" s="8">
        <v>8988</v>
      </c>
      <c r="JHL3" s="8">
        <v>8989</v>
      </c>
      <c r="JHM3" s="8">
        <v>8990</v>
      </c>
      <c r="JHN3" s="8">
        <v>8991</v>
      </c>
      <c r="JHO3" s="8">
        <v>8992</v>
      </c>
      <c r="JHP3" s="8">
        <v>8993</v>
      </c>
      <c r="JHQ3" s="8">
        <v>8994</v>
      </c>
      <c r="JHR3" s="8">
        <v>8995</v>
      </c>
      <c r="JHS3" s="8">
        <v>8996</v>
      </c>
      <c r="JHT3" s="8">
        <v>8997</v>
      </c>
      <c r="JHU3" s="8">
        <v>8998</v>
      </c>
      <c r="JHV3" s="8">
        <v>8999</v>
      </c>
      <c r="JHW3" s="8">
        <v>9000</v>
      </c>
      <c r="JHX3" s="8">
        <v>9001</v>
      </c>
      <c r="JHY3" s="8">
        <v>9002</v>
      </c>
      <c r="JHZ3" s="8">
        <v>9003</v>
      </c>
      <c r="JIA3" s="8">
        <v>9004</v>
      </c>
      <c r="JIB3" s="8">
        <v>9005</v>
      </c>
      <c r="JIC3" s="8">
        <v>9006</v>
      </c>
      <c r="JID3" s="8">
        <v>9007</v>
      </c>
      <c r="JIE3" s="8">
        <v>9008</v>
      </c>
      <c r="JIF3" s="8">
        <v>9009</v>
      </c>
      <c r="JIG3" s="8">
        <v>9010</v>
      </c>
      <c r="JIH3" s="8">
        <v>9011</v>
      </c>
      <c r="JII3" s="8">
        <v>9012</v>
      </c>
      <c r="JIJ3" s="8">
        <v>9013</v>
      </c>
      <c r="JIK3" s="8">
        <v>9014</v>
      </c>
      <c r="JIL3" s="8">
        <v>9015</v>
      </c>
      <c r="JIM3" s="8">
        <v>9016</v>
      </c>
      <c r="JIN3" s="8">
        <v>9017</v>
      </c>
      <c r="JIO3" s="8">
        <v>9018</v>
      </c>
      <c r="JIP3" s="8">
        <v>9019</v>
      </c>
      <c r="JIQ3" s="8">
        <v>9020</v>
      </c>
      <c r="JIR3" s="8">
        <v>9021</v>
      </c>
      <c r="JIS3" s="8">
        <v>9022</v>
      </c>
      <c r="JIT3" s="8">
        <v>9023</v>
      </c>
      <c r="JIU3" s="8">
        <v>9024</v>
      </c>
      <c r="JIV3" s="8">
        <v>9025</v>
      </c>
      <c r="JIW3" s="8">
        <v>9026</v>
      </c>
      <c r="JIX3" s="8">
        <v>9027</v>
      </c>
      <c r="JIY3" s="8">
        <v>9028</v>
      </c>
      <c r="JIZ3" s="8">
        <v>9029</v>
      </c>
      <c r="JJA3" s="8">
        <v>9030</v>
      </c>
      <c r="JJB3" s="8">
        <v>9031</v>
      </c>
      <c r="JJC3" s="8">
        <v>9032</v>
      </c>
      <c r="JJD3" s="8">
        <v>9033</v>
      </c>
      <c r="JJE3" s="8">
        <v>9034</v>
      </c>
      <c r="JJF3" s="8">
        <v>9035</v>
      </c>
      <c r="JJG3" s="8">
        <v>9036</v>
      </c>
      <c r="JJH3" s="8">
        <v>9037</v>
      </c>
      <c r="JJI3" s="8">
        <v>9038</v>
      </c>
      <c r="JJJ3" s="8">
        <v>9039</v>
      </c>
      <c r="JJK3" s="8">
        <v>9040</v>
      </c>
      <c r="JJL3" s="8">
        <v>9041</v>
      </c>
      <c r="JJM3" s="8">
        <v>9042</v>
      </c>
      <c r="JJN3" s="8">
        <v>9043</v>
      </c>
      <c r="JJO3" s="8">
        <v>9044</v>
      </c>
      <c r="JJP3" s="8">
        <v>9045</v>
      </c>
      <c r="JJQ3" s="8">
        <v>9046</v>
      </c>
      <c r="JJR3" s="8">
        <v>9047</v>
      </c>
      <c r="JJS3" s="8">
        <v>9048</v>
      </c>
      <c r="JJT3" s="8">
        <v>9049</v>
      </c>
      <c r="JJU3" s="8">
        <v>9050</v>
      </c>
      <c r="JJV3" s="8">
        <v>9051</v>
      </c>
      <c r="JJW3" s="8">
        <v>9052</v>
      </c>
      <c r="JJX3" s="8">
        <v>9053</v>
      </c>
      <c r="JJY3" s="8">
        <v>9054</v>
      </c>
      <c r="JJZ3" s="8">
        <v>9055</v>
      </c>
      <c r="JKA3" s="8">
        <v>9056</v>
      </c>
      <c r="JKB3" s="8">
        <v>9057</v>
      </c>
      <c r="JKC3" s="8">
        <v>9058</v>
      </c>
      <c r="JKD3" s="8">
        <v>9059</v>
      </c>
      <c r="JKE3" s="8">
        <v>9060</v>
      </c>
      <c r="JKF3" s="8">
        <v>9061</v>
      </c>
      <c r="JKG3" s="8">
        <v>9062</v>
      </c>
      <c r="JKH3" s="8">
        <v>9063</v>
      </c>
      <c r="JKI3" s="8">
        <v>9064</v>
      </c>
      <c r="JKJ3" s="8">
        <v>9065</v>
      </c>
      <c r="JKK3" s="8">
        <v>9066</v>
      </c>
      <c r="JKL3" s="8">
        <v>9067</v>
      </c>
      <c r="JKM3" s="8">
        <v>9068</v>
      </c>
      <c r="JKN3" s="8">
        <v>9069</v>
      </c>
      <c r="JKO3" s="8">
        <v>9070</v>
      </c>
      <c r="JKP3" s="8">
        <v>9071</v>
      </c>
      <c r="JKQ3" s="8">
        <v>9072</v>
      </c>
      <c r="JKR3" s="8">
        <v>9073</v>
      </c>
      <c r="JKS3" s="8">
        <v>9074</v>
      </c>
      <c r="JKT3" s="8">
        <v>9075</v>
      </c>
      <c r="JKU3" s="8">
        <v>9076</v>
      </c>
      <c r="JKV3" s="8">
        <v>9077</v>
      </c>
      <c r="JKW3" s="8">
        <v>9078</v>
      </c>
      <c r="JKX3" s="8">
        <v>9079</v>
      </c>
      <c r="JKY3" s="8">
        <v>9080</v>
      </c>
      <c r="JKZ3" s="8">
        <v>9081</v>
      </c>
      <c r="JLA3" s="8">
        <v>9082</v>
      </c>
      <c r="JLB3" s="8">
        <v>9083</v>
      </c>
      <c r="JLC3" s="8">
        <v>9084</v>
      </c>
      <c r="JLD3" s="8">
        <v>9085</v>
      </c>
      <c r="JLE3" s="8">
        <v>9086</v>
      </c>
      <c r="JLF3" s="8">
        <v>9087</v>
      </c>
      <c r="JLG3" s="8">
        <v>9088</v>
      </c>
      <c r="JLH3" s="8">
        <v>9089</v>
      </c>
      <c r="JLI3" s="8">
        <v>9090</v>
      </c>
      <c r="JLJ3" s="8">
        <v>9091</v>
      </c>
      <c r="JLK3" s="8">
        <v>9092</v>
      </c>
      <c r="JLL3" s="8">
        <v>9093</v>
      </c>
      <c r="JLM3" s="8">
        <v>9094</v>
      </c>
      <c r="JLN3" s="8">
        <v>9095</v>
      </c>
      <c r="JLO3" s="8">
        <v>9096</v>
      </c>
      <c r="JLP3" s="8">
        <v>9097</v>
      </c>
      <c r="JLQ3" s="8">
        <v>9098</v>
      </c>
      <c r="JLR3" s="8">
        <v>9099</v>
      </c>
      <c r="JLS3" s="8">
        <v>9100</v>
      </c>
      <c r="JLT3" s="8">
        <v>9101</v>
      </c>
      <c r="JLU3" s="8">
        <v>9102</v>
      </c>
      <c r="JLV3" s="8">
        <v>9103</v>
      </c>
      <c r="JLW3" s="8">
        <v>9104</v>
      </c>
      <c r="JLX3" s="8">
        <v>9105</v>
      </c>
      <c r="JLY3" s="8">
        <v>9106</v>
      </c>
      <c r="JLZ3" s="8">
        <v>9107</v>
      </c>
      <c r="JMA3" s="8">
        <v>9108</v>
      </c>
      <c r="JMB3" s="8">
        <v>9109</v>
      </c>
      <c r="JMC3" s="8">
        <v>9110</v>
      </c>
      <c r="JMD3" s="8">
        <v>9111</v>
      </c>
      <c r="JME3" s="8">
        <v>9112</v>
      </c>
      <c r="JMF3" s="8">
        <v>9113</v>
      </c>
      <c r="JMG3" s="8">
        <v>9114</v>
      </c>
      <c r="JMH3" s="8">
        <v>9115</v>
      </c>
      <c r="JMI3" s="8">
        <v>9116</v>
      </c>
      <c r="JMJ3" s="8">
        <v>9117</v>
      </c>
      <c r="JMK3" s="8">
        <v>9118</v>
      </c>
      <c r="JML3" s="8">
        <v>9119</v>
      </c>
      <c r="JMM3" s="8">
        <v>9120</v>
      </c>
      <c r="JMN3" s="8">
        <v>9121</v>
      </c>
      <c r="JMO3" s="8">
        <v>9122</v>
      </c>
      <c r="JMP3" s="8">
        <v>9123</v>
      </c>
      <c r="JMQ3" s="8">
        <v>9124</v>
      </c>
      <c r="JMR3" s="8">
        <v>9125</v>
      </c>
      <c r="JMS3" s="8">
        <v>9126</v>
      </c>
      <c r="JMT3" s="8">
        <v>9127</v>
      </c>
      <c r="JMU3" s="8">
        <v>9128</v>
      </c>
      <c r="JMV3" s="8">
        <v>9129</v>
      </c>
      <c r="JMW3" s="8">
        <v>9130</v>
      </c>
      <c r="JMX3" s="8">
        <v>9131</v>
      </c>
      <c r="JMY3" s="8">
        <v>9132</v>
      </c>
      <c r="JMZ3" s="8">
        <v>9133</v>
      </c>
      <c r="JNA3" s="8">
        <v>9134</v>
      </c>
      <c r="JNB3" s="8">
        <v>9135</v>
      </c>
      <c r="JNC3" s="8">
        <v>9136</v>
      </c>
      <c r="JND3" s="8">
        <v>9137</v>
      </c>
      <c r="JNE3" s="8">
        <v>9138</v>
      </c>
      <c r="JNF3" s="8">
        <v>9139</v>
      </c>
      <c r="JNG3" s="8">
        <v>9140</v>
      </c>
      <c r="JNH3" s="8">
        <v>9141</v>
      </c>
      <c r="JNI3" s="8">
        <v>9142</v>
      </c>
      <c r="JNJ3" s="8">
        <v>9143</v>
      </c>
      <c r="JNK3" s="8">
        <v>9144</v>
      </c>
      <c r="JNL3" s="8">
        <v>9145</v>
      </c>
      <c r="JNM3" s="8">
        <v>9146</v>
      </c>
      <c r="JNN3" s="8">
        <v>9147</v>
      </c>
      <c r="JNO3" s="8">
        <v>9148</v>
      </c>
      <c r="JNP3" s="8">
        <v>9149</v>
      </c>
      <c r="JNQ3" s="8">
        <v>9150</v>
      </c>
      <c r="JNR3" s="8">
        <v>9151</v>
      </c>
      <c r="JNS3" s="8">
        <v>9152</v>
      </c>
      <c r="JNT3" s="8">
        <v>9153</v>
      </c>
      <c r="JNU3" s="8">
        <v>9154</v>
      </c>
      <c r="JNV3" s="8">
        <v>9155</v>
      </c>
      <c r="JNW3" s="8">
        <v>9156</v>
      </c>
      <c r="JNX3" s="8">
        <v>9157</v>
      </c>
      <c r="JNY3" s="8">
        <v>9158</v>
      </c>
      <c r="JNZ3" s="8">
        <v>9159</v>
      </c>
      <c r="JOA3" s="8">
        <v>9160</v>
      </c>
      <c r="JOB3" s="8">
        <v>9161</v>
      </c>
      <c r="JOC3" s="8">
        <v>9162</v>
      </c>
      <c r="JOD3" s="8">
        <v>9163</v>
      </c>
      <c r="JOE3" s="8">
        <v>9164</v>
      </c>
      <c r="JOF3" s="8">
        <v>9165</v>
      </c>
      <c r="JOG3" s="8">
        <v>9166</v>
      </c>
      <c r="JOH3" s="8">
        <v>9167</v>
      </c>
      <c r="JOI3" s="8">
        <v>9168</v>
      </c>
      <c r="JOJ3" s="8">
        <v>9169</v>
      </c>
      <c r="JOK3" s="8">
        <v>9170</v>
      </c>
      <c r="JOL3" s="8">
        <v>9171</v>
      </c>
      <c r="JOM3" s="8">
        <v>9172</v>
      </c>
      <c r="JON3" s="8">
        <v>9173</v>
      </c>
      <c r="JOO3" s="8">
        <v>9174</v>
      </c>
      <c r="JOP3" s="8">
        <v>9175</v>
      </c>
      <c r="JOQ3" s="8">
        <v>9176</v>
      </c>
      <c r="JOR3" s="8">
        <v>9177</v>
      </c>
      <c r="JOS3" s="8">
        <v>9178</v>
      </c>
      <c r="JOT3" s="8">
        <v>9179</v>
      </c>
      <c r="JOU3" s="8">
        <v>9180</v>
      </c>
      <c r="JOV3" s="8">
        <v>9181</v>
      </c>
      <c r="JOW3" s="8">
        <v>9182</v>
      </c>
      <c r="JOX3" s="8">
        <v>9183</v>
      </c>
      <c r="JOY3" s="8">
        <v>9184</v>
      </c>
      <c r="JOZ3" s="8">
        <v>9185</v>
      </c>
      <c r="JPA3" s="8">
        <v>9186</v>
      </c>
      <c r="JPB3" s="8">
        <v>9187</v>
      </c>
      <c r="JPC3" s="8">
        <v>9188</v>
      </c>
      <c r="JPD3" s="8">
        <v>9189</v>
      </c>
      <c r="JPE3" s="8">
        <v>9190</v>
      </c>
      <c r="JPF3" s="8">
        <v>9191</v>
      </c>
      <c r="JPG3" s="8">
        <v>9192</v>
      </c>
      <c r="JPH3" s="8">
        <v>9193</v>
      </c>
      <c r="JPI3" s="8">
        <v>9194</v>
      </c>
      <c r="JPJ3" s="8">
        <v>9195</v>
      </c>
      <c r="JPK3" s="8">
        <v>9196</v>
      </c>
      <c r="JPL3" s="8">
        <v>9197</v>
      </c>
      <c r="JPM3" s="8">
        <v>9198</v>
      </c>
      <c r="JPN3" s="8">
        <v>9199</v>
      </c>
      <c r="JPO3" s="8">
        <v>9200</v>
      </c>
      <c r="JPP3" s="8">
        <v>9201</v>
      </c>
      <c r="JPQ3" s="8">
        <v>9202</v>
      </c>
      <c r="JPR3" s="8">
        <v>9203</v>
      </c>
      <c r="JPS3" s="8">
        <v>9204</v>
      </c>
      <c r="JPT3" s="8">
        <v>9205</v>
      </c>
      <c r="JPU3" s="8">
        <v>9206</v>
      </c>
      <c r="JPV3" s="8">
        <v>9207</v>
      </c>
      <c r="JPW3" s="8">
        <v>9208</v>
      </c>
      <c r="JPX3" s="8">
        <v>9209</v>
      </c>
      <c r="JPY3" s="8">
        <v>9210</v>
      </c>
      <c r="JPZ3" s="8">
        <v>9211</v>
      </c>
      <c r="JQA3" s="8">
        <v>9212</v>
      </c>
      <c r="JQB3" s="8">
        <v>9213</v>
      </c>
      <c r="JQC3" s="8">
        <v>9214</v>
      </c>
      <c r="JQD3" s="8">
        <v>9215</v>
      </c>
      <c r="JQE3" s="8">
        <v>9216</v>
      </c>
      <c r="JQF3" s="8">
        <v>9217</v>
      </c>
      <c r="JQG3" s="8">
        <v>9218</v>
      </c>
      <c r="JQH3" s="8">
        <v>9219</v>
      </c>
      <c r="JQI3" s="8">
        <v>9220</v>
      </c>
      <c r="JQJ3" s="8">
        <v>9221</v>
      </c>
      <c r="JQK3" s="8">
        <v>9222</v>
      </c>
      <c r="JQL3" s="8">
        <v>9223</v>
      </c>
      <c r="JQM3" s="8">
        <v>9224</v>
      </c>
      <c r="JQN3" s="8">
        <v>9225</v>
      </c>
      <c r="JQO3" s="8">
        <v>9226</v>
      </c>
      <c r="JQP3" s="8">
        <v>9227</v>
      </c>
      <c r="JQQ3" s="8">
        <v>9228</v>
      </c>
      <c r="JQR3" s="8">
        <v>9229</v>
      </c>
      <c r="JQS3" s="8">
        <v>9230</v>
      </c>
      <c r="JQT3" s="8">
        <v>9231</v>
      </c>
      <c r="JQU3" s="8">
        <v>9232</v>
      </c>
      <c r="JQV3" s="8">
        <v>9233</v>
      </c>
      <c r="JQW3" s="8">
        <v>9234</v>
      </c>
      <c r="JQX3" s="8">
        <v>9235</v>
      </c>
      <c r="JQY3" s="8">
        <v>9236</v>
      </c>
      <c r="JQZ3" s="8">
        <v>9237</v>
      </c>
      <c r="JRA3" s="8">
        <v>9238</v>
      </c>
      <c r="JRB3" s="8">
        <v>9239</v>
      </c>
      <c r="JRC3" s="8">
        <v>9240</v>
      </c>
      <c r="JRD3" s="8">
        <v>9241</v>
      </c>
      <c r="JRE3" s="8">
        <v>9242</v>
      </c>
      <c r="JRF3" s="8">
        <v>9243</v>
      </c>
      <c r="JRG3" s="8">
        <v>9244</v>
      </c>
      <c r="JRH3" s="8">
        <v>9245</v>
      </c>
      <c r="JRI3" s="8">
        <v>9246</v>
      </c>
      <c r="JRJ3" s="8">
        <v>9247</v>
      </c>
      <c r="JRK3" s="8">
        <v>9248</v>
      </c>
      <c r="JRL3" s="8">
        <v>9249</v>
      </c>
      <c r="JRM3" s="8">
        <v>9250</v>
      </c>
      <c r="JRN3" s="8">
        <v>9251</v>
      </c>
      <c r="JRO3" s="8">
        <v>9252</v>
      </c>
      <c r="JRP3" s="8">
        <v>9253</v>
      </c>
      <c r="JRQ3" s="8">
        <v>9254</v>
      </c>
      <c r="JRR3" s="8">
        <v>9255</v>
      </c>
      <c r="JRS3" s="8">
        <v>9256</v>
      </c>
      <c r="JRT3" s="8">
        <v>9257</v>
      </c>
      <c r="JRU3" s="8">
        <v>9258</v>
      </c>
      <c r="JRV3" s="8">
        <v>9259</v>
      </c>
      <c r="JRW3" s="8">
        <v>9260</v>
      </c>
      <c r="JRX3" s="8">
        <v>9261</v>
      </c>
      <c r="JRY3" s="8">
        <v>9262</v>
      </c>
      <c r="JRZ3" s="8">
        <v>9263</v>
      </c>
      <c r="JSA3" s="8">
        <v>9264</v>
      </c>
      <c r="JSB3" s="8">
        <v>9265</v>
      </c>
      <c r="JSC3" s="8">
        <v>9266</v>
      </c>
      <c r="JSD3" s="8">
        <v>9267</v>
      </c>
      <c r="JSE3" s="8">
        <v>9268</v>
      </c>
      <c r="JSF3" s="8">
        <v>9269</v>
      </c>
      <c r="JSG3" s="8">
        <v>9270</v>
      </c>
      <c r="JSH3" s="8">
        <v>9271</v>
      </c>
      <c r="JSI3" s="8">
        <v>9272</v>
      </c>
      <c r="JSJ3" s="8">
        <v>9273</v>
      </c>
      <c r="JSK3" s="8">
        <v>9274</v>
      </c>
      <c r="JSL3" s="8">
        <v>9275</v>
      </c>
      <c r="JSM3" s="8">
        <v>9276</v>
      </c>
      <c r="JSN3" s="8">
        <v>9277</v>
      </c>
      <c r="JSO3" s="8">
        <v>9278</v>
      </c>
      <c r="JSP3" s="8">
        <v>9279</v>
      </c>
      <c r="JSQ3" s="8">
        <v>9280</v>
      </c>
      <c r="JSR3" s="8">
        <v>9281</v>
      </c>
      <c r="JSS3" s="8">
        <v>9282</v>
      </c>
      <c r="JST3" s="8">
        <v>9283</v>
      </c>
      <c r="JSU3" s="8">
        <v>9284</v>
      </c>
      <c r="JSV3" s="8">
        <v>9285</v>
      </c>
      <c r="JSW3" s="8">
        <v>9286</v>
      </c>
      <c r="JSX3" s="8">
        <v>9287</v>
      </c>
      <c r="JSY3" s="8">
        <v>9288</v>
      </c>
      <c r="JSZ3" s="8">
        <v>9289</v>
      </c>
      <c r="JTA3" s="8">
        <v>9290</v>
      </c>
      <c r="JTB3" s="8">
        <v>9291</v>
      </c>
      <c r="JTC3" s="8">
        <v>9292</v>
      </c>
      <c r="JTD3" s="8">
        <v>9293</v>
      </c>
      <c r="JTE3" s="8">
        <v>9294</v>
      </c>
      <c r="JTF3" s="8">
        <v>9295</v>
      </c>
      <c r="JTG3" s="8">
        <v>9296</v>
      </c>
      <c r="JTH3" s="8">
        <v>9297</v>
      </c>
      <c r="JTI3" s="8">
        <v>9298</v>
      </c>
      <c r="JTJ3" s="8">
        <v>9299</v>
      </c>
      <c r="JTK3" s="8">
        <v>9300</v>
      </c>
      <c r="JTL3" s="8">
        <v>9301</v>
      </c>
      <c r="JTM3" s="8">
        <v>9302</v>
      </c>
      <c r="JTN3" s="8">
        <v>9303</v>
      </c>
      <c r="JTO3" s="8">
        <v>9304</v>
      </c>
      <c r="JTP3" s="8">
        <v>9305</v>
      </c>
      <c r="JTQ3" s="8">
        <v>9306</v>
      </c>
      <c r="JTR3" s="8">
        <v>9307</v>
      </c>
      <c r="JTS3" s="8">
        <v>9308</v>
      </c>
      <c r="JTT3" s="8">
        <v>9309</v>
      </c>
      <c r="JTU3" s="8">
        <v>9310</v>
      </c>
      <c r="JTV3" s="8">
        <v>9311</v>
      </c>
      <c r="JTW3" s="8">
        <v>9312</v>
      </c>
      <c r="JTX3" s="8">
        <v>9313</v>
      </c>
      <c r="JTY3" s="8">
        <v>9314</v>
      </c>
      <c r="JTZ3" s="8">
        <v>9315</v>
      </c>
      <c r="JUA3" s="8">
        <v>9316</v>
      </c>
      <c r="JUB3" s="8">
        <v>9317</v>
      </c>
      <c r="JUC3" s="8">
        <v>9318</v>
      </c>
      <c r="JUD3" s="8">
        <v>9319</v>
      </c>
      <c r="JUE3" s="8">
        <v>9320</v>
      </c>
      <c r="JUF3" s="8">
        <v>9321</v>
      </c>
      <c r="JUG3" s="8">
        <v>9322</v>
      </c>
      <c r="JUH3" s="8">
        <v>9323</v>
      </c>
      <c r="JUI3" s="8">
        <v>9324</v>
      </c>
      <c r="JUJ3" s="8">
        <v>9325</v>
      </c>
      <c r="JUK3" s="8">
        <v>9326</v>
      </c>
      <c r="JUL3" s="8">
        <v>9327</v>
      </c>
      <c r="JUM3" s="8">
        <v>9328</v>
      </c>
      <c r="JUN3" s="8">
        <v>9329</v>
      </c>
      <c r="JUO3" s="8">
        <v>9330</v>
      </c>
      <c r="JUP3" s="8">
        <v>9331</v>
      </c>
      <c r="JUQ3" s="8">
        <v>9332</v>
      </c>
      <c r="JUR3" s="8">
        <v>9333</v>
      </c>
      <c r="JUS3" s="8">
        <v>9334</v>
      </c>
      <c r="JUT3" s="8">
        <v>9335</v>
      </c>
      <c r="JUU3" s="8">
        <v>9336</v>
      </c>
      <c r="JUV3" s="8">
        <v>9337</v>
      </c>
      <c r="JUW3" s="8">
        <v>9338</v>
      </c>
      <c r="JUX3" s="8">
        <v>9339</v>
      </c>
      <c r="JUY3" s="8">
        <v>9340</v>
      </c>
      <c r="JUZ3" s="8">
        <v>9341</v>
      </c>
      <c r="JVA3" s="8">
        <v>9342</v>
      </c>
      <c r="JVB3" s="8">
        <v>9343</v>
      </c>
      <c r="JVC3" s="8">
        <v>9344</v>
      </c>
      <c r="JVD3" s="8">
        <v>9345</v>
      </c>
      <c r="JVE3" s="8">
        <v>9346</v>
      </c>
      <c r="JVF3" s="8">
        <v>9347</v>
      </c>
      <c r="JVG3" s="8">
        <v>9348</v>
      </c>
      <c r="JVH3" s="8">
        <v>9349</v>
      </c>
      <c r="JVI3" s="8">
        <v>9350</v>
      </c>
      <c r="JVJ3" s="8">
        <v>9351</v>
      </c>
      <c r="JVK3" s="8">
        <v>9352</v>
      </c>
      <c r="JVL3" s="8">
        <v>9353</v>
      </c>
      <c r="JVM3" s="8">
        <v>9354</v>
      </c>
      <c r="JVN3" s="8">
        <v>9355</v>
      </c>
      <c r="JVO3" s="8">
        <v>9356</v>
      </c>
      <c r="JVP3" s="8">
        <v>9357</v>
      </c>
      <c r="JVQ3" s="8">
        <v>9358</v>
      </c>
      <c r="JVR3" s="8">
        <v>9359</v>
      </c>
      <c r="JVS3" s="8">
        <v>9360</v>
      </c>
      <c r="JVT3" s="8">
        <v>9361</v>
      </c>
      <c r="JVU3" s="8">
        <v>9362</v>
      </c>
      <c r="JVV3" s="8">
        <v>9363</v>
      </c>
      <c r="JVW3" s="8">
        <v>9364</v>
      </c>
      <c r="JVX3" s="8">
        <v>9365</v>
      </c>
      <c r="JVY3" s="8">
        <v>9366</v>
      </c>
      <c r="JVZ3" s="8">
        <v>9367</v>
      </c>
      <c r="JWA3" s="8">
        <v>9368</v>
      </c>
      <c r="JWB3" s="8">
        <v>9369</v>
      </c>
      <c r="JWC3" s="8">
        <v>9370</v>
      </c>
      <c r="JWD3" s="8">
        <v>9371</v>
      </c>
      <c r="JWE3" s="8">
        <v>9372</v>
      </c>
      <c r="JWF3" s="8">
        <v>9373</v>
      </c>
      <c r="JWG3" s="8">
        <v>9374</v>
      </c>
      <c r="JWH3" s="8">
        <v>9375</v>
      </c>
      <c r="JWI3" s="8">
        <v>9376</v>
      </c>
      <c r="JWJ3" s="8">
        <v>9377</v>
      </c>
      <c r="JWK3" s="8">
        <v>9378</v>
      </c>
      <c r="JWL3" s="8">
        <v>9379</v>
      </c>
      <c r="JWM3" s="8">
        <v>9380</v>
      </c>
      <c r="JWN3" s="8">
        <v>9381</v>
      </c>
      <c r="JWO3" s="8">
        <v>9382</v>
      </c>
      <c r="JWP3" s="8">
        <v>9383</v>
      </c>
      <c r="JWQ3" s="8">
        <v>9384</v>
      </c>
      <c r="JWR3" s="8">
        <v>9385</v>
      </c>
      <c r="JWS3" s="8">
        <v>9386</v>
      </c>
      <c r="JWT3" s="8">
        <v>9387</v>
      </c>
      <c r="JWU3" s="8">
        <v>9388</v>
      </c>
      <c r="JWV3" s="8">
        <v>9389</v>
      </c>
      <c r="JWW3" s="8">
        <v>9390</v>
      </c>
      <c r="JWX3" s="8">
        <v>9391</v>
      </c>
      <c r="JWY3" s="8">
        <v>9392</v>
      </c>
      <c r="JWZ3" s="8">
        <v>9393</v>
      </c>
      <c r="JXA3" s="8">
        <v>9394</v>
      </c>
      <c r="JXB3" s="8">
        <v>9395</v>
      </c>
      <c r="JXC3" s="8">
        <v>9396</v>
      </c>
      <c r="JXD3" s="8">
        <v>9397</v>
      </c>
      <c r="JXE3" s="8">
        <v>9398</v>
      </c>
      <c r="JXF3" s="8">
        <v>9399</v>
      </c>
      <c r="JXG3" s="8">
        <v>9400</v>
      </c>
      <c r="JXH3" s="8">
        <v>9401</v>
      </c>
      <c r="JXI3" s="8">
        <v>9402</v>
      </c>
      <c r="JXJ3" s="8">
        <v>9403</v>
      </c>
      <c r="JXK3" s="8">
        <v>9404</v>
      </c>
      <c r="JXL3" s="8">
        <v>9405</v>
      </c>
      <c r="JXM3" s="8">
        <v>9406</v>
      </c>
      <c r="JXN3" s="8">
        <v>9407</v>
      </c>
      <c r="JXO3" s="8">
        <v>9408</v>
      </c>
      <c r="JXP3" s="8">
        <v>9409</v>
      </c>
      <c r="JXQ3" s="8">
        <v>9410</v>
      </c>
      <c r="JXR3" s="8">
        <v>9411</v>
      </c>
      <c r="JXS3" s="8">
        <v>9412</v>
      </c>
      <c r="JXT3" s="8">
        <v>9413</v>
      </c>
      <c r="JXU3" s="8">
        <v>9414</v>
      </c>
      <c r="JXV3" s="8">
        <v>9415</v>
      </c>
      <c r="JXW3" s="8">
        <v>9416</v>
      </c>
      <c r="JXX3" s="8">
        <v>9417</v>
      </c>
      <c r="JXY3" s="8">
        <v>9418</v>
      </c>
      <c r="JXZ3" s="8">
        <v>9419</v>
      </c>
      <c r="JYA3" s="8">
        <v>9420</v>
      </c>
      <c r="JYB3" s="8">
        <v>9421</v>
      </c>
      <c r="JYC3" s="8">
        <v>9422</v>
      </c>
      <c r="JYD3" s="8">
        <v>9423</v>
      </c>
      <c r="JYE3" s="8">
        <v>9424</v>
      </c>
      <c r="JYF3" s="8">
        <v>9425</v>
      </c>
      <c r="JYG3" s="8">
        <v>9426</v>
      </c>
      <c r="JYH3" s="8">
        <v>9427</v>
      </c>
      <c r="JYI3" s="8">
        <v>9428</v>
      </c>
      <c r="JYJ3" s="8">
        <v>9429</v>
      </c>
      <c r="JYK3" s="8">
        <v>9430</v>
      </c>
      <c r="JYL3" s="8">
        <v>9431</v>
      </c>
      <c r="JYM3" s="8">
        <v>9432</v>
      </c>
      <c r="JYN3" s="8">
        <v>9433</v>
      </c>
      <c r="JYO3" s="8">
        <v>9434</v>
      </c>
      <c r="JYP3" s="8">
        <v>9435</v>
      </c>
      <c r="JYQ3" s="8">
        <v>9436</v>
      </c>
      <c r="JYR3" s="8">
        <v>9437</v>
      </c>
      <c r="JYS3" s="8">
        <v>9438</v>
      </c>
      <c r="JYT3" s="8">
        <v>9439</v>
      </c>
      <c r="JYU3" s="8">
        <v>9440</v>
      </c>
      <c r="JYV3" s="8">
        <v>9441</v>
      </c>
      <c r="JYW3" s="8">
        <v>9442</v>
      </c>
      <c r="JYX3" s="8">
        <v>9443</v>
      </c>
      <c r="JYY3" s="8">
        <v>9444</v>
      </c>
      <c r="JYZ3" s="8">
        <v>9445</v>
      </c>
      <c r="JZA3" s="8">
        <v>9446</v>
      </c>
      <c r="JZB3" s="8">
        <v>9447</v>
      </c>
      <c r="JZC3" s="8">
        <v>9448</v>
      </c>
      <c r="JZD3" s="8">
        <v>9449</v>
      </c>
      <c r="JZE3" s="8">
        <v>9450</v>
      </c>
      <c r="JZF3" s="8">
        <v>9451</v>
      </c>
      <c r="JZG3" s="8">
        <v>9452</v>
      </c>
      <c r="JZH3" s="8">
        <v>9453</v>
      </c>
      <c r="JZI3" s="8">
        <v>9454</v>
      </c>
      <c r="JZJ3" s="8">
        <v>9455</v>
      </c>
      <c r="JZK3" s="8">
        <v>9456</v>
      </c>
      <c r="JZL3" s="8">
        <v>9457</v>
      </c>
      <c r="JZM3" s="8">
        <v>9458</v>
      </c>
      <c r="JZN3" s="8">
        <v>9459</v>
      </c>
      <c r="JZO3" s="8">
        <v>9460</v>
      </c>
      <c r="JZP3" s="8">
        <v>9461</v>
      </c>
      <c r="JZQ3" s="8">
        <v>9462</v>
      </c>
      <c r="JZR3" s="8">
        <v>9463</v>
      </c>
      <c r="JZS3" s="8">
        <v>9464</v>
      </c>
      <c r="JZT3" s="8">
        <v>9465</v>
      </c>
      <c r="JZU3" s="8">
        <v>9466</v>
      </c>
      <c r="JZV3" s="8">
        <v>9467</v>
      </c>
      <c r="JZW3" s="8">
        <v>9468</v>
      </c>
      <c r="JZX3" s="8">
        <v>9469</v>
      </c>
      <c r="JZY3" s="8">
        <v>9470</v>
      </c>
      <c r="JZZ3" s="8">
        <v>9471</v>
      </c>
      <c r="KAA3" s="8">
        <v>9472</v>
      </c>
      <c r="KAB3" s="8">
        <v>9473</v>
      </c>
      <c r="KAC3" s="8">
        <v>9474</v>
      </c>
      <c r="KAD3" s="8">
        <v>9475</v>
      </c>
      <c r="KAE3" s="8">
        <v>9476</v>
      </c>
      <c r="KAF3" s="8">
        <v>9477</v>
      </c>
      <c r="KAG3" s="8">
        <v>9478</v>
      </c>
      <c r="KAH3" s="8">
        <v>9479</v>
      </c>
      <c r="KAI3" s="8">
        <v>9480</v>
      </c>
      <c r="KAJ3" s="8">
        <v>9481</v>
      </c>
      <c r="KAK3" s="8">
        <v>9482</v>
      </c>
      <c r="KAL3" s="8">
        <v>9483</v>
      </c>
      <c r="KAM3" s="8">
        <v>9484</v>
      </c>
      <c r="KAN3" s="8">
        <v>9485</v>
      </c>
      <c r="KAO3" s="8">
        <v>9486</v>
      </c>
      <c r="KAP3" s="8">
        <v>9487</v>
      </c>
      <c r="KAQ3" s="8">
        <v>9488</v>
      </c>
      <c r="KAR3" s="8">
        <v>9489</v>
      </c>
      <c r="KAS3" s="8">
        <v>9490</v>
      </c>
      <c r="KAT3" s="8">
        <v>9491</v>
      </c>
      <c r="KAU3" s="8">
        <v>9492</v>
      </c>
      <c r="KAV3" s="8">
        <v>9493</v>
      </c>
      <c r="KAW3" s="8">
        <v>9494</v>
      </c>
      <c r="KAX3" s="8">
        <v>9495</v>
      </c>
      <c r="KAY3" s="8">
        <v>9496</v>
      </c>
      <c r="KAZ3" s="8">
        <v>9497</v>
      </c>
      <c r="KBA3" s="8">
        <v>9498</v>
      </c>
      <c r="KBB3" s="8">
        <v>9499</v>
      </c>
      <c r="KBC3" s="8">
        <v>9500</v>
      </c>
      <c r="KBD3" s="8">
        <v>9501</v>
      </c>
      <c r="KBE3" s="8">
        <v>9502</v>
      </c>
      <c r="KBF3" s="8">
        <v>9503</v>
      </c>
      <c r="KBG3" s="8">
        <v>9504</v>
      </c>
      <c r="KBH3" s="8">
        <v>9505</v>
      </c>
      <c r="KBI3" s="8">
        <v>9506</v>
      </c>
      <c r="KBJ3" s="8">
        <v>9507</v>
      </c>
      <c r="KBK3" s="8">
        <v>9508</v>
      </c>
      <c r="KBL3" s="8">
        <v>9509</v>
      </c>
      <c r="KBM3" s="8">
        <v>9510</v>
      </c>
      <c r="KBN3" s="8">
        <v>9511</v>
      </c>
      <c r="KBO3" s="8">
        <v>9512</v>
      </c>
      <c r="KBP3" s="8">
        <v>9513</v>
      </c>
      <c r="KBQ3" s="8">
        <v>9514</v>
      </c>
      <c r="KBR3" s="8">
        <v>9515</v>
      </c>
      <c r="KBS3" s="8">
        <v>9516</v>
      </c>
      <c r="KBT3" s="8">
        <v>9517</v>
      </c>
      <c r="KBU3" s="8">
        <v>9518</v>
      </c>
      <c r="KBV3" s="8">
        <v>9519</v>
      </c>
      <c r="KBW3" s="8">
        <v>9520</v>
      </c>
      <c r="KBX3" s="8">
        <v>9521</v>
      </c>
      <c r="KBY3" s="8">
        <v>9522</v>
      </c>
      <c r="KBZ3" s="8">
        <v>9523</v>
      </c>
      <c r="KCA3" s="8">
        <v>9524</v>
      </c>
      <c r="KCB3" s="8">
        <v>9525</v>
      </c>
      <c r="KCC3" s="8">
        <v>9526</v>
      </c>
      <c r="KCD3" s="8">
        <v>9527</v>
      </c>
      <c r="KCE3" s="8">
        <v>9528</v>
      </c>
      <c r="KCF3" s="8">
        <v>9529</v>
      </c>
      <c r="KCG3" s="8">
        <v>9530</v>
      </c>
      <c r="KCH3" s="8">
        <v>9531</v>
      </c>
      <c r="KCI3" s="8">
        <v>9532</v>
      </c>
      <c r="KCJ3" s="8">
        <v>9533</v>
      </c>
      <c r="KCK3" s="8">
        <v>9534</v>
      </c>
      <c r="KCL3" s="8">
        <v>9535</v>
      </c>
      <c r="KCM3" s="8">
        <v>9536</v>
      </c>
      <c r="KCN3" s="8">
        <v>9537</v>
      </c>
      <c r="KCO3" s="8">
        <v>9538</v>
      </c>
      <c r="KCP3" s="8">
        <v>9539</v>
      </c>
      <c r="KCQ3" s="8">
        <v>9540</v>
      </c>
      <c r="KCR3" s="8">
        <v>9541</v>
      </c>
      <c r="KCS3" s="8">
        <v>9542</v>
      </c>
      <c r="KCT3" s="8">
        <v>9543</v>
      </c>
      <c r="KCU3" s="8">
        <v>9544</v>
      </c>
      <c r="KCV3" s="8">
        <v>9545</v>
      </c>
      <c r="KCW3" s="8">
        <v>9546</v>
      </c>
      <c r="KCX3" s="8">
        <v>9547</v>
      </c>
      <c r="KCY3" s="8">
        <v>9548</v>
      </c>
      <c r="KCZ3" s="8">
        <v>9549</v>
      </c>
      <c r="KDA3" s="8">
        <v>9550</v>
      </c>
      <c r="KDB3" s="8">
        <v>9551</v>
      </c>
      <c r="KDC3" s="8">
        <v>9552</v>
      </c>
      <c r="KDD3" s="8">
        <v>9553</v>
      </c>
      <c r="KDE3" s="8">
        <v>9554</v>
      </c>
      <c r="KDF3" s="8">
        <v>9555</v>
      </c>
      <c r="KDG3" s="8">
        <v>9556</v>
      </c>
      <c r="KDH3" s="8">
        <v>9557</v>
      </c>
      <c r="KDI3" s="8">
        <v>9558</v>
      </c>
      <c r="KDJ3" s="8">
        <v>9559</v>
      </c>
      <c r="KDK3" s="8">
        <v>9560</v>
      </c>
      <c r="KDL3" s="8">
        <v>9561</v>
      </c>
      <c r="KDM3" s="8">
        <v>9562</v>
      </c>
      <c r="KDN3" s="8">
        <v>9563</v>
      </c>
      <c r="KDO3" s="8">
        <v>9564</v>
      </c>
      <c r="KDP3" s="8">
        <v>9565</v>
      </c>
      <c r="KDQ3" s="8">
        <v>9566</v>
      </c>
      <c r="KDR3" s="8">
        <v>9567</v>
      </c>
      <c r="KDS3" s="8">
        <v>9568</v>
      </c>
      <c r="KDT3" s="8">
        <v>9569</v>
      </c>
      <c r="KDU3" s="8">
        <v>9570</v>
      </c>
      <c r="KDV3" s="8">
        <v>9571</v>
      </c>
      <c r="KDW3" s="8">
        <v>9572</v>
      </c>
      <c r="KDX3" s="8">
        <v>9573</v>
      </c>
      <c r="KDY3" s="8">
        <v>9574</v>
      </c>
      <c r="KDZ3" s="8">
        <v>9575</v>
      </c>
      <c r="KEA3" s="8">
        <v>9576</v>
      </c>
      <c r="KEB3" s="8">
        <v>9577</v>
      </c>
      <c r="KEC3" s="8">
        <v>9578</v>
      </c>
      <c r="KED3" s="8">
        <v>9579</v>
      </c>
      <c r="KEE3" s="8">
        <v>9580</v>
      </c>
      <c r="KEF3" s="8">
        <v>9581</v>
      </c>
      <c r="KEG3" s="8">
        <v>9582</v>
      </c>
      <c r="KEH3" s="8">
        <v>9583</v>
      </c>
      <c r="KEI3" s="8">
        <v>9584</v>
      </c>
      <c r="KEJ3" s="8">
        <v>9585</v>
      </c>
      <c r="KEK3" s="8">
        <v>9586</v>
      </c>
      <c r="KEL3" s="8">
        <v>9587</v>
      </c>
      <c r="KEM3" s="8">
        <v>9588</v>
      </c>
      <c r="KEN3" s="8">
        <v>9589</v>
      </c>
      <c r="KEO3" s="8">
        <v>9590</v>
      </c>
      <c r="KEP3" s="8">
        <v>9591</v>
      </c>
      <c r="KEQ3" s="8">
        <v>9592</v>
      </c>
      <c r="KER3" s="8">
        <v>9593</v>
      </c>
      <c r="KES3" s="8">
        <v>9594</v>
      </c>
      <c r="KET3" s="8">
        <v>9595</v>
      </c>
      <c r="KEU3" s="8">
        <v>9596</v>
      </c>
      <c r="KEV3" s="8">
        <v>9597</v>
      </c>
      <c r="KEW3" s="8">
        <v>9598</v>
      </c>
      <c r="KEX3" s="8">
        <v>9599</v>
      </c>
      <c r="KEY3" s="8">
        <v>9600</v>
      </c>
      <c r="KEZ3" s="8">
        <v>9601</v>
      </c>
      <c r="KFA3" s="8">
        <v>9602</v>
      </c>
      <c r="KFB3" s="8">
        <v>9603</v>
      </c>
      <c r="KFC3" s="8">
        <v>9604</v>
      </c>
      <c r="KFD3" s="8">
        <v>9605</v>
      </c>
      <c r="KFE3" s="8">
        <v>9606</v>
      </c>
      <c r="KFF3" s="8">
        <v>9607</v>
      </c>
      <c r="KFG3" s="8">
        <v>9608</v>
      </c>
      <c r="KFH3" s="8">
        <v>9609</v>
      </c>
      <c r="KFI3" s="8">
        <v>9610</v>
      </c>
      <c r="KFJ3" s="8">
        <v>9611</v>
      </c>
      <c r="KFK3" s="8">
        <v>9612</v>
      </c>
      <c r="KFL3" s="8">
        <v>9613</v>
      </c>
      <c r="KFM3" s="8">
        <v>9614</v>
      </c>
      <c r="KFN3" s="8">
        <v>9615</v>
      </c>
      <c r="KFO3" s="8">
        <v>9616</v>
      </c>
      <c r="KFP3" s="8">
        <v>9617</v>
      </c>
      <c r="KFQ3" s="8">
        <v>9618</v>
      </c>
      <c r="KFR3" s="8">
        <v>9619</v>
      </c>
      <c r="KFS3" s="8">
        <v>9620</v>
      </c>
      <c r="KFT3" s="8">
        <v>9621</v>
      </c>
      <c r="KFU3" s="8">
        <v>9622</v>
      </c>
      <c r="KFV3" s="8">
        <v>9623</v>
      </c>
      <c r="KFW3" s="8">
        <v>9624</v>
      </c>
      <c r="KFX3" s="8">
        <v>9625</v>
      </c>
      <c r="KFY3" s="8">
        <v>9626</v>
      </c>
      <c r="KFZ3" s="8">
        <v>9627</v>
      </c>
      <c r="KGA3" s="8">
        <v>9628</v>
      </c>
      <c r="KGB3" s="8">
        <v>9629</v>
      </c>
      <c r="KGC3" s="8">
        <v>9630</v>
      </c>
      <c r="KGD3" s="8">
        <v>9631</v>
      </c>
      <c r="KGE3" s="8">
        <v>9632</v>
      </c>
      <c r="KGF3" s="8">
        <v>9633</v>
      </c>
      <c r="KGG3" s="8">
        <v>9634</v>
      </c>
      <c r="KGH3" s="8">
        <v>9635</v>
      </c>
      <c r="KGI3" s="8">
        <v>9636</v>
      </c>
      <c r="KGJ3" s="8">
        <v>9637</v>
      </c>
      <c r="KGK3" s="8">
        <v>9638</v>
      </c>
      <c r="KGL3" s="8">
        <v>9639</v>
      </c>
      <c r="KGM3" s="8">
        <v>9640</v>
      </c>
      <c r="KGN3" s="8">
        <v>9641</v>
      </c>
      <c r="KGO3" s="8">
        <v>9642</v>
      </c>
      <c r="KGP3" s="8">
        <v>9643</v>
      </c>
      <c r="KGQ3" s="8">
        <v>9644</v>
      </c>
      <c r="KGR3" s="8">
        <v>9645</v>
      </c>
      <c r="KGS3" s="8">
        <v>9646</v>
      </c>
      <c r="KGT3" s="8">
        <v>9647</v>
      </c>
      <c r="KGU3" s="8">
        <v>9648</v>
      </c>
      <c r="KGV3" s="8">
        <v>9649</v>
      </c>
      <c r="KGW3" s="8">
        <v>9650</v>
      </c>
      <c r="KGX3" s="8">
        <v>9651</v>
      </c>
      <c r="KGY3" s="8">
        <v>9652</v>
      </c>
      <c r="KGZ3" s="8">
        <v>9653</v>
      </c>
      <c r="KHA3" s="8">
        <v>9654</v>
      </c>
      <c r="KHB3" s="8">
        <v>9655</v>
      </c>
      <c r="KHC3" s="8">
        <v>9656</v>
      </c>
      <c r="KHD3" s="8">
        <v>9657</v>
      </c>
      <c r="KHE3" s="8">
        <v>9658</v>
      </c>
      <c r="KHF3" s="8">
        <v>9659</v>
      </c>
      <c r="KHG3" s="8">
        <v>9660</v>
      </c>
      <c r="KHH3" s="8">
        <v>9661</v>
      </c>
      <c r="KHI3" s="8">
        <v>9662</v>
      </c>
      <c r="KHJ3" s="8">
        <v>9663</v>
      </c>
      <c r="KHK3" s="8">
        <v>9664</v>
      </c>
      <c r="KHL3" s="8">
        <v>9665</v>
      </c>
      <c r="KHM3" s="8">
        <v>9666</v>
      </c>
      <c r="KHN3" s="8">
        <v>9667</v>
      </c>
      <c r="KHO3" s="8">
        <v>9668</v>
      </c>
      <c r="KHP3" s="8">
        <v>9669</v>
      </c>
      <c r="KHQ3" s="8">
        <v>9670</v>
      </c>
      <c r="KHR3" s="8">
        <v>9671</v>
      </c>
      <c r="KHS3" s="8">
        <v>9672</v>
      </c>
      <c r="KHT3" s="8">
        <v>9673</v>
      </c>
      <c r="KHU3" s="8">
        <v>9674</v>
      </c>
      <c r="KHV3" s="8">
        <v>9675</v>
      </c>
      <c r="KHW3" s="8">
        <v>9676</v>
      </c>
      <c r="KHX3" s="8">
        <v>9677</v>
      </c>
      <c r="KHY3" s="8">
        <v>9678</v>
      </c>
      <c r="KHZ3" s="8">
        <v>9679</v>
      </c>
      <c r="KIA3" s="8">
        <v>9680</v>
      </c>
      <c r="KIB3" s="8">
        <v>9681</v>
      </c>
      <c r="KIC3" s="8">
        <v>9682</v>
      </c>
      <c r="KID3" s="8">
        <v>9683</v>
      </c>
      <c r="KIE3" s="8">
        <v>9684</v>
      </c>
      <c r="KIF3" s="8">
        <v>9685</v>
      </c>
      <c r="KIG3" s="8">
        <v>9686</v>
      </c>
      <c r="KIH3" s="8">
        <v>9687</v>
      </c>
      <c r="KII3" s="8">
        <v>9688</v>
      </c>
      <c r="KIJ3" s="8">
        <v>9689</v>
      </c>
      <c r="KIK3" s="8">
        <v>9690</v>
      </c>
      <c r="KIL3" s="8">
        <v>9691</v>
      </c>
      <c r="KIM3" s="8">
        <v>9692</v>
      </c>
      <c r="KIN3" s="8">
        <v>9693</v>
      </c>
      <c r="KIO3" s="8">
        <v>9694</v>
      </c>
      <c r="KIP3" s="8">
        <v>9695</v>
      </c>
      <c r="KIQ3" s="8">
        <v>9696</v>
      </c>
      <c r="KIR3" s="8">
        <v>9697</v>
      </c>
      <c r="KIS3" s="8">
        <v>9698</v>
      </c>
      <c r="KIT3" s="8">
        <v>9699</v>
      </c>
      <c r="KIU3" s="8">
        <v>9700</v>
      </c>
      <c r="KIV3" s="8">
        <v>9701</v>
      </c>
      <c r="KIW3" s="8">
        <v>9702</v>
      </c>
      <c r="KIX3" s="8">
        <v>9703</v>
      </c>
      <c r="KIY3" s="8">
        <v>9704</v>
      </c>
      <c r="KIZ3" s="8">
        <v>9705</v>
      </c>
      <c r="KJA3" s="8">
        <v>9706</v>
      </c>
      <c r="KJB3" s="8">
        <v>9707</v>
      </c>
      <c r="KJC3" s="8">
        <v>9708</v>
      </c>
      <c r="KJD3" s="8">
        <v>9709</v>
      </c>
      <c r="KJE3" s="8">
        <v>9710</v>
      </c>
      <c r="KJF3" s="8">
        <v>9711</v>
      </c>
      <c r="KJG3" s="8">
        <v>9712</v>
      </c>
      <c r="KJH3" s="8">
        <v>9713</v>
      </c>
      <c r="KJI3" s="8">
        <v>9714</v>
      </c>
      <c r="KJJ3" s="8">
        <v>9715</v>
      </c>
      <c r="KJK3" s="8">
        <v>9716</v>
      </c>
      <c r="KJL3" s="8">
        <v>9717</v>
      </c>
      <c r="KJM3" s="8">
        <v>9718</v>
      </c>
      <c r="KJN3" s="8">
        <v>9719</v>
      </c>
      <c r="KJO3" s="8">
        <v>9720</v>
      </c>
      <c r="KJP3" s="8">
        <v>9721</v>
      </c>
      <c r="KJQ3" s="8">
        <v>9722</v>
      </c>
      <c r="KJR3" s="8">
        <v>9723</v>
      </c>
      <c r="KJS3" s="8">
        <v>9724</v>
      </c>
      <c r="KJT3" s="8">
        <v>9725</v>
      </c>
      <c r="KJU3" s="8">
        <v>9726</v>
      </c>
      <c r="KJV3" s="8">
        <v>9727</v>
      </c>
      <c r="KJW3" s="8">
        <v>9728</v>
      </c>
      <c r="KJX3" s="8">
        <v>9729</v>
      </c>
      <c r="KJY3" s="8">
        <v>9730</v>
      </c>
      <c r="KJZ3" s="8">
        <v>9731</v>
      </c>
      <c r="KKA3" s="8">
        <v>9732</v>
      </c>
      <c r="KKB3" s="8">
        <v>9733</v>
      </c>
      <c r="KKC3" s="8">
        <v>9734</v>
      </c>
      <c r="KKD3" s="8">
        <v>9735</v>
      </c>
      <c r="KKE3" s="8">
        <v>9736</v>
      </c>
      <c r="KKF3" s="8">
        <v>9737</v>
      </c>
      <c r="KKG3" s="8">
        <v>9738</v>
      </c>
      <c r="KKH3" s="8">
        <v>9739</v>
      </c>
      <c r="KKI3" s="8">
        <v>9740</v>
      </c>
      <c r="KKJ3" s="8">
        <v>9741</v>
      </c>
      <c r="KKK3" s="8">
        <v>9742</v>
      </c>
      <c r="KKL3" s="8">
        <v>9743</v>
      </c>
      <c r="KKM3" s="8">
        <v>9744</v>
      </c>
      <c r="KKN3" s="8">
        <v>9745</v>
      </c>
      <c r="KKO3" s="8">
        <v>9746</v>
      </c>
      <c r="KKP3" s="8">
        <v>9747</v>
      </c>
      <c r="KKQ3" s="8">
        <v>9748</v>
      </c>
      <c r="KKR3" s="8">
        <v>9749</v>
      </c>
      <c r="KKS3" s="8">
        <v>9750</v>
      </c>
      <c r="KKT3" s="8">
        <v>9751</v>
      </c>
      <c r="KKU3" s="8">
        <v>9752</v>
      </c>
      <c r="KKV3" s="8">
        <v>9753</v>
      </c>
      <c r="KKW3" s="8">
        <v>9754</v>
      </c>
      <c r="KKX3" s="8">
        <v>9755</v>
      </c>
      <c r="KKY3" s="8">
        <v>9756</v>
      </c>
      <c r="KKZ3" s="8">
        <v>9757</v>
      </c>
      <c r="KLA3" s="8">
        <v>9758</v>
      </c>
      <c r="KLB3" s="8">
        <v>9759</v>
      </c>
      <c r="KLC3" s="8">
        <v>9760</v>
      </c>
      <c r="KLD3" s="8">
        <v>9761</v>
      </c>
      <c r="KLE3" s="8">
        <v>9762</v>
      </c>
      <c r="KLF3" s="8">
        <v>9763</v>
      </c>
      <c r="KLG3" s="8">
        <v>9764</v>
      </c>
      <c r="KLH3" s="8">
        <v>9765</v>
      </c>
      <c r="KLI3" s="8">
        <v>9766</v>
      </c>
      <c r="KLJ3" s="8">
        <v>9767</v>
      </c>
      <c r="KLK3" s="8">
        <v>9768</v>
      </c>
      <c r="KLL3" s="8">
        <v>9769</v>
      </c>
      <c r="KLM3" s="8">
        <v>9770</v>
      </c>
      <c r="KLN3" s="8">
        <v>9771</v>
      </c>
      <c r="KLO3" s="8">
        <v>9772</v>
      </c>
      <c r="KLP3" s="8">
        <v>9773</v>
      </c>
      <c r="KLQ3" s="8">
        <v>9774</v>
      </c>
      <c r="KLR3" s="8">
        <v>9775</v>
      </c>
      <c r="KLS3" s="8">
        <v>9776</v>
      </c>
      <c r="KLT3" s="8">
        <v>9777</v>
      </c>
      <c r="KLU3" s="8">
        <v>9778</v>
      </c>
      <c r="KLV3" s="8">
        <v>9779</v>
      </c>
      <c r="KLW3" s="8">
        <v>9780</v>
      </c>
      <c r="KLX3" s="8">
        <v>9781</v>
      </c>
      <c r="KLY3" s="8">
        <v>9782</v>
      </c>
      <c r="KLZ3" s="8">
        <v>9783</v>
      </c>
      <c r="KMA3" s="8">
        <v>9784</v>
      </c>
      <c r="KMB3" s="8">
        <v>9785</v>
      </c>
      <c r="KMC3" s="8">
        <v>9786</v>
      </c>
      <c r="KMD3" s="8">
        <v>9787</v>
      </c>
      <c r="KME3" s="8">
        <v>9788</v>
      </c>
      <c r="KMF3" s="8">
        <v>9789</v>
      </c>
      <c r="KMG3" s="8">
        <v>9790</v>
      </c>
      <c r="KMH3" s="8">
        <v>9791</v>
      </c>
      <c r="KMI3" s="8">
        <v>9792</v>
      </c>
      <c r="KMJ3" s="8">
        <v>9793</v>
      </c>
      <c r="KMK3" s="8">
        <v>9794</v>
      </c>
      <c r="KML3" s="8">
        <v>9795</v>
      </c>
      <c r="KMM3" s="8">
        <v>9796</v>
      </c>
      <c r="KMN3" s="8">
        <v>9797</v>
      </c>
      <c r="KMO3" s="8">
        <v>9798</v>
      </c>
      <c r="KMP3" s="8">
        <v>9799</v>
      </c>
      <c r="KMQ3" s="8">
        <v>9800</v>
      </c>
      <c r="KMR3" s="8">
        <v>9801</v>
      </c>
      <c r="KMS3" s="8">
        <v>9802</v>
      </c>
      <c r="KMT3" s="8">
        <v>9803</v>
      </c>
      <c r="KMU3" s="8">
        <v>9804</v>
      </c>
      <c r="KMV3" s="8">
        <v>9805</v>
      </c>
      <c r="KMW3" s="8">
        <v>9806</v>
      </c>
      <c r="KMX3" s="8">
        <v>9807</v>
      </c>
      <c r="KMY3" s="8">
        <v>9808</v>
      </c>
      <c r="KMZ3" s="8">
        <v>9809</v>
      </c>
      <c r="KNA3" s="8">
        <v>9810</v>
      </c>
      <c r="KNB3" s="8">
        <v>9811</v>
      </c>
      <c r="KNC3" s="8">
        <v>9812</v>
      </c>
      <c r="KND3" s="8">
        <v>9813</v>
      </c>
      <c r="KNE3" s="8">
        <v>9814</v>
      </c>
      <c r="KNF3" s="8">
        <v>9815</v>
      </c>
      <c r="KNG3" s="8">
        <v>9816</v>
      </c>
      <c r="KNH3" s="8">
        <v>9817</v>
      </c>
      <c r="KNI3" s="8">
        <v>9818</v>
      </c>
      <c r="KNJ3" s="8">
        <v>9819</v>
      </c>
      <c r="KNK3" s="8">
        <v>9820</v>
      </c>
      <c r="KNL3" s="8">
        <v>9821</v>
      </c>
      <c r="KNM3" s="8">
        <v>9822</v>
      </c>
      <c r="KNN3" s="8">
        <v>9823</v>
      </c>
      <c r="KNO3" s="8">
        <v>9824</v>
      </c>
      <c r="KNP3" s="8">
        <v>9825</v>
      </c>
      <c r="KNQ3" s="8">
        <v>9826</v>
      </c>
      <c r="KNR3" s="8">
        <v>9827</v>
      </c>
      <c r="KNS3" s="8">
        <v>9828</v>
      </c>
      <c r="KNT3" s="8">
        <v>9829</v>
      </c>
      <c r="KNU3" s="8">
        <v>9830</v>
      </c>
      <c r="KNV3" s="8">
        <v>9831</v>
      </c>
      <c r="KNW3" s="8">
        <v>9832</v>
      </c>
      <c r="KNX3" s="8">
        <v>9833</v>
      </c>
      <c r="KNY3" s="8">
        <v>9834</v>
      </c>
      <c r="KNZ3" s="8">
        <v>9835</v>
      </c>
      <c r="KOA3" s="8">
        <v>9836</v>
      </c>
      <c r="KOB3" s="8">
        <v>9837</v>
      </c>
      <c r="KOC3" s="8">
        <v>9838</v>
      </c>
      <c r="KOD3" s="8">
        <v>9839</v>
      </c>
      <c r="KOE3" s="8">
        <v>9840</v>
      </c>
      <c r="KOF3" s="8">
        <v>9841</v>
      </c>
      <c r="KOG3" s="8">
        <v>9842</v>
      </c>
      <c r="KOH3" s="8">
        <v>9843</v>
      </c>
      <c r="KOI3" s="8">
        <v>9844</v>
      </c>
      <c r="KOJ3" s="8">
        <v>9845</v>
      </c>
      <c r="KOK3" s="8">
        <v>9846</v>
      </c>
      <c r="KOL3" s="8">
        <v>9847</v>
      </c>
      <c r="KOM3" s="8">
        <v>9848</v>
      </c>
      <c r="KON3" s="8">
        <v>9849</v>
      </c>
      <c r="KOO3" s="8">
        <v>9850</v>
      </c>
      <c r="KOP3" s="8">
        <v>9851</v>
      </c>
      <c r="KOQ3" s="8">
        <v>9852</v>
      </c>
      <c r="KOR3" s="8">
        <v>9853</v>
      </c>
      <c r="KOS3" s="8">
        <v>9854</v>
      </c>
      <c r="KOT3" s="8">
        <v>9855</v>
      </c>
      <c r="KOU3" s="8">
        <v>9856</v>
      </c>
      <c r="KOV3" s="8">
        <v>9857</v>
      </c>
      <c r="KOW3" s="8">
        <v>9858</v>
      </c>
      <c r="KOX3" s="8">
        <v>9859</v>
      </c>
      <c r="KOY3" s="8">
        <v>9860</v>
      </c>
      <c r="KOZ3" s="8">
        <v>9861</v>
      </c>
      <c r="KPA3" s="8">
        <v>9862</v>
      </c>
      <c r="KPB3" s="8">
        <v>9863</v>
      </c>
      <c r="KPC3" s="8">
        <v>9864</v>
      </c>
      <c r="KPD3" s="8">
        <v>9865</v>
      </c>
      <c r="KPE3" s="8">
        <v>9866</v>
      </c>
      <c r="KPF3" s="8">
        <v>9867</v>
      </c>
      <c r="KPG3" s="8">
        <v>9868</v>
      </c>
      <c r="KPH3" s="8">
        <v>9869</v>
      </c>
      <c r="KPI3" s="8">
        <v>9870</v>
      </c>
      <c r="KPJ3" s="8">
        <v>9871</v>
      </c>
      <c r="KPK3" s="8">
        <v>9872</v>
      </c>
      <c r="KPL3" s="8">
        <v>9873</v>
      </c>
      <c r="KPM3" s="8">
        <v>9874</v>
      </c>
      <c r="KPN3" s="8">
        <v>9875</v>
      </c>
      <c r="KPO3" s="8">
        <v>9876</v>
      </c>
      <c r="KPP3" s="8">
        <v>9877</v>
      </c>
      <c r="KPQ3" s="8">
        <v>9878</v>
      </c>
      <c r="KPR3" s="8">
        <v>9879</v>
      </c>
      <c r="KPS3" s="8">
        <v>9880</v>
      </c>
      <c r="KPT3" s="8">
        <v>9881</v>
      </c>
      <c r="KPU3" s="8">
        <v>9882</v>
      </c>
      <c r="KPV3" s="8">
        <v>9883</v>
      </c>
      <c r="KPW3" s="8">
        <v>9884</v>
      </c>
      <c r="KPX3" s="8">
        <v>9885</v>
      </c>
      <c r="KPY3" s="8">
        <v>9886</v>
      </c>
      <c r="KPZ3" s="8">
        <v>9887</v>
      </c>
      <c r="KQA3" s="8">
        <v>9888</v>
      </c>
      <c r="KQB3" s="8">
        <v>9889</v>
      </c>
      <c r="KQC3" s="8">
        <v>9890</v>
      </c>
      <c r="KQD3" s="8">
        <v>9891</v>
      </c>
      <c r="KQE3" s="8">
        <v>9892</v>
      </c>
      <c r="KQF3" s="8">
        <v>9893</v>
      </c>
      <c r="KQG3" s="8">
        <v>9894</v>
      </c>
      <c r="KQH3" s="8">
        <v>9895</v>
      </c>
      <c r="KQI3" s="8">
        <v>9896</v>
      </c>
      <c r="KQJ3" s="8">
        <v>9897</v>
      </c>
      <c r="KQK3" s="8">
        <v>9898</v>
      </c>
      <c r="KQL3" s="8">
        <v>9899</v>
      </c>
      <c r="KQM3" s="8">
        <v>9900</v>
      </c>
      <c r="KQN3" s="8">
        <v>9901</v>
      </c>
      <c r="KQO3" s="8">
        <v>9902</v>
      </c>
      <c r="KQP3" s="8">
        <v>9903</v>
      </c>
      <c r="KQQ3" s="8">
        <v>9904</v>
      </c>
      <c r="KQR3" s="8">
        <v>9905</v>
      </c>
      <c r="KQS3" s="8">
        <v>9906</v>
      </c>
      <c r="KQT3" s="8">
        <v>9907</v>
      </c>
      <c r="KQU3" s="8">
        <v>9908</v>
      </c>
      <c r="KQV3" s="8">
        <v>9909</v>
      </c>
      <c r="KQW3" s="8">
        <v>9910</v>
      </c>
      <c r="KQX3" s="8">
        <v>9911</v>
      </c>
      <c r="KQY3" s="8">
        <v>9912</v>
      </c>
      <c r="KQZ3" s="8">
        <v>9913</v>
      </c>
      <c r="KRA3" s="8">
        <v>9914</v>
      </c>
      <c r="KRB3" s="8">
        <v>9915</v>
      </c>
      <c r="KRC3" s="8">
        <v>9916</v>
      </c>
      <c r="KRD3" s="8">
        <v>9917</v>
      </c>
      <c r="KRE3" s="8">
        <v>9918</v>
      </c>
      <c r="KRF3" s="8">
        <v>9919</v>
      </c>
      <c r="KRG3" s="8">
        <v>9920</v>
      </c>
      <c r="KRH3" s="8">
        <v>9921</v>
      </c>
      <c r="KRI3" s="8">
        <v>9922</v>
      </c>
      <c r="KRJ3" s="8">
        <v>9923</v>
      </c>
      <c r="KRK3" s="8">
        <v>9924</v>
      </c>
      <c r="KRL3" s="8">
        <v>9925</v>
      </c>
      <c r="KRM3" s="8">
        <v>9926</v>
      </c>
      <c r="KRN3" s="8">
        <v>9927</v>
      </c>
      <c r="KRO3" s="8">
        <v>9928</v>
      </c>
      <c r="KRP3" s="8">
        <v>9929</v>
      </c>
      <c r="KRQ3" s="8">
        <v>9930</v>
      </c>
      <c r="KRR3" s="8">
        <v>9931</v>
      </c>
      <c r="KRS3" s="8">
        <v>9932</v>
      </c>
      <c r="KRT3" s="8">
        <v>9933</v>
      </c>
      <c r="KRU3" s="8">
        <v>9934</v>
      </c>
      <c r="KRV3" s="8">
        <v>9935</v>
      </c>
      <c r="KRW3" s="8">
        <v>9936</v>
      </c>
      <c r="KRX3" s="8">
        <v>9937</v>
      </c>
      <c r="KRY3" s="8">
        <v>9938</v>
      </c>
      <c r="KRZ3" s="8">
        <v>9939</v>
      </c>
      <c r="KSA3" s="8">
        <v>9940</v>
      </c>
      <c r="KSB3" s="8">
        <v>9941</v>
      </c>
      <c r="KSC3" s="8">
        <v>9942</v>
      </c>
      <c r="KSD3" s="8">
        <v>9943</v>
      </c>
      <c r="KSE3" s="8">
        <v>9944</v>
      </c>
      <c r="KSF3" s="8">
        <v>9945</v>
      </c>
      <c r="KSG3" s="8">
        <v>9946</v>
      </c>
      <c r="KSH3" s="8">
        <v>9947</v>
      </c>
      <c r="KSI3" s="8">
        <v>9948</v>
      </c>
      <c r="KSJ3" s="8">
        <v>9949</v>
      </c>
      <c r="KSK3" s="8">
        <v>9950</v>
      </c>
      <c r="KSL3" s="8">
        <v>9951</v>
      </c>
      <c r="KSM3" s="8">
        <v>9952</v>
      </c>
      <c r="KSN3" s="8">
        <v>9953</v>
      </c>
      <c r="KSO3" s="8">
        <v>9954</v>
      </c>
      <c r="KSP3" s="8">
        <v>9955</v>
      </c>
      <c r="KSQ3" s="8">
        <v>9956</v>
      </c>
      <c r="KSR3" s="8">
        <v>9957</v>
      </c>
      <c r="KSS3" s="8">
        <v>9958</v>
      </c>
      <c r="KST3" s="8">
        <v>9959</v>
      </c>
      <c r="KSU3" s="8">
        <v>9960</v>
      </c>
      <c r="KSV3" s="8">
        <v>9961</v>
      </c>
      <c r="KSW3" s="8">
        <v>9962</v>
      </c>
      <c r="KSX3" s="8">
        <v>9963</v>
      </c>
      <c r="KSY3" s="8">
        <v>9964</v>
      </c>
      <c r="KSZ3" s="8">
        <v>9965</v>
      </c>
      <c r="KTA3" s="8">
        <v>9966</v>
      </c>
      <c r="KTB3" s="8">
        <v>9967</v>
      </c>
      <c r="KTC3" s="8">
        <v>9968</v>
      </c>
      <c r="KTD3" s="8">
        <v>9969</v>
      </c>
      <c r="KTE3" s="8">
        <v>9970</v>
      </c>
      <c r="KTF3" s="8">
        <v>9971</v>
      </c>
      <c r="KTG3" s="8">
        <v>9972</v>
      </c>
      <c r="KTH3" s="8">
        <v>9973</v>
      </c>
      <c r="KTI3" s="8">
        <v>9974</v>
      </c>
      <c r="KTJ3" s="8">
        <v>9975</v>
      </c>
      <c r="KTK3" s="8">
        <v>9976</v>
      </c>
      <c r="KTL3" s="8">
        <v>9977</v>
      </c>
      <c r="KTM3" s="8">
        <v>9978</v>
      </c>
      <c r="KTN3" s="8">
        <v>9979</v>
      </c>
      <c r="KTO3" s="8">
        <v>9980</v>
      </c>
      <c r="KTP3" s="8">
        <v>9981</v>
      </c>
      <c r="KTQ3" s="8">
        <v>9982</v>
      </c>
      <c r="KTR3" s="8">
        <v>9983</v>
      </c>
      <c r="KTS3" s="8">
        <v>9984</v>
      </c>
      <c r="KTT3" s="8">
        <v>9985</v>
      </c>
      <c r="KTU3" s="8">
        <v>9986</v>
      </c>
      <c r="KTV3" s="8">
        <v>9987</v>
      </c>
      <c r="KTW3" s="8">
        <v>9988</v>
      </c>
      <c r="KTX3" s="8">
        <v>9989</v>
      </c>
      <c r="KTY3" s="8">
        <v>9990</v>
      </c>
      <c r="KTZ3" s="8">
        <v>9991</v>
      </c>
      <c r="KUA3" s="8">
        <v>9992</v>
      </c>
      <c r="KUB3" s="8">
        <v>9993</v>
      </c>
      <c r="KUC3" s="8">
        <v>9994</v>
      </c>
      <c r="KUD3" s="8">
        <v>9995</v>
      </c>
      <c r="KUE3" s="8">
        <v>9996</v>
      </c>
      <c r="KUF3" s="8">
        <v>9997</v>
      </c>
      <c r="KUG3" s="8">
        <v>9998</v>
      </c>
      <c r="KUH3" s="8">
        <v>9999</v>
      </c>
      <c r="KUI3" s="8">
        <v>10000</v>
      </c>
      <c r="KUJ3" s="8">
        <v>10001</v>
      </c>
      <c r="KUK3" s="8">
        <v>10002</v>
      </c>
      <c r="KUL3" s="8">
        <v>10003</v>
      </c>
      <c r="KUM3" s="8">
        <v>10004</v>
      </c>
      <c r="KUN3" s="8">
        <v>10005</v>
      </c>
      <c r="KUO3" s="8">
        <v>10006</v>
      </c>
      <c r="KUP3" s="8">
        <v>10007</v>
      </c>
      <c r="KUQ3" s="8">
        <v>10008</v>
      </c>
      <c r="KUR3" s="8">
        <v>10009</v>
      </c>
      <c r="KUS3" s="8">
        <v>10010</v>
      </c>
      <c r="KUT3" s="8">
        <v>10011</v>
      </c>
      <c r="KUU3" s="8">
        <v>10012</v>
      </c>
      <c r="KUV3" s="8">
        <v>10013</v>
      </c>
      <c r="KUW3" s="8">
        <v>10014</v>
      </c>
      <c r="KUX3" s="8">
        <v>10015</v>
      </c>
      <c r="KUY3" s="8">
        <v>10016</v>
      </c>
      <c r="KUZ3" s="8">
        <v>10017</v>
      </c>
      <c r="KVA3" s="8">
        <v>10018</v>
      </c>
      <c r="KVB3" s="8">
        <v>10019</v>
      </c>
      <c r="KVC3" s="8">
        <v>10020</v>
      </c>
      <c r="KVD3" s="8">
        <v>10021</v>
      </c>
      <c r="KVE3" s="8">
        <v>10022</v>
      </c>
      <c r="KVF3" s="8">
        <v>10023</v>
      </c>
      <c r="KVG3" s="8">
        <v>10024</v>
      </c>
      <c r="KVH3" s="8">
        <v>10025</v>
      </c>
      <c r="KVI3" s="8">
        <v>10026</v>
      </c>
      <c r="KVJ3" s="8">
        <v>10027</v>
      </c>
      <c r="KVK3" s="8">
        <v>10028</v>
      </c>
      <c r="KVL3" s="8">
        <v>10029</v>
      </c>
      <c r="KVM3" s="8">
        <v>10030</v>
      </c>
      <c r="KVN3" s="8">
        <v>10031</v>
      </c>
      <c r="KVO3" s="8">
        <v>10032</v>
      </c>
      <c r="KVP3" s="8">
        <v>10033</v>
      </c>
      <c r="KVQ3" s="8">
        <v>10034</v>
      </c>
      <c r="KVR3" s="8">
        <v>10035</v>
      </c>
      <c r="KVS3" s="8">
        <v>10036</v>
      </c>
      <c r="KVT3" s="8">
        <v>10037</v>
      </c>
      <c r="KVU3" s="8">
        <v>10038</v>
      </c>
      <c r="KVV3" s="8">
        <v>10039</v>
      </c>
      <c r="KVW3" s="8">
        <v>10040</v>
      </c>
      <c r="KVX3" s="8">
        <v>10041</v>
      </c>
      <c r="KVY3" s="8">
        <v>10042</v>
      </c>
      <c r="KVZ3" s="8">
        <v>10043</v>
      </c>
      <c r="KWA3" s="8">
        <v>10044</v>
      </c>
      <c r="KWB3" s="8">
        <v>10045</v>
      </c>
      <c r="KWC3" s="8">
        <v>10046</v>
      </c>
      <c r="KWD3" s="8">
        <v>10047</v>
      </c>
      <c r="KWE3" s="8">
        <v>10048</v>
      </c>
      <c r="KWF3" s="8">
        <v>10049</v>
      </c>
      <c r="KWG3" s="8">
        <v>10050</v>
      </c>
      <c r="KWH3" s="8">
        <v>10051</v>
      </c>
      <c r="KWI3" s="8">
        <v>10052</v>
      </c>
      <c r="KWJ3" s="8">
        <v>10053</v>
      </c>
      <c r="KWK3" s="8">
        <v>10054</v>
      </c>
      <c r="KWL3" s="8">
        <v>10055</v>
      </c>
      <c r="KWM3" s="8">
        <v>10056</v>
      </c>
      <c r="KWN3" s="8">
        <v>10057</v>
      </c>
      <c r="KWO3" s="8">
        <v>10058</v>
      </c>
      <c r="KWP3" s="8">
        <v>10059</v>
      </c>
      <c r="KWQ3" s="8">
        <v>10060</v>
      </c>
      <c r="KWR3" s="8">
        <v>10061</v>
      </c>
      <c r="KWS3" s="8">
        <v>10062</v>
      </c>
      <c r="KWT3" s="8">
        <v>10063</v>
      </c>
      <c r="KWU3" s="8">
        <v>10064</v>
      </c>
      <c r="KWV3" s="8">
        <v>10065</v>
      </c>
      <c r="KWW3" s="8">
        <v>10066</v>
      </c>
      <c r="KWX3" s="8">
        <v>10067</v>
      </c>
      <c r="KWY3" s="8">
        <v>10068</v>
      </c>
      <c r="KWZ3" s="8">
        <v>10069</v>
      </c>
      <c r="KXA3" s="8">
        <v>10070</v>
      </c>
      <c r="KXB3" s="8">
        <v>10071</v>
      </c>
      <c r="KXC3" s="8">
        <v>10072</v>
      </c>
      <c r="KXD3" s="8">
        <v>10073</v>
      </c>
      <c r="KXE3" s="8">
        <v>10074</v>
      </c>
      <c r="KXF3" s="8">
        <v>10075</v>
      </c>
      <c r="KXG3" s="8">
        <v>10076</v>
      </c>
      <c r="KXH3" s="8">
        <v>10077</v>
      </c>
      <c r="KXI3" s="8">
        <v>10078</v>
      </c>
      <c r="KXJ3" s="8">
        <v>10079</v>
      </c>
      <c r="KXK3" s="8">
        <v>10080</v>
      </c>
      <c r="KXL3" s="8">
        <v>10081</v>
      </c>
      <c r="KXM3" s="8">
        <v>10082</v>
      </c>
      <c r="KXN3" s="8">
        <v>10083</v>
      </c>
      <c r="KXO3" s="8">
        <v>10084</v>
      </c>
      <c r="KXP3" s="8">
        <v>10085</v>
      </c>
      <c r="KXQ3" s="8">
        <v>10086</v>
      </c>
      <c r="KXR3" s="8">
        <v>10087</v>
      </c>
      <c r="KXS3" s="8">
        <v>10088</v>
      </c>
      <c r="KXT3" s="8">
        <v>10089</v>
      </c>
      <c r="KXU3" s="8">
        <v>10090</v>
      </c>
      <c r="KXV3" s="8">
        <v>10091</v>
      </c>
      <c r="KXW3" s="8">
        <v>10092</v>
      </c>
      <c r="KXX3" s="8">
        <v>10093</v>
      </c>
      <c r="KXY3" s="8">
        <v>10094</v>
      </c>
      <c r="KXZ3" s="8">
        <v>10095</v>
      </c>
      <c r="KYA3" s="8">
        <v>10096</v>
      </c>
      <c r="KYB3" s="8">
        <v>10097</v>
      </c>
      <c r="KYC3" s="8">
        <v>10098</v>
      </c>
      <c r="KYD3" s="8">
        <v>10099</v>
      </c>
      <c r="KYE3" s="8">
        <v>10100</v>
      </c>
      <c r="KYF3" s="8">
        <v>10101</v>
      </c>
      <c r="KYG3" s="8">
        <v>10102</v>
      </c>
      <c r="KYH3" s="8">
        <v>10103</v>
      </c>
      <c r="KYI3" s="8">
        <v>10104</v>
      </c>
      <c r="KYJ3" s="8">
        <v>10105</v>
      </c>
      <c r="KYK3" s="8">
        <v>10106</v>
      </c>
      <c r="KYL3" s="8">
        <v>10107</v>
      </c>
      <c r="KYM3" s="8">
        <v>10108</v>
      </c>
      <c r="KYN3" s="8">
        <v>10109</v>
      </c>
      <c r="KYO3" s="8">
        <v>10110</v>
      </c>
      <c r="KYP3" s="8">
        <v>10111</v>
      </c>
      <c r="KYQ3" s="8">
        <v>10112</v>
      </c>
      <c r="KYR3" s="8">
        <v>10113</v>
      </c>
      <c r="KYS3" s="8">
        <v>10114</v>
      </c>
      <c r="KYT3" s="8">
        <v>10115</v>
      </c>
      <c r="KYU3" s="8">
        <v>10116</v>
      </c>
      <c r="KYV3" s="8">
        <v>10117</v>
      </c>
      <c r="KYW3" s="8">
        <v>10118</v>
      </c>
      <c r="KYX3" s="8">
        <v>10119</v>
      </c>
      <c r="KYY3" s="8">
        <v>10120</v>
      </c>
      <c r="KYZ3" s="8">
        <v>10121</v>
      </c>
      <c r="KZA3" s="8">
        <v>10122</v>
      </c>
      <c r="KZB3" s="8">
        <v>10123</v>
      </c>
      <c r="KZC3" s="8">
        <v>10124</v>
      </c>
      <c r="KZD3" s="8">
        <v>10125</v>
      </c>
      <c r="KZE3" s="8">
        <v>10126</v>
      </c>
      <c r="KZF3" s="8">
        <v>10127</v>
      </c>
      <c r="KZG3" s="8">
        <v>10128</v>
      </c>
      <c r="KZH3" s="8">
        <v>10129</v>
      </c>
      <c r="KZI3" s="8">
        <v>10130</v>
      </c>
      <c r="KZJ3" s="8">
        <v>10131</v>
      </c>
      <c r="KZK3" s="8">
        <v>10132</v>
      </c>
      <c r="KZL3" s="8">
        <v>10133</v>
      </c>
      <c r="KZM3" s="8">
        <v>10134</v>
      </c>
      <c r="KZN3" s="8">
        <v>10135</v>
      </c>
      <c r="KZO3" s="8">
        <v>10136</v>
      </c>
      <c r="KZP3" s="8">
        <v>10137</v>
      </c>
      <c r="KZQ3" s="8">
        <v>10138</v>
      </c>
      <c r="KZR3" s="8">
        <v>10139</v>
      </c>
      <c r="KZS3" s="8">
        <v>10140</v>
      </c>
      <c r="KZT3" s="8">
        <v>10141</v>
      </c>
      <c r="KZU3" s="8">
        <v>10142</v>
      </c>
      <c r="KZV3" s="8">
        <v>10143</v>
      </c>
      <c r="KZW3" s="8">
        <v>10144</v>
      </c>
      <c r="KZX3" s="8">
        <v>10145</v>
      </c>
      <c r="KZY3" s="8">
        <v>10146</v>
      </c>
      <c r="KZZ3" s="8">
        <v>10147</v>
      </c>
      <c r="LAA3" s="8">
        <v>10148</v>
      </c>
      <c r="LAB3" s="8">
        <v>10149</v>
      </c>
      <c r="LAC3" s="8">
        <v>10150</v>
      </c>
      <c r="LAD3" s="8">
        <v>10151</v>
      </c>
      <c r="LAE3" s="8">
        <v>10152</v>
      </c>
      <c r="LAF3" s="8">
        <v>10153</v>
      </c>
      <c r="LAG3" s="8">
        <v>10154</v>
      </c>
      <c r="LAH3" s="8">
        <v>10155</v>
      </c>
      <c r="LAI3" s="8">
        <v>10156</v>
      </c>
      <c r="LAJ3" s="8">
        <v>10157</v>
      </c>
      <c r="LAK3" s="8">
        <v>10158</v>
      </c>
      <c r="LAL3" s="8">
        <v>10159</v>
      </c>
      <c r="LAM3" s="8">
        <v>10160</v>
      </c>
      <c r="LAN3" s="8">
        <v>10161</v>
      </c>
      <c r="LAO3" s="8">
        <v>10162</v>
      </c>
      <c r="LAP3" s="8">
        <v>10163</v>
      </c>
      <c r="LAQ3" s="8">
        <v>10164</v>
      </c>
      <c r="LAR3" s="8">
        <v>10165</v>
      </c>
      <c r="LAS3" s="8">
        <v>10166</v>
      </c>
      <c r="LAT3" s="8">
        <v>10167</v>
      </c>
      <c r="LAU3" s="8">
        <v>10168</v>
      </c>
      <c r="LAV3" s="8">
        <v>10169</v>
      </c>
      <c r="LAW3" s="8">
        <v>10170</v>
      </c>
      <c r="LAX3" s="8">
        <v>10171</v>
      </c>
      <c r="LAY3" s="8">
        <v>10172</v>
      </c>
      <c r="LAZ3" s="8">
        <v>10173</v>
      </c>
      <c r="LBA3" s="8">
        <v>10174</v>
      </c>
      <c r="LBB3" s="8">
        <v>10175</v>
      </c>
      <c r="LBC3" s="8">
        <v>10176</v>
      </c>
      <c r="LBD3" s="8">
        <v>10177</v>
      </c>
      <c r="LBE3" s="8">
        <v>10178</v>
      </c>
      <c r="LBF3" s="8">
        <v>10179</v>
      </c>
      <c r="LBG3" s="8">
        <v>10180</v>
      </c>
      <c r="LBH3" s="8">
        <v>10181</v>
      </c>
      <c r="LBI3" s="8">
        <v>10182</v>
      </c>
      <c r="LBJ3" s="8">
        <v>10183</v>
      </c>
      <c r="LBK3" s="8">
        <v>10184</v>
      </c>
      <c r="LBL3" s="8">
        <v>10185</v>
      </c>
      <c r="LBM3" s="8">
        <v>10186</v>
      </c>
      <c r="LBN3" s="8">
        <v>10187</v>
      </c>
      <c r="LBO3" s="8">
        <v>10188</v>
      </c>
      <c r="LBP3" s="8">
        <v>10189</v>
      </c>
      <c r="LBQ3" s="8">
        <v>10190</v>
      </c>
      <c r="LBR3" s="8">
        <v>10191</v>
      </c>
      <c r="LBS3" s="8">
        <v>10192</v>
      </c>
      <c r="LBT3" s="8">
        <v>10193</v>
      </c>
      <c r="LBU3" s="8">
        <v>10194</v>
      </c>
      <c r="LBV3" s="8">
        <v>10195</v>
      </c>
      <c r="LBW3" s="8">
        <v>10196</v>
      </c>
      <c r="LBX3" s="8">
        <v>10197</v>
      </c>
      <c r="LBY3" s="8">
        <v>10198</v>
      </c>
      <c r="LBZ3" s="8">
        <v>10199</v>
      </c>
      <c r="LCA3" s="8">
        <v>10200</v>
      </c>
      <c r="LCB3" s="8">
        <v>10201</v>
      </c>
      <c r="LCC3" s="8">
        <v>10202</v>
      </c>
      <c r="LCD3" s="8">
        <v>10203</v>
      </c>
      <c r="LCE3" s="8">
        <v>10204</v>
      </c>
      <c r="LCF3" s="8">
        <v>10205</v>
      </c>
      <c r="LCG3" s="8">
        <v>10206</v>
      </c>
      <c r="LCH3" s="8">
        <v>10207</v>
      </c>
      <c r="LCI3" s="8">
        <v>10208</v>
      </c>
      <c r="LCJ3" s="8">
        <v>10209</v>
      </c>
      <c r="LCK3" s="8">
        <v>10210</v>
      </c>
      <c r="LCL3" s="8">
        <v>10211</v>
      </c>
      <c r="LCM3" s="8">
        <v>10212</v>
      </c>
      <c r="LCN3" s="8">
        <v>10213</v>
      </c>
      <c r="LCO3" s="8">
        <v>10214</v>
      </c>
      <c r="LCP3" s="8">
        <v>10215</v>
      </c>
      <c r="LCQ3" s="8">
        <v>10216</v>
      </c>
      <c r="LCR3" s="8">
        <v>10217</v>
      </c>
      <c r="LCS3" s="8">
        <v>10218</v>
      </c>
      <c r="LCT3" s="8">
        <v>10219</v>
      </c>
      <c r="LCU3" s="8">
        <v>10220</v>
      </c>
      <c r="LCV3" s="8">
        <v>10221</v>
      </c>
      <c r="LCW3" s="8">
        <v>10222</v>
      </c>
      <c r="LCX3" s="8">
        <v>10223</v>
      </c>
      <c r="LCY3" s="8">
        <v>10224</v>
      </c>
      <c r="LCZ3" s="8">
        <v>10225</v>
      </c>
      <c r="LDA3" s="8">
        <v>10226</v>
      </c>
      <c r="LDB3" s="8">
        <v>10227</v>
      </c>
      <c r="LDC3" s="8">
        <v>10228</v>
      </c>
      <c r="LDD3" s="8">
        <v>10229</v>
      </c>
      <c r="LDE3" s="8">
        <v>10230</v>
      </c>
      <c r="LDF3" s="8">
        <v>10231</v>
      </c>
      <c r="LDG3" s="8">
        <v>10232</v>
      </c>
      <c r="LDH3" s="8">
        <v>10233</v>
      </c>
      <c r="LDI3" s="8">
        <v>10234</v>
      </c>
      <c r="LDJ3" s="8">
        <v>10235</v>
      </c>
      <c r="LDK3" s="8">
        <v>10236</v>
      </c>
      <c r="LDL3" s="8">
        <v>10237</v>
      </c>
      <c r="LDM3" s="8">
        <v>10238</v>
      </c>
      <c r="LDN3" s="8">
        <v>10239</v>
      </c>
      <c r="LDO3" s="8">
        <v>10240</v>
      </c>
      <c r="LDP3" s="8">
        <v>10241</v>
      </c>
      <c r="LDQ3" s="8">
        <v>10242</v>
      </c>
      <c r="LDR3" s="8">
        <v>10243</v>
      </c>
      <c r="LDS3" s="8">
        <v>10244</v>
      </c>
      <c r="LDT3" s="8">
        <v>10245</v>
      </c>
      <c r="LDU3" s="8">
        <v>10246</v>
      </c>
      <c r="LDV3" s="8">
        <v>10247</v>
      </c>
      <c r="LDW3" s="8">
        <v>10248</v>
      </c>
      <c r="LDX3" s="8">
        <v>10249</v>
      </c>
      <c r="LDY3" s="8">
        <v>10250</v>
      </c>
      <c r="LDZ3" s="8">
        <v>10251</v>
      </c>
      <c r="LEA3" s="8">
        <v>10252</v>
      </c>
      <c r="LEB3" s="8">
        <v>10253</v>
      </c>
      <c r="LEC3" s="8">
        <v>10254</v>
      </c>
      <c r="LED3" s="8">
        <v>10255</v>
      </c>
      <c r="LEE3" s="8">
        <v>10256</v>
      </c>
      <c r="LEF3" s="8">
        <v>10257</v>
      </c>
      <c r="LEG3" s="8">
        <v>10258</v>
      </c>
      <c r="LEH3" s="8">
        <v>10259</v>
      </c>
      <c r="LEI3" s="8">
        <v>10260</v>
      </c>
      <c r="LEJ3" s="8">
        <v>10261</v>
      </c>
      <c r="LEK3" s="8">
        <v>10262</v>
      </c>
      <c r="LEL3" s="8">
        <v>10263</v>
      </c>
      <c r="LEM3" s="8">
        <v>10264</v>
      </c>
      <c r="LEN3" s="8">
        <v>10265</v>
      </c>
      <c r="LEO3" s="8">
        <v>10266</v>
      </c>
      <c r="LEP3" s="8">
        <v>10267</v>
      </c>
      <c r="LEQ3" s="8">
        <v>10268</v>
      </c>
      <c r="LER3" s="8">
        <v>10269</v>
      </c>
      <c r="LES3" s="8">
        <v>10270</v>
      </c>
      <c r="LET3" s="8">
        <v>10271</v>
      </c>
      <c r="LEU3" s="8">
        <v>10272</v>
      </c>
      <c r="LEV3" s="8">
        <v>10273</v>
      </c>
      <c r="LEW3" s="8">
        <v>10274</v>
      </c>
      <c r="LEX3" s="8">
        <v>10275</v>
      </c>
      <c r="LEY3" s="8">
        <v>10276</v>
      </c>
      <c r="LEZ3" s="8">
        <v>10277</v>
      </c>
      <c r="LFA3" s="8">
        <v>10278</v>
      </c>
      <c r="LFB3" s="8">
        <v>10279</v>
      </c>
      <c r="LFC3" s="8">
        <v>10280</v>
      </c>
      <c r="LFD3" s="8">
        <v>10281</v>
      </c>
      <c r="LFE3" s="8">
        <v>10282</v>
      </c>
      <c r="LFF3" s="8">
        <v>10283</v>
      </c>
      <c r="LFG3" s="8">
        <v>10284</v>
      </c>
      <c r="LFH3" s="8">
        <v>10285</v>
      </c>
      <c r="LFI3" s="8">
        <v>10286</v>
      </c>
      <c r="LFJ3" s="8">
        <v>10287</v>
      </c>
      <c r="LFK3" s="8">
        <v>10288</v>
      </c>
      <c r="LFL3" s="8">
        <v>10289</v>
      </c>
      <c r="LFM3" s="8">
        <v>10290</v>
      </c>
      <c r="LFN3" s="8">
        <v>10291</v>
      </c>
      <c r="LFO3" s="8">
        <v>10292</v>
      </c>
      <c r="LFP3" s="8">
        <v>10293</v>
      </c>
      <c r="LFQ3" s="8">
        <v>10294</v>
      </c>
      <c r="LFR3" s="8">
        <v>10295</v>
      </c>
      <c r="LFS3" s="8">
        <v>10296</v>
      </c>
      <c r="LFT3" s="8">
        <v>10297</v>
      </c>
      <c r="LFU3" s="8">
        <v>10298</v>
      </c>
      <c r="LFV3" s="8">
        <v>10299</v>
      </c>
      <c r="LFW3" s="8">
        <v>10300</v>
      </c>
      <c r="LFX3" s="8">
        <v>10301</v>
      </c>
      <c r="LFY3" s="8">
        <v>10302</v>
      </c>
      <c r="LFZ3" s="8">
        <v>10303</v>
      </c>
      <c r="LGA3" s="8">
        <v>10304</v>
      </c>
      <c r="LGB3" s="8">
        <v>10305</v>
      </c>
      <c r="LGC3" s="8">
        <v>10306</v>
      </c>
      <c r="LGD3" s="8">
        <v>10307</v>
      </c>
      <c r="LGE3" s="8">
        <v>10308</v>
      </c>
      <c r="LGF3" s="8">
        <v>10309</v>
      </c>
      <c r="LGG3" s="8">
        <v>10310</v>
      </c>
      <c r="LGH3" s="8">
        <v>10311</v>
      </c>
      <c r="LGI3" s="8">
        <v>10312</v>
      </c>
      <c r="LGJ3" s="8">
        <v>10313</v>
      </c>
      <c r="LGK3" s="8">
        <v>10314</v>
      </c>
      <c r="LGL3" s="8">
        <v>10315</v>
      </c>
      <c r="LGM3" s="8">
        <v>10316</v>
      </c>
      <c r="LGN3" s="8">
        <v>10317</v>
      </c>
      <c r="LGO3" s="8">
        <v>10318</v>
      </c>
      <c r="LGP3" s="8">
        <v>10319</v>
      </c>
      <c r="LGQ3" s="8">
        <v>10320</v>
      </c>
      <c r="LGR3" s="8">
        <v>10321</v>
      </c>
      <c r="LGS3" s="8">
        <v>10322</v>
      </c>
      <c r="LGT3" s="8">
        <v>10323</v>
      </c>
      <c r="LGU3" s="8">
        <v>10324</v>
      </c>
      <c r="LGV3" s="8">
        <v>10325</v>
      </c>
      <c r="LGW3" s="8">
        <v>10326</v>
      </c>
      <c r="LGX3" s="8">
        <v>10327</v>
      </c>
      <c r="LGY3" s="8">
        <v>10328</v>
      </c>
      <c r="LGZ3" s="8">
        <v>10329</v>
      </c>
      <c r="LHA3" s="8">
        <v>10330</v>
      </c>
      <c r="LHB3" s="8">
        <v>10331</v>
      </c>
      <c r="LHC3" s="8">
        <v>10332</v>
      </c>
      <c r="LHD3" s="8">
        <v>10333</v>
      </c>
      <c r="LHE3" s="8">
        <v>10334</v>
      </c>
      <c r="LHF3" s="8">
        <v>10335</v>
      </c>
      <c r="LHG3" s="8">
        <v>10336</v>
      </c>
      <c r="LHH3" s="8">
        <v>10337</v>
      </c>
      <c r="LHI3" s="8">
        <v>10338</v>
      </c>
      <c r="LHJ3" s="8">
        <v>10339</v>
      </c>
      <c r="LHK3" s="8">
        <v>10340</v>
      </c>
      <c r="LHL3" s="8">
        <v>10341</v>
      </c>
      <c r="LHM3" s="8">
        <v>10342</v>
      </c>
      <c r="LHN3" s="8">
        <v>10343</v>
      </c>
      <c r="LHO3" s="8">
        <v>10344</v>
      </c>
      <c r="LHP3" s="8">
        <v>10345</v>
      </c>
      <c r="LHQ3" s="8">
        <v>10346</v>
      </c>
      <c r="LHR3" s="8">
        <v>10347</v>
      </c>
      <c r="LHS3" s="8">
        <v>10348</v>
      </c>
      <c r="LHT3" s="8">
        <v>10349</v>
      </c>
      <c r="LHU3" s="8">
        <v>10350</v>
      </c>
      <c r="LHV3" s="8">
        <v>10351</v>
      </c>
      <c r="LHW3" s="8">
        <v>10352</v>
      </c>
      <c r="LHX3" s="8">
        <v>10353</v>
      </c>
      <c r="LHY3" s="8">
        <v>10354</v>
      </c>
      <c r="LHZ3" s="8">
        <v>10355</v>
      </c>
      <c r="LIA3" s="8">
        <v>10356</v>
      </c>
      <c r="LIB3" s="8">
        <v>10357</v>
      </c>
      <c r="LIC3" s="8">
        <v>10358</v>
      </c>
      <c r="LID3" s="8">
        <v>10359</v>
      </c>
      <c r="LIE3" s="8">
        <v>10360</v>
      </c>
      <c r="LIF3" s="8">
        <v>10361</v>
      </c>
      <c r="LIG3" s="8">
        <v>10362</v>
      </c>
      <c r="LIH3" s="8">
        <v>10363</v>
      </c>
      <c r="LII3" s="8">
        <v>10364</v>
      </c>
      <c r="LIJ3" s="8">
        <v>10365</v>
      </c>
      <c r="LIK3" s="8">
        <v>10366</v>
      </c>
      <c r="LIL3" s="8">
        <v>10367</v>
      </c>
      <c r="LIM3" s="8">
        <v>10368</v>
      </c>
      <c r="LIN3" s="8">
        <v>10369</v>
      </c>
      <c r="LIO3" s="8">
        <v>10370</v>
      </c>
      <c r="LIP3" s="8">
        <v>10371</v>
      </c>
      <c r="LIQ3" s="8">
        <v>10372</v>
      </c>
      <c r="LIR3" s="8">
        <v>10373</v>
      </c>
      <c r="LIS3" s="8">
        <v>10374</v>
      </c>
      <c r="LIT3" s="8">
        <v>10375</v>
      </c>
      <c r="LIU3" s="8">
        <v>10376</v>
      </c>
      <c r="LIV3" s="8">
        <v>10377</v>
      </c>
      <c r="LIW3" s="8">
        <v>10378</v>
      </c>
      <c r="LIX3" s="8">
        <v>10379</v>
      </c>
      <c r="LIY3" s="8">
        <v>10380</v>
      </c>
      <c r="LIZ3" s="8">
        <v>10381</v>
      </c>
      <c r="LJA3" s="8">
        <v>10382</v>
      </c>
      <c r="LJB3" s="8">
        <v>10383</v>
      </c>
      <c r="LJC3" s="8">
        <v>10384</v>
      </c>
      <c r="LJD3" s="8">
        <v>10385</v>
      </c>
      <c r="LJE3" s="8">
        <v>10386</v>
      </c>
      <c r="LJF3" s="8">
        <v>10387</v>
      </c>
      <c r="LJG3" s="8">
        <v>10388</v>
      </c>
      <c r="LJH3" s="8">
        <v>10389</v>
      </c>
      <c r="LJI3" s="8">
        <v>10390</v>
      </c>
      <c r="LJJ3" s="8">
        <v>10391</v>
      </c>
      <c r="LJK3" s="8">
        <v>10392</v>
      </c>
      <c r="LJL3" s="8">
        <v>10393</v>
      </c>
      <c r="LJM3" s="8">
        <v>10394</v>
      </c>
      <c r="LJN3" s="8">
        <v>10395</v>
      </c>
      <c r="LJO3" s="8">
        <v>10396</v>
      </c>
      <c r="LJP3" s="8">
        <v>10397</v>
      </c>
      <c r="LJQ3" s="8">
        <v>10398</v>
      </c>
      <c r="LJR3" s="8">
        <v>10399</v>
      </c>
      <c r="LJS3" s="8">
        <v>10400</v>
      </c>
      <c r="LJT3" s="8">
        <v>10401</v>
      </c>
      <c r="LJU3" s="8">
        <v>10402</v>
      </c>
      <c r="LJV3" s="8">
        <v>10403</v>
      </c>
      <c r="LJW3" s="8">
        <v>10404</v>
      </c>
      <c r="LJX3" s="8">
        <v>10405</v>
      </c>
      <c r="LJY3" s="8">
        <v>10406</v>
      </c>
      <c r="LJZ3" s="8">
        <v>10407</v>
      </c>
      <c r="LKA3" s="8">
        <v>10408</v>
      </c>
      <c r="LKB3" s="8">
        <v>10409</v>
      </c>
      <c r="LKC3" s="8">
        <v>10410</v>
      </c>
      <c r="LKD3" s="8">
        <v>10411</v>
      </c>
      <c r="LKE3" s="8">
        <v>10412</v>
      </c>
      <c r="LKF3" s="8">
        <v>10413</v>
      </c>
      <c r="LKG3" s="8">
        <v>10414</v>
      </c>
      <c r="LKH3" s="8">
        <v>10415</v>
      </c>
      <c r="LKI3" s="8">
        <v>10416</v>
      </c>
      <c r="LKJ3" s="8">
        <v>10417</v>
      </c>
      <c r="LKK3" s="8">
        <v>10418</v>
      </c>
      <c r="LKL3" s="8">
        <v>10419</v>
      </c>
      <c r="LKM3" s="8">
        <v>10420</v>
      </c>
      <c r="LKN3" s="8">
        <v>10421</v>
      </c>
      <c r="LKO3" s="8">
        <v>10422</v>
      </c>
      <c r="LKP3" s="8">
        <v>10423</v>
      </c>
      <c r="LKQ3" s="8">
        <v>10424</v>
      </c>
      <c r="LKR3" s="8">
        <v>10425</v>
      </c>
      <c r="LKS3" s="8">
        <v>10426</v>
      </c>
      <c r="LKT3" s="8">
        <v>10427</v>
      </c>
      <c r="LKU3" s="8">
        <v>10428</v>
      </c>
      <c r="LKV3" s="8">
        <v>10429</v>
      </c>
      <c r="LKW3" s="8">
        <v>10430</v>
      </c>
      <c r="LKX3" s="8">
        <v>10431</v>
      </c>
      <c r="LKY3" s="8">
        <v>10432</v>
      </c>
      <c r="LKZ3" s="8">
        <v>10433</v>
      </c>
      <c r="LLA3" s="8">
        <v>10434</v>
      </c>
      <c r="LLB3" s="8">
        <v>10435</v>
      </c>
      <c r="LLC3" s="8">
        <v>10436</v>
      </c>
      <c r="LLD3" s="8">
        <v>10437</v>
      </c>
      <c r="LLE3" s="8">
        <v>10438</v>
      </c>
      <c r="LLF3" s="8">
        <v>10439</v>
      </c>
      <c r="LLG3" s="8">
        <v>10440</v>
      </c>
      <c r="LLH3" s="8">
        <v>10441</v>
      </c>
      <c r="LLI3" s="8">
        <v>10442</v>
      </c>
      <c r="LLJ3" s="8">
        <v>10443</v>
      </c>
      <c r="LLK3" s="8">
        <v>10444</v>
      </c>
      <c r="LLL3" s="8">
        <v>10445</v>
      </c>
      <c r="LLM3" s="8">
        <v>10446</v>
      </c>
      <c r="LLN3" s="8">
        <v>10447</v>
      </c>
      <c r="LLO3" s="8">
        <v>10448</v>
      </c>
      <c r="LLP3" s="8">
        <v>10449</v>
      </c>
      <c r="LLQ3" s="8">
        <v>10450</v>
      </c>
      <c r="LLR3" s="8">
        <v>10451</v>
      </c>
      <c r="LLS3" s="8">
        <v>10452</v>
      </c>
      <c r="LLT3" s="8">
        <v>10453</v>
      </c>
      <c r="LLU3" s="8">
        <v>10454</v>
      </c>
      <c r="LLV3" s="8">
        <v>10455</v>
      </c>
      <c r="LLW3" s="8">
        <v>10456</v>
      </c>
      <c r="LLX3" s="8">
        <v>10457</v>
      </c>
      <c r="LLY3" s="8">
        <v>10458</v>
      </c>
      <c r="LLZ3" s="8">
        <v>10459</v>
      </c>
      <c r="LMA3" s="8">
        <v>10460</v>
      </c>
      <c r="LMB3" s="8">
        <v>10461</v>
      </c>
      <c r="LMC3" s="8">
        <v>10462</v>
      </c>
      <c r="LMD3" s="8">
        <v>10463</v>
      </c>
      <c r="LME3" s="8">
        <v>10464</v>
      </c>
      <c r="LMF3" s="8">
        <v>10465</v>
      </c>
      <c r="LMG3" s="8">
        <v>10466</v>
      </c>
      <c r="LMH3" s="8">
        <v>10467</v>
      </c>
      <c r="LMI3" s="8">
        <v>10468</v>
      </c>
      <c r="LMJ3" s="8">
        <v>10469</v>
      </c>
      <c r="LMK3" s="8">
        <v>10470</v>
      </c>
      <c r="LML3" s="8">
        <v>10471</v>
      </c>
      <c r="LMM3" s="8">
        <v>10472</v>
      </c>
      <c r="LMN3" s="8">
        <v>10473</v>
      </c>
      <c r="LMO3" s="8">
        <v>10474</v>
      </c>
      <c r="LMP3" s="8">
        <v>10475</v>
      </c>
      <c r="LMQ3" s="8">
        <v>10476</v>
      </c>
      <c r="LMR3" s="8">
        <v>10477</v>
      </c>
      <c r="LMS3" s="8">
        <v>10478</v>
      </c>
      <c r="LMT3" s="8">
        <v>10479</v>
      </c>
      <c r="LMU3" s="8">
        <v>10480</v>
      </c>
      <c r="LMV3" s="8">
        <v>10481</v>
      </c>
      <c r="LMW3" s="8">
        <v>10482</v>
      </c>
      <c r="LMX3" s="8">
        <v>10483</v>
      </c>
      <c r="LMY3" s="8">
        <v>10484</v>
      </c>
      <c r="LMZ3" s="8">
        <v>10485</v>
      </c>
      <c r="LNA3" s="8">
        <v>10486</v>
      </c>
      <c r="LNB3" s="8">
        <v>10487</v>
      </c>
      <c r="LNC3" s="8">
        <v>10488</v>
      </c>
      <c r="LND3" s="8">
        <v>10489</v>
      </c>
      <c r="LNE3" s="8">
        <v>10490</v>
      </c>
      <c r="LNF3" s="8">
        <v>10491</v>
      </c>
      <c r="LNG3" s="8">
        <v>10492</v>
      </c>
      <c r="LNH3" s="8">
        <v>10493</v>
      </c>
      <c r="LNI3" s="8">
        <v>10494</v>
      </c>
      <c r="LNJ3" s="8">
        <v>10495</v>
      </c>
      <c r="LNK3" s="8">
        <v>10496</v>
      </c>
      <c r="LNL3" s="8">
        <v>10497</v>
      </c>
      <c r="LNM3" s="8">
        <v>10498</v>
      </c>
      <c r="LNN3" s="8">
        <v>10499</v>
      </c>
      <c r="LNO3" s="8">
        <v>10500</v>
      </c>
      <c r="LNP3" s="8">
        <v>10501</v>
      </c>
      <c r="LNQ3" s="8">
        <v>10502</v>
      </c>
      <c r="LNR3" s="8">
        <v>10503</v>
      </c>
      <c r="LNS3" s="8">
        <v>10504</v>
      </c>
      <c r="LNT3" s="8">
        <v>10505</v>
      </c>
      <c r="LNU3" s="8">
        <v>10506</v>
      </c>
      <c r="LNV3" s="8">
        <v>10507</v>
      </c>
      <c r="LNW3" s="8">
        <v>10508</v>
      </c>
      <c r="LNX3" s="8">
        <v>10509</v>
      </c>
      <c r="LNY3" s="8">
        <v>10510</v>
      </c>
      <c r="LNZ3" s="8">
        <v>10511</v>
      </c>
      <c r="LOA3" s="8">
        <v>10512</v>
      </c>
      <c r="LOB3" s="8">
        <v>10513</v>
      </c>
      <c r="LOC3" s="8">
        <v>10514</v>
      </c>
      <c r="LOD3" s="8">
        <v>10515</v>
      </c>
      <c r="LOE3" s="8">
        <v>10516</v>
      </c>
      <c r="LOF3" s="8">
        <v>10517</v>
      </c>
      <c r="LOG3" s="8">
        <v>10518</v>
      </c>
      <c r="LOH3" s="8">
        <v>10519</v>
      </c>
      <c r="LOI3" s="8">
        <v>10520</v>
      </c>
      <c r="LOJ3" s="8">
        <v>10521</v>
      </c>
      <c r="LOK3" s="8">
        <v>10522</v>
      </c>
      <c r="LOL3" s="8">
        <v>10523</v>
      </c>
      <c r="LOM3" s="8">
        <v>10524</v>
      </c>
      <c r="LON3" s="8">
        <v>10525</v>
      </c>
      <c r="LOO3" s="8">
        <v>10526</v>
      </c>
      <c r="LOP3" s="8">
        <v>10527</v>
      </c>
      <c r="LOQ3" s="8">
        <v>10528</v>
      </c>
      <c r="LOR3" s="8">
        <v>10529</v>
      </c>
      <c r="LOS3" s="8">
        <v>10530</v>
      </c>
      <c r="LOT3" s="8">
        <v>10531</v>
      </c>
      <c r="LOU3" s="8">
        <v>10532</v>
      </c>
      <c r="LOV3" s="8">
        <v>10533</v>
      </c>
      <c r="LOW3" s="8">
        <v>10534</v>
      </c>
      <c r="LOX3" s="8">
        <v>10535</v>
      </c>
      <c r="LOY3" s="8">
        <v>10536</v>
      </c>
      <c r="LOZ3" s="8">
        <v>10537</v>
      </c>
      <c r="LPA3" s="8">
        <v>10538</v>
      </c>
      <c r="LPB3" s="8">
        <v>10539</v>
      </c>
      <c r="LPC3" s="8">
        <v>10540</v>
      </c>
      <c r="LPD3" s="8">
        <v>10541</v>
      </c>
      <c r="LPE3" s="8">
        <v>10542</v>
      </c>
      <c r="LPF3" s="8">
        <v>10543</v>
      </c>
      <c r="LPG3" s="8">
        <v>10544</v>
      </c>
      <c r="LPH3" s="8">
        <v>10545</v>
      </c>
      <c r="LPI3" s="8">
        <v>10546</v>
      </c>
      <c r="LPJ3" s="8">
        <v>10547</v>
      </c>
      <c r="LPK3" s="8">
        <v>10548</v>
      </c>
      <c r="LPL3" s="8">
        <v>10549</v>
      </c>
      <c r="LPM3" s="8">
        <v>10550</v>
      </c>
      <c r="LPN3" s="8">
        <v>10551</v>
      </c>
      <c r="LPO3" s="8">
        <v>10552</v>
      </c>
      <c r="LPP3" s="8">
        <v>10553</v>
      </c>
      <c r="LPQ3" s="8">
        <v>10554</v>
      </c>
      <c r="LPR3" s="8">
        <v>10555</v>
      </c>
      <c r="LPS3" s="8">
        <v>10556</v>
      </c>
      <c r="LPT3" s="8">
        <v>10557</v>
      </c>
      <c r="LPU3" s="8">
        <v>10558</v>
      </c>
      <c r="LPV3" s="8">
        <v>10559</v>
      </c>
      <c r="LPW3" s="8">
        <v>10560</v>
      </c>
      <c r="LPX3" s="8">
        <v>10561</v>
      </c>
      <c r="LPY3" s="8">
        <v>10562</v>
      </c>
      <c r="LPZ3" s="8">
        <v>10563</v>
      </c>
      <c r="LQA3" s="8">
        <v>10564</v>
      </c>
      <c r="LQB3" s="8">
        <v>10565</v>
      </c>
      <c r="LQC3" s="8">
        <v>10566</v>
      </c>
      <c r="LQD3" s="8">
        <v>10567</v>
      </c>
      <c r="LQE3" s="8">
        <v>10568</v>
      </c>
      <c r="LQF3" s="8">
        <v>10569</v>
      </c>
      <c r="LQG3" s="8">
        <v>10570</v>
      </c>
      <c r="LQH3" s="8">
        <v>10571</v>
      </c>
      <c r="LQI3" s="8">
        <v>10572</v>
      </c>
      <c r="LQJ3" s="8">
        <v>10573</v>
      </c>
      <c r="LQK3" s="8">
        <v>10574</v>
      </c>
      <c r="LQL3" s="8">
        <v>10575</v>
      </c>
      <c r="LQM3" s="8">
        <v>10576</v>
      </c>
      <c r="LQN3" s="8">
        <v>10577</v>
      </c>
      <c r="LQO3" s="8">
        <v>10578</v>
      </c>
      <c r="LQP3" s="8">
        <v>10579</v>
      </c>
      <c r="LQQ3" s="8">
        <v>10580</v>
      </c>
      <c r="LQR3" s="8">
        <v>10581</v>
      </c>
      <c r="LQS3" s="8">
        <v>10582</v>
      </c>
      <c r="LQT3" s="8">
        <v>10583</v>
      </c>
      <c r="LQU3" s="8">
        <v>10584</v>
      </c>
      <c r="LQV3" s="8">
        <v>10585</v>
      </c>
      <c r="LQW3" s="8">
        <v>10586</v>
      </c>
      <c r="LQX3" s="8">
        <v>10587</v>
      </c>
      <c r="LQY3" s="8">
        <v>10588</v>
      </c>
      <c r="LQZ3" s="8">
        <v>10589</v>
      </c>
      <c r="LRA3" s="8">
        <v>10590</v>
      </c>
      <c r="LRB3" s="8">
        <v>10591</v>
      </c>
      <c r="LRC3" s="8">
        <v>10592</v>
      </c>
      <c r="LRD3" s="8">
        <v>10593</v>
      </c>
      <c r="LRE3" s="8">
        <v>10594</v>
      </c>
      <c r="LRF3" s="8">
        <v>10595</v>
      </c>
      <c r="LRG3" s="8">
        <v>10596</v>
      </c>
      <c r="LRH3" s="8">
        <v>10597</v>
      </c>
      <c r="LRI3" s="8">
        <v>10598</v>
      </c>
      <c r="LRJ3" s="8">
        <v>10599</v>
      </c>
      <c r="LRK3" s="8">
        <v>10600</v>
      </c>
      <c r="LRL3" s="8">
        <v>10601</v>
      </c>
      <c r="LRM3" s="8">
        <v>10602</v>
      </c>
      <c r="LRN3" s="8">
        <v>10603</v>
      </c>
      <c r="LRO3" s="8">
        <v>10604</v>
      </c>
      <c r="LRP3" s="8">
        <v>10605</v>
      </c>
      <c r="LRQ3" s="8">
        <v>10606</v>
      </c>
      <c r="LRR3" s="8">
        <v>10607</v>
      </c>
      <c r="LRS3" s="8">
        <v>10608</v>
      </c>
      <c r="LRT3" s="8">
        <v>10609</v>
      </c>
      <c r="LRU3" s="8">
        <v>10610</v>
      </c>
      <c r="LRV3" s="8">
        <v>10611</v>
      </c>
      <c r="LRW3" s="8">
        <v>10612</v>
      </c>
      <c r="LRX3" s="8">
        <v>10613</v>
      </c>
      <c r="LRY3" s="8">
        <v>10614</v>
      </c>
      <c r="LRZ3" s="8">
        <v>10615</v>
      </c>
      <c r="LSA3" s="8">
        <v>10616</v>
      </c>
      <c r="LSB3" s="8">
        <v>10617</v>
      </c>
      <c r="LSC3" s="8">
        <v>10618</v>
      </c>
      <c r="LSD3" s="8">
        <v>10619</v>
      </c>
      <c r="LSE3" s="8">
        <v>10620</v>
      </c>
      <c r="LSF3" s="8">
        <v>10621</v>
      </c>
      <c r="LSG3" s="8">
        <v>10622</v>
      </c>
      <c r="LSH3" s="8">
        <v>10623</v>
      </c>
      <c r="LSI3" s="8">
        <v>10624</v>
      </c>
      <c r="LSJ3" s="8">
        <v>10625</v>
      </c>
      <c r="LSK3" s="8">
        <v>10626</v>
      </c>
      <c r="LSL3" s="8">
        <v>10627</v>
      </c>
      <c r="LSM3" s="8">
        <v>10628</v>
      </c>
      <c r="LSN3" s="8">
        <v>10629</v>
      </c>
      <c r="LSO3" s="8">
        <v>10630</v>
      </c>
      <c r="LSP3" s="8">
        <v>10631</v>
      </c>
      <c r="LSQ3" s="8">
        <v>10632</v>
      </c>
      <c r="LSR3" s="8">
        <v>10633</v>
      </c>
      <c r="LSS3" s="8">
        <v>10634</v>
      </c>
      <c r="LST3" s="8">
        <v>10635</v>
      </c>
      <c r="LSU3" s="8">
        <v>10636</v>
      </c>
      <c r="LSV3" s="8">
        <v>10637</v>
      </c>
      <c r="LSW3" s="8">
        <v>10638</v>
      </c>
      <c r="LSX3" s="8">
        <v>10639</v>
      </c>
      <c r="LSY3" s="8">
        <v>10640</v>
      </c>
      <c r="LSZ3" s="8">
        <v>10641</v>
      </c>
      <c r="LTA3" s="8">
        <v>10642</v>
      </c>
      <c r="LTB3" s="8">
        <v>10643</v>
      </c>
      <c r="LTC3" s="8">
        <v>10644</v>
      </c>
      <c r="LTD3" s="8">
        <v>10645</v>
      </c>
      <c r="LTE3" s="8">
        <v>10646</v>
      </c>
      <c r="LTF3" s="8">
        <v>10647</v>
      </c>
      <c r="LTG3" s="8">
        <v>10648</v>
      </c>
      <c r="LTH3" s="8">
        <v>10649</v>
      </c>
      <c r="LTI3" s="8">
        <v>10650</v>
      </c>
      <c r="LTJ3" s="8">
        <v>10651</v>
      </c>
      <c r="LTK3" s="8">
        <v>10652</v>
      </c>
      <c r="LTL3" s="8">
        <v>10653</v>
      </c>
      <c r="LTM3" s="8">
        <v>10654</v>
      </c>
      <c r="LTN3" s="8">
        <v>10655</v>
      </c>
      <c r="LTO3" s="8">
        <v>10656</v>
      </c>
      <c r="LTP3" s="8">
        <v>10657</v>
      </c>
      <c r="LTQ3" s="8">
        <v>10658</v>
      </c>
      <c r="LTR3" s="8">
        <v>10659</v>
      </c>
      <c r="LTS3" s="8">
        <v>10660</v>
      </c>
      <c r="LTT3" s="8">
        <v>10661</v>
      </c>
      <c r="LTU3" s="8">
        <v>10662</v>
      </c>
      <c r="LTV3" s="8">
        <v>10663</v>
      </c>
      <c r="LTW3" s="8">
        <v>10664</v>
      </c>
      <c r="LTX3" s="8">
        <v>10665</v>
      </c>
      <c r="LTY3" s="8">
        <v>10666</v>
      </c>
      <c r="LTZ3" s="8">
        <v>10667</v>
      </c>
      <c r="LUA3" s="8">
        <v>10668</v>
      </c>
      <c r="LUB3" s="8">
        <v>10669</v>
      </c>
      <c r="LUC3" s="8">
        <v>10670</v>
      </c>
      <c r="LUD3" s="8">
        <v>10671</v>
      </c>
      <c r="LUE3" s="8">
        <v>10672</v>
      </c>
      <c r="LUF3" s="8">
        <v>10673</v>
      </c>
      <c r="LUG3" s="8">
        <v>10674</v>
      </c>
      <c r="LUH3" s="8">
        <v>10675</v>
      </c>
      <c r="LUI3" s="8">
        <v>10676</v>
      </c>
      <c r="LUJ3" s="8">
        <v>10677</v>
      </c>
      <c r="LUK3" s="8">
        <v>10678</v>
      </c>
      <c r="LUL3" s="8">
        <v>10679</v>
      </c>
      <c r="LUM3" s="8">
        <v>10680</v>
      </c>
      <c r="LUN3" s="8">
        <v>10681</v>
      </c>
      <c r="LUO3" s="8">
        <v>10682</v>
      </c>
      <c r="LUP3" s="8">
        <v>10683</v>
      </c>
      <c r="LUQ3" s="8">
        <v>10684</v>
      </c>
      <c r="LUR3" s="8">
        <v>10685</v>
      </c>
      <c r="LUS3" s="8">
        <v>10686</v>
      </c>
      <c r="LUT3" s="8">
        <v>10687</v>
      </c>
      <c r="LUU3" s="8">
        <v>10688</v>
      </c>
      <c r="LUV3" s="8">
        <v>10689</v>
      </c>
      <c r="LUW3" s="8">
        <v>10690</v>
      </c>
      <c r="LUX3" s="8">
        <v>10691</v>
      </c>
      <c r="LUY3" s="8">
        <v>10692</v>
      </c>
      <c r="LUZ3" s="8">
        <v>10693</v>
      </c>
      <c r="LVA3" s="8">
        <v>10694</v>
      </c>
      <c r="LVB3" s="8">
        <v>10695</v>
      </c>
      <c r="LVC3" s="8">
        <v>10696</v>
      </c>
      <c r="LVD3" s="8">
        <v>10697</v>
      </c>
      <c r="LVE3" s="8">
        <v>10698</v>
      </c>
      <c r="LVF3" s="8">
        <v>10699</v>
      </c>
      <c r="LVG3" s="8">
        <v>10700</v>
      </c>
      <c r="LVH3" s="8">
        <v>10701</v>
      </c>
      <c r="LVI3" s="8">
        <v>10702</v>
      </c>
      <c r="LVJ3" s="8">
        <v>10703</v>
      </c>
      <c r="LVK3" s="8">
        <v>10704</v>
      </c>
      <c r="LVL3" s="8">
        <v>10705</v>
      </c>
      <c r="LVM3" s="8">
        <v>10706</v>
      </c>
      <c r="LVN3" s="8">
        <v>10707</v>
      </c>
      <c r="LVO3" s="8">
        <v>10708</v>
      </c>
      <c r="LVP3" s="8">
        <v>10709</v>
      </c>
      <c r="LVQ3" s="8">
        <v>10710</v>
      </c>
      <c r="LVR3" s="8">
        <v>10711</v>
      </c>
      <c r="LVS3" s="8">
        <v>10712</v>
      </c>
      <c r="LVT3" s="8">
        <v>10713</v>
      </c>
      <c r="LVU3" s="8">
        <v>10714</v>
      </c>
      <c r="LVV3" s="8">
        <v>10715</v>
      </c>
      <c r="LVW3" s="8">
        <v>10716</v>
      </c>
      <c r="LVX3" s="8">
        <v>10717</v>
      </c>
      <c r="LVY3" s="8">
        <v>10718</v>
      </c>
      <c r="LVZ3" s="8">
        <v>10719</v>
      </c>
      <c r="LWA3" s="8">
        <v>10720</v>
      </c>
      <c r="LWB3" s="8">
        <v>10721</v>
      </c>
      <c r="LWC3" s="8">
        <v>10722</v>
      </c>
      <c r="LWD3" s="8">
        <v>10723</v>
      </c>
      <c r="LWE3" s="8">
        <v>10724</v>
      </c>
      <c r="LWF3" s="8">
        <v>10725</v>
      </c>
      <c r="LWG3" s="8">
        <v>10726</v>
      </c>
      <c r="LWH3" s="8">
        <v>10727</v>
      </c>
      <c r="LWI3" s="8">
        <v>10728</v>
      </c>
      <c r="LWJ3" s="8">
        <v>10729</v>
      </c>
      <c r="LWK3" s="8">
        <v>10730</v>
      </c>
      <c r="LWL3" s="8">
        <v>10731</v>
      </c>
      <c r="LWM3" s="8">
        <v>10732</v>
      </c>
      <c r="LWN3" s="8">
        <v>10733</v>
      </c>
      <c r="LWO3" s="8">
        <v>10734</v>
      </c>
      <c r="LWP3" s="8">
        <v>10735</v>
      </c>
      <c r="LWQ3" s="8">
        <v>10736</v>
      </c>
      <c r="LWR3" s="8">
        <v>10737</v>
      </c>
      <c r="LWS3" s="8">
        <v>10738</v>
      </c>
      <c r="LWT3" s="8">
        <v>10739</v>
      </c>
      <c r="LWU3" s="8">
        <v>10740</v>
      </c>
      <c r="LWV3" s="8">
        <v>10741</v>
      </c>
      <c r="LWW3" s="8">
        <v>10742</v>
      </c>
      <c r="LWX3" s="8">
        <v>10743</v>
      </c>
      <c r="LWY3" s="8">
        <v>10744</v>
      </c>
      <c r="LWZ3" s="8">
        <v>10745</v>
      </c>
      <c r="LXA3" s="8">
        <v>10746</v>
      </c>
      <c r="LXB3" s="8">
        <v>10747</v>
      </c>
      <c r="LXC3" s="8">
        <v>10748</v>
      </c>
      <c r="LXD3" s="8">
        <v>10749</v>
      </c>
      <c r="LXE3" s="8">
        <v>10750</v>
      </c>
      <c r="LXF3" s="8">
        <v>10751</v>
      </c>
      <c r="LXG3" s="8">
        <v>10752</v>
      </c>
      <c r="LXH3" s="8">
        <v>10753</v>
      </c>
      <c r="LXI3" s="8">
        <v>10754</v>
      </c>
      <c r="LXJ3" s="8">
        <v>10755</v>
      </c>
      <c r="LXK3" s="8">
        <v>10756</v>
      </c>
      <c r="LXL3" s="8">
        <v>10757</v>
      </c>
      <c r="LXM3" s="8">
        <v>10758</v>
      </c>
      <c r="LXN3" s="8">
        <v>10759</v>
      </c>
      <c r="LXO3" s="8">
        <v>10760</v>
      </c>
      <c r="LXP3" s="8">
        <v>10761</v>
      </c>
      <c r="LXQ3" s="8">
        <v>10762</v>
      </c>
      <c r="LXR3" s="8">
        <v>10763</v>
      </c>
      <c r="LXS3" s="8">
        <v>10764</v>
      </c>
      <c r="LXT3" s="8">
        <v>10765</v>
      </c>
      <c r="LXU3" s="8">
        <v>10766</v>
      </c>
      <c r="LXV3" s="8">
        <v>10767</v>
      </c>
      <c r="LXW3" s="8">
        <v>10768</v>
      </c>
      <c r="LXX3" s="8">
        <v>10769</v>
      </c>
      <c r="LXY3" s="8">
        <v>10770</v>
      </c>
      <c r="LXZ3" s="8">
        <v>10771</v>
      </c>
      <c r="LYA3" s="8">
        <v>10772</v>
      </c>
      <c r="LYB3" s="8">
        <v>10773</v>
      </c>
      <c r="LYC3" s="8">
        <v>10774</v>
      </c>
      <c r="LYD3" s="8">
        <v>10775</v>
      </c>
      <c r="LYE3" s="8">
        <v>10776</v>
      </c>
      <c r="LYF3" s="8">
        <v>10777</v>
      </c>
      <c r="LYG3" s="8">
        <v>10778</v>
      </c>
      <c r="LYH3" s="8">
        <v>10779</v>
      </c>
      <c r="LYI3" s="8">
        <v>10780</v>
      </c>
      <c r="LYJ3" s="8">
        <v>10781</v>
      </c>
      <c r="LYK3" s="8">
        <v>10782</v>
      </c>
      <c r="LYL3" s="8">
        <v>10783</v>
      </c>
      <c r="LYM3" s="8">
        <v>10784</v>
      </c>
      <c r="LYN3" s="8">
        <v>10785</v>
      </c>
      <c r="LYO3" s="8">
        <v>10786</v>
      </c>
      <c r="LYP3" s="8">
        <v>10787</v>
      </c>
      <c r="LYQ3" s="8">
        <v>10788</v>
      </c>
      <c r="LYR3" s="8">
        <v>10789</v>
      </c>
      <c r="LYS3" s="8">
        <v>10790</v>
      </c>
      <c r="LYT3" s="8">
        <v>10791</v>
      </c>
      <c r="LYU3" s="8">
        <v>10792</v>
      </c>
      <c r="LYV3" s="8">
        <v>10793</v>
      </c>
      <c r="LYW3" s="8">
        <v>10794</v>
      </c>
      <c r="LYX3" s="8">
        <v>10795</v>
      </c>
      <c r="LYY3" s="8">
        <v>10796</v>
      </c>
      <c r="LYZ3" s="8">
        <v>10797</v>
      </c>
      <c r="LZA3" s="8">
        <v>10798</v>
      </c>
      <c r="LZB3" s="8">
        <v>10799</v>
      </c>
      <c r="LZC3" s="8">
        <v>10800</v>
      </c>
      <c r="LZD3" s="8">
        <v>10801</v>
      </c>
      <c r="LZE3" s="8">
        <v>10802</v>
      </c>
      <c r="LZF3" s="8">
        <v>10803</v>
      </c>
      <c r="LZG3" s="8">
        <v>10804</v>
      </c>
      <c r="LZH3" s="8">
        <v>10805</v>
      </c>
      <c r="LZI3" s="8">
        <v>10806</v>
      </c>
      <c r="LZJ3" s="8">
        <v>10807</v>
      </c>
      <c r="LZK3" s="8">
        <v>10808</v>
      </c>
      <c r="LZL3" s="8">
        <v>10809</v>
      </c>
      <c r="LZM3" s="8">
        <v>10810</v>
      </c>
      <c r="LZN3" s="8">
        <v>10811</v>
      </c>
      <c r="LZO3" s="8">
        <v>10812</v>
      </c>
      <c r="LZP3" s="8">
        <v>10813</v>
      </c>
      <c r="LZQ3" s="8">
        <v>10814</v>
      </c>
      <c r="LZR3" s="8">
        <v>10815</v>
      </c>
      <c r="LZS3" s="8">
        <v>10816</v>
      </c>
      <c r="LZT3" s="8">
        <v>10817</v>
      </c>
      <c r="LZU3" s="8">
        <v>10818</v>
      </c>
      <c r="LZV3" s="8">
        <v>10819</v>
      </c>
      <c r="LZW3" s="8">
        <v>10820</v>
      </c>
      <c r="LZX3" s="8">
        <v>10821</v>
      </c>
      <c r="LZY3" s="8">
        <v>10822</v>
      </c>
      <c r="LZZ3" s="8">
        <v>10823</v>
      </c>
      <c r="MAA3" s="8">
        <v>10824</v>
      </c>
      <c r="MAB3" s="8">
        <v>10825</v>
      </c>
      <c r="MAC3" s="8">
        <v>10826</v>
      </c>
      <c r="MAD3" s="8">
        <v>10827</v>
      </c>
      <c r="MAE3" s="8">
        <v>10828</v>
      </c>
      <c r="MAF3" s="8">
        <v>10829</v>
      </c>
      <c r="MAG3" s="8">
        <v>10830</v>
      </c>
      <c r="MAH3" s="8">
        <v>10831</v>
      </c>
      <c r="MAI3" s="8">
        <v>10832</v>
      </c>
      <c r="MAJ3" s="8">
        <v>10833</v>
      </c>
      <c r="MAK3" s="8">
        <v>10834</v>
      </c>
      <c r="MAL3" s="8">
        <v>10835</v>
      </c>
      <c r="MAM3" s="8">
        <v>10836</v>
      </c>
      <c r="MAN3" s="8">
        <v>10837</v>
      </c>
      <c r="MAO3" s="8">
        <v>10838</v>
      </c>
      <c r="MAP3" s="8">
        <v>10839</v>
      </c>
      <c r="MAQ3" s="8">
        <v>10840</v>
      </c>
      <c r="MAR3" s="8">
        <v>10841</v>
      </c>
      <c r="MAS3" s="8">
        <v>10842</v>
      </c>
      <c r="MAT3" s="8">
        <v>10843</v>
      </c>
      <c r="MAU3" s="8">
        <v>10844</v>
      </c>
      <c r="MAV3" s="8">
        <v>10845</v>
      </c>
      <c r="MAW3" s="8">
        <v>10846</v>
      </c>
      <c r="MAX3" s="8">
        <v>10847</v>
      </c>
      <c r="MAY3" s="8">
        <v>10848</v>
      </c>
      <c r="MAZ3" s="8">
        <v>10849</v>
      </c>
      <c r="MBA3" s="8">
        <v>10850</v>
      </c>
      <c r="MBB3" s="8">
        <v>10851</v>
      </c>
      <c r="MBC3" s="8">
        <v>10852</v>
      </c>
      <c r="MBD3" s="8">
        <v>10853</v>
      </c>
      <c r="MBE3" s="8">
        <v>10854</v>
      </c>
      <c r="MBF3" s="8">
        <v>10855</v>
      </c>
      <c r="MBG3" s="8">
        <v>10856</v>
      </c>
      <c r="MBH3" s="8">
        <v>10857</v>
      </c>
      <c r="MBI3" s="8">
        <v>10858</v>
      </c>
      <c r="MBJ3" s="8">
        <v>10859</v>
      </c>
      <c r="MBK3" s="8">
        <v>10860</v>
      </c>
      <c r="MBL3" s="8">
        <v>10861</v>
      </c>
      <c r="MBM3" s="8">
        <v>10862</v>
      </c>
      <c r="MBN3" s="8">
        <v>10863</v>
      </c>
      <c r="MBO3" s="8">
        <v>10864</v>
      </c>
      <c r="MBP3" s="8">
        <v>10865</v>
      </c>
      <c r="MBQ3" s="8">
        <v>10866</v>
      </c>
      <c r="MBR3" s="8">
        <v>10867</v>
      </c>
      <c r="MBS3" s="8">
        <v>10868</v>
      </c>
      <c r="MBT3" s="8">
        <v>10869</v>
      </c>
      <c r="MBU3" s="8">
        <v>10870</v>
      </c>
      <c r="MBV3" s="8">
        <v>10871</v>
      </c>
      <c r="MBW3" s="8">
        <v>10872</v>
      </c>
      <c r="MBX3" s="8">
        <v>10873</v>
      </c>
      <c r="MBY3" s="8">
        <v>10874</v>
      </c>
      <c r="MBZ3" s="8">
        <v>10875</v>
      </c>
      <c r="MCA3" s="8">
        <v>10876</v>
      </c>
      <c r="MCB3" s="8">
        <v>10877</v>
      </c>
      <c r="MCC3" s="8">
        <v>10878</v>
      </c>
      <c r="MCD3" s="8">
        <v>10879</v>
      </c>
      <c r="MCE3" s="8">
        <v>10880</v>
      </c>
      <c r="MCF3" s="8">
        <v>10881</v>
      </c>
      <c r="MCG3" s="8">
        <v>10882</v>
      </c>
      <c r="MCH3" s="8">
        <v>10883</v>
      </c>
      <c r="MCI3" s="8">
        <v>10884</v>
      </c>
      <c r="MCJ3" s="8">
        <v>10885</v>
      </c>
      <c r="MCK3" s="8">
        <v>10886</v>
      </c>
      <c r="MCL3" s="8">
        <v>10887</v>
      </c>
      <c r="MCM3" s="8">
        <v>10888</v>
      </c>
      <c r="MCN3" s="8">
        <v>10889</v>
      </c>
      <c r="MCO3" s="8">
        <v>10890</v>
      </c>
      <c r="MCP3" s="8">
        <v>10891</v>
      </c>
      <c r="MCQ3" s="8">
        <v>10892</v>
      </c>
      <c r="MCR3" s="8">
        <v>10893</v>
      </c>
      <c r="MCS3" s="8">
        <v>10894</v>
      </c>
      <c r="MCT3" s="8">
        <v>10895</v>
      </c>
      <c r="MCU3" s="8">
        <v>10896</v>
      </c>
      <c r="MCV3" s="8">
        <v>10897</v>
      </c>
      <c r="MCW3" s="8">
        <v>10898</v>
      </c>
      <c r="MCX3" s="8">
        <v>10899</v>
      </c>
      <c r="MCY3" s="8">
        <v>10900</v>
      </c>
      <c r="MCZ3" s="8">
        <v>10901</v>
      </c>
      <c r="MDA3" s="8">
        <v>10902</v>
      </c>
      <c r="MDB3" s="8">
        <v>10903</v>
      </c>
      <c r="MDC3" s="8">
        <v>10904</v>
      </c>
      <c r="MDD3" s="8">
        <v>10905</v>
      </c>
      <c r="MDE3" s="8">
        <v>10906</v>
      </c>
      <c r="MDF3" s="8">
        <v>10907</v>
      </c>
      <c r="MDG3" s="8">
        <v>10908</v>
      </c>
      <c r="MDH3" s="8">
        <v>10909</v>
      </c>
      <c r="MDI3" s="8">
        <v>10910</v>
      </c>
      <c r="MDJ3" s="8">
        <v>10911</v>
      </c>
      <c r="MDK3" s="8">
        <v>10912</v>
      </c>
      <c r="MDL3" s="8">
        <v>10913</v>
      </c>
      <c r="MDM3" s="8">
        <v>10914</v>
      </c>
      <c r="MDN3" s="8">
        <v>10915</v>
      </c>
      <c r="MDO3" s="8">
        <v>10916</v>
      </c>
      <c r="MDP3" s="8">
        <v>10917</v>
      </c>
      <c r="MDQ3" s="8">
        <v>10918</v>
      </c>
      <c r="MDR3" s="8">
        <v>10919</v>
      </c>
      <c r="MDS3" s="8">
        <v>10920</v>
      </c>
      <c r="MDT3" s="8">
        <v>10921</v>
      </c>
      <c r="MDU3" s="8">
        <v>10922</v>
      </c>
      <c r="MDV3" s="8">
        <v>10923</v>
      </c>
      <c r="MDW3" s="8">
        <v>10924</v>
      </c>
      <c r="MDX3" s="8">
        <v>10925</v>
      </c>
      <c r="MDY3" s="8">
        <v>10926</v>
      </c>
      <c r="MDZ3" s="8">
        <v>10927</v>
      </c>
      <c r="MEA3" s="8">
        <v>10928</v>
      </c>
      <c r="MEB3" s="8">
        <v>10929</v>
      </c>
      <c r="MEC3" s="8">
        <v>10930</v>
      </c>
      <c r="MED3" s="8">
        <v>10931</v>
      </c>
      <c r="MEE3" s="8">
        <v>10932</v>
      </c>
      <c r="MEF3" s="8">
        <v>10933</v>
      </c>
      <c r="MEG3" s="8">
        <v>10934</v>
      </c>
      <c r="MEH3" s="8">
        <v>10935</v>
      </c>
      <c r="MEI3" s="8">
        <v>10936</v>
      </c>
      <c r="MEJ3" s="8">
        <v>10937</v>
      </c>
      <c r="MEK3" s="8">
        <v>10938</v>
      </c>
      <c r="MEL3" s="8">
        <v>10939</v>
      </c>
      <c r="MEM3" s="8">
        <v>10940</v>
      </c>
      <c r="MEN3" s="8">
        <v>10941</v>
      </c>
      <c r="MEO3" s="8">
        <v>10942</v>
      </c>
      <c r="MEP3" s="8">
        <v>10943</v>
      </c>
      <c r="MEQ3" s="8">
        <v>10944</v>
      </c>
      <c r="MER3" s="8">
        <v>10945</v>
      </c>
      <c r="MES3" s="8">
        <v>10946</v>
      </c>
      <c r="MET3" s="8">
        <v>10947</v>
      </c>
      <c r="MEU3" s="8">
        <v>10948</v>
      </c>
      <c r="MEV3" s="8">
        <v>10949</v>
      </c>
      <c r="MEW3" s="8">
        <v>10950</v>
      </c>
      <c r="MEX3" s="8">
        <v>10951</v>
      </c>
      <c r="MEY3" s="8">
        <v>10952</v>
      </c>
      <c r="MEZ3" s="8">
        <v>10953</v>
      </c>
      <c r="MFA3" s="8">
        <v>10954</v>
      </c>
      <c r="MFB3" s="8">
        <v>10955</v>
      </c>
      <c r="MFC3" s="8">
        <v>10956</v>
      </c>
      <c r="MFD3" s="8">
        <v>10957</v>
      </c>
      <c r="MFE3" s="8">
        <v>10958</v>
      </c>
      <c r="MFF3" s="8">
        <v>10959</v>
      </c>
      <c r="MFG3" s="8">
        <v>10960</v>
      </c>
      <c r="MFH3" s="8">
        <v>10961</v>
      </c>
      <c r="MFI3" s="8">
        <v>10962</v>
      </c>
      <c r="MFJ3" s="8">
        <v>10963</v>
      </c>
      <c r="MFK3" s="8">
        <v>10964</v>
      </c>
      <c r="MFL3" s="8">
        <v>10965</v>
      </c>
      <c r="MFM3" s="8">
        <v>10966</v>
      </c>
      <c r="MFN3" s="8">
        <v>10967</v>
      </c>
      <c r="MFO3" s="8">
        <v>10968</v>
      </c>
      <c r="MFP3" s="8">
        <v>10969</v>
      </c>
      <c r="MFQ3" s="8">
        <v>10970</v>
      </c>
      <c r="MFR3" s="8">
        <v>10971</v>
      </c>
      <c r="MFS3" s="8">
        <v>10972</v>
      </c>
      <c r="MFT3" s="8">
        <v>10973</v>
      </c>
      <c r="MFU3" s="8">
        <v>10974</v>
      </c>
      <c r="MFV3" s="8">
        <v>10975</v>
      </c>
      <c r="MFW3" s="8">
        <v>10976</v>
      </c>
      <c r="MFX3" s="8">
        <v>10977</v>
      </c>
      <c r="MFY3" s="8">
        <v>10978</v>
      </c>
      <c r="MFZ3" s="8">
        <v>10979</v>
      </c>
      <c r="MGA3" s="8">
        <v>10980</v>
      </c>
      <c r="MGB3" s="8">
        <v>10981</v>
      </c>
      <c r="MGC3" s="8">
        <v>10982</v>
      </c>
      <c r="MGD3" s="8">
        <v>10983</v>
      </c>
      <c r="MGE3" s="8">
        <v>10984</v>
      </c>
      <c r="MGF3" s="8">
        <v>10985</v>
      </c>
      <c r="MGG3" s="8">
        <v>10986</v>
      </c>
      <c r="MGH3" s="8">
        <v>10987</v>
      </c>
      <c r="MGI3" s="8">
        <v>10988</v>
      </c>
      <c r="MGJ3" s="8">
        <v>10989</v>
      </c>
      <c r="MGK3" s="8">
        <v>10990</v>
      </c>
      <c r="MGL3" s="8">
        <v>10991</v>
      </c>
      <c r="MGM3" s="8">
        <v>10992</v>
      </c>
      <c r="MGN3" s="8">
        <v>10993</v>
      </c>
      <c r="MGO3" s="8">
        <v>10994</v>
      </c>
      <c r="MGP3" s="8">
        <v>10995</v>
      </c>
      <c r="MGQ3" s="8">
        <v>10996</v>
      </c>
      <c r="MGR3" s="8">
        <v>10997</v>
      </c>
      <c r="MGS3" s="8">
        <v>10998</v>
      </c>
      <c r="MGT3" s="8">
        <v>10999</v>
      </c>
      <c r="MGU3" s="8">
        <v>11000</v>
      </c>
      <c r="MGV3" s="8">
        <v>11001</v>
      </c>
      <c r="MGW3" s="8">
        <v>11002</v>
      </c>
      <c r="MGX3" s="8">
        <v>11003</v>
      </c>
      <c r="MGY3" s="8">
        <v>11004</v>
      </c>
      <c r="MGZ3" s="8">
        <v>11005</v>
      </c>
      <c r="MHA3" s="8">
        <v>11006</v>
      </c>
      <c r="MHB3" s="8">
        <v>11007</v>
      </c>
      <c r="MHC3" s="8">
        <v>11008</v>
      </c>
      <c r="MHD3" s="8">
        <v>11009</v>
      </c>
      <c r="MHE3" s="8">
        <v>11010</v>
      </c>
      <c r="MHF3" s="8">
        <v>11011</v>
      </c>
      <c r="MHG3" s="8">
        <v>11012</v>
      </c>
      <c r="MHH3" s="8">
        <v>11013</v>
      </c>
      <c r="MHI3" s="8">
        <v>11014</v>
      </c>
      <c r="MHJ3" s="8">
        <v>11015</v>
      </c>
      <c r="MHK3" s="8">
        <v>11016</v>
      </c>
      <c r="MHL3" s="8">
        <v>11017</v>
      </c>
      <c r="MHM3" s="8">
        <v>11018</v>
      </c>
      <c r="MHN3" s="8">
        <v>11019</v>
      </c>
      <c r="MHO3" s="8">
        <v>11020</v>
      </c>
      <c r="MHP3" s="8">
        <v>11021</v>
      </c>
      <c r="MHQ3" s="8">
        <v>11022</v>
      </c>
      <c r="MHR3" s="8">
        <v>11023</v>
      </c>
      <c r="MHS3" s="8">
        <v>11024</v>
      </c>
      <c r="MHT3" s="8">
        <v>11025</v>
      </c>
      <c r="MHU3" s="8">
        <v>11026</v>
      </c>
      <c r="MHV3" s="8">
        <v>11027</v>
      </c>
      <c r="MHW3" s="8">
        <v>11028</v>
      </c>
      <c r="MHX3" s="8">
        <v>11029</v>
      </c>
      <c r="MHY3" s="8">
        <v>11030</v>
      </c>
      <c r="MHZ3" s="8">
        <v>11031</v>
      </c>
      <c r="MIA3" s="8">
        <v>11032</v>
      </c>
      <c r="MIB3" s="8">
        <v>11033</v>
      </c>
      <c r="MIC3" s="8">
        <v>11034</v>
      </c>
      <c r="MID3" s="8">
        <v>11035</v>
      </c>
      <c r="MIE3" s="8">
        <v>11036</v>
      </c>
      <c r="MIF3" s="8">
        <v>11037</v>
      </c>
      <c r="MIG3" s="8">
        <v>11038</v>
      </c>
      <c r="MIH3" s="8">
        <v>11039</v>
      </c>
      <c r="MII3" s="8">
        <v>11040</v>
      </c>
      <c r="MIJ3" s="8">
        <v>11041</v>
      </c>
      <c r="MIK3" s="8">
        <v>11042</v>
      </c>
      <c r="MIL3" s="8">
        <v>11043</v>
      </c>
      <c r="MIM3" s="8">
        <v>11044</v>
      </c>
      <c r="MIN3" s="8">
        <v>11045</v>
      </c>
      <c r="MIO3" s="8">
        <v>11046</v>
      </c>
      <c r="MIP3" s="8">
        <v>11047</v>
      </c>
      <c r="MIQ3" s="8">
        <v>11048</v>
      </c>
      <c r="MIR3" s="8">
        <v>11049</v>
      </c>
      <c r="MIS3" s="8">
        <v>11050</v>
      </c>
      <c r="MIT3" s="8">
        <v>11051</v>
      </c>
      <c r="MIU3" s="8">
        <v>11052</v>
      </c>
      <c r="MIV3" s="8">
        <v>11053</v>
      </c>
      <c r="MIW3" s="8">
        <v>11054</v>
      </c>
      <c r="MIX3" s="8">
        <v>11055</v>
      </c>
      <c r="MIY3" s="8">
        <v>11056</v>
      </c>
      <c r="MIZ3" s="8">
        <v>11057</v>
      </c>
      <c r="MJA3" s="8">
        <v>11058</v>
      </c>
      <c r="MJB3" s="8">
        <v>11059</v>
      </c>
      <c r="MJC3" s="8">
        <v>11060</v>
      </c>
      <c r="MJD3" s="8">
        <v>11061</v>
      </c>
      <c r="MJE3" s="8">
        <v>11062</v>
      </c>
      <c r="MJF3" s="8">
        <v>11063</v>
      </c>
      <c r="MJG3" s="8">
        <v>11064</v>
      </c>
      <c r="MJH3" s="8">
        <v>11065</v>
      </c>
      <c r="MJI3" s="8">
        <v>11066</v>
      </c>
      <c r="MJJ3" s="8">
        <v>11067</v>
      </c>
      <c r="MJK3" s="8">
        <v>11068</v>
      </c>
      <c r="MJL3" s="8">
        <v>11069</v>
      </c>
      <c r="MJM3" s="8">
        <v>11070</v>
      </c>
      <c r="MJN3" s="8">
        <v>11071</v>
      </c>
      <c r="MJO3" s="8">
        <v>11072</v>
      </c>
      <c r="MJP3" s="8">
        <v>11073</v>
      </c>
      <c r="MJQ3" s="8">
        <v>11074</v>
      </c>
      <c r="MJR3" s="8">
        <v>11075</v>
      </c>
      <c r="MJS3" s="8">
        <v>11076</v>
      </c>
      <c r="MJT3" s="8">
        <v>11077</v>
      </c>
      <c r="MJU3" s="8">
        <v>11078</v>
      </c>
      <c r="MJV3" s="8">
        <v>11079</v>
      </c>
      <c r="MJW3" s="8">
        <v>11080</v>
      </c>
      <c r="MJX3" s="8">
        <v>11081</v>
      </c>
      <c r="MJY3" s="8">
        <v>11082</v>
      </c>
      <c r="MJZ3" s="8">
        <v>11083</v>
      </c>
      <c r="MKA3" s="8">
        <v>11084</v>
      </c>
      <c r="MKB3" s="8">
        <v>11085</v>
      </c>
      <c r="MKC3" s="8">
        <v>11086</v>
      </c>
      <c r="MKD3" s="8">
        <v>11087</v>
      </c>
      <c r="MKE3" s="8">
        <v>11088</v>
      </c>
      <c r="MKF3" s="8">
        <v>11089</v>
      </c>
      <c r="MKG3" s="8">
        <v>11090</v>
      </c>
      <c r="MKH3" s="8">
        <v>11091</v>
      </c>
      <c r="MKI3" s="8">
        <v>11092</v>
      </c>
      <c r="MKJ3" s="8">
        <v>11093</v>
      </c>
      <c r="MKK3" s="8">
        <v>11094</v>
      </c>
      <c r="MKL3" s="8">
        <v>11095</v>
      </c>
      <c r="MKM3" s="8">
        <v>11096</v>
      </c>
      <c r="MKN3" s="8">
        <v>11097</v>
      </c>
      <c r="MKO3" s="8">
        <v>11098</v>
      </c>
      <c r="MKP3" s="8">
        <v>11099</v>
      </c>
      <c r="MKQ3" s="8">
        <v>11100</v>
      </c>
      <c r="MKR3" s="8">
        <v>11101</v>
      </c>
      <c r="MKS3" s="8">
        <v>11102</v>
      </c>
      <c r="MKT3" s="8">
        <v>11103</v>
      </c>
      <c r="MKU3" s="8">
        <v>11104</v>
      </c>
      <c r="MKV3" s="8">
        <v>11105</v>
      </c>
      <c r="MKW3" s="8">
        <v>11106</v>
      </c>
      <c r="MKX3" s="8">
        <v>11107</v>
      </c>
      <c r="MKY3" s="8">
        <v>11108</v>
      </c>
      <c r="MKZ3" s="8">
        <v>11109</v>
      </c>
      <c r="MLA3" s="8">
        <v>11110</v>
      </c>
      <c r="MLB3" s="8">
        <v>11111</v>
      </c>
      <c r="MLC3" s="8">
        <v>11112</v>
      </c>
      <c r="MLD3" s="8">
        <v>11113</v>
      </c>
      <c r="MLE3" s="8">
        <v>11114</v>
      </c>
      <c r="MLF3" s="8">
        <v>11115</v>
      </c>
      <c r="MLG3" s="8">
        <v>11116</v>
      </c>
      <c r="MLH3" s="8">
        <v>11117</v>
      </c>
      <c r="MLI3" s="8">
        <v>11118</v>
      </c>
      <c r="MLJ3" s="8">
        <v>11119</v>
      </c>
      <c r="MLK3" s="8">
        <v>11120</v>
      </c>
      <c r="MLL3" s="8">
        <v>11121</v>
      </c>
      <c r="MLM3" s="8">
        <v>11122</v>
      </c>
      <c r="MLN3" s="8">
        <v>11123</v>
      </c>
      <c r="MLO3" s="8">
        <v>11124</v>
      </c>
      <c r="MLP3" s="8">
        <v>11125</v>
      </c>
      <c r="MLQ3" s="8">
        <v>11126</v>
      </c>
      <c r="MLR3" s="8">
        <v>11127</v>
      </c>
      <c r="MLS3" s="8">
        <v>11128</v>
      </c>
      <c r="MLT3" s="8">
        <v>11129</v>
      </c>
      <c r="MLU3" s="8">
        <v>11130</v>
      </c>
      <c r="MLV3" s="8">
        <v>11131</v>
      </c>
      <c r="MLW3" s="8">
        <v>11132</v>
      </c>
      <c r="MLX3" s="8">
        <v>11133</v>
      </c>
      <c r="MLY3" s="8">
        <v>11134</v>
      </c>
      <c r="MLZ3" s="8">
        <v>11135</v>
      </c>
      <c r="MMA3" s="8">
        <v>11136</v>
      </c>
      <c r="MMB3" s="8">
        <v>11137</v>
      </c>
      <c r="MMC3" s="8">
        <v>11138</v>
      </c>
      <c r="MMD3" s="8">
        <v>11139</v>
      </c>
      <c r="MME3" s="8">
        <v>11140</v>
      </c>
      <c r="MMF3" s="8">
        <v>11141</v>
      </c>
      <c r="MMG3" s="8">
        <v>11142</v>
      </c>
      <c r="MMH3" s="8">
        <v>11143</v>
      </c>
      <c r="MMI3" s="8">
        <v>11144</v>
      </c>
      <c r="MMJ3" s="8">
        <v>11145</v>
      </c>
      <c r="MMK3" s="8">
        <v>11146</v>
      </c>
      <c r="MML3" s="8">
        <v>11147</v>
      </c>
      <c r="MMM3" s="8">
        <v>11148</v>
      </c>
      <c r="MMN3" s="8">
        <v>11149</v>
      </c>
      <c r="MMO3" s="8">
        <v>11150</v>
      </c>
      <c r="MMP3" s="8">
        <v>11151</v>
      </c>
      <c r="MMQ3" s="8">
        <v>11152</v>
      </c>
      <c r="MMR3" s="8">
        <v>11153</v>
      </c>
      <c r="MMS3" s="8">
        <v>11154</v>
      </c>
      <c r="MMT3" s="8">
        <v>11155</v>
      </c>
      <c r="MMU3" s="8">
        <v>11156</v>
      </c>
      <c r="MMV3" s="8">
        <v>11157</v>
      </c>
      <c r="MMW3" s="8">
        <v>11158</v>
      </c>
      <c r="MMX3" s="8">
        <v>11159</v>
      </c>
      <c r="MMY3" s="8">
        <v>11160</v>
      </c>
      <c r="MMZ3" s="8">
        <v>11161</v>
      </c>
      <c r="MNA3" s="8">
        <v>11162</v>
      </c>
      <c r="MNB3" s="8">
        <v>11163</v>
      </c>
      <c r="MNC3" s="8">
        <v>11164</v>
      </c>
      <c r="MND3" s="8">
        <v>11165</v>
      </c>
      <c r="MNE3" s="8">
        <v>11166</v>
      </c>
      <c r="MNF3" s="8">
        <v>11167</v>
      </c>
      <c r="MNG3" s="8">
        <v>11168</v>
      </c>
      <c r="MNH3" s="8">
        <v>11169</v>
      </c>
      <c r="MNI3" s="8">
        <v>11170</v>
      </c>
      <c r="MNJ3" s="8">
        <v>11171</v>
      </c>
      <c r="MNK3" s="8">
        <v>11172</v>
      </c>
      <c r="MNL3" s="8">
        <v>11173</v>
      </c>
      <c r="MNM3" s="8">
        <v>11174</v>
      </c>
      <c r="MNN3" s="8">
        <v>11175</v>
      </c>
      <c r="MNO3" s="8">
        <v>11176</v>
      </c>
      <c r="MNP3" s="8">
        <v>11177</v>
      </c>
      <c r="MNQ3" s="8">
        <v>11178</v>
      </c>
      <c r="MNR3" s="8">
        <v>11179</v>
      </c>
      <c r="MNS3" s="8">
        <v>11180</v>
      </c>
      <c r="MNT3" s="8">
        <v>11181</v>
      </c>
      <c r="MNU3" s="8">
        <v>11182</v>
      </c>
      <c r="MNV3" s="8">
        <v>11183</v>
      </c>
      <c r="MNW3" s="8">
        <v>11184</v>
      </c>
      <c r="MNX3" s="8">
        <v>11185</v>
      </c>
      <c r="MNY3" s="8">
        <v>11186</v>
      </c>
      <c r="MNZ3" s="8">
        <v>11187</v>
      </c>
      <c r="MOA3" s="8">
        <v>11188</v>
      </c>
      <c r="MOB3" s="8">
        <v>11189</v>
      </c>
      <c r="MOC3" s="8">
        <v>11190</v>
      </c>
      <c r="MOD3" s="8">
        <v>11191</v>
      </c>
      <c r="MOE3" s="8">
        <v>11192</v>
      </c>
      <c r="MOF3" s="8">
        <v>11193</v>
      </c>
      <c r="MOG3" s="8">
        <v>11194</v>
      </c>
      <c r="MOH3" s="8">
        <v>11195</v>
      </c>
      <c r="MOI3" s="8">
        <v>11196</v>
      </c>
      <c r="MOJ3" s="8">
        <v>11197</v>
      </c>
      <c r="MOK3" s="8">
        <v>11198</v>
      </c>
      <c r="MOL3" s="8">
        <v>11199</v>
      </c>
      <c r="MOM3" s="8">
        <v>11200</v>
      </c>
      <c r="MON3" s="8">
        <v>11201</v>
      </c>
      <c r="MOO3" s="8">
        <v>11202</v>
      </c>
      <c r="MOP3" s="8">
        <v>11203</v>
      </c>
      <c r="MOQ3" s="8">
        <v>11204</v>
      </c>
      <c r="MOR3" s="8">
        <v>11205</v>
      </c>
      <c r="MOS3" s="8">
        <v>11206</v>
      </c>
      <c r="MOT3" s="8">
        <v>11207</v>
      </c>
      <c r="MOU3" s="8">
        <v>11208</v>
      </c>
      <c r="MOV3" s="8">
        <v>11209</v>
      </c>
      <c r="MOW3" s="8">
        <v>11210</v>
      </c>
      <c r="MOX3" s="8">
        <v>11211</v>
      </c>
      <c r="MOY3" s="8">
        <v>11212</v>
      </c>
      <c r="MOZ3" s="8">
        <v>11213</v>
      </c>
      <c r="MPA3" s="8">
        <v>11214</v>
      </c>
      <c r="MPB3" s="8">
        <v>11215</v>
      </c>
      <c r="MPC3" s="8">
        <v>11216</v>
      </c>
      <c r="MPD3" s="8">
        <v>11217</v>
      </c>
      <c r="MPE3" s="8">
        <v>11218</v>
      </c>
      <c r="MPF3" s="8">
        <v>11219</v>
      </c>
      <c r="MPG3" s="8">
        <v>11220</v>
      </c>
      <c r="MPH3" s="8">
        <v>11221</v>
      </c>
      <c r="MPI3" s="8">
        <v>11222</v>
      </c>
      <c r="MPJ3" s="8">
        <v>11223</v>
      </c>
      <c r="MPK3" s="8">
        <v>11224</v>
      </c>
      <c r="MPL3" s="8">
        <v>11225</v>
      </c>
      <c r="MPM3" s="8">
        <v>11226</v>
      </c>
      <c r="MPN3" s="8">
        <v>11227</v>
      </c>
      <c r="MPO3" s="8">
        <v>11228</v>
      </c>
      <c r="MPP3" s="8">
        <v>11229</v>
      </c>
      <c r="MPQ3" s="8">
        <v>11230</v>
      </c>
      <c r="MPR3" s="8">
        <v>11231</v>
      </c>
      <c r="MPS3" s="8">
        <v>11232</v>
      </c>
      <c r="MPT3" s="8">
        <v>11233</v>
      </c>
      <c r="MPU3" s="8">
        <v>11234</v>
      </c>
      <c r="MPV3" s="8">
        <v>11235</v>
      </c>
      <c r="MPW3" s="8">
        <v>11236</v>
      </c>
      <c r="MPX3" s="8">
        <v>11237</v>
      </c>
      <c r="MPY3" s="8">
        <v>11238</v>
      </c>
      <c r="MPZ3" s="8">
        <v>11239</v>
      </c>
      <c r="MQA3" s="8">
        <v>11240</v>
      </c>
      <c r="MQB3" s="8">
        <v>11241</v>
      </c>
      <c r="MQC3" s="8">
        <v>11242</v>
      </c>
      <c r="MQD3" s="8">
        <v>11243</v>
      </c>
      <c r="MQE3" s="8">
        <v>11244</v>
      </c>
      <c r="MQF3" s="8">
        <v>11245</v>
      </c>
      <c r="MQG3" s="8">
        <v>11246</v>
      </c>
      <c r="MQH3" s="8">
        <v>11247</v>
      </c>
      <c r="MQI3" s="8">
        <v>11248</v>
      </c>
      <c r="MQJ3" s="8">
        <v>11249</v>
      </c>
      <c r="MQK3" s="8">
        <v>11250</v>
      </c>
      <c r="MQL3" s="8">
        <v>11251</v>
      </c>
      <c r="MQM3" s="8">
        <v>11252</v>
      </c>
      <c r="MQN3" s="8">
        <v>11253</v>
      </c>
      <c r="MQO3" s="8">
        <v>11254</v>
      </c>
      <c r="MQP3" s="8">
        <v>11255</v>
      </c>
      <c r="MQQ3" s="8">
        <v>11256</v>
      </c>
      <c r="MQR3" s="8">
        <v>11257</v>
      </c>
      <c r="MQS3" s="8">
        <v>11258</v>
      </c>
      <c r="MQT3" s="8">
        <v>11259</v>
      </c>
      <c r="MQU3" s="8">
        <v>11260</v>
      </c>
      <c r="MQV3" s="8">
        <v>11261</v>
      </c>
      <c r="MQW3" s="8">
        <v>11262</v>
      </c>
      <c r="MQX3" s="8">
        <v>11263</v>
      </c>
      <c r="MQY3" s="8">
        <v>11264</v>
      </c>
      <c r="MQZ3" s="8">
        <v>11265</v>
      </c>
      <c r="MRA3" s="8">
        <v>11266</v>
      </c>
      <c r="MRB3" s="8">
        <v>11267</v>
      </c>
      <c r="MRC3" s="8">
        <v>11268</v>
      </c>
      <c r="MRD3" s="8">
        <v>11269</v>
      </c>
      <c r="MRE3" s="8">
        <v>11270</v>
      </c>
      <c r="MRF3" s="8">
        <v>11271</v>
      </c>
      <c r="MRG3" s="8">
        <v>11272</v>
      </c>
      <c r="MRH3" s="8">
        <v>11273</v>
      </c>
      <c r="MRI3" s="8">
        <v>11274</v>
      </c>
      <c r="MRJ3" s="8">
        <v>11275</v>
      </c>
      <c r="MRK3" s="8">
        <v>11276</v>
      </c>
      <c r="MRL3" s="8">
        <v>11277</v>
      </c>
      <c r="MRM3" s="8">
        <v>11278</v>
      </c>
      <c r="MRN3" s="8">
        <v>11279</v>
      </c>
      <c r="MRO3" s="8">
        <v>11280</v>
      </c>
      <c r="MRP3" s="8">
        <v>11281</v>
      </c>
      <c r="MRQ3" s="8">
        <v>11282</v>
      </c>
      <c r="MRR3" s="8">
        <v>11283</v>
      </c>
      <c r="MRS3" s="8">
        <v>11284</v>
      </c>
      <c r="MRT3" s="8">
        <v>11285</v>
      </c>
      <c r="MRU3" s="8">
        <v>11286</v>
      </c>
      <c r="MRV3" s="8">
        <v>11287</v>
      </c>
      <c r="MRW3" s="8">
        <v>11288</v>
      </c>
      <c r="MRX3" s="8">
        <v>11289</v>
      </c>
      <c r="MRY3" s="8">
        <v>11290</v>
      </c>
      <c r="MRZ3" s="8">
        <v>11291</v>
      </c>
      <c r="MSA3" s="8">
        <v>11292</v>
      </c>
      <c r="MSB3" s="8">
        <v>11293</v>
      </c>
      <c r="MSC3" s="8">
        <v>11294</v>
      </c>
      <c r="MSD3" s="8">
        <v>11295</v>
      </c>
      <c r="MSE3" s="8">
        <v>11296</v>
      </c>
      <c r="MSF3" s="8">
        <v>11297</v>
      </c>
      <c r="MSG3" s="8">
        <v>11298</v>
      </c>
      <c r="MSH3" s="8">
        <v>11299</v>
      </c>
      <c r="MSI3" s="8">
        <v>11300</v>
      </c>
      <c r="MSJ3" s="8">
        <v>11301</v>
      </c>
      <c r="MSK3" s="8">
        <v>11302</v>
      </c>
      <c r="MSL3" s="8">
        <v>11303</v>
      </c>
      <c r="MSM3" s="8">
        <v>11304</v>
      </c>
      <c r="MSN3" s="8">
        <v>11305</v>
      </c>
      <c r="MSO3" s="8">
        <v>11306</v>
      </c>
      <c r="MSP3" s="8">
        <v>11307</v>
      </c>
      <c r="MSQ3" s="8">
        <v>11308</v>
      </c>
      <c r="MSR3" s="8">
        <v>11309</v>
      </c>
      <c r="MSS3" s="8">
        <v>11310</v>
      </c>
      <c r="MST3" s="8">
        <v>11311</v>
      </c>
      <c r="MSU3" s="8">
        <v>11312</v>
      </c>
      <c r="MSV3" s="8">
        <v>11313</v>
      </c>
      <c r="MSW3" s="8">
        <v>11314</v>
      </c>
      <c r="MSX3" s="8">
        <v>11315</v>
      </c>
      <c r="MSY3" s="8">
        <v>11316</v>
      </c>
      <c r="MSZ3" s="8">
        <v>11317</v>
      </c>
      <c r="MTA3" s="8">
        <v>11318</v>
      </c>
      <c r="MTB3" s="8">
        <v>11319</v>
      </c>
      <c r="MTC3" s="8">
        <v>11320</v>
      </c>
      <c r="MTD3" s="8">
        <v>11321</v>
      </c>
      <c r="MTE3" s="8">
        <v>11322</v>
      </c>
      <c r="MTF3" s="8">
        <v>11323</v>
      </c>
      <c r="MTG3" s="8">
        <v>11324</v>
      </c>
      <c r="MTH3" s="8">
        <v>11325</v>
      </c>
      <c r="MTI3" s="8">
        <v>11326</v>
      </c>
      <c r="MTJ3" s="8">
        <v>11327</v>
      </c>
      <c r="MTK3" s="8">
        <v>11328</v>
      </c>
      <c r="MTL3" s="8">
        <v>11329</v>
      </c>
      <c r="MTM3" s="8">
        <v>11330</v>
      </c>
      <c r="MTN3" s="8">
        <v>11331</v>
      </c>
      <c r="MTO3" s="8">
        <v>11332</v>
      </c>
      <c r="MTP3" s="8">
        <v>11333</v>
      </c>
      <c r="MTQ3" s="8">
        <v>11334</v>
      </c>
      <c r="MTR3" s="8">
        <v>11335</v>
      </c>
      <c r="MTS3" s="8">
        <v>11336</v>
      </c>
      <c r="MTT3" s="8">
        <v>11337</v>
      </c>
      <c r="MTU3" s="8">
        <v>11338</v>
      </c>
      <c r="MTV3" s="8">
        <v>11339</v>
      </c>
      <c r="MTW3" s="8">
        <v>11340</v>
      </c>
      <c r="MTX3" s="8">
        <v>11341</v>
      </c>
      <c r="MTY3" s="8">
        <v>11342</v>
      </c>
      <c r="MTZ3" s="8">
        <v>11343</v>
      </c>
      <c r="MUA3" s="8">
        <v>11344</v>
      </c>
      <c r="MUB3" s="8">
        <v>11345</v>
      </c>
      <c r="MUC3" s="8">
        <v>11346</v>
      </c>
      <c r="MUD3" s="8">
        <v>11347</v>
      </c>
      <c r="MUE3" s="8">
        <v>11348</v>
      </c>
      <c r="MUF3" s="8">
        <v>11349</v>
      </c>
      <c r="MUG3" s="8">
        <v>11350</v>
      </c>
      <c r="MUH3" s="8">
        <v>11351</v>
      </c>
      <c r="MUI3" s="8">
        <v>11352</v>
      </c>
      <c r="MUJ3" s="8">
        <v>11353</v>
      </c>
      <c r="MUK3" s="8">
        <v>11354</v>
      </c>
      <c r="MUL3" s="8">
        <v>11355</v>
      </c>
      <c r="MUM3" s="8">
        <v>11356</v>
      </c>
      <c r="MUN3" s="8">
        <v>11357</v>
      </c>
      <c r="MUO3" s="8">
        <v>11358</v>
      </c>
      <c r="MUP3" s="8">
        <v>11359</v>
      </c>
      <c r="MUQ3" s="8">
        <v>11360</v>
      </c>
      <c r="MUR3" s="8">
        <v>11361</v>
      </c>
      <c r="MUS3" s="8">
        <v>11362</v>
      </c>
      <c r="MUT3" s="8">
        <v>11363</v>
      </c>
      <c r="MUU3" s="8">
        <v>11364</v>
      </c>
      <c r="MUV3" s="8">
        <v>11365</v>
      </c>
      <c r="MUW3" s="8">
        <v>11366</v>
      </c>
      <c r="MUX3" s="8">
        <v>11367</v>
      </c>
      <c r="MUY3" s="8">
        <v>11368</v>
      </c>
      <c r="MUZ3" s="8">
        <v>11369</v>
      </c>
      <c r="MVA3" s="8">
        <v>11370</v>
      </c>
      <c r="MVB3" s="8">
        <v>11371</v>
      </c>
      <c r="MVC3" s="8">
        <v>11372</v>
      </c>
      <c r="MVD3" s="8">
        <v>11373</v>
      </c>
      <c r="MVE3" s="8">
        <v>11374</v>
      </c>
      <c r="MVF3" s="8">
        <v>11375</v>
      </c>
      <c r="MVG3" s="8">
        <v>11376</v>
      </c>
      <c r="MVH3" s="8">
        <v>11377</v>
      </c>
      <c r="MVI3" s="8">
        <v>11378</v>
      </c>
      <c r="MVJ3" s="8">
        <v>11379</v>
      </c>
      <c r="MVK3" s="8">
        <v>11380</v>
      </c>
      <c r="MVL3" s="8">
        <v>11381</v>
      </c>
      <c r="MVM3" s="8">
        <v>11382</v>
      </c>
      <c r="MVN3" s="8">
        <v>11383</v>
      </c>
      <c r="MVO3" s="8">
        <v>11384</v>
      </c>
      <c r="MVP3" s="8">
        <v>11385</v>
      </c>
      <c r="MVQ3" s="8">
        <v>11386</v>
      </c>
      <c r="MVR3" s="8">
        <v>11387</v>
      </c>
      <c r="MVS3" s="8">
        <v>11388</v>
      </c>
      <c r="MVT3" s="8">
        <v>11389</v>
      </c>
      <c r="MVU3" s="8">
        <v>11390</v>
      </c>
      <c r="MVV3" s="8">
        <v>11391</v>
      </c>
      <c r="MVW3" s="8">
        <v>11392</v>
      </c>
      <c r="MVX3" s="8">
        <v>11393</v>
      </c>
      <c r="MVY3" s="8">
        <v>11394</v>
      </c>
      <c r="MVZ3" s="8">
        <v>11395</v>
      </c>
      <c r="MWA3" s="8">
        <v>11396</v>
      </c>
      <c r="MWB3" s="8">
        <v>11397</v>
      </c>
      <c r="MWC3" s="8">
        <v>11398</v>
      </c>
      <c r="MWD3" s="8">
        <v>11399</v>
      </c>
      <c r="MWE3" s="8">
        <v>11400</v>
      </c>
      <c r="MWF3" s="8">
        <v>11401</v>
      </c>
      <c r="MWG3" s="8">
        <v>11402</v>
      </c>
      <c r="MWH3" s="8">
        <v>11403</v>
      </c>
      <c r="MWI3" s="8">
        <v>11404</v>
      </c>
      <c r="MWJ3" s="8">
        <v>11405</v>
      </c>
      <c r="MWK3" s="8">
        <v>11406</v>
      </c>
      <c r="MWL3" s="8">
        <v>11407</v>
      </c>
      <c r="MWM3" s="8">
        <v>11408</v>
      </c>
      <c r="MWN3" s="8">
        <v>11409</v>
      </c>
      <c r="MWO3" s="8">
        <v>11410</v>
      </c>
      <c r="MWP3" s="8">
        <v>11411</v>
      </c>
      <c r="MWQ3" s="8">
        <v>11412</v>
      </c>
      <c r="MWR3" s="8">
        <v>11413</v>
      </c>
      <c r="MWS3" s="8">
        <v>11414</v>
      </c>
      <c r="MWT3" s="8">
        <v>11415</v>
      </c>
      <c r="MWU3" s="8">
        <v>11416</v>
      </c>
      <c r="MWV3" s="8">
        <v>11417</v>
      </c>
      <c r="MWW3" s="8">
        <v>11418</v>
      </c>
      <c r="MWX3" s="8">
        <v>11419</v>
      </c>
      <c r="MWY3" s="8">
        <v>11420</v>
      </c>
      <c r="MWZ3" s="8">
        <v>11421</v>
      </c>
      <c r="MXA3" s="8">
        <v>11422</v>
      </c>
      <c r="MXB3" s="8">
        <v>11423</v>
      </c>
      <c r="MXC3" s="8">
        <v>11424</v>
      </c>
      <c r="MXD3" s="8">
        <v>11425</v>
      </c>
      <c r="MXE3" s="8">
        <v>11426</v>
      </c>
      <c r="MXF3" s="8">
        <v>11427</v>
      </c>
      <c r="MXG3" s="8">
        <v>11428</v>
      </c>
      <c r="MXH3" s="8">
        <v>11429</v>
      </c>
      <c r="MXI3" s="8">
        <v>11430</v>
      </c>
      <c r="MXJ3" s="8">
        <v>11431</v>
      </c>
      <c r="MXK3" s="8">
        <v>11432</v>
      </c>
      <c r="MXL3" s="8">
        <v>11433</v>
      </c>
      <c r="MXM3" s="8">
        <v>11434</v>
      </c>
      <c r="MXN3" s="8">
        <v>11435</v>
      </c>
      <c r="MXO3" s="8">
        <v>11436</v>
      </c>
      <c r="MXP3" s="8">
        <v>11437</v>
      </c>
      <c r="MXQ3" s="8">
        <v>11438</v>
      </c>
      <c r="MXR3" s="8">
        <v>11439</v>
      </c>
      <c r="MXS3" s="8">
        <v>11440</v>
      </c>
      <c r="MXT3" s="8">
        <v>11441</v>
      </c>
      <c r="MXU3" s="8">
        <v>11442</v>
      </c>
      <c r="MXV3" s="8">
        <v>11443</v>
      </c>
      <c r="MXW3" s="8">
        <v>11444</v>
      </c>
      <c r="MXX3" s="8">
        <v>11445</v>
      </c>
      <c r="MXY3" s="8">
        <v>11446</v>
      </c>
      <c r="MXZ3" s="8">
        <v>11447</v>
      </c>
      <c r="MYA3" s="8">
        <v>11448</v>
      </c>
      <c r="MYB3" s="8">
        <v>11449</v>
      </c>
      <c r="MYC3" s="8">
        <v>11450</v>
      </c>
      <c r="MYD3" s="8">
        <v>11451</v>
      </c>
      <c r="MYE3" s="8">
        <v>11452</v>
      </c>
      <c r="MYF3" s="8">
        <v>11453</v>
      </c>
      <c r="MYG3" s="8">
        <v>11454</v>
      </c>
      <c r="MYH3" s="8">
        <v>11455</v>
      </c>
      <c r="MYI3" s="8">
        <v>11456</v>
      </c>
      <c r="MYJ3" s="8">
        <v>11457</v>
      </c>
      <c r="MYK3" s="8">
        <v>11458</v>
      </c>
      <c r="MYL3" s="8">
        <v>11459</v>
      </c>
      <c r="MYM3" s="8">
        <v>11460</v>
      </c>
      <c r="MYN3" s="8">
        <v>11461</v>
      </c>
      <c r="MYO3" s="8">
        <v>11462</v>
      </c>
      <c r="MYP3" s="8">
        <v>11463</v>
      </c>
      <c r="MYQ3" s="8">
        <v>11464</v>
      </c>
      <c r="MYR3" s="8">
        <v>11465</v>
      </c>
      <c r="MYS3" s="8">
        <v>11466</v>
      </c>
      <c r="MYT3" s="8">
        <v>11467</v>
      </c>
      <c r="MYU3" s="8">
        <v>11468</v>
      </c>
      <c r="MYV3" s="8">
        <v>11469</v>
      </c>
      <c r="MYW3" s="8">
        <v>11470</v>
      </c>
      <c r="MYX3" s="8">
        <v>11471</v>
      </c>
      <c r="MYY3" s="8">
        <v>11472</v>
      </c>
      <c r="MYZ3" s="8">
        <v>11473</v>
      </c>
      <c r="MZA3" s="8">
        <v>11474</v>
      </c>
      <c r="MZB3" s="8">
        <v>11475</v>
      </c>
      <c r="MZC3" s="8">
        <v>11476</v>
      </c>
      <c r="MZD3" s="8">
        <v>11477</v>
      </c>
      <c r="MZE3" s="8">
        <v>11478</v>
      </c>
      <c r="MZF3" s="8">
        <v>11479</v>
      </c>
      <c r="MZG3" s="8">
        <v>11480</v>
      </c>
      <c r="MZH3" s="8">
        <v>11481</v>
      </c>
      <c r="MZI3" s="8">
        <v>11482</v>
      </c>
      <c r="MZJ3" s="8">
        <v>11483</v>
      </c>
      <c r="MZK3" s="8">
        <v>11484</v>
      </c>
      <c r="MZL3" s="8">
        <v>11485</v>
      </c>
      <c r="MZM3" s="8">
        <v>11486</v>
      </c>
      <c r="MZN3" s="8">
        <v>11487</v>
      </c>
      <c r="MZO3" s="8">
        <v>11488</v>
      </c>
      <c r="MZP3" s="8">
        <v>11489</v>
      </c>
      <c r="MZQ3" s="8">
        <v>11490</v>
      </c>
      <c r="MZR3" s="8">
        <v>11491</v>
      </c>
      <c r="MZS3" s="8">
        <v>11492</v>
      </c>
      <c r="MZT3" s="8">
        <v>11493</v>
      </c>
      <c r="MZU3" s="8">
        <v>11494</v>
      </c>
      <c r="MZV3" s="8">
        <v>11495</v>
      </c>
      <c r="MZW3" s="8">
        <v>11496</v>
      </c>
      <c r="MZX3" s="8">
        <v>11497</v>
      </c>
      <c r="MZY3" s="8">
        <v>11498</v>
      </c>
      <c r="MZZ3" s="8">
        <v>11499</v>
      </c>
      <c r="NAA3" s="8">
        <v>11500</v>
      </c>
      <c r="NAB3" s="8">
        <v>11501</v>
      </c>
      <c r="NAC3" s="8">
        <v>11502</v>
      </c>
      <c r="NAD3" s="8">
        <v>11503</v>
      </c>
      <c r="NAE3" s="8">
        <v>11504</v>
      </c>
      <c r="NAF3" s="8">
        <v>11505</v>
      </c>
      <c r="NAG3" s="8">
        <v>11506</v>
      </c>
      <c r="NAH3" s="8">
        <v>11507</v>
      </c>
      <c r="NAI3" s="8">
        <v>11508</v>
      </c>
      <c r="NAJ3" s="8">
        <v>11509</v>
      </c>
      <c r="NAK3" s="8">
        <v>11510</v>
      </c>
      <c r="NAL3" s="8">
        <v>11511</v>
      </c>
      <c r="NAM3" s="8">
        <v>11512</v>
      </c>
      <c r="NAN3" s="8">
        <v>11513</v>
      </c>
      <c r="NAO3" s="8">
        <v>11514</v>
      </c>
      <c r="NAP3" s="8">
        <v>11515</v>
      </c>
      <c r="NAQ3" s="8">
        <v>11516</v>
      </c>
      <c r="NAR3" s="8">
        <v>11517</v>
      </c>
      <c r="NAS3" s="8">
        <v>11518</v>
      </c>
      <c r="NAT3" s="8">
        <v>11519</v>
      </c>
      <c r="NAU3" s="8">
        <v>11520</v>
      </c>
      <c r="NAV3" s="8">
        <v>11521</v>
      </c>
      <c r="NAW3" s="8">
        <v>11522</v>
      </c>
      <c r="NAX3" s="8">
        <v>11523</v>
      </c>
      <c r="NAY3" s="8">
        <v>11524</v>
      </c>
      <c r="NAZ3" s="8">
        <v>11525</v>
      </c>
      <c r="NBA3" s="8">
        <v>11526</v>
      </c>
      <c r="NBB3" s="8">
        <v>11527</v>
      </c>
      <c r="NBC3" s="8">
        <v>11528</v>
      </c>
      <c r="NBD3" s="8">
        <v>11529</v>
      </c>
      <c r="NBE3" s="8">
        <v>11530</v>
      </c>
      <c r="NBF3" s="8">
        <v>11531</v>
      </c>
      <c r="NBG3" s="8">
        <v>11532</v>
      </c>
      <c r="NBH3" s="8">
        <v>11533</v>
      </c>
      <c r="NBI3" s="8">
        <v>11534</v>
      </c>
      <c r="NBJ3" s="8">
        <v>11535</v>
      </c>
      <c r="NBK3" s="8">
        <v>11536</v>
      </c>
      <c r="NBL3" s="8">
        <v>11537</v>
      </c>
      <c r="NBM3" s="8">
        <v>11538</v>
      </c>
      <c r="NBN3" s="8">
        <v>11539</v>
      </c>
      <c r="NBO3" s="8">
        <v>11540</v>
      </c>
      <c r="NBP3" s="8">
        <v>11541</v>
      </c>
      <c r="NBQ3" s="8">
        <v>11542</v>
      </c>
      <c r="NBR3" s="8">
        <v>11543</v>
      </c>
      <c r="NBS3" s="8">
        <v>11544</v>
      </c>
      <c r="NBT3" s="8">
        <v>11545</v>
      </c>
      <c r="NBU3" s="8">
        <v>11546</v>
      </c>
      <c r="NBV3" s="8">
        <v>11547</v>
      </c>
      <c r="NBW3" s="8">
        <v>11548</v>
      </c>
      <c r="NBX3" s="8">
        <v>11549</v>
      </c>
      <c r="NBY3" s="8">
        <v>11550</v>
      </c>
      <c r="NBZ3" s="8">
        <v>11551</v>
      </c>
      <c r="NCA3" s="8">
        <v>11552</v>
      </c>
      <c r="NCB3" s="8">
        <v>11553</v>
      </c>
      <c r="NCC3" s="8">
        <v>11554</v>
      </c>
      <c r="NCD3" s="8">
        <v>11555</v>
      </c>
      <c r="NCE3" s="8">
        <v>11556</v>
      </c>
      <c r="NCF3" s="8">
        <v>11557</v>
      </c>
      <c r="NCG3" s="8">
        <v>11558</v>
      </c>
      <c r="NCH3" s="8">
        <v>11559</v>
      </c>
      <c r="NCI3" s="8">
        <v>11560</v>
      </c>
      <c r="NCJ3" s="8">
        <v>11561</v>
      </c>
      <c r="NCK3" s="8">
        <v>11562</v>
      </c>
      <c r="NCL3" s="8">
        <v>11563</v>
      </c>
      <c r="NCM3" s="8">
        <v>11564</v>
      </c>
      <c r="NCN3" s="8">
        <v>11565</v>
      </c>
      <c r="NCO3" s="8">
        <v>11566</v>
      </c>
      <c r="NCP3" s="8">
        <v>11567</v>
      </c>
      <c r="NCQ3" s="8">
        <v>11568</v>
      </c>
      <c r="NCR3" s="8">
        <v>11569</v>
      </c>
      <c r="NCS3" s="8">
        <v>11570</v>
      </c>
      <c r="NCT3" s="8">
        <v>11571</v>
      </c>
      <c r="NCU3" s="8">
        <v>11572</v>
      </c>
      <c r="NCV3" s="8">
        <v>11573</v>
      </c>
      <c r="NCW3" s="8">
        <v>11574</v>
      </c>
      <c r="NCX3" s="8">
        <v>11575</v>
      </c>
      <c r="NCY3" s="8">
        <v>11576</v>
      </c>
      <c r="NCZ3" s="8">
        <v>11577</v>
      </c>
      <c r="NDA3" s="8">
        <v>11578</v>
      </c>
      <c r="NDB3" s="8">
        <v>11579</v>
      </c>
      <c r="NDC3" s="8">
        <v>11580</v>
      </c>
      <c r="NDD3" s="8">
        <v>11581</v>
      </c>
      <c r="NDE3" s="8">
        <v>11582</v>
      </c>
      <c r="NDF3" s="8">
        <v>11583</v>
      </c>
      <c r="NDG3" s="8">
        <v>11584</v>
      </c>
      <c r="NDH3" s="8">
        <v>11585</v>
      </c>
      <c r="NDI3" s="8">
        <v>11586</v>
      </c>
      <c r="NDJ3" s="8">
        <v>11587</v>
      </c>
      <c r="NDK3" s="8">
        <v>11588</v>
      </c>
      <c r="NDL3" s="8">
        <v>11589</v>
      </c>
      <c r="NDM3" s="8">
        <v>11590</v>
      </c>
      <c r="NDN3" s="8">
        <v>11591</v>
      </c>
      <c r="NDO3" s="8">
        <v>11592</v>
      </c>
      <c r="NDP3" s="8">
        <v>11593</v>
      </c>
      <c r="NDQ3" s="8">
        <v>11594</v>
      </c>
      <c r="NDR3" s="8">
        <v>11595</v>
      </c>
      <c r="NDS3" s="8">
        <v>11596</v>
      </c>
      <c r="NDT3" s="8">
        <v>11597</v>
      </c>
      <c r="NDU3" s="8">
        <v>11598</v>
      </c>
      <c r="NDV3" s="8">
        <v>11599</v>
      </c>
      <c r="NDW3" s="8">
        <v>11600</v>
      </c>
      <c r="NDX3" s="8">
        <v>11601</v>
      </c>
      <c r="NDY3" s="8">
        <v>11602</v>
      </c>
      <c r="NDZ3" s="8">
        <v>11603</v>
      </c>
      <c r="NEA3" s="8">
        <v>11604</v>
      </c>
      <c r="NEB3" s="8">
        <v>11605</v>
      </c>
      <c r="NEC3" s="8">
        <v>11606</v>
      </c>
      <c r="NED3" s="8">
        <v>11607</v>
      </c>
      <c r="NEE3" s="8">
        <v>11608</v>
      </c>
      <c r="NEF3" s="8">
        <v>11609</v>
      </c>
      <c r="NEG3" s="8">
        <v>11610</v>
      </c>
      <c r="NEH3" s="8">
        <v>11611</v>
      </c>
      <c r="NEI3" s="8">
        <v>11612</v>
      </c>
      <c r="NEJ3" s="8">
        <v>11613</v>
      </c>
      <c r="NEK3" s="8">
        <v>11614</v>
      </c>
      <c r="NEL3" s="8">
        <v>11615</v>
      </c>
      <c r="NEM3" s="8">
        <v>11616</v>
      </c>
      <c r="NEN3" s="8">
        <v>11617</v>
      </c>
      <c r="NEO3" s="8">
        <v>11618</v>
      </c>
      <c r="NEP3" s="8">
        <v>11619</v>
      </c>
      <c r="NEQ3" s="8">
        <v>11620</v>
      </c>
      <c r="NER3" s="8">
        <v>11621</v>
      </c>
      <c r="NES3" s="8">
        <v>11622</v>
      </c>
      <c r="NET3" s="8">
        <v>11623</v>
      </c>
      <c r="NEU3" s="8">
        <v>11624</v>
      </c>
      <c r="NEV3" s="8">
        <v>11625</v>
      </c>
      <c r="NEW3" s="8">
        <v>11626</v>
      </c>
      <c r="NEX3" s="8">
        <v>11627</v>
      </c>
      <c r="NEY3" s="8">
        <v>11628</v>
      </c>
      <c r="NEZ3" s="8">
        <v>11629</v>
      </c>
      <c r="NFA3" s="8">
        <v>11630</v>
      </c>
      <c r="NFB3" s="8">
        <v>11631</v>
      </c>
      <c r="NFC3" s="8">
        <v>11632</v>
      </c>
      <c r="NFD3" s="8">
        <v>11633</v>
      </c>
      <c r="NFE3" s="8">
        <v>11634</v>
      </c>
      <c r="NFF3" s="8">
        <v>11635</v>
      </c>
      <c r="NFG3" s="8">
        <v>11636</v>
      </c>
      <c r="NFH3" s="8">
        <v>11637</v>
      </c>
      <c r="NFI3" s="8">
        <v>11638</v>
      </c>
      <c r="NFJ3" s="8">
        <v>11639</v>
      </c>
      <c r="NFK3" s="8">
        <v>11640</v>
      </c>
      <c r="NFL3" s="8">
        <v>11641</v>
      </c>
      <c r="NFM3" s="8">
        <v>11642</v>
      </c>
      <c r="NFN3" s="8">
        <v>11643</v>
      </c>
      <c r="NFO3" s="8">
        <v>11644</v>
      </c>
      <c r="NFP3" s="8">
        <v>11645</v>
      </c>
      <c r="NFQ3" s="8">
        <v>11646</v>
      </c>
      <c r="NFR3" s="8">
        <v>11647</v>
      </c>
      <c r="NFS3" s="8">
        <v>11648</v>
      </c>
      <c r="NFT3" s="8">
        <v>11649</v>
      </c>
      <c r="NFU3" s="8">
        <v>11650</v>
      </c>
      <c r="NFV3" s="8">
        <v>11651</v>
      </c>
      <c r="NFW3" s="8">
        <v>11652</v>
      </c>
      <c r="NFX3" s="8">
        <v>11653</v>
      </c>
      <c r="NFY3" s="8">
        <v>11654</v>
      </c>
      <c r="NFZ3" s="8">
        <v>11655</v>
      </c>
      <c r="NGA3" s="8">
        <v>11656</v>
      </c>
      <c r="NGB3" s="8">
        <v>11657</v>
      </c>
      <c r="NGC3" s="8">
        <v>11658</v>
      </c>
      <c r="NGD3" s="8">
        <v>11659</v>
      </c>
      <c r="NGE3" s="8">
        <v>11660</v>
      </c>
      <c r="NGF3" s="8">
        <v>11661</v>
      </c>
      <c r="NGG3" s="8">
        <v>11662</v>
      </c>
      <c r="NGH3" s="8">
        <v>11663</v>
      </c>
      <c r="NGI3" s="8">
        <v>11664</v>
      </c>
      <c r="NGJ3" s="8">
        <v>11665</v>
      </c>
      <c r="NGK3" s="8">
        <v>11666</v>
      </c>
      <c r="NGL3" s="8">
        <v>11667</v>
      </c>
      <c r="NGM3" s="8">
        <v>11668</v>
      </c>
      <c r="NGN3" s="8">
        <v>11669</v>
      </c>
      <c r="NGO3" s="8">
        <v>11670</v>
      </c>
      <c r="NGP3" s="8">
        <v>11671</v>
      </c>
      <c r="NGQ3" s="8">
        <v>11672</v>
      </c>
      <c r="NGR3" s="8">
        <v>11673</v>
      </c>
      <c r="NGS3" s="8">
        <v>11674</v>
      </c>
      <c r="NGT3" s="8">
        <v>11675</v>
      </c>
      <c r="NGU3" s="8">
        <v>11676</v>
      </c>
      <c r="NGV3" s="8">
        <v>11677</v>
      </c>
      <c r="NGW3" s="8">
        <v>11678</v>
      </c>
      <c r="NGX3" s="8">
        <v>11679</v>
      </c>
      <c r="NGY3" s="8">
        <v>11680</v>
      </c>
      <c r="NGZ3" s="8">
        <v>11681</v>
      </c>
      <c r="NHA3" s="8">
        <v>11682</v>
      </c>
      <c r="NHB3" s="8">
        <v>11683</v>
      </c>
      <c r="NHC3" s="8">
        <v>11684</v>
      </c>
      <c r="NHD3" s="8">
        <v>11685</v>
      </c>
      <c r="NHE3" s="8">
        <v>11686</v>
      </c>
      <c r="NHF3" s="8">
        <v>11687</v>
      </c>
      <c r="NHG3" s="8">
        <v>11688</v>
      </c>
      <c r="NHH3" s="8">
        <v>11689</v>
      </c>
      <c r="NHI3" s="8">
        <v>11690</v>
      </c>
      <c r="NHJ3" s="8">
        <v>11691</v>
      </c>
      <c r="NHK3" s="8">
        <v>11692</v>
      </c>
      <c r="NHL3" s="8">
        <v>11693</v>
      </c>
      <c r="NHM3" s="8">
        <v>11694</v>
      </c>
      <c r="NHN3" s="8">
        <v>11695</v>
      </c>
      <c r="NHO3" s="8">
        <v>11696</v>
      </c>
      <c r="NHP3" s="8">
        <v>11697</v>
      </c>
      <c r="NHQ3" s="8">
        <v>11698</v>
      </c>
      <c r="NHR3" s="8">
        <v>11699</v>
      </c>
      <c r="NHS3" s="8">
        <v>11700</v>
      </c>
      <c r="NHT3" s="8">
        <v>11701</v>
      </c>
      <c r="NHU3" s="8">
        <v>11702</v>
      </c>
      <c r="NHV3" s="8">
        <v>11703</v>
      </c>
      <c r="NHW3" s="8">
        <v>11704</v>
      </c>
      <c r="NHX3" s="8">
        <v>11705</v>
      </c>
      <c r="NHY3" s="8">
        <v>11706</v>
      </c>
      <c r="NHZ3" s="8">
        <v>11707</v>
      </c>
      <c r="NIA3" s="8">
        <v>11708</v>
      </c>
      <c r="NIB3" s="8">
        <v>11709</v>
      </c>
      <c r="NIC3" s="8">
        <v>11710</v>
      </c>
      <c r="NID3" s="8">
        <v>11711</v>
      </c>
      <c r="NIE3" s="8">
        <v>11712</v>
      </c>
      <c r="NIF3" s="8">
        <v>11713</v>
      </c>
      <c r="NIG3" s="8">
        <v>11714</v>
      </c>
      <c r="NIH3" s="8">
        <v>11715</v>
      </c>
      <c r="NII3" s="8">
        <v>11716</v>
      </c>
      <c r="NIJ3" s="8">
        <v>11717</v>
      </c>
      <c r="NIK3" s="8">
        <v>11718</v>
      </c>
      <c r="NIL3" s="8">
        <v>11719</v>
      </c>
      <c r="NIM3" s="8">
        <v>11720</v>
      </c>
      <c r="NIN3" s="8">
        <v>11721</v>
      </c>
      <c r="NIO3" s="8">
        <v>11722</v>
      </c>
      <c r="NIP3" s="8">
        <v>11723</v>
      </c>
      <c r="NIQ3" s="8">
        <v>11724</v>
      </c>
      <c r="NIR3" s="8">
        <v>11725</v>
      </c>
      <c r="NIS3" s="8">
        <v>11726</v>
      </c>
      <c r="NIT3" s="8">
        <v>11727</v>
      </c>
      <c r="NIU3" s="8">
        <v>11728</v>
      </c>
      <c r="NIV3" s="8">
        <v>11729</v>
      </c>
      <c r="NIW3" s="8">
        <v>11730</v>
      </c>
      <c r="NIX3" s="8">
        <v>11731</v>
      </c>
      <c r="NIY3" s="8">
        <v>11732</v>
      </c>
      <c r="NIZ3" s="8">
        <v>11733</v>
      </c>
      <c r="NJA3" s="8">
        <v>11734</v>
      </c>
      <c r="NJB3" s="8">
        <v>11735</v>
      </c>
      <c r="NJC3" s="8">
        <v>11736</v>
      </c>
      <c r="NJD3" s="8">
        <v>11737</v>
      </c>
      <c r="NJE3" s="8">
        <v>11738</v>
      </c>
      <c r="NJF3" s="8">
        <v>11739</v>
      </c>
      <c r="NJG3" s="8">
        <v>11740</v>
      </c>
      <c r="NJH3" s="8">
        <v>11741</v>
      </c>
      <c r="NJI3" s="8">
        <v>11742</v>
      </c>
      <c r="NJJ3" s="8">
        <v>11743</v>
      </c>
      <c r="NJK3" s="8">
        <v>11744</v>
      </c>
      <c r="NJL3" s="8">
        <v>11745</v>
      </c>
      <c r="NJM3" s="8">
        <v>11746</v>
      </c>
      <c r="NJN3" s="8">
        <v>11747</v>
      </c>
      <c r="NJO3" s="8">
        <v>11748</v>
      </c>
      <c r="NJP3" s="8">
        <v>11749</v>
      </c>
      <c r="NJQ3" s="8">
        <v>11750</v>
      </c>
      <c r="NJR3" s="8">
        <v>11751</v>
      </c>
      <c r="NJS3" s="8">
        <v>11752</v>
      </c>
      <c r="NJT3" s="8">
        <v>11753</v>
      </c>
      <c r="NJU3" s="8">
        <v>11754</v>
      </c>
      <c r="NJV3" s="8">
        <v>11755</v>
      </c>
      <c r="NJW3" s="8">
        <v>11756</v>
      </c>
      <c r="NJX3" s="8">
        <v>11757</v>
      </c>
      <c r="NJY3" s="8">
        <v>11758</v>
      </c>
      <c r="NJZ3" s="8">
        <v>11759</v>
      </c>
      <c r="NKA3" s="8">
        <v>11760</v>
      </c>
      <c r="NKB3" s="8">
        <v>11761</v>
      </c>
      <c r="NKC3" s="8">
        <v>11762</v>
      </c>
      <c r="NKD3" s="8">
        <v>11763</v>
      </c>
      <c r="NKE3" s="8">
        <v>11764</v>
      </c>
      <c r="NKF3" s="8">
        <v>11765</v>
      </c>
      <c r="NKG3" s="8">
        <v>11766</v>
      </c>
      <c r="NKH3" s="8">
        <v>11767</v>
      </c>
      <c r="NKI3" s="8">
        <v>11768</v>
      </c>
      <c r="NKJ3" s="8">
        <v>11769</v>
      </c>
      <c r="NKK3" s="8">
        <v>11770</v>
      </c>
      <c r="NKL3" s="8">
        <v>11771</v>
      </c>
      <c r="NKM3" s="8">
        <v>11772</v>
      </c>
      <c r="NKN3" s="8">
        <v>11773</v>
      </c>
      <c r="NKO3" s="8">
        <v>11774</v>
      </c>
      <c r="NKP3" s="8">
        <v>11775</v>
      </c>
      <c r="NKQ3" s="8">
        <v>11776</v>
      </c>
      <c r="NKR3" s="8">
        <v>11777</v>
      </c>
      <c r="NKS3" s="8">
        <v>11778</v>
      </c>
      <c r="NKT3" s="8">
        <v>11779</v>
      </c>
      <c r="NKU3" s="8">
        <v>11780</v>
      </c>
      <c r="NKV3" s="8">
        <v>11781</v>
      </c>
      <c r="NKW3" s="8">
        <v>11782</v>
      </c>
      <c r="NKX3" s="8">
        <v>11783</v>
      </c>
      <c r="NKY3" s="8">
        <v>11784</v>
      </c>
      <c r="NKZ3" s="8">
        <v>11785</v>
      </c>
      <c r="NLA3" s="8">
        <v>11786</v>
      </c>
      <c r="NLB3" s="8">
        <v>11787</v>
      </c>
      <c r="NLC3" s="8">
        <v>11788</v>
      </c>
      <c r="NLD3" s="8">
        <v>11789</v>
      </c>
      <c r="NLE3" s="8">
        <v>11790</v>
      </c>
      <c r="NLF3" s="8">
        <v>11791</v>
      </c>
      <c r="NLG3" s="8">
        <v>11792</v>
      </c>
      <c r="NLH3" s="8">
        <v>11793</v>
      </c>
      <c r="NLI3" s="8">
        <v>11794</v>
      </c>
      <c r="NLJ3" s="8">
        <v>11795</v>
      </c>
      <c r="NLK3" s="8">
        <v>11796</v>
      </c>
      <c r="NLL3" s="8">
        <v>11797</v>
      </c>
      <c r="NLM3" s="8">
        <v>11798</v>
      </c>
      <c r="NLN3" s="8">
        <v>11799</v>
      </c>
      <c r="NLO3" s="8">
        <v>11800</v>
      </c>
      <c r="NLP3" s="8">
        <v>11801</v>
      </c>
      <c r="NLQ3" s="8">
        <v>11802</v>
      </c>
      <c r="NLR3" s="8">
        <v>11803</v>
      </c>
      <c r="NLS3" s="8">
        <v>11804</v>
      </c>
      <c r="NLT3" s="8">
        <v>11805</v>
      </c>
      <c r="NLU3" s="8">
        <v>11806</v>
      </c>
      <c r="NLV3" s="8">
        <v>11807</v>
      </c>
      <c r="NLW3" s="8">
        <v>11808</v>
      </c>
      <c r="NLX3" s="8">
        <v>11809</v>
      </c>
      <c r="NLY3" s="8">
        <v>11810</v>
      </c>
      <c r="NLZ3" s="8">
        <v>11811</v>
      </c>
      <c r="NMA3" s="8">
        <v>11812</v>
      </c>
      <c r="NMB3" s="8">
        <v>11813</v>
      </c>
      <c r="NMC3" s="8">
        <v>11814</v>
      </c>
      <c r="NMD3" s="8">
        <v>11815</v>
      </c>
      <c r="NME3" s="8">
        <v>11816</v>
      </c>
      <c r="NMF3" s="8">
        <v>11817</v>
      </c>
      <c r="NMG3" s="8">
        <v>11818</v>
      </c>
      <c r="NMH3" s="8">
        <v>11819</v>
      </c>
      <c r="NMI3" s="8">
        <v>11820</v>
      </c>
      <c r="NMJ3" s="8">
        <v>11821</v>
      </c>
      <c r="NMK3" s="8">
        <v>11822</v>
      </c>
      <c r="NML3" s="8">
        <v>11823</v>
      </c>
      <c r="NMM3" s="8">
        <v>11824</v>
      </c>
      <c r="NMN3" s="8">
        <v>11825</v>
      </c>
      <c r="NMO3" s="8">
        <v>11826</v>
      </c>
      <c r="NMP3" s="8">
        <v>11827</v>
      </c>
      <c r="NMQ3" s="8">
        <v>11828</v>
      </c>
      <c r="NMR3" s="8">
        <v>11829</v>
      </c>
      <c r="NMS3" s="8">
        <v>11830</v>
      </c>
      <c r="NMT3" s="8">
        <v>11831</v>
      </c>
      <c r="NMU3" s="8">
        <v>11832</v>
      </c>
      <c r="NMV3" s="8">
        <v>11833</v>
      </c>
      <c r="NMW3" s="8">
        <v>11834</v>
      </c>
      <c r="NMX3" s="8">
        <v>11835</v>
      </c>
      <c r="NMY3" s="8">
        <v>11836</v>
      </c>
      <c r="NMZ3" s="8">
        <v>11837</v>
      </c>
      <c r="NNA3" s="8">
        <v>11838</v>
      </c>
      <c r="NNB3" s="8">
        <v>11839</v>
      </c>
      <c r="NNC3" s="8">
        <v>11840</v>
      </c>
      <c r="NND3" s="8">
        <v>11841</v>
      </c>
      <c r="NNE3" s="8">
        <v>11842</v>
      </c>
      <c r="NNF3" s="8">
        <v>11843</v>
      </c>
      <c r="NNG3" s="8">
        <v>11844</v>
      </c>
      <c r="NNH3" s="8">
        <v>11845</v>
      </c>
      <c r="NNI3" s="8">
        <v>11846</v>
      </c>
      <c r="NNJ3" s="8">
        <v>11847</v>
      </c>
      <c r="NNK3" s="8">
        <v>11848</v>
      </c>
      <c r="NNL3" s="8">
        <v>11849</v>
      </c>
      <c r="NNM3" s="8">
        <v>11850</v>
      </c>
      <c r="NNN3" s="8">
        <v>11851</v>
      </c>
      <c r="NNO3" s="8">
        <v>11852</v>
      </c>
      <c r="NNP3" s="8">
        <v>11853</v>
      </c>
      <c r="NNQ3" s="8">
        <v>11854</v>
      </c>
      <c r="NNR3" s="8">
        <v>11855</v>
      </c>
      <c r="NNS3" s="8">
        <v>11856</v>
      </c>
      <c r="NNT3" s="8">
        <v>11857</v>
      </c>
      <c r="NNU3" s="8">
        <v>11858</v>
      </c>
      <c r="NNV3" s="8">
        <v>11859</v>
      </c>
      <c r="NNW3" s="8">
        <v>11860</v>
      </c>
      <c r="NNX3" s="8">
        <v>11861</v>
      </c>
      <c r="NNY3" s="8">
        <v>11862</v>
      </c>
      <c r="NNZ3" s="8">
        <v>11863</v>
      </c>
      <c r="NOA3" s="8">
        <v>11864</v>
      </c>
      <c r="NOB3" s="8">
        <v>11865</v>
      </c>
      <c r="NOC3" s="8">
        <v>11866</v>
      </c>
      <c r="NOD3" s="8">
        <v>11867</v>
      </c>
      <c r="NOE3" s="8">
        <v>11868</v>
      </c>
      <c r="NOF3" s="8">
        <v>11869</v>
      </c>
      <c r="NOG3" s="8">
        <v>11870</v>
      </c>
      <c r="NOH3" s="8">
        <v>11871</v>
      </c>
      <c r="NOI3" s="8">
        <v>11872</v>
      </c>
      <c r="NOJ3" s="8">
        <v>11873</v>
      </c>
      <c r="NOK3" s="8">
        <v>11874</v>
      </c>
      <c r="NOL3" s="8">
        <v>11875</v>
      </c>
      <c r="NOM3" s="8">
        <v>11876</v>
      </c>
      <c r="NON3" s="8">
        <v>11877</v>
      </c>
      <c r="NOO3" s="8">
        <v>11878</v>
      </c>
      <c r="NOP3" s="8">
        <v>11879</v>
      </c>
      <c r="NOQ3" s="8">
        <v>11880</v>
      </c>
      <c r="NOR3" s="8">
        <v>11881</v>
      </c>
      <c r="NOS3" s="8">
        <v>11882</v>
      </c>
      <c r="NOT3" s="8">
        <v>11883</v>
      </c>
      <c r="NOU3" s="8">
        <v>11884</v>
      </c>
      <c r="NOV3" s="8">
        <v>11885</v>
      </c>
      <c r="NOW3" s="8">
        <v>11886</v>
      </c>
      <c r="NOX3" s="8">
        <v>11887</v>
      </c>
      <c r="NOY3" s="8">
        <v>11888</v>
      </c>
      <c r="NOZ3" s="8">
        <v>11889</v>
      </c>
      <c r="NPA3" s="8">
        <v>11890</v>
      </c>
      <c r="NPB3" s="8">
        <v>11891</v>
      </c>
      <c r="NPC3" s="8">
        <v>11892</v>
      </c>
      <c r="NPD3" s="8">
        <v>11893</v>
      </c>
      <c r="NPE3" s="8">
        <v>11894</v>
      </c>
      <c r="NPF3" s="8">
        <v>11895</v>
      </c>
      <c r="NPG3" s="8">
        <v>11896</v>
      </c>
      <c r="NPH3" s="8">
        <v>11897</v>
      </c>
      <c r="NPI3" s="8">
        <v>11898</v>
      </c>
      <c r="NPJ3" s="8">
        <v>11899</v>
      </c>
      <c r="NPK3" s="8">
        <v>11900</v>
      </c>
      <c r="NPL3" s="8">
        <v>11901</v>
      </c>
      <c r="NPM3" s="8">
        <v>11902</v>
      </c>
      <c r="NPN3" s="8">
        <v>11903</v>
      </c>
      <c r="NPO3" s="8">
        <v>11904</v>
      </c>
      <c r="NPP3" s="8">
        <v>11905</v>
      </c>
      <c r="NPQ3" s="8">
        <v>11906</v>
      </c>
      <c r="NPR3" s="8">
        <v>11907</v>
      </c>
      <c r="NPS3" s="8">
        <v>11908</v>
      </c>
      <c r="NPT3" s="8">
        <v>11909</v>
      </c>
      <c r="NPU3" s="8">
        <v>11910</v>
      </c>
      <c r="NPV3" s="8">
        <v>11911</v>
      </c>
      <c r="NPW3" s="8">
        <v>11912</v>
      </c>
      <c r="NPX3" s="8">
        <v>11913</v>
      </c>
      <c r="NPY3" s="8">
        <v>11914</v>
      </c>
      <c r="NPZ3" s="8">
        <v>11915</v>
      </c>
      <c r="NQA3" s="8">
        <v>11916</v>
      </c>
      <c r="NQB3" s="8">
        <v>11917</v>
      </c>
      <c r="NQC3" s="8">
        <v>11918</v>
      </c>
      <c r="NQD3" s="8">
        <v>11919</v>
      </c>
      <c r="NQE3" s="8">
        <v>11920</v>
      </c>
      <c r="NQF3" s="8">
        <v>11921</v>
      </c>
      <c r="NQG3" s="8">
        <v>11922</v>
      </c>
      <c r="NQH3" s="8">
        <v>11923</v>
      </c>
      <c r="NQI3" s="8">
        <v>11924</v>
      </c>
      <c r="NQJ3" s="8">
        <v>11925</v>
      </c>
      <c r="NQK3" s="8">
        <v>11926</v>
      </c>
      <c r="NQL3" s="8">
        <v>11927</v>
      </c>
      <c r="NQM3" s="8">
        <v>11928</v>
      </c>
      <c r="NQN3" s="8">
        <v>11929</v>
      </c>
      <c r="NQO3" s="8">
        <v>11930</v>
      </c>
      <c r="NQP3" s="8">
        <v>11931</v>
      </c>
      <c r="NQQ3" s="8">
        <v>11932</v>
      </c>
      <c r="NQR3" s="8">
        <v>11933</v>
      </c>
      <c r="NQS3" s="8">
        <v>11934</v>
      </c>
      <c r="NQT3" s="8">
        <v>11935</v>
      </c>
      <c r="NQU3" s="8">
        <v>11936</v>
      </c>
      <c r="NQV3" s="8">
        <v>11937</v>
      </c>
      <c r="NQW3" s="8">
        <v>11938</v>
      </c>
      <c r="NQX3" s="8">
        <v>11939</v>
      </c>
      <c r="NQY3" s="8">
        <v>11940</v>
      </c>
      <c r="NQZ3" s="8">
        <v>11941</v>
      </c>
      <c r="NRA3" s="8">
        <v>11942</v>
      </c>
      <c r="NRB3" s="8">
        <v>11943</v>
      </c>
      <c r="NRC3" s="8">
        <v>11944</v>
      </c>
      <c r="NRD3" s="8">
        <v>11945</v>
      </c>
      <c r="NRE3" s="8">
        <v>11946</v>
      </c>
      <c r="NRF3" s="8">
        <v>11947</v>
      </c>
      <c r="NRG3" s="8">
        <v>11948</v>
      </c>
      <c r="NRH3" s="8">
        <v>11949</v>
      </c>
      <c r="NRI3" s="8">
        <v>11950</v>
      </c>
      <c r="NRJ3" s="8">
        <v>11951</v>
      </c>
      <c r="NRK3" s="8">
        <v>11952</v>
      </c>
      <c r="NRL3" s="8">
        <v>11953</v>
      </c>
      <c r="NRM3" s="8">
        <v>11954</v>
      </c>
      <c r="NRN3" s="8">
        <v>11955</v>
      </c>
      <c r="NRO3" s="8">
        <v>11956</v>
      </c>
      <c r="NRP3" s="8">
        <v>11957</v>
      </c>
      <c r="NRQ3" s="8">
        <v>11958</v>
      </c>
      <c r="NRR3" s="8">
        <v>11959</v>
      </c>
      <c r="NRS3" s="8">
        <v>11960</v>
      </c>
      <c r="NRT3" s="8">
        <v>11961</v>
      </c>
      <c r="NRU3" s="8">
        <v>11962</v>
      </c>
      <c r="NRV3" s="8">
        <v>11963</v>
      </c>
      <c r="NRW3" s="8">
        <v>11964</v>
      </c>
      <c r="NRX3" s="8">
        <v>11965</v>
      </c>
      <c r="NRY3" s="8">
        <v>11966</v>
      </c>
      <c r="NRZ3" s="8">
        <v>11967</v>
      </c>
      <c r="NSA3" s="8">
        <v>11968</v>
      </c>
      <c r="NSB3" s="8">
        <v>11969</v>
      </c>
      <c r="NSC3" s="8">
        <v>11970</v>
      </c>
      <c r="NSD3" s="8">
        <v>11971</v>
      </c>
      <c r="NSE3" s="8">
        <v>11972</v>
      </c>
      <c r="NSF3" s="8">
        <v>11973</v>
      </c>
      <c r="NSG3" s="8">
        <v>11974</v>
      </c>
      <c r="NSH3" s="8">
        <v>11975</v>
      </c>
      <c r="NSI3" s="8">
        <v>11976</v>
      </c>
      <c r="NSJ3" s="8">
        <v>11977</v>
      </c>
      <c r="NSK3" s="8">
        <v>11978</v>
      </c>
      <c r="NSL3" s="8">
        <v>11979</v>
      </c>
      <c r="NSM3" s="8">
        <v>11980</v>
      </c>
      <c r="NSN3" s="8">
        <v>11981</v>
      </c>
      <c r="NSO3" s="8">
        <v>11982</v>
      </c>
      <c r="NSP3" s="8">
        <v>11983</v>
      </c>
      <c r="NSQ3" s="8">
        <v>11984</v>
      </c>
      <c r="NSR3" s="8">
        <v>11985</v>
      </c>
      <c r="NSS3" s="8">
        <v>11986</v>
      </c>
      <c r="NST3" s="8">
        <v>11987</v>
      </c>
      <c r="NSU3" s="8">
        <v>11988</v>
      </c>
      <c r="NSV3" s="8">
        <v>11989</v>
      </c>
      <c r="NSW3" s="8">
        <v>11990</v>
      </c>
      <c r="NSX3" s="8">
        <v>11991</v>
      </c>
      <c r="NSY3" s="8">
        <v>11992</v>
      </c>
      <c r="NSZ3" s="8">
        <v>11993</v>
      </c>
      <c r="NTA3" s="8">
        <v>11994</v>
      </c>
      <c r="NTB3" s="8">
        <v>11995</v>
      </c>
      <c r="NTC3" s="8">
        <v>11996</v>
      </c>
      <c r="NTD3" s="8">
        <v>11997</v>
      </c>
      <c r="NTE3" s="8">
        <v>11998</v>
      </c>
      <c r="NTF3" s="8">
        <v>11999</v>
      </c>
      <c r="NTG3" s="8">
        <v>12000</v>
      </c>
      <c r="NTH3" s="8">
        <v>12001</v>
      </c>
      <c r="NTI3" s="8">
        <v>12002</v>
      </c>
      <c r="NTJ3" s="8">
        <v>12003</v>
      </c>
      <c r="NTK3" s="8">
        <v>12004</v>
      </c>
      <c r="NTL3" s="8">
        <v>12005</v>
      </c>
      <c r="NTM3" s="8">
        <v>12006</v>
      </c>
      <c r="NTN3" s="8">
        <v>12007</v>
      </c>
      <c r="NTO3" s="8">
        <v>12008</v>
      </c>
      <c r="NTP3" s="8">
        <v>12009</v>
      </c>
      <c r="NTQ3" s="8">
        <v>12010</v>
      </c>
      <c r="NTR3" s="8">
        <v>12011</v>
      </c>
      <c r="NTS3" s="8">
        <v>12012</v>
      </c>
      <c r="NTT3" s="8">
        <v>12013</v>
      </c>
      <c r="NTU3" s="8">
        <v>12014</v>
      </c>
      <c r="NTV3" s="8">
        <v>12015</v>
      </c>
      <c r="NTW3" s="8">
        <v>12016</v>
      </c>
      <c r="NTX3" s="8">
        <v>12017</v>
      </c>
      <c r="NTY3" s="8">
        <v>12018</v>
      </c>
      <c r="NTZ3" s="8">
        <v>12019</v>
      </c>
      <c r="NUA3" s="8">
        <v>12020</v>
      </c>
      <c r="NUB3" s="8">
        <v>12021</v>
      </c>
      <c r="NUC3" s="8">
        <v>12022</v>
      </c>
      <c r="NUD3" s="8">
        <v>12023</v>
      </c>
      <c r="NUE3" s="8">
        <v>12024</v>
      </c>
      <c r="NUF3" s="8">
        <v>12025</v>
      </c>
      <c r="NUG3" s="8">
        <v>12026</v>
      </c>
      <c r="NUH3" s="8">
        <v>12027</v>
      </c>
      <c r="NUI3" s="8">
        <v>12028</v>
      </c>
      <c r="NUJ3" s="8">
        <v>12029</v>
      </c>
      <c r="NUK3" s="8">
        <v>12030</v>
      </c>
      <c r="NUL3" s="8">
        <v>12031</v>
      </c>
      <c r="NUM3" s="8">
        <v>12032</v>
      </c>
      <c r="NUN3" s="8">
        <v>12033</v>
      </c>
      <c r="NUO3" s="8">
        <v>12034</v>
      </c>
      <c r="NUP3" s="8">
        <v>12035</v>
      </c>
      <c r="NUQ3" s="8">
        <v>12036</v>
      </c>
      <c r="NUR3" s="8">
        <v>12037</v>
      </c>
      <c r="NUS3" s="8">
        <v>12038</v>
      </c>
      <c r="NUT3" s="8">
        <v>12039</v>
      </c>
      <c r="NUU3" s="8">
        <v>12040</v>
      </c>
      <c r="NUV3" s="8">
        <v>12041</v>
      </c>
      <c r="NUW3" s="8">
        <v>12042</v>
      </c>
      <c r="NUX3" s="8">
        <v>12043</v>
      </c>
      <c r="NUY3" s="8">
        <v>12044</v>
      </c>
      <c r="NUZ3" s="8">
        <v>12045</v>
      </c>
      <c r="NVA3" s="8">
        <v>12046</v>
      </c>
      <c r="NVB3" s="8">
        <v>12047</v>
      </c>
      <c r="NVC3" s="8">
        <v>12048</v>
      </c>
      <c r="NVD3" s="8">
        <v>12049</v>
      </c>
      <c r="NVE3" s="8">
        <v>12050</v>
      </c>
      <c r="NVF3" s="8">
        <v>12051</v>
      </c>
      <c r="NVG3" s="8">
        <v>12052</v>
      </c>
      <c r="NVH3" s="8">
        <v>12053</v>
      </c>
      <c r="NVI3" s="8">
        <v>12054</v>
      </c>
      <c r="NVJ3" s="8">
        <v>12055</v>
      </c>
      <c r="NVK3" s="8">
        <v>12056</v>
      </c>
      <c r="NVL3" s="8">
        <v>12057</v>
      </c>
      <c r="NVM3" s="8">
        <v>12058</v>
      </c>
      <c r="NVN3" s="8">
        <v>12059</v>
      </c>
      <c r="NVO3" s="8">
        <v>12060</v>
      </c>
      <c r="NVP3" s="8">
        <v>12061</v>
      </c>
      <c r="NVQ3" s="8">
        <v>12062</v>
      </c>
      <c r="NVR3" s="8">
        <v>12063</v>
      </c>
      <c r="NVS3" s="8">
        <v>12064</v>
      </c>
      <c r="NVT3" s="8">
        <v>12065</v>
      </c>
      <c r="NVU3" s="8">
        <v>12066</v>
      </c>
      <c r="NVV3" s="8">
        <v>12067</v>
      </c>
      <c r="NVW3" s="8">
        <v>12068</v>
      </c>
      <c r="NVX3" s="8">
        <v>12069</v>
      </c>
      <c r="NVY3" s="8">
        <v>12070</v>
      </c>
      <c r="NVZ3" s="8">
        <v>12071</v>
      </c>
      <c r="NWA3" s="8">
        <v>12072</v>
      </c>
      <c r="NWB3" s="8">
        <v>12073</v>
      </c>
      <c r="NWC3" s="8">
        <v>12074</v>
      </c>
      <c r="NWD3" s="8">
        <v>12075</v>
      </c>
      <c r="NWE3" s="8">
        <v>12076</v>
      </c>
      <c r="NWF3" s="8">
        <v>12077</v>
      </c>
      <c r="NWG3" s="8">
        <v>12078</v>
      </c>
      <c r="NWH3" s="8">
        <v>12079</v>
      </c>
      <c r="NWI3" s="8">
        <v>12080</v>
      </c>
      <c r="NWJ3" s="8">
        <v>12081</v>
      </c>
      <c r="NWK3" s="8">
        <v>12082</v>
      </c>
      <c r="NWL3" s="8">
        <v>12083</v>
      </c>
      <c r="NWM3" s="8">
        <v>12084</v>
      </c>
      <c r="NWN3" s="8">
        <v>12085</v>
      </c>
      <c r="NWO3" s="8">
        <v>12086</v>
      </c>
      <c r="NWP3" s="8">
        <v>12087</v>
      </c>
      <c r="NWQ3" s="8">
        <v>12088</v>
      </c>
      <c r="NWR3" s="8">
        <v>12089</v>
      </c>
      <c r="NWS3" s="8">
        <v>12090</v>
      </c>
      <c r="NWT3" s="8">
        <v>12091</v>
      </c>
      <c r="NWU3" s="8">
        <v>12092</v>
      </c>
      <c r="NWV3" s="8">
        <v>12093</v>
      </c>
      <c r="NWW3" s="8">
        <v>12094</v>
      </c>
      <c r="NWX3" s="8">
        <v>12095</v>
      </c>
      <c r="NWY3" s="8">
        <v>12096</v>
      </c>
      <c r="NWZ3" s="8">
        <v>12097</v>
      </c>
      <c r="NXA3" s="8">
        <v>12098</v>
      </c>
      <c r="NXB3" s="8">
        <v>12099</v>
      </c>
      <c r="NXC3" s="8">
        <v>12100</v>
      </c>
      <c r="NXD3" s="8">
        <v>12101</v>
      </c>
      <c r="NXE3" s="8">
        <v>12102</v>
      </c>
      <c r="NXF3" s="8">
        <v>12103</v>
      </c>
      <c r="NXG3" s="8">
        <v>12104</v>
      </c>
      <c r="NXH3" s="8">
        <v>12105</v>
      </c>
      <c r="NXI3" s="8">
        <v>12106</v>
      </c>
      <c r="NXJ3" s="8">
        <v>12107</v>
      </c>
      <c r="NXK3" s="8">
        <v>12108</v>
      </c>
      <c r="NXL3" s="8">
        <v>12109</v>
      </c>
      <c r="NXM3" s="8">
        <v>12110</v>
      </c>
      <c r="NXN3" s="8">
        <v>12111</v>
      </c>
      <c r="NXO3" s="8">
        <v>12112</v>
      </c>
      <c r="NXP3" s="8">
        <v>12113</v>
      </c>
      <c r="NXQ3" s="8">
        <v>12114</v>
      </c>
      <c r="NXR3" s="8">
        <v>12115</v>
      </c>
      <c r="NXS3" s="8">
        <v>12116</v>
      </c>
      <c r="NXT3" s="8">
        <v>12117</v>
      </c>
      <c r="NXU3" s="8">
        <v>12118</v>
      </c>
      <c r="NXV3" s="8">
        <v>12119</v>
      </c>
      <c r="NXW3" s="8">
        <v>12120</v>
      </c>
      <c r="NXX3" s="8">
        <v>12121</v>
      </c>
      <c r="NXY3" s="8">
        <v>12122</v>
      </c>
      <c r="NXZ3" s="8">
        <v>12123</v>
      </c>
      <c r="NYA3" s="8">
        <v>12124</v>
      </c>
      <c r="NYB3" s="8">
        <v>12125</v>
      </c>
      <c r="NYC3" s="8">
        <v>12126</v>
      </c>
      <c r="NYD3" s="8">
        <v>12127</v>
      </c>
      <c r="NYE3" s="8">
        <v>12128</v>
      </c>
      <c r="NYF3" s="8">
        <v>12129</v>
      </c>
      <c r="NYG3" s="8">
        <v>12130</v>
      </c>
      <c r="NYH3" s="8">
        <v>12131</v>
      </c>
      <c r="NYI3" s="8">
        <v>12132</v>
      </c>
      <c r="NYJ3" s="8">
        <v>12133</v>
      </c>
      <c r="NYK3" s="8">
        <v>12134</v>
      </c>
      <c r="NYL3" s="8">
        <v>12135</v>
      </c>
      <c r="NYM3" s="8">
        <v>12136</v>
      </c>
      <c r="NYN3" s="8">
        <v>12137</v>
      </c>
      <c r="NYO3" s="8">
        <v>12138</v>
      </c>
      <c r="NYP3" s="8">
        <v>12139</v>
      </c>
      <c r="NYQ3" s="8">
        <v>12140</v>
      </c>
      <c r="NYR3" s="8">
        <v>12141</v>
      </c>
      <c r="NYS3" s="8">
        <v>12142</v>
      </c>
      <c r="NYT3" s="8">
        <v>12143</v>
      </c>
      <c r="NYU3" s="8">
        <v>12144</v>
      </c>
      <c r="NYV3" s="8">
        <v>12145</v>
      </c>
      <c r="NYW3" s="8">
        <v>12146</v>
      </c>
      <c r="NYX3" s="8">
        <v>12147</v>
      </c>
      <c r="NYY3" s="8">
        <v>12148</v>
      </c>
      <c r="NYZ3" s="8">
        <v>12149</v>
      </c>
      <c r="NZA3" s="8">
        <v>12150</v>
      </c>
      <c r="NZB3" s="8">
        <v>12151</v>
      </c>
      <c r="NZC3" s="8">
        <v>12152</v>
      </c>
      <c r="NZD3" s="8">
        <v>12153</v>
      </c>
      <c r="NZE3" s="8">
        <v>12154</v>
      </c>
      <c r="NZF3" s="8">
        <v>12155</v>
      </c>
      <c r="NZG3" s="8">
        <v>12156</v>
      </c>
      <c r="NZH3" s="8">
        <v>12157</v>
      </c>
      <c r="NZI3" s="8">
        <v>12158</v>
      </c>
      <c r="NZJ3" s="8">
        <v>12159</v>
      </c>
      <c r="NZK3" s="8">
        <v>12160</v>
      </c>
      <c r="NZL3" s="8">
        <v>12161</v>
      </c>
      <c r="NZM3" s="8">
        <v>12162</v>
      </c>
      <c r="NZN3" s="8">
        <v>12163</v>
      </c>
      <c r="NZO3" s="8">
        <v>12164</v>
      </c>
      <c r="NZP3" s="8">
        <v>12165</v>
      </c>
      <c r="NZQ3" s="8">
        <v>12166</v>
      </c>
      <c r="NZR3" s="8">
        <v>12167</v>
      </c>
      <c r="NZS3" s="8">
        <v>12168</v>
      </c>
      <c r="NZT3" s="8">
        <v>12169</v>
      </c>
      <c r="NZU3" s="8">
        <v>12170</v>
      </c>
      <c r="NZV3" s="8">
        <v>12171</v>
      </c>
      <c r="NZW3" s="8">
        <v>12172</v>
      </c>
      <c r="NZX3" s="8">
        <v>12173</v>
      </c>
      <c r="NZY3" s="8">
        <v>12174</v>
      </c>
      <c r="NZZ3" s="8">
        <v>12175</v>
      </c>
      <c r="OAA3" s="8">
        <v>12176</v>
      </c>
      <c r="OAB3" s="8">
        <v>12177</v>
      </c>
      <c r="OAC3" s="8">
        <v>12178</v>
      </c>
      <c r="OAD3" s="8">
        <v>12179</v>
      </c>
      <c r="OAE3" s="8">
        <v>12180</v>
      </c>
      <c r="OAF3" s="8">
        <v>12181</v>
      </c>
      <c r="OAG3" s="8">
        <v>12182</v>
      </c>
      <c r="OAH3" s="8">
        <v>12183</v>
      </c>
      <c r="OAI3" s="8">
        <v>12184</v>
      </c>
      <c r="OAJ3" s="8">
        <v>12185</v>
      </c>
      <c r="OAK3" s="8">
        <v>12186</v>
      </c>
      <c r="OAL3" s="8">
        <v>12187</v>
      </c>
      <c r="OAM3" s="8">
        <v>12188</v>
      </c>
      <c r="OAN3" s="8">
        <v>12189</v>
      </c>
      <c r="OAO3" s="8">
        <v>12190</v>
      </c>
      <c r="OAP3" s="8">
        <v>12191</v>
      </c>
      <c r="OAQ3" s="8">
        <v>12192</v>
      </c>
      <c r="OAR3" s="8">
        <v>12193</v>
      </c>
      <c r="OAS3" s="8">
        <v>12194</v>
      </c>
      <c r="OAT3" s="8">
        <v>12195</v>
      </c>
      <c r="OAU3" s="8">
        <v>12196</v>
      </c>
      <c r="OAV3" s="8">
        <v>12197</v>
      </c>
      <c r="OAW3" s="8">
        <v>12198</v>
      </c>
      <c r="OAX3" s="8">
        <v>12199</v>
      </c>
      <c r="OAY3" s="8">
        <v>12200</v>
      </c>
      <c r="OAZ3" s="8">
        <v>12201</v>
      </c>
      <c r="OBA3" s="8">
        <v>12202</v>
      </c>
      <c r="OBB3" s="8">
        <v>12203</v>
      </c>
      <c r="OBC3" s="8">
        <v>12204</v>
      </c>
      <c r="OBD3" s="8">
        <v>12205</v>
      </c>
      <c r="OBE3" s="8">
        <v>12206</v>
      </c>
      <c r="OBF3" s="8">
        <v>12207</v>
      </c>
      <c r="OBG3" s="8">
        <v>12208</v>
      </c>
      <c r="OBH3" s="8">
        <v>12209</v>
      </c>
      <c r="OBI3" s="8">
        <v>12210</v>
      </c>
      <c r="OBJ3" s="8">
        <v>12211</v>
      </c>
      <c r="OBK3" s="8">
        <v>12212</v>
      </c>
      <c r="OBL3" s="8">
        <v>12213</v>
      </c>
      <c r="OBM3" s="8">
        <v>12214</v>
      </c>
      <c r="OBN3" s="8">
        <v>12215</v>
      </c>
      <c r="OBO3" s="8">
        <v>12216</v>
      </c>
      <c r="OBP3" s="8">
        <v>12217</v>
      </c>
      <c r="OBQ3" s="8">
        <v>12218</v>
      </c>
      <c r="OBR3" s="8">
        <v>12219</v>
      </c>
      <c r="OBS3" s="8">
        <v>12220</v>
      </c>
      <c r="OBT3" s="8">
        <v>12221</v>
      </c>
      <c r="OBU3" s="8">
        <v>12222</v>
      </c>
      <c r="OBV3" s="8">
        <v>12223</v>
      </c>
      <c r="OBW3" s="8">
        <v>12224</v>
      </c>
      <c r="OBX3" s="8">
        <v>12225</v>
      </c>
      <c r="OBY3" s="8">
        <v>12226</v>
      </c>
      <c r="OBZ3" s="8">
        <v>12227</v>
      </c>
      <c r="OCA3" s="8">
        <v>12228</v>
      </c>
      <c r="OCB3" s="8">
        <v>12229</v>
      </c>
      <c r="OCC3" s="8">
        <v>12230</v>
      </c>
      <c r="OCD3" s="8">
        <v>12231</v>
      </c>
      <c r="OCE3" s="8">
        <v>12232</v>
      </c>
      <c r="OCF3" s="8">
        <v>12233</v>
      </c>
      <c r="OCG3" s="8">
        <v>12234</v>
      </c>
      <c r="OCH3" s="8">
        <v>12235</v>
      </c>
      <c r="OCI3" s="8">
        <v>12236</v>
      </c>
      <c r="OCJ3" s="8">
        <v>12237</v>
      </c>
      <c r="OCK3" s="8">
        <v>12238</v>
      </c>
      <c r="OCL3" s="8">
        <v>12239</v>
      </c>
      <c r="OCM3" s="8">
        <v>12240</v>
      </c>
      <c r="OCN3" s="8">
        <v>12241</v>
      </c>
      <c r="OCO3" s="8">
        <v>12242</v>
      </c>
      <c r="OCP3" s="8">
        <v>12243</v>
      </c>
      <c r="OCQ3" s="8">
        <v>12244</v>
      </c>
      <c r="OCR3" s="8">
        <v>12245</v>
      </c>
      <c r="OCS3" s="8">
        <v>12246</v>
      </c>
      <c r="OCT3" s="8">
        <v>12247</v>
      </c>
      <c r="OCU3" s="8">
        <v>12248</v>
      </c>
      <c r="OCV3" s="8">
        <v>12249</v>
      </c>
      <c r="OCW3" s="8">
        <v>12250</v>
      </c>
      <c r="OCX3" s="8">
        <v>12251</v>
      </c>
      <c r="OCY3" s="8">
        <v>12252</v>
      </c>
      <c r="OCZ3" s="8">
        <v>12253</v>
      </c>
      <c r="ODA3" s="8">
        <v>12254</v>
      </c>
      <c r="ODB3" s="8">
        <v>12255</v>
      </c>
      <c r="ODC3" s="8">
        <v>12256</v>
      </c>
      <c r="ODD3" s="8">
        <v>12257</v>
      </c>
      <c r="ODE3" s="8">
        <v>12258</v>
      </c>
      <c r="ODF3" s="8">
        <v>12259</v>
      </c>
      <c r="ODG3" s="8">
        <v>12260</v>
      </c>
      <c r="ODH3" s="8">
        <v>12261</v>
      </c>
      <c r="ODI3" s="8">
        <v>12262</v>
      </c>
      <c r="ODJ3" s="8">
        <v>12263</v>
      </c>
      <c r="ODK3" s="8">
        <v>12264</v>
      </c>
      <c r="ODL3" s="8">
        <v>12265</v>
      </c>
      <c r="ODM3" s="8">
        <v>12266</v>
      </c>
      <c r="ODN3" s="8">
        <v>12267</v>
      </c>
      <c r="ODO3" s="8">
        <v>12268</v>
      </c>
      <c r="ODP3" s="8">
        <v>12269</v>
      </c>
      <c r="ODQ3" s="8">
        <v>12270</v>
      </c>
      <c r="ODR3" s="8">
        <v>12271</v>
      </c>
      <c r="ODS3" s="8">
        <v>12272</v>
      </c>
      <c r="ODT3" s="8">
        <v>12273</v>
      </c>
      <c r="ODU3" s="8">
        <v>12274</v>
      </c>
      <c r="ODV3" s="8">
        <v>12275</v>
      </c>
      <c r="ODW3" s="8">
        <v>12276</v>
      </c>
      <c r="ODX3" s="8">
        <v>12277</v>
      </c>
      <c r="ODY3" s="8">
        <v>12278</v>
      </c>
      <c r="ODZ3" s="8">
        <v>12279</v>
      </c>
      <c r="OEA3" s="8">
        <v>12280</v>
      </c>
      <c r="OEB3" s="8">
        <v>12281</v>
      </c>
      <c r="OEC3" s="8">
        <v>12282</v>
      </c>
      <c r="OED3" s="8">
        <v>12283</v>
      </c>
      <c r="OEE3" s="8">
        <v>12284</v>
      </c>
      <c r="OEF3" s="8">
        <v>12285</v>
      </c>
      <c r="OEG3" s="8">
        <v>12286</v>
      </c>
      <c r="OEH3" s="8">
        <v>12287</v>
      </c>
      <c r="OEI3" s="8">
        <v>12288</v>
      </c>
      <c r="OEJ3" s="8">
        <v>12289</v>
      </c>
      <c r="OEK3" s="8">
        <v>12290</v>
      </c>
      <c r="OEL3" s="8">
        <v>12291</v>
      </c>
      <c r="OEM3" s="8">
        <v>12292</v>
      </c>
      <c r="OEN3" s="8">
        <v>12293</v>
      </c>
      <c r="OEO3" s="8">
        <v>12294</v>
      </c>
      <c r="OEP3" s="8">
        <v>12295</v>
      </c>
      <c r="OEQ3" s="8">
        <v>12296</v>
      </c>
      <c r="OER3" s="8">
        <v>12297</v>
      </c>
      <c r="OES3" s="8">
        <v>12298</v>
      </c>
      <c r="OET3" s="8">
        <v>12299</v>
      </c>
      <c r="OEU3" s="8">
        <v>12300</v>
      </c>
      <c r="OEV3" s="8">
        <v>12301</v>
      </c>
      <c r="OEW3" s="8">
        <v>12302</v>
      </c>
      <c r="OEX3" s="8">
        <v>12303</v>
      </c>
      <c r="OEY3" s="8">
        <v>12304</v>
      </c>
      <c r="OEZ3" s="8">
        <v>12305</v>
      </c>
      <c r="OFA3" s="8">
        <v>12306</v>
      </c>
      <c r="OFB3" s="8">
        <v>12307</v>
      </c>
      <c r="OFC3" s="8">
        <v>12308</v>
      </c>
      <c r="OFD3" s="8">
        <v>12309</v>
      </c>
      <c r="OFE3" s="8">
        <v>12310</v>
      </c>
      <c r="OFF3" s="8">
        <v>12311</v>
      </c>
      <c r="OFG3" s="8">
        <v>12312</v>
      </c>
      <c r="OFH3" s="8">
        <v>12313</v>
      </c>
      <c r="OFI3" s="8">
        <v>12314</v>
      </c>
      <c r="OFJ3" s="8">
        <v>12315</v>
      </c>
      <c r="OFK3" s="8">
        <v>12316</v>
      </c>
      <c r="OFL3" s="8">
        <v>12317</v>
      </c>
      <c r="OFM3" s="8">
        <v>12318</v>
      </c>
      <c r="OFN3" s="8">
        <v>12319</v>
      </c>
      <c r="OFO3" s="8">
        <v>12320</v>
      </c>
      <c r="OFP3" s="8">
        <v>12321</v>
      </c>
      <c r="OFQ3" s="8">
        <v>12322</v>
      </c>
      <c r="OFR3" s="8">
        <v>12323</v>
      </c>
      <c r="OFS3" s="8">
        <v>12324</v>
      </c>
      <c r="OFT3" s="8">
        <v>12325</v>
      </c>
      <c r="OFU3" s="8">
        <v>12326</v>
      </c>
      <c r="OFV3" s="8">
        <v>12327</v>
      </c>
      <c r="OFW3" s="8">
        <v>12328</v>
      </c>
      <c r="OFX3" s="8">
        <v>12329</v>
      </c>
      <c r="OFY3" s="8">
        <v>12330</v>
      </c>
      <c r="OFZ3" s="8">
        <v>12331</v>
      </c>
      <c r="OGA3" s="8">
        <v>12332</v>
      </c>
      <c r="OGB3" s="8">
        <v>12333</v>
      </c>
      <c r="OGC3" s="8">
        <v>12334</v>
      </c>
      <c r="OGD3" s="8">
        <v>12335</v>
      </c>
      <c r="OGE3" s="8">
        <v>12336</v>
      </c>
      <c r="OGF3" s="8">
        <v>12337</v>
      </c>
      <c r="OGG3" s="8">
        <v>12338</v>
      </c>
      <c r="OGH3" s="8">
        <v>12339</v>
      </c>
      <c r="OGI3" s="8">
        <v>12340</v>
      </c>
      <c r="OGJ3" s="8">
        <v>12341</v>
      </c>
      <c r="OGK3" s="8">
        <v>12342</v>
      </c>
      <c r="OGL3" s="8">
        <v>12343</v>
      </c>
      <c r="OGM3" s="8">
        <v>12344</v>
      </c>
      <c r="OGN3" s="8">
        <v>12345</v>
      </c>
      <c r="OGO3" s="8">
        <v>12346</v>
      </c>
      <c r="OGP3" s="8">
        <v>12347</v>
      </c>
      <c r="OGQ3" s="8">
        <v>12348</v>
      </c>
      <c r="OGR3" s="8">
        <v>12349</v>
      </c>
      <c r="OGS3" s="8">
        <v>12350</v>
      </c>
      <c r="OGT3" s="8">
        <v>12351</v>
      </c>
      <c r="OGU3" s="8">
        <v>12352</v>
      </c>
      <c r="OGV3" s="8">
        <v>12353</v>
      </c>
      <c r="OGW3" s="8">
        <v>12354</v>
      </c>
      <c r="OGX3" s="8">
        <v>12355</v>
      </c>
      <c r="OGY3" s="8">
        <v>12356</v>
      </c>
      <c r="OGZ3" s="8">
        <v>12357</v>
      </c>
      <c r="OHA3" s="8">
        <v>12358</v>
      </c>
      <c r="OHB3" s="8">
        <v>12359</v>
      </c>
      <c r="OHC3" s="8">
        <v>12360</v>
      </c>
      <c r="OHD3" s="8">
        <v>12361</v>
      </c>
      <c r="OHE3" s="8">
        <v>12362</v>
      </c>
      <c r="OHF3" s="8">
        <v>12363</v>
      </c>
      <c r="OHG3" s="8">
        <v>12364</v>
      </c>
      <c r="OHH3" s="8">
        <v>12365</v>
      </c>
      <c r="OHI3" s="8">
        <v>12366</v>
      </c>
      <c r="OHJ3" s="8">
        <v>12367</v>
      </c>
      <c r="OHK3" s="8">
        <v>12368</v>
      </c>
      <c r="OHL3" s="8">
        <v>12369</v>
      </c>
      <c r="OHM3" s="8">
        <v>12370</v>
      </c>
      <c r="OHN3" s="8">
        <v>12371</v>
      </c>
      <c r="OHO3" s="8">
        <v>12372</v>
      </c>
      <c r="OHP3" s="8">
        <v>12373</v>
      </c>
      <c r="OHQ3" s="8">
        <v>12374</v>
      </c>
      <c r="OHR3" s="8">
        <v>12375</v>
      </c>
      <c r="OHS3" s="8">
        <v>12376</v>
      </c>
      <c r="OHT3" s="8">
        <v>12377</v>
      </c>
      <c r="OHU3" s="8">
        <v>12378</v>
      </c>
      <c r="OHV3" s="8">
        <v>12379</v>
      </c>
      <c r="OHW3" s="8">
        <v>12380</v>
      </c>
      <c r="OHX3" s="8">
        <v>12381</v>
      </c>
      <c r="OHY3" s="8">
        <v>12382</v>
      </c>
      <c r="OHZ3" s="8">
        <v>12383</v>
      </c>
      <c r="OIA3" s="8">
        <v>12384</v>
      </c>
      <c r="OIB3" s="8">
        <v>12385</v>
      </c>
      <c r="OIC3" s="8">
        <v>12386</v>
      </c>
      <c r="OID3" s="8">
        <v>12387</v>
      </c>
      <c r="OIE3" s="8">
        <v>12388</v>
      </c>
      <c r="OIF3" s="8">
        <v>12389</v>
      </c>
      <c r="OIG3" s="8">
        <v>12390</v>
      </c>
      <c r="OIH3" s="8">
        <v>12391</v>
      </c>
      <c r="OII3" s="8">
        <v>12392</v>
      </c>
      <c r="OIJ3" s="8">
        <v>12393</v>
      </c>
      <c r="OIK3" s="8">
        <v>12394</v>
      </c>
      <c r="OIL3" s="8">
        <v>12395</v>
      </c>
      <c r="OIM3" s="8">
        <v>12396</v>
      </c>
      <c r="OIN3" s="8">
        <v>12397</v>
      </c>
      <c r="OIO3" s="8">
        <v>12398</v>
      </c>
      <c r="OIP3" s="8">
        <v>12399</v>
      </c>
      <c r="OIQ3" s="8">
        <v>12400</v>
      </c>
      <c r="OIR3" s="8">
        <v>12401</v>
      </c>
      <c r="OIS3" s="8">
        <v>12402</v>
      </c>
      <c r="OIT3" s="8">
        <v>12403</v>
      </c>
      <c r="OIU3" s="8">
        <v>12404</v>
      </c>
      <c r="OIV3" s="8">
        <v>12405</v>
      </c>
      <c r="OIW3" s="8">
        <v>12406</v>
      </c>
      <c r="OIX3" s="8">
        <v>12407</v>
      </c>
      <c r="OIY3" s="8">
        <v>12408</v>
      </c>
      <c r="OIZ3" s="8">
        <v>12409</v>
      </c>
      <c r="OJA3" s="8">
        <v>12410</v>
      </c>
      <c r="OJB3" s="8">
        <v>12411</v>
      </c>
      <c r="OJC3" s="8">
        <v>12412</v>
      </c>
      <c r="OJD3" s="8">
        <v>12413</v>
      </c>
      <c r="OJE3" s="8">
        <v>12414</v>
      </c>
      <c r="OJF3" s="8">
        <v>12415</v>
      </c>
      <c r="OJG3" s="8">
        <v>12416</v>
      </c>
      <c r="OJH3" s="8">
        <v>12417</v>
      </c>
      <c r="OJI3" s="8">
        <v>12418</v>
      </c>
      <c r="OJJ3" s="8">
        <v>12419</v>
      </c>
      <c r="OJK3" s="8">
        <v>12420</v>
      </c>
      <c r="OJL3" s="8">
        <v>12421</v>
      </c>
      <c r="OJM3" s="8">
        <v>12422</v>
      </c>
      <c r="OJN3" s="8">
        <v>12423</v>
      </c>
      <c r="OJO3" s="8">
        <v>12424</v>
      </c>
      <c r="OJP3" s="8">
        <v>12425</v>
      </c>
      <c r="OJQ3" s="8">
        <v>12426</v>
      </c>
      <c r="OJR3" s="8">
        <v>12427</v>
      </c>
      <c r="OJS3" s="8">
        <v>12428</v>
      </c>
      <c r="OJT3" s="8">
        <v>12429</v>
      </c>
      <c r="OJU3" s="8">
        <v>12430</v>
      </c>
      <c r="OJV3" s="8">
        <v>12431</v>
      </c>
      <c r="OJW3" s="8">
        <v>12432</v>
      </c>
      <c r="OJX3" s="8">
        <v>12433</v>
      </c>
      <c r="OJY3" s="8">
        <v>12434</v>
      </c>
      <c r="OJZ3" s="8">
        <v>12435</v>
      </c>
      <c r="OKA3" s="8">
        <v>12436</v>
      </c>
      <c r="OKB3" s="8">
        <v>12437</v>
      </c>
      <c r="OKC3" s="8">
        <v>12438</v>
      </c>
      <c r="OKD3" s="8">
        <v>12439</v>
      </c>
      <c r="OKE3" s="8">
        <v>12440</v>
      </c>
      <c r="OKF3" s="8">
        <v>12441</v>
      </c>
      <c r="OKG3" s="8">
        <v>12442</v>
      </c>
      <c r="OKH3" s="8">
        <v>12443</v>
      </c>
      <c r="OKI3" s="8">
        <v>12444</v>
      </c>
      <c r="OKJ3" s="8">
        <v>12445</v>
      </c>
      <c r="OKK3" s="8">
        <v>12446</v>
      </c>
      <c r="OKL3" s="8">
        <v>12447</v>
      </c>
      <c r="OKM3" s="8">
        <v>12448</v>
      </c>
      <c r="OKN3" s="8">
        <v>12449</v>
      </c>
      <c r="OKO3" s="8">
        <v>12450</v>
      </c>
      <c r="OKP3" s="8">
        <v>12451</v>
      </c>
      <c r="OKQ3" s="8">
        <v>12452</v>
      </c>
      <c r="OKR3" s="8">
        <v>12453</v>
      </c>
      <c r="OKS3" s="8">
        <v>12454</v>
      </c>
      <c r="OKT3" s="8">
        <v>12455</v>
      </c>
      <c r="OKU3" s="8">
        <v>12456</v>
      </c>
      <c r="OKV3" s="8">
        <v>12457</v>
      </c>
      <c r="OKW3" s="8">
        <v>12458</v>
      </c>
      <c r="OKX3" s="8">
        <v>12459</v>
      </c>
      <c r="OKY3" s="8">
        <v>12460</v>
      </c>
      <c r="OKZ3" s="8">
        <v>12461</v>
      </c>
      <c r="OLA3" s="8">
        <v>12462</v>
      </c>
      <c r="OLB3" s="8">
        <v>12463</v>
      </c>
      <c r="OLC3" s="8">
        <v>12464</v>
      </c>
      <c r="OLD3" s="8">
        <v>12465</v>
      </c>
      <c r="OLE3" s="8">
        <v>12466</v>
      </c>
      <c r="OLF3" s="8">
        <v>12467</v>
      </c>
      <c r="OLG3" s="8">
        <v>12468</v>
      </c>
      <c r="OLH3" s="8">
        <v>12469</v>
      </c>
      <c r="OLI3" s="8">
        <v>12470</v>
      </c>
      <c r="OLJ3" s="8">
        <v>12471</v>
      </c>
      <c r="OLK3" s="8">
        <v>12472</v>
      </c>
      <c r="OLL3" s="8">
        <v>12473</v>
      </c>
      <c r="OLM3" s="8">
        <v>12474</v>
      </c>
      <c r="OLN3" s="8">
        <v>12475</v>
      </c>
      <c r="OLO3" s="8">
        <v>12476</v>
      </c>
      <c r="OLP3" s="8">
        <v>12477</v>
      </c>
      <c r="OLQ3" s="8">
        <v>12478</v>
      </c>
      <c r="OLR3" s="8">
        <v>12479</v>
      </c>
      <c r="OLS3" s="8">
        <v>12480</v>
      </c>
      <c r="OLT3" s="8">
        <v>12481</v>
      </c>
      <c r="OLU3" s="8">
        <v>12482</v>
      </c>
      <c r="OLV3" s="8">
        <v>12483</v>
      </c>
      <c r="OLW3" s="8">
        <v>12484</v>
      </c>
      <c r="OLX3" s="8">
        <v>12485</v>
      </c>
      <c r="OLY3" s="8">
        <v>12486</v>
      </c>
      <c r="OLZ3" s="8">
        <v>12487</v>
      </c>
      <c r="OMA3" s="8">
        <v>12488</v>
      </c>
      <c r="OMB3" s="8">
        <v>12489</v>
      </c>
      <c r="OMC3" s="8">
        <v>12490</v>
      </c>
      <c r="OMD3" s="8">
        <v>12491</v>
      </c>
      <c r="OME3" s="8">
        <v>12492</v>
      </c>
      <c r="OMF3" s="8">
        <v>12493</v>
      </c>
      <c r="OMG3" s="8">
        <v>12494</v>
      </c>
      <c r="OMH3" s="8">
        <v>12495</v>
      </c>
      <c r="OMI3" s="8">
        <v>12496</v>
      </c>
      <c r="OMJ3" s="8">
        <v>12497</v>
      </c>
      <c r="OMK3" s="8">
        <v>12498</v>
      </c>
      <c r="OML3" s="8">
        <v>12499</v>
      </c>
      <c r="OMM3" s="8">
        <v>12500</v>
      </c>
      <c r="OMN3" s="8">
        <v>12501</v>
      </c>
      <c r="OMO3" s="8">
        <v>12502</v>
      </c>
      <c r="OMP3" s="8">
        <v>12503</v>
      </c>
      <c r="OMQ3" s="8">
        <v>12504</v>
      </c>
      <c r="OMR3" s="8">
        <v>12505</v>
      </c>
      <c r="OMS3" s="8">
        <v>12506</v>
      </c>
      <c r="OMT3" s="8">
        <v>12507</v>
      </c>
      <c r="OMU3" s="8">
        <v>12508</v>
      </c>
      <c r="OMV3" s="8">
        <v>12509</v>
      </c>
      <c r="OMW3" s="8">
        <v>12510</v>
      </c>
      <c r="OMX3" s="8">
        <v>12511</v>
      </c>
      <c r="OMY3" s="8">
        <v>12512</v>
      </c>
      <c r="OMZ3" s="8">
        <v>12513</v>
      </c>
      <c r="ONA3" s="8">
        <v>12514</v>
      </c>
      <c r="ONB3" s="8">
        <v>12515</v>
      </c>
      <c r="ONC3" s="8">
        <v>12516</v>
      </c>
      <c r="OND3" s="8">
        <v>12517</v>
      </c>
      <c r="ONE3" s="8">
        <v>12518</v>
      </c>
      <c r="ONF3" s="8">
        <v>12519</v>
      </c>
      <c r="ONG3" s="8">
        <v>12520</v>
      </c>
      <c r="ONH3" s="8">
        <v>12521</v>
      </c>
      <c r="ONI3" s="8">
        <v>12522</v>
      </c>
      <c r="ONJ3" s="8">
        <v>12523</v>
      </c>
      <c r="ONK3" s="8">
        <v>12524</v>
      </c>
      <c r="ONL3" s="8">
        <v>12525</v>
      </c>
      <c r="ONM3" s="8">
        <v>12526</v>
      </c>
      <c r="ONN3" s="8">
        <v>12527</v>
      </c>
      <c r="ONO3" s="8">
        <v>12528</v>
      </c>
      <c r="ONP3" s="8">
        <v>12529</v>
      </c>
      <c r="ONQ3" s="8">
        <v>12530</v>
      </c>
      <c r="ONR3" s="8">
        <v>12531</v>
      </c>
      <c r="ONS3" s="8">
        <v>12532</v>
      </c>
      <c r="ONT3" s="8">
        <v>12533</v>
      </c>
      <c r="ONU3" s="8">
        <v>12534</v>
      </c>
      <c r="ONV3" s="8">
        <v>12535</v>
      </c>
      <c r="ONW3" s="8">
        <v>12536</v>
      </c>
      <c r="ONX3" s="8">
        <v>12537</v>
      </c>
      <c r="ONY3" s="8">
        <v>12538</v>
      </c>
      <c r="ONZ3" s="8">
        <v>12539</v>
      </c>
      <c r="OOA3" s="8">
        <v>12540</v>
      </c>
      <c r="OOB3" s="8">
        <v>12541</v>
      </c>
      <c r="OOC3" s="8">
        <v>12542</v>
      </c>
      <c r="OOD3" s="8">
        <v>12543</v>
      </c>
      <c r="OOE3" s="8">
        <v>12544</v>
      </c>
      <c r="OOF3" s="8">
        <v>12545</v>
      </c>
      <c r="OOG3" s="8">
        <v>12546</v>
      </c>
      <c r="OOH3" s="8">
        <v>12547</v>
      </c>
      <c r="OOI3" s="8">
        <v>12548</v>
      </c>
      <c r="OOJ3" s="8">
        <v>12549</v>
      </c>
      <c r="OOK3" s="8">
        <v>12550</v>
      </c>
      <c r="OOL3" s="8">
        <v>12551</v>
      </c>
      <c r="OOM3" s="8">
        <v>12552</v>
      </c>
      <c r="OON3" s="8">
        <v>12553</v>
      </c>
      <c r="OOO3" s="8">
        <v>12554</v>
      </c>
      <c r="OOP3" s="8">
        <v>12555</v>
      </c>
      <c r="OOQ3" s="8">
        <v>12556</v>
      </c>
      <c r="OOR3" s="8">
        <v>12557</v>
      </c>
      <c r="OOS3" s="8">
        <v>12558</v>
      </c>
      <c r="OOT3" s="8">
        <v>12559</v>
      </c>
      <c r="OOU3" s="8">
        <v>12560</v>
      </c>
      <c r="OOV3" s="8">
        <v>12561</v>
      </c>
      <c r="OOW3" s="8">
        <v>12562</v>
      </c>
      <c r="OOX3" s="8">
        <v>12563</v>
      </c>
      <c r="OOY3" s="8">
        <v>12564</v>
      </c>
      <c r="OOZ3" s="8">
        <v>12565</v>
      </c>
      <c r="OPA3" s="8">
        <v>12566</v>
      </c>
      <c r="OPB3" s="8">
        <v>12567</v>
      </c>
      <c r="OPC3" s="8">
        <v>12568</v>
      </c>
      <c r="OPD3" s="8">
        <v>12569</v>
      </c>
      <c r="OPE3" s="8">
        <v>12570</v>
      </c>
      <c r="OPF3" s="8">
        <v>12571</v>
      </c>
      <c r="OPG3" s="8">
        <v>12572</v>
      </c>
      <c r="OPH3" s="8">
        <v>12573</v>
      </c>
      <c r="OPI3" s="8">
        <v>12574</v>
      </c>
      <c r="OPJ3" s="8">
        <v>12575</v>
      </c>
      <c r="OPK3" s="8">
        <v>12576</v>
      </c>
      <c r="OPL3" s="8">
        <v>12577</v>
      </c>
      <c r="OPM3" s="8">
        <v>12578</v>
      </c>
      <c r="OPN3" s="8">
        <v>12579</v>
      </c>
      <c r="OPO3" s="8">
        <v>12580</v>
      </c>
      <c r="OPP3" s="8">
        <v>12581</v>
      </c>
      <c r="OPQ3" s="8">
        <v>12582</v>
      </c>
      <c r="OPR3" s="8">
        <v>12583</v>
      </c>
      <c r="OPS3" s="8">
        <v>12584</v>
      </c>
      <c r="OPT3" s="8">
        <v>12585</v>
      </c>
      <c r="OPU3" s="8">
        <v>12586</v>
      </c>
      <c r="OPV3" s="8">
        <v>12587</v>
      </c>
      <c r="OPW3" s="8">
        <v>12588</v>
      </c>
      <c r="OPX3" s="8">
        <v>12589</v>
      </c>
      <c r="OPY3" s="8">
        <v>12590</v>
      </c>
      <c r="OPZ3" s="8">
        <v>12591</v>
      </c>
      <c r="OQA3" s="8">
        <v>12592</v>
      </c>
      <c r="OQB3" s="8">
        <v>12593</v>
      </c>
      <c r="OQC3" s="8">
        <v>12594</v>
      </c>
      <c r="OQD3" s="8">
        <v>12595</v>
      </c>
      <c r="OQE3" s="8">
        <v>12596</v>
      </c>
      <c r="OQF3" s="8">
        <v>12597</v>
      </c>
      <c r="OQG3" s="8">
        <v>12598</v>
      </c>
      <c r="OQH3" s="8">
        <v>12599</v>
      </c>
      <c r="OQI3" s="8">
        <v>12600</v>
      </c>
      <c r="OQJ3" s="8">
        <v>12601</v>
      </c>
      <c r="OQK3" s="8">
        <v>12602</v>
      </c>
      <c r="OQL3" s="8">
        <v>12603</v>
      </c>
      <c r="OQM3" s="8">
        <v>12604</v>
      </c>
      <c r="OQN3" s="8">
        <v>12605</v>
      </c>
      <c r="OQO3" s="8">
        <v>12606</v>
      </c>
      <c r="OQP3" s="8">
        <v>12607</v>
      </c>
      <c r="OQQ3" s="8">
        <v>12608</v>
      </c>
      <c r="OQR3" s="8">
        <v>12609</v>
      </c>
      <c r="OQS3" s="8">
        <v>12610</v>
      </c>
      <c r="OQT3" s="8">
        <v>12611</v>
      </c>
      <c r="OQU3" s="8">
        <v>12612</v>
      </c>
      <c r="OQV3" s="8">
        <v>12613</v>
      </c>
      <c r="OQW3" s="8">
        <v>12614</v>
      </c>
      <c r="OQX3" s="8">
        <v>12615</v>
      </c>
      <c r="OQY3" s="8">
        <v>12616</v>
      </c>
      <c r="OQZ3" s="8">
        <v>12617</v>
      </c>
      <c r="ORA3" s="8">
        <v>12618</v>
      </c>
      <c r="ORB3" s="8">
        <v>12619</v>
      </c>
      <c r="ORC3" s="8">
        <v>12620</v>
      </c>
      <c r="ORD3" s="8">
        <v>12621</v>
      </c>
      <c r="ORE3" s="8">
        <v>12622</v>
      </c>
      <c r="ORF3" s="8">
        <v>12623</v>
      </c>
      <c r="ORG3" s="8">
        <v>12624</v>
      </c>
      <c r="ORH3" s="8">
        <v>12625</v>
      </c>
      <c r="ORI3" s="8">
        <v>12626</v>
      </c>
      <c r="ORJ3" s="8">
        <v>12627</v>
      </c>
      <c r="ORK3" s="8">
        <v>12628</v>
      </c>
      <c r="ORL3" s="8">
        <v>12629</v>
      </c>
      <c r="ORM3" s="8">
        <v>12630</v>
      </c>
      <c r="ORN3" s="8">
        <v>12631</v>
      </c>
      <c r="ORO3" s="8">
        <v>12632</v>
      </c>
      <c r="ORP3" s="8">
        <v>12633</v>
      </c>
      <c r="ORQ3" s="8">
        <v>12634</v>
      </c>
      <c r="ORR3" s="8">
        <v>12635</v>
      </c>
      <c r="ORS3" s="8">
        <v>12636</v>
      </c>
      <c r="ORT3" s="8">
        <v>12637</v>
      </c>
      <c r="ORU3" s="8">
        <v>12638</v>
      </c>
      <c r="ORV3" s="8">
        <v>12639</v>
      </c>
      <c r="ORW3" s="8">
        <v>12640</v>
      </c>
      <c r="ORX3" s="8">
        <v>12641</v>
      </c>
      <c r="ORY3" s="8">
        <v>12642</v>
      </c>
      <c r="ORZ3" s="8">
        <v>12643</v>
      </c>
      <c r="OSA3" s="8">
        <v>12644</v>
      </c>
      <c r="OSB3" s="8">
        <v>12645</v>
      </c>
      <c r="OSC3" s="8">
        <v>12646</v>
      </c>
      <c r="OSD3" s="8">
        <v>12647</v>
      </c>
      <c r="OSE3" s="8">
        <v>12648</v>
      </c>
      <c r="OSF3" s="8">
        <v>12649</v>
      </c>
      <c r="OSG3" s="8">
        <v>12650</v>
      </c>
      <c r="OSH3" s="8">
        <v>12651</v>
      </c>
      <c r="OSI3" s="8">
        <v>12652</v>
      </c>
      <c r="OSJ3" s="8">
        <v>12653</v>
      </c>
      <c r="OSK3" s="8">
        <v>12654</v>
      </c>
      <c r="OSL3" s="8">
        <v>12655</v>
      </c>
      <c r="OSM3" s="8">
        <v>12656</v>
      </c>
      <c r="OSN3" s="8">
        <v>12657</v>
      </c>
      <c r="OSO3" s="8">
        <v>12658</v>
      </c>
      <c r="OSP3" s="8">
        <v>12659</v>
      </c>
      <c r="OSQ3" s="8">
        <v>12660</v>
      </c>
      <c r="OSR3" s="8">
        <v>12661</v>
      </c>
      <c r="OSS3" s="8">
        <v>12662</v>
      </c>
      <c r="OST3" s="8">
        <v>12663</v>
      </c>
      <c r="OSU3" s="8">
        <v>12664</v>
      </c>
      <c r="OSV3" s="8">
        <v>12665</v>
      </c>
      <c r="OSW3" s="8">
        <v>12666</v>
      </c>
      <c r="OSX3" s="8">
        <v>12667</v>
      </c>
      <c r="OSY3" s="8">
        <v>12668</v>
      </c>
      <c r="OSZ3" s="8">
        <v>12669</v>
      </c>
      <c r="OTA3" s="8">
        <v>12670</v>
      </c>
      <c r="OTB3" s="8">
        <v>12671</v>
      </c>
      <c r="OTC3" s="8">
        <v>12672</v>
      </c>
      <c r="OTD3" s="8">
        <v>12673</v>
      </c>
      <c r="OTE3" s="8">
        <v>12674</v>
      </c>
      <c r="OTF3" s="8">
        <v>12675</v>
      </c>
      <c r="OTG3" s="8">
        <v>12676</v>
      </c>
      <c r="OTH3" s="8">
        <v>12677</v>
      </c>
      <c r="OTI3" s="8">
        <v>12678</v>
      </c>
      <c r="OTJ3" s="8">
        <v>12679</v>
      </c>
      <c r="OTK3" s="8">
        <v>12680</v>
      </c>
      <c r="OTL3" s="8">
        <v>12681</v>
      </c>
      <c r="OTM3" s="8">
        <v>12682</v>
      </c>
      <c r="OTN3" s="8">
        <v>12683</v>
      </c>
      <c r="OTO3" s="8">
        <v>12684</v>
      </c>
      <c r="OTP3" s="8">
        <v>12685</v>
      </c>
      <c r="OTQ3" s="8">
        <v>12686</v>
      </c>
      <c r="OTR3" s="8">
        <v>12687</v>
      </c>
      <c r="OTS3" s="8">
        <v>12688</v>
      </c>
      <c r="OTT3" s="8">
        <v>12689</v>
      </c>
      <c r="OTU3" s="8">
        <v>12690</v>
      </c>
      <c r="OTV3" s="8">
        <v>12691</v>
      </c>
      <c r="OTW3" s="8">
        <v>12692</v>
      </c>
      <c r="OTX3" s="8">
        <v>12693</v>
      </c>
      <c r="OTY3" s="8">
        <v>12694</v>
      </c>
      <c r="OTZ3" s="8">
        <v>12695</v>
      </c>
      <c r="OUA3" s="8">
        <v>12696</v>
      </c>
      <c r="OUB3" s="8">
        <v>12697</v>
      </c>
      <c r="OUC3" s="8">
        <v>12698</v>
      </c>
      <c r="OUD3" s="8">
        <v>12699</v>
      </c>
      <c r="OUE3" s="8">
        <v>12700</v>
      </c>
      <c r="OUF3" s="8">
        <v>12701</v>
      </c>
      <c r="OUG3" s="8">
        <v>12702</v>
      </c>
      <c r="OUH3" s="8">
        <v>12703</v>
      </c>
      <c r="OUI3" s="8">
        <v>12704</v>
      </c>
      <c r="OUJ3" s="8">
        <v>12705</v>
      </c>
      <c r="OUK3" s="8">
        <v>12706</v>
      </c>
      <c r="OUL3" s="8">
        <v>12707</v>
      </c>
      <c r="OUM3" s="8">
        <v>12708</v>
      </c>
      <c r="OUN3" s="8">
        <v>12709</v>
      </c>
      <c r="OUO3" s="8">
        <v>12710</v>
      </c>
      <c r="OUP3" s="8">
        <v>12711</v>
      </c>
      <c r="OUQ3" s="8">
        <v>12712</v>
      </c>
      <c r="OUR3" s="8">
        <v>12713</v>
      </c>
      <c r="OUS3" s="8">
        <v>12714</v>
      </c>
      <c r="OUT3" s="8">
        <v>12715</v>
      </c>
      <c r="OUU3" s="8">
        <v>12716</v>
      </c>
      <c r="OUV3" s="8">
        <v>12717</v>
      </c>
      <c r="OUW3" s="8">
        <v>12718</v>
      </c>
      <c r="OUX3" s="8">
        <v>12719</v>
      </c>
      <c r="OUY3" s="8">
        <v>12720</v>
      </c>
      <c r="OUZ3" s="8">
        <v>12721</v>
      </c>
      <c r="OVA3" s="8">
        <v>12722</v>
      </c>
      <c r="OVB3" s="8">
        <v>12723</v>
      </c>
      <c r="OVC3" s="8">
        <v>12724</v>
      </c>
      <c r="OVD3" s="8">
        <v>12725</v>
      </c>
      <c r="OVE3" s="8">
        <v>12726</v>
      </c>
      <c r="OVF3" s="8">
        <v>12727</v>
      </c>
      <c r="OVG3" s="8">
        <v>12728</v>
      </c>
      <c r="OVH3" s="8">
        <v>12729</v>
      </c>
      <c r="OVI3" s="8">
        <v>12730</v>
      </c>
      <c r="OVJ3" s="8">
        <v>12731</v>
      </c>
      <c r="OVK3" s="8">
        <v>12732</v>
      </c>
      <c r="OVL3" s="8">
        <v>12733</v>
      </c>
      <c r="OVM3" s="8">
        <v>12734</v>
      </c>
      <c r="OVN3" s="8">
        <v>12735</v>
      </c>
      <c r="OVO3" s="8">
        <v>12736</v>
      </c>
      <c r="OVP3" s="8">
        <v>12737</v>
      </c>
      <c r="OVQ3" s="8">
        <v>12738</v>
      </c>
      <c r="OVR3" s="8">
        <v>12739</v>
      </c>
      <c r="OVS3" s="8">
        <v>12740</v>
      </c>
      <c r="OVT3" s="8">
        <v>12741</v>
      </c>
      <c r="OVU3" s="8">
        <v>12742</v>
      </c>
      <c r="OVV3" s="8">
        <v>12743</v>
      </c>
      <c r="OVW3" s="8">
        <v>12744</v>
      </c>
      <c r="OVX3" s="8">
        <v>12745</v>
      </c>
      <c r="OVY3" s="8">
        <v>12746</v>
      </c>
      <c r="OVZ3" s="8">
        <v>12747</v>
      </c>
      <c r="OWA3" s="8">
        <v>12748</v>
      </c>
      <c r="OWB3" s="8">
        <v>12749</v>
      </c>
      <c r="OWC3" s="8">
        <v>12750</v>
      </c>
      <c r="OWD3" s="8">
        <v>12751</v>
      </c>
      <c r="OWE3" s="8">
        <v>12752</v>
      </c>
      <c r="OWF3" s="8">
        <v>12753</v>
      </c>
      <c r="OWG3" s="8">
        <v>12754</v>
      </c>
      <c r="OWH3" s="8">
        <v>12755</v>
      </c>
      <c r="OWI3" s="8">
        <v>12756</v>
      </c>
      <c r="OWJ3" s="8">
        <v>12757</v>
      </c>
      <c r="OWK3" s="8">
        <v>12758</v>
      </c>
      <c r="OWL3" s="8">
        <v>12759</v>
      </c>
      <c r="OWM3" s="8">
        <v>12760</v>
      </c>
      <c r="OWN3" s="8">
        <v>12761</v>
      </c>
      <c r="OWO3" s="8">
        <v>12762</v>
      </c>
      <c r="OWP3" s="8">
        <v>12763</v>
      </c>
      <c r="OWQ3" s="8">
        <v>12764</v>
      </c>
      <c r="OWR3" s="8">
        <v>12765</v>
      </c>
      <c r="OWS3" s="8">
        <v>12766</v>
      </c>
      <c r="OWT3" s="8">
        <v>12767</v>
      </c>
      <c r="OWU3" s="8">
        <v>12768</v>
      </c>
      <c r="OWV3" s="8">
        <v>12769</v>
      </c>
      <c r="OWW3" s="8">
        <v>12770</v>
      </c>
      <c r="OWX3" s="8">
        <v>12771</v>
      </c>
      <c r="OWY3" s="8">
        <v>12772</v>
      </c>
      <c r="OWZ3" s="8">
        <v>12773</v>
      </c>
      <c r="OXA3" s="8">
        <v>12774</v>
      </c>
      <c r="OXB3" s="8">
        <v>12775</v>
      </c>
      <c r="OXC3" s="8">
        <v>12776</v>
      </c>
      <c r="OXD3" s="8">
        <v>12777</v>
      </c>
      <c r="OXE3" s="8">
        <v>12778</v>
      </c>
      <c r="OXF3" s="8">
        <v>12779</v>
      </c>
      <c r="OXG3" s="8">
        <v>12780</v>
      </c>
      <c r="OXH3" s="8">
        <v>12781</v>
      </c>
      <c r="OXI3" s="8">
        <v>12782</v>
      </c>
      <c r="OXJ3" s="8">
        <v>12783</v>
      </c>
      <c r="OXK3" s="8">
        <v>12784</v>
      </c>
      <c r="OXL3" s="8">
        <v>12785</v>
      </c>
      <c r="OXM3" s="8">
        <v>12786</v>
      </c>
      <c r="OXN3" s="8">
        <v>12787</v>
      </c>
      <c r="OXO3" s="8">
        <v>12788</v>
      </c>
      <c r="OXP3" s="8">
        <v>12789</v>
      </c>
      <c r="OXQ3" s="8">
        <v>12790</v>
      </c>
      <c r="OXR3" s="8">
        <v>12791</v>
      </c>
      <c r="OXS3" s="8">
        <v>12792</v>
      </c>
      <c r="OXT3" s="8">
        <v>12793</v>
      </c>
      <c r="OXU3" s="8">
        <v>12794</v>
      </c>
      <c r="OXV3" s="8">
        <v>12795</v>
      </c>
      <c r="OXW3" s="8">
        <v>12796</v>
      </c>
      <c r="OXX3" s="8">
        <v>12797</v>
      </c>
      <c r="OXY3" s="8">
        <v>12798</v>
      </c>
      <c r="OXZ3" s="8">
        <v>12799</v>
      </c>
      <c r="OYA3" s="8">
        <v>12800</v>
      </c>
      <c r="OYB3" s="8">
        <v>12801</v>
      </c>
      <c r="OYC3" s="8">
        <v>12802</v>
      </c>
      <c r="OYD3" s="8">
        <v>12803</v>
      </c>
      <c r="OYE3" s="8">
        <v>12804</v>
      </c>
      <c r="OYF3" s="8">
        <v>12805</v>
      </c>
      <c r="OYG3" s="8">
        <v>12806</v>
      </c>
      <c r="OYH3" s="8">
        <v>12807</v>
      </c>
      <c r="OYI3" s="8">
        <v>12808</v>
      </c>
      <c r="OYJ3" s="8">
        <v>12809</v>
      </c>
      <c r="OYK3" s="8">
        <v>12810</v>
      </c>
      <c r="OYL3" s="8">
        <v>12811</v>
      </c>
      <c r="OYM3" s="8">
        <v>12812</v>
      </c>
      <c r="OYN3" s="8">
        <v>12813</v>
      </c>
      <c r="OYO3" s="8">
        <v>12814</v>
      </c>
      <c r="OYP3" s="8">
        <v>12815</v>
      </c>
      <c r="OYQ3" s="8">
        <v>12816</v>
      </c>
      <c r="OYR3" s="8">
        <v>12817</v>
      </c>
      <c r="OYS3" s="8">
        <v>12818</v>
      </c>
      <c r="OYT3" s="8">
        <v>12819</v>
      </c>
      <c r="OYU3" s="8">
        <v>12820</v>
      </c>
      <c r="OYV3" s="8">
        <v>12821</v>
      </c>
      <c r="OYW3" s="8">
        <v>12822</v>
      </c>
      <c r="OYX3" s="8">
        <v>12823</v>
      </c>
      <c r="OYY3" s="8">
        <v>12824</v>
      </c>
      <c r="OYZ3" s="8">
        <v>12825</v>
      </c>
      <c r="OZA3" s="8">
        <v>12826</v>
      </c>
      <c r="OZB3" s="8">
        <v>12827</v>
      </c>
      <c r="OZC3" s="8">
        <v>12828</v>
      </c>
      <c r="OZD3" s="8">
        <v>12829</v>
      </c>
      <c r="OZE3" s="8">
        <v>12830</v>
      </c>
      <c r="OZF3" s="8">
        <v>12831</v>
      </c>
      <c r="OZG3" s="8">
        <v>12832</v>
      </c>
      <c r="OZH3" s="8">
        <v>12833</v>
      </c>
      <c r="OZI3" s="8">
        <v>12834</v>
      </c>
      <c r="OZJ3" s="8">
        <v>12835</v>
      </c>
      <c r="OZK3" s="8">
        <v>12836</v>
      </c>
      <c r="OZL3" s="8">
        <v>12837</v>
      </c>
      <c r="OZM3" s="8">
        <v>12838</v>
      </c>
      <c r="OZN3" s="8">
        <v>12839</v>
      </c>
      <c r="OZO3" s="8">
        <v>12840</v>
      </c>
      <c r="OZP3" s="8">
        <v>12841</v>
      </c>
      <c r="OZQ3" s="8">
        <v>12842</v>
      </c>
      <c r="OZR3" s="8">
        <v>12843</v>
      </c>
      <c r="OZS3" s="8">
        <v>12844</v>
      </c>
      <c r="OZT3" s="8">
        <v>12845</v>
      </c>
      <c r="OZU3" s="8">
        <v>12846</v>
      </c>
      <c r="OZV3" s="8">
        <v>12847</v>
      </c>
      <c r="OZW3" s="8">
        <v>12848</v>
      </c>
      <c r="OZX3" s="8">
        <v>12849</v>
      </c>
      <c r="OZY3" s="8">
        <v>12850</v>
      </c>
      <c r="OZZ3" s="8">
        <v>12851</v>
      </c>
      <c r="PAA3" s="8">
        <v>12852</v>
      </c>
      <c r="PAB3" s="8">
        <v>12853</v>
      </c>
      <c r="PAC3" s="8">
        <v>12854</v>
      </c>
      <c r="PAD3" s="8">
        <v>12855</v>
      </c>
      <c r="PAE3" s="8">
        <v>12856</v>
      </c>
      <c r="PAF3" s="8">
        <v>12857</v>
      </c>
      <c r="PAG3" s="8">
        <v>12858</v>
      </c>
      <c r="PAH3" s="8">
        <v>12859</v>
      </c>
      <c r="PAI3" s="8">
        <v>12860</v>
      </c>
      <c r="PAJ3" s="8">
        <v>12861</v>
      </c>
      <c r="PAK3" s="8">
        <v>12862</v>
      </c>
      <c r="PAL3" s="8">
        <v>12863</v>
      </c>
      <c r="PAM3" s="8">
        <v>12864</v>
      </c>
      <c r="PAN3" s="8">
        <v>12865</v>
      </c>
      <c r="PAO3" s="8">
        <v>12866</v>
      </c>
      <c r="PAP3" s="8">
        <v>12867</v>
      </c>
      <c r="PAQ3" s="8">
        <v>12868</v>
      </c>
      <c r="PAR3" s="8">
        <v>12869</v>
      </c>
      <c r="PAS3" s="8">
        <v>12870</v>
      </c>
      <c r="PAT3" s="8">
        <v>12871</v>
      </c>
      <c r="PAU3" s="8">
        <v>12872</v>
      </c>
      <c r="PAV3" s="8">
        <v>12873</v>
      </c>
      <c r="PAW3" s="8">
        <v>12874</v>
      </c>
      <c r="PAX3" s="8">
        <v>12875</v>
      </c>
      <c r="PAY3" s="8">
        <v>12876</v>
      </c>
      <c r="PAZ3" s="8">
        <v>12877</v>
      </c>
      <c r="PBA3" s="8">
        <v>12878</v>
      </c>
      <c r="PBB3" s="8">
        <v>12879</v>
      </c>
      <c r="PBC3" s="8">
        <v>12880</v>
      </c>
      <c r="PBD3" s="8">
        <v>12881</v>
      </c>
      <c r="PBE3" s="8">
        <v>12882</v>
      </c>
      <c r="PBF3" s="8">
        <v>12883</v>
      </c>
      <c r="PBG3" s="8">
        <v>12884</v>
      </c>
      <c r="PBH3" s="8">
        <v>12885</v>
      </c>
      <c r="PBI3" s="8">
        <v>12886</v>
      </c>
      <c r="PBJ3" s="8">
        <v>12887</v>
      </c>
      <c r="PBK3" s="8">
        <v>12888</v>
      </c>
      <c r="PBL3" s="8">
        <v>12889</v>
      </c>
      <c r="PBM3" s="8">
        <v>12890</v>
      </c>
      <c r="PBN3" s="8">
        <v>12891</v>
      </c>
      <c r="PBO3" s="8">
        <v>12892</v>
      </c>
      <c r="PBP3" s="8">
        <v>12893</v>
      </c>
      <c r="PBQ3" s="8">
        <v>12894</v>
      </c>
      <c r="PBR3" s="8">
        <v>12895</v>
      </c>
      <c r="PBS3" s="8">
        <v>12896</v>
      </c>
      <c r="PBT3" s="8">
        <v>12897</v>
      </c>
      <c r="PBU3" s="8">
        <v>12898</v>
      </c>
      <c r="PBV3" s="8">
        <v>12899</v>
      </c>
      <c r="PBW3" s="8">
        <v>12900</v>
      </c>
      <c r="PBX3" s="8">
        <v>12901</v>
      </c>
      <c r="PBY3" s="8">
        <v>12902</v>
      </c>
      <c r="PBZ3" s="8">
        <v>12903</v>
      </c>
      <c r="PCA3" s="8">
        <v>12904</v>
      </c>
      <c r="PCB3" s="8">
        <v>12905</v>
      </c>
      <c r="PCC3" s="8">
        <v>12906</v>
      </c>
      <c r="PCD3" s="8">
        <v>12907</v>
      </c>
      <c r="PCE3" s="8">
        <v>12908</v>
      </c>
      <c r="PCF3" s="8">
        <v>12909</v>
      </c>
      <c r="PCG3" s="8">
        <v>12910</v>
      </c>
      <c r="PCH3" s="8">
        <v>12911</v>
      </c>
      <c r="PCI3" s="8">
        <v>12912</v>
      </c>
      <c r="PCJ3" s="8">
        <v>12913</v>
      </c>
      <c r="PCK3" s="8">
        <v>12914</v>
      </c>
      <c r="PCL3" s="8">
        <v>12915</v>
      </c>
      <c r="PCM3" s="8">
        <v>12916</v>
      </c>
      <c r="PCN3" s="8">
        <v>12917</v>
      </c>
      <c r="PCO3" s="8">
        <v>12918</v>
      </c>
      <c r="PCP3" s="8">
        <v>12919</v>
      </c>
      <c r="PCQ3" s="8">
        <v>12920</v>
      </c>
      <c r="PCR3" s="8">
        <v>12921</v>
      </c>
      <c r="PCS3" s="8">
        <v>12922</v>
      </c>
      <c r="PCT3" s="8">
        <v>12923</v>
      </c>
      <c r="PCU3" s="8">
        <v>12924</v>
      </c>
      <c r="PCV3" s="8">
        <v>12925</v>
      </c>
      <c r="PCW3" s="8">
        <v>12926</v>
      </c>
      <c r="PCX3" s="8">
        <v>12927</v>
      </c>
      <c r="PCY3" s="8">
        <v>12928</v>
      </c>
      <c r="PCZ3" s="8">
        <v>12929</v>
      </c>
      <c r="PDA3" s="8">
        <v>12930</v>
      </c>
      <c r="PDB3" s="8">
        <v>12931</v>
      </c>
      <c r="PDC3" s="8">
        <v>12932</v>
      </c>
      <c r="PDD3" s="8">
        <v>12933</v>
      </c>
      <c r="PDE3" s="8">
        <v>12934</v>
      </c>
      <c r="PDF3" s="8">
        <v>12935</v>
      </c>
      <c r="PDG3" s="8">
        <v>12936</v>
      </c>
      <c r="PDH3" s="8">
        <v>12937</v>
      </c>
      <c r="PDI3" s="8">
        <v>12938</v>
      </c>
      <c r="PDJ3" s="8">
        <v>12939</v>
      </c>
      <c r="PDK3" s="8">
        <v>12940</v>
      </c>
      <c r="PDL3" s="8">
        <v>12941</v>
      </c>
      <c r="PDM3" s="8">
        <v>12942</v>
      </c>
      <c r="PDN3" s="8">
        <v>12943</v>
      </c>
      <c r="PDO3" s="8">
        <v>12944</v>
      </c>
      <c r="PDP3" s="8">
        <v>12945</v>
      </c>
      <c r="PDQ3" s="8">
        <v>12946</v>
      </c>
      <c r="PDR3" s="8">
        <v>12947</v>
      </c>
      <c r="PDS3" s="8">
        <v>12948</v>
      </c>
      <c r="PDT3" s="8">
        <v>12949</v>
      </c>
      <c r="PDU3" s="8">
        <v>12950</v>
      </c>
      <c r="PDV3" s="8">
        <v>12951</v>
      </c>
      <c r="PDW3" s="8">
        <v>12952</v>
      </c>
      <c r="PDX3" s="8">
        <v>12953</v>
      </c>
      <c r="PDY3" s="8">
        <v>12954</v>
      </c>
      <c r="PDZ3" s="8">
        <v>12955</v>
      </c>
      <c r="PEA3" s="8">
        <v>12956</v>
      </c>
      <c r="PEB3" s="8">
        <v>12957</v>
      </c>
      <c r="PEC3" s="8">
        <v>12958</v>
      </c>
      <c r="PED3" s="8">
        <v>12959</v>
      </c>
      <c r="PEE3" s="8">
        <v>12960</v>
      </c>
      <c r="PEF3" s="8">
        <v>12961</v>
      </c>
      <c r="PEG3" s="8">
        <v>12962</v>
      </c>
      <c r="PEH3" s="8">
        <v>12963</v>
      </c>
      <c r="PEI3" s="8">
        <v>12964</v>
      </c>
      <c r="PEJ3" s="8">
        <v>12965</v>
      </c>
      <c r="PEK3" s="8">
        <v>12966</v>
      </c>
      <c r="PEL3" s="8">
        <v>12967</v>
      </c>
      <c r="PEM3" s="8">
        <v>12968</v>
      </c>
      <c r="PEN3" s="8">
        <v>12969</v>
      </c>
      <c r="PEO3" s="8">
        <v>12970</v>
      </c>
      <c r="PEP3" s="8">
        <v>12971</v>
      </c>
      <c r="PEQ3" s="8">
        <v>12972</v>
      </c>
      <c r="PER3" s="8">
        <v>12973</v>
      </c>
      <c r="PES3" s="8">
        <v>12974</v>
      </c>
      <c r="PET3" s="8">
        <v>12975</v>
      </c>
      <c r="PEU3" s="8">
        <v>12976</v>
      </c>
      <c r="PEV3" s="8">
        <v>12977</v>
      </c>
      <c r="PEW3" s="8">
        <v>12978</v>
      </c>
      <c r="PEX3" s="8">
        <v>12979</v>
      </c>
      <c r="PEY3" s="8">
        <v>12980</v>
      </c>
      <c r="PEZ3" s="8">
        <v>12981</v>
      </c>
      <c r="PFA3" s="8">
        <v>12982</v>
      </c>
      <c r="PFB3" s="8">
        <v>12983</v>
      </c>
      <c r="PFC3" s="8">
        <v>12984</v>
      </c>
      <c r="PFD3" s="8">
        <v>12985</v>
      </c>
      <c r="PFE3" s="8">
        <v>12986</v>
      </c>
      <c r="PFF3" s="8">
        <v>12987</v>
      </c>
      <c r="PFG3" s="8">
        <v>12988</v>
      </c>
      <c r="PFH3" s="8">
        <v>12989</v>
      </c>
      <c r="PFI3" s="8">
        <v>12990</v>
      </c>
      <c r="PFJ3" s="8">
        <v>12991</v>
      </c>
      <c r="PFK3" s="8">
        <v>12992</v>
      </c>
      <c r="PFL3" s="8">
        <v>12993</v>
      </c>
      <c r="PFM3" s="8">
        <v>12994</v>
      </c>
      <c r="PFN3" s="8">
        <v>12995</v>
      </c>
      <c r="PFO3" s="8">
        <v>12996</v>
      </c>
      <c r="PFP3" s="8">
        <v>12997</v>
      </c>
      <c r="PFQ3" s="8">
        <v>12998</v>
      </c>
      <c r="PFR3" s="8">
        <v>12999</v>
      </c>
      <c r="PFS3" s="8">
        <v>13000</v>
      </c>
      <c r="PFT3" s="8">
        <v>13001</v>
      </c>
      <c r="PFU3" s="8">
        <v>13002</v>
      </c>
      <c r="PFV3" s="8">
        <v>13003</v>
      </c>
      <c r="PFW3" s="8">
        <v>13004</v>
      </c>
      <c r="PFX3" s="8">
        <v>13005</v>
      </c>
      <c r="PFY3" s="8">
        <v>13006</v>
      </c>
      <c r="PFZ3" s="8">
        <v>13007</v>
      </c>
      <c r="PGA3" s="8">
        <v>13008</v>
      </c>
      <c r="PGB3" s="8">
        <v>13009</v>
      </c>
      <c r="PGC3" s="8">
        <v>13010</v>
      </c>
      <c r="PGD3" s="8">
        <v>13011</v>
      </c>
      <c r="PGE3" s="8">
        <v>13012</v>
      </c>
      <c r="PGF3" s="8">
        <v>13013</v>
      </c>
      <c r="PGG3" s="8">
        <v>13014</v>
      </c>
      <c r="PGH3" s="8">
        <v>13015</v>
      </c>
      <c r="PGI3" s="8">
        <v>13016</v>
      </c>
      <c r="PGJ3" s="8">
        <v>13017</v>
      </c>
      <c r="PGK3" s="8">
        <v>13018</v>
      </c>
      <c r="PGL3" s="8">
        <v>13019</v>
      </c>
      <c r="PGM3" s="8">
        <v>13020</v>
      </c>
      <c r="PGN3" s="8">
        <v>13021</v>
      </c>
      <c r="PGO3" s="8">
        <v>13022</v>
      </c>
      <c r="PGP3" s="8">
        <v>13023</v>
      </c>
      <c r="PGQ3" s="8">
        <v>13024</v>
      </c>
      <c r="PGR3" s="8">
        <v>13025</v>
      </c>
      <c r="PGS3" s="8">
        <v>13026</v>
      </c>
      <c r="PGT3" s="8">
        <v>13027</v>
      </c>
      <c r="PGU3" s="8">
        <v>13028</v>
      </c>
      <c r="PGV3" s="8">
        <v>13029</v>
      </c>
      <c r="PGW3" s="8">
        <v>13030</v>
      </c>
      <c r="PGX3" s="8">
        <v>13031</v>
      </c>
      <c r="PGY3" s="8">
        <v>13032</v>
      </c>
      <c r="PGZ3" s="8">
        <v>13033</v>
      </c>
      <c r="PHA3" s="8">
        <v>13034</v>
      </c>
      <c r="PHB3" s="8">
        <v>13035</v>
      </c>
      <c r="PHC3" s="8">
        <v>13036</v>
      </c>
      <c r="PHD3" s="8">
        <v>13037</v>
      </c>
      <c r="PHE3" s="8">
        <v>13038</v>
      </c>
      <c r="PHF3" s="8">
        <v>13039</v>
      </c>
      <c r="PHG3" s="8">
        <v>13040</v>
      </c>
      <c r="PHH3" s="8">
        <v>13041</v>
      </c>
      <c r="PHI3" s="8">
        <v>13042</v>
      </c>
      <c r="PHJ3" s="8">
        <v>13043</v>
      </c>
      <c r="PHK3" s="8">
        <v>13044</v>
      </c>
      <c r="PHL3" s="8">
        <v>13045</v>
      </c>
      <c r="PHM3" s="8">
        <v>13046</v>
      </c>
      <c r="PHN3" s="8">
        <v>13047</v>
      </c>
      <c r="PHO3" s="8">
        <v>13048</v>
      </c>
      <c r="PHP3" s="8">
        <v>13049</v>
      </c>
      <c r="PHQ3" s="8">
        <v>13050</v>
      </c>
      <c r="PHR3" s="8">
        <v>13051</v>
      </c>
      <c r="PHS3" s="8">
        <v>13052</v>
      </c>
      <c r="PHT3" s="8">
        <v>13053</v>
      </c>
      <c r="PHU3" s="8">
        <v>13054</v>
      </c>
      <c r="PHV3" s="8">
        <v>13055</v>
      </c>
      <c r="PHW3" s="8">
        <v>13056</v>
      </c>
      <c r="PHX3" s="8">
        <v>13057</v>
      </c>
      <c r="PHY3" s="8">
        <v>13058</v>
      </c>
      <c r="PHZ3" s="8">
        <v>13059</v>
      </c>
      <c r="PIA3" s="8">
        <v>13060</v>
      </c>
      <c r="PIB3" s="8">
        <v>13061</v>
      </c>
      <c r="PIC3" s="8">
        <v>13062</v>
      </c>
      <c r="PID3" s="8">
        <v>13063</v>
      </c>
      <c r="PIE3" s="8">
        <v>13064</v>
      </c>
      <c r="PIF3" s="8">
        <v>13065</v>
      </c>
      <c r="PIG3" s="8">
        <v>13066</v>
      </c>
      <c r="PIH3" s="8">
        <v>13067</v>
      </c>
      <c r="PII3" s="8">
        <v>13068</v>
      </c>
      <c r="PIJ3" s="8">
        <v>13069</v>
      </c>
      <c r="PIK3" s="8">
        <v>13070</v>
      </c>
      <c r="PIL3" s="8">
        <v>13071</v>
      </c>
      <c r="PIM3" s="8">
        <v>13072</v>
      </c>
      <c r="PIN3" s="8">
        <v>13073</v>
      </c>
      <c r="PIO3" s="8">
        <v>13074</v>
      </c>
      <c r="PIP3" s="8">
        <v>13075</v>
      </c>
      <c r="PIQ3" s="8">
        <v>13076</v>
      </c>
      <c r="PIR3" s="8">
        <v>13077</v>
      </c>
      <c r="PIS3" s="8">
        <v>13078</v>
      </c>
      <c r="PIT3" s="8">
        <v>13079</v>
      </c>
      <c r="PIU3" s="8">
        <v>13080</v>
      </c>
      <c r="PIV3" s="8">
        <v>13081</v>
      </c>
      <c r="PIW3" s="8">
        <v>13082</v>
      </c>
      <c r="PIX3" s="8">
        <v>13083</v>
      </c>
      <c r="PIY3" s="8">
        <v>13084</v>
      </c>
      <c r="PIZ3" s="8">
        <v>13085</v>
      </c>
      <c r="PJA3" s="8">
        <v>13086</v>
      </c>
      <c r="PJB3" s="8">
        <v>13087</v>
      </c>
      <c r="PJC3" s="8">
        <v>13088</v>
      </c>
      <c r="PJD3" s="8">
        <v>13089</v>
      </c>
      <c r="PJE3" s="8">
        <v>13090</v>
      </c>
      <c r="PJF3" s="8">
        <v>13091</v>
      </c>
      <c r="PJG3" s="8">
        <v>13092</v>
      </c>
      <c r="PJH3" s="8">
        <v>13093</v>
      </c>
      <c r="PJI3" s="8">
        <v>13094</v>
      </c>
      <c r="PJJ3" s="8">
        <v>13095</v>
      </c>
      <c r="PJK3" s="8">
        <v>13096</v>
      </c>
      <c r="PJL3" s="8">
        <v>13097</v>
      </c>
      <c r="PJM3" s="8">
        <v>13098</v>
      </c>
      <c r="PJN3" s="8">
        <v>13099</v>
      </c>
      <c r="PJO3" s="8">
        <v>13100</v>
      </c>
      <c r="PJP3" s="8">
        <v>13101</v>
      </c>
      <c r="PJQ3" s="8">
        <v>13102</v>
      </c>
      <c r="PJR3" s="8">
        <v>13103</v>
      </c>
      <c r="PJS3" s="8">
        <v>13104</v>
      </c>
      <c r="PJT3" s="8">
        <v>13105</v>
      </c>
      <c r="PJU3" s="8">
        <v>13106</v>
      </c>
      <c r="PJV3" s="8">
        <v>13107</v>
      </c>
      <c r="PJW3" s="8">
        <v>13108</v>
      </c>
      <c r="PJX3" s="8">
        <v>13109</v>
      </c>
      <c r="PJY3" s="8">
        <v>13110</v>
      </c>
      <c r="PJZ3" s="8">
        <v>13111</v>
      </c>
      <c r="PKA3" s="8">
        <v>13112</v>
      </c>
      <c r="PKB3" s="8">
        <v>13113</v>
      </c>
      <c r="PKC3" s="8">
        <v>13114</v>
      </c>
      <c r="PKD3" s="8">
        <v>13115</v>
      </c>
      <c r="PKE3" s="8">
        <v>13116</v>
      </c>
      <c r="PKF3" s="8">
        <v>13117</v>
      </c>
      <c r="PKG3" s="8">
        <v>13118</v>
      </c>
      <c r="PKH3" s="8">
        <v>13119</v>
      </c>
      <c r="PKI3" s="8">
        <v>13120</v>
      </c>
      <c r="PKJ3" s="8">
        <v>13121</v>
      </c>
      <c r="PKK3" s="8">
        <v>13122</v>
      </c>
      <c r="PKL3" s="8">
        <v>13123</v>
      </c>
      <c r="PKM3" s="8">
        <v>13124</v>
      </c>
      <c r="PKN3" s="8">
        <v>13125</v>
      </c>
      <c r="PKO3" s="8">
        <v>13126</v>
      </c>
      <c r="PKP3" s="8">
        <v>13127</v>
      </c>
      <c r="PKQ3" s="8">
        <v>13128</v>
      </c>
      <c r="PKR3" s="8">
        <v>13129</v>
      </c>
      <c r="PKS3" s="8">
        <v>13130</v>
      </c>
      <c r="PKT3" s="8">
        <v>13131</v>
      </c>
      <c r="PKU3" s="8">
        <v>13132</v>
      </c>
      <c r="PKV3" s="8">
        <v>13133</v>
      </c>
      <c r="PKW3" s="8">
        <v>13134</v>
      </c>
      <c r="PKX3" s="8">
        <v>13135</v>
      </c>
      <c r="PKY3" s="8">
        <v>13136</v>
      </c>
      <c r="PKZ3" s="8">
        <v>13137</v>
      </c>
      <c r="PLA3" s="8">
        <v>13138</v>
      </c>
      <c r="PLB3" s="8">
        <v>13139</v>
      </c>
      <c r="PLC3" s="8">
        <v>13140</v>
      </c>
      <c r="PLD3" s="8">
        <v>13141</v>
      </c>
      <c r="PLE3" s="8">
        <v>13142</v>
      </c>
      <c r="PLF3" s="8">
        <v>13143</v>
      </c>
      <c r="PLG3" s="8">
        <v>13144</v>
      </c>
      <c r="PLH3" s="8">
        <v>13145</v>
      </c>
      <c r="PLI3" s="8">
        <v>13146</v>
      </c>
      <c r="PLJ3" s="8">
        <v>13147</v>
      </c>
      <c r="PLK3" s="8">
        <v>13148</v>
      </c>
      <c r="PLL3" s="8">
        <v>13149</v>
      </c>
      <c r="PLM3" s="8">
        <v>13150</v>
      </c>
      <c r="PLN3" s="8">
        <v>13151</v>
      </c>
      <c r="PLO3" s="8">
        <v>13152</v>
      </c>
      <c r="PLP3" s="8">
        <v>13153</v>
      </c>
      <c r="PLQ3" s="8">
        <v>13154</v>
      </c>
      <c r="PLR3" s="8">
        <v>13155</v>
      </c>
      <c r="PLS3" s="8">
        <v>13156</v>
      </c>
      <c r="PLT3" s="8">
        <v>13157</v>
      </c>
      <c r="PLU3" s="8">
        <v>13158</v>
      </c>
      <c r="PLV3" s="8">
        <v>13159</v>
      </c>
      <c r="PLW3" s="8">
        <v>13160</v>
      </c>
      <c r="PLX3" s="8">
        <v>13161</v>
      </c>
      <c r="PLY3" s="8">
        <v>13162</v>
      </c>
      <c r="PLZ3" s="8">
        <v>13163</v>
      </c>
      <c r="PMA3" s="8">
        <v>13164</v>
      </c>
      <c r="PMB3" s="8">
        <v>13165</v>
      </c>
      <c r="PMC3" s="8">
        <v>13166</v>
      </c>
      <c r="PMD3" s="8">
        <v>13167</v>
      </c>
      <c r="PME3" s="8">
        <v>13168</v>
      </c>
      <c r="PMF3" s="8">
        <v>13169</v>
      </c>
      <c r="PMG3" s="8">
        <v>13170</v>
      </c>
      <c r="PMH3" s="8">
        <v>13171</v>
      </c>
      <c r="PMI3" s="8">
        <v>13172</v>
      </c>
      <c r="PMJ3" s="8">
        <v>13173</v>
      </c>
      <c r="PMK3" s="8">
        <v>13174</v>
      </c>
      <c r="PML3" s="8">
        <v>13175</v>
      </c>
      <c r="PMM3" s="8">
        <v>13176</v>
      </c>
      <c r="PMN3" s="8">
        <v>13177</v>
      </c>
      <c r="PMO3" s="8">
        <v>13178</v>
      </c>
      <c r="PMP3" s="8">
        <v>13179</v>
      </c>
      <c r="PMQ3" s="8">
        <v>13180</v>
      </c>
      <c r="PMR3" s="8">
        <v>13181</v>
      </c>
      <c r="PMS3" s="8">
        <v>13182</v>
      </c>
      <c r="PMT3" s="8">
        <v>13183</v>
      </c>
      <c r="PMU3" s="8">
        <v>13184</v>
      </c>
      <c r="PMV3" s="8">
        <v>13185</v>
      </c>
      <c r="PMW3" s="8">
        <v>13186</v>
      </c>
      <c r="PMX3" s="8">
        <v>13187</v>
      </c>
      <c r="PMY3" s="8">
        <v>13188</v>
      </c>
      <c r="PMZ3" s="8">
        <v>13189</v>
      </c>
      <c r="PNA3" s="8">
        <v>13190</v>
      </c>
      <c r="PNB3" s="8">
        <v>13191</v>
      </c>
      <c r="PNC3" s="8">
        <v>13192</v>
      </c>
      <c r="PND3" s="8">
        <v>13193</v>
      </c>
      <c r="PNE3" s="8">
        <v>13194</v>
      </c>
      <c r="PNF3" s="8">
        <v>13195</v>
      </c>
      <c r="PNG3" s="8">
        <v>13196</v>
      </c>
      <c r="PNH3" s="8">
        <v>13197</v>
      </c>
      <c r="PNI3" s="8">
        <v>13198</v>
      </c>
      <c r="PNJ3" s="8">
        <v>13199</v>
      </c>
      <c r="PNK3" s="8">
        <v>13200</v>
      </c>
      <c r="PNL3" s="8">
        <v>13201</v>
      </c>
      <c r="PNM3" s="8">
        <v>13202</v>
      </c>
      <c r="PNN3" s="8">
        <v>13203</v>
      </c>
      <c r="PNO3" s="8">
        <v>13204</v>
      </c>
      <c r="PNP3" s="8">
        <v>13205</v>
      </c>
      <c r="PNQ3" s="8">
        <v>13206</v>
      </c>
      <c r="PNR3" s="8">
        <v>13207</v>
      </c>
      <c r="PNS3" s="8">
        <v>13208</v>
      </c>
      <c r="PNT3" s="8">
        <v>13209</v>
      </c>
      <c r="PNU3" s="8">
        <v>13210</v>
      </c>
      <c r="PNV3" s="8">
        <v>13211</v>
      </c>
      <c r="PNW3" s="8">
        <v>13212</v>
      </c>
      <c r="PNX3" s="8">
        <v>13213</v>
      </c>
      <c r="PNY3" s="8">
        <v>13214</v>
      </c>
      <c r="PNZ3" s="8">
        <v>13215</v>
      </c>
      <c r="POA3" s="8">
        <v>13216</v>
      </c>
      <c r="POB3" s="8">
        <v>13217</v>
      </c>
      <c r="POC3" s="8">
        <v>13218</v>
      </c>
      <c r="POD3" s="8">
        <v>13219</v>
      </c>
      <c r="POE3" s="8">
        <v>13220</v>
      </c>
      <c r="POF3" s="8">
        <v>13221</v>
      </c>
      <c r="POG3" s="8">
        <v>13222</v>
      </c>
      <c r="POH3" s="8">
        <v>13223</v>
      </c>
      <c r="POI3" s="8">
        <v>13224</v>
      </c>
      <c r="POJ3" s="8">
        <v>13225</v>
      </c>
      <c r="POK3" s="8">
        <v>13226</v>
      </c>
      <c r="POL3" s="8">
        <v>13227</v>
      </c>
      <c r="POM3" s="8">
        <v>13228</v>
      </c>
      <c r="PON3" s="8">
        <v>13229</v>
      </c>
      <c r="POO3" s="8">
        <v>13230</v>
      </c>
      <c r="POP3" s="8">
        <v>13231</v>
      </c>
      <c r="POQ3" s="8">
        <v>13232</v>
      </c>
      <c r="POR3" s="8">
        <v>13233</v>
      </c>
      <c r="POS3" s="8">
        <v>13234</v>
      </c>
      <c r="POT3" s="8">
        <v>13235</v>
      </c>
      <c r="POU3" s="8">
        <v>13236</v>
      </c>
      <c r="POV3" s="8">
        <v>13237</v>
      </c>
      <c r="POW3" s="8">
        <v>13238</v>
      </c>
      <c r="POX3" s="8">
        <v>13239</v>
      </c>
      <c r="POY3" s="8">
        <v>13240</v>
      </c>
      <c r="POZ3" s="8">
        <v>13241</v>
      </c>
      <c r="PPA3" s="8">
        <v>13242</v>
      </c>
      <c r="PPB3" s="8">
        <v>13243</v>
      </c>
      <c r="PPC3" s="8">
        <v>13244</v>
      </c>
      <c r="PPD3" s="8">
        <v>13245</v>
      </c>
      <c r="PPE3" s="8">
        <v>13246</v>
      </c>
      <c r="PPF3" s="8">
        <v>13247</v>
      </c>
      <c r="PPG3" s="8">
        <v>13248</v>
      </c>
      <c r="PPH3" s="8">
        <v>13249</v>
      </c>
      <c r="PPI3" s="8">
        <v>13250</v>
      </c>
      <c r="PPJ3" s="8">
        <v>13251</v>
      </c>
      <c r="PPK3" s="8">
        <v>13252</v>
      </c>
      <c r="PPL3" s="8">
        <v>13253</v>
      </c>
      <c r="PPM3" s="8">
        <v>13254</v>
      </c>
      <c r="PPN3" s="8">
        <v>13255</v>
      </c>
      <c r="PPO3" s="8">
        <v>13256</v>
      </c>
      <c r="PPP3" s="8">
        <v>13257</v>
      </c>
      <c r="PPQ3" s="8">
        <v>13258</v>
      </c>
      <c r="PPR3" s="8">
        <v>13259</v>
      </c>
      <c r="PPS3" s="8">
        <v>13260</v>
      </c>
      <c r="PPT3" s="8">
        <v>13261</v>
      </c>
      <c r="PPU3" s="8">
        <v>13262</v>
      </c>
      <c r="PPV3" s="8">
        <v>13263</v>
      </c>
      <c r="PPW3" s="8">
        <v>13264</v>
      </c>
      <c r="PPX3" s="8">
        <v>13265</v>
      </c>
      <c r="PPY3" s="8">
        <v>13266</v>
      </c>
      <c r="PPZ3" s="8">
        <v>13267</v>
      </c>
      <c r="PQA3" s="8">
        <v>13268</v>
      </c>
      <c r="PQB3" s="8">
        <v>13269</v>
      </c>
      <c r="PQC3" s="8">
        <v>13270</v>
      </c>
      <c r="PQD3" s="8">
        <v>13271</v>
      </c>
      <c r="PQE3" s="8">
        <v>13272</v>
      </c>
      <c r="PQF3" s="8">
        <v>13273</v>
      </c>
      <c r="PQG3" s="8">
        <v>13274</v>
      </c>
      <c r="PQH3" s="8">
        <v>13275</v>
      </c>
      <c r="PQI3" s="8">
        <v>13276</v>
      </c>
      <c r="PQJ3" s="8">
        <v>13277</v>
      </c>
      <c r="PQK3" s="8">
        <v>13278</v>
      </c>
      <c r="PQL3" s="8">
        <v>13279</v>
      </c>
      <c r="PQM3" s="8">
        <v>13280</v>
      </c>
      <c r="PQN3" s="8">
        <v>13281</v>
      </c>
      <c r="PQO3" s="8">
        <v>13282</v>
      </c>
      <c r="PQP3" s="8">
        <v>13283</v>
      </c>
      <c r="PQQ3" s="8">
        <v>13284</v>
      </c>
      <c r="PQR3" s="8">
        <v>13285</v>
      </c>
      <c r="PQS3" s="8">
        <v>13286</v>
      </c>
      <c r="PQT3" s="8">
        <v>13287</v>
      </c>
      <c r="PQU3" s="8">
        <v>13288</v>
      </c>
      <c r="PQV3" s="8">
        <v>13289</v>
      </c>
      <c r="PQW3" s="8">
        <v>13290</v>
      </c>
      <c r="PQX3" s="8">
        <v>13291</v>
      </c>
      <c r="PQY3" s="8">
        <v>13292</v>
      </c>
      <c r="PQZ3" s="8">
        <v>13293</v>
      </c>
      <c r="PRA3" s="8">
        <v>13294</v>
      </c>
      <c r="PRB3" s="8">
        <v>13295</v>
      </c>
      <c r="PRC3" s="8">
        <v>13296</v>
      </c>
      <c r="PRD3" s="8">
        <v>13297</v>
      </c>
      <c r="PRE3" s="8">
        <v>13298</v>
      </c>
      <c r="PRF3" s="8">
        <v>13299</v>
      </c>
      <c r="PRG3" s="8">
        <v>13300</v>
      </c>
      <c r="PRH3" s="8">
        <v>13301</v>
      </c>
      <c r="PRI3" s="8">
        <v>13302</v>
      </c>
      <c r="PRJ3" s="8">
        <v>13303</v>
      </c>
      <c r="PRK3" s="8">
        <v>13304</v>
      </c>
      <c r="PRL3" s="8">
        <v>13305</v>
      </c>
      <c r="PRM3" s="8">
        <v>13306</v>
      </c>
      <c r="PRN3" s="8">
        <v>13307</v>
      </c>
      <c r="PRO3" s="8">
        <v>13308</v>
      </c>
      <c r="PRP3" s="8">
        <v>13309</v>
      </c>
      <c r="PRQ3" s="8">
        <v>13310</v>
      </c>
      <c r="PRR3" s="8">
        <v>13311</v>
      </c>
      <c r="PRS3" s="8">
        <v>13312</v>
      </c>
      <c r="PRT3" s="8">
        <v>13313</v>
      </c>
      <c r="PRU3" s="8">
        <v>13314</v>
      </c>
      <c r="PRV3" s="8">
        <v>13315</v>
      </c>
      <c r="PRW3" s="8">
        <v>13316</v>
      </c>
      <c r="PRX3" s="8">
        <v>13317</v>
      </c>
      <c r="PRY3" s="8">
        <v>13318</v>
      </c>
      <c r="PRZ3" s="8">
        <v>13319</v>
      </c>
      <c r="PSA3" s="8">
        <v>13320</v>
      </c>
      <c r="PSB3" s="8">
        <v>13321</v>
      </c>
      <c r="PSC3" s="8">
        <v>13322</v>
      </c>
      <c r="PSD3" s="8">
        <v>13323</v>
      </c>
      <c r="PSE3" s="8">
        <v>13324</v>
      </c>
      <c r="PSF3" s="8">
        <v>13325</v>
      </c>
      <c r="PSG3" s="8">
        <v>13326</v>
      </c>
      <c r="PSH3" s="8">
        <v>13327</v>
      </c>
      <c r="PSI3" s="8">
        <v>13328</v>
      </c>
      <c r="PSJ3" s="8">
        <v>13329</v>
      </c>
      <c r="PSK3" s="8">
        <v>13330</v>
      </c>
      <c r="PSL3" s="8">
        <v>13331</v>
      </c>
      <c r="PSM3" s="8">
        <v>13332</v>
      </c>
      <c r="PSN3" s="8">
        <v>13333</v>
      </c>
      <c r="PSO3" s="8">
        <v>13334</v>
      </c>
      <c r="PSP3" s="8">
        <v>13335</v>
      </c>
      <c r="PSQ3" s="8">
        <v>13336</v>
      </c>
      <c r="PSR3" s="8">
        <v>13337</v>
      </c>
      <c r="PSS3" s="8">
        <v>13338</v>
      </c>
      <c r="PST3" s="8">
        <v>13339</v>
      </c>
      <c r="PSU3" s="8">
        <v>13340</v>
      </c>
      <c r="PSV3" s="8">
        <v>13341</v>
      </c>
      <c r="PSW3" s="8">
        <v>13342</v>
      </c>
      <c r="PSX3" s="8">
        <v>13343</v>
      </c>
      <c r="PSY3" s="8">
        <v>13344</v>
      </c>
      <c r="PSZ3" s="8">
        <v>13345</v>
      </c>
      <c r="PTA3" s="8">
        <v>13346</v>
      </c>
      <c r="PTB3" s="8">
        <v>13347</v>
      </c>
      <c r="PTC3" s="8">
        <v>13348</v>
      </c>
      <c r="PTD3" s="8">
        <v>13349</v>
      </c>
      <c r="PTE3" s="8">
        <v>13350</v>
      </c>
      <c r="PTF3" s="8">
        <v>13351</v>
      </c>
      <c r="PTG3" s="8">
        <v>13352</v>
      </c>
      <c r="PTH3" s="8">
        <v>13353</v>
      </c>
      <c r="PTI3" s="8">
        <v>13354</v>
      </c>
      <c r="PTJ3" s="8">
        <v>13355</v>
      </c>
      <c r="PTK3" s="8">
        <v>13356</v>
      </c>
      <c r="PTL3" s="8">
        <v>13357</v>
      </c>
      <c r="PTM3" s="8">
        <v>13358</v>
      </c>
      <c r="PTN3" s="8">
        <v>13359</v>
      </c>
      <c r="PTO3" s="8">
        <v>13360</v>
      </c>
      <c r="PTP3" s="8">
        <v>13361</v>
      </c>
      <c r="PTQ3" s="8">
        <v>13362</v>
      </c>
      <c r="PTR3" s="8">
        <v>13363</v>
      </c>
      <c r="PTS3" s="8">
        <v>13364</v>
      </c>
      <c r="PTT3" s="8">
        <v>13365</v>
      </c>
      <c r="PTU3" s="8">
        <v>13366</v>
      </c>
      <c r="PTV3" s="8">
        <v>13367</v>
      </c>
      <c r="PTW3" s="8">
        <v>13368</v>
      </c>
      <c r="PTX3" s="8">
        <v>13369</v>
      </c>
      <c r="PTY3" s="8">
        <v>13370</v>
      </c>
      <c r="PTZ3" s="8">
        <v>13371</v>
      </c>
      <c r="PUA3" s="8">
        <v>13372</v>
      </c>
      <c r="PUB3" s="8">
        <v>13373</v>
      </c>
      <c r="PUC3" s="8">
        <v>13374</v>
      </c>
      <c r="PUD3" s="8">
        <v>13375</v>
      </c>
      <c r="PUE3" s="8">
        <v>13376</v>
      </c>
      <c r="PUF3" s="8">
        <v>13377</v>
      </c>
      <c r="PUG3" s="8">
        <v>13378</v>
      </c>
      <c r="PUH3" s="8">
        <v>13379</v>
      </c>
      <c r="PUI3" s="8">
        <v>13380</v>
      </c>
      <c r="PUJ3" s="8">
        <v>13381</v>
      </c>
      <c r="PUK3" s="8">
        <v>13382</v>
      </c>
      <c r="PUL3" s="8">
        <v>13383</v>
      </c>
      <c r="PUM3" s="8">
        <v>13384</v>
      </c>
      <c r="PUN3" s="8">
        <v>13385</v>
      </c>
      <c r="PUO3" s="8">
        <v>13386</v>
      </c>
      <c r="PUP3" s="8">
        <v>13387</v>
      </c>
      <c r="PUQ3" s="8">
        <v>13388</v>
      </c>
      <c r="PUR3" s="8">
        <v>13389</v>
      </c>
      <c r="PUS3" s="8">
        <v>13390</v>
      </c>
      <c r="PUT3" s="8">
        <v>13391</v>
      </c>
      <c r="PUU3" s="8">
        <v>13392</v>
      </c>
      <c r="PUV3" s="8">
        <v>13393</v>
      </c>
      <c r="PUW3" s="8">
        <v>13394</v>
      </c>
      <c r="PUX3" s="8">
        <v>13395</v>
      </c>
      <c r="PUY3" s="8">
        <v>13396</v>
      </c>
      <c r="PUZ3" s="8">
        <v>13397</v>
      </c>
      <c r="PVA3" s="8">
        <v>13398</v>
      </c>
      <c r="PVB3" s="8">
        <v>13399</v>
      </c>
      <c r="PVC3" s="8">
        <v>13400</v>
      </c>
      <c r="PVD3" s="8">
        <v>13401</v>
      </c>
      <c r="PVE3" s="8">
        <v>13402</v>
      </c>
      <c r="PVF3" s="8">
        <v>13403</v>
      </c>
      <c r="PVG3" s="8">
        <v>13404</v>
      </c>
      <c r="PVH3" s="8">
        <v>13405</v>
      </c>
      <c r="PVI3" s="8">
        <v>13406</v>
      </c>
      <c r="PVJ3" s="8">
        <v>13407</v>
      </c>
      <c r="PVK3" s="8">
        <v>13408</v>
      </c>
      <c r="PVL3" s="8">
        <v>13409</v>
      </c>
      <c r="PVM3" s="8">
        <v>13410</v>
      </c>
      <c r="PVN3" s="8">
        <v>13411</v>
      </c>
      <c r="PVO3" s="8">
        <v>13412</v>
      </c>
      <c r="PVP3" s="8">
        <v>13413</v>
      </c>
      <c r="PVQ3" s="8">
        <v>13414</v>
      </c>
      <c r="PVR3" s="8">
        <v>13415</v>
      </c>
      <c r="PVS3" s="8">
        <v>13416</v>
      </c>
      <c r="PVT3" s="8">
        <v>13417</v>
      </c>
      <c r="PVU3" s="8">
        <v>13418</v>
      </c>
      <c r="PVV3" s="8">
        <v>13419</v>
      </c>
      <c r="PVW3" s="8">
        <v>13420</v>
      </c>
      <c r="PVX3" s="8">
        <v>13421</v>
      </c>
      <c r="PVY3" s="8">
        <v>13422</v>
      </c>
      <c r="PVZ3" s="8">
        <v>13423</v>
      </c>
      <c r="PWA3" s="8">
        <v>13424</v>
      </c>
      <c r="PWB3" s="8">
        <v>13425</v>
      </c>
      <c r="PWC3" s="8">
        <v>13426</v>
      </c>
      <c r="PWD3" s="8">
        <v>13427</v>
      </c>
      <c r="PWE3" s="8">
        <v>13428</v>
      </c>
      <c r="PWF3" s="8">
        <v>13429</v>
      </c>
      <c r="PWG3" s="8">
        <v>13430</v>
      </c>
      <c r="PWH3" s="8">
        <v>13431</v>
      </c>
      <c r="PWI3" s="8">
        <v>13432</v>
      </c>
      <c r="PWJ3" s="8">
        <v>13433</v>
      </c>
      <c r="PWK3" s="8">
        <v>13434</v>
      </c>
      <c r="PWL3" s="8">
        <v>13435</v>
      </c>
      <c r="PWM3" s="8">
        <v>13436</v>
      </c>
      <c r="PWN3" s="8">
        <v>13437</v>
      </c>
      <c r="PWO3" s="8">
        <v>13438</v>
      </c>
      <c r="PWP3" s="8">
        <v>13439</v>
      </c>
      <c r="PWQ3" s="8">
        <v>13440</v>
      </c>
      <c r="PWR3" s="8">
        <v>13441</v>
      </c>
      <c r="PWS3" s="8">
        <v>13442</v>
      </c>
      <c r="PWT3" s="8">
        <v>13443</v>
      </c>
      <c r="PWU3" s="8">
        <v>13444</v>
      </c>
      <c r="PWV3" s="8">
        <v>13445</v>
      </c>
      <c r="PWW3" s="8">
        <v>13446</v>
      </c>
      <c r="PWX3" s="8">
        <v>13447</v>
      </c>
      <c r="PWY3" s="8">
        <v>13448</v>
      </c>
      <c r="PWZ3" s="8">
        <v>13449</v>
      </c>
      <c r="PXA3" s="8">
        <v>13450</v>
      </c>
      <c r="PXB3" s="8">
        <v>13451</v>
      </c>
      <c r="PXC3" s="8">
        <v>13452</v>
      </c>
      <c r="PXD3" s="8">
        <v>13453</v>
      </c>
      <c r="PXE3" s="8">
        <v>13454</v>
      </c>
      <c r="PXF3" s="8">
        <v>13455</v>
      </c>
      <c r="PXG3" s="8">
        <v>13456</v>
      </c>
      <c r="PXH3" s="8">
        <v>13457</v>
      </c>
      <c r="PXI3" s="8">
        <v>13458</v>
      </c>
      <c r="PXJ3" s="8">
        <v>13459</v>
      </c>
      <c r="PXK3" s="8">
        <v>13460</v>
      </c>
      <c r="PXL3" s="8">
        <v>13461</v>
      </c>
      <c r="PXM3" s="8">
        <v>13462</v>
      </c>
      <c r="PXN3" s="8">
        <v>13463</v>
      </c>
      <c r="PXO3" s="8">
        <v>13464</v>
      </c>
      <c r="PXP3" s="8">
        <v>13465</v>
      </c>
      <c r="PXQ3" s="8">
        <v>13466</v>
      </c>
      <c r="PXR3" s="8">
        <v>13467</v>
      </c>
      <c r="PXS3" s="8">
        <v>13468</v>
      </c>
      <c r="PXT3" s="8">
        <v>13469</v>
      </c>
      <c r="PXU3" s="8">
        <v>13470</v>
      </c>
      <c r="PXV3" s="8">
        <v>13471</v>
      </c>
      <c r="PXW3" s="8">
        <v>13472</v>
      </c>
      <c r="PXX3" s="8">
        <v>13473</v>
      </c>
      <c r="PXY3" s="8">
        <v>13474</v>
      </c>
      <c r="PXZ3" s="8">
        <v>13475</v>
      </c>
      <c r="PYA3" s="8">
        <v>13476</v>
      </c>
      <c r="PYB3" s="8">
        <v>13477</v>
      </c>
      <c r="PYC3" s="8">
        <v>13478</v>
      </c>
      <c r="PYD3" s="8">
        <v>13479</v>
      </c>
      <c r="PYE3" s="8">
        <v>13480</v>
      </c>
      <c r="PYF3" s="8">
        <v>13481</v>
      </c>
      <c r="PYG3" s="8">
        <v>13482</v>
      </c>
      <c r="PYH3" s="8">
        <v>13483</v>
      </c>
      <c r="PYI3" s="8">
        <v>13484</v>
      </c>
      <c r="PYJ3" s="8">
        <v>13485</v>
      </c>
      <c r="PYK3" s="8">
        <v>13486</v>
      </c>
      <c r="PYL3" s="8">
        <v>13487</v>
      </c>
      <c r="PYM3" s="8">
        <v>13488</v>
      </c>
      <c r="PYN3" s="8">
        <v>13489</v>
      </c>
      <c r="PYO3" s="8">
        <v>13490</v>
      </c>
      <c r="PYP3" s="8">
        <v>13491</v>
      </c>
      <c r="PYQ3" s="8">
        <v>13492</v>
      </c>
      <c r="PYR3" s="8">
        <v>13493</v>
      </c>
      <c r="PYS3" s="8">
        <v>13494</v>
      </c>
      <c r="PYT3" s="8">
        <v>13495</v>
      </c>
      <c r="PYU3" s="8">
        <v>13496</v>
      </c>
      <c r="PYV3" s="8">
        <v>13497</v>
      </c>
      <c r="PYW3" s="8">
        <v>13498</v>
      </c>
      <c r="PYX3" s="8">
        <v>13499</v>
      </c>
      <c r="PYY3" s="8">
        <v>13500</v>
      </c>
      <c r="PYZ3" s="8">
        <v>13501</v>
      </c>
      <c r="PZA3" s="8">
        <v>13502</v>
      </c>
      <c r="PZB3" s="8">
        <v>13503</v>
      </c>
      <c r="PZC3" s="8">
        <v>13504</v>
      </c>
      <c r="PZD3" s="8">
        <v>13505</v>
      </c>
      <c r="PZE3" s="8">
        <v>13506</v>
      </c>
      <c r="PZF3" s="8">
        <v>13507</v>
      </c>
      <c r="PZG3" s="8">
        <v>13508</v>
      </c>
      <c r="PZH3" s="8">
        <v>13509</v>
      </c>
      <c r="PZI3" s="8">
        <v>13510</v>
      </c>
      <c r="PZJ3" s="8">
        <v>13511</v>
      </c>
      <c r="PZK3" s="8">
        <v>13512</v>
      </c>
      <c r="PZL3" s="8">
        <v>13513</v>
      </c>
      <c r="PZM3" s="8">
        <v>13514</v>
      </c>
      <c r="PZN3" s="8">
        <v>13515</v>
      </c>
      <c r="PZO3" s="8">
        <v>13516</v>
      </c>
      <c r="PZP3" s="8">
        <v>13517</v>
      </c>
      <c r="PZQ3" s="8">
        <v>13518</v>
      </c>
      <c r="PZR3" s="8">
        <v>13519</v>
      </c>
      <c r="PZS3" s="8">
        <v>13520</v>
      </c>
      <c r="PZT3" s="8">
        <v>13521</v>
      </c>
      <c r="PZU3" s="8">
        <v>13522</v>
      </c>
      <c r="PZV3" s="8">
        <v>13523</v>
      </c>
      <c r="PZW3" s="8">
        <v>13524</v>
      </c>
      <c r="PZX3" s="8">
        <v>13525</v>
      </c>
      <c r="PZY3" s="8">
        <v>13526</v>
      </c>
      <c r="PZZ3" s="8">
        <v>13527</v>
      </c>
      <c r="QAA3" s="8">
        <v>13528</v>
      </c>
      <c r="QAB3" s="8">
        <v>13529</v>
      </c>
      <c r="QAC3" s="8">
        <v>13530</v>
      </c>
      <c r="QAD3" s="8">
        <v>13531</v>
      </c>
      <c r="QAE3" s="8">
        <v>13532</v>
      </c>
      <c r="QAF3" s="8">
        <v>13533</v>
      </c>
      <c r="QAG3" s="8">
        <v>13534</v>
      </c>
      <c r="QAH3" s="8">
        <v>13535</v>
      </c>
      <c r="QAI3" s="8">
        <v>13536</v>
      </c>
      <c r="QAJ3" s="8">
        <v>13537</v>
      </c>
      <c r="QAK3" s="8">
        <v>13538</v>
      </c>
      <c r="QAL3" s="8">
        <v>13539</v>
      </c>
      <c r="QAM3" s="8">
        <v>13540</v>
      </c>
      <c r="QAN3" s="8">
        <v>13541</v>
      </c>
      <c r="QAO3" s="8">
        <v>13542</v>
      </c>
      <c r="QAP3" s="8">
        <v>13543</v>
      </c>
      <c r="QAQ3" s="8">
        <v>13544</v>
      </c>
      <c r="QAR3" s="8">
        <v>13545</v>
      </c>
      <c r="QAS3" s="8">
        <v>13546</v>
      </c>
      <c r="QAT3" s="8">
        <v>13547</v>
      </c>
      <c r="QAU3" s="8">
        <v>13548</v>
      </c>
      <c r="QAV3" s="8">
        <v>13549</v>
      </c>
      <c r="QAW3" s="8">
        <v>13550</v>
      </c>
      <c r="QAX3" s="8">
        <v>13551</v>
      </c>
      <c r="QAY3" s="8">
        <v>13552</v>
      </c>
      <c r="QAZ3" s="8">
        <v>13553</v>
      </c>
      <c r="QBA3" s="8">
        <v>13554</v>
      </c>
      <c r="QBB3" s="8">
        <v>13555</v>
      </c>
      <c r="QBC3" s="8">
        <v>13556</v>
      </c>
      <c r="QBD3" s="8">
        <v>13557</v>
      </c>
      <c r="QBE3" s="8">
        <v>13558</v>
      </c>
      <c r="QBF3" s="8">
        <v>13559</v>
      </c>
      <c r="QBG3" s="8">
        <v>13560</v>
      </c>
      <c r="QBH3" s="8">
        <v>13561</v>
      </c>
      <c r="QBI3" s="8">
        <v>13562</v>
      </c>
      <c r="QBJ3" s="8">
        <v>13563</v>
      </c>
      <c r="QBK3" s="8">
        <v>13564</v>
      </c>
      <c r="QBL3" s="8">
        <v>13565</v>
      </c>
      <c r="QBM3" s="8">
        <v>13566</v>
      </c>
      <c r="QBN3" s="8">
        <v>13567</v>
      </c>
      <c r="QBO3" s="8">
        <v>13568</v>
      </c>
      <c r="QBP3" s="8">
        <v>13569</v>
      </c>
      <c r="QBQ3" s="8">
        <v>13570</v>
      </c>
      <c r="QBR3" s="8">
        <v>13571</v>
      </c>
      <c r="QBS3" s="8">
        <v>13572</v>
      </c>
      <c r="QBT3" s="8">
        <v>13573</v>
      </c>
      <c r="QBU3" s="8">
        <v>13574</v>
      </c>
      <c r="QBV3" s="8">
        <v>13575</v>
      </c>
      <c r="QBW3" s="8">
        <v>13576</v>
      </c>
      <c r="QBX3" s="8">
        <v>13577</v>
      </c>
      <c r="QBY3" s="8">
        <v>13578</v>
      </c>
      <c r="QBZ3" s="8">
        <v>13579</v>
      </c>
      <c r="QCA3" s="8">
        <v>13580</v>
      </c>
      <c r="QCB3" s="8">
        <v>13581</v>
      </c>
      <c r="QCC3" s="8">
        <v>13582</v>
      </c>
      <c r="QCD3" s="8">
        <v>13583</v>
      </c>
      <c r="QCE3" s="8">
        <v>13584</v>
      </c>
      <c r="QCF3" s="8">
        <v>13585</v>
      </c>
      <c r="QCG3" s="8">
        <v>13586</v>
      </c>
      <c r="QCH3" s="8">
        <v>13587</v>
      </c>
      <c r="QCI3" s="8">
        <v>13588</v>
      </c>
      <c r="QCJ3" s="8">
        <v>13589</v>
      </c>
      <c r="QCK3" s="8">
        <v>13590</v>
      </c>
      <c r="QCL3" s="8">
        <v>13591</v>
      </c>
      <c r="QCM3" s="8">
        <v>13592</v>
      </c>
      <c r="QCN3" s="8">
        <v>13593</v>
      </c>
      <c r="QCO3" s="8">
        <v>13594</v>
      </c>
      <c r="QCP3" s="8">
        <v>13595</v>
      </c>
      <c r="QCQ3" s="8">
        <v>13596</v>
      </c>
      <c r="QCR3" s="8">
        <v>13597</v>
      </c>
      <c r="QCS3" s="8">
        <v>13598</v>
      </c>
      <c r="QCT3" s="8">
        <v>13599</v>
      </c>
      <c r="QCU3" s="8">
        <v>13600</v>
      </c>
      <c r="QCV3" s="8">
        <v>13601</v>
      </c>
      <c r="QCW3" s="8">
        <v>13602</v>
      </c>
      <c r="QCX3" s="8">
        <v>13603</v>
      </c>
      <c r="QCY3" s="8">
        <v>13604</v>
      </c>
      <c r="QCZ3" s="8">
        <v>13605</v>
      </c>
      <c r="QDA3" s="8">
        <v>13606</v>
      </c>
      <c r="QDB3" s="8">
        <v>13607</v>
      </c>
      <c r="QDC3" s="8">
        <v>13608</v>
      </c>
      <c r="QDD3" s="8">
        <v>13609</v>
      </c>
      <c r="QDE3" s="8">
        <v>13610</v>
      </c>
      <c r="QDF3" s="8">
        <v>13611</v>
      </c>
      <c r="QDG3" s="8">
        <v>13612</v>
      </c>
      <c r="QDH3" s="8">
        <v>13613</v>
      </c>
      <c r="QDI3" s="8">
        <v>13614</v>
      </c>
      <c r="QDJ3" s="8">
        <v>13615</v>
      </c>
      <c r="QDK3" s="8">
        <v>13616</v>
      </c>
      <c r="QDL3" s="8">
        <v>13617</v>
      </c>
      <c r="QDM3" s="8">
        <v>13618</v>
      </c>
      <c r="QDN3" s="8">
        <v>13619</v>
      </c>
      <c r="QDO3" s="8">
        <v>13620</v>
      </c>
      <c r="QDP3" s="8">
        <v>13621</v>
      </c>
      <c r="QDQ3" s="8">
        <v>13622</v>
      </c>
      <c r="QDR3" s="8">
        <v>13623</v>
      </c>
      <c r="QDS3" s="8">
        <v>13624</v>
      </c>
      <c r="QDT3" s="8">
        <v>13625</v>
      </c>
      <c r="QDU3" s="8">
        <v>13626</v>
      </c>
      <c r="QDV3" s="8">
        <v>13627</v>
      </c>
      <c r="QDW3" s="8">
        <v>13628</v>
      </c>
      <c r="QDX3" s="8">
        <v>13629</v>
      </c>
      <c r="QDY3" s="8">
        <v>13630</v>
      </c>
      <c r="QDZ3" s="8">
        <v>13631</v>
      </c>
      <c r="QEA3" s="8">
        <v>13632</v>
      </c>
      <c r="QEB3" s="8">
        <v>13633</v>
      </c>
      <c r="QEC3" s="8">
        <v>13634</v>
      </c>
      <c r="QED3" s="8">
        <v>13635</v>
      </c>
      <c r="QEE3" s="8">
        <v>13636</v>
      </c>
      <c r="QEF3" s="8">
        <v>13637</v>
      </c>
      <c r="QEG3" s="8">
        <v>13638</v>
      </c>
      <c r="QEH3" s="8">
        <v>13639</v>
      </c>
      <c r="QEI3" s="8">
        <v>13640</v>
      </c>
      <c r="QEJ3" s="8">
        <v>13641</v>
      </c>
      <c r="QEK3" s="8">
        <v>13642</v>
      </c>
      <c r="QEL3" s="8">
        <v>13643</v>
      </c>
      <c r="QEM3" s="8">
        <v>13644</v>
      </c>
      <c r="QEN3" s="8">
        <v>13645</v>
      </c>
      <c r="QEO3" s="8">
        <v>13646</v>
      </c>
      <c r="QEP3" s="8">
        <v>13647</v>
      </c>
      <c r="QEQ3" s="8">
        <v>13648</v>
      </c>
      <c r="QER3" s="8">
        <v>13649</v>
      </c>
      <c r="QES3" s="8">
        <v>13650</v>
      </c>
      <c r="QET3" s="8">
        <v>13651</v>
      </c>
      <c r="QEU3" s="8">
        <v>13652</v>
      </c>
      <c r="QEV3" s="8">
        <v>13653</v>
      </c>
      <c r="QEW3" s="8">
        <v>13654</v>
      </c>
      <c r="QEX3" s="8">
        <v>13655</v>
      </c>
      <c r="QEY3" s="8">
        <v>13656</v>
      </c>
      <c r="QEZ3" s="8">
        <v>13657</v>
      </c>
      <c r="QFA3" s="8">
        <v>13658</v>
      </c>
      <c r="QFB3" s="8">
        <v>13659</v>
      </c>
      <c r="QFC3" s="8">
        <v>13660</v>
      </c>
      <c r="QFD3" s="8">
        <v>13661</v>
      </c>
      <c r="QFE3" s="8">
        <v>13662</v>
      </c>
      <c r="QFF3" s="8">
        <v>13663</v>
      </c>
      <c r="QFG3" s="8">
        <v>13664</v>
      </c>
      <c r="QFH3" s="8">
        <v>13665</v>
      </c>
      <c r="QFI3" s="8">
        <v>13666</v>
      </c>
      <c r="QFJ3" s="8">
        <v>13667</v>
      </c>
      <c r="QFK3" s="8">
        <v>13668</v>
      </c>
      <c r="QFL3" s="8">
        <v>13669</v>
      </c>
      <c r="QFM3" s="8">
        <v>13670</v>
      </c>
      <c r="QFN3" s="8">
        <v>13671</v>
      </c>
      <c r="QFO3" s="8">
        <v>13672</v>
      </c>
      <c r="QFP3" s="8">
        <v>13673</v>
      </c>
      <c r="QFQ3" s="8">
        <v>13674</v>
      </c>
      <c r="QFR3" s="8">
        <v>13675</v>
      </c>
      <c r="QFS3" s="8">
        <v>13676</v>
      </c>
      <c r="QFT3" s="8">
        <v>13677</v>
      </c>
      <c r="QFU3" s="8">
        <v>13678</v>
      </c>
      <c r="QFV3" s="8">
        <v>13679</v>
      </c>
      <c r="QFW3" s="8">
        <v>13680</v>
      </c>
      <c r="QFX3" s="8">
        <v>13681</v>
      </c>
      <c r="QFY3" s="8">
        <v>13682</v>
      </c>
      <c r="QFZ3" s="8">
        <v>13683</v>
      </c>
      <c r="QGA3" s="8">
        <v>13684</v>
      </c>
      <c r="QGB3" s="8">
        <v>13685</v>
      </c>
      <c r="QGC3" s="8">
        <v>13686</v>
      </c>
      <c r="QGD3" s="8">
        <v>13687</v>
      </c>
      <c r="QGE3" s="8">
        <v>13688</v>
      </c>
      <c r="QGF3" s="8">
        <v>13689</v>
      </c>
      <c r="QGG3" s="8">
        <v>13690</v>
      </c>
      <c r="QGH3" s="8">
        <v>13691</v>
      </c>
      <c r="QGI3" s="8">
        <v>13692</v>
      </c>
      <c r="QGJ3" s="8">
        <v>13693</v>
      </c>
      <c r="QGK3" s="8">
        <v>13694</v>
      </c>
      <c r="QGL3" s="8">
        <v>13695</v>
      </c>
      <c r="QGM3" s="8">
        <v>13696</v>
      </c>
      <c r="QGN3" s="8">
        <v>13697</v>
      </c>
      <c r="QGO3" s="8">
        <v>13698</v>
      </c>
      <c r="QGP3" s="8">
        <v>13699</v>
      </c>
      <c r="QGQ3" s="8">
        <v>13700</v>
      </c>
      <c r="QGR3" s="8">
        <v>13701</v>
      </c>
      <c r="QGS3" s="8">
        <v>13702</v>
      </c>
      <c r="QGT3" s="8">
        <v>13703</v>
      </c>
      <c r="QGU3" s="8">
        <v>13704</v>
      </c>
      <c r="QGV3" s="8">
        <v>13705</v>
      </c>
      <c r="QGW3" s="8">
        <v>13706</v>
      </c>
      <c r="QGX3" s="8">
        <v>13707</v>
      </c>
      <c r="QGY3" s="8">
        <v>13708</v>
      </c>
      <c r="QGZ3" s="8">
        <v>13709</v>
      </c>
      <c r="QHA3" s="8">
        <v>13710</v>
      </c>
      <c r="QHB3" s="8">
        <v>13711</v>
      </c>
      <c r="QHC3" s="8">
        <v>13712</v>
      </c>
      <c r="QHD3" s="8">
        <v>13713</v>
      </c>
      <c r="QHE3" s="8">
        <v>13714</v>
      </c>
      <c r="QHF3" s="8">
        <v>13715</v>
      </c>
      <c r="QHG3" s="8">
        <v>13716</v>
      </c>
      <c r="QHH3" s="8">
        <v>13717</v>
      </c>
      <c r="QHI3" s="8">
        <v>13718</v>
      </c>
      <c r="QHJ3" s="8">
        <v>13719</v>
      </c>
      <c r="QHK3" s="8">
        <v>13720</v>
      </c>
      <c r="QHL3" s="8">
        <v>13721</v>
      </c>
      <c r="QHM3" s="8">
        <v>13722</v>
      </c>
      <c r="QHN3" s="8">
        <v>13723</v>
      </c>
      <c r="QHO3" s="8">
        <v>13724</v>
      </c>
      <c r="QHP3" s="8">
        <v>13725</v>
      </c>
      <c r="QHQ3" s="8">
        <v>13726</v>
      </c>
      <c r="QHR3" s="8">
        <v>13727</v>
      </c>
      <c r="QHS3" s="8">
        <v>13728</v>
      </c>
      <c r="QHT3" s="8">
        <v>13729</v>
      </c>
      <c r="QHU3" s="8">
        <v>13730</v>
      </c>
      <c r="QHV3" s="8">
        <v>13731</v>
      </c>
      <c r="QHW3" s="8">
        <v>13732</v>
      </c>
      <c r="QHX3" s="8">
        <v>13733</v>
      </c>
      <c r="QHY3" s="8">
        <v>13734</v>
      </c>
      <c r="QHZ3" s="8">
        <v>13735</v>
      </c>
      <c r="QIA3" s="8">
        <v>13736</v>
      </c>
      <c r="QIB3" s="8">
        <v>13737</v>
      </c>
      <c r="QIC3" s="8">
        <v>13738</v>
      </c>
      <c r="QID3" s="8">
        <v>13739</v>
      </c>
      <c r="QIE3" s="8">
        <v>13740</v>
      </c>
      <c r="QIF3" s="8">
        <v>13741</v>
      </c>
      <c r="QIG3" s="8">
        <v>13742</v>
      </c>
      <c r="QIH3" s="8">
        <v>13743</v>
      </c>
      <c r="QII3" s="8">
        <v>13744</v>
      </c>
      <c r="QIJ3" s="8">
        <v>13745</v>
      </c>
      <c r="QIK3" s="8">
        <v>13746</v>
      </c>
      <c r="QIL3" s="8">
        <v>13747</v>
      </c>
      <c r="QIM3" s="8">
        <v>13748</v>
      </c>
      <c r="QIN3" s="8">
        <v>13749</v>
      </c>
      <c r="QIO3" s="8">
        <v>13750</v>
      </c>
      <c r="QIP3" s="8">
        <v>13751</v>
      </c>
      <c r="QIQ3" s="8">
        <v>13752</v>
      </c>
      <c r="QIR3" s="8">
        <v>13753</v>
      </c>
      <c r="QIS3" s="8">
        <v>13754</v>
      </c>
      <c r="QIT3" s="8">
        <v>13755</v>
      </c>
      <c r="QIU3" s="8">
        <v>13756</v>
      </c>
      <c r="QIV3" s="8">
        <v>13757</v>
      </c>
      <c r="QIW3" s="8">
        <v>13758</v>
      </c>
      <c r="QIX3" s="8">
        <v>13759</v>
      </c>
      <c r="QIY3" s="8">
        <v>13760</v>
      </c>
      <c r="QIZ3" s="8">
        <v>13761</v>
      </c>
      <c r="QJA3" s="8">
        <v>13762</v>
      </c>
      <c r="QJB3" s="8">
        <v>13763</v>
      </c>
      <c r="QJC3" s="8">
        <v>13764</v>
      </c>
      <c r="QJD3" s="8">
        <v>13765</v>
      </c>
      <c r="QJE3" s="8">
        <v>13766</v>
      </c>
      <c r="QJF3" s="8">
        <v>13767</v>
      </c>
      <c r="QJG3" s="8">
        <v>13768</v>
      </c>
      <c r="QJH3" s="8">
        <v>13769</v>
      </c>
      <c r="QJI3" s="8">
        <v>13770</v>
      </c>
      <c r="QJJ3" s="8">
        <v>13771</v>
      </c>
      <c r="QJK3" s="8">
        <v>13772</v>
      </c>
      <c r="QJL3" s="8">
        <v>13773</v>
      </c>
      <c r="QJM3" s="8">
        <v>13774</v>
      </c>
      <c r="QJN3" s="8">
        <v>13775</v>
      </c>
      <c r="QJO3" s="8">
        <v>13776</v>
      </c>
      <c r="QJP3" s="8">
        <v>13777</v>
      </c>
      <c r="QJQ3" s="8">
        <v>13778</v>
      </c>
      <c r="QJR3" s="8">
        <v>13779</v>
      </c>
      <c r="QJS3" s="8">
        <v>13780</v>
      </c>
      <c r="QJT3" s="8">
        <v>13781</v>
      </c>
      <c r="QJU3" s="8">
        <v>13782</v>
      </c>
      <c r="QJV3" s="8">
        <v>13783</v>
      </c>
      <c r="QJW3" s="8">
        <v>13784</v>
      </c>
      <c r="QJX3" s="8">
        <v>13785</v>
      </c>
      <c r="QJY3" s="8">
        <v>13786</v>
      </c>
      <c r="QJZ3" s="8">
        <v>13787</v>
      </c>
      <c r="QKA3" s="8">
        <v>13788</v>
      </c>
      <c r="QKB3" s="8">
        <v>13789</v>
      </c>
      <c r="QKC3" s="8">
        <v>13790</v>
      </c>
      <c r="QKD3" s="8">
        <v>13791</v>
      </c>
      <c r="QKE3" s="8">
        <v>13792</v>
      </c>
      <c r="QKF3" s="8">
        <v>13793</v>
      </c>
      <c r="QKG3" s="8">
        <v>13794</v>
      </c>
      <c r="QKH3" s="8">
        <v>13795</v>
      </c>
      <c r="QKI3" s="8">
        <v>13796</v>
      </c>
      <c r="QKJ3" s="8">
        <v>13797</v>
      </c>
      <c r="QKK3" s="8">
        <v>13798</v>
      </c>
      <c r="QKL3" s="8">
        <v>13799</v>
      </c>
      <c r="QKM3" s="8">
        <v>13800</v>
      </c>
      <c r="QKN3" s="8">
        <v>13801</v>
      </c>
      <c r="QKO3" s="8">
        <v>13802</v>
      </c>
      <c r="QKP3" s="8">
        <v>13803</v>
      </c>
      <c r="QKQ3" s="8">
        <v>13804</v>
      </c>
      <c r="QKR3" s="8">
        <v>13805</v>
      </c>
      <c r="QKS3" s="8">
        <v>13806</v>
      </c>
      <c r="QKT3" s="8">
        <v>13807</v>
      </c>
      <c r="QKU3" s="8">
        <v>13808</v>
      </c>
      <c r="QKV3" s="8">
        <v>13809</v>
      </c>
      <c r="QKW3" s="8">
        <v>13810</v>
      </c>
      <c r="QKX3" s="8">
        <v>13811</v>
      </c>
      <c r="QKY3" s="8">
        <v>13812</v>
      </c>
      <c r="QKZ3" s="8">
        <v>13813</v>
      </c>
      <c r="QLA3" s="8">
        <v>13814</v>
      </c>
      <c r="QLB3" s="8">
        <v>13815</v>
      </c>
      <c r="QLC3" s="8">
        <v>13816</v>
      </c>
      <c r="QLD3" s="8">
        <v>13817</v>
      </c>
      <c r="QLE3" s="8">
        <v>13818</v>
      </c>
      <c r="QLF3" s="8">
        <v>13819</v>
      </c>
      <c r="QLG3" s="8">
        <v>13820</v>
      </c>
      <c r="QLH3" s="8">
        <v>13821</v>
      </c>
      <c r="QLI3" s="8">
        <v>13822</v>
      </c>
      <c r="QLJ3" s="8">
        <v>13823</v>
      </c>
      <c r="QLK3" s="8">
        <v>13824</v>
      </c>
      <c r="QLL3" s="8">
        <v>13825</v>
      </c>
      <c r="QLM3" s="8">
        <v>13826</v>
      </c>
      <c r="QLN3" s="8">
        <v>13827</v>
      </c>
      <c r="QLO3" s="8">
        <v>13828</v>
      </c>
      <c r="QLP3" s="8">
        <v>13829</v>
      </c>
      <c r="QLQ3" s="8">
        <v>13830</v>
      </c>
      <c r="QLR3" s="8">
        <v>13831</v>
      </c>
      <c r="QLS3" s="8">
        <v>13832</v>
      </c>
      <c r="QLT3" s="8">
        <v>13833</v>
      </c>
      <c r="QLU3" s="8">
        <v>13834</v>
      </c>
      <c r="QLV3" s="8">
        <v>13835</v>
      </c>
      <c r="QLW3" s="8">
        <v>13836</v>
      </c>
      <c r="QLX3" s="8">
        <v>13837</v>
      </c>
      <c r="QLY3" s="8">
        <v>13838</v>
      </c>
      <c r="QLZ3" s="8">
        <v>13839</v>
      </c>
      <c r="QMA3" s="8">
        <v>13840</v>
      </c>
      <c r="QMB3" s="8">
        <v>13841</v>
      </c>
      <c r="QMC3" s="8">
        <v>13842</v>
      </c>
      <c r="QMD3" s="8">
        <v>13843</v>
      </c>
      <c r="QME3" s="8">
        <v>13844</v>
      </c>
      <c r="QMF3" s="8">
        <v>13845</v>
      </c>
      <c r="QMG3" s="8">
        <v>13846</v>
      </c>
      <c r="QMH3" s="8">
        <v>13847</v>
      </c>
      <c r="QMI3" s="8">
        <v>13848</v>
      </c>
      <c r="QMJ3" s="8">
        <v>13849</v>
      </c>
      <c r="QMK3" s="8">
        <v>13850</v>
      </c>
      <c r="QML3" s="8">
        <v>13851</v>
      </c>
      <c r="QMM3" s="8">
        <v>13852</v>
      </c>
      <c r="QMN3" s="8">
        <v>13853</v>
      </c>
      <c r="QMO3" s="8">
        <v>13854</v>
      </c>
      <c r="QMP3" s="8">
        <v>13855</v>
      </c>
      <c r="QMQ3" s="8">
        <v>13856</v>
      </c>
      <c r="QMR3" s="8">
        <v>13857</v>
      </c>
      <c r="QMS3" s="8">
        <v>13858</v>
      </c>
      <c r="QMT3" s="8">
        <v>13859</v>
      </c>
      <c r="QMU3" s="8">
        <v>13860</v>
      </c>
      <c r="QMV3" s="8">
        <v>13861</v>
      </c>
      <c r="QMW3" s="8">
        <v>13862</v>
      </c>
      <c r="QMX3" s="8">
        <v>13863</v>
      </c>
      <c r="QMY3" s="8">
        <v>13864</v>
      </c>
      <c r="QMZ3" s="8">
        <v>13865</v>
      </c>
      <c r="QNA3" s="8">
        <v>13866</v>
      </c>
      <c r="QNB3" s="8">
        <v>13867</v>
      </c>
      <c r="QNC3" s="8">
        <v>13868</v>
      </c>
      <c r="QND3" s="8">
        <v>13869</v>
      </c>
      <c r="QNE3" s="8">
        <v>13870</v>
      </c>
      <c r="QNF3" s="8">
        <v>13871</v>
      </c>
      <c r="QNG3" s="8">
        <v>13872</v>
      </c>
      <c r="QNH3" s="8">
        <v>13873</v>
      </c>
      <c r="QNI3" s="8">
        <v>13874</v>
      </c>
      <c r="QNJ3" s="8">
        <v>13875</v>
      </c>
      <c r="QNK3" s="8">
        <v>13876</v>
      </c>
      <c r="QNL3" s="8">
        <v>13877</v>
      </c>
      <c r="QNM3" s="8">
        <v>13878</v>
      </c>
      <c r="QNN3" s="8">
        <v>13879</v>
      </c>
      <c r="QNO3" s="8">
        <v>13880</v>
      </c>
      <c r="QNP3" s="8">
        <v>13881</v>
      </c>
      <c r="QNQ3" s="8">
        <v>13882</v>
      </c>
      <c r="QNR3" s="8">
        <v>13883</v>
      </c>
      <c r="QNS3" s="8">
        <v>13884</v>
      </c>
      <c r="QNT3" s="8">
        <v>13885</v>
      </c>
      <c r="QNU3" s="8">
        <v>13886</v>
      </c>
      <c r="QNV3" s="8">
        <v>13887</v>
      </c>
      <c r="QNW3" s="8">
        <v>13888</v>
      </c>
      <c r="QNX3" s="8">
        <v>13889</v>
      </c>
      <c r="QNY3" s="8">
        <v>13890</v>
      </c>
      <c r="QNZ3" s="8">
        <v>13891</v>
      </c>
      <c r="QOA3" s="8">
        <v>13892</v>
      </c>
      <c r="QOB3" s="8">
        <v>13893</v>
      </c>
      <c r="QOC3" s="8">
        <v>13894</v>
      </c>
      <c r="QOD3" s="8">
        <v>13895</v>
      </c>
      <c r="QOE3" s="8">
        <v>13896</v>
      </c>
      <c r="QOF3" s="8">
        <v>13897</v>
      </c>
      <c r="QOG3" s="8">
        <v>13898</v>
      </c>
      <c r="QOH3" s="8">
        <v>13899</v>
      </c>
      <c r="QOI3" s="8">
        <v>13900</v>
      </c>
      <c r="QOJ3" s="8">
        <v>13901</v>
      </c>
      <c r="QOK3" s="8">
        <v>13902</v>
      </c>
      <c r="QOL3" s="8">
        <v>13903</v>
      </c>
      <c r="QOM3" s="8">
        <v>13904</v>
      </c>
      <c r="QON3" s="8">
        <v>13905</v>
      </c>
      <c r="QOO3" s="8">
        <v>13906</v>
      </c>
      <c r="QOP3" s="8">
        <v>13907</v>
      </c>
      <c r="QOQ3" s="8">
        <v>13908</v>
      </c>
      <c r="QOR3" s="8">
        <v>13909</v>
      </c>
      <c r="QOS3" s="8">
        <v>13910</v>
      </c>
      <c r="QOT3" s="8">
        <v>13911</v>
      </c>
      <c r="QOU3" s="8">
        <v>13912</v>
      </c>
      <c r="QOV3" s="8">
        <v>13913</v>
      </c>
      <c r="QOW3" s="8">
        <v>13914</v>
      </c>
      <c r="QOX3" s="8">
        <v>13915</v>
      </c>
      <c r="QOY3" s="8">
        <v>13916</v>
      </c>
      <c r="QOZ3" s="8">
        <v>13917</v>
      </c>
      <c r="QPA3" s="8">
        <v>13918</v>
      </c>
      <c r="QPB3" s="8">
        <v>13919</v>
      </c>
      <c r="QPC3" s="8">
        <v>13920</v>
      </c>
      <c r="QPD3" s="8">
        <v>13921</v>
      </c>
      <c r="QPE3" s="8">
        <v>13922</v>
      </c>
      <c r="QPF3" s="8">
        <v>13923</v>
      </c>
      <c r="QPG3" s="8">
        <v>13924</v>
      </c>
      <c r="QPH3" s="8">
        <v>13925</v>
      </c>
      <c r="QPI3" s="8">
        <v>13926</v>
      </c>
      <c r="QPJ3" s="8">
        <v>13927</v>
      </c>
      <c r="QPK3" s="8">
        <v>13928</v>
      </c>
      <c r="QPL3" s="8">
        <v>13929</v>
      </c>
      <c r="QPM3" s="8">
        <v>13930</v>
      </c>
      <c r="QPN3" s="8">
        <v>13931</v>
      </c>
      <c r="QPO3" s="8">
        <v>13932</v>
      </c>
      <c r="QPP3" s="8">
        <v>13933</v>
      </c>
      <c r="QPQ3" s="8">
        <v>13934</v>
      </c>
      <c r="QPR3" s="8">
        <v>13935</v>
      </c>
      <c r="QPS3" s="8">
        <v>13936</v>
      </c>
      <c r="QPT3" s="8">
        <v>13937</v>
      </c>
      <c r="QPU3" s="8">
        <v>13938</v>
      </c>
      <c r="QPV3" s="8">
        <v>13939</v>
      </c>
      <c r="QPW3" s="8">
        <v>13940</v>
      </c>
      <c r="QPX3" s="8">
        <v>13941</v>
      </c>
      <c r="QPY3" s="8">
        <v>13942</v>
      </c>
      <c r="QPZ3" s="8">
        <v>13943</v>
      </c>
      <c r="QQA3" s="8">
        <v>13944</v>
      </c>
      <c r="QQB3" s="8">
        <v>13945</v>
      </c>
      <c r="QQC3" s="8">
        <v>13946</v>
      </c>
      <c r="QQD3" s="8">
        <v>13947</v>
      </c>
      <c r="QQE3" s="8">
        <v>13948</v>
      </c>
      <c r="QQF3" s="8">
        <v>13949</v>
      </c>
      <c r="QQG3" s="8">
        <v>13950</v>
      </c>
      <c r="QQH3" s="8">
        <v>13951</v>
      </c>
      <c r="QQI3" s="8">
        <v>13952</v>
      </c>
      <c r="QQJ3" s="8">
        <v>13953</v>
      </c>
      <c r="QQK3" s="8">
        <v>13954</v>
      </c>
      <c r="QQL3" s="8">
        <v>13955</v>
      </c>
      <c r="QQM3" s="8">
        <v>13956</v>
      </c>
      <c r="QQN3" s="8">
        <v>13957</v>
      </c>
      <c r="QQO3" s="8">
        <v>13958</v>
      </c>
      <c r="QQP3" s="8">
        <v>13959</v>
      </c>
      <c r="QQQ3" s="8">
        <v>13960</v>
      </c>
      <c r="QQR3" s="8">
        <v>13961</v>
      </c>
      <c r="QQS3" s="8">
        <v>13962</v>
      </c>
      <c r="QQT3" s="8">
        <v>13963</v>
      </c>
      <c r="QQU3" s="8">
        <v>13964</v>
      </c>
      <c r="QQV3" s="8">
        <v>13965</v>
      </c>
      <c r="QQW3" s="8">
        <v>13966</v>
      </c>
      <c r="QQX3" s="8">
        <v>13967</v>
      </c>
      <c r="QQY3" s="8">
        <v>13968</v>
      </c>
      <c r="QQZ3" s="8">
        <v>13969</v>
      </c>
      <c r="QRA3" s="8">
        <v>13970</v>
      </c>
      <c r="QRB3" s="8">
        <v>13971</v>
      </c>
      <c r="QRC3" s="8">
        <v>13972</v>
      </c>
      <c r="QRD3" s="8">
        <v>13973</v>
      </c>
      <c r="QRE3" s="8">
        <v>13974</v>
      </c>
      <c r="QRF3" s="8">
        <v>13975</v>
      </c>
      <c r="QRG3" s="8">
        <v>13976</v>
      </c>
      <c r="QRH3" s="8">
        <v>13977</v>
      </c>
      <c r="QRI3" s="8">
        <v>13978</v>
      </c>
      <c r="QRJ3" s="8">
        <v>13979</v>
      </c>
      <c r="QRK3" s="8">
        <v>13980</v>
      </c>
      <c r="QRL3" s="8">
        <v>13981</v>
      </c>
      <c r="QRM3" s="8">
        <v>13982</v>
      </c>
      <c r="QRN3" s="8">
        <v>13983</v>
      </c>
      <c r="QRO3" s="8">
        <v>13984</v>
      </c>
      <c r="QRP3" s="8">
        <v>13985</v>
      </c>
      <c r="QRQ3" s="8">
        <v>13986</v>
      </c>
      <c r="QRR3" s="8">
        <v>13987</v>
      </c>
      <c r="QRS3" s="8">
        <v>13988</v>
      </c>
      <c r="QRT3" s="8">
        <v>13989</v>
      </c>
      <c r="QRU3" s="8">
        <v>13990</v>
      </c>
      <c r="QRV3" s="8">
        <v>13991</v>
      </c>
      <c r="QRW3" s="8">
        <v>13992</v>
      </c>
      <c r="QRX3" s="8">
        <v>13993</v>
      </c>
      <c r="QRY3" s="8">
        <v>13994</v>
      </c>
      <c r="QRZ3" s="8">
        <v>13995</v>
      </c>
      <c r="QSA3" s="8">
        <v>13996</v>
      </c>
      <c r="QSB3" s="8">
        <v>13997</v>
      </c>
      <c r="QSC3" s="8">
        <v>13998</v>
      </c>
      <c r="QSD3" s="8">
        <v>13999</v>
      </c>
      <c r="QSE3" s="8">
        <v>14000</v>
      </c>
      <c r="QSF3" s="8">
        <v>14001</v>
      </c>
      <c r="QSG3" s="8">
        <v>14002</v>
      </c>
      <c r="QSH3" s="8">
        <v>14003</v>
      </c>
      <c r="QSI3" s="8">
        <v>14004</v>
      </c>
      <c r="QSJ3" s="8">
        <v>14005</v>
      </c>
      <c r="QSK3" s="8">
        <v>14006</v>
      </c>
      <c r="QSL3" s="8">
        <v>14007</v>
      </c>
      <c r="QSM3" s="8">
        <v>14008</v>
      </c>
      <c r="QSN3" s="8">
        <v>14009</v>
      </c>
      <c r="QSO3" s="8">
        <v>14010</v>
      </c>
      <c r="QSP3" s="8">
        <v>14011</v>
      </c>
      <c r="QSQ3" s="8">
        <v>14012</v>
      </c>
      <c r="QSR3" s="8">
        <v>14013</v>
      </c>
      <c r="QSS3" s="8">
        <v>14014</v>
      </c>
      <c r="QST3" s="8">
        <v>14015</v>
      </c>
      <c r="QSU3" s="8">
        <v>14016</v>
      </c>
      <c r="QSV3" s="8">
        <v>14017</v>
      </c>
      <c r="QSW3" s="8">
        <v>14018</v>
      </c>
      <c r="QSX3" s="8">
        <v>14019</v>
      </c>
      <c r="QSY3" s="8">
        <v>14020</v>
      </c>
      <c r="QSZ3" s="8">
        <v>14021</v>
      </c>
      <c r="QTA3" s="8">
        <v>14022</v>
      </c>
      <c r="QTB3" s="8">
        <v>14023</v>
      </c>
      <c r="QTC3" s="8">
        <v>14024</v>
      </c>
      <c r="QTD3" s="8">
        <v>14025</v>
      </c>
      <c r="QTE3" s="8">
        <v>14026</v>
      </c>
      <c r="QTF3" s="8">
        <v>14027</v>
      </c>
      <c r="QTG3" s="8">
        <v>14028</v>
      </c>
      <c r="QTH3" s="8">
        <v>14029</v>
      </c>
      <c r="QTI3" s="8">
        <v>14030</v>
      </c>
      <c r="QTJ3" s="8">
        <v>14031</v>
      </c>
      <c r="QTK3" s="8">
        <v>14032</v>
      </c>
      <c r="QTL3" s="8">
        <v>14033</v>
      </c>
      <c r="QTM3" s="8">
        <v>14034</v>
      </c>
      <c r="QTN3" s="8">
        <v>14035</v>
      </c>
      <c r="QTO3" s="8">
        <v>14036</v>
      </c>
      <c r="QTP3" s="8">
        <v>14037</v>
      </c>
      <c r="QTQ3" s="8">
        <v>14038</v>
      </c>
      <c r="QTR3" s="8">
        <v>14039</v>
      </c>
      <c r="QTS3" s="8">
        <v>14040</v>
      </c>
      <c r="QTT3" s="8">
        <v>14041</v>
      </c>
      <c r="QTU3" s="8">
        <v>14042</v>
      </c>
      <c r="QTV3" s="8">
        <v>14043</v>
      </c>
      <c r="QTW3" s="8">
        <v>14044</v>
      </c>
      <c r="QTX3" s="8">
        <v>14045</v>
      </c>
      <c r="QTY3" s="8">
        <v>14046</v>
      </c>
      <c r="QTZ3" s="8">
        <v>14047</v>
      </c>
      <c r="QUA3" s="8">
        <v>14048</v>
      </c>
      <c r="QUB3" s="8">
        <v>14049</v>
      </c>
      <c r="QUC3" s="8">
        <v>14050</v>
      </c>
      <c r="QUD3" s="8">
        <v>14051</v>
      </c>
      <c r="QUE3" s="8">
        <v>14052</v>
      </c>
      <c r="QUF3" s="8">
        <v>14053</v>
      </c>
      <c r="QUG3" s="8">
        <v>14054</v>
      </c>
      <c r="QUH3" s="8">
        <v>14055</v>
      </c>
      <c r="QUI3" s="8">
        <v>14056</v>
      </c>
      <c r="QUJ3" s="8">
        <v>14057</v>
      </c>
      <c r="QUK3" s="8">
        <v>14058</v>
      </c>
      <c r="QUL3" s="8">
        <v>14059</v>
      </c>
      <c r="QUM3" s="8">
        <v>14060</v>
      </c>
      <c r="QUN3" s="8">
        <v>14061</v>
      </c>
      <c r="QUO3" s="8">
        <v>14062</v>
      </c>
      <c r="QUP3" s="8">
        <v>14063</v>
      </c>
      <c r="QUQ3" s="8">
        <v>14064</v>
      </c>
      <c r="QUR3" s="8">
        <v>14065</v>
      </c>
      <c r="QUS3" s="8">
        <v>14066</v>
      </c>
      <c r="QUT3" s="8">
        <v>14067</v>
      </c>
      <c r="QUU3" s="8">
        <v>14068</v>
      </c>
      <c r="QUV3" s="8">
        <v>14069</v>
      </c>
      <c r="QUW3" s="8">
        <v>14070</v>
      </c>
      <c r="QUX3" s="8">
        <v>14071</v>
      </c>
      <c r="QUY3" s="8">
        <v>14072</v>
      </c>
      <c r="QUZ3" s="8">
        <v>14073</v>
      </c>
      <c r="QVA3" s="8">
        <v>14074</v>
      </c>
      <c r="QVB3" s="8">
        <v>14075</v>
      </c>
      <c r="QVC3" s="8">
        <v>14076</v>
      </c>
      <c r="QVD3" s="8">
        <v>14077</v>
      </c>
      <c r="QVE3" s="8">
        <v>14078</v>
      </c>
      <c r="QVF3" s="8">
        <v>14079</v>
      </c>
      <c r="QVG3" s="8">
        <v>14080</v>
      </c>
      <c r="QVH3" s="8">
        <v>14081</v>
      </c>
      <c r="QVI3" s="8">
        <v>14082</v>
      </c>
      <c r="QVJ3" s="8">
        <v>14083</v>
      </c>
      <c r="QVK3" s="8">
        <v>14084</v>
      </c>
      <c r="QVL3" s="8">
        <v>14085</v>
      </c>
      <c r="QVM3" s="8">
        <v>14086</v>
      </c>
      <c r="QVN3" s="8">
        <v>14087</v>
      </c>
      <c r="QVO3" s="8">
        <v>14088</v>
      </c>
      <c r="QVP3" s="8">
        <v>14089</v>
      </c>
      <c r="QVQ3" s="8">
        <v>14090</v>
      </c>
      <c r="QVR3" s="8">
        <v>14091</v>
      </c>
      <c r="QVS3" s="8">
        <v>14092</v>
      </c>
      <c r="QVT3" s="8">
        <v>14093</v>
      </c>
      <c r="QVU3" s="8">
        <v>14094</v>
      </c>
      <c r="QVV3" s="8">
        <v>14095</v>
      </c>
      <c r="QVW3" s="8">
        <v>14096</v>
      </c>
      <c r="QVX3" s="8">
        <v>14097</v>
      </c>
      <c r="QVY3" s="8">
        <v>14098</v>
      </c>
      <c r="QVZ3" s="8">
        <v>14099</v>
      </c>
      <c r="QWA3" s="8">
        <v>14100</v>
      </c>
      <c r="QWB3" s="8">
        <v>14101</v>
      </c>
      <c r="QWC3" s="8">
        <v>14102</v>
      </c>
      <c r="QWD3" s="8">
        <v>14103</v>
      </c>
      <c r="QWE3" s="8">
        <v>14104</v>
      </c>
      <c r="QWF3" s="8">
        <v>14105</v>
      </c>
      <c r="QWG3" s="8">
        <v>14106</v>
      </c>
      <c r="QWH3" s="8">
        <v>14107</v>
      </c>
      <c r="QWI3" s="8">
        <v>14108</v>
      </c>
      <c r="QWJ3" s="8">
        <v>14109</v>
      </c>
      <c r="QWK3" s="8">
        <v>14110</v>
      </c>
      <c r="QWL3" s="8">
        <v>14111</v>
      </c>
      <c r="QWM3" s="8">
        <v>14112</v>
      </c>
      <c r="QWN3" s="8">
        <v>14113</v>
      </c>
      <c r="QWO3" s="8">
        <v>14114</v>
      </c>
      <c r="QWP3" s="8">
        <v>14115</v>
      </c>
      <c r="QWQ3" s="8">
        <v>14116</v>
      </c>
      <c r="QWR3" s="8">
        <v>14117</v>
      </c>
      <c r="QWS3" s="8">
        <v>14118</v>
      </c>
      <c r="QWT3" s="8">
        <v>14119</v>
      </c>
      <c r="QWU3" s="8">
        <v>14120</v>
      </c>
      <c r="QWV3" s="8">
        <v>14121</v>
      </c>
      <c r="QWW3" s="8">
        <v>14122</v>
      </c>
      <c r="QWX3" s="8">
        <v>14123</v>
      </c>
      <c r="QWY3" s="8">
        <v>14124</v>
      </c>
      <c r="QWZ3" s="8">
        <v>14125</v>
      </c>
      <c r="QXA3" s="8">
        <v>14126</v>
      </c>
      <c r="QXB3" s="8">
        <v>14127</v>
      </c>
      <c r="QXC3" s="8">
        <v>14128</v>
      </c>
      <c r="QXD3" s="8">
        <v>14129</v>
      </c>
      <c r="QXE3" s="8">
        <v>14130</v>
      </c>
      <c r="QXF3" s="8">
        <v>14131</v>
      </c>
      <c r="QXG3" s="8">
        <v>14132</v>
      </c>
      <c r="QXH3" s="8">
        <v>14133</v>
      </c>
      <c r="QXI3" s="8">
        <v>14134</v>
      </c>
      <c r="QXJ3" s="8">
        <v>14135</v>
      </c>
      <c r="QXK3" s="8">
        <v>14136</v>
      </c>
      <c r="QXL3" s="8">
        <v>14137</v>
      </c>
      <c r="QXM3" s="8">
        <v>14138</v>
      </c>
      <c r="QXN3" s="8">
        <v>14139</v>
      </c>
      <c r="QXO3" s="8">
        <v>14140</v>
      </c>
      <c r="QXP3" s="8">
        <v>14141</v>
      </c>
      <c r="QXQ3" s="8">
        <v>14142</v>
      </c>
      <c r="QXR3" s="8">
        <v>14143</v>
      </c>
      <c r="QXS3" s="8">
        <v>14144</v>
      </c>
      <c r="QXT3" s="8">
        <v>14145</v>
      </c>
      <c r="QXU3" s="8">
        <v>14146</v>
      </c>
      <c r="QXV3" s="8">
        <v>14147</v>
      </c>
      <c r="QXW3" s="8">
        <v>14148</v>
      </c>
      <c r="QXX3" s="8">
        <v>14149</v>
      </c>
      <c r="QXY3" s="8">
        <v>14150</v>
      </c>
      <c r="QXZ3" s="8">
        <v>14151</v>
      </c>
      <c r="QYA3" s="8">
        <v>14152</v>
      </c>
      <c r="QYB3" s="8">
        <v>14153</v>
      </c>
      <c r="QYC3" s="8">
        <v>14154</v>
      </c>
      <c r="QYD3" s="8">
        <v>14155</v>
      </c>
      <c r="QYE3" s="8">
        <v>14156</v>
      </c>
      <c r="QYF3" s="8">
        <v>14157</v>
      </c>
      <c r="QYG3" s="8">
        <v>14158</v>
      </c>
      <c r="QYH3" s="8">
        <v>14159</v>
      </c>
      <c r="QYI3" s="8">
        <v>14160</v>
      </c>
      <c r="QYJ3" s="8">
        <v>14161</v>
      </c>
      <c r="QYK3" s="8">
        <v>14162</v>
      </c>
      <c r="QYL3" s="8">
        <v>14163</v>
      </c>
      <c r="QYM3" s="8">
        <v>14164</v>
      </c>
      <c r="QYN3" s="8">
        <v>14165</v>
      </c>
      <c r="QYO3" s="8">
        <v>14166</v>
      </c>
      <c r="QYP3" s="8">
        <v>14167</v>
      </c>
      <c r="QYQ3" s="8">
        <v>14168</v>
      </c>
      <c r="QYR3" s="8">
        <v>14169</v>
      </c>
      <c r="QYS3" s="8">
        <v>14170</v>
      </c>
      <c r="QYT3" s="8">
        <v>14171</v>
      </c>
      <c r="QYU3" s="8">
        <v>14172</v>
      </c>
      <c r="QYV3" s="8">
        <v>14173</v>
      </c>
      <c r="QYW3" s="8">
        <v>14174</v>
      </c>
      <c r="QYX3" s="8">
        <v>14175</v>
      </c>
      <c r="QYY3" s="8">
        <v>14176</v>
      </c>
      <c r="QYZ3" s="8">
        <v>14177</v>
      </c>
      <c r="QZA3" s="8">
        <v>14178</v>
      </c>
      <c r="QZB3" s="8">
        <v>14179</v>
      </c>
      <c r="QZC3" s="8">
        <v>14180</v>
      </c>
      <c r="QZD3" s="8">
        <v>14181</v>
      </c>
      <c r="QZE3" s="8">
        <v>14182</v>
      </c>
      <c r="QZF3" s="8">
        <v>14183</v>
      </c>
      <c r="QZG3" s="8">
        <v>14184</v>
      </c>
      <c r="QZH3" s="8">
        <v>14185</v>
      </c>
      <c r="QZI3" s="8">
        <v>14186</v>
      </c>
      <c r="QZJ3" s="8">
        <v>14187</v>
      </c>
      <c r="QZK3" s="8">
        <v>14188</v>
      </c>
      <c r="QZL3" s="8">
        <v>14189</v>
      </c>
      <c r="QZM3" s="8">
        <v>14190</v>
      </c>
      <c r="QZN3" s="8">
        <v>14191</v>
      </c>
      <c r="QZO3" s="8">
        <v>14192</v>
      </c>
      <c r="QZP3" s="8">
        <v>14193</v>
      </c>
      <c r="QZQ3" s="8">
        <v>14194</v>
      </c>
      <c r="QZR3" s="8">
        <v>14195</v>
      </c>
      <c r="QZS3" s="8">
        <v>14196</v>
      </c>
      <c r="QZT3" s="8">
        <v>14197</v>
      </c>
      <c r="QZU3" s="8">
        <v>14198</v>
      </c>
      <c r="QZV3" s="8">
        <v>14199</v>
      </c>
      <c r="QZW3" s="8">
        <v>14200</v>
      </c>
      <c r="QZX3" s="8">
        <v>14201</v>
      </c>
      <c r="QZY3" s="8">
        <v>14202</v>
      </c>
      <c r="QZZ3" s="8">
        <v>14203</v>
      </c>
      <c r="RAA3" s="8">
        <v>14204</v>
      </c>
      <c r="RAB3" s="8">
        <v>14205</v>
      </c>
      <c r="RAC3" s="8">
        <v>14206</v>
      </c>
      <c r="RAD3" s="8">
        <v>14207</v>
      </c>
      <c r="RAE3" s="8">
        <v>14208</v>
      </c>
      <c r="RAF3" s="8">
        <v>14209</v>
      </c>
      <c r="RAG3" s="8">
        <v>14210</v>
      </c>
      <c r="RAH3" s="8">
        <v>14211</v>
      </c>
      <c r="RAI3" s="8">
        <v>14212</v>
      </c>
      <c r="RAJ3" s="8">
        <v>14213</v>
      </c>
      <c r="RAK3" s="8">
        <v>14214</v>
      </c>
      <c r="RAL3" s="8">
        <v>14215</v>
      </c>
      <c r="RAM3" s="8">
        <v>14216</v>
      </c>
      <c r="RAN3" s="8">
        <v>14217</v>
      </c>
      <c r="RAO3" s="8">
        <v>14218</v>
      </c>
      <c r="RAP3" s="8">
        <v>14219</v>
      </c>
      <c r="RAQ3" s="8">
        <v>14220</v>
      </c>
      <c r="RAR3" s="8">
        <v>14221</v>
      </c>
      <c r="RAS3" s="8">
        <v>14222</v>
      </c>
      <c r="RAT3" s="8">
        <v>14223</v>
      </c>
      <c r="RAU3" s="8">
        <v>14224</v>
      </c>
      <c r="RAV3" s="8">
        <v>14225</v>
      </c>
      <c r="RAW3" s="8">
        <v>14226</v>
      </c>
      <c r="RAX3" s="8">
        <v>14227</v>
      </c>
      <c r="RAY3" s="8">
        <v>14228</v>
      </c>
      <c r="RAZ3" s="8">
        <v>14229</v>
      </c>
      <c r="RBA3" s="8">
        <v>14230</v>
      </c>
      <c r="RBB3" s="8">
        <v>14231</v>
      </c>
      <c r="RBC3" s="8">
        <v>14232</v>
      </c>
      <c r="RBD3" s="8">
        <v>14233</v>
      </c>
      <c r="RBE3" s="8">
        <v>14234</v>
      </c>
      <c r="RBF3" s="8">
        <v>14235</v>
      </c>
      <c r="RBG3" s="8">
        <v>14236</v>
      </c>
      <c r="RBH3" s="8">
        <v>14237</v>
      </c>
      <c r="RBI3" s="8">
        <v>14238</v>
      </c>
      <c r="RBJ3" s="8">
        <v>14239</v>
      </c>
      <c r="RBK3" s="8">
        <v>14240</v>
      </c>
      <c r="RBL3" s="8">
        <v>14241</v>
      </c>
      <c r="RBM3" s="8">
        <v>14242</v>
      </c>
      <c r="RBN3" s="8">
        <v>14243</v>
      </c>
      <c r="RBO3" s="8">
        <v>14244</v>
      </c>
      <c r="RBP3" s="8">
        <v>14245</v>
      </c>
      <c r="RBQ3" s="8">
        <v>14246</v>
      </c>
      <c r="RBR3" s="8">
        <v>14247</v>
      </c>
      <c r="RBS3" s="8">
        <v>14248</v>
      </c>
      <c r="RBT3" s="8">
        <v>14249</v>
      </c>
      <c r="RBU3" s="8">
        <v>14250</v>
      </c>
      <c r="RBV3" s="8">
        <v>14251</v>
      </c>
      <c r="RBW3" s="8">
        <v>14252</v>
      </c>
      <c r="RBX3" s="8">
        <v>14253</v>
      </c>
      <c r="RBY3" s="8">
        <v>14254</v>
      </c>
      <c r="RBZ3" s="8">
        <v>14255</v>
      </c>
      <c r="RCA3" s="8">
        <v>14256</v>
      </c>
      <c r="RCB3" s="8">
        <v>14257</v>
      </c>
      <c r="RCC3" s="8">
        <v>14258</v>
      </c>
      <c r="RCD3" s="8">
        <v>14259</v>
      </c>
      <c r="RCE3" s="8">
        <v>14260</v>
      </c>
      <c r="RCF3" s="8">
        <v>14261</v>
      </c>
      <c r="RCG3" s="8">
        <v>14262</v>
      </c>
      <c r="RCH3" s="8">
        <v>14263</v>
      </c>
      <c r="RCI3" s="8">
        <v>14264</v>
      </c>
      <c r="RCJ3" s="8">
        <v>14265</v>
      </c>
      <c r="RCK3" s="8">
        <v>14266</v>
      </c>
      <c r="RCL3" s="8">
        <v>14267</v>
      </c>
      <c r="RCM3" s="8">
        <v>14268</v>
      </c>
      <c r="RCN3" s="8">
        <v>14269</v>
      </c>
      <c r="RCO3" s="8">
        <v>14270</v>
      </c>
      <c r="RCP3" s="8">
        <v>14271</v>
      </c>
      <c r="RCQ3" s="8">
        <v>14272</v>
      </c>
      <c r="RCR3" s="8">
        <v>14273</v>
      </c>
      <c r="RCS3" s="8">
        <v>14274</v>
      </c>
      <c r="RCT3" s="8">
        <v>14275</v>
      </c>
      <c r="RCU3" s="8">
        <v>14276</v>
      </c>
      <c r="RCV3" s="8">
        <v>14277</v>
      </c>
      <c r="RCW3" s="8">
        <v>14278</v>
      </c>
      <c r="RCX3" s="8">
        <v>14279</v>
      </c>
      <c r="RCY3" s="8">
        <v>14280</v>
      </c>
      <c r="RCZ3" s="8">
        <v>14281</v>
      </c>
      <c r="RDA3" s="8">
        <v>14282</v>
      </c>
      <c r="RDB3" s="8">
        <v>14283</v>
      </c>
      <c r="RDC3" s="8">
        <v>14284</v>
      </c>
      <c r="RDD3" s="8">
        <v>14285</v>
      </c>
      <c r="RDE3" s="8">
        <v>14286</v>
      </c>
      <c r="RDF3" s="8">
        <v>14287</v>
      </c>
      <c r="RDG3" s="8">
        <v>14288</v>
      </c>
      <c r="RDH3" s="8">
        <v>14289</v>
      </c>
      <c r="RDI3" s="8">
        <v>14290</v>
      </c>
      <c r="RDJ3" s="8">
        <v>14291</v>
      </c>
      <c r="RDK3" s="8">
        <v>14292</v>
      </c>
      <c r="RDL3" s="8">
        <v>14293</v>
      </c>
      <c r="RDM3" s="8">
        <v>14294</v>
      </c>
      <c r="RDN3" s="8">
        <v>14295</v>
      </c>
      <c r="RDO3" s="8">
        <v>14296</v>
      </c>
      <c r="RDP3" s="8">
        <v>14297</v>
      </c>
      <c r="RDQ3" s="8">
        <v>14298</v>
      </c>
      <c r="RDR3" s="8">
        <v>14299</v>
      </c>
      <c r="RDS3" s="8">
        <v>14300</v>
      </c>
      <c r="RDT3" s="8">
        <v>14301</v>
      </c>
      <c r="RDU3" s="8">
        <v>14302</v>
      </c>
      <c r="RDV3" s="8">
        <v>14303</v>
      </c>
      <c r="RDW3" s="8">
        <v>14304</v>
      </c>
      <c r="RDX3" s="8">
        <v>14305</v>
      </c>
      <c r="RDY3" s="8">
        <v>14306</v>
      </c>
      <c r="RDZ3" s="8">
        <v>14307</v>
      </c>
      <c r="REA3" s="8">
        <v>14308</v>
      </c>
      <c r="REB3" s="8">
        <v>14309</v>
      </c>
      <c r="REC3" s="8">
        <v>14310</v>
      </c>
      <c r="RED3" s="8">
        <v>14311</v>
      </c>
      <c r="REE3" s="8">
        <v>14312</v>
      </c>
      <c r="REF3" s="8">
        <v>14313</v>
      </c>
      <c r="REG3" s="8">
        <v>14314</v>
      </c>
      <c r="REH3" s="8">
        <v>14315</v>
      </c>
      <c r="REI3" s="8">
        <v>14316</v>
      </c>
      <c r="REJ3" s="8">
        <v>14317</v>
      </c>
      <c r="REK3" s="8">
        <v>14318</v>
      </c>
      <c r="REL3" s="8">
        <v>14319</v>
      </c>
      <c r="REM3" s="8">
        <v>14320</v>
      </c>
      <c r="REN3" s="8">
        <v>14321</v>
      </c>
      <c r="REO3" s="8">
        <v>14322</v>
      </c>
      <c r="REP3" s="8">
        <v>14323</v>
      </c>
      <c r="REQ3" s="8">
        <v>14324</v>
      </c>
      <c r="RER3" s="8">
        <v>14325</v>
      </c>
      <c r="RES3" s="8">
        <v>14326</v>
      </c>
      <c r="RET3" s="8">
        <v>14327</v>
      </c>
      <c r="REU3" s="8">
        <v>14328</v>
      </c>
      <c r="REV3" s="8">
        <v>14329</v>
      </c>
      <c r="REW3" s="8">
        <v>14330</v>
      </c>
      <c r="REX3" s="8">
        <v>14331</v>
      </c>
      <c r="REY3" s="8">
        <v>14332</v>
      </c>
      <c r="REZ3" s="8">
        <v>14333</v>
      </c>
      <c r="RFA3" s="8">
        <v>14334</v>
      </c>
      <c r="RFB3" s="8">
        <v>14335</v>
      </c>
      <c r="RFC3" s="8">
        <v>14336</v>
      </c>
      <c r="RFD3" s="8">
        <v>14337</v>
      </c>
      <c r="RFE3" s="8">
        <v>14338</v>
      </c>
      <c r="RFF3" s="8">
        <v>14339</v>
      </c>
      <c r="RFG3" s="8">
        <v>14340</v>
      </c>
      <c r="RFH3" s="8">
        <v>14341</v>
      </c>
      <c r="RFI3" s="8">
        <v>14342</v>
      </c>
      <c r="RFJ3" s="8">
        <v>14343</v>
      </c>
      <c r="RFK3" s="8">
        <v>14344</v>
      </c>
      <c r="RFL3" s="8">
        <v>14345</v>
      </c>
      <c r="RFM3" s="8">
        <v>14346</v>
      </c>
      <c r="RFN3" s="8">
        <v>14347</v>
      </c>
      <c r="RFO3" s="8">
        <v>14348</v>
      </c>
      <c r="RFP3" s="8">
        <v>14349</v>
      </c>
      <c r="RFQ3" s="8">
        <v>14350</v>
      </c>
      <c r="RFR3" s="8">
        <v>14351</v>
      </c>
      <c r="RFS3" s="8">
        <v>14352</v>
      </c>
      <c r="RFT3" s="8">
        <v>14353</v>
      </c>
      <c r="RFU3" s="8">
        <v>14354</v>
      </c>
      <c r="RFV3" s="8">
        <v>14355</v>
      </c>
      <c r="RFW3" s="8">
        <v>14356</v>
      </c>
      <c r="RFX3" s="8">
        <v>14357</v>
      </c>
      <c r="RFY3" s="8">
        <v>14358</v>
      </c>
      <c r="RFZ3" s="8">
        <v>14359</v>
      </c>
      <c r="RGA3" s="8">
        <v>14360</v>
      </c>
      <c r="RGB3" s="8">
        <v>14361</v>
      </c>
      <c r="RGC3" s="8">
        <v>14362</v>
      </c>
      <c r="RGD3" s="8">
        <v>14363</v>
      </c>
      <c r="RGE3" s="8">
        <v>14364</v>
      </c>
      <c r="RGF3" s="8">
        <v>14365</v>
      </c>
      <c r="RGG3" s="8">
        <v>14366</v>
      </c>
      <c r="RGH3" s="8">
        <v>14367</v>
      </c>
      <c r="RGI3" s="8">
        <v>14368</v>
      </c>
      <c r="RGJ3" s="8">
        <v>14369</v>
      </c>
      <c r="RGK3" s="8">
        <v>14370</v>
      </c>
      <c r="RGL3" s="8">
        <v>14371</v>
      </c>
      <c r="RGM3" s="8">
        <v>14372</v>
      </c>
      <c r="RGN3" s="8">
        <v>14373</v>
      </c>
      <c r="RGO3" s="8">
        <v>14374</v>
      </c>
      <c r="RGP3" s="8">
        <v>14375</v>
      </c>
      <c r="RGQ3" s="8">
        <v>14376</v>
      </c>
      <c r="RGR3" s="8">
        <v>14377</v>
      </c>
      <c r="RGS3" s="8">
        <v>14378</v>
      </c>
      <c r="RGT3" s="8">
        <v>14379</v>
      </c>
      <c r="RGU3" s="8">
        <v>14380</v>
      </c>
      <c r="RGV3" s="8">
        <v>14381</v>
      </c>
      <c r="RGW3" s="8">
        <v>14382</v>
      </c>
      <c r="RGX3" s="8">
        <v>14383</v>
      </c>
      <c r="RGY3" s="8">
        <v>14384</v>
      </c>
      <c r="RGZ3" s="8">
        <v>14385</v>
      </c>
      <c r="RHA3" s="8">
        <v>14386</v>
      </c>
      <c r="RHB3" s="8">
        <v>14387</v>
      </c>
      <c r="RHC3" s="8">
        <v>14388</v>
      </c>
      <c r="RHD3" s="8">
        <v>14389</v>
      </c>
      <c r="RHE3" s="8">
        <v>14390</v>
      </c>
      <c r="RHF3" s="8">
        <v>14391</v>
      </c>
      <c r="RHG3" s="8">
        <v>14392</v>
      </c>
      <c r="RHH3" s="8">
        <v>14393</v>
      </c>
      <c r="RHI3" s="8">
        <v>14394</v>
      </c>
      <c r="RHJ3" s="8">
        <v>14395</v>
      </c>
      <c r="RHK3" s="8">
        <v>14396</v>
      </c>
      <c r="RHL3" s="8">
        <v>14397</v>
      </c>
      <c r="RHM3" s="8">
        <v>14398</v>
      </c>
      <c r="RHN3" s="8">
        <v>14399</v>
      </c>
      <c r="RHO3" s="8">
        <v>14400</v>
      </c>
      <c r="RHP3" s="8">
        <v>14401</v>
      </c>
      <c r="RHQ3" s="8">
        <v>14402</v>
      </c>
      <c r="RHR3" s="8">
        <v>14403</v>
      </c>
      <c r="RHS3" s="8">
        <v>14404</v>
      </c>
      <c r="RHT3" s="8">
        <v>14405</v>
      </c>
      <c r="RHU3" s="8">
        <v>14406</v>
      </c>
      <c r="RHV3" s="8">
        <v>14407</v>
      </c>
      <c r="RHW3" s="8">
        <v>14408</v>
      </c>
      <c r="RHX3" s="8">
        <v>14409</v>
      </c>
      <c r="RHY3" s="8">
        <v>14410</v>
      </c>
      <c r="RHZ3" s="8">
        <v>14411</v>
      </c>
      <c r="RIA3" s="8">
        <v>14412</v>
      </c>
      <c r="RIB3" s="8">
        <v>14413</v>
      </c>
      <c r="RIC3" s="8">
        <v>14414</v>
      </c>
      <c r="RID3" s="8">
        <v>14415</v>
      </c>
      <c r="RIE3" s="8">
        <v>14416</v>
      </c>
      <c r="RIF3" s="8">
        <v>14417</v>
      </c>
      <c r="RIG3" s="8">
        <v>14418</v>
      </c>
      <c r="RIH3" s="8">
        <v>14419</v>
      </c>
      <c r="RII3" s="8">
        <v>14420</v>
      </c>
      <c r="RIJ3" s="8">
        <v>14421</v>
      </c>
      <c r="RIK3" s="8">
        <v>14422</v>
      </c>
      <c r="RIL3" s="8">
        <v>14423</v>
      </c>
      <c r="RIM3" s="8">
        <v>14424</v>
      </c>
      <c r="RIN3" s="8">
        <v>14425</v>
      </c>
      <c r="RIO3" s="8">
        <v>14426</v>
      </c>
      <c r="RIP3" s="8">
        <v>14427</v>
      </c>
      <c r="RIQ3" s="8">
        <v>14428</v>
      </c>
      <c r="RIR3" s="8">
        <v>14429</v>
      </c>
      <c r="RIS3" s="8">
        <v>14430</v>
      </c>
      <c r="RIT3" s="8">
        <v>14431</v>
      </c>
      <c r="RIU3" s="8">
        <v>14432</v>
      </c>
      <c r="RIV3" s="8">
        <v>14433</v>
      </c>
      <c r="RIW3" s="8">
        <v>14434</v>
      </c>
      <c r="RIX3" s="8">
        <v>14435</v>
      </c>
      <c r="RIY3" s="8">
        <v>14436</v>
      </c>
      <c r="RIZ3" s="8">
        <v>14437</v>
      </c>
      <c r="RJA3" s="8">
        <v>14438</v>
      </c>
      <c r="RJB3" s="8">
        <v>14439</v>
      </c>
      <c r="RJC3" s="8">
        <v>14440</v>
      </c>
      <c r="RJD3" s="8">
        <v>14441</v>
      </c>
      <c r="RJE3" s="8">
        <v>14442</v>
      </c>
      <c r="RJF3" s="8">
        <v>14443</v>
      </c>
      <c r="RJG3" s="8">
        <v>14444</v>
      </c>
      <c r="RJH3" s="8">
        <v>14445</v>
      </c>
      <c r="RJI3" s="8">
        <v>14446</v>
      </c>
      <c r="RJJ3" s="8">
        <v>14447</v>
      </c>
      <c r="RJK3" s="8">
        <v>14448</v>
      </c>
      <c r="RJL3" s="8">
        <v>14449</v>
      </c>
      <c r="RJM3" s="8">
        <v>14450</v>
      </c>
      <c r="RJN3" s="8">
        <v>14451</v>
      </c>
      <c r="RJO3" s="8">
        <v>14452</v>
      </c>
      <c r="RJP3" s="8">
        <v>14453</v>
      </c>
      <c r="RJQ3" s="8">
        <v>14454</v>
      </c>
      <c r="RJR3" s="8">
        <v>14455</v>
      </c>
      <c r="RJS3" s="8">
        <v>14456</v>
      </c>
      <c r="RJT3" s="8">
        <v>14457</v>
      </c>
      <c r="RJU3" s="8">
        <v>14458</v>
      </c>
      <c r="RJV3" s="8">
        <v>14459</v>
      </c>
      <c r="RJW3" s="8">
        <v>14460</v>
      </c>
      <c r="RJX3" s="8">
        <v>14461</v>
      </c>
      <c r="RJY3" s="8">
        <v>14462</v>
      </c>
      <c r="RJZ3" s="8">
        <v>14463</v>
      </c>
      <c r="RKA3" s="8">
        <v>14464</v>
      </c>
      <c r="RKB3" s="8">
        <v>14465</v>
      </c>
      <c r="RKC3" s="8">
        <v>14466</v>
      </c>
      <c r="RKD3" s="8">
        <v>14467</v>
      </c>
      <c r="RKE3" s="8">
        <v>14468</v>
      </c>
      <c r="RKF3" s="8">
        <v>14469</v>
      </c>
      <c r="RKG3" s="8">
        <v>14470</v>
      </c>
      <c r="RKH3" s="8">
        <v>14471</v>
      </c>
      <c r="RKI3" s="8">
        <v>14472</v>
      </c>
      <c r="RKJ3" s="8">
        <v>14473</v>
      </c>
      <c r="RKK3" s="8">
        <v>14474</v>
      </c>
      <c r="RKL3" s="8">
        <v>14475</v>
      </c>
      <c r="RKM3" s="8">
        <v>14476</v>
      </c>
      <c r="RKN3" s="8">
        <v>14477</v>
      </c>
      <c r="RKO3" s="8">
        <v>14478</v>
      </c>
      <c r="RKP3" s="8">
        <v>14479</v>
      </c>
      <c r="RKQ3" s="8">
        <v>14480</v>
      </c>
      <c r="RKR3" s="8">
        <v>14481</v>
      </c>
      <c r="RKS3" s="8">
        <v>14482</v>
      </c>
      <c r="RKT3" s="8">
        <v>14483</v>
      </c>
      <c r="RKU3" s="8">
        <v>14484</v>
      </c>
      <c r="RKV3" s="8">
        <v>14485</v>
      </c>
      <c r="RKW3" s="8">
        <v>14486</v>
      </c>
      <c r="RKX3" s="8">
        <v>14487</v>
      </c>
      <c r="RKY3" s="8">
        <v>14488</v>
      </c>
      <c r="RKZ3" s="8">
        <v>14489</v>
      </c>
      <c r="RLA3" s="8">
        <v>14490</v>
      </c>
      <c r="RLB3" s="8">
        <v>14491</v>
      </c>
      <c r="RLC3" s="8">
        <v>14492</v>
      </c>
      <c r="RLD3" s="8">
        <v>14493</v>
      </c>
      <c r="RLE3" s="8">
        <v>14494</v>
      </c>
      <c r="RLF3" s="8">
        <v>14495</v>
      </c>
      <c r="RLG3" s="8">
        <v>14496</v>
      </c>
      <c r="RLH3" s="8">
        <v>14497</v>
      </c>
      <c r="RLI3" s="8">
        <v>14498</v>
      </c>
      <c r="RLJ3" s="8">
        <v>14499</v>
      </c>
      <c r="RLK3" s="8">
        <v>14500</v>
      </c>
      <c r="RLL3" s="8">
        <v>14501</v>
      </c>
      <c r="RLM3" s="8">
        <v>14502</v>
      </c>
      <c r="RLN3" s="8">
        <v>14503</v>
      </c>
      <c r="RLO3" s="8">
        <v>14504</v>
      </c>
      <c r="RLP3" s="8">
        <v>14505</v>
      </c>
      <c r="RLQ3" s="8">
        <v>14506</v>
      </c>
      <c r="RLR3" s="8">
        <v>14507</v>
      </c>
      <c r="RLS3" s="8">
        <v>14508</v>
      </c>
      <c r="RLT3" s="8">
        <v>14509</v>
      </c>
      <c r="RLU3" s="8">
        <v>14510</v>
      </c>
      <c r="RLV3" s="8">
        <v>14511</v>
      </c>
      <c r="RLW3" s="8">
        <v>14512</v>
      </c>
      <c r="RLX3" s="8">
        <v>14513</v>
      </c>
      <c r="RLY3" s="8">
        <v>14514</v>
      </c>
      <c r="RLZ3" s="8">
        <v>14515</v>
      </c>
      <c r="RMA3" s="8">
        <v>14516</v>
      </c>
      <c r="RMB3" s="8">
        <v>14517</v>
      </c>
      <c r="RMC3" s="8">
        <v>14518</v>
      </c>
      <c r="RMD3" s="8">
        <v>14519</v>
      </c>
      <c r="RME3" s="8">
        <v>14520</v>
      </c>
      <c r="RMF3" s="8">
        <v>14521</v>
      </c>
      <c r="RMG3" s="8">
        <v>14522</v>
      </c>
      <c r="RMH3" s="8">
        <v>14523</v>
      </c>
      <c r="RMI3" s="8">
        <v>14524</v>
      </c>
      <c r="RMJ3" s="8">
        <v>14525</v>
      </c>
      <c r="RMK3" s="8">
        <v>14526</v>
      </c>
      <c r="RML3" s="8">
        <v>14527</v>
      </c>
      <c r="RMM3" s="8">
        <v>14528</v>
      </c>
      <c r="RMN3" s="8">
        <v>14529</v>
      </c>
      <c r="RMO3" s="8">
        <v>14530</v>
      </c>
      <c r="RMP3" s="8">
        <v>14531</v>
      </c>
      <c r="RMQ3" s="8">
        <v>14532</v>
      </c>
      <c r="RMR3" s="8">
        <v>14533</v>
      </c>
      <c r="RMS3" s="8">
        <v>14534</v>
      </c>
      <c r="RMT3" s="8">
        <v>14535</v>
      </c>
      <c r="RMU3" s="8">
        <v>14536</v>
      </c>
      <c r="RMV3" s="8">
        <v>14537</v>
      </c>
      <c r="RMW3" s="8">
        <v>14538</v>
      </c>
      <c r="RMX3" s="8">
        <v>14539</v>
      </c>
      <c r="RMY3" s="8">
        <v>14540</v>
      </c>
      <c r="RMZ3" s="8">
        <v>14541</v>
      </c>
      <c r="RNA3" s="8">
        <v>14542</v>
      </c>
      <c r="RNB3" s="8">
        <v>14543</v>
      </c>
      <c r="RNC3" s="8">
        <v>14544</v>
      </c>
      <c r="RND3" s="8">
        <v>14545</v>
      </c>
      <c r="RNE3" s="8">
        <v>14546</v>
      </c>
      <c r="RNF3" s="8">
        <v>14547</v>
      </c>
      <c r="RNG3" s="8">
        <v>14548</v>
      </c>
      <c r="RNH3" s="8">
        <v>14549</v>
      </c>
      <c r="RNI3" s="8">
        <v>14550</v>
      </c>
      <c r="RNJ3" s="8">
        <v>14551</v>
      </c>
      <c r="RNK3" s="8">
        <v>14552</v>
      </c>
      <c r="RNL3" s="8">
        <v>14553</v>
      </c>
      <c r="RNM3" s="8">
        <v>14554</v>
      </c>
      <c r="RNN3" s="8">
        <v>14555</v>
      </c>
      <c r="RNO3" s="8">
        <v>14556</v>
      </c>
      <c r="RNP3" s="8">
        <v>14557</v>
      </c>
      <c r="RNQ3" s="8">
        <v>14558</v>
      </c>
      <c r="RNR3" s="8">
        <v>14559</v>
      </c>
      <c r="RNS3" s="8">
        <v>14560</v>
      </c>
      <c r="RNT3" s="8">
        <v>14561</v>
      </c>
      <c r="RNU3" s="8">
        <v>14562</v>
      </c>
      <c r="RNV3" s="8">
        <v>14563</v>
      </c>
      <c r="RNW3" s="8">
        <v>14564</v>
      </c>
      <c r="RNX3" s="8">
        <v>14565</v>
      </c>
      <c r="RNY3" s="8">
        <v>14566</v>
      </c>
      <c r="RNZ3" s="8">
        <v>14567</v>
      </c>
      <c r="ROA3" s="8">
        <v>14568</v>
      </c>
      <c r="ROB3" s="8">
        <v>14569</v>
      </c>
      <c r="ROC3" s="8">
        <v>14570</v>
      </c>
      <c r="ROD3" s="8">
        <v>14571</v>
      </c>
      <c r="ROE3" s="8">
        <v>14572</v>
      </c>
      <c r="ROF3" s="8">
        <v>14573</v>
      </c>
      <c r="ROG3" s="8">
        <v>14574</v>
      </c>
      <c r="ROH3" s="8">
        <v>14575</v>
      </c>
      <c r="ROI3" s="8">
        <v>14576</v>
      </c>
      <c r="ROJ3" s="8">
        <v>14577</v>
      </c>
      <c r="ROK3" s="8">
        <v>14578</v>
      </c>
      <c r="ROL3" s="8">
        <v>14579</v>
      </c>
      <c r="ROM3" s="8">
        <v>14580</v>
      </c>
      <c r="RON3" s="8">
        <v>14581</v>
      </c>
      <c r="ROO3" s="8">
        <v>14582</v>
      </c>
      <c r="ROP3" s="8">
        <v>14583</v>
      </c>
      <c r="ROQ3" s="8">
        <v>14584</v>
      </c>
      <c r="ROR3" s="8">
        <v>14585</v>
      </c>
      <c r="ROS3" s="8">
        <v>14586</v>
      </c>
      <c r="ROT3" s="8">
        <v>14587</v>
      </c>
      <c r="ROU3" s="8">
        <v>14588</v>
      </c>
      <c r="ROV3" s="8">
        <v>14589</v>
      </c>
      <c r="ROW3" s="8">
        <v>14590</v>
      </c>
      <c r="ROX3" s="8">
        <v>14591</v>
      </c>
      <c r="ROY3" s="8">
        <v>14592</v>
      </c>
      <c r="ROZ3" s="8">
        <v>14593</v>
      </c>
      <c r="RPA3" s="8">
        <v>14594</v>
      </c>
      <c r="RPB3" s="8">
        <v>14595</v>
      </c>
      <c r="RPC3" s="8">
        <v>14596</v>
      </c>
      <c r="RPD3" s="8">
        <v>14597</v>
      </c>
      <c r="RPE3" s="8">
        <v>14598</v>
      </c>
      <c r="RPF3" s="8">
        <v>14599</v>
      </c>
      <c r="RPG3" s="8">
        <v>14600</v>
      </c>
      <c r="RPH3" s="8">
        <v>14601</v>
      </c>
      <c r="RPI3" s="8">
        <v>14602</v>
      </c>
      <c r="RPJ3" s="8">
        <v>14603</v>
      </c>
      <c r="RPK3" s="8">
        <v>14604</v>
      </c>
      <c r="RPL3" s="8">
        <v>14605</v>
      </c>
      <c r="RPM3" s="8">
        <v>14606</v>
      </c>
      <c r="RPN3" s="8">
        <v>14607</v>
      </c>
      <c r="RPO3" s="8">
        <v>14608</v>
      </c>
      <c r="RPP3" s="8">
        <v>14609</v>
      </c>
      <c r="RPQ3" s="8">
        <v>14610</v>
      </c>
      <c r="RPR3" s="8">
        <v>14611</v>
      </c>
      <c r="RPS3" s="8">
        <v>14612</v>
      </c>
      <c r="RPT3" s="8">
        <v>14613</v>
      </c>
      <c r="RPU3" s="8">
        <v>14614</v>
      </c>
      <c r="RPV3" s="8">
        <v>14615</v>
      </c>
      <c r="RPW3" s="8">
        <v>14616</v>
      </c>
      <c r="RPX3" s="8">
        <v>14617</v>
      </c>
      <c r="RPY3" s="8">
        <v>14618</v>
      </c>
      <c r="RPZ3" s="8">
        <v>14619</v>
      </c>
      <c r="RQA3" s="8">
        <v>14620</v>
      </c>
      <c r="RQB3" s="8">
        <v>14621</v>
      </c>
      <c r="RQC3" s="8">
        <v>14622</v>
      </c>
      <c r="RQD3" s="8">
        <v>14623</v>
      </c>
      <c r="RQE3" s="8">
        <v>14624</v>
      </c>
      <c r="RQF3" s="8">
        <v>14625</v>
      </c>
      <c r="RQG3" s="8">
        <v>14626</v>
      </c>
      <c r="RQH3" s="8">
        <v>14627</v>
      </c>
      <c r="RQI3" s="8">
        <v>14628</v>
      </c>
      <c r="RQJ3" s="8">
        <v>14629</v>
      </c>
      <c r="RQK3" s="8">
        <v>14630</v>
      </c>
      <c r="RQL3" s="8">
        <v>14631</v>
      </c>
      <c r="RQM3" s="8">
        <v>14632</v>
      </c>
      <c r="RQN3" s="8">
        <v>14633</v>
      </c>
      <c r="RQO3" s="8">
        <v>14634</v>
      </c>
      <c r="RQP3" s="8">
        <v>14635</v>
      </c>
      <c r="RQQ3" s="8">
        <v>14636</v>
      </c>
      <c r="RQR3" s="8">
        <v>14637</v>
      </c>
      <c r="RQS3" s="8">
        <v>14638</v>
      </c>
      <c r="RQT3" s="8">
        <v>14639</v>
      </c>
      <c r="RQU3" s="8">
        <v>14640</v>
      </c>
      <c r="RQV3" s="8">
        <v>14641</v>
      </c>
      <c r="RQW3" s="8">
        <v>14642</v>
      </c>
      <c r="RQX3" s="8">
        <v>14643</v>
      </c>
      <c r="RQY3" s="8">
        <v>14644</v>
      </c>
      <c r="RQZ3" s="8">
        <v>14645</v>
      </c>
      <c r="RRA3" s="8">
        <v>14646</v>
      </c>
      <c r="RRB3" s="8">
        <v>14647</v>
      </c>
      <c r="RRC3" s="8">
        <v>14648</v>
      </c>
      <c r="RRD3" s="8">
        <v>14649</v>
      </c>
      <c r="RRE3" s="8">
        <v>14650</v>
      </c>
      <c r="RRF3" s="8">
        <v>14651</v>
      </c>
      <c r="RRG3" s="8">
        <v>14652</v>
      </c>
      <c r="RRH3" s="8">
        <v>14653</v>
      </c>
      <c r="RRI3" s="8">
        <v>14654</v>
      </c>
      <c r="RRJ3" s="8">
        <v>14655</v>
      </c>
      <c r="RRK3" s="8">
        <v>14656</v>
      </c>
      <c r="RRL3" s="8">
        <v>14657</v>
      </c>
      <c r="RRM3" s="8">
        <v>14658</v>
      </c>
      <c r="RRN3" s="8">
        <v>14659</v>
      </c>
      <c r="RRO3" s="8">
        <v>14660</v>
      </c>
      <c r="RRP3" s="8">
        <v>14661</v>
      </c>
      <c r="RRQ3" s="8">
        <v>14662</v>
      </c>
      <c r="RRR3" s="8">
        <v>14663</v>
      </c>
      <c r="RRS3" s="8">
        <v>14664</v>
      </c>
      <c r="RRT3" s="8">
        <v>14665</v>
      </c>
      <c r="RRU3" s="8">
        <v>14666</v>
      </c>
      <c r="RRV3" s="8">
        <v>14667</v>
      </c>
      <c r="RRW3" s="8">
        <v>14668</v>
      </c>
      <c r="RRX3" s="8">
        <v>14669</v>
      </c>
      <c r="RRY3" s="8">
        <v>14670</v>
      </c>
      <c r="RRZ3" s="8">
        <v>14671</v>
      </c>
      <c r="RSA3" s="8">
        <v>14672</v>
      </c>
      <c r="RSB3" s="8">
        <v>14673</v>
      </c>
      <c r="RSC3" s="8">
        <v>14674</v>
      </c>
      <c r="RSD3" s="8">
        <v>14675</v>
      </c>
      <c r="RSE3" s="8">
        <v>14676</v>
      </c>
      <c r="RSF3" s="8">
        <v>14677</v>
      </c>
      <c r="RSG3" s="8">
        <v>14678</v>
      </c>
      <c r="RSH3" s="8">
        <v>14679</v>
      </c>
      <c r="RSI3" s="8">
        <v>14680</v>
      </c>
      <c r="RSJ3" s="8">
        <v>14681</v>
      </c>
      <c r="RSK3" s="8">
        <v>14682</v>
      </c>
      <c r="RSL3" s="8">
        <v>14683</v>
      </c>
      <c r="RSM3" s="8">
        <v>14684</v>
      </c>
      <c r="RSN3" s="8">
        <v>14685</v>
      </c>
      <c r="RSO3" s="8">
        <v>14686</v>
      </c>
      <c r="RSP3" s="8">
        <v>14687</v>
      </c>
      <c r="RSQ3" s="8">
        <v>14688</v>
      </c>
      <c r="RSR3" s="8">
        <v>14689</v>
      </c>
      <c r="RSS3" s="8">
        <v>14690</v>
      </c>
      <c r="RST3" s="8">
        <v>14691</v>
      </c>
      <c r="RSU3" s="8">
        <v>14692</v>
      </c>
      <c r="RSV3" s="8">
        <v>14693</v>
      </c>
      <c r="RSW3" s="8">
        <v>14694</v>
      </c>
      <c r="RSX3" s="8">
        <v>14695</v>
      </c>
      <c r="RSY3" s="8">
        <v>14696</v>
      </c>
      <c r="RSZ3" s="8">
        <v>14697</v>
      </c>
      <c r="RTA3" s="8">
        <v>14698</v>
      </c>
      <c r="RTB3" s="8">
        <v>14699</v>
      </c>
      <c r="RTC3" s="8">
        <v>14700</v>
      </c>
      <c r="RTD3" s="8">
        <v>14701</v>
      </c>
      <c r="RTE3" s="8">
        <v>14702</v>
      </c>
      <c r="RTF3" s="8">
        <v>14703</v>
      </c>
      <c r="RTG3" s="8">
        <v>14704</v>
      </c>
      <c r="RTH3" s="8">
        <v>14705</v>
      </c>
      <c r="RTI3" s="8">
        <v>14706</v>
      </c>
      <c r="RTJ3" s="8">
        <v>14707</v>
      </c>
      <c r="RTK3" s="8">
        <v>14708</v>
      </c>
      <c r="RTL3" s="8">
        <v>14709</v>
      </c>
      <c r="RTM3" s="8">
        <v>14710</v>
      </c>
      <c r="RTN3" s="8">
        <v>14711</v>
      </c>
      <c r="RTO3" s="8">
        <v>14712</v>
      </c>
      <c r="RTP3" s="8">
        <v>14713</v>
      </c>
      <c r="RTQ3" s="8">
        <v>14714</v>
      </c>
      <c r="RTR3" s="8">
        <v>14715</v>
      </c>
      <c r="RTS3" s="8">
        <v>14716</v>
      </c>
      <c r="RTT3" s="8">
        <v>14717</v>
      </c>
      <c r="RTU3" s="8">
        <v>14718</v>
      </c>
      <c r="RTV3" s="8">
        <v>14719</v>
      </c>
      <c r="RTW3" s="8">
        <v>14720</v>
      </c>
      <c r="RTX3" s="8">
        <v>14721</v>
      </c>
      <c r="RTY3" s="8">
        <v>14722</v>
      </c>
      <c r="RTZ3" s="8">
        <v>14723</v>
      </c>
      <c r="RUA3" s="8">
        <v>14724</v>
      </c>
      <c r="RUB3" s="8">
        <v>14725</v>
      </c>
      <c r="RUC3" s="8">
        <v>14726</v>
      </c>
      <c r="RUD3" s="8">
        <v>14727</v>
      </c>
      <c r="RUE3" s="8">
        <v>14728</v>
      </c>
      <c r="RUF3" s="8">
        <v>14729</v>
      </c>
      <c r="RUG3" s="8">
        <v>14730</v>
      </c>
      <c r="RUH3" s="8">
        <v>14731</v>
      </c>
      <c r="RUI3" s="8">
        <v>14732</v>
      </c>
      <c r="RUJ3" s="8">
        <v>14733</v>
      </c>
      <c r="RUK3" s="8">
        <v>14734</v>
      </c>
      <c r="RUL3" s="8">
        <v>14735</v>
      </c>
      <c r="RUM3" s="8">
        <v>14736</v>
      </c>
      <c r="RUN3" s="8">
        <v>14737</v>
      </c>
      <c r="RUO3" s="8">
        <v>14738</v>
      </c>
      <c r="RUP3" s="8">
        <v>14739</v>
      </c>
      <c r="RUQ3" s="8">
        <v>14740</v>
      </c>
      <c r="RUR3" s="8">
        <v>14741</v>
      </c>
      <c r="RUS3" s="8">
        <v>14742</v>
      </c>
      <c r="RUT3" s="8">
        <v>14743</v>
      </c>
      <c r="RUU3" s="8">
        <v>14744</v>
      </c>
      <c r="RUV3" s="8">
        <v>14745</v>
      </c>
      <c r="RUW3" s="8">
        <v>14746</v>
      </c>
      <c r="RUX3" s="8">
        <v>14747</v>
      </c>
      <c r="RUY3" s="8">
        <v>14748</v>
      </c>
      <c r="RUZ3" s="8">
        <v>14749</v>
      </c>
      <c r="RVA3" s="8">
        <v>14750</v>
      </c>
      <c r="RVB3" s="8">
        <v>14751</v>
      </c>
      <c r="RVC3" s="8">
        <v>14752</v>
      </c>
      <c r="RVD3" s="8">
        <v>14753</v>
      </c>
      <c r="RVE3" s="8">
        <v>14754</v>
      </c>
      <c r="RVF3" s="8">
        <v>14755</v>
      </c>
      <c r="RVG3" s="8">
        <v>14756</v>
      </c>
      <c r="RVH3" s="8">
        <v>14757</v>
      </c>
      <c r="RVI3" s="8">
        <v>14758</v>
      </c>
      <c r="RVJ3" s="8">
        <v>14759</v>
      </c>
      <c r="RVK3" s="8">
        <v>14760</v>
      </c>
      <c r="RVL3" s="8">
        <v>14761</v>
      </c>
      <c r="RVM3" s="8">
        <v>14762</v>
      </c>
      <c r="RVN3" s="8">
        <v>14763</v>
      </c>
      <c r="RVO3" s="8">
        <v>14764</v>
      </c>
      <c r="RVP3" s="8">
        <v>14765</v>
      </c>
      <c r="RVQ3" s="8">
        <v>14766</v>
      </c>
      <c r="RVR3" s="8">
        <v>14767</v>
      </c>
      <c r="RVS3" s="8">
        <v>14768</v>
      </c>
      <c r="RVT3" s="8">
        <v>14769</v>
      </c>
      <c r="RVU3" s="8">
        <v>14770</v>
      </c>
      <c r="RVV3" s="8">
        <v>14771</v>
      </c>
      <c r="RVW3" s="8">
        <v>14772</v>
      </c>
      <c r="RVX3" s="8">
        <v>14773</v>
      </c>
      <c r="RVY3" s="8">
        <v>14774</v>
      </c>
      <c r="RVZ3" s="8">
        <v>14775</v>
      </c>
      <c r="RWA3" s="8">
        <v>14776</v>
      </c>
      <c r="RWB3" s="8">
        <v>14777</v>
      </c>
      <c r="RWC3" s="8">
        <v>14778</v>
      </c>
      <c r="RWD3" s="8">
        <v>14779</v>
      </c>
      <c r="RWE3" s="8">
        <v>14780</v>
      </c>
      <c r="RWF3" s="8">
        <v>14781</v>
      </c>
      <c r="RWG3" s="8">
        <v>14782</v>
      </c>
      <c r="RWH3" s="8">
        <v>14783</v>
      </c>
      <c r="RWI3" s="8">
        <v>14784</v>
      </c>
      <c r="RWJ3" s="8">
        <v>14785</v>
      </c>
      <c r="RWK3" s="8">
        <v>14786</v>
      </c>
      <c r="RWL3" s="8">
        <v>14787</v>
      </c>
      <c r="RWM3" s="8">
        <v>14788</v>
      </c>
      <c r="RWN3" s="8">
        <v>14789</v>
      </c>
      <c r="RWO3" s="8">
        <v>14790</v>
      </c>
      <c r="RWP3" s="8">
        <v>14791</v>
      </c>
      <c r="RWQ3" s="8">
        <v>14792</v>
      </c>
      <c r="RWR3" s="8">
        <v>14793</v>
      </c>
      <c r="RWS3" s="8">
        <v>14794</v>
      </c>
      <c r="RWT3" s="8">
        <v>14795</v>
      </c>
      <c r="RWU3" s="8">
        <v>14796</v>
      </c>
      <c r="RWV3" s="8">
        <v>14797</v>
      </c>
      <c r="RWW3" s="8">
        <v>14798</v>
      </c>
      <c r="RWX3" s="8">
        <v>14799</v>
      </c>
      <c r="RWY3" s="8">
        <v>14800</v>
      </c>
      <c r="RWZ3" s="8">
        <v>14801</v>
      </c>
      <c r="RXA3" s="8">
        <v>14802</v>
      </c>
      <c r="RXB3" s="8">
        <v>14803</v>
      </c>
      <c r="RXC3" s="8">
        <v>14804</v>
      </c>
      <c r="RXD3" s="8">
        <v>14805</v>
      </c>
      <c r="RXE3" s="8">
        <v>14806</v>
      </c>
      <c r="RXF3" s="8">
        <v>14807</v>
      </c>
      <c r="RXG3" s="8">
        <v>14808</v>
      </c>
      <c r="RXH3" s="8">
        <v>14809</v>
      </c>
      <c r="RXI3" s="8">
        <v>14810</v>
      </c>
      <c r="RXJ3" s="8">
        <v>14811</v>
      </c>
      <c r="RXK3" s="8">
        <v>14812</v>
      </c>
      <c r="RXL3" s="8">
        <v>14813</v>
      </c>
      <c r="RXM3" s="8">
        <v>14814</v>
      </c>
      <c r="RXN3" s="8">
        <v>14815</v>
      </c>
      <c r="RXO3" s="8">
        <v>14816</v>
      </c>
      <c r="RXP3" s="8">
        <v>14817</v>
      </c>
      <c r="RXQ3" s="8">
        <v>14818</v>
      </c>
      <c r="RXR3" s="8">
        <v>14819</v>
      </c>
      <c r="RXS3" s="8">
        <v>14820</v>
      </c>
      <c r="RXT3" s="8">
        <v>14821</v>
      </c>
      <c r="RXU3" s="8">
        <v>14822</v>
      </c>
      <c r="RXV3" s="8">
        <v>14823</v>
      </c>
      <c r="RXW3" s="8">
        <v>14824</v>
      </c>
      <c r="RXX3" s="8">
        <v>14825</v>
      </c>
      <c r="RXY3" s="8">
        <v>14826</v>
      </c>
      <c r="RXZ3" s="8">
        <v>14827</v>
      </c>
      <c r="RYA3" s="8">
        <v>14828</v>
      </c>
      <c r="RYB3" s="8">
        <v>14829</v>
      </c>
      <c r="RYC3" s="8">
        <v>14830</v>
      </c>
      <c r="RYD3" s="8">
        <v>14831</v>
      </c>
      <c r="RYE3" s="8">
        <v>14832</v>
      </c>
      <c r="RYF3" s="8">
        <v>14833</v>
      </c>
      <c r="RYG3" s="8">
        <v>14834</v>
      </c>
      <c r="RYH3" s="8">
        <v>14835</v>
      </c>
      <c r="RYI3" s="8">
        <v>14836</v>
      </c>
      <c r="RYJ3" s="8">
        <v>14837</v>
      </c>
      <c r="RYK3" s="8">
        <v>14838</v>
      </c>
      <c r="RYL3" s="8">
        <v>14839</v>
      </c>
      <c r="RYM3" s="8">
        <v>14840</v>
      </c>
      <c r="RYN3" s="8">
        <v>14841</v>
      </c>
      <c r="RYO3" s="8">
        <v>14842</v>
      </c>
      <c r="RYP3" s="8">
        <v>14843</v>
      </c>
      <c r="RYQ3" s="8">
        <v>14844</v>
      </c>
      <c r="RYR3" s="8">
        <v>14845</v>
      </c>
      <c r="RYS3" s="8">
        <v>14846</v>
      </c>
      <c r="RYT3" s="8">
        <v>14847</v>
      </c>
      <c r="RYU3" s="8">
        <v>14848</v>
      </c>
      <c r="RYV3" s="8">
        <v>14849</v>
      </c>
      <c r="RYW3" s="8">
        <v>14850</v>
      </c>
      <c r="RYX3" s="8">
        <v>14851</v>
      </c>
      <c r="RYY3" s="8">
        <v>14852</v>
      </c>
      <c r="RYZ3" s="8">
        <v>14853</v>
      </c>
      <c r="RZA3" s="8">
        <v>14854</v>
      </c>
      <c r="RZB3" s="8">
        <v>14855</v>
      </c>
      <c r="RZC3" s="8">
        <v>14856</v>
      </c>
      <c r="RZD3" s="8">
        <v>14857</v>
      </c>
      <c r="RZE3" s="8">
        <v>14858</v>
      </c>
      <c r="RZF3" s="8">
        <v>14859</v>
      </c>
      <c r="RZG3" s="8">
        <v>14860</v>
      </c>
      <c r="RZH3" s="8">
        <v>14861</v>
      </c>
      <c r="RZI3" s="8">
        <v>14862</v>
      </c>
      <c r="RZJ3" s="8">
        <v>14863</v>
      </c>
      <c r="RZK3" s="8">
        <v>14864</v>
      </c>
      <c r="RZL3" s="8">
        <v>14865</v>
      </c>
      <c r="RZM3" s="8">
        <v>14866</v>
      </c>
      <c r="RZN3" s="8">
        <v>14867</v>
      </c>
      <c r="RZO3" s="8">
        <v>14868</v>
      </c>
      <c r="RZP3" s="8">
        <v>14869</v>
      </c>
      <c r="RZQ3" s="8">
        <v>14870</v>
      </c>
      <c r="RZR3" s="8">
        <v>14871</v>
      </c>
      <c r="RZS3" s="8">
        <v>14872</v>
      </c>
      <c r="RZT3" s="8">
        <v>14873</v>
      </c>
      <c r="RZU3" s="8">
        <v>14874</v>
      </c>
      <c r="RZV3" s="8">
        <v>14875</v>
      </c>
      <c r="RZW3" s="8">
        <v>14876</v>
      </c>
      <c r="RZX3" s="8">
        <v>14877</v>
      </c>
      <c r="RZY3" s="8">
        <v>14878</v>
      </c>
      <c r="RZZ3" s="8">
        <v>14879</v>
      </c>
      <c r="SAA3" s="8">
        <v>14880</v>
      </c>
      <c r="SAB3" s="8">
        <v>14881</v>
      </c>
      <c r="SAC3" s="8">
        <v>14882</v>
      </c>
      <c r="SAD3" s="8">
        <v>14883</v>
      </c>
      <c r="SAE3" s="8">
        <v>14884</v>
      </c>
      <c r="SAF3" s="8">
        <v>14885</v>
      </c>
      <c r="SAG3" s="8">
        <v>14886</v>
      </c>
      <c r="SAH3" s="8">
        <v>14887</v>
      </c>
      <c r="SAI3" s="8">
        <v>14888</v>
      </c>
      <c r="SAJ3" s="8">
        <v>14889</v>
      </c>
      <c r="SAK3" s="8">
        <v>14890</v>
      </c>
      <c r="SAL3" s="8">
        <v>14891</v>
      </c>
      <c r="SAM3" s="8">
        <v>14892</v>
      </c>
      <c r="SAN3" s="8">
        <v>14893</v>
      </c>
      <c r="SAO3" s="8">
        <v>14894</v>
      </c>
      <c r="SAP3" s="8">
        <v>14895</v>
      </c>
      <c r="SAQ3" s="8">
        <v>14896</v>
      </c>
      <c r="SAR3" s="8">
        <v>14897</v>
      </c>
      <c r="SAS3" s="8">
        <v>14898</v>
      </c>
      <c r="SAT3" s="8">
        <v>14899</v>
      </c>
      <c r="SAU3" s="8">
        <v>14900</v>
      </c>
      <c r="SAV3" s="8">
        <v>14901</v>
      </c>
      <c r="SAW3" s="8">
        <v>14902</v>
      </c>
      <c r="SAX3" s="8">
        <v>14903</v>
      </c>
      <c r="SAY3" s="8">
        <v>14904</v>
      </c>
      <c r="SAZ3" s="8">
        <v>14905</v>
      </c>
      <c r="SBA3" s="8">
        <v>14906</v>
      </c>
      <c r="SBB3" s="8">
        <v>14907</v>
      </c>
      <c r="SBC3" s="8">
        <v>14908</v>
      </c>
      <c r="SBD3" s="8">
        <v>14909</v>
      </c>
      <c r="SBE3" s="8">
        <v>14910</v>
      </c>
      <c r="SBF3" s="8">
        <v>14911</v>
      </c>
      <c r="SBG3" s="8">
        <v>14912</v>
      </c>
      <c r="SBH3" s="8">
        <v>14913</v>
      </c>
      <c r="SBI3" s="8">
        <v>14914</v>
      </c>
      <c r="SBJ3" s="8">
        <v>14915</v>
      </c>
      <c r="SBK3" s="8">
        <v>14916</v>
      </c>
      <c r="SBL3" s="8">
        <v>14917</v>
      </c>
      <c r="SBM3" s="8">
        <v>14918</v>
      </c>
      <c r="SBN3" s="8">
        <v>14919</v>
      </c>
      <c r="SBO3" s="8">
        <v>14920</v>
      </c>
      <c r="SBP3" s="8">
        <v>14921</v>
      </c>
      <c r="SBQ3" s="8">
        <v>14922</v>
      </c>
      <c r="SBR3" s="8">
        <v>14923</v>
      </c>
      <c r="SBS3" s="8">
        <v>14924</v>
      </c>
      <c r="SBT3" s="8">
        <v>14925</v>
      </c>
      <c r="SBU3" s="8">
        <v>14926</v>
      </c>
      <c r="SBV3" s="8">
        <v>14927</v>
      </c>
      <c r="SBW3" s="8">
        <v>14928</v>
      </c>
      <c r="SBX3" s="8">
        <v>14929</v>
      </c>
      <c r="SBY3" s="8">
        <v>14930</v>
      </c>
      <c r="SBZ3" s="8">
        <v>14931</v>
      </c>
      <c r="SCA3" s="8">
        <v>14932</v>
      </c>
      <c r="SCB3" s="8">
        <v>14933</v>
      </c>
      <c r="SCC3" s="8">
        <v>14934</v>
      </c>
      <c r="SCD3" s="8">
        <v>14935</v>
      </c>
      <c r="SCE3" s="8">
        <v>14936</v>
      </c>
      <c r="SCF3" s="8">
        <v>14937</v>
      </c>
      <c r="SCG3" s="8">
        <v>14938</v>
      </c>
      <c r="SCH3" s="8">
        <v>14939</v>
      </c>
      <c r="SCI3" s="8">
        <v>14940</v>
      </c>
      <c r="SCJ3" s="8">
        <v>14941</v>
      </c>
      <c r="SCK3" s="8">
        <v>14942</v>
      </c>
      <c r="SCL3" s="8">
        <v>14943</v>
      </c>
      <c r="SCM3" s="8">
        <v>14944</v>
      </c>
      <c r="SCN3" s="8">
        <v>14945</v>
      </c>
      <c r="SCO3" s="8">
        <v>14946</v>
      </c>
      <c r="SCP3" s="8">
        <v>14947</v>
      </c>
      <c r="SCQ3" s="8">
        <v>14948</v>
      </c>
      <c r="SCR3" s="8">
        <v>14949</v>
      </c>
      <c r="SCS3" s="8">
        <v>14950</v>
      </c>
      <c r="SCT3" s="8">
        <v>14951</v>
      </c>
      <c r="SCU3" s="8">
        <v>14952</v>
      </c>
      <c r="SCV3" s="8">
        <v>14953</v>
      </c>
      <c r="SCW3" s="8">
        <v>14954</v>
      </c>
      <c r="SCX3" s="8">
        <v>14955</v>
      </c>
      <c r="SCY3" s="8">
        <v>14956</v>
      </c>
      <c r="SCZ3" s="8">
        <v>14957</v>
      </c>
      <c r="SDA3" s="8">
        <v>14958</v>
      </c>
      <c r="SDB3" s="8">
        <v>14959</v>
      </c>
      <c r="SDC3" s="8">
        <v>14960</v>
      </c>
      <c r="SDD3" s="8">
        <v>14961</v>
      </c>
      <c r="SDE3" s="8">
        <v>14962</v>
      </c>
      <c r="SDF3" s="8">
        <v>14963</v>
      </c>
      <c r="SDG3" s="8">
        <v>14964</v>
      </c>
      <c r="SDH3" s="8">
        <v>14965</v>
      </c>
      <c r="SDI3" s="8">
        <v>14966</v>
      </c>
      <c r="SDJ3" s="8">
        <v>14967</v>
      </c>
      <c r="SDK3" s="8">
        <v>14968</v>
      </c>
      <c r="SDL3" s="8">
        <v>14969</v>
      </c>
      <c r="SDM3" s="8">
        <v>14970</v>
      </c>
      <c r="SDN3" s="8">
        <v>14971</v>
      </c>
      <c r="SDO3" s="8">
        <v>14972</v>
      </c>
      <c r="SDP3" s="8">
        <v>14973</v>
      </c>
      <c r="SDQ3" s="8">
        <v>14974</v>
      </c>
      <c r="SDR3" s="8">
        <v>14975</v>
      </c>
      <c r="SDS3" s="8">
        <v>14976</v>
      </c>
      <c r="SDT3" s="8">
        <v>14977</v>
      </c>
      <c r="SDU3" s="8">
        <v>14978</v>
      </c>
      <c r="SDV3" s="8">
        <v>14979</v>
      </c>
      <c r="SDW3" s="8">
        <v>14980</v>
      </c>
      <c r="SDX3" s="8">
        <v>14981</v>
      </c>
      <c r="SDY3" s="8">
        <v>14982</v>
      </c>
      <c r="SDZ3" s="8">
        <v>14983</v>
      </c>
      <c r="SEA3" s="8">
        <v>14984</v>
      </c>
      <c r="SEB3" s="8">
        <v>14985</v>
      </c>
      <c r="SEC3" s="8">
        <v>14986</v>
      </c>
      <c r="SED3" s="8">
        <v>14987</v>
      </c>
      <c r="SEE3" s="8">
        <v>14988</v>
      </c>
      <c r="SEF3" s="8">
        <v>14989</v>
      </c>
      <c r="SEG3" s="8">
        <v>14990</v>
      </c>
      <c r="SEH3" s="8">
        <v>14991</v>
      </c>
      <c r="SEI3" s="8">
        <v>14992</v>
      </c>
      <c r="SEJ3" s="8">
        <v>14993</v>
      </c>
      <c r="SEK3" s="8">
        <v>14994</v>
      </c>
      <c r="SEL3" s="8">
        <v>14995</v>
      </c>
      <c r="SEM3" s="8">
        <v>14996</v>
      </c>
      <c r="SEN3" s="8">
        <v>14997</v>
      </c>
      <c r="SEO3" s="8">
        <v>14998</v>
      </c>
      <c r="SEP3" s="8">
        <v>14999</v>
      </c>
      <c r="SEQ3" s="8">
        <v>15000</v>
      </c>
      <c r="SER3" s="8">
        <v>15001</v>
      </c>
      <c r="SES3" s="8">
        <v>15002</v>
      </c>
      <c r="SET3" s="8">
        <v>15003</v>
      </c>
      <c r="SEU3" s="8">
        <v>15004</v>
      </c>
      <c r="SEV3" s="8">
        <v>15005</v>
      </c>
      <c r="SEW3" s="8">
        <v>15006</v>
      </c>
      <c r="SEX3" s="8">
        <v>15007</v>
      </c>
      <c r="SEY3" s="8">
        <v>15008</v>
      </c>
      <c r="SEZ3" s="8">
        <v>15009</v>
      </c>
      <c r="SFA3" s="8">
        <v>15010</v>
      </c>
      <c r="SFB3" s="8">
        <v>15011</v>
      </c>
      <c r="SFC3" s="8">
        <v>15012</v>
      </c>
      <c r="SFD3" s="8">
        <v>15013</v>
      </c>
      <c r="SFE3" s="8">
        <v>15014</v>
      </c>
      <c r="SFF3" s="8">
        <v>15015</v>
      </c>
      <c r="SFG3" s="8">
        <v>15016</v>
      </c>
      <c r="SFH3" s="8">
        <v>15017</v>
      </c>
      <c r="SFI3" s="8">
        <v>15018</v>
      </c>
      <c r="SFJ3" s="8">
        <v>15019</v>
      </c>
      <c r="SFK3" s="8">
        <v>15020</v>
      </c>
      <c r="SFL3" s="8">
        <v>15021</v>
      </c>
      <c r="SFM3" s="8">
        <v>15022</v>
      </c>
      <c r="SFN3" s="8">
        <v>15023</v>
      </c>
      <c r="SFO3" s="8">
        <v>15024</v>
      </c>
      <c r="SFP3" s="8">
        <v>15025</v>
      </c>
      <c r="SFQ3" s="8">
        <v>15026</v>
      </c>
      <c r="SFR3" s="8">
        <v>15027</v>
      </c>
      <c r="SFS3" s="8">
        <v>15028</v>
      </c>
      <c r="SFT3" s="8">
        <v>15029</v>
      </c>
      <c r="SFU3" s="8">
        <v>15030</v>
      </c>
      <c r="SFV3" s="8">
        <v>15031</v>
      </c>
      <c r="SFW3" s="8">
        <v>15032</v>
      </c>
      <c r="SFX3" s="8">
        <v>15033</v>
      </c>
      <c r="SFY3" s="8">
        <v>15034</v>
      </c>
      <c r="SFZ3" s="8">
        <v>15035</v>
      </c>
      <c r="SGA3" s="8">
        <v>15036</v>
      </c>
      <c r="SGB3" s="8">
        <v>15037</v>
      </c>
      <c r="SGC3" s="8">
        <v>15038</v>
      </c>
      <c r="SGD3" s="8">
        <v>15039</v>
      </c>
      <c r="SGE3" s="8">
        <v>15040</v>
      </c>
      <c r="SGF3" s="8">
        <v>15041</v>
      </c>
      <c r="SGG3" s="8">
        <v>15042</v>
      </c>
      <c r="SGH3" s="8">
        <v>15043</v>
      </c>
      <c r="SGI3" s="8">
        <v>15044</v>
      </c>
      <c r="SGJ3" s="8">
        <v>15045</v>
      </c>
      <c r="SGK3" s="8">
        <v>15046</v>
      </c>
      <c r="SGL3" s="8">
        <v>15047</v>
      </c>
      <c r="SGM3" s="8">
        <v>15048</v>
      </c>
      <c r="SGN3" s="8">
        <v>15049</v>
      </c>
      <c r="SGO3" s="8">
        <v>15050</v>
      </c>
      <c r="SGP3" s="8">
        <v>15051</v>
      </c>
      <c r="SGQ3" s="8">
        <v>15052</v>
      </c>
      <c r="SGR3" s="8">
        <v>15053</v>
      </c>
      <c r="SGS3" s="8">
        <v>15054</v>
      </c>
      <c r="SGT3" s="8">
        <v>15055</v>
      </c>
      <c r="SGU3" s="8">
        <v>15056</v>
      </c>
      <c r="SGV3" s="8">
        <v>15057</v>
      </c>
      <c r="SGW3" s="8">
        <v>15058</v>
      </c>
      <c r="SGX3" s="8">
        <v>15059</v>
      </c>
      <c r="SGY3" s="8">
        <v>15060</v>
      </c>
      <c r="SGZ3" s="8">
        <v>15061</v>
      </c>
      <c r="SHA3" s="8">
        <v>15062</v>
      </c>
      <c r="SHB3" s="8">
        <v>15063</v>
      </c>
      <c r="SHC3" s="8">
        <v>15064</v>
      </c>
      <c r="SHD3" s="8">
        <v>15065</v>
      </c>
      <c r="SHE3" s="8">
        <v>15066</v>
      </c>
      <c r="SHF3" s="8">
        <v>15067</v>
      </c>
      <c r="SHG3" s="8">
        <v>15068</v>
      </c>
      <c r="SHH3" s="8">
        <v>15069</v>
      </c>
      <c r="SHI3" s="8">
        <v>15070</v>
      </c>
      <c r="SHJ3" s="8">
        <v>15071</v>
      </c>
      <c r="SHK3" s="8">
        <v>15072</v>
      </c>
      <c r="SHL3" s="8">
        <v>15073</v>
      </c>
      <c r="SHM3" s="8">
        <v>15074</v>
      </c>
      <c r="SHN3" s="8">
        <v>15075</v>
      </c>
      <c r="SHO3" s="8">
        <v>15076</v>
      </c>
      <c r="SHP3" s="8">
        <v>15077</v>
      </c>
      <c r="SHQ3" s="8">
        <v>15078</v>
      </c>
      <c r="SHR3" s="8">
        <v>15079</v>
      </c>
      <c r="SHS3" s="8">
        <v>15080</v>
      </c>
      <c r="SHT3" s="8">
        <v>15081</v>
      </c>
      <c r="SHU3" s="8">
        <v>15082</v>
      </c>
      <c r="SHV3" s="8">
        <v>15083</v>
      </c>
      <c r="SHW3" s="8">
        <v>15084</v>
      </c>
      <c r="SHX3" s="8">
        <v>15085</v>
      </c>
      <c r="SHY3" s="8">
        <v>15086</v>
      </c>
      <c r="SHZ3" s="8">
        <v>15087</v>
      </c>
      <c r="SIA3" s="8">
        <v>15088</v>
      </c>
      <c r="SIB3" s="8">
        <v>15089</v>
      </c>
      <c r="SIC3" s="8">
        <v>15090</v>
      </c>
      <c r="SID3" s="8">
        <v>15091</v>
      </c>
      <c r="SIE3" s="8">
        <v>15092</v>
      </c>
      <c r="SIF3" s="8">
        <v>15093</v>
      </c>
      <c r="SIG3" s="8">
        <v>15094</v>
      </c>
      <c r="SIH3" s="8">
        <v>15095</v>
      </c>
      <c r="SII3" s="8">
        <v>15096</v>
      </c>
      <c r="SIJ3" s="8">
        <v>15097</v>
      </c>
      <c r="SIK3" s="8">
        <v>15098</v>
      </c>
      <c r="SIL3" s="8">
        <v>15099</v>
      </c>
      <c r="SIM3" s="8">
        <v>15100</v>
      </c>
      <c r="SIN3" s="8">
        <v>15101</v>
      </c>
      <c r="SIO3" s="8">
        <v>15102</v>
      </c>
      <c r="SIP3" s="8">
        <v>15103</v>
      </c>
      <c r="SIQ3" s="8">
        <v>15104</v>
      </c>
      <c r="SIR3" s="8">
        <v>15105</v>
      </c>
      <c r="SIS3" s="8">
        <v>15106</v>
      </c>
      <c r="SIT3" s="8">
        <v>15107</v>
      </c>
      <c r="SIU3" s="8">
        <v>15108</v>
      </c>
      <c r="SIV3" s="8">
        <v>15109</v>
      </c>
      <c r="SIW3" s="8">
        <v>15110</v>
      </c>
      <c r="SIX3" s="8">
        <v>15111</v>
      </c>
      <c r="SIY3" s="8">
        <v>15112</v>
      </c>
      <c r="SIZ3" s="8">
        <v>15113</v>
      </c>
      <c r="SJA3" s="8">
        <v>15114</v>
      </c>
      <c r="SJB3" s="8">
        <v>15115</v>
      </c>
      <c r="SJC3" s="8">
        <v>15116</v>
      </c>
      <c r="SJD3" s="8">
        <v>15117</v>
      </c>
      <c r="SJE3" s="8">
        <v>15118</v>
      </c>
      <c r="SJF3" s="8">
        <v>15119</v>
      </c>
      <c r="SJG3" s="8">
        <v>15120</v>
      </c>
      <c r="SJH3" s="8">
        <v>15121</v>
      </c>
      <c r="SJI3" s="8">
        <v>15122</v>
      </c>
      <c r="SJJ3" s="8">
        <v>15123</v>
      </c>
      <c r="SJK3" s="8">
        <v>15124</v>
      </c>
      <c r="SJL3" s="8">
        <v>15125</v>
      </c>
      <c r="SJM3" s="8">
        <v>15126</v>
      </c>
      <c r="SJN3" s="8">
        <v>15127</v>
      </c>
      <c r="SJO3" s="8">
        <v>15128</v>
      </c>
      <c r="SJP3" s="8">
        <v>15129</v>
      </c>
      <c r="SJQ3" s="8">
        <v>15130</v>
      </c>
      <c r="SJR3" s="8">
        <v>15131</v>
      </c>
      <c r="SJS3" s="8">
        <v>15132</v>
      </c>
      <c r="SJT3" s="8">
        <v>15133</v>
      </c>
      <c r="SJU3" s="8">
        <v>15134</v>
      </c>
      <c r="SJV3" s="8">
        <v>15135</v>
      </c>
      <c r="SJW3" s="8">
        <v>15136</v>
      </c>
      <c r="SJX3" s="8">
        <v>15137</v>
      </c>
      <c r="SJY3" s="8">
        <v>15138</v>
      </c>
      <c r="SJZ3" s="8">
        <v>15139</v>
      </c>
      <c r="SKA3" s="8">
        <v>15140</v>
      </c>
      <c r="SKB3" s="8">
        <v>15141</v>
      </c>
      <c r="SKC3" s="8">
        <v>15142</v>
      </c>
      <c r="SKD3" s="8">
        <v>15143</v>
      </c>
      <c r="SKE3" s="8">
        <v>15144</v>
      </c>
      <c r="SKF3" s="8">
        <v>15145</v>
      </c>
      <c r="SKG3" s="8">
        <v>15146</v>
      </c>
      <c r="SKH3" s="8">
        <v>15147</v>
      </c>
      <c r="SKI3" s="8">
        <v>15148</v>
      </c>
      <c r="SKJ3" s="8">
        <v>15149</v>
      </c>
      <c r="SKK3" s="8">
        <v>15150</v>
      </c>
      <c r="SKL3" s="8">
        <v>15151</v>
      </c>
      <c r="SKM3" s="8">
        <v>15152</v>
      </c>
      <c r="SKN3" s="8">
        <v>15153</v>
      </c>
      <c r="SKO3" s="8">
        <v>15154</v>
      </c>
      <c r="SKP3" s="8">
        <v>15155</v>
      </c>
      <c r="SKQ3" s="8">
        <v>15156</v>
      </c>
      <c r="SKR3" s="8">
        <v>15157</v>
      </c>
      <c r="SKS3" s="8">
        <v>15158</v>
      </c>
      <c r="SKT3" s="8">
        <v>15159</v>
      </c>
      <c r="SKU3" s="8">
        <v>15160</v>
      </c>
      <c r="SKV3" s="8">
        <v>15161</v>
      </c>
      <c r="SKW3" s="8">
        <v>15162</v>
      </c>
      <c r="SKX3" s="8">
        <v>15163</v>
      </c>
      <c r="SKY3" s="8">
        <v>15164</v>
      </c>
      <c r="SKZ3" s="8">
        <v>15165</v>
      </c>
      <c r="SLA3" s="8">
        <v>15166</v>
      </c>
      <c r="SLB3" s="8">
        <v>15167</v>
      </c>
      <c r="SLC3" s="8">
        <v>15168</v>
      </c>
      <c r="SLD3" s="8">
        <v>15169</v>
      </c>
      <c r="SLE3" s="8">
        <v>15170</v>
      </c>
      <c r="SLF3" s="8">
        <v>15171</v>
      </c>
      <c r="SLG3" s="8">
        <v>15172</v>
      </c>
      <c r="SLH3" s="8">
        <v>15173</v>
      </c>
      <c r="SLI3" s="8">
        <v>15174</v>
      </c>
      <c r="SLJ3" s="8">
        <v>15175</v>
      </c>
      <c r="SLK3" s="8">
        <v>15176</v>
      </c>
      <c r="SLL3" s="8">
        <v>15177</v>
      </c>
      <c r="SLM3" s="8">
        <v>15178</v>
      </c>
      <c r="SLN3" s="8">
        <v>15179</v>
      </c>
      <c r="SLO3" s="8">
        <v>15180</v>
      </c>
      <c r="SLP3" s="8">
        <v>15181</v>
      </c>
      <c r="SLQ3" s="8">
        <v>15182</v>
      </c>
      <c r="SLR3" s="8">
        <v>15183</v>
      </c>
      <c r="SLS3" s="8">
        <v>15184</v>
      </c>
      <c r="SLT3" s="8">
        <v>15185</v>
      </c>
      <c r="SLU3" s="8">
        <v>15186</v>
      </c>
      <c r="SLV3" s="8">
        <v>15187</v>
      </c>
      <c r="SLW3" s="8">
        <v>15188</v>
      </c>
      <c r="SLX3" s="8">
        <v>15189</v>
      </c>
      <c r="SLY3" s="8">
        <v>15190</v>
      </c>
      <c r="SLZ3" s="8">
        <v>15191</v>
      </c>
      <c r="SMA3" s="8">
        <v>15192</v>
      </c>
      <c r="SMB3" s="8">
        <v>15193</v>
      </c>
      <c r="SMC3" s="8">
        <v>15194</v>
      </c>
      <c r="SMD3" s="8">
        <v>15195</v>
      </c>
      <c r="SME3" s="8">
        <v>15196</v>
      </c>
      <c r="SMF3" s="8">
        <v>15197</v>
      </c>
      <c r="SMG3" s="8">
        <v>15198</v>
      </c>
      <c r="SMH3" s="8">
        <v>15199</v>
      </c>
      <c r="SMI3" s="8">
        <v>15200</v>
      </c>
      <c r="SMJ3" s="8">
        <v>15201</v>
      </c>
      <c r="SMK3" s="8">
        <v>15202</v>
      </c>
      <c r="SML3" s="8">
        <v>15203</v>
      </c>
      <c r="SMM3" s="8">
        <v>15204</v>
      </c>
      <c r="SMN3" s="8">
        <v>15205</v>
      </c>
      <c r="SMO3" s="8">
        <v>15206</v>
      </c>
      <c r="SMP3" s="8">
        <v>15207</v>
      </c>
      <c r="SMQ3" s="8">
        <v>15208</v>
      </c>
      <c r="SMR3" s="8">
        <v>15209</v>
      </c>
      <c r="SMS3" s="8">
        <v>15210</v>
      </c>
      <c r="SMT3" s="8">
        <v>15211</v>
      </c>
      <c r="SMU3" s="8">
        <v>15212</v>
      </c>
      <c r="SMV3" s="8">
        <v>15213</v>
      </c>
      <c r="SMW3" s="8">
        <v>15214</v>
      </c>
      <c r="SMX3" s="8">
        <v>15215</v>
      </c>
      <c r="SMY3" s="8">
        <v>15216</v>
      </c>
      <c r="SMZ3" s="8">
        <v>15217</v>
      </c>
      <c r="SNA3" s="8">
        <v>15218</v>
      </c>
      <c r="SNB3" s="8">
        <v>15219</v>
      </c>
      <c r="SNC3" s="8">
        <v>15220</v>
      </c>
      <c r="SND3" s="8">
        <v>15221</v>
      </c>
      <c r="SNE3" s="8">
        <v>15222</v>
      </c>
      <c r="SNF3" s="8">
        <v>15223</v>
      </c>
      <c r="SNG3" s="8">
        <v>15224</v>
      </c>
      <c r="SNH3" s="8">
        <v>15225</v>
      </c>
      <c r="SNI3" s="8">
        <v>15226</v>
      </c>
      <c r="SNJ3" s="8">
        <v>15227</v>
      </c>
      <c r="SNK3" s="8">
        <v>15228</v>
      </c>
      <c r="SNL3" s="8">
        <v>15229</v>
      </c>
      <c r="SNM3" s="8">
        <v>15230</v>
      </c>
      <c r="SNN3" s="8">
        <v>15231</v>
      </c>
      <c r="SNO3" s="8">
        <v>15232</v>
      </c>
      <c r="SNP3" s="8">
        <v>15233</v>
      </c>
      <c r="SNQ3" s="8">
        <v>15234</v>
      </c>
      <c r="SNR3" s="8">
        <v>15235</v>
      </c>
      <c r="SNS3" s="8">
        <v>15236</v>
      </c>
      <c r="SNT3" s="8">
        <v>15237</v>
      </c>
      <c r="SNU3" s="8">
        <v>15238</v>
      </c>
      <c r="SNV3" s="8">
        <v>15239</v>
      </c>
      <c r="SNW3" s="8">
        <v>15240</v>
      </c>
      <c r="SNX3" s="8">
        <v>15241</v>
      </c>
      <c r="SNY3" s="8">
        <v>15242</v>
      </c>
      <c r="SNZ3" s="8">
        <v>15243</v>
      </c>
      <c r="SOA3" s="8">
        <v>15244</v>
      </c>
      <c r="SOB3" s="8">
        <v>15245</v>
      </c>
      <c r="SOC3" s="8">
        <v>15246</v>
      </c>
      <c r="SOD3" s="8">
        <v>15247</v>
      </c>
      <c r="SOE3" s="8">
        <v>15248</v>
      </c>
      <c r="SOF3" s="8">
        <v>15249</v>
      </c>
      <c r="SOG3" s="8">
        <v>15250</v>
      </c>
      <c r="SOH3" s="8">
        <v>15251</v>
      </c>
      <c r="SOI3" s="8">
        <v>15252</v>
      </c>
      <c r="SOJ3" s="8">
        <v>15253</v>
      </c>
      <c r="SOK3" s="8">
        <v>15254</v>
      </c>
      <c r="SOL3" s="8">
        <v>15255</v>
      </c>
      <c r="SOM3" s="8">
        <v>15256</v>
      </c>
      <c r="SON3" s="8">
        <v>15257</v>
      </c>
      <c r="SOO3" s="8">
        <v>15258</v>
      </c>
      <c r="SOP3" s="8">
        <v>15259</v>
      </c>
      <c r="SOQ3" s="8">
        <v>15260</v>
      </c>
      <c r="SOR3" s="8">
        <v>15261</v>
      </c>
      <c r="SOS3" s="8">
        <v>15262</v>
      </c>
      <c r="SOT3" s="8">
        <v>15263</v>
      </c>
      <c r="SOU3" s="8">
        <v>15264</v>
      </c>
      <c r="SOV3" s="8">
        <v>15265</v>
      </c>
      <c r="SOW3" s="8">
        <v>15266</v>
      </c>
      <c r="SOX3" s="8">
        <v>15267</v>
      </c>
      <c r="SOY3" s="8">
        <v>15268</v>
      </c>
      <c r="SOZ3" s="8">
        <v>15269</v>
      </c>
      <c r="SPA3" s="8">
        <v>15270</v>
      </c>
      <c r="SPB3" s="8">
        <v>15271</v>
      </c>
      <c r="SPC3" s="8">
        <v>15272</v>
      </c>
      <c r="SPD3" s="8">
        <v>15273</v>
      </c>
      <c r="SPE3" s="8">
        <v>15274</v>
      </c>
      <c r="SPF3" s="8">
        <v>15275</v>
      </c>
      <c r="SPG3" s="8">
        <v>15276</v>
      </c>
      <c r="SPH3" s="8">
        <v>15277</v>
      </c>
      <c r="SPI3" s="8">
        <v>15278</v>
      </c>
      <c r="SPJ3" s="8">
        <v>15279</v>
      </c>
      <c r="SPK3" s="8">
        <v>15280</v>
      </c>
      <c r="SPL3" s="8">
        <v>15281</v>
      </c>
      <c r="SPM3" s="8">
        <v>15282</v>
      </c>
      <c r="SPN3" s="8">
        <v>15283</v>
      </c>
      <c r="SPO3" s="8">
        <v>15284</v>
      </c>
      <c r="SPP3" s="8">
        <v>15285</v>
      </c>
      <c r="SPQ3" s="8">
        <v>15286</v>
      </c>
      <c r="SPR3" s="8">
        <v>15287</v>
      </c>
      <c r="SPS3" s="8">
        <v>15288</v>
      </c>
      <c r="SPT3" s="8">
        <v>15289</v>
      </c>
      <c r="SPU3" s="8">
        <v>15290</v>
      </c>
      <c r="SPV3" s="8">
        <v>15291</v>
      </c>
      <c r="SPW3" s="8">
        <v>15292</v>
      </c>
      <c r="SPX3" s="8">
        <v>15293</v>
      </c>
      <c r="SPY3" s="8">
        <v>15294</v>
      </c>
      <c r="SPZ3" s="8">
        <v>15295</v>
      </c>
      <c r="SQA3" s="8">
        <v>15296</v>
      </c>
      <c r="SQB3" s="8">
        <v>15297</v>
      </c>
      <c r="SQC3" s="8">
        <v>15298</v>
      </c>
      <c r="SQD3" s="8">
        <v>15299</v>
      </c>
      <c r="SQE3" s="8">
        <v>15300</v>
      </c>
      <c r="SQF3" s="8">
        <v>15301</v>
      </c>
      <c r="SQG3" s="8">
        <v>15302</v>
      </c>
      <c r="SQH3" s="8">
        <v>15303</v>
      </c>
      <c r="SQI3" s="8">
        <v>15304</v>
      </c>
      <c r="SQJ3" s="8">
        <v>15305</v>
      </c>
      <c r="SQK3" s="8">
        <v>15306</v>
      </c>
      <c r="SQL3" s="8">
        <v>15307</v>
      </c>
      <c r="SQM3" s="8">
        <v>15308</v>
      </c>
      <c r="SQN3" s="8">
        <v>15309</v>
      </c>
      <c r="SQO3" s="8">
        <v>15310</v>
      </c>
      <c r="SQP3" s="8">
        <v>15311</v>
      </c>
      <c r="SQQ3" s="8">
        <v>15312</v>
      </c>
      <c r="SQR3" s="8">
        <v>15313</v>
      </c>
      <c r="SQS3" s="8">
        <v>15314</v>
      </c>
      <c r="SQT3" s="8">
        <v>15315</v>
      </c>
      <c r="SQU3" s="8">
        <v>15316</v>
      </c>
      <c r="SQV3" s="8">
        <v>15317</v>
      </c>
      <c r="SQW3" s="8">
        <v>15318</v>
      </c>
      <c r="SQX3" s="8">
        <v>15319</v>
      </c>
      <c r="SQY3" s="8">
        <v>15320</v>
      </c>
      <c r="SQZ3" s="8">
        <v>15321</v>
      </c>
      <c r="SRA3" s="8">
        <v>15322</v>
      </c>
      <c r="SRB3" s="8">
        <v>15323</v>
      </c>
      <c r="SRC3" s="8">
        <v>15324</v>
      </c>
      <c r="SRD3" s="8">
        <v>15325</v>
      </c>
      <c r="SRE3" s="8">
        <v>15326</v>
      </c>
      <c r="SRF3" s="8">
        <v>15327</v>
      </c>
      <c r="SRG3" s="8">
        <v>15328</v>
      </c>
      <c r="SRH3" s="8">
        <v>15329</v>
      </c>
      <c r="SRI3" s="8">
        <v>15330</v>
      </c>
      <c r="SRJ3" s="8">
        <v>15331</v>
      </c>
      <c r="SRK3" s="8">
        <v>15332</v>
      </c>
      <c r="SRL3" s="8">
        <v>15333</v>
      </c>
      <c r="SRM3" s="8">
        <v>15334</v>
      </c>
      <c r="SRN3" s="8">
        <v>15335</v>
      </c>
      <c r="SRO3" s="8">
        <v>15336</v>
      </c>
      <c r="SRP3" s="8">
        <v>15337</v>
      </c>
      <c r="SRQ3" s="8">
        <v>15338</v>
      </c>
      <c r="SRR3" s="8">
        <v>15339</v>
      </c>
      <c r="SRS3" s="8">
        <v>15340</v>
      </c>
      <c r="SRT3" s="8">
        <v>15341</v>
      </c>
      <c r="SRU3" s="8">
        <v>15342</v>
      </c>
      <c r="SRV3" s="8">
        <v>15343</v>
      </c>
      <c r="SRW3" s="8">
        <v>15344</v>
      </c>
      <c r="SRX3" s="8">
        <v>15345</v>
      </c>
      <c r="SRY3" s="8">
        <v>15346</v>
      </c>
      <c r="SRZ3" s="8">
        <v>15347</v>
      </c>
      <c r="SSA3" s="8">
        <v>15348</v>
      </c>
      <c r="SSB3" s="8">
        <v>15349</v>
      </c>
      <c r="SSC3" s="8">
        <v>15350</v>
      </c>
      <c r="SSD3" s="8">
        <v>15351</v>
      </c>
      <c r="SSE3" s="8">
        <v>15352</v>
      </c>
      <c r="SSF3" s="8">
        <v>15353</v>
      </c>
      <c r="SSG3" s="8">
        <v>15354</v>
      </c>
      <c r="SSH3" s="8">
        <v>15355</v>
      </c>
      <c r="SSI3" s="8">
        <v>15356</v>
      </c>
      <c r="SSJ3" s="8">
        <v>15357</v>
      </c>
      <c r="SSK3" s="8">
        <v>15358</v>
      </c>
      <c r="SSL3" s="8">
        <v>15359</v>
      </c>
      <c r="SSM3" s="8">
        <v>15360</v>
      </c>
      <c r="SSN3" s="8">
        <v>15361</v>
      </c>
      <c r="SSO3" s="8">
        <v>15362</v>
      </c>
      <c r="SSP3" s="8">
        <v>15363</v>
      </c>
      <c r="SSQ3" s="8">
        <v>15364</v>
      </c>
      <c r="SSR3" s="8">
        <v>15365</v>
      </c>
      <c r="SSS3" s="8">
        <v>15366</v>
      </c>
      <c r="SST3" s="8">
        <v>15367</v>
      </c>
      <c r="SSU3" s="8">
        <v>15368</v>
      </c>
      <c r="SSV3" s="8">
        <v>15369</v>
      </c>
      <c r="SSW3" s="8">
        <v>15370</v>
      </c>
      <c r="SSX3" s="8">
        <v>15371</v>
      </c>
      <c r="SSY3" s="8">
        <v>15372</v>
      </c>
      <c r="SSZ3" s="8">
        <v>15373</v>
      </c>
      <c r="STA3" s="8">
        <v>15374</v>
      </c>
      <c r="STB3" s="8">
        <v>15375</v>
      </c>
      <c r="STC3" s="8">
        <v>15376</v>
      </c>
      <c r="STD3" s="8">
        <v>15377</v>
      </c>
      <c r="STE3" s="8">
        <v>15378</v>
      </c>
      <c r="STF3" s="8">
        <v>15379</v>
      </c>
      <c r="STG3" s="8">
        <v>15380</v>
      </c>
      <c r="STH3" s="8">
        <v>15381</v>
      </c>
      <c r="STI3" s="8">
        <v>15382</v>
      </c>
      <c r="STJ3" s="8">
        <v>15383</v>
      </c>
      <c r="STK3" s="8">
        <v>15384</v>
      </c>
      <c r="STL3" s="8">
        <v>15385</v>
      </c>
      <c r="STM3" s="8">
        <v>15386</v>
      </c>
      <c r="STN3" s="8">
        <v>15387</v>
      </c>
      <c r="STO3" s="8">
        <v>15388</v>
      </c>
      <c r="STP3" s="8">
        <v>15389</v>
      </c>
      <c r="STQ3" s="8">
        <v>15390</v>
      </c>
      <c r="STR3" s="8">
        <v>15391</v>
      </c>
      <c r="STS3" s="8">
        <v>15392</v>
      </c>
      <c r="STT3" s="8">
        <v>15393</v>
      </c>
      <c r="STU3" s="8">
        <v>15394</v>
      </c>
      <c r="STV3" s="8">
        <v>15395</v>
      </c>
      <c r="STW3" s="8">
        <v>15396</v>
      </c>
      <c r="STX3" s="8">
        <v>15397</v>
      </c>
      <c r="STY3" s="8">
        <v>15398</v>
      </c>
      <c r="STZ3" s="8">
        <v>15399</v>
      </c>
      <c r="SUA3" s="8">
        <v>15400</v>
      </c>
      <c r="SUB3" s="8">
        <v>15401</v>
      </c>
      <c r="SUC3" s="8">
        <v>15402</v>
      </c>
      <c r="SUD3" s="8">
        <v>15403</v>
      </c>
      <c r="SUE3" s="8">
        <v>15404</v>
      </c>
      <c r="SUF3" s="8">
        <v>15405</v>
      </c>
      <c r="SUG3" s="8">
        <v>15406</v>
      </c>
      <c r="SUH3" s="8">
        <v>15407</v>
      </c>
      <c r="SUI3" s="8">
        <v>15408</v>
      </c>
      <c r="SUJ3" s="8">
        <v>15409</v>
      </c>
      <c r="SUK3" s="8">
        <v>15410</v>
      </c>
      <c r="SUL3" s="8">
        <v>15411</v>
      </c>
      <c r="SUM3" s="8">
        <v>15412</v>
      </c>
      <c r="SUN3" s="8">
        <v>15413</v>
      </c>
      <c r="SUO3" s="8">
        <v>15414</v>
      </c>
      <c r="SUP3" s="8">
        <v>15415</v>
      </c>
      <c r="SUQ3" s="8">
        <v>15416</v>
      </c>
      <c r="SUR3" s="8">
        <v>15417</v>
      </c>
      <c r="SUS3" s="8">
        <v>15418</v>
      </c>
      <c r="SUT3" s="8">
        <v>15419</v>
      </c>
      <c r="SUU3" s="8">
        <v>15420</v>
      </c>
      <c r="SUV3" s="8">
        <v>15421</v>
      </c>
      <c r="SUW3" s="8">
        <v>15422</v>
      </c>
      <c r="SUX3" s="8">
        <v>15423</v>
      </c>
      <c r="SUY3" s="8">
        <v>15424</v>
      </c>
      <c r="SUZ3" s="8">
        <v>15425</v>
      </c>
      <c r="SVA3" s="8">
        <v>15426</v>
      </c>
      <c r="SVB3" s="8">
        <v>15427</v>
      </c>
      <c r="SVC3" s="8">
        <v>15428</v>
      </c>
      <c r="SVD3" s="8">
        <v>15429</v>
      </c>
      <c r="SVE3" s="8">
        <v>15430</v>
      </c>
      <c r="SVF3" s="8">
        <v>15431</v>
      </c>
      <c r="SVG3" s="8">
        <v>15432</v>
      </c>
      <c r="SVH3" s="8">
        <v>15433</v>
      </c>
      <c r="SVI3" s="8">
        <v>15434</v>
      </c>
      <c r="SVJ3" s="8">
        <v>15435</v>
      </c>
      <c r="SVK3" s="8">
        <v>15436</v>
      </c>
      <c r="SVL3" s="8">
        <v>15437</v>
      </c>
      <c r="SVM3" s="8">
        <v>15438</v>
      </c>
      <c r="SVN3" s="8">
        <v>15439</v>
      </c>
      <c r="SVO3" s="8">
        <v>15440</v>
      </c>
      <c r="SVP3" s="8">
        <v>15441</v>
      </c>
      <c r="SVQ3" s="8">
        <v>15442</v>
      </c>
      <c r="SVR3" s="8">
        <v>15443</v>
      </c>
      <c r="SVS3" s="8">
        <v>15444</v>
      </c>
      <c r="SVT3" s="8">
        <v>15445</v>
      </c>
      <c r="SVU3" s="8">
        <v>15446</v>
      </c>
      <c r="SVV3" s="8">
        <v>15447</v>
      </c>
      <c r="SVW3" s="8">
        <v>15448</v>
      </c>
      <c r="SVX3" s="8">
        <v>15449</v>
      </c>
      <c r="SVY3" s="8">
        <v>15450</v>
      </c>
      <c r="SVZ3" s="8">
        <v>15451</v>
      </c>
      <c r="SWA3" s="8">
        <v>15452</v>
      </c>
      <c r="SWB3" s="8">
        <v>15453</v>
      </c>
      <c r="SWC3" s="8">
        <v>15454</v>
      </c>
      <c r="SWD3" s="8">
        <v>15455</v>
      </c>
      <c r="SWE3" s="8">
        <v>15456</v>
      </c>
      <c r="SWF3" s="8">
        <v>15457</v>
      </c>
      <c r="SWG3" s="8">
        <v>15458</v>
      </c>
      <c r="SWH3" s="8">
        <v>15459</v>
      </c>
      <c r="SWI3" s="8">
        <v>15460</v>
      </c>
      <c r="SWJ3" s="8">
        <v>15461</v>
      </c>
      <c r="SWK3" s="8">
        <v>15462</v>
      </c>
      <c r="SWL3" s="8">
        <v>15463</v>
      </c>
      <c r="SWM3" s="8">
        <v>15464</v>
      </c>
      <c r="SWN3" s="8">
        <v>15465</v>
      </c>
      <c r="SWO3" s="8">
        <v>15466</v>
      </c>
      <c r="SWP3" s="8">
        <v>15467</v>
      </c>
      <c r="SWQ3" s="8">
        <v>15468</v>
      </c>
      <c r="SWR3" s="8">
        <v>15469</v>
      </c>
      <c r="SWS3" s="8">
        <v>15470</v>
      </c>
      <c r="SWT3" s="8">
        <v>15471</v>
      </c>
      <c r="SWU3" s="8">
        <v>15472</v>
      </c>
      <c r="SWV3" s="8">
        <v>15473</v>
      </c>
      <c r="SWW3" s="8">
        <v>15474</v>
      </c>
      <c r="SWX3" s="8">
        <v>15475</v>
      </c>
      <c r="SWY3" s="8">
        <v>15476</v>
      </c>
      <c r="SWZ3" s="8">
        <v>15477</v>
      </c>
      <c r="SXA3" s="8">
        <v>15478</v>
      </c>
      <c r="SXB3" s="8">
        <v>15479</v>
      </c>
      <c r="SXC3" s="8">
        <v>15480</v>
      </c>
      <c r="SXD3" s="8">
        <v>15481</v>
      </c>
      <c r="SXE3" s="8">
        <v>15482</v>
      </c>
      <c r="SXF3" s="8">
        <v>15483</v>
      </c>
      <c r="SXG3" s="8">
        <v>15484</v>
      </c>
      <c r="SXH3" s="8">
        <v>15485</v>
      </c>
      <c r="SXI3" s="8">
        <v>15486</v>
      </c>
      <c r="SXJ3" s="8">
        <v>15487</v>
      </c>
      <c r="SXK3" s="8">
        <v>15488</v>
      </c>
      <c r="SXL3" s="8">
        <v>15489</v>
      </c>
      <c r="SXM3" s="8">
        <v>15490</v>
      </c>
      <c r="SXN3" s="8">
        <v>15491</v>
      </c>
      <c r="SXO3" s="8">
        <v>15492</v>
      </c>
      <c r="SXP3" s="8">
        <v>15493</v>
      </c>
      <c r="SXQ3" s="8">
        <v>15494</v>
      </c>
      <c r="SXR3" s="8">
        <v>15495</v>
      </c>
      <c r="SXS3" s="8">
        <v>15496</v>
      </c>
      <c r="SXT3" s="8">
        <v>15497</v>
      </c>
      <c r="SXU3" s="8">
        <v>15498</v>
      </c>
      <c r="SXV3" s="8">
        <v>15499</v>
      </c>
      <c r="SXW3" s="8">
        <v>15500</v>
      </c>
      <c r="SXX3" s="8">
        <v>15501</v>
      </c>
      <c r="SXY3" s="8">
        <v>15502</v>
      </c>
      <c r="SXZ3" s="8">
        <v>15503</v>
      </c>
      <c r="SYA3" s="8">
        <v>15504</v>
      </c>
      <c r="SYB3" s="8">
        <v>15505</v>
      </c>
      <c r="SYC3" s="8">
        <v>15506</v>
      </c>
      <c r="SYD3" s="8">
        <v>15507</v>
      </c>
      <c r="SYE3" s="8">
        <v>15508</v>
      </c>
      <c r="SYF3" s="8">
        <v>15509</v>
      </c>
      <c r="SYG3" s="8">
        <v>15510</v>
      </c>
      <c r="SYH3" s="8">
        <v>15511</v>
      </c>
      <c r="SYI3" s="8">
        <v>15512</v>
      </c>
      <c r="SYJ3" s="8">
        <v>15513</v>
      </c>
      <c r="SYK3" s="8">
        <v>15514</v>
      </c>
      <c r="SYL3" s="8">
        <v>15515</v>
      </c>
      <c r="SYM3" s="8">
        <v>15516</v>
      </c>
      <c r="SYN3" s="8">
        <v>15517</v>
      </c>
      <c r="SYO3" s="8">
        <v>15518</v>
      </c>
      <c r="SYP3" s="8">
        <v>15519</v>
      </c>
      <c r="SYQ3" s="8">
        <v>15520</v>
      </c>
      <c r="SYR3" s="8">
        <v>15521</v>
      </c>
      <c r="SYS3" s="8">
        <v>15522</v>
      </c>
      <c r="SYT3" s="8">
        <v>15523</v>
      </c>
      <c r="SYU3" s="8">
        <v>15524</v>
      </c>
      <c r="SYV3" s="8">
        <v>15525</v>
      </c>
      <c r="SYW3" s="8">
        <v>15526</v>
      </c>
      <c r="SYX3" s="8">
        <v>15527</v>
      </c>
      <c r="SYY3" s="8">
        <v>15528</v>
      </c>
      <c r="SYZ3" s="8">
        <v>15529</v>
      </c>
      <c r="SZA3" s="8">
        <v>15530</v>
      </c>
      <c r="SZB3" s="8">
        <v>15531</v>
      </c>
      <c r="SZC3" s="8">
        <v>15532</v>
      </c>
      <c r="SZD3" s="8">
        <v>15533</v>
      </c>
      <c r="SZE3" s="8">
        <v>15534</v>
      </c>
      <c r="SZF3" s="8">
        <v>15535</v>
      </c>
      <c r="SZG3" s="8">
        <v>15536</v>
      </c>
      <c r="SZH3" s="8">
        <v>15537</v>
      </c>
      <c r="SZI3" s="8">
        <v>15538</v>
      </c>
      <c r="SZJ3" s="8">
        <v>15539</v>
      </c>
      <c r="SZK3" s="8">
        <v>15540</v>
      </c>
      <c r="SZL3" s="8">
        <v>15541</v>
      </c>
      <c r="SZM3" s="8">
        <v>15542</v>
      </c>
      <c r="SZN3" s="8">
        <v>15543</v>
      </c>
      <c r="SZO3" s="8">
        <v>15544</v>
      </c>
      <c r="SZP3" s="8">
        <v>15545</v>
      </c>
      <c r="SZQ3" s="8">
        <v>15546</v>
      </c>
      <c r="SZR3" s="8">
        <v>15547</v>
      </c>
      <c r="SZS3" s="8">
        <v>15548</v>
      </c>
      <c r="SZT3" s="8">
        <v>15549</v>
      </c>
      <c r="SZU3" s="8">
        <v>15550</v>
      </c>
      <c r="SZV3" s="8">
        <v>15551</v>
      </c>
      <c r="SZW3" s="8">
        <v>15552</v>
      </c>
      <c r="SZX3" s="8">
        <v>15553</v>
      </c>
      <c r="SZY3" s="8">
        <v>15554</v>
      </c>
      <c r="SZZ3" s="8">
        <v>15555</v>
      </c>
      <c r="TAA3" s="8">
        <v>15556</v>
      </c>
      <c r="TAB3" s="8">
        <v>15557</v>
      </c>
      <c r="TAC3" s="8">
        <v>15558</v>
      </c>
      <c r="TAD3" s="8">
        <v>15559</v>
      </c>
      <c r="TAE3" s="8">
        <v>15560</v>
      </c>
      <c r="TAF3" s="8">
        <v>15561</v>
      </c>
      <c r="TAG3" s="8">
        <v>15562</v>
      </c>
      <c r="TAH3" s="8">
        <v>15563</v>
      </c>
      <c r="TAI3" s="8">
        <v>15564</v>
      </c>
      <c r="TAJ3" s="8">
        <v>15565</v>
      </c>
      <c r="TAK3" s="8">
        <v>15566</v>
      </c>
      <c r="TAL3" s="8">
        <v>15567</v>
      </c>
      <c r="TAM3" s="8">
        <v>15568</v>
      </c>
      <c r="TAN3" s="8">
        <v>15569</v>
      </c>
      <c r="TAO3" s="8">
        <v>15570</v>
      </c>
      <c r="TAP3" s="8">
        <v>15571</v>
      </c>
      <c r="TAQ3" s="8">
        <v>15572</v>
      </c>
      <c r="TAR3" s="8">
        <v>15573</v>
      </c>
      <c r="TAS3" s="8">
        <v>15574</v>
      </c>
      <c r="TAT3" s="8">
        <v>15575</v>
      </c>
      <c r="TAU3" s="8">
        <v>15576</v>
      </c>
      <c r="TAV3" s="8">
        <v>15577</v>
      </c>
      <c r="TAW3" s="8">
        <v>15578</v>
      </c>
      <c r="TAX3" s="8">
        <v>15579</v>
      </c>
      <c r="TAY3" s="8">
        <v>15580</v>
      </c>
      <c r="TAZ3" s="8">
        <v>15581</v>
      </c>
      <c r="TBA3" s="8">
        <v>15582</v>
      </c>
      <c r="TBB3" s="8">
        <v>15583</v>
      </c>
      <c r="TBC3" s="8">
        <v>15584</v>
      </c>
      <c r="TBD3" s="8">
        <v>15585</v>
      </c>
      <c r="TBE3" s="8">
        <v>15586</v>
      </c>
      <c r="TBF3" s="8">
        <v>15587</v>
      </c>
      <c r="TBG3" s="8">
        <v>15588</v>
      </c>
      <c r="TBH3" s="8">
        <v>15589</v>
      </c>
      <c r="TBI3" s="8">
        <v>15590</v>
      </c>
      <c r="TBJ3" s="8">
        <v>15591</v>
      </c>
      <c r="TBK3" s="8">
        <v>15592</v>
      </c>
      <c r="TBL3" s="8">
        <v>15593</v>
      </c>
      <c r="TBM3" s="8">
        <v>15594</v>
      </c>
      <c r="TBN3" s="8">
        <v>15595</v>
      </c>
      <c r="TBO3" s="8">
        <v>15596</v>
      </c>
      <c r="TBP3" s="8">
        <v>15597</v>
      </c>
      <c r="TBQ3" s="8">
        <v>15598</v>
      </c>
      <c r="TBR3" s="8">
        <v>15599</v>
      </c>
      <c r="TBS3" s="8">
        <v>15600</v>
      </c>
      <c r="TBT3" s="8">
        <v>15601</v>
      </c>
      <c r="TBU3" s="8">
        <v>15602</v>
      </c>
      <c r="TBV3" s="8">
        <v>15603</v>
      </c>
      <c r="TBW3" s="8">
        <v>15604</v>
      </c>
      <c r="TBX3" s="8">
        <v>15605</v>
      </c>
      <c r="TBY3" s="8">
        <v>15606</v>
      </c>
      <c r="TBZ3" s="8">
        <v>15607</v>
      </c>
      <c r="TCA3" s="8">
        <v>15608</v>
      </c>
      <c r="TCB3" s="8">
        <v>15609</v>
      </c>
      <c r="TCC3" s="8">
        <v>15610</v>
      </c>
      <c r="TCD3" s="8">
        <v>15611</v>
      </c>
      <c r="TCE3" s="8">
        <v>15612</v>
      </c>
      <c r="TCF3" s="8">
        <v>15613</v>
      </c>
      <c r="TCG3" s="8">
        <v>15614</v>
      </c>
      <c r="TCH3" s="8">
        <v>15615</v>
      </c>
      <c r="TCI3" s="8">
        <v>15616</v>
      </c>
      <c r="TCJ3" s="8">
        <v>15617</v>
      </c>
      <c r="TCK3" s="8">
        <v>15618</v>
      </c>
      <c r="TCL3" s="8">
        <v>15619</v>
      </c>
      <c r="TCM3" s="8">
        <v>15620</v>
      </c>
      <c r="TCN3" s="8">
        <v>15621</v>
      </c>
      <c r="TCO3" s="8">
        <v>15622</v>
      </c>
      <c r="TCP3" s="8">
        <v>15623</v>
      </c>
      <c r="TCQ3" s="8">
        <v>15624</v>
      </c>
      <c r="TCR3" s="8">
        <v>15625</v>
      </c>
      <c r="TCS3" s="8">
        <v>15626</v>
      </c>
      <c r="TCT3" s="8">
        <v>15627</v>
      </c>
      <c r="TCU3" s="8">
        <v>15628</v>
      </c>
      <c r="TCV3" s="8">
        <v>15629</v>
      </c>
      <c r="TCW3" s="8">
        <v>15630</v>
      </c>
      <c r="TCX3" s="8">
        <v>15631</v>
      </c>
      <c r="TCY3" s="8">
        <v>15632</v>
      </c>
      <c r="TCZ3" s="8">
        <v>15633</v>
      </c>
      <c r="TDA3" s="8">
        <v>15634</v>
      </c>
      <c r="TDB3" s="8">
        <v>15635</v>
      </c>
      <c r="TDC3" s="8">
        <v>15636</v>
      </c>
      <c r="TDD3" s="8">
        <v>15637</v>
      </c>
      <c r="TDE3" s="8">
        <v>15638</v>
      </c>
      <c r="TDF3" s="8">
        <v>15639</v>
      </c>
      <c r="TDG3" s="8">
        <v>15640</v>
      </c>
      <c r="TDH3" s="8">
        <v>15641</v>
      </c>
      <c r="TDI3" s="8">
        <v>15642</v>
      </c>
      <c r="TDJ3" s="8">
        <v>15643</v>
      </c>
      <c r="TDK3" s="8">
        <v>15644</v>
      </c>
      <c r="TDL3" s="8">
        <v>15645</v>
      </c>
      <c r="TDM3" s="8">
        <v>15646</v>
      </c>
      <c r="TDN3" s="8">
        <v>15647</v>
      </c>
      <c r="TDO3" s="8">
        <v>15648</v>
      </c>
      <c r="TDP3" s="8">
        <v>15649</v>
      </c>
      <c r="TDQ3" s="8">
        <v>15650</v>
      </c>
      <c r="TDR3" s="8">
        <v>15651</v>
      </c>
      <c r="TDS3" s="8">
        <v>15652</v>
      </c>
      <c r="TDT3" s="8">
        <v>15653</v>
      </c>
      <c r="TDU3" s="8">
        <v>15654</v>
      </c>
      <c r="TDV3" s="8">
        <v>15655</v>
      </c>
      <c r="TDW3" s="8">
        <v>15656</v>
      </c>
      <c r="TDX3" s="8">
        <v>15657</v>
      </c>
      <c r="TDY3" s="8">
        <v>15658</v>
      </c>
      <c r="TDZ3" s="8">
        <v>15659</v>
      </c>
      <c r="TEA3" s="8">
        <v>15660</v>
      </c>
      <c r="TEB3" s="8">
        <v>15661</v>
      </c>
      <c r="TEC3" s="8">
        <v>15662</v>
      </c>
      <c r="TED3" s="8">
        <v>15663</v>
      </c>
      <c r="TEE3" s="8">
        <v>15664</v>
      </c>
      <c r="TEF3" s="8">
        <v>15665</v>
      </c>
      <c r="TEG3" s="8">
        <v>15666</v>
      </c>
      <c r="TEH3" s="8">
        <v>15667</v>
      </c>
      <c r="TEI3" s="8">
        <v>15668</v>
      </c>
      <c r="TEJ3" s="8">
        <v>15669</v>
      </c>
      <c r="TEK3" s="8">
        <v>15670</v>
      </c>
      <c r="TEL3" s="8">
        <v>15671</v>
      </c>
      <c r="TEM3" s="8">
        <v>15672</v>
      </c>
      <c r="TEN3" s="8">
        <v>15673</v>
      </c>
      <c r="TEO3" s="8">
        <v>15674</v>
      </c>
      <c r="TEP3" s="8">
        <v>15675</v>
      </c>
      <c r="TEQ3" s="8">
        <v>15676</v>
      </c>
      <c r="TER3" s="8">
        <v>15677</v>
      </c>
      <c r="TES3" s="8">
        <v>15678</v>
      </c>
      <c r="TET3" s="8">
        <v>15679</v>
      </c>
      <c r="TEU3" s="8">
        <v>15680</v>
      </c>
      <c r="TEV3" s="8">
        <v>15681</v>
      </c>
      <c r="TEW3" s="8">
        <v>15682</v>
      </c>
      <c r="TEX3" s="8">
        <v>15683</v>
      </c>
      <c r="TEY3" s="8">
        <v>15684</v>
      </c>
      <c r="TEZ3" s="8">
        <v>15685</v>
      </c>
      <c r="TFA3" s="8">
        <v>15686</v>
      </c>
      <c r="TFB3" s="8">
        <v>15687</v>
      </c>
      <c r="TFC3" s="8">
        <v>15688</v>
      </c>
      <c r="TFD3" s="8">
        <v>15689</v>
      </c>
      <c r="TFE3" s="8">
        <v>15690</v>
      </c>
      <c r="TFF3" s="8">
        <v>15691</v>
      </c>
      <c r="TFG3" s="8">
        <v>15692</v>
      </c>
      <c r="TFH3" s="8">
        <v>15693</v>
      </c>
      <c r="TFI3" s="8">
        <v>15694</v>
      </c>
      <c r="TFJ3" s="8">
        <v>15695</v>
      </c>
      <c r="TFK3" s="8">
        <v>15696</v>
      </c>
      <c r="TFL3" s="8">
        <v>15697</v>
      </c>
      <c r="TFM3" s="8">
        <v>15698</v>
      </c>
      <c r="TFN3" s="8">
        <v>15699</v>
      </c>
      <c r="TFO3" s="8">
        <v>15700</v>
      </c>
      <c r="TFP3" s="8">
        <v>15701</v>
      </c>
      <c r="TFQ3" s="8">
        <v>15702</v>
      </c>
      <c r="TFR3" s="8">
        <v>15703</v>
      </c>
      <c r="TFS3" s="8">
        <v>15704</v>
      </c>
      <c r="TFT3" s="8">
        <v>15705</v>
      </c>
      <c r="TFU3" s="8">
        <v>15706</v>
      </c>
      <c r="TFV3" s="8">
        <v>15707</v>
      </c>
      <c r="TFW3" s="8">
        <v>15708</v>
      </c>
      <c r="TFX3" s="8">
        <v>15709</v>
      </c>
      <c r="TFY3" s="8">
        <v>15710</v>
      </c>
      <c r="TFZ3" s="8">
        <v>15711</v>
      </c>
      <c r="TGA3" s="8">
        <v>15712</v>
      </c>
      <c r="TGB3" s="8">
        <v>15713</v>
      </c>
      <c r="TGC3" s="8">
        <v>15714</v>
      </c>
      <c r="TGD3" s="8">
        <v>15715</v>
      </c>
      <c r="TGE3" s="8">
        <v>15716</v>
      </c>
      <c r="TGF3" s="8">
        <v>15717</v>
      </c>
      <c r="TGG3" s="8">
        <v>15718</v>
      </c>
      <c r="TGH3" s="8">
        <v>15719</v>
      </c>
      <c r="TGI3" s="8">
        <v>15720</v>
      </c>
      <c r="TGJ3" s="8">
        <v>15721</v>
      </c>
      <c r="TGK3" s="8">
        <v>15722</v>
      </c>
      <c r="TGL3" s="8">
        <v>15723</v>
      </c>
      <c r="TGM3" s="8">
        <v>15724</v>
      </c>
      <c r="TGN3" s="8">
        <v>15725</v>
      </c>
      <c r="TGO3" s="8">
        <v>15726</v>
      </c>
      <c r="TGP3" s="8">
        <v>15727</v>
      </c>
      <c r="TGQ3" s="8">
        <v>15728</v>
      </c>
      <c r="TGR3" s="8">
        <v>15729</v>
      </c>
      <c r="TGS3" s="8">
        <v>15730</v>
      </c>
      <c r="TGT3" s="8">
        <v>15731</v>
      </c>
      <c r="TGU3" s="8">
        <v>15732</v>
      </c>
      <c r="TGV3" s="8">
        <v>15733</v>
      </c>
      <c r="TGW3" s="8">
        <v>15734</v>
      </c>
      <c r="TGX3" s="8">
        <v>15735</v>
      </c>
      <c r="TGY3" s="8">
        <v>15736</v>
      </c>
      <c r="TGZ3" s="8">
        <v>15737</v>
      </c>
      <c r="THA3" s="8">
        <v>15738</v>
      </c>
      <c r="THB3" s="8">
        <v>15739</v>
      </c>
      <c r="THC3" s="8">
        <v>15740</v>
      </c>
      <c r="THD3" s="8">
        <v>15741</v>
      </c>
      <c r="THE3" s="8">
        <v>15742</v>
      </c>
      <c r="THF3" s="8">
        <v>15743</v>
      </c>
      <c r="THG3" s="8">
        <v>15744</v>
      </c>
      <c r="THH3" s="8">
        <v>15745</v>
      </c>
      <c r="THI3" s="8">
        <v>15746</v>
      </c>
      <c r="THJ3" s="8">
        <v>15747</v>
      </c>
      <c r="THK3" s="8">
        <v>15748</v>
      </c>
      <c r="THL3" s="8">
        <v>15749</v>
      </c>
      <c r="THM3" s="8">
        <v>15750</v>
      </c>
      <c r="THN3" s="8">
        <v>15751</v>
      </c>
      <c r="THO3" s="8">
        <v>15752</v>
      </c>
      <c r="THP3" s="8">
        <v>15753</v>
      </c>
      <c r="THQ3" s="8">
        <v>15754</v>
      </c>
      <c r="THR3" s="8">
        <v>15755</v>
      </c>
      <c r="THS3" s="8">
        <v>15756</v>
      </c>
      <c r="THT3" s="8">
        <v>15757</v>
      </c>
      <c r="THU3" s="8">
        <v>15758</v>
      </c>
      <c r="THV3" s="8">
        <v>15759</v>
      </c>
      <c r="THW3" s="8">
        <v>15760</v>
      </c>
      <c r="THX3" s="8">
        <v>15761</v>
      </c>
      <c r="THY3" s="8">
        <v>15762</v>
      </c>
      <c r="THZ3" s="8">
        <v>15763</v>
      </c>
      <c r="TIA3" s="8">
        <v>15764</v>
      </c>
      <c r="TIB3" s="8">
        <v>15765</v>
      </c>
      <c r="TIC3" s="8">
        <v>15766</v>
      </c>
      <c r="TID3" s="8">
        <v>15767</v>
      </c>
      <c r="TIE3" s="8">
        <v>15768</v>
      </c>
      <c r="TIF3" s="8">
        <v>15769</v>
      </c>
      <c r="TIG3" s="8">
        <v>15770</v>
      </c>
      <c r="TIH3" s="8">
        <v>15771</v>
      </c>
      <c r="TII3" s="8">
        <v>15772</v>
      </c>
      <c r="TIJ3" s="8">
        <v>15773</v>
      </c>
      <c r="TIK3" s="8">
        <v>15774</v>
      </c>
      <c r="TIL3" s="8">
        <v>15775</v>
      </c>
      <c r="TIM3" s="8">
        <v>15776</v>
      </c>
      <c r="TIN3" s="8">
        <v>15777</v>
      </c>
      <c r="TIO3" s="8">
        <v>15778</v>
      </c>
      <c r="TIP3" s="8">
        <v>15779</v>
      </c>
      <c r="TIQ3" s="8">
        <v>15780</v>
      </c>
      <c r="TIR3" s="8">
        <v>15781</v>
      </c>
      <c r="TIS3" s="8">
        <v>15782</v>
      </c>
      <c r="TIT3" s="8">
        <v>15783</v>
      </c>
      <c r="TIU3" s="8">
        <v>15784</v>
      </c>
      <c r="TIV3" s="8">
        <v>15785</v>
      </c>
      <c r="TIW3" s="8">
        <v>15786</v>
      </c>
      <c r="TIX3" s="8">
        <v>15787</v>
      </c>
      <c r="TIY3" s="8">
        <v>15788</v>
      </c>
      <c r="TIZ3" s="8">
        <v>15789</v>
      </c>
      <c r="TJA3" s="8">
        <v>15790</v>
      </c>
      <c r="TJB3" s="8">
        <v>15791</v>
      </c>
      <c r="TJC3" s="8">
        <v>15792</v>
      </c>
      <c r="TJD3" s="8">
        <v>15793</v>
      </c>
      <c r="TJE3" s="8">
        <v>15794</v>
      </c>
      <c r="TJF3" s="8">
        <v>15795</v>
      </c>
      <c r="TJG3" s="8">
        <v>15796</v>
      </c>
      <c r="TJH3" s="8">
        <v>15797</v>
      </c>
      <c r="TJI3" s="8">
        <v>15798</v>
      </c>
      <c r="TJJ3" s="8">
        <v>15799</v>
      </c>
      <c r="TJK3" s="8">
        <v>15800</v>
      </c>
      <c r="TJL3" s="8">
        <v>15801</v>
      </c>
      <c r="TJM3" s="8">
        <v>15802</v>
      </c>
      <c r="TJN3" s="8">
        <v>15803</v>
      </c>
      <c r="TJO3" s="8">
        <v>15804</v>
      </c>
      <c r="TJP3" s="8">
        <v>15805</v>
      </c>
      <c r="TJQ3" s="8">
        <v>15806</v>
      </c>
      <c r="TJR3" s="8">
        <v>15807</v>
      </c>
      <c r="TJS3" s="8">
        <v>15808</v>
      </c>
      <c r="TJT3" s="8">
        <v>15809</v>
      </c>
      <c r="TJU3" s="8">
        <v>15810</v>
      </c>
      <c r="TJV3" s="8">
        <v>15811</v>
      </c>
      <c r="TJW3" s="8">
        <v>15812</v>
      </c>
      <c r="TJX3" s="8">
        <v>15813</v>
      </c>
      <c r="TJY3" s="8">
        <v>15814</v>
      </c>
      <c r="TJZ3" s="8">
        <v>15815</v>
      </c>
      <c r="TKA3" s="8">
        <v>15816</v>
      </c>
      <c r="TKB3" s="8">
        <v>15817</v>
      </c>
      <c r="TKC3" s="8">
        <v>15818</v>
      </c>
      <c r="TKD3" s="8">
        <v>15819</v>
      </c>
      <c r="TKE3" s="8">
        <v>15820</v>
      </c>
      <c r="TKF3" s="8">
        <v>15821</v>
      </c>
      <c r="TKG3" s="8">
        <v>15822</v>
      </c>
      <c r="TKH3" s="8">
        <v>15823</v>
      </c>
      <c r="TKI3" s="8">
        <v>15824</v>
      </c>
      <c r="TKJ3" s="8">
        <v>15825</v>
      </c>
      <c r="TKK3" s="8">
        <v>15826</v>
      </c>
      <c r="TKL3" s="8">
        <v>15827</v>
      </c>
      <c r="TKM3" s="8">
        <v>15828</v>
      </c>
      <c r="TKN3" s="8">
        <v>15829</v>
      </c>
      <c r="TKO3" s="8">
        <v>15830</v>
      </c>
      <c r="TKP3" s="8">
        <v>15831</v>
      </c>
      <c r="TKQ3" s="8">
        <v>15832</v>
      </c>
      <c r="TKR3" s="8">
        <v>15833</v>
      </c>
      <c r="TKS3" s="8">
        <v>15834</v>
      </c>
      <c r="TKT3" s="8">
        <v>15835</v>
      </c>
      <c r="TKU3" s="8">
        <v>15836</v>
      </c>
      <c r="TKV3" s="8">
        <v>15837</v>
      </c>
      <c r="TKW3" s="8">
        <v>15838</v>
      </c>
      <c r="TKX3" s="8">
        <v>15839</v>
      </c>
      <c r="TKY3" s="8">
        <v>15840</v>
      </c>
      <c r="TKZ3" s="8">
        <v>15841</v>
      </c>
      <c r="TLA3" s="8">
        <v>15842</v>
      </c>
      <c r="TLB3" s="8">
        <v>15843</v>
      </c>
      <c r="TLC3" s="8">
        <v>15844</v>
      </c>
      <c r="TLD3" s="8">
        <v>15845</v>
      </c>
      <c r="TLE3" s="8">
        <v>15846</v>
      </c>
      <c r="TLF3" s="8">
        <v>15847</v>
      </c>
      <c r="TLG3" s="8">
        <v>15848</v>
      </c>
      <c r="TLH3" s="8">
        <v>15849</v>
      </c>
      <c r="TLI3" s="8">
        <v>15850</v>
      </c>
      <c r="TLJ3" s="8">
        <v>15851</v>
      </c>
      <c r="TLK3" s="8">
        <v>15852</v>
      </c>
      <c r="TLL3" s="8">
        <v>15853</v>
      </c>
      <c r="TLM3" s="8">
        <v>15854</v>
      </c>
      <c r="TLN3" s="8">
        <v>15855</v>
      </c>
      <c r="TLO3" s="8">
        <v>15856</v>
      </c>
      <c r="TLP3" s="8">
        <v>15857</v>
      </c>
      <c r="TLQ3" s="8">
        <v>15858</v>
      </c>
      <c r="TLR3" s="8">
        <v>15859</v>
      </c>
      <c r="TLS3" s="8">
        <v>15860</v>
      </c>
      <c r="TLT3" s="8">
        <v>15861</v>
      </c>
      <c r="TLU3" s="8">
        <v>15862</v>
      </c>
      <c r="TLV3" s="8">
        <v>15863</v>
      </c>
      <c r="TLW3" s="8">
        <v>15864</v>
      </c>
      <c r="TLX3" s="8">
        <v>15865</v>
      </c>
      <c r="TLY3" s="8">
        <v>15866</v>
      </c>
      <c r="TLZ3" s="8">
        <v>15867</v>
      </c>
      <c r="TMA3" s="8">
        <v>15868</v>
      </c>
      <c r="TMB3" s="8">
        <v>15869</v>
      </c>
      <c r="TMC3" s="8">
        <v>15870</v>
      </c>
      <c r="TMD3" s="8">
        <v>15871</v>
      </c>
      <c r="TME3" s="8">
        <v>15872</v>
      </c>
      <c r="TMF3" s="8">
        <v>15873</v>
      </c>
      <c r="TMG3" s="8">
        <v>15874</v>
      </c>
      <c r="TMH3" s="8">
        <v>15875</v>
      </c>
      <c r="TMI3" s="8">
        <v>15876</v>
      </c>
      <c r="TMJ3" s="8">
        <v>15877</v>
      </c>
      <c r="TMK3" s="8">
        <v>15878</v>
      </c>
      <c r="TML3" s="8">
        <v>15879</v>
      </c>
      <c r="TMM3" s="8">
        <v>15880</v>
      </c>
      <c r="TMN3" s="8">
        <v>15881</v>
      </c>
      <c r="TMO3" s="8">
        <v>15882</v>
      </c>
      <c r="TMP3" s="8">
        <v>15883</v>
      </c>
      <c r="TMQ3" s="8">
        <v>15884</v>
      </c>
      <c r="TMR3" s="8">
        <v>15885</v>
      </c>
      <c r="TMS3" s="8">
        <v>15886</v>
      </c>
      <c r="TMT3" s="8">
        <v>15887</v>
      </c>
      <c r="TMU3" s="8">
        <v>15888</v>
      </c>
      <c r="TMV3" s="8">
        <v>15889</v>
      </c>
      <c r="TMW3" s="8">
        <v>15890</v>
      </c>
      <c r="TMX3" s="8">
        <v>15891</v>
      </c>
      <c r="TMY3" s="8">
        <v>15892</v>
      </c>
      <c r="TMZ3" s="8">
        <v>15893</v>
      </c>
      <c r="TNA3" s="8">
        <v>15894</v>
      </c>
      <c r="TNB3" s="8">
        <v>15895</v>
      </c>
      <c r="TNC3" s="8">
        <v>15896</v>
      </c>
      <c r="TND3" s="8">
        <v>15897</v>
      </c>
      <c r="TNE3" s="8">
        <v>15898</v>
      </c>
      <c r="TNF3" s="8">
        <v>15899</v>
      </c>
      <c r="TNG3" s="8">
        <v>15900</v>
      </c>
      <c r="TNH3" s="8">
        <v>15901</v>
      </c>
      <c r="TNI3" s="8">
        <v>15902</v>
      </c>
      <c r="TNJ3" s="8">
        <v>15903</v>
      </c>
      <c r="TNK3" s="8">
        <v>15904</v>
      </c>
      <c r="TNL3" s="8">
        <v>15905</v>
      </c>
      <c r="TNM3" s="8">
        <v>15906</v>
      </c>
      <c r="TNN3" s="8">
        <v>15907</v>
      </c>
      <c r="TNO3" s="8">
        <v>15908</v>
      </c>
      <c r="TNP3" s="8">
        <v>15909</v>
      </c>
      <c r="TNQ3" s="8">
        <v>15910</v>
      </c>
      <c r="TNR3" s="8">
        <v>15911</v>
      </c>
      <c r="TNS3" s="8">
        <v>15912</v>
      </c>
      <c r="TNT3" s="8">
        <v>15913</v>
      </c>
      <c r="TNU3" s="8">
        <v>15914</v>
      </c>
      <c r="TNV3" s="8">
        <v>15915</v>
      </c>
      <c r="TNW3" s="8">
        <v>15916</v>
      </c>
      <c r="TNX3" s="8">
        <v>15917</v>
      </c>
      <c r="TNY3" s="8">
        <v>15918</v>
      </c>
      <c r="TNZ3" s="8">
        <v>15919</v>
      </c>
      <c r="TOA3" s="8">
        <v>15920</v>
      </c>
      <c r="TOB3" s="8">
        <v>15921</v>
      </c>
      <c r="TOC3" s="8">
        <v>15922</v>
      </c>
      <c r="TOD3" s="8">
        <v>15923</v>
      </c>
      <c r="TOE3" s="8">
        <v>15924</v>
      </c>
      <c r="TOF3" s="8">
        <v>15925</v>
      </c>
      <c r="TOG3" s="8">
        <v>15926</v>
      </c>
      <c r="TOH3" s="8">
        <v>15927</v>
      </c>
      <c r="TOI3" s="8">
        <v>15928</v>
      </c>
      <c r="TOJ3" s="8">
        <v>15929</v>
      </c>
      <c r="TOK3" s="8">
        <v>15930</v>
      </c>
      <c r="TOL3" s="8">
        <v>15931</v>
      </c>
      <c r="TOM3" s="8">
        <v>15932</v>
      </c>
      <c r="TON3" s="8">
        <v>15933</v>
      </c>
      <c r="TOO3" s="8">
        <v>15934</v>
      </c>
      <c r="TOP3" s="8">
        <v>15935</v>
      </c>
      <c r="TOQ3" s="8">
        <v>15936</v>
      </c>
      <c r="TOR3" s="8">
        <v>15937</v>
      </c>
      <c r="TOS3" s="8">
        <v>15938</v>
      </c>
      <c r="TOT3" s="8">
        <v>15939</v>
      </c>
      <c r="TOU3" s="8">
        <v>15940</v>
      </c>
      <c r="TOV3" s="8">
        <v>15941</v>
      </c>
      <c r="TOW3" s="8">
        <v>15942</v>
      </c>
      <c r="TOX3" s="8">
        <v>15943</v>
      </c>
      <c r="TOY3" s="8">
        <v>15944</v>
      </c>
      <c r="TOZ3" s="8">
        <v>15945</v>
      </c>
      <c r="TPA3" s="8">
        <v>15946</v>
      </c>
      <c r="TPB3" s="8">
        <v>15947</v>
      </c>
      <c r="TPC3" s="8">
        <v>15948</v>
      </c>
      <c r="TPD3" s="8">
        <v>15949</v>
      </c>
      <c r="TPE3" s="8">
        <v>15950</v>
      </c>
      <c r="TPF3" s="8">
        <v>15951</v>
      </c>
      <c r="TPG3" s="8">
        <v>15952</v>
      </c>
      <c r="TPH3" s="8">
        <v>15953</v>
      </c>
      <c r="TPI3" s="8">
        <v>15954</v>
      </c>
      <c r="TPJ3" s="8">
        <v>15955</v>
      </c>
      <c r="TPK3" s="8">
        <v>15956</v>
      </c>
      <c r="TPL3" s="8">
        <v>15957</v>
      </c>
      <c r="TPM3" s="8">
        <v>15958</v>
      </c>
      <c r="TPN3" s="8">
        <v>15959</v>
      </c>
      <c r="TPO3" s="8">
        <v>15960</v>
      </c>
      <c r="TPP3" s="8">
        <v>15961</v>
      </c>
      <c r="TPQ3" s="8">
        <v>15962</v>
      </c>
      <c r="TPR3" s="8">
        <v>15963</v>
      </c>
      <c r="TPS3" s="8">
        <v>15964</v>
      </c>
      <c r="TPT3" s="8">
        <v>15965</v>
      </c>
      <c r="TPU3" s="8">
        <v>15966</v>
      </c>
      <c r="TPV3" s="8">
        <v>15967</v>
      </c>
      <c r="TPW3" s="8">
        <v>15968</v>
      </c>
      <c r="TPX3" s="8">
        <v>15969</v>
      </c>
      <c r="TPY3" s="8">
        <v>15970</v>
      </c>
      <c r="TPZ3" s="8">
        <v>15971</v>
      </c>
      <c r="TQA3" s="8">
        <v>15972</v>
      </c>
      <c r="TQB3" s="8">
        <v>15973</v>
      </c>
      <c r="TQC3" s="8">
        <v>15974</v>
      </c>
      <c r="TQD3" s="8">
        <v>15975</v>
      </c>
      <c r="TQE3" s="8">
        <v>15976</v>
      </c>
      <c r="TQF3" s="8">
        <v>15977</v>
      </c>
      <c r="TQG3" s="8">
        <v>15978</v>
      </c>
      <c r="TQH3" s="8">
        <v>15979</v>
      </c>
      <c r="TQI3" s="8">
        <v>15980</v>
      </c>
      <c r="TQJ3" s="8">
        <v>15981</v>
      </c>
      <c r="TQK3" s="8">
        <v>15982</v>
      </c>
      <c r="TQL3" s="8">
        <v>15983</v>
      </c>
      <c r="TQM3" s="8">
        <v>15984</v>
      </c>
      <c r="TQN3" s="8">
        <v>15985</v>
      </c>
      <c r="TQO3" s="8">
        <v>15986</v>
      </c>
      <c r="TQP3" s="8">
        <v>15987</v>
      </c>
      <c r="TQQ3" s="8">
        <v>15988</v>
      </c>
      <c r="TQR3" s="8">
        <v>15989</v>
      </c>
      <c r="TQS3" s="8">
        <v>15990</v>
      </c>
      <c r="TQT3" s="8">
        <v>15991</v>
      </c>
      <c r="TQU3" s="8">
        <v>15992</v>
      </c>
      <c r="TQV3" s="8">
        <v>15993</v>
      </c>
      <c r="TQW3" s="8">
        <v>15994</v>
      </c>
      <c r="TQX3" s="8">
        <v>15995</v>
      </c>
      <c r="TQY3" s="8">
        <v>15996</v>
      </c>
      <c r="TQZ3" s="8">
        <v>15997</v>
      </c>
      <c r="TRA3" s="8">
        <v>15998</v>
      </c>
      <c r="TRB3" s="8">
        <v>15999</v>
      </c>
      <c r="TRC3" s="8">
        <v>16000</v>
      </c>
      <c r="TRD3" s="8">
        <v>16001</v>
      </c>
      <c r="TRE3" s="8">
        <v>16002</v>
      </c>
      <c r="TRF3" s="8">
        <v>16003</v>
      </c>
      <c r="TRG3" s="8">
        <v>16004</v>
      </c>
      <c r="TRH3" s="8">
        <v>16005</v>
      </c>
      <c r="TRI3" s="8">
        <v>16006</v>
      </c>
      <c r="TRJ3" s="8">
        <v>16007</v>
      </c>
      <c r="TRK3" s="8">
        <v>16008</v>
      </c>
      <c r="TRL3" s="8">
        <v>16009</v>
      </c>
      <c r="TRM3" s="8">
        <v>16010</v>
      </c>
      <c r="TRN3" s="8">
        <v>16011</v>
      </c>
      <c r="TRO3" s="8">
        <v>16012</v>
      </c>
      <c r="TRP3" s="8">
        <v>16013</v>
      </c>
      <c r="TRQ3" s="8">
        <v>16014</v>
      </c>
      <c r="TRR3" s="8">
        <v>16015</v>
      </c>
      <c r="TRS3" s="8">
        <v>16016</v>
      </c>
      <c r="TRT3" s="8">
        <v>16017</v>
      </c>
      <c r="TRU3" s="8">
        <v>16018</v>
      </c>
      <c r="TRV3" s="8">
        <v>16019</v>
      </c>
      <c r="TRW3" s="8">
        <v>16020</v>
      </c>
      <c r="TRX3" s="8">
        <v>16021</v>
      </c>
      <c r="TRY3" s="8">
        <v>16022</v>
      </c>
      <c r="TRZ3" s="8">
        <v>16023</v>
      </c>
      <c r="TSA3" s="8">
        <v>16024</v>
      </c>
      <c r="TSB3" s="8">
        <v>16025</v>
      </c>
      <c r="TSC3" s="8">
        <v>16026</v>
      </c>
      <c r="TSD3" s="8">
        <v>16027</v>
      </c>
      <c r="TSE3" s="8">
        <v>16028</v>
      </c>
      <c r="TSF3" s="8">
        <v>16029</v>
      </c>
      <c r="TSG3" s="8">
        <v>16030</v>
      </c>
      <c r="TSH3" s="8">
        <v>16031</v>
      </c>
      <c r="TSI3" s="8">
        <v>16032</v>
      </c>
      <c r="TSJ3" s="8">
        <v>16033</v>
      </c>
      <c r="TSK3" s="8">
        <v>16034</v>
      </c>
      <c r="TSL3" s="8">
        <v>16035</v>
      </c>
      <c r="TSM3" s="8">
        <v>16036</v>
      </c>
      <c r="TSN3" s="8">
        <v>16037</v>
      </c>
      <c r="TSO3" s="8">
        <v>16038</v>
      </c>
      <c r="TSP3" s="8">
        <v>16039</v>
      </c>
      <c r="TSQ3" s="8">
        <v>16040</v>
      </c>
      <c r="TSR3" s="8">
        <v>16041</v>
      </c>
      <c r="TSS3" s="8">
        <v>16042</v>
      </c>
      <c r="TST3" s="8">
        <v>16043</v>
      </c>
      <c r="TSU3" s="8">
        <v>16044</v>
      </c>
      <c r="TSV3" s="8">
        <v>16045</v>
      </c>
      <c r="TSW3" s="8">
        <v>16046</v>
      </c>
      <c r="TSX3" s="8">
        <v>16047</v>
      </c>
      <c r="TSY3" s="8">
        <v>16048</v>
      </c>
      <c r="TSZ3" s="8">
        <v>16049</v>
      </c>
      <c r="TTA3" s="8">
        <v>16050</v>
      </c>
      <c r="TTB3" s="8">
        <v>16051</v>
      </c>
      <c r="TTC3" s="8">
        <v>16052</v>
      </c>
      <c r="TTD3" s="8">
        <v>16053</v>
      </c>
      <c r="TTE3" s="8">
        <v>16054</v>
      </c>
      <c r="TTF3" s="8">
        <v>16055</v>
      </c>
      <c r="TTG3" s="8">
        <v>16056</v>
      </c>
      <c r="TTH3" s="8">
        <v>16057</v>
      </c>
      <c r="TTI3" s="8">
        <v>16058</v>
      </c>
      <c r="TTJ3" s="8">
        <v>16059</v>
      </c>
      <c r="TTK3" s="8">
        <v>16060</v>
      </c>
      <c r="TTL3" s="8">
        <v>16061</v>
      </c>
      <c r="TTM3" s="8">
        <v>16062</v>
      </c>
      <c r="TTN3" s="8">
        <v>16063</v>
      </c>
      <c r="TTO3" s="8">
        <v>16064</v>
      </c>
      <c r="TTP3" s="8">
        <v>16065</v>
      </c>
      <c r="TTQ3" s="8">
        <v>16066</v>
      </c>
      <c r="TTR3" s="8">
        <v>16067</v>
      </c>
      <c r="TTS3" s="8">
        <v>16068</v>
      </c>
      <c r="TTT3" s="8">
        <v>16069</v>
      </c>
      <c r="TTU3" s="8">
        <v>16070</v>
      </c>
      <c r="TTV3" s="8">
        <v>16071</v>
      </c>
      <c r="TTW3" s="8">
        <v>16072</v>
      </c>
      <c r="TTX3" s="8">
        <v>16073</v>
      </c>
      <c r="TTY3" s="8">
        <v>16074</v>
      </c>
      <c r="TTZ3" s="8">
        <v>16075</v>
      </c>
      <c r="TUA3" s="8">
        <v>16076</v>
      </c>
      <c r="TUB3" s="8">
        <v>16077</v>
      </c>
      <c r="TUC3" s="8">
        <v>16078</v>
      </c>
      <c r="TUD3" s="8">
        <v>16079</v>
      </c>
      <c r="TUE3" s="8">
        <v>16080</v>
      </c>
      <c r="TUF3" s="8">
        <v>16081</v>
      </c>
      <c r="TUG3" s="8">
        <v>16082</v>
      </c>
      <c r="TUH3" s="8">
        <v>16083</v>
      </c>
      <c r="TUI3" s="8">
        <v>16084</v>
      </c>
      <c r="TUJ3" s="8">
        <v>16085</v>
      </c>
      <c r="TUK3" s="8">
        <v>16086</v>
      </c>
      <c r="TUL3" s="8">
        <v>16087</v>
      </c>
      <c r="TUM3" s="8">
        <v>16088</v>
      </c>
      <c r="TUN3" s="8">
        <v>16089</v>
      </c>
      <c r="TUO3" s="8">
        <v>16090</v>
      </c>
      <c r="TUP3" s="8">
        <v>16091</v>
      </c>
      <c r="TUQ3" s="8">
        <v>16092</v>
      </c>
      <c r="TUR3" s="8">
        <v>16093</v>
      </c>
      <c r="TUS3" s="8">
        <v>16094</v>
      </c>
      <c r="TUT3" s="8">
        <v>16095</v>
      </c>
      <c r="TUU3" s="8">
        <v>16096</v>
      </c>
      <c r="TUV3" s="8">
        <v>16097</v>
      </c>
      <c r="TUW3" s="8">
        <v>16098</v>
      </c>
      <c r="TUX3" s="8">
        <v>16099</v>
      </c>
      <c r="TUY3" s="8">
        <v>16100</v>
      </c>
      <c r="TUZ3" s="8">
        <v>16101</v>
      </c>
      <c r="TVA3" s="8">
        <v>16102</v>
      </c>
      <c r="TVB3" s="8">
        <v>16103</v>
      </c>
      <c r="TVC3" s="8">
        <v>16104</v>
      </c>
      <c r="TVD3" s="8">
        <v>16105</v>
      </c>
      <c r="TVE3" s="8">
        <v>16106</v>
      </c>
      <c r="TVF3" s="8">
        <v>16107</v>
      </c>
      <c r="TVG3" s="8">
        <v>16108</v>
      </c>
      <c r="TVH3" s="8">
        <v>16109</v>
      </c>
      <c r="TVI3" s="8">
        <v>16110</v>
      </c>
      <c r="TVJ3" s="8">
        <v>16111</v>
      </c>
      <c r="TVK3" s="8">
        <v>16112</v>
      </c>
      <c r="TVL3" s="8">
        <v>16113</v>
      </c>
      <c r="TVM3" s="8">
        <v>16114</v>
      </c>
      <c r="TVN3" s="8">
        <v>16115</v>
      </c>
      <c r="TVO3" s="8">
        <v>16116</v>
      </c>
      <c r="TVP3" s="8">
        <v>16117</v>
      </c>
      <c r="TVQ3" s="8">
        <v>16118</v>
      </c>
      <c r="TVR3" s="8">
        <v>16119</v>
      </c>
      <c r="TVS3" s="8">
        <v>16120</v>
      </c>
      <c r="TVT3" s="8">
        <v>16121</v>
      </c>
      <c r="TVU3" s="8">
        <v>16122</v>
      </c>
      <c r="TVV3" s="8">
        <v>16123</v>
      </c>
      <c r="TVW3" s="8">
        <v>16124</v>
      </c>
      <c r="TVX3" s="8">
        <v>16125</v>
      </c>
      <c r="TVY3" s="8">
        <v>16126</v>
      </c>
      <c r="TVZ3" s="8">
        <v>16127</v>
      </c>
      <c r="TWA3" s="8">
        <v>16128</v>
      </c>
      <c r="TWB3" s="8">
        <v>16129</v>
      </c>
      <c r="TWC3" s="8">
        <v>16130</v>
      </c>
      <c r="TWD3" s="8">
        <v>16131</v>
      </c>
      <c r="TWE3" s="8">
        <v>16132</v>
      </c>
      <c r="TWF3" s="8">
        <v>16133</v>
      </c>
      <c r="TWG3" s="8">
        <v>16134</v>
      </c>
      <c r="TWH3" s="8">
        <v>16135</v>
      </c>
      <c r="TWI3" s="8">
        <v>16136</v>
      </c>
      <c r="TWJ3" s="8">
        <v>16137</v>
      </c>
      <c r="TWK3" s="8">
        <v>16138</v>
      </c>
      <c r="TWL3" s="8">
        <v>16139</v>
      </c>
      <c r="TWM3" s="8">
        <v>16140</v>
      </c>
      <c r="TWN3" s="8">
        <v>16141</v>
      </c>
      <c r="TWO3" s="8">
        <v>16142</v>
      </c>
      <c r="TWP3" s="8">
        <v>16143</v>
      </c>
      <c r="TWQ3" s="8">
        <v>16144</v>
      </c>
      <c r="TWR3" s="8">
        <v>16145</v>
      </c>
      <c r="TWS3" s="8">
        <v>16146</v>
      </c>
      <c r="TWT3" s="8">
        <v>16147</v>
      </c>
      <c r="TWU3" s="8">
        <v>16148</v>
      </c>
      <c r="TWV3" s="8">
        <v>16149</v>
      </c>
      <c r="TWW3" s="8">
        <v>16150</v>
      </c>
      <c r="TWX3" s="8">
        <v>16151</v>
      </c>
      <c r="TWY3" s="8">
        <v>16152</v>
      </c>
      <c r="TWZ3" s="8">
        <v>16153</v>
      </c>
      <c r="TXA3" s="8">
        <v>16154</v>
      </c>
      <c r="TXB3" s="8">
        <v>16155</v>
      </c>
      <c r="TXC3" s="8">
        <v>16156</v>
      </c>
      <c r="TXD3" s="8">
        <v>16157</v>
      </c>
      <c r="TXE3" s="8">
        <v>16158</v>
      </c>
      <c r="TXF3" s="8">
        <v>16159</v>
      </c>
      <c r="TXG3" s="8">
        <v>16160</v>
      </c>
      <c r="TXH3" s="8">
        <v>16161</v>
      </c>
      <c r="TXI3" s="8">
        <v>16162</v>
      </c>
      <c r="TXJ3" s="8">
        <v>16163</v>
      </c>
      <c r="TXK3" s="8">
        <v>16164</v>
      </c>
      <c r="TXL3" s="8">
        <v>16165</v>
      </c>
      <c r="TXM3" s="8">
        <v>16166</v>
      </c>
      <c r="TXN3" s="8">
        <v>16167</v>
      </c>
      <c r="TXO3" s="8">
        <v>16168</v>
      </c>
      <c r="TXP3" s="8">
        <v>16169</v>
      </c>
      <c r="TXQ3" s="8">
        <v>16170</v>
      </c>
      <c r="TXR3" s="8">
        <v>16171</v>
      </c>
      <c r="TXS3" s="8">
        <v>16172</v>
      </c>
      <c r="TXT3" s="8">
        <v>16173</v>
      </c>
      <c r="TXU3" s="8">
        <v>16174</v>
      </c>
      <c r="TXV3" s="8">
        <v>16175</v>
      </c>
      <c r="TXW3" s="8">
        <v>16176</v>
      </c>
      <c r="TXX3" s="8">
        <v>16177</v>
      </c>
      <c r="TXY3" s="8">
        <v>16178</v>
      </c>
      <c r="TXZ3" s="8">
        <v>16179</v>
      </c>
      <c r="TYA3" s="8">
        <v>16180</v>
      </c>
      <c r="TYB3" s="8">
        <v>16181</v>
      </c>
      <c r="TYC3" s="8">
        <v>16182</v>
      </c>
      <c r="TYD3" s="8">
        <v>16183</v>
      </c>
      <c r="TYE3" s="8">
        <v>16184</v>
      </c>
      <c r="TYF3" s="8">
        <v>16185</v>
      </c>
      <c r="TYG3" s="8">
        <v>16186</v>
      </c>
      <c r="TYH3" s="8">
        <v>16187</v>
      </c>
      <c r="TYI3" s="8">
        <v>16188</v>
      </c>
      <c r="TYJ3" s="8">
        <v>16189</v>
      </c>
      <c r="TYK3" s="8">
        <v>16190</v>
      </c>
      <c r="TYL3" s="8">
        <v>16191</v>
      </c>
      <c r="TYM3" s="8">
        <v>16192</v>
      </c>
      <c r="TYN3" s="8">
        <v>16193</v>
      </c>
      <c r="TYO3" s="8">
        <v>16194</v>
      </c>
      <c r="TYP3" s="8">
        <v>16195</v>
      </c>
      <c r="TYQ3" s="8">
        <v>16196</v>
      </c>
      <c r="TYR3" s="8">
        <v>16197</v>
      </c>
      <c r="TYS3" s="8">
        <v>16198</v>
      </c>
      <c r="TYT3" s="8">
        <v>16199</v>
      </c>
      <c r="TYU3" s="8">
        <v>16200</v>
      </c>
      <c r="TYV3" s="8">
        <v>16201</v>
      </c>
      <c r="TYW3" s="8">
        <v>16202</v>
      </c>
      <c r="TYX3" s="8">
        <v>16203</v>
      </c>
      <c r="TYY3" s="8">
        <v>16204</v>
      </c>
      <c r="TYZ3" s="8">
        <v>16205</v>
      </c>
      <c r="TZA3" s="8">
        <v>16206</v>
      </c>
      <c r="TZB3" s="8">
        <v>16207</v>
      </c>
      <c r="TZC3" s="8">
        <v>16208</v>
      </c>
      <c r="TZD3" s="8">
        <v>16209</v>
      </c>
      <c r="TZE3" s="8">
        <v>16210</v>
      </c>
      <c r="TZF3" s="8">
        <v>16211</v>
      </c>
      <c r="TZG3" s="8">
        <v>16212</v>
      </c>
      <c r="TZH3" s="8">
        <v>16213</v>
      </c>
      <c r="TZI3" s="8">
        <v>16214</v>
      </c>
      <c r="TZJ3" s="8">
        <v>16215</v>
      </c>
      <c r="TZK3" s="8">
        <v>16216</v>
      </c>
      <c r="TZL3" s="8">
        <v>16217</v>
      </c>
      <c r="TZM3" s="8">
        <v>16218</v>
      </c>
      <c r="TZN3" s="8">
        <v>16219</v>
      </c>
      <c r="TZO3" s="8">
        <v>16220</v>
      </c>
      <c r="TZP3" s="8">
        <v>16221</v>
      </c>
      <c r="TZQ3" s="8">
        <v>16222</v>
      </c>
      <c r="TZR3" s="8">
        <v>16223</v>
      </c>
      <c r="TZS3" s="8">
        <v>16224</v>
      </c>
      <c r="TZT3" s="8">
        <v>16225</v>
      </c>
      <c r="TZU3" s="8">
        <v>16226</v>
      </c>
      <c r="TZV3" s="8">
        <v>16227</v>
      </c>
      <c r="TZW3" s="8">
        <v>16228</v>
      </c>
      <c r="TZX3" s="8">
        <v>16229</v>
      </c>
      <c r="TZY3" s="8">
        <v>16230</v>
      </c>
      <c r="TZZ3" s="8">
        <v>16231</v>
      </c>
      <c r="UAA3" s="8">
        <v>16232</v>
      </c>
      <c r="UAB3" s="8">
        <v>16233</v>
      </c>
      <c r="UAC3" s="8">
        <v>16234</v>
      </c>
      <c r="UAD3" s="8">
        <v>16235</v>
      </c>
      <c r="UAE3" s="8">
        <v>16236</v>
      </c>
      <c r="UAF3" s="8">
        <v>16237</v>
      </c>
      <c r="UAG3" s="8">
        <v>16238</v>
      </c>
      <c r="UAH3" s="8">
        <v>16239</v>
      </c>
      <c r="UAI3" s="8">
        <v>16240</v>
      </c>
      <c r="UAJ3" s="8">
        <v>16241</v>
      </c>
      <c r="UAK3" s="8">
        <v>16242</v>
      </c>
      <c r="UAL3" s="8">
        <v>16243</v>
      </c>
      <c r="UAM3" s="8">
        <v>16244</v>
      </c>
      <c r="UAN3" s="8">
        <v>16245</v>
      </c>
      <c r="UAO3" s="8">
        <v>16246</v>
      </c>
      <c r="UAP3" s="8">
        <v>16247</v>
      </c>
      <c r="UAQ3" s="8">
        <v>16248</v>
      </c>
      <c r="UAR3" s="8">
        <v>16249</v>
      </c>
      <c r="UAS3" s="8">
        <v>16250</v>
      </c>
      <c r="UAT3" s="8">
        <v>16251</v>
      </c>
      <c r="UAU3" s="8">
        <v>16252</v>
      </c>
      <c r="UAV3" s="8">
        <v>16253</v>
      </c>
      <c r="UAW3" s="8">
        <v>16254</v>
      </c>
      <c r="UAX3" s="8">
        <v>16255</v>
      </c>
      <c r="UAY3" s="8">
        <v>16256</v>
      </c>
      <c r="UAZ3" s="8">
        <v>16257</v>
      </c>
      <c r="UBA3" s="8">
        <v>16258</v>
      </c>
      <c r="UBB3" s="8">
        <v>16259</v>
      </c>
      <c r="UBC3" s="8">
        <v>16260</v>
      </c>
      <c r="UBD3" s="8">
        <v>16261</v>
      </c>
      <c r="UBE3" s="8">
        <v>16262</v>
      </c>
      <c r="UBF3" s="8">
        <v>16263</v>
      </c>
      <c r="UBG3" s="8">
        <v>16264</v>
      </c>
      <c r="UBH3" s="8">
        <v>16265</v>
      </c>
      <c r="UBI3" s="8">
        <v>16266</v>
      </c>
      <c r="UBJ3" s="8">
        <v>16267</v>
      </c>
      <c r="UBK3" s="8">
        <v>16268</v>
      </c>
      <c r="UBL3" s="8">
        <v>16269</v>
      </c>
      <c r="UBM3" s="8">
        <v>16270</v>
      </c>
      <c r="UBN3" s="8">
        <v>16271</v>
      </c>
      <c r="UBO3" s="8">
        <v>16272</v>
      </c>
      <c r="UBP3" s="8">
        <v>16273</v>
      </c>
      <c r="UBQ3" s="8">
        <v>16274</v>
      </c>
      <c r="UBR3" s="8">
        <v>16275</v>
      </c>
      <c r="UBS3" s="8">
        <v>16276</v>
      </c>
      <c r="UBT3" s="8">
        <v>16277</v>
      </c>
      <c r="UBU3" s="8">
        <v>16278</v>
      </c>
      <c r="UBV3" s="8">
        <v>16279</v>
      </c>
      <c r="UBW3" s="8">
        <v>16280</v>
      </c>
      <c r="UBX3" s="8">
        <v>16281</v>
      </c>
      <c r="UBY3" s="8">
        <v>16282</v>
      </c>
      <c r="UBZ3" s="8">
        <v>16283</v>
      </c>
      <c r="UCA3" s="8">
        <v>16284</v>
      </c>
      <c r="UCB3" s="8">
        <v>16285</v>
      </c>
      <c r="UCC3" s="8">
        <v>16286</v>
      </c>
      <c r="UCD3" s="8">
        <v>16287</v>
      </c>
      <c r="UCE3" s="8">
        <v>16288</v>
      </c>
      <c r="UCF3" s="8">
        <v>16289</v>
      </c>
      <c r="UCG3" s="8">
        <v>16290</v>
      </c>
      <c r="UCH3" s="8">
        <v>16291</v>
      </c>
      <c r="UCI3" s="8">
        <v>16292</v>
      </c>
      <c r="UCJ3" s="8">
        <v>16293</v>
      </c>
      <c r="UCK3" s="8">
        <v>16294</v>
      </c>
      <c r="UCL3" s="8">
        <v>16295</v>
      </c>
      <c r="UCM3" s="8">
        <v>16296</v>
      </c>
      <c r="UCN3" s="8">
        <v>16297</v>
      </c>
      <c r="UCO3" s="8">
        <v>16298</v>
      </c>
      <c r="UCP3" s="8">
        <v>16299</v>
      </c>
      <c r="UCQ3" s="8">
        <v>16300</v>
      </c>
      <c r="UCR3" s="8">
        <v>16301</v>
      </c>
      <c r="UCS3" s="8">
        <v>16302</v>
      </c>
      <c r="UCT3" s="8">
        <v>16303</v>
      </c>
      <c r="UCU3" s="8">
        <v>16304</v>
      </c>
      <c r="UCV3" s="8">
        <v>16305</v>
      </c>
      <c r="UCW3" s="8">
        <v>16306</v>
      </c>
      <c r="UCX3" s="8">
        <v>16307</v>
      </c>
      <c r="UCY3" s="8">
        <v>16308</v>
      </c>
      <c r="UCZ3" s="8">
        <v>16309</v>
      </c>
      <c r="UDA3" s="8">
        <v>16310</v>
      </c>
      <c r="UDB3" s="8">
        <v>16311</v>
      </c>
      <c r="UDC3" s="8">
        <v>16312</v>
      </c>
      <c r="UDD3" s="8">
        <v>16313</v>
      </c>
      <c r="UDE3" s="8">
        <v>16314</v>
      </c>
      <c r="UDF3" s="8">
        <v>16315</v>
      </c>
      <c r="UDG3" s="8">
        <v>16316</v>
      </c>
      <c r="UDH3" s="8">
        <v>16317</v>
      </c>
      <c r="UDI3" s="8">
        <v>16318</v>
      </c>
      <c r="UDJ3" s="8">
        <v>16319</v>
      </c>
      <c r="UDK3" s="8">
        <v>16320</v>
      </c>
      <c r="UDL3" s="8">
        <v>16321</v>
      </c>
      <c r="UDM3" s="8">
        <v>16322</v>
      </c>
      <c r="UDN3" s="8">
        <v>16323</v>
      </c>
      <c r="UDO3" s="8">
        <v>16324</v>
      </c>
      <c r="UDP3" s="8">
        <v>16325</v>
      </c>
      <c r="UDQ3" s="8">
        <v>16326</v>
      </c>
      <c r="UDR3" s="8">
        <v>16327</v>
      </c>
      <c r="UDS3" s="8">
        <v>16328</v>
      </c>
      <c r="UDT3" s="8">
        <v>16329</v>
      </c>
      <c r="UDU3" s="8">
        <v>16330</v>
      </c>
      <c r="UDV3" s="8">
        <v>16331</v>
      </c>
      <c r="UDW3" s="8">
        <v>16332</v>
      </c>
      <c r="UDX3" s="8">
        <v>16333</v>
      </c>
      <c r="UDY3" s="8">
        <v>16334</v>
      </c>
      <c r="UDZ3" s="8">
        <v>16335</v>
      </c>
      <c r="UEA3" s="8">
        <v>16336</v>
      </c>
      <c r="UEB3" s="8">
        <v>16337</v>
      </c>
      <c r="UEC3" s="8">
        <v>16338</v>
      </c>
      <c r="UED3" s="8">
        <v>16339</v>
      </c>
      <c r="UEE3" s="8">
        <v>16340</v>
      </c>
      <c r="UEF3" s="8">
        <v>16341</v>
      </c>
      <c r="UEG3" s="8">
        <v>16342</v>
      </c>
      <c r="UEH3" s="8">
        <v>16343</v>
      </c>
      <c r="UEI3" s="8">
        <v>16344</v>
      </c>
      <c r="UEJ3" s="8">
        <v>16345</v>
      </c>
      <c r="UEK3" s="8">
        <v>16346</v>
      </c>
      <c r="UEL3" s="8">
        <v>16347</v>
      </c>
      <c r="UEM3" s="8">
        <v>16348</v>
      </c>
      <c r="UEN3" s="8">
        <v>16349</v>
      </c>
      <c r="UEO3" s="8">
        <v>16350</v>
      </c>
      <c r="UEP3" s="8">
        <v>16351</v>
      </c>
      <c r="UEQ3" s="8">
        <v>16352</v>
      </c>
      <c r="UER3" s="8">
        <v>16353</v>
      </c>
      <c r="UES3" s="8">
        <v>16354</v>
      </c>
      <c r="UET3" s="8">
        <v>16355</v>
      </c>
      <c r="UEU3" s="8">
        <v>16356</v>
      </c>
      <c r="UEV3" s="8">
        <v>16357</v>
      </c>
      <c r="UEW3" s="8">
        <v>16358</v>
      </c>
      <c r="UEX3" s="8">
        <v>16359</v>
      </c>
      <c r="UEY3" s="8">
        <v>16360</v>
      </c>
      <c r="UEZ3" s="8">
        <v>16361</v>
      </c>
      <c r="UFA3" s="8">
        <v>16362</v>
      </c>
      <c r="UFB3" s="8">
        <v>16363</v>
      </c>
      <c r="UFC3" s="8">
        <v>16364</v>
      </c>
      <c r="UFD3" s="8">
        <v>16365</v>
      </c>
      <c r="UFE3" s="8">
        <v>16366</v>
      </c>
      <c r="UFF3" s="8">
        <v>16367</v>
      </c>
      <c r="UFG3" s="8">
        <v>16368</v>
      </c>
      <c r="UFH3" s="8">
        <v>16369</v>
      </c>
      <c r="UFI3" s="8">
        <v>16370</v>
      </c>
      <c r="UFJ3" s="8">
        <v>16371</v>
      </c>
      <c r="UFK3" s="8">
        <v>16372</v>
      </c>
      <c r="UFL3" s="8">
        <v>16373</v>
      </c>
      <c r="UFM3" s="8">
        <v>16374</v>
      </c>
      <c r="UFN3" s="8">
        <v>16375</v>
      </c>
      <c r="UFO3" s="8">
        <v>16376</v>
      </c>
      <c r="UFP3" s="8">
        <v>16377</v>
      </c>
      <c r="UFQ3" s="8">
        <v>16378</v>
      </c>
      <c r="UFR3" s="8">
        <v>16379</v>
      </c>
      <c r="UFS3" s="8">
        <v>16380</v>
      </c>
      <c r="UFT3" s="8">
        <v>16381</v>
      </c>
      <c r="UFU3" s="8">
        <v>16382</v>
      </c>
      <c r="UFV3" s="8">
        <v>16383</v>
      </c>
      <c r="UFW3" s="8">
        <v>16384</v>
      </c>
      <c r="UFX3" s="8">
        <v>16385</v>
      </c>
      <c r="UFY3" s="8">
        <v>16386</v>
      </c>
      <c r="UFZ3" s="8">
        <v>16387</v>
      </c>
      <c r="UGA3" s="8">
        <v>16388</v>
      </c>
      <c r="UGB3" s="8">
        <v>16389</v>
      </c>
      <c r="UGC3" s="8">
        <v>16390</v>
      </c>
      <c r="UGD3" s="8">
        <v>16391</v>
      </c>
      <c r="UGE3" s="8">
        <v>16392</v>
      </c>
      <c r="UGF3" s="8">
        <v>16393</v>
      </c>
      <c r="UGG3" s="8">
        <v>16394</v>
      </c>
      <c r="UGH3" s="8">
        <v>16395</v>
      </c>
      <c r="UGI3" s="8">
        <v>16396</v>
      </c>
      <c r="UGJ3" s="8">
        <v>16397</v>
      </c>
      <c r="UGK3" s="8">
        <v>16398</v>
      </c>
      <c r="UGL3" s="8">
        <v>16399</v>
      </c>
      <c r="UGM3" s="8">
        <v>16400</v>
      </c>
      <c r="UGN3" s="8">
        <v>16401</v>
      </c>
      <c r="UGO3" s="8">
        <v>16402</v>
      </c>
      <c r="UGP3" s="8">
        <v>16403</v>
      </c>
      <c r="UGQ3" s="8">
        <v>16404</v>
      </c>
      <c r="UGR3" s="8">
        <v>16405</v>
      </c>
      <c r="UGS3" s="8">
        <v>16406</v>
      </c>
      <c r="UGT3" s="8">
        <v>16407</v>
      </c>
      <c r="UGU3" s="8">
        <v>16408</v>
      </c>
      <c r="UGV3" s="8">
        <v>16409</v>
      </c>
      <c r="UGW3" s="8">
        <v>16410</v>
      </c>
      <c r="UGX3" s="8">
        <v>16411</v>
      </c>
      <c r="UGY3" s="8">
        <v>16412</v>
      </c>
      <c r="UGZ3" s="8">
        <v>16413</v>
      </c>
      <c r="UHA3" s="8">
        <v>16414</v>
      </c>
      <c r="UHB3" s="8">
        <v>16415</v>
      </c>
      <c r="UHC3" s="8">
        <v>16416</v>
      </c>
      <c r="UHD3" s="8">
        <v>16417</v>
      </c>
      <c r="UHE3" s="8">
        <v>16418</v>
      </c>
      <c r="UHF3" s="8">
        <v>16419</v>
      </c>
      <c r="UHG3" s="8">
        <v>16420</v>
      </c>
      <c r="UHH3" s="8">
        <v>16421</v>
      </c>
      <c r="UHI3" s="8">
        <v>16422</v>
      </c>
      <c r="UHJ3" s="8">
        <v>16423</v>
      </c>
      <c r="UHK3" s="8">
        <v>16424</v>
      </c>
      <c r="UHL3" s="8">
        <v>16425</v>
      </c>
      <c r="UHM3" s="8">
        <v>16426</v>
      </c>
      <c r="UHN3" s="8">
        <v>16427</v>
      </c>
      <c r="UHO3" s="8">
        <v>16428</v>
      </c>
      <c r="UHP3" s="8">
        <v>16429</v>
      </c>
      <c r="UHQ3" s="8">
        <v>16430</v>
      </c>
      <c r="UHR3" s="8">
        <v>16431</v>
      </c>
      <c r="UHS3" s="8">
        <v>16432</v>
      </c>
      <c r="UHT3" s="8">
        <v>16433</v>
      </c>
      <c r="UHU3" s="8">
        <v>16434</v>
      </c>
      <c r="UHV3" s="8">
        <v>16435</v>
      </c>
      <c r="UHW3" s="8">
        <v>16436</v>
      </c>
      <c r="UHX3" s="8">
        <v>16437</v>
      </c>
      <c r="UHY3" s="8">
        <v>16438</v>
      </c>
      <c r="UHZ3" s="8">
        <v>16439</v>
      </c>
      <c r="UIA3" s="8">
        <v>16440</v>
      </c>
      <c r="UIB3" s="8">
        <v>16441</v>
      </c>
      <c r="UIC3" s="8">
        <v>16442</v>
      </c>
      <c r="UID3" s="8">
        <v>16443</v>
      </c>
      <c r="UIE3" s="8">
        <v>16444</v>
      </c>
      <c r="UIF3" s="8">
        <v>16445</v>
      </c>
      <c r="UIG3" s="8">
        <v>16446</v>
      </c>
      <c r="UIH3" s="8">
        <v>16447</v>
      </c>
      <c r="UII3" s="8">
        <v>16448</v>
      </c>
      <c r="UIJ3" s="8">
        <v>16449</v>
      </c>
      <c r="UIK3" s="8">
        <v>16450</v>
      </c>
      <c r="UIL3" s="8">
        <v>16451</v>
      </c>
      <c r="UIM3" s="8">
        <v>16452</v>
      </c>
      <c r="UIN3" s="8">
        <v>16453</v>
      </c>
      <c r="UIO3" s="8">
        <v>16454</v>
      </c>
      <c r="UIP3" s="8">
        <v>16455</v>
      </c>
      <c r="UIQ3" s="8">
        <v>16456</v>
      </c>
      <c r="UIR3" s="8">
        <v>16457</v>
      </c>
      <c r="UIS3" s="8">
        <v>16458</v>
      </c>
      <c r="UIT3" s="8">
        <v>16459</v>
      </c>
      <c r="UIU3" s="8">
        <v>16460</v>
      </c>
      <c r="UIV3" s="8">
        <v>16461</v>
      </c>
      <c r="UIW3" s="8">
        <v>16462</v>
      </c>
      <c r="UIX3" s="8">
        <v>16463</v>
      </c>
      <c r="UIY3" s="8">
        <v>16464</v>
      </c>
      <c r="UIZ3" s="8">
        <v>16465</v>
      </c>
      <c r="UJA3" s="8">
        <v>16466</v>
      </c>
      <c r="UJB3" s="8">
        <v>16467</v>
      </c>
      <c r="UJC3" s="8">
        <v>16468</v>
      </c>
      <c r="UJD3" s="8">
        <v>16469</v>
      </c>
      <c r="UJE3" s="8">
        <v>16470</v>
      </c>
      <c r="UJF3" s="8">
        <v>16471</v>
      </c>
      <c r="UJG3" s="8">
        <v>16472</v>
      </c>
      <c r="UJH3" s="8">
        <v>16473</v>
      </c>
      <c r="UJI3" s="8">
        <v>16474</v>
      </c>
      <c r="UJJ3" s="8">
        <v>16475</v>
      </c>
      <c r="UJK3" s="8">
        <v>16476</v>
      </c>
      <c r="UJL3" s="8">
        <v>16477</v>
      </c>
      <c r="UJM3" s="8">
        <v>16478</v>
      </c>
      <c r="UJN3" s="8">
        <v>16479</v>
      </c>
      <c r="UJO3" s="8">
        <v>16480</v>
      </c>
      <c r="UJP3" s="8">
        <v>16481</v>
      </c>
      <c r="UJQ3" s="8">
        <v>16482</v>
      </c>
      <c r="UJR3" s="8">
        <v>16483</v>
      </c>
      <c r="UJS3" s="8">
        <v>16484</v>
      </c>
      <c r="UJT3" s="8">
        <v>16485</v>
      </c>
      <c r="UJU3" s="8">
        <v>16486</v>
      </c>
      <c r="UJV3" s="8">
        <v>16487</v>
      </c>
      <c r="UJW3" s="8">
        <v>16488</v>
      </c>
      <c r="UJX3" s="8">
        <v>16489</v>
      </c>
      <c r="UJY3" s="8">
        <v>16490</v>
      </c>
      <c r="UJZ3" s="8">
        <v>16491</v>
      </c>
      <c r="UKA3" s="8">
        <v>16492</v>
      </c>
      <c r="UKB3" s="8">
        <v>16493</v>
      </c>
      <c r="UKC3" s="8">
        <v>16494</v>
      </c>
      <c r="UKD3" s="8">
        <v>16495</v>
      </c>
      <c r="UKE3" s="8">
        <v>16496</v>
      </c>
      <c r="UKF3" s="8">
        <v>16497</v>
      </c>
      <c r="UKG3" s="8">
        <v>16498</v>
      </c>
      <c r="UKH3" s="8">
        <v>16499</v>
      </c>
      <c r="UKI3" s="8">
        <v>16500</v>
      </c>
      <c r="UKJ3" s="8">
        <v>16501</v>
      </c>
      <c r="UKK3" s="8">
        <v>16502</v>
      </c>
      <c r="UKL3" s="8">
        <v>16503</v>
      </c>
      <c r="UKM3" s="8">
        <v>16504</v>
      </c>
      <c r="UKN3" s="8">
        <v>16505</v>
      </c>
      <c r="UKO3" s="8">
        <v>16506</v>
      </c>
      <c r="UKP3" s="8">
        <v>16507</v>
      </c>
      <c r="UKQ3" s="8">
        <v>16508</v>
      </c>
      <c r="UKR3" s="8">
        <v>16509</v>
      </c>
      <c r="UKS3" s="8">
        <v>16510</v>
      </c>
      <c r="UKT3" s="8">
        <v>16511</v>
      </c>
      <c r="UKU3" s="8">
        <v>16512</v>
      </c>
      <c r="UKV3" s="8">
        <v>16513</v>
      </c>
      <c r="UKW3" s="8">
        <v>16514</v>
      </c>
      <c r="UKX3" s="8">
        <v>16515</v>
      </c>
      <c r="UKY3" s="8">
        <v>16516</v>
      </c>
      <c r="UKZ3" s="8">
        <v>16517</v>
      </c>
      <c r="ULA3" s="8">
        <v>16518</v>
      </c>
      <c r="ULB3" s="8">
        <v>16519</v>
      </c>
      <c r="ULC3" s="8">
        <v>16520</v>
      </c>
      <c r="ULD3" s="8">
        <v>16521</v>
      </c>
      <c r="ULE3" s="8">
        <v>16522</v>
      </c>
      <c r="ULF3" s="8">
        <v>16523</v>
      </c>
      <c r="ULG3" s="8">
        <v>16524</v>
      </c>
      <c r="ULH3" s="8">
        <v>16525</v>
      </c>
      <c r="ULI3" s="8">
        <v>16526</v>
      </c>
      <c r="ULJ3" s="8">
        <v>16527</v>
      </c>
      <c r="ULK3" s="8">
        <v>16528</v>
      </c>
      <c r="ULL3" s="8">
        <v>16529</v>
      </c>
      <c r="ULM3" s="8">
        <v>16530</v>
      </c>
      <c r="ULN3" s="8">
        <v>16531</v>
      </c>
      <c r="ULO3" s="8">
        <v>16532</v>
      </c>
      <c r="ULP3" s="8">
        <v>16533</v>
      </c>
      <c r="ULQ3" s="8">
        <v>16534</v>
      </c>
      <c r="ULR3" s="8">
        <v>16535</v>
      </c>
      <c r="ULS3" s="8">
        <v>16536</v>
      </c>
      <c r="ULT3" s="8">
        <v>16537</v>
      </c>
      <c r="ULU3" s="8">
        <v>16538</v>
      </c>
      <c r="ULV3" s="8">
        <v>16539</v>
      </c>
      <c r="ULW3" s="8">
        <v>16540</v>
      </c>
      <c r="ULX3" s="8">
        <v>16541</v>
      </c>
      <c r="ULY3" s="8">
        <v>16542</v>
      </c>
      <c r="ULZ3" s="8">
        <v>16543</v>
      </c>
      <c r="UMA3" s="8">
        <v>16544</v>
      </c>
      <c r="UMB3" s="8">
        <v>16545</v>
      </c>
      <c r="UMC3" s="8">
        <v>16546</v>
      </c>
      <c r="UMD3" s="8">
        <v>16547</v>
      </c>
      <c r="UME3" s="8">
        <v>16548</v>
      </c>
      <c r="UMF3" s="8">
        <v>16549</v>
      </c>
      <c r="UMG3" s="8">
        <v>16550</v>
      </c>
      <c r="UMH3" s="8">
        <v>16551</v>
      </c>
      <c r="UMI3" s="8">
        <v>16552</v>
      </c>
      <c r="UMJ3" s="8">
        <v>16553</v>
      </c>
      <c r="UMK3" s="8">
        <v>16554</v>
      </c>
      <c r="UML3" s="8">
        <v>16555</v>
      </c>
      <c r="UMM3" s="8">
        <v>16556</v>
      </c>
      <c r="UMN3" s="8">
        <v>16557</v>
      </c>
      <c r="UMO3" s="8">
        <v>16558</v>
      </c>
      <c r="UMP3" s="8">
        <v>16559</v>
      </c>
      <c r="UMQ3" s="8">
        <v>16560</v>
      </c>
      <c r="UMR3" s="8">
        <v>16561</v>
      </c>
      <c r="UMS3" s="8">
        <v>16562</v>
      </c>
      <c r="UMT3" s="8">
        <v>16563</v>
      </c>
      <c r="UMU3" s="8">
        <v>16564</v>
      </c>
      <c r="UMV3" s="8">
        <v>16565</v>
      </c>
      <c r="UMW3" s="8">
        <v>16566</v>
      </c>
      <c r="UMX3" s="8">
        <v>16567</v>
      </c>
      <c r="UMY3" s="8">
        <v>16568</v>
      </c>
      <c r="UMZ3" s="8">
        <v>16569</v>
      </c>
      <c r="UNA3" s="8">
        <v>16570</v>
      </c>
      <c r="UNB3" s="8">
        <v>16571</v>
      </c>
      <c r="UNC3" s="8">
        <v>16572</v>
      </c>
      <c r="UND3" s="8">
        <v>16573</v>
      </c>
      <c r="UNE3" s="8">
        <v>16574</v>
      </c>
      <c r="UNF3" s="8">
        <v>16575</v>
      </c>
      <c r="UNG3" s="8">
        <v>16576</v>
      </c>
      <c r="UNH3" s="8">
        <v>16577</v>
      </c>
      <c r="UNI3" s="8">
        <v>16578</v>
      </c>
      <c r="UNJ3" s="8">
        <v>16579</v>
      </c>
      <c r="UNK3" s="8">
        <v>16580</v>
      </c>
      <c r="UNL3" s="8">
        <v>16581</v>
      </c>
      <c r="UNM3" s="8">
        <v>16582</v>
      </c>
      <c r="UNN3" s="8">
        <v>16583</v>
      </c>
      <c r="UNO3" s="8">
        <v>16584</v>
      </c>
      <c r="UNP3" s="8">
        <v>16585</v>
      </c>
      <c r="UNQ3" s="8">
        <v>16586</v>
      </c>
      <c r="UNR3" s="8">
        <v>16587</v>
      </c>
      <c r="UNS3" s="8">
        <v>16588</v>
      </c>
      <c r="UNT3" s="8">
        <v>16589</v>
      </c>
      <c r="UNU3" s="8">
        <v>16590</v>
      </c>
      <c r="UNV3" s="8">
        <v>16591</v>
      </c>
      <c r="UNW3" s="8">
        <v>16592</v>
      </c>
      <c r="UNX3" s="8">
        <v>16593</v>
      </c>
      <c r="UNY3" s="8">
        <v>16594</v>
      </c>
      <c r="UNZ3" s="8">
        <v>16595</v>
      </c>
      <c r="UOA3" s="8">
        <v>16596</v>
      </c>
      <c r="UOB3" s="8">
        <v>16597</v>
      </c>
      <c r="UOC3" s="8">
        <v>16598</v>
      </c>
      <c r="UOD3" s="8">
        <v>16599</v>
      </c>
      <c r="UOE3" s="8">
        <v>16600</v>
      </c>
      <c r="UOF3" s="8">
        <v>16601</v>
      </c>
      <c r="UOG3" s="8">
        <v>16602</v>
      </c>
      <c r="UOH3" s="8">
        <v>16603</v>
      </c>
      <c r="UOI3" s="8">
        <v>16604</v>
      </c>
      <c r="UOJ3" s="8">
        <v>16605</v>
      </c>
      <c r="UOK3" s="8">
        <v>16606</v>
      </c>
      <c r="UOL3" s="8">
        <v>16607</v>
      </c>
      <c r="UOM3" s="8">
        <v>16608</v>
      </c>
      <c r="UON3" s="8">
        <v>16609</v>
      </c>
      <c r="UOO3" s="8">
        <v>16610</v>
      </c>
      <c r="UOP3" s="8">
        <v>16611</v>
      </c>
      <c r="UOQ3" s="8">
        <v>16612</v>
      </c>
      <c r="UOR3" s="8">
        <v>16613</v>
      </c>
      <c r="UOS3" s="8">
        <v>16614</v>
      </c>
      <c r="UOT3" s="8">
        <v>16615</v>
      </c>
      <c r="UOU3" s="8">
        <v>16616</v>
      </c>
      <c r="UOV3" s="8">
        <v>16617</v>
      </c>
      <c r="UOW3" s="8">
        <v>16618</v>
      </c>
      <c r="UOX3" s="8">
        <v>16619</v>
      </c>
      <c r="UOY3" s="8">
        <v>16620</v>
      </c>
      <c r="UOZ3" s="8">
        <v>16621</v>
      </c>
      <c r="UPA3" s="8">
        <v>16622</v>
      </c>
      <c r="UPB3" s="8">
        <v>16623</v>
      </c>
      <c r="UPC3" s="8">
        <v>16624</v>
      </c>
      <c r="UPD3" s="8">
        <v>16625</v>
      </c>
      <c r="UPE3" s="8">
        <v>16626</v>
      </c>
      <c r="UPF3" s="8">
        <v>16627</v>
      </c>
      <c r="UPG3" s="8">
        <v>16628</v>
      </c>
      <c r="UPH3" s="8">
        <v>16629</v>
      </c>
      <c r="UPI3" s="8">
        <v>16630</v>
      </c>
      <c r="UPJ3" s="8">
        <v>16631</v>
      </c>
      <c r="UPK3" s="8">
        <v>16632</v>
      </c>
      <c r="UPL3" s="8">
        <v>16633</v>
      </c>
      <c r="UPM3" s="8">
        <v>16634</v>
      </c>
      <c r="UPN3" s="8">
        <v>16635</v>
      </c>
      <c r="UPO3" s="8">
        <v>16636</v>
      </c>
      <c r="UPP3" s="8">
        <v>16637</v>
      </c>
      <c r="UPQ3" s="8">
        <v>16638</v>
      </c>
      <c r="UPR3" s="8">
        <v>16639</v>
      </c>
      <c r="UPS3" s="8">
        <v>16640</v>
      </c>
      <c r="UPT3" s="8">
        <v>16641</v>
      </c>
      <c r="UPU3" s="8">
        <v>16642</v>
      </c>
      <c r="UPV3" s="8">
        <v>16643</v>
      </c>
      <c r="UPW3" s="8">
        <v>16644</v>
      </c>
      <c r="UPX3" s="8">
        <v>16645</v>
      </c>
      <c r="UPY3" s="8">
        <v>16646</v>
      </c>
      <c r="UPZ3" s="8">
        <v>16647</v>
      </c>
      <c r="UQA3" s="8">
        <v>16648</v>
      </c>
      <c r="UQB3" s="8">
        <v>16649</v>
      </c>
      <c r="UQC3" s="8">
        <v>16650</v>
      </c>
      <c r="UQD3" s="8">
        <v>16651</v>
      </c>
      <c r="UQE3" s="8">
        <v>16652</v>
      </c>
      <c r="UQF3" s="8">
        <v>16653</v>
      </c>
      <c r="UQG3" s="8">
        <v>16654</v>
      </c>
      <c r="UQH3" s="8">
        <v>16655</v>
      </c>
      <c r="UQI3" s="8">
        <v>16656</v>
      </c>
      <c r="UQJ3" s="8">
        <v>16657</v>
      </c>
      <c r="UQK3" s="8">
        <v>16658</v>
      </c>
      <c r="UQL3" s="8">
        <v>16659</v>
      </c>
      <c r="UQM3" s="8">
        <v>16660</v>
      </c>
      <c r="UQN3" s="8">
        <v>16661</v>
      </c>
      <c r="UQO3" s="8">
        <v>16662</v>
      </c>
      <c r="UQP3" s="8">
        <v>16663</v>
      </c>
      <c r="UQQ3" s="8">
        <v>16664</v>
      </c>
      <c r="UQR3" s="8">
        <v>16665</v>
      </c>
      <c r="UQS3" s="8">
        <v>16666</v>
      </c>
      <c r="UQT3" s="8">
        <v>16667</v>
      </c>
      <c r="UQU3" s="8">
        <v>16668</v>
      </c>
      <c r="UQV3" s="8">
        <v>16669</v>
      </c>
      <c r="UQW3" s="8">
        <v>16670</v>
      </c>
      <c r="UQX3" s="8">
        <v>16671</v>
      </c>
      <c r="UQY3" s="8">
        <v>16672</v>
      </c>
      <c r="UQZ3" s="8">
        <v>16673</v>
      </c>
      <c r="URA3" s="8">
        <v>16674</v>
      </c>
      <c r="URB3" s="8">
        <v>16675</v>
      </c>
      <c r="URC3" s="8">
        <v>16676</v>
      </c>
      <c r="URD3" s="8">
        <v>16677</v>
      </c>
      <c r="URE3" s="8">
        <v>16678</v>
      </c>
      <c r="URF3" s="8">
        <v>16679</v>
      </c>
      <c r="URG3" s="8">
        <v>16680</v>
      </c>
      <c r="URH3" s="8">
        <v>16681</v>
      </c>
      <c r="URI3" s="8">
        <v>16682</v>
      </c>
      <c r="URJ3" s="8">
        <v>16683</v>
      </c>
      <c r="URK3" s="8">
        <v>16684</v>
      </c>
      <c r="URL3" s="8">
        <v>16685</v>
      </c>
      <c r="URM3" s="8">
        <v>16686</v>
      </c>
      <c r="URN3" s="8">
        <v>16687</v>
      </c>
      <c r="URO3" s="8">
        <v>16688</v>
      </c>
      <c r="URP3" s="8">
        <v>16689</v>
      </c>
      <c r="URQ3" s="8">
        <v>16690</v>
      </c>
      <c r="URR3" s="8">
        <v>16691</v>
      </c>
      <c r="URS3" s="8">
        <v>16692</v>
      </c>
      <c r="URT3" s="8">
        <v>16693</v>
      </c>
      <c r="URU3" s="8">
        <v>16694</v>
      </c>
      <c r="URV3" s="8">
        <v>16695</v>
      </c>
      <c r="URW3" s="8">
        <v>16696</v>
      </c>
      <c r="URX3" s="8">
        <v>16697</v>
      </c>
      <c r="URY3" s="8">
        <v>16698</v>
      </c>
      <c r="URZ3" s="8">
        <v>16699</v>
      </c>
      <c r="USA3" s="8">
        <v>16700</v>
      </c>
      <c r="USB3" s="8">
        <v>16701</v>
      </c>
      <c r="USC3" s="8">
        <v>16702</v>
      </c>
      <c r="USD3" s="8">
        <v>16703</v>
      </c>
      <c r="USE3" s="8">
        <v>16704</v>
      </c>
      <c r="USF3" s="8">
        <v>16705</v>
      </c>
      <c r="USG3" s="8">
        <v>16706</v>
      </c>
      <c r="USH3" s="8">
        <v>16707</v>
      </c>
      <c r="USI3" s="8">
        <v>16708</v>
      </c>
      <c r="USJ3" s="8">
        <v>16709</v>
      </c>
      <c r="USK3" s="8">
        <v>16710</v>
      </c>
      <c r="USL3" s="8">
        <v>16711</v>
      </c>
      <c r="USM3" s="8">
        <v>16712</v>
      </c>
      <c r="USN3" s="8">
        <v>16713</v>
      </c>
      <c r="USO3" s="8">
        <v>16714</v>
      </c>
      <c r="USP3" s="8">
        <v>16715</v>
      </c>
      <c r="USQ3" s="8">
        <v>16716</v>
      </c>
      <c r="USR3" s="8">
        <v>16717</v>
      </c>
      <c r="USS3" s="8">
        <v>16718</v>
      </c>
      <c r="UST3" s="8">
        <v>16719</v>
      </c>
      <c r="USU3" s="8">
        <v>16720</v>
      </c>
      <c r="USV3" s="8">
        <v>16721</v>
      </c>
      <c r="USW3" s="8">
        <v>16722</v>
      </c>
      <c r="USX3" s="8">
        <v>16723</v>
      </c>
      <c r="USY3" s="8">
        <v>16724</v>
      </c>
      <c r="USZ3" s="8">
        <v>16725</v>
      </c>
      <c r="UTA3" s="8">
        <v>16726</v>
      </c>
      <c r="UTB3" s="8">
        <v>16727</v>
      </c>
      <c r="UTC3" s="8">
        <v>16728</v>
      </c>
      <c r="UTD3" s="8">
        <v>16729</v>
      </c>
      <c r="UTE3" s="8">
        <v>16730</v>
      </c>
      <c r="UTF3" s="8">
        <v>16731</v>
      </c>
      <c r="UTG3" s="8">
        <v>16732</v>
      </c>
      <c r="UTH3" s="8">
        <v>16733</v>
      </c>
      <c r="UTI3" s="8">
        <v>16734</v>
      </c>
      <c r="UTJ3" s="8">
        <v>16735</v>
      </c>
      <c r="UTK3" s="8">
        <v>16736</v>
      </c>
      <c r="UTL3" s="8">
        <v>16737</v>
      </c>
      <c r="UTM3" s="8">
        <v>16738</v>
      </c>
      <c r="UTN3" s="8">
        <v>16739</v>
      </c>
      <c r="UTO3" s="8">
        <v>16740</v>
      </c>
      <c r="UTP3" s="8">
        <v>16741</v>
      </c>
      <c r="UTQ3" s="8">
        <v>16742</v>
      </c>
      <c r="UTR3" s="8">
        <v>16743</v>
      </c>
      <c r="UTS3" s="8">
        <v>16744</v>
      </c>
      <c r="UTT3" s="8">
        <v>16745</v>
      </c>
      <c r="UTU3" s="8">
        <v>16746</v>
      </c>
      <c r="UTV3" s="8">
        <v>16747</v>
      </c>
      <c r="UTW3" s="8">
        <v>16748</v>
      </c>
      <c r="UTX3" s="8">
        <v>16749</v>
      </c>
      <c r="UTY3" s="8">
        <v>16750</v>
      </c>
      <c r="UTZ3" s="8">
        <v>16751</v>
      </c>
      <c r="UUA3" s="8">
        <v>16752</v>
      </c>
      <c r="UUB3" s="8">
        <v>16753</v>
      </c>
      <c r="UUC3" s="8">
        <v>16754</v>
      </c>
      <c r="UUD3" s="8">
        <v>16755</v>
      </c>
      <c r="UUE3" s="8">
        <v>16756</v>
      </c>
      <c r="UUF3" s="8">
        <v>16757</v>
      </c>
      <c r="UUG3" s="8">
        <v>16758</v>
      </c>
      <c r="UUH3" s="8">
        <v>16759</v>
      </c>
      <c r="UUI3" s="8">
        <v>16760</v>
      </c>
      <c r="UUJ3" s="8">
        <v>16761</v>
      </c>
      <c r="UUK3" s="8">
        <v>16762</v>
      </c>
      <c r="UUL3" s="8">
        <v>16763</v>
      </c>
      <c r="UUM3" s="8">
        <v>16764</v>
      </c>
      <c r="UUN3" s="8">
        <v>16765</v>
      </c>
      <c r="UUO3" s="8">
        <v>16766</v>
      </c>
      <c r="UUP3" s="8">
        <v>16767</v>
      </c>
      <c r="UUQ3" s="8">
        <v>16768</v>
      </c>
      <c r="UUR3" s="8">
        <v>16769</v>
      </c>
      <c r="UUS3" s="8">
        <v>16770</v>
      </c>
      <c r="UUT3" s="8">
        <v>16771</v>
      </c>
      <c r="UUU3" s="8">
        <v>16772</v>
      </c>
      <c r="UUV3" s="8">
        <v>16773</v>
      </c>
      <c r="UUW3" s="8">
        <v>16774</v>
      </c>
      <c r="UUX3" s="8">
        <v>16775</v>
      </c>
      <c r="UUY3" s="8">
        <v>16776</v>
      </c>
      <c r="UUZ3" s="8">
        <v>16777</v>
      </c>
      <c r="UVA3" s="8">
        <v>16778</v>
      </c>
      <c r="UVB3" s="8">
        <v>16779</v>
      </c>
      <c r="UVC3" s="8">
        <v>16780</v>
      </c>
      <c r="UVD3" s="8">
        <v>16781</v>
      </c>
      <c r="UVE3" s="8">
        <v>16782</v>
      </c>
      <c r="UVF3" s="8">
        <v>16783</v>
      </c>
      <c r="UVG3" s="8">
        <v>16784</v>
      </c>
      <c r="UVH3" s="8">
        <v>16785</v>
      </c>
      <c r="UVI3" s="8">
        <v>16786</v>
      </c>
      <c r="UVJ3" s="8">
        <v>16787</v>
      </c>
      <c r="UVK3" s="8">
        <v>16788</v>
      </c>
      <c r="UVL3" s="8">
        <v>16789</v>
      </c>
      <c r="UVM3" s="8">
        <v>16790</v>
      </c>
      <c r="UVN3" s="8">
        <v>16791</v>
      </c>
      <c r="UVO3" s="8">
        <v>16792</v>
      </c>
      <c r="UVP3" s="8">
        <v>16793</v>
      </c>
      <c r="UVQ3" s="8">
        <v>16794</v>
      </c>
      <c r="UVR3" s="8">
        <v>16795</v>
      </c>
      <c r="UVS3" s="8">
        <v>16796</v>
      </c>
      <c r="UVT3" s="8">
        <v>16797</v>
      </c>
      <c r="UVU3" s="8">
        <v>16798</v>
      </c>
      <c r="UVV3" s="8">
        <v>16799</v>
      </c>
      <c r="UVW3" s="8">
        <v>16800</v>
      </c>
      <c r="UVX3" s="8">
        <v>16801</v>
      </c>
      <c r="UVY3" s="8">
        <v>16802</v>
      </c>
      <c r="UVZ3" s="8">
        <v>16803</v>
      </c>
      <c r="UWA3" s="8">
        <v>16804</v>
      </c>
      <c r="UWB3" s="8">
        <v>16805</v>
      </c>
      <c r="UWC3" s="8">
        <v>16806</v>
      </c>
      <c r="UWD3" s="8">
        <v>16807</v>
      </c>
      <c r="UWE3" s="8">
        <v>16808</v>
      </c>
      <c r="UWF3" s="8">
        <v>16809</v>
      </c>
      <c r="UWG3" s="8">
        <v>16810</v>
      </c>
      <c r="UWH3" s="8">
        <v>16811</v>
      </c>
      <c r="UWI3" s="8">
        <v>16812</v>
      </c>
      <c r="UWJ3" s="8">
        <v>16813</v>
      </c>
      <c r="UWK3" s="8">
        <v>16814</v>
      </c>
      <c r="UWL3" s="8">
        <v>16815</v>
      </c>
      <c r="UWM3" s="8">
        <v>16816</v>
      </c>
      <c r="UWN3" s="8">
        <v>16817</v>
      </c>
      <c r="UWO3" s="8">
        <v>16818</v>
      </c>
      <c r="UWP3" s="8">
        <v>16819</v>
      </c>
      <c r="UWQ3" s="8">
        <v>16820</v>
      </c>
      <c r="UWR3" s="8">
        <v>16821</v>
      </c>
      <c r="UWS3" s="8">
        <v>16822</v>
      </c>
      <c r="UWT3" s="8">
        <v>16823</v>
      </c>
      <c r="UWU3" s="8">
        <v>16824</v>
      </c>
      <c r="UWV3" s="8">
        <v>16825</v>
      </c>
      <c r="UWW3" s="8">
        <v>16826</v>
      </c>
      <c r="UWX3" s="8">
        <v>16827</v>
      </c>
      <c r="UWY3" s="8">
        <v>16828</v>
      </c>
      <c r="UWZ3" s="8">
        <v>16829</v>
      </c>
      <c r="UXA3" s="8">
        <v>16830</v>
      </c>
      <c r="UXB3" s="8">
        <v>16831</v>
      </c>
      <c r="UXC3" s="8">
        <v>16832</v>
      </c>
      <c r="UXD3" s="8">
        <v>16833</v>
      </c>
      <c r="UXE3" s="8">
        <v>16834</v>
      </c>
      <c r="UXF3" s="8">
        <v>16835</v>
      </c>
      <c r="UXG3" s="8">
        <v>16836</v>
      </c>
      <c r="UXH3" s="8">
        <v>16837</v>
      </c>
      <c r="UXI3" s="8">
        <v>16838</v>
      </c>
      <c r="UXJ3" s="8">
        <v>16839</v>
      </c>
      <c r="UXK3" s="8">
        <v>16840</v>
      </c>
      <c r="UXL3" s="8">
        <v>16841</v>
      </c>
      <c r="UXM3" s="8">
        <v>16842</v>
      </c>
      <c r="UXN3" s="8">
        <v>16843</v>
      </c>
      <c r="UXO3" s="8">
        <v>16844</v>
      </c>
      <c r="UXP3" s="8">
        <v>16845</v>
      </c>
      <c r="UXQ3" s="8">
        <v>16846</v>
      </c>
      <c r="UXR3" s="8">
        <v>16847</v>
      </c>
      <c r="UXS3" s="8">
        <v>16848</v>
      </c>
      <c r="UXT3" s="8">
        <v>16849</v>
      </c>
      <c r="UXU3" s="8">
        <v>16850</v>
      </c>
      <c r="UXV3" s="8">
        <v>16851</v>
      </c>
      <c r="UXW3" s="8">
        <v>16852</v>
      </c>
      <c r="UXX3" s="8">
        <v>16853</v>
      </c>
      <c r="UXY3" s="8">
        <v>16854</v>
      </c>
      <c r="UXZ3" s="8">
        <v>16855</v>
      </c>
      <c r="UYA3" s="8">
        <v>16856</v>
      </c>
      <c r="UYB3" s="8">
        <v>16857</v>
      </c>
      <c r="UYC3" s="8">
        <v>16858</v>
      </c>
      <c r="UYD3" s="8">
        <v>16859</v>
      </c>
      <c r="UYE3" s="8">
        <v>16860</v>
      </c>
      <c r="UYF3" s="8">
        <v>16861</v>
      </c>
      <c r="UYG3" s="8">
        <v>16862</v>
      </c>
      <c r="UYH3" s="8">
        <v>16863</v>
      </c>
      <c r="UYI3" s="8">
        <v>16864</v>
      </c>
      <c r="UYJ3" s="8">
        <v>16865</v>
      </c>
      <c r="UYK3" s="8">
        <v>16866</v>
      </c>
      <c r="UYL3" s="8">
        <v>16867</v>
      </c>
      <c r="UYM3" s="8">
        <v>16868</v>
      </c>
      <c r="UYN3" s="8">
        <v>16869</v>
      </c>
      <c r="UYO3" s="8">
        <v>16870</v>
      </c>
      <c r="UYP3" s="8">
        <v>16871</v>
      </c>
      <c r="UYQ3" s="8">
        <v>16872</v>
      </c>
      <c r="UYR3" s="8">
        <v>16873</v>
      </c>
      <c r="UYS3" s="8">
        <v>16874</v>
      </c>
      <c r="UYT3" s="8">
        <v>16875</v>
      </c>
      <c r="UYU3" s="8">
        <v>16876</v>
      </c>
      <c r="UYV3" s="8">
        <v>16877</v>
      </c>
      <c r="UYW3" s="8">
        <v>16878</v>
      </c>
      <c r="UYX3" s="8">
        <v>16879</v>
      </c>
      <c r="UYY3" s="8">
        <v>16880</v>
      </c>
      <c r="UYZ3" s="8">
        <v>16881</v>
      </c>
      <c r="UZA3" s="8">
        <v>16882</v>
      </c>
      <c r="UZB3" s="8">
        <v>16883</v>
      </c>
      <c r="UZC3" s="8">
        <v>16884</v>
      </c>
      <c r="UZD3" s="8">
        <v>16885</v>
      </c>
      <c r="UZE3" s="8">
        <v>16886</v>
      </c>
      <c r="UZF3" s="8">
        <v>16887</v>
      </c>
      <c r="UZG3" s="8">
        <v>16888</v>
      </c>
      <c r="UZH3" s="8">
        <v>16889</v>
      </c>
      <c r="UZI3" s="8">
        <v>16890</v>
      </c>
      <c r="UZJ3" s="8">
        <v>16891</v>
      </c>
      <c r="UZK3" s="8">
        <v>16892</v>
      </c>
      <c r="UZL3" s="8">
        <v>16893</v>
      </c>
      <c r="UZM3" s="8">
        <v>16894</v>
      </c>
      <c r="UZN3" s="8">
        <v>16895</v>
      </c>
      <c r="UZO3" s="8">
        <v>16896</v>
      </c>
      <c r="UZP3" s="8">
        <v>16897</v>
      </c>
      <c r="UZQ3" s="8">
        <v>16898</v>
      </c>
      <c r="UZR3" s="8">
        <v>16899</v>
      </c>
      <c r="UZS3" s="8">
        <v>16900</v>
      </c>
      <c r="UZT3" s="8">
        <v>16901</v>
      </c>
      <c r="UZU3" s="8">
        <v>16902</v>
      </c>
      <c r="UZV3" s="8">
        <v>16903</v>
      </c>
      <c r="UZW3" s="8">
        <v>16904</v>
      </c>
      <c r="UZX3" s="8">
        <v>16905</v>
      </c>
      <c r="UZY3" s="8">
        <v>16906</v>
      </c>
      <c r="UZZ3" s="8">
        <v>16907</v>
      </c>
      <c r="VAA3" s="8">
        <v>16908</v>
      </c>
      <c r="VAB3" s="8">
        <v>16909</v>
      </c>
      <c r="VAC3" s="8">
        <v>16910</v>
      </c>
      <c r="VAD3" s="8">
        <v>16911</v>
      </c>
      <c r="VAE3" s="8">
        <v>16912</v>
      </c>
      <c r="VAF3" s="8">
        <v>16913</v>
      </c>
      <c r="VAG3" s="8">
        <v>16914</v>
      </c>
      <c r="VAH3" s="8">
        <v>16915</v>
      </c>
      <c r="VAI3" s="8">
        <v>16916</v>
      </c>
      <c r="VAJ3" s="8">
        <v>16917</v>
      </c>
      <c r="VAK3" s="8">
        <v>16918</v>
      </c>
      <c r="VAL3" s="8">
        <v>16919</v>
      </c>
      <c r="VAM3" s="8">
        <v>16920</v>
      </c>
      <c r="VAN3" s="8">
        <v>16921</v>
      </c>
      <c r="VAO3" s="8">
        <v>16922</v>
      </c>
      <c r="VAP3" s="8">
        <v>16923</v>
      </c>
      <c r="VAQ3" s="8">
        <v>16924</v>
      </c>
      <c r="VAR3" s="8">
        <v>16925</v>
      </c>
      <c r="VAS3" s="8">
        <v>16926</v>
      </c>
      <c r="VAT3" s="8">
        <v>16927</v>
      </c>
      <c r="VAU3" s="8">
        <v>16928</v>
      </c>
      <c r="VAV3" s="8">
        <v>16929</v>
      </c>
      <c r="VAW3" s="8">
        <v>16930</v>
      </c>
      <c r="VAX3" s="8">
        <v>16931</v>
      </c>
      <c r="VAY3" s="8">
        <v>16932</v>
      </c>
      <c r="VAZ3" s="8">
        <v>16933</v>
      </c>
      <c r="VBA3" s="8">
        <v>16934</v>
      </c>
      <c r="VBB3" s="8">
        <v>16935</v>
      </c>
      <c r="VBC3" s="8">
        <v>16936</v>
      </c>
      <c r="VBD3" s="8">
        <v>16937</v>
      </c>
      <c r="VBE3" s="8">
        <v>16938</v>
      </c>
      <c r="VBF3" s="8">
        <v>16939</v>
      </c>
      <c r="VBG3" s="8">
        <v>16940</v>
      </c>
      <c r="VBH3" s="8">
        <v>16941</v>
      </c>
      <c r="VBI3" s="8">
        <v>16942</v>
      </c>
      <c r="VBJ3" s="8">
        <v>16943</v>
      </c>
      <c r="VBK3" s="8">
        <v>16944</v>
      </c>
      <c r="VBL3" s="8">
        <v>16945</v>
      </c>
      <c r="VBM3" s="8">
        <v>16946</v>
      </c>
      <c r="VBN3" s="8">
        <v>16947</v>
      </c>
      <c r="VBO3" s="8">
        <v>16948</v>
      </c>
      <c r="VBP3" s="8">
        <v>16949</v>
      </c>
      <c r="VBQ3" s="8">
        <v>16950</v>
      </c>
      <c r="VBR3" s="8">
        <v>16951</v>
      </c>
      <c r="VBS3" s="8">
        <v>16952</v>
      </c>
      <c r="VBT3" s="8">
        <v>16953</v>
      </c>
      <c r="VBU3" s="8">
        <v>16954</v>
      </c>
      <c r="VBV3" s="8">
        <v>16955</v>
      </c>
      <c r="VBW3" s="8">
        <v>16956</v>
      </c>
      <c r="VBX3" s="8">
        <v>16957</v>
      </c>
      <c r="VBY3" s="8">
        <v>16958</v>
      </c>
      <c r="VBZ3" s="8">
        <v>16959</v>
      </c>
      <c r="VCA3" s="8">
        <v>16960</v>
      </c>
      <c r="VCB3" s="8">
        <v>16961</v>
      </c>
      <c r="VCC3" s="8">
        <v>16962</v>
      </c>
      <c r="VCD3" s="8">
        <v>16963</v>
      </c>
      <c r="VCE3" s="8">
        <v>16964</v>
      </c>
      <c r="VCF3" s="8">
        <v>16965</v>
      </c>
      <c r="VCG3" s="8">
        <v>16966</v>
      </c>
      <c r="VCH3" s="8">
        <v>16967</v>
      </c>
      <c r="VCI3" s="8">
        <v>16968</v>
      </c>
      <c r="VCJ3" s="8">
        <v>16969</v>
      </c>
      <c r="VCK3" s="8">
        <v>16970</v>
      </c>
      <c r="VCL3" s="8">
        <v>16971</v>
      </c>
      <c r="VCM3" s="8">
        <v>16972</v>
      </c>
      <c r="VCN3" s="8">
        <v>16973</v>
      </c>
      <c r="VCO3" s="8">
        <v>16974</v>
      </c>
      <c r="VCP3" s="8">
        <v>16975</v>
      </c>
      <c r="VCQ3" s="8">
        <v>16976</v>
      </c>
      <c r="VCR3" s="8">
        <v>16977</v>
      </c>
      <c r="VCS3" s="8">
        <v>16978</v>
      </c>
      <c r="VCT3" s="8">
        <v>16979</v>
      </c>
      <c r="VCU3" s="8">
        <v>16980</v>
      </c>
      <c r="VCV3" s="8">
        <v>16981</v>
      </c>
      <c r="VCW3" s="8">
        <v>16982</v>
      </c>
      <c r="VCX3" s="8">
        <v>16983</v>
      </c>
      <c r="VCY3" s="8">
        <v>16984</v>
      </c>
      <c r="VCZ3" s="8">
        <v>16985</v>
      </c>
      <c r="VDA3" s="8">
        <v>16986</v>
      </c>
      <c r="VDB3" s="8">
        <v>16987</v>
      </c>
      <c r="VDC3" s="8">
        <v>16988</v>
      </c>
      <c r="VDD3" s="8">
        <v>16989</v>
      </c>
      <c r="VDE3" s="8">
        <v>16990</v>
      </c>
      <c r="VDF3" s="8">
        <v>16991</v>
      </c>
      <c r="VDG3" s="8">
        <v>16992</v>
      </c>
      <c r="VDH3" s="8">
        <v>16993</v>
      </c>
      <c r="VDI3" s="8">
        <v>16994</v>
      </c>
      <c r="VDJ3" s="8">
        <v>16995</v>
      </c>
      <c r="VDK3" s="8">
        <v>16996</v>
      </c>
      <c r="VDL3" s="8">
        <v>16997</v>
      </c>
      <c r="VDM3" s="8">
        <v>16998</v>
      </c>
      <c r="VDN3" s="8">
        <v>16999</v>
      </c>
      <c r="VDO3" s="8">
        <v>17000</v>
      </c>
      <c r="VDP3" s="8">
        <v>17001</v>
      </c>
      <c r="VDQ3" s="8">
        <v>17002</v>
      </c>
      <c r="VDR3" s="8">
        <v>17003</v>
      </c>
      <c r="VDS3" s="8">
        <v>17004</v>
      </c>
      <c r="VDT3" s="8">
        <v>17005</v>
      </c>
      <c r="VDU3" s="8">
        <v>17006</v>
      </c>
      <c r="VDV3" s="8">
        <v>17007</v>
      </c>
      <c r="VDW3" s="8">
        <v>17008</v>
      </c>
      <c r="VDX3" s="8">
        <v>17009</v>
      </c>
      <c r="VDY3" s="8">
        <v>17010</v>
      </c>
      <c r="VDZ3" s="8">
        <v>17011</v>
      </c>
      <c r="VEA3" s="8">
        <v>17012</v>
      </c>
      <c r="VEB3" s="8">
        <v>17013</v>
      </c>
      <c r="VEC3" s="8">
        <v>17014</v>
      </c>
      <c r="VED3" s="8">
        <v>17015</v>
      </c>
      <c r="VEE3" s="8">
        <v>17016</v>
      </c>
      <c r="VEF3" s="8">
        <v>17017</v>
      </c>
      <c r="VEG3" s="8">
        <v>17018</v>
      </c>
      <c r="VEH3" s="8">
        <v>17019</v>
      </c>
      <c r="VEI3" s="8">
        <v>17020</v>
      </c>
      <c r="VEJ3" s="8">
        <v>17021</v>
      </c>
      <c r="VEK3" s="8">
        <v>17022</v>
      </c>
      <c r="VEL3" s="8">
        <v>17023</v>
      </c>
      <c r="VEM3" s="8">
        <v>17024</v>
      </c>
      <c r="VEN3" s="8">
        <v>17025</v>
      </c>
      <c r="VEO3" s="8">
        <v>17026</v>
      </c>
      <c r="VEP3" s="8">
        <v>17027</v>
      </c>
      <c r="VEQ3" s="8">
        <v>17028</v>
      </c>
      <c r="VER3" s="8">
        <v>17029</v>
      </c>
      <c r="VES3" s="8">
        <v>17030</v>
      </c>
      <c r="VET3" s="8">
        <v>17031</v>
      </c>
      <c r="VEU3" s="8">
        <v>17032</v>
      </c>
      <c r="VEV3" s="8">
        <v>17033</v>
      </c>
      <c r="VEW3" s="8">
        <v>17034</v>
      </c>
      <c r="VEX3" s="8">
        <v>17035</v>
      </c>
      <c r="VEY3" s="8">
        <v>17036</v>
      </c>
      <c r="VEZ3" s="8">
        <v>17037</v>
      </c>
      <c r="VFA3" s="8">
        <v>17038</v>
      </c>
      <c r="VFB3" s="8">
        <v>17039</v>
      </c>
      <c r="VFC3" s="8">
        <v>17040</v>
      </c>
      <c r="VFD3" s="8">
        <v>17041</v>
      </c>
      <c r="VFE3" s="8">
        <v>17042</v>
      </c>
      <c r="VFF3" s="8">
        <v>17043</v>
      </c>
      <c r="VFG3" s="8">
        <v>17044</v>
      </c>
      <c r="VFH3" s="8">
        <v>17045</v>
      </c>
      <c r="VFI3" s="8">
        <v>17046</v>
      </c>
      <c r="VFJ3" s="8">
        <v>17047</v>
      </c>
      <c r="VFK3" s="8">
        <v>17048</v>
      </c>
      <c r="VFL3" s="8">
        <v>17049</v>
      </c>
      <c r="VFM3" s="8">
        <v>17050</v>
      </c>
      <c r="VFN3" s="8">
        <v>17051</v>
      </c>
      <c r="VFO3" s="8">
        <v>17052</v>
      </c>
      <c r="VFP3" s="8">
        <v>17053</v>
      </c>
      <c r="VFQ3" s="8">
        <v>17054</v>
      </c>
      <c r="VFR3" s="8">
        <v>17055</v>
      </c>
      <c r="VFS3" s="8">
        <v>17056</v>
      </c>
      <c r="VFT3" s="8">
        <v>17057</v>
      </c>
      <c r="VFU3" s="8">
        <v>17058</v>
      </c>
      <c r="VFV3" s="8">
        <v>17059</v>
      </c>
      <c r="VFW3" s="8">
        <v>17060</v>
      </c>
      <c r="VFX3" s="8">
        <v>17061</v>
      </c>
      <c r="VFY3" s="8">
        <v>17062</v>
      </c>
      <c r="VFZ3" s="8">
        <v>17063</v>
      </c>
      <c r="VGA3" s="8">
        <v>17064</v>
      </c>
      <c r="VGB3" s="8">
        <v>17065</v>
      </c>
      <c r="VGC3" s="8">
        <v>17066</v>
      </c>
      <c r="VGD3" s="8">
        <v>17067</v>
      </c>
      <c r="VGE3" s="8">
        <v>17068</v>
      </c>
      <c r="VGF3" s="8">
        <v>17069</v>
      </c>
      <c r="VGG3" s="8">
        <v>17070</v>
      </c>
      <c r="VGH3" s="8">
        <v>17071</v>
      </c>
      <c r="VGI3" s="8">
        <v>17072</v>
      </c>
      <c r="VGJ3" s="8">
        <v>17073</v>
      </c>
      <c r="VGK3" s="8">
        <v>17074</v>
      </c>
      <c r="VGL3" s="8">
        <v>17075</v>
      </c>
      <c r="VGM3" s="8">
        <v>17076</v>
      </c>
      <c r="VGN3" s="8">
        <v>17077</v>
      </c>
      <c r="VGO3" s="8">
        <v>17078</v>
      </c>
      <c r="VGP3" s="8">
        <v>17079</v>
      </c>
      <c r="VGQ3" s="8">
        <v>17080</v>
      </c>
      <c r="VGR3" s="8">
        <v>17081</v>
      </c>
      <c r="VGS3" s="8">
        <v>17082</v>
      </c>
      <c r="VGT3" s="8">
        <v>17083</v>
      </c>
      <c r="VGU3" s="8">
        <v>17084</v>
      </c>
      <c r="VGV3" s="8">
        <v>17085</v>
      </c>
      <c r="VGW3" s="8">
        <v>17086</v>
      </c>
      <c r="VGX3" s="8">
        <v>17087</v>
      </c>
      <c r="VGY3" s="8">
        <v>17088</v>
      </c>
      <c r="VGZ3" s="8">
        <v>17089</v>
      </c>
      <c r="VHA3" s="8">
        <v>17090</v>
      </c>
      <c r="VHB3" s="8">
        <v>17091</v>
      </c>
      <c r="VHC3" s="8">
        <v>17092</v>
      </c>
      <c r="VHD3" s="8">
        <v>17093</v>
      </c>
      <c r="VHE3" s="8">
        <v>17094</v>
      </c>
      <c r="VHF3" s="8">
        <v>17095</v>
      </c>
      <c r="VHG3" s="8">
        <v>17096</v>
      </c>
      <c r="VHH3" s="8">
        <v>17097</v>
      </c>
      <c r="VHI3" s="8">
        <v>17098</v>
      </c>
      <c r="VHJ3" s="8">
        <v>17099</v>
      </c>
      <c r="VHK3" s="8">
        <v>17100</v>
      </c>
      <c r="VHL3" s="8">
        <v>17101</v>
      </c>
      <c r="VHM3" s="8">
        <v>17102</v>
      </c>
      <c r="VHN3" s="8">
        <v>17103</v>
      </c>
      <c r="VHO3" s="8">
        <v>17104</v>
      </c>
      <c r="VHP3" s="8">
        <v>17105</v>
      </c>
      <c r="VHQ3" s="8">
        <v>17106</v>
      </c>
      <c r="VHR3" s="8">
        <v>17107</v>
      </c>
      <c r="VHS3" s="8">
        <v>17108</v>
      </c>
      <c r="VHT3" s="8">
        <v>17109</v>
      </c>
      <c r="VHU3" s="8">
        <v>17110</v>
      </c>
      <c r="VHV3" s="8">
        <v>17111</v>
      </c>
      <c r="VHW3" s="8">
        <v>17112</v>
      </c>
      <c r="VHX3" s="8">
        <v>17113</v>
      </c>
      <c r="VHY3" s="8">
        <v>17114</v>
      </c>
      <c r="VHZ3" s="8">
        <v>17115</v>
      </c>
      <c r="VIA3" s="8">
        <v>17116</v>
      </c>
      <c r="VIB3" s="8">
        <v>17117</v>
      </c>
      <c r="VIC3" s="8">
        <v>17118</v>
      </c>
      <c r="VID3" s="8">
        <v>17119</v>
      </c>
      <c r="VIE3" s="8">
        <v>17120</v>
      </c>
      <c r="VIF3" s="8">
        <v>17121</v>
      </c>
      <c r="VIG3" s="8">
        <v>17122</v>
      </c>
      <c r="VIH3" s="8">
        <v>17123</v>
      </c>
      <c r="VII3" s="8">
        <v>17124</v>
      </c>
      <c r="VIJ3" s="8">
        <v>17125</v>
      </c>
      <c r="VIK3" s="8">
        <v>17126</v>
      </c>
      <c r="VIL3" s="8">
        <v>17127</v>
      </c>
      <c r="VIM3" s="8">
        <v>17128</v>
      </c>
      <c r="VIN3" s="8">
        <v>17129</v>
      </c>
      <c r="VIO3" s="8">
        <v>17130</v>
      </c>
      <c r="VIP3" s="8">
        <v>17131</v>
      </c>
      <c r="VIQ3" s="8">
        <v>17132</v>
      </c>
      <c r="VIR3" s="8">
        <v>17133</v>
      </c>
      <c r="VIS3" s="8">
        <v>17134</v>
      </c>
      <c r="VIT3" s="8">
        <v>17135</v>
      </c>
      <c r="VIU3" s="8">
        <v>17136</v>
      </c>
      <c r="VIV3" s="8">
        <v>17137</v>
      </c>
      <c r="VIW3" s="8">
        <v>17138</v>
      </c>
      <c r="VIX3" s="8">
        <v>17139</v>
      </c>
      <c r="VIY3" s="8">
        <v>17140</v>
      </c>
      <c r="VIZ3" s="8">
        <v>17141</v>
      </c>
      <c r="VJA3" s="8">
        <v>17142</v>
      </c>
      <c r="VJB3" s="8">
        <v>17143</v>
      </c>
      <c r="VJC3" s="8">
        <v>17144</v>
      </c>
      <c r="VJD3" s="8">
        <v>17145</v>
      </c>
      <c r="VJE3" s="8">
        <v>17146</v>
      </c>
      <c r="VJF3" s="8">
        <v>17147</v>
      </c>
      <c r="VJG3" s="8">
        <v>17148</v>
      </c>
      <c r="VJH3" s="8">
        <v>17149</v>
      </c>
      <c r="VJI3" s="8">
        <v>17150</v>
      </c>
      <c r="VJJ3" s="8">
        <v>17151</v>
      </c>
      <c r="VJK3" s="8">
        <v>17152</v>
      </c>
      <c r="VJL3" s="8">
        <v>17153</v>
      </c>
      <c r="VJM3" s="8">
        <v>17154</v>
      </c>
      <c r="VJN3" s="8">
        <v>17155</v>
      </c>
      <c r="VJO3" s="8">
        <v>17156</v>
      </c>
      <c r="VJP3" s="8">
        <v>17157</v>
      </c>
      <c r="VJQ3" s="8">
        <v>17158</v>
      </c>
      <c r="VJR3" s="8">
        <v>17159</v>
      </c>
      <c r="VJS3" s="8">
        <v>17160</v>
      </c>
      <c r="VJT3" s="8">
        <v>17161</v>
      </c>
      <c r="VJU3" s="8">
        <v>17162</v>
      </c>
      <c r="VJV3" s="8">
        <v>17163</v>
      </c>
      <c r="VJW3" s="8">
        <v>17164</v>
      </c>
      <c r="VJX3" s="8">
        <v>17165</v>
      </c>
      <c r="VJY3" s="8">
        <v>17166</v>
      </c>
      <c r="VJZ3" s="8">
        <v>17167</v>
      </c>
      <c r="VKA3" s="8">
        <v>17168</v>
      </c>
      <c r="VKB3" s="8">
        <v>17169</v>
      </c>
      <c r="VKC3" s="8">
        <v>17170</v>
      </c>
      <c r="VKD3" s="8">
        <v>17171</v>
      </c>
      <c r="VKE3" s="8">
        <v>17172</v>
      </c>
      <c r="VKF3" s="8">
        <v>17173</v>
      </c>
      <c r="VKG3" s="8">
        <v>17174</v>
      </c>
      <c r="VKH3" s="8">
        <v>17175</v>
      </c>
      <c r="VKI3" s="8">
        <v>17176</v>
      </c>
      <c r="VKJ3" s="8">
        <v>17177</v>
      </c>
      <c r="VKK3" s="8">
        <v>17178</v>
      </c>
      <c r="VKL3" s="8">
        <v>17179</v>
      </c>
      <c r="VKM3" s="8">
        <v>17180</v>
      </c>
      <c r="VKN3" s="8">
        <v>17181</v>
      </c>
      <c r="VKO3" s="8">
        <v>17182</v>
      </c>
      <c r="VKP3" s="8">
        <v>17183</v>
      </c>
      <c r="VKQ3" s="8">
        <v>17184</v>
      </c>
      <c r="VKR3" s="8">
        <v>17185</v>
      </c>
      <c r="VKS3" s="8">
        <v>17186</v>
      </c>
      <c r="VKT3" s="8">
        <v>17187</v>
      </c>
      <c r="VKU3" s="8">
        <v>17188</v>
      </c>
      <c r="VKV3" s="8">
        <v>17189</v>
      </c>
      <c r="VKW3" s="8">
        <v>17190</v>
      </c>
      <c r="VKX3" s="8">
        <v>17191</v>
      </c>
      <c r="VKY3" s="8">
        <v>17192</v>
      </c>
      <c r="VKZ3" s="8">
        <v>17193</v>
      </c>
      <c r="VLA3" s="8">
        <v>17194</v>
      </c>
      <c r="VLB3" s="8">
        <v>17195</v>
      </c>
      <c r="VLC3" s="8">
        <v>17196</v>
      </c>
      <c r="VLD3" s="8">
        <v>17197</v>
      </c>
      <c r="VLE3" s="8">
        <v>17198</v>
      </c>
      <c r="VLF3" s="8">
        <v>17199</v>
      </c>
      <c r="VLG3" s="8">
        <v>17200</v>
      </c>
      <c r="VLH3" s="8">
        <v>17201</v>
      </c>
      <c r="VLI3" s="8">
        <v>17202</v>
      </c>
      <c r="VLJ3" s="8">
        <v>17203</v>
      </c>
      <c r="VLK3" s="8">
        <v>17204</v>
      </c>
      <c r="VLL3" s="8">
        <v>17205</v>
      </c>
      <c r="VLM3" s="8">
        <v>17206</v>
      </c>
      <c r="VLN3" s="8">
        <v>17207</v>
      </c>
      <c r="VLO3" s="8">
        <v>17208</v>
      </c>
      <c r="VLP3" s="8">
        <v>17209</v>
      </c>
      <c r="VLQ3" s="8">
        <v>17210</v>
      </c>
      <c r="VLR3" s="8">
        <v>17211</v>
      </c>
      <c r="VLS3" s="8">
        <v>17212</v>
      </c>
      <c r="VLT3" s="8">
        <v>17213</v>
      </c>
      <c r="VLU3" s="8">
        <v>17214</v>
      </c>
      <c r="VLV3" s="8">
        <v>17215</v>
      </c>
      <c r="VLW3" s="8">
        <v>17216</v>
      </c>
      <c r="VLX3" s="8">
        <v>17217</v>
      </c>
      <c r="VLY3" s="8">
        <v>17218</v>
      </c>
      <c r="VLZ3" s="8">
        <v>17219</v>
      </c>
      <c r="VMA3" s="8">
        <v>17220</v>
      </c>
      <c r="VMB3" s="8">
        <v>17221</v>
      </c>
      <c r="VMC3" s="8">
        <v>17222</v>
      </c>
      <c r="VMD3" s="8">
        <v>17223</v>
      </c>
      <c r="VME3" s="8">
        <v>17224</v>
      </c>
      <c r="VMF3" s="8">
        <v>17225</v>
      </c>
      <c r="VMG3" s="8">
        <v>17226</v>
      </c>
      <c r="VMH3" s="8">
        <v>17227</v>
      </c>
      <c r="VMI3" s="8">
        <v>17228</v>
      </c>
      <c r="VMJ3" s="8">
        <v>17229</v>
      </c>
      <c r="VMK3" s="8">
        <v>17230</v>
      </c>
      <c r="VML3" s="8">
        <v>17231</v>
      </c>
      <c r="VMM3" s="8">
        <v>17232</v>
      </c>
      <c r="VMN3" s="8">
        <v>17233</v>
      </c>
      <c r="VMO3" s="8">
        <v>17234</v>
      </c>
      <c r="VMP3" s="8">
        <v>17235</v>
      </c>
      <c r="VMQ3" s="8">
        <v>17236</v>
      </c>
      <c r="VMR3" s="8">
        <v>17237</v>
      </c>
      <c r="VMS3" s="8">
        <v>17238</v>
      </c>
      <c r="VMT3" s="8">
        <v>17239</v>
      </c>
      <c r="VMU3" s="8">
        <v>17240</v>
      </c>
      <c r="VMV3" s="8">
        <v>17241</v>
      </c>
      <c r="VMW3" s="8">
        <v>17242</v>
      </c>
      <c r="VMX3" s="8">
        <v>17243</v>
      </c>
      <c r="VMY3" s="8">
        <v>17244</v>
      </c>
      <c r="VMZ3" s="8">
        <v>17245</v>
      </c>
      <c r="VNA3" s="8">
        <v>17246</v>
      </c>
      <c r="VNB3" s="8">
        <v>17247</v>
      </c>
      <c r="VNC3" s="8">
        <v>17248</v>
      </c>
      <c r="VND3" s="8">
        <v>17249</v>
      </c>
      <c r="VNE3" s="8">
        <v>17250</v>
      </c>
      <c r="VNF3" s="8">
        <v>17251</v>
      </c>
      <c r="VNG3" s="8">
        <v>17252</v>
      </c>
      <c r="VNH3" s="8">
        <v>17253</v>
      </c>
      <c r="VNI3" s="8">
        <v>17254</v>
      </c>
      <c r="VNJ3" s="8">
        <v>17255</v>
      </c>
      <c r="VNK3" s="8">
        <v>17256</v>
      </c>
      <c r="VNL3" s="8">
        <v>17257</v>
      </c>
      <c r="VNM3" s="8">
        <v>17258</v>
      </c>
      <c r="VNN3" s="8">
        <v>17259</v>
      </c>
      <c r="VNO3" s="8">
        <v>17260</v>
      </c>
      <c r="VNP3" s="8">
        <v>17261</v>
      </c>
      <c r="VNQ3" s="8">
        <v>17262</v>
      </c>
      <c r="VNR3" s="8">
        <v>17263</v>
      </c>
      <c r="VNS3" s="8">
        <v>17264</v>
      </c>
      <c r="VNT3" s="8">
        <v>17265</v>
      </c>
      <c r="VNU3" s="8">
        <v>17266</v>
      </c>
      <c r="VNV3" s="8">
        <v>17267</v>
      </c>
      <c r="VNW3" s="8">
        <v>17268</v>
      </c>
      <c r="VNX3" s="8">
        <v>17269</v>
      </c>
      <c r="VNY3" s="8">
        <v>17270</v>
      </c>
      <c r="VNZ3" s="8">
        <v>17271</v>
      </c>
      <c r="VOA3" s="8">
        <v>17272</v>
      </c>
      <c r="VOB3" s="8">
        <v>17273</v>
      </c>
      <c r="VOC3" s="8">
        <v>17274</v>
      </c>
      <c r="VOD3" s="8">
        <v>17275</v>
      </c>
      <c r="VOE3" s="8">
        <v>17276</v>
      </c>
      <c r="VOF3" s="8">
        <v>17277</v>
      </c>
      <c r="VOG3" s="8">
        <v>17278</v>
      </c>
      <c r="VOH3" s="8">
        <v>17279</v>
      </c>
      <c r="VOI3" s="8">
        <v>17280</v>
      </c>
      <c r="VOJ3" s="8">
        <v>17281</v>
      </c>
      <c r="VOK3" s="8">
        <v>17282</v>
      </c>
      <c r="VOL3" s="8">
        <v>17283</v>
      </c>
      <c r="VOM3" s="8">
        <v>17284</v>
      </c>
      <c r="VON3" s="8">
        <v>17285</v>
      </c>
      <c r="VOO3" s="8">
        <v>17286</v>
      </c>
      <c r="VOP3" s="8">
        <v>17287</v>
      </c>
      <c r="VOQ3" s="8">
        <v>17288</v>
      </c>
      <c r="VOR3" s="8">
        <v>17289</v>
      </c>
      <c r="VOS3" s="8">
        <v>17290</v>
      </c>
      <c r="VOT3" s="8">
        <v>17291</v>
      </c>
      <c r="VOU3" s="8">
        <v>17292</v>
      </c>
      <c r="VOV3" s="8">
        <v>17293</v>
      </c>
      <c r="VOW3" s="8">
        <v>17294</v>
      </c>
      <c r="VOX3" s="8">
        <v>17295</v>
      </c>
      <c r="VOY3" s="8">
        <v>17296</v>
      </c>
      <c r="VOZ3" s="8">
        <v>17297</v>
      </c>
      <c r="VPA3" s="8">
        <v>17298</v>
      </c>
      <c r="VPB3" s="8">
        <v>17299</v>
      </c>
      <c r="VPC3" s="8">
        <v>17300</v>
      </c>
      <c r="VPD3" s="8">
        <v>17301</v>
      </c>
      <c r="VPE3" s="8">
        <v>17302</v>
      </c>
      <c r="VPF3" s="8">
        <v>17303</v>
      </c>
      <c r="VPG3" s="8">
        <v>17304</v>
      </c>
      <c r="VPH3" s="8">
        <v>17305</v>
      </c>
      <c r="VPI3" s="8">
        <v>17306</v>
      </c>
      <c r="VPJ3" s="8">
        <v>17307</v>
      </c>
      <c r="VPK3" s="8">
        <v>17308</v>
      </c>
      <c r="VPL3" s="8">
        <v>17309</v>
      </c>
      <c r="VPM3" s="8">
        <v>17310</v>
      </c>
      <c r="VPN3" s="8">
        <v>17311</v>
      </c>
      <c r="VPO3" s="8">
        <v>17312</v>
      </c>
      <c r="VPP3" s="8">
        <v>17313</v>
      </c>
      <c r="VPQ3" s="8">
        <v>17314</v>
      </c>
      <c r="VPR3" s="8">
        <v>17315</v>
      </c>
      <c r="VPS3" s="8">
        <v>17316</v>
      </c>
      <c r="VPT3" s="8">
        <v>17317</v>
      </c>
      <c r="VPU3" s="8">
        <v>17318</v>
      </c>
      <c r="VPV3" s="8">
        <v>17319</v>
      </c>
      <c r="VPW3" s="8">
        <v>17320</v>
      </c>
      <c r="VPX3" s="8">
        <v>17321</v>
      </c>
      <c r="VPY3" s="8">
        <v>17322</v>
      </c>
      <c r="VPZ3" s="8">
        <v>17323</v>
      </c>
      <c r="VQA3" s="8">
        <v>17324</v>
      </c>
      <c r="VQB3" s="8">
        <v>17325</v>
      </c>
      <c r="VQC3" s="8">
        <v>17326</v>
      </c>
      <c r="VQD3" s="8">
        <v>17327</v>
      </c>
      <c r="VQE3" s="8">
        <v>17328</v>
      </c>
      <c r="VQF3" s="8">
        <v>17329</v>
      </c>
      <c r="VQG3" s="8">
        <v>17330</v>
      </c>
      <c r="VQH3" s="8">
        <v>17331</v>
      </c>
      <c r="VQI3" s="8">
        <v>17332</v>
      </c>
      <c r="VQJ3" s="8">
        <v>17333</v>
      </c>
      <c r="VQK3" s="8">
        <v>17334</v>
      </c>
      <c r="VQL3" s="8">
        <v>17335</v>
      </c>
      <c r="VQM3" s="8">
        <v>17336</v>
      </c>
      <c r="VQN3" s="8">
        <v>17337</v>
      </c>
      <c r="VQO3" s="8">
        <v>17338</v>
      </c>
      <c r="VQP3" s="8">
        <v>17339</v>
      </c>
      <c r="VQQ3" s="8">
        <v>17340</v>
      </c>
      <c r="VQR3" s="8">
        <v>17341</v>
      </c>
      <c r="VQS3" s="8">
        <v>17342</v>
      </c>
      <c r="VQT3" s="8">
        <v>17343</v>
      </c>
      <c r="VQU3" s="8">
        <v>17344</v>
      </c>
      <c r="VQV3" s="8">
        <v>17345</v>
      </c>
      <c r="VQW3" s="8">
        <v>17346</v>
      </c>
      <c r="VQX3" s="8">
        <v>17347</v>
      </c>
      <c r="VQY3" s="8">
        <v>17348</v>
      </c>
      <c r="VQZ3" s="8">
        <v>17349</v>
      </c>
      <c r="VRA3" s="8">
        <v>17350</v>
      </c>
      <c r="VRB3" s="8">
        <v>17351</v>
      </c>
      <c r="VRC3" s="8">
        <v>17352</v>
      </c>
      <c r="VRD3" s="8">
        <v>17353</v>
      </c>
      <c r="VRE3" s="8">
        <v>17354</v>
      </c>
      <c r="VRF3" s="8">
        <v>17355</v>
      </c>
      <c r="VRG3" s="8">
        <v>17356</v>
      </c>
      <c r="VRH3" s="8">
        <v>17357</v>
      </c>
      <c r="VRI3" s="8">
        <v>17358</v>
      </c>
      <c r="VRJ3" s="8">
        <v>17359</v>
      </c>
      <c r="VRK3" s="8">
        <v>17360</v>
      </c>
      <c r="VRL3" s="8">
        <v>17361</v>
      </c>
      <c r="VRM3" s="8">
        <v>17362</v>
      </c>
      <c r="VRN3" s="8">
        <v>17363</v>
      </c>
      <c r="VRO3" s="8">
        <v>17364</v>
      </c>
      <c r="VRP3" s="8">
        <v>17365</v>
      </c>
      <c r="VRQ3" s="8">
        <v>17366</v>
      </c>
      <c r="VRR3" s="8">
        <v>17367</v>
      </c>
      <c r="VRS3" s="8">
        <v>17368</v>
      </c>
      <c r="VRT3" s="8">
        <v>17369</v>
      </c>
      <c r="VRU3" s="8">
        <v>17370</v>
      </c>
      <c r="VRV3" s="8">
        <v>17371</v>
      </c>
      <c r="VRW3" s="8">
        <v>17372</v>
      </c>
      <c r="VRX3" s="8">
        <v>17373</v>
      </c>
      <c r="VRY3" s="8">
        <v>17374</v>
      </c>
      <c r="VRZ3" s="8">
        <v>17375</v>
      </c>
      <c r="VSA3" s="8">
        <v>17376</v>
      </c>
      <c r="VSB3" s="8">
        <v>17377</v>
      </c>
      <c r="VSC3" s="8">
        <v>17378</v>
      </c>
      <c r="VSD3" s="8">
        <v>17379</v>
      </c>
      <c r="VSE3" s="8">
        <v>17380</v>
      </c>
      <c r="VSF3" s="8">
        <v>17381</v>
      </c>
      <c r="VSG3" s="8">
        <v>17382</v>
      </c>
      <c r="VSH3" s="8">
        <v>17383</v>
      </c>
      <c r="VSI3" s="8">
        <v>17384</v>
      </c>
      <c r="VSJ3" s="8">
        <v>17385</v>
      </c>
      <c r="VSK3" s="8">
        <v>17386</v>
      </c>
      <c r="VSL3" s="8">
        <v>17387</v>
      </c>
      <c r="VSM3" s="8">
        <v>17388</v>
      </c>
      <c r="VSN3" s="8">
        <v>17389</v>
      </c>
      <c r="VSO3" s="8">
        <v>17390</v>
      </c>
      <c r="VSP3" s="8">
        <v>17391</v>
      </c>
      <c r="VSQ3" s="8">
        <v>17392</v>
      </c>
      <c r="VSR3" s="8">
        <v>17393</v>
      </c>
      <c r="VSS3" s="8">
        <v>17394</v>
      </c>
      <c r="VST3" s="8">
        <v>17395</v>
      </c>
      <c r="VSU3" s="8">
        <v>17396</v>
      </c>
      <c r="VSV3" s="8">
        <v>17397</v>
      </c>
      <c r="VSW3" s="8">
        <v>17398</v>
      </c>
      <c r="VSX3" s="8">
        <v>17399</v>
      </c>
      <c r="VSY3" s="8">
        <v>17400</v>
      </c>
      <c r="VSZ3" s="8">
        <v>17401</v>
      </c>
      <c r="VTA3" s="8">
        <v>17402</v>
      </c>
      <c r="VTB3" s="8">
        <v>17403</v>
      </c>
      <c r="VTC3" s="8">
        <v>17404</v>
      </c>
      <c r="VTD3" s="8">
        <v>17405</v>
      </c>
      <c r="VTE3" s="8">
        <v>17406</v>
      </c>
      <c r="VTF3" s="8">
        <v>17407</v>
      </c>
      <c r="VTG3" s="8">
        <v>17408</v>
      </c>
      <c r="VTH3" s="8">
        <v>17409</v>
      </c>
      <c r="VTI3" s="8">
        <v>17410</v>
      </c>
      <c r="VTJ3" s="8">
        <v>17411</v>
      </c>
      <c r="VTK3" s="8">
        <v>17412</v>
      </c>
      <c r="VTL3" s="8">
        <v>17413</v>
      </c>
      <c r="VTM3" s="8">
        <v>17414</v>
      </c>
      <c r="VTN3" s="8">
        <v>17415</v>
      </c>
      <c r="VTO3" s="8">
        <v>17416</v>
      </c>
      <c r="VTP3" s="8">
        <v>17417</v>
      </c>
      <c r="VTQ3" s="8">
        <v>17418</v>
      </c>
      <c r="VTR3" s="8">
        <v>17419</v>
      </c>
      <c r="VTS3" s="8">
        <v>17420</v>
      </c>
      <c r="VTT3" s="8">
        <v>17421</v>
      </c>
      <c r="VTU3" s="8">
        <v>17422</v>
      </c>
      <c r="VTV3" s="8">
        <v>17423</v>
      </c>
      <c r="VTW3" s="8">
        <v>17424</v>
      </c>
      <c r="VTX3" s="8">
        <v>17425</v>
      </c>
      <c r="VTY3" s="8">
        <v>17426</v>
      </c>
      <c r="VTZ3" s="8">
        <v>17427</v>
      </c>
      <c r="VUA3" s="8">
        <v>17428</v>
      </c>
      <c r="VUB3" s="8">
        <v>17429</v>
      </c>
      <c r="VUC3" s="8">
        <v>17430</v>
      </c>
      <c r="VUD3" s="8">
        <v>17431</v>
      </c>
      <c r="VUE3" s="8">
        <v>17432</v>
      </c>
      <c r="VUF3" s="8">
        <v>17433</v>
      </c>
      <c r="VUG3" s="8">
        <v>17434</v>
      </c>
      <c r="VUH3" s="8">
        <v>17435</v>
      </c>
      <c r="VUI3" s="8">
        <v>17436</v>
      </c>
      <c r="VUJ3" s="8">
        <v>17437</v>
      </c>
      <c r="VUK3" s="8">
        <v>17438</v>
      </c>
      <c r="VUL3" s="8">
        <v>17439</v>
      </c>
      <c r="VUM3" s="8">
        <v>17440</v>
      </c>
      <c r="VUN3" s="8">
        <v>17441</v>
      </c>
      <c r="VUO3" s="8">
        <v>17442</v>
      </c>
      <c r="VUP3" s="8">
        <v>17443</v>
      </c>
      <c r="VUQ3" s="8">
        <v>17444</v>
      </c>
      <c r="VUR3" s="8">
        <v>17445</v>
      </c>
      <c r="VUS3" s="8">
        <v>17446</v>
      </c>
      <c r="VUT3" s="8">
        <v>17447</v>
      </c>
      <c r="VUU3" s="8">
        <v>17448</v>
      </c>
      <c r="VUV3" s="8">
        <v>17449</v>
      </c>
      <c r="VUW3" s="8">
        <v>17450</v>
      </c>
      <c r="VUX3" s="8">
        <v>17451</v>
      </c>
      <c r="VUY3" s="8">
        <v>17452</v>
      </c>
      <c r="VUZ3" s="8">
        <v>17453</v>
      </c>
      <c r="VVA3" s="8">
        <v>17454</v>
      </c>
      <c r="VVB3" s="8">
        <v>17455</v>
      </c>
      <c r="VVC3" s="8">
        <v>17456</v>
      </c>
      <c r="VVD3" s="8">
        <v>17457</v>
      </c>
      <c r="VVE3" s="8">
        <v>17458</v>
      </c>
      <c r="VVF3" s="8">
        <v>17459</v>
      </c>
      <c r="VVG3" s="8">
        <v>17460</v>
      </c>
      <c r="VVH3" s="8">
        <v>17461</v>
      </c>
      <c r="VVI3" s="8">
        <v>17462</v>
      </c>
      <c r="VVJ3" s="8">
        <v>17463</v>
      </c>
      <c r="VVK3" s="8">
        <v>17464</v>
      </c>
      <c r="VVL3" s="8">
        <v>17465</v>
      </c>
      <c r="VVM3" s="8">
        <v>17466</v>
      </c>
      <c r="VVN3" s="8">
        <v>17467</v>
      </c>
      <c r="VVO3" s="8">
        <v>17468</v>
      </c>
      <c r="VVP3" s="8">
        <v>17469</v>
      </c>
      <c r="VVQ3" s="8">
        <v>17470</v>
      </c>
      <c r="VVR3" s="8">
        <v>17471</v>
      </c>
      <c r="VVS3" s="8">
        <v>17472</v>
      </c>
      <c r="VVT3" s="8">
        <v>17473</v>
      </c>
      <c r="VVU3" s="8">
        <v>17474</v>
      </c>
      <c r="VVV3" s="8">
        <v>17475</v>
      </c>
      <c r="VVW3" s="8">
        <v>17476</v>
      </c>
      <c r="VVX3" s="8">
        <v>17477</v>
      </c>
      <c r="VVY3" s="8">
        <v>17478</v>
      </c>
      <c r="VVZ3" s="8">
        <v>17479</v>
      </c>
      <c r="VWA3" s="8">
        <v>17480</v>
      </c>
      <c r="VWB3" s="8">
        <v>17481</v>
      </c>
      <c r="VWC3" s="8">
        <v>17482</v>
      </c>
      <c r="VWD3" s="8">
        <v>17483</v>
      </c>
      <c r="VWE3" s="8">
        <v>17484</v>
      </c>
      <c r="VWF3" s="8">
        <v>17485</v>
      </c>
      <c r="VWG3" s="8">
        <v>17486</v>
      </c>
      <c r="VWH3" s="8">
        <v>17487</v>
      </c>
      <c r="VWI3" s="8">
        <v>17488</v>
      </c>
      <c r="VWJ3" s="8">
        <v>17489</v>
      </c>
      <c r="VWK3" s="8">
        <v>17490</v>
      </c>
      <c r="VWL3" s="8">
        <v>17491</v>
      </c>
      <c r="VWM3" s="8">
        <v>17492</v>
      </c>
      <c r="VWN3" s="8">
        <v>17493</v>
      </c>
      <c r="VWO3" s="8">
        <v>17494</v>
      </c>
      <c r="VWP3" s="8">
        <v>17495</v>
      </c>
      <c r="VWQ3" s="8">
        <v>17496</v>
      </c>
      <c r="VWR3" s="8">
        <v>17497</v>
      </c>
      <c r="VWS3" s="8">
        <v>17498</v>
      </c>
      <c r="VWT3" s="8">
        <v>17499</v>
      </c>
      <c r="VWU3" s="8">
        <v>17500</v>
      </c>
      <c r="VWV3" s="8">
        <v>17501</v>
      </c>
      <c r="VWW3" s="8">
        <v>17502</v>
      </c>
      <c r="VWX3" s="8">
        <v>17503</v>
      </c>
      <c r="VWY3" s="8">
        <v>17504</v>
      </c>
      <c r="VWZ3" s="8">
        <v>17505</v>
      </c>
      <c r="VXA3" s="8">
        <v>17506</v>
      </c>
      <c r="VXB3" s="8">
        <v>17507</v>
      </c>
      <c r="VXC3" s="8">
        <v>17508</v>
      </c>
      <c r="VXD3" s="8">
        <v>17509</v>
      </c>
      <c r="VXE3" s="8">
        <v>17510</v>
      </c>
      <c r="VXF3" s="8">
        <v>17511</v>
      </c>
      <c r="VXG3" s="8">
        <v>17512</v>
      </c>
      <c r="VXH3" s="8">
        <v>17513</v>
      </c>
      <c r="VXI3" s="8">
        <v>17514</v>
      </c>
      <c r="VXJ3" s="8">
        <v>17515</v>
      </c>
      <c r="VXK3" s="8">
        <v>17516</v>
      </c>
      <c r="VXL3" s="8">
        <v>17517</v>
      </c>
      <c r="VXM3" s="8">
        <v>17518</v>
      </c>
      <c r="VXN3" s="8">
        <v>17519</v>
      </c>
      <c r="VXO3" s="8">
        <v>17520</v>
      </c>
      <c r="VXP3" s="8">
        <v>17521</v>
      </c>
      <c r="VXQ3" s="8">
        <v>17522</v>
      </c>
      <c r="VXR3" s="8">
        <v>17523</v>
      </c>
      <c r="VXS3" s="8">
        <v>17524</v>
      </c>
      <c r="VXT3" s="8">
        <v>17525</v>
      </c>
      <c r="VXU3" s="8">
        <v>17526</v>
      </c>
      <c r="VXV3" s="8">
        <v>17527</v>
      </c>
      <c r="VXW3" s="8">
        <v>17528</v>
      </c>
      <c r="VXX3" s="8">
        <v>17529</v>
      </c>
      <c r="VXY3" s="8">
        <v>17530</v>
      </c>
      <c r="VXZ3" s="8">
        <v>17531</v>
      </c>
      <c r="VYA3" s="8">
        <v>17532</v>
      </c>
      <c r="VYB3" s="8">
        <v>17533</v>
      </c>
      <c r="VYC3" s="8">
        <v>17534</v>
      </c>
      <c r="VYD3" s="8">
        <v>17535</v>
      </c>
      <c r="VYE3" s="8">
        <v>17536</v>
      </c>
      <c r="VYF3" s="8">
        <v>17537</v>
      </c>
      <c r="VYG3" s="8">
        <v>17538</v>
      </c>
      <c r="VYH3" s="8">
        <v>17539</v>
      </c>
      <c r="VYI3" s="8">
        <v>17540</v>
      </c>
      <c r="VYJ3" s="8">
        <v>17541</v>
      </c>
      <c r="VYK3" s="8">
        <v>17542</v>
      </c>
      <c r="VYL3" s="8">
        <v>17543</v>
      </c>
      <c r="VYM3" s="8">
        <v>17544</v>
      </c>
      <c r="VYN3" s="8">
        <v>17545</v>
      </c>
      <c r="VYO3" s="8">
        <v>17546</v>
      </c>
      <c r="VYP3" s="8">
        <v>17547</v>
      </c>
      <c r="VYQ3" s="8">
        <v>17548</v>
      </c>
      <c r="VYR3" s="8">
        <v>17549</v>
      </c>
      <c r="VYS3" s="8">
        <v>17550</v>
      </c>
      <c r="VYT3" s="8">
        <v>17551</v>
      </c>
      <c r="VYU3" s="8">
        <v>17552</v>
      </c>
      <c r="VYV3" s="8">
        <v>17553</v>
      </c>
      <c r="VYW3" s="8">
        <v>17554</v>
      </c>
      <c r="VYX3" s="8">
        <v>17555</v>
      </c>
      <c r="VYY3" s="8">
        <v>17556</v>
      </c>
      <c r="VYZ3" s="8">
        <v>17557</v>
      </c>
      <c r="VZA3" s="8">
        <v>17558</v>
      </c>
      <c r="VZB3" s="8">
        <v>17559</v>
      </c>
      <c r="VZC3" s="8">
        <v>17560</v>
      </c>
      <c r="VZD3" s="8">
        <v>17561</v>
      </c>
      <c r="VZE3" s="8">
        <v>17562</v>
      </c>
      <c r="VZF3" s="8">
        <v>17563</v>
      </c>
      <c r="VZG3" s="8">
        <v>17564</v>
      </c>
      <c r="VZH3" s="8">
        <v>17565</v>
      </c>
      <c r="VZI3" s="8">
        <v>17566</v>
      </c>
      <c r="VZJ3" s="8">
        <v>17567</v>
      </c>
      <c r="VZK3" s="8">
        <v>17568</v>
      </c>
      <c r="VZL3" s="8">
        <v>17569</v>
      </c>
      <c r="VZM3" s="8">
        <v>17570</v>
      </c>
      <c r="VZN3" s="8">
        <v>17571</v>
      </c>
      <c r="VZO3" s="8">
        <v>17572</v>
      </c>
      <c r="VZP3" s="8">
        <v>17573</v>
      </c>
      <c r="VZQ3" s="8">
        <v>17574</v>
      </c>
      <c r="VZR3" s="8">
        <v>17575</v>
      </c>
      <c r="VZS3" s="8">
        <v>17576</v>
      </c>
      <c r="VZT3" s="8">
        <v>17577</v>
      </c>
      <c r="VZU3" s="8">
        <v>17578</v>
      </c>
      <c r="VZV3" s="8">
        <v>17579</v>
      </c>
      <c r="VZW3" s="8">
        <v>17580</v>
      </c>
      <c r="VZX3" s="8">
        <v>17581</v>
      </c>
      <c r="VZY3" s="8">
        <v>17582</v>
      </c>
      <c r="VZZ3" s="8">
        <v>17583</v>
      </c>
      <c r="WAA3" s="8">
        <v>17584</v>
      </c>
      <c r="WAB3" s="8">
        <v>17585</v>
      </c>
      <c r="WAC3" s="8">
        <v>17586</v>
      </c>
      <c r="WAD3" s="8">
        <v>17587</v>
      </c>
      <c r="WAE3" s="8">
        <v>17588</v>
      </c>
      <c r="WAF3" s="8">
        <v>17589</v>
      </c>
      <c r="WAG3" s="8">
        <v>17590</v>
      </c>
      <c r="WAH3" s="8">
        <v>17591</v>
      </c>
      <c r="WAI3" s="8">
        <v>17592</v>
      </c>
      <c r="WAJ3" s="8">
        <v>17593</v>
      </c>
      <c r="WAK3" s="8">
        <v>17594</v>
      </c>
      <c r="WAL3" s="8">
        <v>17595</v>
      </c>
      <c r="WAM3" s="8">
        <v>17596</v>
      </c>
      <c r="WAN3" s="8">
        <v>17597</v>
      </c>
      <c r="WAO3" s="8">
        <v>17598</v>
      </c>
      <c r="WAP3" s="8">
        <v>17599</v>
      </c>
      <c r="WAQ3" s="8">
        <v>17600</v>
      </c>
      <c r="WAR3" s="8">
        <v>17601</v>
      </c>
      <c r="WAS3" s="8">
        <v>17602</v>
      </c>
      <c r="WAT3" s="8">
        <v>17603</v>
      </c>
      <c r="WAU3" s="8">
        <v>17604</v>
      </c>
      <c r="WAV3" s="8">
        <v>17605</v>
      </c>
      <c r="WAW3" s="8">
        <v>17606</v>
      </c>
      <c r="WAX3" s="8">
        <v>17607</v>
      </c>
      <c r="WAY3" s="8">
        <v>17608</v>
      </c>
      <c r="WAZ3" s="8">
        <v>17609</v>
      </c>
      <c r="WBA3" s="8">
        <v>17610</v>
      </c>
      <c r="WBB3" s="8">
        <v>17611</v>
      </c>
      <c r="WBC3" s="8">
        <v>17612</v>
      </c>
      <c r="WBD3" s="8">
        <v>17613</v>
      </c>
      <c r="WBE3" s="8">
        <v>17614</v>
      </c>
      <c r="WBF3" s="8">
        <v>17615</v>
      </c>
      <c r="WBG3" s="8">
        <v>17616</v>
      </c>
      <c r="WBH3" s="8">
        <v>17617</v>
      </c>
      <c r="WBI3" s="8">
        <v>17618</v>
      </c>
      <c r="WBJ3" s="8">
        <v>17619</v>
      </c>
      <c r="WBK3" s="8">
        <v>17620</v>
      </c>
      <c r="WBL3" s="8">
        <v>17621</v>
      </c>
      <c r="WBM3" s="8">
        <v>17622</v>
      </c>
      <c r="WBN3" s="8">
        <v>17623</v>
      </c>
      <c r="WBO3" s="8">
        <v>17624</v>
      </c>
      <c r="WBP3" s="8">
        <v>17625</v>
      </c>
      <c r="WBQ3" s="8">
        <v>17626</v>
      </c>
      <c r="WBR3" s="8">
        <v>17627</v>
      </c>
      <c r="WBS3" s="8">
        <v>17628</v>
      </c>
      <c r="WBT3" s="8">
        <v>17629</v>
      </c>
      <c r="WBU3" s="8">
        <v>17630</v>
      </c>
      <c r="WBV3" s="8">
        <v>17631</v>
      </c>
      <c r="WBW3" s="8">
        <v>17632</v>
      </c>
      <c r="WBX3" s="8">
        <v>17633</v>
      </c>
      <c r="WBY3" s="8">
        <v>17634</v>
      </c>
      <c r="WBZ3" s="8">
        <v>17635</v>
      </c>
      <c r="WCA3" s="8">
        <v>17636</v>
      </c>
      <c r="WCB3" s="8">
        <v>17637</v>
      </c>
      <c r="WCC3" s="8">
        <v>17638</v>
      </c>
      <c r="WCD3" s="8">
        <v>17639</v>
      </c>
      <c r="WCE3" s="8">
        <v>17640</v>
      </c>
      <c r="WCF3" s="8">
        <v>17641</v>
      </c>
      <c r="WCG3" s="8">
        <v>17642</v>
      </c>
      <c r="WCH3" s="8">
        <v>17643</v>
      </c>
      <c r="WCI3" s="8">
        <v>17644</v>
      </c>
      <c r="WCJ3" s="8">
        <v>17645</v>
      </c>
      <c r="WCK3" s="8">
        <v>17646</v>
      </c>
      <c r="WCL3" s="8">
        <v>17647</v>
      </c>
      <c r="WCM3" s="8">
        <v>17648</v>
      </c>
      <c r="WCN3" s="8">
        <v>17649</v>
      </c>
      <c r="WCO3" s="8">
        <v>17650</v>
      </c>
      <c r="WCP3" s="8">
        <v>17651</v>
      </c>
      <c r="WCQ3" s="8">
        <v>17652</v>
      </c>
      <c r="WCR3" s="8">
        <v>17653</v>
      </c>
      <c r="WCS3" s="8">
        <v>17654</v>
      </c>
      <c r="WCT3" s="8">
        <v>17655</v>
      </c>
      <c r="WCU3" s="8">
        <v>17656</v>
      </c>
      <c r="WCV3" s="8">
        <v>17657</v>
      </c>
      <c r="WCW3" s="8">
        <v>17658</v>
      </c>
      <c r="WCX3" s="8">
        <v>17659</v>
      </c>
      <c r="WCY3" s="8">
        <v>17660</v>
      </c>
      <c r="WCZ3" s="8">
        <v>17661</v>
      </c>
      <c r="WDA3" s="8">
        <v>17662</v>
      </c>
      <c r="WDB3" s="8">
        <v>17663</v>
      </c>
      <c r="WDC3" s="8">
        <v>17664</v>
      </c>
      <c r="WDD3" s="8">
        <v>17665</v>
      </c>
      <c r="WDE3" s="8">
        <v>17666</v>
      </c>
      <c r="WDF3" s="8">
        <v>17667</v>
      </c>
      <c r="WDG3" s="8">
        <v>17668</v>
      </c>
      <c r="WDH3" s="8">
        <v>17669</v>
      </c>
      <c r="WDI3" s="8">
        <v>17670</v>
      </c>
      <c r="WDJ3" s="8">
        <v>17671</v>
      </c>
      <c r="WDK3" s="8">
        <v>17672</v>
      </c>
      <c r="WDL3" s="8">
        <v>17673</v>
      </c>
      <c r="WDM3" s="8">
        <v>17674</v>
      </c>
      <c r="WDN3" s="8">
        <v>17675</v>
      </c>
      <c r="WDO3" s="8">
        <v>17676</v>
      </c>
      <c r="WDP3" s="8">
        <v>17677</v>
      </c>
      <c r="WDQ3" s="8">
        <v>17678</v>
      </c>
      <c r="WDR3" s="8">
        <v>17679</v>
      </c>
      <c r="WDS3" s="8">
        <v>17680</v>
      </c>
      <c r="WDT3" s="8">
        <v>17681</v>
      </c>
      <c r="WDU3" s="8">
        <v>17682</v>
      </c>
      <c r="WDV3" s="8">
        <v>17683</v>
      </c>
      <c r="WDW3" s="8">
        <v>17684</v>
      </c>
      <c r="WDX3" s="8">
        <v>17685</v>
      </c>
      <c r="WDY3" s="8">
        <v>17686</v>
      </c>
      <c r="WDZ3" s="8">
        <v>17687</v>
      </c>
      <c r="WEA3" s="8">
        <v>17688</v>
      </c>
      <c r="WEB3" s="8">
        <v>17689</v>
      </c>
      <c r="WEC3" s="8">
        <v>17690</v>
      </c>
      <c r="WED3" s="8">
        <v>17691</v>
      </c>
      <c r="WEE3" s="8">
        <v>17692</v>
      </c>
      <c r="WEF3" s="8">
        <v>17693</v>
      </c>
      <c r="WEG3" s="8">
        <v>17694</v>
      </c>
      <c r="WEH3" s="8">
        <v>17695</v>
      </c>
      <c r="WEI3" s="8">
        <v>17696</v>
      </c>
      <c r="WEJ3" s="8">
        <v>17697</v>
      </c>
      <c r="WEK3" s="8">
        <v>17698</v>
      </c>
      <c r="WEL3" s="8">
        <v>17699</v>
      </c>
      <c r="WEM3" s="8">
        <v>17700</v>
      </c>
      <c r="WEN3" s="8">
        <v>17701</v>
      </c>
      <c r="WEO3" s="8">
        <v>17702</v>
      </c>
      <c r="WEP3" s="8">
        <v>17703</v>
      </c>
      <c r="WEQ3" s="8">
        <v>17704</v>
      </c>
      <c r="WER3" s="8">
        <v>17705</v>
      </c>
      <c r="WES3" s="8">
        <v>17706</v>
      </c>
      <c r="WET3" s="8">
        <v>17707</v>
      </c>
      <c r="WEU3" s="8">
        <v>17708</v>
      </c>
      <c r="WEV3" s="8">
        <v>17709</v>
      </c>
      <c r="WEW3" s="8">
        <v>17710</v>
      </c>
      <c r="WEX3" s="8">
        <v>17711</v>
      </c>
      <c r="WEY3" s="8">
        <v>17712</v>
      </c>
      <c r="WEZ3" s="8">
        <v>17713</v>
      </c>
      <c r="WFA3" s="8">
        <v>17714</v>
      </c>
      <c r="WFB3" s="8">
        <v>17715</v>
      </c>
      <c r="WFC3" s="8">
        <v>17716</v>
      </c>
      <c r="WFD3" s="8">
        <v>17717</v>
      </c>
      <c r="WFE3" s="8">
        <v>17718</v>
      </c>
      <c r="WFF3" s="8">
        <v>17719</v>
      </c>
      <c r="WFG3" s="8">
        <v>17720</v>
      </c>
      <c r="WFH3" s="8">
        <v>17721</v>
      </c>
      <c r="WFI3" s="8">
        <v>17722</v>
      </c>
      <c r="WFJ3" s="8">
        <v>17723</v>
      </c>
      <c r="WFK3" s="8">
        <v>17724</v>
      </c>
      <c r="WFL3" s="8">
        <v>17725</v>
      </c>
      <c r="WFM3" s="8">
        <v>17726</v>
      </c>
      <c r="WFN3" s="8">
        <v>17727</v>
      </c>
      <c r="WFO3" s="8">
        <v>17728</v>
      </c>
      <c r="WFP3" s="8">
        <v>17729</v>
      </c>
      <c r="WFQ3" s="8">
        <v>17730</v>
      </c>
      <c r="WFR3" s="8">
        <v>17731</v>
      </c>
      <c r="WFS3" s="8">
        <v>17732</v>
      </c>
      <c r="WFT3" s="8">
        <v>17733</v>
      </c>
      <c r="WFU3" s="8">
        <v>17734</v>
      </c>
      <c r="WFV3" s="8">
        <v>17735</v>
      </c>
      <c r="WFW3" s="8">
        <v>17736</v>
      </c>
      <c r="WFX3" s="8">
        <v>17737</v>
      </c>
      <c r="WFY3" s="8">
        <v>17738</v>
      </c>
      <c r="WFZ3" s="8">
        <v>17739</v>
      </c>
      <c r="WGA3" s="8">
        <v>17740</v>
      </c>
      <c r="WGB3" s="8">
        <v>17741</v>
      </c>
      <c r="WGC3" s="8">
        <v>17742</v>
      </c>
      <c r="WGD3" s="8">
        <v>17743</v>
      </c>
      <c r="WGE3" s="8">
        <v>17744</v>
      </c>
      <c r="WGF3" s="8">
        <v>17745</v>
      </c>
      <c r="WGG3" s="8">
        <v>17746</v>
      </c>
      <c r="WGH3" s="8">
        <v>17747</v>
      </c>
      <c r="WGI3" s="8">
        <v>17748</v>
      </c>
      <c r="WGJ3" s="8">
        <v>17749</v>
      </c>
      <c r="WGK3" s="8">
        <v>17750</v>
      </c>
      <c r="WGL3" s="8">
        <v>17751</v>
      </c>
      <c r="WGM3" s="8">
        <v>17752</v>
      </c>
      <c r="WGN3" s="8">
        <v>17753</v>
      </c>
      <c r="WGO3" s="8">
        <v>17754</v>
      </c>
      <c r="WGP3" s="8">
        <v>17755</v>
      </c>
      <c r="WGQ3" s="8">
        <v>17756</v>
      </c>
      <c r="WGR3" s="8">
        <v>17757</v>
      </c>
      <c r="WGS3" s="8">
        <v>17758</v>
      </c>
      <c r="WGT3" s="8">
        <v>17759</v>
      </c>
      <c r="WGU3" s="8">
        <v>17760</v>
      </c>
      <c r="WGV3" s="8">
        <v>17761</v>
      </c>
      <c r="WGW3" s="8">
        <v>17762</v>
      </c>
      <c r="WGX3" s="8">
        <v>17763</v>
      </c>
      <c r="WGY3" s="8">
        <v>17764</v>
      </c>
      <c r="WGZ3" s="8">
        <v>17765</v>
      </c>
      <c r="WHA3" s="8">
        <v>17766</v>
      </c>
      <c r="WHB3" s="8">
        <v>17767</v>
      </c>
      <c r="WHC3" s="8">
        <v>17768</v>
      </c>
      <c r="WHD3" s="8">
        <v>17769</v>
      </c>
      <c r="WHE3" s="8">
        <v>17770</v>
      </c>
      <c r="WHF3" s="8">
        <v>17771</v>
      </c>
      <c r="WHG3" s="8">
        <v>17772</v>
      </c>
      <c r="WHH3" s="8">
        <v>17773</v>
      </c>
      <c r="WHI3" s="8">
        <v>17774</v>
      </c>
      <c r="WHJ3" s="8">
        <v>17775</v>
      </c>
      <c r="WHK3" s="8">
        <v>17776</v>
      </c>
      <c r="WHL3" s="8">
        <v>17777</v>
      </c>
      <c r="WHM3" s="8">
        <v>17778</v>
      </c>
      <c r="WHN3" s="8">
        <v>17779</v>
      </c>
      <c r="WHO3" s="8">
        <v>17780</v>
      </c>
      <c r="WHP3" s="8">
        <v>17781</v>
      </c>
      <c r="WHQ3" s="8">
        <v>17782</v>
      </c>
      <c r="WHR3" s="8">
        <v>17783</v>
      </c>
      <c r="WHS3" s="8">
        <v>17784</v>
      </c>
      <c r="WHT3" s="8">
        <v>17785</v>
      </c>
      <c r="WHU3" s="8">
        <v>17786</v>
      </c>
      <c r="WHV3" s="8">
        <v>17787</v>
      </c>
      <c r="WHW3" s="8">
        <v>17788</v>
      </c>
      <c r="WHX3" s="8">
        <v>17789</v>
      </c>
      <c r="WHY3" s="8">
        <v>17790</v>
      </c>
      <c r="WHZ3" s="8">
        <v>17791</v>
      </c>
      <c r="WIA3" s="8">
        <v>17792</v>
      </c>
      <c r="WIB3" s="8">
        <v>17793</v>
      </c>
      <c r="WIC3" s="8">
        <v>17794</v>
      </c>
      <c r="WID3" s="8">
        <v>17795</v>
      </c>
      <c r="WIE3" s="8">
        <v>17796</v>
      </c>
      <c r="WIF3" s="8">
        <v>17797</v>
      </c>
      <c r="WIG3" s="8">
        <v>17798</v>
      </c>
      <c r="WIH3" s="8">
        <v>17799</v>
      </c>
      <c r="WII3" s="8">
        <v>17800</v>
      </c>
      <c r="WIJ3" s="8">
        <v>17801</v>
      </c>
      <c r="WIK3" s="8">
        <v>17802</v>
      </c>
      <c r="WIL3" s="8">
        <v>17803</v>
      </c>
      <c r="WIM3" s="8">
        <v>17804</v>
      </c>
      <c r="WIN3" s="8">
        <v>17805</v>
      </c>
      <c r="WIO3" s="8">
        <v>17806</v>
      </c>
      <c r="WIP3" s="8">
        <v>17807</v>
      </c>
      <c r="WIQ3" s="8">
        <v>17808</v>
      </c>
      <c r="WIR3" s="8">
        <v>17809</v>
      </c>
      <c r="WIS3" s="8">
        <v>17810</v>
      </c>
      <c r="WIT3" s="8">
        <v>17811</v>
      </c>
      <c r="WIU3" s="8">
        <v>17812</v>
      </c>
      <c r="WIV3" s="8">
        <v>17813</v>
      </c>
      <c r="WIW3" s="8">
        <v>17814</v>
      </c>
      <c r="WIX3" s="8">
        <v>17815</v>
      </c>
      <c r="WIY3" s="8">
        <v>17816</v>
      </c>
      <c r="WIZ3" s="8">
        <v>17817</v>
      </c>
      <c r="WJA3" s="8">
        <v>17818</v>
      </c>
      <c r="WJB3" s="8">
        <v>17819</v>
      </c>
      <c r="WJC3" s="8">
        <v>17820</v>
      </c>
      <c r="WJD3" s="8">
        <v>17821</v>
      </c>
      <c r="WJE3" s="8">
        <v>17822</v>
      </c>
      <c r="WJF3" s="8">
        <v>17823</v>
      </c>
      <c r="WJG3" s="8">
        <v>17824</v>
      </c>
      <c r="WJH3" s="8">
        <v>17825</v>
      </c>
      <c r="WJI3" s="8">
        <v>17826</v>
      </c>
      <c r="WJJ3" s="8">
        <v>17827</v>
      </c>
      <c r="WJK3" s="8">
        <v>17828</v>
      </c>
      <c r="WJL3" s="8">
        <v>17829</v>
      </c>
      <c r="WJM3" s="8">
        <v>17830</v>
      </c>
      <c r="WJN3" s="8">
        <v>17831</v>
      </c>
      <c r="WJO3" s="8">
        <v>17832</v>
      </c>
      <c r="WJP3" s="8">
        <v>17833</v>
      </c>
      <c r="WJQ3" s="8">
        <v>17834</v>
      </c>
      <c r="WJR3" s="8">
        <v>17835</v>
      </c>
      <c r="WJS3" s="8">
        <v>17836</v>
      </c>
      <c r="WJT3" s="8">
        <v>17837</v>
      </c>
      <c r="WJU3" s="8">
        <v>17838</v>
      </c>
      <c r="WJV3" s="8">
        <v>17839</v>
      </c>
      <c r="WJW3" s="8">
        <v>17840</v>
      </c>
      <c r="WJX3" s="8">
        <v>17841</v>
      </c>
      <c r="WJY3" s="8">
        <v>17842</v>
      </c>
      <c r="WJZ3" s="8">
        <v>17843</v>
      </c>
      <c r="WKA3" s="8">
        <v>17844</v>
      </c>
      <c r="WKB3" s="8">
        <v>17845</v>
      </c>
      <c r="WKC3" s="8">
        <v>17846</v>
      </c>
      <c r="WKD3" s="8">
        <v>17847</v>
      </c>
      <c r="WKE3" s="8">
        <v>17848</v>
      </c>
      <c r="WKF3" s="8">
        <v>17849</v>
      </c>
      <c r="WKG3" s="8">
        <v>17850</v>
      </c>
      <c r="WKH3" s="8">
        <v>17851</v>
      </c>
      <c r="WKI3" s="8">
        <v>17852</v>
      </c>
      <c r="WKJ3" s="8">
        <v>17853</v>
      </c>
      <c r="WKK3" s="8">
        <v>17854</v>
      </c>
      <c r="WKL3" s="8">
        <v>17855</v>
      </c>
      <c r="WKM3" s="8">
        <v>17856</v>
      </c>
      <c r="WKN3" s="8">
        <v>17857</v>
      </c>
      <c r="WKO3" s="8">
        <v>17858</v>
      </c>
      <c r="WKP3" s="8">
        <v>17859</v>
      </c>
      <c r="WKQ3" s="8">
        <v>17860</v>
      </c>
      <c r="WKR3" s="8">
        <v>17861</v>
      </c>
      <c r="WKS3" s="8">
        <v>17862</v>
      </c>
      <c r="WKT3" s="8">
        <v>17863</v>
      </c>
      <c r="WKU3" s="8">
        <v>17864</v>
      </c>
      <c r="WKV3" s="8">
        <v>17865</v>
      </c>
      <c r="WKW3" s="8">
        <v>17866</v>
      </c>
      <c r="WKX3" s="8">
        <v>17867</v>
      </c>
      <c r="WKY3" s="8">
        <v>17868</v>
      </c>
      <c r="WKZ3" s="8">
        <v>17869</v>
      </c>
      <c r="WLA3" s="8">
        <v>17870</v>
      </c>
      <c r="WLB3" s="8">
        <v>17871</v>
      </c>
      <c r="WLC3" s="8">
        <v>17872</v>
      </c>
      <c r="WLD3" s="8">
        <v>17873</v>
      </c>
      <c r="WLE3" s="8">
        <v>17874</v>
      </c>
      <c r="WLF3" s="8">
        <v>17875</v>
      </c>
      <c r="WLG3" s="8">
        <v>17876</v>
      </c>
      <c r="WLH3" s="8">
        <v>17877</v>
      </c>
      <c r="WLI3" s="8">
        <v>17878</v>
      </c>
      <c r="WLJ3" s="8">
        <v>17879</v>
      </c>
      <c r="WLK3" s="8">
        <v>17880</v>
      </c>
      <c r="WLL3" s="8">
        <v>17881</v>
      </c>
      <c r="WLM3" s="8">
        <v>17882</v>
      </c>
      <c r="WLN3" s="8">
        <v>17883</v>
      </c>
      <c r="WLO3" s="8">
        <v>17884</v>
      </c>
      <c r="WLP3" s="8">
        <v>17885</v>
      </c>
      <c r="WLQ3" s="8">
        <v>17886</v>
      </c>
      <c r="WLR3" s="8">
        <v>17887</v>
      </c>
      <c r="WLS3" s="8">
        <v>17888</v>
      </c>
      <c r="WLT3" s="8">
        <v>17889</v>
      </c>
      <c r="WLU3" s="8">
        <v>17890</v>
      </c>
      <c r="WLV3" s="8">
        <v>17891</v>
      </c>
      <c r="WLW3" s="8">
        <v>17892</v>
      </c>
      <c r="WLX3" s="8">
        <v>17893</v>
      </c>
      <c r="WLY3" s="8">
        <v>17894</v>
      </c>
      <c r="WLZ3" s="8">
        <v>17895</v>
      </c>
      <c r="WMA3" s="8">
        <v>17896</v>
      </c>
      <c r="WMB3" s="8">
        <v>17897</v>
      </c>
      <c r="WMC3" s="8">
        <v>17898</v>
      </c>
      <c r="WMD3" s="8">
        <v>17899</v>
      </c>
      <c r="WME3" s="8">
        <v>17900</v>
      </c>
      <c r="WMF3" s="8">
        <v>17901</v>
      </c>
      <c r="WMG3" s="8">
        <v>17902</v>
      </c>
      <c r="WMH3" s="8">
        <v>17903</v>
      </c>
      <c r="WMI3" s="8">
        <v>17904</v>
      </c>
      <c r="WMJ3" s="8">
        <v>17905</v>
      </c>
      <c r="WMK3" s="8">
        <v>17906</v>
      </c>
      <c r="WML3" s="8">
        <v>17907</v>
      </c>
      <c r="WMM3" s="8">
        <v>17908</v>
      </c>
      <c r="WMN3" s="8">
        <v>17909</v>
      </c>
      <c r="WMO3" s="8">
        <v>17910</v>
      </c>
      <c r="WMP3" s="8">
        <v>17911</v>
      </c>
      <c r="WMQ3" s="8">
        <v>17912</v>
      </c>
      <c r="WMR3" s="8">
        <v>17913</v>
      </c>
      <c r="WMS3" s="8">
        <v>17914</v>
      </c>
      <c r="WMT3" s="8">
        <v>17915</v>
      </c>
      <c r="WMU3" s="8">
        <v>17916</v>
      </c>
      <c r="WMV3" s="8">
        <v>17917</v>
      </c>
      <c r="WMW3" s="8">
        <v>17918</v>
      </c>
      <c r="WMX3" s="8">
        <v>17919</v>
      </c>
      <c r="WMY3" s="8">
        <v>17920</v>
      </c>
      <c r="WMZ3" s="8">
        <v>17921</v>
      </c>
      <c r="WNA3" s="8">
        <v>17922</v>
      </c>
      <c r="WNB3" s="8">
        <v>17923</v>
      </c>
      <c r="WNC3" s="8">
        <v>17924</v>
      </c>
      <c r="WND3" s="8">
        <v>17925</v>
      </c>
      <c r="WNE3" s="8">
        <v>17926</v>
      </c>
      <c r="WNF3" s="8">
        <v>17927</v>
      </c>
      <c r="WNG3" s="8">
        <v>17928</v>
      </c>
      <c r="WNH3" s="8">
        <v>17929</v>
      </c>
      <c r="WNI3" s="8">
        <v>17930</v>
      </c>
      <c r="WNJ3" s="8">
        <v>17931</v>
      </c>
      <c r="WNK3" s="8">
        <v>17932</v>
      </c>
      <c r="WNL3" s="8">
        <v>17933</v>
      </c>
      <c r="WNM3" s="8">
        <v>17934</v>
      </c>
      <c r="WNN3" s="8">
        <v>17935</v>
      </c>
      <c r="WNO3" s="8">
        <v>17936</v>
      </c>
      <c r="WNP3" s="8">
        <v>17937</v>
      </c>
      <c r="WNQ3" s="8">
        <v>17938</v>
      </c>
      <c r="WNR3" s="8">
        <v>17939</v>
      </c>
      <c r="WNS3" s="8">
        <v>17940</v>
      </c>
      <c r="WNT3" s="8">
        <v>17941</v>
      </c>
      <c r="WNU3" s="8">
        <v>17942</v>
      </c>
      <c r="WNV3" s="8">
        <v>17943</v>
      </c>
      <c r="WNW3" s="8">
        <v>17944</v>
      </c>
      <c r="WNX3" s="8">
        <v>17945</v>
      </c>
      <c r="WNY3" s="8">
        <v>17946</v>
      </c>
      <c r="WNZ3" s="8">
        <v>17947</v>
      </c>
      <c r="WOA3" s="8">
        <v>17948</v>
      </c>
      <c r="WOB3" s="8">
        <v>17949</v>
      </c>
      <c r="WOC3" s="8">
        <v>17950</v>
      </c>
      <c r="WOD3" s="8">
        <v>17951</v>
      </c>
      <c r="WOE3" s="8">
        <v>17952</v>
      </c>
      <c r="WOF3" s="8">
        <v>17953</v>
      </c>
      <c r="WOG3" s="8">
        <v>17954</v>
      </c>
      <c r="WOH3" s="8">
        <v>17955</v>
      </c>
      <c r="WOI3" s="8">
        <v>17956</v>
      </c>
      <c r="WOJ3" s="8">
        <v>17957</v>
      </c>
      <c r="WOK3" s="8">
        <v>17958</v>
      </c>
      <c r="WOL3" s="8">
        <v>17959</v>
      </c>
      <c r="WOM3" s="8">
        <v>17960</v>
      </c>
      <c r="WON3" s="8">
        <v>17961</v>
      </c>
      <c r="WOO3" s="8">
        <v>17962</v>
      </c>
      <c r="WOP3" s="8">
        <v>17963</v>
      </c>
      <c r="WOQ3" s="8">
        <v>17964</v>
      </c>
      <c r="WOR3" s="8">
        <v>17965</v>
      </c>
      <c r="WOS3" s="8">
        <v>17966</v>
      </c>
      <c r="WOT3" s="8">
        <v>17967</v>
      </c>
      <c r="WOU3" s="8">
        <v>17968</v>
      </c>
      <c r="WOV3" s="8">
        <v>17969</v>
      </c>
      <c r="WOW3" s="8">
        <v>17970</v>
      </c>
      <c r="WOX3" s="8">
        <v>17971</v>
      </c>
      <c r="WOY3" s="8">
        <v>17972</v>
      </c>
      <c r="WOZ3" s="8">
        <v>17973</v>
      </c>
      <c r="WPA3" s="8">
        <v>17974</v>
      </c>
      <c r="WPB3" s="8">
        <v>17975</v>
      </c>
      <c r="WPC3" s="8">
        <v>17976</v>
      </c>
      <c r="WPD3" s="8">
        <v>17977</v>
      </c>
      <c r="WPE3" s="8">
        <v>17978</v>
      </c>
      <c r="WPF3" s="8">
        <v>17979</v>
      </c>
      <c r="WPG3" s="8">
        <v>17980</v>
      </c>
      <c r="WPH3" s="8">
        <v>17981</v>
      </c>
      <c r="WPI3" s="8">
        <v>17982</v>
      </c>
      <c r="WPJ3" s="8">
        <v>17983</v>
      </c>
      <c r="WPK3" s="8">
        <v>17984</v>
      </c>
      <c r="WPL3" s="8">
        <v>17985</v>
      </c>
      <c r="WPM3" s="8">
        <v>17986</v>
      </c>
      <c r="WPN3" s="8">
        <v>17987</v>
      </c>
      <c r="WPO3" s="8">
        <v>17988</v>
      </c>
      <c r="WPP3" s="8">
        <v>17989</v>
      </c>
      <c r="WPQ3" s="8">
        <v>17990</v>
      </c>
      <c r="WPR3" s="8">
        <v>17991</v>
      </c>
      <c r="WPS3" s="8">
        <v>17992</v>
      </c>
      <c r="WPT3" s="8">
        <v>17993</v>
      </c>
      <c r="WPU3" s="8">
        <v>17994</v>
      </c>
      <c r="WPV3" s="8">
        <v>17995</v>
      </c>
      <c r="WPW3" s="8">
        <v>17996</v>
      </c>
      <c r="WPX3" s="8">
        <v>17997</v>
      </c>
      <c r="WPY3" s="8">
        <v>17998</v>
      </c>
      <c r="WPZ3" s="8">
        <v>17999</v>
      </c>
      <c r="WQA3" s="8">
        <v>18000</v>
      </c>
      <c r="WQB3" s="8">
        <v>18001</v>
      </c>
      <c r="WQC3" s="8">
        <v>18002</v>
      </c>
      <c r="WQD3" s="8">
        <v>18003</v>
      </c>
      <c r="WQE3" s="8">
        <v>18004</v>
      </c>
      <c r="WQF3" s="8">
        <v>18005</v>
      </c>
      <c r="WQG3" s="8">
        <v>18006</v>
      </c>
      <c r="WQH3" s="8">
        <v>18007</v>
      </c>
      <c r="WQI3" s="8">
        <v>18008</v>
      </c>
      <c r="WQJ3" s="8">
        <v>18009</v>
      </c>
      <c r="WQK3" s="8">
        <v>18010</v>
      </c>
      <c r="WQL3" s="8">
        <v>18011</v>
      </c>
      <c r="WQM3" s="8">
        <v>18012</v>
      </c>
      <c r="WQN3" s="8">
        <v>18013</v>
      </c>
      <c r="WQO3" s="8">
        <v>18014</v>
      </c>
      <c r="WQP3" s="8">
        <v>18015</v>
      </c>
      <c r="WQQ3" s="8">
        <v>18016</v>
      </c>
      <c r="WQR3" s="8">
        <v>18017</v>
      </c>
      <c r="WQS3" s="8">
        <v>18018</v>
      </c>
      <c r="WQT3" s="8">
        <v>18019</v>
      </c>
      <c r="WQU3" s="8">
        <v>18020</v>
      </c>
      <c r="WQV3" s="8">
        <v>18021</v>
      </c>
      <c r="WQW3" s="8">
        <v>18022</v>
      </c>
      <c r="WQX3" s="8">
        <v>18023</v>
      </c>
      <c r="WQY3" s="8">
        <v>18024</v>
      </c>
      <c r="WQZ3" s="8">
        <v>18025</v>
      </c>
      <c r="WRA3" s="8">
        <v>18026</v>
      </c>
      <c r="WRB3" s="8">
        <v>18027</v>
      </c>
      <c r="WRC3" s="8">
        <v>18028</v>
      </c>
      <c r="WRD3" s="8">
        <v>18029</v>
      </c>
      <c r="WRE3" s="8">
        <v>18030</v>
      </c>
      <c r="WRF3" s="8">
        <v>18031</v>
      </c>
      <c r="WRG3" s="8">
        <v>18032</v>
      </c>
      <c r="WRH3" s="8">
        <v>18033</v>
      </c>
      <c r="WRI3" s="8">
        <v>18034</v>
      </c>
      <c r="WRJ3" s="8">
        <v>18035</v>
      </c>
      <c r="WRK3" s="8">
        <v>18036</v>
      </c>
      <c r="WRL3" s="8">
        <v>18037</v>
      </c>
      <c r="WRM3" s="8">
        <v>18038</v>
      </c>
      <c r="WRN3" s="8">
        <v>18039</v>
      </c>
      <c r="WRO3" s="8">
        <v>18040</v>
      </c>
      <c r="WRP3" s="8">
        <v>18041</v>
      </c>
      <c r="WRQ3" s="8">
        <v>18042</v>
      </c>
      <c r="WRR3" s="8">
        <v>18043</v>
      </c>
      <c r="WRS3" s="8">
        <v>18044</v>
      </c>
      <c r="WRT3" s="8">
        <v>18045</v>
      </c>
      <c r="WRU3" s="8">
        <v>18046</v>
      </c>
      <c r="WRV3" s="8">
        <v>18047</v>
      </c>
      <c r="WRW3" s="8">
        <v>18048</v>
      </c>
      <c r="WRX3" s="8">
        <v>18049</v>
      </c>
      <c r="WRY3" s="8">
        <v>18050</v>
      </c>
      <c r="WRZ3" s="8">
        <v>18051</v>
      </c>
      <c r="WSA3" s="8">
        <v>18052</v>
      </c>
      <c r="WSB3" s="8">
        <v>18053</v>
      </c>
      <c r="WSC3" s="8">
        <v>18054</v>
      </c>
      <c r="WSD3" s="8">
        <v>18055</v>
      </c>
      <c r="WSE3" s="8">
        <v>18056</v>
      </c>
      <c r="WSF3" s="8">
        <v>18057</v>
      </c>
      <c r="WSG3" s="8">
        <v>18058</v>
      </c>
      <c r="WSH3" s="8">
        <v>18059</v>
      </c>
      <c r="WSI3" s="8">
        <v>18060</v>
      </c>
      <c r="WSJ3" s="8">
        <v>18061</v>
      </c>
      <c r="WSK3" s="8">
        <v>18062</v>
      </c>
      <c r="WSL3" s="8">
        <v>18063</v>
      </c>
      <c r="WSM3" s="8">
        <v>18064</v>
      </c>
      <c r="WSN3" s="8">
        <v>18065</v>
      </c>
      <c r="WSO3" s="8">
        <v>18066</v>
      </c>
      <c r="WSP3" s="8">
        <v>18067</v>
      </c>
      <c r="WSQ3" s="8">
        <v>18068</v>
      </c>
      <c r="WSR3" s="8">
        <v>18069</v>
      </c>
      <c r="WSS3" s="8">
        <v>18070</v>
      </c>
      <c r="WST3" s="8">
        <v>18071</v>
      </c>
      <c r="WSU3" s="8">
        <v>18072</v>
      </c>
      <c r="WSV3" s="8">
        <v>18073</v>
      </c>
      <c r="WSW3" s="8">
        <v>18074</v>
      </c>
      <c r="WSX3" s="8">
        <v>18075</v>
      </c>
      <c r="WSY3" s="8">
        <v>18076</v>
      </c>
      <c r="WSZ3" s="8">
        <v>18077</v>
      </c>
      <c r="WTA3" s="8">
        <v>18078</v>
      </c>
      <c r="WTB3" s="8">
        <v>18079</v>
      </c>
      <c r="WTC3" s="8">
        <v>18080</v>
      </c>
      <c r="WTD3" s="8">
        <v>18081</v>
      </c>
      <c r="WTE3" s="8">
        <v>18082</v>
      </c>
      <c r="WTF3" s="8">
        <v>18083</v>
      </c>
      <c r="WTG3" s="8">
        <v>18084</v>
      </c>
      <c r="WTH3" s="8">
        <v>18085</v>
      </c>
      <c r="WTI3" s="8">
        <v>18086</v>
      </c>
      <c r="WTJ3" s="8">
        <v>18087</v>
      </c>
      <c r="WTK3" s="8">
        <v>18088</v>
      </c>
      <c r="WTL3" s="8">
        <v>18089</v>
      </c>
      <c r="WTM3" s="8">
        <v>18090</v>
      </c>
      <c r="WTN3" s="8">
        <v>18091</v>
      </c>
      <c r="WTO3" s="8">
        <v>18092</v>
      </c>
      <c r="WTP3" s="8">
        <v>18093</v>
      </c>
      <c r="WTQ3" s="8">
        <v>18094</v>
      </c>
      <c r="WTR3" s="8">
        <v>18095</v>
      </c>
      <c r="WTS3" s="8">
        <v>18096</v>
      </c>
      <c r="WTT3" s="8">
        <v>18097</v>
      </c>
      <c r="WTU3" s="8">
        <v>18098</v>
      </c>
      <c r="WTV3" s="8">
        <v>18099</v>
      </c>
      <c r="WTW3" s="8">
        <v>18100</v>
      </c>
      <c r="WTX3" s="8">
        <v>18101</v>
      </c>
      <c r="WTY3" s="8">
        <v>18102</v>
      </c>
      <c r="WTZ3" s="8">
        <v>18103</v>
      </c>
      <c r="WUA3" s="8">
        <v>18104</v>
      </c>
      <c r="WUB3" s="8">
        <v>18105</v>
      </c>
      <c r="WUC3" s="8">
        <v>18106</v>
      </c>
      <c r="WUD3" s="8">
        <v>18107</v>
      </c>
      <c r="WUE3" s="8">
        <v>18108</v>
      </c>
      <c r="WUF3" s="8">
        <v>18109</v>
      </c>
      <c r="WUG3" s="8">
        <v>18110</v>
      </c>
      <c r="WUH3" s="8">
        <v>18111</v>
      </c>
      <c r="WUI3" s="8">
        <v>18112</v>
      </c>
      <c r="WUJ3" s="8">
        <v>18113</v>
      </c>
      <c r="WUK3" s="8">
        <v>18114</v>
      </c>
      <c r="WUL3" s="8">
        <v>18115</v>
      </c>
      <c r="WUM3" s="8">
        <v>18116</v>
      </c>
      <c r="WUN3" s="8">
        <v>18117</v>
      </c>
      <c r="WUO3" s="8">
        <v>18118</v>
      </c>
      <c r="WUP3" s="8">
        <v>18119</v>
      </c>
      <c r="WUQ3" s="8">
        <v>18120</v>
      </c>
      <c r="WUR3" s="8">
        <v>18121</v>
      </c>
      <c r="WUS3" s="8">
        <v>18122</v>
      </c>
      <c r="WUT3" s="8">
        <v>18123</v>
      </c>
      <c r="WUU3" s="8">
        <v>18124</v>
      </c>
      <c r="WUV3" s="8">
        <v>18125</v>
      </c>
      <c r="WUW3" s="8">
        <v>18126</v>
      </c>
      <c r="WUX3" s="8">
        <v>18127</v>
      </c>
      <c r="WUY3" s="8">
        <v>18128</v>
      </c>
      <c r="WUZ3" s="8">
        <v>18129</v>
      </c>
      <c r="WVA3" s="8">
        <v>18130</v>
      </c>
      <c r="WVB3" s="8">
        <v>18131</v>
      </c>
      <c r="WVC3" s="8">
        <v>18132</v>
      </c>
      <c r="WVD3" s="8">
        <v>18133</v>
      </c>
      <c r="WVE3" s="8">
        <v>18134</v>
      </c>
      <c r="WVF3" s="8">
        <v>18135</v>
      </c>
      <c r="WVG3" s="8">
        <v>18136</v>
      </c>
      <c r="WVH3" s="8">
        <v>18137</v>
      </c>
      <c r="WVI3" s="8">
        <v>18138</v>
      </c>
      <c r="WVJ3" s="8">
        <v>18139</v>
      </c>
      <c r="WVK3" s="8">
        <v>18140</v>
      </c>
      <c r="WVL3" s="8">
        <v>18141</v>
      </c>
      <c r="WVM3" s="8">
        <v>18142</v>
      </c>
      <c r="WVN3" s="8">
        <v>18143</v>
      </c>
      <c r="WVO3" s="8">
        <v>18144</v>
      </c>
      <c r="WVP3" s="8">
        <v>18145</v>
      </c>
      <c r="WVQ3" s="8">
        <v>18146</v>
      </c>
      <c r="WVR3" s="8">
        <v>18147</v>
      </c>
      <c r="WVS3" s="8">
        <v>18148</v>
      </c>
      <c r="WVT3" s="8">
        <v>18149</v>
      </c>
      <c r="WVU3" s="8">
        <v>18150</v>
      </c>
      <c r="WVV3" s="8">
        <v>18151</v>
      </c>
      <c r="WVW3" s="8">
        <v>18152</v>
      </c>
      <c r="WVX3" s="8">
        <v>18153</v>
      </c>
      <c r="WVY3" s="8">
        <v>18154</v>
      </c>
      <c r="WVZ3" s="8">
        <v>18155</v>
      </c>
      <c r="WWA3" s="8">
        <v>18156</v>
      </c>
      <c r="WWB3" s="8">
        <v>18157</v>
      </c>
      <c r="WWC3" s="8">
        <v>18158</v>
      </c>
      <c r="WWD3" s="8">
        <v>18159</v>
      </c>
      <c r="WWE3" s="8">
        <v>18160</v>
      </c>
      <c r="WWF3" s="8">
        <v>18161</v>
      </c>
      <c r="WWG3" s="8">
        <v>18162</v>
      </c>
      <c r="WWH3" s="8">
        <v>18163</v>
      </c>
      <c r="WWI3" s="8">
        <v>18164</v>
      </c>
      <c r="WWJ3" s="8">
        <v>18165</v>
      </c>
      <c r="WWK3" s="8">
        <v>18166</v>
      </c>
      <c r="WWL3" s="8">
        <v>18167</v>
      </c>
      <c r="WWM3" s="8">
        <v>18168</v>
      </c>
      <c r="WWN3" s="8">
        <v>18169</v>
      </c>
      <c r="WWO3" s="8">
        <v>18170</v>
      </c>
      <c r="WWP3" s="8">
        <v>18171</v>
      </c>
      <c r="WWQ3" s="8">
        <v>18172</v>
      </c>
      <c r="WWR3" s="8">
        <v>18173</v>
      </c>
      <c r="WWS3" s="8">
        <v>18174</v>
      </c>
      <c r="WWT3" s="8">
        <v>18175</v>
      </c>
      <c r="WWU3" s="8">
        <v>18176</v>
      </c>
      <c r="WWV3" s="8">
        <v>18177</v>
      </c>
      <c r="WWW3" s="8">
        <v>18178</v>
      </c>
      <c r="WWX3" s="8">
        <v>18179</v>
      </c>
      <c r="WWY3" s="8">
        <v>18180</v>
      </c>
      <c r="WWZ3" s="8">
        <v>18181</v>
      </c>
      <c r="WXA3" s="8">
        <v>18182</v>
      </c>
      <c r="WXB3" s="8">
        <v>18183</v>
      </c>
      <c r="WXC3" s="8">
        <v>18184</v>
      </c>
      <c r="WXD3" s="8">
        <v>18185</v>
      </c>
      <c r="WXE3" s="8">
        <v>18186</v>
      </c>
      <c r="WXF3" s="8">
        <v>18187</v>
      </c>
      <c r="WXG3" s="8">
        <v>18188</v>
      </c>
      <c r="WXH3" s="8">
        <v>18189</v>
      </c>
      <c r="WXI3" s="8">
        <v>18190</v>
      </c>
      <c r="WXJ3" s="8">
        <v>18191</v>
      </c>
      <c r="WXK3" s="8">
        <v>18192</v>
      </c>
      <c r="WXL3" s="8">
        <v>18193</v>
      </c>
      <c r="WXM3" s="8">
        <v>18194</v>
      </c>
      <c r="WXN3" s="8">
        <v>18195</v>
      </c>
      <c r="WXO3" s="8">
        <v>18196</v>
      </c>
      <c r="WXP3" s="8">
        <v>18197</v>
      </c>
      <c r="WXQ3" s="8">
        <v>18198</v>
      </c>
      <c r="WXR3" s="8">
        <v>18199</v>
      </c>
      <c r="WXS3" s="8">
        <v>18200</v>
      </c>
      <c r="WXT3" s="8">
        <v>18201</v>
      </c>
      <c r="WXU3" s="8">
        <v>18202</v>
      </c>
      <c r="WXV3" s="8">
        <v>18203</v>
      </c>
      <c r="WXW3" s="8">
        <v>18204</v>
      </c>
      <c r="WXX3" s="8">
        <v>18205</v>
      </c>
      <c r="WXY3" s="8">
        <v>18206</v>
      </c>
      <c r="WXZ3" s="8">
        <v>18207</v>
      </c>
      <c r="WYA3" s="8">
        <v>18208</v>
      </c>
      <c r="WYB3" s="8">
        <v>18209</v>
      </c>
      <c r="WYC3" s="8">
        <v>18210</v>
      </c>
      <c r="WYD3" s="8">
        <v>18211</v>
      </c>
      <c r="WYE3" s="8">
        <v>18212</v>
      </c>
      <c r="WYF3" s="8">
        <v>18213</v>
      </c>
      <c r="WYG3" s="8">
        <v>18214</v>
      </c>
      <c r="WYH3" s="8">
        <v>18215</v>
      </c>
      <c r="WYI3" s="8">
        <v>18216</v>
      </c>
      <c r="WYJ3" s="8">
        <v>18217</v>
      </c>
      <c r="WYK3" s="8">
        <v>18218</v>
      </c>
      <c r="WYL3" s="8">
        <v>18219</v>
      </c>
      <c r="WYM3" s="8">
        <v>18220</v>
      </c>
      <c r="WYN3" s="8">
        <v>18221</v>
      </c>
      <c r="WYO3" s="8">
        <v>18222</v>
      </c>
      <c r="WYP3" s="8">
        <v>18223</v>
      </c>
      <c r="WYQ3" s="8">
        <v>18224</v>
      </c>
      <c r="WYR3" s="8">
        <v>18225</v>
      </c>
      <c r="WYS3" s="8">
        <v>18226</v>
      </c>
      <c r="WYT3" s="8">
        <v>18227</v>
      </c>
      <c r="WYU3" s="8">
        <v>18228</v>
      </c>
      <c r="WYV3" s="8">
        <v>18229</v>
      </c>
      <c r="WYW3" s="8">
        <v>18230</v>
      </c>
      <c r="WYX3" s="8">
        <v>18231</v>
      </c>
      <c r="WYY3" s="8">
        <v>18232</v>
      </c>
      <c r="WYZ3" s="8">
        <v>18233</v>
      </c>
      <c r="WZA3" s="8">
        <v>18234</v>
      </c>
      <c r="WZB3" s="8">
        <v>18235</v>
      </c>
      <c r="WZC3" s="8">
        <v>18236</v>
      </c>
      <c r="WZD3" s="8">
        <v>18237</v>
      </c>
      <c r="WZE3" s="8">
        <v>18238</v>
      </c>
      <c r="WZF3" s="8">
        <v>18239</v>
      </c>
      <c r="WZG3" s="8">
        <v>18240</v>
      </c>
      <c r="WZH3" s="8">
        <v>18241</v>
      </c>
      <c r="WZI3" s="8">
        <v>18242</v>
      </c>
      <c r="WZJ3" s="8">
        <v>18243</v>
      </c>
      <c r="WZK3" s="8">
        <v>18244</v>
      </c>
      <c r="WZL3" s="8">
        <v>18245</v>
      </c>
      <c r="WZM3" s="8">
        <v>18246</v>
      </c>
      <c r="WZN3" s="8">
        <v>18247</v>
      </c>
      <c r="WZO3" s="8">
        <v>18248</v>
      </c>
      <c r="WZP3" s="8">
        <v>18249</v>
      </c>
      <c r="WZQ3" s="8">
        <v>18250</v>
      </c>
      <c r="WZR3" s="8">
        <v>18251</v>
      </c>
      <c r="WZS3" s="8">
        <v>18252</v>
      </c>
      <c r="WZT3" s="8">
        <v>18253</v>
      </c>
      <c r="WZU3" s="8">
        <v>18254</v>
      </c>
      <c r="WZV3" s="8">
        <v>18255</v>
      </c>
      <c r="WZW3" s="8">
        <v>18256</v>
      </c>
      <c r="WZX3" s="8">
        <v>18257</v>
      </c>
      <c r="WZY3" s="8">
        <v>18258</v>
      </c>
      <c r="WZZ3" s="8">
        <v>18259</v>
      </c>
      <c r="XAA3" s="8">
        <v>18260</v>
      </c>
      <c r="XAB3" s="8">
        <v>18261</v>
      </c>
      <c r="XAC3" s="8">
        <v>18262</v>
      </c>
      <c r="XAD3" s="8">
        <v>18263</v>
      </c>
      <c r="XAE3" s="8">
        <v>18264</v>
      </c>
      <c r="XAF3" s="8">
        <v>18265</v>
      </c>
      <c r="XAG3" s="8">
        <v>18266</v>
      </c>
      <c r="XAH3" s="8">
        <v>18267</v>
      </c>
      <c r="XAI3" s="8">
        <v>18268</v>
      </c>
      <c r="XAJ3" s="8">
        <v>18269</v>
      </c>
      <c r="XAK3" s="8">
        <v>18270</v>
      </c>
      <c r="XAL3" s="8">
        <v>18271</v>
      </c>
      <c r="XAM3" s="8">
        <v>18272</v>
      </c>
      <c r="XAN3" s="8">
        <v>18273</v>
      </c>
      <c r="XAO3" s="8">
        <v>18274</v>
      </c>
      <c r="XAP3" s="8">
        <v>18275</v>
      </c>
      <c r="XAQ3" s="8">
        <v>18276</v>
      </c>
      <c r="XAR3" s="8">
        <v>18277</v>
      </c>
      <c r="XAS3" s="8">
        <v>18278</v>
      </c>
      <c r="XAT3" s="8">
        <v>18279</v>
      </c>
      <c r="XAU3" s="8">
        <v>18280</v>
      </c>
      <c r="XAV3" s="8">
        <v>18281</v>
      </c>
      <c r="XAW3" s="8">
        <v>18282</v>
      </c>
      <c r="XAX3" s="8">
        <v>18283</v>
      </c>
      <c r="XAY3" s="8">
        <v>18284</v>
      </c>
      <c r="XAZ3" s="8">
        <v>18285</v>
      </c>
      <c r="XBA3" s="8">
        <v>18286</v>
      </c>
      <c r="XBB3" s="8">
        <v>18287</v>
      </c>
      <c r="XBC3" s="8">
        <v>18288</v>
      </c>
      <c r="XBD3" s="8">
        <v>18289</v>
      </c>
      <c r="XBE3" s="8">
        <v>18290</v>
      </c>
      <c r="XBF3" s="8">
        <v>18291</v>
      </c>
      <c r="XBG3" s="8">
        <v>18292</v>
      </c>
      <c r="XBH3" s="8">
        <v>18293</v>
      </c>
      <c r="XBI3" s="8">
        <v>18294</v>
      </c>
      <c r="XBJ3" s="8">
        <v>18295</v>
      </c>
      <c r="XBK3" s="8">
        <v>18296</v>
      </c>
      <c r="XBL3" s="8">
        <v>18297</v>
      </c>
      <c r="XBM3" s="8">
        <v>18298</v>
      </c>
      <c r="XBN3" s="8">
        <v>18299</v>
      </c>
      <c r="XBO3" s="8">
        <v>18300</v>
      </c>
      <c r="XBP3" s="8">
        <v>18301</v>
      </c>
      <c r="XBQ3" s="8">
        <v>18302</v>
      </c>
      <c r="XBR3" s="8">
        <v>18303</v>
      </c>
      <c r="XBS3" s="8">
        <v>18304</v>
      </c>
      <c r="XBT3" s="8">
        <v>18305</v>
      </c>
      <c r="XBU3" s="8">
        <v>18306</v>
      </c>
      <c r="XBV3" s="8">
        <v>18307</v>
      </c>
      <c r="XBW3" s="8">
        <v>18308</v>
      </c>
      <c r="XBX3" s="8">
        <v>18309</v>
      </c>
      <c r="XBY3" s="8">
        <v>18310</v>
      </c>
      <c r="XBZ3" s="8">
        <v>18311</v>
      </c>
      <c r="XCA3" s="8">
        <v>18312</v>
      </c>
      <c r="XCB3" s="8">
        <v>18313</v>
      </c>
      <c r="XCC3" s="8">
        <v>18314</v>
      </c>
      <c r="XCD3" s="8">
        <v>18315</v>
      </c>
      <c r="XCE3" s="8">
        <v>18316</v>
      </c>
      <c r="XCF3" s="8">
        <v>18317</v>
      </c>
      <c r="XCG3" s="8">
        <v>18318</v>
      </c>
      <c r="XCH3" s="8">
        <v>18319</v>
      </c>
      <c r="XCI3" s="8">
        <v>18320</v>
      </c>
      <c r="XCJ3" s="8">
        <v>18321</v>
      </c>
      <c r="XCK3" s="8">
        <v>18322</v>
      </c>
      <c r="XCL3" s="8">
        <v>18323</v>
      </c>
      <c r="XCM3" s="8">
        <v>18324</v>
      </c>
      <c r="XCN3" s="8">
        <v>18325</v>
      </c>
      <c r="XCO3" s="8">
        <v>18326</v>
      </c>
      <c r="XCP3" s="8">
        <v>18327</v>
      </c>
      <c r="XCQ3" s="8">
        <v>18328</v>
      </c>
      <c r="XCR3" s="8">
        <v>18329</v>
      </c>
      <c r="XCS3" s="8">
        <v>18330</v>
      </c>
      <c r="XCT3" s="8">
        <v>18331</v>
      </c>
      <c r="XCU3" s="8">
        <v>18332</v>
      </c>
      <c r="XCV3" s="8">
        <v>18333</v>
      </c>
      <c r="XCW3" s="8">
        <v>18334</v>
      </c>
      <c r="XCX3" s="8">
        <v>18335</v>
      </c>
      <c r="XCY3" s="8">
        <v>18336</v>
      </c>
      <c r="XCZ3" s="8">
        <v>18337</v>
      </c>
      <c r="XDA3" s="8">
        <v>18338</v>
      </c>
      <c r="XDB3" s="8">
        <v>18339</v>
      </c>
      <c r="XDC3" s="8">
        <v>18340</v>
      </c>
      <c r="XDD3" s="8">
        <v>18341</v>
      </c>
      <c r="XDE3" s="8">
        <v>18342</v>
      </c>
      <c r="XDF3" s="8">
        <v>18343</v>
      </c>
      <c r="XDG3" s="8">
        <v>18344</v>
      </c>
      <c r="XDH3" s="8">
        <v>18345</v>
      </c>
      <c r="XDI3" s="8">
        <v>18346</v>
      </c>
      <c r="XDJ3" s="8">
        <v>18347</v>
      </c>
      <c r="XDK3" s="8">
        <v>18348</v>
      </c>
      <c r="XDL3" s="8">
        <v>18349</v>
      </c>
      <c r="XDM3" s="8">
        <v>18350</v>
      </c>
      <c r="XDN3" s="8">
        <v>18351</v>
      </c>
      <c r="XDO3" s="8">
        <v>18352</v>
      </c>
      <c r="XDP3" s="8">
        <v>18353</v>
      </c>
      <c r="XDQ3" s="8">
        <v>18354</v>
      </c>
      <c r="XDR3" s="8">
        <v>18355</v>
      </c>
      <c r="XDS3" s="8">
        <v>18356</v>
      </c>
      <c r="XDT3" s="8">
        <v>18357</v>
      </c>
      <c r="XDU3" s="8">
        <v>18358</v>
      </c>
      <c r="XDV3" s="8">
        <v>18359</v>
      </c>
      <c r="XDW3" s="8">
        <v>18360</v>
      </c>
      <c r="XDX3" s="8">
        <v>18361</v>
      </c>
      <c r="XDY3" s="8">
        <v>18362</v>
      </c>
      <c r="XDZ3" s="8">
        <v>18363</v>
      </c>
      <c r="XEA3" s="8">
        <v>18364</v>
      </c>
      <c r="XEB3" s="8">
        <v>18365</v>
      </c>
      <c r="XEC3" s="8">
        <v>18366</v>
      </c>
      <c r="XED3" s="8">
        <v>18367</v>
      </c>
      <c r="XEE3" s="8">
        <v>18368</v>
      </c>
      <c r="XEF3" s="8">
        <v>18369</v>
      </c>
      <c r="XEG3" s="8">
        <v>18370</v>
      </c>
      <c r="XEH3" s="8">
        <v>18371</v>
      </c>
      <c r="XEI3" s="8">
        <v>18372</v>
      </c>
      <c r="XEJ3" s="8">
        <v>18373</v>
      </c>
      <c r="XEK3" s="8">
        <v>18374</v>
      </c>
      <c r="XEL3" s="8">
        <v>18375</v>
      </c>
      <c r="XEM3" s="8">
        <v>18376</v>
      </c>
      <c r="XEN3" s="8">
        <v>18377</v>
      </c>
      <c r="XEO3" s="8">
        <v>18378</v>
      </c>
      <c r="XEP3" s="8">
        <v>18379</v>
      </c>
      <c r="XEQ3" s="8">
        <v>18380</v>
      </c>
      <c r="XER3" s="8">
        <v>18381</v>
      </c>
      <c r="XES3" s="8">
        <v>18382</v>
      </c>
      <c r="XET3" s="8">
        <v>18383</v>
      </c>
      <c r="XEU3" s="8">
        <v>18384</v>
      </c>
      <c r="XEV3" s="8">
        <v>18385</v>
      </c>
      <c r="XEW3" s="8">
        <v>18386</v>
      </c>
      <c r="XEX3" s="8">
        <v>18387</v>
      </c>
      <c r="XEY3" s="8">
        <v>18388</v>
      </c>
      <c r="XEZ3" s="8">
        <v>18389</v>
      </c>
      <c r="XFA3" s="8">
        <v>18390</v>
      </c>
      <c r="XFB3" s="8">
        <v>18391</v>
      </c>
      <c r="XFC3" s="8">
        <v>18392</v>
      </c>
      <c r="XFD3" s="8">
        <v>18393</v>
      </c>
    </row>
    <row r="4" spans="1:16384" s="5" customFormat="1" ht="13.15" x14ac:dyDescent="0.3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1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>
        <v>26</v>
      </c>
      <c r="AJ4" s="9">
        <v>27</v>
      </c>
      <c r="AK4" s="9">
        <v>28</v>
      </c>
      <c r="AL4" s="9">
        <v>29</v>
      </c>
      <c r="AM4" s="9">
        <v>30</v>
      </c>
      <c r="AN4" s="9">
        <v>31</v>
      </c>
      <c r="AO4" s="9">
        <v>32</v>
      </c>
      <c r="AP4" s="9">
        <v>33</v>
      </c>
      <c r="AQ4" s="9">
        <v>34</v>
      </c>
      <c r="AR4" s="9">
        <v>35</v>
      </c>
      <c r="AS4" s="5" t="s">
        <v>9</v>
      </c>
    </row>
    <row r="5" spans="1:16384" ht="13.15" x14ac:dyDescent="0.3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</row>
    <row r="6" spans="1:16384" ht="13.15" x14ac:dyDescent="0.3">
      <c r="A6" s="11"/>
      <c r="B6" s="12"/>
      <c r="C6" s="12"/>
      <c r="D6" s="12"/>
      <c r="E6" s="12"/>
      <c r="F6" s="15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16384" ht="13.15" x14ac:dyDescent="0.3">
      <c r="A7" s="11"/>
      <c r="B7" s="12"/>
      <c r="C7" s="12"/>
      <c r="D7" s="12"/>
      <c r="E7" s="12"/>
      <c r="F7" s="16"/>
      <c r="G7" s="12"/>
      <c r="H7" s="12"/>
      <c r="I7" s="12"/>
      <c r="J7" s="12"/>
      <c r="K7" s="12"/>
      <c r="L7" s="12"/>
      <c r="M7" s="13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1:16384" ht="13.15" x14ac:dyDescent="0.3">
      <c r="A8" s="11"/>
      <c r="B8" s="12"/>
      <c r="C8" s="12"/>
      <c r="D8" s="12"/>
      <c r="E8" s="12"/>
      <c r="F8" s="15"/>
      <c r="G8" s="12"/>
      <c r="H8" s="12"/>
      <c r="I8" s="12"/>
      <c r="J8" s="12"/>
      <c r="K8" s="12"/>
      <c r="L8" s="12"/>
      <c r="M8" s="13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</row>
    <row r="9" spans="1:16384" ht="13.15" x14ac:dyDescent="0.3">
      <c r="A9" s="11"/>
      <c r="B9" s="12"/>
      <c r="C9" s="12"/>
      <c r="D9" s="12"/>
      <c r="E9" s="12"/>
      <c r="F9" s="16"/>
      <c r="G9" s="12"/>
      <c r="H9" s="12"/>
      <c r="I9" s="12"/>
      <c r="J9" s="12"/>
      <c r="K9" s="12"/>
      <c r="L9" s="12"/>
      <c r="M9" s="13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</row>
    <row r="10" spans="1:16384" ht="13.15" x14ac:dyDescent="0.3">
      <c r="A10" s="12"/>
      <c r="B10" s="12"/>
      <c r="C10" s="12"/>
      <c r="D10" s="12"/>
      <c r="E10" s="12"/>
      <c r="F10" s="16"/>
      <c r="G10" s="12"/>
      <c r="H10" s="12"/>
      <c r="I10" s="12"/>
      <c r="J10" s="12"/>
      <c r="K10" s="12"/>
      <c r="L10" s="12"/>
      <c r="M10" s="13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</row>
    <row r="11" spans="1:16384" ht="13.15" x14ac:dyDescent="0.3">
      <c r="A11" s="17"/>
      <c r="F11" s="18"/>
      <c r="N11" s="18"/>
    </row>
    <row r="12" spans="1:16384" ht="13.15" x14ac:dyDescent="0.3">
      <c r="F12" s="19"/>
    </row>
    <row r="13" spans="1:16384" ht="13.15" x14ac:dyDescent="0.3">
      <c r="F13" s="19"/>
    </row>
    <row r="14" spans="1:16384" ht="13.15" x14ac:dyDescent="0.3">
      <c r="F14" s="18"/>
      <c r="G14" s="12"/>
    </row>
    <row r="15" spans="1:16384" ht="13.15" x14ac:dyDescent="0.3">
      <c r="F15" s="19"/>
    </row>
    <row r="16" spans="1:16384" ht="13.15" x14ac:dyDescent="0.3">
      <c r="F16" s="18"/>
    </row>
    <row r="17" spans="1:7" ht="13.15" x14ac:dyDescent="0.3">
      <c r="F17" s="18"/>
    </row>
    <row r="18" spans="1:7" ht="13.15" x14ac:dyDescent="0.3">
      <c r="F18" s="19"/>
    </row>
    <row r="19" spans="1:7" ht="13.15" x14ac:dyDescent="0.3">
      <c r="F19" s="18"/>
      <c r="G19" s="12"/>
    </row>
    <row r="20" spans="1:7" ht="13.15" x14ac:dyDescent="0.3">
      <c r="F20" s="19"/>
    </row>
    <row r="21" spans="1:7" ht="13.15" x14ac:dyDescent="0.3">
      <c r="F21" s="19"/>
    </row>
    <row r="22" spans="1:7" ht="13.15" x14ac:dyDescent="0.3">
      <c r="F22" s="18"/>
    </row>
    <row r="23" spans="1:7" x14ac:dyDescent="0.25">
      <c r="F23" s="18"/>
    </row>
    <row r="24" spans="1:7" x14ac:dyDescent="0.25">
      <c r="F24" s="18"/>
    </row>
    <row r="25" spans="1:7" x14ac:dyDescent="0.25">
      <c r="A25" s="17"/>
      <c r="F25" s="18"/>
    </row>
    <row r="26" spans="1:7" x14ac:dyDescent="0.25">
      <c r="F26" s="18"/>
    </row>
    <row r="27" spans="1:7" x14ac:dyDescent="0.25">
      <c r="F27" s="18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</sheetPr>
  <dimension ref="A1:H84"/>
  <sheetViews>
    <sheetView topLeftCell="A2" workbookViewId="0">
      <selection activeCell="A13" sqref="A13:XFD1048576"/>
    </sheetView>
  </sheetViews>
  <sheetFormatPr defaultColWidth="0" defaultRowHeight="15" customHeight="1" zeroHeight="1" x14ac:dyDescent="0.25"/>
  <cols>
    <col min="1" max="1" width="9.140625" customWidth="1"/>
    <col min="2" max="2" width="3.42578125" customWidth="1"/>
    <col min="3" max="3" width="59" bestFit="1" customWidth="1"/>
    <col min="4" max="4" width="21.42578125" customWidth="1"/>
    <col min="5" max="5" width="21.5703125" customWidth="1"/>
    <col min="6" max="6" width="17.85546875" customWidth="1"/>
    <col min="7" max="7" width="12.7109375" customWidth="1"/>
    <col min="8" max="8" width="21.5703125" customWidth="1"/>
    <col min="9" max="16384" width="9.140625" hidden="1"/>
  </cols>
  <sheetData>
    <row r="1" spans="1:8" x14ac:dyDescent="0.3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x14ac:dyDescent="0.3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x14ac:dyDescent="0.3">
      <c r="A3" s="25"/>
      <c r="B3" s="25"/>
      <c r="C3" s="61" t="s">
        <v>30</v>
      </c>
      <c r="D3" s="83">
        <v>1</v>
      </c>
      <c r="E3" s="83"/>
      <c r="F3" s="26"/>
      <c r="G3" s="27"/>
      <c r="H3" s="27"/>
    </row>
    <row r="4" spans="1:8" s="90" customFormat="1" ht="14.45" x14ac:dyDescent="0.3">
      <c r="C4" s="92"/>
      <c r="D4" s="95"/>
      <c r="E4" s="96"/>
    </row>
    <row r="5" spans="1:8" s="90" customFormat="1" thickBot="1" x14ac:dyDescent="0.35">
      <c r="C5" s="344" t="s">
        <v>98</v>
      </c>
      <c r="D5" s="344"/>
      <c r="E5" s="94"/>
    </row>
    <row r="6" spans="1:8" s="90" customFormat="1" ht="15.6" thickBot="1" x14ac:dyDescent="0.35">
      <c r="C6" s="98" t="s">
        <v>320</v>
      </c>
      <c r="D6" s="276">
        <v>30</v>
      </c>
      <c r="E6" s="96"/>
    </row>
    <row r="7" spans="1:8" s="90" customFormat="1" ht="14.45" x14ac:dyDescent="0.3">
      <c r="C7" s="92"/>
      <c r="D7" s="95"/>
      <c r="E7" s="96"/>
    </row>
    <row r="8" spans="1:8" s="90" customFormat="1" ht="14.45" x14ac:dyDescent="0.3">
      <c r="C8" s="92"/>
      <c r="D8" s="95"/>
      <c r="E8" s="96"/>
    </row>
    <row r="9" spans="1:8" s="90" customFormat="1" ht="14.45" x14ac:dyDescent="0.3">
      <c r="C9" s="95"/>
      <c r="D9" s="95"/>
      <c r="E9" s="96"/>
    </row>
    <row r="10" spans="1:8" s="90" customFormat="1" ht="14.45" x14ac:dyDescent="0.3">
      <c r="C10" s="96"/>
      <c r="D10" s="95"/>
      <c r="E10" s="94"/>
    </row>
    <row r="11" spans="1:8" s="90" customFormat="1" ht="14.45" x14ac:dyDescent="0.3">
      <c r="C11" s="96"/>
      <c r="D11" s="95"/>
      <c r="E11" s="96"/>
    </row>
    <row r="12" spans="1:8" s="90" customFormat="1" ht="14.45" x14ac:dyDescent="0.3">
      <c r="A12" s="108"/>
      <c r="B12" s="108"/>
      <c r="C12" s="109"/>
      <c r="D12" s="110"/>
      <c r="E12" s="109"/>
      <c r="F12" s="108"/>
      <c r="G12" s="108"/>
      <c r="H12" s="108"/>
    </row>
    <row r="13" spans="1:8" s="90" customFormat="1" ht="14.45" hidden="1" x14ac:dyDescent="0.3">
      <c r="C13" s="96"/>
      <c r="D13" s="95"/>
      <c r="E13" s="96"/>
    </row>
    <row r="14" spans="1:8" s="90" customFormat="1" ht="14.45" hidden="1" x14ac:dyDescent="0.3">
      <c r="C14" s="95"/>
      <c r="D14" s="95"/>
      <c r="E14" s="96"/>
    </row>
    <row r="15" spans="1:8" s="90" customFormat="1" ht="14.45" hidden="1" x14ac:dyDescent="0.3"/>
    <row r="16" spans="1:8" s="90" customFormat="1" ht="14.45" hidden="1" x14ac:dyDescent="0.3"/>
    <row r="17" spans="3:5" s="90" customFormat="1" hidden="1" x14ac:dyDescent="0.3">
      <c r="C17" s="55"/>
      <c r="D17" s="55"/>
      <c r="E17" s="55"/>
    </row>
    <row r="18" spans="3:5" s="90" customFormat="1" ht="14.45" hidden="1" x14ac:dyDescent="0.3">
      <c r="C18" s="91"/>
      <c r="D18" s="91"/>
      <c r="E18" s="91"/>
    </row>
    <row r="19" spans="3:5" s="90" customFormat="1" ht="14.45" hidden="1" x14ac:dyDescent="0.3">
      <c r="C19" s="96"/>
      <c r="D19" s="93"/>
      <c r="E19" s="94"/>
    </row>
    <row r="20" spans="3:5" s="90" customFormat="1" ht="14.45" hidden="1" x14ac:dyDescent="0.3">
      <c r="C20" s="96"/>
      <c r="D20" s="95"/>
      <c r="E20" s="96"/>
    </row>
    <row r="21" spans="3:5" s="90" customFormat="1" ht="14.45" hidden="1" x14ac:dyDescent="0.3">
      <c r="C21" s="96"/>
      <c r="D21" s="95"/>
      <c r="E21" s="96"/>
    </row>
    <row r="22" spans="3:5" s="90" customFormat="1" ht="14.45" hidden="1" x14ac:dyDescent="0.3">
      <c r="C22" s="96"/>
      <c r="D22" s="95"/>
      <c r="E22" s="94"/>
    </row>
    <row r="23" spans="3:5" s="90" customFormat="1" ht="14.45" hidden="1" x14ac:dyDescent="0.3">
      <c r="C23" s="96"/>
      <c r="D23" s="95"/>
      <c r="E23" s="96"/>
    </row>
    <row r="24" spans="3:5" s="90" customFormat="1" ht="14.45" hidden="1" x14ac:dyDescent="0.3">
      <c r="C24" s="96"/>
      <c r="D24" s="95"/>
      <c r="E24" s="94"/>
    </row>
    <row r="25" spans="3:5" s="90" customFormat="1" ht="14.45" hidden="1" x14ac:dyDescent="0.3">
      <c r="C25" s="96"/>
      <c r="D25" s="95"/>
      <c r="E25" s="96"/>
    </row>
    <row r="26" spans="3:5" s="90" customFormat="1" ht="14.45" hidden="1" x14ac:dyDescent="0.3">
      <c r="C26" s="96"/>
      <c r="D26" s="95"/>
      <c r="E26" s="94"/>
    </row>
    <row r="27" spans="3:5" s="90" customFormat="1" ht="14.45" hidden="1" x14ac:dyDescent="0.3">
      <c r="C27" s="96"/>
      <c r="D27" s="95"/>
      <c r="E27" s="96"/>
    </row>
    <row r="28" spans="3:5" s="90" customFormat="1" ht="14.45" hidden="1" x14ac:dyDescent="0.3">
      <c r="C28" s="96"/>
      <c r="D28" s="95"/>
      <c r="E28" s="96"/>
    </row>
    <row r="29" spans="3:5" s="90" customFormat="1" ht="14.45" hidden="1" x14ac:dyDescent="0.3">
      <c r="C29" s="96"/>
      <c r="D29" s="95"/>
      <c r="E29" s="94"/>
    </row>
    <row r="30" spans="3:5" s="90" customFormat="1" ht="14.45" hidden="1" x14ac:dyDescent="0.3">
      <c r="C30" s="96"/>
      <c r="D30" s="95"/>
      <c r="E30" s="96"/>
    </row>
    <row r="31" spans="3:5" s="90" customFormat="1" ht="14.45" hidden="1" x14ac:dyDescent="0.3">
      <c r="C31" s="96"/>
      <c r="D31" s="95"/>
      <c r="E31" s="94"/>
    </row>
    <row r="32" spans="3:5" s="90" customFormat="1" ht="14.45" hidden="1" x14ac:dyDescent="0.3">
      <c r="C32" s="96"/>
      <c r="D32" s="95"/>
      <c r="E32" s="96"/>
    </row>
    <row r="33" spans="3:5" s="90" customFormat="1" ht="14.45" hidden="1" x14ac:dyDescent="0.3">
      <c r="C33" s="96"/>
      <c r="D33" s="95"/>
      <c r="E33" s="96"/>
    </row>
    <row r="34" spans="3:5" s="90" customFormat="1" ht="14.45" hidden="1" x14ac:dyDescent="0.3">
      <c r="C34" s="96"/>
      <c r="D34" s="95"/>
      <c r="E34" s="94"/>
    </row>
    <row r="35" spans="3:5" s="90" customFormat="1" ht="14.45" hidden="1" x14ac:dyDescent="0.3">
      <c r="C35" s="96"/>
      <c r="D35" s="95"/>
      <c r="E35" s="96"/>
    </row>
    <row r="36" spans="3:5" s="90" customFormat="1" ht="14.45" hidden="1" x14ac:dyDescent="0.3">
      <c r="C36" s="96"/>
      <c r="D36" s="95"/>
      <c r="E36" s="96"/>
    </row>
    <row r="37" spans="3:5" s="90" customFormat="1" ht="14.45" hidden="1" x14ac:dyDescent="0.3">
      <c r="C37" s="96"/>
      <c r="D37" s="95"/>
      <c r="E37" s="96"/>
    </row>
    <row r="38" spans="3:5" s="90" customFormat="1" ht="14.45" hidden="1" x14ac:dyDescent="0.3">
      <c r="C38" s="95"/>
      <c r="D38" s="95"/>
      <c r="E38" s="96"/>
    </row>
    <row r="39" spans="3:5" s="90" customFormat="1" ht="14.45" hidden="1" x14ac:dyDescent="0.3">
      <c r="C39" s="97"/>
    </row>
    <row r="40" spans="3:5" s="90" customFormat="1" ht="14.45" hidden="1" x14ac:dyDescent="0.3"/>
    <row r="41" spans="3:5" s="90" customFormat="1" hidden="1" x14ac:dyDescent="0.3">
      <c r="C41" s="55"/>
      <c r="D41" s="55"/>
      <c r="E41" s="55"/>
    </row>
    <row r="42" spans="3:5" s="90" customFormat="1" ht="14.45" hidden="1" x14ac:dyDescent="0.3">
      <c r="C42" s="91"/>
      <c r="D42" s="91"/>
      <c r="E42" s="91"/>
    </row>
    <row r="43" spans="3:5" s="90" customFormat="1" ht="14.45" hidden="1" x14ac:dyDescent="0.3">
      <c r="C43" s="96"/>
      <c r="D43" s="93"/>
      <c r="E43" s="94"/>
    </row>
    <row r="44" spans="3:5" s="90" customFormat="1" ht="14.45" hidden="1" x14ac:dyDescent="0.3">
      <c r="C44" s="96"/>
      <c r="D44" s="95"/>
      <c r="E44" s="96"/>
    </row>
    <row r="45" spans="3:5" s="90" customFormat="1" ht="14.45" hidden="1" x14ac:dyDescent="0.3">
      <c r="C45" s="96"/>
      <c r="D45" s="95"/>
      <c r="E45" s="96"/>
    </row>
    <row r="46" spans="3:5" s="90" customFormat="1" ht="14.45" hidden="1" x14ac:dyDescent="0.3">
      <c r="C46" s="96"/>
      <c r="D46" s="95"/>
      <c r="E46" s="94"/>
    </row>
    <row r="47" spans="3:5" s="90" customFormat="1" ht="14.45" hidden="1" x14ac:dyDescent="0.3">
      <c r="C47" s="96"/>
      <c r="D47" s="95"/>
      <c r="E47" s="96"/>
    </row>
    <row r="48" spans="3:5" s="90" customFormat="1" ht="14.45" hidden="1" x14ac:dyDescent="0.3">
      <c r="C48" s="96"/>
      <c r="D48" s="95"/>
      <c r="E48" s="94"/>
    </row>
    <row r="49" spans="3:5" s="90" customFormat="1" ht="14.45" hidden="1" x14ac:dyDescent="0.3">
      <c r="C49" s="96"/>
      <c r="D49" s="95"/>
      <c r="E49" s="96"/>
    </row>
    <row r="50" spans="3:5" s="90" customFormat="1" ht="14.45" hidden="1" x14ac:dyDescent="0.3">
      <c r="C50" s="96"/>
      <c r="D50" s="95"/>
      <c r="E50" s="94"/>
    </row>
    <row r="51" spans="3:5" s="90" customFormat="1" ht="14.45" hidden="1" x14ac:dyDescent="0.3">
      <c r="C51" s="96"/>
      <c r="D51" s="95"/>
      <c r="E51" s="96"/>
    </row>
    <row r="52" spans="3:5" s="90" customFormat="1" ht="14.45" hidden="1" x14ac:dyDescent="0.3">
      <c r="C52" s="96"/>
      <c r="D52" s="95"/>
      <c r="E52" s="96"/>
    </row>
    <row r="53" spans="3:5" s="90" customFormat="1" ht="14.45" hidden="1" x14ac:dyDescent="0.3">
      <c r="C53" s="96"/>
      <c r="D53" s="95"/>
      <c r="E53" s="94"/>
    </row>
    <row r="54" spans="3:5" s="90" customFormat="1" ht="14.45" hidden="1" x14ac:dyDescent="0.3">
      <c r="C54" s="96"/>
      <c r="D54" s="95"/>
      <c r="E54" s="96"/>
    </row>
    <row r="55" spans="3:5" s="90" customFormat="1" ht="14.45" hidden="1" x14ac:dyDescent="0.3">
      <c r="C55" s="96"/>
      <c r="D55" s="95"/>
      <c r="E55" s="94"/>
    </row>
    <row r="56" spans="3:5" s="90" customFormat="1" ht="14.45" hidden="1" x14ac:dyDescent="0.3">
      <c r="C56" s="96"/>
      <c r="D56" s="95"/>
      <c r="E56" s="96"/>
    </row>
    <row r="57" spans="3:5" s="90" customFormat="1" ht="14.45" hidden="1" x14ac:dyDescent="0.3">
      <c r="C57" s="96"/>
      <c r="D57" s="95"/>
      <c r="E57" s="96"/>
    </row>
    <row r="58" spans="3:5" s="90" customFormat="1" ht="14.45" hidden="1" x14ac:dyDescent="0.3">
      <c r="C58" s="96"/>
      <c r="D58" s="95"/>
      <c r="E58" s="94"/>
    </row>
    <row r="59" spans="3:5" s="90" customFormat="1" ht="14.45" hidden="1" x14ac:dyDescent="0.3">
      <c r="C59" s="96"/>
      <c r="D59" s="95"/>
      <c r="E59" s="96"/>
    </row>
    <row r="60" spans="3:5" s="90" customFormat="1" ht="14.45" hidden="1" x14ac:dyDescent="0.3">
      <c r="C60" s="96"/>
      <c r="D60" s="95"/>
      <c r="E60" s="96"/>
    </row>
    <row r="61" spans="3:5" s="90" customFormat="1" ht="14.45" hidden="1" x14ac:dyDescent="0.3">
      <c r="C61" s="96"/>
      <c r="D61" s="95"/>
      <c r="E61" s="96"/>
    </row>
    <row r="62" spans="3:5" s="90" customFormat="1" ht="14.45" hidden="1" x14ac:dyDescent="0.3">
      <c r="C62" s="95"/>
      <c r="D62" s="95"/>
      <c r="E62" s="96"/>
    </row>
    <row r="63" spans="3:5" s="90" customFormat="1" ht="14.45" hidden="1" x14ac:dyDescent="0.3">
      <c r="C63" s="97"/>
    </row>
    <row r="64" spans="3:5" s="90" customFormat="1" ht="14.45" hidden="1" x14ac:dyDescent="0.3"/>
    <row r="65" s="90" customFormat="1" ht="14.45" hidden="1" x14ac:dyDescent="0.3"/>
    <row r="66" ht="15" hidden="1" customHeight="1" x14ac:dyDescent="0.3"/>
    <row r="67" ht="15" hidden="1" customHeight="1" x14ac:dyDescent="0.3"/>
    <row r="68" ht="15" hidden="1" customHeight="1" x14ac:dyDescent="0.3"/>
    <row r="69" ht="15" hidden="1" customHeight="1" x14ac:dyDescent="0.3"/>
    <row r="70" ht="15" hidden="1" customHeight="1" x14ac:dyDescent="0.3"/>
    <row r="71" ht="15" hidden="1" customHeight="1" x14ac:dyDescent="0.3"/>
    <row r="72" ht="15" hidden="1" customHeight="1" x14ac:dyDescent="0.3"/>
    <row r="73" ht="15" hidden="1" customHeight="1" x14ac:dyDescent="0.3"/>
    <row r="74" ht="15" hidden="1" customHeight="1" x14ac:dyDescent="0.3"/>
    <row r="75" ht="15" hidden="1" customHeight="1" x14ac:dyDescent="0.3"/>
    <row r="76" ht="15" hidden="1" customHeight="1" x14ac:dyDescent="0.3"/>
    <row r="77" ht="15" hidden="1" customHeight="1" x14ac:dyDescent="0.3"/>
    <row r="78" ht="15" hidden="1" customHeight="1" x14ac:dyDescent="0.3"/>
    <row r="79" ht="15" hidden="1" customHeight="1" x14ac:dyDescent="0.3"/>
    <row r="80" ht="15" hidden="1" customHeight="1" x14ac:dyDescent="0.3"/>
    <row r="81" ht="15" hidden="1" customHeight="1" x14ac:dyDescent="0.3"/>
    <row r="82" ht="15" hidden="1" customHeight="1" x14ac:dyDescent="0.3"/>
    <row r="83" ht="15" hidden="1" customHeight="1" x14ac:dyDescent="0.3"/>
    <row r="84" ht="15" hidden="1" customHeight="1" x14ac:dyDescent="0.3"/>
  </sheetData>
  <mergeCells count="1">
    <mergeCell ref="C5:D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311"/>
  <sheetViews>
    <sheetView zoomScale="80" zoomScaleNormal="80" workbookViewId="0">
      <selection activeCell="E9" sqref="E9"/>
    </sheetView>
  </sheetViews>
  <sheetFormatPr defaultColWidth="0" defaultRowHeight="15" zeroHeight="1" x14ac:dyDescent="0.25"/>
  <cols>
    <col min="1" max="30" width="9.140625" customWidth="1"/>
    <col min="31" max="16384" width="9.140625" hidden="1"/>
  </cols>
  <sheetData>
    <row r="1" spans="2:28" ht="14.45" x14ac:dyDescent="0.3"/>
    <row r="2" spans="2:28" ht="14.45" x14ac:dyDescent="0.3"/>
    <row r="3" spans="2:28" ht="14.45" x14ac:dyDescent="0.3"/>
    <row r="4" spans="2:28" ht="14.45" x14ac:dyDescent="0.3"/>
    <row r="5" spans="2:28" ht="14.45" x14ac:dyDescent="0.3"/>
    <row r="6" spans="2:28" ht="14.45" x14ac:dyDescent="0.3"/>
    <row r="7" spans="2:28" x14ac:dyDescent="0.3">
      <c r="B7" s="139"/>
      <c r="C7" s="138"/>
      <c r="D7" s="138"/>
      <c r="E7" s="159" t="s">
        <v>318</v>
      </c>
      <c r="F7" s="138"/>
      <c r="G7" s="138"/>
      <c r="H7" s="140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</row>
    <row r="8" spans="2:28" ht="14.45" x14ac:dyDescent="0.3">
      <c r="B8" s="14" t="s">
        <v>162</v>
      </c>
      <c r="C8" s="14" t="s">
        <v>0</v>
      </c>
      <c r="D8" s="14" t="s">
        <v>176</v>
      </c>
      <c r="E8" s="141">
        <v>0</v>
      </c>
      <c r="F8" s="142">
        <v>4.1666666666666664E-2</v>
      </c>
      <c r="G8" s="142">
        <v>8.3333333333333301E-2</v>
      </c>
      <c r="H8" s="142">
        <v>0.125</v>
      </c>
      <c r="I8" s="143">
        <v>0.16666666666666699</v>
      </c>
      <c r="J8" s="143">
        <v>0.20833333333333301</v>
      </c>
      <c r="K8" s="143">
        <v>0.25</v>
      </c>
      <c r="L8" s="143">
        <v>0.29166666666666702</v>
      </c>
      <c r="M8" s="143">
        <v>0.33333333333333298</v>
      </c>
      <c r="N8" s="143">
        <v>0.375</v>
      </c>
      <c r="O8" s="143">
        <v>0.41666666666666702</v>
      </c>
      <c r="P8" s="143">
        <v>0.45833333333333298</v>
      </c>
      <c r="Q8" s="143">
        <v>0.5</v>
      </c>
      <c r="R8" s="143">
        <v>0.54166666666666696</v>
      </c>
      <c r="S8" s="143">
        <v>0.58333333333333304</v>
      </c>
      <c r="T8" s="143">
        <v>0.625</v>
      </c>
      <c r="U8" s="143">
        <v>0.66666666666666696</v>
      </c>
      <c r="V8" s="143">
        <v>0.70833333333333304</v>
      </c>
      <c r="W8" s="143">
        <v>0.75</v>
      </c>
      <c r="X8" s="143">
        <v>0.79166666666666696</v>
      </c>
      <c r="Y8" s="143">
        <v>0.83333333333333304</v>
      </c>
      <c r="Z8" s="143">
        <v>0.875</v>
      </c>
      <c r="AA8" s="143">
        <v>0.91666666666666696</v>
      </c>
      <c r="AB8" s="143">
        <v>0.95833333333333304</v>
      </c>
    </row>
    <row r="9" spans="2:28" ht="14.45" x14ac:dyDescent="0.3">
      <c r="B9" s="133">
        <v>2021</v>
      </c>
      <c r="C9" s="134" t="s">
        <v>163</v>
      </c>
      <c r="D9" s="134">
        <v>0</v>
      </c>
      <c r="E9" s="285">
        <v>0</v>
      </c>
      <c r="F9" s="286">
        <v>0</v>
      </c>
      <c r="G9" s="286">
        <v>0</v>
      </c>
      <c r="H9" s="286">
        <v>0</v>
      </c>
      <c r="I9" s="286">
        <v>0</v>
      </c>
      <c r="J9" s="286">
        <v>0</v>
      </c>
      <c r="K9" s="286">
        <v>0</v>
      </c>
      <c r="L9" s="286">
        <v>10</v>
      </c>
      <c r="M9" s="286">
        <v>10</v>
      </c>
      <c r="N9" s="286">
        <v>10</v>
      </c>
      <c r="O9" s="286">
        <v>10</v>
      </c>
      <c r="P9" s="286">
        <v>10</v>
      </c>
      <c r="Q9" s="286">
        <v>10</v>
      </c>
      <c r="R9" s="286">
        <v>10</v>
      </c>
      <c r="S9" s="286">
        <v>10</v>
      </c>
      <c r="T9" s="286">
        <v>10</v>
      </c>
      <c r="U9" s="286">
        <v>10</v>
      </c>
      <c r="V9" s="286">
        <v>10</v>
      </c>
      <c r="W9" s="286">
        <v>0</v>
      </c>
      <c r="X9" s="286">
        <v>0</v>
      </c>
      <c r="Y9" s="286">
        <v>0</v>
      </c>
      <c r="Z9" s="286">
        <v>0</v>
      </c>
      <c r="AA9" s="286">
        <v>0</v>
      </c>
      <c r="AB9" s="286">
        <v>0</v>
      </c>
    </row>
    <row r="10" spans="2:28" ht="14.45" x14ac:dyDescent="0.3">
      <c r="B10" s="132">
        <v>2021</v>
      </c>
      <c r="C10" s="14" t="s">
        <v>164</v>
      </c>
      <c r="D10" s="14">
        <f xml:space="preserve"> D9 + 1</f>
        <v>1</v>
      </c>
      <c r="E10" s="287">
        <v>0</v>
      </c>
      <c r="F10" s="288">
        <v>0</v>
      </c>
      <c r="G10" s="288">
        <v>0</v>
      </c>
      <c r="H10" s="288">
        <v>0</v>
      </c>
      <c r="I10" s="288">
        <v>0</v>
      </c>
      <c r="J10" s="288">
        <v>0</v>
      </c>
      <c r="K10" s="288">
        <v>0</v>
      </c>
      <c r="L10" s="288">
        <v>10</v>
      </c>
      <c r="M10" s="288">
        <v>10</v>
      </c>
      <c r="N10" s="288">
        <v>10</v>
      </c>
      <c r="O10" s="288">
        <v>10</v>
      </c>
      <c r="P10" s="288">
        <v>10</v>
      </c>
      <c r="Q10" s="288">
        <v>10</v>
      </c>
      <c r="R10" s="288">
        <v>10</v>
      </c>
      <c r="S10" s="288">
        <v>10</v>
      </c>
      <c r="T10" s="288">
        <v>10</v>
      </c>
      <c r="U10" s="288">
        <v>10</v>
      </c>
      <c r="V10" s="288">
        <v>10</v>
      </c>
      <c r="W10" s="288">
        <v>0</v>
      </c>
      <c r="X10" s="288">
        <v>0</v>
      </c>
      <c r="Y10" s="288">
        <v>0</v>
      </c>
      <c r="Z10" s="288">
        <v>0</v>
      </c>
      <c r="AA10" s="288">
        <v>0</v>
      </c>
      <c r="AB10" s="288">
        <v>0</v>
      </c>
    </row>
    <row r="11" spans="2:28" ht="14.45" x14ac:dyDescent="0.3">
      <c r="B11" s="132">
        <v>2021</v>
      </c>
      <c r="C11" s="14" t="s">
        <v>165</v>
      </c>
      <c r="D11" s="14">
        <f t="shared" ref="D11:D74" si="0" xml:space="preserve"> D10 + 1</f>
        <v>2</v>
      </c>
      <c r="E11" s="287">
        <v>0</v>
      </c>
      <c r="F11" s="288">
        <v>0</v>
      </c>
      <c r="G11" s="288">
        <v>0</v>
      </c>
      <c r="H11" s="288">
        <v>0</v>
      </c>
      <c r="I11" s="288">
        <v>0</v>
      </c>
      <c r="J11" s="288">
        <v>0</v>
      </c>
      <c r="K11" s="288">
        <v>0</v>
      </c>
      <c r="L11" s="288">
        <v>10</v>
      </c>
      <c r="M11" s="288">
        <v>10</v>
      </c>
      <c r="N11" s="288">
        <v>10</v>
      </c>
      <c r="O11" s="288">
        <v>10</v>
      </c>
      <c r="P11" s="288">
        <v>10</v>
      </c>
      <c r="Q11" s="288">
        <v>10</v>
      </c>
      <c r="R11" s="288">
        <v>10</v>
      </c>
      <c r="S11" s="288">
        <v>10</v>
      </c>
      <c r="T11" s="288">
        <v>10</v>
      </c>
      <c r="U11" s="288">
        <v>10</v>
      </c>
      <c r="V11" s="288">
        <v>10</v>
      </c>
      <c r="W11" s="288">
        <v>0</v>
      </c>
      <c r="X11" s="288">
        <v>0</v>
      </c>
      <c r="Y11" s="288">
        <v>0</v>
      </c>
      <c r="Z11" s="288">
        <v>0</v>
      </c>
      <c r="AA11" s="288">
        <v>0</v>
      </c>
      <c r="AB11" s="288">
        <v>0</v>
      </c>
    </row>
    <row r="12" spans="2:28" ht="14.45" x14ac:dyDescent="0.3">
      <c r="B12" s="132">
        <v>2021</v>
      </c>
      <c r="C12" s="14" t="s">
        <v>166</v>
      </c>
      <c r="D12" s="14">
        <f t="shared" si="0"/>
        <v>3</v>
      </c>
      <c r="E12" s="287">
        <v>0</v>
      </c>
      <c r="F12" s="288">
        <v>0</v>
      </c>
      <c r="G12" s="288">
        <v>0</v>
      </c>
      <c r="H12" s="288">
        <v>0</v>
      </c>
      <c r="I12" s="288">
        <v>0</v>
      </c>
      <c r="J12" s="288">
        <v>0</v>
      </c>
      <c r="K12" s="288">
        <v>0</v>
      </c>
      <c r="L12" s="288">
        <v>10</v>
      </c>
      <c r="M12" s="288">
        <v>10</v>
      </c>
      <c r="N12" s="288">
        <v>10</v>
      </c>
      <c r="O12" s="288">
        <v>10</v>
      </c>
      <c r="P12" s="288">
        <v>10</v>
      </c>
      <c r="Q12" s="288">
        <v>10</v>
      </c>
      <c r="R12" s="288">
        <v>10</v>
      </c>
      <c r="S12" s="288">
        <v>10</v>
      </c>
      <c r="T12" s="288">
        <v>10</v>
      </c>
      <c r="U12" s="288">
        <v>10</v>
      </c>
      <c r="V12" s="288">
        <v>10</v>
      </c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>
        <v>0</v>
      </c>
    </row>
    <row r="13" spans="2:28" ht="14.45" x14ac:dyDescent="0.3">
      <c r="B13" s="132">
        <v>2021</v>
      </c>
      <c r="C13" s="14" t="s">
        <v>10</v>
      </c>
      <c r="D13" s="14">
        <f t="shared" si="0"/>
        <v>4</v>
      </c>
      <c r="E13" s="287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8">
        <v>10</v>
      </c>
      <c r="M13" s="288">
        <v>10</v>
      </c>
      <c r="N13" s="288">
        <v>10</v>
      </c>
      <c r="O13" s="288">
        <v>10</v>
      </c>
      <c r="P13" s="288">
        <v>10</v>
      </c>
      <c r="Q13" s="288">
        <v>10</v>
      </c>
      <c r="R13" s="288">
        <v>10</v>
      </c>
      <c r="S13" s="288">
        <v>10</v>
      </c>
      <c r="T13" s="288">
        <v>10</v>
      </c>
      <c r="U13" s="288">
        <v>10</v>
      </c>
      <c r="V13" s="288">
        <v>10</v>
      </c>
      <c r="W13" s="288">
        <v>0</v>
      </c>
      <c r="X13" s="288">
        <v>0</v>
      </c>
      <c r="Y13" s="288">
        <v>0</v>
      </c>
      <c r="Z13" s="288">
        <v>0</v>
      </c>
      <c r="AA13" s="288">
        <v>0</v>
      </c>
      <c r="AB13" s="288">
        <v>0</v>
      </c>
    </row>
    <row r="14" spans="2:28" ht="14.45" x14ac:dyDescent="0.3">
      <c r="B14" s="132">
        <v>2021</v>
      </c>
      <c r="C14" s="14" t="s">
        <v>167</v>
      </c>
      <c r="D14" s="14">
        <f t="shared" si="0"/>
        <v>5</v>
      </c>
      <c r="E14" s="287">
        <v>0</v>
      </c>
      <c r="F14" s="288">
        <v>0</v>
      </c>
      <c r="G14" s="288">
        <v>0</v>
      </c>
      <c r="H14" s="288">
        <v>0</v>
      </c>
      <c r="I14" s="288">
        <v>0</v>
      </c>
      <c r="J14" s="288">
        <v>0</v>
      </c>
      <c r="K14" s="288">
        <v>0</v>
      </c>
      <c r="L14" s="288">
        <v>10</v>
      </c>
      <c r="M14" s="288">
        <v>10</v>
      </c>
      <c r="N14" s="288">
        <v>10</v>
      </c>
      <c r="O14" s="288">
        <v>10</v>
      </c>
      <c r="P14" s="288">
        <v>10</v>
      </c>
      <c r="Q14" s="288">
        <v>10</v>
      </c>
      <c r="R14" s="288">
        <v>10</v>
      </c>
      <c r="S14" s="288">
        <v>10</v>
      </c>
      <c r="T14" s="288">
        <v>10</v>
      </c>
      <c r="U14" s="288">
        <v>10</v>
      </c>
      <c r="V14" s="288">
        <v>10</v>
      </c>
      <c r="W14" s="288">
        <v>0</v>
      </c>
      <c r="X14" s="288">
        <v>0</v>
      </c>
      <c r="Y14" s="288">
        <v>0</v>
      </c>
      <c r="Z14" s="288">
        <v>0</v>
      </c>
      <c r="AA14" s="288">
        <v>0</v>
      </c>
      <c r="AB14" s="288">
        <v>0</v>
      </c>
    </row>
    <row r="15" spans="2:28" ht="14.45" x14ac:dyDescent="0.3">
      <c r="B15" s="132">
        <v>2021</v>
      </c>
      <c r="C15" s="14" t="s">
        <v>168</v>
      </c>
      <c r="D15" s="14">
        <f t="shared" si="0"/>
        <v>6</v>
      </c>
      <c r="E15" s="287">
        <v>0</v>
      </c>
      <c r="F15" s="288">
        <v>0</v>
      </c>
      <c r="G15" s="288">
        <v>0</v>
      </c>
      <c r="H15" s="288">
        <v>0</v>
      </c>
      <c r="I15" s="288">
        <v>0</v>
      </c>
      <c r="J15" s="288">
        <v>0</v>
      </c>
      <c r="K15" s="288">
        <v>0</v>
      </c>
      <c r="L15" s="288">
        <v>10</v>
      </c>
      <c r="M15" s="288">
        <v>10</v>
      </c>
      <c r="N15" s="288">
        <v>10</v>
      </c>
      <c r="O15" s="288">
        <v>10</v>
      </c>
      <c r="P15" s="288">
        <v>10</v>
      </c>
      <c r="Q15" s="288">
        <v>10</v>
      </c>
      <c r="R15" s="288">
        <v>10</v>
      </c>
      <c r="S15" s="288">
        <v>10</v>
      </c>
      <c r="T15" s="288">
        <v>10</v>
      </c>
      <c r="U15" s="288">
        <v>10</v>
      </c>
      <c r="V15" s="288">
        <v>10</v>
      </c>
      <c r="W15" s="288">
        <v>0</v>
      </c>
      <c r="X15" s="288">
        <v>0</v>
      </c>
      <c r="Y15" s="288">
        <v>0</v>
      </c>
      <c r="Z15" s="288">
        <v>0</v>
      </c>
      <c r="AA15" s="288">
        <v>0</v>
      </c>
      <c r="AB15" s="288">
        <v>0</v>
      </c>
    </row>
    <row r="16" spans="2:28" ht="14.45" x14ac:dyDescent="0.3">
      <c r="B16" s="132">
        <v>2021</v>
      </c>
      <c r="C16" s="14" t="s">
        <v>169</v>
      </c>
      <c r="D16" s="14">
        <f t="shared" si="0"/>
        <v>7</v>
      </c>
      <c r="E16" s="287">
        <v>0</v>
      </c>
      <c r="F16" s="288">
        <v>0</v>
      </c>
      <c r="G16" s="288">
        <v>0</v>
      </c>
      <c r="H16" s="288">
        <v>0</v>
      </c>
      <c r="I16" s="288">
        <v>0</v>
      </c>
      <c r="J16" s="288">
        <v>0</v>
      </c>
      <c r="K16" s="288">
        <v>0</v>
      </c>
      <c r="L16" s="288">
        <v>10</v>
      </c>
      <c r="M16" s="288">
        <v>10</v>
      </c>
      <c r="N16" s="288">
        <v>10</v>
      </c>
      <c r="O16" s="288">
        <v>10</v>
      </c>
      <c r="P16" s="288">
        <v>10</v>
      </c>
      <c r="Q16" s="288">
        <v>10</v>
      </c>
      <c r="R16" s="288">
        <v>10</v>
      </c>
      <c r="S16" s="288">
        <v>10</v>
      </c>
      <c r="T16" s="288">
        <v>10</v>
      </c>
      <c r="U16" s="288">
        <v>10</v>
      </c>
      <c r="V16" s="288">
        <v>10</v>
      </c>
      <c r="W16" s="288">
        <v>0</v>
      </c>
      <c r="X16" s="288">
        <v>0</v>
      </c>
      <c r="Y16" s="288">
        <v>0</v>
      </c>
      <c r="Z16" s="288">
        <v>0</v>
      </c>
      <c r="AA16" s="288">
        <v>0</v>
      </c>
      <c r="AB16" s="288">
        <v>0</v>
      </c>
    </row>
    <row r="17" spans="2:28" ht="14.45" x14ac:dyDescent="0.3">
      <c r="B17" s="132">
        <v>2021</v>
      </c>
      <c r="C17" s="14" t="s">
        <v>170</v>
      </c>
      <c r="D17" s="14">
        <f t="shared" si="0"/>
        <v>8</v>
      </c>
      <c r="E17" s="287">
        <v>0</v>
      </c>
      <c r="F17" s="288"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10</v>
      </c>
      <c r="M17" s="288">
        <v>10</v>
      </c>
      <c r="N17" s="288">
        <v>10</v>
      </c>
      <c r="O17" s="288">
        <v>10</v>
      </c>
      <c r="P17" s="288">
        <v>10</v>
      </c>
      <c r="Q17" s="288">
        <v>10</v>
      </c>
      <c r="R17" s="288">
        <v>10</v>
      </c>
      <c r="S17" s="288">
        <v>10</v>
      </c>
      <c r="T17" s="288">
        <v>10</v>
      </c>
      <c r="U17" s="288">
        <v>10</v>
      </c>
      <c r="V17" s="288">
        <v>10</v>
      </c>
      <c r="W17" s="288">
        <v>0</v>
      </c>
      <c r="X17" s="288">
        <v>0</v>
      </c>
      <c r="Y17" s="288">
        <v>0</v>
      </c>
      <c r="Z17" s="288">
        <v>0</v>
      </c>
      <c r="AA17" s="288">
        <v>0</v>
      </c>
      <c r="AB17" s="288">
        <v>0</v>
      </c>
    </row>
    <row r="18" spans="2:28" ht="14.45" x14ac:dyDescent="0.3">
      <c r="B18" s="132">
        <v>2021</v>
      </c>
      <c r="C18" s="14" t="s">
        <v>171</v>
      </c>
      <c r="D18" s="14">
        <f t="shared" si="0"/>
        <v>9</v>
      </c>
      <c r="E18" s="287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8">
        <v>0</v>
      </c>
      <c r="L18" s="288">
        <v>10</v>
      </c>
      <c r="M18" s="288">
        <v>10</v>
      </c>
      <c r="N18" s="288">
        <v>10</v>
      </c>
      <c r="O18" s="288">
        <v>10</v>
      </c>
      <c r="P18" s="288">
        <v>10</v>
      </c>
      <c r="Q18" s="288">
        <v>10</v>
      </c>
      <c r="R18" s="288">
        <v>10</v>
      </c>
      <c r="S18" s="288">
        <v>10</v>
      </c>
      <c r="T18" s="288">
        <v>10</v>
      </c>
      <c r="U18" s="288">
        <v>10</v>
      </c>
      <c r="V18" s="288">
        <v>10</v>
      </c>
      <c r="W18" s="288">
        <v>0</v>
      </c>
      <c r="X18" s="288">
        <v>0</v>
      </c>
      <c r="Y18" s="288">
        <v>0</v>
      </c>
      <c r="Z18" s="288">
        <v>0</v>
      </c>
      <c r="AA18" s="288">
        <v>0</v>
      </c>
      <c r="AB18" s="288">
        <v>0</v>
      </c>
    </row>
    <row r="19" spans="2:28" ht="14.45" x14ac:dyDescent="0.3">
      <c r="B19" s="132">
        <v>2021</v>
      </c>
      <c r="C19" s="14" t="s">
        <v>172</v>
      </c>
      <c r="D19" s="14">
        <f t="shared" si="0"/>
        <v>10</v>
      </c>
      <c r="E19" s="287">
        <v>0</v>
      </c>
      <c r="F19" s="289">
        <v>0</v>
      </c>
      <c r="G19" s="289">
        <v>0</v>
      </c>
      <c r="H19" s="289">
        <v>0</v>
      </c>
      <c r="I19" s="289">
        <v>0</v>
      </c>
      <c r="J19" s="289">
        <v>0</v>
      </c>
      <c r="K19" s="289">
        <v>0</v>
      </c>
      <c r="L19" s="289">
        <v>10</v>
      </c>
      <c r="M19" s="289">
        <v>10</v>
      </c>
      <c r="N19" s="289">
        <v>10</v>
      </c>
      <c r="O19" s="289">
        <v>10</v>
      </c>
      <c r="P19" s="289">
        <v>10</v>
      </c>
      <c r="Q19" s="289">
        <v>10</v>
      </c>
      <c r="R19" s="289">
        <v>10</v>
      </c>
      <c r="S19" s="289">
        <v>10</v>
      </c>
      <c r="T19" s="289">
        <v>10</v>
      </c>
      <c r="U19" s="289">
        <v>10</v>
      </c>
      <c r="V19" s="289">
        <v>10</v>
      </c>
      <c r="W19" s="289">
        <v>0</v>
      </c>
      <c r="X19" s="289">
        <v>0</v>
      </c>
      <c r="Y19" s="289">
        <v>0</v>
      </c>
      <c r="Z19" s="289">
        <v>0</v>
      </c>
      <c r="AA19" s="289">
        <v>0</v>
      </c>
      <c r="AB19" s="289">
        <v>0</v>
      </c>
    </row>
    <row r="20" spans="2:28" ht="14.45" x14ac:dyDescent="0.3">
      <c r="B20" s="132">
        <v>2021</v>
      </c>
      <c r="C20" s="14" t="s">
        <v>173</v>
      </c>
      <c r="D20" s="14">
        <f t="shared" si="0"/>
        <v>11</v>
      </c>
      <c r="E20" s="287">
        <v>0</v>
      </c>
      <c r="F20" s="289">
        <v>0</v>
      </c>
      <c r="G20" s="289">
        <v>0</v>
      </c>
      <c r="H20" s="289">
        <v>0</v>
      </c>
      <c r="I20" s="289">
        <v>0</v>
      </c>
      <c r="J20" s="289">
        <v>0</v>
      </c>
      <c r="K20" s="289">
        <v>0</v>
      </c>
      <c r="L20" s="289">
        <v>10</v>
      </c>
      <c r="M20" s="289">
        <v>10</v>
      </c>
      <c r="N20" s="289">
        <v>10</v>
      </c>
      <c r="O20" s="289">
        <v>10</v>
      </c>
      <c r="P20" s="289">
        <v>10</v>
      </c>
      <c r="Q20" s="289">
        <v>10</v>
      </c>
      <c r="R20" s="289">
        <v>10</v>
      </c>
      <c r="S20" s="289">
        <v>10</v>
      </c>
      <c r="T20" s="289">
        <v>10</v>
      </c>
      <c r="U20" s="289">
        <v>10</v>
      </c>
      <c r="V20" s="289">
        <v>10</v>
      </c>
      <c r="W20" s="289">
        <v>0</v>
      </c>
      <c r="X20" s="289">
        <v>0</v>
      </c>
      <c r="Y20" s="289">
        <v>0</v>
      </c>
      <c r="Z20" s="289">
        <v>0</v>
      </c>
      <c r="AA20" s="289">
        <v>0</v>
      </c>
      <c r="AB20" s="289">
        <v>0</v>
      </c>
    </row>
    <row r="21" spans="2:28" x14ac:dyDescent="0.25">
      <c r="B21" s="132">
        <v>2022</v>
      </c>
      <c r="C21" s="14" t="s">
        <v>163</v>
      </c>
      <c r="D21" s="14">
        <f t="shared" si="0"/>
        <v>12</v>
      </c>
      <c r="E21" s="287">
        <v>0</v>
      </c>
      <c r="F21" s="289">
        <v>0</v>
      </c>
      <c r="G21" s="289">
        <v>0</v>
      </c>
      <c r="H21" s="289">
        <v>0</v>
      </c>
      <c r="I21" s="289">
        <v>0</v>
      </c>
      <c r="J21" s="289">
        <v>0</v>
      </c>
      <c r="K21" s="289">
        <v>0</v>
      </c>
      <c r="L21" s="289">
        <v>10</v>
      </c>
      <c r="M21" s="289">
        <v>10</v>
      </c>
      <c r="N21" s="289">
        <v>10</v>
      </c>
      <c r="O21" s="289">
        <v>10</v>
      </c>
      <c r="P21" s="289">
        <v>10</v>
      </c>
      <c r="Q21" s="289">
        <v>10</v>
      </c>
      <c r="R21" s="289">
        <v>10</v>
      </c>
      <c r="S21" s="289">
        <v>10</v>
      </c>
      <c r="T21" s="289">
        <v>10</v>
      </c>
      <c r="U21" s="289">
        <v>10</v>
      </c>
      <c r="V21" s="289">
        <v>10</v>
      </c>
      <c r="W21" s="289">
        <v>0</v>
      </c>
      <c r="X21" s="289">
        <v>0</v>
      </c>
      <c r="Y21" s="289">
        <v>0</v>
      </c>
      <c r="Z21" s="289">
        <v>0</v>
      </c>
      <c r="AA21" s="289">
        <v>0</v>
      </c>
      <c r="AB21" s="289">
        <v>0</v>
      </c>
    </row>
    <row r="22" spans="2:28" x14ac:dyDescent="0.25">
      <c r="B22" s="132">
        <v>2022</v>
      </c>
      <c r="C22" s="14" t="s">
        <v>164</v>
      </c>
      <c r="D22" s="14">
        <f t="shared" si="0"/>
        <v>13</v>
      </c>
      <c r="E22" s="287">
        <v>0</v>
      </c>
      <c r="F22" s="289">
        <v>0</v>
      </c>
      <c r="G22" s="289">
        <v>0</v>
      </c>
      <c r="H22" s="289">
        <v>0</v>
      </c>
      <c r="I22" s="289">
        <v>0</v>
      </c>
      <c r="J22" s="289">
        <v>0</v>
      </c>
      <c r="K22" s="289">
        <v>0</v>
      </c>
      <c r="L22" s="289">
        <v>10</v>
      </c>
      <c r="M22" s="289">
        <v>10</v>
      </c>
      <c r="N22" s="289">
        <v>10</v>
      </c>
      <c r="O22" s="289">
        <v>10</v>
      </c>
      <c r="P22" s="289">
        <v>10</v>
      </c>
      <c r="Q22" s="289">
        <v>10</v>
      </c>
      <c r="R22" s="289">
        <v>10</v>
      </c>
      <c r="S22" s="289">
        <v>10</v>
      </c>
      <c r="T22" s="289">
        <v>10</v>
      </c>
      <c r="U22" s="289">
        <v>10</v>
      </c>
      <c r="V22" s="289">
        <v>10</v>
      </c>
      <c r="W22" s="289">
        <v>0</v>
      </c>
      <c r="X22" s="289">
        <v>0</v>
      </c>
      <c r="Y22" s="289">
        <v>0</v>
      </c>
      <c r="Z22" s="289">
        <v>0</v>
      </c>
      <c r="AA22" s="289">
        <v>0</v>
      </c>
      <c r="AB22" s="289">
        <v>0</v>
      </c>
    </row>
    <row r="23" spans="2:28" x14ac:dyDescent="0.25">
      <c r="B23" s="132">
        <v>2022</v>
      </c>
      <c r="C23" s="14" t="s">
        <v>165</v>
      </c>
      <c r="D23" s="14">
        <f t="shared" si="0"/>
        <v>14</v>
      </c>
      <c r="E23" s="287">
        <v>0</v>
      </c>
      <c r="F23" s="289">
        <v>0</v>
      </c>
      <c r="G23" s="289">
        <v>0</v>
      </c>
      <c r="H23" s="289">
        <v>0</v>
      </c>
      <c r="I23" s="289">
        <v>0</v>
      </c>
      <c r="J23" s="289">
        <v>0</v>
      </c>
      <c r="K23" s="289">
        <v>0</v>
      </c>
      <c r="L23" s="289">
        <v>10</v>
      </c>
      <c r="M23" s="289">
        <v>10</v>
      </c>
      <c r="N23" s="289">
        <v>10</v>
      </c>
      <c r="O23" s="289">
        <v>10</v>
      </c>
      <c r="P23" s="289">
        <v>10</v>
      </c>
      <c r="Q23" s="289">
        <v>10</v>
      </c>
      <c r="R23" s="289">
        <v>10</v>
      </c>
      <c r="S23" s="289">
        <v>10</v>
      </c>
      <c r="T23" s="289">
        <v>10</v>
      </c>
      <c r="U23" s="289">
        <v>10</v>
      </c>
      <c r="V23" s="289">
        <v>10</v>
      </c>
      <c r="W23" s="289">
        <v>0</v>
      </c>
      <c r="X23" s="289">
        <v>0</v>
      </c>
      <c r="Y23" s="289">
        <v>0</v>
      </c>
      <c r="Z23" s="289">
        <v>0</v>
      </c>
      <c r="AA23" s="289">
        <v>0</v>
      </c>
      <c r="AB23" s="289">
        <v>0</v>
      </c>
    </row>
    <row r="24" spans="2:28" x14ac:dyDescent="0.25">
      <c r="B24" s="132">
        <v>2022</v>
      </c>
      <c r="C24" s="14" t="s">
        <v>166</v>
      </c>
      <c r="D24" s="14">
        <f t="shared" si="0"/>
        <v>15</v>
      </c>
      <c r="E24" s="287">
        <v>0</v>
      </c>
      <c r="F24" s="289">
        <v>0</v>
      </c>
      <c r="G24" s="289">
        <v>0</v>
      </c>
      <c r="H24" s="289">
        <v>0</v>
      </c>
      <c r="I24" s="289">
        <v>0</v>
      </c>
      <c r="J24" s="289">
        <v>0</v>
      </c>
      <c r="K24" s="289">
        <v>0</v>
      </c>
      <c r="L24" s="289">
        <v>10</v>
      </c>
      <c r="M24" s="289">
        <v>10</v>
      </c>
      <c r="N24" s="289">
        <v>10</v>
      </c>
      <c r="O24" s="289">
        <v>10</v>
      </c>
      <c r="P24" s="289">
        <v>10</v>
      </c>
      <c r="Q24" s="289">
        <v>10</v>
      </c>
      <c r="R24" s="289">
        <v>10</v>
      </c>
      <c r="S24" s="289">
        <v>10</v>
      </c>
      <c r="T24" s="289">
        <v>10</v>
      </c>
      <c r="U24" s="289">
        <v>10</v>
      </c>
      <c r="V24" s="289">
        <v>10</v>
      </c>
      <c r="W24" s="289">
        <v>0</v>
      </c>
      <c r="X24" s="289">
        <v>0</v>
      </c>
      <c r="Y24" s="289">
        <v>0</v>
      </c>
      <c r="Z24" s="289">
        <v>0</v>
      </c>
      <c r="AA24" s="289">
        <v>0</v>
      </c>
      <c r="AB24" s="289">
        <v>0</v>
      </c>
    </row>
    <row r="25" spans="2:28" x14ac:dyDescent="0.25">
      <c r="B25" s="132">
        <v>2022</v>
      </c>
      <c r="C25" s="14" t="s">
        <v>10</v>
      </c>
      <c r="D25" s="14">
        <f t="shared" si="0"/>
        <v>16</v>
      </c>
      <c r="E25" s="287">
        <v>0</v>
      </c>
      <c r="F25" s="289">
        <v>0</v>
      </c>
      <c r="G25" s="289">
        <v>0</v>
      </c>
      <c r="H25" s="289">
        <v>0</v>
      </c>
      <c r="I25" s="289">
        <v>0</v>
      </c>
      <c r="J25" s="289">
        <v>0</v>
      </c>
      <c r="K25" s="289">
        <v>0</v>
      </c>
      <c r="L25" s="289">
        <v>10</v>
      </c>
      <c r="M25" s="289">
        <v>10</v>
      </c>
      <c r="N25" s="289">
        <v>10</v>
      </c>
      <c r="O25" s="289">
        <v>10</v>
      </c>
      <c r="P25" s="289">
        <v>10</v>
      </c>
      <c r="Q25" s="289">
        <v>10</v>
      </c>
      <c r="R25" s="289">
        <v>10</v>
      </c>
      <c r="S25" s="289">
        <v>10</v>
      </c>
      <c r="T25" s="289">
        <v>10</v>
      </c>
      <c r="U25" s="289">
        <v>10</v>
      </c>
      <c r="V25" s="289">
        <v>10</v>
      </c>
      <c r="W25" s="289">
        <v>0</v>
      </c>
      <c r="X25" s="289">
        <v>0</v>
      </c>
      <c r="Y25" s="289">
        <v>0</v>
      </c>
      <c r="Z25" s="289">
        <v>0</v>
      </c>
      <c r="AA25" s="289">
        <v>0</v>
      </c>
      <c r="AB25" s="289">
        <v>0</v>
      </c>
    </row>
    <row r="26" spans="2:28" x14ac:dyDescent="0.25">
      <c r="B26" s="132">
        <v>2022</v>
      </c>
      <c r="C26" s="14" t="s">
        <v>167</v>
      </c>
      <c r="D26" s="14">
        <f t="shared" si="0"/>
        <v>17</v>
      </c>
      <c r="E26" s="287">
        <v>0</v>
      </c>
      <c r="F26" s="289">
        <v>0</v>
      </c>
      <c r="G26" s="289">
        <v>0</v>
      </c>
      <c r="H26" s="289">
        <v>0</v>
      </c>
      <c r="I26" s="289">
        <v>0</v>
      </c>
      <c r="J26" s="289">
        <v>0</v>
      </c>
      <c r="K26" s="289">
        <v>0</v>
      </c>
      <c r="L26" s="289">
        <v>10</v>
      </c>
      <c r="M26" s="289">
        <v>10</v>
      </c>
      <c r="N26" s="289">
        <v>10</v>
      </c>
      <c r="O26" s="289">
        <v>10</v>
      </c>
      <c r="P26" s="289">
        <v>10</v>
      </c>
      <c r="Q26" s="289">
        <v>10</v>
      </c>
      <c r="R26" s="289">
        <v>10</v>
      </c>
      <c r="S26" s="289">
        <v>10</v>
      </c>
      <c r="T26" s="289">
        <v>10</v>
      </c>
      <c r="U26" s="289">
        <v>10</v>
      </c>
      <c r="V26" s="289">
        <v>10</v>
      </c>
      <c r="W26" s="289">
        <v>0</v>
      </c>
      <c r="X26" s="289">
        <v>0</v>
      </c>
      <c r="Y26" s="289">
        <v>0</v>
      </c>
      <c r="Z26" s="289">
        <v>0</v>
      </c>
      <c r="AA26" s="289">
        <v>0</v>
      </c>
      <c r="AB26" s="289">
        <v>0</v>
      </c>
    </row>
    <row r="27" spans="2:28" x14ac:dyDescent="0.25">
      <c r="B27" s="132">
        <v>2022</v>
      </c>
      <c r="C27" s="14" t="s">
        <v>168</v>
      </c>
      <c r="D27" s="14">
        <f t="shared" si="0"/>
        <v>18</v>
      </c>
      <c r="E27" s="287">
        <v>0</v>
      </c>
      <c r="F27" s="289">
        <v>0</v>
      </c>
      <c r="G27" s="289">
        <v>0</v>
      </c>
      <c r="H27" s="289">
        <v>0</v>
      </c>
      <c r="I27" s="289">
        <v>0</v>
      </c>
      <c r="J27" s="289">
        <v>0</v>
      </c>
      <c r="K27" s="289">
        <v>0</v>
      </c>
      <c r="L27" s="289">
        <v>10</v>
      </c>
      <c r="M27" s="289">
        <v>10</v>
      </c>
      <c r="N27" s="289">
        <v>10</v>
      </c>
      <c r="O27" s="289">
        <v>10</v>
      </c>
      <c r="P27" s="289">
        <v>10</v>
      </c>
      <c r="Q27" s="289">
        <v>10</v>
      </c>
      <c r="R27" s="289">
        <v>10</v>
      </c>
      <c r="S27" s="289">
        <v>10</v>
      </c>
      <c r="T27" s="289">
        <v>10</v>
      </c>
      <c r="U27" s="289">
        <v>10</v>
      </c>
      <c r="V27" s="289">
        <v>10</v>
      </c>
      <c r="W27" s="289">
        <v>0</v>
      </c>
      <c r="X27" s="289">
        <v>0</v>
      </c>
      <c r="Y27" s="289">
        <v>0</v>
      </c>
      <c r="Z27" s="289">
        <v>0</v>
      </c>
      <c r="AA27" s="289">
        <v>0</v>
      </c>
      <c r="AB27" s="289">
        <v>0</v>
      </c>
    </row>
    <row r="28" spans="2:28" x14ac:dyDescent="0.25">
      <c r="B28" s="132">
        <v>2022</v>
      </c>
      <c r="C28" s="14" t="s">
        <v>169</v>
      </c>
      <c r="D28" s="14">
        <f t="shared" si="0"/>
        <v>19</v>
      </c>
      <c r="E28" s="287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10</v>
      </c>
      <c r="M28" s="289">
        <v>10</v>
      </c>
      <c r="N28" s="289">
        <v>10</v>
      </c>
      <c r="O28" s="289">
        <v>10</v>
      </c>
      <c r="P28" s="289">
        <v>10</v>
      </c>
      <c r="Q28" s="289">
        <v>10</v>
      </c>
      <c r="R28" s="289">
        <v>10</v>
      </c>
      <c r="S28" s="289">
        <v>10</v>
      </c>
      <c r="T28" s="289">
        <v>10</v>
      </c>
      <c r="U28" s="289">
        <v>10</v>
      </c>
      <c r="V28" s="289">
        <v>10</v>
      </c>
      <c r="W28" s="289">
        <v>0</v>
      </c>
      <c r="X28" s="289">
        <v>0</v>
      </c>
      <c r="Y28" s="289">
        <v>0</v>
      </c>
      <c r="Z28" s="289">
        <v>0</v>
      </c>
      <c r="AA28" s="289">
        <v>0</v>
      </c>
      <c r="AB28" s="289">
        <v>0</v>
      </c>
    </row>
    <row r="29" spans="2:28" x14ac:dyDescent="0.25">
      <c r="B29" s="132">
        <v>2022</v>
      </c>
      <c r="C29" s="14" t="s">
        <v>170</v>
      </c>
      <c r="D29" s="14">
        <f t="shared" si="0"/>
        <v>20</v>
      </c>
      <c r="E29" s="287">
        <v>0</v>
      </c>
      <c r="F29" s="289">
        <v>0</v>
      </c>
      <c r="G29" s="289">
        <v>0</v>
      </c>
      <c r="H29" s="289">
        <v>0</v>
      </c>
      <c r="I29" s="289">
        <v>0</v>
      </c>
      <c r="J29" s="289">
        <v>0</v>
      </c>
      <c r="K29" s="289">
        <v>0</v>
      </c>
      <c r="L29" s="289">
        <v>10</v>
      </c>
      <c r="M29" s="289">
        <v>10</v>
      </c>
      <c r="N29" s="289">
        <v>10</v>
      </c>
      <c r="O29" s="289">
        <v>10</v>
      </c>
      <c r="P29" s="289">
        <v>10</v>
      </c>
      <c r="Q29" s="289">
        <v>10</v>
      </c>
      <c r="R29" s="289">
        <v>10</v>
      </c>
      <c r="S29" s="289">
        <v>10</v>
      </c>
      <c r="T29" s="289">
        <v>10</v>
      </c>
      <c r="U29" s="289">
        <v>10</v>
      </c>
      <c r="V29" s="289">
        <v>10</v>
      </c>
      <c r="W29" s="289">
        <v>0</v>
      </c>
      <c r="X29" s="289">
        <v>0</v>
      </c>
      <c r="Y29" s="289">
        <v>0</v>
      </c>
      <c r="Z29" s="289">
        <v>0</v>
      </c>
      <c r="AA29" s="289">
        <v>0</v>
      </c>
      <c r="AB29" s="289">
        <v>0</v>
      </c>
    </row>
    <row r="30" spans="2:28" x14ac:dyDescent="0.25">
      <c r="B30" s="132">
        <v>2022</v>
      </c>
      <c r="C30" s="14" t="s">
        <v>171</v>
      </c>
      <c r="D30" s="14">
        <f t="shared" si="0"/>
        <v>21</v>
      </c>
      <c r="E30" s="287">
        <v>0</v>
      </c>
      <c r="F30" s="289">
        <v>0</v>
      </c>
      <c r="G30" s="289">
        <v>0</v>
      </c>
      <c r="H30" s="289">
        <v>0</v>
      </c>
      <c r="I30" s="289">
        <v>0</v>
      </c>
      <c r="J30" s="289">
        <v>0</v>
      </c>
      <c r="K30" s="289">
        <v>0</v>
      </c>
      <c r="L30" s="289">
        <v>10</v>
      </c>
      <c r="M30" s="289">
        <v>10</v>
      </c>
      <c r="N30" s="289">
        <v>10</v>
      </c>
      <c r="O30" s="289">
        <v>10</v>
      </c>
      <c r="P30" s="289">
        <v>10</v>
      </c>
      <c r="Q30" s="289">
        <v>10</v>
      </c>
      <c r="R30" s="289">
        <v>10</v>
      </c>
      <c r="S30" s="289">
        <v>10</v>
      </c>
      <c r="T30" s="289">
        <v>10</v>
      </c>
      <c r="U30" s="289">
        <v>10</v>
      </c>
      <c r="V30" s="289">
        <v>10</v>
      </c>
      <c r="W30" s="289">
        <v>0</v>
      </c>
      <c r="X30" s="289">
        <v>0</v>
      </c>
      <c r="Y30" s="289">
        <v>0</v>
      </c>
      <c r="Z30" s="289">
        <v>0</v>
      </c>
      <c r="AA30" s="289">
        <v>0</v>
      </c>
      <c r="AB30" s="289">
        <v>0</v>
      </c>
    </row>
    <row r="31" spans="2:28" x14ac:dyDescent="0.25">
      <c r="B31" s="132">
        <v>2022</v>
      </c>
      <c r="C31" s="14" t="s">
        <v>172</v>
      </c>
      <c r="D31" s="14">
        <f t="shared" si="0"/>
        <v>22</v>
      </c>
      <c r="E31" s="287">
        <v>0</v>
      </c>
      <c r="F31" s="289">
        <v>0</v>
      </c>
      <c r="G31" s="289">
        <v>0</v>
      </c>
      <c r="H31" s="289">
        <v>0</v>
      </c>
      <c r="I31" s="289">
        <v>0</v>
      </c>
      <c r="J31" s="289">
        <v>0</v>
      </c>
      <c r="K31" s="289">
        <v>0</v>
      </c>
      <c r="L31" s="289">
        <v>10</v>
      </c>
      <c r="M31" s="289">
        <v>10</v>
      </c>
      <c r="N31" s="289">
        <v>10</v>
      </c>
      <c r="O31" s="289">
        <v>10</v>
      </c>
      <c r="P31" s="289">
        <v>10</v>
      </c>
      <c r="Q31" s="289">
        <v>10</v>
      </c>
      <c r="R31" s="289">
        <v>10</v>
      </c>
      <c r="S31" s="289">
        <v>10</v>
      </c>
      <c r="T31" s="289">
        <v>10</v>
      </c>
      <c r="U31" s="289">
        <v>10</v>
      </c>
      <c r="V31" s="289">
        <v>10</v>
      </c>
      <c r="W31" s="289">
        <v>0</v>
      </c>
      <c r="X31" s="289">
        <v>0</v>
      </c>
      <c r="Y31" s="289">
        <v>0</v>
      </c>
      <c r="Z31" s="289">
        <v>0</v>
      </c>
      <c r="AA31" s="289">
        <v>0</v>
      </c>
      <c r="AB31" s="289">
        <v>0</v>
      </c>
    </row>
    <row r="32" spans="2:28" x14ac:dyDescent="0.25">
      <c r="B32" s="132">
        <v>2022</v>
      </c>
      <c r="C32" s="14" t="s">
        <v>173</v>
      </c>
      <c r="D32" s="14">
        <f t="shared" si="0"/>
        <v>23</v>
      </c>
      <c r="E32" s="287">
        <v>0</v>
      </c>
      <c r="F32" s="289">
        <v>0</v>
      </c>
      <c r="G32" s="289">
        <v>0</v>
      </c>
      <c r="H32" s="289">
        <v>0</v>
      </c>
      <c r="I32" s="289">
        <v>0</v>
      </c>
      <c r="J32" s="289">
        <v>0</v>
      </c>
      <c r="K32" s="289">
        <v>0</v>
      </c>
      <c r="L32" s="289">
        <v>10</v>
      </c>
      <c r="M32" s="289">
        <v>10</v>
      </c>
      <c r="N32" s="289">
        <v>10</v>
      </c>
      <c r="O32" s="289">
        <v>10</v>
      </c>
      <c r="P32" s="289">
        <v>10</v>
      </c>
      <c r="Q32" s="289">
        <v>10</v>
      </c>
      <c r="R32" s="289">
        <v>10</v>
      </c>
      <c r="S32" s="289">
        <v>10</v>
      </c>
      <c r="T32" s="289">
        <v>10</v>
      </c>
      <c r="U32" s="289">
        <v>10</v>
      </c>
      <c r="V32" s="289">
        <v>10</v>
      </c>
      <c r="W32" s="289">
        <v>0</v>
      </c>
      <c r="X32" s="289">
        <v>0</v>
      </c>
      <c r="Y32" s="289">
        <v>0</v>
      </c>
      <c r="Z32" s="289">
        <v>0</v>
      </c>
      <c r="AA32" s="289">
        <v>0</v>
      </c>
      <c r="AB32" s="289">
        <v>0</v>
      </c>
    </row>
    <row r="33" spans="2:28" x14ac:dyDescent="0.25">
      <c r="B33" s="132">
        <v>2023</v>
      </c>
      <c r="C33" s="14" t="s">
        <v>163</v>
      </c>
      <c r="D33" s="14">
        <f t="shared" si="0"/>
        <v>24</v>
      </c>
      <c r="E33" s="287">
        <v>0</v>
      </c>
      <c r="F33" s="289">
        <v>0</v>
      </c>
      <c r="G33" s="289">
        <v>0</v>
      </c>
      <c r="H33" s="289">
        <v>0</v>
      </c>
      <c r="I33" s="289">
        <v>0</v>
      </c>
      <c r="J33" s="289">
        <v>0</v>
      </c>
      <c r="K33" s="289">
        <v>0</v>
      </c>
      <c r="L33" s="289">
        <v>10</v>
      </c>
      <c r="M33" s="289">
        <v>10</v>
      </c>
      <c r="N33" s="289">
        <v>10</v>
      </c>
      <c r="O33" s="289">
        <v>10</v>
      </c>
      <c r="P33" s="289">
        <v>10</v>
      </c>
      <c r="Q33" s="289">
        <v>10</v>
      </c>
      <c r="R33" s="289">
        <v>10</v>
      </c>
      <c r="S33" s="289">
        <v>10</v>
      </c>
      <c r="T33" s="289">
        <v>10</v>
      </c>
      <c r="U33" s="289">
        <v>10</v>
      </c>
      <c r="V33" s="289">
        <v>10</v>
      </c>
      <c r="W33" s="289">
        <v>0</v>
      </c>
      <c r="X33" s="289">
        <v>0</v>
      </c>
      <c r="Y33" s="289">
        <v>0</v>
      </c>
      <c r="Z33" s="289">
        <v>0</v>
      </c>
      <c r="AA33" s="289">
        <v>0</v>
      </c>
      <c r="AB33" s="289">
        <v>0</v>
      </c>
    </row>
    <row r="34" spans="2:28" x14ac:dyDescent="0.25">
      <c r="B34" s="132">
        <v>2023</v>
      </c>
      <c r="C34" s="14" t="s">
        <v>164</v>
      </c>
      <c r="D34" s="14">
        <f t="shared" si="0"/>
        <v>25</v>
      </c>
      <c r="E34" s="287">
        <v>0</v>
      </c>
      <c r="F34" s="289">
        <v>0</v>
      </c>
      <c r="G34" s="289">
        <v>0</v>
      </c>
      <c r="H34" s="289">
        <v>0</v>
      </c>
      <c r="I34" s="289">
        <v>0</v>
      </c>
      <c r="J34" s="289">
        <v>0</v>
      </c>
      <c r="K34" s="289">
        <v>0</v>
      </c>
      <c r="L34" s="289">
        <v>10</v>
      </c>
      <c r="M34" s="289">
        <v>10</v>
      </c>
      <c r="N34" s="289">
        <v>10</v>
      </c>
      <c r="O34" s="289">
        <v>10</v>
      </c>
      <c r="P34" s="289">
        <v>10</v>
      </c>
      <c r="Q34" s="289">
        <v>10</v>
      </c>
      <c r="R34" s="289">
        <v>10</v>
      </c>
      <c r="S34" s="289">
        <v>10</v>
      </c>
      <c r="T34" s="289">
        <v>10</v>
      </c>
      <c r="U34" s="289">
        <v>10</v>
      </c>
      <c r="V34" s="289">
        <v>10</v>
      </c>
      <c r="W34" s="289">
        <v>0</v>
      </c>
      <c r="X34" s="289">
        <v>0</v>
      </c>
      <c r="Y34" s="289">
        <v>0</v>
      </c>
      <c r="Z34" s="289">
        <v>0</v>
      </c>
      <c r="AA34" s="289">
        <v>0</v>
      </c>
      <c r="AB34" s="289">
        <v>0</v>
      </c>
    </row>
    <row r="35" spans="2:28" x14ac:dyDescent="0.25">
      <c r="B35" s="132">
        <v>2023</v>
      </c>
      <c r="C35" s="14" t="s">
        <v>165</v>
      </c>
      <c r="D35" s="14">
        <f t="shared" si="0"/>
        <v>26</v>
      </c>
      <c r="E35" s="287">
        <v>0</v>
      </c>
      <c r="F35" s="289">
        <v>0</v>
      </c>
      <c r="G35" s="289">
        <v>0</v>
      </c>
      <c r="H35" s="289">
        <v>0</v>
      </c>
      <c r="I35" s="289">
        <v>0</v>
      </c>
      <c r="J35" s="289">
        <v>0</v>
      </c>
      <c r="K35" s="289">
        <v>0</v>
      </c>
      <c r="L35" s="289">
        <v>10</v>
      </c>
      <c r="M35" s="289">
        <v>10</v>
      </c>
      <c r="N35" s="289">
        <v>10</v>
      </c>
      <c r="O35" s="289">
        <v>10</v>
      </c>
      <c r="P35" s="289">
        <v>10</v>
      </c>
      <c r="Q35" s="289">
        <v>10</v>
      </c>
      <c r="R35" s="289">
        <v>10</v>
      </c>
      <c r="S35" s="289">
        <v>10</v>
      </c>
      <c r="T35" s="289">
        <v>10</v>
      </c>
      <c r="U35" s="289">
        <v>10</v>
      </c>
      <c r="V35" s="289">
        <v>10</v>
      </c>
      <c r="W35" s="289">
        <v>0</v>
      </c>
      <c r="X35" s="289">
        <v>0</v>
      </c>
      <c r="Y35" s="289">
        <v>0</v>
      </c>
      <c r="Z35" s="289">
        <v>0</v>
      </c>
      <c r="AA35" s="289">
        <v>0</v>
      </c>
      <c r="AB35" s="289">
        <v>0</v>
      </c>
    </row>
    <row r="36" spans="2:28" x14ac:dyDescent="0.25">
      <c r="B36" s="132">
        <v>2023</v>
      </c>
      <c r="C36" s="14" t="s">
        <v>166</v>
      </c>
      <c r="D36" s="14">
        <f t="shared" si="0"/>
        <v>27</v>
      </c>
      <c r="E36" s="287">
        <v>0</v>
      </c>
      <c r="F36" s="289">
        <v>0</v>
      </c>
      <c r="G36" s="289">
        <v>0</v>
      </c>
      <c r="H36" s="289">
        <v>0</v>
      </c>
      <c r="I36" s="289">
        <v>0</v>
      </c>
      <c r="J36" s="289">
        <v>0</v>
      </c>
      <c r="K36" s="289">
        <v>0</v>
      </c>
      <c r="L36" s="289">
        <v>10</v>
      </c>
      <c r="M36" s="289">
        <v>10</v>
      </c>
      <c r="N36" s="289">
        <v>10</v>
      </c>
      <c r="O36" s="289">
        <v>10</v>
      </c>
      <c r="P36" s="289">
        <v>10</v>
      </c>
      <c r="Q36" s="289">
        <v>10</v>
      </c>
      <c r="R36" s="289">
        <v>10</v>
      </c>
      <c r="S36" s="289">
        <v>10</v>
      </c>
      <c r="T36" s="289">
        <v>10</v>
      </c>
      <c r="U36" s="289">
        <v>10</v>
      </c>
      <c r="V36" s="289">
        <v>10</v>
      </c>
      <c r="W36" s="289">
        <v>0</v>
      </c>
      <c r="X36" s="289">
        <v>0</v>
      </c>
      <c r="Y36" s="289">
        <v>0</v>
      </c>
      <c r="Z36" s="289">
        <v>0</v>
      </c>
      <c r="AA36" s="289">
        <v>0</v>
      </c>
      <c r="AB36" s="289">
        <v>0</v>
      </c>
    </row>
    <row r="37" spans="2:28" x14ac:dyDescent="0.25">
      <c r="B37" s="132">
        <v>2023</v>
      </c>
      <c r="C37" s="14" t="s">
        <v>10</v>
      </c>
      <c r="D37" s="14">
        <f t="shared" si="0"/>
        <v>28</v>
      </c>
      <c r="E37" s="287">
        <v>0</v>
      </c>
      <c r="F37" s="289">
        <v>0</v>
      </c>
      <c r="G37" s="289">
        <v>0</v>
      </c>
      <c r="H37" s="289">
        <v>0</v>
      </c>
      <c r="I37" s="289">
        <v>0</v>
      </c>
      <c r="J37" s="289">
        <v>0</v>
      </c>
      <c r="K37" s="289">
        <v>0</v>
      </c>
      <c r="L37" s="289">
        <v>10</v>
      </c>
      <c r="M37" s="289">
        <v>10</v>
      </c>
      <c r="N37" s="289">
        <v>10</v>
      </c>
      <c r="O37" s="289">
        <v>10</v>
      </c>
      <c r="P37" s="289">
        <v>10</v>
      </c>
      <c r="Q37" s="289">
        <v>10</v>
      </c>
      <c r="R37" s="289">
        <v>10</v>
      </c>
      <c r="S37" s="289">
        <v>10</v>
      </c>
      <c r="T37" s="289">
        <v>10</v>
      </c>
      <c r="U37" s="289">
        <v>10</v>
      </c>
      <c r="V37" s="289">
        <v>10</v>
      </c>
      <c r="W37" s="289">
        <v>0</v>
      </c>
      <c r="X37" s="289">
        <v>0</v>
      </c>
      <c r="Y37" s="289">
        <v>0</v>
      </c>
      <c r="Z37" s="289">
        <v>0</v>
      </c>
      <c r="AA37" s="289">
        <v>0</v>
      </c>
      <c r="AB37" s="289">
        <v>0</v>
      </c>
    </row>
    <row r="38" spans="2:28" x14ac:dyDescent="0.25">
      <c r="B38" s="132">
        <v>2023</v>
      </c>
      <c r="C38" s="14" t="s">
        <v>167</v>
      </c>
      <c r="D38" s="14">
        <f t="shared" si="0"/>
        <v>29</v>
      </c>
      <c r="E38" s="287">
        <v>0</v>
      </c>
      <c r="F38" s="289">
        <v>0</v>
      </c>
      <c r="G38" s="289">
        <v>0</v>
      </c>
      <c r="H38" s="289">
        <v>0</v>
      </c>
      <c r="I38" s="289">
        <v>0</v>
      </c>
      <c r="J38" s="289">
        <v>0</v>
      </c>
      <c r="K38" s="289">
        <v>0</v>
      </c>
      <c r="L38" s="289">
        <v>10</v>
      </c>
      <c r="M38" s="289">
        <v>10</v>
      </c>
      <c r="N38" s="289">
        <v>10</v>
      </c>
      <c r="O38" s="289">
        <v>10</v>
      </c>
      <c r="P38" s="289">
        <v>10</v>
      </c>
      <c r="Q38" s="289">
        <v>10</v>
      </c>
      <c r="R38" s="289">
        <v>10</v>
      </c>
      <c r="S38" s="289">
        <v>10</v>
      </c>
      <c r="T38" s="289">
        <v>10</v>
      </c>
      <c r="U38" s="289">
        <v>10</v>
      </c>
      <c r="V38" s="289">
        <v>10</v>
      </c>
      <c r="W38" s="289">
        <v>0</v>
      </c>
      <c r="X38" s="289">
        <v>0</v>
      </c>
      <c r="Y38" s="289">
        <v>0</v>
      </c>
      <c r="Z38" s="289">
        <v>0</v>
      </c>
      <c r="AA38" s="289">
        <v>0</v>
      </c>
      <c r="AB38" s="289">
        <v>0</v>
      </c>
    </row>
    <row r="39" spans="2:28" x14ac:dyDescent="0.25">
      <c r="B39" s="132">
        <v>2023</v>
      </c>
      <c r="C39" s="14" t="s">
        <v>168</v>
      </c>
      <c r="D39" s="14">
        <f t="shared" si="0"/>
        <v>30</v>
      </c>
      <c r="E39" s="287">
        <v>0</v>
      </c>
      <c r="F39" s="289">
        <v>0</v>
      </c>
      <c r="G39" s="289">
        <v>0</v>
      </c>
      <c r="H39" s="289">
        <v>0</v>
      </c>
      <c r="I39" s="289">
        <v>0</v>
      </c>
      <c r="J39" s="289">
        <v>0</v>
      </c>
      <c r="K39" s="289">
        <v>0</v>
      </c>
      <c r="L39" s="289">
        <v>10</v>
      </c>
      <c r="M39" s="289">
        <v>10</v>
      </c>
      <c r="N39" s="289">
        <v>10</v>
      </c>
      <c r="O39" s="289">
        <v>10</v>
      </c>
      <c r="P39" s="289">
        <v>10</v>
      </c>
      <c r="Q39" s="289">
        <v>10</v>
      </c>
      <c r="R39" s="289">
        <v>10</v>
      </c>
      <c r="S39" s="289">
        <v>10</v>
      </c>
      <c r="T39" s="289">
        <v>10</v>
      </c>
      <c r="U39" s="289">
        <v>10</v>
      </c>
      <c r="V39" s="289">
        <v>10</v>
      </c>
      <c r="W39" s="289">
        <v>0</v>
      </c>
      <c r="X39" s="289">
        <v>0</v>
      </c>
      <c r="Y39" s="289">
        <v>0</v>
      </c>
      <c r="Z39" s="289">
        <v>0</v>
      </c>
      <c r="AA39" s="289">
        <v>0</v>
      </c>
      <c r="AB39" s="289">
        <v>0</v>
      </c>
    </row>
    <row r="40" spans="2:28" x14ac:dyDescent="0.25">
      <c r="B40" s="132">
        <v>2023</v>
      </c>
      <c r="C40" s="14" t="s">
        <v>169</v>
      </c>
      <c r="D40" s="14">
        <f t="shared" si="0"/>
        <v>31</v>
      </c>
      <c r="E40" s="287">
        <v>0</v>
      </c>
      <c r="F40" s="289">
        <v>0</v>
      </c>
      <c r="G40" s="289">
        <v>0</v>
      </c>
      <c r="H40" s="289">
        <v>0</v>
      </c>
      <c r="I40" s="289">
        <v>0</v>
      </c>
      <c r="J40" s="289">
        <v>0</v>
      </c>
      <c r="K40" s="289">
        <v>0</v>
      </c>
      <c r="L40" s="289">
        <v>10</v>
      </c>
      <c r="M40" s="289">
        <v>10</v>
      </c>
      <c r="N40" s="289">
        <v>10</v>
      </c>
      <c r="O40" s="289">
        <v>10</v>
      </c>
      <c r="P40" s="289">
        <v>10</v>
      </c>
      <c r="Q40" s="289">
        <v>10</v>
      </c>
      <c r="R40" s="289">
        <v>10</v>
      </c>
      <c r="S40" s="289">
        <v>10</v>
      </c>
      <c r="T40" s="289">
        <v>10</v>
      </c>
      <c r="U40" s="289">
        <v>10</v>
      </c>
      <c r="V40" s="289">
        <v>10</v>
      </c>
      <c r="W40" s="289">
        <v>0</v>
      </c>
      <c r="X40" s="289">
        <v>0</v>
      </c>
      <c r="Y40" s="289">
        <v>0</v>
      </c>
      <c r="Z40" s="289">
        <v>0</v>
      </c>
      <c r="AA40" s="289">
        <v>0</v>
      </c>
      <c r="AB40" s="289">
        <v>0</v>
      </c>
    </row>
    <row r="41" spans="2:28" x14ac:dyDescent="0.25">
      <c r="B41" s="132">
        <v>2023</v>
      </c>
      <c r="C41" s="14" t="s">
        <v>170</v>
      </c>
      <c r="D41" s="14">
        <f t="shared" si="0"/>
        <v>32</v>
      </c>
      <c r="E41" s="287">
        <v>0</v>
      </c>
      <c r="F41" s="289">
        <v>0</v>
      </c>
      <c r="G41" s="289">
        <v>0</v>
      </c>
      <c r="H41" s="289">
        <v>0</v>
      </c>
      <c r="I41" s="289">
        <v>0</v>
      </c>
      <c r="J41" s="289">
        <v>0</v>
      </c>
      <c r="K41" s="289">
        <v>0</v>
      </c>
      <c r="L41" s="289">
        <v>10</v>
      </c>
      <c r="M41" s="289">
        <v>10</v>
      </c>
      <c r="N41" s="289">
        <v>10</v>
      </c>
      <c r="O41" s="289">
        <v>10</v>
      </c>
      <c r="P41" s="289">
        <v>10</v>
      </c>
      <c r="Q41" s="289">
        <v>10</v>
      </c>
      <c r="R41" s="289">
        <v>10</v>
      </c>
      <c r="S41" s="289">
        <v>10</v>
      </c>
      <c r="T41" s="289">
        <v>10</v>
      </c>
      <c r="U41" s="289">
        <v>10</v>
      </c>
      <c r="V41" s="289">
        <v>10</v>
      </c>
      <c r="W41" s="289">
        <v>0</v>
      </c>
      <c r="X41" s="289">
        <v>0</v>
      </c>
      <c r="Y41" s="289">
        <v>0</v>
      </c>
      <c r="Z41" s="289">
        <v>0</v>
      </c>
      <c r="AA41" s="289">
        <v>0</v>
      </c>
      <c r="AB41" s="289">
        <v>0</v>
      </c>
    </row>
    <row r="42" spans="2:28" x14ac:dyDescent="0.25">
      <c r="B42" s="132">
        <v>2023</v>
      </c>
      <c r="C42" s="14" t="s">
        <v>171</v>
      </c>
      <c r="D42" s="14">
        <f t="shared" si="0"/>
        <v>33</v>
      </c>
      <c r="E42" s="287">
        <v>0</v>
      </c>
      <c r="F42" s="289">
        <v>0</v>
      </c>
      <c r="G42" s="289">
        <v>0</v>
      </c>
      <c r="H42" s="289">
        <v>0</v>
      </c>
      <c r="I42" s="289">
        <v>0</v>
      </c>
      <c r="J42" s="289">
        <v>0</v>
      </c>
      <c r="K42" s="289">
        <v>0</v>
      </c>
      <c r="L42" s="289">
        <v>10</v>
      </c>
      <c r="M42" s="289">
        <v>10</v>
      </c>
      <c r="N42" s="289">
        <v>10</v>
      </c>
      <c r="O42" s="289">
        <v>10</v>
      </c>
      <c r="P42" s="289">
        <v>10</v>
      </c>
      <c r="Q42" s="289">
        <v>10</v>
      </c>
      <c r="R42" s="289">
        <v>10</v>
      </c>
      <c r="S42" s="289">
        <v>10</v>
      </c>
      <c r="T42" s="289">
        <v>10</v>
      </c>
      <c r="U42" s="289">
        <v>10</v>
      </c>
      <c r="V42" s="289">
        <v>10</v>
      </c>
      <c r="W42" s="289">
        <v>0</v>
      </c>
      <c r="X42" s="289">
        <v>0</v>
      </c>
      <c r="Y42" s="289">
        <v>0</v>
      </c>
      <c r="Z42" s="289">
        <v>0</v>
      </c>
      <c r="AA42" s="289">
        <v>0</v>
      </c>
      <c r="AB42" s="289">
        <v>0</v>
      </c>
    </row>
    <row r="43" spans="2:28" x14ac:dyDescent="0.25">
      <c r="B43" s="132">
        <v>2023</v>
      </c>
      <c r="C43" s="14" t="s">
        <v>172</v>
      </c>
      <c r="D43" s="14">
        <f t="shared" si="0"/>
        <v>34</v>
      </c>
      <c r="E43" s="287">
        <v>0</v>
      </c>
      <c r="F43" s="289">
        <v>0</v>
      </c>
      <c r="G43" s="289">
        <v>0</v>
      </c>
      <c r="H43" s="289">
        <v>0</v>
      </c>
      <c r="I43" s="289">
        <v>0</v>
      </c>
      <c r="J43" s="289">
        <v>0</v>
      </c>
      <c r="K43" s="289">
        <v>0</v>
      </c>
      <c r="L43" s="289">
        <v>10</v>
      </c>
      <c r="M43" s="289">
        <v>10</v>
      </c>
      <c r="N43" s="289">
        <v>10</v>
      </c>
      <c r="O43" s="289">
        <v>10</v>
      </c>
      <c r="P43" s="289">
        <v>10</v>
      </c>
      <c r="Q43" s="289">
        <v>10</v>
      </c>
      <c r="R43" s="289">
        <v>10</v>
      </c>
      <c r="S43" s="289">
        <v>10</v>
      </c>
      <c r="T43" s="289">
        <v>10</v>
      </c>
      <c r="U43" s="289">
        <v>10</v>
      </c>
      <c r="V43" s="289">
        <v>10</v>
      </c>
      <c r="W43" s="289">
        <v>0</v>
      </c>
      <c r="X43" s="289">
        <v>0</v>
      </c>
      <c r="Y43" s="289">
        <v>0</v>
      </c>
      <c r="Z43" s="289">
        <v>0</v>
      </c>
      <c r="AA43" s="289">
        <v>0</v>
      </c>
      <c r="AB43" s="289">
        <v>0</v>
      </c>
    </row>
    <row r="44" spans="2:28" x14ac:dyDescent="0.25">
      <c r="B44" s="132">
        <v>2023</v>
      </c>
      <c r="C44" s="14" t="s">
        <v>173</v>
      </c>
      <c r="D44" s="14">
        <f t="shared" si="0"/>
        <v>35</v>
      </c>
      <c r="E44" s="287">
        <v>0</v>
      </c>
      <c r="F44" s="289">
        <v>0</v>
      </c>
      <c r="G44" s="289">
        <v>0</v>
      </c>
      <c r="H44" s="289">
        <v>0</v>
      </c>
      <c r="I44" s="289">
        <v>0</v>
      </c>
      <c r="J44" s="289">
        <v>0</v>
      </c>
      <c r="K44" s="289">
        <v>0</v>
      </c>
      <c r="L44" s="289">
        <v>10</v>
      </c>
      <c r="M44" s="289">
        <v>10</v>
      </c>
      <c r="N44" s="289">
        <v>10</v>
      </c>
      <c r="O44" s="289">
        <v>10</v>
      </c>
      <c r="P44" s="289">
        <v>10</v>
      </c>
      <c r="Q44" s="289">
        <v>10</v>
      </c>
      <c r="R44" s="289">
        <v>10</v>
      </c>
      <c r="S44" s="289">
        <v>10</v>
      </c>
      <c r="T44" s="289">
        <v>10</v>
      </c>
      <c r="U44" s="289">
        <v>10</v>
      </c>
      <c r="V44" s="289">
        <v>10</v>
      </c>
      <c r="W44" s="289">
        <v>0</v>
      </c>
      <c r="X44" s="289">
        <v>0</v>
      </c>
      <c r="Y44" s="289">
        <v>0</v>
      </c>
      <c r="Z44" s="289">
        <v>0</v>
      </c>
      <c r="AA44" s="289">
        <v>0</v>
      </c>
      <c r="AB44" s="289">
        <v>0</v>
      </c>
    </row>
    <row r="45" spans="2:28" x14ac:dyDescent="0.25">
      <c r="B45" s="132">
        <v>2024</v>
      </c>
      <c r="C45" s="14" t="s">
        <v>163</v>
      </c>
      <c r="D45" s="14">
        <f t="shared" si="0"/>
        <v>36</v>
      </c>
      <c r="E45" s="287">
        <v>0</v>
      </c>
      <c r="F45" s="289">
        <v>0</v>
      </c>
      <c r="G45" s="289">
        <v>0</v>
      </c>
      <c r="H45" s="289">
        <v>0</v>
      </c>
      <c r="I45" s="289">
        <v>0</v>
      </c>
      <c r="J45" s="289">
        <v>0</v>
      </c>
      <c r="K45" s="289">
        <v>0</v>
      </c>
      <c r="L45" s="289">
        <v>10</v>
      </c>
      <c r="M45" s="289">
        <v>10</v>
      </c>
      <c r="N45" s="289">
        <v>10</v>
      </c>
      <c r="O45" s="289">
        <v>10</v>
      </c>
      <c r="P45" s="289">
        <v>10</v>
      </c>
      <c r="Q45" s="289">
        <v>10</v>
      </c>
      <c r="R45" s="289">
        <v>10</v>
      </c>
      <c r="S45" s="289">
        <v>10</v>
      </c>
      <c r="T45" s="289">
        <v>10</v>
      </c>
      <c r="U45" s="289">
        <v>10</v>
      </c>
      <c r="V45" s="289">
        <v>10</v>
      </c>
      <c r="W45" s="289">
        <v>0</v>
      </c>
      <c r="X45" s="289">
        <v>0</v>
      </c>
      <c r="Y45" s="289">
        <v>0</v>
      </c>
      <c r="Z45" s="289">
        <v>0</v>
      </c>
      <c r="AA45" s="289">
        <v>0</v>
      </c>
      <c r="AB45" s="289">
        <v>0</v>
      </c>
    </row>
    <row r="46" spans="2:28" x14ac:dyDescent="0.25">
      <c r="B46" s="132">
        <v>2024</v>
      </c>
      <c r="C46" s="14" t="s">
        <v>164</v>
      </c>
      <c r="D46" s="14">
        <f t="shared" si="0"/>
        <v>37</v>
      </c>
      <c r="E46" s="287">
        <v>0</v>
      </c>
      <c r="F46" s="289">
        <v>0</v>
      </c>
      <c r="G46" s="289">
        <v>0</v>
      </c>
      <c r="H46" s="289">
        <v>0</v>
      </c>
      <c r="I46" s="289">
        <v>0</v>
      </c>
      <c r="J46" s="289">
        <v>0</v>
      </c>
      <c r="K46" s="289">
        <v>0</v>
      </c>
      <c r="L46" s="289">
        <v>10</v>
      </c>
      <c r="M46" s="289">
        <v>10</v>
      </c>
      <c r="N46" s="289">
        <v>10</v>
      </c>
      <c r="O46" s="289">
        <v>10</v>
      </c>
      <c r="P46" s="289">
        <v>10</v>
      </c>
      <c r="Q46" s="289">
        <v>10</v>
      </c>
      <c r="R46" s="289">
        <v>10</v>
      </c>
      <c r="S46" s="289">
        <v>10</v>
      </c>
      <c r="T46" s="289">
        <v>10</v>
      </c>
      <c r="U46" s="289">
        <v>10</v>
      </c>
      <c r="V46" s="289">
        <v>10</v>
      </c>
      <c r="W46" s="289">
        <v>0</v>
      </c>
      <c r="X46" s="289">
        <v>0</v>
      </c>
      <c r="Y46" s="289">
        <v>0</v>
      </c>
      <c r="Z46" s="289">
        <v>0</v>
      </c>
      <c r="AA46" s="289">
        <v>0</v>
      </c>
      <c r="AB46" s="289">
        <v>0</v>
      </c>
    </row>
    <row r="47" spans="2:28" x14ac:dyDescent="0.25">
      <c r="B47" s="132">
        <v>2024</v>
      </c>
      <c r="C47" s="14" t="s">
        <v>165</v>
      </c>
      <c r="D47" s="14">
        <f t="shared" si="0"/>
        <v>38</v>
      </c>
      <c r="E47" s="287">
        <v>0</v>
      </c>
      <c r="F47" s="289">
        <v>0</v>
      </c>
      <c r="G47" s="289">
        <v>0</v>
      </c>
      <c r="H47" s="289">
        <v>0</v>
      </c>
      <c r="I47" s="289">
        <v>0</v>
      </c>
      <c r="J47" s="289">
        <v>0</v>
      </c>
      <c r="K47" s="289">
        <v>0</v>
      </c>
      <c r="L47" s="289">
        <v>10</v>
      </c>
      <c r="M47" s="289">
        <v>10</v>
      </c>
      <c r="N47" s="289">
        <v>10</v>
      </c>
      <c r="O47" s="289">
        <v>10</v>
      </c>
      <c r="P47" s="289">
        <v>10</v>
      </c>
      <c r="Q47" s="289">
        <v>10</v>
      </c>
      <c r="R47" s="289">
        <v>10</v>
      </c>
      <c r="S47" s="289">
        <v>10</v>
      </c>
      <c r="T47" s="289">
        <v>10</v>
      </c>
      <c r="U47" s="289">
        <v>10</v>
      </c>
      <c r="V47" s="289">
        <v>10</v>
      </c>
      <c r="W47" s="289">
        <v>0</v>
      </c>
      <c r="X47" s="289">
        <v>0</v>
      </c>
      <c r="Y47" s="289">
        <v>0</v>
      </c>
      <c r="Z47" s="289">
        <v>0</v>
      </c>
      <c r="AA47" s="289">
        <v>0</v>
      </c>
      <c r="AB47" s="289">
        <v>0</v>
      </c>
    </row>
    <row r="48" spans="2:28" x14ac:dyDescent="0.25">
      <c r="B48" s="132">
        <v>2024</v>
      </c>
      <c r="C48" s="14" t="s">
        <v>166</v>
      </c>
      <c r="D48" s="14">
        <f t="shared" si="0"/>
        <v>39</v>
      </c>
      <c r="E48" s="287">
        <v>0</v>
      </c>
      <c r="F48" s="289">
        <v>0</v>
      </c>
      <c r="G48" s="289">
        <v>0</v>
      </c>
      <c r="H48" s="289">
        <v>0</v>
      </c>
      <c r="I48" s="289">
        <v>0</v>
      </c>
      <c r="J48" s="289">
        <v>0</v>
      </c>
      <c r="K48" s="289">
        <v>0</v>
      </c>
      <c r="L48" s="289">
        <v>10</v>
      </c>
      <c r="M48" s="289">
        <v>10</v>
      </c>
      <c r="N48" s="289">
        <v>10</v>
      </c>
      <c r="O48" s="289">
        <v>10</v>
      </c>
      <c r="P48" s="289">
        <v>10</v>
      </c>
      <c r="Q48" s="289">
        <v>10</v>
      </c>
      <c r="R48" s="289">
        <v>10</v>
      </c>
      <c r="S48" s="289">
        <v>10</v>
      </c>
      <c r="T48" s="289">
        <v>10</v>
      </c>
      <c r="U48" s="289">
        <v>10</v>
      </c>
      <c r="V48" s="289">
        <v>10</v>
      </c>
      <c r="W48" s="289">
        <v>0</v>
      </c>
      <c r="X48" s="289">
        <v>0</v>
      </c>
      <c r="Y48" s="289">
        <v>0</v>
      </c>
      <c r="Z48" s="289">
        <v>0</v>
      </c>
      <c r="AA48" s="289">
        <v>0</v>
      </c>
      <c r="AB48" s="289">
        <v>0</v>
      </c>
    </row>
    <row r="49" spans="2:28" x14ac:dyDescent="0.25">
      <c r="B49" s="132">
        <v>2024</v>
      </c>
      <c r="C49" s="14" t="s">
        <v>10</v>
      </c>
      <c r="D49" s="14">
        <f t="shared" si="0"/>
        <v>40</v>
      </c>
      <c r="E49" s="287">
        <v>0</v>
      </c>
      <c r="F49" s="289">
        <v>0</v>
      </c>
      <c r="G49" s="289">
        <v>0</v>
      </c>
      <c r="H49" s="289">
        <v>0</v>
      </c>
      <c r="I49" s="289">
        <v>0</v>
      </c>
      <c r="J49" s="289">
        <v>0</v>
      </c>
      <c r="K49" s="289">
        <v>0</v>
      </c>
      <c r="L49" s="289">
        <v>10</v>
      </c>
      <c r="M49" s="289">
        <v>10</v>
      </c>
      <c r="N49" s="289">
        <v>10</v>
      </c>
      <c r="O49" s="289">
        <v>10</v>
      </c>
      <c r="P49" s="289">
        <v>10</v>
      </c>
      <c r="Q49" s="289">
        <v>10</v>
      </c>
      <c r="R49" s="289">
        <v>10</v>
      </c>
      <c r="S49" s="289">
        <v>10</v>
      </c>
      <c r="T49" s="289">
        <v>10</v>
      </c>
      <c r="U49" s="289">
        <v>10</v>
      </c>
      <c r="V49" s="289">
        <v>10</v>
      </c>
      <c r="W49" s="289">
        <v>0</v>
      </c>
      <c r="X49" s="289">
        <v>0</v>
      </c>
      <c r="Y49" s="289">
        <v>0</v>
      </c>
      <c r="Z49" s="289">
        <v>0</v>
      </c>
      <c r="AA49" s="289">
        <v>0</v>
      </c>
      <c r="AB49" s="289">
        <v>0</v>
      </c>
    </row>
    <row r="50" spans="2:28" x14ac:dyDescent="0.25">
      <c r="B50" s="132">
        <v>2024</v>
      </c>
      <c r="C50" s="14" t="s">
        <v>167</v>
      </c>
      <c r="D50" s="14">
        <f t="shared" si="0"/>
        <v>41</v>
      </c>
      <c r="E50" s="287">
        <v>0</v>
      </c>
      <c r="F50" s="289">
        <v>0</v>
      </c>
      <c r="G50" s="289">
        <v>0</v>
      </c>
      <c r="H50" s="289">
        <v>0</v>
      </c>
      <c r="I50" s="289">
        <v>0</v>
      </c>
      <c r="J50" s="289">
        <v>0</v>
      </c>
      <c r="K50" s="289">
        <v>0</v>
      </c>
      <c r="L50" s="289">
        <v>10</v>
      </c>
      <c r="M50" s="289">
        <v>10</v>
      </c>
      <c r="N50" s="289">
        <v>10</v>
      </c>
      <c r="O50" s="289">
        <v>10</v>
      </c>
      <c r="P50" s="289">
        <v>10</v>
      </c>
      <c r="Q50" s="289">
        <v>10</v>
      </c>
      <c r="R50" s="289">
        <v>10</v>
      </c>
      <c r="S50" s="289">
        <v>10</v>
      </c>
      <c r="T50" s="289">
        <v>10</v>
      </c>
      <c r="U50" s="289">
        <v>10</v>
      </c>
      <c r="V50" s="289">
        <v>10</v>
      </c>
      <c r="W50" s="289">
        <v>0</v>
      </c>
      <c r="X50" s="289">
        <v>0</v>
      </c>
      <c r="Y50" s="289">
        <v>0</v>
      </c>
      <c r="Z50" s="289">
        <v>0</v>
      </c>
      <c r="AA50" s="289">
        <v>0</v>
      </c>
      <c r="AB50" s="289">
        <v>0</v>
      </c>
    </row>
    <row r="51" spans="2:28" x14ac:dyDescent="0.25">
      <c r="B51" s="132">
        <v>2024</v>
      </c>
      <c r="C51" s="14" t="s">
        <v>168</v>
      </c>
      <c r="D51" s="14">
        <f t="shared" si="0"/>
        <v>42</v>
      </c>
      <c r="E51" s="287">
        <v>0</v>
      </c>
      <c r="F51" s="289">
        <v>0</v>
      </c>
      <c r="G51" s="289">
        <v>0</v>
      </c>
      <c r="H51" s="289">
        <v>0</v>
      </c>
      <c r="I51" s="289">
        <v>0</v>
      </c>
      <c r="J51" s="289">
        <v>0</v>
      </c>
      <c r="K51" s="289">
        <v>0</v>
      </c>
      <c r="L51" s="289">
        <v>10</v>
      </c>
      <c r="M51" s="289">
        <v>10</v>
      </c>
      <c r="N51" s="289">
        <v>10</v>
      </c>
      <c r="O51" s="289">
        <v>10</v>
      </c>
      <c r="P51" s="289">
        <v>10</v>
      </c>
      <c r="Q51" s="289">
        <v>10</v>
      </c>
      <c r="R51" s="289">
        <v>10</v>
      </c>
      <c r="S51" s="289">
        <v>10</v>
      </c>
      <c r="T51" s="289">
        <v>10</v>
      </c>
      <c r="U51" s="289">
        <v>10</v>
      </c>
      <c r="V51" s="289">
        <v>10</v>
      </c>
      <c r="W51" s="289">
        <v>0</v>
      </c>
      <c r="X51" s="289">
        <v>0</v>
      </c>
      <c r="Y51" s="289">
        <v>0</v>
      </c>
      <c r="Z51" s="289">
        <v>0</v>
      </c>
      <c r="AA51" s="289">
        <v>0</v>
      </c>
      <c r="AB51" s="289">
        <v>0</v>
      </c>
    </row>
    <row r="52" spans="2:28" x14ac:dyDescent="0.25">
      <c r="B52" s="132">
        <v>2024</v>
      </c>
      <c r="C52" s="14" t="s">
        <v>169</v>
      </c>
      <c r="D52" s="14">
        <f t="shared" si="0"/>
        <v>43</v>
      </c>
      <c r="E52" s="287">
        <v>0</v>
      </c>
      <c r="F52" s="289">
        <v>0</v>
      </c>
      <c r="G52" s="289">
        <v>0</v>
      </c>
      <c r="H52" s="289">
        <v>0</v>
      </c>
      <c r="I52" s="289">
        <v>0</v>
      </c>
      <c r="J52" s="289">
        <v>0</v>
      </c>
      <c r="K52" s="289">
        <v>0</v>
      </c>
      <c r="L52" s="289">
        <v>10</v>
      </c>
      <c r="M52" s="289">
        <v>10</v>
      </c>
      <c r="N52" s="289">
        <v>10</v>
      </c>
      <c r="O52" s="289">
        <v>10</v>
      </c>
      <c r="P52" s="289">
        <v>10</v>
      </c>
      <c r="Q52" s="289">
        <v>10</v>
      </c>
      <c r="R52" s="289">
        <v>10</v>
      </c>
      <c r="S52" s="289">
        <v>10</v>
      </c>
      <c r="T52" s="289">
        <v>10</v>
      </c>
      <c r="U52" s="289">
        <v>10</v>
      </c>
      <c r="V52" s="289">
        <v>10</v>
      </c>
      <c r="W52" s="289">
        <v>0</v>
      </c>
      <c r="X52" s="289">
        <v>0</v>
      </c>
      <c r="Y52" s="289">
        <v>0</v>
      </c>
      <c r="Z52" s="289">
        <v>0</v>
      </c>
      <c r="AA52" s="289">
        <v>0</v>
      </c>
      <c r="AB52" s="289">
        <v>0</v>
      </c>
    </row>
    <row r="53" spans="2:28" x14ac:dyDescent="0.25">
      <c r="B53" s="132">
        <v>2024</v>
      </c>
      <c r="C53" s="14" t="s">
        <v>170</v>
      </c>
      <c r="D53" s="14">
        <f t="shared" si="0"/>
        <v>44</v>
      </c>
      <c r="E53" s="287">
        <v>0</v>
      </c>
      <c r="F53" s="289">
        <v>0</v>
      </c>
      <c r="G53" s="289">
        <v>0</v>
      </c>
      <c r="H53" s="289">
        <v>0</v>
      </c>
      <c r="I53" s="289">
        <v>0</v>
      </c>
      <c r="J53" s="289">
        <v>0</v>
      </c>
      <c r="K53" s="289">
        <v>0</v>
      </c>
      <c r="L53" s="289">
        <v>10</v>
      </c>
      <c r="M53" s="289">
        <v>10</v>
      </c>
      <c r="N53" s="289">
        <v>10</v>
      </c>
      <c r="O53" s="289">
        <v>10</v>
      </c>
      <c r="P53" s="289">
        <v>10</v>
      </c>
      <c r="Q53" s="289">
        <v>10</v>
      </c>
      <c r="R53" s="289">
        <v>10</v>
      </c>
      <c r="S53" s="289">
        <v>10</v>
      </c>
      <c r="T53" s="289">
        <v>10</v>
      </c>
      <c r="U53" s="289">
        <v>10</v>
      </c>
      <c r="V53" s="289">
        <v>10</v>
      </c>
      <c r="W53" s="289">
        <v>0</v>
      </c>
      <c r="X53" s="289">
        <v>0</v>
      </c>
      <c r="Y53" s="289">
        <v>0</v>
      </c>
      <c r="Z53" s="289">
        <v>0</v>
      </c>
      <c r="AA53" s="289">
        <v>0</v>
      </c>
      <c r="AB53" s="289">
        <v>0</v>
      </c>
    </row>
    <row r="54" spans="2:28" x14ac:dyDescent="0.25">
      <c r="B54" s="132">
        <v>2024</v>
      </c>
      <c r="C54" s="14" t="s">
        <v>171</v>
      </c>
      <c r="D54" s="14">
        <f t="shared" si="0"/>
        <v>45</v>
      </c>
      <c r="E54" s="287">
        <v>0</v>
      </c>
      <c r="F54" s="289">
        <v>0</v>
      </c>
      <c r="G54" s="289">
        <v>0</v>
      </c>
      <c r="H54" s="289">
        <v>0</v>
      </c>
      <c r="I54" s="289">
        <v>0</v>
      </c>
      <c r="J54" s="289">
        <v>0</v>
      </c>
      <c r="K54" s="289">
        <v>0</v>
      </c>
      <c r="L54" s="289">
        <v>10</v>
      </c>
      <c r="M54" s="289">
        <v>10</v>
      </c>
      <c r="N54" s="289">
        <v>10</v>
      </c>
      <c r="O54" s="289">
        <v>10</v>
      </c>
      <c r="P54" s="289">
        <v>10</v>
      </c>
      <c r="Q54" s="289">
        <v>10</v>
      </c>
      <c r="R54" s="289">
        <v>10</v>
      </c>
      <c r="S54" s="289">
        <v>10</v>
      </c>
      <c r="T54" s="289">
        <v>10</v>
      </c>
      <c r="U54" s="289">
        <v>10</v>
      </c>
      <c r="V54" s="289">
        <v>10</v>
      </c>
      <c r="W54" s="289">
        <v>0</v>
      </c>
      <c r="X54" s="289">
        <v>0</v>
      </c>
      <c r="Y54" s="289">
        <v>0</v>
      </c>
      <c r="Z54" s="289">
        <v>0</v>
      </c>
      <c r="AA54" s="289">
        <v>0</v>
      </c>
      <c r="AB54" s="289">
        <v>0</v>
      </c>
    </row>
    <row r="55" spans="2:28" x14ac:dyDescent="0.25">
      <c r="B55" s="132">
        <v>2024</v>
      </c>
      <c r="C55" s="14" t="s">
        <v>172</v>
      </c>
      <c r="D55" s="14">
        <f t="shared" si="0"/>
        <v>46</v>
      </c>
      <c r="E55" s="287">
        <v>0</v>
      </c>
      <c r="F55" s="289">
        <v>0</v>
      </c>
      <c r="G55" s="289">
        <v>0</v>
      </c>
      <c r="H55" s="289">
        <v>0</v>
      </c>
      <c r="I55" s="289">
        <v>0</v>
      </c>
      <c r="J55" s="289">
        <v>0</v>
      </c>
      <c r="K55" s="289">
        <v>0</v>
      </c>
      <c r="L55" s="289">
        <v>10</v>
      </c>
      <c r="M55" s="289">
        <v>10</v>
      </c>
      <c r="N55" s="289">
        <v>10</v>
      </c>
      <c r="O55" s="289">
        <v>10</v>
      </c>
      <c r="P55" s="289">
        <v>10</v>
      </c>
      <c r="Q55" s="289">
        <v>10</v>
      </c>
      <c r="R55" s="289">
        <v>10</v>
      </c>
      <c r="S55" s="289">
        <v>10</v>
      </c>
      <c r="T55" s="289">
        <v>10</v>
      </c>
      <c r="U55" s="289">
        <v>10</v>
      </c>
      <c r="V55" s="289">
        <v>10</v>
      </c>
      <c r="W55" s="289">
        <v>0</v>
      </c>
      <c r="X55" s="289">
        <v>0</v>
      </c>
      <c r="Y55" s="289">
        <v>0</v>
      </c>
      <c r="Z55" s="289">
        <v>0</v>
      </c>
      <c r="AA55" s="289">
        <v>0</v>
      </c>
      <c r="AB55" s="289">
        <v>0</v>
      </c>
    </row>
    <row r="56" spans="2:28" x14ac:dyDescent="0.25">
      <c r="B56" s="132">
        <v>2024</v>
      </c>
      <c r="C56" s="14" t="s">
        <v>173</v>
      </c>
      <c r="D56" s="14">
        <f t="shared" si="0"/>
        <v>47</v>
      </c>
      <c r="E56" s="287">
        <v>0</v>
      </c>
      <c r="F56" s="289">
        <v>0</v>
      </c>
      <c r="G56" s="289">
        <v>0</v>
      </c>
      <c r="H56" s="289">
        <v>0</v>
      </c>
      <c r="I56" s="289">
        <v>0</v>
      </c>
      <c r="J56" s="289">
        <v>0</v>
      </c>
      <c r="K56" s="289">
        <v>0</v>
      </c>
      <c r="L56" s="289">
        <v>10</v>
      </c>
      <c r="M56" s="289">
        <v>10</v>
      </c>
      <c r="N56" s="289">
        <v>10</v>
      </c>
      <c r="O56" s="289">
        <v>10</v>
      </c>
      <c r="P56" s="289">
        <v>10</v>
      </c>
      <c r="Q56" s="289">
        <v>10</v>
      </c>
      <c r="R56" s="289">
        <v>10</v>
      </c>
      <c r="S56" s="289">
        <v>10</v>
      </c>
      <c r="T56" s="289">
        <v>10</v>
      </c>
      <c r="U56" s="289">
        <v>10</v>
      </c>
      <c r="V56" s="289">
        <v>10</v>
      </c>
      <c r="W56" s="289">
        <v>0</v>
      </c>
      <c r="X56" s="289">
        <v>0</v>
      </c>
      <c r="Y56" s="289">
        <v>0</v>
      </c>
      <c r="Z56" s="289">
        <v>0</v>
      </c>
      <c r="AA56" s="289">
        <v>0</v>
      </c>
      <c r="AB56" s="289">
        <v>0</v>
      </c>
    </row>
    <row r="57" spans="2:28" x14ac:dyDescent="0.25">
      <c r="B57" s="132">
        <v>2025</v>
      </c>
      <c r="C57" s="14" t="s">
        <v>163</v>
      </c>
      <c r="D57" s="14">
        <f t="shared" si="0"/>
        <v>48</v>
      </c>
      <c r="E57" s="287">
        <v>0</v>
      </c>
      <c r="F57" s="289">
        <v>0</v>
      </c>
      <c r="G57" s="289">
        <v>0</v>
      </c>
      <c r="H57" s="289">
        <v>0</v>
      </c>
      <c r="I57" s="289">
        <v>0</v>
      </c>
      <c r="J57" s="289">
        <v>0</v>
      </c>
      <c r="K57" s="289">
        <v>0</v>
      </c>
      <c r="L57" s="289">
        <v>10</v>
      </c>
      <c r="M57" s="289">
        <v>10</v>
      </c>
      <c r="N57" s="289">
        <v>10</v>
      </c>
      <c r="O57" s="289">
        <v>10</v>
      </c>
      <c r="P57" s="289">
        <v>10</v>
      </c>
      <c r="Q57" s="289">
        <v>10</v>
      </c>
      <c r="R57" s="289">
        <v>10</v>
      </c>
      <c r="S57" s="289">
        <v>10</v>
      </c>
      <c r="T57" s="289">
        <v>10</v>
      </c>
      <c r="U57" s="289">
        <v>10</v>
      </c>
      <c r="V57" s="289">
        <v>10</v>
      </c>
      <c r="W57" s="289">
        <v>0</v>
      </c>
      <c r="X57" s="289">
        <v>0</v>
      </c>
      <c r="Y57" s="289">
        <v>0</v>
      </c>
      <c r="Z57" s="289">
        <v>0</v>
      </c>
      <c r="AA57" s="289">
        <v>0</v>
      </c>
      <c r="AB57" s="289">
        <v>0</v>
      </c>
    </row>
    <row r="58" spans="2:28" x14ac:dyDescent="0.25">
      <c r="B58" s="132">
        <v>2025</v>
      </c>
      <c r="C58" s="14" t="s">
        <v>164</v>
      </c>
      <c r="D58" s="14">
        <f t="shared" si="0"/>
        <v>49</v>
      </c>
      <c r="E58" s="287">
        <v>0</v>
      </c>
      <c r="F58" s="289">
        <v>0</v>
      </c>
      <c r="G58" s="289">
        <v>0</v>
      </c>
      <c r="H58" s="289">
        <v>0</v>
      </c>
      <c r="I58" s="289">
        <v>0</v>
      </c>
      <c r="J58" s="289">
        <v>0</v>
      </c>
      <c r="K58" s="289">
        <v>0</v>
      </c>
      <c r="L58" s="289">
        <v>10</v>
      </c>
      <c r="M58" s="289">
        <v>10</v>
      </c>
      <c r="N58" s="289">
        <v>10</v>
      </c>
      <c r="O58" s="289">
        <v>10</v>
      </c>
      <c r="P58" s="289">
        <v>10</v>
      </c>
      <c r="Q58" s="289">
        <v>10</v>
      </c>
      <c r="R58" s="289">
        <v>10</v>
      </c>
      <c r="S58" s="289">
        <v>10</v>
      </c>
      <c r="T58" s="289">
        <v>10</v>
      </c>
      <c r="U58" s="289">
        <v>10</v>
      </c>
      <c r="V58" s="289">
        <v>10</v>
      </c>
      <c r="W58" s="289">
        <v>0</v>
      </c>
      <c r="X58" s="289">
        <v>0</v>
      </c>
      <c r="Y58" s="289">
        <v>0</v>
      </c>
      <c r="Z58" s="289">
        <v>0</v>
      </c>
      <c r="AA58" s="289">
        <v>0</v>
      </c>
      <c r="AB58" s="289">
        <v>0</v>
      </c>
    </row>
    <row r="59" spans="2:28" x14ac:dyDescent="0.25">
      <c r="B59" s="132">
        <v>2025</v>
      </c>
      <c r="C59" s="14" t="s">
        <v>165</v>
      </c>
      <c r="D59" s="14">
        <f t="shared" si="0"/>
        <v>50</v>
      </c>
      <c r="E59" s="287">
        <v>0</v>
      </c>
      <c r="F59" s="289">
        <v>0</v>
      </c>
      <c r="G59" s="289">
        <v>0</v>
      </c>
      <c r="H59" s="289">
        <v>0</v>
      </c>
      <c r="I59" s="289">
        <v>0</v>
      </c>
      <c r="J59" s="289">
        <v>0</v>
      </c>
      <c r="K59" s="289">
        <v>0</v>
      </c>
      <c r="L59" s="289">
        <v>10</v>
      </c>
      <c r="M59" s="289">
        <v>10</v>
      </c>
      <c r="N59" s="289">
        <v>10</v>
      </c>
      <c r="O59" s="289">
        <v>10</v>
      </c>
      <c r="P59" s="289">
        <v>10</v>
      </c>
      <c r="Q59" s="289">
        <v>10</v>
      </c>
      <c r="R59" s="289">
        <v>10</v>
      </c>
      <c r="S59" s="289">
        <v>10</v>
      </c>
      <c r="T59" s="289">
        <v>10</v>
      </c>
      <c r="U59" s="289">
        <v>10</v>
      </c>
      <c r="V59" s="289">
        <v>10</v>
      </c>
      <c r="W59" s="289">
        <v>0</v>
      </c>
      <c r="X59" s="289">
        <v>0</v>
      </c>
      <c r="Y59" s="289">
        <v>0</v>
      </c>
      <c r="Z59" s="289">
        <v>0</v>
      </c>
      <c r="AA59" s="289">
        <v>0</v>
      </c>
      <c r="AB59" s="289">
        <v>0</v>
      </c>
    </row>
    <row r="60" spans="2:28" x14ac:dyDescent="0.25">
      <c r="B60" s="132">
        <v>2025</v>
      </c>
      <c r="C60" s="14" t="s">
        <v>166</v>
      </c>
      <c r="D60" s="14">
        <f t="shared" si="0"/>
        <v>51</v>
      </c>
      <c r="E60" s="287">
        <v>0</v>
      </c>
      <c r="F60" s="289">
        <v>0</v>
      </c>
      <c r="G60" s="289">
        <v>0</v>
      </c>
      <c r="H60" s="289">
        <v>0</v>
      </c>
      <c r="I60" s="289">
        <v>0</v>
      </c>
      <c r="J60" s="289">
        <v>0</v>
      </c>
      <c r="K60" s="289">
        <v>0</v>
      </c>
      <c r="L60" s="289">
        <v>10</v>
      </c>
      <c r="M60" s="289">
        <v>10</v>
      </c>
      <c r="N60" s="289">
        <v>10</v>
      </c>
      <c r="O60" s="289">
        <v>10</v>
      </c>
      <c r="P60" s="289">
        <v>10</v>
      </c>
      <c r="Q60" s="289">
        <v>10</v>
      </c>
      <c r="R60" s="289">
        <v>10</v>
      </c>
      <c r="S60" s="289">
        <v>10</v>
      </c>
      <c r="T60" s="289">
        <v>10</v>
      </c>
      <c r="U60" s="289">
        <v>10</v>
      </c>
      <c r="V60" s="289">
        <v>10</v>
      </c>
      <c r="W60" s="289">
        <v>0</v>
      </c>
      <c r="X60" s="289">
        <v>0</v>
      </c>
      <c r="Y60" s="289">
        <v>0</v>
      </c>
      <c r="Z60" s="289">
        <v>0</v>
      </c>
      <c r="AA60" s="289">
        <v>0</v>
      </c>
      <c r="AB60" s="289">
        <v>0</v>
      </c>
    </row>
    <row r="61" spans="2:28" x14ac:dyDescent="0.25">
      <c r="B61" s="132">
        <v>2025</v>
      </c>
      <c r="C61" s="14" t="s">
        <v>10</v>
      </c>
      <c r="D61" s="14">
        <f t="shared" si="0"/>
        <v>52</v>
      </c>
      <c r="E61" s="287">
        <v>0</v>
      </c>
      <c r="F61" s="289">
        <v>0</v>
      </c>
      <c r="G61" s="289">
        <v>0</v>
      </c>
      <c r="H61" s="289">
        <v>0</v>
      </c>
      <c r="I61" s="289">
        <v>0</v>
      </c>
      <c r="J61" s="289">
        <v>0</v>
      </c>
      <c r="K61" s="289">
        <v>0</v>
      </c>
      <c r="L61" s="289">
        <v>10</v>
      </c>
      <c r="M61" s="289">
        <v>10</v>
      </c>
      <c r="N61" s="289">
        <v>10</v>
      </c>
      <c r="O61" s="289">
        <v>10</v>
      </c>
      <c r="P61" s="289">
        <v>10</v>
      </c>
      <c r="Q61" s="289">
        <v>10</v>
      </c>
      <c r="R61" s="289">
        <v>10</v>
      </c>
      <c r="S61" s="289">
        <v>10</v>
      </c>
      <c r="T61" s="289">
        <v>10</v>
      </c>
      <c r="U61" s="289">
        <v>10</v>
      </c>
      <c r="V61" s="289">
        <v>10</v>
      </c>
      <c r="W61" s="289">
        <v>0</v>
      </c>
      <c r="X61" s="289">
        <v>0</v>
      </c>
      <c r="Y61" s="289">
        <v>0</v>
      </c>
      <c r="Z61" s="289">
        <v>0</v>
      </c>
      <c r="AA61" s="289">
        <v>0</v>
      </c>
      <c r="AB61" s="289">
        <v>0</v>
      </c>
    </row>
    <row r="62" spans="2:28" x14ac:dyDescent="0.25">
      <c r="B62" s="132">
        <v>2025</v>
      </c>
      <c r="C62" s="14" t="s">
        <v>167</v>
      </c>
      <c r="D62" s="14">
        <f t="shared" si="0"/>
        <v>53</v>
      </c>
      <c r="E62" s="287">
        <v>0</v>
      </c>
      <c r="F62" s="289">
        <v>0</v>
      </c>
      <c r="G62" s="289">
        <v>0</v>
      </c>
      <c r="H62" s="289">
        <v>0</v>
      </c>
      <c r="I62" s="289">
        <v>0</v>
      </c>
      <c r="J62" s="289">
        <v>0</v>
      </c>
      <c r="K62" s="289">
        <v>0</v>
      </c>
      <c r="L62" s="289">
        <v>10</v>
      </c>
      <c r="M62" s="289">
        <v>10</v>
      </c>
      <c r="N62" s="289">
        <v>10</v>
      </c>
      <c r="O62" s="289">
        <v>10</v>
      </c>
      <c r="P62" s="289">
        <v>10</v>
      </c>
      <c r="Q62" s="289">
        <v>10</v>
      </c>
      <c r="R62" s="289">
        <v>10</v>
      </c>
      <c r="S62" s="289">
        <v>10</v>
      </c>
      <c r="T62" s="289">
        <v>10</v>
      </c>
      <c r="U62" s="289">
        <v>10</v>
      </c>
      <c r="V62" s="289">
        <v>10</v>
      </c>
      <c r="W62" s="289">
        <v>0</v>
      </c>
      <c r="X62" s="289">
        <v>0</v>
      </c>
      <c r="Y62" s="289">
        <v>0</v>
      </c>
      <c r="Z62" s="289">
        <v>0</v>
      </c>
      <c r="AA62" s="289">
        <v>0</v>
      </c>
      <c r="AB62" s="289">
        <v>0</v>
      </c>
    </row>
    <row r="63" spans="2:28" x14ac:dyDescent="0.25">
      <c r="B63" s="132">
        <v>2025</v>
      </c>
      <c r="C63" s="14" t="s">
        <v>168</v>
      </c>
      <c r="D63" s="14">
        <f t="shared" si="0"/>
        <v>54</v>
      </c>
      <c r="E63" s="287">
        <v>0</v>
      </c>
      <c r="F63" s="289">
        <v>0</v>
      </c>
      <c r="G63" s="289">
        <v>0</v>
      </c>
      <c r="H63" s="289">
        <v>0</v>
      </c>
      <c r="I63" s="289">
        <v>0</v>
      </c>
      <c r="J63" s="289">
        <v>0</v>
      </c>
      <c r="K63" s="289">
        <v>0</v>
      </c>
      <c r="L63" s="289">
        <v>10</v>
      </c>
      <c r="M63" s="289">
        <v>10</v>
      </c>
      <c r="N63" s="289">
        <v>10</v>
      </c>
      <c r="O63" s="289">
        <v>10</v>
      </c>
      <c r="P63" s="289">
        <v>10</v>
      </c>
      <c r="Q63" s="289">
        <v>10</v>
      </c>
      <c r="R63" s="289">
        <v>10</v>
      </c>
      <c r="S63" s="289">
        <v>10</v>
      </c>
      <c r="T63" s="289">
        <v>10</v>
      </c>
      <c r="U63" s="289">
        <v>10</v>
      </c>
      <c r="V63" s="289">
        <v>10</v>
      </c>
      <c r="W63" s="289">
        <v>0</v>
      </c>
      <c r="X63" s="289">
        <v>0</v>
      </c>
      <c r="Y63" s="289">
        <v>0</v>
      </c>
      <c r="Z63" s="289">
        <v>0</v>
      </c>
      <c r="AA63" s="289">
        <v>0</v>
      </c>
      <c r="AB63" s="289">
        <v>0</v>
      </c>
    </row>
    <row r="64" spans="2:28" x14ac:dyDescent="0.25">
      <c r="B64" s="132">
        <v>2025</v>
      </c>
      <c r="C64" s="14" t="s">
        <v>169</v>
      </c>
      <c r="D64" s="14">
        <f t="shared" si="0"/>
        <v>55</v>
      </c>
      <c r="E64" s="287">
        <v>0</v>
      </c>
      <c r="F64" s="289">
        <v>0</v>
      </c>
      <c r="G64" s="289">
        <v>0</v>
      </c>
      <c r="H64" s="289">
        <v>0</v>
      </c>
      <c r="I64" s="289">
        <v>0</v>
      </c>
      <c r="J64" s="289">
        <v>0</v>
      </c>
      <c r="K64" s="289">
        <v>0</v>
      </c>
      <c r="L64" s="289">
        <v>10</v>
      </c>
      <c r="M64" s="289">
        <v>10</v>
      </c>
      <c r="N64" s="289">
        <v>10</v>
      </c>
      <c r="O64" s="289">
        <v>10</v>
      </c>
      <c r="P64" s="289">
        <v>10</v>
      </c>
      <c r="Q64" s="289">
        <v>10</v>
      </c>
      <c r="R64" s="289">
        <v>10</v>
      </c>
      <c r="S64" s="289">
        <v>10</v>
      </c>
      <c r="T64" s="289">
        <v>10</v>
      </c>
      <c r="U64" s="289">
        <v>10</v>
      </c>
      <c r="V64" s="289">
        <v>10</v>
      </c>
      <c r="W64" s="289">
        <v>0</v>
      </c>
      <c r="X64" s="289">
        <v>0</v>
      </c>
      <c r="Y64" s="289">
        <v>0</v>
      </c>
      <c r="Z64" s="289">
        <v>0</v>
      </c>
      <c r="AA64" s="289">
        <v>0</v>
      </c>
      <c r="AB64" s="289">
        <v>0</v>
      </c>
    </row>
    <row r="65" spans="2:28" x14ac:dyDescent="0.25">
      <c r="B65" s="132">
        <v>2025</v>
      </c>
      <c r="C65" s="14" t="s">
        <v>170</v>
      </c>
      <c r="D65" s="14">
        <f t="shared" si="0"/>
        <v>56</v>
      </c>
      <c r="E65" s="287">
        <v>0</v>
      </c>
      <c r="F65" s="289">
        <v>0</v>
      </c>
      <c r="G65" s="289">
        <v>0</v>
      </c>
      <c r="H65" s="289">
        <v>0</v>
      </c>
      <c r="I65" s="289">
        <v>0</v>
      </c>
      <c r="J65" s="289">
        <v>0</v>
      </c>
      <c r="K65" s="289">
        <v>0</v>
      </c>
      <c r="L65" s="289">
        <v>10</v>
      </c>
      <c r="M65" s="289">
        <v>10</v>
      </c>
      <c r="N65" s="289">
        <v>10</v>
      </c>
      <c r="O65" s="289">
        <v>10</v>
      </c>
      <c r="P65" s="289">
        <v>10</v>
      </c>
      <c r="Q65" s="289">
        <v>10</v>
      </c>
      <c r="R65" s="289">
        <v>10</v>
      </c>
      <c r="S65" s="289">
        <v>10</v>
      </c>
      <c r="T65" s="289">
        <v>10</v>
      </c>
      <c r="U65" s="289">
        <v>10</v>
      </c>
      <c r="V65" s="289">
        <v>10</v>
      </c>
      <c r="W65" s="289">
        <v>0</v>
      </c>
      <c r="X65" s="289">
        <v>0</v>
      </c>
      <c r="Y65" s="289">
        <v>0</v>
      </c>
      <c r="Z65" s="289">
        <v>0</v>
      </c>
      <c r="AA65" s="289">
        <v>0</v>
      </c>
      <c r="AB65" s="289">
        <v>0</v>
      </c>
    </row>
    <row r="66" spans="2:28" x14ac:dyDescent="0.25">
      <c r="B66" s="132">
        <v>2025</v>
      </c>
      <c r="C66" s="14" t="s">
        <v>171</v>
      </c>
      <c r="D66" s="14">
        <f t="shared" si="0"/>
        <v>57</v>
      </c>
      <c r="E66" s="287">
        <v>0</v>
      </c>
      <c r="F66" s="289">
        <v>0</v>
      </c>
      <c r="G66" s="289">
        <v>0</v>
      </c>
      <c r="H66" s="289">
        <v>0</v>
      </c>
      <c r="I66" s="289">
        <v>0</v>
      </c>
      <c r="J66" s="289">
        <v>0</v>
      </c>
      <c r="K66" s="289">
        <v>0</v>
      </c>
      <c r="L66" s="289">
        <v>10</v>
      </c>
      <c r="M66" s="289">
        <v>10</v>
      </c>
      <c r="N66" s="289">
        <v>10</v>
      </c>
      <c r="O66" s="289">
        <v>10</v>
      </c>
      <c r="P66" s="289">
        <v>10</v>
      </c>
      <c r="Q66" s="289">
        <v>10</v>
      </c>
      <c r="R66" s="289">
        <v>10</v>
      </c>
      <c r="S66" s="289">
        <v>10</v>
      </c>
      <c r="T66" s="289">
        <v>10</v>
      </c>
      <c r="U66" s="289">
        <v>10</v>
      </c>
      <c r="V66" s="289">
        <v>10</v>
      </c>
      <c r="W66" s="289">
        <v>0</v>
      </c>
      <c r="X66" s="289">
        <v>0</v>
      </c>
      <c r="Y66" s="289">
        <v>0</v>
      </c>
      <c r="Z66" s="289">
        <v>0</v>
      </c>
      <c r="AA66" s="289">
        <v>0</v>
      </c>
      <c r="AB66" s="289">
        <v>0</v>
      </c>
    </row>
    <row r="67" spans="2:28" x14ac:dyDescent="0.25">
      <c r="B67" s="132">
        <v>2025</v>
      </c>
      <c r="C67" s="14" t="s">
        <v>172</v>
      </c>
      <c r="D67" s="14">
        <f t="shared" si="0"/>
        <v>58</v>
      </c>
      <c r="E67" s="287">
        <v>0</v>
      </c>
      <c r="F67" s="289">
        <v>0</v>
      </c>
      <c r="G67" s="289">
        <v>0</v>
      </c>
      <c r="H67" s="289">
        <v>0</v>
      </c>
      <c r="I67" s="289">
        <v>0</v>
      </c>
      <c r="J67" s="289">
        <v>0</v>
      </c>
      <c r="K67" s="289">
        <v>0</v>
      </c>
      <c r="L67" s="289">
        <v>10</v>
      </c>
      <c r="M67" s="289">
        <v>10</v>
      </c>
      <c r="N67" s="289">
        <v>10</v>
      </c>
      <c r="O67" s="289">
        <v>10</v>
      </c>
      <c r="P67" s="289">
        <v>10</v>
      </c>
      <c r="Q67" s="289">
        <v>10</v>
      </c>
      <c r="R67" s="289">
        <v>10</v>
      </c>
      <c r="S67" s="289">
        <v>10</v>
      </c>
      <c r="T67" s="289">
        <v>10</v>
      </c>
      <c r="U67" s="289">
        <v>10</v>
      </c>
      <c r="V67" s="289">
        <v>10</v>
      </c>
      <c r="W67" s="289">
        <v>0</v>
      </c>
      <c r="X67" s="289">
        <v>0</v>
      </c>
      <c r="Y67" s="289">
        <v>0</v>
      </c>
      <c r="Z67" s="289">
        <v>0</v>
      </c>
      <c r="AA67" s="289">
        <v>0</v>
      </c>
      <c r="AB67" s="289">
        <v>0</v>
      </c>
    </row>
    <row r="68" spans="2:28" x14ac:dyDescent="0.25">
      <c r="B68" s="132">
        <v>2025</v>
      </c>
      <c r="C68" s="14" t="s">
        <v>173</v>
      </c>
      <c r="D68" s="14">
        <f t="shared" si="0"/>
        <v>59</v>
      </c>
      <c r="E68" s="287">
        <v>0</v>
      </c>
      <c r="F68" s="289">
        <v>0</v>
      </c>
      <c r="G68" s="289">
        <v>0</v>
      </c>
      <c r="H68" s="289">
        <v>0</v>
      </c>
      <c r="I68" s="289">
        <v>0</v>
      </c>
      <c r="J68" s="289">
        <v>0</v>
      </c>
      <c r="K68" s="289">
        <v>0</v>
      </c>
      <c r="L68" s="289">
        <v>10</v>
      </c>
      <c r="M68" s="289">
        <v>10</v>
      </c>
      <c r="N68" s="289">
        <v>10</v>
      </c>
      <c r="O68" s="289">
        <v>10</v>
      </c>
      <c r="P68" s="289">
        <v>10</v>
      </c>
      <c r="Q68" s="289">
        <v>10</v>
      </c>
      <c r="R68" s="289">
        <v>10</v>
      </c>
      <c r="S68" s="289">
        <v>10</v>
      </c>
      <c r="T68" s="289">
        <v>10</v>
      </c>
      <c r="U68" s="289">
        <v>10</v>
      </c>
      <c r="V68" s="289">
        <v>10</v>
      </c>
      <c r="W68" s="289">
        <v>0</v>
      </c>
      <c r="X68" s="289">
        <v>0</v>
      </c>
      <c r="Y68" s="289">
        <v>0</v>
      </c>
      <c r="Z68" s="289">
        <v>0</v>
      </c>
      <c r="AA68" s="289">
        <v>0</v>
      </c>
      <c r="AB68" s="289">
        <v>0</v>
      </c>
    </row>
    <row r="69" spans="2:28" x14ac:dyDescent="0.25">
      <c r="B69" s="132">
        <v>2026</v>
      </c>
      <c r="C69" s="14" t="s">
        <v>163</v>
      </c>
      <c r="D69" s="14">
        <f t="shared" si="0"/>
        <v>60</v>
      </c>
      <c r="E69" s="287">
        <v>0</v>
      </c>
      <c r="F69" s="289">
        <v>0</v>
      </c>
      <c r="G69" s="289">
        <v>0</v>
      </c>
      <c r="H69" s="289">
        <v>0</v>
      </c>
      <c r="I69" s="289">
        <v>0</v>
      </c>
      <c r="J69" s="289">
        <v>0</v>
      </c>
      <c r="K69" s="289">
        <v>0</v>
      </c>
      <c r="L69" s="289">
        <v>10</v>
      </c>
      <c r="M69" s="289">
        <v>10</v>
      </c>
      <c r="N69" s="289">
        <v>10</v>
      </c>
      <c r="O69" s="289">
        <v>10</v>
      </c>
      <c r="P69" s="289">
        <v>10</v>
      </c>
      <c r="Q69" s="289">
        <v>10</v>
      </c>
      <c r="R69" s="289">
        <v>10</v>
      </c>
      <c r="S69" s="289">
        <v>10</v>
      </c>
      <c r="T69" s="289">
        <v>10</v>
      </c>
      <c r="U69" s="289">
        <v>10</v>
      </c>
      <c r="V69" s="289">
        <v>10</v>
      </c>
      <c r="W69" s="289">
        <v>0</v>
      </c>
      <c r="X69" s="289">
        <v>0</v>
      </c>
      <c r="Y69" s="289">
        <v>0</v>
      </c>
      <c r="Z69" s="289">
        <v>0</v>
      </c>
      <c r="AA69" s="289">
        <v>0</v>
      </c>
      <c r="AB69" s="289">
        <v>0</v>
      </c>
    </row>
    <row r="70" spans="2:28" x14ac:dyDescent="0.25">
      <c r="B70" s="132">
        <v>2026</v>
      </c>
      <c r="C70" s="14" t="s">
        <v>164</v>
      </c>
      <c r="D70" s="14">
        <f t="shared" si="0"/>
        <v>61</v>
      </c>
      <c r="E70" s="287">
        <v>0</v>
      </c>
      <c r="F70" s="289">
        <v>0</v>
      </c>
      <c r="G70" s="289">
        <v>0</v>
      </c>
      <c r="H70" s="289">
        <v>0</v>
      </c>
      <c r="I70" s="289">
        <v>0</v>
      </c>
      <c r="J70" s="289">
        <v>0</v>
      </c>
      <c r="K70" s="289">
        <v>0</v>
      </c>
      <c r="L70" s="289">
        <v>10</v>
      </c>
      <c r="M70" s="289">
        <v>10</v>
      </c>
      <c r="N70" s="289">
        <v>10</v>
      </c>
      <c r="O70" s="289">
        <v>10</v>
      </c>
      <c r="P70" s="289">
        <v>10</v>
      </c>
      <c r="Q70" s="289">
        <v>10</v>
      </c>
      <c r="R70" s="289">
        <v>10</v>
      </c>
      <c r="S70" s="289">
        <v>10</v>
      </c>
      <c r="T70" s="289">
        <v>10</v>
      </c>
      <c r="U70" s="289">
        <v>10</v>
      </c>
      <c r="V70" s="289">
        <v>10</v>
      </c>
      <c r="W70" s="289">
        <v>0</v>
      </c>
      <c r="X70" s="289">
        <v>0</v>
      </c>
      <c r="Y70" s="289">
        <v>0</v>
      </c>
      <c r="Z70" s="289">
        <v>0</v>
      </c>
      <c r="AA70" s="289">
        <v>0</v>
      </c>
      <c r="AB70" s="289">
        <v>0</v>
      </c>
    </row>
    <row r="71" spans="2:28" x14ac:dyDescent="0.25">
      <c r="B71" s="132">
        <v>2026</v>
      </c>
      <c r="C71" s="14" t="s">
        <v>165</v>
      </c>
      <c r="D71" s="14">
        <f t="shared" si="0"/>
        <v>62</v>
      </c>
      <c r="E71" s="287">
        <v>0</v>
      </c>
      <c r="F71" s="289">
        <v>0</v>
      </c>
      <c r="G71" s="289">
        <v>0</v>
      </c>
      <c r="H71" s="289">
        <v>0</v>
      </c>
      <c r="I71" s="289">
        <v>0</v>
      </c>
      <c r="J71" s="289">
        <v>0</v>
      </c>
      <c r="K71" s="289">
        <v>0</v>
      </c>
      <c r="L71" s="289">
        <v>10</v>
      </c>
      <c r="M71" s="289">
        <v>10</v>
      </c>
      <c r="N71" s="289">
        <v>10</v>
      </c>
      <c r="O71" s="289">
        <v>10</v>
      </c>
      <c r="P71" s="289">
        <v>10</v>
      </c>
      <c r="Q71" s="289">
        <v>10</v>
      </c>
      <c r="R71" s="289">
        <v>10</v>
      </c>
      <c r="S71" s="289">
        <v>10</v>
      </c>
      <c r="T71" s="289">
        <v>10</v>
      </c>
      <c r="U71" s="289">
        <v>10</v>
      </c>
      <c r="V71" s="289">
        <v>10</v>
      </c>
      <c r="W71" s="289">
        <v>0</v>
      </c>
      <c r="X71" s="289">
        <v>0</v>
      </c>
      <c r="Y71" s="289">
        <v>0</v>
      </c>
      <c r="Z71" s="289">
        <v>0</v>
      </c>
      <c r="AA71" s="289">
        <v>0</v>
      </c>
      <c r="AB71" s="289">
        <v>0</v>
      </c>
    </row>
    <row r="72" spans="2:28" x14ac:dyDescent="0.25">
      <c r="B72" s="132">
        <v>2026</v>
      </c>
      <c r="C72" s="14" t="s">
        <v>166</v>
      </c>
      <c r="D72" s="14">
        <f t="shared" si="0"/>
        <v>63</v>
      </c>
      <c r="E72" s="287">
        <v>0</v>
      </c>
      <c r="F72" s="289">
        <v>0</v>
      </c>
      <c r="G72" s="289">
        <v>0</v>
      </c>
      <c r="H72" s="289">
        <v>0</v>
      </c>
      <c r="I72" s="289">
        <v>0</v>
      </c>
      <c r="J72" s="289">
        <v>0</v>
      </c>
      <c r="K72" s="289">
        <v>0</v>
      </c>
      <c r="L72" s="289">
        <v>10</v>
      </c>
      <c r="M72" s="289">
        <v>10</v>
      </c>
      <c r="N72" s="289">
        <v>10</v>
      </c>
      <c r="O72" s="289">
        <v>10</v>
      </c>
      <c r="P72" s="289">
        <v>10</v>
      </c>
      <c r="Q72" s="289">
        <v>10</v>
      </c>
      <c r="R72" s="289">
        <v>10</v>
      </c>
      <c r="S72" s="289">
        <v>10</v>
      </c>
      <c r="T72" s="289">
        <v>10</v>
      </c>
      <c r="U72" s="289">
        <v>10</v>
      </c>
      <c r="V72" s="289">
        <v>10</v>
      </c>
      <c r="W72" s="289">
        <v>0</v>
      </c>
      <c r="X72" s="289">
        <v>0</v>
      </c>
      <c r="Y72" s="289">
        <v>0</v>
      </c>
      <c r="Z72" s="289">
        <v>0</v>
      </c>
      <c r="AA72" s="289">
        <v>0</v>
      </c>
      <c r="AB72" s="289">
        <v>0</v>
      </c>
    </row>
    <row r="73" spans="2:28" x14ac:dyDescent="0.25">
      <c r="B73" s="132">
        <v>2026</v>
      </c>
      <c r="C73" s="14" t="s">
        <v>10</v>
      </c>
      <c r="D73" s="14">
        <f t="shared" si="0"/>
        <v>64</v>
      </c>
      <c r="E73" s="287">
        <v>0</v>
      </c>
      <c r="F73" s="289">
        <v>0</v>
      </c>
      <c r="G73" s="289">
        <v>0</v>
      </c>
      <c r="H73" s="289">
        <v>0</v>
      </c>
      <c r="I73" s="289">
        <v>0</v>
      </c>
      <c r="J73" s="289">
        <v>0</v>
      </c>
      <c r="K73" s="289">
        <v>0</v>
      </c>
      <c r="L73" s="289">
        <v>10</v>
      </c>
      <c r="M73" s="289">
        <v>10</v>
      </c>
      <c r="N73" s="289">
        <v>10</v>
      </c>
      <c r="O73" s="289">
        <v>10</v>
      </c>
      <c r="P73" s="289">
        <v>10</v>
      </c>
      <c r="Q73" s="289">
        <v>10</v>
      </c>
      <c r="R73" s="289">
        <v>10</v>
      </c>
      <c r="S73" s="289">
        <v>10</v>
      </c>
      <c r="T73" s="289">
        <v>10</v>
      </c>
      <c r="U73" s="289">
        <v>10</v>
      </c>
      <c r="V73" s="289">
        <v>10</v>
      </c>
      <c r="W73" s="289">
        <v>0</v>
      </c>
      <c r="X73" s="289">
        <v>0</v>
      </c>
      <c r="Y73" s="289">
        <v>0</v>
      </c>
      <c r="Z73" s="289">
        <v>0</v>
      </c>
      <c r="AA73" s="289">
        <v>0</v>
      </c>
      <c r="AB73" s="289">
        <v>0</v>
      </c>
    </row>
    <row r="74" spans="2:28" x14ac:dyDescent="0.25">
      <c r="B74" s="132">
        <v>2026</v>
      </c>
      <c r="C74" s="14" t="s">
        <v>167</v>
      </c>
      <c r="D74" s="14">
        <f t="shared" si="0"/>
        <v>65</v>
      </c>
      <c r="E74" s="287">
        <v>0</v>
      </c>
      <c r="F74" s="289">
        <v>0</v>
      </c>
      <c r="G74" s="289">
        <v>0</v>
      </c>
      <c r="H74" s="289">
        <v>0</v>
      </c>
      <c r="I74" s="289">
        <v>0</v>
      </c>
      <c r="J74" s="289">
        <v>0</v>
      </c>
      <c r="K74" s="289">
        <v>0</v>
      </c>
      <c r="L74" s="289">
        <v>10</v>
      </c>
      <c r="M74" s="289">
        <v>10</v>
      </c>
      <c r="N74" s="289">
        <v>10</v>
      </c>
      <c r="O74" s="289">
        <v>10</v>
      </c>
      <c r="P74" s="289">
        <v>10</v>
      </c>
      <c r="Q74" s="289">
        <v>10</v>
      </c>
      <c r="R74" s="289">
        <v>10</v>
      </c>
      <c r="S74" s="289">
        <v>10</v>
      </c>
      <c r="T74" s="289">
        <v>10</v>
      </c>
      <c r="U74" s="289">
        <v>10</v>
      </c>
      <c r="V74" s="289">
        <v>10</v>
      </c>
      <c r="W74" s="289">
        <v>0</v>
      </c>
      <c r="X74" s="289">
        <v>0</v>
      </c>
      <c r="Y74" s="289">
        <v>0</v>
      </c>
      <c r="Z74" s="289">
        <v>0</v>
      </c>
      <c r="AA74" s="289">
        <v>0</v>
      </c>
      <c r="AB74" s="289">
        <v>0</v>
      </c>
    </row>
    <row r="75" spans="2:28" x14ac:dyDescent="0.25">
      <c r="B75" s="132">
        <v>2026</v>
      </c>
      <c r="C75" s="14" t="s">
        <v>168</v>
      </c>
      <c r="D75" s="14">
        <f t="shared" ref="D75:D138" si="1" xml:space="preserve"> D74 + 1</f>
        <v>66</v>
      </c>
      <c r="E75" s="287">
        <v>0</v>
      </c>
      <c r="F75" s="289">
        <v>0</v>
      </c>
      <c r="G75" s="289">
        <v>0</v>
      </c>
      <c r="H75" s="289">
        <v>0</v>
      </c>
      <c r="I75" s="289">
        <v>0</v>
      </c>
      <c r="J75" s="289">
        <v>0</v>
      </c>
      <c r="K75" s="289">
        <v>0</v>
      </c>
      <c r="L75" s="289">
        <v>10</v>
      </c>
      <c r="M75" s="289">
        <v>10</v>
      </c>
      <c r="N75" s="289">
        <v>10</v>
      </c>
      <c r="O75" s="289">
        <v>10</v>
      </c>
      <c r="P75" s="289">
        <v>10</v>
      </c>
      <c r="Q75" s="289">
        <v>10</v>
      </c>
      <c r="R75" s="289">
        <v>10</v>
      </c>
      <c r="S75" s="289">
        <v>10</v>
      </c>
      <c r="T75" s="289">
        <v>10</v>
      </c>
      <c r="U75" s="289">
        <v>10</v>
      </c>
      <c r="V75" s="289">
        <v>10</v>
      </c>
      <c r="W75" s="289">
        <v>0</v>
      </c>
      <c r="X75" s="289">
        <v>0</v>
      </c>
      <c r="Y75" s="289">
        <v>0</v>
      </c>
      <c r="Z75" s="289">
        <v>0</v>
      </c>
      <c r="AA75" s="289">
        <v>0</v>
      </c>
      <c r="AB75" s="289">
        <v>0</v>
      </c>
    </row>
    <row r="76" spans="2:28" x14ac:dyDescent="0.25">
      <c r="B76" s="132">
        <v>2026</v>
      </c>
      <c r="C76" s="14" t="s">
        <v>169</v>
      </c>
      <c r="D76" s="14">
        <f t="shared" si="1"/>
        <v>67</v>
      </c>
      <c r="E76" s="287">
        <v>0</v>
      </c>
      <c r="F76" s="289">
        <v>0</v>
      </c>
      <c r="G76" s="289">
        <v>0</v>
      </c>
      <c r="H76" s="289">
        <v>0</v>
      </c>
      <c r="I76" s="289">
        <v>0</v>
      </c>
      <c r="J76" s="289">
        <v>0</v>
      </c>
      <c r="K76" s="289">
        <v>0</v>
      </c>
      <c r="L76" s="289">
        <v>10</v>
      </c>
      <c r="M76" s="289">
        <v>10</v>
      </c>
      <c r="N76" s="289">
        <v>10</v>
      </c>
      <c r="O76" s="289">
        <v>10</v>
      </c>
      <c r="P76" s="289">
        <v>10</v>
      </c>
      <c r="Q76" s="289">
        <v>10</v>
      </c>
      <c r="R76" s="289">
        <v>10</v>
      </c>
      <c r="S76" s="289">
        <v>10</v>
      </c>
      <c r="T76" s="289">
        <v>10</v>
      </c>
      <c r="U76" s="289">
        <v>10</v>
      </c>
      <c r="V76" s="289">
        <v>10</v>
      </c>
      <c r="W76" s="289">
        <v>0</v>
      </c>
      <c r="X76" s="289">
        <v>0</v>
      </c>
      <c r="Y76" s="289">
        <v>0</v>
      </c>
      <c r="Z76" s="289">
        <v>0</v>
      </c>
      <c r="AA76" s="289">
        <v>0</v>
      </c>
      <c r="AB76" s="289">
        <v>0</v>
      </c>
    </row>
    <row r="77" spans="2:28" x14ac:dyDescent="0.25">
      <c r="B77" s="132">
        <v>2026</v>
      </c>
      <c r="C77" s="14" t="s">
        <v>170</v>
      </c>
      <c r="D77" s="14">
        <f t="shared" si="1"/>
        <v>68</v>
      </c>
      <c r="E77" s="287">
        <v>0</v>
      </c>
      <c r="F77" s="289">
        <v>0</v>
      </c>
      <c r="G77" s="289">
        <v>0</v>
      </c>
      <c r="H77" s="289">
        <v>0</v>
      </c>
      <c r="I77" s="289">
        <v>0</v>
      </c>
      <c r="J77" s="289">
        <v>0</v>
      </c>
      <c r="K77" s="289">
        <v>0</v>
      </c>
      <c r="L77" s="289">
        <v>10</v>
      </c>
      <c r="M77" s="289">
        <v>10</v>
      </c>
      <c r="N77" s="289">
        <v>10</v>
      </c>
      <c r="O77" s="289">
        <v>10</v>
      </c>
      <c r="P77" s="289">
        <v>10</v>
      </c>
      <c r="Q77" s="289">
        <v>10</v>
      </c>
      <c r="R77" s="289">
        <v>10</v>
      </c>
      <c r="S77" s="289">
        <v>10</v>
      </c>
      <c r="T77" s="289">
        <v>10</v>
      </c>
      <c r="U77" s="289">
        <v>10</v>
      </c>
      <c r="V77" s="289">
        <v>10</v>
      </c>
      <c r="W77" s="289">
        <v>0</v>
      </c>
      <c r="X77" s="289">
        <v>0</v>
      </c>
      <c r="Y77" s="289">
        <v>0</v>
      </c>
      <c r="Z77" s="289">
        <v>0</v>
      </c>
      <c r="AA77" s="289">
        <v>0</v>
      </c>
      <c r="AB77" s="289">
        <v>0</v>
      </c>
    </row>
    <row r="78" spans="2:28" x14ac:dyDescent="0.25">
      <c r="B78" s="132">
        <v>2026</v>
      </c>
      <c r="C78" s="14" t="s">
        <v>171</v>
      </c>
      <c r="D78" s="14">
        <f t="shared" si="1"/>
        <v>69</v>
      </c>
      <c r="E78" s="287">
        <v>0</v>
      </c>
      <c r="F78" s="289">
        <v>0</v>
      </c>
      <c r="G78" s="289">
        <v>0</v>
      </c>
      <c r="H78" s="289">
        <v>0</v>
      </c>
      <c r="I78" s="289">
        <v>0</v>
      </c>
      <c r="J78" s="289">
        <v>0</v>
      </c>
      <c r="K78" s="289">
        <v>0</v>
      </c>
      <c r="L78" s="289">
        <v>10</v>
      </c>
      <c r="M78" s="289">
        <v>10</v>
      </c>
      <c r="N78" s="289">
        <v>10</v>
      </c>
      <c r="O78" s="289">
        <v>10</v>
      </c>
      <c r="P78" s="289">
        <v>10</v>
      </c>
      <c r="Q78" s="289">
        <v>10</v>
      </c>
      <c r="R78" s="289">
        <v>10</v>
      </c>
      <c r="S78" s="289">
        <v>10</v>
      </c>
      <c r="T78" s="289">
        <v>10</v>
      </c>
      <c r="U78" s="289">
        <v>10</v>
      </c>
      <c r="V78" s="289">
        <v>10</v>
      </c>
      <c r="W78" s="289">
        <v>0</v>
      </c>
      <c r="X78" s="289">
        <v>0</v>
      </c>
      <c r="Y78" s="289">
        <v>0</v>
      </c>
      <c r="Z78" s="289">
        <v>0</v>
      </c>
      <c r="AA78" s="289">
        <v>0</v>
      </c>
      <c r="AB78" s="289">
        <v>0</v>
      </c>
    </row>
    <row r="79" spans="2:28" x14ac:dyDescent="0.25">
      <c r="B79" s="132">
        <v>2026</v>
      </c>
      <c r="C79" s="14" t="s">
        <v>172</v>
      </c>
      <c r="D79" s="14">
        <f t="shared" si="1"/>
        <v>70</v>
      </c>
      <c r="E79" s="287">
        <v>0</v>
      </c>
      <c r="F79" s="289">
        <v>0</v>
      </c>
      <c r="G79" s="289">
        <v>0</v>
      </c>
      <c r="H79" s="289">
        <v>0</v>
      </c>
      <c r="I79" s="289">
        <v>0</v>
      </c>
      <c r="J79" s="289">
        <v>0</v>
      </c>
      <c r="K79" s="289">
        <v>0</v>
      </c>
      <c r="L79" s="289">
        <v>10</v>
      </c>
      <c r="M79" s="289">
        <v>10</v>
      </c>
      <c r="N79" s="289">
        <v>10</v>
      </c>
      <c r="O79" s="289">
        <v>10</v>
      </c>
      <c r="P79" s="289">
        <v>10</v>
      </c>
      <c r="Q79" s="289">
        <v>10</v>
      </c>
      <c r="R79" s="289">
        <v>10</v>
      </c>
      <c r="S79" s="289">
        <v>10</v>
      </c>
      <c r="T79" s="289">
        <v>10</v>
      </c>
      <c r="U79" s="289">
        <v>10</v>
      </c>
      <c r="V79" s="289">
        <v>10</v>
      </c>
      <c r="W79" s="289">
        <v>0</v>
      </c>
      <c r="X79" s="289">
        <v>0</v>
      </c>
      <c r="Y79" s="289">
        <v>0</v>
      </c>
      <c r="Z79" s="289">
        <v>0</v>
      </c>
      <c r="AA79" s="289">
        <v>0</v>
      </c>
      <c r="AB79" s="289">
        <v>0</v>
      </c>
    </row>
    <row r="80" spans="2:28" x14ac:dyDescent="0.25">
      <c r="B80" s="132">
        <v>2026</v>
      </c>
      <c r="C80" s="14" t="s">
        <v>173</v>
      </c>
      <c r="D80" s="14">
        <f t="shared" si="1"/>
        <v>71</v>
      </c>
      <c r="E80" s="287">
        <v>0</v>
      </c>
      <c r="F80" s="289">
        <v>0</v>
      </c>
      <c r="G80" s="289">
        <v>0</v>
      </c>
      <c r="H80" s="289">
        <v>0</v>
      </c>
      <c r="I80" s="289">
        <v>0</v>
      </c>
      <c r="J80" s="289">
        <v>0</v>
      </c>
      <c r="K80" s="289">
        <v>0</v>
      </c>
      <c r="L80" s="289">
        <v>10</v>
      </c>
      <c r="M80" s="289">
        <v>10</v>
      </c>
      <c r="N80" s="289">
        <v>10</v>
      </c>
      <c r="O80" s="289">
        <v>10</v>
      </c>
      <c r="P80" s="289">
        <v>10</v>
      </c>
      <c r="Q80" s="289">
        <v>10</v>
      </c>
      <c r="R80" s="289">
        <v>10</v>
      </c>
      <c r="S80" s="289">
        <v>10</v>
      </c>
      <c r="T80" s="289">
        <v>10</v>
      </c>
      <c r="U80" s="289">
        <v>10</v>
      </c>
      <c r="V80" s="289">
        <v>10</v>
      </c>
      <c r="W80" s="289">
        <v>0</v>
      </c>
      <c r="X80" s="289">
        <v>0</v>
      </c>
      <c r="Y80" s="289">
        <v>0</v>
      </c>
      <c r="Z80" s="289">
        <v>0</v>
      </c>
      <c r="AA80" s="289">
        <v>0</v>
      </c>
      <c r="AB80" s="289">
        <v>0</v>
      </c>
    </row>
    <row r="81" spans="2:28" x14ac:dyDescent="0.25">
      <c r="B81" s="132">
        <v>2027</v>
      </c>
      <c r="C81" s="14" t="s">
        <v>163</v>
      </c>
      <c r="D81" s="14">
        <f t="shared" si="1"/>
        <v>72</v>
      </c>
      <c r="E81" s="287">
        <v>0</v>
      </c>
      <c r="F81" s="289">
        <v>0</v>
      </c>
      <c r="G81" s="289">
        <v>0</v>
      </c>
      <c r="H81" s="289">
        <v>0</v>
      </c>
      <c r="I81" s="289">
        <v>0</v>
      </c>
      <c r="J81" s="289">
        <v>0</v>
      </c>
      <c r="K81" s="289">
        <v>0</v>
      </c>
      <c r="L81" s="289">
        <v>10</v>
      </c>
      <c r="M81" s="289">
        <v>10</v>
      </c>
      <c r="N81" s="289">
        <v>10</v>
      </c>
      <c r="O81" s="289">
        <v>10</v>
      </c>
      <c r="P81" s="289">
        <v>10</v>
      </c>
      <c r="Q81" s="289">
        <v>10</v>
      </c>
      <c r="R81" s="289">
        <v>10</v>
      </c>
      <c r="S81" s="289">
        <v>10</v>
      </c>
      <c r="T81" s="289">
        <v>10</v>
      </c>
      <c r="U81" s="289">
        <v>10</v>
      </c>
      <c r="V81" s="289">
        <v>10</v>
      </c>
      <c r="W81" s="289">
        <v>0</v>
      </c>
      <c r="X81" s="289">
        <v>0</v>
      </c>
      <c r="Y81" s="289">
        <v>0</v>
      </c>
      <c r="Z81" s="289">
        <v>0</v>
      </c>
      <c r="AA81" s="289">
        <v>0</v>
      </c>
      <c r="AB81" s="289">
        <v>0</v>
      </c>
    </row>
    <row r="82" spans="2:28" x14ac:dyDescent="0.25">
      <c r="B82" s="132">
        <v>2027</v>
      </c>
      <c r="C82" s="14" t="s">
        <v>164</v>
      </c>
      <c r="D82" s="14">
        <f t="shared" si="1"/>
        <v>73</v>
      </c>
      <c r="E82" s="287">
        <v>0</v>
      </c>
      <c r="F82" s="289">
        <v>0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10</v>
      </c>
      <c r="M82" s="289">
        <v>10</v>
      </c>
      <c r="N82" s="289">
        <v>10</v>
      </c>
      <c r="O82" s="289">
        <v>10</v>
      </c>
      <c r="P82" s="289">
        <v>10</v>
      </c>
      <c r="Q82" s="289">
        <v>10</v>
      </c>
      <c r="R82" s="289">
        <v>10</v>
      </c>
      <c r="S82" s="289">
        <v>10</v>
      </c>
      <c r="T82" s="289">
        <v>10</v>
      </c>
      <c r="U82" s="289">
        <v>10</v>
      </c>
      <c r="V82" s="289">
        <v>10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</row>
    <row r="83" spans="2:28" x14ac:dyDescent="0.25">
      <c r="B83" s="132">
        <v>2027</v>
      </c>
      <c r="C83" s="14" t="s">
        <v>165</v>
      </c>
      <c r="D83" s="14">
        <f t="shared" si="1"/>
        <v>74</v>
      </c>
      <c r="E83" s="287">
        <v>0</v>
      </c>
      <c r="F83" s="289">
        <v>0</v>
      </c>
      <c r="G83" s="289">
        <v>0</v>
      </c>
      <c r="H83" s="289">
        <v>0</v>
      </c>
      <c r="I83" s="289">
        <v>0</v>
      </c>
      <c r="J83" s="289">
        <v>0</v>
      </c>
      <c r="K83" s="289">
        <v>0</v>
      </c>
      <c r="L83" s="289">
        <v>10</v>
      </c>
      <c r="M83" s="289">
        <v>10</v>
      </c>
      <c r="N83" s="289">
        <v>10</v>
      </c>
      <c r="O83" s="289">
        <v>10</v>
      </c>
      <c r="P83" s="289">
        <v>10</v>
      </c>
      <c r="Q83" s="289">
        <v>10</v>
      </c>
      <c r="R83" s="289">
        <v>10</v>
      </c>
      <c r="S83" s="289">
        <v>10</v>
      </c>
      <c r="T83" s="289">
        <v>10</v>
      </c>
      <c r="U83" s="289">
        <v>10</v>
      </c>
      <c r="V83" s="289">
        <v>10</v>
      </c>
      <c r="W83" s="289">
        <v>0</v>
      </c>
      <c r="X83" s="289">
        <v>0</v>
      </c>
      <c r="Y83" s="289">
        <v>0</v>
      </c>
      <c r="Z83" s="289">
        <v>0</v>
      </c>
      <c r="AA83" s="289">
        <v>0</v>
      </c>
      <c r="AB83" s="289">
        <v>0</v>
      </c>
    </row>
    <row r="84" spans="2:28" x14ac:dyDescent="0.25">
      <c r="B84" s="132">
        <v>2027</v>
      </c>
      <c r="C84" s="14" t="s">
        <v>166</v>
      </c>
      <c r="D84" s="14">
        <f t="shared" si="1"/>
        <v>75</v>
      </c>
      <c r="E84" s="287">
        <v>0</v>
      </c>
      <c r="F84" s="289">
        <v>0</v>
      </c>
      <c r="G84" s="289">
        <v>0</v>
      </c>
      <c r="H84" s="289">
        <v>0</v>
      </c>
      <c r="I84" s="289">
        <v>0</v>
      </c>
      <c r="J84" s="289">
        <v>0</v>
      </c>
      <c r="K84" s="289">
        <v>0</v>
      </c>
      <c r="L84" s="289">
        <v>10</v>
      </c>
      <c r="M84" s="289">
        <v>10</v>
      </c>
      <c r="N84" s="289">
        <v>10</v>
      </c>
      <c r="O84" s="289">
        <v>10</v>
      </c>
      <c r="P84" s="289">
        <v>10</v>
      </c>
      <c r="Q84" s="289">
        <v>10</v>
      </c>
      <c r="R84" s="289">
        <v>10</v>
      </c>
      <c r="S84" s="289">
        <v>10</v>
      </c>
      <c r="T84" s="289">
        <v>10</v>
      </c>
      <c r="U84" s="289">
        <v>10</v>
      </c>
      <c r="V84" s="289">
        <v>10</v>
      </c>
      <c r="W84" s="289">
        <v>0</v>
      </c>
      <c r="X84" s="289">
        <v>0</v>
      </c>
      <c r="Y84" s="289">
        <v>0</v>
      </c>
      <c r="Z84" s="289">
        <v>0</v>
      </c>
      <c r="AA84" s="289">
        <v>0</v>
      </c>
      <c r="AB84" s="289">
        <v>0</v>
      </c>
    </row>
    <row r="85" spans="2:28" x14ac:dyDescent="0.25">
      <c r="B85" s="132">
        <v>2027</v>
      </c>
      <c r="C85" s="14" t="s">
        <v>10</v>
      </c>
      <c r="D85" s="14">
        <f t="shared" si="1"/>
        <v>76</v>
      </c>
      <c r="E85" s="287">
        <v>0</v>
      </c>
      <c r="F85" s="289">
        <v>0</v>
      </c>
      <c r="G85" s="289">
        <v>0</v>
      </c>
      <c r="H85" s="289">
        <v>0</v>
      </c>
      <c r="I85" s="289">
        <v>0</v>
      </c>
      <c r="J85" s="289">
        <v>0</v>
      </c>
      <c r="K85" s="289">
        <v>0</v>
      </c>
      <c r="L85" s="289">
        <v>10</v>
      </c>
      <c r="M85" s="289">
        <v>10</v>
      </c>
      <c r="N85" s="289">
        <v>10</v>
      </c>
      <c r="O85" s="289">
        <v>10</v>
      </c>
      <c r="P85" s="289">
        <v>10</v>
      </c>
      <c r="Q85" s="289">
        <v>10</v>
      </c>
      <c r="R85" s="289">
        <v>10</v>
      </c>
      <c r="S85" s="289">
        <v>10</v>
      </c>
      <c r="T85" s="289">
        <v>10</v>
      </c>
      <c r="U85" s="289">
        <v>10</v>
      </c>
      <c r="V85" s="289">
        <v>10</v>
      </c>
      <c r="W85" s="289">
        <v>0</v>
      </c>
      <c r="X85" s="289">
        <v>0</v>
      </c>
      <c r="Y85" s="289">
        <v>0</v>
      </c>
      <c r="Z85" s="289">
        <v>0</v>
      </c>
      <c r="AA85" s="289">
        <v>0</v>
      </c>
      <c r="AB85" s="289">
        <v>0</v>
      </c>
    </row>
    <row r="86" spans="2:28" x14ac:dyDescent="0.25">
      <c r="B86" s="132">
        <v>2027</v>
      </c>
      <c r="C86" s="14" t="s">
        <v>167</v>
      </c>
      <c r="D86" s="14">
        <f t="shared" si="1"/>
        <v>77</v>
      </c>
      <c r="E86" s="287">
        <v>0</v>
      </c>
      <c r="F86" s="289">
        <v>0</v>
      </c>
      <c r="G86" s="289">
        <v>0</v>
      </c>
      <c r="H86" s="289">
        <v>0</v>
      </c>
      <c r="I86" s="289">
        <v>0</v>
      </c>
      <c r="J86" s="289">
        <v>0</v>
      </c>
      <c r="K86" s="289">
        <v>0</v>
      </c>
      <c r="L86" s="289">
        <v>10</v>
      </c>
      <c r="M86" s="289">
        <v>10</v>
      </c>
      <c r="N86" s="289">
        <v>10</v>
      </c>
      <c r="O86" s="289">
        <v>10</v>
      </c>
      <c r="P86" s="289">
        <v>10</v>
      </c>
      <c r="Q86" s="289">
        <v>10</v>
      </c>
      <c r="R86" s="289">
        <v>10</v>
      </c>
      <c r="S86" s="289">
        <v>10</v>
      </c>
      <c r="T86" s="289">
        <v>10</v>
      </c>
      <c r="U86" s="289">
        <v>10</v>
      </c>
      <c r="V86" s="289">
        <v>10</v>
      </c>
      <c r="W86" s="289">
        <v>0</v>
      </c>
      <c r="X86" s="289">
        <v>0</v>
      </c>
      <c r="Y86" s="289">
        <v>0</v>
      </c>
      <c r="Z86" s="289">
        <v>0</v>
      </c>
      <c r="AA86" s="289">
        <v>0</v>
      </c>
      <c r="AB86" s="289">
        <v>0</v>
      </c>
    </row>
    <row r="87" spans="2:28" x14ac:dyDescent="0.25">
      <c r="B87" s="132">
        <v>2027</v>
      </c>
      <c r="C87" s="14" t="s">
        <v>168</v>
      </c>
      <c r="D87" s="14">
        <f t="shared" si="1"/>
        <v>78</v>
      </c>
      <c r="E87" s="287">
        <v>0</v>
      </c>
      <c r="F87" s="289">
        <v>0</v>
      </c>
      <c r="G87" s="289">
        <v>0</v>
      </c>
      <c r="H87" s="289">
        <v>0</v>
      </c>
      <c r="I87" s="289">
        <v>0</v>
      </c>
      <c r="J87" s="289">
        <v>0</v>
      </c>
      <c r="K87" s="289">
        <v>0</v>
      </c>
      <c r="L87" s="289">
        <v>10</v>
      </c>
      <c r="M87" s="289">
        <v>10</v>
      </c>
      <c r="N87" s="289">
        <v>10</v>
      </c>
      <c r="O87" s="289">
        <v>10</v>
      </c>
      <c r="P87" s="289">
        <v>10</v>
      </c>
      <c r="Q87" s="289">
        <v>10</v>
      </c>
      <c r="R87" s="289">
        <v>10</v>
      </c>
      <c r="S87" s="289">
        <v>10</v>
      </c>
      <c r="T87" s="289">
        <v>10</v>
      </c>
      <c r="U87" s="289">
        <v>10</v>
      </c>
      <c r="V87" s="289">
        <v>10</v>
      </c>
      <c r="W87" s="289">
        <v>0</v>
      </c>
      <c r="X87" s="289">
        <v>0</v>
      </c>
      <c r="Y87" s="289">
        <v>0</v>
      </c>
      <c r="Z87" s="289">
        <v>0</v>
      </c>
      <c r="AA87" s="289">
        <v>0</v>
      </c>
      <c r="AB87" s="289">
        <v>0</v>
      </c>
    </row>
    <row r="88" spans="2:28" x14ac:dyDescent="0.25">
      <c r="B88" s="132">
        <v>2027</v>
      </c>
      <c r="C88" s="14" t="s">
        <v>169</v>
      </c>
      <c r="D88" s="14">
        <f t="shared" si="1"/>
        <v>79</v>
      </c>
      <c r="E88" s="287">
        <v>0</v>
      </c>
      <c r="F88" s="289">
        <v>0</v>
      </c>
      <c r="G88" s="289">
        <v>0</v>
      </c>
      <c r="H88" s="289">
        <v>0</v>
      </c>
      <c r="I88" s="289">
        <v>0</v>
      </c>
      <c r="J88" s="289">
        <v>0</v>
      </c>
      <c r="K88" s="289">
        <v>0</v>
      </c>
      <c r="L88" s="289">
        <v>10</v>
      </c>
      <c r="M88" s="289">
        <v>10</v>
      </c>
      <c r="N88" s="289">
        <v>10</v>
      </c>
      <c r="O88" s="289">
        <v>10</v>
      </c>
      <c r="P88" s="289">
        <v>10</v>
      </c>
      <c r="Q88" s="289">
        <v>10</v>
      </c>
      <c r="R88" s="289">
        <v>10</v>
      </c>
      <c r="S88" s="289">
        <v>10</v>
      </c>
      <c r="T88" s="289">
        <v>10</v>
      </c>
      <c r="U88" s="289">
        <v>10</v>
      </c>
      <c r="V88" s="289">
        <v>10</v>
      </c>
      <c r="W88" s="289">
        <v>0</v>
      </c>
      <c r="X88" s="289">
        <v>0</v>
      </c>
      <c r="Y88" s="289">
        <v>0</v>
      </c>
      <c r="Z88" s="289">
        <v>0</v>
      </c>
      <c r="AA88" s="289">
        <v>0</v>
      </c>
      <c r="AB88" s="289">
        <v>0</v>
      </c>
    </row>
    <row r="89" spans="2:28" x14ac:dyDescent="0.25">
      <c r="B89" s="132">
        <v>2027</v>
      </c>
      <c r="C89" s="14" t="s">
        <v>170</v>
      </c>
      <c r="D89" s="14">
        <f t="shared" si="1"/>
        <v>80</v>
      </c>
      <c r="E89" s="287">
        <v>0</v>
      </c>
      <c r="F89" s="289">
        <v>0</v>
      </c>
      <c r="G89" s="289">
        <v>0</v>
      </c>
      <c r="H89" s="289">
        <v>0</v>
      </c>
      <c r="I89" s="289">
        <v>0</v>
      </c>
      <c r="J89" s="289">
        <v>0</v>
      </c>
      <c r="K89" s="289">
        <v>0</v>
      </c>
      <c r="L89" s="289">
        <v>10</v>
      </c>
      <c r="M89" s="289">
        <v>10</v>
      </c>
      <c r="N89" s="289">
        <v>10</v>
      </c>
      <c r="O89" s="289">
        <v>10</v>
      </c>
      <c r="P89" s="289">
        <v>10</v>
      </c>
      <c r="Q89" s="289">
        <v>10</v>
      </c>
      <c r="R89" s="289">
        <v>10</v>
      </c>
      <c r="S89" s="289">
        <v>10</v>
      </c>
      <c r="T89" s="289">
        <v>10</v>
      </c>
      <c r="U89" s="289">
        <v>10</v>
      </c>
      <c r="V89" s="289">
        <v>10</v>
      </c>
      <c r="W89" s="289">
        <v>0</v>
      </c>
      <c r="X89" s="289">
        <v>0</v>
      </c>
      <c r="Y89" s="289">
        <v>0</v>
      </c>
      <c r="Z89" s="289">
        <v>0</v>
      </c>
      <c r="AA89" s="289">
        <v>0</v>
      </c>
      <c r="AB89" s="289">
        <v>0</v>
      </c>
    </row>
    <row r="90" spans="2:28" x14ac:dyDescent="0.25">
      <c r="B90" s="132">
        <v>2027</v>
      </c>
      <c r="C90" s="14" t="s">
        <v>171</v>
      </c>
      <c r="D90" s="14">
        <f t="shared" si="1"/>
        <v>81</v>
      </c>
      <c r="E90" s="287">
        <v>0</v>
      </c>
      <c r="F90" s="289">
        <v>0</v>
      </c>
      <c r="G90" s="289">
        <v>0</v>
      </c>
      <c r="H90" s="289">
        <v>0</v>
      </c>
      <c r="I90" s="289">
        <v>0</v>
      </c>
      <c r="J90" s="289">
        <v>0</v>
      </c>
      <c r="K90" s="289">
        <v>0</v>
      </c>
      <c r="L90" s="289">
        <v>10</v>
      </c>
      <c r="M90" s="289">
        <v>10</v>
      </c>
      <c r="N90" s="289">
        <v>10</v>
      </c>
      <c r="O90" s="289">
        <v>10</v>
      </c>
      <c r="P90" s="289">
        <v>10</v>
      </c>
      <c r="Q90" s="289">
        <v>10</v>
      </c>
      <c r="R90" s="289">
        <v>10</v>
      </c>
      <c r="S90" s="289">
        <v>10</v>
      </c>
      <c r="T90" s="289">
        <v>10</v>
      </c>
      <c r="U90" s="289">
        <v>10</v>
      </c>
      <c r="V90" s="289">
        <v>10</v>
      </c>
      <c r="W90" s="289">
        <v>0</v>
      </c>
      <c r="X90" s="289">
        <v>0</v>
      </c>
      <c r="Y90" s="289">
        <v>0</v>
      </c>
      <c r="Z90" s="289">
        <v>0</v>
      </c>
      <c r="AA90" s="289">
        <v>0</v>
      </c>
      <c r="AB90" s="289">
        <v>0</v>
      </c>
    </row>
    <row r="91" spans="2:28" x14ac:dyDescent="0.25">
      <c r="B91" s="132">
        <v>2027</v>
      </c>
      <c r="C91" s="14" t="s">
        <v>172</v>
      </c>
      <c r="D91" s="14">
        <f t="shared" si="1"/>
        <v>82</v>
      </c>
      <c r="E91" s="287">
        <v>0</v>
      </c>
      <c r="F91" s="289">
        <v>0</v>
      </c>
      <c r="G91" s="289">
        <v>0</v>
      </c>
      <c r="H91" s="289">
        <v>0</v>
      </c>
      <c r="I91" s="289">
        <v>0</v>
      </c>
      <c r="J91" s="289">
        <v>0</v>
      </c>
      <c r="K91" s="289">
        <v>0</v>
      </c>
      <c r="L91" s="289">
        <v>10</v>
      </c>
      <c r="M91" s="289">
        <v>10</v>
      </c>
      <c r="N91" s="289">
        <v>10</v>
      </c>
      <c r="O91" s="289">
        <v>10</v>
      </c>
      <c r="P91" s="289">
        <v>10</v>
      </c>
      <c r="Q91" s="289">
        <v>10</v>
      </c>
      <c r="R91" s="289">
        <v>10</v>
      </c>
      <c r="S91" s="289">
        <v>10</v>
      </c>
      <c r="T91" s="289">
        <v>10</v>
      </c>
      <c r="U91" s="289">
        <v>10</v>
      </c>
      <c r="V91" s="289">
        <v>10</v>
      </c>
      <c r="W91" s="289">
        <v>0</v>
      </c>
      <c r="X91" s="289">
        <v>0</v>
      </c>
      <c r="Y91" s="289">
        <v>0</v>
      </c>
      <c r="Z91" s="289">
        <v>0</v>
      </c>
      <c r="AA91" s="289">
        <v>0</v>
      </c>
      <c r="AB91" s="289">
        <v>0</v>
      </c>
    </row>
    <row r="92" spans="2:28" x14ac:dyDescent="0.25">
      <c r="B92" s="132">
        <v>2027</v>
      </c>
      <c r="C92" s="14" t="s">
        <v>173</v>
      </c>
      <c r="D92" s="14">
        <f t="shared" si="1"/>
        <v>83</v>
      </c>
      <c r="E92" s="287">
        <v>0</v>
      </c>
      <c r="F92" s="289">
        <v>0</v>
      </c>
      <c r="G92" s="289">
        <v>0</v>
      </c>
      <c r="H92" s="289">
        <v>0</v>
      </c>
      <c r="I92" s="289">
        <v>0</v>
      </c>
      <c r="J92" s="289">
        <v>0</v>
      </c>
      <c r="K92" s="289">
        <v>0</v>
      </c>
      <c r="L92" s="289">
        <v>10</v>
      </c>
      <c r="M92" s="289">
        <v>10</v>
      </c>
      <c r="N92" s="289">
        <v>10</v>
      </c>
      <c r="O92" s="289">
        <v>10</v>
      </c>
      <c r="P92" s="289">
        <v>10</v>
      </c>
      <c r="Q92" s="289">
        <v>10</v>
      </c>
      <c r="R92" s="289">
        <v>10</v>
      </c>
      <c r="S92" s="289">
        <v>10</v>
      </c>
      <c r="T92" s="289">
        <v>10</v>
      </c>
      <c r="U92" s="289">
        <v>10</v>
      </c>
      <c r="V92" s="289">
        <v>10</v>
      </c>
      <c r="W92" s="289">
        <v>0</v>
      </c>
      <c r="X92" s="289">
        <v>0</v>
      </c>
      <c r="Y92" s="289">
        <v>0</v>
      </c>
      <c r="Z92" s="289">
        <v>0</v>
      </c>
      <c r="AA92" s="289">
        <v>0</v>
      </c>
      <c r="AB92" s="289">
        <v>0</v>
      </c>
    </row>
    <row r="93" spans="2:28" x14ac:dyDescent="0.25">
      <c r="B93" s="132">
        <v>2028</v>
      </c>
      <c r="C93" s="14" t="s">
        <v>163</v>
      </c>
      <c r="D93" s="14">
        <f t="shared" si="1"/>
        <v>84</v>
      </c>
      <c r="E93" s="287">
        <v>0</v>
      </c>
      <c r="F93" s="289">
        <v>0</v>
      </c>
      <c r="G93" s="289">
        <v>0</v>
      </c>
      <c r="H93" s="289">
        <v>0</v>
      </c>
      <c r="I93" s="289">
        <v>0</v>
      </c>
      <c r="J93" s="289">
        <v>0</v>
      </c>
      <c r="K93" s="289">
        <v>0</v>
      </c>
      <c r="L93" s="289">
        <v>10</v>
      </c>
      <c r="M93" s="289">
        <v>10</v>
      </c>
      <c r="N93" s="289">
        <v>10</v>
      </c>
      <c r="O93" s="289">
        <v>10</v>
      </c>
      <c r="P93" s="289">
        <v>10</v>
      </c>
      <c r="Q93" s="289">
        <v>10</v>
      </c>
      <c r="R93" s="289">
        <v>10</v>
      </c>
      <c r="S93" s="289">
        <v>10</v>
      </c>
      <c r="T93" s="289">
        <v>10</v>
      </c>
      <c r="U93" s="289">
        <v>10</v>
      </c>
      <c r="V93" s="289">
        <v>10</v>
      </c>
      <c r="W93" s="289">
        <v>0</v>
      </c>
      <c r="X93" s="289">
        <v>0</v>
      </c>
      <c r="Y93" s="289">
        <v>0</v>
      </c>
      <c r="Z93" s="289">
        <v>0</v>
      </c>
      <c r="AA93" s="289">
        <v>0</v>
      </c>
      <c r="AB93" s="289">
        <v>0</v>
      </c>
    </row>
    <row r="94" spans="2:28" x14ac:dyDescent="0.25">
      <c r="B94" s="132">
        <v>2028</v>
      </c>
      <c r="C94" s="14" t="s">
        <v>164</v>
      </c>
      <c r="D94" s="14">
        <f t="shared" si="1"/>
        <v>85</v>
      </c>
      <c r="E94" s="287">
        <v>0</v>
      </c>
      <c r="F94" s="289">
        <v>0</v>
      </c>
      <c r="G94" s="289">
        <v>0</v>
      </c>
      <c r="H94" s="289">
        <v>0</v>
      </c>
      <c r="I94" s="289">
        <v>0</v>
      </c>
      <c r="J94" s="289">
        <v>0</v>
      </c>
      <c r="K94" s="289">
        <v>0</v>
      </c>
      <c r="L94" s="289">
        <v>10</v>
      </c>
      <c r="M94" s="289">
        <v>10</v>
      </c>
      <c r="N94" s="289">
        <v>10</v>
      </c>
      <c r="O94" s="289">
        <v>10</v>
      </c>
      <c r="P94" s="289">
        <v>10</v>
      </c>
      <c r="Q94" s="289">
        <v>10</v>
      </c>
      <c r="R94" s="289">
        <v>10</v>
      </c>
      <c r="S94" s="289">
        <v>10</v>
      </c>
      <c r="T94" s="289">
        <v>10</v>
      </c>
      <c r="U94" s="289">
        <v>10</v>
      </c>
      <c r="V94" s="289">
        <v>10</v>
      </c>
      <c r="W94" s="289">
        <v>0</v>
      </c>
      <c r="X94" s="289">
        <v>0</v>
      </c>
      <c r="Y94" s="289">
        <v>0</v>
      </c>
      <c r="Z94" s="289">
        <v>0</v>
      </c>
      <c r="AA94" s="289">
        <v>0</v>
      </c>
      <c r="AB94" s="289">
        <v>0</v>
      </c>
    </row>
    <row r="95" spans="2:28" x14ac:dyDescent="0.25">
      <c r="B95" s="132">
        <v>2028</v>
      </c>
      <c r="C95" s="14" t="s">
        <v>165</v>
      </c>
      <c r="D95" s="14">
        <f t="shared" si="1"/>
        <v>86</v>
      </c>
      <c r="E95" s="287">
        <v>0</v>
      </c>
      <c r="F95" s="289">
        <v>0</v>
      </c>
      <c r="G95" s="289">
        <v>0</v>
      </c>
      <c r="H95" s="289">
        <v>0</v>
      </c>
      <c r="I95" s="289">
        <v>0</v>
      </c>
      <c r="J95" s="289">
        <v>0</v>
      </c>
      <c r="K95" s="289">
        <v>0</v>
      </c>
      <c r="L95" s="289">
        <v>10</v>
      </c>
      <c r="M95" s="289">
        <v>10</v>
      </c>
      <c r="N95" s="289">
        <v>10</v>
      </c>
      <c r="O95" s="289">
        <v>10</v>
      </c>
      <c r="P95" s="289">
        <v>10</v>
      </c>
      <c r="Q95" s="289">
        <v>10</v>
      </c>
      <c r="R95" s="289">
        <v>10</v>
      </c>
      <c r="S95" s="289">
        <v>10</v>
      </c>
      <c r="T95" s="289">
        <v>10</v>
      </c>
      <c r="U95" s="289">
        <v>10</v>
      </c>
      <c r="V95" s="289">
        <v>10</v>
      </c>
      <c r="W95" s="289">
        <v>0</v>
      </c>
      <c r="X95" s="289">
        <v>0</v>
      </c>
      <c r="Y95" s="289">
        <v>0</v>
      </c>
      <c r="Z95" s="289">
        <v>0</v>
      </c>
      <c r="AA95" s="289">
        <v>0</v>
      </c>
      <c r="AB95" s="289">
        <v>0</v>
      </c>
    </row>
    <row r="96" spans="2:28" x14ac:dyDescent="0.25">
      <c r="B96" s="132">
        <v>2028</v>
      </c>
      <c r="C96" s="14" t="s">
        <v>166</v>
      </c>
      <c r="D96" s="14">
        <f t="shared" si="1"/>
        <v>87</v>
      </c>
      <c r="E96" s="287">
        <v>0</v>
      </c>
      <c r="F96" s="289">
        <v>0</v>
      </c>
      <c r="G96" s="289">
        <v>0</v>
      </c>
      <c r="H96" s="289">
        <v>0</v>
      </c>
      <c r="I96" s="289">
        <v>0</v>
      </c>
      <c r="J96" s="289">
        <v>0</v>
      </c>
      <c r="K96" s="289">
        <v>0</v>
      </c>
      <c r="L96" s="289">
        <v>10</v>
      </c>
      <c r="M96" s="289">
        <v>10</v>
      </c>
      <c r="N96" s="289">
        <v>10</v>
      </c>
      <c r="O96" s="289">
        <v>10</v>
      </c>
      <c r="P96" s="289">
        <v>10</v>
      </c>
      <c r="Q96" s="289">
        <v>10</v>
      </c>
      <c r="R96" s="289">
        <v>10</v>
      </c>
      <c r="S96" s="289">
        <v>10</v>
      </c>
      <c r="T96" s="289">
        <v>10</v>
      </c>
      <c r="U96" s="289">
        <v>10</v>
      </c>
      <c r="V96" s="289">
        <v>10</v>
      </c>
      <c r="W96" s="289">
        <v>0</v>
      </c>
      <c r="X96" s="289">
        <v>0</v>
      </c>
      <c r="Y96" s="289">
        <v>0</v>
      </c>
      <c r="Z96" s="289">
        <v>0</v>
      </c>
      <c r="AA96" s="289">
        <v>0</v>
      </c>
      <c r="AB96" s="289">
        <v>0</v>
      </c>
    </row>
    <row r="97" spans="2:28" x14ac:dyDescent="0.25">
      <c r="B97" s="132">
        <v>2028</v>
      </c>
      <c r="C97" s="14" t="s">
        <v>10</v>
      </c>
      <c r="D97" s="14">
        <f t="shared" si="1"/>
        <v>88</v>
      </c>
      <c r="E97" s="287">
        <v>0</v>
      </c>
      <c r="F97" s="289">
        <v>0</v>
      </c>
      <c r="G97" s="289">
        <v>0</v>
      </c>
      <c r="H97" s="289">
        <v>0</v>
      </c>
      <c r="I97" s="289">
        <v>0</v>
      </c>
      <c r="J97" s="289">
        <v>0</v>
      </c>
      <c r="K97" s="289">
        <v>0</v>
      </c>
      <c r="L97" s="289">
        <v>10</v>
      </c>
      <c r="M97" s="289">
        <v>10</v>
      </c>
      <c r="N97" s="289">
        <v>10</v>
      </c>
      <c r="O97" s="289">
        <v>10</v>
      </c>
      <c r="P97" s="289">
        <v>10</v>
      </c>
      <c r="Q97" s="289">
        <v>10</v>
      </c>
      <c r="R97" s="289">
        <v>10</v>
      </c>
      <c r="S97" s="289">
        <v>10</v>
      </c>
      <c r="T97" s="289">
        <v>10</v>
      </c>
      <c r="U97" s="289">
        <v>10</v>
      </c>
      <c r="V97" s="289">
        <v>10</v>
      </c>
      <c r="W97" s="289">
        <v>0</v>
      </c>
      <c r="X97" s="289">
        <v>0</v>
      </c>
      <c r="Y97" s="289">
        <v>0</v>
      </c>
      <c r="Z97" s="289">
        <v>0</v>
      </c>
      <c r="AA97" s="289">
        <v>0</v>
      </c>
      <c r="AB97" s="289">
        <v>0</v>
      </c>
    </row>
    <row r="98" spans="2:28" x14ac:dyDescent="0.25">
      <c r="B98" s="132">
        <v>2028</v>
      </c>
      <c r="C98" s="14" t="s">
        <v>167</v>
      </c>
      <c r="D98" s="14">
        <f t="shared" si="1"/>
        <v>89</v>
      </c>
      <c r="E98" s="287">
        <v>0</v>
      </c>
      <c r="F98" s="289">
        <v>0</v>
      </c>
      <c r="G98" s="289">
        <v>0</v>
      </c>
      <c r="H98" s="289">
        <v>0</v>
      </c>
      <c r="I98" s="289">
        <v>0</v>
      </c>
      <c r="J98" s="289">
        <v>0</v>
      </c>
      <c r="K98" s="289">
        <v>0</v>
      </c>
      <c r="L98" s="289">
        <v>10</v>
      </c>
      <c r="M98" s="289">
        <v>10</v>
      </c>
      <c r="N98" s="289">
        <v>10</v>
      </c>
      <c r="O98" s="289">
        <v>10</v>
      </c>
      <c r="P98" s="289">
        <v>10</v>
      </c>
      <c r="Q98" s="289">
        <v>10</v>
      </c>
      <c r="R98" s="289">
        <v>10</v>
      </c>
      <c r="S98" s="289">
        <v>10</v>
      </c>
      <c r="T98" s="289">
        <v>10</v>
      </c>
      <c r="U98" s="289">
        <v>10</v>
      </c>
      <c r="V98" s="289">
        <v>10</v>
      </c>
      <c r="W98" s="289">
        <v>0</v>
      </c>
      <c r="X98" s="289">
        <v>0</v>
      </c>
      <c r="Y98" s="289">
        <v>0</v>
      </c>
      <c r="Z98" s="289">
        <v>0</v>
      </c>
      <c r="AA98" s="289">
        <v>0</v>
      </c>
      <c r="AB98" s="289">
        <v>0</v>
      </c>
    </row>
    <row r="99" spans="2:28" x14ac:dyDescent="0.25">
      <c r="B99" s="132">
        <v>2028</v>
      </c>
      <c r="C99" s="14" t="s">
        <v>168</v>
      </c>
      <c r="D99" s="14">
        <f t="shared" si="1"/>
        <v>90</v>
      </c>
      <c r="E99" s="287">
        <v>0</v>
      </c>
      <c r="F99" s="289">
        <v>0</v>
      </c>
      <c r="G99" s="289">
        <v>0</v>
      </c>
      <c r="H99" s="289">
        <v>0</v>
      </c>
      <c r="I99" s="289">
        <v>0</v>
      </c>
      <c r="J99" s="289">
        <v>0</v>
      </c>
      <c r="K99" s="289">
        <v>0</v>
      </c>
      <c r="L99" s="289">
        <v>10</v>
      </c>
      <c r="M99" s="289">
        <v>10</v>
      </c>
      <c r="N99" s="289">
        <v>10</v>
      </c>
      <c r="O99" s="289">
        <v>10</v>
      </c>
      <c r="P99" s="289">
        <v>10</v>
      </c>
      <c r="Q99" s="289">
        <v>10</v>
      </c>
      <c r="R99" s="289">
        <v>10</v>
      </c>
      <c r="S99" s="289">
        <v>10</v>
      </c>
      <c r="T99" s="289">
        <v>10</v>
      </c>
      <c r="U99" s="289">
        <v>10</v>
      </c>
      <c r="V99" s="289">
        <v>10</v>
      </c>
      <c r="W99" s="289">
        <v>0</v>
      </c>
      <c r="X99" s="289">
        <v>0</v>
      </c>
      <c r="Y99" s="289">
        <v>0</v>
      </c>
      <c r="Z99" s="289">
        <v>0</v>
      </c>
      <c r="AA99" s="289">
        <v>0</v>
      </c>
      <c r="AB99" s="289">
        <v>0</v>
      </c>
    </row>
    <row r="100" spans="2:28" x14ac:dyDescent="0.25">
      <c r="B100" s="132">
        <v>2028</v>
      </c>
      <c r="C100" s="14" t="s">
        <v>169</v>
      </c>
      <c r="D100" s="14">
        <f t="shared" si="1"/>
        <v>91</v>
      </c>
      <c r="E100" s="287">
        <v>0</v>
      </c>
      <c r="F100" s="289">
        <v>0</v>
      </c>
      <c r="G100" s="289">
        <v>0</v>
      </c>
      <c r="H100" s="289">
        <v>0</v>
      </c>
      <c r="I100" s="289">
        <v>0</v>
      </c>
      <c r="J100" s="289">
        <v>0</v>
      </c>
      <c r="K100" s="289">
        <v>0</v>
      </c>
      <c r="L100" s="289">
        <v>10</v>
      </c>
      <c r="M100" s="289">
        <v>10</v>
      </c>
      <c r="N100" s="289">
        <v>10</v>
      </c>
      <c r="O100" s="289">
        <v>10</v>
      </c>
      <c r="P100" s="289">
        <v>10</v>
      </c>
      <c r="Q100" s="289">
        <v>10</v>
      </c>
      <c r="R100" s="289">
        <v>10</v>
      </c>
      <c r="S100" s="289">
        <v>10</v>
      </c>
      <c r="T100" s="289">
        <v>10</v>
      </c>
      <c r="U100" s="289">
        <v>10</v>
      </c>
      <c r="V100" s="289">
        <v>10</v>
      </c>
      <c r="W100" s="289">
        <v>0</v>
      </c>
      <c r="X100" s="289">
        <v>0</v>
      </c>
      <c r="Y100" s="289">
        <v>0</v>
      </c>
      <c r="Z100" s="289">
        <v>0</v>
      </c>
      <c r="AA100" s="289">
        <v>0</v>
      </c>
      <c r="AB100" s="289">
        <v>0</v>
      </c>
    </row>
    <row r="101" spans="2:28" x14ac:dyDescent="0.25">
      <c r="B101" s="132">
        <v>2028</v>
      </c>
      <c r="C101" s="14" t="s">
        <v>170</v>
      </c>
      <c r="D101" s="14">
        <f t="shared" si="1"/>
        <v>92</v>
      </c>
      <c r="E101" s="287">
        <v>0</v>
      </c>
      <c r="F101" s="289">
        <v>0</v>
      </c>
      <c r="G101" s="289">
        <v>0</v>
      </c>
      <c r="H101" s="289">
        <v>0</v>
      </c>
      <c r="I101" s="289">
        <v>0</v>
      </c>
      <c r="J101" s="289">
        <v>0</v>
      </c>
      <c r="K101" s="289">
        <v>0</v>
      </c>
      <c r="L101" s="289">
        <v>10</v>
      </c>
      <c r="M101" s="289">
        <v>10</v>
      </c>
      <c r="N101" s="289">
        <v>10</v>
      </c>
      <c r="O101" s="289">
        <v>10</v>
      </c>
      <c r="P101" s="289">
        <v>10</v>
      </c>
      <c r="Q101" s="289">
        <v>10</v>
      </c>
      <c r="R101" s="289">
        <v>10</v>
      </c>
      <c r="S101" s="289">
        <v>10</v>
      </c>
      <c r="T101" s="289">
        <v>10</v>
      </c>
      <c r="U101" s="289">
        <v>10</v>
      </c>
      <c r="V101" s="289">
        <v>10</v>
      </c>
      <c r="W101" s="289">
        <v>0</v>
      </c>
      <c r="X101" s="289">
        <v>0</v>
      </c>
      <c r="Y101" s="289">
        <v>0</v>
      </c>
      <c r="Z101" s="289">
        <v>0</v>
      </c>
      <c r="AA101" s="289">
        <v>0</v>
      </c>
      <c r="AB101" s="289">
        <v>0</v>
      </c>
    </row>
    <row r="102" spans="2:28" x14ac:dyDescent="0.25">
      <c r="B102" s="132">
        <v>2028</v>
      </c>
      <c r="C102" s="14" t="s">
        <v>171</v>
      </c>
      <c r="D102" s="14">
        <f t="shared" si="1"/>
        <v>93</v>
      </c>
      <c r="E102" s="287">
        <v>0</v>
      </c>
      <c r="F102" s="289">
        <v>0</v>
      </c>
      <c r="G102" s="289">
        <v>0</v>
      </c>
      <c r="H102" s="289">
        <v>0</v>
      </c>
      <c r="I102" s="289">
        <v>0</v>
      </c>
      <c r="J102" s="289">
        <v>0</v>
      </c>
      <c r="K102" s="289">
        <v>0</v>
      </c>
      <c r="L102" s="289">
        <v>10</v>
      </c>
      <c r="M102" s="289">
        <v>10</v>
      </c>
      <c r="N102" s="289">
        <v>10</v>
      </c>
      <c r="O102" s="289">
        <v>10</v>
      </c>
      <c r="P102" s="289">
        <v>10</v>
      </c>
      <c r="Q102" s="289">
        <v>10</v>
      </c>
      <c r="R102" s="289">
        <v>10</v>
      </c>
      <c r="S102" s="289">
        <v>10</v>
      </c>
      <c r="T102" s="289">
        <v>10</v>
      </c>
      <c r="U102" s="289">
        <v>10</v>
      </c>
      <c r="V102" s="289">
        <v>10</v>
      </c>
      <c r="W102" s="289">
        <v>0</v>
      </c>
      <c r="X102" s="289">
        <v>0</v>
      </c>
      <c r="Y102" s="289">
        <v>0</v>
      </c>
      <c r="Z102" s="289">
        <v>0</v>
      </c>
      <c r="AA102" s="289">
        <v>0</v>
      </c>
      <c r="AB102" s="289">
        <v>0</v>
      </c>
    </row>
    <row r="103" spans="2:28" x14ac:dyDescent="0.25">
      <c r="B103" s="132">
        <v>2028</v>
      </c>
      <c r="C103" s="14" t="s">
        <v>172</v>
      </c>
      <c r="D103" s="14">
        <f t="shared" si="1"/>
        <v>94</v>
      </c>
      <c r="E103" s="287">
        <v>0</v>
      </c>
      <c r="F103" s="289">
        <v>0</v>
      </c>
      <c r="G103" s="289">
        <v>0</v>
      </c>
      <c r="H103" s="289">
        <v>0</v>
      </c>
      <c r="I103" s="289">
        <v>0</v>
      </c>
      <c r="J103" s="289">
        <v>0</v>
      </c>
      <c r="K103" s="289">
        <v>0</v>
      </c>
      <c r="L103" s="289">
        <v>10</v>
      </c>
      <c r="M103" s="289">
        <v>10</v>
      </c>
      <c r="N103" s="289">
        <v>10</v>
      </c>
      <c r="O103" s="289">
        <v>10</v>
      </c>
      <c r="P103" s="289">
        <v>10</v>
      </c>
      <c r="Q103" s="289">
        <v>10</v>
      </c>
      <c r="R103" s="289">
        <v>10</v>
      </c>
      <c r="S103" s="289">
        <v>10</v>
      </c>
      <c r="T103" s="289">
        <v>10</v>
      </c>
      <c r="U103" s="289">
        <v>10</v>
      </c>
      <c r="V103" s="289">
        <v>10</v>
      </c>
      <c r="W103" s="289">
        <v>0</v>
      </c>
      <c r="X103" s="289">
        <v>0</v>
      </c>
      <c r="Y103" s="289">
        <v>0</v>
      </c>
      <c r="Z103" s="289">
        <v>0</v>
      </c>
      <c r="AA103" s="289">
        <v>0</v>
      </c>
      <c r="AB103" s="289">
        <v>0</v>
      </c>
    </row>
    <row r="104" spans="2:28" x14ac:dyDescent="0.25">
      <c r="B104" s="132">
        <v>2028</v>
      </c>
      <c r="C104" s="14" t="s">
        <v>173</v>
      </c>
      <c r="D104" s="14">
        <f t="shared" si="1"/>
        <v>95</v>
      </c>
      <c r="E104" s="287">
        <v>0</v>
      </c>
      <c r="F104" s="289">
        <v>0</v>
      </c>
      <c r="G104" s="289">
        <v>0</v>
      </c>
      <c r="H104" s="289">
        <v>0</v>
      </c>
      <c r="I104" s="289">
        <v>0</v>
      </c>
      <c r="J104" s="289">
        <v>0</v>
      </c>
      <c r="K104" s="289">
        <v>0</v>
      </c>
      <c r="L104" s="289">
        <v>10</v>
      </c>
      <c r="M104" s="289">
        <v>10</v>
      </c>
      <c r="N104" s="289">
        <v>10</v>
      </c>
      <c r="O104" s="289">
        <v>10</v>
      </c>
      <c r="P104" s="289">
        <v>10</v>
      </c>
      <c r="Q104" s="289">
        <v>10</v>
      </c>
      <c r="R104" s="289">
        <v>10</v>
      </c>
      <c r="S104" s="289">
        <v>10</v>
      </c>
      <c r="T104" s="289">
        <v>10</v>
      </c>
      <c r="U104" s="289">
        <v>10</v>
      </c>
      <c r="V104" s="289">
        <v>10</v>
      </c>
      <c r="W104" s="289">
        <v>0</v>
      </c>
      <c r="X104" s="289">
        <v>0</v>
      </c>
      <c r="Y104" s="289">
        <v>0</v>
      </c>
      <c r="Z104" s="289">
        <v>0</v>
      </c>
      <c r="AA104" s="289">
        <v>0</v>
      </c>
      <c r="AB104" s="289">
        <v>0</v>
      </c>
    </row>
    <row r="105" spans="2:28" x14ac:dyDescent="0.25">
      <c r="B105" s="132">
        <v>2029</v>
      </c>
      <c r="C105" s="14" t="s">
        <v>163</v>
      </c>
      <c r="D105" s="14">
        <f t="shared" si="1"/>
        <v>96</v>
      </c>
      <c r="E105" s="287">
        <v>0</v>
      </c>
      <c r="F105" s="289">
        <v>0</v>
      </c>
      <c r="G105" s="289">
        <v>0</v>
      </c>
      <c r="H105" s="289">
        <v>0</v>
      </c>
      <c r="I105" s="289">
        <v>0</v>
      </c>
      <c r="J105" s="289">
        <v>0</v>
      </c>
      <c r="K105" s="289">
        <v>0</v>
      </c>
      <c r="L105" s="289">
        <v>10</v>
      </c>
      <c r="M105" s="289">
        <v>10</v>
      </c>
      <c r="N105" s="289">
        <v>10</v>
      </c>
      <c r="O105" s="289">
        <v>10</v>
      </c>
      <c r="P105" s="289">
        <v>10</v>
      </c>
      <c r="Q105" s="289">
        <v>10</v>
      </c>
      <c r="R105" s="289">
        <v>10</v>
      </c>
      <c r="S105" s="289">
        <v>10</v>
      </c>
      <c r="T105" s="289">
        <v>10</v>
      </c>
      <c r="U105" s="289">
        <v>10</v>
      </c>
      <c r="V105" s="289">
        <v>10</v>
      </c>
      <c r="W105" s="289">
        <v>0</v>
      </c>
      <c r="X105" s="289">
        <v>0</v>
      </c>
      <c r="Y105" s="289">
        <v>0</v>
      </c>
      <c r="Z105" s="289">
        <v>0</v>
      </c>
      <c r="AA105" s="289">
        <v>0</v>
      </c>
      <c r="AB105" s="289">
        <v>0</v>
      </c>
    </row>
    <row r="106" spans="2:28" x14ac:dyDescent="0.25">
      <c r="B106" s="132">
        <v>2029</v>
      </c>
      <c r="C106" s="14" t="s">
        <v>164</v>
      </c>
      <c r="D106" s="14">
        <f t="shared" si="1"/>
        <v>97</v>
      </c>
      <c r="E106" s="287">
        <v>0</v>
      </c>
      <c r="F106" s="289">
        <v>0</v>
      </c>
      <c r="G106" s="289">
        <v>0</v>
      </c>
      <c r="H106" s="289">
        <v>0</v>
      </c>
      <c r="I106" s="289">
        <v>0</v>
      </c>
      <c r="J106" s="289">
        <v>0</v>
      </c>
      <c r="K106" s="289">
        <v>0</v>
      </c>
      <c r="L106" s="289">
        <v>10</v>
      </c>
      <c r="M106" s="289">
        <v>10</v>
      </c>
      <c r="N106" s="289">
        <v>10</v>
      </c>
      <c r="O106" s="289">
        <v>10</v>
      </c>
      <c r="P106" s="289">
        <v>10</v>
      </c>
      <c r="Q106" s="289">
        <v>10</v>
      </c>
      <c r="R106" s="289">
        <v>10</v>
      </c>
      <c r="S106" s="289">
        <v>10</v>
      </c>
      <c r="T106" s="289">
        <v>10</v>
      </c>
      <c r="U106" s="289">
        <v>10</v>
      </c>
      <c r="V106" s="289">
        <v>10</v>
      </c>
      <c r="W106" s="289">
        <v>0</v>
      </c>
      <c r="X106" s="289">
        <v>0</v>
      </c>
      <c r="Y106" s="289">
        <v>0</v>
      </c>
      <c r="Z106" s="289">
        <v>0</v>
      </c>
      <c r="AA106" s="289">
        <v>0</v>
      </c>
      <c r="AB106" s="289">
        <v>0</v>
      </c>
    </row>
    <row r="107" spans="2:28" x14ac:dyDescent="0.25">
      <c r="B107" s="132">
        <v>2029</v>
      </c>
      <c r="C107" s="14" t="s">
        <v>165</v>
      </c>
      <c r="D107" s="14">
        <f t="shared" si="1"/>
        <v>98</v>
      </c>
      <c r="E107" s="287">
        <v>0</v>
      </c>
      <c r="F107" s="289">
        <v>0</v>
      </c>
      <c r="G107" s="289">
        <v>0</v>
      </c>
      <c r="H107" s="289">
        <v>0</v>
      </c>
      <c r="I107" s="289">
        <v>0</v>
      </c>
      <c r="J107" s="289">
        <v>0</v>
      </c>
      <c r="K107" s="289">
        <v>0</v>
      </c>
      <c r="L107" s="289">
        <v>10</v>
      </c>
      <c r="M107" s="289">
        <v>10</v>
      </c>
      <c r="N107" s="289">
        <v>10</v>
      </c>
      <c r="O107" s="289">
        <v>10</v>
      </c>
      <c r="P107" s="289">
        <v>10</v>
      </c>
      <c r="Q107" s="289">
        <v>10</v>
      </c>
      <c r="R107" s="289">
        <v>10</v>
      </c>
      <c r="S107" s="289">
        <v>10</v>
      </c>
      <c r="T107" s="289">
        <v>10</v>
      </c>
      <c r="U107" s="289">
        <v>10</v>
      </c>
      <c r="V107" s="289">
        <v>10</v>
      </c>
      <c r="W107" s="289">
        <v>0</v>
      </c>
      <c r="X107" s="289">
        <v>0</v>
      </c>
      <c r="Y107" s="289">
        <v>0</v>
      </c>
      <c r="Z107" s="289">
        <v>0</v>
      </c>
      <c r="AA107" s="289">
        <v>0</v>
      </c>
      <c r="AB107" s="289">
        <v>0</v>
      </c>
    </row>
    <row r="108" spans="2:28" x14ac:dyDescent="0.25">
      <c r="B108" s="132">
        <v>2029</v>
      </c>
      <c r="C108" s="14" t="s">
        <v>166</v>
      </c>
      <c r="D108" s="14">
        <f t="shared" si="1"/>
        <v>99</v>
      </c>
      <c r="E108" s="287">
        <v>0</v>
      </c>
      <c r="F108" s="289">
        <v>0</v>
      </c>
      <c r="G108" s="289">
        <v>0</v>
      </c>
      <c r="H108" s="289">
        <v>0</v>
      </c>
      <c r="I108" s="289">
        <v>0</v>
      </c>
      <c r="J108" s="289">
        <v>0</v>
      </c>
      <c r="K108" s="289">
        <v>0</v>
      </c>
      <c r="L108" s="289">
        <v>10</v>
      </c>
      <c r="M108" s="289">
        <v>10</v>
      </c>
      <c r="N108" s="289">
        <v>10</v>
      </c>
      <c r="O108" s="289">
        <v>10</v>
      </c>
      <c r="P108" s="289">
        <v>10</v>
      </c>
      <c r="Q108" s="289">
        <v>10</v>
      </c>
      <c r="R108" s="289">
        <v>10</v>
      </c>
      <c r="S108" s="289">
        <v>10</v>
      </c>
      <c r="T108" s="289">
        <v>10</v>
      </c>
      <c r="U108" s="289">
        <v>10</v>
      </c>
      <c r="V108" s="289">
        <v>10</v>
      </c>
      <c r="W108" s="289">
        <v>0</v>
      </c>
      <c r="X108" s="289">
        <v>0</v>
      </c>
      <c r="Y108" s="289">
        <v>0</v>
      </c>
      <c r="Z108" s="289">
        <v>0</v>
      </c>
      <c r="AA108" s="289">
        <v>0</v>
      </c>
      <c r="AB108" s="289">
        <v>0</v>
      </c>
    </row>
    <row r="109" spans="2:28" x14ac:dyDescent="0.25">
      <c r="B109" s="132">
        <v>2029</v>
      </c>
      <c r="C109" s="14" t="s">
        <v>10</v>
      </c>
      <c r="D109" s="14">
        <f t="shared" si="1"/>
        <v>100</v>
      </c>
      <c r="E109" s="287">
        <v>0</v>
      </c>
      <c r="F109" s="289">
        <v>0</v>
      </c>
      <c r="G109" s="289">
        <v>0</v>
      </c>
      <c r="H109" s="289">
        <v>0</v>
      </c>
      <c r="I109" s="289">
        <v>0</v>
      </c>
      <c r="J109" s="289">
        <v>0</v>
      </c>
      <c r="K109" s="289">
        <v>0</v>
      </c>
      <c r="L109" s="289">
        <v>10</v>
      </c>
      <c r="M109" s="289">
        <v>10</v>
      </c>
      <c r="N109" s="289">
        <v>10</v>
      </c>
      <c r="O109" s="289">
        <v>10</v>
      </c>
      <c r="P109" s="289">
        <v>10</v>
      </c>
      <c r="Q109" s="289">
        <v>10</v>
      </c>
      <c r="R109" s="289">
        <v>10</v>
      </c>
      <c r="S109" s="289">
        <v>10</v>
      </c>
      <c r="T109" s="289">
        <v>10</v>
      </c>
      <c r="U109" s="289">
        <v>10</v>
      </c>
      <c r="V109" s="289">
        <v>10</v>
      </c>
      <c r="W109" s="289">
        <v>0</v>
      </c>
      <c r="X109" s="289">
        <v>0</v>
      </c>
      <c r="Y109" s="289">
        <v>0</v>
      </c>
      <c r="Z109" s="289">
        <v>0</v>
      </c>
      <c r="AA109" s="289">
        <v>0</v>
      </c>
      <c r="AB109" s="289">
        <v>0</v>
      </c>
    </row>
    <row r="110" spans="2:28" x14ac:dyDescent="0.25">
      <c r="B110" s="132">
        <v>2029</v>
      </c>
      <c r="C110" s="14" t="s">
        <v>167</v>
      </c>
      <c r="D110" s="14">
        <f t="shared" si="1"/>
        <v>101</v>
      </c>
      <c r="E110" s="287">
        <v>0</v>
      </c>
      <c r="F110" s="289">
        <v>0</v>
      </c>
      <c r="G110" s="289">
        <v>0</v>
      </c>
      <c r="H110" s="289">
        <v>0</v>
      </c>
      <c r="I110" s="289">
        <v>0</v>
      </c>
      <c r="J110" s="289">
        <v>0</v>
      </c>
      <c r="K110" s="289">
        <v>0</v>
      </c>
      <c r="L110" s="289">
        <v>10</v>
      </c>
      <c r="M110" s="289">
        <v>10</v>
      </c>
      <c r="N110" s="289">
        <v>10</v>
      </c>
      <c r="O110" s="289">
        <v>10</v>
      </c>
      <c r="P110" s="289">
        <v>10</v>
      </c>
      <c r="Q110" s="289">
        <v>10</v>
      </c>
      <c r="R110" s="289">
        <v>10</v>
      </c>
      <c r="S110" s="289">
        <v>10</v>
      </c>
      <c r="T110" s="289">
        <v>10</v>
      </c>
      <c r="U110" s="289">
        <v>10</v>
      </c>
      <c r="V110" s="289">
        <v>10</v>
      </c>
      <c r="W110" s="289">
        <v>0</v>
      </c>
      <c r="X110" s="289">
        <v>0</v>
      </c>
      <c r="Y110" s="289">
        <v>0</v>
      </c>
      <c r="Z110" s="289">
        <v>0</v>
      </c>
      <c r="AA110" s="289">
        <v>0</v>
      </c>
      <c r="AB110" s="289">
        <v>0</v>
      </c>
    </row>
    <row r="111" spans="2:28" x14ac:dyDescent="0.25">
      <c r="B111" s="132">
        <v>2029</v>
      </c>
      <c r="C111" s="14" t="s">
        <v>168</v>
      </c>
      <c r="D111" s="14">
        <f t="shared" si="1"/>
        <v>102</v>
      </c>
      <c r="E111" s="287">
        <v>0</v>
      </c>
      <c r="F111" s="289">
        <v>0</v>
      </c>
      <c r="G111" s="289">
        <v>0</v>
      </c>
      <c r="H111" s="289">
        <v>0</v>
      </c>
      <c r="I111" s="289">
        <v>0</v>
      </c>
      <c r="J111" s="289">
        <v>0</v>
      </c>
      <c r="K111" s="289">
        <v>0</v>
      </c>
      <c r="L111" s="289">
        <v>10</v>
      </c>
      <c r="M111" s="289">
        <v>10</v>
      </c>
      <c r="N111" s="289">
        <v>10</v>
      </c>
      <c r="O111" s="289">
        <v>10</v>
      </c>
      <c r="P111" s="289">
        <v>10</v>
      </c>
      <c r="Q111" s="289">
        <v>10</v>
      </c>
      <c r="R111" s="289">
        <v>10</v>
      </c>
      <c r="S111" s="289">
        <v>10</v>
      </c>
      <c r="T111" s="289">
        <v>10</v>
      </c>
      <c r="U111" s="289">
        <v>10</v>
      </c>
      <c r="V111" s="289">
        <v>10</v>
      </c>
      <c r="W111" s="289">
        <v>0</v>
      </c>
      <c r="X111" s="289">
        <v>0</v>
      </c>
      <c r="Y111" s="289">
        <v>0</v>
      </c>
      <c r="Z111" s="289">
        <v>0</v>
      </c>
      <c r="AA111" s="289">
        <v>0</v>
      </c>
      <c r="AB111" s="289">
        <v>0</v>
      </c>
    </row>
    <row r="112" spans="2:28" x14ac:dyDescent="0.25">
      <c r="B112" s="132">
        <v>2029</v>
      </c>
      <c r="C112" s="14" t="s">
        <v>169</v>
      </c>
      <c r="D112" s="14">
        <f t="shared" si="1"/>
        <v>103</v>
      </c>
      <c r="E112" s="287">
        <v>0</v>
      </c>
      <c r="F112" s="289">
        <v>0</v>
      </c>
      <c r="G112" s="289">
        <v>0</v>
      </c>
      <c r="H112" s="289">
        <v>0</v>
      </c>
      <c r="I112" s="289">
        <v>0</v>
      </c>
      <c r="J112" s="289">
        <v>0</v>
      </c>
      <c r="K112" s="289">
        <v>0</v>
      </c>
      <c r="L112" s="289">
        <v>10</v>
      </c>
      <c r="M112" s="289">
        <v>10</v>
      </c>
      <c r="N112" s="289">
        <v>10</v>
      </c>
      <c r="O112" s="289">
        <v>10</v>
      </c>
      <c r="P112" s="289">
        <v>10</v>
      </c>
      <c r="Q112" s="289">
        <v>10</v>
      </c>
      <c r="R112" s="289">
        <v>10</v>
      </c>
      <c r="S112" s="289">
        <v>10</v>
      </c>
      <c r="T112" s="289">
        <v>10</v>
      </c>
      <c r="U112" s="289">
        <v>10</v>
      </c>
      <c r="V112" s="289">
        <v>10</v>
      </c>
      <c r="W112" s="289">
        <v>0</v>
      </c>
      <c r="X112" s="289">
        <v>0</v>
      </c>
      <c r="Y112" s="289">
        <v>0</v>
      </c>
      <c r="Z112" s="289">
        <v>0</v>
      </c>
      <c r="AA112" s="289">
        <v>0</v>
      </c>
      <c r="AB112" s="289">
        <v>0</v>
      </c>
    </row>
    <row r="113" spans="2:28" x14ac:dyDescent="0.25">
      <c r="B113" s="132">
        <v>2029</v>
      </c>
      <c r="C113" s="14" t="s">
        <v>170</v>
      </c>
      <c r="D113" s="14">
        <f t="shared" si="1"/>
        <v>104</v>
      </c>
      <c r="E113" s="287">
        <v>0</v>
      </c>
      <c r="F113" s="289">
        <v>0</v>
      </c>
      <c r="G113" s="289">
        <v>0</v>
      </c>
      <c r="H113" s="289">
        <v>0</v>
      </c>
      <c r="I113" s="289">
        <v>0</v>
      </c>
      <c r="J113" s="289">
        <v>0</v>
      </c>
      <c r="K113" s="289">
        <v>0</v>
      </c>
      <c r="L113" s="289">
        <v>10</v>
      </c>
      <c r="M113" s="289">
        <v>10</v>
      </c>
      <c r="N113" s="289">
        <v>10</v>
      </c>
      <c r="O113" s="289">
        <v>10</v>
      </c>
      <c r="P113" s="289">
        <v>10</v>
      </c>
      <c r="Q113" s="289">
        <v>10</v>
      </c>
      <c r="R113" s="289">
        <v>10</v>
      </c>
      <c r="S113" s="289">
        <v>10</v>
      </c>
      <c r="T113" s="289">
        <v>10</v>
      </c>
      <c r="U113" s="289">
        <v>10</v>
      </c>
      <c r="V113" s="289">
        <v>10</v>
      </c>
      <c r="W113" s="289">
        <v>0</v>
      </c>
      <c r="X113" s="289">
        <v>0</v>
      </c>
      <c r="Y113" s="289">
        <v>0</v>
      </c>
      <c r="Z113" s="289">
        <v>0</v>
      </c>
      <c r="AA113" s="289">
        <v>0</v>
      </c>
      <c r="AB113" s="289">
        <v>0</v>
      </c>
    </row>
    <row r="114" spans="2:28" x14ac:dyDescent="0.25">
      <c r="B114" s="132">
        <v>2029</v>
      </c>
      <c r="C114" s="14" t="s">
        <v>171</v>
      </c>
      <c r="D114" s="14">
        <f t="shared" si="1"/>
        <v>105</v>
      </c>
      <c r="E114" s="287">
        <v>0</v>
      </c>
      <c r="F114" s="289">
        <v>0</v>
      </c>
      <c r="G114" s="289">
        <v>0</v>
      </c>
      <c r="H114" s="289">
        <v>0</v>
      </c>
      <c r="I114" s="289">
        <v>0</v>
      </c>
      <c r="J114" s="289">
        <v>0</v>
      </c>
      <c r="K114" s="289">
        <v>0</v>
      </c>
      <c r="L114" s="289">
        <v>10</v>
      </c>
      <c r="M114" s="289">
        <v>10</v>
      </c>
      <c r="N114" s="289">
        <v>10</v>
      </c>
      <c r="O114" s="289">
        <v>10</v>
      </c>
      <c r="P114" s="289">
        <v>10</v>
      </c>
      <c r="Q114" s="289">
        <v>10</v>
      </c>
      <c r="R114" s="289">
        <v>10</v>
      </c>
      <c r="S114" s="289">
        <v>10</v>
      </c>
      <c r="T114" s="289">
        <v>10</v>
      </c>
      <c r="U114" s="289">
        <v>10</v>
      </c>
      <c r="V114" s="289">
        <v>10</v>
      </c>
      <c r="W114" s="289">
        <v>0</v>
      </c>
      <c r="X114" s="289">
        <v>0</v>
      </c>
      <c r="Y114" s="289">
        <v>0</v>
      </c>
      <c r="Z114" s="289">
        <v>0</v>
      </c>
      <c r="AA114" s="289">
        <v>0</v>
      </c>
      <c r="AB114" s="289">
        <v>0</v>
      </c>
    </row>
    <row r="115" spans="2:28" x14ac:dyDescent="0.25">
      <c r="B115" s="132">
        <v>2029</v>
      </c>
      <c r="C115" s="14" t="s">
        <v>172</v>
      </c>
      <c r="D115" s="14">
        <f t="shared" si="1"/>
        <v>106</v>
      </c>
      <c r="E115" s="287">
        <v>0</v>
      </c>
      <c r="F115" s="289">
        <v>0</v>
      </c>
      <c r="G115" s="289">
        <v>0</v>
      </c>
      <c r="H115" s="289">
        <v>0</v>
      </c>
      <c r="I115" s="289">
        <v>0</v>
      </c>
      <c r="J115" s="289">
        <v>0</v>
      </c>
      <c r="K115" s="289">
        <v>0</v>
      </c>
      <c r="L115" s="289">
        <v>10</v>
      </c>
      <c r="M115" s="289">
        <v>10</v>
      </c>
      <c r="N115" s="289">
        <v>10</v>
      </c>
      <c r="O115" s="289">
        <v>10</v>
      </c>
      <c r="P115" s="289">
        <v>10</v>
      </c>
      <c r="Q115" s="289">
        <v>10</v>
      </c>
      <c r="R115" s="289">
        <v>10</v>
      </c>
      <c r="S115" s="289">
        <v>10</v>
      </c>
      <c r="T115" s="289">
        <v>10</v>
      </c>
      <c r="U115" s="289">
        <v>10</v>
      </c>
      <c r="V115" s="289">
        <v>10</v>
      </c>
      <c r="W115" s="289">
        <v>0</v>
      </c>
      <c r="X115" s="289">
        <v>0</v>
      </c>
      <c r="Y115" s="289">
        <v>0</v>
      </c>
      <c r="Z115" s="289">
        <v>0</v>
      </c>
      <c r="AA115" s="289">
        <v>0</v>
      </c>
      <c r="AB115" s="289">
        <v>0</v>
      </c>
    </row>
    <row r="116" spans="2:28" x14ac:dyDescent="0.25">
      <c r="B116" s="132">
        <v>2029</v>
      </c>
      <c r="C116" s="14" t="s">
        <v>173</v>
      </c>
      <c r="D116" s="14">
        <f t="shared" si="1"/>
        <v>107</v>
      </c>
      <c r="E116" s="287">
        <v>0</v>
      </c>
      <c r="F116" s="289">
        <v>0</v>
      </c>
      <c r="G116" s="289">
        <v>0</v>
      </c>
      <c r="H116" s="289">
        <v>0</v>
      </c>
      <c r="I116" s="289">
        <v>0</v>
      </c>
      <c r="J116" s="289">
        <v>0</v>
      </c>
      <c r="K116" s="289">
        <v>0</v>
      </c>
      <c r="L116" s="289">
        <v>10</v>
      </c>
      <c r="M116" s="289">
        <v>10</v>
      </c>
      <c r="N116" s="289">
        <v>10</v>
      </c>
      <c r="O116" s="289">
        <v>10</v>
      </c>
      <c r="P116" s="289">
        <v>10</v>
      </c>
      <c r="Q116" s="289">
        <v>10</v>
      </c>
      <c r="R116" s="289">
        <v>10</v>
      </c>
      <c r="S116" s="289">
        <v>10</v>
      </c>
      <c r="T116" s="289">
        <v>10</v>
      </c>
      <c r="U116" s="289">
        <v>10</v>
      </c>
      <c r="V116" s="289">
        <v>10</v>
      </c>
      <c r="W116" s="289">
        <v>0</v>
      </c>
      <c r="X116" s="289">
        <v>0</v>
      </c>
      <c r="Y116" s="289">
        <v>0</v>
      </c>
      <c r="Z116" s="289">
        <v>0</v>
      </c>
      <c r="AA116" s="289">
        <v>0</v>
      </c>
      <c r="AB116" s="289">
        <v>0</v>
      </c>
    </row>
    <row r="117" spans="2:28" x14ac:dyDescent="0.25">
      <c r="B117" s="132">
        <v>2030</v>
      </c>
      <c r="C117" s="14" t="s">
        <v>163</v>
      </c>
      <c r="D117" s="14">
        <f t="shared" si="1"/>
        <v>108</v>
      </c>
      <c r="E117" s="287">
        <v>0</v>
      </c>
      <c r="F117" s="289">
        <v>0</v>
      </c>
      <c r="G117" s="289">
        <v>0</v>
      </c>
      <c r="H117" s="289">
        <v>0</v>
      </c>
      <c r="I117" s="289">
        <v>0</v>
      </c>
      <c r="J117" s="289">
        <v>0</v>
      </c>
      <c r="K117" s="289">
        <v>0</v>
      </c>
      <c r="L117" s="289">
        <v>10</v>
      </c>
      <c r="M117" s="289">
        <v>10</v>
      </c>
      <c r="N117" s="289">
        <v>10</v>
      </c>
      <c r="O117" s="289">
        <v>10</v>
      </c>
      <c r="P117" s="289">
        <v>10</v>
      </c>
      <c r="Q117" s="289">
        <v>10</v>
      </c>
      <c r="R117" s="289">
        <v>10</v>
      </c>
      <c r="S117" s="289">
        <v>10</v>
      </c>
      <c r="T117" s="289">
        <v>10</v>
      </c>
      <c r="U117" s="289">
        <v>10</v>
      </c>
      <c r="V117" s="289">
        <v>10</v>
      </c>
      <c r="W117" s="289">
        <v>0</v>
      </c>
      <c r="X117" s="289">
        <v>0</v>
      </c>
      <c r="Y117" s="289">
        <v>0</v>
      </c>
      <c r="Z117" s="289">
        <v>0</v>
      </c>
      <c r="AA117" s="289">
        <v>0</v>
      </c>
      <c r="AB117" s="289">
        <v>0</v>
      </c>
    </row>
    <row r="118" spans="2:28" x14ac:dyDescent="0.25">
      <c r="B118" s="132">
        <v>2030</v>
      </c>
      <c r="C118" s="14" t="s">
        <v>164</v>
      </c>
      <c r="D118" s="14">
        <f t="shared" si="1"/>
        <v>109</v>
      </c>
      <c r="E118" s="287">
        <v>0</v>
      </c>
      <c r="F118" s="289">
        <v>0</v>
      </c>
      <c r="G118" s="289">
        <v>0</v>
      </c>
      <c r="H118" s="289">
        <v>0</v>
      </c>
      <c r="I118" s="289">
        <v>0</v>
      </c>
      <c r="J118" s="289">
        <v>0</v>
      </c>
      <c r="K118" s="289">
        <v>0</v>
      </c>
      <c r="L118" s="289">
        <v>10</v>
      </c>
      <c r="M118" s="289">
        <v>10</v>
      </c>
      <c r="N118" s="289">
        <v>10</v>
      </c>
      <c r="O118" s="289">
        <v>10</v>
      </c>
      <c r="P118" s="289">
        <v>10</v>
      </c>
      <c r="Q118" s="289">
        <v>10</v>
      </c>
      <c r="R118" s="289">
        <v>10</v>
      </c>
      <c r="S118" s="289">
        <v>10</v>
      </c>
      <c r="T118" s="289">
        <v>10</v>
      </c>
      <c r="U118" s="289">
        <v>10</v>
      </c>
      <c r="V118" s="289">
        <v>10</v>
      </c>
      <c r="W118" s="289">
        <v>0</v>
      </c>
      <c r="X118" s="289">
        <v>0</v>
      </c>
      <c r="Y118" s="289">
        <v>0</v>
      </c>
      <c r="Z118" s="289">
        <v>0</v>
      </c>
      <c r="AA118" s="289">
        <v>0</v>
      </c>
      <c r="AB118" s="289">
        <v>0</v>
      </c>
    </row>
    <row r="119" spans="2:28" x14ac:dyDescent="0.25">
      <c r="B119" s="132">
        <v>2030</v>
      </c>
      <c r="C119" s="14" t="s">
        <v>165</v>
      </c>
      <c r="D119" s="14">
        <f t="shared" si="1"/>
        <v>110</v>
      </c>
      <c r="E119" s="287">
        <v>0</v>
      </c>
      <c r="F119" s="289">
        <v>0</v>
      </c>
      <c r="G119" s="289">
        <v>0</v>
      </c>
      <c r="H119" s="289">
        <v>0</v>
      </c>
      <c r="I119" s="289">
        <v>0</v>
      </c>
      <c r="J119" s="289">
        <v>0</v>
      </c>
      <c r="K119" s="289">
        <v>0</v>
      </c>
      <c r="L119" s="289">
        <v>10</v>
      </c>
      <c r="M119" s="289">
        <v>10</v>
      </c>
      <c r="N119" s="289">
        <v>10</v>
      </c>
      <c r="O119" s="289">
        <v>10</v>
      </c>
      <c r="P119" s="289">
        <v>10</v>
      </c>
      <c r="Q119" s="289">
        <v>10</v>
      </c>
      <c r="R119" s="289">
        <v>10</v>
      </c>
      <c r="S119" s="289">
        <v>10</v>
      </c>
      <c r="T119" s="289">
        <v>10</v>
      </c>
      <c r="U119" s="289">
        <v>10</v>
      </c>
      <c r="V119" s="289">
        <v>10</v>
      </c>
      <c r="W119" s="289">
        <v>0</v>
      </c>
      <c r="X119" s="289">
        <v>0</v>
      </c>
      <c r="Y119" s="289">
        <v>0</v>
      </c>
      <c r="Z119" s="289">
        <v>0</v>
      </c>
      <c r="AA119" s="289">
        <v>0</v>
      </c>
      <c r="AB119" s="289">
        <v>0</v>
      </c>
    </row>
    <row r="120" spans="2:28" x14ac:dyDescent="0.25">
      <c r="B120" s="132">
        <v>2030</v>
      </c>
      <c r="C120" s="14" t="s">
        <v>166</v>
      </c>
      <c r="D120" s="14">
        <f t="shared" si="1"/>
        <v>111</v>
      </c>
      <c r="E120" s="287">
        <v>0</v>
      </c>
      <c r="F120" s="289">
        <v>0</v>
      </c>
      <c r="G120" s="289">
        <v>0</v>
      </c>
      <c r="H120" s="289">
        <v>0</v>
      </c>
      <c r="I120" s="289">
        <v>0</v>
      </c>
      <c r="J120" s="289">
        <v>0</v>
      </c>
      <c r="K120" s="289">
        <v>0</v>
      </c>
      <c r="L120" s="289">
        <v>10</v>
      </c>
      <c r="M120" s="289">
        <v>10</v>
      </c>
      <c r="N120" s="289">
        <v>10</v>
      </c>
      <c r="O120" s="289">
        <v>10</v>
      </c>
      <c r="P120" s="289">
        <v>10</v>
      </c>
      <c r="Q120" s="289">
        <v>10</v>
      </c>
      <c r="R120" s="289">
        <v>10</v>
      </c>
      <c r="S120" s="289">
        <v>10</v>
      </c>
      <c r="T120" s="289">
        <v>10</v>
      </c>
      <c r="U120" s="289">
        <v>10</v>
      </c>
      <c r="V120" s="289">
        <v>10</v>
      </c>
      <c r="W120" s="289">
        <v>0</v>
      </c>
      <c r="X120" s="289">
        <v>0</v>
      </c>
      <c r="Y120" s="289">
        <v>0</v>
      </c>
      <c r="Z120" s="289">
        <v>0</v>
      </c>
      <c r="AA120" s="289">
        <v>0</v>
      </c>
      <c r="AB120" s="289">
        <v>0</v>
      </c>
    </row>
    <row r="121" spans="2:28" x14ac:dyDescent="0.25">
      <c r="B121" s="132">
        <v>2030</v>
      </c>
      <c r="C121" s="14" t="s">
        <v>10</v>
      </c>
      <c r="D121" s="14">
        <f t="shared" si="1"/>
        <v>112</v>
      </c>
      <c r="E121" s="287">
        <v>0</v>
      </c>
      <c r="F121" s="289">
        <v>0</v>
      </c>
      <c r="G121" s="289">
        <v>0</v>
      </c>
      <c r="H121" s="289">
        <v>0</v>
      </c>
      <c r="I121" s="289">
        <v>0</v>
      </c>
      <c r="J121" s="289">
        <v>0</v>
      </c>
      <c r="K121" s="289">
        <v>0</v>
      </c>
      <c r="L121" s="289">
        <v>10</v>
      </c>
      <c r="M121" s="289">
        <v>10</v>
      </c>
      <c r="N121" s="289">
        <v>10</v>
      </c>
      <c r="O121" s="289">
        <v>10</v>
      </c>
      <c r="P121" s="289">
        <v>10</v>
      </c>
      <c r="Q121" s="289">
        <v>10</v>
      </c>
      <c r="R121" s="289">
        <v>10</v>
      </c>
      <c r="S121" s="289">
        <v>10</v>
      </c>
      <c r="T121" s="289">
        <v>10</v>
      </c>
      <c r="U121" s="289">
        <v>10</v>
      </c>
      <c r="V121" s="289">
        <v>10</v>
      </c>
      <c r="W121" s="289">
        <v>0</v>
      </c>
      <c r="X121" s="289">
        <v>0</v>
      </c>
      <c r="Y121" s="289">
        <v>0</v>
      </c>
      <c r="Z121" s="289">
        <v>0</v>
      </c>
      <c r="AA121" s="289">
        <v>0</v>
      </c>
      <c r="AB121" s="289">
        <v>0</v>
      </c>
    </row>
    <row r="122" spans="2:28" x14ac:dyDescent="0.25">
      <c r="B122" s="132">
        <v>2030</v>
      </c>
      <c r="C122" s="14" t="s">
        <v>167</v>
      </c>
      <c r="D122" s="14">
        <f t="shared" si="1"/>
        <v>113</v>
      </c>
      <c r="E122" s="287">
        <v>0</v>
      </c>
      <c r="F122" s="289">
        <v>0</v>
      </c>
      <c r="G122" s="289">
        <v>0</v>
      </c>
      <c r="H122" s="289">
        <v>0</v>
      </c>
      <c r="I122" s="289">
        <v>0</v>
      </c>
      <c r="J122" s="289">
        <v>0</v>
      </c>
      <c r="K122" s="289">
        <v>0</v>
      </c>
      <c r="L122" s="289">
        <v>10</v>
      </c>
      <c r="M122" s="289">
        <v>10</v>
      </c>
      <c r="N122" s="289">
        <v>10</v>
      </c>
      <c r="O122" s="289">
        <v>10</v>
      </c>
      <c r="P122" s="289">
        <v>10</v>
      </c>
      <c r="Q122" s="289">
        <v>10</v>
      </c>
      <c r="R122" s="289">
        <v>10</v>
      </c>
      <c r="S122" s="289">
        <v>10</v>
      </c>
      <c r="T122" s="289">
        <v>10</v>
      </c>
      <c r="U122" s="289">
        <v>10</v>
      </c>
      <c r="V122" s="289">
        <v>10</v>
      </c>
      <c r="W122" s="289">
        <v>0</v>
      </c>
      <c r="X122" s="289">
        <v>0</v>
      </c>
      <c r="Y122" s="289">
        <v>0</v>
      </c>
      <c r="Z122" s="289">
        <v>0</v>
      </c>
      <c r="AA122" s="289">
        <v>0</v>
      </c>
      <c r="AB122" s="289">
        <v>0</v>
      </c>
    </row>
    <row r="123" spans="2:28" x14ac:dyDescent="0.25">
      <c r="B123" s="132">
        <v>2030</v>
      </c>
      <c r="C123" s="14" t="s">
        <v>168</v>
      </c>
      <c r="D123" s="14">
        <f t="shared" si="1"/>
        <v>114</v>
      </c>
      <c r="E123" s="287">
        <v>0</v>
      </c>
      <c r="F123" s="289">
        <v>0</v>
      </c>
      <c r="G123" s="289">
        <v>0</v>
      </c>
      <c r="H123" s="289">
        <v>0</v>
      </c>
      <c r="I123" s="289">
        <v>0</v>
      </c>
      <c r="J123" s="289">
        <v>0</v>
      </c>
      <c r="K123" s="289">
        <v>0</v>
      </c>
      <c r="L123" s="289">
        <v>10</v>
      </c>
      <c r="M123" s="289">
        <v>10</v>
      </c>
      <c r="N123" s="289">
        <v>10</v>
      </c>
      <c r="O123" s="289">
        <v>10</v>
      </c>
      <c r="P123" s="289">
        <v>10</v>
      </c>
      <c r="Q123" s="289">
        <v>10</v>
      </c>
      <c r="R123" s="289">
        <v>10</v>
      </c>
      <c r="S123" s="289">
        <v>10</v>
      </c>
      <c r="T123" s="289">
        <v>10</v>
      </c>
      <c r="U123" s="289">
        <v>10</v>
      </c>
      <c r="V123" s="289">
        <v>10</v>
      </c>
      <c r="W123" s="289">
        <v>0</v>
      </c>
      <c r="X123" s="289">
        <v>0</v>
      </c>
      <c r="Y123" s="289">
        <v>0</v>
      </c>
      <c r="Z123" s="289">
        <v>0</v>
      </c>
      <c r="AA123" s="289">
        <v>0</v>
      </c>
      <c r="AB123" s="289">
        <v>0</v>
      </c>
    </row>
    <row r="124" spans="2:28" x14ac:dyDescent="0.25">
      <c r="B124" s="132">
        <v>2030</v>
      </c>
      <c r="C124" s="14" t="s">
        <v>169</v>
      </c>
      <c r="D124" s="14">
        <f t="shared" si="1"/>
        <v>115</v>
      </c>
      <c r="E124" s="287">
        <v>0</v>
      </c>
      <c r="F124" s="289">
        <v>0</v>
      </c>
      <c r="G124" s="289">
        <v>0</v>
      </c>
      <c r="H124" s="289">
        <v>0</v>
      </c>
      <c r="I124" s="289">
        <v>0</v>
      </c>
      <c r="J124" s="289">
        <v>0</v>
      </c>
      <c r="K124" s="289">
        <v>0</v>
      </c>
      <c r="L124" s="289">
        <v>10</v>
      </c>
      <c r="M124" s="289">
        <v>10</v>
      </c>
      <c r="N124" s="289">
        <v>10</v>
      </c>
      <c r="O124" s="289">
        <v>10</v>
      </c>
      <c r="P124" s="289">
        <v>10</v>
      </c>
      <c r="Q124" s="289">
        <v>10</v>
      </c>
      <c r="R124" s="289">
        <v>10</v>
      </c>
      <c r="S124" s="289">
        <v>10</v>
      </c>
      <c r="T124" s="289">
        <v>10</v>
      </c>
      <c r="U124" s="289">
        <v>10</v>
      </c>
      <c r="V124" s="289">
        <v>10</v>
      </c>
      <c r="W124" s="289">
        <v>0</v>
      </c>
      <c r="X124" s="289">
        <v>0</v>
      </c>
      <c r="Y124" s="289">
        <v>0</v>
      </c>
      <c r="Z124" s="289">
        <v>0</v>
      </c>
      <c r="AA124" s="289">
        <v>0</v>
      </c>
      <c r="AB124" s="289">
        <v>0</v>
      </c>
    </row>
    <row r="125" spans="2:28" x14ac:dyDescent="0.25">
      <c r="B125" s="132">
        <v>2030</v>
      </c>
      <c r="C125" s="14" t="s">
        <v>170</v>
      </c>
      <c r="D125" s="14">
        <f t="shared" si="1"/>
        <v>116</v>
      </c>
      <c r="E125" s="287">
        <v>0</v>
      </c>
      <c r="F125" s="289">
        <v>0</v>
      </c>
      <c r="G125" s="289">
        <v>0</v>
      </c>
      <c r="H125" s="289">
        <v>0</v>
      </c>
      <c r="I125" s="289">
        <v>0</v>
      </c>
      <c r="J125" s="289">
        <v>0</v>
      </c>
      <c r="K125" s="289">
        <v>0</v>
      </c>
      <c r="L125" s="289">
        <v>10</v>
      </c>
      <c r="M125" s="289">
        <v>10</v>
      </c>
      <c r="N125" s="289">
        <v>10</v>
      </c>
      <c r="O125" s="289">
        <v>10</v>
      </c>
      <c r="P125" s="289">
        <v>10</v>
      </c>
      <c r="Q125" s="289">
        <v>10</v>
      </c>
      <c r="R125" s="289">
        <v>10</v>
      </c>
      <c r="S125" s="289">
        <v>10</v>
      </c>
      <c r="T125" s="289">
        <v>10</v>
      </c>
      <c r="U125" s="289">
        <v>10</v>
      </c>
      <c r="V125" s="289">
        <v>10</v>
      </c>
      <c r="W125" s="289">
        <v>0</v>
      </c>
      <c r="X125" s="289">
        <v>0</v>
      </c>
      <c r="Y125" s="289">
        <v>0</v>
      </c>
      <c r="Z125" s="289">
        <v>0</v>
      </c>
      <c r="AA125" s="289">
        <v>0</v>
      </c>
      <c r="AB125" s="289">
        <v>0</v>
      </c>
    </row>
    <row r="126" spans="2:28" x14ac:dyDescent="0.25">
      <c r="B126" s="132">
        <v>2030</v>
      </c>
      <c r="C126" s="14" t="s">
        <v>171</v>
      </c>
      <c r="D126" s="14">
        <f t="shared" si="1"/>
        <v>117</v>
      </c>
      <c r="E126" s="287">
        <v>0</v>
      </c>
      <c r="F126" s="289">
        <v>0</v>
      </c>
      <c r="G126" s="289">
        <v>0</v>
      </c>
      <c r="H126" s="289">
        <v>0</v>
      </c>
      <c r="I126" s="289">
        <v>0</v>
      </c>
      <c r="J126" s="289">
        <v>0</v>
      </c>
      <c r="K126" s="289">
        <v>0</v>
      </c>
      <c r="L126" s="289">
        <v>10</v>
      </c>
      <c r="M126" s="289">
        <v>10</v>
      </c>
      <c r="N126" s="289">
        <v>10</v>
      </c>
      <c r="O126" s="289">
        <v>10</v>
      </c>
      <c r="P126" s="289">
        <v>10</v>
      </c>
      <c r="Q126" s="289">
        <v>10</v>
      </c>
      <c r="R126" s="289">
        <v>10</v>
      </c>
      <c r="S126" s="289">
        <v>10</v>
      </c>
      <c r="T126" s="289">
        <v>10</v>
      </c>
      <c r="U126" s="289">
        <v>10</v>
      </c>
      <c r="V126" s="289">
        <v>10</v>
      </c>
      <c r="W126" s="289">
        <v>0</v>
      </c>
      <c r="X126" s="289">
        <v>0</v>
      </c>
      <c r="Y126" s="289">
        <v>0</v>
      </c>
      <c r="Z126" s="289">
        <v>0</v>
      </c>
      <c r="AA126" s="289">
        <v>0</v>
      </c>
      <c r="AB126" s="289">
        <v>0</v>
      </c>
    </row>
    <row r="127" spans="2:28" x14ac:dyDescent="0.25">
      <c r="B127" s="132">
        <v>2030</v>
      </c>
      <c r="C127" s="14" t="s">
        <v>172</v>
      </c>
      <c r="D127" s="14">
        <f t="shared" si="1"/>
        <v>118</v>
      </c>
      <c r="E127" s="287">
        <v>0</v>
      </c>
      <c r="F127" s="289">
        <v>0</v>
      </c>
      <c r="G127" s="289">
        <v>0</v>
      </c>
      <c r="H127" s="289">
        <v>0</v>
      </c>
      <c r="I127" s="289">
        <v>0</v>
      </c>
      <c r="J127" s="289">
        <v>0</v>
      </c>
      <c r="K127" s="289">
        <v>0</v>
      </c>
      <c r="L127" s="289">
        <v>10</v>
      </c>
      <c r="M127" s="289">
        <v>10</v>
      </c>
      <c r="N127" s="289">
        <v>10</v>
      </c>
      <c r="O127" s="289">
        <v>10</v>
      </c>
      <c r="P127" s="289">
        <v>10</v>
      </c>
      <c r="Q127" s="289">
        <v>10</v>
      </c>
      <c r="R127" s="289">
        <v>10</v>
      </c>
      <c r="S127" s="289">
        <v>10</v>
      </c>
      <c r="T127" s="289">
        <v>10</v>
      </c>
      <c r="U127" s="289">
        <v>10</v>
      </c>
      <c r="V127" s="289">
        <v>10</v>
      </c>
      <c r="W127" s="289">
        <v>0</v>
      </c>
      <c r="X127" s="289">
        <v>0</v>
      </c>
      <c r="Y127" s="289">
        <v>0</v>
      </c>
      <c r="Z127" s="289">
        <v>0</v>
      </c>
      <c r="AA127" s="289">
        <v>0</v>
      </c>
      <c r="AB127" s="289">
        <v>0</v>
      </c>
    </row>
    <row r="128" spans="2:28" x14ac:dyDescent="0.25">
      <c r="B128" s="132">
        <v>2030</v>
      </c>
      <c r="C128" s="14" t="s">
        <v>173</v>
      </c>
      <c r="D128" s="14">
        <f t="shared" si="1"/>
        <v>119</v>
      </c>
      <c r="E128" s="287">
        <v>0</v>
      </c>
      <c r="F128" s="289">
        <v>0</v>
      </c>
      <c r="G128" s="289">
        <v>0</v>
      </c>
      <c r="H128" s="289">
        <v>0</v>
      </c>
      <c r="I128" s="289">
        <v>0</v>
      </c>
      <c r="J128" s="289">
        <v>0</v>
      </c>
      <c r="K128" s="289">
        <v>0</v>
      </c>
      <c r="L128" s="289">
        <v>10</v>
      </c>
      <c r="M128" s="289">
        <v>10</v>
      </c>
      <c r="N128" s="289">
        <v>10</v>
      </c>
      <c r="O128" s="289">
        <v>10</v>
      </c>
      <c r="P128" s="289">
        <v>10</v>
      </c>
      <c r="Q128" s="289">
        <v>10</v>
      </c>
      <c r="R128" s="289">
        <v>10</v>
      </c>
      <c r="S128" s="289">
        <v>10</v>
      </c>
      <c r="T128" s="289">
        <v>10</v>
      </c>
      <c r="U128" s="289">
        <v>10</v>
      </c>
      <c r="V128" s="289">
        <v>10</v>
      </c>
      <c r="W128" s="289">
        <v>0</v>
      </c>
      <c r="X128" s="289">
        <v>0</v>
      </c>
      <c r="Y128" s="289">
        <v>0</v>
      </c>
      <c r="Z128" s="289">
        <v>0</v>
      </c>
      <c r="AA128" s="289">
        <v>0</v>
      </c>
      <c r="AB128" s="289">
        <v>0</v>
      </c>
    </row>
    <row r="129" spans="2:28" x14ac:dyDescent="0.25">
      <c r="B129" s="132">
        <v>2031</v>
      </c>
      <c r="C129" s="14" t="s">
        <v>163</v>
      </c>
      <c r="D129" s="14">
        <f t="shared" si="1"/>
        <v>120</v>
      </c>
      <c r="E129" s="287">
        <v>0</v>
      </c>
      <c r="F129" s="289">
        <v>0</v>
      </c>
      <c r="G129" s="289">
        <v>0</v>
      </c>
      <c r="H129" s="289">
        <v>0</v>
      </c>
      <c r="I129" s="289">
        <v>0</v>
      </c>
      <c r="J129" s="289">
        <v>0</v>
      </c>
      <c r="K129" s="289">
        <v>0</v>
      </c>
      <c r="L129" s="289">
        <v>10</v>
      </c>
      <c r="M129" s="289">
        <v>10</v>
      </c>
      <c r="N129" s="289">
        <v>10</v>
      </c>
      <c r="O129" s="289">
        <v>10</v>
      </c>
      <c r="P129" s="289">
        <v>10</v>
      </c>
      <c r="Q129" s="289">
        <v>10</v>
      </c>
      <c r="R129" s="289">
        <v>10</v>
      </c>
      <c r="S129" s="289">
        <v>10</v>
      </c>
      <c r="T129" s="289">
        <v>10</v>
      </c>
      <c r="U129" s="289">
        <v>10</v>
      </c>
      <c r="V129" s="289">
        <v>10</v>
      </c>
      <c r="W129" s="289">
        <v>0</v>
      </c>
      <c r="X129" s="289">
        <v>0</v>
      </c>
      <c r="Y129" s="289">
        <v>0</v>
      </c>
      <c r="Z129" s="289">
        <v>0</v>
      </c>
      <c r="AA129" s="289">
        <v>0</v>
      </c>
      <c r="AB129" s="289">
        <v>0</v>
      </c>
    </row>
    <row r="130" spans="2:28" x14ac:dyDescent="0.25">
      <c r="B130" s="132">
        <v>2031</v>
      </c>
      <c r="C130" s="14" t="s">
        <v>164</v>
      </c>
      <c r="D130" s="14">
        <f t="shared" si="1"/>
        <v>121</v>
      </c>
      <c r="E130" s="287">
        <v>0</v>
      </c>
      <c r="F130" s="289">
        <v>0</v>
      </c>
      <c r="G130" s="289">
        <v>0</v>
      </c>
      <c r="H130" s="289">
        <v>0</v>
      </c>
      <c r="I130" s="289">
        <v>0</v>
      </c>
      <c r="J130" s="289">
        <v>0</v>
      </c>
      <c r="K130" s="289">
        <v>0</v>
      </c>
      <c r="L130" s="289">
        <v>10</v>
      </c>
      <c r="M130" s="289">
        <v>10</v>
      </c>
      <c r="N130" s="289">
        <v>10</v>
      </c>
      <c r="O130" s="289">
        <v>10</v>
      </c>
      <c r="P130" s="289">
        <v>10</v>
      </c>
      <c r="Q130" s="289">
        <v>10</v>
      </c>
      <c r="R130" s="289">
        <v>10</v>
      </c>
      <c r="S130" s="289">
        <v>10</v>
      </c>
      <c r="T130" s="289">
        <v>10</v>
      </c>
      <c r="U130" s="289">
        <v>10</v>
      </c>
      <c r="V130" s="289">
        <v>10</v>
      </c>
      <c r="W130" s="289">
        <v>0</v>
      </c>
      <c r="X130" s="289">
        <v>0</v>
      </c>
      <c r="Y130" s="289">
        <v>0</v>
      </c>
      <c r="Z130" s="289">
        <v>0</v>
      </c>
      <c r="AA130" s="289">
        <v>0</v>
      </c>
      <c r="AB130" s="289">
        <v>0</v>
      </c>
    </row>
    <row r="131" spans="2:28" x14ac:dyDescent="0.25">
      <c r="B131" s="132">
        <v>2031</v>
      </c>
      <c r="C131" s="14" t="s">
        <v>165</v>
      </c>
      <c r="D131" s="14">
        <f t="shared" si="1"/>
        <v>122</v>
      </c>
      <c r="E131" s="287">
        <v>0</v>
      </c>
      <c r="F131" s="289">
        <v>0</v>
      </c>
      <c r="G131" s="289">
        <v>0</v>
      </c>
      <c r="H131" s="289">
        <v>0</v>
      </c>
      <c r="I131" s="289">
        <v>0</v>
      </c>
      <c r="J131" s="289">
        <v>0</v>
      </c>
      <c r="K131" s="289">
        <v>0</v>
      </c>
      <c r="L131" s="289">
        <v>10</v>
      </c>
      <c r="M131" s="289">
        <v>10</v>
      </c>
      <c r="N131" s="289">
        <v>10</v>
      </c>
      <c r="O131" s="289">
        <v>10</v>
      </c>
      <c r="P131" s="289">
        <v>10</v>
      </c>
      <c r="Q131" s="289">
        <v>10</v>
      </c>
      <c r="R131" s="289">
        <v>10</v>
      </c>
      <c r="S131" s="289">
        <v>10</v>
      </c>
      <c r="T131" s="289">
        <v>10</v>
      </c>
      <c r="U131" s="289">
        <v>10</v>
      </c>
      <c r="V131" s="289">
        <v>10</v>
      </c>
      <c r="W131" s="289">
        <v>0</v>
      </c>
      <c r="X131" s="289">
        <v>0</v>
      </c>
      <c r="Y131" s="289">
        <v>0</v>
      </c>
      <c r="Z131" s="289">
        <v>0</v>
      </c>
      <c r="AA131" s="289">
        <v>0</v>
      </c>
      <c r="AB131" s="289">
        <v>0</v>
      </c>
    </row>
    <row r="132" spans="2:28" x14ac:dyDescent="0.25">
      <c r="B132" s="132">
        <v>2031</v>
      </c>
      <c r="C132" s="14" t="s">
        <v>166</v>
      </c>
      <c r="D132" s="14">
        <f t="shared" si="1"/>
        <v>123</v>
      </c>
      <c r="E132" s="287">
        <v>0</v>
      </c>
      <c r="F132" s="289">
        <v>0</v>
      </c>
      <c r="G132" s="289">
        <v>0</v>
      </c>
      <c r="H132" s="289">
        <v>0</v>
      </c>
      <c r="I132" s="289">
        <v>0</v>
      </c>
      <c r="J132" s="289">
        <v>0</v>
      </c>
      <c r="K132" s="289">
        <v>0</v>
      </c>
      <c r="L132" s="289">
        <v>10</v>
      </c>
      <c r="M132" s="289">
        <v>10</v>
      </c>
      <c r="N132" s="289">
        <v>10</v>
      </c>
      <c r="O132" s="289">
        <v>10</v>
      </c>
      <c r="P132" s="289">
        <v>10</v>
      </c>
      <c r="Q132" s="289">
        <v>10</v>
      </c>
      <c r="R132" s="289">
        <v>10</v>
      </c>
      <c r="S132" s="289">
        <v>10</v>
      </c>
      <c r="T132" s="289">
        <v>10</v>
      </c>
      <c r="U132" s="289">
        <v>10</v>
      </c>
      <c r="V132" s="289">
        <v>10</v>
      </c>
      <c r="W132" s="289">
        <v>0</v>
      </c>
      <c r="X132" s="289">
        <v>0</v>
      </c>
      <c r="Y132" s="289">
        <v>0</v>
      </c>
      <c r="Z132" s="289">
        <v>0</v>
      </c>
      <c r="AA132" s="289">
        <v>0</v>
      </c>
      <c r="AB132" s="289">
        <v>0</v>
      </c>
    </row>
    <row r="133" spans="2:28" x14ac:dyDescent="0.25">
      <c r="B133" s="132">
        <v>2031</v>
      </c>
      <c r="C133" s="14" t="s">
        <v>10</v>
      </c>
      <c r="D133" s="14">
        <f t="shared" si="1"/>
        <v>124</v>
      </c>
      <c r="E133" s="287">
        <v>0</v>
      </c>
      <c r="F133" s="289">
        <v>0</v>
      </c>
      <c r="G133" s="289">
        <v>0</v>
      </c>
      <c r="H133" s="289">
        <v>0</v>
      </c>
      <c r="I133" s="289">
        <v>0</v>
      </c>
      <c r="J133" s="289">
        <v>0</v>
      </c>
      <c r="K133" s="289">
        <v>0</v>
      </c>
      <c r="L133" s="289">
        <v>10</v>
      </c>
      <c r="M133" s="289">
        <v>10</v>
      </c>
      <c r="N133" s="289">
        <v>10</v>
      </c>
      <c r="O133" s="289">
        <v>10</v>
      </c>
      <c r="P133" s="289">
        <v>10</v>
      </c>
      <c r="Q133" s="289">
        <v>10</v>
      </c>
      <c r="R133" s="289">
        <v>10</v>
      </c>
      <c r="S133" s="289">
        <v>10</v>
      </c>
      <c r="T133" s="289">
        <v>10</v>
      </c>
      <c r="U133" s="289">
        <v>10</v>
      </c>
      <c r="V133" s="289">
        <v>10</v>
      </c>
      <c r="W133" s="289">
        <v>0</v>
      </c>
      <c r="X133" s="289">
        <v>0</v>
      </c>
      <c r="Y133" s="289">
        <v>0</v>
      </c>
      <c r="Z133" s="289">
        <v>0</v>
      </c>
      <c r="AA133" s="289">
        <v>0</v>
      </c>
      <c r="AB133" s="289">
        <v>0</v>
      </c>
    </row>
    <row r="134" spans="2:28" x14ac:dyDescent="0.25">
      <c r="B134" s="132">
        <v>2031</v>
      </c>
      <c r="C134" s="14" t="s">
        <v>167</v>
      </c>
      <c r="D134" s="14">
        <f t="shared" si="1"/>
        <v>125</v>
      </c>
      <c r="E134" s="287">
        <v>0</v>
      </c>
      <c r="F134" s="289">
        <v>0</v>
      </c>
      <c r="G134" s="289">
        <v>0</v>
      </c>
      <c r="H134" s="289">
        <v>0</v>
      </c>
      <c r="I134" s="289">
        <v>0</v>
      </c>
      <c r="J134" s="289">
        <v>0</v>
      </c>
      <c r="K134" s="289">
        <v>0</v>
      </c>
      <c r="L134" s="289">
        <v>10</v>
      </c>
      <c r="M134" s="289">
        <v>10</v>
      </c>
      <c r="N134" s="289">
        <v>10</v>
      </c>
      <c r="O134" s="289">
        <v>10</v>
      </c>
      <c r="P134" s="289">
        <v>10</v>
      </c>
      <c r="Q134" s="289">
        <v>10</v>
      </c>
      <c r="R134" s="289">
        <v>10</v>
      </c>
      <c r="S134" s="289">
        <v>10</v>
      </c>
      <c r="T134" s="289">
        <v>10</v>
      </c>
      <c r="U134" s="289">
        <v>10</v>
      </c>
      <c r="V134" s="289">
        <v>10</v>
      </c>
      <c r="W134" s="289">
        <v>0</v>
      </c>
      <c r="X134" s="289">
        <v>0</v>
      </c>
      <c r="Y134" s="289">
        <v>0</v>
      </c>
      <c r="Z134" s="289">
        <v>0</v>
      </c>
      <c r="AA134" s="289">
        <v>0</v>
      </c>
      <c r="AB134" s="289">
        <v>0</v>
      </c>
    </row>
    <row r="135" spans="2:28" x14ac:dyDescent="0.25">
      <c r="B135" s="132">
        <v>2031</v>
      </c>
      <c r="C135" s="14" t="s">
        <v>168</v>
      </c>
      <c r="D135" s="14">
        <f t="shared" si="1"/>
        <v>126</v>
      </c>
      <c r="E135" s="287">
        <v>0</v>
      </c>
      <c r="F135" s="289">
        <v>0</v>
      </c>
      <c r="G135" s="289">
        <v>0</v>
      </c>
      <c r="H135" s="289">
        <v>0</v>
      </c>
      <c r="I135" s="289">
        <v>0</v>
      </c>
      <c r="J135" s="289">
        <v>0</v>
      </c>
      <c r="K135" s="289">
        <v>0</v>
      </c>
      <c r="L135" s="289">
        <v>10</v>
      </c>
      <c r="M135" s="289">
        <v>10</v>
      </c>
      <c r="N135" s="289">
        <v>10</v>
      </c>
      <c r="O135" s="289">
        <v>10</v>
      </c>
      <c r="P135" s="289">
        <v>10</v>
      </c>
      <c r="Q135" s="289">
        <v>10</v>
      </c>
      <c r="R135" s="289">
        <v>10</v>
      </c>
      <c r="S135" s="289">
        <v>10</v>
      </c>
      <c r="T135" s="289">
        <v>10</v>
      </c>
      <c r="U135" s="289">
        <v>10</v>
      </c>
      <c r="V135" s="289">
        <v>10</v>
      </c>
      <c r="W135" s="289">
        <v>0</v>
      </c>
      <c r="X135" s="289">
        <v>0</v>
      </c>
      <c r="Y135" s="289">
        <v>0</v>
      </c>
      <c r="Z135" s="289">
        <v>0</v>
      </c>
      <c r="AA135" s="289">
        <v>0</v>
      </c>
      <c r="AB135" s="289">
        <v>0</v>
      </c>
    </row>
    <row r="136" spans="2:28" x14ac:dyDescent="0.25">
      <c r="B136" s="132">
        <v>2031</v>
      </c>
      <c r="C136" s="14" t="s">
        <v>169</v>
      </c>
      <c r="D136" s="14">
        <f t="shared" si="1"/>
        <v>127</v>
      </c>
      <c r="E136" s="287">
        <v>0</v>
      </c>
      <c r="F136" s="289">
        <v>0</v>
      </c>
      <c r="G136" s="289">
        <v>0</v>
      </c>
      <c r="H136" s="289">
        <v>0</v>
      </c>
      <c r="I136" s="289">
        <v>0</v>
      </c>
      <c r="J136" s="289">
        <v>0</v>
      </c>
      <c r="K136" s="289">
        <v>0</v>
      </c>
      <c r="L136" s="289">
        <v>10</v>
      </c>
      <c r="M136" s="289">
        <v>10</v>
      </c>
      <c r="N136" s="289">
        <v>10</v>
      </c>
      <c r="O136" s="289">
        <v>10</v>
      </c>
      <c r="P136" s="289">
        <v>10</v>
      </c>
      <c r="Q136" s="289">
        <v>10</v>
      </c>
      <c r="R136" s="289">
        <v>10</v>
      </c>
      <c r="S136" s="289">
        <v>10</v>
      </c>
      <c r="T136" s="289">
        <v>10</v>
      </c>
      <c r="U136" s="289">
        <v>10</v>
      </c>
      <c r="V136" s="289">
        <v>10</v>
      </c>
      <c r="W136" s="289">
        <v>0</v>
      </c>
      <c r="X136" s="289">
        <v>0</v>
      </c>
      <c r="Y136" s="289">
        <v>0</v>
      </c>
      <c r="Z136" s="289">
        <v>0</v>
      </c>
      <c r="AA136" s="289">
        <v>0</v>
      </c>
      <c r="AB136" s="289">
        <v>0</v>
      </c>
    </row>
    <row r="137" spans="2:28" x14ac:dyDescent="0.25">
      <c r="B137" s="132">
        <v>2031</v>
      </c>
      <c r="C137" s="14" t="s">
        <v>170</v>
      </c>
      <c r="D137" s="14">
        <f t="shared" si="1"/>
        <v>128</v>
      </c>
      <c r="E137" s="287">
        <v>0</v>
      </c>
      <c r="F137" s="289">
        <v>0</v>
      </c>
      <c r="G137" s="289">
        <v>0</v>
      </c>
      <c r="H137" s="289">
        <v>0</v>
      </c>
      <c r="I137" s="289">
        <v>0</v>
      </c>
      <c r="J137" s="289">
        <v>0</v>
      </c>
      <c r="K137" s="289">
        <v>0</v>
      </c>
      <c r="L137" s="289">
        <v>10</v>
      </c>
      <c r="M137" s="289">
        <v>10</v>
      </c>
      <c r="N137" s="289">
        <v>10</v>
      </c>
      <c r="O137" s="289">
        <v>10</v>
      </c>
      <c r="P137" s="289">
        <v>10</v>
      </c>
      <c r="Q137" s="289">
        <v>10</v>
      </c>
      <c r="R137" s="289">
        <v>10</v>
      </c>
      <c r="S137" s="289">
        <v>10</v>
      </c>
      <c r="T137" s="289">
        <v>10</v>
      </c>
      <c r="U137" s="289">
        <v>10</v>
      </c>
      <c r="V137" s="289">
        <v>10</v>
      </c>
      <c r="W137" s="289">
        <v>0</v>
      </c>
      <c r="X137" s="289">
        <v>0</v>
      </c>
      <c r="Y137" s="289">
        <v>0</v>
      </c>
      <c r="Z137" s="289">
        <v>0</v>
      </c>
      <c r="AA137" s="289">
        <v>0</v>
      </c>
      <c r="AB137" s="289">
        <v>0</v>
      </c>
    </row>
    <row r="138" spans="2:28" x14ac:dyDescent="0.25">
      <c r="B138" s="132">
        <v>2031</v>
      </c>
      <c r="C138" s="14" t="s">
        <v>171</v>
      </c>
      <c r="D138" s="14">
        <f t="shared" si="1"/>
        <v>129</v>
      </c>
      <c r="E138" s="287">
        <v>0</v>
      </c>
      <c r="F138" s="289">
        <v>0</v>
      </c>
      <c r="G138" s="289">
        <v>0</v>
      </c>
      <c r="H138" s="289">
        <v>0</v>
      </c>
      <c r="I138" s="289">
        <v>0</v>
      </c>
      <c r="J138" s="289">
        <v>0</v>
      </c>
      <c r="K138" s="289">
        <v>0</v>
      </c>
      <c r="L138" s="289">
        <v>10</v>
      </c>
      <c r="M138" s="289">
        <v>10</v>
      </c>
      <c r="N138" s="289">
        <v>10</v>
      </c>
      <c r="O138" s="289">
        <v>10</v>
      </c>
      <c r="P138" s="289">
        <v>10</v>
      </c>
      <c r="Q138" s="289">
        <v>10</v>
      </c>
      <c r="R138" s="289">
        <v>10</v>
      </c>
      <c r="S138" s="289">
        <v>10</v>
      </c>
      <c r="T138" s="289">
        <v>10</v>
      </c>
      <c r="U138" s="289">
        <v>10</v>
      </c>
      <c r="V138" s="289">
        <v>10</v>
      </c>
      <c r="W138" s="289">
        <v>0</v>
      </c>
      <c r="X138" s="289">
        <v>0</v>
      </c>
      <c r="Y138" s="289">
        <v>0</v>
      </c>
      <c r="Z138" s="289">
        <v>0</v>
      </c>
      <c r="AA138" s="289">
        <v>0</v>
      </c>
      <c r="AB138" s="289">
        <v>0</v>
      </c>
    </row>
    <row r="139" spans="2:28" x14ac:dyDescent="0.25">
      <c r="B139" s="132">
        <v>2031</v>
      </c>
      <c r="C139" s="14" t="s">
        <v>172</v>
      </c>
      <c r="D139" s="14">
        <f t="shared" ref="D139:D202" si="2" xml:space="preserve"> D138 + 1</f>
        <v>130</v>
      </c>
      <c r="E139" s="287">
        <v>0</v>
      </c>
      <c r="F139" s="289">
        <v>0</v>
      </c>
      <c r="G139" s="289">
        <v>0</v>
      </c>
      <c r="H139" s="289">
        <v>0</v>
      </c>
      <c r="I139" s="289">
        <v>0</v>
      </c>
      <c r="J139" s="289">
        <v>0</v>
      </c>
      <c r="K139" s="289">
        <v>0</v>
      </c>
      <c r="L139" s="289">
        <v>10</v>
      </c>
      <c r="M139" s="289">
        <v>10</v>
      </c>
      <c r="N139" s="289">
        <v>10</v>
      </c>
      <c r="O139" s="289">
        <v>10</v>
      </c>
      <c r="P139" s="289">
        <v>10</v>
      </c>
      <c r="Q139" s="289">
        <v>10</v>
      </c>
      <c r="R139" s="289">
        <v>10</v>
      </c>
      <c r="S139" s="289">
        <v>10</v>
      </c>
      <c r="T139" s="289">
        <v>10</v>
      </c>
      <c r="U139" s="289">
        <v>10</v>
      </c>
      <c r="V139" s="289">
        <v>10</v>
      </c>
      <c r="W139" s="289">
        <v>0</v>
      </c>
      <c r="X139" s="289">
        <v>0</v>
      </c>
      <c r="Y139" s="289">
        <v>0</v>
      </c>
      <c r="Z139" s="289">
        <v>0</v>
      </c>
      <c r="AA139" s="289">
        <v>0</v>
      </c>
      <c r="AB139" s="289">
        <v>0</v>
      </c>
    </row>
    <row r="140" spans="2:28" x14ac:dyDescent="0.25">
      <c r="B140" s="132">
        <v>2031</v>
      </c>
      <c r="C140" s="14" t="s">
        <v>173</v>
      </c>
      <c r="D140" s="14">
        <f t="shared" si="2"/>
        <v>131</v>
      </c>
      <c r="E140" s="287">
        <v>0</v>
      </c>
      <c r="F140" s="289">
        <v>0</v>
      </c>
      <c r="G140" s="289">
        <v>0</v>
      </c>
      <c r="H140" s="289">
        <v>0</v>
      </c>
      <c r="I140" s="289">
        <v>0</v>
      </c>
      <c r="J140" s="289">
        <v>0</v>
      </c>
      <c r="K140" s="289">
        <v>0</v>
      </c>
      <c r="L140" s="289">
        <v>10</v>
      </c>
      <c r="M140" s="289">
        <v>10</v>
      </c>
      <c r="N140" s="289">
        <v>10</v>
      </c>
      <c r="O140" s="289">
        <v>10</v>
      </c>
      <c r="P140" s="289">
        <v>10</v>
      </c>
      <c r="Q140" s="289">
        <v>10</v>
      </c>
      <c r="R140" s="289">
        <v>10</v>
      </c>
      <c r="S140" s="289">
        <v>10</v>
      </c>
      <c r="T140" s="289">
        <v>10</v>
      </c>
      <c r="U140" s="289">
        <v>10</v>
      </c>
      <c r="V140" s="289">
        <v>10</v>
      </c>
      <c r="W140" s="289">
        <v>0</v>
      </c>
      <c r="X140" s="289">
        <v>0</v>
      </c>
      <c r="Y140" s="289">
        <v>0</v>
      </c>
      <c r="Z140" s="289">
        <v>0</v>
      </c>
      <c r="AA140" s="289">
        <v>0</v>
      </c>
      <c r="AB140" s="289">
        <v>0</v>
      </c>
    </row>
    <row r="141" spans="2:28" x14ac:dyDescent="0.25">
      <c r="B141" s="132">
        <v>2032</v>
      </c>
      <c r="C141" s="14" t="s">
        <v>163</v>
      </c>
      <c r="D141" s="14">
        <f t="shared" si="2"/>
        <v>132</v>
      </c>
      <c r="E141" s="287">
        <v>0</v>
      </c>
      <c r="F141" s="289">
        <v>0</v>
      </c>
      <c r="G141" s="289">
        <v>0</v>
      </c>
      <c r="H141" s="289">
        <v>0</v>
      </c>
      <c r="I141" s="289">
        <v>0</v>
      </c>
      <c r="J141" s="289">
        <v>0</v>
      </c>
      <c r="K141" s="289">
        <v>0</v>
      </c>
      <c r="L141" s="289">
        <v>10</v>
      </c>
      <c r="M141" s="289">
        <v>10</v>
      </c>
      <c r="N141" s="289">
        <v>10</v>
      </c>
      <c r="O141" s="289">
        <v>10</v>
      </c>
      <c r="P141" s="289">
        <v>10</v>
      </c>
      <c r="Q141" s="289">
        <v>10</v>
      </c>
      <c r="R141" s="289">
        <v>10</v>
      </c>
      <c r="S141" s="289">
        <v>10</v>
      </c>
      <c r="T141" s="289">
        <v>10</v>
      </c>
      <c r="U141" s="289">
        <v>10</v>
      </c>
      <c r="V141" s="289">
        <v>10</v>
      </c>
      <c r="W141" s="289">
        <v>0</v>
      </c>
      <c r="X141" s="289">
        <v>0</v>
      </c>
      <c r="Y141" s="289">
        <v>0</v>
      </c>
      <c r="Z141" s="289">
        <v>0</v>
      </c>
      <c r="AA141" s="289">
        <v>0</v>
      </c>
      <c r="AB141" s="289">
        <v>0</v>
      </c>
    </row>
    <row r="142" spans="2:28" x14ac:dyDescent="0.25">
      <c r="B142" s="132">
        <v>2032</v>
      </c>
      <c r="C142" s="14" t="s">
        <v>164</v>
      </c>
      <c r="D142" s="14">
        <f t="shared" si="2"/>
        <v>133</v>
      </c>
      <c r="E142" s="287">
        <v>0</v>
      </c>
      <c r="F142" s="289">
        <v>0</v>
      </c>
      <c r="G142" s="289">
        <v>0</v>
      </c>
      <c r="H142" s="289">
        <v>0</v>
      </c>
      <c r="I142" s="289">
        <v>0</v>
      </c>
      <c r="J142" s="289">
        <v>0</v>
      </c>
      <c r="K142" s="289">
        <v>0</v>
      </c>
      <c r="L142" s="289">
        <v>10</v>
      </c>
      <c r="M142" s="289">
        <v>10</v>
      </c>
      <c r="N142" s="289">
        <v>10</v>
      </c>
      <c r="O142" s="289">
        <v>10</v>
      </c>
      <c r="P142" s="289">
        <v>10</v>
      </c>
      <c r="Q142" s="289">
        <v>10</v>
      </c>
      <c r="R142" s="289">
        <v>10</v>
      </c>
      <c r="S142" s="289">
        <v>10</v>
      </c>
      <c r="T142" s="289">
        <v>10</v>
      </c>
      <c r="U142" s="289">
        <v>10</v>
      </c>
      <c r="V142" s="289">
        <v>10</v>
      </c>
      <c r="W142" s="289">
        <v>0</v>
      </c>
      <c r="X142" s="289">
        <v>0</v>
      </c>
      <c r="Y142" s="289">
        <v>0</v>
      </c>
      <c r="Z142" s="289">
        <v>0</v>
      </c>
      <c r="AA142" s="289">
        <v>0</v>
      </c>
      <c r="AB142" s="289">
        <v>0</v>
      </c>
    </row>
    <row r="143" spans="2:28" x14ac:dyDescent="0.25">
      <c r="B143" s="132">
        <v>2032</v>
      </c>
      <c r="C143" s="14" t="s">
        <v>165</v>
      </c>
      <c r="D143" s="14">
        <f t="shared" si="2"/>
        <v>134</v>
      </c>
      <c r="E143" s="287">
        <v>0</v>
      </c>
      <c r="F143" s="289">
        <v>0</v>
      </c>
      <c r="G143" s="289">
        <v>0</v>
      </c>
      <c r="H143" s="289">
        <v>0</v>
      </c>
      <c r="I143" s="289">
        <v>0</v>
      </c>
      <c r="J143" s="289">
        <v>0</v>
      </c>
      <c r="K143" s="289">
        <v>0</v>
      </c>
      <c r="L143" s="289">
        <v>10</v>
      </c>
      <c r="M143" s="289">
        <v>10</v>
      </c>
      <c r="N143" s="289">
        <v>10</v>
      </c>
      <c r="O143" s="289">
        <v>10</v>
      </c>
      <c r="P143" s="289">
        <v>10</v>
      </c>
      <c r="Q143" s="289">
        <v>10</v>
      </c>
      <c r="R143" s="289">
        <v>10</v>
      </c>
      <c r="S143" s="289">
        <v>10</v>
      </c>
      <c r="T143" s="289">
        <v>10</v>
      </c>
      <c r="U143" s="289">
        <v>10</v>
      </c>
      <c r="V143" s="289">
        <v>10</v>
      </c>
      <c r="W143" s="289">
        <v>0</v>
      </c>
      <c r="X143" s="289">
        <v>0</v>
      </c>
      <c r="Y143" s="289">
        <v>0</v>
      </c>
      <c r="Z143" s="289">
        <v>0</v>
      </c>
      <c r="AA143" s="289">
        <v>0</v>
      </c>
      <c r="AB143" s="289">
        <v>0</v>
      </c>
    </row>
    <row r="144" spans="2:28" x14ac:dyDescent="0.25">
      <c r="B144" s="132">
        <v>2032</v>
      </c>
      <c r="C144" s="14" t="s">
        <v>166</v>
      </c>
      <c r="D144" s="14">
        <f t="shared" si="2"/>
        <v>135</v>
      </c>
      <c r="E144" s="287">
        <v>0</v>
      </c>
      <c r="F144" s="289">
        <v>0</v>
      </c>
      <c r="G144" s="289">
        <v>0</v>
      </c>
      <c r="H144" s="289">
        <v>0</v>
      </c>
      <c r="I144" s="289">
        <v>0</v>
      </c>
      <c r="J144" s="289">
        <v>0</v>
      </c>
      <c r="K144" s="289">
        <v>0</v>
      </c>
      <c r="L144" s="289">
        <v>10</v>
      </c>
      <c r="M144" s="289">
        <v>10</v>
      </c>
      <c r="N144" s="289">
        <v>10</v>
      </c>
      <c r="O144" s="289">
        <v>10</v>
      </c>
      <c r="P144" s="289">
        <v>10</v>
      </c>
      <c r="Q144" s="289">
        <v>10</v>
      </c>
      <c r="R144" s="289">
        <v>10</v>
      </c>
      <c r="S144" s="289">
        <v>10</v>
      </c>
      <c r="T144" s="289">
        <v>10</v>
      </c>
      <c r="U144" s="289">
        <v>10</v>
      </c>
      <c r="V144" s="289">
        <v>10</v>
      </c>
      <c r="W144" s="289">
        <v>0</v>
      </c>
      <c r="X144" s="289">
        <v>0</v>
      </c>
      <c r="Y144" s="289">
        <v>0</v>
      </c>
      <c r="Z144" s="289">
        <v>0</v>
      </c>
      <c r="AA144" s="289">
        <v>0</v>
      </c>
      <c r="AB144" s="289">
        <v>0</v>
      </c>
    </row>
    <row r="145" spans="2:28" x14ac:dyDescent="0.25">
      <c r="B145" s="132">
        <v>2032</v>
      </c>
      <c r="C145" s="14" t="s">
        <v>10</v>
      </c>
      <c r="D145" s="14">
        <f t="shared" si="2"/>
        <v>136</v>
      </c>
      <c r="E145" s="287">
        <v>0</v>
      </c>
      <c r="F145" s="289">
        <v>0</v>
      </c>
      <c r="G145" s="289">
        <v>0</v>
      </c>
      <c r="H145" s="289">
        <v>0</v>
      </c>
      <c r="I145" s="289">
        <v>0</v>
      </c>
      <c r="J145" s="289">
        <v>0</v>
      </c>
      <c r="K145" s="289">
        <v>0</v>
      </c>
      <c r="L145" s="289">
        <v>10</v>
      </c>
      <c r="M145" s="289">
        <v>10</v>
      </c>
      <c r="N145" s="289">
        <v>10</v>
      </c>
      <c r="O145" s="289">
        <v>10</v>
      </c>
      <c r="P145" s="289">
        <v>10</v>
      </c>
      <c r="Q145" s="289">
        <v>10</v>
      </c>
      <c r="R145" s="289">
        <v>10</v>
      </c>
      <c r="S145" s="289">
        <v>10</v>
      </c>
      <c r="T145" s="289">
        <v>10</v>
      </c>
      <c r="U145" s="289">
        <v>10</v>
      </c>
      <c r="V145" s="289">
        <v>10</v>
      </c>
      <c r="W145" s="289">
        <v>0</v>
      </c>
      <c r="X145" s="289">
        <v>0</v>
      </c>
      <c r="Y145" s="289">
        <v>0</v>
      </c>
      <c r="Z145" s="289">
        <v>0</v>
      </c>
      <c r="AA145" s="289">
        <v>0</v>
      </c>
      <c r="AB145" s="289">
        <v>0</v>
      </c>
    </row>
    <row r="146" spans="2:28" x14ac:dyDescent="0.25">
      <c r="B146" s="132">
        <v>2032</v>
      </c>
      <c r="C146" s="14" t="s">
        <v>167</v>
      </c>
      <c r="D146" s="14">
        <f t="shared" si="2"/>
        <v>137</v>
      </c>
      <c r="E146" s="287">
        <v>0</v>
      </c>
      <c r="F146" s="289">
        <v>0</v>
      </c>
      <c r="G146" s="289">
        <v>0</v>
      </c>
      <c r="H146" s="289">
        <v>0</v>
      </c>
      <c r="I146" s="289">
        <v>0</v>
      </c>
      <c r="J146" s="289">
        <v>0</v>
      </c>
      <c r="K146" s="289">
        <v>0</v>
      </c>
      <c r="L146" s="289">
        <v>10</v>
      </c>
      <c r="M146" s="289">
        <v>10</v>
      </c>
      <c r="N146" s="289">
        <v>10</v>
      </c>
      <c r="O146" s="289">
        <v>10</v>
      </c>
      <c r="P146" s="289">
        <v>10</v>
      </c>
      <c r="Q146" s="289">
        <v>10</v>
      </c>
      <c r="R146" s="289">
        <v>10</v>
      </c>
      <c r="S146" s="289">
        <v>10</v>
      </c>
      <c r="T146" s="289">
        <v>10</v>
      </c>
      <c r="U146" s="289">
        <v>10</v>
      </c>
      <c r="V146" s="289">
        <v>10</v>
      </c>
      <c r="W146" s="289">
        <v>0</v>
      </c>
      <c r="X146" s="289">
        <v>0</v>
      </c>
      <c r="Y146" s="289">
        <v>0</v>
      </c>
      <c r="Z146" s="289">
        <v>0</v>
      </c>
      <c r="AA146" s="289">
        <v>0</v>
      </c>
      <c r="AB146" s="289">
        <v>0</v>
      </c>
    </row>
    <row r="147" spans="2:28" x14ac:dyDescent="0.25">
      <c r="B147" s="132">
        <v>2032</v>
      </c>
      <c r="C147" s="14" t="s">
        <v>168</v>
      </c>
      <c r="D147" s="14">
        <f t="shared" si="2"/>
        <v>138</v>
      </c>
      <c r="E147" s="287">
        <v>0</v>
      </c>
      <c r="F147" s="289">
        <v>0</v>
      </c>
      <c r="G147" s="289">
        <v>0</v>
      </c>
      <c r="H147" s="289">
        <v>0</v>
      </c>
      <c r="I147" s="289">
        <v>0</v>
      </c>
      <c r="J147" s="289">
        <v>0</v>
      </c>
      <c r="K147" s="289">
        <v>0</v>
      </c>
      <c r="L147" s="289">
        <v>10</v>
      </c>
      <c r="M147" s="289">
        <v>10</v>
      </c>
      <c r="N147" s="289">
        <v>10</v>
      </c>
      <c r="O147" s="289">
        <v>10</v>
      </c>
      <c r="P147" s="289">
        <v>10</v>
      </c>
      <c r="Q147" s="289">
        <v>10</v>
      </c>
      <c r="R147" s="289">
        <v>10</v>
      </c>
      <c r="S147" s="289">
        <v>10</v>
      </c>
      <c r="T147" s="289">
        <v>10</v>
      </c>
      <c r="U147" s="289">
        <v>10</v>
      </c>
      <c r="V147" s="289">
        <v>10</v>
      </c>
      <c r="W147" s="289">
        <v>0</v>
      </c>
      <c r="X147" s="289">
        <v>0</v>
      </c>
      <c r="Y147" s="289">
        <v>0</v>
      </c>
      <c r="Z147" s="289">
        <v>0</v>
      </c>
      <c r="AA147" s="289">
        <v>0</v>
      </c>
      <c r="AB147" s="289">
        <v>0</v>
      </c>
    </row>
    <row r="148" spans="2:28" x14ac:dyDescent="0.25">
      <c r="B148" s="132">
        <v>2032</v>
      </c>
      <c r="C148" s="14" t="s">
        <v>169</v>
      </c>
      <c r="D148" s="14">
        <f t="shared" si="2"/>
        <v>139</v>
      </c>
      <c r="E148" s="287">
        <v>0</v>
      </c>
      <c r="F148" s="289">
        <v>0</v>
      </c>
      <c r="G148" s="289">
        <v>0</v>
      </c>
      <c r="H148" s="289">
        <v>0</v>
      </c>
      <c r="I148" s="289">
        <v>0</v>
      </c>
      <c r="J148" s="289">
        <v>0</v>
      </c>
      <c r="K148" s="289">
        <v>0</v>
      </c>
      <c r="L148" s="289">
        <v>10</v>
      </c>
      <c r="M148" s="289">
        <v>10</v>
      </c>
      <c r="N148" s="289">
        <v>10</v>
      </c>
      <c r="O148" s="289">
        <v>10</v>
      </c>
      <c r="P148" s="289">
        <v>10</v>
      </c>
      <c r="Q148" s="289">
        <v>10</v>
      </c>
      <c r="R148" s="289">
        <v>10</v>
      </c>
      <c r="S148" s="289">
        <v>10</v>
      </c>
      <c r="T148" s="289">
        <v>10</v>
      </c>
      <c r="U148" s="289">
        <v>10</v>
      </c>
      <c r="V148" s="289">
        <v>10</v>
      </c>
      <c r="W148" s="289">
        <v>0</v>
      </c>
      <c r="X148" s="289">
        <v>0</v>
      </c>
      <c r="Y148" s="289">
        <v>0</v>
      </c>
      <c r="Z148" s="289">
        <v>0</v>
      </c>
      <c r="AA148" s="289">
        <v>0</v>
      </c>
      <c r="AB148" s="289">
        <v>0</v>
      </c>
    </row>
    <row r="149" spans="2:28" x14ac:dyDescent="0.25">
      <c r="B149" s="132">
        <v>2032</v>
      </c>
      <c r="C149" s="14" t="s">
        <v>170</v>
      </c>
      <c r="D149" s="14">
        <f t="shared" si="2"/>
        <v>140</v>
      </c>
      <c r="E149" s="287">
        <v>0</v>
      </c>
      <c r="F149" s="289">
        <v>0</v>
      </c>
      <c r="G149" s="289">
        <v>0</v>
      </c>
      <c r="H149" s="289">
        <v>0</v>
      </c>
      <c r="I149" s="289">
        <v>0</v>
      </c>
      <c r="J149" s="289">
        <v>0</v>
      </c>
      <c r="K149" s="289">
        <v>0</v>
      </c>
      <c r="L149" s="289">
        <v>10</v>
      </c>
      <c r="M149" s="289">
        <v>10</v>
      </c>
      <c r="N149" s="289">
        <v>10</v>
      </c>
      <c r="O149" s="289">
        <v>10</v>
      </c>
      <c r="P149" s="289">
        <v>10</v>
      </c>
      <c r="Q149" s="289">
        <v>10</v>
      </c>
      <c r="R149" s="289">
        <v>10</v>
      </c>
      <c r="S149" s="289">
        <v>10</v>
      </c>
      <c r="T149" s="289">
        <v>10</v>
      </c>
      <c r="U149" s="289">
        <v>10</v>
      </c>
      <c r="V149" s="289">
        <v>10</v>
      </c>
      <c r="W149" s="289">
        <v>0</v>
      </c>
      <c r="X149" s="289">
        <v>0</v>
      </c>
      <c r="Y149" s="289">
        <v>0</v>
      </c>
      <c r="Z149" s="289">
        <v>0</v>
      </c>
      <c r="AA149" s="289">
        <v>0</v>
      </c>
      <c r="AB149" s="289">
        <v>0</v>
      </c>
    </row>
    <row r="150" spans="2:28" x14ac:dyDescent="0.25">
      <c r="B150" s="132">
        <v>2032</v>
      </c>
      <c r="C150" s="14" t="s">
        <v>171</v>
      </c>
      <c r="D150" s="14">
        <f t="shared" si="2"/>
        <v>141</v>
      </c>
      <c r="E150" s="287">
        <v>0</v>
      </c>
      <c r="F150" s="289">
        <v>0</v>
      </c>
      <c r="G150" s="289">
        <v>0</v>
      </c>
      <c r="H150" s="289">
        <v>0</v>
      </c>
      <c r="I150" s="289">
        <v>0</v>
      </c>
      <c r="J150" s="289">
        <v>0</v>
      </c>
      <c r="K150" s="289">
        <v>0</v>
      </c>
      <c r="L150" s="289">
        <v>10</v>
      </c>
      <c r="M150" s="289">
        <v>10</v>
      </c>
      <c r="N150" s="289">
        <v>10</v>
      </c>
      <c r="O150" s="289">
        <v>10</v>
      </c>
      <c r="P150" s="289">
        <v>10</v>
      </c>
      <c r="Q150" s="289">
        <v>10</v>
      </c>
      <c r="R150" s="289">
        <v>10</v>
      </c>
      <c r="S150" s="289">
        <v>10</v>
      </c>
      <c r="T150" s="289">
        <v>10</v>
      </c>
      <c r="U150" s="289">
        <v>10</v>
      </c>
      <c r="V150" s="289">
        <v>10</v>
      </c>
      <c r="W150" s="289">
        <v>0</v>
      </c>
      <c r="X150" s="289">
        <v>0</v>
      </c>
      <c r="Y150" s="289">
        <v>0</v>
      </c>
      <c r="Z150" s="289">
        <v>0</v>
      </c>
      <c r="AA150" s="289">
        <v>0</v>
      </c>
      <c r="AB150" s="289">
        <v>0</v>
      </c>
    </row>
    <row r="151" spans="2:28" x14ac:dyDescent="0.25">
      <c r="B151" s="132">
        <v>2032</v>
      </c>
      <c r="C151" s="14" t="s">
        <v>172</v>
      </c>
      <c r="D151" s="14">
        <f t="shared" si="2"/>
        <v>142</v>
      </c>
      <c r="E151" s="287">
        <v>0</v>
      </c>
      <c r="F151" s="289">
        <v>0</v>
      </c>
      <c r="G151" s="289">
        <v>0</v>
      </c>
      <c r="H151" s="289">
        <v>0</v>
      </c>
      <c r="I151" s="289">
        <v>0</v>
      </c>
      <c r="J151" s="289">
        <v>0</v>
      </c>
      <c r="K151" s="289">
        <v>0</v>
      </c>
      <c r="L151" s="289">
        <v>10</v>
      </c>
      <c r="M151" s="289">
        <v>10</v>
      </c>
      <c r="N151" s="289">
        <v>10</v>
      </c>
      <c r="O151" s="289">
        <v>10</v>
      </c>
      <c r="P151" s="289">
        <v>10</v>
      </c>
      <c r="Q151" s="289">
        <v>10</v>
      </c>
      <c r="R151" s="289">
        <v>10</v>
      </c>
      <c r="S151" s="289">
        <v>10</v>
      </c>
      <c r="T151" s="289">
        <v>10</v>
      </c>
      <c r="U151" s="289">
        <v>10</v>
      </c>
      <c r="V151" s="289">
        <v>10</v>
      </c>
      <c r="W151" s="289">
        <v>0</v>
      </c>
      <c r="X151" s="289">
        <v>0</v>
      </c>
      <c r="Y151" s="289">
        <v>0</v>
      </c>
      <c r="Z151" s="289">
        <v>0</v>
      </c>
      <c r="AA151" s="289">
        <v>0</v>
      </c>
      <c r="AB151" s="289">
        <v>0</v>
      </c>
    </row>
    <row r="152" spans="2:28" x14ac:dyDescent="0.25">
      <c r="B152" s="132">
        <v>2032</v>
      </c>
      <c r="C152" s="14" t="s">
        <v>173</v>
      </c>
      <c r="D152" s="14">
        <f t="shared" si="2"/>
        <v>143</v>
      </c>
      <c r="E152" s="287">
        <v>0</v>
      </c>
      <c r="F152" s="289">
        <v>0</v>
      </c>
      <c r="G152" s="289">
        <v>0</v>
      </c>
      <c r="H152" s="289">
        <v>0</v>
      </c>
      <c r="I152" s="289">
        <v>0</v>
      </c>
      <c r="J152" s="289">
        <v>0</v>
      </c>
      <c r="K152" s="289">
        <v>0</v>
      </c>
      <c r="L152" s="289">
        <v>10</v>
      </c>
      <c r="M152" s="289">
        <v>10</v>
      </c>
      <c r="N152" s="289">
        <v>10</v>
      </c>
      <c r="O152" s="289">
        <v>10</v>
      </c>
      <c r="P152" s="289">
        <v>10</v>
      </c>
      <c r="Q152" s="289">
        <v>10</v>
      </c>
      <c r="R152" s="289">
        <v>10</v>
      </c>
      <c r="S152" s="289">
        <v>10</v>
      </c>
      <c r="T152" s="289">
        <v>10</v>
      </c>
      <c r="U152" s="289">
        <v>10</v>
      </c>
      <c r="V152" s="289">
        <v>10</v>
      </c>
      <c r="W152" s="289">
        <v>0</v>
      </c>
      <c r="X152" s="289">
        <v>0</v>
      </c>
      <c r="Y152" s="289">
        <v>0</v>
      </c>
      <c r="Z152" s="289">
        <v>0</v>
      </c>
      <c r="AA152" s="289">
        <v>0</v>
      </c>
      <c r="AB152" s="289">
        <v>0</v>
      </c>
    </row>
    <row r="153" spans="2:28" x14ac:dyDescent="0.25">
      <c r="B153" s="132">
        <v>2033</v>
      </c>
      <c r="C153" s="14" t="s">
        <v>163</v>
      </c>
      <c r="D153" s="14">
        <f t="shared" si="2"/>
        <v>144</v>
      </c>
      <c r="E153" s="287">
        <v>0</v>
      </c>
      <c r="F153" s="289">
        <v>0</v>
      </c>
      <c r="G153" s="289">
        <v>0</v>
      </c>
      <c r="H153" s="289">
        <v>0</v>
      </c>
      <c r="I153" s="289">
        <v>0</v>
      </c>
      <c r="J153" s="289">
        <v>0</v>
      </c>
      <c r="K153" s="289">
        <v>0</v>
      </c>
      <c r="L153" s="289">
        <v>10</v>
      </c>
      <c r="M153" s="289">
        <v>10</v>
      </c>
      <c r="N153" s="289">
        <v>10</v>
      </c>
      <c r="O153" s="289">
        <v>10</v>
      </c>
      <c r="P153" s="289">
        <v>10</v>
      </c>
      <c r="Q153" s="289">
        <v>10</v>
      </c>
      <c r="R153" s="289">
        <v>10</v>
      </c>
      <c r="S153" s="289">
        <v>10</v>
      </c>
      <c r="T153" s="289">
        <v>10</v>
      </c>
      <c r="U153" s="289">
        <v>10</v>
      </c>
      <c r="V153" s="289">
        <v>10</v>
      </c>
      <c r="W153" s="289">
        <v>0</v>
      </c>
      <c r="X153" s="289">
        <v>0</v>
      </c>
      <c r="Y153" s="289">
        <v>0</v>
      </c>
      <c r="Z153" s="289">
        <v>0</v>
      </c>
      <c r="AA153" s="289">
        <v>0</v>
      </c>
      <c r="AB153" s="289">
        <v>0</v>
      </c>
    </row>
    <row r="154" spans="2:28" x14ac:dyDescent="0.25">
      <c r="B154" s="132">
        <v>2033</v>
      </c>
      <c r="C154" s="14" t="s">
        <v>164</v>
      </c>
      <c r="D154" s="14">
        <f t="shared" si="2"/>
        <v>145</v>
      </c>
      <c r="E154" s="287">
        <v>0</v>
      </c>
      <c r="F154" s="289">
        <v>0</v>
      </c>
      <c r="G154" s="289">
        <v>0</v>
      </c>
      <c r="H154" s="289">
        <v>0</v>
      </c>
      <c r="I154" s="289">
        <v>0</v>
      </c>
      <c r="J154" s="289">
        <v>0</v>
      </c>
      <c r="K154" s="289">
        <v>0</v>
      </c>
      <c r="L154" s="289">
        <v>10</v>
      </c>
      <c r="M154" s="289">
        <v>10</v>
      </c>
      <c r="N154" s="289">
        <v>10</v>
      </c>
      <c r="O154" s="289">
        <v>10</v>
      </c>
      <c r="P154" s="289">
        <v>10</v>
      </c>
      <c r="Q154" s="289">
        <v>10</v>
      </c>
      <c r="R154" s="289">
        <v>10</v>
      </c>
      <c r="S154" s="289">
        <v>10</v>
      </c>
      <c r="T154" s="289">
        <v>10</v>
      </c>
      <c r="U154" s="289">
        <v>10</v>
      </c>
      <c r="V154" s="289">
        <v>10</v>
      </c>
      <c r="W154" s="289">
        <v>0</v>
      </c>
      <c r="X154" s="289">
        <v>0</v>
      </c>
      <c r="Y154" s="289">
        <v>0</v>
      </c>
      <c r="Z154" s="289">
        <v>0</v>
      </c>
      <c r="AA154" s="289">
        <v>0</v>
      </c>
      <c r="AB154" s="289">
        <v>0</v>
      </c>
    </row>
    <row r="155" spans="2:28" x14ac:dyDescent="0.25">
      <c r="B155" s="132">
        <v>2033</v>
      </c>
      <c r="C155" s="14" t="s">
        <v>165</v>
      </c>
      <c r="D155" s="14">
        <f t="shared" si="2"/>
        <v>146</v>
      </c>
      <c r="E155" s="287">
        <v>0</v>
      </c>
      <c r="F155" s="289">
        <v>0</v>
      </c>
      <c r="G155" s="289">
        <v>0</v>
      </c>
      <c r="H155" s="289">
        <v>0</v>
      </c>
      <c r="I155" s="289">
        <v>0</v>
      </c>
      <c r="J155" s="289">
        <v>0</v>
      </c>
      <c r="K155" s="289">
        <v>0</v>
      </c>
      <c r="L155" s="289">
        <v>10</v>
      </c>
      <c r="M155" s="289">
        <v>10</v>
      </c>
      <c r="N155" s="289">
        <v>10</v>
      </c>
      <c r="O155" s="289">
        <v>10</v>
      </c>
      <c r="P155" s="289">
        <v>10</v>
      </c>
      <c r="Q155" s="289">
        <v>10</v>
      </c>
      <c r="R155" s="289">
        <v>10</v>
      </c>
      <c r="S155" s="289">
        <v>10</v>
      </c>
      <c r="T155" s="289">
        <v>10</v>
      </c>
      <c r="U155" s="289">
        <v>10</v>
      </c>
      <c r="V155" s="289">
        <v>10</v>
      </c>
      <c r="W155" s="289">
        <v>0</v>
      </c>
      <c r="X155" s="289">
        <v>0</v>
      </c>
      <c r="Y155" s="289">
        <v>0</v>
      </c>
      <c r="Z155" s="289">
        <v>0</v>
      </c>
      <c r="AA155" s="289">
        <v>0</v>
      </c>
      <c r="AB155" s="289">
        <v>0</v>
      </c>
    </row>
    <row r="156" spans="2:28" x14ac:dyDescent="0.25">
      <c r="B156" s="132">
        <v>2033</v>
      </c>
      <c r="C156" s="14" t="s">
        <v>166</v>
      </c>
      <c r="D156" s="14">
        <f t="shared" si="2"/>
        <v>147</v>
      </c>
      <c r="E156" s="287">
        <v>0</v>
      </c>
      <c r="F156" s="289">
        <v>0</v>
      </c>
      <c r="G156" s="289">
        <v>0</v>
      </c>
      <c r="H156" s="289">
        <v>0</v>
      </c>
      <c r="I156" s="289">
        <v>0</v>
      </c>
      <c r="J156" s="289">
        <v>0</v>
      </c>
      <c r="K156" s="289">
        <v>0</v>
      </c>
      <c r="L156" s="289">
        <v>10</v>
      </c>
      <c r="M156" s="289">
        <v>10</v>
      </c>
      <c r="N156" s="289">
        <v>10</v>
      </c>
      <c r="O156" s="289">
        <v>10</v>
      </c>
      <c r="P156" s="289">
        <v>10</v>
      </c>
      <c r="Q156" s="289">
        <v>10</v>
      </c>
      <c r="R156" s="289">
        <v>10</v>
      </c>
      <c r="S156" s="289">
        <v>10</v>
      </c>
      <c r="T156" s="289">
        <v>10</v>
      </c>
      <c r="U156" s="289">
        <v>10</v>
      </c>
      <c r="V156" s="289">
        <v>10</v>
      </c>
      <c r="W156" s="289">
        <v>0</v>
      </c>
      <c r="X156" s="289">
        <v>0</v>
      </c>
      <c r="Y156" s="289">
        <v>0</v>
      </c>
      <c r="Z156" s="289">
        <v>0</v>
      </c>
      <c r="AA156" s="289">
        <v>0</v>
      </c>
      <c r="AB156" s="289">
        <v>0</v>
      </c>
    </row>
    <row r="157" spans="2:28" x14ac:dyDescent="0.25">
      <c r="B157" s="132">
        <v>2033</v>
      </c>
      <c r="C157" s="14" t="s">
        <v>10</v>
      </c>
      <c r="D157" s="14">
        <f t="shared" si="2"/>
        <v>148</v>
      </c>
      <c r="E157" s="287">
        <v>0</v>
      </c>
      <c r="F157" s="289">
        <v>0</v>
      </c>
      <c r="G157" s="289">
        <v>0</v>
      </c>
      <c r="H157" s="289">
        <v>0</v>
      </c>
      <c r="I157" s="289">
        <v>0</v>
      </c>
      <c r="J157" s="289">
        <v>0</v>
      </c>
      <c r="K157" s="289">
        <v>0</v>
      </c>
      <c r="L157" s="289">
        <v>10</v>
      </c>
      <c r="M157" s="289">
        <v>10</v>
      </c>
      <c r="N157" s="289">
        <v>10</v>
      </c>
      <c r="O157" s="289">
        <v>10</v>
      </c>
      <c r="P157" s="289">
        <v>10</v>
      </c>
      <c r="Q157" s="289">
        <v>10</v>
      </c>
      <c r="R157" s="289">
        <v>10</v>
      </c>
      <c r="S157" s="289">
        <v>10</v>
      </c>
      <c r="T157" s="289">
        <v>10</v>
      </c>
      <c r="U157" s="289">
        <v>10</v>
      </c>
      <c r="V157" s="289">
        <v>10</v>
      </c>
      <c r="W157" s="289">
        <v>0</v>
      </c>
      <c r="X157" s="289">
        <v>0</v>
      </c>
      <c r="Y157" s="289">
        <v>0</v>
      </c>
      <c r="Z157" s="289">
        <v>0</v>
      </c>
      <c r="AA157" s="289">
        <v>0</v>
      </c>
      <c r="AB157" s="289">
        <v>0</v>
      </c>
    </row>
    <row r="158" spans="2:28" x14ac:dyDescent="0.25">
      <c r="B158" s="132">
        <v>2033</v>
      </c>
      <c r="C158" s="14" t="s">
        <v>167</v>
      </c>
      <c r="D158" s="14">
        <f t="shared" si="2"/>
        <v>149</v>
      </c>
      <c r="E158" s="287">
        <v>0</v>
      </c>
      <c r="F158" s="289">
        <v>0</v>
      </c>
      <c r="G158" s="289">
        <v>0</v>
      </c>
      <c r="H158" s="289">
        <v>0</v>
      </c>
      <c r="I158" s="289">
        <v>0</v>
      </c>
      <c r="J158" s="289">
        <v>0</v>
      </c>
      <c r="K158" s="289">
        <v>0</v>
      </c>
      <c r="L158" s="289">
        <v>10</v>
      </c>
      <c r="M158" s="289">
        <v>10</v>
      </c>
      <c r="N158" s="289">
        <v>10</v>
      </c>
      <c r="O158" s="289">
        <v>10</v>
      </c>
      <c r="P158" s="289">
        <v>10</v>
      </c>
      <c r="Q158" s="289">
        <v>10</v>
      </c>
      <c r="R158" s="289">
        <v>10</v>
      </c>
      <c r="S158" s="289">
        <v>10</v>
      </c>
      <c r="T158" s="289">
        <v>10</v>
      </c>
      <c r="U158" s="289">
        <v>10</v>
      </c>
      <c r="V158" s="289">
        <v>10</v>
      </c>
      <c r="W158" s="289">
        <v>0</v>
      </c>
      <c r="X158" s="289">
        <v>0</v>
      </c>
      <c r="Y158" s="289">
        <v>0</v>
      </c>
      <c r="Z158" s="289">
        <v>0</v>
      </c>
      <c r="AA158" s="289">
        <v>0</v>
      </c>
      <c r="AB158" s="289">
        <v>0</v>
      </c>
    </row>
    <row r="159" spans="2:28" x14ac:dyDescent="0.25">
      <c r="B159" s="132">
        <v>2033</v>
      </c>
      <c r="C159" s="14" t="s">
        <v>168</v>
      </c>
      <c r="D159" s="14">
        <f t="shared" si="2"/>
        <v>150</v>
      </c>
      <c r="E159" s="287">
        <v>0</v>
      </c>
      <c r="F159" s="289">
        <v>0</v>
      </c>
      <c r="G159" s="289">
        <v>0</v>
      </c>
      <c r="H159" s="289">
        <v>0</v>
      </c>
      <c r="I159" s="289">
        <v>0</v>
      </c>
      <c r="J159" s="289">
        <v>0</v>
      </c>
      <c r="K159" s="289">
        <v>0</v>
      </c>
      <c r="L159" s="289">
        <v>10</v>
      </c>
      <c r="M159" s="289">
        <v>10</v>
      </c>
      <c r="N159" s="289">
        <v>10</v>
      </c>
      <c r="O159" s="289">
        <v>10</v>
      </c>
      <c r="P159" s="289">
        <v>10</v>
      </c>
      <c r="Q159" s="289">
        <v>10</v>
      </c>
      <c r="R159" s="289">
        <v>10</v>
      </c>
      <c r="S159" s="289">
        <v>10</v>
      </c>
      <c r="T159" s="289">
        <v>10</v>
      </c>
      <c r="U159" s="289">
        <v>10</v>
      </c>
      <c r="V159" s="289">
        <v>10</v>
      </c>
      <c r="W159" s="289">
        <v>0</v>
      </c>
      <c r="X159" s="289">
        <v>0</v>
      </c>
      <c r="Y159" s="289">
        <v>0</v>
      </c>
      <c r="Z159" s="289">
        <v>0</v>
      </c>
      <c r="AA159" s="289">
        <v>0</v>
      </c>
      <c r="AB159" s="289">
        <v>0</v>
      </c>
    </row>
    <row r="160" spans="2:28" x14ac:dyDescent="0.25">
      <c r="B160" s="132">
        <v>2033</v>
      </c>
      <c r="C160" s="14" t="s">
        <v>169</v>
      </c>
      <c r="D160" s="14">
        <f t="shared" si="2"/>
        <v>151</v>
      </c>
      <c r="E160" s="287">
        <v>0</v>
      </c>
      <c r="F160" s="289">
        <v>0</v>
      </c>
      <c r="G160" s="289">
        <v>0</v>
      </c>
      <c r="H160" s="289">
        <v>0</v>
      </c>
      <c r="I160" s="289">
        <v>0</v>
      </c>
      <c r="J160" s="289">
        <v>0</v>
      </c>
      <c r="K160" s="289">
        <v>0</v>
      </c>
      <c r="L160" s="289">
        <v>10</v>
      </c>
      <c r="M160" s="289">
        <v>10</v>
      </c>
      <c r="N160" s="289">
        <v>10</v>
      </c>
      <c r="O160" s="289">
        <v>10</v>
      </c>
      <c r="P160" s="289">
        <v>10</v>
      </c>
      <c r="Q160" s="289">
        <v>10</v>
      </c>
      <c r="R160" s="289">
        <v>10</v>
      </c>
      <c r="S160" s="289">
        <v>10</v>
      </c>
      <c r="T160" s="289">
        <v>10</v>
      </c>
      <c r="U160" s="289">
        <v>10</v>
      </c>
      <c r="V160" s="289">
        <v>10</v>
      </c>
      <c r="W160" s="289">
        <v>0</v>
      </c>
      <c r="X160" s="289">
        <v>0</v>
      </c>
      <c r="Y160" s="289">
        <v>0</v>
      </c>
      <c r="Z160" s="289">
        <v>0</v>
      </c>
      <c r="AA160" s="289">
        <v>0</v>
      </c>
      <c r="AB160" s="289">
        <v>0</v>
      </c>
    </row>
    <row r="161" spans="2:28" x14ac:dyDescent="0.25">
      <c r="B161" s="132">
        <v>2033</v>
      </c>
      <c r="C161" s="14" t="s">
        <v>170</v>
      </c>
      <c r="D161" s="14">
        <f t="shared" si="2"/>
        <v>152</v>
      </c>
      <c r="E161" s="287">
        <v>0</v>
      </c>
      <c r="F161" s="289">
        <v>0</v>
      </c>
      <c r="G161" s="289">
        <v>0</v>
      </c>
      <c r="H161" s="289">
        <v>0</v>
      </c>
      <c r="I161" s="289">
        <v>0</v>
      </c>
      <c r="J161" s="289">
        <v>0</v>
      </c>
      <c r="K161" s="289">
        <v>0</v>
      </c>
      <c r="L161" s="289">
        <v>10</v>
      </c>
      <c r="M161" s="289">
        <v>10</v>
      </c>
      <c r="N161" s="289">
        <v>10</v>
      </c>
      <c r="O161" s="289">
        <v>10</v>
      </c>
      <c r="P161" s="289">
        <v>10</v>
      </c>
      <c r="Q161" s="289">
        <v>10</v>
      </c>
      <c r="R161" s="289">
        <v>10</v>
      </c>
      <c r="S161" s="289">
        <v>10</v>
      </c>
      <c r="T161" s="289">
        <v>10</v>
      </c>
      <c r="U161" s="289">
        <v>10</v>
      </c>
      <c r="V161" s="289">
        <v>10</v>
      </c>
      <c r="W161" s="289">
        <v>0</v>
      </c>
      <c r="X161" s="289">
        <v>0</v>
      </c>
      <c r="Y161" s="289">
        <v>0</v>
      </c>
      <c r="Z161" s="289">
        <v>0</v>
      </c>
      <c r="AA161" s="289">
        <v>0</v>
      </c>
      <c r="AB161" s="289">
        <v>0</v>
      </c>
    </row>
    <row r="162" spans="2:28" x14ac:dyDescent="0.25">
      <c r="B162" s="132">
        <v>2033</v>
      </c>
      <c r="C162" s="14" t="s">
        <v>171</v>
      </c>
      <c r="D162" s="14">
        <f t="shared" si="2"/>
        <v>153</v>
      </c>
      <c r="E162" s="287">
        <v>0</v>
      </c>
      <c r="F162" s="289">
        <v>0</v>
      </c>
      <c r="G162" s="289">
        <v>0</v>
      </c>
      <c r="H162" s="289">
        <v>0</v>
      </c>
      <c r="I162" s="289">
        <v>0</v>
      </c>
      <c r="J162" s="289">
        <v>0</v>
      </c>
      <c r="K162" s="289">
        <v>0</v>
      </c>
      <c r="L162" s="289">
        <v>10</v>
      </c>
      <c r="M162" s="289">
        <v>10</v>
      </c>
      <c r="N162" s="289">
        <v>10</v>
      </c>
      <c r="O162" s="289">
        <v>10</v>
      </c>
      <c r="P162" s="289">
        <v>10</v>
      </c>
      <c r="Q162" s="289">
        <v>10</v>
      </c>
      <c r="R162" s="289">
        <v>10</v>
      </c>
      <c r="S162" s="289">
        <v>10</v>
      </c>
      <c r="T162" s="289">
        <v>10</v>
      </c>
      <c r="U162" s="289">
        <v>10</v>
      </c>
      <c r="V162" s="289">
        <v>10</v>
      </c>
      <c r="W162" s="289">
        <v>0</v>
      </c>
      <c r="X162" s="289">
        <v>0</v>
      </c>
      <c r="Y162" s="289">
        <v>0</v>
      </c>
      <c r="Z162" s="289">
        <v>0</v>
      </c>
      <c r="AA162" s="289">
        <v>0</v>
      </c>
      <c r="AB162" s="289">
        <v>0</v>
      </c>
    </row>
    <row r="163" spans="2:28" x14ac:dyDescent="0.25">
      <c r="B163" s="132">
        <v>2033</v>
      </c>
      <c r="C163" s="14" t="s">
        <v>172</v>
      </c>
      <c r="D163" s="14">
        <f t="shared" si="2"/>
        <v>154</v>
      </c>
      <c r="E163" s="287">
        <v>0</v>
      </c>
      <c r="F163" s="289">
        <v>0</v>
      </c>
      <c r="G163" s="289">
        <v>0</v>
      </c>
      <c r="H163" s="289">
        <v>0</v>
      </c>
      <c r="I163" s="289">
        <v>0</v>
      </c>
      <c r="J163" s="289">
        <v>0</v>
      </c>
      <c r="K163" s="289">
        <v>0</v>
      </c>
      <c r="L163" s="289">
        <v>10</v>
      </c>
      <c r="M163" s="289">
        <v>10</v>
      </c>
      <c r="N163" s="289">
        <v>10</v>
      </c>
      <c r="O163" s="289">
        <v>10</v>
      </c>
      <c r="P163" s="289">
        <v>10</v>
      </c>
      <c r="Q163" s="289">
        <v>10</v>
      </c>
      <c r="R163" s="289">
        <v>10</v>
      </c>
      <c r="S163" s="289">
        <v>10</v>
      </c>
      <c r="T163" s="289">
        <v>10</v>
      </c>
      <c r="U163" s="289">
        <v>10</v>
      </c>
      <c r="V163" s="289">
        <v>10</v>
      </c>
      <c r="W163" s="289">
        <v>0</v>
      </c>
      <c r="X163" s="289">
        <v>0</v>
      </c>
      <c r="Y163" s="289">
        <v>0</v>
      </c>
      <c r="Z163" s="289">
        <v>0</v>
      </c>
      <c r="AA163" s="289">
        <v>0</v>
      </c>
      <c r="AB163" s="289">
        <v>0</v>
      </c>
    </row>
    <row r="164" spans="2:28" x14ac:dyDescent="0.25">
      <c r="B164" s="132">
        <v>2033</v>
      </c>
      <c r="C164" s="14" t="s">
        <v>173</v>
      </c>
      <c r="D164" s="14">
        <f t="shared" si="2"/>
        <v>155</v>
      </c>
      <c r="E164" s="287">
        <v>0</v>
      </c>
      <c r="F164" s="289">
        <v>0</v>
      </c>
      <c r="G164" s="289">
        <v>0</v>
      </c>
      <c r="H164" s="289">
        <v>0</v>
      </c>
      <c r="I164" s="289">
        <v>0</v>
      </c>
      <c r="J164" s="289">
        <v>0</v>
      </c>
      <c r="K164" s="289">
        <v>0</v>
      </c>
      <c r="L164" s="289">
        <v>10</v>
      </c>
      <c r="M164" s="289">
        <v>10</v>
      </c>
      <c r="N164" s="289">
        <v>10</v>
      </c>
      <c r="O164" s="289">
        <v>10</v>
      </c>
      <c r="P164" s="289">
        <v>10</v>
      </c>
      <c r="Q164" s="289">
        <v>10</v>
      </c>
      <c r="R164" s="289">
        <v>10</v>
      </c>
      <c r="S164" s="289">
        <v>10</v>
      </c>
      <c r="T164" s="289">
        <v>10</v>
      </c>
      <c r="U164" s="289">
        <v>10</v>
      </c>
      <c r="V164" s="289">
        <v>10</v>
      </c>
      <c r="W164" s="289">
        <v>0</v>
      </c>
      <c r="X164" s="289">
        <v>0</v>
      </c>
      <c r="Y164" s="289">
        <v>0</v>
      </c>
      <c r="Z164" s="289">
        <v>0</v>
      </c>
      <c r="AA164" s="289">
        <v>0</v>
      </c>
      <c r="AB164" s="289">
        <v>0</v>
      </c>
    </row>
    <row r="165" spans="2:28" x14ac:dyDescent="0.25">
      <c r="B165" s="132">
        <v>2034</v>
      </c>
      <c r="C165" s="14" t="s">
        <v>163</v>
      </c>
      <c r="D165" s="14">
        <f t="shared" si="2"/>
        <v>156</v>
      </c>
      <c r="E165" s="287">
        <v>0</v>
      </c>
      <c r="F165" s="289">
        <v>0</v>
      </c>
      <c r="G165" s="289">
        <v>0</v>
      </c>
      <c r="H165" s="289">
        <v>0</v>
      </c>
      <c r="I165" s="289">
        <v>0</v>
      </c>
      <c r="J165" s="289">
        <v>0</v>
      </c>
      <c r="K165" s="289">
        <v>0</v>
      </c>
      <c r="L165" s="289">
        <v>10</v>
      </c>
      <c r="M165" s="289">
        <v>10</v>
      </c>
      <c r="N165" s="289">
        <v>10</v>
      </c>
      <c r="O165" s="289">
        <v>10</v>
      </c>
      <c r="P165" s="289">
        <v>10</v>
      </c>
      <c r="Q165" s="289">
        <v>10</v>
      </c>
      <c r="R165" s="289">
        <v>10</v>
      </c>
      <c r="S165" s="289">
        <v>10</v>
      </c>
      <c r="T165" s="289">
        <v>10</v>
      </c>
      <c r="U165" s="289">
        <v>10</v>
      </c>
      <c r="V165" s="289">
        <v>10</v>
      </c>
      <c r="W165" s="289">
        <v>0</v>
      </c>
      <c r="X165" s="289">
        <v>0</v>
      </c>
      <c r="Y165" s="289">
        <v>0</v>
      </c>
      <c r="Z165" s="289">
        <v>0</v>
      </c>
      <c r="AA165" s="289">
        <v>0</v>
      </c>
      <c r="AB165" s="289">
        <v>0</v>
      </c>
    </row>
    <row r="166" spans="2:28" x14ac:dyDescent="0.25">
      <c r="B166" s="132">
        <v>2034</v>
      </c>
      <c r="C166" s="14" t="s">
        <v>164</v>
      </c>
      <c r="D166" s="14">
        <f t="shared" si="2"/>
        <v>157</v>
      </c>
      <c r="E166" s="287">
        <v>0</v>
      </c>
      <c r="F166" s="289">
        <v>0</v>
      </c>
      <c r="G166" s="289">
        <v>0</v>
      </c>
      <c r="H166" s="289">
        <v>0</v>
      </c>
      <c r="I166" s="289">
        <v>0</v>
      </c>
      <c r="J166" s="289">
        <v>0</v>
      </c>
      <c r="K166" s="289">
        <v>0</v>
      </c>
      <c r="L166" s="289">
        <v>10</v>
      </c>
      <c r="M166" s="289">
        <v>10</v>
      </c>
      <c r="N166" s="289">
        <v>10</v>
      </c>
      <c r="O166" s="289">
        <v>10</v>
      </c>
      <c r="P166" s="289">
        <v>10</v>
      </c>
      <c r="Q166" s="289">
        <v>10</v>
      </c>
      <c r="R166" s="289">
        <v>10</v>
      </c>
      <c r="S166" s="289">
        <v>10</v>
      </c>
      <c r="T166" s="289">
        <v>10</v>
      </c>
      <c r="U166" s="289">
        <v>10</v>
      </c>
      <c r="V166" s="289">
        <v>10</v>
      </c>
      <c r="W166" s="289">
        <v>0</v>
      </c>
      <c r="X166" s="289">
        <v>0</v>
      </c>
      <c r="Y166" s="289">
        <v>0</v>
      </c>
      <c r="Z166" s="289">
        <v>0</v>
      </c>
      <c r="AA166" s="289">
        <v>0</v>
      </c>
      <c r="AB166" s="289">
        <v>0</v>
      </c>
    </row>
    <row r="167" spans="2:28" x14ac:dyDescent="0.25">
      <c r="B167" s="132">
        <v>2034</v>
      </c>
      <c r="C167" s="14" t="s">
        <v>165</v>
      </c>
      <c r="D167" s="14">
        <f t="shared" si="2"/>
        <v>158</v>
      </c>
      <c r="E167" s="287">
        <v>0</v>
      </c>
      <c r="F167" s="289">
        <v>0</v>
      </c>
      <c r="G167" s="289">
        <v>0</v>
      </c>
      <c r="H167" s="289">
        <v>0</v>
      </c>
      <c r="I167" s="289">
        <v>0</v>
      </c>
      <c r="J167" s="289">
        <v>0</v>
      </c>
      <c r="K167" s="289">
        <v>0</v>
      </c>
      <c r="L167" s="289">
        <v>10</v>
      </c>
      <c r="M167" s="289">
        <v>10</v>
      </c>
      <c r="N167" s="289">
        <v>10</v>
      </c>
      <c r="O167" s="289">
        <v>10</v>
      </c>
      <c r="P167" s="289">
        <v>10</v>
      </c>
      <c r="Q167" s="289">
        <v>10</v>
      </c>
      <c r="R167" s="289">
        <v>10</v>
      </c>
      <c r="S167" s="289">
        <v>10</v>
      </c>
      <c r="T167" s="289">
        <v>10</v>
      </c>
      <c r="U167" s="289">
        <v>10</v>
      </c>
      <c r="V167" s="289">
        <v>10</v>
      </c>
      <c r="W167" s="289">
        <v>0</v>
      </c>
      <c r="X167" s="289">
        <v>0</v>
      </c>
      <c r="Y167" s="289">
        <v>0</v>
      </c>
      <c r="Z167" s="289">
        <v>0</v>
      </c>
      <c r="AA167" s="289">
        <v>0</v>
      </c>
      <c r="AB167" s="289">
        <v>0</v>
      </c>
    </row>
    <row r="168" spans="2:28" x14ac:dyDescent="0.25">
      <c r="B168" s="132">
        <v>2034</v>
      </c>
      <c r="C168" s="14" t="s">
        <v>166</v>
      </c>
      <c r="D168" s="14">
        <f t="shared" si="2"/>
        <v>159</v>
      </c>
      <c r="E168" s="287">
        <v>0</v>
      </c>
      <c r="F168" s="289">
        <v>0</v>
      </c>
      <c r="G168" s="289">
        <v>0</v>
      </c>
      <c r="H168" s="289">
        <v>0</v>
      </c>
      <c r="I168" s="289">
        <v>0</v>
      </c>
      <c r="J168" s="289">
        <v>0</v>
      </c>
      <c r="K168" s="289">
        <v>0</v>
      </c>
      <c r="L168" s="289">
        <v>10</v>
      </c>
      <c r="M168" s="289">
        <v>10</v>
      </c>
      <c r="N168" s="289">
        <v>10</v>
      </c>
      <c r="O168" s="289">
        <v>10</v>
      </c>
      <c r="P168" s="289">
        <v>10</v>
      </c>
      <c r="Q168" s="289">
        <v>10</v>
      </c>
      <c r="R168" s="289">
        <v>10</v>
      </c>
      <c r="S168" s="289">
        <v>10</v>
      </c>
      <c r="T168" s="289">
        <v>10</v>
      </c>
      <c r="U168" s="289">
        <v>10</v>
      </c>
      <c r="V168" s="289">
        <v>10</v>
      </c>
      <c r="W168" s="289">
        <v>0</v>
      </c>
      <c r="X168" s="289">
        <v>0</v>
      </c>
      <c r="Y168" s="289">
        <v>0</v>
      </c>
      <c r="Z168" s="289">
        <v>0</v>
      </c>
      <c r="AA168" s="289">
        <v>0</v>
      </c>
      <c r="AB168" s="289">
        <v>0</v>
      </c>
    </row>
    <row r="169" spans="2:28" x14ac:dyDescent="0.25">
      <c r="B169" s="132">
        <v>2034</v>
      </c>
      <c r="C169" s="14" t="s">
        <v>10</v>
      </c>
      <c r="D169" s="14">
        <f t="shared" si="2"/>
        <v>160</v>
      </c>
      <c r="E169" s="287">
        <v>0</v>
      </c>
      <c r="F169" s="289">
        <v>0</v>
      </c>
      <c r="G169" s="289">
        <v>0</v>
      </c>
      <c r="H169" s="289">
        <v>0</v>
      </c>
      <c r="I169" s="289">
        <v>0</v>
      </c>
      <c r="J169" s="289">
        <v>0</v>
      </c>
      <c r="K169" s="289">
        <v>0</v>
      </c>
      <c r="L169" s="289">
        <v>10</v>
      </c>
      <c r="M169" s="289">
        <v>10</v>
      </c>
      <c r="N169" s="289">
        <v>10</v>
      </c>
      <c r="O169" s="289">
        <v>10</v>
      </c>
      <c r="P169" s="289">
        <v>10</v>
      </c>
      <c r="Q169" s="289">
        <v>10</v>
      </c>
      <c r="R169" s="289">
        <v>10</v>
      </c>
      <c r="S169" s="289">
        <v>10</v>
      </c>
      <c r="T169" s="289">
        <v>10</v>
      </c>
      <c r="U169" s="289">
        <v>10</v>
      </c>
      <c r="V169" s="289">
        <v>10</v>
      </c>
      <c r="W169" s="289">
        <v>0</v>
      </c>
      <c r="X169" s="289">
        <v>0</v>
      </c>
      <c r="Y169" s="289">
        <v>0</v>
      </c>
      <c r="Z169" s="289">
        <v>0</v>
      </c>
      <c r="AA169" s="289">
        <v>0</v>
      </c>
      <c r="AB169" s="289">
        <v>0</v>
      </c>
    </row>
    <row r="170" spans="2:28" x14ac:dyDescent="0.25">
      <c r="B170" s="132">
        <v>2034</v>
      </c>
      <c r="C170" s="14" t="s">
        <v>167</v>
      </c>
      <c r="D170" s="14">
        <f t="shared" si="2"/>
        <v>161</v>
      </c>
      <c r="E170" s="287">
        <v>0</v>
      </c>
      <c r="F170" s="289">
        <v>0</v>
      </c>
      <c r="G170" s="289">
        <v>0</v>
      </c>
      <c r="H170" s="289">
        <v>0</v>
      </c>
      <c r="I170" s="289">
        <v>0</v>
      </c>
      <c r="J170" s="289">
        <v>0</v>
      </c>
      <c r="K170" s="289">
        <v>0</v>
      </c>
      <c r="L170" s="289">
        <v>10</v>
      </c>
      <c r="M170" s="289">
        <v>10</v>
      </c>
      <c r="N170" s="289">
        <v>10</v>
      </c>
      <c r="O170" s="289">
        <v>10</v>
      </c>
      <c r="P170" s="289">
        <v>10</v>
      </c>
      <c r="Q170" s="289">
        <v>10</v>
      </c>
      <c r="R170" s="289">
        <v>10</v>
      </c>
      <c r="S170" s="289">
        <v>10</v>
      </c>
      <c r="T170" s="289">
        <v>10</v>
      </c>
      <c r="U170" s="289">
        <v>10</v>
      </c>
      <c r="V170" s="289">
        <v>10</v>
      </c>
      <c r="W170" s="289">
        <v>0</v>
      </c>
      <c r="X170" s="289">
        <v>0</v>
      </c>
      <c r="Y170" s="289">
        <v>0</v>
      </c>
      <c r="Z170" s="289">
        <v>0</v>
      </c>
      <c r="AA170" s="289">
        <v>0</v>
      </c>
      <c r="AB170" s="289">
        <v>0</v>
      </c>
    </row>
    <row r="171" spans="2:28" x14ac:dyDescent="0.25">
      <c r="B171" s="132">
        <v>2034</v>
      </c>
      <c r="C171" s="14" t="s">
        <v>168</v>
      </c>
      <c r="D171" s="14">
        <f t="shared" si="2"/>
        <v>162</v>
      </c>
      <c r="E171" s="287">
        <v>0</v>
      </c>
      <c r="F171" s="289">
        <v>0</v>
      </c>
      <c r="G171" s="289">
        <v>0</v>
      </c>
      <c r="H171" s="289">
        <v>0</v>
      </c>
      <c r="I171" s="289">
        <v>0</v>
      </c>
      <c r="J171" s="289">
        <v>0</v>
      </c>
      <c r="K171" s="289">
        <v>0</v>
      </c>
      <c r="L171" s="289">
        <v>10</v>
      </c>
      <c r="M171" s="289">
        <v>10</v>
      </c>
      <c r="N171" s="289">
        <v>10</v>
      </c>
      <c r="O171" s="289">
        <v>10</v>
      </c>
      <c r="P171" s="289">
        <v>10</v>
      </c>
      <c r="Q171" s="289">
        <v>10</v>
      </c>
      <c r="R171" s="289">
        <v>10</v>
      </c>
      <c r="S171" s="289">
        <v>10</v>
      </c>
      <c r="T171" s="289">
        <v>10</v>
      </c>
      <c r="U171" s="289">
        <v>10</v>
      </c>
      <c r="V171" s="289">
        <v>10</v>
      </c>
      <c r="W171" s="289">
        <v>0</v>
      </c>
      <c r="X171" s="289">
        <v>0</v>
      </c>
      <c r="Y171" s="289">
        <v>0</v>
      </c>
      <c r="Z171" s="289">
        <v>0</v>
      </c>
      <c r="AA171" s="289">
        <v>0</v>
      </c>
      <c r="AB171" s="289">
        <v>0</v>
      </c>
    </row>
    <row r="172" spans="2:28" x14ac:dyDescent="0.25">
      <c r="B172" s="132">
        <v>2034</v>
      </c>
      <c r="C172" s="14" t="s">
        <v>169</v>
      </c>
      <c r="D172" s="14">
        <f t="shared" si="2"/>
        <v>163</v>
      </c>
      <c r="E172" s="287">
        <v>0</v>
      </c>
      <c r="F172" s="289">
        <v>0</v>
      </c>
      <c r="G172" s="289">
        <v>0</v>
      </c>
      <c r="H172" s="289">
        <v>0</v>
      </c>
      <c r="I172" s="289">
        <v>0</v>
      </c>
      <c r="J172" s="289">
        <v>0</v>
      </c>
      <c r="K172" s="289">
        <v>0</v>
      </c>
      <c r="L172" s="289">
        <v>10</v>
      </c>
      <c r="M172" s="289">
        <v>10</v>
      </c>
      <c r="N172" s="289">
        <v>10</v>
      </c>
      <c r="O172" s="289">
        <v>10</v>
      </c>
      <c r="P172" s="289">
        <v>10</v>
      </c>
      <c r="Q172" s="289">
        <v>10</v>
      </c>
      <c r="R172" s="289">
        <v>10</v>
      </c>
      <c r="S172" s="289">
        <v>10</v>
      </c>
      <c r="T172" s="289">
        <v>10</v>
      </c>
      <c r="U172" s="289">
        <v>10</v>
      </c>
      <c r="V172" s="289">
        <v>10</v>
      </c>
      <c r="W172" s="289">
        <v>0</v>
      </c>
      <c r="X172" s="289">
        <v>0</v>
      </c>
      <c r="Y172" s="289">
        <v>0</v>
      </c>
      <c r="Z172" s="289">
        <v>0</v>
      </c>
      <c r="AA172" s="289">
        <v>0</v>
      </c>
      <c r="AB172" s="289">
        <v>0</v>
      </c>
    </row>
    <row r="173" spans="2:28" x14ac:dyDescent="0.25">
      <c r="B173" s="132">
        <v>2034</v>
      </c>
      <c r="C173" s="14" t="s">
        <v>170</v>
      </c>
      <c r="D173" s="14">
        <f t="shared" si="2"/>
        <v>164</v>
      </c>
      <c r="E173" s="287">
        <v>0</v>
      </c>
      <c r="F173" s="289">
        <v>0</v>
      </c>
      <c r="G173" s="289">
        <v>0</v>
      </c>
      <c r="H173" s="289">
        <v>0</v>
      </c>
      <c r="I173" s="289">
        <v>0</v>
      </c>
      <c r="J173" s="289">
        <v>0</v>
      </c>
      <c r="K173" s="289">
        <v>0</v>
      </c>
      <c r="L173" s="289">
        <v>10</v>
      </c>
      <c r="M173" s="289">
        <v>10</v>
      </c>
      <c r="N173" s="289">
        <v>10</v>
      </c>
      <c r="O173" s="289">
        <v>10</v>
      </c>
      <c r="P173" s="289">
        <v>10</v>
      </c>
      <c r="Q173" s="289">
        <v>10</v>
      </c>
      <c r="R173" s="289">
        <v>10</v>
      </c>
      <c r="S173" s="289">
        <v>10</v>
      </c>
      <c r="T173" s="289">
        <v>10</v>
      </c>
      <c r="U173" s="289">
        <v>10</v>
      </c>
      <c r="V173" s="289">
        <v>10</v>
      </c>
      <c r="W173" s="289">
        <v>0</v>
      </c>
      <c r="X173" s="289">
        <v>0</v>
      </c>
      <c r="Y173" s="289">
        <v>0</v>
      </c>
      <c r="Z173" s="289">
        <v>0</v>
      </c>
      <c r="AA173" s="289">
        <v>0</v>
      </c>
      <c r="AB173" s="289">
        <v>0</v>
      </c>
    </row>
    <row r="174" spans="2:28" x14ac:dyDescent="0.25">
      <c r="B174" s="132">
        <v>2034</v>
      </c>
      <c r="C174" s="14" t="s">
        <v>171</v>
      </c>
      <c r="D174" s="14">
        <f t="shared" si="2"/>
        <v>165</v>
      </c>
      <c r="E174" s="287">
        <v>0</v>
      </c>
      <c r="F174" s="289">
        <v>0</v>
      </c>
      <c r="G174" s="289">
        <v>0</v>
      </c>
      <c r="H174" s="289">
        <v>0</v>
      </c>
      <c r="I174" s="289">
        <v>0</v>
      </c>
      <c r="J174" s="289">
        <v>0</v>
      </c>
      <c r="K174" s="289">
        <v>0</v>
      </c>
      <c r="L174" s="289">
        <v>10</v>
      </c>
      <c r="M174" s="289">
        <v>10</v>
      </c>
      <c r="N174" s="289">
        <v>10</v>
      </c>
      <c r="O174" s="289">
        <v>10</v>
      </c>
      <c r="P174" s="289">
        <v>10</v>
      </c>
      <c r="Q174" s="289">
        <v>10</v>
      </c>
      <c r="R174" s="289">
        <v>10</v>
      </c>
      <c r="S174" s="289">
        <v>10</v>
      </c>
      <c r="T174" s="289">
        <v>10</v>
      </c>
      <c r="U174" s="289">
        <v>10</v>
      </c>
      <c r="V174" s="289">
        <v>10</v>
      </c>
      <c r="W174" s="289">
        <v>0</v>
      </c>
      <c r="X174" s="289">
        <v>0</v>
      </c>
      <c r="Y174" s="289">
        <v>0</v>
      </c>
      <c r="Z174" s="289">
        <v>0</v>
      </c>
      <c r="AA174" s="289">
        <v>0</v>
      </c>
      <c r="AB174" s="289">
        <v>0</v>
      </c>
    </row>
    <row r="175" spans="2:28" x14ac:dyDescent="0.25">
      <c r="B175" s="132">
        <v>2034</v>
      </c>
      <c r="C175" s="14" t="s">
        <v>172</v>
      </c>
      <c r="D175" s="14">
        <f t="shared" si="2"/>
        <v>166</v>
      </c>
      <c r="E175" s="287">
        <v>0</v>
      </c>
      <c r="F175" s="289">
        <v>0</v>
      </c>
      <c r="G175" s="289">
        <v>0</v>
      </c>
      <c r="H175" s="289">
        <v>0</v>
      </c>
      <c r="I175" s="289">
        <v>0</v>
      </c>
      <c r="J175" s="289">
        <v>0</v>
      </c>
      <c r="K175" s="289">
        <v>0</v>
      </c>
      <c r="L175" s="289">
        <v>10</v>
      </c>
      <c r="M175" s="289">
        <v>10</v>
      </c>
      <c r="N175" s="289">
        <v>10</v>
      </c>
      <c r="O175" s="289">
        <v>10</v>
      </c>
      <c r="P175" s="289">
        <v>10</v>
      </c>
      <c r="Q175" s="289">
        <v>10</v>
      </c>
      <c r="R175" s="289">
        <v>10</v>
      </c>
      <c r="S175" s="289">
        <v>10</v>
      </c>
      <c r="T175" s="289">
        <v>10</v>
      </c>
      <c r="U175" s="289">
        <v>10</v>
      </c>
      <c r="V175" s="289">
        <v>10</v>
      </c>
      <c r="W175" s="289">
        <v>0</v>
      </c>
      <c r="X175" s="289">
        <v>0</v>
      </c>
      <c r="Y175" s="289">
        <v>0</v>
      </c>
      <c r="Z175" s="289">
        <v>0</v>
      </c>
      <c r="AA175" s="289">
        <v>0</v>
      </c>
      <c r="AB175" s="289">
        <v>0</v>
      </c>
    </row>
    <row r="176" spans="2:28" x14ac:dyDescent="0.25">
      <c r="B176" s="132">
        <v>2034</v>
      </c>
      <c r="C176" s="14" t="s">
        <v>173</v>
      </c>
      <c r="D176" s="14">
        <f t="shared" si="2"/>
        <v>167</v>
      </c>
      <c r="E176" s="287">
        <v>0</v>
      </c>
      <c r="F176" s="289">
        <v>0</v>
      </c>
      <c r="G176" s="289">
        <v>0</v>
      </c>
      <c r="H176" s="289">
        <v>0</v>
      </c>
      <c r="I176" s="289">
        <v>0</v>
      </c>
      <c r="J176" s="289">
        <v>0</v>
      </c>
      <c r="K176" s="289">
        <v>0</v>
      </c>
      <c r="L176" s="289">
        <v>10</v>
      </c>
      <c r="M176" s="289">
        <v>10</v>
      </c>
      <c r="N176" s="289">
        <v>10</v>
      </c>
      <c r="O176" s="289">
        <v>10</v>
      </c>
      <c r="P176" s="289">
        <v>10</v>
      </c>
      <c r="Q176" s="289">
        <v>10</v>
      </c>
      <c r="R176" s="289">
        <v>10</v>
      </c>
      <c r="S176" s="289">
        <v>10</v>
      </c>
      <c r="T176" s="289">
        <v>10</v>
      </c>
      <c r="U176" s="289">
        <v>10</v>
      </c>
      <c r="V176" s="289">
        <v>10</v>
      </c>
      <c r="W176" s="289">
        <v>0</v>
      </c>
      <c r="X176" s="289">
        <v>0</v>
      </c>
      <c r="Y176" s="289">
        <v>0</v>
      </c>
      <c r="Z176" s="289">
        <v>0</v>
      </c>
      <c r="AA176" s="289">
        <v>0</v>
      </c>
      <c r="AB176" s="289">
        <v>0</v>
      </c>
    </row>
    <row r="177" spans="2:28" x14ac:dyDescent="0.25">
      <c r="B177" s="132">
        <v>2035</v>
      </c>
      <c r="C177" s="14" t="s">
        <v>163</v>
      </c>
      <c r="D177" s="14">
        <f t="shared" si="2"/>
        <v>168</v>
      </c>
      <c r="E177" s="287">
        <v>0</v>
      </c>
      <c r="F177" s="289">
        <v>0</v>
      </c>
      <c r="G177" s="289">
        <v>0</v>
      </c>
      <c r="H177" s="289">
        <v>0</v>
      </c>
      <c r="I177" s="289">
        <v>0</v>
      </c>
      <c r="J177" s="289">
        <v>0</v>
      </c>
      <c r="K177" s="289">
        <v>0</v>
      </c>
      <c r="L177" s="289">
        <v>10</v>
      </c>
      <c r="M177" s="289">
        <v>10</v>
      </c>
      <c r="N177" s="289">
        <v>10</v>
      </c>
      <c r="O177" s="289">
        <v>10</v>
      </c>
      <c r="P177" s="289">
        <v>10</v>
      </c>
      <c r="Q177" s="289">
        <v>10</v>
      </c>
      <c r="R177" s="289">
        <v>10</v>
      </c>
      <c r="S177" s="289">
        <v>10</v>
      </c>
      <c r="T177" s="289">
        <v>10</v>
      </c>
      <c r="U177" s="289">
        <v>10</v>
      </c>
      <c r="V177" s="289">
        <v>10</v>
      </c>
      <c r="W177" s="289">
        <v>0</v>
      </c>
      <c r="X177" s="289">
        <v>0</v>
      </c>
      <c r="Y177" s="289">
        <v>0</v>
      </c>
      <c r="Z177" s="289">
        <v>0</v>
      </c>
      <c r="AA177" s="289">
        <v>0</v>
      </c>
      <c r="AB177" s="289">
        <v>0</v>
      </c>
    </row>
    <row r="178" spans="2:28" x14ac:dyDescent="0.25">
      <c r="B178" s="132">
        <v>2035</v>
      </c>
      <c r="C178" s="14" t="s">
        <v>164</v>
      </c>
      <c r="D178" s="14">
        <f t="shared" si="2"/>
        <v>169</v>
      </c>
      <c r="E178" s="287">
        <v>0</v>
      </c>
      <c r="F178" s="289">
        <v>0</v>
      </c>
      <c r="G178" s="289">
        <v>0</v>
      </c>
      <c r="H178" s="289">
        <v>0</v>
      </c>
      <c r="I178" s="289">
        <v>0</v>
      </c>
      <c r="J178" s="289">
        <v>0</v>
      </c>
      <c r="K178" s="289">
        <v>0</v>
      </c>
      <c r="L178" s="289">
        <v>10</v>
      </c>
      <c r="M178" s="289">
        <v>10</v>
      </c>
      <c r="N178" s="289">
        <v>10</v>
      </c>
      <c r="O178" s="289">
        <v>10</v>
      </c>
      <c r="P178" s="289">
        <v>10</v>
      </c>
      <c r="Q178" s="289">
        <v>10</v>
      </c>
      <c r="R178" s="289">
        <v>10</v>
      </c>
      <c r="S178" s="289">
        <v>10</v>
      </c>
      <c r="T178" s="289">
        <v>10</v>
      </c>
      <c r="U178" s="289">
        <v>10</v>
      </c>
      <c r="V178" s="289">
        <v>10</v>
      </c>
      <c r="W178" s="289">
        <v>0</v>
      </c>
      <c r="X178" s="289">
        <v>0</v>
      </c>
      <c r="Y178" s="289">
        <v>0</v>
      </c>
      <c r="Z178" s="289">
        <v>0</v>
      </c>
      <c r="AA178" s="289">
        <v>0</v>
      </c>
      <c r="AB178" s="289">
        <v>0</v>
      </c>
    </row>
    <row r="179" spans="2:28" x14ac:dyDescent="0.25">
      <c r="B179" s="132">
        <v>2035</v>
      </c>
      <c r="C179" s="14" t="s">
        <v>165</v>
      </c>
      <c r="D179" s="14">
        <f t="shared" si="2"/>
        <v>170</v>
      </c>
      <c r="E179" s="287">
        <v>0</v>
      </c>
      <c r="F179" s="289">
        <v>0</v>
      </c>
      <c r="G179" s="289">
        <v>0</v>
      </c>
      <c r="H179" s="289">
        <v>0</v>
      </c>
      <c r="I179" s="289">
        <v>0</v>
      </c>
      <c r="J179" s="289">
        <v>0</v>
      </c>
      <c r="K179" s="289">
        <v>0</v>
      </c>
      <c r="L179" s="289">
        <v>10</v>
      </c>
      <c r="M179" s="289">
        <v>10</v>
      </c>
      <c r="N179" s="289">
        <v>10</v>
      </c>
      <c r="O179" s="289">
        <v>10</v>
      </c>
      <c r="P179" s="289">
        <v>10</v>
      </c>
      <c r="Q179" s="289">
        <v>10</v>
      </c>
      <c r="R179" s="289">
        <v>10</v>
      </c>
      <c r="S179" s="289">
        <v>10</v>
      </c>
      <c r="T179" s="289">
        <v>10</v>
      </c>
      <c r="U179" s="289">
        <v>10</v>
      </c>
      <c r="V179" s="289">
        <v>10</v>
      </c>
      <c r="W179" s="289">
        <v>0</v>
      </c>
      <c r="X179" s="289">
        <v>0</v>
      </c>
      <c r="Y179" s="289">
        <v>0</v>
      </c>
      <c r="Z179" s="289">
        <v>0</v>
      </c>
      <c r="AA179" s="289">
        <v>0</v>
      </c>
      <c r="AB179" s="289">
        <v>0</v>
      </c>
    </row>
    <row r="180" spans="2:28" x14ac:dyDescent="0.25">
      <c r="B180" s="132">
        <v>2035</v>
      </c>
      <c r="C180" s="14" t="s">
        <v>166</v>
      </c>
      <c r="D180" s="14">
        <f t="shared" si="2"/>
        <v>171</v>
      </c>
      <c r="E180" s="287">
        <v>0</v>
      </c>
      <c r="F180" s="289">
        <v>0</v>
      </c>
      <c r="G180" s="289">
        <v>0</v>
      </c>
      <c r="H180" s="289">
        <v>0</v>
      </c>
      <c r="I180" s="289">
        <v>0</v>
      </c>
      <c r="J180" s="289">
        <v>0</v>
      </c>
      <c r="K180" s="289">
        <v>0</v>
      </c>
      <c r="L180" s="289">
        <v>10</v>
      </c>
      <c r="M180" s="289">
        <v>10</v>
      </c>
      <c r="N180" s="289">
        <v>10</v>
      </c>
      <c r="O180" s="289">
        <v>10</v>
      </c>
      <c r="P180" s="289">
        <v>10</v>
      </c>
      <c r="Q180" s="289">
        <v>10</v>
      </c>
      <c r="R180" s="289">
        <v>10</v>
      </c>
      <c r="S180" s="289">
        <v>10</v>
      </c>
      <c r="T180" s="289">
        <v>10</v>
      </c>
      <c r="U180" s="289">
        <v>10</v>
      </c>
      <c r="V180" s="289">
        <v>10</v>
      </c>
      <c r="W180" s="289">
        <v>0</v>
      </c>
      <c r="X180" s="289">
        <v>0</v>
      </c>
      <c r="Y180" s="289">
        <v>0</v>
      </c>
      <c r="Z180" s="289">
        <v>0</v>
      </c>
      <c r="AA180" s="289">
        <v>0</v>
      </c>
      <c r="AB180" s="289">
        <v>0</v>
      </c>
    </row>
    <row r="181" spans="2:28" x14ac:dyDescent="0.25">
      <c r="B181" s="132">
        <v>2035</v>
      </c>
      <c r="C181" s="14" t="s">
        <v>10</v>
      </c>
      <c r="D181" s="14">
        <f t="shared" si="2"/>
        <v>172</v>
      </c>
      <c r="E181" s="287">
        <v>0</v>
      </c>
      <c r="F181" s="289">
        <v>0</v>
      </c>
      <c r="G181" s="289">
        <v>0</v>
      </c>
      <c r="H181" s="289">
        <v>0</v>
      </c>
      <c r="I181" s="289">
        <v>0</v>
      </c>
      <c r="J181" s="289">
        <v>0</v>
      </c>
      <c r="K181" s="289">
        <v>0</v>
      </c>
      <c r="L181" s="289">
        <v>10</v>
      </c>
      <c r="M181" s="289">
        <v>10</v>
      </c>
      <c r="N181" s="289">
        <v>10</v>
      </c>
      <c r="O181" s="289">
        <v>10</v>
      </c>
      <c r="P181" s="289">
        <v>10</v>
      </c>
      <c r="Q181" s="289">
        <v>10</v>
      </c>
      <c r="R181" s="289">
        <v>10</v>
      </c>
      <c r="S181" s="289">
        <v>10</v>
      </c>
      <c r="T181" s="289">
        <v>10</v>
      </c>
      <c r="U181" s="289">
        <v>10</v>
      </c>
      <c r="V181" s="289">
        <v>10</v>
      </c>
      <c r="W181" s="289">
        <v>0</v>
      </c>
      <c r="X181" s="289">
        <v>0</v>
      </c>
      <c r="Y181" s="289">
        <v>0</v>
      </c>
      <c r="Z181" s="289">
        <v>0</v>
      </c>
      <c r="AA181" s="289">
        <v>0</v>
      </c>
      <c r="AB181" s="289">
        <v>0</v>
      </c>
    </row>
    <row r="182" spans="2:28" x14ac:dyDescent="0.25">
      <c r="B182" s="132">
        <v>2035</v>
      </c>
      <c r="C182" s="14" t="s">
        <v>167</v>
      </c>
      <c r="D182" s="14">
        <f t="shared" si="2"/>
        <v>173</v>
      </c>
      <c r="E182" s="287">
        <v>0</v>
      </c>
      <c r="F182" s="289">
        <v>0</v>
      </c>
      <c r="G182" s="289">
        <v>0</v>
      </c>
      <c r="H182" s="289">
        <v>0</v>
      </c>
      <c r="I182" s="289">
        <v>0</v>
      </c>
      <c r="J182" s="289">
        <v>0</v>
      </c>
      <c r="K182" s="289">
        <v>0</v>
      </c>
      <c r="L182" s="289">
        <v>10</v>
      </c>
      <c r="M182" s="289">
        <v>10</v>
      </c>
      <c r="N182" s="289">
        <v>10</v>
      </c>
      <c r="O182" s="289">
        <v>10</v>
      </c>
      <c r="P182" s="289">
        <v>10</v>
      </c>
      <c r="Q182" s="289">
        <v>10</v>
      </c>
      <c r="R182" s="289">
        <v>10</v>
      </c>
      <c r="S182" s="289">
        <v>10</v>
      </c>
      <c r="T182" s="289">
        <v>10</v>
      </c>
      <c r="U182" s="289">
        <v>10</v>
      </c>
      <c r="V182" s="289">
        <v>10</v>
      </c>
      <c r="W182" s="289">
        <v>0</v>
      </c>
      <c r="X182" s="289">
        <v>0</v>
      </c>
      <c r="Y182" s="289">
        <v>0</v>
      </c>
      <c r="Z182" s="289">
        <v>0</v>
      </c>
      <c r="AA182" s="289">
        <v>0</v>
      </c>
      <c r="AB182" s="289">
        <v>0</v>
      </c>
    </row>
    <row r="183" spans="2:28" x14ac:dyDescent="0.25">
      <c r="B183" s="132">
        <v>2035</v>
      </c>
      <c r="C183" s="14" t="s">
        <v>168</v>
      </c>
      <c r="D183" s="14">
        <f t="shared" si="2"/>
        <v>174</v>
      </c>
      <c r="E183" s="287">
        <v>0</v>
      </c>
      <c r="F183" s="289">
        <v>0</v>
      </c>
      <c r="G183" s="289">
        <v>0</v>
      </c>
      <c r="H183" s="289">
        <v>0</v>
      </c>
      <c r="I183" s="289">
        <v>0</v>
      </c>
      <c r="J183" s="289">
        <v>0</v>
      </c>
      <c r="K183" s="289">
        <v>0</v>
      </c>
      <c r="L183" s="289">
        <v>10</v>
      </c>
      <c r="M183" s="289">
        <v>10</v>
      </c>
      <c r="N183" s="289">
        <v>10</v>
      </c>
      <c r="O183" s="289">
        <v>10</v>
      </c>
      <c r="P183" s="289">
        <v>10</v>
      </c>
      <c r="Q183" s="289">
        <v>10</v>
      </c>
      <c r="R183" s="289">
        <v>10</v>
      </c>
      <c r="S183" s="289">
        <v>10</v>
      </c>
      <c r="T183" s="289">
        <v>10</v>
      </c>
      <c r="U183" s="289">
        <v>10</v>
      </c>
      <c r="V183" s="289">
        <v>10</v>
      </c>
      <c r="W183" s="289">
        <v>0</v>
      </c>
      <c r="X183" s="289">
        <v>0</v>
      </c>
      <c r="Y183" s="289">
        <v>0</v>
      </c>
      <c r="Z183" s="289">
        <v>0</v>
      </c>
      <c r="AA183" s="289">
        <v>0</v>
      </c>
      <c r="AB183" s="289">
        <v>0</v>
      </c>
    </row>
    <row r="184" spans="2:28" x14ac:dyDescent="0.25">
      <c r="B184" s="132">
        <v>2035</v>
      </c>
      <c r="C184" s="14" t="s">
        <v>169</v>
      </c>
      <c r="D184" s="14">
        <f t="shared" si="2"/>
        <v>175</v>
      </c>
      <c r="E184" s="287">
        <v>0</v>
      </c>
      <c r="F184" s="289">
        <v>0</v>
      </c>
      <c r="G184" s="289">
        <v>0</v>
      </c>
      <c r="H184" s="289">
        <v>0</v>
      </c>
      <c r="I184" s="289">
        <v>0</v>
      </c>
      <c r="J184" s="289">
        <v>0</v>
      </c>
      <c r="K184" s="289">
        <v>0</v>
      </c>
      <c r="L184" s="289">
        <v>10</v>
      </c>
      <c r="M184" s="289">
        <v>10</v>
      </c>
      <c r="N184" s="289">
        <v>10</v>
      </c>
      <c r="O184" s="289">
        <v>10</v>
      </c>
      <c r="P184" s="289">
        <v>10</v>
      </c>
      <c r="Q184" s="289">
        <v>10</v>
      </c>
      <c r="R184" s="289">
        <v>10</v>
      </c>
      <c r="S184" s="289">
        <v>10</v>
      </c>
      <c r="T184" s="289">
        <v>10</v>
      </c>
      <c r="U184" s="289">
        <v>10</v>
      </c>
      <c r="V184" s="289">
        <v>10</v>
      </c>
      <c r="W184" s="289">
        <v>0</v>
      </c>
      <c r="X184" s="289">
        <v>0</v>
      </c>
      <c r="Y184" s="289">
        <v>0</v>
      </c>
      <c r="Z184" s="289">
        <v>0</v>
      </c>
      <c r="AA184" s="289">
        <v>0</v>
      </c>
      <c r="AB184" s="289">
        <v>0</v>
      </c>
    </row>
    <row r="185" spans="2:28" x14ac:dyDescent="0.25">
      <c r="B185" s="132">
        <v>2035</v>
      </c>
      <c r="C185" s="14" t="s">
        <v>170</v>
      </c>
      <c r="D185" s="14">
        <f t="shared" si="2"/>
        <v>176</v>
      </c>
      <c r="E185" s="287">
        <v>0</v>
      </c>
      <c r="F185" s="289">
        <v>0</v>
      </c>
      <c r="G185" s="289">
        <v>0</v>
      </c>
      <c r="H185" s="289">
        <v>0</v>
      </c>
      <c r="I185" s="289">
        <v>0</v>
      </c>
      <c r="J185" s="289">
        <v>0</v>
      </c>
      <c r="K185" s="289">
        <v>0</v>
      </c>
      <c r="L185" s="289">
        <v>10</v>
      </c>
      <c r="M185" s="289">
        <v>10</v>
      </c>
      <c r="N185" s="289">
        <v>10</v>
      </c>
      <c r="O185" s="289">
        <v>10</v>
      </c>
      <c r="P185" s="289">
        <v>10</v>
      </c>
      <c r="Q185" s="289">
        <v>10</v>
      </c>
      <c r="R185" s="289">
        <v>10</v>
      </c>
      <c r="S185" s="289">
        <v>10</v>
      </c>
      <c r="T185" s="289">
        <v>10</v>
      </c>
      <c r="U185" s="289">
        <v>10</v>
      </c>
      <c r="V185" s="289">
        <v>10</v>
      </c>
      <c r="W185" s="289">
        <v>0</v>
      </c>
      <c r="X185" s="289">
        <v>0</v>
      </c>
      <c r="Y185" s="289">
        <v>0</v>
      </c>
      <c r="Z185" s="289">
        <v>0</v>
      </c>
      <c r="AA185" s="289">
        <v>0</v>
      </c>
      <c r="AB185" s="289">
        <v>0</v>
      </c>
    </row>
    <row r="186" spans="2:28" x14ac:dyDescent="0.25">
      <c r="B186" s="132">
        <v>2035</v>
      </c>
      <c r="C186" s="14" t="s">
        <v>171</v>
      </c>
      <c r="D186" s="14">
        <f t="shared" si="2"/>
        <v>177</v>
      </c>
      <c r="E186" s="287">
        <v>0</v>
      </c>
      <c r="F186" s="289">
        <v>0</v>
      </c>
      <c r="G186" s="289">
        <v>0</v>
      </c>
      <c r="H186" s="289">
        <v>0</v>
      </c>
      <c r="I186" s="289">
        <v>0</v>
      </c>
      <c r="J186" s="289">
        <v>0</v>
      </c>
      <c r="K186" s="289">
        <v>0</v>
      </c>
      <c r="L186" s="289">
        <v>10</v>
      </c>
      <c r="M186" s="289">
        <v>10</v>
      </c>
      <c r="N186" s="289">
        <v>10</v>
      </c>
      <c r="O186" s="289">
        <v>10</v>
      </c>
      <c r="P186" s="289">
        <v>10</v>
      </c>
      <c r="Q186" s="289">
        <v>10</v>
      </c>
      <c r="R186" s="289">
        <v>10</v>
      </c>
      <c r="S186" s="289">
        <v>10</v>
      </c>
      <c r="T186" s="289">
        <v>10</v>
      </c>
      <c r="U186" s="289">
        <v>10</v>
      </c>
      <c r="V186" s="289">
        <v>10</v>
      </c>
      <c r="W186" s="289">
        <v>0</v>
      </c>
      <c r="X186" s="289">
        <v>0</v>
      </c>
      <c r="Y186" s="289">
        <v>0</v>
      </c>
      <c r="Z186" s="289">
        <v>0</v>
      </c>
      <c r="AA186" s="289">
        <v>0</v>
      </c>
      <c r="AB186" s="289">
        <v>0</v>
      </c>
    </row>
    <row r="187" spans="2:28" x14ac:dyDescent="0.25">
      <c r="B187" s="132">
        <v>2035</v>
      </c>
      <c r="C187" s="14" t="s">
        <v>172</v>
      </c>
      <c r="D187" s="14">
        <f t="shared" si="2"/>
        <v>178</v>
      </c>
      <c r="E187" s="287">
        <v>0</v>
      </c>
      <c r="F187" s="289">
        <v>0</v>
      </c>
      <c r="G187" s="289">
        <v>0</v>
      </c>
      <c r="H187" s="289">
        <v>0</v>
      </c>
      <c r="I187" s="289">
        <v>0</v>
      </c>
      <c r="J187" s="289">
        <v>0</v>
      </c>
      <c r="K187" s="289">
        <v>0</v>
      </c>
      <c r="L187" s="289">
        <v>10</v>
      </c>
      <c r="M187" s="289">
        <v>10</v>
      </c>
      <c r="N187" s="289">
        <v>10</v>
      </c>
      <c r="O187" s="289">
        <v>10</v>
      </c>
      <c r="P187" s="289">
        <v>10</v>
      </c>
      <c r="Q187" s="289">
        <v>10</v>
      </c>
      <c r="R187" s="289">
        <v>10</v>
      </c>
      <c r="S187" s="289">
        <v>10</v>
      </c>
      <c r="T187" s="289">
        <v>10</v>
      </c>
      <c r="U187" s="289">
        <v>10</v>
      </c>
      <c r="V187" s="289">
        <v>10</v>
      </c>
      <c r="W187" s="289">
        <v>0</v>
      </c>
      <c r="X187" s="289">
        <v>0</v>
      </c>
      <c r="Y187" s="289">
        <v>0</v>
      </c>
      <c r="Z187" s="289">
        <v>0</v>
      </c>
      <c r="AA187" s="289">
        <v>0</v>
      </c>
      <c r="AB187" s="289">
        <v>0</v>
      </c>
    </row>
    <row r="188" spans="2:28" x14ac:dyDescent="0.25">
      <c r="B188" s="132">
        <v>2035</v>
      </c>
      <c r="C188" s="14" t="s">
        <v>173</v>
      </c>
      <c r="D188" s="14">
        <f t="shared" si="2"/>
        <v>179</v>
      </c>
      <c r="E188" s="287">
        <v>0</v>
      </c>
      <c r="F188" s="289">
        <v>0</v>
      </c>
      <c r="G188" s="289">
        <v>0</v>
      </c>
      <c r="H188" s="289">
        <v>0</v>
      </c>
      <c r="I188" s="289">
        <v>0</v>
      </c>
      <c r="J188" s="289">
        <v>0</v>
      </c>
      <c r="K188" s="289">
        <v>0</v>
      </c>
      <c r="L188" s="289">
        <v>10</v>
      </c>
      <c r="M188" s="289">
        <v>10</v>
      </c>
      <c r="N188" s="289">
        <v>10</v>
      </c>
      <c r="O188" s="289">
        <v>10</v>
      </c>
      <c r="P188" s="289">
        <v>10</v>
      </c>
      <c r="Q188" s="289">
        <v>10</v>
      </c>
      <c r="R188" s="289">
        <v>10</v>
      </c>
      <c r="S188" s="289">
        <v>10</v>
      </c>
      <c r="T188" s="289">
        <v>10</v>
      </c>
      <c r="U188" s="289">
        <v>10</v>
      </c>
      <c r="V188" s="289">
        <v>10</v>
      </c>
      <c r="W188" s="289">
        <v>0</v>
      </c>
      <c r="X188" s="289">
        <v>0</v>
      </c>
      <c r="Y188" s="289">
        <v>0</v>
      </c>
      <c r="Z188" s="289">
        <v>0</v>
      </c>
      <c r="AA188" s="289">
        <v>0</v>
      </c>
      <c r="AB188" s="289">
        <v>0</v>
      </c>
    </row>
    <row r="189" spans="2:28" x14ac:dyDescent="0.25">
      <c r="B189" s="132">
        <v>2036</v>
      </c>
      <c r="C189" s="14" t="s">
        <v>163</v>
      </c>
      <c r="D189" s="14">
        <f t="shared" si="2"/>
        <v>180</v>
      </c>
      <c r="E189" s="287">
        <v>0</v>
      </c>
      <c r="F189" s="289">
        <v>0</v>
      </c>
      <c r="G189" s="289">
        <v>0</v>
      </c>
      <c r="H189" s="289">
        <v>0</v>
      </c>
      <c r="I189" s="289">
        <v>0</v>
      </c>
      <c r="J189" s="289">
        <v>0</v>
      </c>
      <c r="K189" s="289">
        <v>0</v>
      </c>
      <c r="L189" s="289">
        <v>10</v>
      </c>
      <c r="M189" s="289">
        <v>10</v>
      </c>
      <c r="N189" s="289">
        <v>10</v>
      </c>
      <c r="O189" s="289">
        <v>10</v>
      </c>
      <c r="P189" s="289">
        <v>10</v>
      </c>
      <c r="Q189" s="289">
        <v>10</v>
      </c>
      <c r="R189" s="289">
        <v>10</v>
      </c>
      <c r="S189" s="289">
        <v>10</v>
      </c>
      <c r="T189" s="289">
        <v>10</v>
      </c>
      <c r="U189" s="289">
        <v>10</v>
      </c>
      <c r="V189" s="289">
        <v>10</v>
      </c>
      <c r="W189" s="289">
        <v>0</v>
      </c>
      <c r="X189" s="289">
        <v>0</v>
      </c>
      <c r="Y189" s="289">
        <v>0</v>
      </c>
      <c r="Z189" s="289">
        <v>0</v>
      </c>
      <c r="AA189" s="289">
        <v>0</v>
      </c>
      <c r="AB189" s="289">
        <v>0</v>
      </c>
    </row>
    <row r="190" spans="2:28" x14ac:dyDescent="0.25">
      <c r="B190" s="132">
        <v>2036</v>
      </c>
      <c r="C190" s="14" t="s">
        <v>164</v>
      </c>
      <c r="D190" s="14">
        <f t="shared" si="2"/>
        <v>181</v>
      </c>
      <c r="E190" s="287">
        <v>0</v>
      </c>
      <c r="F190" s="289">
        <v>0</v>
      </c>
      <c r="G190" s="289">
        <v>0</v>
      </c>
      <c r="H190" s="289">
        <v>0</v>
      </c>
      <c r="I190" s="289">
        <v>0</v>
      </c>
      <c r="J190" s="289">
        <v>0</v>
      </c>
      <c r="K190" s="289">
        <v>0</v>
      </c>
      <c r="L190" s="289">
        <v>10</v>
      </c>
      <c r="M190" s="289">
        <v>10</v>
      </c>
      <c r="N190" s="289">
        <v>10</v>
      </c>
      <c r="O190" s="289">
        <v>10</v>
      </c>
      <c r="P190" s="289">
        <v>10</v>
      </c>
      <c r="Q190" s="289">
        <v>10</v>
      </c>
      <c r="R190" s="289">
        <v>10</v>
      </c>
      <c r="S190" s="289">
        <v>10</v>
      </c>
      <c r="T190" s="289">
        <v>10</v>
      </c>
      <c r="U190" s="289">
        <v>10</v>
      </c>
      <c r="V190" s="289">
        <v>10</v>
      </c>
      <c r="W190" s="289">
        <v>0</v>
      </c>
      <c r="X190" s="289">
        <v>0</v>
      </c>
      <c r="Y190" s="289">
        <v>0</v>
      </c>
      <c r="Z190" s="289">
        <v>0</v>
      </c>
      <c r="AA190" s="289">
        <v>0</v>
      </c>
      <c r="AB190" s="289">
        <v>0</v>
      </c>
    </row>
    <row r="191" spans="2:28" x14ac:dyDescent="0.25">
      <c r="B191" s="132">
        <v>2036</v>
      </c>
      <c r="C191" s="14" t="s">
        <v>165</v>
      </c>
      <c r="D191" s="14">
        <f t="shared" si="2"/>
        <v>182</v>
      </c>
      <c r="E191" s="287">
        <v>0</v>
      </c>
      <c r="F191" s="289">
        <v>0</v>
      </c>
      <c r="G191" s="289">
        <v>0</v>
      </c>
      <c r="H191" s="289">
        <v>0</v>
      </c>
      <c r="I191" s="289">
        <v>0</v>
      </c>
      <c r="J191" s="289">
        <v>0</v>
      </c>
      <c r="K191" s="289">
        <v>0</v>
      </c>
      <c r="L191" s="289">
        <v>10</v>
      </c>
      <c r="M191" s="289">
        <v>10</v>
      </c>
      <c r="N191" s="289">
        <v>10</v>
      </c>
      <c r="O191" s="289">
        <v>10</v>
      </c>
      <c r="P191" s="289">
        <v>10</v>
      </c>
      <c r="Q191" s="289">
        <v>10</v>
      </c>
      <c r="R191" s="289">
        <v>10</v>
      </c>
      <c r="S191" s="289">
        <v>10</v>
      </c>
      <c r="T191" s="289">
        <v>10</v>
      </c>
      <c r="U191" s="289">
        <v>10</v>
      </c>
      <c r="V191" s="289">
        <v>10</v>
      </c>
      <c r="W191" s="289">
        <v>0</v>
      </c>
      <c r="X191" s="289">
        <v>0</v>
      </c>
      <c r="Y191" s="289">
        <v>0</v>
      </c>
      <c r="Z191" s="289">
        <v>0</v>
      </c>
      <c r="AA191" s="289">
        <v>0</v>
      </c>
      <c r="AB191" s="289">
        <v>0</v>
      </c>
    </row>
    <row r="192" spans="2:28" x14ac:dyDescent="0.25">
      <c r="B192" s="132">
        <v>2036</v>
      </c>
      <c r="C192" s="14" t="s">
        <v>166</v>
      </c>
      <c r="D192" s="14">
        <f t="shared" si="2"/>
        <v>183</v>
      </c>
      <c r="E192" s="287">
        <v>0</v>
      </c>
      <c r="F192" s="289">
        <v>0</v>
      </c>
      <c r="G192" s="289">
        <v>0</v>
      </c>
      <c r="H192" s="289">
        <v>0</v>
      </c>
      <c r="I192" s="289">
        <v>0</v>
      </c>
      <c r="J192" s="289">
        <v>0</v>
      </c>
      <c r="K192" s="289">
        <v>0</v>
      </c>
      <c r="L192" s="289">
        <v>10</v>
      </c>
      <c r="M192" s="289">
        <v>10</v>
      </c>
      <c r="N192" s="289">
        <v>10</v>
      </c>
      <c r="O192" s="289">
        <v>10</v>
      </c>
      <c r="P192" s="289">
        <v>10</v>
      </c>
      <c r="Q192" s="289">
        <v>10</v>
      </c>
      <c r="R192" s="289">
        <v>10</v>
      </c>
      <c r="S192" s="289">
        <v>10</v>
      </c>
      <c r="T192" s="289">
        <v>10</v>
      </c>
      <c r="U192" s="289">
        <v>10</v>
      </c>
      <c r="V192" s="289">
        <v>10</v>
      </c>
      <c r="W192" s="289">
        <v>0</v>
      </c>
      <c r="X192" s="289">
        <v>0</v>
      </c>
      <c r="Y192" s="289">
        <v>0</v>
      </c>
      <c r="Z192" s="289">
        <v>0</v>
      </c>
      <c r="AA192" s="289">
        <v>0</v>
      </c>
      <c r="AB192" s="289">
        <v>0</v>
      </c>
    </row>
    <row r="193" spans="2:28" x14ac:dyDescent="0.25">
      <c r="B193" s="132">
        <v>2036</v>
      </c>
      <c r="C193" s="14" t="s">
        <v>10</v>
      </c>
      <c r="D193" s="14">
        <f t="shared" si="2"/>
        <v>184</v>
      </c>
      <c r="E193" s="287">
        <v>0</v>
      </c>
      <c r="F193" s="289">
        <v>0</v>
      </c>
      <c r="G193" s="289">
        <v>0</v>
      </c>
      <c r="H193" s="289">
        <v>0</v>
      </c>
      <c r="I193" s="289">
        <v>0</v>
      </c>
      <c r="J193" s="289">
        <v>0</v>
      </c>
      <c r="K193" s="289">
        <v>0</v>
      </c>
      <c r="L193" s="289">
        <v>10</v>
      </c>
      <c r="M193" s="289">
        <v>10</v>
      </c>
      <c r="N193" s="289">
        <v>10</v>
      </c>
      <c r="O193" s="289">
        <v>10</v>
      </c>
      <c r="P193" s="289">
        <v>10</v>
      </c>
      <c r="Q193" s="289">
        <v>10</v>
      </c>
      <c r="R193" s="289">
        <v>10</v>
      </c>
      <c r="S193" s="289">
        <v>10</v>
      </c>
      <c r="T193" s="289">
        <v>10</v>
      </c>
      <c r="U193" s="289">
        <v>10</v>
      </c>
      <c r="V193" s="289">
        <v>10</v>
      </c>
      <c r="W193" s="289">
        <v>0</v>
      </c>
      <c r="X193" s="289">
        <v>0</v>
      </c>
      <c r="Y193" s="289">
        <v>0</v>
      </c>
      <c r="Z193" s="289">
        <v>0</v>
      </c>
      <c r="AA193" s="289">
        <v>0</v>
      </c>
      <c r="AB193" s="289">
        <v>0</v>
      </c>
    </row>
    <row r="194" spans="2:28" x14ac:dyDescent="0.25">
      <c r="B194" s="132">
        <v>2036</v>
      </c>
      <c r="C194" s="14" t="s">
        <v>167</v>
      </c>
      <c r="D194" s="14">
        <f t="shared" si="2"/>
        <v>185</v>
      </c>
      <c r="E194" s="287">
        <v>0</v>
      </c>
      <c r="F194" s="289">
        <v>0</v>
      </c>
      <c r="G194" s="289">
        <v>0</v>
      </c>
      <c r="H194" s="289">
        <v>0</v>
      </c>
      <c r="I194" s="289">
        <v>0</v>
      </c>
      <c r="J194" s="289">
        <v>0</v>
      </c>
      <c r="K194" s="289">
        <v>0</v>
      </c>
      <c r="L194" s="289">
        <v>10</v>
      </c>
      <c r="M194" s="289">
        <v>10</v>
      </c>
      <c r="N194" s="289">
        <v>10</v>
      </c>
      <c r="O194" s="289">
        <v>10</v>
      </c>
      <c r="P194" s="289">
        <v>10</v>
      </c>
      <c r="Q194" s="289">
        <v>10</v>
      </c>
      <c r="R194" s="289">
        <v>10</v>
      </c>
      <c r="S194" s="289">
        <v>10</v>
      </c>
      <c r="T194" s="289">
        <v>10</v>
      </c>
      <c r="U194" s="289">
        <v>10</v>
      </c>
      <c r="V194" s="289">
        <v>10</v>
      </c>
      <c r="W194" s="289">
        <v>0</v>
      </c>
      <c r="X194" s="289">
        <v>0</v>
      </c>
      <c r="Y194" s="289">
        <v>0</v>
      </c>
      <c r="Z194" s="289">
        <v>0</v>
      </c>
      <c r="AA194" s="289">
        <v>0</v>
      </c>
      <c r="AB194" s="289">
        <v>0</v>
      </c>
    </row>
    <row r="195" spans="2:28" x14ac:dyDescent="0.25">
      <c r="B195" s="132">
        <v>2036</v>
      </c>
      <c r="C195" s="14" t="s">
        <v>168</v>
      </c>
      <c r="D195" s="14">
        <f t="shared" si="2"/>
        <v>186</v>
      </c>
      <c r="E195" s="287">
        <v>0</v>
      </c>
      <c r="F195" s="289">
        <v>0</v>
      </c>
      <c r="G195" s="289">
        <v>0</v>
      </c>
      <c r="H195" s="289">
        <v>0</v>
      </c>
      <c r="I195" s="289">
        <v>0</v>
      </c>
      <c r="J195" s="289">
        <v>0</v>
      </c>
      <c r="K195" s="289">
        <v>0</v>
      </c>
      <c r="L195" s="289">
        <v>10</v>
      </c>
      <c r="M195" s="289">
        <v>10</v>
      </c>
      <c r="N195" s="289">
        <v>10</v>
      </c>
      <c r="O195" s="289">
        <v>10</v>
      </c>
      <c r="P195" s="289">
        <v>10</v>
      </c>
      <c r="Q195" s="289">
        <v>10</v>
      </c>
      <c r="R195" s="289">
        <v>10</v>
      </c>
      <c r="S195" s="289">
        <v>10</v>
      </c>
      <c r="T195" s="289">
        <v>10</v>
      </c>
      <c r="U195" s="289">
        <v>10</v>
      </c>
      <c r="V195" s="289">
        <v>10</v>
      </c>
      <c r="W195" s="289">
        <v>0</v>
      </c>
      <c r="X195" s="289">
        <v>0</v>
      </c>
      <c r="Y195" s="289">
        <v>0</v>
      </c>
      <c r="Z195" s="289">
        <v>0</v>
      </c>
      <c r="AA195" s="289">
        <v>0</v>
      </c>
      <c r="AB195" s="289">
        <v>0</v>
      </c>
    </row>
    <row r="196" spans="2:28" x14ac:dyDescent="0.25">
      <c r="B196" s="132">
        <v>2036</v>
      </c>
      <c r="C196" s="14" t="s">
        <v>169</v>
      </c>
      <c r="D196" s="14">
        <f t="shared" si="2"/>
        <v>187</v>
      </c>
      <c r="E196" s="287">
        <v>0</v>
      </c>
      <c r="F196" s="289">
        <v>0</v>
      </c>
      <c r="G196" s="289">
        <v>0</v>
      </c>
      <c r="H196" s="289">
        <v>0</v>
      </c>
      <c r="I196" s="289">
        <v>0</v>
      </c>
      <c r="J196" s="289">
        <v>0</v>
      </c>
      <c r="K196" s="289">
        <v>0</v>
      </c>
      <c r="L196" s="289">
        <v>10</v>
      </c>
      <c r="M196" s="289">
        <v>10</v>
      </c>
      <c r="N196" s="289">
        <v>10</v>
      </c>
      <c r="O196" s="289">
        <v>10</v>
      </c>
      <c r="P196" s="289">
        <v>10</v>
      </c>
      <c r="Q196" s="289">
        <v>10</v>
      </c>
      <c r="R196" s="289">
        <v>10</v>
      </c>
      <c r="S196" s="289">
        <v>10</v>
      </c>
      <c r="T196" s="289">
        <v>10</v>
      </c>
      <c r="U196" s="289">
        <v>10</v>
      </c>
      <c r="V196" s="289">
        <v>10</v>
      </c>
      <c r="W196" s="289">
        <v>0</v>
      </c>
      <c r="X196" s="289">
        <v>0</v>
      </c>
      <c r="Y196" s="289">
        <v>0</v>
      </c>
      <c r="Z196" s="289">
        <v>0</v>
      </c>
      <c r="AA196" s="289">
        <v>0</v>
      </c>
      <c r="AB196" s="289">
        <v>0</v>
      </c>
    </row>
    <row r="197" spans="2:28" x14ac:dyDescent="0.25">
      <c r="B197" s="132">
        <v>2036</v>
      </c>
      <c r="C197" s="14" t="s">
        <v>170</v>
      </c>
      <c r="D197" s="14">
        <f t="shared" si="2"/>
        <v>188</v>
      </c>
      <c r="E197" s="287">
        <v>0</v>
      </c>
      <c r="F197" s="289">
        <v>0</v>
      </c>
      <c r="G197" s="289">
        <v>0</v>
      </c>
      <c r="H197" s="289">
        <v>0</v>
      </c>
      <c r="I197" s="289">
        <v>0</v>
      </c>
      <c r="J197" s="289">
        <v>0</v>
      </c>
      <c r="K197" s="289">
        <v>0</v>
      </c>
      <c r="L197" s="289">
        <v>10</v>
      </c>
      <c r="M197" s="289">
        <v>10</v>
      </c>
      <c r="N197" s="289">
        <v>10</v>
      </c>
      <c r="O197" s="289">
        <v>10</v>
      </c>
      <c r="P197" s="289">
        <v>10</v>
      </c>
      <c r="Q197" s="289">
        <v>10</v>
      </c>
      <c r="R197" s="289">
        <v>10</v>
      </c>
      <c r="S197" s="289">
        <v>10</v>
      </c>
      <c r="T197" s="289">
        <v>10</v>
      </c>
      <c r="U197" s="289">
        <v>10</v>
      </c>
      <c r="V197" s="289">
        <v>10</v>
      </c>
      <c r="W197" s="289">
        <v>0</v>
      </c>
      <c r="X197" s="289">
        <v>0</v>
      </c>
      <c r="Y197" s="289">
        <v>0</v>
      </c>
      <c r="Z197" s="289">
        <v>0</v>
      </c>
      <c r="AA197" s="289">
        <v>0</v>
      </c>
      <c r="AB197" s="289">
        <v>0</v>
      </c>
    </row>
    <row r="198" spans="2:28" x14ac:dyDescent="0.25">
      <c r="B198" s="132">
        <v>2036</v>
      </c>
      <c r="C198" s="14" t="s">
        <v>171</v>
      </c>
      <c r="D198" s="14">
        <f t="shared" si="2"/>
        <v>189</v>
      </c>
      <c r="E198" s="287">
        <v>0</v>
      </c>
      <c r="F198" s="289">
        <v>0</v>
      </c>
      <c r="G198" s="289">
        <v>0</v>
      </c>
      <c r="H198" s="289">
        <v>0</v>
      </c>
      <c r="I198" s="289">
        <v>0</v>
      </c>
      <c r="J198" s="289">
        <v>0</v>
      </c>
      <c r="K198" s="289">
        <v>0</v>
      </c>
      <c r="L198" s="289">
        <v>10</v>
      </c>
      <c r="M198" s="289">
        <v>10</v>
      </c>
      <c r="N198" s="289">
        <v>10</v>
      </c>
      <c r="O198" s="289">
        <v>10</v>
      </c>
      <c r="P198" s="289">
        <v>10</v>
      </c>
      <c r="Q198" s="289">
        <v>10</v>
      </c>
      <c r="R198" s="289">
        <v>10</v>
      </c>
      <c r="S198" s="289">
        <v>10</v>
      </c>
      <c r="T198" s="289">
        <v>10</v>
      </c>
      <c r="U198" s="289">
        <v>10</v>
      </c>
      <c r="V198" s="289">
        <v>10</v>
      </c>
      <c r="W198" s="289">
        <v>0</v>
      </c>
      <c r="X198" s="289">
        <v>0</v>
      </c>
      <c r="Y198" s="289">
        <v>0</v>
      </c>
      <c r="Z198" s="289">
        <v>0</v>
      </c>
      <c r="AA198" s="289">
        <v>0</v>
      </c>
      <c r="AB198" s="289">
        <v>0</v>
      </c>
    </row>
    <row r="199" spans="2:28" x14ac:dyDescent="0.25">
      <c r="B199" s="132">
        <v>2036</v>
      </c>
      <c r="C199" s="14" t="s">
        <v>172</v>
      </c>
      <c r="D199" s="14">
        <f t="shared" si="2"/>
        <v>190</v>
      </c>
      <c r="E199" s="287">
        <v>0</v>
      </c>
      <c r="F199" s="289">
        <v>0</v>
      </c>
      <c r="G199" s="289">
        <v>0</v>
      </c>
      <c r="H199" s="289">
        <v>0</v>
      </c>
      <c r="I199" s="289">
        <v>0</v>
      </c>
      <c r="J199" s="289">
        <v>0</v>
      </c>
      <c r="K199" s="289">
        <v>0</v>
      </c>
      <c r="L199" s="289">
        <v>10</v>
      </c>
      <c r="M199" s="289">
        <v>10</v>
      </c>
      <c r="N199" s="289">
        <v>10</v>
      </c>
      <c r="O199" s="289">
        <v>10</v>
      </c>
      <c r="P199" s="289">
        <v>10</v>
      </c>
      <c r="Q199" s="289">
        <v>10</v>
      </c>
      <c r="R199" s="289">
        <v>10</v>
      </c>
      <c r="S199" s="289">
        <v>10</v>
      </c>
      <c r="T199" s="289">
        <v>10</v>
      </c>
      <c r="U199" s="289">
        <v>10</v>
      </c>
      <c r="V199" s="289">
        <v>10</v>
      </c>
      <c r="W199" s="289">
        <v>0</v>
      </c>
      <c r="X199" s="289">
        <v>0</v>
      </c>
      <c r="Y199" s="289">
        <v>0</v>
      </c>
      <c r="Z199" s="289">
        <v>0</v>
      </c>
      <c r="AA199" s="289">
        <v>0</v>
      </c>
      <c r="AB199" s="289">
        <v>0</v>
      </c>
    </row>
    <row r="200" spans="2:28" x14ac:dyDescent="0.25">
      <c r="B200" s="132">
        <v>2036</v>
      </c>
      <c r="C200" s="14" t="s">
        <v>173</v>
      </c>
      <c r="D200" s="14">
        <f t="shared" si="2"/>
        <v>191</v>
      </c>
      <c r="E200" s="287">
        <v>0</v>
      </c>
      <c r="F200" s="289">
        <v>0</v>
      </c>
      <c r="G200" s="289">
        <v>0</v>
      </c>
      <c r="H200" s="289">
        <v>0</v>
      </c>
      <c r="I200" s="289">
        <v>0</v>
      </c>
      <c r="J200" s="289">
        <v>0</v>
      </c>
      <c r="K200" s="289">
        <v>0</v>
      </c>
      <c r="L200" s="289">
        <v>10</v>
      </c>
      <c r="M200" s="289">
        <v>10</v>
      </c>
      <c r="N200" s="289">
        <v>10</v>
      </c>
      <c r="O200" s="289">
        <v>10</v>
      </c>
      <c r="P200" s="289">
        <v>10</v>
      </c>
      <c r="Q200" s="289">
        <v>10</v>
      </c>
      <c r="R200" s="289">
        <v>10</v>
      </c>
      <c r="S200" s="289">
        <v>10</v>
      </c>
      <c r="T200" s="289">
        <v>10</v>
      </c>
      <c r="U200" s="289">
        <v>10</v>
      </c>
      <c r="V200" s="289">
        <v>10</v>
      </c>
      <c r="W200" s="289">
        <v>0</v>
      </c>
      <c r="X200" s="289">
        <v>0</v>
      </c>
      <c r="Y200" s="289">
        <v>0</v>
      </c>
      <c r="Z200" s="289">
        <v>0</v>
      </c>
      <c r="AA200" s="289">
        <v>0</v>
      </c>
      <c r="AB200" s="289">
        <v>0</v>
      </c>
    </row>
    <row r="201" spans="2:28" x14ac:dyDescent="0.25">
      <c r="B201" s="132">
        <v>2037</v>
      </c>
      <c r="C201" s="14" t="s">
        <v>163</v>
      </c>
      <c r="D201" s="14">
        <f t="shared" si="2"/>
        <v>192</v>
      </c>
      <c r="E201" s="287">
        <v>0</v>
      </c>
      <c r="F201" s="289">
        <v>0</v>
      </c>
      <c r="G201" s="289">
        <v>0</v>
      </c>
      <c r="H201" s="289">
        <v>0</v>
      </c>
      <c r="I201" s="289">
        <v>0</v>
      </c>
      <c r="J201" s="289">
        <v>0</v>
      </c>
      <c r="K201" s="289">
        <v>0</v>
      </c>
      <c r="L201" s="289">
        <v>10</v>
      </c>
      <c r="M201" s="289">
        <v>10</v>
      </c>
      <c r="N201" s="289">
        <v>10</v>
      </c>
      <c r="O201" s="289">
        <v>10</v>
      </c>
      <c r="P201" s="289">
        <v>10</v>
      </c>
      <c r="Q201" s="289">
        <v>10</v>
      </c>
      <c r="R201" s="289">
        <v>10</v>
      </c>
      <c r="S201" s="289">
        <v>10</v>
      </c>
      <c r="T201" s="289">
        <v>10</v>
      </c>
      <c r="U201" s="289">
        <v>10</v>
      </c>
      <c r="V201" s="289">
        <v>10</v>
      </c>
      <c r="W201" s="289">
        <v>0</v>
      </c>
      <c r="X201" s="289">
        <v>0</v>
      </c>
      <c r="Y201" s="289">
        <v>0</v>
      </c>
      <c r="Z201" s="289">
        <v>0</v>
      </c>
      <c r="AA201" s="289">
        <v>0</v>
      </c>
      <c r="AB201" s="289">
        <v>0</v>
      </c>
    </row>
    <row r="202" spans="2:28" x14ac:dyDescent="0.25">
      <c r="B202" s="132">
        <v>2037</v>
      </c>
      <c r="C202" s="14" t="s">
        <v>164</v>
      </c>
      <c r="D202" s="14">
        <f t="shared" si="2"/>
        <v>193</v>
      </c>
      <c r="E202" s="287">
        <v>0</v>
      </c>
      <c r="F202" s="289">
        <v>0</v>
      </c>
      <c r="G202" s="289">
        <v>0</v>
      </c>
      <c r="H202" s="289">
        <v>0</v>
      </c>
      <c r="I202" s="289">
        <v>0</v>
      </c>
      <c r="J202" s="289">
        <v>0</v>
      </c>
      <c r="K202" s="289">
        <v>0</v>
      </c>
      <c r="L202" s="289">
        <v>10</v>
      </c>
      <c r="M202" s="289">
        <v>10</v>
      </c>
      <c r="N202" s="289">
        <v>10</v>
      </c>
      <c r="O202" s="289">
        <v>10</v>
      </c>
      <c r="P202" s="289">
        <v>10</v>
      </c>
      <c r="Q202" s="289">
        <v>10</v>
      </c>
      <c r="R202" s="289">
        <v>10</v>
      </c>
      <c r="S202" s="289">
        <v>10</v>
      </c>
      <c r="T202" s="289">
        <v>10</v>
      </c>
      <c r="U202" s="289">
        <v>10</v>
      </c>
      <c r="V202" s="289">
        <v>10</v>
      </c>
      <c r="W202" s="289">
        <v>0</v>
      </c>
      <c r="X202" s="289">
        <v>0</v>
      </c>
      <c r="Y202" s="289">
        <v>0</v>
      </c>
      <c r="Z202" s="289">
        <v>0</v>
      </c>
      <c r="AA202" s="289">
        <v>0</v>
      </c>
      <c r="AB202" s="289">
        <v>0</v>
      </c>
    </row>
    <row r="203" spans="2:28" x14ac:dyDescent="0.25">
      <c r="B203" s="132">
        <v>2037</v>
      </c>
      <c r="C203" s="14" t="s">
        <v>165</v>
      </c>
      <c r="D203" s="14">
        <f t="shared" ref="D203:D266" si="3" xml:space="preserve"> D202 + 1</f>
        <v>194</v>
      </c>
      <c r="E203" s="287">
        <v>0</v>
      </c>
      <c r="F203" s="289">
        <v>0</v>
      </c>
      <c r="G203" s="289">
        <v>0</v>
      </c>
      <c r="H203" s="289">
        <v>0</v>
      </c>
      <c r="I203" s="289">
        <v>0</v>
      </c>
      <c r="J203" s="289">
        <v>0</v>
      </c>
      <c r="K203" s="289">
        <v>0</v>
      </c>
      <c r="L203" s="289">
        <v>10</v>
      </c>
      <c r="M203" s="289">
        <v>10</v>
      </c>
      <c r="N203" s="289">
        <v>10</v>
      </c>
      <c r="O203" s="289">
        <v>10</v>
      </c>
      <c r="P203" s="289">
        <v>10</v>
      </c>
      <c r="Q203" s="289">
        <v>10</v>
      </c>
      <c r="R203" s="289">
        <v>10</v>
      </c>
      <c r="S203" s="289">
        <v>10</v>
      </c>
      <c r="T203" s="289">
        <v>10</v>
      </c>
      <c r="U203" s="289">
        <v>10</v>
      </c>
      <c r="V203" s="289">
        <v>10</v>
      </c>
      <c r="W203" s="289">
        <v>0</v>
      </c>
      <c r="X203" s="289">
        <v>0</v>
      </c>
      <c r="Y203" s="289">
        <v>0</v>
      </c>
      <c r="Z203" s="289">
        <v>0</v>
      </c>
      <c r="AA203" s="289">
        <v>0</v>
      </c>
      <c r="AB203" s="289">
        <v>0</v>
      </c>
    </row>
    <row r="204" spans="2:28" x14ac:dyDescent="0.25">
      <c r="B204" s="132">
        <v>2037</v>
      </c>
      <c r="C204" s="14" t="s">
        <v>166</v>
      </c>
      <c r="D204" s="14">
        <f t="shared" si="3"/>
        <v>195</v>
      </c>
      <c r="E204" s="287">
        <v>0</v>
      </c>
      <c r="F204" s="289">
        <v>0</v>
      </c>
      <c r="G204" s="289">
        <v>0</v>
      </c>
      <c r="H204" s="289">
        <v>0</v>
      </c>
      <c r="I204" s="289">
        <v>0</v>
      </c>
      <c r="J204" s="289">
        <v>0</v>
      </c>
      <c r="K204" s="289">
        <v>0</v>
      </c>
      <c r="L204" s="289">
        <v>10</v>
      </c>
      <c r="M204" s="289">
        <v>10</v>
      </c>
      <c r="N204" s="289">
        <v>10</v>
      </c>
      <c r="O204" s="289">
        <v>10</v>
      </c>
      <c r="P204" s="289">
        <v>10</v>
      </c>
      <c r="Q204" s="289">
        <v>10</v>
      </c>
      <c r="R204" s="289">
        <v>10</v>
      </c>
      <c r="S204" s="289">
        <v>10</v>
      </c>
      <c r="T204" s="289">
        <v>10</v>
      </c>
      <c r="U204" s="289">
        <v>10</v>
      </c>
      <c r="V204" s="289">
        <v>10</v>
      </c>
      <c r="W204" s="289">
        <v>0</v>
      </c>
      <c r="X204" s="289">
        <v>0</v>
      </c>
      <c r="Y204" s="289">
        <v>0</v>
      </c>
      <c r="Z204" s="289">
        <v>0</v>
      </c>
      <c r="AA204" s="289">
        <v>0</v>
      </c>
      <c r="AB204" s="289">
        <v>0</v>
      </c>
    </row>
    <row r="205" spans="2:28" x14ac:dyDescent="0.25">
      <c r="B205" s="132">
        <v>2037</v>
      </c>
      <c r="C205" s="14" t="s">
        <v>10</v>
      </c>
      <c r="D205" s="14">
        <f t="shared" si="3"/>
        <v>196</v>
      </c>
      <c r="E205" s="287">
        <v>0</v>
      </c>
      <c r="F205" s="289">
        <v>0</v>
      </c>
      <c r="G205" s="289">
        <v>0</v>
      </c>
      <c r="H205" s="289">
        <v>0</v>
      </c>
      <c r="I205" s="289">
        <v>0</v>
      </c>
      <c r="J205" s="289">
        <v>0</v>
      </c>
      <c r="K205" s="289">
        <v>0</v>
      </c>
      <c r="L205" s="289">
        <v>10</v>
      </c>
      <c r="M205" s="289">
        <v>10</v>
      </c>
      <c r="N205" s="289">
        <v>10</v>
      </c>
      <c r="O205" s="289">
        <v>10</v>
      </c>
      <c r="P205" s="289">
        <v>10</v>
      </c>
      <c r="Q205" s="289">
        <v>10</v>
      </c>
      <c r="R205" s="289">
        <v>10</v>
      </c>
      <c r="S205" s="289">
        <v>10</v>
      </c>
      <c r="T205" s="289">
        <v>10</v>
      </c>
      <c r="U205" s="289">
        <v>10</v>
      </c>
      <c r="V205" s="289">
        <v>10</v>
      </c>
      <c r="W205" s="289">
        <v>0</v>
      </c>
      <c r="X205" s="289">
        <v>0</v>
      </c>
      <c r="Y205" s="289">
        <v>0</v>
      </c>
      <c r="Z205" s="289">
        <v>0</v>
      </c>
      <c r="AA205" s="289">
        <v>0</v>
      </c>
      <c r="AB205" s="289">
        <v>0</v>
      </c>
    </row>
    <row r="206" spans="2:28" x14ac:dyDescent="0.25">
      <c r="B206" s="132">
        <v>2037</v>
      </c>
      <c r="C206" s="14" t="s">
        <v>167</v>
      </c>
      <c r="D206" s="14">
        <f t="shared" si="3"/>
        <v>197</v>
      </c>
      <c r="E206" s="287">
        <v>0</v>
      </c>
      <c r="F206" s="289">
        <v>0</v>
      </c>
      <c r="G206" s="289">
        <v>0</v>
      </c>
      <c r="H206" s="289">
        <v>0</v>
      </c>
      <c r="I206" s="289">
        <v>0</v>
      </c>
      <c r="J206" s="289">
        <v>0</v>
      </c>
      <c r="K206" s="289">
        <v>0</v>
      </c>
      <c r="L206" s="289">
        <v>10</v>
      </c>
      <c r="M206" s="289">
        <v>10</v>
      </c>
      <c r="N206" s="289">
        <v>10</v>
      </c>
      <c r="O206" s="289">
        <v>10</v>
      </c>
      <c r="P206" s="289">
        <v>10</v>
      </c>
      <c r="Q206" s="289">
        <v>10</v>
      </c>
      <c r="R206" s="289">
        <v>10</v>
      </c>
      <c r="S206" s="289">
        <v>10</v>
      </c>
      <c r="T206" s="289">
        <v>10</v>
      </c>
      <c r="U206" s="289">
        <v>10</v>
      </c>
      <c r="V206" s="289">
        <v>10</v>
      </c>
      <c r="W206" s="289">
        <v>0</v>
      </c>
      <c r="X206" s="289">
        <v>0</v>
      </c>
      <c r="Y206" s="289">
        <v>0</v>
      </c>
      <c r="Z206" s="289">
        <v>0</v>
      </c>
      <c r="AA206" s="289">
        <v>0</v>
      </c>
      <c r="AB206" s="289">
        <v>0</v>
      </c>
    </row>
    <row r="207" spans="2:28" x14ac:dyDescent="0.25">
      <c r="B207" s="132">
        <v>2037</v>
      </c>
      <c r="C207" s="14" t="s">
        <v>168</v>
      </c>
      <c r="D207" s="14">
        <f t="shared" si="3"/>
        <v>198</v>
      </c>
      <c r="E207" s="287">
        <v>0</v>
      </c>
      <c r="F207" s="289">
        <v>0</v>
      </c>
      <c r="G207" s="289">
        <v>0</v>
      </c>
      <c r="H207" s="289">
        <v>0</v>
      </c>
      <c r="I207" s="289">
        <v>0</v>
      </c>
      <c r="J207" s="289">
        <v>0</v>
      </c>
      <c r="K207" s="289">
        <v>0</v>
      </c>
      <c r="L207" s="289">
        <v>10</v>
      </c>
      <c r="M207" s="289">
        <v>10</v>
      </c>
      <c r="N207" s="289">
        <v>10</v>
      </c>
      <c r="O207" s="289">
        <v>10</v>
      </c>
      <c r="P207" s="289">
        <v>10</v>
      </c>
      <c r="Q207" s="289">
        <v>10</v>
      </c>
      <c r="R207" s="289">
        <v>10</v>
      </c>
      <c r="S207" s="289">
        <v>10</v>
      </c>
      <c r="T207" s="289">
        <v>10</v>
      </c>
      <c r="U207" s="289">
        <v>10</v>
      </c>
      <c r="V207" s="289">
        <v>10</v>
      </c>
      <c r="W207" s="289">
        <v>0</v>
      </c>
      <c r="X207" s="289">
        <v>0</v>
      </c>
      <c r="Y207" s="289">
        <v>0</v>
      </c>
      <c r="Z207" s="289">
        <v>0</v>
      </c>
      <c r="AA207" s="289">
        <v>0</v>
      </c>
      <c r="AB207" s="289">
        <v>0</v>
      </c>
    </row>
    <row r="208" spans="2:28" x14ac:dyDescent="0.25">
      <c r="B208" s="132">
        <v>2037</v>
      </c>
      <c r="C208" s="14" t="s">
        <v>169</v>
      </c>
      <c r="D208" s="14">
        <f t="shared" si="3"/>
        <v>199</v>
      </c>
      <c r="E208" s="287">
        <v>0</v>
      </c>
      <c r="F208" s="289">
        <v>0</v>
      </c>
      <c r="G208" s="289">
        <v>0</v>
      </c>
      <c r="H208" s="289">
        <v>0</v>
      </c>
      <c r="I208" s="289">
        <v>0</v>
      </c>
      <c r="J208" s="289">
        <v>0</v>
      </c>
      <c r="K208" s="289">
        <v>0</v>
      </c>
      <c r="L208" s="289">
        <v>10</v>
      </c>
      <c r="M208" s="289">
        <v>10</v>
      </c>
      <c r="N208" s="289">
        <v>10</v>
      </c>
      <c r="O208" s="289">
        <v>10</v>
      </c>
      <c r="P208" s="289">
        <v>10</v>
      </c>
      <c r="Q208" s="289">
        <v>10</v>
      </c>
      <c r="R208" s="289">
        <v>10</v>
      </c>
      <c r="S208" s="289">
        <v>10</v>
      </c>
      <c r="T208" s="289">
        <v>10</v>
      </c>
      <c r="U208" s="289">
        <v>10</v>
      </c>
      <c r="V208" s="289">
        <v>10</v>
      </c>
      <c r="W208" s="289">
        <v>0</v>
      </c>
      <c r="X208" s="289">
        <v>0</v>
      </c>
      <c r="Y208" s="289">
        <v>0</v>
      </c>
      <c r="Z208" s="289">
        <v>0</v>
      </c>
      <c r="AA208" s="289">
        <v>0</v>
      </c>
      <c r="AB208" s="289">
        <v>0</v>
      </c>
    </row>
    <row r="209" spans="2:28" x14ac:dyDescent="0.25">
      <c r="B209" s="132">
        <v>2037</v>
      </c>
      <c r="C209" s="14" t="s">
        <v>170</v>
      </c>
      <c r="D209" s="14">
        <f t="shared" si="3"/>
        <v>200</v>
      </c>
      <c r="E209" s="287">
        <v>0</v>
      </c>
      <c r="F209" s="289">
        <v>0</v>
      </c>
      <c r="G209" s="289">
        <v>0</v>
      </c>
      <c r="H209" s="289">
        <v>0</v>
      </c>
      <c r="I209" s="289">
        <v>0</v>
      </c>
      <c r="J209" s="289">
        <v>0</v>
      </c>
      <c r="K209" s="289">
        <v>0</v>
      </c>
      <c r="L209" s="289">
        <v>10</v>
      </c>
      <c r="M209" s="289">
        <v>10</v>
      </c>
      <c r="N209" s="289">
        <v>10</v>
      </c>
      <c r="O209" s="289">
        <v>10</v>
      </c>
      <c r="P209" s="289">
        <v>10</v>
      </c>
      <c r="Q209" s="289">
        <v>10</v>
      </c>
      <c r="R209" s="289">
        <v>10</v>
      </c>
      <c r="S209" s="289">
        <v>10</v>
      </c>
      <c r="T209" s="289">
        <v>10</v>
      </c>
      <c r="U209" s="289">
        <v>10</v>
      </c>
      <c r="V209" s="289">
        <v>10</v>
      </c>
      <c r="W209" s="289">
        <v>0</v>
      </c>
      <c r="X209" s="289">
        <v>0</v>
      </c>
      <c r="Y209" s="289">
        <v>0</v>
      </c>
      <c r="Z209" s="289">
        <v>0</v>
      </c>
      <c r="AA209" s="289">
        <v>0</v>
      </c>
      <c r="AB209" s="289">
        <v>0</v>
      </c>
    </row>
    <row r="210" spans="2:28" x14ac:dyDescent="0.25">
      <c r="B210" s="132">
        <v>2037</v>
      </c>
      <c r="C210" s="14" t="s">
        <v>171</v>
      </c>
      <c r="D210" s="14">
        <f t="shared" si="3"/>
        <v>201</v>
      </c>
      <c r="E210" s="287">
        <v>0</v>
      </c>
      <c r="F210" s="289">
        <v>0</v>
      </c>
      <c r="G210" s="289">
        <v>0</v>
      </c>
      <c r="H210" s="289">
        <v>0</v>
      </c>
      <c r="I210" s="289">
        <v>0</v>
      </c>
      <c r="J210" s="289">
        <v>0</v>
      </c>
      <c r="K210" s="289">
        <v>0</v>
      </c>
      <c r="L210" s="289">
        <v>10</v>
      </c>
      <c r="M210" s="289">
        <v>10</v>
      </c>
      <c r="N210" s="289">
        <v>10</v>
      </c>
      <c r="O210" s="289">
        <v>10</v>
      </c>
      <c r="P210" s="289">
        <v>10</v>
      </c>
      <c r="Q210" s="289">
        <v>10</v>
      </c>
      <c r="R210" s="289">
        <v>10</v>
      </c>
      <c r="S210" s="289">
        <v>10</v>
      </c>
      <c r="T210" s="289">
        <v>10</v>
      </c>
      <c r="U210" s="289">
        <v>10</v>
      </c>
      <c r="V210" s="289">
        <v>10</v>
      </c>
      <c r="W210" s="289">
        <v>0</v>
      </c>
      <c r="X210" s="289">
        <v>0</v>
      </c>
      <c r="Y210" s="289">
        <v>0</v>
      </c>
      <c r="Z210" s="289">
        <v>0</v>
      </c>
      <c r="AA210" s="289">
        <v>0</v>
      </c>
      <c r="AB210" s="289">
        <v>0</v>
      </c>
    </row>
    <row r="211" spans="2:28" x14ac:dyDescent="0.25">
      <c r="B211" s="132">
        <v>2037</v>
      </c>
      <c r="C211" s="14" t="s">
        <v>172</v>
      </c>
      <c r="D211" s="14">
        <f t="shared" si="3"/>
        <v>202</v>
      </c>
      <c r="E211" s="287">
        <v>0</v>
      </c>
      <c r="F211" s="289">
        <v>0</v>
      </c>
      <c r="G211" s="289">
        <v>0</v>
      </c>
      <c r="H211" s="289">
        <v>0</v>
      </c>
      <c r="I211" s="289">
        <v>0</v>
      </c>
      <c r="J211" s="289">
        <v>0</v>
      </c>
      <c r="K211" s="289">
        <v>0</v>
      </c>
      <c r="L211" s="289">
        <v>10</v>
      </c>
      <c r="M211" s="289">
        <v>10</v>
      </c>
      <c r="N211" s="289">
        <v>10</v>
      </c>
      <c r="O211" s="289">
        <v>10</v>
      </c>
      <c r="P211" s="289">
        <v>10</v>
      </c>
      <c r="Q211" s="289">
        <v>10</v>
      </c>
      <c r="R211" s="289">
        <v>10</v>
      </c>
      <c r="S211" s="289">
        <v>10</v>
      </c>
      <c r="T211" s="289">
        <v>10</v>
      </c>
      <c r="U211" s="289">
        <v>10</v>
      </c>
      <c r="V211" s="289">
        <v>10</v>
      </c>
      <c r="W211" s="289">
        <v>0</v>
      </c>
      <c r="X211" s="289">
        <v>0</v>
      </c>
      <c r="Y211" s="289">
        <v>0</v>
      </c>
      <c r="Z211" s="289">
        <v>0</v>
      </c>
      <c r="AA211" s="289">
        <v>0</v>
      </c>
      <c r="AB211" s="289">
        <v>0</v>
      </c>
    </row>
    <row r="212" spans="2:28" x14ac:dyDescent="0.25">
      <c r="B212" s="132">
        <v>2037</v>
      </c>
      <c r="C212" s="14" t="s">
        <v>173</v>
      </c>
      <c r="D212" s="14">
        <f t="shared" si="3"/>
        <v>203</v>
      </c>
      <c r="E212" s="287">
        <v>0</v>
      </c>
      <c r="F212" s="289">
        <v>0</v>
      </c>
      <c r="G212" s="289">
        <v>0</v>
      </c>
      <c r="H212" s="289">
        <v>0</v>
      </c>
      <c r="I212" s="289">
        <v>0</v>
      </c>
      <c r="J212" s="289">
        <v>0</v>
      </c>
      <c r="K212" s="289">
        <v>0</v>
      </c>
      <c r="L212" s="289">
        <v>10</v>
      </c>
      <c r="M212" s="289">
        <v>10</v>
      </c>
      <c r="N212" s="289">
        <v>10</v>
      </c>
      <c r="O212" s="289">
        <v>10</v>
      </c>
      <c r="P212" s="289">
        <v>10</v>
      </c>
      <c r="Q212" s="289">
        <v>10</v>
      </c>
      <c r="R212" s="289">
        <v>10</v>
      </c>
      <c r="S212" s="289">
        <v>10</v>
      </c>
      <c r="T212" s="289">
        <v>10</v>
      </c>
      <c r="U212" s="289">
        <v>10</v>
      </c>
      <c r="V212" s="289">
        <v>10</v>
      </c>
      <c r="W212" s="289">
        <v>0</v>
      </c>
      <c r="X212" s="289">
        <v>0</v>
      </c>
      <c r="Y212" s="289">
        <v>0</v>
      </c>
      <c r="Z212" s="289">
        <v>0</v>
      </c>
      <c r="AA212" s="289">
        <v>0</v>
      </c>
      <c r="AB212" s="289">
        <v>0</v>
      </c>
    </row>
    <row r="213" spans="2:28" x14ac:dyDescent="0.25">
      <c r="B213" s="132">
        <v>2038</v>
      </c>
      <c r="C213" s="14" t="s">
        <v>163</v>
      </c>
      <c r="D213" s="14">
        <f t="shared" si="3"/>
        <v>204</v>
      </c>
      <c r="E213" s="287">
        <v>0</v>
      </c>
      <c r="F213" s="289">
        <v>0</v>
      </c>
      <c r="G213" s="289">
        <v>0</v>
      </c>
      <c r="H213" s="289">
        <v>0</v>
      </c>
      <c r="I213" s="289">
        <v>0</v>
      </c>
      <c r="J213" s="289">
        <v>0</v>
      </c>
      <c r="K213" s="289">
        <v>0</v>
      </c>
      <c r="L213" s="289">
        <v>10</v>
      </c>
      <c r="M213" s="289">
        <v>10</v>
      </c>
      <c r="N213" s="289">
        <v>10</v>
      </c>
      <c r="O213" s="289">
        <v>10</v>
      </c>
      <c r="P213" s="289">
        <v>10</v>
      </c>
      <c r="Q213" s="289">
        <v>10</v>
      </c>
      <c r="R213" s="289">
        <v>10</v>
      </c>
      <c r="S213" s="289">
        <v>10</v>
      </c>
      <c r="T213" s="289">
        <v>10</v>
      </c>
      <c r="U213" s="289">
        <v>10</v>
      </c>
      <c r="V213" s="289">
        <v>10</v>
      </c>
      <c r="W213" s="289">
        <v>0</v>
      </c>
      <c r="X213" s="289">
        <v>0</v>
      </c>
      <c r="Y213" s="289">
        <v>0</v>
      </c>
      <c r="Z213" s="289">
        <v>0</v>
      </c>
      <c r="AA213" s="289">
        <v>0</v>
      </c>
      <c r="AB213" s="289">
        <v>0</v>
      </c>
    </row>
    <row r="214" spans="2:28" x14ac:dyDescent="0.25">
      <c r="B214" s="132">
        <v>2038</v>
      </c>
      <c r="C214" s="14" t="s">
        <v>164</v>
      </c>
      <c r="D214" s="14">
        <f t="shared" si="3"/>
        <v>205</v>
      </c>
      <c r="E214" s="287">
        <v>0</v>
      </c>
      <c r="F214" s="289">
        <v>0</v>
      </c>
      <c r="G214" s="289">
        <v>0</v>
      </c>
      <c r="H214" s="289">
        <v>0</v>
      </c>
      <c r="I214" s="289">
        <v>0</v>
      </c>
      <c r="J214" s="289">
        <v>0</v>
      </c>
      <c r="K214" s="289">
        <v>0</v>
      </c>
      <c r="L214" s="289">
        <v>10</v>
      </c>
      <c r="M214" s="289">
        <v>10</v>
      </c>
      <c r="N214" s="289">
        <v>10</v>
      </c>
      <c r="O214" s="289">
        <v>10</v>
      </c>
      <c r="P214" s="289">
        <v>10</v>
      </c>
      <c r="Q214" s="289">
        <v>10</v>
      </c>
      <c r="R214" s="289">
        <v>10</v>
      </c>
      <c r="S214" s="289">
        <v>10</v>
      </c>
      <c r="T214" s="289">
        <v>10</v>
      </c>
      <c r="U214" s="289">
        <v>10</v>
      </c>
      <c r="V214" s="289">
        <v>10</v>
      </c>
      <c r="W214" s="289">
        <v>0</v>
      </c>
      <c r="X214" s="289">
        <v>0</v>
      </c>
      <c r="Y214" s="289">
        <v>0</v>
      </c>
      <c r="Z214" s="289">
        <v>0</v>
      </c>
      <c r="AA214" s="289">
        <v>0</v>
      </c>
      <c r="AB214" s="289">
        <v>0</v>
      </c>
    </row>
    <row r="215" spans="2:28" x14ac:dyDescent="0.25">
      <c r="B215" s="132">
        <v>2038</v>
      </c>
      <c r="C215" s="14" t="s">
        <v>165</v>
      </c>
      <c r="D215" s="14">
        <f t="shared" si="3"/>
        <v>206</v>
      </c>
      <c r="E215" s="287">
        <v>0</v>
      </c>
      <c r="F215" s="289">
        <v>0</v>
      </c>
      <c r="G215" s="289">
        <v>0</v>
      </c>
      <c r="H215" s="289">
        <v>0</v>
      </c>
      <c r="I215" s="289">
        <v>0</v>
      </c>
      <c r="J215" s="289">
        <v>0</v>
      </c>
      <c r="K215" s="289">
        <v>0</v>
      </c>
      <c r="L215" s="289">
        <v>10</v>
      </c>
      <c r="M215" s="289">
        <v>10</v>
      </c>
      <c r="N215" s="289">
        <v>10</v>
      </c>
      <c r="O215" s="289">
        <v>10</v>
      </c>
      <c r="P215" s="289">
        <v>10</v>
      </c>
      <c r="Q215" s="289">
        <v>10</v>
      </c>
      <c r="R215" s="289">
        <v>10</v>
      </c>
      <c r="S215" s="289">
        <v>10</v>
      </c>
      <c r="T215" s="289">
        <v>10</v>
      </c>
      <c r="U215" s="289">
        <v>10</v>
      </c>
      <c r="V215" s="289">
        <v>10</v>
      </c>
      <c r="W215" s="289">
        <v>0</v>
      </c>
      <c r="X215" s="289">
        <v>0</v>
      </c>
      <c r="Y215" s="289">
        <v>0</v>
      </c>
      <c r="Z215" s="289">
        <v>0</v>
      </c>
      <c r="AA215" s="289">
        <v>0</v>
      </c>
      <c r="AB215" s="289">
        <v>0</v>
      </c>
    </row>
    <row r="216" spans="2:28" x14ac:dyDescent="0.25">
      <c r="B216" s="132">
        <v>2038</v>
      </c>
      <c r="C216" s="14" t="s">
        <v>166</v>
      </c>
      <c r="D216" s="14">
        <f t="shared" si="3"/>
        <v>207</v>
      </c>
      <c r="E216" s="287">
        <v>0</v>
      </c>
      <c r="F216" s="289">
        <v>0</v>
      </c>
      <c r="G216" s="289">
        <v>0</v>
      </c>
      <c r="H216" s="289">
        <v>0</v>
      </c>
      <c r="I216" s="289">
        <v>0</v>
      </c>
      <c r="J216" s="289">
        <v>0</v>
      </c>
      <c r="K216" s="289">
        <v>0</v>
      </c>
      <c r="L216" s="289">
        <v>10</v>
      </c>
      <c r="M216" s="289">
        <v>10</v>
      </c>
      <c r="N216" s="289">
        <v>10</v>
      </c>
      <c r="O216" s="289">
        <v>10</v>
      </c>
      <c r="P216" s="289">
        <v>10</v>
      </c>
      <c r="Q216" s="289">
        <v>10</v>
      </c>
      <c r="R216" s="289">
        <v>10</v>
      </c>
      <c r="S216" s="289">
        <v>10</v>
      </c>
      <c r="T216" s="289">
        <v>10</v>
      </c>
      <c r="U216" s="289">
        <v>10</v>
      </c>
      <c r="V216" s="289">
        <v>10</v>
      </c>
      <c r="W216" s="289">
        <v>0</v>
      </c>
      <c r="X216" s="289">
        <v>0</v>
      </c>
      <c r="Y216" s="289">
        <v>0</v>
      </c>
      <c r="Z216" s="289">
        <v>0</v>
      </c>
      <c r="AA216" s="289">
        <v>0</v>
      </c>
      <c r="AB216" s="289">
        <v>0</v>
      </c>
    </row>
    <row r="217" spans="2:28" x14ac:dyDescent="0.25">
      <c r="B217" s="132">
        <v>2038</v>
      </c>
      <c r="C217" s="14" t="s">
        <v>10</v>
      </c>
      <c r="D217" s="14">
        <f t="shared" si="3"/>
        <v>208</v>
      </c>
      <c r="E217" s="287">
        <v>0</v>
      </c>
      <c r="F217" s="289">
        <v>0</v>
      </c>
      <c r="G217" s="289">
        <v>0</v>
      </c>
      <c r="H217" s="289">
        <v>0</v>
      </c>
      <c r="I217" s="289">
        <v>0</v>
      </c>
      <c r="J217" s="289">
        <v>0</v>
      </c>
      <c r="K217" s="289">
        <v>0</v>
      </c>
      <c r="L217" s="289">
        <v>10</v>
      </c>
      <c r="M217" s="289">
        <v>10</v>
      </c>
      <c r="N217" s="289">
        <v>10</v>
      </c>
      <c r="O217" s="289">
        <v>10</v>
      </c>
      <c r="P217" s="289">
        <v>10</v>
      </c>
      <c r="Q217" s="289">
        <v>10</v>
      </c>
      <c r="R217" s="289">
        <v>10</v>
      </c>
      <c r="S217" s="289">
        <v>10</v>
      </c>
      <c r="T217" s="289">
        <v>10</v>
      </c>
      <c r="U217" s="289">
        <v>10</v>
      </c>
      <c r="V217" s="289">
        <v>10</v>
      </c>
      <c r="W217" s="289">
        <v>0</v>
      </c>
      <c r="X217" s="289">
        <v>0</v>
      </c>
      <c r="Y217" s="289">
        <v>0</v>
      </c>
      <c r="Z217" s="289">
        <v>0</v>
      </c>
      <c r="AA217" s="289">
        <v>0</v>
      </c>
      <c r="AB217" s="289">
        <v>0</v>
      </c>
    </row>
    <row r="218" spans="2:28" x14ac:dyDescent="0.25">
      <c r="B218" s="132">
        <v>2038</v>
      </c>
      <c r="C218" s="14" t="s">
        <v>167</v>
      </c>
      <c r="D218" s="14">
        <f t="shared" si="3"/>
        <v>209</v>
      </c>
      <c r="E218" s="287">
        <v>0</v>
      </c>
      <c r="F218" s="289">
        <v>0</v>
      </c>
      <c r="G218" s="289">
        <v>0</v>
      </c>
      <c r="H218" s="289">
        <v>0</v>
      </c>
      <c r="I218" s="289">
        <v>0</v>
      </c>
      <c r="J218" s="289">
        <v>0</v>
      </c>
      <c r="K218" s="289">
        <v>0</v>
      </c>
      <c r="L218" s="289">
        <v>10</v>
      </c>
      <c r="M218" s="289">
        <v>10</v>
      </c>
      <c r="N218" s="289">
        <v>10</v>
      </c>
      <c r="O218" s="289">
        <v>10</v>
      </c>
      <c r="P218" s="289">
        <v>10</v>
      </c>
      <c r="Q218" s="289">
        <v>10</v>
      </c>
      <c r="R218" s="289">
        <v>10</v>
      </c>
      <c r="S218" s="289">
        <v>10</v>
      </c>
      <c r="T218" s="289">
        <v>10</v>
      </c>
      <c r="U218" s="289">
        <v>10</v>
      </c>
      <c r="V218" s="289">
        <v>10</v>
      </c>
      <c r="W218" s="289">
        <v>0</v>
      </c>
      <c r="X218" s="289">
        <v>0</v>
      </c>
      <c r="Y218" s="289">
        <v>0</v>
      </c>
      <c r="Z218" s="289">
        <v>0</v>
      </c>
      <c r="AA218" s="289">
        <v>0</v>
      </c>
      <c r="AB218" s="289">
        <v>0</v>
      </c>
    </row>
    <row r="219" spans="2:28" x14ac:dyDescent="0.25">
      <c r="B219" s="132">
        <v>2038</v>
      </c>
      <c r="C219" s="14" t="s">
        <v>168</v>
      </c>
      <c r="D219" s="14">
        <f t="shared" si="3"/>
        <v>210</v>
      </c>
      <c r="E219" s="287">
        <v>0</v>
      </c>
      <c r="F219" s="289">
        <v>0</v>
      </c>
      <c r="G219" s="289">
        <v>0</v>
      </c>
      <c r="H219" s="289">
        <v>0</v>
      </c>
      <c r="I219" s="289">
        <v>0</v>
      </c>
      <c r="J219" s="289">
        <v>0</v>
      </c>
      <c r="K219" s="289">
        <v>0</v>
      </c>
      <c r="L219" s="289">
        <v>10</v>
      </c>
      <c r="M219" s="289">
        <v>10</v>
      </c>
      <c r="N219" s="289">
        <v>10</v>
      </c>
      <c r="O219" s="289">
        <v>10</v>
      </c>
      <c r="P219" s="289">
        <v>10</v>
      </c>
      <c r="Q219" s="289">
        <v>10</v>
      </c>
      <c r="R219" s="289">
        <v>10</v>
      </c>
      <c r="S219" s="289">
        <v>10</v>
      </c>
      <c r="T219" s="289">
        <v>10</v>
      </c>
      <c r="U219" s="289">
        <v>10</v>
      </c>
      <c r="V219" s="289">
        <v>10</v>
      </c>
      <c r="W219" s="289">
        <v>0</v>
      </c>
      <c r="X219" s="289">
        <v>0</v>
      </c>
      <c r="Y219" s="289">
        <v>0</v>
      </c>
      <c r="Z219" s="289">
        <v>0</v>
      </c>
      <c r="AA219" s="289">
        <v>0</v>
      </c>
      <c r="AB219" s="289">
        <v>0</v>
      </c>
    </row>
    <row r="220" spans="2:28" x14ac:dyDescent="0.25">
      <c r="B220" s="132">
        <v>2038</v>
      </c>
      <c r="C220" s="14" t="s">
        <v>169</v>
      </c>
      <c r="D220" s="14">
        <f t="shared" si="3"/>
        <v>211</v>
      </c>
      <c r="E220" s="287">
        <v>0</v>
      </c>
      <c r="F220" s="289">
        <v>0</v>
      </c>
      <c r="G220" s="289">
        <v>0</v>
      </c>
      <c r="H220" s="289">
        <v>0</v>
      </c>
      <c r="I220" s="289">
        <v>0</v>
      </c>
      <c r="J220" s="289">
        <v>0</v>
      </c>
      <c r="K220" s="289">
        <v>0</v>
      </c>
      <c r="L220" s="289">
        <v>10</v>
      </c>
      <c r="M220" s="289">
        <v>10</v>
      </c>
      <c r="N220" s="289">
        <v>10</v>
      </c>
      <c r="O220" s="289">
        <v>10</v>
      </c>
      <c r="P220" s="289">
        <v>10</v>
      </c>
      <c r="Q220" s="289">
        <v>10</v>
      </c>
      <c r="R220" s="289">
        <v>10</v>
      </c>
      <c r="S220" s="289">
        <v>10</v>
      </c>
      <c r="T220" s="289">
        <v>10</v>
      </c>
      <c r="U220" s="289">
        <v>10</v>
      </c>
      <c r="V220" s="289">
        <v>10</v>
      </c>
      <c r="W220" s="289">
        <v>0</v>
      </c>
      <c r="X220" s="289">
        <v>0</v>
      </c>
      <c r="Y220" s="289">
        <v>0</v>
      </c>
      <c r="Z220" s="289">
        <v>0</v>
      </c>
      <c r="AA220" s="289">
        <v>0</v>
      </c>
      <c r="AB220" s="289">
        <v>0</v>
      </c>
    </row>
    <row r="221" spans="2:28" x14ac:dyDescent="0.25">
      <c r="B221" s="132">
        <v>2038</v>
      </c>
      <c r="C221" s="14" t="s">
        <v>170</v>
      </c>
      <c r="D221" s="14">
        <f t="shared" si="3"/>
        <v>212</v>
      </c>
      <c r="E221" s="287">
        <v>0</v>
      </c>
      <c r="F221" s="289">
        <v>0</v>
      </c>
      <c r="G221" s="289">
        <v>0</v>
      </c>
      <c r="H221" s="289">
        <v>0</v>
      </c>
      <c r="I221" s="289">
        <v>0</v>
      </c>
      <c r="J221" s="289">
        <v>0</v>
      </c>
      <c r="K221" s="289">
        <v>0</v>
      </c>
      <c r="L221" s="289">
        <v>10</v>
      </c>
      <c r="M221" s="289">
        <v>10</v>
      </c>
      <c r="N221" s="289">
        <v>10</v>
      </c>
      <c r="O221" s="289">
        <v>10</v>
      </c>
      <c r="P221" s="289">
        <v>10</v>
      </c>
      <c r="Q221" s="289">
        <v>10</v>
      </c>
      <c r="R221" s="289">
        <v>10</v>
      </c>
      <c r="S221" s="289">
        <v>10</v>
      </c>
      <c r="T221" s="289">
        <v>10</v>
      </c>
      <c r="U221" s="289">
        <v>10</v>
      </c>
      <c r="V221" s="289">
        <v>10</v>
      </c>
      <c r="W221" s="289">
        <v>0</v>
      </c>
      <c r="X221" s="289">
        <v>0</v>
      </c>
      <c r="Y221" s="289">
        <v>0</v>
      </c>
      <c r="Z221" s="289">
        <v>0</v>
      </c>
      <c r="AA221" s="289">
        <v>0</v>
      </c>
      <c r="AB221" s="289">
        <v>0</v>
      </c>
    </row>
    <row r="222" spans="2:28" x14ac:dyDescent="0.25">
      <c r="B222" s="132">
        <v>2038</v>
      </c>
      <c r="C222" s="14" t="s">
        <v>171</v>
      </c>
      <c r="D222" s="14">
        <f t="shared" si="3"/>
        <v>213</v>
      </c>
      <c r="E222" s="287">
        <v>0</v>
      </c>
      <c r="F222" s="289">
        <v>0</v>
      </c>
      <c r="G222" s="289">
        <v>0</v>
      </c>
      <c r="H222" s="289">
        <v>0</v>
      </c>
      <c r="I222" s="289">
        <v>0</v>
      </c>
      <c r="J222" s="289">
        <v>0</v>
      </c>
      <c r="K222" s="289">
        <v>0</v>
      </c>
      <c r="L222" s="289">
        <v>10</v>
      </c>
      <c r="M222" s="289">
        <v>10</v>
      </c>
      <c r="N222" s="289">
        <v>10</v>
      </c>
      <c r="O222" s="289">
        <v>10</v>
      </c>
      <c r="P222" s="289">
        <v>10</v>
      </c>
      <c r="Q222" s="289">
        <v>10</v>
      </c>
      <c r="R222" s="289">
        <v>10</v>
      </c>
      <c r="S222" s="289">
        <v>10</v>
      </c>
      <c r="T222" s="289">
        <v>10</v>
      </c>
      <c r="U222" s="289">
        <v>10</v>
      </c>
      <c r="V222" s="289">
        <v>10</v>
      </c>
      <c r="W222" s="289">
        <v>0</v>
      </c>
      <c r="X222" s="289">
        <v>0</v>
      </c>
      <c r="Y222" s="289">
        <v>0</v>
      </c>
      <c r="Z222" s="289">
        <v>0</v>
      </c>
      <c r="AA222" s="289">
        <v>0</v>
      </c>
      <c r="AB222" s="289">
        <v>0</v>
      </c>
    </row>
    <row r="223" spans="2:28" x14ac:dyDescent="0.25">
      <c r="B223" s="132">
        <v>2038</v>
      </c>
      <c r="C223" s="14" t="s">
        <v>172</v>
      </c>
      <c r="D223" s="14">
        <f t="shared" si="3"/>
        <v>214</v>
      </c>
      <c r="E223" s="287">
        <v>0</v>
      </c>
      <c r="F223" s="289">
        <v>0</v>
      </c>
      <c r="G223" s="289">
        <v>0</v>
      </c>
      <c r="H223" s="289">
        <v>0</v>
      </c>
      <c r="I223" s="289">
        <v>0</v>
      </c>
      <c r="J223" s="289">
        <v>0</v>
      </c>
      <c r="K223" s="289">
        <v>0</v>
      </c>
      <c r="L223" s="289">
        <v>10</v>
      </c>
      <c r="M223" s="289">
        <v>10</v>
      </c>
      <c r="N223" s="289">
        <v>10</v>
      </c>
      <c r="O223" s="289">
        <v>10</v>
      </c>
      <c r="P223" s="289">
        <v>10</v>
      </c>
      <c r="Q223" s="289">
        <v>10</v>
      </c>
      <c r="R223" s="289">
        <v>10</v>
      </c>
      <c r="S223" s="289">
        <v>10</v>
      </c>
      <c r="T223" s="289">
        <v>10</v>
      </c>
      <c r="U223" s="289">
        <v>10</v>
      </c>
      <c r="V223" s="289">
        <v>10</v>
      </c>
      <c r="W223" s="289">
        <v>0</v>
      </c>
      <c r="X223" s="289">
        <v>0</v>
      </c>
      <c r="Y223" s="289">
        <v>0</v>
      </c>
      <c r="Z223" s="289">
        <v>0</v>
      </c>
      <c r="AA223" s="289">
        <v>0</v>
      </c>
      <c r="AB223" s="289">
        <v>0</v>
      </c>
    </row>
    <row r="224" spans="2:28" x14ac:dyDescent="0.25">
      <c r="B224" s="132">
        <v>2038</v>
      </c>
      <c r="C224" s="14" t="s">
        <v>173</v>
      </c>
      <c r="D224" s="14">
        <f t="shared" si="3"/>
        <v>215</v>
      </c>
      <c r="E224" s="287">
        <v>0</v>
      </c>
      <c r="F224" s="289">
        <v>0</v>
      </c>
      <c r="G224" s="289">
        <v>0</v>
      </c>
      <c r="H224" s="289">
        <v>0</v>
      </c>
      <c r="I224" s="289">
        <v>0</v>
      </c>
      <c r="J224" s="289">
        <v>0</v>
      </c>
      <c r="K224" s="289">
        <v>0</v>
      </c>
      <c r="L224" s="289">
        <v>10</v>
      </c>
      <c r="M224" s="289">
        <v>10</v>
      </c>
      <c r="N224" s="289">
        <v>10</v>
      </c>
      <c r="O224" s="289">
        <v>10</v>
      </c>
      <c r="P224" s="289">
        <v>10</v>
      </c>
      <c r="Q224" s="289">
        <v>10</v>
      </c>
      <c r="R224" s="289">
        <v>10</v>
      </c>
      <c r="S224" s="289">
        <v>10</v>
      </c>
      <c r="T224" s="289">
        <v>10</v>
      </c>
      <c r="U224" s="289">
        <v>10</v>
      </c>
      <c r="V224" s="289">
        <v>10</v>
      </c>
      <c r="W224" s="289">
        <v>0</v>
      </c>
      <c r="X224" s="289">
        <v>0</v>
      </c>
      <c r="Y224" s="289">
        <v>0</v>
      </c>
      <c r="Z224" s="289">
        <v>0</v>
      </c>
      <c r="AA224" s="289">
        <v>0</v>
      </c>
      <c r="AB224" s="289">
        <v>0</v>
      </c>
    </row>
    <row r="225" spans="2:28" x14ac:dyDescent="0.25">
      <c r="B225" s="132">
        <v>2039</v>
      </c>
      <c r="C225" s="14" t="s">
        <v>163</v>
      </c>
      <c r="D225" s="14">
        <f t="shared" si="3"/>
        <v>216</v>
      </c>
      <c r="E225" s="287">
        <v>0</v>
      </c>
      <c r="F225" s="289">
        <v>0</v>
      </c>
      <c r="G225" s="289">
        <v>0</v>
      </c>
      <c r="H225" s="289">
        <v>0</v>
      </c>
      <c r="I225" s="289">
        <v>0</v>
      </c>
      <c r="J225" s="289">
        <v>0</v>
      </c>
      <c r="K225" s="289">
        <v>0</v>
      </c>
      <c r="L225" s="289">
        <v>10</v>
      </c>
      <c r="M225" s="289">
        <v>10</v>
      </c>
      <c r="N225" s="289">
        <v>10</v>
      </c>
      <c r="O225" s="289">
        <v>10</v>
      </c>
      <c r="P225" s="289">
        <v>10</v>
      </c>
      <c r="Q225" s="289">
        <v>10</v>
      </c>
      <c r="R225" s="289">
        <v>10</v>
      </c>
      <c r="S225" s="289">
        <v>10</v>
      </c>
      <c r="T225" s="289">
        <v>10</v>
      </c>
      <c r="U225" s="289">
        <v>10</v>
      </c>
      <c r="V225" s="289">
        <v>10</v>
      </c>
      <c r="W225" s="289">
        <v>0</v>
      </c>
      <c r="X225" s="289">
        <v>0</v>
      </c>
      <c r="Y225" s="289">
        <v>0</v>
      </c>
      <c r="Z225" s="289">
        <v>0</v>
      </c>
      <c r="AA225" s="289">
        <v>0</v>
      </c>
      <c r="AB225" s="289">
        <v>0</v>
      </c>
    </row>
    <row r="226" spans="2:28" x14ac:dyDescent="0.25">
      <c r="B226" s="132">
        <v>2039</v>
      </c>
      <c r="C226" s="14" t="s">
        <v>164</v>
      </c>
      <c r="D226" s="14">
        <f t="shared" si="3"/>
        <v>217</v>
      </c>
      <c r="E226" s="287">
        <v>0</v>
      </c>
      <c r="F226" s="289">
        <v>0</v>
      </c>
      <c r="G226" s="289">
        <v>0</v>
      </c>
      <c r="H226" s="289">
        <v>0</v>
      </c>
      <c r="I226" s="289">
        <v>0</v>
      </c>
      <c r="J226" s="289">
        <v>0</v>
      </c>
      <c r="K226" s="289">
        <v>0</v>
      </c>
      <c r="L226" s="289">
        <v>10</v>
      </c>
      <c r="M226" s="289">
        <v>10</v>
      </c>
      <c r="N226" s="289">
        <v>10</v>
      </c>
      <c r="O226" s="289">
        <v>10</v>
      </c>
      <c r="P226" s="289">
        <v>10</v>
      </c>
      <c r="Q226" s="289">
        <v>10</v>
      </c>
      <c r="R226" s="289">
        <v>10</v>
      </c>
      <c r="S226" s="289">
        <v>10</v>
      </c>
      <c r="T226" s="289">
        <v>10</v>
      </c>
      <c r="U226" s="289">
        <v>10</v>
      </c>
      <c r="V226" s="289">
        <v>10</v>
      </c>
      <c r="W226" s="289">
        <v>0</v>
      </c>
      <c r="X226" s="289">
        <v>0</v>
      </c>
      <c r="Y226" s="289">
        <v>0</v>
      </c>
      <c r="Z226" s="289">
        <v>0</v>
      </c>
      <c r="AA226" s="289">
        <v>0</v>
      </c>
      <c r="AB226" s="289">
        <v>0</v>
      </c>
    </row>
    <row r="227" spans="2:28" x14ac:dyDescent="0.25">
      <c r="B227" s="132">
        <v>2039</v>
      </c>
      <c r="C227" s="14" t="s">
        <v>165</v>
      </c>
      <c r="D227" s="14">
        <f t="shared" si="3"/>
        <v>218</v>
      </c>
      <c r="E227" s="287">
        <v>0</v>
      </c>
      <c r="F227" s="289">
        <v>0</v>
      </c>
      <c r="G227" s="289">
        <v>0</v>
      </c>
      <c r="H227" s="289">
        <v>0</v>
      </c>
      <c r="I227" s="289">
        <v>0</v>
      </c>
      <c r="J227" s="289">
        <v>0</v>
      </c>
      <c r="K227" s="289">
        <v>0</v>
      </c>
      <c r="L227" s="289">
        <v>10</v>
      </c>
      <c r="M227" s="289">
        <v>10</v>
      </c>
      <c r="N227" s="289">
        <v>10</v>
      </c>
      <c r="O227" s="289">
        <v>10</v>
      </c>
      <c r="P227" s="289">
        <v>10</v>
      </c>
      <c r="Q227" s="289">
        <v>10</v>
      </c>
      <c r="R227" s="289">
        <v>10</v>
      </c>
      <c r="S227" s="289">
        <v>10</v>
      </c>
      <c r="T227" s="289">
        <v>10</v>
      </c>
      <c r="U227" s="289">
        <v>10</v>
      </c>
      <c r="V227" s="289">
        <v>10</v>
      </c>
      <c r="W227" s="289">
        <v>0</v>
      </c>
      <c r="X227" s="289">
        <v>0</v>
      </c>
      <c r="Y227" s="289">
        <v>0</v>
      </c>
      <c r="Z227" s="289">
        <v>0</v>
      </c>
      <c r="AA227" s="289">
        <v>0</v>
      </c>
      <c r="AB227" s="289">
        <v>0</v>
      </c>
    </row>
    <row r="228" spans="2:28" x14ac:dyDescent="0.25">
      <c r="B228" s="132">
        <v>2039</v>
      </c>
      <c r="C228" s="14" t="s">
        <v>166</v>
      </c>
      <c r="D228" s="14">
        <f t="shared" si="3"/>
        <v>219</v>
      </c>
      <c r="E228" s="287">
        <v>0</v>
      </c>
      <c r="F228" s="289">
        <v>0</v>
      </c>
      <c r="G228" s="289">
        <v>0</v>
      </c>
      <c r="H228" s="289">
        <v>0</v>
      </c>
      <c r="I228" s="289">
        <v>0</v>
      </c>
      <c r="J228" s="289">
        <v>0</v>
      </c>
      <c r="K228" s="289">
        <v>0</v>
      </c>
      <c r="L228" s="289">
        <v>10</v>
      </c>
      <c r="M228" s="289">
        <v>10</v>
      </c>
      <c r="N228" s="289">
        <v>10</v>
      </c>
      <c r="O228" s="289">
        <v>10</v>
      </c>
      <c r="P228" s="289">
        <v>10</v>
      </c>
      <c r="Q228" s="289">
        <v>10</v>
      </c>
      <c r="R228" s="289">
        <v>10</v>
      </c>
      <c r="S228" s="289">
        <v>10</v>
      </c>
      <c r="T228" s="289">
        <v>10</v>
      </c>
      <c r="U228" s="289">
        <v>10</v>
      </c>
      <c r="V228" s="289">
        <v>10</v>
      </c>
      <c r="W228" s="289">
        <v>0</v>
      </c>
      <c r="X228" s="289">
        <v>0</v>
      </c>
      <c r="Y228" s="289">
        <v>0</v>
      </c>
      <c r="Z228" s="289">
        <v>0</v>
      </c>
      <c r="AA228" s="289">
        <v>0</v>
      </c>
      <c r="AB228" s="289">
        <v>0</v>
      </c>
    </row>
    <row r="229" spans="2:28" x14ac:dyDescent="0.25">
      <c r="B229" s="132">
        <v>2039</v>
      </c>
      <c r="C229" s="14" t="s">
        <v>10</v>
      </c>
      <c r="D229" s="14">
        <f t="shared" si="3"/>
        <v>220</v>
      </c>
      <c r="E229" s="287">
        <v>0</v>
      </c>
      <c r="F229" s="289">
        <v>0</v>
      </c>
      <c r="G229" s="289">
        <v>0</v>
      </c>
      <c r="H229" s="289">
        <v>0</v>
      </c>
      <c r="I229" s="289">
        <v>0</v>
      </c>
      <c r="J229" s="289">
        <v>0</v>
      </c>
      <c r="K229" s="289">
        <v>0</v>
      </c>
      <c r="L229" s="289">
        <v>10</v>
      </c>
      <c r="M229" s="289">
        <v>10</v>
      </c>
      <c r="N229" s="289">
        <v>10</v>
      </c>
      <c r="O229" s="289">
        <v>10</v>
      </c>
      <c r="P229" s="289">
        <v>10</v>
      </c>
      <c r="Q229" s="289">
        <v>10</v>
      </c>
      <c r="R229" s="289">
        <v>10</v>
      </c>
      <c r="S229" s="289">
        <v>10</v>
      </c>
      <c r="T229" s="289">
        <v>10</v>
      </c>
      <c r="U229" s="289">
        <v>10</v>
      </c>
      <c r="V229" s="289">
        <v>10</v>
      </c>
      <c r="W229" s="289">
        <v>0</v>
      </c>
      <c r="X229" s="289">
        <v>0</v>
      </c>
      <c r="Y229" s="289">
        <v>0</v>
      </c>
      <c r="Z229" s="289">
        <v>0</v>
      </c>
      <c r="AA229" s="289">
        <v>0</v>
      </c>
      <c r="AB229" s="289">
        <v>0</v>
      </c>
    </row>
    <row r="230" spans="2:28" x14ac:dyDescent="0.25">
      <c r="B230" s="132">
        <v>2039</v>
      </c>
      <c r="C230" s="14" t="s">
        <v>167</v>
      </c>
      <c r="D230" s="14">
        <f t="shared" si="3"/>
        <v>221</v>
      </c>
      <c r="E230" s="287">
        <v>0</v>
      </c>
      <c r="F230" s="289">
        <v>0</v>
      </c>
      <c r="G230" s="289">
        <v>0</v>
      </c>
      <c r="H230" s="289">
        <v>0</v>
      </c>
      <c r="I230" s="289">
        <v>0</v>
      </c>
      <c r="J230" s="289">
        <v>0</v>
      </c>
      <c r="K230" s="289">
        <v>0</v>
      </c>
      <c r="L230" s="289">
        <v>10</v>
      </c>
      <c r="M230" s="289">
        <v>10</v>
      </c>
      <c r="N230" s="289">
        <v>10</v>
      </c>
      <c r="O230" s="289">
        <v>10</v>
      </c>
      <c r="P230" s="289">
        <v>10</v>
      </c>
      <c r="Q230" s="289">
        <v>10</v>
      </c>
      <c r="R230" s="289">
        <v>10</v>
      </c>
      <c r="S230" s="289">
        <v>10</v>
      </c>
      <c r="T230" s="289">
        <v>10</v>
      </c>
      <c r="U230" s="289">
        <v>10</v>
      </c>
      <c r="V230" s="289">
        <v>10</v>
      </c>
      <c r="W230" s="289">
        <v>0</v>
      </c>
      <c r="X230" s="289">
        <v>0</v>
      </c>
      <c r="Y230" s="289">
        <v>0</v>
      </c>
      <c r="Z230" s="289">
        <v>0</v>
      </c>
      <c r="AA230" s="289">
        <v>0</v>
      </c>
      <c r="AB230" s="289">
        <v>0</v>
      </c>
    </row>
    <row r="231" spans="2:28" x14ac:dyDescent="0.25">
      <c r="B231" s="132">
        <v>2039</v>
      </c>
      <c r="C231" s="14" t="s">
        <v>168</v>
      </c>
      <c r="D231" s="14">
        <f t="shared" si="3"/>
        <v>222</v>
      </c>
      <c r="E231" s="287">
        <v>0</v>
      </c>
      <c r="F231" s="289">
        <v>0</v>
      </c>
      <c r="G231" s="289">
        <v>0</v>
      </c>
      <c r="H231" s="289">
        <v>0</v>
      </c>
      <c r="I231" s="289">
        <v>0</v>
      </c>
      <c r="J231" s="289">
        <v>0</v>
      </c>
      <c r="K231" s="289">
        <v>0</v>
      </c>
      <c r="L231" s="289">
        <v>10</v>
      </c>
      <c r="M231" s="289">
        <v>10</v>
      </c>
      <c r="N231" s="289">
        <v>10</v>
      </c>
      <c r="O231" s="289">
        <v>10</v>
      </c>
      <c r="P231" s="289">
        <v>10</v>
      </c>
      <c r="Q231" s="289">
        <v>10</v>
      </c>
      <c r="R231" s="289">
        <v>10</v>
      </c>
      <c r="S231" s="289">
        <v>10</v>
      </c>
      <c r="T231" s="289">
        <v>10</v>
      </c>
      <c r="U231" s="289">
        <v>10</v>
      </c>
      <c r="V231" s="289">
        <v>10</v>
      </c>
      <c r="W231" s="289">
        <v>0</v>
      </c>
      <c r="X231" s="289">
        <v>0</v>
      </c>
      <c r="Y231" s="289">
        <v>0</v>
      </c>
      <c r="Z231" s="289">
        <v>0</v>
      </c>
      <c r="AA231" s="289">
        <v>0</v>
      </c>
      <c r="AB231" s="289">
        <v>0</v>
      </c>
    </row>
    <row r="232" spans="2:28" x14ac:dyDescent="0.25">
      <c r="B232" s="132">
        <v>2039</v>
      </c>
      <c r="C232" s="14" t="s">
        <v>169</v>
      </c>
      <c r="D232" s="14">
        <f t="shared" si="3"/>
        <v>223</v>
      </c>
      <c r="E232" s="287">
        <v>0</v>
      </c>
      <c r="F232" s="289">
        <v>0</v>
      </c>
      <c r="G232" s="289">
        <v>0</v>
      </c>
      <c r="H232" s="289">
        <v>0</v>
      </c>
      <c r="I232" s="289">
        <v>0</v>
      </c>
      <c r="J232" s="289">
        <v>0</v>
      </c>
      <c r="K232" s="289">
        <v>0</v>
      </c>
      <c r="L232" s="289">
        <v>10</v>
      </c>
      <c r="M232" s="289">
        <v>10</v>
      </c>
      <c r="N232" s="289">
        <v>10</v>
      </c>
      <c r="O232" s="289">
        <v>10</v>
      </c>
      <c r="P232" s="289">
        <v>10</v>
      </c>
      <c r="Q232" s="289">
        <v>10</v>
      </c>
      <c r="R232" s="289">
        <v>10</v>
      </c>
      <c r="S232" s="289">
        <v>10</v>
      </c>
      <c r="T232" s="289">
        <v>10</v>
      </c>
      <c r="U232" s="289">
        <v>10</v>
      </c>
      <c r="V232" s="289">
        <v>10</v>
      </c>
      <c r="W232" s="289">
        <v>0</v>
      </c>
      <c r="X232" s="289">
        <v>0</v>
      </c>
      <c r="Y232" s="289">
        <v>0</v>
      </c>
      <c r="Z232" s="289">
        <v>0</v>
      </c>
      <c r="AA232" s="289">
        <v>0</v>
      </c>
      <c r="AB232" s="289">
        <v>0</v>
      </c>
    </row>
    <row r="233" spans="2:28" x14ac:dyDescent="0.25">
      <c r="B233" s="132">
        <v>2039</v>
      </c>
      <c r="C233" s="14" t="s">
        <v>170</v>
      </c>
      <c r="D233" s="14">
        <f t="shared" si="3"/>
        <v>224</v>
      </c>
      <c r="E233" s="287">
        <v>0</v>
      </c>
      <c r="F233" s="289">
        <v>0</v>
      </c>
      <c r="G233" s="289">
        <v>0</v>
      </c>
      <c r="H233" s="289">
        <v>0</v>
      </c>
      <c r="I233" s="289">
        <v>0</v>
      </c>
      <c r="J233" s="289">
        <v>0</v>
      </c>
      <c r="K233" s="289">
        <v>0</v>
      </c>
      <c r="L233" s="289">
        <v>10</v>
      </c>
      <c r="M233" s="289">
        <v>10</v>
      </c>
      <c r="N233" s="289">
        <v>10</v>
      </c>
      <c r="O233" s="289">
        <v>10</v>
      </c>
      <c r="P233" s="289">
        <v>10</v>
      </c>
      <c r="Q233" s="289">
        <v>10</v>
      </c>
      <c r="R233" s="289">
        <v>10</v>
      </c>
      <c r="S233" s="289">
        <v>10</v>
      </c>
      <c r="T233" s="289">
        <v>10</v>
      </c>
      <c r="U233" s="289">
        <v>10</v>
      </c>
      <c r="V233" s="289">
        <v>10</v>
      </c>
      <c r="W233" s="289">
        <v>0</v>
      </c>
      <c r="X233" s="289">
        <v>0</v>
      </c>
      <c r="Y233" s="289">
        <v>0</v>
      </c>
      <c r="Z233" s="289">
        <v>0</v>
      </c>
      <c r="AA233" s="289">
        <v>0</v>
      </c>
      <c r="AB233" s="289">
        <v>0</v>
      </c>
    </row>
    <row r="234" spans="2:28" x14ac:dyDescent="0.25">
      <c r="B234" s="132">
        <v>2039</v>
      </c>
      <c r="C234" s="14" t="s">
        <v>171</v>
      </c>
      <c r="D234" s="14">
        <f t="shared" si="3"/>
        <v>225</v>
      </c>
      <c r="E234" s="287">
        <v>0</v>
      </c>
      <c r="F234" s="289">
        <v>0</v>
      </c>
      <c r="G234" s="289">
        <v>0</v>
      </c>
      <c r="H234" s="289">
        <v>0</v>
      </c>
      <c r="I234" s="289">
        <v>0</v>
      </c>
      <c r="J234" s="289">
        <v>0</v>
      </c>
      <c r="K234" s="289">
        <v>0</v>
      </c>
      <c r="L234" s="289">
        <v>10</v>
      </c>
      <c r="M234" s="289">
        <v>10</v>
      </c>
      <c r="N234" s="289">
        <v>10</v>
      </c>
      <c r="O234" s="289">
        <v>10</v>
      </c>
      <c r="P234" s="289">
        <v>10</v>
      </c>
      <c r="Q234" s="289">
        <v>10</v>
      </c>
      <c r="R234" s="289">
        <v>10</v>
      </c>
      <c r="S234" s="289">
        <v>10</v>
      </c>
      <c r="T234" s="289">
        <v>10</v>
      </c>
      <c r="U234" s="289">
        <v>10</v>
      </c>
      <c r="V234" s="289">
        <v>10</v>
      </c>
      <c r="W234" s="289">
        <v>0</v>
      </c>
      <c r="X234" s="289">
        <v>0</v>
      </c>
      <c r="Y234" s="289">
        <v>0</v>
      </c>
      <c r="Z234" s="289">
        <v>0</v>
      </c>
      <c r="AA234" s="289">
        <v>0</v>
      </c>
      <c r="AB234" s="289">
        <v>0</v>
      </c>
    </row>
    <row r="235" spans="2:28" x14ac:dyDescent="0.25">
      <c r="B235" s="132">
        <v>2039</v>
      </c>
      <c r="C235" s="14" t="s">
        <v>172</v>
      </c>
      <c r="D235" s="14">
        <f t="shared" si="3"/>
        <v>226</v>
      </c>
      <c r="E235" s="287">
        <v>0</v>
      </c>
      <c r="F235" s="289">
        <v>0</v>
      </c>
      <c r="G235" s="289">
        <v>0</v>
      </c>
      <c r="H235" s="289">
        <v>0</v>
      </c>
      <c r="I235" s="289">
        <v>0</v>
      </c>
      <c r="J235" s="289">
        <v>0</v>
      </c>
      <c r="K235" s="289">
        <v>0</v>
      </c>
      <c r="L235" s="289">
        <v>10</v>
      </c>
      <c r="M235" s="289">
        <v>10</v>
      </c>
      <c r="N235" s="289">
        <v>10</v>
      </c>
      <c r="O235" s="289">
        <v>10</v>
      </c>
      <c r="P235" s="289">
        <v>10</v>
      </c>
      <c r="Q235" s="289">
        <v>10</v>
      </c>
      <c r="R235" s="289">
        <v>10</v>
      </c>
      <c r="S235" s="289">
        <v>10</v>
      </c>
      <c r="T235" s="289">
        <v>10</v>
      </c>
      <c r="U235" s="289">
        <v>10</v>
      </c>
      <c r="V235" s="289">
        <v>10</v>
      </c>
      <c r="W235" s="289">
        <v>0</v>
      </c>
      <c r="X235" s="289">
        <v>0</v>
      </c>
      <c r="Y235" s="289">
        <v>0</v>
      </c>
      <c r="Z235" s="289">
        <v>0</v>
      </c>
      <c r="AA235" s="289">
        <v>0</v>
      </c>
      <c r="AB235" s="289">
        <v>0</v>
      </c>
    </row>
    <row r="236" spans="2:28" x14ac:dyDescent="0.25">
      <c r="B236" s="132">
        <v>2039</v>
      </c>
      <c r="C236" s="14" t="s">
        <v>173</v>
      </c>
      <c r="D236" s="14">
        <f t="shared" si="3"/>
        <v>227</v>
      </c>
      <c r="E236" s="287">
        <v>0</v>
      </c>
      <c r="F236" s="289">
        <v>0</v>
      </c>
      <c r="G236" s="289">
        <v>0</v>
      </c>
      <c r="H236" s="289">
        <v>0</v>
      </c>
      <c r="I236" s="289">
        <v>0</v>
      </c>
      <c r="J236" s="289">
        <v>0</v>
      </c>
      <c r="K236" s="289">
        <v>0</v>
      </c>
      <c r="L236" s="289">
        <v>10</v>
      </c>
      <c r="M236" s="289">
        <v>10</v>
      </c>
      <c r="N236" s="289">
        <v>10</v>
      </c>
      <c r="O236" s="289">
        <v>10</v>
      </c>
      <c r="P236" s="289">
        <v>10</v>
      </c>
      <c r="Q236" s="289">
        <v>10</v>
      </c>
      <c r="R236" s="289">
        <v>10</v>
      </c>
      <c r="S236" s="289">
        <v>10</v>
      </c>
      <c r="T236" s="289">
        <v>10</v>
      </c>
      <c r="U236" s="289">
        <v>10</v>
      </c>
      <c r="V236" s="289">
        <v>10</v>
      </c>
      <c r="W236" s="289">
        <v>0</v>
      </c>
      <c r="X236" s="289">
        <v>0</v>
      </c>
      <c r="Y236" s="289">
        <v>0</v>
      </c>
      <c r="Z236" s="289">
        <v>0</v>
      </c>
      <c r="AA236" s="289">
        <v>0</v>
      </c>
      <c r="AB236" s="289">
        <v>0</v>
      </c>
    </row>
    <row r="237" spans="2:28" x14ac:dyDescent="0.25">
      <c r="B237" s="132">
        <v>2040</v>
      </c>
      <c r="C237" s="14" t="s">
        <v>163</v>
      </c>
      <c r="D237" s="14">
        <f t="shared" si="3"/>
        <v>228</v>
      </c>
      <c r="E237" s="287">
        <v>0</v>
      </c>
      <c r="F237" s="289">
        <v>0</v>
      </c>
      <c r="G237" s="289">
        <v>0</v>
      </c>
      <c r="H237" s="289">
        <v>0</v>
      </c>
      <c r="I237" s="289">
        <v>0</v>
      </c>
      <c r="J237" s="289">
        <v>0</v>
      </c>
      <c r="K237" s="289">
        <v>0</v>
      </c>
      <c r="L237" s="289">
        <v>10</v>
      </c>
      <c r="M237" s="289">
        <v>10</v>
      </c>
      <c r="N237" s="289">
        <v>10</v>
      </c>
      <c r="O237" s="289">
        <v>10</v>
      </c>
      <c r="P237" s="289">
        <v>10</v>
      </c>
      <c r="Q237" s="289">
        <v>10</v>
      </c>
      <c r="R237" s="289">
        <v>10</v>
      </c>
      <c r="S237" s="289">
        <v>10</v>
      </c>
      <c r="T237" s="289">
        <v>10</v>
      </c>
      <c r="U237" s="289">
        <v>10</v>
      </c>
      <c r="V237" s="289">
        <v>10</v>
      </c>
      <c r="W237" s="289">
        <v>0</v>
      </c>
      <c r="X237" s="289">
        <v>0</v>
      </c>
      <c r="Y237" s="289">
        <v>0</v>
      </c>
      <c r="Z237" s="289">
        <v>0</v>
      </c>
      <c r="AA237" s="289">
        <v>0</v>
      </c>
      <c r="AB237" s="289">
        <v>0</v>
      </c>
    </row>
    <row r="238" spans="2:28" x14ac:dyDescent="0.25">
      <c r="B238" s="132">
        <v>2040</v>
      </c>
      <c r="C238" s="14" t="s">
        <v>164</v>
      </c>
      <c r="D238" s="14">
        <f t="shared" si="3"/>
        <v>229</v>
      </c>
      <c r="E238" s="287">
        <v>0</v>
      </c>
      <c r="F238" s="289">
        <v>0</v>
      </c>
      <c r="G238" s="289">
        <v>0</v>
      </c>
      <c r="H238" s="289">
        <v>0</v>
      </c>
      <c r="I238" s="289">
        <v>0</v>
      </c>
      <c r="J238" s="289">
        <v>0</v>
      </c>
      <c r="K238" s="289">
        <v>0</v>
      </c>
      <c r="L238" s="289">
        <v>10</v>
      </c>
      <c r="M238" s="289">
        <v>10</v>
      </c>
      <c r="N238" s="289">
        <v>10</v>
      </c>
      <c r="O238" s="289">
        <v>10</v>
      </c>
      <c r="P238" s="289">
        <v>10</v>
      </c>
      <c r="Q238" s="289">
        <v>10</v>
      </c>
      <c r="R238" s="289">
        <v>10</v>
      </c>
      <c r="S238" s="289">
        <v>10</v>
      </c>
      <c r="T238" s="289">
        <v>10</v>
      </c>
      <c r="U238" s="289">
        <v>10</v>
      </c>
      <c r="V238" s="289">
        <v>10</v>
      </c>
      <c r="W238" s="289">
        <v>0</v>
      </c>
      <c r="X238" s="289">
        <v>0</v>
      </c>
      <c r="Y238" s="289">
        <v>0</v>
      </c>
      <c r="Z238" s="289">
        <v>0</v>
      </c>
      <c r="AA238" s="289">
        <v>0</v>
      </c>
      <c r="AB238" s="289">
        <v>0</v>
      </c>
    </row>
    <row r="239" spans="2:28" x14ac:dyDescent="0.25">
      <c r="B239" s="132">
        <v>2040</v>
      </c>
      <c r="C239" s="14" t="s">
        <v>165</v>
      </c>
      <c r="D239" s="14">
        <f t="shared" si="3"/>
        <v>230</v>
      </c>
      <c r="E239" s="287">
        <v>0</v>
      </c>
      <c r="F239" s="289">
        <v>0</v>
      </c>
      <c r="G239" s="289">
        <v>0</v>
      </c>
      <c r="H239" s="289">
        <v>0</v>
      </c>
      <c r="I239" s="289">
        <v>0</v>
      </c>
      <c r="J239" s="289">
        <v>0</v>
      </c>
      <c r="K239" s="289">
        <v>0</v>
      </c>
      <c r="L239" s="289">
        <v>10</v>
      </c>
      <c r="M239" s="289">
        <v>10</v>
      </c>
      <c r="N239" s="289">
        <v>10</v>
      </c>
      <c r="O239" s="289">
        <v>10</v>
      </c>
      <c r="P239" s="289">
        <v>10</v>
      </c>
      <c r="Q239" s="289">
        <v>10</v>
      </c>
      <c r="R239" s="289">
        <v>10</v>
      </c>
      <c r="S239" s="289">
        <v>10</v>
      </c>
      <c r="T239" s="289">
        <v>10</v>
      </c>
      <c r="U239" s="289">
        <v>10</v>
      </c>
      <c r="V239" s="289">
        <v>10</v>
      </c>
      <c r="W239" s="289">
        <v>0</v>
      </c>
      <c r="X239" s="289">
        <v>0</v>
      </c>
      <c r="Y239" s="289">
        <v>0</v>
      </c>
      <c r="Z239" s="289">
        <v>0</v>
      </c>
      <c r="AA239" s="289">
        <v>0</v>
      </c>
      <c r="AB239" s="289">
        <v>0</v>
      </c>
    </row>
    <row r="240" spans="2:28" x14ac:dyDescent="0.25">
      <c r="B240" s="132">
        <v>2040</v>
      </c>
      <c r="C240" s="14" t="s">
        <v>166</v>
      </c>
      <c r="D240" s="14">
        <f t="shared" si="3"/>
        <v>231</v>
      </c>
      <c r="E240" s="287">
        <v>0</v>
      </c>
      <c r="F240" s="289">
        <v>0</v>
      </c>
      <c r="G240" s="289">
        <v>0</v>
      </c>
      <c r="H240" s="289">
        <v>0</v>
      </c>
      <c r="I240" s="289">
        <v>0</v>
      </c>
      <c r="J240" s="289">
        <v>0</v>
      </c>
      <c r="K240" s="289">
        <v>0</v>
      </c>
      <c r="L240" s="289">
        <v>10</v>
      </c>
      <c r="M240" s="289">
        <v>10</v>
      </c>
      <c r="N240" s="289">
        <v>10</v>
      </c>
      <c r="O240" s="289">
        <v>10</v>
      </c>
      <c r="P240" s="289">
        <v>10</v>
      </c>
      <c r="Q240" s="289">
        <v>10</v>
      </c>
      <c r="R240" s="289">
        <v>10</v>
      </c>
      <c r="S240" s="289">
        <v>10</v>
      </c>
      <c r="T240" s="289">
        <v>10</v>
      </c>
      <c r="U240" s="289">
        <v>10</v>
      </c>
      <c r="V240" s="289">
        <v>10</v>
      </c>
      <c r="W240" s="289">
        <v>0</v>
      </c>
      <c r="X240" s="289">
        <v>0</v>
      </c>
      <c r="Y240" s="289">
        <v>0</v>
      </c>
      <c r="Z240" s="289">
        <v>0</v>
      </c>
      <c r="AA240" s="289">
        <v>0</v>
      </c>
      <c r="AB240" s="289">
        <v>0</v>
      </c>
    </row>
    <row r="241" spans="2:28" x14ac:dyDescent="0.25">
      <c r="B241" s="132">
        <v>2040</v>
      </c>
      <c r="C241" s="14" t="s">
        <v>10</v>
      </c>
      <c r="D241" s="14">
        <f t="shared" si="3"/>
        <v>232</v>
      </c>
      <c r="E241" s="287">
        <v>0</v>
      </c>
      <c r="F241" s="289">
        <v>0</v>
      </c>
      <c r="G241" s="289">
        <v>0</v>
      </c>
      <c r="H241" s="289">
        <v>0</v>
      </c>
      <c r="I241" s="289">
        <v>0</v>
      </c>
      <c r="J241" s="289">
        <v>0</v>
      </c>
      <c r="K241" s="289">
        <v>0</v>
      </c>
      <c r="L241" s="289">
        <v>10</v>
      </c>
      <c r="M241" s="289">
        <v>10</v>
      </c>
      <c r="N241" s="289">
        <v>10</v>
      </c>
      <c r="O241" s="289">
        <v>10</v>
      </c>
      <c r="P241" s="289">
        <v>10</v>
      </c>
      <c r="Q241" s="289">
        <v>10</v>
      </c>
      <c r="R241" s="289">
        <v>10</v>
      </c>
      <c r="S241" s="289">
        <v>10</v>
      </c>
      <c r="T241" s="289">
        <v>10</v>
      </c>
      <c r="U241" s="289">
        <v>10</v>
      </c>
      <c r="V241" s="289">
        <v>10</v>
      </c>
      <c r="W241" s="289">
        <v>0</v>
      </c>
      <c r="X241" s="289">
        <v>0</v>
      </c>
      <c r="Y241" s="289">
        <v>0</v>
      </c>
      <c r="Z241" s="289">
        <v>0</v>
      </c>
      <c r="AA241" s="289">
        <v>0</v>
      </c>
      <c r="AB241" s="289">
        <v>0</v>
      </c>
    </row>
    <row r="242" spans="2:28" x14ac:dyDescent="0.25">
      <c r="B242" s="132">
        <v>2040</v>
      </c>
      <c r="C242" s="14" t="s">
        <v>167</v>
      </c>
      <c r="D242" s="14">
        <f t="shared" si="3"/>
        <v>233</v>
      </c>
      <c r="E242" s="287">
        <v>0</v>
      </c>
      <c r="F242" s="289">
        <v>0</v>
      </c>
      <c r="G242" s="289">
        <v>0</v>
      </c>
      <c r="H242" s="289">
        <v>0</v>
      </c>
      <c r="I242" s="289">
        <v>0</v>
      </c>
      <c r="J242" s="289">
        <v>0</v>
      </c>
      <c r="K242" s="289">
        <v>0</v>
      </c>
      <c r="L242" s="289">
        <v>10</v>
      </c>
      <c r="M242" s="289">
        <v>10</v>
      </c>
      <c r="N242" s="289">
        <v>10</v>
      </c>
      <c r="O242" s="289">
        <v>10</v>
      </c>
      <c r="P242" s="289">
        <v>10</v>
      </c>
      <c r="Q242" s="289">
        <v>10</v>
      </c>
      <c r="R242" s="289">
        <v>10</v>
      </c>
      <c r="S242" s="289">
        <v>10</v>
      </c>
      <c r="T242" s="289">
        <v>10</v>
      </c>
      <c r="U242" s="289">
        <v>10</v>
      </c>
      <c r="V242" s="289">
        <v>10</v>
      </c>
      <c r="W242" s="289">
        <v>0</v>
      </c>
      <c r="X242" s="289">
        <v>0</v>
      </c>
      <c r="Y242" s="289">
        <v>0</v>
      </c>
      <c r="Z242" s="289">
        <v>0</v>
      </c>
      <c r="AA242" s="289">
        <v>0</v>
      </c>
      <c r="AB242" s="289">
        <v>0</v>
      </c>
    </row>
    <row r="243" spans="2:28" x14ac:dyDescent="0.25">
      <c r="B243" s="132">
        <v>2040</v>
      </c>
      <c r="C243" s="14" t="s">
        <v>168</v>
      </c>
      <c r="D243" s="14">
        <f t="shared" si="3"/>
        <v>234</v>
      </c>
      <c r="E243" s="287">
        <v>0</v>
      </c>
      <c r="F243" s="289">
        <v>0</v>
      </c>
      <c r="G243" s="289">
        <v>0</v>
      </c>
      <c r="H243" s="289">
        <v>0</v>
      </c>
      <c r="I243" s="289">
        <v>0</v>
      </c>
      <c r="J243" s="289">
        <v>0</v>
      </c>
      <c r="K243" s="289">
        <v>0</v>
      </c>
      <c r="L243" s="289">
        <v>10</v>
      </c>
      <c r="M243" s="289">
        <v>10</v>
      </c>
      <c r="N243" s="289">
        <v>10</v>
      </c>
      <c r="O243" s="289">
        <v>10</v>
      </c>
      <c r="P243" s="289">
        <v>10</v>
      </c>
      <c r="Q243" s="289">
        <v>10</v>
      </c>
      <c r="R243" s="289">
        <v>10</v>
      </c>
      <c r="S243" s="289">
        <v>10</v>
      </c>
      <c r="T243" s="289">
        <v>10</v>
      </c>
      <c r="U243" s="289">
        <v>10</v>
      </c>
      <c r="V243" s="289">
        <v>10</v>
      </c>
      <c r="W243" s="289">
        <v>0</v>
      </c>
      <c r="X243" s="289">
        <v>0</v>
      </c>
      <c r="Y243" s="289">
        <v>0</v>
      </c>
      <c r="Z243" s="289">
        <v>0</v>
      </c>
      <c r="AA243" s="289">
        <v>0</v>
      </c>
      <c r="AB243" s="289">
        <v>0</v>
      </c>
    </row>
    <row r="244" spans="2:28" x14ac:dyDescent="0.25">
      <c r="B244" s="132">
        <v>2040</v>
      </c>
      <c r="C244" s="14" t="s">
        <v>169</v>
      </c>
      <c r="D244" s="14">
        <f t="shared" si="3"/>
        <v>235</v>
      </c>
      <c r="E244" s="287">
        <v>0</v>
      </c>
      <c r="F244" s="289">
        <v>0</v>
      </c>
      <c r="G244" s="289">
        <v>0</v>
      </c>
      <c r="H244" s="289">
        <v>0</v>
      </c>
      <c r="I244" s="289">
        <v>0</v>
      </c>
      <c r="J244" s="289">
        <v>0</v>
      </c>
      <c r="K244" s="289">
        <v>0</v>
      </c>
      <c r="L244" s="289">
        <v>10</v>
      </c>
      <c r="M244" s="289">
        <v>10</v>
      </c>
      <c r="N244" s="289">
        <v>10</v>
      </c>
      <c r="O244" s="289">
        <v>10</v>
      </c>
      <c r="P244" s="289">
        <v>10</v>
      </c>
      <c r="Q244" s="289">
        <v>10</v>
      </c>
      <c r="R244" s="289">
        <v>10</v>
      </c>
      <c r="S244" s="289">
        <v>10</v>
      </c>
      <c r="T244" s="289">
        <v>10</v>
      </c>
      <c r="U244" s="289">
        <v>10</v>
      </c>
      <c r="V244" s="289">
        <v>10</v>
      </c>
      <c r="W244" s="289">
        <v>0</v>
      </c>
      <c r="X244" s="289">
        <v>0</v>
      </c>
      <c r="Y244" s="289">
        <v>0</v>
      </c>
      <c r="Z244" s="289">
        <v>0</v>
      </c>
      <c r="AA244" s="289">
        <v>0</v>
      </c>
      <c r="AB244" s="289">
        <v>0</v>
      </c>
    </row>
    <row r="245" spans="2:28" x14ac:dyDescent="0.25">
      <c r="B245" s="132">
        <v>2040</v>
      </c>
      <c r="C245" s="14" t="s">
        <v>170</v>
      </c>
      <c r="D245" s="14">
        <f t="shared" si="3"/>
        <v>236</v>
      </c>
      <c r="E245" s="287">
        <v>0</v>
      </c>
      <c r="F245" s="289">
        <v>0</v>
      </c>
      <c r="G245" s="289">
        <v>0</v>
      </c>
      <c r="H245" s="289">
        <v>0</v>
      </c>
      <c r="I245" s="289">
        <v>0</v>
      </c>
      <c r="J245" s="289">
        <v>0</v>
      </c>
      <c r="K245" s="289">
        <v>0</v>
      </c>
      <c r="L245" s="289">
        <v>10</v>
      </c>
      <c r="M245" s="289">
        <v>10</v>
      </c>
      <c r="N245" s="289">
        <v>10</v>
      </c>
      <c r="O245" s="289">
        <v>10</v>
      </c>
      <c r="P245" s="289">
        <v>10</v>
      </c>
      <c r="Q245" s="289">
        <v>10</v>
      </c>
      <c r="R245" s="289">
        <v>10</v>
      </c>
      <c r="S245" s="289">
        <v>10</v>
      </c>
      <c r="T245" s="289">
        <v>10</v>
      </c>
      <c r="U245" s="289">
        <v>10</v>
      </c>
      <c r="V245" s="289">
        <v>10</v>
      </c>
      <c r="W245" s="289">
        <v>0</v>
      </c>
      <c r="X245" s="289">
        <v>0</v>
      </c>
      <c r="Y245" s="289">
        <v>0</v>
      </c>
      <c r="Z245" s="289">
        <v>0</v>
      </c>
      <c r="AA245" s="289">
        <v>0</v>
      </c>
      <c r="AB245" s="289">
        <v>0</v>
      </c>
    </row>
    <row r="246" spans="2:28" x14ac:dyDescent="0.25">
      <c r="B246" s="132">
        <v>2040</v>
      </c>
      <c r="C246" s="14" t="s">
        <v>171</v>
      </c>
      <c r="D246" s="14">
        <f t="shared" si="3"/>
        <v>237</v>
      </c>
      <c r="E246" s="287">
        <v>0</v>
      </c>
      <c r="F246" s="289">
        <v>0</v>
      </c>
      <c r="G246" s="289">
        <v>0</v>
      </c>
      <c r="H246" s="289">
        <v>0</v>
      </c>
      <c r="I246" s="289">
        <v>0</v>
      </c>
      <c r="J246" s="289">
        <v>0</v>
      </c>
      <c r="K246" s="289">
        <v>0</v>
      </c>
      <c r="L246" s="289">
        <v>10</v>
      </c>
      <c r="M246" s="289">
        <v>10</v>
      </c>
      <c r="N246" s="289">
        <v>10</v>
      </c>
      <c r="O246" s="289">
        <v>10</v>
      </c>
      <c r="P246" s="289">
        <v>10</v>
      </c>
      <c r="Q246" s="289">
        <v>10</v>
      </c>
      <c r="R246" s="289">
        <v>10</v>
      </c>
      <c r="S246" s="289">
        <v>10</v>
      </c>
      <c r="T246" s="289">
        <v>10</v>
      </c>
      <c r="U246" s="289">
        <v>10</v>
      </c>
      <c r="V246" s="289">
        <v>10</v>
      </c>
      <c r="W246" s="289">
        <v>0</v>
      </c>
      <c r="X246" s="289">
        <v>0</v>
      </c>
      <c r="Y246" s="289">
        <v>0</v>
      </c>
      <c r="Z246" s="289">
        <v>0</v>
      </c>
      <c r="AA246" s="289">
        <v>0</v>
      </c>
      <c r="AB246" s="289">
        <v>0</v>
      </c>
    </row>
    <row r="247" spans="2:28" x14ac:dyDescent="0.25">
      <c r="B247" s="132">
        <v>2040</v>
      </c>
      <c r="C247" s="14" t="s">
        <v>172</v>
      </c>
      <c r="D247" s="14">
        <f t="shared" si="3"/>
        <v>238</v>
      </c>
      <c r="E247" s="287">
        <v>0</v>
      </c>
      <c r="F247" s="289">
        <v>0</v>
      </c>
      <c r="G247" s="289">
        <v>0</v>
      </c>
      <c r="H247" s="289">
        <v>0</v>
      </c>
      <c r="I247" s="289">
        <v>0</v>
      </c>
      <c r="J247" s="289">
        <v>0</v>
      </c>
      <c r="K247" s="289">
        <v>0</v>
      </c>
      <c r="L247" s="289">
        <v>10</v>
      </c>
      <c r="M247" s="289">
        <v>10</v>
      </c>
      <c r="N247" s="289">
        <v>10</v>
      </c>
      <c r="O247" s="289">
        <v>10</v>
      </c>
      <c r="P247" s="289">
        <v>10</v>
      </c>
      <c r="Q247" s="289">
        <v>10</v>
      </c>
      <c r="R247" s="289">
        <v>10</v>
      </c>
      <c r="S247" s="289">
        <v>10</v>
      </c>
      <c r="T247" s="289">
        <v>10</v>
      </c>
      <c r="U247" s="289">
        <v>10</v>
      </c>
      <c r="V247" s="289">
        <v>10</v>
      </c>
      <c r="W247" s="289">
        <v>0</v>
      </c>
      <c r="X247" s="289">
        <v>0</v>
      </c>
      <c r="Y247" s="289">
        <v>0</v>
      </c>
      <c r="Z247" s="289">
        <v>0</v>
      </c>
      <c r="AA247" s="289">
        <v>0</v>
      </c>
      <c r="AB247" s="289">
        <v>0</v>
      </c>
    </row>
    <row r="248" spans="2:28" x14ac:dyDescent="0.25">
      <c r="B248" s="132">
        <v>2040</v>
      </c>
      <c r="C248" s="14" t="s">
        <v>173</v>
      </c>
      <c r="D248" s="14">
        <f t="shared" si="3"/>
        <v>239</v>
      </c>
      <c r="E248" s="287">
        <v>0</v>
      </c>
      <c r="F248" s="289">
        <v>0</v>
      </c>
      <c r="G248" s="289">
        <v>0</v>
      </c>
      <c r="H248" s="289">
        <v>0</v>
      </c>
      <c r="I248" s="289">
        <v>0</v>
      </c>
      <c r="J248" s="289">
        <v>0</v>
      </c>
      <c r="K248" s="289">
        <v>0</v>
      </c>
      <c r="L248" s="289">
        <v>10</v>
      </c>
      <c r="M248" s="289">
        <v>10</v>
      </c>
      <c r="N248" s="289">
        <v>10</v>
      </c>
      <c r="O248" s="289">
        <v>10</v>
      </c>
      <c r="P248" s="289">
        <v>10</v>
      </c>
      <c r="Q248" s="289">
        <v>10</v>
      </c>
      <c r="R248" s="289">
        <v>10</v>
      </c>
      <c r="S248" s="289">
        <v>10</v>
      </c>
      <c r="T248" s="289">
        <v>10</v>
      </c>
      <c r="U248" s="289">
        <v>10</v>
      </c>
      <c r="V248" s="289">
        <v>10</v>
      </c>
      <c r="W248" s="289">
        <v>0</v>
      </c>
      <c r="X248" s="289">
        <v>0</v>
      </c>
      <c r="Y248" s="289">
        <v>0</v>
      </c>
      <c r="Z248" s="289">
        <v>0</v>
      </c>
      <c r="AA248" s="289">
        <v>0</v>
      </c>
      <c r="AB248" s="289">
        <v>0</v>
      </c>
    </row>
    <row r="249" spans="2:28" x14ac:dyDescent="0.25">
      <c r="B249" s="132">
        <v>2041</v>
      </c>
      <c r="C249" s="14" t="s">
        <v>163</v>
      </c>
      <c r="D249" s="14">
        <f t="shared" si="3"/>
        <v>240</v>
      </c>
      <c r="E249" s="287">
        <v>0</v>
      </c>
      <c r="F249" s="289">
        <v>0</v>
      </c>
      <c r="G249" s="289">
        <v>0</v>
      </c>
      <c r="H249" s="289">
        <v>0</v>
      </c>
      <c r="I249" s="289">
        <v>0</v>
      </c>
      <c r="J249" s="289">
        <v>0</v>
      </c>
      <c r="K249" s="289">
        <v>0</v>
      </c>
      <c r="L249" s="289">
        <v>10</v>
      </c>
      <c r="M249" s="289">
        <v>10</v>
      </c>
      <c r="N249" s="289">
        <v>10</v>
      </c>
      <c r="O249" s="289">
        <v>10</v>
      </c>
      <c r="P249" s="289">
        <v>10</v>
      </c>
      <c r="Q249" s="289">
        <v>10</v>
      </c>
      <c r="R249" s="289">
        <v>10</v>
      </c>
      <c r="S249" s="289">
        <v>10</v>
      </c>
      <c r="T249" s="289">
        <v>10</v>
      </c>
      <c r="U249" s="289">
        <v>10</v>
      </c>
      <c r="V249" s="289">
        <v>10</v>
      </c>
      <c r="W249" s="289">
        <v>0</v>
      </c>
      <c r="X249" s="289">
        <v>0</v>
      </c>
      <c r="Y249" s="289">
        <v>0</v>
      </c>
      <c r="Z249" s="289">
        <v>0</v>
      </c>
      <c r="AA249" s="289">
        <v>0</v>
      </c>
      <c r="AB249" s="289">
        <v>0</v>
      </c>
    </row>
    <row r="250" spans="2:28" x14ac:dyDescent="0.25">
      <c r="B250" s="132">
        <v>2041</v>
      </c>
      <c r="C250" s="14" t="s">
        <v>164</v>
      </c>
      <c r="D250" s="14">
        <f t="shared" si="3"/>
        <v>241</v>
      </c>
      <c r="E250" s="287">
        <v>0</v>
      </c>
      <c r="F250" s="289">
        <v>0</v>
      </c>
      <c r="G250" s="289">
        <v>0</v>
      </c>
      <c r="H250" s="289">
        <v>0</v>
      </c>
      <c r="I250" s="289">
        <v>0</v>
      </c>
      <c r="J250" s="289">
        <v>0</v>
      </c>
      <c r="K250" s="289">
        <v>0</v>
      </c>
      <c r="L250" s="289">
        <v>10</v>
      </c>
      <c r="M250" s="289">
        <v>10</v>
      </c>
      <c r="N250" s="289">
        <v>10</v>
      </c>
      <c r="O250" s="289">
        <v>10</v>
      </c>
      <c r="P250" s="289">
        <v>10</v>
      </c>
      <c r="Q250" s="289">
        <v>10</v>
      </c>
      <c r="R250" s="289">
        <v>10</v>
      </c>
      <c r="S250" s="289">
        <v>10</v>
      </c>
      <c r="T250" s="289">
        <v>10</v>
      </c>
      <c r="U250" s="289">
        <v>10</v>
      </c>
      <c r="V250" s="289">
        <v>10</v>
      </c>
      <c r="W250" s="289">
        <v>0</v>
      </c>
      <c r="X250" s="289">
        <v>0</v>
      </c>
      <c r="Y250" s="289">
        <v>0</v>
      </c>
      <c r="Z250" s="289">
        <v>0</v>
      </c>
      <c r="AA250" s="289">
        <v>0</v>
      </c>
      <c r="AB250" s="289">
        <v>0</v>
      </c>
    </row>
    <row r="251" spans="2:28" x14ac:dyDescent="0.25">
      <c r="B251" s="132">
        <v>2041</v>
      </c>
      <c r="C251" s="14" t="s">
        <v>165</v>
      </c>
      <c r="D251" s="14">
        <f t="shared" si="3"/>
        <v>242</v>
      </c>
      <c r="E251" s="287">
        <v>0</v>
      </c>
      <c r="F251" s="289">
        <v>0</v>
      </c>
      <c r="G251" s="289">
        <v>0</v>
      </c>
      <c r="H251" s="289">
        <v>0</v>
      </c>
      <c r="I251" s="289">
        <v>0</v>
      </c>
      <c r="J251" s="289">
        <v>0</v>
      </c>
      <c r="K251" s="289">
        <v>0</v>
      </c>
      <c r="L251" s="289">
        <v>10</v>
      </c>
      <c r="M251" s="289">
        <v>10</v>
      </c>
      <c r="N251" s="289">
        <v>10</v>
      </c>
      <c r="O251" s="289">
        <v>10</v>
      </c>
      <c r="P251" s="289">
        <v>10</v>
      </c>
      <c r="Q251" s="289">
        <v>10</v>
      </c>
      <c r="R251" s="289">
        <v>10</v>
      </c>
      <c r="S251" s="289">
        <v>10</v>
      </c>
      <c r="T251" s="289">
        <v>10</v>
      </c>
      <c r="U251" s="289">
        <v>10</v>
      </c>
      <c r="V251" s="289">
        <v>10</v>
      </c>
      <c r="W251" s="289">
        <v>0</v>
      </c>
      <c r="X251" s="289">
        <v>0</v>
      </c>
      <c r="Y251" s="289">
        <v>0</v>
      </c>
      <c r="Z251" s="289">
        <v>0</v>
      </c>
      <c r="AA251" s="289">
        <v>0</v>
      </c>
      <c r="AB251" s="289">
        <v>0</v>
      </c>
    </row>
    <row r="252" spans="2:28" x14ac:dyDescent="0.25">
      <c r="B252" s="132">
        <v>2041</v>
      </c>
      <c r="C252" s="14" t="s">
        <v>166</v>
      </c>
      <c r="D252" s="14">
        <f t="shared" si="3"/>
        <v>243</v>
      </c>
      <c r="E252" s="287">
        <v>0</v>
      </c>
      <c r="F252" s="289">
        <v>0</v>
      </c>
      <c r="G252" s="289">
        <v>0</v>
      </c>
      <c r="H252" s="289">
        <v>0</v>
      </c>
      <c r="I252" s="289">
        <v>0</v>
      </c>
      <c r="J252" s="289">
        <v>0</v>
      </c>
      <c r="K252" s="289">
        <v>0</v>
      </c>
      <c r="L252" s="289">
        <v>10</v>
      </c>
      <c r="M252" s="289">
        <v>10</v>
      </c>
      <c r="N252" s="289">
        <v>10</v>
      </c>
      <c r="O252" s="289">
        <v>10</v>
      </c>
      <c r="P252" s="289">
        <v>10</v>
      </c>
      <c r="Q252" s="289">
        <v>10</v>
      </c>
      <c r="R252" s="289">
        <v>10</v>
      </c>
      <c r="S252" s="289">
        <v>10</v>
      </c>
      <c r="T252" s="289">
        <v>10</v>
      </c>
      <c r="U252" s="289">
        <v>10</v>
      </c>
      <c r="V252" s="289">
        <v>10</v>
      </c>
      <c r="W252" s="289">
        <v>0</v>
      </c>
      <c r="X252" s="289">
        <v>0</v>
      </c>
      <c r="Y252" s="289">
        <v>0</v>
      </c>
      <c r="Z252" s="289">
        <v>0</v>
      </c>
      <c r="AA252" s="289">
        <v>0</v>
      </c>
      <c r="AB252" s="289">
        <v>0</v>
      </c>
    </row>
    <row r="253" spans="2:28" x14ac:dyDescent="0.25">
      <c r="B253" s="132">
        <v>2041</v>
      </c>
      <c r="C253" s="14" t="s">
        <v>10</v>
      </c>
      <c r="D253" s="14">
        <f t="shared" si="3"/>
        <v>244</v>
      </c>
      <c r="E253" s="287">
        <v>0</v>
      </c>
      <c r="F253" s="289">
        <v>0</v>
      </c>
      <c r="G253" s="289">
        <v>0</v>
      </c>
      <c r="H253" s="289">
        <v>0</v>
      </c>
      <c r="I253" s="289">
        <v>0</v>
      </c>
      <c r="J253" s="289">
        <v>0</v>
      </c>
      <c r="K253" s="289">
        <v>0</v>
      </c>
      <c r="L253" s="289">
        <v>10</v>
      </c>
      <c r="M253" s="289">
        <v>10</v>
      </c>
      <c r="N253" s="289">
        <v>10</v>
      </c>
      <c r="O253" s="289">
        <v>10</v>
      </c>
      <c r="P253" s="289">
        <v>10</v>
      </c>
      <c r="Q253" s="289">
        <v>10</v>
      </c>
      <c r="R253" s="289">
        <v>10</v>
      </c>
      <c r="S253" s="289">
        <v>10</v>
      </c>
      <c r="T253" s="289">
        <v>10</v>
      </c>
      <c r="U253" s="289">
        <v>10</v>
      </c>
      <c r="V253" s="289">
        <v>10</v>
      </c>
      <c r="W253" s="289">
        <v>0</v>
      </c>
      <c r="X253" s="289">
        <v>0</v>
      </c>
      <c r="Y253" s="289">
        <v>0</v>
      </c>
      <c r="Z253" s="289">
        <v>0</v>
      </c>
      <c r="AA253" s="289">
        <v>0</v>
      </c>
      <c r="AB253" s="289">
        <v>0</v>
      </c>
    </row>
    <row r="254" spans="2:28" x14ac:dyDescent="0.25">
      <c r="B254" s="132">
        <v>2041</v>
      </c>
      <c r="C254" s="14" t="s">
        <v>167</v>
      </c>
      <c r="D254" s="14">
        <f t="shared" si="3"/>
        <v>245</v>
      </c>
      <c r="E254" s="287">
        <v>0</v>
      </c>
      <c r="F254" s="289">
        <v>0</v>
      </c>
      <c r="G254" s="289">
        <v>0</v>
      </c>
      <c r="H254" s="289">
        <v>0</v>
      </c>
      <c r="I254" s="289">
        <v>0</v>
      </c>
      <c r="J254" s="289">
        <v>0</v>
      </c>
      <c r="K254" s="289">
        <v>0</v>
      </c>
      <c r="L254" s="289">
        <v>10</v>
      </c>
      <c r="M254" s="289">
        <v>10</v>
      </c>
      <c r="N254" s="289">
        <v>10</v>
      </c>
      <c r="O254" s="289">
        <v>10</v>
      </c>
      <c r="P254" s="289">
        <v>10</v>
      </c>
      <c r="Q254" s="289">
        <v>10</v>
      </c>
      <c r="R254" s="289">
        <v>10</v>
      </c>
      <c r="S254" s="289">
        <v>10</v>
      </c>
      <c r="T254" s="289">
        <v>10</v>
      </c>
      <c r="U254" s="289">
        <v>10</v>
      </c>
      <c r="V254" s="289">
        <v>10</v>
      </c>
      <c r="W254" s="289">
        <v>0</v>
      </c>
      <c r="X254" s="289">
        <v>0</v>
      </c>
      <c r="Y254" s="289">
        <v>0</v>
      </c>
      <c r="Z254" s="289">
        <v>0</v>
      </c>
      <c r="AA254" s="289">
        <v>0</v>
      </c>
      <c r="AB254" s="289">
        <v>0</v>
      </c>
    </row>
    <row r="255" spans="2:28" x14ac:dyDescent="0.25">
      <c r="B255" s="132">
        <v>2041</v>
      </c>
      <c r="C255" s="14" t="s">
        <v>168</v>
      </c>
      <c r="D255" s="14">
        <f t="shared" si="3"/>
        <v>246</v>
      </c>
      <c r="E255" s="287">
        <v>0</v>
      </c>
      <c r="F255" s="289">
        <v>0</v>
      </c>
      <c r="G255" s="289">
        <v>0</v>
      </c>
      <c r="H255" s="289">
        <v>0</v>
      </c>
      <c r="I255" s="289">
        <v>0</v>
      </c>
      <c r="J255" s="289">
        <v>0</v>
      </c>
      <c r="K255" s="289">
        <v>0</v>
      </c>
      <c r="L255" s="289">
        <v>10</v>
      </c>
      <c r="M255" s="289">
        <v>10</v>
      </c>
      <c r="N255" s="289">
        <v>10</v>
      </c>
      <c r="O255" s="289">
        <v>10</v>
      </c>
      <c r="P255" s="289">
        <v>10</v>
      </c>
      <c r="Q255" s="289">
        <v>10</v>
      </c>
      <c r="R255" s="289">
        <v>10</v>
      </c>
      <c r="S255" s="289">
        <v>10</v>
      </c>
      <c r="T255" s="289">
        <v>10</v>
      </c>
      <c r="U255" s="289">
        <v>10</v>
      </c>
      <c r="V255" s="289">
        <v>10</v>
      </c>
      <c r="W255" s="289">
        <v>0</v>
      </c>
      <c r="X255" s="289">
        <v>0</v>
      </c>
      <c r="Y255" s="289">
        <v>0</v>
      </c>
      <c r="Z255" s="289">
        <v>0</v>
      </c>
      <c r="AA255" s="289">
        <v>0</v>
      </c>
      <c r="AB255" s="289">
        <v>0</v>
      </c>
    </row>
    <row r="256" spans="2:28" x14ac:dyDescent="0.25">
      <c r="B256" s="132">
        <v>2041</v>
      </c>
      <c r="C256" s="14" t="s">
        <v>169</v>
      </c>
      <c r="D256" s="14">
        <f t="shared" si="3"/>
        <v>247</v>
      </c>
      <c r="E256" s="287">
        <v>0</v>
      </c>
      <c r="F256" s="289">
        <v>0</v>
      </c>
      <c r="G256" s="289">
        <v>0</v>
      </c>
      <c r="H256" s="289">
        <v>0</v>
      </c>
      <c r="I256" s="289">
        <v>0</v>
      </c>
      <c r="J256" s="289">
        <v>0</v>
      </c>
      <c r="K256" s="289">
        <v>0</v>
      </c>
      <c r="L256" s="289">
        <v>10</v>
      </c>
      <c r="M256" s="289">
        <v>10</v>
      </c>
      <c r="N256" s="289">
        <v>10</v>
      </c>
      <c r="O256" s="289">
        <v>10</v>
      </c>
      <c r="P256" s="289">
        <v>10</v>
      </c>
      <c r="Q256" s="289">
        <v>10</v>
      </c>
      <c r="R256" s="289">
        <v>10</v>
      </c>
      <c r="S256" s="289">
        <v>10</v>
      </c>
      <c r="T256" s="289">
        <v>10</v>
      </c>
      <c r="U256" s="289">
        <v>10</v>
      </c>
      <c r="V256" s="289">
        <v>10</v>
      </c>
      <c r="W256" s="289">
        <v>0</v>
      </c>
      <c r="X256" s="289">
        <v>0</v>
      </c>
      <c r="Y256" s="289">
        <v>0</v>
      </c>
      <c r="Z256" s="289">
        <v>0</v>
      </c>
      <c r="AA256" s="289">
        <v>0</v>
      </c>
      <c r="AB256" s="289">
        <v>0</v>
      </c>
    </row>
    <row r="257" spans="2:28" x14ac:dyDescent="0.25">
      <c r="B257" s="132">
        <v>2041</v>
      </c>
      <c r="C257" s="14" t="s">
        <v>170</v>
      </c>
      <c r="D257" s="14">
        <f t="shared" si="3"/>
        <v>248</v>
      </c>
      <c r="E257" s="287">
        <v>0</v>
      </c>
      <c r="F257" s="289">
        <v>0</v>
      </c>
      <c r="G257" s="289">
        <v>0</v>
      </c>
      <c r="H257" s="289">
        <v>0</v>
      </c>
      <c r="I257" s="289">
        <v>0</v>
      </c>
      <c r="J257" s="289">
        <v>0</v>
      </c>
      <c r="K257" s="289">
        <v>0</v>
      </c>
      <c r="L257" s="289">
        <v>10</v>
      </c>
      <c r="M257" s="289">
        <v>10</v>
      </c>
      <c r="N257" s="289">
        <v>10</v>
      </c>
      <c r="O257" s="289">
        <v>10</v>
      </c>
      <c r="P257" s="289">
        <v>10</v>
      </c>
      <c r="Q257" s="289">
        <v>10</v>
      </c>
      <c r="R257" s="289">
        <v>10</v>
      </c>
      <c r="S257" s="289">
        <v>10</v>
      </c>
      <c r="T257" s="289">
        <v>10</v>
      </c>
      <c r="U257" s="289">
        <v>10</v>
      </c>
      <c r="V257" s="289">
        <v>10</v>
      </c>
      <c r="W257" s="289">
        <v>0</v>
      </c>
      <c r="X257" s="289">
        <v>0</v>
      </c>
      <c r="Y257" s="289">
        <v>0</v>
      </c>
      <c r="Z257" s="289">
        <v>0</v>
      </c>
      <c r="AA257" s="289">
        <v>0</v>
      </c>
      <c r="AB257" s="289">
        <v>0</v>
      </c>
    </row>
    <row r="258" spans="2:28" x14ac:dyDescent="0.25">
      <c r="B258" s="132">
        <v>2041</v>
      </c>
      <c r="C258" s="14" t="s">
        <v>171</v>
      </c>
      <c r="D258" s="14">
        <f t="shared" si="3"/>
        <v>249</v>
      </c>
      <c r="E258" s="287">
        <v>0</v>
      </c>
      <c r="F258" s="289">
        <v>0</v>
      </c>
      <c r="G258" s="289">
        <v>0</v>
      </c>
      <c r="H258" s="289">
        <v>0</v>
      </c>
      <c r="I258" s="289">
        <v>0</v>
      </c>
      <c r="J258" s="289">
        <v>0</v>
      </c>
      <c r="K258" s="289">
        <v>0</v>
      </c>
      <c r="L258" s="289">
        <v>10</v>
      </c>
      <c r="M258" s="289">
        <v>10</v>
      </c>
      <c r="N258" s="289">
        <v>10</v>
      </c>
      <c r="O258" s="289">
        <v>10</v>
      </c>
      <c r="P258" s="289">
        <v>10</v>
      </c>
      <c r="Q258" s="289">
        <v>10</v>
      </c>
      <c r="R258" s="289">
        <v>10</v>
      </c>
      <c r="S258" s="289">
        <v>10</v>
      </c>
      <c r="T258" s="289">
        <v>10</v>
      </c>
      <c r="U258" s="289">
        <v>10</v>
      </c>
      <c r="V258" s="289">
        <v>10</v>
      </c>
      <c r="W258" s="289">
        <v>0</v>
      </c>
      <c r="X258" s="289">
        <v>0</v>
      </c>
      <c r="Y258" s="289">
        <v>0</v>
      </c>
      <c r="Z258" s="289">
        <v>0</v>
      </c>
      <c r="AA258" s="289">
        <v>0</v>
      </c>
      <c r="AB258" s="289">
        <v>0</v>
      </c>
    </row>
    <row r="259" spans="2:28" x14ac:dyDescent="0.25">
      <c r="B259" s="132">
        <v>2041</v>
      </c>
      <c r="C259" s="14" t="s">
        <v>172</v>
      </c>
      <c r="D259" s="14">
        <f t="shared" si="3"/>
        <v>250</v>
      </c>
      <c r="E259" s="287">
        <v>0</v>
      </c>
      <c r="F259" s="289">
        <v>0</v>
      </c>
      <c r="G259" s="289">
        <v>0</v>
      </c>
      <c r="H259" s="289">
        <v>0</v>
      </c>
      <c r="I259" s="289">
        <v>0</v>
      </c>
      <c r="J259" s="289">
        <v>0</v>
      </c>
      <c r="K259" s="289">
        <v>0</v>
      </c>
      <c r="L259" s="289">
        <v>10</v>
      </c>
      <c r="M259" s="289">
        <v>10</v>
      </c>
      <c r="N259" s="289">
        <v>10</v>
      </c>
      <c r="O259" s="289">
        <v>10</v>
      </c>
      <c r="P259" s="289">
        <v>10</v>
      </c>
      <c r="Q259" s="289">
        <v>10</v>
      </c>
      <c r="R259" s="289">
        <v>10</v>
      </c>
      <c r="S259" s="289">
        <v>10</v>
      </c>
      <c r="T259" s="289">
        <v>10</v>
      </c>
      <c r="U259" s="289">
        <v>10</v>
      </c>
      <c r="V259" s="289">
        <v>10</v>
      </c>
      <c r="W259" s="289">
        <v>0</v>
      </c>
      <c r="X259" s="289">
        <v>0</v>
      </c>
      <c r="Y259" s="289">
        <v>0</v>
      </c>
      <c r="Z259" s="289">
        <v>0</v>
      </c>
      <c r="AA259" s="289">
        <v>0</v>
      </c>
      <c r="AB259" s="289">
        <v>0</v>
      </c>
    </row>
    <row r="260" spans="2:28" x14ac:dyDescent="0.25">
      <c r="B260" s="132">
        <v>2041</v>
      </c>
      <c r="C260" s="14" t="s">
        <v>173</v>
      </c>
      <c r="D260" s="14">
        <f t="shared" si="3"/>
        <v>251</v>
      </c>
      <c r="E260" s="287">
        <v>0</v>
      </c>
      <c r="F260" s="289">
        <v>0</v>
      </c>
      <c r="G260" s="289">
        <v>0</v>
      </c>
      <c r="H260" s="289">
        <v>0</v>
      </c>
      <c r="I260" s="289">
        <v>0</v>
      </c>
      <c r="J260" s="289">
        <v>0</v>
      </c>
      <c r="K260" s="289">
        <v>0</v>
      </c>
      <c r="L260" s="289">
        <v>10</v>
      </c>
      <c r="M260" s="289">
        <v>10</v>
      </c>
      <c r="N260" s="289">
        <v>10</v>
      </c>
      <c r="O260" s="289">
        <v>10</v>
      </c>
      <c r="P260" s="289">
        <v>10</v>
      </c>
      <c r="Q260" s="289">
        <v>10</v>
      </c>
      <c r="R260" s="289">
        <v>10</v>
      </c>
      <c r="S260" s="289">
        <v>10</v>
      </c>
      <c r="T260" s="289">
        <v>10</v>
      </c>
      <c r="U260" s="289">
        <v>10</v>
      </c>
      <c r="V260" s="289">
        <v>10</v>
      </c>
      <c r="W260" s="289">
        <v>0</v>
      </c>
      <c r="X260" s="289">
        <v>0</v>
      </c>
      <c r="Y260" s="289">
        <v>0</v>
      </c>
      <c r="Z260" s="289">
        <v>0</v>
      </c>
      <c r="AA260" s="289">
        <v>0</v>
      </c>
      <c r="AB260" s="289">
        <v>0</v>
      </c>
    </row>
    <row r="261" spans="2:28" x14ac:dyDescent="0.25">
      <c r="B261" s="132">
        <v>2042</v>
      </c>
      <c r="C261" s="14" t="s">
        <v>163</v>
      </c>
      <c r="D261" s="14">
        <f t="shared" si="3"/>
        <v>252</v>
      </c>
      <c r="E261" s="287">
        <v>0</v>
      </c>
      <c r="F261" s="289">
        <v>0</v>
      </c>
      <c r="G261" s="289">
        <v>0</v>
      </c>
      <c r="H261" s="289">
        <v>0</v>
      </c>
      <c r="I261" s="289">
        <v>0</v>
      </c>
      <c r="J261" s="289">
        <v>0</v>
      </c>
      <c r="K261" s="289">
        <v>0</v>
      </c>
      <c r="L261" s="289">
        <v>10</v>
      </c>
      <c r="M261" s="289">
        <v>10</v>
      </c>
      <c r="N261" s="289">
        <v>10</v>
      </c>
      <c r="O261" s="289">
        <v>10</v>
      </c>
      <c r="P261" s="289">
        <v>10</v>
      </c>
      <c r="Q261" s="289">
        <v>10</v>
      </c>
      <c r="R261" s="289">
        <v>10</v>
      </c>
      <c r="S261" s="289">
        <v>10</v>
      </c>
      <c r="T261" s="289">
        <v>10</v>
      </c>
      <c r="U261" s="289">
        <v>10</v>
      </c>
      <c r="V261" s="289">
        <v>10</v>
      </c>
      <c r="W261" s="289">
        <v>0</v>
      </c>
      <c r="X261" s="289">
        <v>0</v>
      </c>
      <c r="Y261" s="289">
        <v>0</v>
      </c>
      <c r="Z261" s="289">
        <v>0</v>
      </c>
      <c r="AA261" s="289">
        <v>0</v>
      </c>
      <c r="AB261" s="289">
        <v>0</v>
      </c>
    </row>
    <row r="262" spans="2:28" x14ac:dyDescent="0.25">
      <c r="B262" s="132">
        <v>2042</v>
      </c>
      <c r="C262" s="14" t="s">
        <v>164</v>
      </c>
      <c r="D262" s="14">
        <f t="shared" si="3"/>
        <v>253</v>
      </c>
      <c r="E262" s="287">
        <v>0</v>
      </c>
      <c r="F262" s="289">
        <v>0</v>
      </c>
      <c r="G262" s="289">
        <v>0</v>
      </c>
      <c r="H262" s="289">
        <v>0</v>
      </c>
      <c r="I262" s="289">
        <v>0</v>
      </c>
      <c r="J262" s="289">
        <v>0</v>
      </c>
      <c r="K262" s="289">
        <v>0</v>
      </c>
      <c r="L262" s="289">
        <v>10</v>
      </c>
      <c r="M262" s="289">
        <v>10</v>
      </c>
      <c r="N262" s="289">
        <v>10</v>
      </c>
      <c r="O262" s="289">
        <v>10</v>
      </c>
      <c r="P262" s="289">
        <v>10</v>
      </c>
      <c r="Q262" s="289">
        <v>10</v>
      </c>
      <c r="R262" s="289">
        <v>10</v>
      </c>
      <c r="S262" s="289">
        <v>10</v>
      </c>
      <c r="T262" s="289">
        <v>10</v>
      </c>
      <c r="U262" s="289">
        <v>10</v>
      </c>
      <c r="V262" s="289">
        <v>10</v>
      </c>
      <c r="W262" s="289">
        <v>0</v>
      </c>
      <c r="X262" s="289">
        <v>0</v>
      </c>
      <c r="Y262" s="289">
        <v>0</v>
      </c>
      <c r="Z262" s="289">
        <v>0</v>
      </c>
      <c r="AA262" s="289">
        <v>0</v>
      </c>
      <c r="AB262" s="289">
        <v>0</v>
      </c>
    </row>
    <row r="263" spans="2:28" x14ac:dyDescent="0.25">
      <c r="B263" s="132">
        <v>2042</v>
      </c>
      <c r="C263" s="14" t="s">
        <v>165</v>
      </c>
      <c r="D263" s="14">
        <f t="shared" si="3"/>
        <v>254</v>
      </c>
      <c r="E263" s="287">
        <v>0</v>
      </c>
      <c r="F263" s="289">
        <v>0</v>
      </c>
      <c r="G263" s="289">
        <v>0</v>
      </c>
      <c r="H263" s="289">
        <v>0</v>
      </c>
      <c r="I263" s="289">
        <v>0</v>
      </c>
      <c r="J263" s="289">
        <v>0</v>
      </c>
      <c r="K263" s="289">
        <v>0</v>
      </c>
      <c r="L263" s="289">
        <v>10</v>
      </c>
      <c r="M263" s="289">
        <v>10</v>
      </c>
      <c r="N263" s="289">
        <v>10</v>
      </c>
      <c r="O263" s="289">
        <v>10</v>
      </c>
      <c r="P263" s="289">
        <v>10</v>
      </c>
      <c r="Q263" s="289">
        <v>10</v>
      </c>
      <c r="R263" s="289">
        <v>10</v>
      </c>
      <c r="S263" s="289">
        <v>10</v>
      </c>
      <c r="T263" s="289">
        <v>10</v>
      </c>
      <c r="U263" s="289">
        <v>10</v>
      </c>
      <c r="V263" s="289">
        <v>10</v>
      </c>
      <c r="W263" s="289">
        <v>0</v>
      </c>
      <c r="X263" s="289">
        <v>0</v>
      </c>
      <c r="Y263" s="289">
        <v>0</v>
      </c>
      <c r="Z263" s="289">
        <v>0</v>
      </c>
      <c r="AA263" s="289">
        <v>0</v>
      </c>
      <c r="AB263" s="289">
        <v>0</v>
      </c>
    </row>
    <row r="264" spans="2:28" x14ac:dyDescent="0.25">
      <c r="B264" s="132">
        <v>2042</v>
      </c>
      <c r="C264" s="14" t="s">
        <v>166</v>
      </c>
      <c r="D264" s="14">
        <f t="shared" si="3"/>
        <v>255</v>
      </c>
      <c r="E264" s="287">
        <v>0</v>
      </c>
      <c r="F264" s="289">
        <v>0</v>
      </c>
      <c r="G264" s="289">
        <v>0</v>
      </c>
      <c r="H264" s="289">
        <v>0</v>
      </c>
      <c r="I264" s="289">
        <v>0</v>
      </c>
      <c r="J264" s="289">
        <v>0</v>
      </c>
      <c r="K264" s="289">
        <v>0</v>
      </c>
      <c r="L264" s="289">
        <v>10</v>
      </c>
      <c r="M264" s="289">
        <v>10</v>
      </c>
      <c r="N264" s="289">
        <v>10</v>
      </c>
      <c r="O264" s="289">
        <v>10</v>
      </c>
      <c r="P264" s="289">
        <v>10</v>
      </c>
      <c r="Q264" s="289">
        <v>10</v>
      </c>
      <c r="R264" s="289">
        <v>10</v>
      </c>
      <c r="S264" s="289">
        <v>10</v>
      </c>
      <c r="T264" s="289">
        <v>10</v>
      </c>
      <c r="U264" s="289">
        <v>10</v>
      </c>
      <c r="V264" s="289">
        <v>10</v>
      </c>
      <c r="W264" s="289">
        <v>0</v>
      </c>
      <c r="X264" s="289">
        <v>0</v>
      </c>
      <c r="Y264" s="289">
        <v>0</v>
      </c>
      <c r="Z264" s="289">
        <v>0</v>
      </c>
      <c r="AA264" s="289">
        <v>0</v>
      </c>
      <c r="AB264" s="289">
        <v>0</v>
      </c>
    </row>
    <row r="265" spans="2:28" x14ac:dyDescent="0.25">
      <c r="B265" s="132">
        <v>2042</v>
      </c>
      <c r="C265" s="14" t="s">
        <v>10</v>
      </c>
      <c r="D265" s="14">
        <f t="shared" si="3"/>
        <v>256</v>
      </c>
      <c r="E265" s="287">
        <v>0</v>
      </c>
      <c r="F265" s="289">
        <v>0</v>
      </c>
      <c r="G265" s="289">
        <v>0</v>
      </c>
      <c r="H265" s="289">
        <v>0</v>
      </c>
      <c r="I265" s="289">
        <v>0</v>
      </c>
      <c r="J265" s="289">
        <v>0</v>
      </c>
      <c r="K265" s="289">
        <v>0</v>
      </c>
      <c r="L265" s="289">
        <v>10</v>
      </c>
      <c r="M265" s="289">
        <v>10</v>
      </c>
      <c r="N265" s="289">
        <v>10</v>
      </c>
      <c r="O265" s="289">
        <v>10</v>
      </c>
      <c r="P265" s="289">
        <v>10</v>
      </c>
      <c r="Q265" s="289">
        <v>10</v>
      </c>
      <c r="R265" s="289">
        <v>10</v>
      </c>
      <c r="S265" s="289">
        <v>10</v>
      </c>
      <c r="T265" s="289">
        <v>10</v>
      </c>
      <c r="U265" s="289">
        <v>10</v>
      </c>
      <c r="V265" s="289">
        <v>10</v>
      </c>
      <c r="W265" s="289">
        <v>0</v>
      </c>
      <c r="X265" s="289">
        <v>0</v>
      </c>
      <c r="Y265" s="289">
        <v>0</v>
      </c>
      <c r="Z265" s="289">
        <v>0</v>
      </c>
      <c r="AA265" s="289">
        <v>0</v>
      </c>
      <c r="AB265" s="289">
        <v>0</v>
      </c>
    </row>
    <row r="266" spans="2:28" x14ac:dyDescent="0.25">
      <c r="B266" s="132">
        <v>2042</v>
      </c>
      <c r="C266" s="14" t="s">
        <v>167</v>
      </c>
      <c r="D266" s="14">
        <f t="shared" si="3"/>
        <v>257</v>
      </c>
      <c r="E266" s="287">
        <v>0</v>
      </c>
      <c r="F266" s="289">
        <v>0</v>
      </c>
      <c r="G266" s="289">
        <v>0</v>
      </c>
      <c r="H266" s="289">
        <v>0</v>
      </c>
      <c r="I266" s="289">
        <v>0</v>
      </c>
      <c r="J266" s="289">
        <v>0</v>
      </c>
      <c r="K266" s="289">
        <v>0</v>
      </c>
      <c r="L266" s="289">
        <v>10</v>
      </c>
      <c r="M266" s="289">
        <v>10</v>
      </c>
      <c r="N266" s="289">
        <v>10</v>
      </c>
      <c r="O266" s="289">
        <v>10</v>
      </c>
      <c r="P266" s="289">
        <v>10</v>
      </c>
      <c r="Q266" s="289">
        <v>10</v>
      </c>
      <c r="R266" s="289">
        <v>10</v>
      </c>
      <c r="S266" s="289">
        <v>10</v>
      </c>
      <c r="T266" s="289">
        <v>10</v>
      </c>
      <c r="U266" s="289">
        <v>10</v>
      </c>
      <c r="V266" s="289">
        <v>10</v>
      </c>
      <c r="W266" s="289">
        <v>0</v>
      </c>
      <c r="X266" s="289">
        <v>0</v>
      </c>
      <c r="Y266" s="289">
        <v>0</v>
      </c>
      <c r="Z266" s="289">
        <v>0</v>
      </c>
      <c r="AA266" s="289">
        <v>0</v>
      </c>
      <c r="AB266" s="289">
        <v>0</v>
      </c>
    </row>
    <row r="267" spans="2:28" x14ac:dyDescent="0.25">
      <c r="B267" s="132">
        <v>2042</v>
      </c>
      <c r="C267" s="14" t="s">
        <v>168</v>
      </c>
      <c r="D267" s="14">
        <f t="shared" ref="D267:D308" si="4" xml:space="preserve"> D266 + 1</f>
        <v>258</v>
      </c>
      <c r="E267" s="287">
        <v>0</v>
      </c>
      <c r="F267" s="289">
        <v>0</v>
      </c>
      <c r="G267" s="289">
        <v>0</v>
      </c>
      <c r="H267" s="289">
        <v>0</v>
      </c>
      <c r="I267" s="289">
        <v>0</v>
      </c>
      <c r="J267" s="289">
        <v>0</v>
      </c>
      <c r="K267" s="289">
        <v>0</v>
      </c>
      <c r="L267" s="289">
        <v>10</v>
      </c>
      <c r="M267" s="289">
        <v>10</v>
      </c>
      <c r="N267" s="289">
        <v>10</v>
      </c>
      <c r="O267" s="289">
        <v>10</v>
      </c>
      <c r="P267" s="289">
        <v>10</v>
      </c>
      <c r="Q267" s="289">
        <v>10</v>
      </c>
      <c r="R267" s="289">
        <v>10</v>
      </c>
      <c r="S267" s="289">
        <v>10</v>
      </c>
      <c r="T267" s="289">
        <v>10</v>
      </c>
      <c r="U267" s="289">
        <v>10</v>
      </c>
      <c r="V267" s="289">
        <v>10</v>
      </c>
      <c r="W267" s="289">
        <v>0</v>
      </c>
      <c r="X267" s="289">
        <v>0</v>
      </c>
      <c r="Y267" s="289">
        <v>0</v>
      </c>
      <c r="Z267" s="289">
        <v>0</v>
      </c>
      <c r="AA267" s="289">
        <v>0</v>
      </c>
      <c r="AB267" s="289">
        <v>0</v>
      </c>
    </row>
    <row r="268" spans="2:28" x14ac:dyDescent="0.25">
      <c r="B268" s="132">
        <v>2042</v>
      </c>
      <c r="C268" s="14" t="s">
        <v>169</v>
      </c>
      <c r="D268" s="14">
        <f t="shared" si="4"/>
        <v>259</v>
      </c>
      <c r="E268" s="287">
        <v>0</v>
      </c>
      <c r="F268" s="289">
        <v>0</v>
      </c>
      <c r="G268" s="289">
        <v>0</v>
      </c>
      <c r="H268" s="289">
        <v>0</v>
      </c>
      <c r="I268" s="289">
        <v>0</v>
      </c>
      <c r="J268" s="289">
        <v>0</v>
      </c>
      <c r="K268" s="289">
        <v>0</v>
      </c>
      <c r="L268" s="289">
        <v>10</v>
      </c>
      <c r="M268" s="289">
        <v>10</v>
      </c>
      <c r="N268" s="289">
        <v>10</v>
      </c>
      <c r="O268" s="289">
        <v>10</v>
      </c>
      <c r="P268" s="289">
        <v>10</v>
      </c>
      <c r="Q268" s="289">
        <v>10</v>
      </c>
      <c r="R268" s="289">
        <v>10</v>
      </c>
      <c r="S268" s="289">
        <v>10</v>
      </c>
      <c r="T268" s="289">
        <v>10</v>
      </c>
      <c r="U268" s="289">
        <v>10</v>
      </c>
      <c r="V268" s="289">
        <v>10</v>
      </c>
      <c r="W268" s="289">
        <v>0</v>
      </c>
      <c r="X268" s="289">
        <v>0</v>
      </c>
      <c r="Y268" s="289">
        <v>0</v>
      </c>
      <c r="Z268" s="289">
        <v>0</v>
      </c>
      <c r="AA268" s="289">
        <v>0</v>
      </c>
      <c r="AB268" s="289">
        <v>0</v>
      </c>
    </row>
    <row r="269" spans="2:28" x14ac:dyDescent="0.25">
      <c r="B269" s="132">
        <v>2042</v>
      </c>
      <c r="C269" s="14" t="s">
        <v>170</v>
      </c>
      <c r="D269" s="14">
        <f t="shared" si="4"/>
        <v>260</v>
      </c>
      <c r="E269" s="287">
        <v>0</v>
      </c>
      <c r="F269" s="289">
        <v>0</v>
      </c>
      <c r="G269" s="289">
        <v>0</v>
      </c>
      <c r="H269" s="289">
        <v>0</v>
      </c>
      <c r="I269" s="289">
        <v>0</v>
      </c>
      <c r="J269" s="289">
        <v>0</v>
      </c>
      <c r="K269" s="289">
        <v>0</v>
      </c>
      <c r="L269" s="289">
        <v>10</v>
      </c>
      <c r="M269" s="289">
        <v>10</v>
      </c>
      <c r="N269" s="289">
        <v>10</v>
      </c>
      <c r="O269" s="289">
        <v>10</v>
      </c>
      <c r="P269" s="289">
        <v>10</v>
      </c>
      <c r="Q269" s="289">
        <v>10</v>
      </c>
      <c r="R269" s="289">
        <v>10</v>
      </c>
      <c r="S269" s="289">
        <v>10</v>
      </c>
      <c r="T269" s="289">
        <v>10</v>
      </c>
      <c r="U269" s="289">
        <v>10</v>
      </c>
      <c r="V269" s="289">
        <v>10</v>
      </c>
      <c r="W269" s="289">
        <v>0</v>
      </c>
      <c r="X269" s="289">
        <v>0</v>
      </c>
      <c r="Y269" s="289">
        <v>0</v>
      </c>
      <c r="Z269" s="289">
        <v>0</v>
      </c>
      <c r="AA269" s="289">
        <v>0</v>
      </c>
      <c r="AB269" s="289">
        <v>0</v>
      </c>
    </row>
    <row r="270" spans="2:28" x14ac:dyDescent="0.25">
      <c r="B270" s="132">
        <v>2042</v>
      </c>
      <c r="C270" s="14" t="s">
        <v>171</v>
      </c>
      <c r="D270" s="14">
        <f t="shared" si="4"/>
        <v>261</v>
      </c>
      <c r="E270" s="287">
        <v>0</v>
      </c>
      <c r="F270" s="289">
        <v>0</v>
      </c>
      <c r="G270" s="289">
        <v>0</v>
      </c>
      <c r="H270" s="289">
        <v>0</v>
      </c>
      <c r="I270" s="289">
        <v>0</v>
      </c>
      <c r="J270" s="289">
        <v>0</v>
      </c>
      <c r="K270" s="289">
        <v>0</v>
      </c>
      <c r="L270" s="289">
        <v>10</v>
      </c>
      <c r="M270" s="289">
        <v>10</v>
      </c>
      <c r="N270" s="289">
        <v>10</v>
      </c>
      <c r="O270" s="289">
        <v>10</v>
      </c>
      <c r="P270" s="289">
        <v>10</v>
      </c>
      <c r="Q270" s="289">
        <v>10</v>
      </c>
      <c r="R270" s="289">
        <v>10</v>
      </c>
      <c r="S270" s="289">
        <v>10</v>
      </c>
      <c r="T270" s="289">
        <v>10</v>
      </c>
      <c r="U270" s="289">
        <v>10</v>
      </c>
      <c r="V270" s="289">
        <v>10</v>
      </c>
      <c r="W270" s="289">
        <v>0</v>
      </c>
      <c r="X270" s="289">
        <v>0</v>
      </c>
      <c r="Y270" s="289">
        <v>0</v>
      </c>
      <c r="Z270" s="289">
        <v>0</v>
      </c>
      <c r="AA270" s="289">
        <v>0</v>
      </c>
      <c r="AB270" s="289">
        <v>0</v>
      </c>
    </row>
    <row r="271" spans="2:28" x14ac:dyDescent="0.25">
      <c r="B271" s="132">
        <v>2042</v>
      </c>
      <c r="C271" s="14" t="s">
        <v>172</v>
      </c>
      <c r="D271" s="14">
        <f t="shared" si="4"/>
        <v>262</v>
      </c>
      <c r="E271" s="287">
        <v>0</v>
      </c>
      <c r="F271" s="289">
        <v>0</v>
      </c>
      <c r="G271" s="289">
        <v>0</v>
      </c>
      <c r="H271" s="289">
        <v>0</v>
      </c>
      <c r="I271" s="289">
        <v>0</v>
      </c>
      <c r="J271" s="289">
        <v>0</v>
      </c>
      <c r="K271" s="289">
        <v>0</v>
      </c>
      <c r="L271" s="289">
        <v>10</v>
      </c>
      <c r="M271" s="289">
        <v>10</v>
      </c>
      <c r="N271" s="289">
        <v>10</v>
      </c>
      <c r="O271" s="289">
        <v>10</v>
      </c>
      <c r="P271" s="289">
        <v>10</v>
      </c>
      <c r="Q271" s="289">
        <v>10</v>
      </c>
      <c r="R271" s="289">
        <v>10</v>
      </c>
      <c r="S271" s="289">
        <v>10</v>
      </c>
      <c r="T271" s="289">
        <v>10</v>
      </c>
      <c r="U271" s="289">
        <v>10</v>
      </c>
      <c r="V271" s="289">
        <v>10</v>
      </c>
      <c r="W271" s="289">
        <v>0</v>
      </c>
      <c r="X271" s="289">
        <v>0</v>
      </c>
      <c r="Y271" s="289">
        <v>0</v>
      </c>
      <c r="Z271" s="289">
        <v>0</v>
      </c>
      <c r="AA271" s="289">
        <v>0</v>
      </c>
      <c r="AB271" s="289">
        <v>0</v>
      </c>
    </row>
    <row r="272" spans="2:28" x14ac:dyDescent="0.25">
      <c r="B272" s="132">
        <v>2042</v>
      </c>
      <c r="C272" s="14" t="s">
        <v>173</v>
      </c>
      <c r="D272" s="14">
        <f t="shared" si="4"/>
        <v>263</v>
      </c>
      <c r="E272" s="287">
        <v>0</v>
      </c>
      <c r="F272" s="289">
        <v>0</v>
      </c>
      <c r="G272" s="289">
        <v>0</v>
      </c>
      <c r="H272" s="289">
        <v>0</v>
      </c>
      <c r="I272" s="289">
        <v>0</v>
      </c>
      <c r="J272" s="289">
        <v>0</v>
      </c>
      <c r="K272" s="289">
        <v>0</v>
      </c>
      <c r="L272" s="289">
        <v>10</v>
      </c>
      <c r="M272" s="289">
        <v>10</v>
      </c>
      <c r="N272" s="289">
        <v>10</v>
      </c>
      <c r="O272" s="289">
        <v>10</v>
      </c>
      <c r="P272" s="289">
        <v>10</v>
      </c>
      <c r="Q272" s="289">
        <v>10</v>
      </c>
      <c r="R272" s="289">
        <v>10</v>
      </c>
      <c r="S272" s="289">
        <v>10</v>
      </c>
      <c r="T272" s="289">
        <v>10</v>
      </c>
      <c r="U272" s="289">
        <v>10</v>
      </c>
      <c r="V272" s="289">
        <v>10</v>
      </c>
      <c r="W272" s="289">
        <v>0</v>
      </c>
      <c r="X272" s="289">
        <v>0</v>
      </c>
      <c r="Y272" s="289">
        <v>0</v>
      </c>
      <c r="Z272" s="289">
        <v>0</v>
      </c>
      <c r="AA272" s="289">
        <v>0</v>
      </c>
      <c r="AB272" s="289">
        <v>0</v>
      </c>
    </row>
    <row r="273" spans="2:28" x14ac:dyDescent="0.25">
      <c r="B273" s="132">
        <v>2043</v>
      </c>
      <c r="C273" s="14" t="s">
        <v>163</v>
      </c>
      <c r="D273" s="14">
        <f t="shared" si="4"/>
        <v>264</v>
      </c>
      <c r="E273" s="287">
        <v>0</v>
      </c>
      <c r="F273" s="289">
        <v>0</v>
      </c>
      <c r="G273" s="289">
        <v>0</v>
      </c>
      <c r="H273" s="289">
        <v>0</v>
      </c>
      <c r="I273" s="289">
        <v>0</v>
      </c>
      <c r="J273" s="289">
        <v>0</v>
      </c>
      <c r="K273" s="289">
        <v>0</v>
      </c>
      <c r="L273" s="289">
        <v>10</v>
      </c>
      <c r="M273" s="289">
        <v>10</v>
      </c>
      <c r="N273" s="289">
        <v>10</v>
      </c>
      <c r="O273" s="289">
        <v>10</v>
      </c>
      <c r="P273" s="289">
        <v>10</v>
      </c>
      <c r="Q273" s="289">
        <v>10</v>
      </c>
      <c r="R273" s="289">
        <v>10</v>
      </c>
      <c r="S273" s="289">
        <v>10</v>
      </c>
      <c r="T273" s="289">
        <v>10</v>
      </c>
      <c r="U273" s="289">
        <v>10</v>
      </c>
      <c r="V273" s="289">
        <v>10</v>
      </c>
      <c r="W273" s="289">
        <v>0</v>
      </c>
      <c r="X273" s="289">
        <v>0</v>
      </c>
      <c r="Y273" s="289">
        <v>0</v>
      </c>
      <c r="Z273" s="289">
        <v>0</v>
      </c>
      <c r="AA273" s="289">
        <v>0</v>
      </c>
      <c r="AB273" s="289">
        <v>0</v>
      </c>
    </row>
    <row r="274" spans="2:28" x14ac:dyDescent="0.25">
      <c r="B274" s="132">
        <v>2043</v>
      </c>
      <c r="C274" s="14" t="s">
        <v>164</v>
      </c>
      <c r="D274" s="14">
        <f t="shared" si="4"/>
        <v>265</v>
      </c>
      <c r="E274" s="287">
        <v>0</v>
      </c>
      <c r="F274" s="289">
        <v>0</v>
      </c>
      <c r="G274" s="289">
        <v>0</v>
      </c>
      <c r="H274" s="289">
        <v>0</v>
      </c>
      <c r="I274" s="289">
        <v>0</v>
      </c>
      <c r="J274" s="289">
        <v>0</v>
      </c>
      <c r="K274" s="289">
        <v>0</v>
      </c>
      <c r="L274" s="289">
        <v>10</v>
      </c>
      <c r="M274" s="289">
        <v>10</v>
      </c>
      <c r="N274" s="289">
        <v>10</v>
      </c>
      <c r="O274" s="289">
        <v>10</v>
      </c>
      <c r="P274" s="289">
        <v>10</v>
      </c>
      <c r="Q274" s="289">
        <v>10</v>
      </c>
      <c r="R274" s="289">
        <v>10</v>
      </c>
      <c r="S274" s="289">
        <v>10</v>
      </c>
      <c r="T274" s="289">
        <v>10</v>
      </c>
      <c r="U274" s="289">
        <v>10</v>
      </c>
      <c r="V274" s="289">
        <v>10</v>
      </c>
      <c r="W274" s="289">
        <v>0</v>
      </c>
      <c r="X274" s="289">
        <v>0</v>
      </c>
      <c r="Y274" s="289">
        <v>0</v>
      </c>
      <c r="Z274" s="289">
        <v>0</v>
      </c>
      <c r="AA274" s="289">
        <v>0</v>
      </c>
      <c r="AB274" s="289">
        <v>0</v>
      </c>
    </row>
    <row r="275" spans="2:28" x14ac:dyDescent="0.25">
      <c r="B275" s="132">
        <v>2043</v>
      </c>
      <c r="C275" s="14" t="s">
        <v>165</v>
      </c>
      <c r="D275" s="14">
        <f t="shared" si="4"/>
        <v>266</v>
      </c>
      <c r="E275" s="287">
        <v>0</v>
      </c>
      <c r="F275" s="289">
        <v>0</v>
      </c>
      <c r="G275" s="289">
        <v>0</v>
      </c>
      <c r="H275" s="289">
        <v>0</v>
      </c>
      <c r="I275" s="289">
        <v>0</v>
      </c>
      <c r="J275" s="289">
        <v>0</v>
      </c>
      <c r="K275" s="289">
        <v>0</v>
      </c>
      <c r="L275" s="289">
        <v>10</v>
      </c>
      <c r="M275" s="289">
        <v>10</v>
      </c>
      <c r="N275" s="289">
        <v>10</v>
      </c>
      <c r="O275" s="289">
        <v>10</v>
      </c>
      <c r="P275" s="289">
        <v>10</v>
      </c>
      <c r="Q275" s="289">
        <v>10</v>
      </c>
      <c r="R275" s="289">
        <v>10</v>
      </c>
      <c r="S275" s="289">
        <v>10</v>
      </c>
      <c r="T275" s="289">
        <v>10</v>
      </c>
      <c r="U275" s="289">
        <v>10</v>
      </c>
      <c r="V275" s="289">
        <v>10</v>
      </c>
      <c r="W275" s="289">
        <v>0</v>
      </c>
      <c r="X275" s="289">
        <v>0</v>
      </c>
      <c r="Y275" s="289">
        <v>0</v>
      </c>
      <c r="Z275" s="289">
        <v>0</v>
      </c>
      <c r="AA275" s="289">
        <v>0</v>
      </c>
      <c r="AB275" s="289">
        <v>0</v>
      </c>
    </row>
    <row r="276" spans="2:28" x14ac:dyDescent="0.25">
      <c r="B276" s="132">
        <v>2043</v>
      </c>
      <c r="C276" s="14" t="s">
        <v>166</v>
      </c>
      <c r="D276" s="14">
        <f t="shared" si="4"/>
        <v>267</v>
      </c>
      <c r="E276" s="287">
        <v>0</v>
      </c>
      <c r="F276" s="289">
        <v>0</v>
      </c>
      <c r="G276" s="289">
        <v>0</v>
      </c>
      <c r="H276" s="289">
        <v>0</v>
      </c>
      <c r="I276" s="289">
        <v>0</v>
      </c>
      <c r="J276" s="289">
        <v>0</v>
      </c>
      <c r="K276" s="289">
        <v>0</v>
      </c>
      <c r="L276" s="289">
        <v>10</v>
      </c>
      <c r="M276" s="289">
        <v>10</v>
      </c>
      <c r="N276" s="289">
        <v>10</v>
      </c>
      <c r="O276" s="289">
        <v>10</v>
      </c>
      <c r="P276" s="289">
        <v>10</v>
      </c>
      <c r="Q276" s="289">
        <v>10</v>
      </c>
      <c r="R276" s="289">
        <v>10</v>
      </c>
      <c r="S276" s="289">
        <v>10</v>
      </c>
      <c r="T276" s="289">
        <v>10</v>
      </c>
      <c r="U276" s="289">
        <v>10</v>
      </c>
      <c r="V276" s="289">
        <v>10</v>
      </c>
      <c r="W276" s="289">
        <v>0</v>
      </c>
      <c r="X276" s="289">
        <v>0</v>
      </c>
      <c r="Y276" s="289">
        <v>0</v>
      </c>
      <c r="Z276" s="289">
        <v>0</v>
      </c>
      <c r="AA276" s="289">
        <v>0</v>
      </c>
      <c r="AB276" s="289">
        <v>0</v>
      </c>
    </row>
    <row r="277" spans="2:28" x14ac:dyDescent="0.25">
      <c r="B277" s="132">
        <v>2043</v>
      </c>
      <c r="C277" s="14" t="s">
        <v>10</v>
      </c>
      <c r="D277" s="14">
        <f t="shared" si="4"/>
        <v>268</v>
      </c>
      <c r="E277" s="287">
        <v>0</v>
      </c>
      <c r="F277" s="289">
        <v>0</v>
      </c>
      <c r="G277" s="289">
        <v>0</v>
      </c>
      <c r="H277" s="289">
        <v>0</v>
      </c>
      <c r="I277" s="289">
        <v>0</v>
      </c>
      <c r="J277" s="289">
        <v>0</v>
      </c>
      <c r="K277" s="289">
        <v>0</v>
      </c>
      <c r="L277" s="289">
        <v>10</v>
      </c>
      <c r="M277" s="289">
        <v>10</v>
      </c>
      <c r="N277" s="289">
        <v>10</v>
      </c>
      <c r="O277" s="289">
        <v>10</v>
      </c>
      <c r="P277" s="289">
        <v>10</v>
      </c>
      <c r="Q277" s="289">
        <v>10</v>
      </c>
      <c r="R277" s="289">
        <v>10</v>
      </c>
      <c r="S277" s="289">
        <v>10</v>
      </c>
      <c r="T277" s="289">
        <v>10</v>
      </c>
      <c r="U277" s="289">
        <v>10</v>
      </c>
      <c r="V277" s="289">
        <v>10</v>
      </c>
      <c r="W277" s="289">
        <v>0</v>
      </c>
      <c r="X277" s="289">
        <v>0</v>
      </c>
      <c r="Y277" s="289">
        <v>0</v>
      </c>
      <c r="Z277" s="289">
        <v>0</v>
      </c>
      <c r="AA277" s="289">
        <v>0</v>
      </c>
      <c r="AB277" s="289">
        <v>0</v>
      </c>
    </row>
    <row r="278" spans="2:28" x14ac:dyDescent="0.25">
      <c r="B278" s="132">
        <v>2043</v>
      </c>
      <c r="C278" s="14" t="s">
        <v>167</v>
      </c>
      <c r="D278" s="14">
        <f t="shared" si="4"/>
        <v>269</v>
      </c>
      <c r="E278" s="287">
        <v>0</v>
      </c>
      <c r="F278" s="289">
        <v>0</v>
      </c>
      <c r="G278" s="289">
        <v>0</v>
      </c>
      <c r="H278" s="289">
        <v>0</v>
      </c>
      <c r="I278" s="289">
        <v>0</v>
      </c>
      <c r="J278" s="289">
        <v>0</v>
      </c>
      <c r="K278" s="289">
        <v>0</v>
      </c>
      <c r="L278" s="289">
        <v>10</v>
      </c>
      <c r="M278" s="289">
        <v>10</v>
      </c>
      <c r="N278" s="289">
        <v>10</v>
      </c>
      <c r="O278" s="289">
        <v>10</v>
      </c>
      <c r="P278" s="289">
        <v>10</v>
      </c>
      <c r="Q278" s="289">
        <v>10</v>
      </c>
      <c r="R278" s="289">
        <v>10</v>
      </c>
      <c r="S278" s="289">
        <v>10</v>
      </c>
      <c r="T278" s="289">
        <v>10</v>
      </c>
      <c r="U278" s="289">
        <v>10</v>
      </c>
      <c r="V278" s="289">
        <v>10</v>
      </c>
      <c r="W278" s="289">
        <v>0</v>
      </c>
      <c r="X278" s="289">
        <v>0</v>
      </c>
      <c r="Y278" s="289">
        <v>0</v>
      </c>
      <c r="Z278" s="289">
        <v>0</v>
      </c>
      <c r="AA278" s="289">
        <v>0</v>
      </c>
      <c r="AB278" s="289">
        <v>0</v>
      </c>
    </row>
    <row r="279" spans="2:28" x14ac:dyDescent="0.25">
      <c r="B279" s="132">
        <v>2043</v>
      </c>
      <c r="C279" s="14" t="s">
        <v>168</v>
      </c>
      <c r="D279" s="14">
        <f t="shared" si="4"/>
        <v>270</v>
      </c>
      <c r="E279" s="287">
        <v>0</v>
      </c>
      <c r="F279" s="289">
        <v>0</v>
      </c>
      <c r="G279" s="289">
        <v>0</v>
      </c>
      <c r="H279" s="289">
        <v>0</v>
      </c>
      <c r="I279" s="289">
        <v>0</v>
      </c>
      <c r="J279" s="289">
        <v>0</v>
      </c>
      <c r="K279" s="289">
        <v>0</v>
      </c>
      <c r="L279" s="289">
        <v>10</v>
      </c>
      <c r="M279" s="289">
        <v>10</v>
      </c>
      <c r="N279" s="289">
        <v>10</v>
      </c>
      <c r="O279" s="289">
        <v>10</v>
      </c>
      <c r="P279" s="289">
        <v>10</v>
      </c>
      <c r="Q279" s="289">
        <v>10</v>
      </c>
      <c r="R279" s="289">
        <v>10</v>
      </c>
      <c r="S279" s="289">
        <v>10</v>
      </c>
      <c r="T279" s="289">
        <v>10</v>
      </c>
      <c r="U279" s="289">
        <v>10</v>
      </c>
      <c r="V279" s="289">
        <v>10</v>
      </c>
      <c r="W279" s="289">
        <v>0</v>
      </c>
      <c r="X279" s="289">
        <v>0</v>
      </c>
      <c r="Y279" s="289">
        <v>0</v>
      </c>
      <c r="Z279" s="289">
        <v>0</v>
      </c>
      <c r="AA279" s="289">
        <v>0</v>
      </c>
      <c r="AB279" s="289">
        <v>0</v>
      </c>
    </row>
    <row r="280" spans="2:28" x14ac:dyDescent="0.25">
      <c r="B280" s="132">
        <v>2043</v>
      </c>
      <c r="C280" s="14" t="s">
        <v>169</v>
      </c>
      <c r="D280" s="14">
        <f t="shared" si="4"/>
        <v>271</v>
      </c>
      <c r="E280" s="287">
        <v>0</v>
      </c>
      <c r="F280" s="289">
        <v>0</v>
      </c>
      <c r="G280" s="289">
        <v>0</v>
      </c>
      <c r="H280" s="289">
        <v>0</v>
      </c>
      <c r="I280" s="289">
        <v>0</v>
      </c>
      <c r="J280" s="289">
        <v>0</v>
      </c>
      <c r="K280" s="289">
        <v>0</v>
      </c>
      <c r="L280" s="289">
        <v>10</v>
      </c>
      <c r="M280" s="289">
        <v>10</v>
      </c>
      <c r="N280" s="289">
        <v>10</v>
      </c>
      <c r="O280" s="289">
        <v>10</v>
      </c>
      <c r="P280" s="289">
        <v>10</v>
      </c>
      <c r="Q280" s="289">
        <v>10</v>
      </c>
      <c r="R280" s="289">
        <v>10</v>
      </c>
      <c r="S280" s="289">
        <v>10</v>
      </c>
      <c r="T280" s="289">
        <v>10</v>
      </c>
      <c r="U280" s="289">
        <v>10</v>
      </c>
      <c r="V280" s="289">
        <v>10</v>
      </c>
      <c r="W280" s="289">
        <v>0</v>
      </c>
      <c r="X280" s="289">
        <v>0</v>
      </c>
      <c r="Y280" s="289">
        <v>0</v>
      </c>
      <c r="Z280" s="289">
        <v>0</v>
      </c>
      <c r="AA280" s="289">
        <v>0</v>
      </c>
      <c r="AB280" s="289">
        <v>0</v>
      </c>
    </row>
    <row r="281" spans="2:28" x14ac:dyDescent="0.25">
      <c r="B281" s="132">
        <v>2043</v>
      </c>
      <c r="C281" s="14" t="s">
        <v>170</v>
      </c>
      <c r="D281" s="14">
        <f t="shared" si="4"/>
        <v>272</v>
      </c>
      <c r="E281" s="287">
        <v>0</v>
      </c>
      <c r="F281" s="289">
        <v>0</v>
      </c>
      <c r="G281" s="289">
        <v>0</v>
      </c>
      <c r="H281" s="289">
        <v>0</v>
      </c>
      <c r="I281" s="289">
        <v>0</v>
      </c>
      <c r="J281" s="289">
        <v>0</v>
      </c>
      <c r="K281" s="289">
        <v>0</v>
      </c>
      <c r="L281" s="289">
        <v>10</v>
      </c>
      <c r="M281" s="289">
        <v>10</v>
      </c>
      <c r="N281" s="289">
        <v>10</v>
      </c>
      <c r="O281" s="289">
        <v>10</v>
      </c>
      <c r="P281" s="289">
        <v>10</v>
      </c>
      <c r="Q281" s="289">
        <v>10</v>
      </c>
      <c r="R281" s="289">
        <v>10</v>
      </c>
      <c r="S281" s="289">
        <v>10</v>
      </c>
      <c r="T281" s="289">
        <v>10</v>
      </c>
      <c r="U281" s="289">
        <v>10</v>
      </c>
      <c r="V281" s="289">
        <v>10</v>
      </c>
      <c r="W281" s="289">
        <v>0</v>
      </c>
      <c r="X281" s="289">
        <v>0</v>
      </c>
      <c r="Y281" s="289">
        <v>0</v>
      </c>
      <c r="Z281" s="289">
        <v>0</v>
      </c>
      <c r="AA281" s="289">
        <v>0</v>
      </c>
      <c r="AB281" s="289">
        <v>0</v>
      </c>
    </row>
    <row r="282" spans="2:28" x14ac:dyDescent="0.25">
      <c r="B282" s="132">
        <v>2043</v>
      </c>
      <c r="C282" s="14" t="s">
        <v>171</v>
      </c>
      <c r="D282" s="14">
        <f t="shared" si="4"/>
        <v>273</v>
      </c>
      <c r="E282" s="287">
        <v>0</v>
      </c>
      <c r="F282" s="289">
        <v>0</v>
      </c>
      <c r="G282" s="289">
        <v>0</v>
      </c>
      <c r="H282" s="289">
        <v>0</v>
      </c>
      <c r="I282" s="289">
        <v>0</v>
      </c>
      <c r="J282" s="289">
        <v>0</v>
      </c>
      <c r="K282" s="289">
        <v>0</v>
      </c>
      <c r="L282" s="289">
        <v>10</v>
      </c>
      <c r="M282" s="289">
        <v>10</v>
      </c>
      <c r="N282" s="289">
        <v>10</v>
      </c>
      <c r="O282" s="289">
        <v>10</v>
      </c>
      <c r="P282" s="289">
        <v>10</v>
      </c>
      <c r="Q282" s="289">
        <v>10</v>
      </c>
      <c r="R282" s="289">
        <v>10</v>
      </c>
      <c r="S282" s="289">
        <v>10</v>
      </c>
      <c r="T282" s="289">
        <v>10</v>
      </c>
      <c r="U282" s="289">
        <v>10</v>
      </c>
      <c r="V282" s="289">
        <v>10</v>
      </c>
      <c r="W282" s="289">
        <v>0</v>
      </c>
      <c r="X282" s="289">
        <v>0</v>
      </c>
      <c r="Y282" s="289">
        <v>0</v>
      </c>
      <c r="Z282" s="289">
        <v>0</v>
      </c>
      <c r="AA282" s="289">
        <v>0</v>
      </c>
      <c r="AB282" s="289">
        <v>0</v>
      </c>
    </row>
    <row r="283" spans="2:28" x14ac:dyDescent="0.25">
      <c r="B283" s="132">
        <v>2043</v>
      </c>
      <c r="C283" s="14" t="s">
        <v>172</v>
      </c>
      <c r="D283" s="14">
        <f t="shared" si="4"/>
        <v>274</v>
      </c>
      <c r="E283" s="287">
        <v>0</v>
      </c>
      <c r="F283" s="289">
        <v>0</v>
      </c>
      <c r="G283" s="289">
        <v>0</v>
      </c>
      <c r="H283" s="289">
        <v>0</v>
      </c>
      <c r="I283" s="289">
        <v>0</v>
      </c>
      <c r="J283" s="289">
        <v>0</v>
      </c>
      <c r="K283" s="289">
        <v>0</v>
      </c>
      <c r="L283" s="289">
        <v>10</v>
      </c>
      <c r="M283" s="289">
        <v>10</v>
      </c>
      <c r="N283" s="289">
        <v>10</v>
      </c>
      <c r="O283" s="289">
        <v>10</v>
      </c>
      <c r="P283" s="289">
        <v>10</v>
      </c>
      <c r="Q283" s="289">
        <v>10</v>
      </c>
      <c r="R283" s="289">
        <v>10</v>
      </c>
      <c r="S283" s="289">
        <v>10</v>
      </c>
      <c r="T283" s="289">
        <v>10</v>
      </c>
      <c r="U283" s="289">
        <v>10</v>
      </c>
      <c r="V283" s="289">
        <v>10</v>
      </c>
      <c r="W283" s="289">
        <v>0</v>
      </c>
      <c r="X283" s="289">
        <v>0</v>
      </c>
      <c r="Y283" s="289">
        <v>0</v>
      </c>
      <c r="Z283" s="289">
        <v>0</v>
      </c>
      <c r="AA283" s="289">
        <v>0</v>
      </c>
      <c r="AB283" s="289">
        <v>0</v>
      </c>
    </row>
    <row r="284" spans="2:28" x14ac:dyDescent="0.25">
      <c r="B284" s="132">
        <v>2043</v>
      </c>
      <c r="C284" s="14" t="s">
        <v>173</v>
      </c>
      <c r="D284" s="14">
        <f t="shared" si="4"/>
        <v>275</v>
      </c>
      <c r="E284" s="287">
        <v>0</v>
      </c>
      <c r="F284" s="289">
        <v>0</v>
      </c>
      <c r="G284" s="289">
        <v>0</v>
      </c>
      <c r="H284" s="289">
        <v>0</v>
      </c>
      <c r="I284" s="289">
        <v>0</v>
      </c>
      <c r="J284" s="289">
        <v>0</v>
      </c>
      <c r="K284" s="289">
        <v>0</v>
      </c>
      <c r="L284" s="289">
        <v>10</v>
      </c>
      <c r="M284" s="289">
        <v>10</v>
      </c>
      <c r="N284" s="289">
        <v>10</v>
      </c>
      <c r="O284" s="289">
        <v>10</v>
      </c>
      <c r="P284" s="289">
        <v>10</v>
      </c>
      <c r="Q284" s="289">
        <v>10</v>
      </c>
      <c r="R284" s="289">
        <v>10</v>
      </c>
      <c r="S284" s="289">
        <v>10</v>
      </c>
      <c r="T284" s="289">
        <v>10</v>
      </c>
      <c r="U284" s="289">
        <v>10</v>
      </c>
      <c r="V284" s="289">
        <v>10</v>
      </c>
      <c r="W284" s="289">
        <v>0</v>
      </c>
      <c r="X284" s="289">
        <v>0</v>
      </c>
      <c r="Y284" s="289">
        <v>0</v>
      </c>
      <c r="Z284" s="289">
        <v>0</v>
      </c>
      <c r="AA284" s="289">
        <v>0</v>
      </c>
      <c r="AB284" s="289">
        <v>0</v>
      </c>
    </row>
    <row r="285" spans="2:28" x14ac:dyDescent="0.25">
      <c r="B285" s="132">
        <v>2044</v>
      </c>
      <c r="C285" s="14" t="s">
        <v>163</v>
      </c>
      <c r="D285" s="14">
        <f t="shared" si="4"/>
        <v>276</v>
      </c>
      <c r="E285" s="287">
        <v>0</v>
      </c>
      <c r="F285" s="289">
        <v>0</v>
      </c>
      <c r="G285" s="289">
        <v>0</v>
      </c>
      <c r="H285" s="289">
        <v>0</v>
      </c>
      <c r="I285" s="289">
        <v>0</v>
      </c>
      <c r="J285" s="289">
        <v>0</v>
      </c>
      <c r="K285" s="289">
        <v>0</v>
      </c>
      <c r="L285" s="289">
        <v>10</v>
      </c>
      <c r="M285" s="289">
        <v>10</v>
      </c>
      <c r="N285" s="289">
        <v>10</v>
      </c>
      <c r="O285" s="289">
        <v>10</v>
      </c>
      <c r="P285" s="289">
        <v>10</v>
      </c>
      <c r="Q285" s="289">
        <v>10</v>
      </c>
      <c r="R285" s="289">
        <v>10</v>
      </c>
      <c r="S285" s="289">
        <v>10</v>
      </c>
      <c r="T285" s="289">
        <v>10</v>
      </c>
      <c r="U285" s="289">
        <v>10</v>
      </c>
      <c r="V285" s="289">
        <v>10</v>
      </c>
      <c r="W285" s="289">
        <v>0</v>
      </c>
      <c r="X285" s="289">
        <v>0</v>
      </c>
      <c r="Y285" s="289">
        <v>0</v>
      </c>
      <c r="Z285" s="289">
        <v>0</v>
      </c>
      <c r="AA285" s="289">
        <v>0</v>
      </c>
      <c r="AB285" s="289">
        <v>0</v>
      </c>
    </row>
    <row r="286" spans="2:28" x14ac:dyDescent="0.25">
      <c r="B286" s="132">
        <v>2044</v>
      </c>
      <c r="C286" s="14" t="s">
        <v>164</v>
      </c>
      <c r="D286" s="14">
        <f t="shared" si="4"/>
        <v>277</v>
      </c>
      <c r="E286" s="287">
        <v>0</v>
      </c>
      <c r="F286" s="289">
        <v>0</v>
      </c>
      <c r="G286" s="289">
        <v>0</v>
      </c>
      <c r="H286" s="289">
        <v>0</v>
      </c>
      <c r="I286" s="289">
        <v>0</v>
      </c>
      <c r="J286" s="289">
        <v>0</v>
      </c>
      <c r="K286" s="289">
        <v>0</v>
      </c>
      <c r="L286" s="289">
        <v>10</v>
      </c>
      <c r="M286" s="289">
        <v>10</v>
      </c>
      <c r="N286" s="289">
        <v>10</v>
      </c>
      <c r="O286" s="289">
        <v>10</v>
      </c>
      <c r="P286" s="289">
        <v>10</v>
      </c>
      <c r="Q286" s="289">
        <v>10</v>
      </c>
      <c r="R286" s="289">
        <v>10</v>
      </c>
      <c r="S286" s="289">
        <v>10</v>
      </c>
      <c r="T286" s="289">
        <v>10</v>
      </c>
      <c r="U286" s="289">
        <v>10</v>
      </c>
      <c r="V286" s="289">
        <v>10</v>
      </c>
      <c r="W286" s="289">
        <v>0</v>
      </c>
      <c r="X286" s="289">
        <v>0</v>
      </c>
      <c r="Y286" s="289">
        <v>0</v>
      </c>
      <c r="Z286" s="289">
        <v>0</v>
      </c>
      <c r="AA286" s="289">
        <v>0</v>
      </c>
      <c r="AB286" s="289">
        <v>0</v>
      </c>
    </row>
    <row r="287" spans="2:28" x14ac:dyDescent="0.25">
      <c r="B287" s="132">
        <v>2044</v>
      </c>
      <c r="C287" s="14" t="s">
        <v>165</v>
      </c>
      <c r="D287" s="14">
        <f t="shared" si="4"/>
        <v>278</v>
      </c>
      <c r="E287" s="287">
        <v>0</v>
      </c>
      <c r="F287" s="289">
        <v>0</v>
      </c>
      <c r="G287" s="289">
        <v>0</v>
      </c>
      <c r="H287" s="289">
        <v>0</v>
      </c>
      <c r="I287" s="289">
        <v>0</v>
      </c>
      <c r="J287" s="289">
        <v>0</v>
      </c>
      <c r="K287" s="289">
        <v>0</v>
      </c>
      <c r="L287" s="289">
        <v>10</v>
      </c>
      <c r="M287" s="289">
        <v>10</v>
      </c>
      <c r="N287" s="289">
        <v>10</v>
      </c>
      <c r="O287" s="289">
        <v>10</v>
      </c>
      <c r="P287" s="289">
        <v>10</v>
      </c>
      <c r="Q287" s="289">
        <v>10</v>
      </c>
      <c r="R287" s="289">
        <v>10</v>
      </c>
      <c r="S287" s="289">
        <v>10</v>
      </c>
      <c r="T287" s="289">
        <v>10</v>
      </c>
      <c r="U287" s="289">
        <v>10</v>
      </c>
      <c r="V287" s="289">
        <v>10</v>
      </c>
      <c r="W287" s="289">
        <v>0</v>
      </c>
      <c r="X287" s="289">
        <v>0</v>
      </c>
      <c r="Y287" s="289">
        <v>0</v>
      </c>
      <c r="Z287" s="289">
        <v>0</v>
      </c>
      <c r="AA287" s="289">
        <v>0</v>
      </c>
      <c r="AB287" s="289">
        <v>0</v>
      </c>
    </row>
    <row r="288" spans="2:28" x14ac:dyDescent="0.25">
      <c r="B288" s="132">
        <v>2044</v>
      </c>
      <c r="C288" s="14" t="s">
        <v>166</v>
      </c>
      <c r="D288" s="14">
        <f t="shared" si="4"/>
        <v>279</v>
      </c>
      <c r="E288" s="287">
        <v>0</v>
      </c>
      <c r="F288" s="289">
        <v>0</v>
      </c>
      <c r="G288" s="289">
        <v>0</v>
      </c>
      <c r="H288" s="289">
        <v>0</v>
      </c>
      <c r="I288" s="289">
        <v>0</v>
      </c>
      <c r="J288" s="289">
        <v>0</v>
      </c>
      <c r="K288" s="289">
        <v>0</v>
      </c>
      <c r="L288" s="289">
        <v>10</v>
      </c>
      <c r="M288" s="289">
        <v>10</v>
      </c>
      <c r="N288" s="289">
        <v>10</v>
      </c>
      <c r="O288" s="289">
        <v>10</v>
      </c>
      <c r="P288" s="289">
        <v>10</v>
      </c>
      <c r="Q288" s="289">
        <v>10</v>
      </c>
      <c r="R288" s="289">
        <v>10</v>
      </c>
      <c r="S288" s="289">
        <v>10</v>
      </c>
      <c r="T288" s="289">
        <v>10</v>
      </c>
      <c r="U288" s="289">
        <v>10</v>
      </c>
      <c r="V288" s="289">
        <v>10</v>
      </c>
      <c r="W288" s="289">
        <v>0</v>
      </c>
      <c r="X288" s="289">
        <v>0</v>
      </c>
      <c r="Y288" s="289">
        <v>0</v>
      </c>
      <c r="Z288" s="289">
        <v>0</v>
      </c>
      <c r="AA288" s="289">
        <v>0</v>
      </c>
      <c r="AB288" s="289">
        <v>0</v>
      </c>
    </row>
    <row r="289" spans="2:28" x14ac:dyDescent="0.25">
      <c r="B289" s="132">
        <v>2044</v>
      </c>
      <c r="C289" s="14" t="s">
        <v>10</v>
      </c>
      <c r="D289" s="14">
        <f t="shared" si="4"/>
        <v>280</v>
      </c>
      <c r="E289" s="287">
        <v>0</v>
      </c>
      <c r="F289" s="289">
        <v>0</v>
      </c>
      <c r="G289" s="289">
        <v>0</v>
      </c>
      <c r="H289" s="289">
        <v>0</v>
      </c>
      <c r="I289" s="289">
        <v>0</v>
      </c>
      <c r="J289" s="289">
        <v>0</v>
      </c>
      <c r="K289" s="289">
        <v>0</v>
      </c>
      <c r="L289" s="289">
        <v>10</v>
      </c>
      <c r="M289" s="289">
        <v>10</v>
      </c>
      <c r="N289" s="289">
        <v>10</v>
      </c>
      <c r="O289" s="289">
        <v>10</v>
      </c>
      <c r="P289" s="289">
        <v>10</v>
      </c>
      <c r="Q289" s="289">
        <v>10</v>
      </c>
      <c r="R289" s="289">
        <v>10</v>
      </c>
      <c r="S289" s="289">
        <v>10</v>
      </c>
      <c r="T289" s="289">
        <v>10</v>
      </c>
      <c r="U289" s="289">
        <v>10</v>
      </c>
      <c r="V289" s="289">
        <v>10</v>
      </c>
      <c r="W289" s="289">
        <v>0</v>
      </c>
      <c r="X289" s="289">
        <v>0</v>
      </c>
      <c r="Y289" s="289">
        <v>0</v>
      </c>
      <c r="Z289" s="289">
        <v>0</v>
      </c>
      <c r="AA289" s="289">
        <v>0</v>
      </c>
      <c r="AB289" s="289">
        <v>0</v>
      </c>
    </row>
    <row r="290" spans="2:28" x14ac:dyDescent="0.25">
      <c r="B290" s="132">
        <v>2044</v>
      </c>
      <c r="C290" s="14" t="s">
        <v>167</v>
      </c>
      <c r="D290" s="14">
        <f t="shared" si="4"/>
        <v>281</v>
      </c>
      <c r="E290" s="287">
        <v>0</v>
      </c>
      <c r="F290" s="289">
        <v>0</v>
      </c>
      <c r="G290" s="289">
        <v>0</v>
      </c>
      <c r="H290" s="289">
        <v>0</v>
      </c>
      <c r="I290" s="289">
        <v>0</v>
      </c>
      <c r="J290" s="289">
        <v>0</v>
      </c>
      <c r="K290" s="289">
        <v>0</v>
      </c>
      <c r="L290" s="289">
        <v>10</v>
      </c>
      <c r="M290" s="289">
        <v>10</v>
      </c>
      <c r="N290" s="289">
        <v>10</v>
      </c>
      <c r="O290" s="289">
        <v>10</v>
      </c>
      <c r="P290" s="289">
        <v>10</v>
      </c>
      <c r="Q290" s="289">
        <v>10</v>
      </c>
      <c r="R290" s="289">
        <v>10</v>
      </c>
      <c r="S290" s="289">
        <v>10</v>
      </c>
      <c r="T290" s="289">
        <v>10</v>
      </c>
      <c r="U290" s="289">
        <v>10</v>
      </c>
      <c r="V290" s="289">
        <v>10</v>
      </c>
      <c r="W290" s="289">
        <v>0</v>
      </c>
      <c r="X290" s="289">
        <v>0</v>
      </c>
      <c r="Y290" s="289">
        <v>0</v>
      </c>
      <c r="Z290" s="289">
        <v>0</v>
      </c>
      <c r="AA290" s="289">
        <v>0</v>
      </c>
      <c r="AB290" s="289">
        <v>0</v>
      </c>
    </row>
    <row r="291" spans="2:28" x14ac:dyDescent="0.25">
      <c r="B291" s="132">
        <v>2044</v>
      </c>
      <c r="C291" s="14" t="s">
        <v>168</v>
      </c>
      <c r="D291" s="14">
        <f t="shared" si="4"/>
        <v>282</v>
      </c>
      <c r="E291" s="287">
        <v>0</v>
      </c>
      <c r="F291" s="289">
        <v>0</v>
      </c>
      <c r="G291" s="289">
        <v>0</v>
      </c>
      <c r="H291" s="289">
        <v>0</v>
      </c>
      <c r="I291" s="289">
        <v>0</v>
      </c>
      <c r="J291" s="289">
        <v>0</v>
      </c>
      <c r="K291" s="289">
        <v>0</v>
      </c>
      <c r="L291" s="289">
        <v>10</v>
      </c>
      <c r="M291" s="289">
        <v>10</v>
      </c>
      <c r="N291" s="289">
        <v>10</v>
      </c>
      <c r="O291" s="289">
        <v>10</v>
      </c>
      <c r="P291" s="289">
        <v>10</v>
      </c>
      <c r="Q291" s="289">
        <v>10</v>
      </c>
      <c r="R291" s="289">
        <v>10</v>
      </c>
      <c r="S291" s="289">
        <v>10</v>
      </c>
      <c r="T291" s="289">
        <v>10</v>
      </c>
      <c r="U291" s="289">
        <v>10</v>
      </c>
      <c r="V291" s="289">
        <v>10</v>
      </c>
      <c r="W291" s="289">
        <v>0</v>
      </c>
      <c r="X291" s="289">
        <v>0</v>
      </c>
      <c r="Y291" s="289">
        <v>0</v>
      </c>
      <c r="Z291" s="289">
        <v>0</v>
      </c>
      <c r="AA291" s="289">
        <v>0</v>
      </c>
      <c r="AB291" s="289">
        <v>0</v>
      </c>
    </row>
    <row r="292" spans="2:28" x14ac:dyDescent="0.25">
      <c r="B292" s="132">
        <v>2044</v>
      </c>
      <c r="C292" s="14" t="s">
        <v>169</v>
      </c>
      <c r="D292" s="14">
        <f t="shared" si="4"/>
        <v>283</v>
      </c>
      <c r="E292" s="287">
        <v>0</v>
      </c>
      <c r="F292" s="289">
        <v>0</v>
      </c>
      <c r="G292" s="289">
        <v>0</v>
      </c>
      <c r="H292" s="289">
        <v>0</v>
      </c>
      <c r="I292" s="289">
        <v>0</v>
      </c>
      <c r="J292" s="289">
        <v>0</v>
      </c>
      <c r="K292" s="289">
        <v>0</v>
      </c>
      <c r="L292" s="289">
        <v>10</v>
      </c>
      <c r="M292" s="289">
        <v>10</v>
      </c>
      <c r="N292" s="289">
        <v>10</v>
      </c>
      <c r="O292" s="289">
        <v>10</v>
      </c>
      <c r="P292" s="289">
        <v>10</v>
      </c>
      <c r="Q292" s="289">
        <v>10</v>
      </c>
      <c r="R292" s="289">
        <v>10</v>
      </c>
      <c r="S292" s="289">
        <v>10</v>
      </c>
      <c r="T292" s="289">
        <v>10</v>
      </c>
      <c r="U292" s="289">
        <v>10</v>
      </c>
      <c r="V292" s="289">
        <v>10</v>
      </c>
      <c r="W292" s="289">
        <v>0</v>
      </c>
      <c r="X292" s="289">
        <v>0</v>
      </c>
      <c r="Y292" s="289">
        <v>0</v>
      </c>
      <c r="Z292" s="289">
        <v>0</v>
      </c>
      <c r="AA292" s="289">
        <v>0</v>
      </c>
      <c r="AB292" s="289">
        <v>0</v>
      </c>
    </row>
    <row r="293" spans="2:28" x14ac:dyDescent="0.25">
      <c r="B293" s="132">
        <v>2044</v>
      </c>
      <c r="C293" s="14" t="s">
        <v>170</v>
      </c>
      <c r="D293" s="14">
        <f t="shared" si="4"/>
        <v>284</v>
      </c>
      <c r="E293" s="287">
        <v>0</v>
      </c>
      <c r="F293" s="289">
        <v>0</v>
      </c>
      <c r="G293" s="289">
        <v>0</v>
      </c>
      <c r="H293" s="289">
        <v>0</v>
      </c>
      <c r="I293" s="289">
        <v>0</v>
      </c>
      <c r="J293" s="289">
        <v>0</v>
      </c>
      <c r="K293" s="289">
        <v>0</v>
      </c>
      <c r="L293" s="289">
        <v>10</v>
      </c>
      <c r="M293" s="289">
        <v>10</v>
      </c>
      <c r="N293" s="289">
        <v>10</v>
      </c>
      <c r="O293" s="289">
        <v>10</v>
      </c>
      <c r="P293" s="289">
        <v>10</v>
      </c>
      <c r="Q293" s="289">
        <v>10</v>
      </c>
      <c r="R293" s="289">
        <v>10</v>
      </c>
      <c r="S293" s="289">
        <v>10</v>
      </c>
      <c r="T293" s="289">
        <v>10</v>
      </c>
      <c r="U293" s="289">
        <v>10</v>
      </c>
      <c r="V293" s="289">
        <v>10</v>
      </c>
      <c r="W293" s="289">
        <v>0</v>
      </c>
      <c r="X293" s="289">
        <v>0</v>
      </c>
      <c r="Y293" s="289">
        <v>0</v>
      </c>
      <c r="Z293" s="289">
        <v>0</v>
      </c>
      <c r="AA293" s="289">
        <v>0</v>
      </c>
      <c r="AB293" s="289">
        <v>0</v>
      </c>
    </row>
    <row r="294" spans="2:28" x14ac:dyDescent="0.25">
      <c r="B294" s="132">
        <v>2044</v>
      </c>
      <c r="C294" s="14" t="s">
        <v>171</v>
      </c>
      <c r="D294" s="14">
        <f t="shared" si="4"/>
        <v>285</v>
      </c>
      <c r="E294" s="287">
        <v>0</v>
      </c>
      <c r="F294" s="289">
        <v>0</v>
      </c>
      <c r="G294" s="289">
        <v>0</v>
      </c>
      <c r="H294" s="289">
        <v>0</v>
      </c>
      <c r="I294" s="289">
        <v>0</v>
      </c>
      <c r="J294" s="289">
        <v>0</v>
      </c>
      <c r="K294" s="289">
        <v>0</v>
      </c>
      <c r="L294" s="289">
        <v>10</v>
      </c>
      <c r="M294" s="289">
        <v>10</v>
      </c>
      <c r="N294" s="289">
        <v>10</v>
      </c>
      <c r="O294" s="289">
        <v>10</v>
      </c>
      <c r="P294" s="289">
        <v>10</v>
      </c>
      <c r="Q294" s="289">
        <v>10</v>
      </c>
      <c r="R294" s="289">
        <v>10</v>
      </c>
      <c r="S294" s="289">
        <v>10</v>
      </c>
      <c r="T294" s="289">
        <v>10</v>
      </c>
      <c r="U294" s="289">
        <v>10</v>
      </c>
      <c r="V294" s="289">
        <v>10</v>
      </c>
      <c r="W294" s="289">
        <v>0</v>
      </c>
      <c r="X294" s="289">
        <v>0</v>
      </c>
      <c r="Y294" s="289">
        <v>0</v>
      </c>
      <c r="Z294" s="289">
        <v>0</v>
      </c>
      <c r="AA294" s="289">
        <v>0</v>
      </c>
      <c r="AB294" s="289">
        <v>0</v>
      </c>
    </row>
    <row r="295" spans="2:28" x14ac:dyDescent="0.25">
      <c r="B295" s="132">
        <v>2044</v>
      </c>
      <c r="C295" s="14" t="s">
        <v>172</v>
      </c>
      <c r="D295" s="14">
        <f t="shared" si="4"/>
        <v>286</v>
      </c>
      <c r="E295" s="287">
        <v>0</v>
      </c>
      <c r="F295" s="289">
        <v>0</v>
      </c>
      <c r="G295" s="289">
        <v>0</v>
      </c>
      <c r="H295" s="289">
        <v>0</v>
      </c>
      <c r="I295" s="289">
        <v>0</v>
      </c>
      <c r="J295" s="289">
        <v>0</v>
      </c>
      <c r="K295" s="289">
        <v>0</v>
      </c>
      <c r="L295" s="289">
        <v>10</v>
      </c>
      <c r="M295" s="289">
        <v>10</v>
      </c>
      <c r="N295" s="289">
        <v>10</v>
      </c>
      <c r="O295" s="289">
        <v>10</v>
      </c>
      <c r="P295" s="289">
        <v>10</v>
      </c>
      <c r="Q295" s="289">
        <v>10</v>
      </c>
      <c r="R295" s="289">
        <v>10</v>
      </c>
      <c r="S295" s="289">
        <v>10</v>
      </c>
      <c r="T295" s="289">
        <v>10</v>
      </c>
      <c r="U295" s="289">
        <v>10</v>
      </c>
      <c r="V295" s="289">
        <v>10</v>
      </c>
      <c r="W295" s="289">
        <v>0</v>
      </c>
      <c r="X295" s="289">
        <v>0</v>
      </c>
      <c r="Y295" s="289">
        <v>0</v>
      </c>
      <c r="Z295" s="289">
        <v>0</v>
      </c>
      <c r="AA295" s="289">
        <v>0</v>
      </c>
      <c r="AB295" s="289">
        <v>0</v>
      </c>
    </row>
    <row r="296" spans="2:28" x14ac:dyDescent="0.25">
      <c r="B296" s="132">
        <v>2044</v>
      </c>
      <c r="C296" s="14" t="s">
        <v>173</v>
      </c>
      <c r="D296" s="14">
        <f t="shared" si="4"/>
        <v>287</v>
      </c>
      <c r="E296" s="287">
        <v>0</v>
      </c>
      <c r="F296" s="289">
        <v>0</v>
      </c>
      <c r="G296" s="289">
        <v>0</v>
      </c>
      <c r="H296" s="289">
        <v>0</v>
      </c>
      <c r="I296" s="289">
        <v>0</v>
      </c>
      <c r="J296" s="289">
        <v>0</v>
      </c>
      <c r="K296" s="289">
        <v>0</v>
      </c>
      <c r="L296" s="289">
        <v>10</v>
      </c>
      <c r="M296" s="289">
        <v>10</v>
      </c>
      <c r="N296" s="289">
        <v>10</v>
      </c>
      <c r="O296" s="289">
        <v>10</v>
      </c>
      <c r="P296" s="289">
        <v>10</v>
      </c>
      <c r="Q296" s="289">
        <v>10</v>
      </c>
      <c r="R296" s="289">
        <v>10</v>
      </c>
      <c r="S296" s="289">
        <v>10</v>
      </c>
      <c r="T296" s="289">
        <v>10</v>
      </c>
      <c r="U296" s="289">
        <v>10</v>
      </c>
      <c r="V296" s="289">
        <v>10</v>
      </c>
      <c r="W296" s="289">
        <v>0</v>
      </c>
      <c r="X296" s="289">
        <v>0</v>
      </c>
      <c r="Y296" s="289">
        <v>0</v>
      </c>
      <c r="Z296" s="289">
        <v>0</v>
      </c>
      <c r="AA296" s="289">
        <v>0</v>
      </c>
      <c r="AB296" s="289">
        <v>0</v>
      </c>
    </row>
    <row r="297" spans="2:28" x14ac:dyDescent="0.25">
      <c r="B297" s="132">
        <v>2045</v>
      </c>
      <c r="C297" s="14" t="s">
        <v>163</v>
      </c>
      <c r="D297" s="14">
        <f t="shared" si="4"/>
        <v>288</v>
      </c>
      <c r="E297" s="287">
        <v>0</v>
      </c>
      <c r="F297" s="289">
        <v>0</v>
      </c>
      <c r="G297" s="289">
        <v>0</v>
      </c>
      <c r="H297" s="289">
        <v>0</v>
      </c>
      <c r="I297" s="289">
        <v>0</v>
      </c>
      <c r="J297" s="289">
        <v>0</v>
      </c>
      <c r="K297" s="289">
        <v>0</v>
      </c>
      <c r="L297" s="289">
        <v>10</v>
      </c>
      <c r="M297" s="289">
        <v>10</v>
      </c>
      <c r="N297" s="289">
        <v>10</v>
      </c>
      <c r="O297" s="289">
        <v>10</v>
      </c>
      <c r="P297" s="289">
        <v>10</v>
      </c>
      <c r="Q297" s="289">
        <v>10</v>
      </c>
      <c r="R297" s="289">
        <v>10</v>
      </c>
      <c r="S297" s="289">
        <v>10</v>
      </c>
      <c r="T297" s="289">
        <v>10</v>
      </c>
      <c r="U297" s="289">
        <v>10</v>
      </c>
      <c r="V297" s="289">
        <v>10</v>
      </c>
      <c r="W297" s="289">
        <v>0</v>
      </c>
      <c r="X297" s="289">
        <v>0</v>
      </c>
      <c r="Y297" s="289">
        <v>0</v>
      </c>
      <c r="Z297" s="289">
        <v>0</v>
      </c>
      <c r="AA297" s="289">
        <v>0</v>
      </c>
      <c r="AB297" s="289">
        <v>0</v>
      </c>
    </row>
    <row r="298" spans="2:28" x14ac:dyDescent="0.25">
      <c r="B298" s="132">
        <v>2045</v>
      </c>
      <c r="C298" s="14" t="s">
        <v>164</v>
      </c>
      <c r="D298" s="14">
        <f t="shared" si="4"/>
        <v>289</v>
      </c>
      <c r="E298" s="287">
        <v>0</v>
      </c>
      <c r="F298" s="289">
        <v>0</v>
      </c>
      <c r="G298" s="289">
        <v>0</v>
      </c>
      <c r="H298" s="289">
        <v>0</v>
      </c>
      <c r="I298" s="289">
        <v>0</v>
      </c>
      <c r="J298" s="289">
        <v>0</v>
      </c>
      <c r="K298" s="289">
        <v>0</v>
      </c>
      <c r="L298" s="289">
        <v>10</v>
      </c>
      <c r="M298" s="289">
        <v>10</v>
      </c>
      <c r="N298" s="289">
        <v>10</v>
      </c>
      <c r="O298" s="289">
        <v>10</v>
      </c>
      <c r="P298" s="289">
        <v>10</v>
      </c>
      <c r="Q298" s="289">
        <v>10</v>
      </c>
      <c r="R298" s="289">
        <v>10</v>
      </c>
      <c r="S298" s="289">
        <v>10</v>
      </c>
      <c r="T298" s="289">
        <v>10</v>
      </c>
      <c r="U298" s="289">
        <v>10</v>
      </c>
      <c r="V298" s="289">
        <v>10</v>
      </c>
      <c r="W298" s="289">
        <v>0</v>
      </c>
      <c r="X298" s="289">
        <v>0</v>
      </c>
      <c r="Y298" s="289">
        <v>0</v>
      </c>
      <c r="Z298" s="289">
        <v>0</v>
      </c>
      <c r="AA298" s="289">
        <v>0</v>
      </c>
      <c r="AB298" s="289">
        <v>0</v>
      </c>
    </row>
    <row r="299" spans="2:28" x14ac:dyDescent="0.25">
      <c r="B299" s="132">
        <v>2045</v>
      </c>
      <c r="C299" s="14" t="s">
        <v>165</v>
      </c>
      <c r="D299" s="14">
        <f t="shared" si="4"/>
        <v>290</v>
      </c>
      <c r="E299" s="287">
        <v>0</v>
      </c>
      <c r="F299" s="289">
        <v>0</v>
      </c>
      <c r="G299" s="289">
        <v>0</v>
      </c>
      <c r="H299" s="289">
        <v>0</v>
      </c>
      <c r="I299" s="289">
        <v>0</v>
      </c>
      <c r="J299" s="289">
        <v>0</v>
      </c>
      <c r="K299" s="289">
        <v>0</v>
      </c>
      <c r="L299" s="289">
        <v>10</v>
      </c>
      <c r="M299" s="289">
        <v>10</v>
      </c>
      <c r="N299" s="289">
        <v>10</v>
      </c>
      <c r="O299" s="289">
        <v>10</v>
      </c>
      <c r="P299" s="289">
        <v>10</v>
      </c>
      <c r="Q299" s="289">
        <v>10</v>
      </c>
      <c r="R299" s="289">
        <v>10</v>
      </c>
      <c r="S299" s="289">
        <v>10</v>
      </c>
      <c r="T299" s="289">
        <v>10</v>
      </c>
      <c r="U299" s="289">
        <v>10</v>
      </c>
      <c r="V299" s="289">
        <v>10</v>
      </c>
      <c r="W299" s="289">
        <v>0</v>
      </c>
      <c r="X299" s="289">
        <v>0</v>
      </c>
      <c r="Y299" s="289">
        <v>0</v>
      </c>
      <c r="Z299" s="289">
        <v>0</v>
      </c>
      <c r="AA299" s="289">
        <v>0</v>
      </c>
      <c r="AB299" s="289">
        <v>0</v>
      </c>
    </row>
    <row r="300" spans="2:28" x14ac:dyDescent="0.25">
      <c r="B300" s="132">
        <v>2045</v>
      </c>
      <c r="C300" s="14" t="s">
        <v>166</v>
      </c>
      <c r="D300" s="14">
        <f t="shared" si="4"/>
        <v>291</v>
      </c>
      <c r="E300" s="287">
        <v>0</v>
      </c>
      <c r="F300" s="289">
        <v>0</v>
      </c>
      <c r="G300" s="289">
        <v>0</v>
      </c>
      <c r="H300" s="289">
        <v>0</v>
      </c>
      <c r="I300" s="289">
        <v>0</v>
      </c>
      <c r="J300" s="289">
        <v>0</v>
      </c>
      <c r="K300" s="289">
        <v>0</v>
      </c>
      <c r="L300" s="289">
        <v>10</v>
      </c>
      <c r="M300" s="289">
        <v>10</v>
      </c>
      <c r="N300" s="289">
        <v>10</v>
      </c>
      <c r="O300" s="289">
        <v>10</v>
      </c>
      <c r="P300" s="289">
        <v>10</v>
      </c>
      <c r="Q300" s="289">
        <v>10</v>
      </c>
      <c r="R300" s="289">
        <v>10</v>
      </c>
      <c r="S300" s="289">
        <v>10</v>
      </c>
      <c r="T300" s="289">
        <v>10</v>
      </c>
      <c r="U300" s="289">
        <v>10</v>
      </c>
      <c r="V300" s="289">
        <v>10</v>
      </c>
      <c r="W300" s="289">
        <v>0</v>
      </c>
      <c r="X300" s="289">
        <v>0</v>
      </c>
      <c r="Y300" s="289">
        <v>0</v>
      </c>
      <c r="Z300" s="289">
        <v>0</v>
      </c>
      <c r="AA300" s="289">
        <v>0</v>
      </c>
      <c r="AB300" s="289">
        <v>0</v>
      </c>
    </row>
    <row r="301" spans="2:28" x14ac:dyDescent="0.25">
      <c r="B301" s="132">
        <v>2045</v>
      </c>
      <c r="C301" s="14" t="s">
        <v>10</v>
      </c>
      <c r="D301" s="14">
        <f t="shared" si="4"/>
        <v>292</v>
      </c>
      <c r="E301" s="287">
        <v>0</v>
      </c>
      <c r="F301" s="289">
        <v>0</v>
      </c>
      <c r="G301" s="289">
        <v>0</v>
      </c>
      <c r="H301" s="289">
        <v>0</v>
      </c>
      <c r="I301" s="289">
        <v>0</v>
      </c>
      <c r="J301" s="289">
        <v>0</v>
      </c>
      <c r="K301" s="289">
        <v>0</v>
      </c>
      <c r="L301" s="289">
        <v>10</v>
      </c>
      <c r="M301" s="289">
        <v>10</v>
      </c>
      <c r="N301" s="289">
        <v>10</v>
      </c>
      <c r="O301" s="289">
        <v>10</v>
      </c>
      <c r="P301" s="289">
        <v>10</v>
      </c>
      <c r="Q301" s="289">
        <v>10</v>
      </c>
      <c r="R301" s="289">
        <v>10</v>
      </c>
      <c r="S301" s="289">
        <v>10</v>
      </c>
      <c r="T301" s="289">
        <v>10</v>
      </c>
      <c r="U301" s="289">
        <v>10</v>
      </c>
      <c r="V301" s="289">
        <v>10</v>
      </c>
      <c r="W301" s="289">
        <v>0</v>
      </c>
      <c r="X301" s="289">
        <v>0</v>
      </c>
      <c r="Y301" s="289">
        <v>0</v>
      </c>
      <c r="Z301" s="289">
        <v>0</v>
      </c>
      <c r="AA301" s="289">
        <v>0</v>
      </c>
      <c r="AB301" s="289">
        <v>0</v>
      </c>
    </row>
    <row r="302" spans="2:28" x14ac:dyDescent="0.25">
      <c r="B302" s="132">
        <v>2045</v>
      </c>
      <c r="C302" s="14" t="s">
        <v>167</v>
      </c>
      <c r="D302" s="14">
        <f t="shared" si="4"/>
        <v>293</v>
      </c>
      <c r="E302" s="287">
        <v>0</v>
      </c>
      <c r="F302" s="289">
        <v>0</v>
      </c>
      <c r="G302" s="289">
        <v>0</v>
      </c>
      <c r="H302" s="289">
        <v>0</v>
      </c>
      <c r="I302" s="289">
        <v>0</v>
      </c>
      <c r="J302" s="289">
        <v>0</v>
      </c>
      <c r="K302" s="289">
        <v>0</v>
      </c>
      <c r="L302" s="289">
        <v>10</v>
      </c>
      <c r="M302" s="289">
        <v>10</v>
      </c>
      <c r="N302" s="289">
        <v>10</v>
      </c>
      <c r="O302" s="289">
        <v>10</v>
      </c>
      <c r="P302" s="289">
        <v>10</v>
      </c>
      <c r="Q302" s="289">
        <v>10</v>
      </c>
      <c r="R302" s="289">
        <v>10</v>
      </c>
      <c r="S302" s="289">
        <v>10</v>
      </c>
      <c r="T302" s="289">
        <v>10</v>
      </c>
      <c r="U302" s="289">
        <v>10</v>
      </c>
      <c r="V302" s="289">
        <v>10</v>
      </c>
      <c r="W302" s="289">
        <v>0</v>
      </c>
      <c r="X302" s="289">
        <v>0</v>
      </c>
      <c r="Y302" s="289">
        <v>0</v>
      </c>
      <c r="Z302" s="289">
        <v>0</v>
      </c>
      <c r="AA302" s="289">
        <v>0</v>
      </c>
      <c r="AB302" s="289">
        <v>0</v>
      </c>
    </row>
    <row r="303" spans="2:28" x14ac:dyDescent="0.25">
      <c r="B303" s="132">
        <v>2045</v>
      </c>
      <c r="C303" s="14" t="s">
        <v>168</v>
      </c>
      <c r="D303" s="14">
        <f t="shared" si="4"/>
        <v>294</v>
      </c>
      <c r="E303" s="287">
        <v>0</v>
      </c>
      <c r="F303" s="289">
        <v>0</v>
      </c>
      <c r="G303" s="289">
        <v>0</v>
      </c>
      <c r="H303" s="289">
        <v>0</v>
      </c>
      <c r="I303" s="289">
        <v>0</v>
      </c>
      <c r="J303" s="289">
        <v>0</v>
      </c>
      <c r="K303" s="289">
        <v>0</v>
      </c>
      <c r="L303" s="289">
        <v>10</v>
      </c>
      <c r="M303" s="289">
        <v>10</v>
      </c>
      <c r="N303" s="289">
        <v>10</v>
      </c>
      <c r="O303" s="289">
        <v>10</v>
      </c>
      <c r="P303" s="289">
        <v>10</v>
      </c>
      <c r="Q303" s="289">
        <v>10</v>
      </c>
      <c r="R303" s="289">
        <v>10</v>
      </c>
      <c r="S303" s="289">
        <v>10</v>
      </c>
      <c r="T303" s="289">
        <v>10</v>
      </c>
      <c r="U303" s="289">
        <v>10</v>
      </c>
      <c r="V303" s="289">
        <v>10</v>
      </c>
      <c r="W303" s="289">
        <v>0</v>
      </c>
      <c r="X303" s="289">
        <v>0</v>
      </c>
      <c r="Y303" s="289">
        <v>0</v>
      </c>
      <c r="Z303" s="289">
        <v>0</v>
      </c>
      <c r="AA303" s="289">
        <v>0</v>
      </c>
      <c r="AB303" s="289">
        <v>0</v>
      </c>
    </row>
    <row r="304" spans="2:28" x14ac:dyDescent="0.25">
      <c r="B304" s="132">
        <v>2045</v>
      </c>
      <c r="C304" s="14" t="s">
        <v>169</v>
      </c>
      <c r="D304" s="14">
        <f t="shared" si="4"/>
        <v>295</v>
      </c>
      <c r="E304" s="287">
        <v>0</v>
      </c>
      <c r="F304" s="289">
        <v>0</v>
      </c>
      <c r="G304" s="289">
        <v>0</v>
      </c>
      <c r="H304" s="289">
        <v>0</v>
      </c>
      <c r="I304" s="289">
        <v>0</v>
      </c>
      <c r="J304" s="289">
        <v>0</v>
      </c>
      <c r="K304" s="289">
        <v>0</v>
      </c>
      <c r="L304" s="289">
        <v>10</v>
      </c>
      <c r="M304" s="289">
        <v>10</v>
      </c>
      <c r="N304" s="289">
        <v>10</v>
      </c>
      <c r="O304" s="289">
        <v>10</v>
      </c>
      <c r="P304" s="289">
        <v>10</v>
      </c>
      <c r="Q304" s="289">
        <v>10</v>
      </c>
      <c r="R304" s="289">
        <v>10</v>
      </c>
      <c r="S304" s="289">
        <v>10</v>
      </c>
      <c r="T304" s="289">
        <v>10</v>
      </c>
      <c r="U304" s="289">
        <v>10</v>
      </c>
      <c r="V304" s="289">
        <v>10</v>
      </c>
      <c r="W304" s="289">
        <v>0</v>
      </c>
      <c r="X304" s="289">
        <v>0</v>
      </c>
      <c r="Y304" s="289">
        <v>0</v>
      </c>
      <c r="Z304" s="289">
        <v>0</v>
      </c>
      <c r="AA304" s="289">
        <v>0</v>
      </c>
      <c r="AB304" s="289">
        <v>0</v>
      </c>
    </row>
    <row r="305" spans="2:28" x14ac:dyDescent="0.25">
      <c r="B305" s="132">
        <v>2045</v>
      </c>
      <c r="C305" s="14" t="s">
        <v>170</v>
      </c>
      <c r="D305" s="14">
        <f t="shared" si="4"/>
        <v>296</v>
      </c>
      <c r="E305" s="287">
        <v>0</v>
      </c>
      <c r="F305" s="289">
        <v>0</v>
      </c>
      <c r="G305" s="289">
        <v>0</v>
      </c>
      <c r="H305" s="289">
        <v>0</v>
      </c>
      <c r="I305" s="289">
        <v>0</v>
      </c>
      <c r="J305" s="289">
        <v>0</v>
      </c>
      <c r="K305" s="289">
        <v>0</v>
      </c>
      <c r="L305" s="289">
        <v>10</v>
      </c>
      <c r="M305" s="289">
        <v>10</v>
      </c>
      <c r="N305" s="289">
        <v>10</v>
      </c>
      <c r="O305" s="289">
        <v>10</v>
      </c>
      <c r="P305" s="289">
        <v>10</v>
      </c>
      <c r="Q305" s="289">
        <v>10</v>
      </c>
      <c r="R305" s="289">
        <v>10</v>
      </c>
      <c r="S305" s="289">
        <v>10</v>
      </c>
      <c r="T305" s="289">
        <v>10</v>
      </c>
      <c r="U305" s="289">
        <v>10</v>
      </c>
      <c r="V305" s="289">
        <v>10</v>
      </c>
      <c r="W305" s="289">
        <v>0</v>
      </c>
      <c r="X305" s="289">
        <v>0</v>
      </c>
      <c r="Y305" s="289">
        <v>0</v>
      </c>
      <c r="Z305" s="289">
        <v>0</v>
      </c>
      <c r="AA305" s="289">
        <v>0</v>
      </c>
      <c r="AB305" s="289">
        <v>0</v>
      </c>
    </row>
    <row r="306" spans="2:28" x14ac:dyDescent="0.25">
      <c r="B306" s="132">
        <v>2045</v>
      </c>
      <c r="C306" s="14" t="s">
        <v>171</v>
      </c>
      <c r="D306" s="14">
        <f t="shared" si="4"/>
        <v>297</v>
      </c>
      <c r="E306" s="287">
        <v>0</v>
      </c>
      <c r="F306" s="289">
        <v>0</v>
      </c>
      <c r="G306" s="289">
        <v>0</v>
      </c>
      <c r="H306" s="289">
        <v>0</v>
      </c>
      <c r="I306" s="289">
        <v>0</v>
      </c>
      <c r="J306" s="289">
        <v>0</v>
      </c>
      <c r="K306" s="289">
        <v>0</v>
      </c>
      <c r="L306" s="289">
        <v>10</v>
      </c>
      <c r="M306" s="289">
        <v>10</v>
      </c>
      <c r="N306" s="289">
        <v>10</v>
      </c>
      <c r="O306" s="289">
        <v>10</v>
      </c>
      <c r="P306" s="289">
        <v>10</v>
      </c>
      <c r="Q306" s="289">
        <v>10</v>
      </c>
      <c r="R306" s="289">
        <v>10</v>
      </c>
      <c r="S306" s="289">
        <v>10</v>
      </c>
      <c r="T306" s="289">
        <v>10</v>
      </c>
      <c r="U306" s="289">
        <v>10</v>
      </c>
      <c r="V306" s="289">
        <v>10</v>
      </c>
      <c r="W306" s="289">
        <v>0</v>
      </c>
      <c r="X306" s="289">
        <v>0</v>
      </c>
      <c r="Y306" s="289">
        <v>0</v>
      </c>
      <c r="Z306" s="289">
        <v>0</v>
      </c>
      <c r="AA306" s="289">
        <v>0</v>
      </c>
      <c r="AB306" s="289">
        <v>0</v>
      </c>
    </row>
    <row r="307" spans="2:28" x14ac:dyDescent="0.25">
      <c r="B307" s="132">
        <v>2045</v>
      </c>
      <c r="C307" s="14" t="s">
        <v>172</v>
      </c>
      <c r="D307" s="14">
        <f t="shared" si="4"/>
        <v>298</v>
      </c>
      <c r="E307" s="287">
        <v>0</v>
      </c>
      <c r="F307" s="289">
        <v>0</v>
      </c>
      <c r="G307" s="289">
        <v>0</v>
      </c>
      <c r="H307" s="289">
        <v>0</v>
      </c>
      <c r="I307" s="289">
        <v>0</v>
      </c>
      <c r="J307" s="289">
        <v>0</v>
      </c>
      <c r="K307" s="289">
        <v>0</v>
      </c>
      <c r="L307" s="289">
        <v>10</v>
      </c>
      <c r="M307" s="289">
        <v>10</v>
      </c>
      <c r="N307" s="289">
        <v>10</v>
      </c>
      <c r="O307" s="289">
        <v>10</v>
      </c>
      <c r="P307" s="289">
        <v>10</v>
      </c>
      <c r="Q307" s="289">
        <v>10</v>
      </c>
      <c r="R307" s="289">
        <v>10</v>
      </c>
      <c r="S307" s="289">
        <v>10</v>
      </c>
      <c r="T307" s="289">
        <v>10</v>
      </c>
      <c r="U307" s="289">
        <v>10</v>
      </c>
      <c r="V307" s="289">
        <v>10</v>
      </c>
      <c r="W307" s="289">
        <v>0</v>
      </c>
      <c r="X307" s="289">
        <v>0</v>
      </c>
      <c r="Y307" s="289">
        <v>0</v>
      </c>
      <c r="Z307" s="289">
        <v>0</v>
      </c>
      <c r="AA307" s="289">
        <v>0</v>
      </c>
      <c r="AB307" s="289">
        <v>0</v>
      </c>
    </row>
    <row r="308" spans="2:28" x14ac:dyDescent="0.25">
      <c r="B308" s="132">
        <v>2045</v>
      </c>
      <c r="C308" s="14" t="s">
        <v>173</v>
      </c>
      <c r="D308" s="14">
        <f t="shared" si="4"/>
        <v>299</v>
      </c>
      <c r="E308" s="287">
        <v>0</v>
      </c>
      <c r="F308" s="289">
        <v>0</v>
      </c>
      <c r="G308" s="289">
        <v>0</v>
      </c>
      <c r="H308" s="289">
        <v>0</v>
      </c>
      <c r="I308" s="289">
        <v>0</v>
      </c>
      <c r="J308" s="289">
        <v>0</v>
      </c>
      <c r="K308" s="289">
        <v>0</v>
      </c>
      <c r="L308" s="289">
        <v>10</v>
      </c>
      <c r="M308" s="289">
        <v>10</v>
      </c>
      <c r="N308" s="289">
        <v>10</v>
      </c>
      <c r="O308" s="289">
        <v>10</v>
      </c>
      <c r="P308" s="289">
        <v>10</v>
      </c>
      <c r="Q308" s="289">
        <v>10</v>
      </c>
      <c r="R308" s="289">
        <v>10</v>
      </c>
      <c r="S308" s="289">
        <v>10</v>
      </c>
      <c r="T308" s="289">
        <v>10</v>
      </c>
      <c r="U308" s="289">
        <v>10</v>
      </c>
      <c r="V308" s="289">
        <v>10</v>
      </c>
      <c r="W308" s="289">
        <v>0</v>
      </c>
      <c r="X308" s="289">
        <v>0</v>
      </c>
      <c r="Y308" s="289">
        <v>0</v>
      </c>
      <c r="Z308" s="289">
        <v>0</v>
      </c>
      <c r="AA308" s="289">
        <v>0</v>
      </c>
      <c r="AB308" s="289">
        <v>0</v>
      </c>
    </row>
    <row r="309" spans="2:28" x14ac:dyDescent="0.25"/>
    <row r="310" spans="2:28" x14ac:dyDescent="0.25"/>
    <row r="311" spans="2:28" x14ac:dyDescent="0.25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XFD39"/>
  <sheetViews>
    <sheetView showGridLines="0" tabSelected="1" workbookViewId="0">
      <pane xSplit="9" ySplit="4" topLeftCell="J5" activePane="bottomRight" state="frozen"/>
      <selection activeCell="H20" sqref="H20"/>
      <selection pane="topRight" activeCell="H20" sqref="H20"/>
      <selection pane="bottomLeft" activeCell="H20" sqref="H20"/>
      <selection pane="bottomRight" activeCell="M32" sqref="M32"/>
    </sheetView>
  </sheetViews>
  <sheetFormatPr defaultColWidth="0" defaultRowHeight="14.25" zeroHeight="1" x14ac:dyDescent="0.25"/>
  <cols>
    <col min="1" max="4" width="2.140625" style="14" customWidth="1"/>
    <col min="5" max="5" width="42.7109375" style="14" bestFit="1" customWidth="1"/>
    <col min="6" max="8" width="12.140625" style="14" customWidth="1"/>
    <col min="9" max="9" width="2.140625" style="14" customWidth="1"/>
    <col min="10" max="42" width="11.42578125" style="14" customWidth="1"/>
    <col min="43" max="16384" width="9.28515625" style="14" hidden="1"/>
  </cols>
  <sheetData>
    <row r="1" spans="1:16384" s="4" customFormat="1" ht="15" x14ac:dyDescent="0.3">
      <c r="A1" s="1" t="s">
        <v>107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16384" s="5" customFormat="1" ht="13.15" x14ac:dyDescent="0.3">
      <c r="E2" s="6" t="s">
        <v>4</v>
      </c>
      <c r="F2" s="6"/>
      <c r="G2" s="6"/>
      <c r="H2" s="6"/>
      <c r="J2" s="7">
        <v>44197</v>
      </c>
      <c r="K2" s="7">
        <v>44562</v>
      </c>
      <c r="L2" s="7">
        <v>44927</v>
      </c>
      <c r="M2" s="7">
        <v>45292</v>
      </c>
      <c r="N2" s="7">
        <v>45658</v>
      </c>
      <c r="O2" s="7">
        <v>46023</v>
      </c>
      <c r="P2" s="7">
        <v>46388</v>
      </c>
      <c r="Q2" s="7">
        <v>46753</v>
      </c>
      <c r="R2" s="7">
        <v>47119</v>
      </c>
      <c r="S2" s="7">
        <v>47484</v>
      </c>
      <c r="T2" s="7">
        <v>47849</v>
      </c>
      <c r="U2" s="7">
        <v>48214</v>
      </c>
      <c r="V2" s="7">
        <v>48580</v>
      </c>
      <c r="W2" s="7">
        <v>48945</v>
      </c>
      <c r="X2" s="7">
        <v>49310</v>
      </c>
      <c r="Y2" s="7">
        <v>49675</v>
      </c>
      <c r="Z2" s="7">
        <v>50041</v>
      </c>
      <c r="AA2" s="7">
        <v>50406</v>
      </c>
      <c r="AB2" s="7">
        <v>50771</v>
      </c>
      <c r="AC2" s="7">
        <v>51136</v>
      </c>
      <c r="AD2" s="7">
        <v>51502</v>
      </c>
      <c r="AE2" s="7">
        <v>51867</v>
      </c>
      <c r="AF2" s="7">
        <v>52232</v>
      </c>
      <c r="AG2" s="7">
        <v>52597</v>
      </c>
      <c r="AH2" s="7">
        <v>52963</v>
      </c>
      <c r="AI2" s="7"/>
      <c r="AJ2" s="7"/>
      <c r="AK2" s="7"/>
      <c r="AL2" s="7"/>
      <c r="AM2" s="7"/>
      <c r="AN2" s="7"/>
      <c r="AO2" s="7"/>
      <c r="AP2" s="7"/>
    </row>
    <row r="3" spans="1:16384" s="5" customFormat="1" ht="13.15" x14ac:dyDescent="0.3">
      <c r="E3" s="6" t="s">
        <v>5</v>
      </c>
      <c r="F3" s="6"/>
      <c r="G3" s="6"/>
      <c r="H3" s="6"/>
      <c r="J3" s="8">
        <v>2021</v>
      </c>
      <c r="K3" s="8">
        <v>2022</v>
      </c>
      <c r="L3" s="8">
        <v>2023</v>
      </c>
      <c r="M3" s="8">
        <v>2024</v>
      </c>
      <c r="N3" s="8">
        <v>2025</v>
      </c>
      <c r="O3" s="8">
        <v>2026</v>
      </c>
      <c r="P3" s="8">
        <v>2027</v>
      </c>
      <c r="Q3" s="8">
        <v>2028</v>
      </c>
      <c r="R3" s="8">
        <v>2029</v>
      </c>
      <c r="S3" s="8">
        <v>2030</v>
      </c>
      <c r="T3" s="8">
        <v>2031</v>
      </c>
      <c r="U3" s="8">
        <v>2032</v>
      </c>
      <c r="V3" s="8">
        <v>2033</v>
      </c>
      <c r="W3" s="8">
        <v>2034</v>
      </c>
      <c r="X3" s="8">
        <v>2035</v>
      </c>
      <c r="Y3" s="8">
        <v>2036</v>
      </c>
      <c r="Z3" s="8">
        <v>2037</v>
      </c>
      <c r="AA3" s="8">
        <v>2038</v>
      </c>
      <c r="AB3" s="8">
        <v>2039</v>
      </c>
      <c r="AC3" s="8">
        <v>2040</v>
      </c>
      <c r="AD3" s="8">
        <v>2041</v>
      </c>
      <c r="AE3" s="8">
        <v>2042</v>
      </c>
      <c r="AF3" s="8">
        <v>2043</v>
      </c>
      <c r="AG3" s="8">
        <v>2044</v>
      </c>
      <c r="AH3" s="8">
        <v>2045</v>
      </c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</row>
    <row r="4" spans="1:16384" s="5" customFormat="1" ht="13.15" x14ac:dyDescent="0.3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240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1:16384" s="5" customFormat="1" ht="13.15" x14ac:dyDescent="0.3">
      <c r="A5" s="99"/>
      <c r="B5" s="99"/>
      <c r="C5" s="99"/>
      <c r="D5" s="99"/>
      <c r="E5" s="107"/>
      <c r="F5" s="107"/>
      <c r="G5" s="107"/>
      <c r="H5" s="107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99"/>
      <c r="GZ5" s="99"/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9"/>
      <c r="IE5" s="99"/>
      <c r="IF5" s="99"/>
      <c r="IG5" s="99"/>
      <c r="IH5" s="99"/>
      <c r="II5" s="99"/>
      <c r="IJ5" s="99"/>
      <c r="IK5" s="99"/>
      <c r="IL5" s="99"/>
      <c r="IM5" s="99"/>
      <c r="IN5" s="99"/>
      <c r="IO5" s="99"/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99"/>
      <c r="JU5" s="99"/>
      <c r="JV5" s="99"/>
      <c r="JW5" s="99"/>
      <c r="JX5" s="99"/>
      <c r="JY5" s="99"/>
      <c r="JZ5" s="99"/>
      <c r="KA5" s="99"/>
      <c r="KB5" s="99"/>
      <c r="KC5" s="99"/>
      <c r="KD5" s="99"/>
      <c r="KE5" s="99"/>
      <c r="KF5" s="99"/>
      <c r="KG5" s="99"/>
      <c r="KH5" s="99"/>
      <c r="KI5" s="99"/>
      <c r="KJ5" s="99"/>
      <c r="KK5" s="99"/>
      <c r="KL5" s="99"/>
      <c r="KM5" s="99"/>
      <c r="KN5" s="99"/>
      <c r="KO5" s="99"/>
      <c r="KP5" s="99"/>
      <c r="KQ5" s="99"/>
      <c r="KR5" s="99"/>
      <c r="KS5" s="99"/>
      <c r="KT5" s="99"/>
      <c r="KU5" s="99"/>
      <c r="KV5" s="99"/>
      <c r="KW5" s="99"/>
      <c r="KX5" s="99"/>
      <c r="KY5" s="99"/>
      <c r="KZ5" s="99"/>
      <c r="LA5" s="99"/>
      <c r="LB5" s="99"/>
      <c r="LC5" s="99"/>
      <c r="LD5" s="99"/>
      <c r="LE5" s="99"/>
      <c r="LF5" s="99"/>
      <c r="LG5" s="99"/>
      <c r="LH5" s="99"/>
      <c r="LI5" s="99"/>
      <c r="LJ5" s="99"/>
      <c r="LK5" s="99"/>
      <c r="LL5" s="99"/>
      <c r="LM5" s="99"/>
      <c r="LN5" s="99"/>
      <c r="LO5" s="99"/>
      <c r="LP5" s="99"/>
      <c r="LQ5" s="99"/>
      <c r="LR5" s="99"/>
      <c r="LS5" s="99"/>
      <c r="LT5" s="99"/>
      <c r="LU5" s="99"/>
      <c r="LV5" s="99"/>
      <c r="LW5" s="99"/>
      <c r="LX5" s="99"/>
      <c r="LY5" s="99"/>
      <c r="LZ5" s="99"/>
      <c r="MA5" s="99"/>
      <c r="MB5" s="99"/>
      <c r="MC5" s="99"/>
      <c r="MD5" s="99"/>
      <c r="ME5" s="99"/>
      <c r="MF5" s="99"/>
      <c r="MG5" s="99"/>
      <c r="MH5" s="99"/>
      <c r="MI5" s="99"/>
      <c r="MJ5" s="99"/>
      <c r="MK5" s="99"/>
      <c r="ML5" s="99"/>
      <c r="MM5" s="99"/>
      <c r="MN5" s="99"/>
      <c r="MO5" s="99"/>
      <c r="MP5" s="99"/>
      <c r="MQ5" s="99"/>
      <c r="MR5" s="99"/>
      <c r="MS5" s="99"/>
      <c r="MT5" s="99"/>
      <c r="MU5" s="99"/>
      <c r="MV5" s="99"/>
      <c r="MW5" s="99"/>
      <c r="MX5" s="99"/>
      <c r="MY5" s="99"/>
      <c r="MZ5" s="99"/>
      <c r="NA5" s="99"/>
      <c r="NB5" s="99"/>
      <c r="NC5" s="99"/>
      <c r="ND5" s="99"/>
      <c r="NE5" s="99"/>
      <c r="NF5" s="99"/>
      <c r="NG5" s="99"/>
      <c r="NH5" s="99"/>
      <c r="NI5" s="99"/>
      <c r="NJ5" s="99"/>
      <c r="NK5" s="99"/>
      <c r="NL5" s="99"/>
      <c r="NM5" s="99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  <c r="PE5" s="99"/>
      <c r="PF5" s="99"/>
      <c r="PG5" s="99"/>
      <c r="PH5" s="99"/>
      <c r="PI5" s="99"/>
      <c r="PJ5" s="99"/>
      <c r="PK5" s="99"/>
      <c r="PL5" s="99"/>
      <c r="PM5" s="99"/>
      <c r="PN5" s="99"/>
      <c r="PO5" s="99"/>
      <c r="PP5" s="99"/>
      <c r="PQ5" s="99"/>
      <c r="PR5" s="99"/>
      <c r="PS5" s="99"/>
      <c r="PT5" s="99"/>
      <c r="PU5" s="99"/>
      <c r="PV5" s="99"/>
      <c r="PW5" s="99"/>
      <c r="PX5" s="99"/>
      <c r="PY5" s="99"/>
      <c r="PZ5" s="99"/>
      <c r="QA5" s="99"/>
      <c r="QB5" s="99"/>
      <c r="QC5" s="99"/>
      <c r="QD5" s="99"/>
      <c r="QE5" s="99"/>
      <c r="QF5" s="99"/>
      <c r="QG5" s="99"/>
      <c r="QH5" s="99"/>
      <c r="QI5" s="99"/>
      <c r="QJ5" s="99"/>
      <c r="QK5" s="99"/>
      <c r="QL5" s="99"/>
      <c r="QM5" s="99"/>
      <c r="QN5" s="99"/>
      <c r="QO5" s="99"/>
      <c r="QP5" s="99"/>
      <c r="QQ5" s="99"/>
      <c r="QR5" s="99"/>
      <c r="QS5" s="99"/>
      <c r="QT5" s="99"/>
      <c r="QU5" s="99"/>
      <c r="QV5" s="99"/>
      <c r="QW5" s="99"/>
      <c r="QX5" s="99"/>
      <c r="QY5" s="99"/>
      <c r="QZ5" s="99"/>
      <c r="RA5" s="99"/>
      <c r="RB5" s="99"/>
      <c r="RC5" s="99"/>
      <c r="RD5" s="99"/>
      <c r="RE5" s="99"/>
      <c r="RF5" s="99"/>
      <c r="RG5" s="99"/>
      <c r="RH5" s="99"/>
      <c r="RI5" s="99"/>
      <c r="RJ5" s="99"/>
      <c r="RK5" s="99"/>
      <c r="RL5" s="99"/>
      <c r="RM5" s="99"/>
      <c r="RN5" s="99"/>
      <c r="RO5" s="99"/>
      <c r="RP5" s="99"/>
      <c r="RQ5" s="99"/>
      <c r="RR5" s="99"/>
      <c r="RS5" s="99"/>
      <c r="RT5" s="99"/>
      <c r="RU5" s="99"/>
      <c r="RV5" s="99"/>
      <c r="RW5" s="99"/>
      <c r="RX5" s="99"/>
      <c r="RY5" s="99"/>
      <c r="RZ5" s="99"/>
      <c r="SA5" s="99"/>
      <c r="SB5" s="99"/>
      <c r="SC5" s="99"/>
      <c r="SD5" s="99"/>
      <c r="SE5" s="99"/>
      <c r="SF5" s="99"/>
      <c r="SG5" s="99"/>
      <c r="SH5" s="99"/>
      <c r="SI5" s="99"/>
      <c r="SJ5" s="99"/>
      <c r="SK5" s="99"/>
      <c r="SL5" s="99"/>
      <c r="SM5" s="99"/>
      <c r="SN5" s="99"/>
      <c r="SO5" s="99"/>
      <c r="SP5" s="99"/>
      <c r="SQ5" s="99"/>
      <c r="SR5" s="99"/>
      <c r="SS5" s="99"/>
      <c r="ST5" s="99"/>
      <c r="SU5" s="99"/>
      <c r="SV5" s="99"/>
      <c r="SW5" s="99"/>
      <c r="SX5" s="99"/>
      <c r="SY5" s="99"/>
      <c r="SZ5" s="99"/>
      <c r="TA5" s="99"/>
      <c r="TB5" s="99"/>
      <c r="TC5" s="99"/>
      <c r="TD5" s="99"/>
      <c r="TE5" s="99"/>
      <c r="TF5" s="99"/>
      <c r="TG5" s="99"/>
      <c r="TH5" s="99"/>
      <c r="TI5" s="99"/>
      <c r="TJ5" s="99"/>
      <c r="TK5" s="99"/>
      <c r="TL5" s="99"/>
      <c r="TM5" s="99"/>
      <c r="TN5" s="99"/>
      <c r="TO5" s="99"/>
      <c r="TP5" s="99"/>
      <c r="TQ5" s="99"/>
      <c r="TR5" s="99"/>
      <c r="TS5" s="99"/>
      <c r="TT5" s="99"/>
      <c r="TU5" s="99"/>
      <c r="TV5" s="99"/>
      <c r="TW5" s="99"/>
      <c r="TX5" s="99"/>
      <c r="TY5" s="99"/>
      <c r="TZ5" s="99"/>
      <c r="UA5" s="99"/>
      <c r="UB5" s="99"/>
      <c r="UC5" s="99"/>
      <c r="UD5" s="99"/>
      <c r="UE5" s="99"/>
      <c r="UF5" s="99"/>
      <c r="UG5" s="99"/>
      <c r="UH5" s="99"/>
      <c r="UI5" s="99"/>
      <c r="UJ5" s="99"/>
      <c r="UK5" s="99"/>
      <c r="UL5" s="99"/>
      <c r="UM5" s="99"/>
      <c r="UN5" s="99"/>
      <c r="UO5" s="99"/>
      <c r="UP5" s="99"/>
      <c r="UQ5" s="99"/>
      <c r="UR5" s="99"/>
      <c r="US5" s="99"/>
      <c r="UT5" s="99"/>
      <c r="UU5" s="99"/>
      <c r="UV5" s="99"/>
      <c r="UW5" s="99"/>
      <c r="UX5" s="99"/>
      <c r="UY5" s="99"/>
      <c r="UZ5" s="99"/>
      <c r="VA5" s="99"/>
      <c r="VB5" s="99"/>
      <c r="VC5" s="99"/>
      <c r="VD5" s="99"/>
      <c r="VE5" s="99"/>
      <c r="VF5" s="99"/>
      <c r="VG5" s="99"/>
      <c r="VH5" s="99"/>
      <c r="VI5" s="99"/>
      <c r="VJ5" s="99"/>
      <c r="VK5" s="99"/>
      <c r="VL5" s="99"/>
      <c r="VM5" s="99"/>
      <c r="VN5" s="99"/>
      <c r="VO5" s="99"/>
      <c r="VP5" s="99"/>
      <c r="VQ5" s="99"/>
      <c r="VR5" s="99"/>
      <c r="VS5" s="99"/>
      <c r="VT5" s="99"/>
      <c r="VU5" s="99"/>
      <c r="VV5" s="99"/>
      <c r="VW5" s="99"/>
      <c r="VX5" s="99"/>
      <c r="VY5" s="99"/>
      <c r="VZ5" s="99"/>
      <c r="WA5" s="99"/>
      <c r="WB5" s="99"/>
      <c r="WC5" s="99"/>
      <c r="WD5" s="99"/>
      <c r="WE5" s="99"/>
      <c r="WF5" s="99"/>
      <c r="WG5" s="99"/>
      <c r="WH5" s="99"/>
      <c r="WI5" s="99"/>
      <c r="WJ5" s="99"/>
      <c r="WK5" s="99"/>
      <c r="WL5" s="99"/>
      <c r="WM5" s="99"/>
      <c r="WN5" s="99"/>
      <c r="WO5" s="99"/>
      <c r="WP5" s="99"/>
      <c r="WQ5" s="99"/>
      <c r="WR5" s="99"/>
      <c r="WS5" s="99"/>
      <c r="WT5" s="99"/>
      <c r="WU5" s="99"/>
      <c r="WV5" s="99"/>
      <c r="WW5" s="99"/>
      <c r="WX5" s="99"/>
      <c r="WY5" s="99"/>
      <c r="WZ5" s="99"/>
      <c r="XA5" s="99"/>
      <c r="XB5" s="99"/>
      <c r="XC5" s="99"/>
      <c r="XD5" s="99"/>
      <c r="XE5" s="99"/>
      <c r="XF5" s="99"/>
      <c r="XG5" s="99"/>
      <c r="XH5" s="99"/>
      <c r="XI5" s="99"/>
      <c r="XJ5" s="99"/>
      <c r="XK5" s="99"/>
      <c r="XL5" s="99"/>
      <c r="XM5" s="99"/>
      <c r="XN5" s="99"/>
      <c r="XO5" s="99"/>
      <c r="XP5" s="99"/>
      <c r="XQ5" s="99"/>
      <c r="XR5" s="99"/>
      <c r="XS5" s="99"/>
      <c r="XT5" s="99"/>
      <c r="XU5" s="99"/>
      <c r="XV5" s="99"/>
      <c r="XW5" s="99"/>
      <c r="XX5" s="99"/>
      <c r="XY5" s="99"/>
      <c r="XZ5" s="99"/>
      <c r="YA5" s="99"/>
      <c r="YB5" s="99"/>
      <c r="YC5" s="99"/>
      <c r="YD5" s="99"/>
      <c r="YE5" s="99"/>
      <c r="YF5" s="99"/>
      <c r="YG5" s="99"/>
      <c r="YH5" s="99"/>
      <c r="YI5" s="99"/>
      <c r="YJ5" s="99"/>
      <c r="YK5" s="99"/>
      <c r="YL5" s="99"/>
      <c r="YM5" s="99"/>
      <c r="YN5" s="99"/>
      <c r="YO5" s="99"/>
      <c r="YP5" s="99"/>
      <c r="YQ5" s="99"/>
      <c r="YR5" s="99"/>
      <c r="YS5" s="99"/>
      <c r="YT5" s="99"/>
      <c r="YU5" s="99"/>
      <c r="YV5" s="99"/>
      <c r="YW5" s="99"/>
      <c r="YX5" s="99"/>
      <c r="YY5" s="99"/>
      <c r="YZ5" s="99"/>
      <c r="ZA5" s="99"/>
      <c r="ZB5" s="99"/>
      <c r="ZC5" s="99"/>
      <c r="ZD5" s="99"/>
      <c r="ZE5" s="99"/>
      <c r="ZF5" s="99"/>
      <c r="ZG5" s="99"/>
      <c r="ZH5" s="99"/>
      <c r="ZI5" s="99"/>
      <c r="ZJ5" s="99"/>
      <c r="ZK5" s="99"/>
      <c r="ZL5" s="99"/>
      <c r="ZM5" s="99"/>
      <c r="ZN5" s="99"/>
      <c r="ZO5" s="99"/>
      <c r="ZP5" s="99"/>
      <c r="ZQ5" s="99"/>
      <c r="ZR5" s="99"/>
      <c r="ZS5" s="99"/>
      <c r="ZT5" s="99"/>
      <c r="ZU5" s="99"/>
      <c r="ZV5" s="99"/>
      <c r="ZW5" s="99"/>
      <c r="ZX5" s="99"/>
      <c r="ZY5" s="99"/>
      <c r="ZZ5" s="99"/>
      <c r="AAA5" s="99"/>
      <c r="AAB5" s="99"/>
      <c r="AAC5" s="99"/>
      <c r="AAD5" s="99"/>
      <c r="AAE5" s="99"/>
      <c r="AAF5" s="99"/>
      <c r="AAG5" s="99"/>
      <c r="AAH5" s="99"/>
      <c r="AAI5" s="99"/>
      <c r="AAJ5" s="99"/>
      <c r="AAK5" s="99"/>
      <c r="AAL5" s="99"/>
      <c r="AAM5" s="99"/>
      <c r="AAN5" s="99"/>
      <c r="AAO5" s="99"/>
      <c r="AAP5" s="99"/>
      <c r="AAQ5" s="99"/>
      <c r="AAR5" s="99"/>
      <c r="AAS5" s="99"/>
      <c r="AAT5" s="99"/>
      <c r="AAU5" s="99"/>
      <c r="AAV5" s="99"/>
      <c r="AAW5" s="99"/>
      <c r="AAX5" s="99"/>
      <c r="AAY5" s="99"/>
      <c r="AAZ5" s="99"/>
      <c r="ABA5" s="99"/>
      <c r="ABB5" s="99"/>
      <c r="ABC5" s="99"/>
      <c r="ABD5" s="99"/>
      <c r="ABE5" s="99"/>
      <c r="ABF5" s="99"/>
      <c r="ABG5" s="99"/>
      <c r="ABH5" s="99"/>
      <c r="ABI5" s="99"/>
      <c r="ABJ5" s="99"/>
      <c r="ABK5" s="99"/>
      <c r="ABL5" s="99"/>
      <c r="ABM5" s="99"/>
      <c r="ABN5" s="99"/>
      <c r="ABO5" s="99"/>
      <c r="ABP5" s="99"/>
      <c r="ABQ5" s="99"/>
      <c r="ABR5" s="99"/>
      <c r="ABS5" s="99"/>
      <c r="ABT5" s="99"/>
      <c r="ABU5" s="99"/>
      <c r="ABV5" s="99"/>
      <c r="ABW5" s="99"/>
      <c r="ABX5" s="99"/>
      <c r="ABY5" s="99"/>
      <c r="ABZ5" s="99"/>
      <c r="ACA5" s="99"/>
      <c r="ACB5" s="99"/>
      <c r="ACC5" s="99"/>
      <c r="ACD5" s="99"/>
      <c r="ACE5" s="99"/>
      <c r="ACF5" s="99"/>
      <c r="ACG5" s="99"/>
      <c r="ACH5" s="99"/>
      <c r="ACI5" s="99"/>
      <c r="ACJ5" s="99"/>
      <c r="ACK5" s="99"/>
      <c r="ACL5" s="99"/>
      <c r="ACM5" s="99"/>
      <c r="ACN5" s="99"/>
      <c r="ACO5" s="99"/>
      <c r="ACP5" s="99"/>
      <c r="ACQ5" s="99"/>
      <c r="ACR5" s="99"/>
      <c r="ACS5" s="99"/>
      <c r="ACT5" s="99"/>
      <c r="ACU5" s="99"/>
      <c r="ACV5" s="99"/>
      <c r="ACW5" s="99"/>
      <c r="ACX5" s="99"/>
      <c r="ACY5" s="99"/>
      <c r="ACZ5" s="99"/>
      <c r="ADA5" s="99"/>
      <c r="ADB5" s="99"/>
      <c r="ADC5" s="99"/>
      <c r="ADD5" s="99"/>
      <c r="ADE5" s="99"/>
      <c r="ADF5" s="99"/>
      <c r="ADG5" s="99"/>
      <c r="ADH5" s="99"/>
      <c r="ADI5" s="99"/>
      <c r="ADJ5" s="99"/>
      <c r="ADK5" s="99"/>
      <c r="ADL5" s="99"/>
      <c r="ADM5" s="99"/>
      <c r="ADN5" s="99"/>
      <c r="ADO5" s="99"/>
      <c r="ADP5" s="99"/>
      <c r="ADQ5" s="99"/>
      <c r="ADR5" s="99"/>
      <c r="ADS5" s="99"/>
      <c r="ADT5" s="99"/>
      <c r="ADU5" s="99"/>
      <c r="ADV5" s="99"/>
      <c r="ADW5" s="99"/>
      <c r="ADX5" s="99"/>
      <c r="ADY5" s="99"/>
      <c r="ADZ5" s="99"/>
      <c r="AEA5" s="99"/>
      <c r="AEB5" s="99"/>
      <c r="AEC5" s="99"/>
      <c r="AED5" s="99"/>
      <c r="AEE5" s="99"/>
      <c r="AEF5" s="99"/>
      <c r="AEG5" s="99"/>
      <c r="AEH5" s="99"/>
      <c r="AEI5" s="99"/>
      <c r="AEJ5" s="99"/>
      <c r="AEK5" s="99"/>
      <c r="AEL5" s="99"/>
      <c r="AEM5" s="99"/>
      <c r="AEN5" s="99"/>
      <c r="AEO5" s="99"/>
      <c r="AEP5" s="99"/>
      <c r="AEQ5" s="99"/>
      <c r="AER5" s="99"/>
      <c r="AES5" s="99"/>
      <c r="AET5" s="99"/>
      <c r="AEU5" s="99"/>
      <c r="AEV5" s="99"/>
      <c r="AEW5" s="99"/>
      <c r="AEX5" s="99"/>
      <c r="AEY5" s="99"/>
      <c r="AEZ5" s="99"/>
      <c r="AFA5" s="99"/>
      <c r="AFB5" s="99"/>
      <c r="AFC5" s="99"/>
      <c r="AFD5" s="99"/>
      <c r="AFE5" s="99"/>
      <c r="AFF5" s="99"/>
      <c r="AFG5" s="99"/>
      <c r="AFH5" s="99"/>
      <c r="AFI5" s="99"/>
      <c r="AFJ5" s="99"/>
      <c r="AFK5" s="99"/>
      <c r="AFL5" s="99"/>
      <c r="AFM5" s="99"/>
      <c r="AFN5" s="99"/>
      <c r="AFO5" s="99"/>
      <c r="AFP5" s="99"/>
      <c r="AFQ5" s="99"/>
      <c r="AFR5" s="99"/>
      <c r="AFS5" s="99"/>
      <c r="AFT5" s="99"/>
      <c r="AFU5" s="99"/>
      <c r="AFV5" s="99"/>
      <c r="AFW5" s="99"/>
      <c r="AFX5" s="99"/>
      <c r="AFY5" s="99"/>
      <c r="AFZ5" s="99"/>
      <c r="AGA5" s="99"/>
      <c r="AGB5" s="99"/>
      <c r="AGC5" s="99"/>
      <c r="AGD5" s="99"/>
      <c r="AGE5" s="99"/>
      <c r="AGF5" s="99"/>
      <c r="AGG5" s="99"/>
      <c r="AGH5" s="99"/>
      <c r="AGI5" s="99"/>
      <c r="AGJ5" s="99"/>
      <c r="AGK5" s="99"/>
      <c r="AGL5" s="99"/>
      <c r="AGM5" s="99"/>
      <c r="AGN5" s="99"/>
      <c r="AGO5" s="99"/>
      <c r="AGP5" s="99"/>
      <c r="AGQ5" s="99"/>
      <c r="AGR5" s="99"/>
      <c r="AGS5" s="99"/>
      <c r="AGT5" s="99"/>
      <c r="AGU5" s="99"/>
      <c r="AGV5" s="99"/>
      <c r="AGW5" s="99"/>
      <c r="AGX5" s="99"/>
      <c r="AGY5" s="99"/>
      <c r="AGZ5" s="99"/>
      <c r="AHA5" s="99"/>
      <c r="AHB5" s="99"/>
      <c r="AHC5" s="99"/>
      <c r="AHD5" s="99"/>
      <c r="AHE5" s="99"/>
      <c r="AHF5" s="99"/>
      <c r="AHG5" s="99"/>
      <c r="AHH5" s="99"/>
      <c r="AHI5" s="99"/>
      <c r="AHJ5" s="99"/>
      <c r="AHK5" s="99"/>
      <c r="AHL5" s="99"/>
      <c r="AHM5" s="99"/>
      <c r="AHN5" s="99"/>
      <c r="AHO5" s="99"/>
      <c r="AHP5" s="99"/>
      <c r="AHQ5" s="99"/>
      <c r="AHR5" s="99"/>
      <c r="AHS5" s="99"/>
      <c r="AHT5" s="99"/>
      <c r="AHU5" s="99"/>
      <c r="AHV5" s="99"/>
      <c r="AHW5" s="99"/>
      <c r="AHX5" s="99"/>
      <c r="AHY5" s="99"/>
      <c r="AHZ5" s="99"/>
      <c r="AIA5" s="99"/>
      <c r="AIB5" s="99"/>
      <c r="AIC5" s="99"/>
      <c r="AID5" s="99"/>
      <c r="AIE5" s="99"/>
      <c r="AIF5" s="99"/>
      <c r="AIG5" s="99"/>
      <c r="AIH5" s="99"/>
      <c r="AII5" s="99"/>
      <c r="AIJ5" s="99"/>
      <c r="AIK5" s="99"/>
      <c r="AIL5" s="99"/>
      <c r="AIM5" s="99"/>
      <c r="AIN5" s="99"/>
      <c r="AIO5" s="99"/>
      <c r="AIP5" s="99"/>
      <c r="AIQ5" s="99"/>
      <c r="AIR5" s="99"/>
      <c r="AIS5" s="99"/>
      <c r="AIT5" s="99"/>
      <c r="AIU5" s="99"/>
      <c r="AIV5" s="99"/>
      <c r="AIW5" s="99"/>
      <c r="AIX5" s="99"/>
      <c r="AIY5" s="99"/>
      <c r="AIZ5" s="99"/>
      <c r="AJA5" s="99"/>
      <c r="AJB5" s="99"/>
      <c r="AJC5" s="99"/>
      <c r="AJD5" s="99"/>
      <c r="AJE5" s="99"/>
      <c r="AJF5" s="99"/>
      <c r="AJG5" s="99"/>
      <c r="AJH5" s="99"/>
      <c r="AJI5" s="99"/>
      <c r="AJJ5" s="99"/>
      <c r="AJK5" s="99"/>
      <c r="AJL5" s="99"/>
      <c r="AJM5" s="99"/>
      <c r="AJN5" s="99"/>
      <c r="AJO5" s="99"/>
      <c r="AJP5" s="99"/>
      <c r="AJQ5" s="99"/>
      <c r="AJR5" s="99"/>
      <c r="AJS5" s="99"/>
      <c r="AJT5" s="99"/>
      <c r="AJU5" s="99"/>
      <c r="AJV5" s="99"/>
      <c r="AJW5" s="99"/>
      <c r="AJX5" s="99"/>
      <c r="AJY5" s="99"/>
      <c r="AJZ5" s="99"/>
      <c r="AKA5" s="99"/>
      <c r="AKB5" s="99"/>
      <c r="AKC5" s="99"/>
      <c r="AKD5" s="99"/>
      <c r="AKE5" s="99"/>
      <c r="AKF5" s="99"/>
      <c r="AKG5" s="99"/>
      <c r="AKH5" s="99"/>
      <c r="AKI5" s="99"/>
      <c r="AKJ5" s="99"/>
      <c r="AKK5" s="99"/>
      <c r="AKL5" s="99"/>
      <c r="AKM5" s="99"/>
      <c r="AKN5" s="99"/>
      <c r="AKO5" s="99"/>
      <c r="AKP5" s="99"/>
      <c r="AKQ5" s="99"/>
      <c r="AKR5" s="99"/>
      <c r="AKS5" s="99"/>
      <c r="AKT5" s="99"/>
      <c r="AKU5" s="99"/>
      <c r="AKV5" s="99"/>
      <c r="AKW5" s="99"/>
      <c r="AKX5" s="99"/>
      <c r="AKY5" s="99"/>
      <c r="AKZ5" s="99"/>
      <c r="ALA5" s="99"/>
      <c r="ALB5" s="99"/>
      <c r="ALC5" s="99"/>
      <c r="ALD5" s="99"/>
      <c r="ALE5" s="99"/>
      <c r="ALF5" s="99"/>
      <c r="ALG5" s="99"/>
      <c r="ALH5" s="99"/>
      <c r="ALI5" s="99"/>
      <c r="ALJ5" s="99"/>
      <c r="ALK5" s="99"/>
      <c r="ALL5" s="99"/>
      <c r="ALM5" s="99"/>
      <c r="ALN5" s="99"/>
      <c r="ALO5" s="99"/>
      <c r="ALP5" s="99"/>
      <c r="ALQ5" s="99"/>
      <c r="ALR5" s="99"/>
      <c r="ALS5" s="99"/>
      <c r="ALT5" s="99"/>
      <c r="ALU5" s="99"/>
      <c r="ALV5" s="99"/>
      <c r="ALW5" s="99"/>
      <c r="ALX5" s="99"/>
      <c r="ALY5" s="99"/>
      <c r="ALZ5" s="99"/>
      <c r="AMA5" s="99"/>
      <c r="AMB5" s="99"/>
      <c r="AMC5" s="99"/>
      <c r="AMD5" s="99"/>
      <c r="AME5" s="99"/>
      <c r="AMF5" s="99"/>
      <c r="AMG5" s="99"/>
      <c r="AMH5" s="99"/>
      <c r="AMI5" s="99"/>
      <c r="AMJ5" s="99"/>
      <c r="AMK5" s="99"/>
      <c r="AML5" s="99"/>
      <c r="AMM5" s="99"/>
      <c r="AMN5" s="99"/>
      <c r="AMO5" s="99"/>
      <c r="AMP5" s="99"/>
      <c r="AMQ5" s="99"/>
      <c r="AMR5" s="99"/>
      <c r="AMS5" s="99"/>
      <c r="AMT5" s="99"/>
      <c r="AMU5" s="99"/>
      <c r="AMV5" s="99"/>
      <c r="AMW5" s="99"/>
      <c r="AMX5" s="99"/>
      <c r="AMY5" s="99"/>
      <c r="AMZ5" s="99"/>
      <c r="ANA5" s="99"/>
      <c r="ANB5" s="99"/>
      <c r="ANC5" s="99"/>
      <c r="AND5" s="99"/>
      <c r="ANE5" s="99"/>
      <c r="ANF5" s="99"/>
      <c r="ANG5" s="99"/>
      <c r="ANH5" s="99"/>
      <c r="ANI5" s="99"/>
      <c r="ANJ5" s="99"/>
      <c r="ANK5" s="99"/>
      <c r="ANL5" s="99"/>
      <c r="ANM5" s="99"/>
      <c r="ANN5" s="99"/>
      <c r="ANO5" s="99"/>
      <c r="ANP5" s="99"/>
      <c r="ANQ5" s="99"/>
      <c r="ANR5" s="99"/>
      <c r="ANS5" s="99"/>
      <c r="ANT5" s="99"/>
      <c r="ANU5" s="99"/>
      <c r="ANV5" s="99"/>
      <c r="ANW5" s="99"/>
      <c r="ANX5" s="99"/>
      <c r="ANY5" s="99"/>
      <c r="ANZ5" s="99"/>
      <c r="AOA5" s="99"/>
      <c r="AOB5" s="99"/>
      <c r="AOC5" s="99"/>
      <c r="AOD5" s="99"/>
      <c r="AOE5" s="99"/>
      <c r="AOF5" s="99"/>
      <c r="AOG5" s="99"/>
      <c r="AOH5" s="99"/>
      <c r="AOI5" s="99"/>
      <c r="AOJ5" s="99"/>
      <c r="AOK5" s="99"/>
      <c r="AOL5" s="99"/>
      <c r="AOM5" s="99"/>
      <c r="AON5" s="99"/>
      <c r="AOO5" s="99"/>
      <c r="AOP5" s="99"/>
      <c r="AOQ5" s="99"/>
      <c r="AOR5" s="99"/>
      <c r="AOS5" s="99"/>
      <c r="AOT5" s="99"/>
      <c r="AOU5" s="99"/>
      <c r="AOV5" s="99"/>
      <c r="AOW5" s="99"/>
      <c r="AOX5" s="99"/>
      <c r="AOY5" s="99"/>
      <c r="AOZ5" s="99"/>
      <c r="APA5" s="99"/>
      <c r="APB5" s="99"/>
      <c r="APC5" s="99"/>
      <c r="APD5" s="99"/>
      <c r="APE5" s="99"/>
      <c r="APF5" s="99"/>
      <c r="APG5" s="99"/>
      <c r="APH5" s="99"/>
      <c r="API5" s="99"/>
      <c r="APJ5" s="99"/>
      <c r="APK5" s="99"/>
      <c r="APL5" s="99"/>
      <c r="APM5" s="99"/>
      <c r="APN5" s="99"/>
      <c r="APO5" s="99"/>
      <c r="APP5" s="99"/>
      <c r="APQ5" s="99"/>
      <c r="APR5" s="99"/>
      <c r="APS5" s="99"/>
      <c r="APT5" s="99"/>
      <c r="APU5" s="99"/>
      <c r="APV5" s="99"/>
      <c r="APW5" s="99"/>
      <c r="APX5" s="99"/>
      <c r="APY5" s="99"/>
      <c r="APZ5" s="99"/>
      <c r="AQA5" s="99"/>
      <c r="AQB5" s="99"/>
      <c r="AQC5" s="99"/>
      <c r="AQD5" s="99"/>
      <c r="AQE5" s="99"/>
      <c r="AQF5" s="99"/>
      <c r="AQG5" s="99"/>
      <c r="AQH5" s="99"/>
      <c r="AQI5" s="99"/>
      <c r="AQJ5" s="99"/>
      <c r="AQK5" s="99"/>
      <c r="AQL5" s="99"/>
      <c r="AQM5" s="99"/>
      <c r="AQN5" s="99"/>
      <c r="AQO5" s="99"/>
      <c r="AQP5" s="99"/>
      <c r="AQQ5" s="99"/>
      <c r="AQR5" s="99"/>
      <c r="AQS5" s="99"/>
      <c r="AQT5" s="99"/>
      <c r="AQU5" s="99"/>
      <c r="AQV5" s="99"/>
      <c r="AQW5" s="99"/>
      <c r="AQX5" s="99"/>
      <c r="AQY5" s="99"/>
      <c r="AQZ5" s="99"/>
      <c r="ARA5" s="99"/>
      <c r="ARB5" s="99"/>
      <c r="ARC5" s="99"/>
      <c r="ARD5" s="99"/>
      <c r="ARE5" s="99"/>
      <c r="ARF5" s="99"/>
      <c r="ARG5" s="99"/>
      <c r="ARH5" s="99"/>
      <c r="ARI5" s="99"/>
      <c r="ARJ5" s="99"/>
      <c r="ARK5" s="99"/>
      <c r="ARL5" s="99"/>
      <c r="ARM5" s="99"/>
      <c r="ARN5" s="99"/>
      <c r="ARO5" s="99"/>
      <c r="ARP5" s="99"/>
      <c r="ARQ5" s="99"/>
      <c r="ARR5" s="99"/>
      <c r="ARS5" s="99"/>
      <c r="ART5" s="99"/>
      <c r="ARU5" s="99"/>
      <c r="ARV5" s="99"/>
      <c r="ARW5" s="99"/>
      <c r="ARX5" s="99"/>
      <c r="ARY5" s="99"/>
      <c r="ARZ5" s="99"/>
      <c r="ASA5" s="99"/>
      <c r="ASB5" s="99"/>
      <c r="ASC5" s="99"/>
      <c r="ASD5" s="99"/>
      <c r="ASE5" s="99"/>
      <c r="ASF5" s="99"/>
      <c r="ASG5" s="99"/>
      <c r="ASH5" s="99"/>
      <c r="ASI5" s="99"/>
      <c r="ASJ5" s="99"/>
      <c r="ASK5" s="99"/>
      <c r="ASL5" s="99"/>
      <c r="ASM5" s="99"/>
      <c r="ASN5" s="99"/>
      <c r="ASO5" s="99"/>
      <c r="ASP5" s="99"/>
      <c r="ASQ5" s="99"/>
      <c r="ASR5" s="99"/>
      <c r="ASS5" s="99"/>
      <c r="AST5" s="99"/>
      <c r="ASU5" s="99"/>
      <c r="ASV5" s="99"/>
      <c r="ASW5" s="99"/>
      <c r="ASX5" s="99"/>
      <c r="ASY5" s="99"/>
      <c r="ASZ5" s="99"/>
      <c r="ATA5" s="99"/>
      <c r="ATB5" s="99"/>
      <c r="ATC5" s="99"/>
      <c r="ATD5" s="99"/>
      <c r="ATE5" s="99"/>
      <c r="ATF5" s="99"/>
      <c r="ATG5" s="99"/>
      <c r="ATH5" s="99"/>
      <c r="ATI5" s="99"/>
      <c r="ATJ5" s="99"/>
      <c r="ATK5" s="99"/>
      <c r="ATL5" s="99"/>
      <c r="ATM5" s="99"/>
      <c r="ATN5" s="99"/>
      <c r="ATO5" s="99"/>
      <c r="ATP5" s="99"/>
      <c r="ATQ5" s="99"/>
      <c r="ATR5" s="99"/>
      <c r="ATS5" s="99"/>
      <c r="ATT5" s="99"/>
      <c r="ATU5" s="99"/>
      <c r="ATV5" s="99"/>
      <c r="ATW5" s="99"/>
      <c r="ATX5" s="99"/>
      <c r="ATY5" s="99"/>
      <c r="ATZ5" s="99"/>
      <c r="AUA5" s="99"/>
      <c r="AUB5" s="99"/>
      <c r="AUC5" s="99"/>
      <c r="AUD5" s="99"/>
      <c r="AUE5" s="99"/>
      <c r="AUF5" s="99"/>
      <c r="AUG5" s="99"/>
      <c r="AUH5" s="99"/>
      <c r="AUI5" s="99"/>
      <c r="AUJ5" s="99"/>
      <c r="AUK5" s="99"/>
      <c r="AUL5" s="99"/>
      <c r="AUM5" s="99"/>
      <c r="AUN5" s="99"/>
      <c r="AUO5" s="99"/>
      <c r="AUP5" s="99"/>
      <c r="AUQ5" s="99"/>
      <c r="AUR5" s="99"/>
      <c r="AUS5" s="99"/>
      <c r="AUT5" s="99"/>
      <c r="AUU5" s="99"/>
      <c r="AUV5" s="99"/>
      <c r="AUW5" s="99"/>
      <c r="AUX5" s="99"/>
      <c r="AUY5" s="99"/>
      <c r="AUZ5" s="99"/>
      <c r="AVA5" s="99"/>
      <c r="AVB5" s="99"/>
      <c r="AVC5" s="99"/>
      <c r="AVD5" s="99"/>
      <c r="AVE5" s="99"/>
      <c r="AVF5" s="99"/>
      <c r="AVG5" s="99"/>
      <c r="AVH5" s="99"/>
      <c r="AVI5" s="99"/>
      <c r="AVJ5" s="99"/>
      <c r="AVK5" s="99"/>
      <c r="AVL5" s="99"/>
      <c r="AVM5" s="99"/>
      <c r="AVN5" s="99"/>
      <c r="AVO5" s="99"/>
      <c r="AVP5" s="99"/>
      <c r="AVQ5" s="99"/>
      <c r="AVR5" s="99"/>
      <c r="AVS5" s="99"/>
      <c r="AVT5" s="99"/>
      <c r="AVU5" s="99"/>
      <c r="AVV5" s="99"/>
      <c r="AVW5" s="99"/>
      <c r="AVX5" s="99"/>
      <c r="AVY5" s="99"/>
      <c r="AVZ5" s="99"/>
      <c r="AWA5" s="99"/>
      <c r="AWB5" s="99"/>
      <c r="AWC5" s="99"/>
      <c r="AWD5" s="99"/>
      <c r="AWE5" s="99"/>
      <c r="AWF5" s="99"/>
      <c r="AWG5" s="99"/>
      <c r="AWH5" s="99"/>
      <c r="AWI5" s="99"/>
      <c r="AWJ5" s="99"/>
      <c r="AWK5" s="99"/>
      <c r="AWL5" s="99"/>
      <c r="AWM5" s="99"/>
      <c r="AWN5" s="99"/>
      <c r="AWO5" s="99"/>
      <c r="AWP5" s="99"/>
      <c r="AWQ5" s="99"/>
      <c r="AWR5" s="99"/>
      <c r="AWS5" s="99"/>
      <c r="AWT5" s="99"/>
      <c r="AWU5" s="99"/>
      <c r="AWV5" s="99"/>
      <c r="AWW5" s="99"/>
      <c r="AWX5" s="99"/>
      <c r="AWY5" s="99"/>
      <c r="AWZ5" s="99"/>
      <c r="AXA5" s="99"/>
      <c r="AXB5" s="99"/>
      <c r="AXC5" s="99"/>
      <c r="AXD5" s="99"/>
      <c r="AXE5" s="99"/>
      <c r="AXF5" s="99"/>
      <c r="AXG5" s="99"/>
      <c r="AXH5" s="99"/>
      <c r="AXI5" s="99"/>
      <c r="AXJ5" s="99"/>
      <c r="AXK5" s="99"/>
      <c r="AXL5" s="99"/>
      <c r="AXM5" s="99"/>
      <c r="AXN5" s="99"/>
      <c r="AXO5" s="99"/>
      <c r="AXP5" s="99"/>
      <c r="AXQ5" s="99"/>
      <c r="AXR5" s="99"/>
      <c r="AXS5" s="99"/>
      <c r="AXT5" s="99"/>
      <c r="AXU5" s="99"/>
      <c r="AXV5" s="99"/>
      <c r="AXW5" s="99"/>
      <c r="AXX5" s="99"/>
      <c r="AXY5" s="99"/>
      <c r="AXZ5" s="99"/>
      <c r="AYA5" s="99"/>
      <c r="AYB5" s="99"/>
      <c r="AYC5" s="99"/>
      <c r="AYD5" s="99"/>
      <c r="AYE5" s="99"/>
      <c r="AYF5" s="99"/>
      <c r="AYG5" s="99"/>
      <c r="AYH5" s="99"/>
      <c r="AYI5" s="99"/>
      <c r="AYJ5" s="99"/>
      <c r="AYK5" s="99"/>
      <c r="AYL5" s="99"/>
      <c r="AYM5" s="99"/>
      <c r="AYN5" s="99"/>
      <c r="AYO5" s="99"/>
      <c r="AYP5" s="99"/>
      <c r="AYQ5" s="99"/>
      <c r="AYR5" s="99"/>
      <c r="AYS5" s="99"/>
      <c r="AYT5" s="99"/>
      <c r="AYU5" s="99"/>
      <c r="AYV5" s="99"/>
      <c r="AYW5" s="99"/>
      <c r="AYX5" s="99"/>
      <c r="AYY5" s="99"/>
      <c r="AYZ5" s="99"/>
      <c r="AZA5" s="99"/>
      <c r="AZB5" s="99"/>
      <c r="AZC5" s="99"/>
      <c r="AZD5" s="99"/>
      <c r="AZE5" s="99"/>
      <c r="AZF5" s="99"/>
      <c r="AZG5" s="99"/>
      <c r="AZH5" s="99"/>
      <c r="AZI5" s="99"/>
      <c r="AZJ5" s="99"/>
      <c r="AZK5" s="99"/>
      <c r="AZL5" s="99"/>
      <c r="AZM5" s="99"/>
      <c r="AZN5" s="99"/>
      <c r="AZO5" s="99"/>
      <c r="AZP5" s="99"/>
      <c r="AZQ5" s="99"/>
      <c r="AZR5" s="99"/>
      <c r="AZS5" s="99"/>
      <c r="AZT5" s="99"/>
      <c r="AZU5" s="99"/>
      <c r="AZV5" s="99"/>
      <c r="AZW5" s="99"/>
      <c r="AZX5" s="99"/>
      <c r="AZY5" s="99"/>
      <c r="AZZ5" s="99"/>
      <c r="BAA5" s="99"/>
      <c r="BAB5" s="99"/>
      <c r="BAC5" s="99"/>
      <c r="BAD5" s="99"/>
      <c r="BAE5" s="99"/>
      <c r="BAF5" s="99"/>
      <c r="BAG5" s="99"/>
      <c r="BAH5" s="99"/>
      <c r="BAI5" s="99"/>
      <c r="BAJ5" s="99"/>
      <c r="BAK5" s="99"/>
      <c r="BAL5" s="99"/>
      <c r="BAM5" s="99"/>
      <c r="BAN5" s="99"/>
      <c r="BAO5" s="99"/>
      <c r="BAP5" s="99"/>
      <c r="BAQ5" s="99"/>
      <c r="BAR5" s="99"/>
      <c r="BAS5" s="99"/>
      <c r="BAT5" s="99"/>
      <c r="BAU5" s="99"/>
      <c r="BAV5" s="99"/>
      <c r="BAW5" s="99"/>
      <c r="BAX5" s="99"/>
      <c r="BAY5" s="99"/>
      <c r="BAZ5" s="99"/>
      <c r="BBA5" s="99"/>
      <c r="BBB5" s="99"/>
      <c r="BBC5" s="99"/>
      <c r="BBD5" s="99"/>
      <c r="BBE5" s="99"/>
      <c r="BBF5" s="99"/>
      <c r="BBG5" s="99"/>
      <c r="BBH5" s="99"/>
      <c r="BBI5" s="99"/>
      <c r="BBJ5" s="99"/>
      <c r="BBK5" s="99"/>
      <c r="BBL5" s="99"/>
      <c r="BBM5" s="99"/>
      <c r="BBN5" s="99"/>
      <c r="BBO5" s="99"/>
      <c r="BBP5" s="99"/>
      <c r="BBQ5" s="99"/>
      <c r="BBR5" s="99"/>
      <c r="BBS5" s="99"/>
      <c r="BBT5" s="99"/>
      <c r="BBU5" s="99"/>
      <c r="BBV5" s="99"/>
      <c r="BBW5" s="99"/>
      <c r="BBX5" s="99"/>
      <c r="BBY5" s="99"/>
      <c r="BBZ5" s="99"/>
      <c r="BCA5" s="99"/>
      <c r="BCB5" s="99"/>
      <c r="BCC5" s="99"/>
      <c r="BCD5" s="99"/>
      <c r="BCE5" s="99"/>
      <c r="BCF5" s="99"/>
      <c r="BCG5" s="99"/>
      <c r="BCH5" s="99"/>
      <c r="BCI5" s="99"/>
      <c r="BCJ5" s="99"/>
      <c r="BCK5" s="99"/>
      <c r="BCL5" s="99"/>
      <c r="BCM5" s="99"/>
      <c r="BCN5" s="99"/>
      <c r="BCO5" s="99"/>
      <c r="BCP5" s="99"/>
      <c r="BCQ5" s="99"/>
      <c r="BCR5" s="99"/>
      <c r="BCS5" s="99"/>
      <c r="BCT5" s="99"/>
      <c r="BCU5" s="99"/>
      <c r="BCV5" s="99"/>
      <c r="BCW5" s="99"/>
      <c r="BCX5" s="99"/>
      <c r="BCY5" s="99"/>
      <c r="BCZ5" s="99"/>
      <c r="BDA5" s="99"/>
      <c r="BDB5" s="99"/>
      <c r="BDC5" s="99"/>
      <c r="BDD5" s="99"/>
      <c r="BDE5" s="99"/>
      <c r="BDF5" s="99"/>
      <c r="BDG5" s="99"/>
      <c r="BDH5" s="99"/>
      <c r="BDI5" s="99"/>
      <c r="BDJ5" s="99"/>
      <c r="BDK5" s="99"/>
      <c r="BDL5" s="99"/>
      <c r="BDM5" s="99"/>
      <c r="BDN5" s="99"/>
      <c r="BDO5" s="99"/>
      <c r="BDP5" s="99"/>
      <c r="BDQ5" s="99"/>
      <c r="BDR5" s="99"/>
      <c r="BDS5" s="99"/>
      <c r="BDT5" s="99"/>
      <c r="BDU5" s="99"/>
      <c r="BDV5" s="99"/>
      <c r="BDW5" s="99"/>
      <c r="BDX5" s="99"/>
      <c r="BDY5" s="99"/>
      <c r="BDZ5" s="99"/>
      <c r="BEA5" s="99"/>
      <c r="BEB5" s="99"/>
      <c r="BEC5" s="99"/>
      <c r="BED5" s="99"/>
      <c r="BEE5" s="99"/>
      <c r="BEF5" s="99"/>
      <c r="BEG5" s="99"/>
      <c r="BEH5" s="99"/>
      <c r="BEI5" s="99"/>
      <c r="BEJ5" s="99"/>
      <c r="BEK5" s="99"/>
      <c r="BEL5" s="99"/>
      <c r="BEM5" s="99"/>
      <c r="BEN5" s="99"/>
      <c r="BEO5" s="99"/>
      <c r="BEP5" s="99"/>
      <c r="BEQ5" s="99"/>
      <c r="BER5" s="99"/>
      <c r="BES5" s="99"/>
      <c r="BET5" s="99"/>
      <c r="BEU5" s="99"/>
      <c r="BEV5" s="99"/>
      <c r="BEW5" s="99"/>
      <c r="BEX5" s="99"/>
      <c r="BEY5" s="99"/>
      <c r="BEZ5" s="99"/>
      <c r="BFA5" s="99"/>
      <c r="BFB5" s="99"/>
      <c r="BFC5" s="99"/>
      <c r="BFD5" s="99"/>
      <c r="BFE5" s="99"/>
      <c r="BFF5" s="99"/>
      <c r="BFG5" s="99"/>
      <c r="BFH5" s="99"/>
      <c r="BFI5" s="99"/>
      <c r="BFJ5" s="99"/>
      <c r="BFK5" s="99"/>
      <c r="BFL5" s="99"/>
      <c r="BFM5" s="99"/>
      <c r="BFN5" s="99"/>
      <c r="BFO5" s="99"/>
      <c r="BFP5" s="99"/>
      <c r="BFQ5" s="99"/>
      <c r="BFR5" s="99"/>
      <c r="BFS5" s="99"/>
      <c r="BFT5" s="99"/>
      <c r="BFU5" s="99"/>
      <c r="BFV5" s="99"/>
      <c r="BFW5" s="99"/>
      <c r="BFX5" s="99"/>
      <c r="BFY5" s="99"/>
      <c r="BFZ5" s="99"/>
      <c r="BGA5" s="99"/>
      <c r="BGB5" s="99"/>
      <c r="BGC5" s="99"/>
      <c r="BGD5" s="99"/>
      <c r="BGE5" s="99"/>
      <c r="BGF5" s="99"/>
      <c r="BGG5" s="99"/>
      <c r="BGH5" s="99"/>
      <c r="BGI5" s="99"/>
      <c r="BGJ5" s="99"/>
      <c r="BGK5" s="99"/>
      <c r="BGL5" s="99"/>
      <c r="BGM5" s="99"/>
      <c r="BGN5" s="99"/>
      <c r="BGO5" s="99"/>
      <c r="BGP5" s="99"/>
      <c r="BGQ5" s="99"/>
      <c r="BGR5" s="99"/>
      <c r="BGS5" s="99"/>
      <c r="BGT5" s="99"/>
      <c r="BGU5" s="99"/>
      <c r="BGV5" s="99"/>
      <c r="BGW5" s="99"/>
      <c r="BGX5" s="99"/>
      <c r="BGY5" s="99"/>
      <c r="BGZ5" s="99"/>
      <c r="BHA5" s="99"/>
      <c r="BHB5" s="99"/>
      <c r="BHC5" s="99"/>
      <c r="BHD5" s="99"/>
      <c r="BHE5" s="99"/>
      <c r="BHF5" s="99"/>
      <c r="BHG5" s="99"/>
      <c r="BHH5" s="99"/>
      <c r="BHI5" s="99"/>
      <c r="BHJ5" s="99"/>
      <c r="BHK5" s="99"/>
      <c r="BHL5" s="99"/>
      <c r="BHM5" s="99"/>
      <c r="BHN5" s="99"/>
      <c r="BHO5" s="99"/>
      <c r="BHP5" s="99"/>
      <c r="BHQ5" s="99"/>
      <c r="BHR5" s="99"/>
      <c r="BHS5" s="99"/>
      <c r="BHT5" s="99"/>
      <c r="BHU5" s="99"/>
      <c r="BHV5" s="99"/>
      <c r="BHW5" s="99"/>
      <c r="BHX5" s="99"/>
      <c r="BHY5" s="99"/>
      <c r="BHZ5" s="99"/>
      <c r="BIA5" s="99"/>
      <c r="BIB5" s="99"/>
      <c r="BIC5" s="99"/>
      <c r="BID5" s="99"/>
      <c r="BIE5" s="99"/>
      <c r="BIF5" s="99"/>
      <c r="BIG5" s="99"/>
      <c r="BIH5" s="99"/>
      <c r="BII5" s="99"/>
      <c r="BIJ5" s="99"/>
      <c r="BIK5" s="99"/>
      <c r="BIL5" s="99"/>
      <c r="BIM5" s="99"/>
      <c r="BIN5" s="99"/>
      <c r="BIO5" s="99"/>
      <c r="BIP5" s="99"/>
      <c r="BIQ5" s="99"/>
      <c r="BIR5" s="99"/>
      <c r="BIS5" s="99"/>
      <c r="BIT5" s="99"/>
      <c r="BIU5" s="99"/>
      <c r="BIV5" s="99"/>
      <c r="BIW5" s="99"/>
      <c r="BIX5" s="99"/>
      <c r="BIY5" s="99"/>
      <c r="BIZ5" s="99"/>
      <c r="BJA5" s="99"/>
      <c r="BJB5" s="99"/>
      <c r="BJC5" s="99"/>
      <c r="BJD5" s="99"/>
      <c r="BJE5" s="99"/>
      <c r="BJF5" s="99"/>
      <c r="BJG5" s="99"/>
      <c r="BJH5" s="99"/>
      <c r="BJI5" s="99"/>
      <c r="BJJ5" s="99"/>
      <c r="BJK5" s="99"/>
      <c r="BJL5" s="99"/>
      <c r="BJM5" s="99"/>
      <c r="BJN5" s="99"/>
      <c r="BJO5" s="99"/>
      <c r="BJP5" s="99"/>
      <c r="BJQ5" s="99"/>
      <c r="BJR5" s="99"/>
      <c r="BJS5" s="99"/>
      <c r="BJT5" s="99"/>
      <c r="BJU5" s="99"/>
      <c r="BJV5" s="99"/>
      <c r="BJW5" s="99"/>
      <c r="BJX5" s="99"/>
      <c r="BJY5" s="99"/>
      <c r="BJZ5" s="99"/>
      <c r="BKA5" s="99"/>
      <c r="BKB5" s="99"/>
      <c r="BKC5" s="99"/>
      <c r="BKD5" s="99"/>
      <c r="BKE5" s="99"/>
      <c r="BKF5" s="99"/>
      <c r="BKG5" s="99"/>
      <c r="BKH5" s="99"/>
      <c r="BKI5" s="99"/>
      <c r="BKJ5" s="99"/>
      <c r="BKK5" s="99"/>
      <c r="BKL5" s="99"/>
      <c r="BKM5" s="99"/>
      <c r="BKN5" s="99"/>
      <c r="BKO5" s="99"/>
      <c r="BKP5" s="99"/>
      <c r="BKQ5" s="99"/>
      <c r="BKR5" s="99"/>
      <c r="BKS5" s="99"/>
      <c r="BKT5" s="99"/>
      <c r="BKU5" s="99"/>
      <c r="BKV5" s="99"/>
      <c r="BKW5" s="99"/>
      <c r="BKX5" s="99"/>
      <c r="BKY5" s="99"/>
      <c r="BKZ5" s="99"/>
      <c r="BLA5" s="99"/>
      <c r="BLB5" s="99"/>
      <c r="BLC5" s="99"/>
      <c r="BLD5" s="99"/>
      <c r="BLE5" s="99"/>
      <c r="BLF5" s="99"/>
      <c r="BLG5" s="99"/>
      <c r="BLH5" s="99"/>
      <c r="BLI5" s="99"/>
      <c r="BLJ5" s="99"/>
      <c r="BLK5" s="99"/>
      <c r="BLL5" s="99"/>
      <c r="BLM5" s="99"/>
      <c r="BLN5" s="99"/>
      <c r="BLO5" s="99"/>
      <c r="BLP5" s="99"/>
      <c r="BLQ5" s="99"/>
      <c r="BLR5" s="99"/>
      <c r="BLS5" s="99"/>
      <c r="BLT5" s="99"/>
      <c r="BLU5" s="99"/>
      <c r="BLV5" s="99"/>
      <c r="BLW5" s="99"/>
      <c r="BLX5" s="99"/>
      <c r="BLY5" s="99"/>
      <c r="BLZ5" s="99"/>
      <c r="BMA5" s="99"/>
      <c r="BMB5" s="99"/>
      <c r="BMC5" s="99"/>
      <c r="BMD5" s="99"/>
      <c r="BME5" s="99"/>
      <c r="BMF5" s="99"/>
      <c r="BMG5" s="99"/>
      <c r="BMH5" s="99"/>
      <c r="BMI5" s="99"/>
      <c r="BMJ5" s="99"/>
      <c r="BMK5" s="99"/>
      <c r="BML5" s="99"/>
      <c r="BMM5" s="99"/>
      <c r="BMN5" s="99"/>
      <c r="BMO5" s="99"/>
      <c r="BMP5" s="99"/>
      <c r="BMQ5" s="99"/>
      <c r="BMR5" s="99"/>
      <c r="BMS5" s="99"/>
      <c r="BMT5" s="99"/>
      <c r="BMU5" s="99"/>
      <c r="BMV5" s="99"/>
      <c r="BMW5" s="99"/>
      <c r="BMX5" s="99"/>
      <c r="BMY5" s="99"/>
      <c r="BMZ5" s="99"/>
      <c r="BNA5" s="99"/>
      <c r="BNB5" s="99"/>
      <c r="BNC5" s="99"/>
      <c r="BND5" s="99"/>
      <c r="BNE5" s="99"/>
      <c r="BNF5" s="99"/>
      <c r="BNG5" s="99"/>
      <c r="BNH5" s="99"/>
      <c r="BNI5" s="99"/>
      <c r="BNJ5" s="99"/>
      <c r="BNK5" s="99"/>
      <c r="BNL5" s="99"/>
      <c r="BNM5" s="99"/>
      <c r="BNN5" s="99"/>
      <c r="BNO5" s="99"/>
      <c r="BNP5" s="99"/>
      <c r="BNQ5" s="99"/>
      <c r="BNR5" s="99"/>
      <c r="BNS5" s="99"/>
      <c r="BNT5" s="99"/>
      <c r="BNU5" s="99"/>
      <c r="BNV5" s="99"/>
      <c r="BNW5" s="99"/>
      <c r="BNX5" s="99"/>
      <c r="BNY5" s="99"/>
      <c r="BNZ5" s="99"/>
      <c r="BOA5" s="99"/>
      <c r="BOB5" s="99"/>
      <c r="BOC5" s="99"/>
      <c r="BOD5" s="99"/>
      <c r="BOE5" s="99"/>
      <c r="BOF5" s="99"/>
      <c r="BOG5" s="99"/>
      <c r="BOH5" s="99"/>
      <c r="BOI5" s="99"/>
      <c r="BOJ5" s="99"/>
      <c r="BOK5" s="99"/>
      <c r="BOL5" s="99"/>
      <c r="BOM5" s="99"/>
      <c r="BON5" s="99"/>
      <c r="BOO5" s="99"/>
      <c r="BOP5" s="99"/>
      <c r="BOQ5" s="99"/>
      <c r="BOR5" s="99"/>
      <c r="BOS5" s="99"/>
      <c r="BOT5" s="99"/>
      <c r="BOU5" s="99"/>
      <c r="BOV5" s="99"/>
      <c r="BOW5" s="99"/>
      <c r="BOX5" s="99"/>
      <c r="BOY5" s="99"/>
      <c r="BOZ5" s="99"/>
      <c r="BPA5" s="99"/>
      <c r="BPB5" s="99"/>
      <c r="BPC5" s="99"/>
      <c r="BPD5" s="99"/>
      <c r="BPE5" s="99"/>
      <c r="BPF5" s="99"/>
      <c r="BPG5" s="99"/>
      <c r="BPH5" s="99"/>
      <c r="BPI5" s="99"/>
      <c r="BPJ5" s="99"/>
      <c r="BPK5" s="99"/>
      <c r="BPL5" s="99"/>
      <c r="BPM5" s="99"/>
      <c r="BPN5" s="99"/>
      <c r="BPO5" s="99"/>
      <c r="BPP5" s="99"/>
      <c r="BPQ5" s="99"/>
      <c r="BPR5" s="99"/>
      <c r="BPS5" s="99"/>
      <c r="BPT5" s="99"/>
      <c r="BPU5" s="99"/>
      <c r="BPV5" s="99"/>
      <c r="BPW5" s="99"/>
      <c r="BPX5" s="99"/>
      <c r="BPY5" s="99"/>
      <c r="BPZ5" s="99"/>
      <c r="BQA5" s="99"/>
      <c r="BQB5" s="99"/>
      <c r="BQC5" s="99"/>
      <c r="BQD5" s="99"/>
      <c r="BQE5" s="99"/>
      <c r="BQF5" s="99"/>
      <c r="BQG5" s="99"/>
      <c r="BQH5" s="99"/>
      <c r="BQI5" s="99"/>
      <c r="BQJ5" s="99"/>
      <c r="BQK5" s="99"/>
      <c r="BQL5" s="99"/>
      <c r="BQM5" s="99"/>
      <c r="BQN5" s="99"/>
      <c r="BQO5" s="99"/>
      <c r="BQP5" s="99"/>
      <c r="BQQ5" s="99"/>
      <c r="BQR5" s="99"/>
      <c r="BQS5" s="99"/>
      <c r="BQT5" s="99"/>
      <c r="BQU5" s="99"/>
      <c r="BQV5" s="99"/>
      <c r="BQW5" s="99"/>
      <c r="BQX5" s="99"/>
      <c r="BQY5" s="99"/>
      <c r="BQZ5" s="99"/>
      <c r="BRA5" s="99"/>
      <c r="BRB5" s="99"/>
      <c r="BRC5" s="99"/>
      <c r="BRD5" s="99"/>
      <c r="BRE5" s="99"/>
      <c r="BRF5" s="99"/>
      <c r="BRG5" s="99"/>
      <c r="BRH5" s="99"/>
      <c r="BRI5" s="99"/>
      <c r="BRJ5" s="99"/>
      <c r="BRK5" s="99"/>
      <c r="BRL5" s="99"/>
      <c r="BRM5" s="99"/>
      <c r="BRN5" s="99"/>
      <c r="BRO5" s="99"/>
      <c r="BRP5" s="99"/>
      <c r="BRQ5" s="99"/>
      <c r="BRR5" s="99"/>
      <c r="BRS5" s="99"/>
      <c r="BRT5" s="99"/>
      <c r="BRU5" s="99"/>
      <c r="BRV5" s="99"/>
      <c r="BRW5" s="99"/>
      <c r="BRX5" s="99"/>
      <c r="BRY5" s="99"/>
      <c r="BRZ5" s="99"/>
      <c r="BSA5" s="99"/>
      <c r="BSB5" s="99"/>
      <c r="BSC5" s="99"/>
      <c r="BSD5" s="99"/>
      <c r="BSE5" s="99"/>
      <c r="BSF5" s="99"/>
      <c r="BSG5" s="99"/>
      <c r="BSH5" s="99"/>
      <c r="BSI5" s="99"/>
      <c r="BSJ5" s="99"/>
      <c r="BSK5" s="99"/>
      <c r="BSL5" s="99"/>
      <c r="BSM5" s="99"/>
      <c r="BSN5" s="99"/>
      <c r="BSO5" s="99"/>
      <c r="BSP5" s="99"/>
      <c r="BSQ5" s="99"/>
      <c r="BSR5" s="99"/>
      <c r="BSS5" s="99"/>
      <c r="BST5" s="99"/>
      <c r="BSU5" s="99"/>
      <c r="BSV5" s="99"/>
      <c r="BSW5" s="99"/>
      <c r="BSX5" s="99"/>
      <c r="BSY5" s="99"/>
      <c r="BSZ5" s="99"/>
      <c r="BTA5" s="99"/>
      <c r="BTB5" s="99"/>
      <c r="BTC5" s="99"/>
      <c r="BTD5" s="99"/>
      <c r="BTE5" s="99"/>
      <c r="BTF5" s="99"/>
      <c r="BTG5" s="99"/>
      <c r="BTH5" s="99"/>
      <c r="BTI5" s="99"/>
      <c r="BTJ5" s="99"/>
      <c r="BTK5" s="99"/>
      <c r="BTL5" s="99"/>
      <c r="BTM5" s="99"/>
      <c r="BTN5" s="99"/>
      <c r="BTO5" s="99"/>
      <c r="BTP5" s="99"/>
      <c r="BTQ5" s="99"/>
      <c r="BTR5" s="99"/>
      <c r="BTS5" s="99"/>
      <c r="BTT5" s="99"/>
      <c r="BTU5" s="99"/>
      <c r="BTV5" s="99"/>
      <c r="BTW5" s="99"/>
      <c r="BTX5" s="99"/>
      <c r="BTY5" s="99"/>
      <c r="BTZ5" s="99"/>
      <c r="BUA5" s="99"/>
      <c r="BUB5" s="99"/>
      <c r="BUC5" s="99"/>
      <c r="BUD5" s="99"/>
      <c r="BUE5" s="99"/>
      <c r="BUF5" s="99"/>
      <c r="BUG5" s="99"/>
      <c r="BUH5" s="99"/>
      <c r="BUI5" s="99"/>
      <c r="BUJ5" s="99"/>
      <c r="BUK5" s="99"/>
      <c r="BUL5" s="99"/>
      <c r="BUM5" s="99"/>
      <c r="BUN5" s="99"/>
      <c r="BUO5" s="99"/>
      <c r="BUP5" s="99"/>
      <c r="BUQ5" s="99"/>
      <c r="BUR5" s="99"/>
      <c r="BUS5" s="99"/>
      <c r="BUT5" s="99"/>
      <c r="BUU5" s="99"/>
      <c r="BUV5" s="99"/>
      <c r="BUW5" s="99"/>
      <c r="BUX5" s="99"/>
      <c r="BUY5" s="99"/>
      <c r="BUZ5" s="99"/>
      <c r="BVA5" s="99"/>
      <c r="BVB5" s="99"/>
      <c r="BVC5" s="99"/>
      <c r="BVD5" s="99"/>
      <c r="BVE5" s="99"/>
      <c r="BVF5" s="99"/>
      <c r="BVG5" s="99"/>
      <c r="BVH5" s="99"/>
      <c r="BVI5" s="99"/>
      <c r="BVJ5" s="99"/>
      <c r="BVK5" s="99"/>
      <c r="BVL5" s="99"/>
      <c r="BVM5" s="99"/>
      <c r="BVN5" s="99"/>
      <c r="BVO5" s="99"/>
      <c r="BVP5" s="99"/>
      <c r="BVQ5" s="99"/>
      <c r="BVR5" s="99"/>
      <c r="BVS5" s="99"/>
      <c r="BVT5" s="99"/>
      <c r="BVU5" s="99"/>
      <c r="BVV5" s="99"/>
      <c r="BVW5" s="99"/>
      <c r="BVX5" s="99"/>
      <c r="BVY5" s="99"/>
      <c r="BVZ5" s="99"/>
      <c r="BWA5" s="99"/>
      <c r="BWB5" s="99"/>
      <c r="BWC5" s="99"/>
      <c r="BWD5" s="99"/>
      <c r="BWE5" s="99"/>
      <c r="BWF5" s="99"/>
      <c r="BWG5" s="99"/>
      <c r="BWH5" s="99"/>
      <c r="BWI5" s="99"/>
      <c r="BWJ5" s="99"/>
      <c r="BWK5" s="99"/>
      <c r="BWL5" s="99"/>
      <c r="BWM5" s="99"/>
      <c r="BWN5" s="99"/>
      <c r="BWO5" s="99"/>
      <c r="BWP5" s="99"/>
      <c r="BWQ5" s="99"/>
      <c r="BWR5" s="99"/>
      <c r="BWS5" s="99"/>
      <c r="BWT5" s="99"/>
      <c r="BWU5" s="99"/>
      <c r="BWV5" s="99"/>
      <c r="BWW5" s="99"/>
      <c r="BWX5" s="99"/>
      <c r="BWY5" s="99"/>
      <c r="BWZ5" s="99"/>
      <c r="BXA5" s="99"/>
      <c r="BXB5" s="99"/>
      <c r="BXC5" s="99"/>
      <c r="BXD5" s="99"/>
      <c r="BXE5" s="99"/>
      <c r="BXF5" s="99"/>
      <c r="BXG5" s="99"/>
      <c r="BXH5" s="99"/>
      <c r="BXI5" s="99"/>
      <c r="BXJ5" s="99"/>
      <c r="BXK5" s="99"/>
      <c r="BXL5" s="99"/>
      <c r="BXM5" s="99"/>
      <c r="BXN5" s="99"/>
      <c r="BXO5" s="99"/>
      <c r="BXP5" s="99"/>
      <c r="BXQ5" s="99"/>
      <c r="BXR5" s="99"/>
      <c r="BXS5" s="99"/>
      <c r="BXT5" s="99"/>
      <c r="BXU5" s="99"/>
      <c r="BXV5" s="99"/>
      <c r="BXW5" s="99"/>
      <c r="BXX5" s="99"/>
      <c r="BXY5" s="99"/>
      <c r="BXZ5" s="99"/>
      <c r="BYA5" s="99"/>
      <c r="BYB5" s="99"/>
      <c r="BYC5" s="99"/>
      <c r="BYD5" s="99"/>
      <c r="BYE5" s="99"/>
      <c r="BYF5" s="99"/>
      <c r="BYG5" s="99"/>
      <c r="BYH5" s="99"/>
      <c r="BYI5" s="99"/>
      <c r="BYJ5" s="99"/>
      <c r="BYK5" s="99"/>
      <c r="BYL5" s="99"/>
      <c r="BYM5" s="99"/>
      <c r="BYN5" s="99"/>
      <c r="BYO5" s="99"/>
      <c r="BYP5" s="99"/>
      <c r="BYQ5" s="99"/>
      <c r="BYR5" s="99"/>
      <c r="BYS5" s="99"/>
      <c r="BYT5" s="99"/>
      <c r="BYU5" s="99"/>
      <c r="BYV5" s="99"/>
      <c r="BYW5" s="99"/>
      <c r="BYX5" s="99"/>
      <c r="BYY5" s="99"/>
      <c r="BYZ5" s="99"/>
      <c r="BZA5" s="99"/>
      <c r="BZB5" s="99"/>
      <c r="BZC5" s="99"/>
      <c r="BZD5" s="99"/>
      <c r="BZE5" s="99"/>
      <c r="BZF5" s="99"/>
      <c r="BZG5" s="99"/>
      <c r="BZH5" s="99"/>
      <c r="BZI5" s="99"/>
      <c r="BZJ5" s="99"/>
      <c r="BZK5" s="99"/>
      <c r="BZL5" s="99"/>
      <c r="BZM5" s="99"/>
      <c r="BZN5" s="99"/>
      <c r="BZO5" s="99"/>
      <c r="BZP5" s="99"/>
      <c r="BZQ5" s="99"/>
      <c r="BZR5" s="99"/>
      <c r="BZS5" s="99"/>
      <c r="BZT5" s="99"/>
      <c r="BZU5" s="99"/>
      <c r="BZV5" s="99"/>
      <c r="BZW5" s="99"/>
      <c r="BZX5" s="99"/>
      <c r="BZY5" s="99"/>
      <c r="BZZ5" s="99"/>
      <c r="CAA5" s="99"/>
      <c r="CAB5" s="99"/>
      <c r="CAC5" s="99"/>
      <c r="CAD5" s="99"/>
      <c r="CAE5" s="99"/>
      <c r="CAF5" s="99"/>
      <c r="CAG5" s="99"/>
      <c r="CAH5" s="99"/>
      <c r="CAI5" s="99"/>
      <c r="CAJ5" s="99"/>
      <c r="CAK5" s="99"/>
      <c r="CAL5" s="99"/>
      <c r="CAM5" s="99"/>
      <c r="CAN5" s="99"/>
      <c r="CAO5" s="99"/>
      <c r="CAP5" s="99"/>
      <c r="CAQ5" s="99"/>
      <c r="CAR5" s="99"/>
      <c r="CAS5" s="99"/>
      <c r="CAT5" s="99"/>
      <c r="CAU5" s="99"/>
      <c r="CAV5" s="99"/>
      <c r="CAW5" s="99"/>
      <c r="CAX5" s="99"/>
      <c r="CAY5" s="99"/>
      <c r="CAZ5" s="99"/>
      <c r="CBA5" s="99"/>
      <c r="CBB5" s="99"/>
      <c r="CBC5" s="99"/>
      <c r="CBD5" s="99"/>
      <c r="CBE5" s="99"/>
      <c r="CBF5" s="99"/>
      <c r="CBG5" s="99"/>
      <c r="CBH5" s="99"/>
      <c r="CBI5" s="99"/>
      <c r="CBJ5" s="99"/>
      <c r="CBK5" s="99"/>
      <c r="CBL5" s="99"/>
      <c r="CBM5" s="99"/>
      <c r="CBN5" s="99"/>
      <c r="CBO5" s="99"/>
      <c r="CBP5" s="99"/>
      <c r="CBQ5" s="99"/>
      <c r="CBR5" s="99"/>
      <c r="CBS5" s="99"/>
      <c r="CBT5" s="99"/>
      <c r="CBU5" s="99"/>
      <c r="CBV5" s="99"/>
      <c r="CBW5" s="99"/>
      <c r="CBX5" s="99"/>
      <c r="CBY5" s="99"/>
      <c r="CBZ5" s="99"/>
      <c r="CCA5" s="99"/>
      <c r="CCB5" s="99"/>
      <c r="CCC5" s="99"/>
      <c r="CCD5" s="99"/>
      <c r="CCE5" s="99"/>
      <c r="CCF5" s="99"/>
      <c r="CCG5" s="99"/>
      <c r="CCH5" s="99"/>
      <c r="CCI5" s="99"/>
      <c r="CCJ5" s="99"/>
      <c r="CCK5" s="99"/>
      <c r="CCL5" s="99"/>
      <c r="CCM5" s="99"/>
      <c r="CCN5" s="99"/>
      <c r="CCO5" s="99"/>
      <c r="CCP5" s="99"/>
      <c r="CCQ5" s="99"/>
      <c r="CCR5" s="99"/>
      <c r="CCS5" s="99"/>
      <c r="CCT5" s="99"/>
      <c r="CCU5" s="99"/>
      <c r="CCV5" s="99"/>
      <c r="CCW5" s="99"/>
      <c r="CCX5" s="99"/>
      <c r="CCY5" s="99"/>
      <c r="CCZ5" s="99"/>
      <c r="CDA5" s="99"/>
      <c r="CDB5" s="99"/>
      <c r="CDC5" s="99"/>
      <c r="CDD5" s="99"/>
      <c r="CDE5" s="99"/>
      <c r="CDF5" s="99"/>
      <c r="CDG5" s="99"/>
      <c r="CDH5" s="99"/>
      <c r="CDI5" s="99"/>
      <c r="CDJ5" s="99"/>
      <c r="CDK5" s="99"/>
      <c r="CDL5" s="99"/>
      <c r="CDM5" s="99"/>
      <c r="CDN5" s="99"/>
      <c r="CDO5" s="99"/>
      <c r="CDP5" s="99"/>
      <c r="CDQ5" s="99"/>
      <c r="CDR5" s="99"/>
      <c r="CDS5" s="99"/>
      <c r="CDT5" s="99"/>
      <c r="CDU5" s="99"/>
      <c r="CDV5" s="99"/>
      <c r="CDW5" s="99"/>
      <c r="CDX5" s="99"/>
      <c r="CDY5" s="99"/>
      <c r="CDZ5" s="99"/>
      <c r="CEA5" s="99"/>
      <c r="CEB5" s="99"/>
      <c r="CEC5" s="99"/>
      <c r="CED5" s="99"/>
      <c r="CEE5" s="99"/>
      <c r="CEF5" s="99"/>
      <c r="CEG5" s="99"/>
      <c r="CEH5" s="99"/>
      <c r="CEI5" s="99"/>
      <c r="CEJ5" s="99"/>
      <c r="CEK5" s="99"/>
      <c r="CEL5" s="99"/>
      <c r="CEM5" s="99"/>
      <c r="CEN5" s="99"/>
      <c r="CEO5" s="99"/>
      <c r="CEP5" s="99"/>
      <c r="CEQ5" s="99"/>
      <c r="CER5" s="99"/>
      <c r="CES5" s="99"/>
      <c r="CET5" s="99"/>
      <c r="CEU5" s="99"/>
      <c r="CEV5" s="99"/>
      <c r="CEW5" s="99"/>
      <c r="CEX5" s="99"/>
      <c r="CEY5" s="99"/>
      <c r="CEZ5" s="99"/>
      <c r="CFA5" s="99"/>
      <c r="CFB5" s="99"/>
      <c r="CFC5" s="99"/>
      <c r="CFD5" s="99"/>
      <c r="CFE5" s="99"/>
      <c r="CFF5" s="99"/>
      <c r="CFG5" s="99"/>
      <c r="CFH5" s="99"/>
      <c r="CFI5" s="99"/>
      <c r="CFJ5" s="99"/>
      <c r="CFK5" s="99"/>
      <c r="CFL5" s="99"/>
      <c r="CFM5" s="99"/>
      <c r="CFN5" s="99"/>
      <c r="CFO5" s="99"/>
      <c r="CFP5" s="99"/>
      <c r="CFQ5" s="99"/>
      <c r="CFR5" s="99"/>
      <c r="CFS5" s="99"/>
      <c r="CFT5" s="99"/>
      <c r="CFU5" s="99"/>
      <c r="CFV5" s="99"/>
      <c r="CFW5" s="99"/>
      <c r="CFX5" s="99"/>
      <c r="CFY5" s="99"/>
      <c r="CFZ5" s="99"/>
      <c r="CGA5" s="99"/>
      <c r="CGB5" s="99"/>
      <c r="CGC5" s="99"/>
      <c r="CGD5" s="99"/>
      <c r="CGE5" s="99"/>
      <c r="CGF5" s="99"/>
      <c r="CGG5" s="99"/>
      <c r="CGH5" s="99"/>
      <c r="CGI5" s="99"/>
      <c r="CGJ5" s="99"/>
      <c r="CGK5" s="99"/>
      <c r="CGL5" s="99"/>
      <c r="CGM5" s="99"/>
      <c r="CGN5" s="99"/>
      <c r="CGO5" s="99"/>
      <c r="CGP5" s="99"/>
      <c r="CGQ5" s="99"/>
      <c r="CGR5" s="99"/>
      <c r="CGS5" s="99"/>
      <c r="CGT5" s="99"/>
      <c r="CGU5" s="99"/>
      <c r="CGV5" s="99"/>
      <c r="CGW5" s="99"/>
      <c r="CGX5" s="99"/>
      <c r="CGY5" s="99"/>
      <c r="CGZ5" s="99"/>
      <c r="CHA5" s="99"/>
      <c r="CHB5" s="99"/>
      <c r="CHC5" s="99"/>
      <c r="CHD5" s="99"/>
      <c r="CHE5" s="99"/>
      <c r="CHF5" s="99"/>
      <c r="CHG5" s="99"/>
      <c r="CHH5" s="99"/>
      <c r="CHI5" s="99"/>
      <c r="CHJ5" s="99"/>
      <c r="CHK5" s="99"/>
      <c r="CHL5" s="99"/>
      <c r="CHM5" s="99"/>
      <c r="CHN5" s="99"/>
      <c r="CHO5" s="99"/>
      <c r="CHP5" s="99"/>
      <c r="CHQ5" s="99"/>
      <c r="CHR5" s="99"/>
      <c r="CHS5" s="99"/>
      <c r="CHT5" s="99"/>
      <c r="CHU5" s="99"/>
      <c r="CHV5" s="99"/>
      <c r="CHW5" s="99"/>
      <c r="CHX5" s="99"/>
      <c r="CHY5" s="99"/>
      <c r="CHZ5" s="99"/>
      <c r="CIA5" s="99"/>
      <c r="CIB5" s="99"/>
      <c r="CIC5" s="99"/>
      <c r="CID5" s="99"/>
      <c r="CIE5" s="99"/>
      <c r="CIF5" s="99"/>
      <c r="CIG5" s="99"/>
      <c r="CIH5" s="99"/>
      <c r="CII5" s="99"/>
      <c r="CIJ5" s="99"/>
      <c r="CIK5" s="99"/>
      <c r="CIL5" s="99"/>
      <c r="CIM5" s="99"/>
      <c r="CIN5" s="99"/>
      <c r="CIO5" s="99"/>
      <c r="CIP5" s="99"/>
      <c r="CIQ5" s="99"/>
      <c r="CIR5" s="99"/>
      <c r="CIS5" s="99"/>
      <c r="CIT5" s="99"/>
      <c r="CIU5" s="99"/>
      <c r="CIV5" s="99"/>
      <c r="CIW5" s="99"/>
      <c r="CIX5" s="99"/>
      <c r="CIY5" s="99"/>
      <c r="CIZ5" s="99"/>
      <c r="CJA5" s="99"/>
      <c r="CJB5" s="99"/>
      <c r="CJC5" s="99"/>
      <c r="CJD5" s="99"/>
      <c r="CJE5" s="99"/>
      <c r="CJF5" s="99"/>
      <c r="CJG5" s="99"/>
      <c r="CJH5" s="99"/>
      <c r="CJI5" s="99"/>
      <c r="CJJ5" s="99"/>
      <c r="CJK5" s="99"/>
      <c r="CJL5" s="99"/>
      <c r="CJM5" s="99"/>
      <c r="CJN5" s="99"/>
      <c r="CJO5" s="99"/>
      <c r="CJP5" s="99"/>
      <c r="CJQ5" s="99"/>
      <c r="CJR5" s="99"/>
      <c r="CJS5" s="99"/>
      <c r="CJT5" s="99"/>
      <c r="CJU5" s="99"/>
      <c r="CJV5" s="99"/>
      <c r="CJW5" s="99"/>
      <c r="CJX5" s="99"/>
      <c r="CJY5" s="99"/>
      <c r="CJZ5" s="99"/>
      <c r="CKA5" s="99"/>
      <c r="CKB5" s="99"/>
      <c r="CKC5" s="99"/>
      <c r="CKD5" s="99"/>
      <c r="CKE5" s="99"/>
      <c r="CKF5" s="99"/>
      <c r="CKG5" s="99"/>
      <c r="CKH5" s="99"/>
      <c r="CKI5" s="99"/>
      <c r="CKJ5" s="99"/>
      <c r="CKK5" s="99"/>
      <c r="CKL5" s="99"/>
      <c r="CKM5" s="99"/>
      <c r="CKN5" s="99"/>
      <c r="CKO5" s="99"/>
      <c r="CKP5" s="99"/>
      <c r="CKQ5" s="99"/>
      <c r="CKR5" s="99"/>
      <c r="CKS5" s="99"/>
      <c r="CKT5" s="99"/>
      <c r="CKU5" s="99"/>
      <c r="CKV5" s="99"/>
      <c r="CKW5" s="99"/>
      <c r="CKX5" s="99"/>
      <c r="CKY5" s="99"/>
      <c r="CKZ5" s="99"/>
      <c r="CLA5" s="99"/>
      <c r="CLB5" s="99"/>
      <c r="CLC5" s="99"/>
      <c r="CLD5" s="99"/>
      <c r="CLE5" s="99"/>
      <c r="CLF5" s="99"/>
      <c r="CLG5" s="99"/>
      <c r="CLH5" s="99"/>
      <c r="CLI5" s="99"/>
      <c r="CLJ5" s="99"/>
      <c r="CLK5" s="99"/>
      <c r="CLL5" s="99"/>
      <c r="CLM5" s="99"/>
      <c r="CLN5" s="99"/>
      <c r="CLO5" s="99"/>
      <c r="CLP5" s="99"/>
      <c r="CLQ5" s="99"/>
      <c r="CLR5" s="99"/>
      <c r="CLS5" s="99"/>
      <c r="CLT5" s="99"/>
      <c r="CLU5" s="99"/>
      <c r="CLV5" s="99"/>
      <c r="CLW5" s="99"/>
      <c r="CLX5" s="99"/>
      <c r="CLY5" s="99"/>
      <c r="CLZ5" s="99"/>
      <c r="CMA5" s="99"/>
      <c r="CMB5" s="99"/>
      <c r="CMC5" s="99"/>
      <c r="CMD5" s="99"/>
      <c r="CME5" s="99"/>
      <c r="CMF5" s="99"/>
      <c r="CMG5" s="99"/>
      <c r="CMH5" s="99"/>
      <c r="CMI5" s="99"/>
      <c r="CMJ5" s="99"/>
      <c r="CMK5" s="99"/>
      <c r="CML5" s="99"/>
      <c r="CMM5" s="99"/>
      <c r="CMN5" s="99"/>
      <c r="CMO5" s="99"/>
      <c r="CMP5" s="99"/>
      <c r="CMQ5" s="99"/>
      <c r="CMR5" s="99"/>
      <c r="CMS5" s="99"/>
      <c r="CMT5" s="99"/>
      <c r="CMU5" s="99"/>
      <c r="CMV5" s="99"/>
      <c r="CMW5" s="99"/>
      <c r="CMX5" s="99"/>
      <c r="CMY5" s="99"/>
      <c r="CMZ5" s="99"/>
      <c r="CNA5" s="99"/>
      <c r="CNB5" s="99"/>
      <c r="CNC5" s="99"/>
      <c r="CND5" s="99"/>
      <c r="CNE5" s="99"/>
      <c r="CNF5" s="99"/>
      <c r="CNG5" s="99"/>
      <c r="CNH5" s="99"/>
      <c r="CNI5" s="99"/>
      <c r="CNJ5" s="99"/>
      <c r="CNK5" s="99"/>
      <c r="CNL5" s="99"/>
      <c r="CNM5" s="99"/>
      <c r="CNN5" s="99"/>
      <c r="CNO5" s="99"/>
      <c r="CNP5" s="99"/>
      <c r="CNQ5" s="99"/>
      <c r="CNR5" s="99"/>
      <c r="CNS5" s="99"/>
      <c r="CNT5" s="99"/>
      <c r="CNU5" s="99"/>
      <c r="CNV5" s="99"/>
      <c r="CNW5" s="99"/>
      <c r="CNX5" s="99"/>
      <c r="CNY5" s="99"/>
      <c r="CNZ5" s="99"/>
      <c r="COA5" s="99"/>
      <c r="COB5" s="99"/>
      <c r="COC5" s="99"/>
      <c r="COD5" s="99"/>
      <c r="COE5" s="99"/>
      <c r="COF5" s="99"/>
      <c r="COG5" s="99"/>
      <c r="COH5" s="99"/>
      <c r="COI5" s="99"/>
      <c r="COJ5" s="99"/>
      <c r="COK5" s="99"/>
      <c r="COL5" s="99"/>
      <c r="COM5" s="99"/>
      <c r="CON5" s="99"/>
      <c r="COO5" s="99"/>
      <c r="COP5" s="99"/>
      <c r="COQ5" s="99"/>
      <c r="COR5" s="99"/>
      <c r="COS5" s="99"/>
      <c r="COT5" s="99"/>
      <c r="COU5" s="99"/>
      <c r="COV5" s="99"/>
      <c r="COW5" s="99"/>
      <c r="COX5" s="99"/>
      <c r="COY5" s="99"/>
      <c r="COZ5" s="99"/>
      <c r="CPA5" s="99"/>
      <c r="CPB5" s="99"/>
      <c r="CPC5" s="99"/>
      <c r="CPD5" s="99"/>
      <c r="CPE5" s="99"/>
      <c r="CPF5" s="99"/>
      <c r="CPG5" s="99"/>
      <c r="CPH5" s="99"/>
      <c r="CPI5" s="99"/>
      <c r="CPJ5" s="99"/>
      <c r="CPK5" s="99"/>
      <c r="CPL5" s="99"/>
      <c r="CPM5" s="99"/>
      <c r="CPN5" s="99"/>
      <c r="CPO5" s="99"/>
      <c r="CPP5" s="99"/>
      <c r="CPQ5" s="99"/>
      <c r="CPR5" s="99"/>
      <c r="CPS5" s="99"/>
      <c r="CPT5" s="99"/>
      <c r="CPU5" s="99"/>
      <c r="CPV5" s="99"/>
      <c r="CPW5" s="99"/>
      <c r="CPX5" s="99"/>
      <c r="CPY5" s="99"/>
      <c r="CPZ5" s="99"/>
      <c r="CQA5" s="99"/>
      <c r="CQB5" s="99"/>
      <c r="CQC5" s="99"/>
      <c r="CQD5" s="99"/>
      <c r="CQE5" s="99"/>
      <c r="CQF5" s="99"/>
      <c r="CQG5" s="99"/>
      <c r="CQH5" s="99"/>
      <c r="CQI5" s="99"/>
      <c r="CQJ5" s="99"/>
      <c r="CQK5" s="99"/>
      <c r="CQL5" s="99"/>
      <c r="CQM5" s="99"/>
      <c r="CQN5" s="99"/>
      <c r="CQO5" s="99"/>
      <c r="CQP5" s="99"/>
      <c r="CQQ5" s="99"/>
      <c r="CQR5" s="99"/>
      <c r="CQS5" s="99"/>
      <c r="CQT5" s="99"/>
      <c r="CQU5" s="99"/>
      <c r="CQV5" s="99"/>
      <c r="CQW5" s="99"/>
      <c r="CQX5" s="99"/>
      <c r="CQY5" s="99"/>
      <c r="CQZ5" s="99"/>
      <c r="CRA5" s="99"/>
      <c r="CRB5" s="99"/>
      <c r="CRC5" s="99"/>
      <c r="CRD5" s="99"/>
      <c r="CRE5" s="99"/>
      <c r="CRF5" s="99"/>
      <c r="CRG5" s="99"/>
      <c r="CRH5" s="99"/>
      <c r="CRI5" s="99"/>
      <c r="CRJ5" s="99"/>
      <c r="CRK5" s="99"/>
      <c r="CRL5" s="99"/>
      <c r="CRM5" s="99"/>
      <c r="CRN5" s="99"/>
      <c r="CRO5" s="99"/>
      <c r="CRP5" s="99"/>
      <c r="CRQ5" s="99"/>
      <c r="CRR5" s="99"/>
      <c r="CRS5" s="99"/>
      <c r="CRT5" s="99"/>
      <c r="CRU5" s="99"/>
      <c r="CRV5" s="99"/>
      <c r="CRW5" s="99"/>
      <c r="CRX5" s="99"/>
      <c r="CRY5" s="99"/>
      <c r="CRZ5" s="99"/>
      <c r="CSA5" s="99"/>
      <c r="CSB5" s="99"/>
      <c r="CSC5" s="99"/>
      <c r="CSD5" s="99"/>
      <c r="CSE5" s="99"/>
      <c r="CSF5" s="99"/>
      <c r="CSG5" s="99"/>
      <c r="CSH5" s="99"/>
      <c r="CSI5" s="99"/>
      <c r="CSJ5" s="99"/>
      <c r="CSK5" s="99"/>
      <c r="CSL5" s="99"/>
      <c r="CSM5" s="99"/>
      <c r="CSN5" s="99"/>
      <c r="CSO5" s="99"/>
      <c r="CSP5" s="99"/>
      <c r="CSQ5" s="99"/>
      <c r="CSR5" s="99"/>
      <c r="CSS5" s="99"/>
      <c r="CST5" s="99"/>
      <c r="CSU5" s="99"/>
      <c r="CSV5" s="99"/>
      <c r="CSW5" s="99"/>
      <c r="CSX5" s="99"/>
      <c r="CSY5" s="99"/>
      <c r="CSZ5" s="99"/>
      <c r="CTA5" s="99"/>
      <c r="CTB5" s="99"/>
      <c r="CTC5" s="99"/>
      <c r="CTD5" s="99"/>
      <c r="CTE5" s="99"/>
      <c r="CTF5" s="99"/>
      <c r="CTG5" s="99"/>
      <c r="CTH5" s="99"/>
      <c r="CTI5" s="99"/>
      <c r="CTJ5" s="99"/>
      <c r="CTK5" s="99"/>
      <c r="CTL5" s="99"/>
      <c r="CTM5" s="99"/>
      <c r="CTN5" s="99"/>
      <c r="CTO5" s="99"/>
      <c r="CTP5" s="99"/>
      <c r="CTQ5" s="99"/>
      <c r="CTR5" s="99"/>
      <c r="CTS5" s="99"/>
      <c r="CTT5" s="99"/>
      <c r="CTU5" s="99"/>
      <c r="CTV5" s="99"/>
      <c r="CTW5" s="99"/>
      <c r="CTX5" s="99"/>
      <c r="CTY5" s="99"/>
      <c r="CTZ5" s="99"/>
      <c r="CUA5" s="99"/>
      <c r="CUB5" s="99"/>
      <c r="CUC5" s="99"/>
      <c r="CUD5" s="99"/>
      <c r="CUE5" s="99"/>
      <c r="CUF5" s="99"/>
      <c r="CUG5" s="99"/>
      <c r="CUH5" s="99"/>
      <c r="CUI5" s="99"/>
      <c r="CUJ5" s="99"/>
      <c r="CUK5" s="99"/>
      <c r="CUL5" s="99"/>
      <c r="CUM5" s="99"/>
      <c r="CUN5" s="99"/>
      <c r="CUO5" s="99"/>
      <c r="CUP5" s="99"/>
      <c r="CUQ5" s="99"/>
      <c r="CUR5" s="99"/>
      <c r="CUS5" s="99"/>
      <c r="CUT5" s="99"/>
      <c r="CUU5" s="99"/>
      <c r="CUV5" s="99"/>
      <c r="CUW5" s="99"/>
      <c r="CUX5" s="99"/>
      <c r="CUY5" s="99"/>
      <c r="CUZ5" s="99"/>
      <c r="CVA5" s="99"/>
      <c r="CVB5" s="99"/>
      <c r="CVC5" s="99"/>
      <c r="CVD5" s="99"/>
      <c r="CVE5" s="99"/>
      <c r="CVF5" s="99"/>
      <c r="CVG5" s="99"/>
      <c r="CVH5" s="99"/>
      <c r="CVI5" s="99"/>
      <c r="CVJ5" s="99"/>
      <c r="CVK5" s="99"/>
      <c r="CVL5" s="99"/>
      <c r="CVM5" s="99"/>
      <c r="CVN5" s="99"/>
      <c r="CVO5" s="99"/>
      <c r="CVP5" s="99"/>
      <c r="CVQ5" s="99"/>
      <c r="CVR5" s="99"/>
      <c r="CVS5" s="99"/>
      <c r="CVT5" s="99"/>
      <c r="CVU5" s="99"/>
      <c r="CVV5" s="99"/>
      <c r="CVW5" s="99"/>
      <c r="CVX5" s="99"/>
      <c r="CVY5" s="99"/>
      <c r="CVZ5" s="99"/>
      <c r="CWA5" s="99"/>
      <c r="CWB5" s="99"/>
      <c r="CWC5" s="99"/>
      <c r="CWD5" s="99"/>
      <c r="CWE5" s="99"/>
      <c r="CWF5" s="99"/>
      <c r="CWG5" s="99"/>
      <c r="CWH5" s="99"/>
      <c r="CWI5" s="99"/>
      <c r="CWJ5" s="99"/>
      <c r="CWK5" s="99"/>
      <c r="CWL5" s="99"/>
      <c r="CWM5" s="99"/>
      <c r="CWN5" s="99"/>
      <c r="CWO5" s="99"/>
      <c r="CWP5" s="99"/>
      <c r="CWQ5" s="99"/>
      <c r="CWR5" s="99"/>
      <c r="CWS5" s="99"/>
      <c r="CWT5" s="99"/>
      <c r="CWU5" s="99"/>
      <c r="CWV5" s="99"/>
      <c r="CWW5" s="99"/>
      <c r="CWX5" s="99"/>
      <c r="CWY5" s="99"/>
      <c r="CWZ5" s="99"/>
      <c r="CXA5" s="99"/>
      <c r="CXB5" s="99"/>
      <c r="CXC5" s="99"/>
      <c r="CXD5" s="99"/>
      <c r="CXE5" s="99"/>
      <c r="CXF5" s="99"/>
      <c r="CXG5" s="99"/>
      <c r="CXH5" s="99"/>
      <c r="CXI5" s="99"/>
      <c r="CXJ5" s="99"/>
      <c r="CXK5" s="99"/>
      <c r="CXL5" s="99"/>
      <c r="CXM5" s="99"/>
      <c r="CXN5" s="99"/>
      <c r="CXO5" s="99"/>
      <c r="CXP5" s="99"/>
      <c r="CXQ5" s="99"/>
      <c r="CXR5" s="99"/>
      <c r="CXS5" s="99"/>
      <c r="CXT5" s="99"/>
      <c r="CXU5" s="99"/>
      <c r="CXV5" s="99"/>
      <c r="CXW5" s="99"/>
      <c r="CXX5" s="99"/>
      <c r="CXY5" s="99"/>
      <c r="CXZ5" s="99"/>
      <c r="CYA5" s="99"/>
      <c r="CYB5" s="99"/>
      <c r="CYC5" s="99"/>
      <c r="CYD5" s="99"/>
      <c r="CYE5" s="99"/>
      <c r="CYF5" s="99"/>
      <c r="CYG5" s="99"/>
      <c r="CYH5" s="99"/>
      <c r="CYI5" s="99"/>
      <c r="CYJ5" s="99"/>
      <c r="CYK5" s="99"/>
      <c r="CYL5" s="99"/>
      <c r="CYM5" s="99"/>
      <c r="CYN5" s="99"/>
      <c r="CYO5" s="99"/>
      <c r="CYP5" s="99"/>
      <c r="CYQ5" s="99"/>
      <c r="CYR5" s="99"/>
      <c r="CYS5" s="99"/>
      <c r="CYT5" s="99"/>
      <c r="CYU5" s="99"/>
      <c r="CYV5" s="99"/>
      <c r="CYW5" s="99"/>
      <c r="CYX5" s="99"/>
      <c r="CYY5" s="99"/>
      <c r="CYZ5" s="99"/>
      <c r="CZA5" s="99"/>
      <c r="CZB5" s="99"/>
      <c r="CZC5" s="99"/>
      <c r="CZD5" s="99"/>
      <c r="CZE5" s="99"/>
      <c r="CZF5" s="99"/>
      <c r="CZG5" s="99"/>
      <c r="CZH5" s="99"/>
      <c r="CZI5" s="99"/>
      <c r="CZJ5" s="99"/>
      <c r="CZK5" s="99"/>
      <c r="CZL5" s="99"/>
      <c r="CZM5" s="99"/>
      <c r="CZN5" s="99"/>
      <c r="CZO5" s="99"/>
      <c r="CZP5" s="99"/>
      <c r="CZQ5" s="99"/>
      <c r="CZR5" s="99"/>
      <c r="CZS5" s="99"/>
      <c r="CZT5" s="99"/>
      <c r="CZU5" s="99"/>
      <c r="CZV5" s="99"/>
      <c r="CZW5" s="99"/>
      <c r="CZX5" s="99"/>
      <c r="CZY5" s="99"/>
      <c r="CZZ5" s="99"/>
      <c r="DAA5" s="99"/>
      <c r="DAB5" s="99"/>
      <c r="DAC5" s="99"/>
      <c r="DAD5" s="99"/>
      <c r="DAE5" s="99"/>
      <c r="DAF5" s="99"/>
      <c r="DAG5" s="99"/>
      <c r="DAH5" s="99"/>
      <c r="DAI5" s="99"/>
      <c r="DAJ5" s="99"/>
      <c r="DAK5" s="99"/>
      <c r="DAL5" s="99"/>
      <c r="DAM5" s="99"/>
      <c r="DAN5" s="99"/>
      <c r="DAO5" s="99"/>
      <c r="DAP5" s="99"/>
      <c r="DAQ5" s="99"/>
      <c r="DAR5" s="99"/>
      <c r="DAS5" s="99"/>
      <c r="DAT5" s="99"/>
      <c r="DAU5" s="99"/>
      <c r="DAV5" s="99"/>
      <c r="DAW5" s="99"/>
      <c r="DAX5" s="99"/>
      <c r="DAY5" s="99"/>
      <c r="DAZ5" s="99"/>
      <c r="DBA5" s="99"/>
      <c r="DBB5" s="99"/>
      <c r="DBC5" s="99"/>
      <c r="DBD5" s="99"/>
      <c r="DBE5" s="99"/>
      <c r="DBF5" s="99"/>
      <c r="DBG5" s="99"/>
      <c r="DBH5" s="99"/>
      <c r="DBI5" s="99"/>
      <c r="DBJ5" s="99"/>
      <c r="DBK5" s="99"/>
      <c r="DBL5" s="99"/>
      <c r="DBM5" s="99"/>
      <c r="DBN5" s="99"/>
      <c r="DBO5" s="99"/>
      <c r="DBP5" s="99"/>
      <c r="DBQ5" s="99"/>
      <c r="DBR5" s="99"/>
      <c r="DBS5" s="99"/>
      <c r="DBT5" s="99"/>
      <c r="DBU5" s="99"/>
      <c r="DBV5" s="99"/>
      <c r="DBW5" s="99"/>
      <c r="DBX5" s="99"/>
      <c r="DBY5" s="99"/>
      <c r="DBZ5" s="99"/>
      <c r="DCA5" s="99"/>
      <c r="DCB5" s="99"/>
      <c r="DCC5" s="99"/>
      <c r="DCD5" s="99"/>
      <c r="DCE5" s="99"/>
      <c r="DCF5" s="99"/>
      <c r="DCG5" s="99"/>
      <c r="DCH5" s="99"/>
      <c r="DCI5" s="99"/>
      <c r="DCJ5" s="99"/>
      <c r="DCK5" s="99"/>
      <c r="DCL5" s="99"/>
      <c r="DCM5" s="99"/>
      <c r="DCN5" s="99"/>
      <c r="DCO5" s="99"/>
      <c r="DCP5" s="99"/>
      <c r="DCQ5" s="99"/>
      <c r="DCR5" s="99"/>
      <c r="DCS5" s="99"/>
      <c r="DCT5" s="99"/>
      <c r="DCU5" s="99"/>
      <c r="DCV5" s="99"/>
      <c r="DCW5" s="99"/>
      <c r="DCX5" s="99"/>
      <c r="DCY5" s="99"/>
      <c r="DCZ5" s="99"/>
      <c r="DDA5" s="99"/>
      <c r="DDB5" s="99"/>
      <c r="DDC5" s="99"/>
      <c r="DDD5" s="99"/>
      <c r="DDE5" s="99"/>
      <c r="DDF5" s="99"/>
      <c r="DDG5" s="99"/>
      <c r="DDH5" s="99"/>
      <c r="DDI5" s="99"/>
      <c r="DDJ5" s="99"/>
      <c r="DDK5" s="99"/>
      <c r="DDL5" s="99"/>
      <c r="DDM5" s="99"/>
      <c r="DDN5" s="99"/>
      <c r="DDO5" s="99"/>
      <c r="DDP5" s="99"/>
      <c r="DDQ5" s="99"/>
      <c r="DDR5" s="99"/>
      <c r="DDS5" s="99"/>
      <c r="DDT5" s="99"/>
      <c r="DDU5" s="99"/>
      <c r="DDV5" s="99"/>
      <c r="DDW5" s="99"/>
      <c r="DDX5" s="99"/>
      <c r="DDY5" s="99"/>
      <c r="DDZ5" s="99"/>
      <c r="DEA5" s="99"/>
      <c r="DEB5" s="99"/>
      <c r="DEC5" s="99"/>
      <c r="DED5" s="99"/>
      <c r="DEE5" s="99"/>
      <c r="DEF5" s="99"/>
      <c r="DEG5" s="99"/>
      <c r="DEH5" s="99"/>
      <c r="DEI5" s="99"/>
      <c r="DEJ5" s="99"/>
      <c r="DEK5" s="99"/>
      <c r="DEL5" s="99"/>
      <c r="DEM5" s="99"/>
      <c r="DEN5" s="99"/>
      <c r="DEO5" s="99"/>
      <c r="DEP5" s="99"/>
      <c r="DEQ5" s="99"/>
      <c r="DER5" s="99"/>
      <c r="DES5" s="99"/>
      <c r="DET5" s="99"/>
      <c r="DEU5" s="99"/>
      <c r="DEV5" s="99"/>
      <c r="DEW5" s="99"/>
      <c r="DEX5" s="99"/>
      <c r="DEY5" s="99"/>
      <c r="DEZ5" s="99"/>
      <c r="DFA5" s="99"/>
      <c r="DFB5" s="99"/>
      <c r="DFC5" s="99"/>
      <c r="DFD5" s="99"/>
      <c r="DFE5" s="99"/>
      <c r="DFF5" s="99"/>
      <c r="DFG5" s="99"/>
      <c r="DFH5" s="99"/>
      <c r="DFI5" s="99"/>
      <c r="DFJ5" s="99"/>
      <c r="DFK5" s="99"/>
      <c r="DFL5" s="99"/>
      <c r="DFM5" s="99"/>
      <c r="DFN5" s="99"/>
      <c r="DFO5" s="99"/>
      <c r="DFP5" s="99"/>
      <c r="DFQ5" s="99"/>
      <c r="DFR5" s="99"/>
      <c r="DFS5" s="99"/>
      <c r="DFT5" s="99"/>
      <c r="DFU5" s="99"/>
      <c r="DFV5" s="99"/>
      <c r="DFW5" s="99"/>
      <c r="DFX5" s="99"/>
      <c r="DFY5" s="99"/>
      <c r="DFZ5" s="99"/>
      <c r="DGA5" s="99"/>
      <c r="DGB5" s="99"/>
      <c r="DGC5" s="99"/>
      <c r="DGD5" s="99"/>
      <c r="DGE5" s="99"/>
      <c r="DGF5" s="99"/>
      <c r="DGG5" s="99"/>
      <c r="DGH5" s="99"/>
      <c r="DGI5" s="99"/>
      <c r="DGJ5" s="99"/>
      <c r="DGK5" s="99"/>
      <c r="DGL5" s="99"/>
      <c r="DGM5" s="99"/>
      <c r="DGN5" s="99"/>
      <c r="DGO5" s="99"/>
      <c r="DGP5" s="99"/>
      <c r="DGQ5" s="99"/>
      <c r="DGR5" s="99"/>
      <c r="DGS5" s="99"/>
      <c r="DGT5" s="99"/>
      <c r="DGU5" s="99"/>
      <c r="DGV5" s="99"/>
      <c r="DGW5" s="99"/>
      <c r="DGX5" s="99"/>
      <c r="DGY5" s="99"/>
      <c r="DGZ5" s="99"/>
      <c r="DHA5" s="99"/>
      <c r="DHB5" s="99"/>
      <c r="DHC5" s="99"/>
      <c r="DHD5" s="99"/>
      <c r="DHE5" s="99"/>
      <c r="DHF5" s="99"/>
      <c r="DHG5" s="99"/>
      <c r="DHH5" s="99"/>
      <c r="DHI5" s="99"/>
      <c r="DHJ5" s="99"/>
      <c r="DHK5" s="99"/>
      <c r="DHL5" s="99"/>
      <c r="DHM5" s="99"/>
      <c r="DHN5" s="99"/>
      <c r="DHO5" s="99"/>
      <c r="DHP5" s="99"/>
      <c r="DHQ5" s="99"/>
      <c r="DHR5" s="99"/>
      <c r="DHS5" s="99"/>
      <c r="DHT5" s="99"/>
      <c r="DHU5" s="99"/>
      <c r="DHV5" s="99"/>
      <c r="DHW5" s="99"/>
      <c r="DHX5" s="99"/>
      <c r="DHY5" s="99"/>
      <c r="DHZ5" s="99"/>
      <c r="DIA5" s="99"/>
      <c r="DIB5" s="99"/>
      <c r="DIC5" s="99"/>
      <c r="DID5" s="99"/>
      <c r="DIE5" s="99"/>
      <c r="DIF5" s="99"/>
      <c r="DIG5" s="99"/>
      <c r="DIH5" s="99"/>
      <c r="DII5" s="99"/>
      <c r="DIJ5" s="99"/>
      <c r="DIK5" s="99"/>
      <c r="DIL5" s="99"/>
      <c r="DIM5" s="99"/>
      <c r="DIN5" s="99"/>
      <c r="DIO5" s="99"/>
      <c r="DIP5" s="99"/>
      <c r="DIQ5" s="99"/>
      <c r="DIR5" s="99"/>
      <c r="DIS5" s="99"/>
      <c r="DIT5" s="99"/>
      <c r="DIU5" s="99"/>
      <c r="DIV5" s="99"/>
      <c r="DIW5" s="99"/>
      <c r="DIX5" s="99"/>
      <c r="DIY5" s="99"/>
      <c r="DIZ5" s="99"/>
      <c r="DJA5" s="99"/>
      <c r="DJB5" s="99"/>
      <c r="DJC5" s="99"/>
      <c r="DJD5" s="99"/>
      <c r="DJE5" s="99"/>
      <c r="DJF5" s="99"/>
      <c r="DJG5" s="99"/>
      <c r="DJH5" s="99"/>
      <c r="DJI5" s="99"/>
      <c r="DJJ5" s="99"/>
      <c r="DJK5" s="99"/>
      <c r="DJL5" s="99"/>
      <c r="DJM5" s="99"/>
      <c r="DJN5" s="99"/>
      <c r="DJO5" s="99"/>
      <c r="DJP5" s="99"/>
      <c r="DJQ5" s="99"/>
      <c r="DJR5" s="99"/>
      <c r="DJS5" s="99"/>
      <c r="DJT5" s="99"/>
      <c r="DJU5" s="99"/>
      <c r="DJV5" s="99"/>
      <c r="DJW5" s="99"/>
      <c r="DJX5" s="99"/>
      <c r="DJY5" s="99"/>
      <c r="DJZ5" s="99"/>
      <c r="DKA5" s="99"/>
      <c r="DKB5" s="99"/>
      <c r="DKC5" s="99"/>
      <c r="DKD5" s="99"/>
      <c r="DKE5" s="99"/>
      <c r="DKF5" s="99"/>
      <c r="DKG5" s="99"/>
      <c r="DKH5" s="99"/>
      <c r="DKI5" s="99"/>
      <c r="DKJ5" s="99"/>
      <c r="DKK5" s="99"/>
      <c r="DKL5" s="99"/>
      <c r="DKM5" s="99"/>
      <c r="DKN5" s="99"/>
      <c r="DKO5" s="99"/>
      <c r="DKP5" s="99"/>
      <c r="DKQ5" s="99"/>
      <c r="DKR5" s="99"/>
      <c r="DKS5" s="99"/>
      <c r="DKT5" s="99"/>
      <c r="DKU5" s="99"/>
      <c r="DKV5" s="99"/>
      <c r="DKW5" s="99"/>
      <c r="DKX5" s="99"/>
      <c r="DKY5" s="99"/>
      <c r="DKZ5" s="99"/>
      <c r="DLA5" s="99"/>
      <c r="DLB5" s="99"/>
      <c r="DLC5" s="99"/>
      <c r="DLD5" s="99"/>
      <c r="DLE5" s="99"/>
      <c r="DLF5" s="99"/>
      <c r="DLG5" s="99"/>
      <c r="DLH5" s="99"/>
      <c r="DLI5" s="99"/>
      <c r="DLJ5" s="99"/>
      <c r="DLK5" s="99"/>
      <c r="DLL5" s="99"/>
      <c r="DLM5" s="99"/>
      <c r="DLN5" s="99"/>
      <c r="DLO5" s="99"/>
      <c r="DLP5" s="99"/>
      <c r="DLQ5" s="99"/>
      <c r="DLR5" s="99"/>
      <c r="DLS5" s="99"/>
      <c r="DLT5" s="99"/>
      <c r="DLU5" s="99"/>
      <c r="DLV5" s="99"/>
      <c r="DLW5" s="99"/>
      <c r="DLX5" s="99"/>
      <c r="DLY5" s="99"/>
      <c r="DLZ5" s="99"/>
      <c r="DMA5" s="99"/>
      <c r="DMB5" s="99"/>
      <c r="DMC5" s="99"/>
      <c r="DMD5" s="99"/>
      <c r="DME5" s="99"/>
      <c r="DMF5" s="99"/>
      <c r="DMG5" s="99"/>
      <c r="DMH5" s="99"/>
      <c r="DMI5" s="99"/>
      <c r="DMJ5" s="99"/>
      <c r="DMK5" s="99"/>
      <c r="DML5" s="99"/>
      <c r="DMM5" s="99"/>
      <c r="DMN5" s="99"/>
      <c r="DMO5" s="99"/>
      <c r="DMP5" s="99"/>
      <c r="DMQ5" s="99"/>
      <c r="DMR5" s="99"/>
      <c r="DMS5" s="99"/>
      <c r="DMT5" s="99"/>
      <c r="DMU5" s="99"/>
      <c r="DMV5" s="99"/>
      <c r="DMW5" s="99"/>
      <c r="DMX5" s="99"/>
      <c r="DMY5" s="99"/>
      <c r="DMZ5" s="99"/>
      <c r="DNA5" s="99"/>
      <c r="DNB5" s="99"/>
      <c r="DNC5" s="99"/>
      <c r="DND5" s="99"/>
      <c r="DNE5" s="99"/>
      <c r="DNF5" s="99"/>
      <c r="DNG5" s="99"/>
      <c r="DNH5" s="99"/>
      <c r="DNI5" s="99"/>
      <c r="DNJ5" s="99"/>
      <c r="DNK5" s="99"/>
      <c r="DNL5" s="99"/>
      <c r="DNM5" s="99"/>
      <c r="DNN5" s="99"/>
      <c r="DNO5" s="99"/>
      <c r="DNP5" s="99"/>
      <c r="DNQ5" s="99"/>
      <c r="DNR5" s="99"/>
      <c r="DNS5" s="99"/>
      <c r="DNT5" s="99"/>
      <c r="DNU5" s="99"/>
      <c r="DNV5" s="99"/>
      <c r="DNW5" s="99"/>
      <c r="DNX5" s="99"/>
      <c r="DNY5" s="99"/>
      <c r="DNZ5" s="99"/>
      <c r="DOA5" s="99"/>
      <c r="DOB5" s="99"/>
      <c r="DOC5" s="99"/>
      <c r="DOD5" s="99"/>
      <c r="DOE5" s="99"/>
      <c r="DOF5" s="99"/>
      <c r="DOG5" s="99"/>
      <c r="DOH5" s="99"/>
      <c r="DOI5" s="99"/>
      <c r="DOJ5" s="99"/>
      <c r="DOK5" s="99"/>
      <c r="DOL5" s="99"/>
      <c r="DOM5" s="99"/>
      <c r="DON5" s="99"/>
      <c r="DOO5" s="99"/>
      <c r="DOP5" s="99"/>
      <c r="DOQ5" s="99"/>
      <c r="DOR5" s="99"/>
      <c r="DOS5" s="99"/>
      <c r="DOT5" s="99"/>
      <c r="DOU5" s="99"/>
      <c r="DOV5" s="99"/>
      <c r="DOW5" s="99"/>
      <c r="DOX5" s="99"/>
      <c r="DOY5" s="99"/>
      <c r="DOZ5" s="99"/>
      <c r="DPA5" s="99"/>
      <c r="DPB5" s="99"/>
      <c r="DPC5" s="99"/>
      <c r="DPD5" s="99"/>
      <c r="DPE5" s="99"/>
      <c r="DPF5" s="99"/>
      <c r="DPG5" s="99"/>
      <c r="DPH5" s="99"/>
      <c r="DPI5" s="99"/>
      <c r="DPJ5" s="99"/>
      <c r="DPK5" s="99"/>
      <c r="DPL5" s="99"/>
      <c r="DPM5" s="99"/>
      <c r="DPN5" s="99"/>
      <c r="DPO5" s="99"/>
      <c r="DPP5" s="99"/>
      <c r="DPQ5" s="99"/>
      <c r="DPR5" s="99"/>
      <c r="DPS5" s="99"/>
      <c r="DPT5" s="99"/>
      <c r="DPU5" s="99"/>
      <c r="DPV5" s="99"/>
      <c r="DPW5" s="99"/>
      <c r="DPX5" s="99"/>
      <c r="DPY5" s="99"/>
      <c r="DPZ5" s="99"/>
      <c r="DQA5" s="99"/>
      <c r="DQB5" s="99"/>
      <c r="DQC5" s="99"/>
      <c r="DQD5" s="99"/>
      <c r="DQE5" s="99"/>
      <c r="DQF5" s="99"/>
      <c r="DQG5" s="99"/>
      <c r="DQH5" s="99"/>
      <c r="DQI5" s="99"/>
      <c r="DQJ5" s="99"/>
      <c r="DQK5" s="99"/>
      <c r="DQL5" s="99"/>
      <c r="DQM5" s="99"/>
      <c r="DQN5" s="99"/>
      <c r="DQO5" s="99"/>
      <c r="DQP5" s="99"/>
      <c r="DQQ5" s="99"/>
      <c r="DQR5" s="99"/>
      <c r="DQS5" s="99"/>
      <c r="DQT5" s="99"/>
      <c r="DQU5" s="99"/>
      <c r="DQV5" s="99"/>
      <c r="DQW5" s="99"/>
      <c r="DQX5" s="99"/>
      <c r="DQY5" s="99"/>
      <c r="DQZ5" s="99"/>
      <c r="DRA5" s="99"/>
      <c r="DRB5" s="99"/>
      <c r="DRC5" s="99"/>
      <c r="DRD5" s="99"/>
      <c r="DRE5" s="99"/>
      <c r="DRF5" s="99"/>
      <c r="DRG5" s="99"/>
      <c r="DRH5" s="99"/>
      <c r="DRI5" s="99"/>
      <c r="DRJ5" s="99"/>
      <c r="DRK5" s="99"/>
      <c r="DRL5" s="99"/>
      <c r="DRM5" s="99"/>
      <c r="DRN5" s="99"/>
      <c r="DRO5" s="99"/>
      <c r="DRP5" s="99"/>
      <c r="DRQ5" s="99"/>
      <c r="DRR5" s="99"/>
      <c r="DRS5" s="99"/>
      <c r="DRT5" s="99"/>
      <c r="DRU5" s="99"/>
      <c r="DRV5" s="99"/>
      <c r="DRW5" s="99"/>
      <c r="DRX5" s="99"/>
      <c r="DRY5" s="99"/>
      <c r="DRZ5" s="99"/>
      <c r="DSA5" s="99"/>
      <c r="DSB5" s="99"/>
      <c r="DSC5" s="99"/>
      <c r="DSD5" s="99"/>
      <c r="DSE5" s="99"/>
      <c r="DSF5" s="99"/>
      <c r="DSG5" s="99"/>
      <c r="DSH5" s="99"/>
      <c r="DSI5" s="99"/>
      <c r="DSJ5" s="99"/>
      <c r="DSK5" s="99"/>
      <c r="DSL5" s="99"/>
      <c r="DSM5" s="99"/>
      <c r="DSN5" s="99"/>
      <c r="DSO5" s="99"/>
      <c r="DSP5" s="99"/>
      <c r="DSQ5" s="99"/>
      <c r="DSR5" s="99"/>
      <c r="DSS5" s="99"/>
      <c r="DST5" s="99"/>
      <c r="DSU5" s="99"/>
      <c r="DSV5" s="99"/>
      <c r="DSW5" s="99"/>
      <c r="DSX5" s="99"/>
      <c r="DSY5" s="99"/>
      <c r="DSZ5" s="99"/>
      <c r="DTA5" s="99"/>
      <c r="DTB5" s="99"/>
      <c r="DTC5" s="99"/>
      <c r="DTD5" s="99"/>
      <c r="DTE5" s="99"/>
      <c r="DTF5" s="99"/>
      <c r="DTG5" s="99"/>
      <c r="DTH5" s="99"/>
      <c r="DTI5" s="99"/>
      <c r="DTJ5" s="99"/>
      <c r="DTK5" s="99"/>
      <c r="DTL5" s="99"/>
      <c r="DTM5" s="99"/>
      <c r="DTN5" s="99"/>
      <c r="DTO5" s="99"/>
      <c r="DTP5" s="99"/>
      <c r="DTQ5" s="99"/>
      <c r="DTR5" s="99"/>
      <c r="DTS5" s="99"/>
      <c r="DTT5" s="99"/>
      <c r="DTU5" s="99"/>
      <c r="DTV5" s="99"/>
      <c r="DTW5" s="99"/>
      <c r="DTX5" s="99"/>
      <c r="DTY5" s="99"/>
      <c r="DTZ5" s="99"/>
      <c r="DUA5" s="99"/>
      <c r="DUB5" s="99"/>
      <c r="DUC5" s="99"/>
      <c r="DUD5" s="99"/>
      <c r="DUE5" s="99"/>
      <c r="DUF5" s="99"/>
      <c r="DUG5" s="99"/>
      <c r="DUH5" s="99"/>
      <c r="DUI5" s="99"/>
      <c r="DUJ5" s="99"/>
      <c r="DUK5" s="99"/>
      <c r="DUL5" s="99"/>
      <c r="DUM5" s="99"/>
      <c r="DUN5" s="99"/>
      <c r="DUO5" s="99"/>
      <c r="DUP5" s="99"/>
      <c r="DUQ5" s="99"/>
      <c r="DUR5" s="99"/>
      <c r="DUS5" s="99"/>
      <c r="DUT5" s="99"/>
      <c r="DUU5" s="99"/>
      <c r="DUV5" s="99"/>
      <c r="DUW5" s="99"/>
      <c r="DUX5" s="99"/>
      <c r="DUY5" s="99"/>
      <c r="DUZ5" s="99"/>
      <c r="DVA5" s="99"/>
      <c r="DVB5" s="99"/>
      <c r="DVC5" s="99"/>
      <c r="DVD5" s="99"/>
      <c r="DVE5" s="99"/>
      <c r="DVF5" s="99"/>
      <c r="DVG5" s="99"/>
      <c r="DVH5" s="99"/>
      <c r="DVI5" s="99"/>
      <c r="DVJ5" s="99"/>
      <c r="DVK5" s="99"/>
      <c r="DVL5" s="99"/>
      <c r="DVM5" s="99"/>
      <c r="DVN5" s="99"/>
      <c r="DVO5" s="99"/>
      <c r="DVP5" s="99"/>
      <c r="DVQ5" s="99"/>
      <c r="DVR5" s="99"/>
      <c r="DVS5" s="99"/>
      <c r="DVT5" s="99"/>
      <c r="DVU5" s="99"/>
      <c r="DVV5" s="99"/>
      <c r="DVW5" s="99"/>
      <c r="DVX5" s="99"/>
      <c r="DVY5" s="99"/>
      <c r="DVZ5" s="99"/>
      <c r="DWA5" s="99"/>
      <c r="DWB5" s="99"/>
      <c r="DWC5" s="99"/>
      <c r="DWD5" s="99"/>
      <c r="DWE5" s="99"/>
      <c r="DWF5" s="99"/>
      <c r="DWG5" s="99"/>
      <c r="DWH5" s="99"/>
      <c r="DWI5" s="99"/>
      <c r="DWJ5" s="99"/>
      <c r="DWK5" s="99"/>
      <c r="DWL5" s="99"/>
      <c r="DWM5" s="99"/>
      <c r="DWN5" s="99"/>
      <c r="DWO5" s="99"/>
      <c r="DWP5" s="99"/>
      <c r="DWQ5" s="99"/>
      <c r="DWR5" s="99"/>
      <c r="DWS5" s="99"/>
      <c r="DWT5" s="99"/>
      <c r="DWU5" s="99"/>
      <c r="DWV5" s="99"/>
      <c r="DWW5" s="99"/>
      <c r="DWX5" s="99"/>
      <c r="DWY5" s="99"/>
      <c r="DWZ5" s="99"/>
      <c r="DXA5" s="99"/>
      <c r="DXB5" s="99"/>
      <c r="DXC5" s="99"/>
      <c r="DXD5" s="99"/>
      <c r="DXE5" s="99"/>
      <c r="DXF5" s="99"/>
      <c r="DXG5" s="99"/>
      <c r="DXH5" s="99"/>
      <c r="DXI5" s="99"/>
      <c r="DXJ5" s="99"/>
      <c r="DXK5" s="99"/>
      <c r="DXL5" s="99"/>
      <c r="DXM5" s="99"/>
      <c r="DXN5" s="99"/>
      <c r="DXO5" s="99"/>
      <c r="DXP5" s="99"/>
      <c r="DXQ5" s="99"/>
      <c r="DXR5" s="99"/>
      <c r="DXS5" s="99"/>
      <c r="DXT5" s="99"/>
      <c r="DXU5" s="99"/>
      <c r="DXV5" s="99"/>
      <c r="DXW5" s="99"/>
      <c r="DXX5" s="99"/>
      <c r="DXY5" s="99"/>
      <c r="DXZ5" s="99"/>
      <c r="DYA5" s="99"/>
      <c r="DYB5" s="99"/>
      <c r="DYC5" s="99"/>
      <c r="DYD5" s="99"/>
      <c r="DYE5" s="99"/>
      <c r="DYF5" s="99"/>
      <c r="DYG5" s="99"/>
      <c r="DYH5" s="99"/>
      <c r="DYI5" s="99"/>
      <c r="DYJ5" s="99"/>
      <c r="DYK5" s="99"/>
      <c r="DYL5" s="99"/>
      <c r="DYM5" s="99"/>
      <c r="DYN5" s="99"/>
      <c r="DYO5" s="99"/>
      <c r="DYP5" s="99"/>
      <c r="DYQ5" s="99"/>
      <c r="DYR5" s="99"/>
      <c r="DYS5" s="99"/>
      <c r="DYT5" s="99"/>
      <c r="DYU5" s="99"/>
      <c r="DYV5" s="99"/>
      <c r="DYW5" s="99"/>
      <c r="DYX5" s="99"/>
      <c r="DYY5" s="99"/>
      <c r="DYZ5" s="99"/>
      <c r="DZA5" s="99"/>
      <c r="DZB5" s="99"/>
      <c r="DZC5" s="99"/>
      <c r="DZD5" s="99"/>
      <c r="DZE5" s="99"/>
      <c r="DZF5" s="99"/>
      <c r="DZG5" s="99"/>
      <c r="DZH5" s="99"/>
      <c r="DZI5" s="99"/>
      <c r="DZJ5" s="99"/>
      <c r="DZK5" s="99"/>
      <c r="DZL5" s="99"/>
      <c r="DZM5" s="99"/>
      <c r="DZN5" s="99"/>
      <c r="DZO5" s="99"/>
      <c r="DZP5" s="99"/>
      <c r="DZQ5" s="99"/>
      <c r="DZR5" s="99"/>
      <c r="DZS5" s="99"/>
      <c r="DZT5" s="99"/>
      <c r="DZU5" s="99"/>
      <c r="DZV5" s="99"/>
      <c r="DZW5" s="99"/>
      <c r="DZX5" s="99"/>
      <c r="DZY5" s="99"/>
      <c r="DZZ5" s="99"/>
      <c r="EAA5" s="99"/>
      <c r="EAB5" s="99"/>
      <c r="EAC5" s="99"/>
      <c r="EAD5" s="99"/>
      <c r="EAE5" s="99"/>
      <c r="EAF5" s="99"/>
      <c r="EAG5" s="99"/>
      <c r="EAH5" s="99"/>
      <c r="EAI5" s="99"/>
      <c r="EAJ5" s="99"/>
      <c r="EAK5" s="99"/>
      <c r="EAL5" s="99"/>
      <c r="EAM5" s="99"/>
      <c r="EAN5" s="99"/>
      <c r="EAO5" s="99"/>
      <c r="EAP5" s="99"/>
      <c r="EAQ5" s="99"/>
      <c r="EAR5" s="99"/>
      <c r="EAS5" s="99"/>
      <c r="EAT5" s="99"/>
      <c r="EAU5" s="99"/>
      <c r="EAV5" s="99"/>
      <c r="EAW5" s="99"/>
      <c r="EAX5" s="99"/>
      <c r="EAY5" s="99"/>
      <c r="EAZ5" s="99"/>
      <c r="EBA5" s="99"/>
      <c r="EBB5" s="99"/>
      <c r="EBC5" s="99"/>
      <c r="EBD5" s="99"/>
      <c r="EBE5" s="99"/>
      <c r="EBF5" s="99"/>
      <c r="EBG5" s="99"/>
      <c r="EBH5" s="99"/>
      <c r="EBI5" s="99"/>
      <c r="EBJ5" s="99"/>
      <c r="EBK5" s="99"/>
      <c r="EBL5" s="99"/>
      <c r="EBM5" s="99"/>
      <c r="EBN5" s="99"/>
      <c r="EBO5" s="99"/>
      <c r="EBP5" s="99"/>
      <c r="EBQ5" s="99"/>
      <c r="EBR5" s="99"/>
      <c r="EBS5" s="99"/>
      <c r="EBT5" s="99"/>
      <c r="EBU5" s="99"/>
      <c r="EBV5" s="99"/>
      <c r="EBW5" s="99"/>
      <c r="EBX5" s="99"/>
      <c r="EBY5" s="99"/>
      <c r="EBZ5" s="99"/>
      <c r="ECA5" s="99"/>
      <c r="ECB5" s="99"/>
      <c r="ECC5" s="99"/>
      <c r="ECD5" s="99"/>
      <c r="ECE5" s="99"/>
      <c r="ECF5" s="99"/>
      <c r="ECG5" s="99"/>
      <c r="ECH5" s="99"/>
      <c r="ECI5" s="99"/>
      <c r="ECJ5" s="99"/>
      <c r="ECK5" s="99"/>
      <c r="ECL5" s="99"/>
      <c r="ECM5" s="99"/>
      <c r="ECN5" s="99"/>
      <c r="ECO5" s="99"/>
      <c r="ECP5" s="99"/>
      <c r="ECQ5" s="99"/>
      <c r="ECR5" s="99"/>
      <c r="ECS5" s="99"/>
      <c r="ECT5" s="99"/>
      <c r="ECU5" s="99"/>
      <c r="ECV5" s="99"/>
      <c r="ECW5" s="99"/>
      <c r="ECX5" s="99"/>
      <c r="ECY5" s="99"/>
      <c r="ECZ5" s="99"/>
      <c r="EDA5" s="99"/>
      <c r="EDB5" s="99"/>
      <c r="EDC5" s="99"/>
      <c r="EDD5" s="99"/>
      <c r="EDE5" s="99"/>
      <c r="EDF5" s="99"/>
      <c r="EDG5" s="99"/>
      <c r="EDH5" s="99"/>
      <c r="EDI5" s="99"/>
      <c r="EDJ5" s="99"/>
      <c r="EDK5" s="99"/>
      <c r="EDL5" s="99"/>
      <c r="EDM5" s="99"/>
      <c r="EDN5" s="99"/>
      <c r="EDO5" s="99"/>
      <c r="EDP5" s="99"/>
      <c r="EDQ5" s="99"/>
      <c r="EDR5" s="99"/>
      <c r="EDS5" s="99"/>
      <c r="EDT5" s="99"/>
      <c r="EDU5" s="99"/>
      <c r="EDV5" s="99"/>
      <c r="EDW5" s="99"/>
      <c r="EDX5" s="99"/>
      <c r="EDY5" s="99"/>
      <c r="EDZ5" s="99"/>
      <c r="EEA5" s="99"/>
      <c r="EEB5" s="99"/>
      <c r="EEC5" s="99"/>
      <c r="EED5" s="99"/>
      <c r="EEE5" s="99"/>
      <c r="EEF5" s="99"/>
      <c r="EEG5" s="99"/>
      <c r="EEH5" s="99"/>
      <c r="EEI5" s="99"/>
      <c r="EEJ5" s="99"/>
      <c r="EEK5" s="99"/>
      <c r="EEL5" s="99"/>
      <c r="EEM5" s="99"/>
      <c r="EEN5" s="99"/>
      <c r="EEO5" s="99"/>
      <c r="EEP5" s="99"/>
      <c r="EEQ5" s="99"/>
      <c r="EER5" s="99"/>
      <c r="EES5" s="99"/>
      <c r="EET5" s="99"/>
      <c r="EEU5" s="99"/>
      <c r="EEV5" s="99"/>
      <c r="EEW5" s="99"/>
      <c r="EEX5" s="99"/>
      <c r="EEY5" s="99"/>
      <c r="EEZ5" s="99"/>
      <c r="EFA5" s="99"/>
      <c r="EFB5" s="99"/>
      <c r="EFC5" s="99"/>
      <c r="EFD5" s="99"/>
      <c r="EFE5" s="99"/>
      <c r="EFF5" s="99"/>
      <c r="EFG5" s="99"/>
      <c r="EFH5" s="99"/>
      <c r="EFI5" s="99"/>
      <c r="EFJ5" s="99"/>
      <c r="EFK5" s="99"/>
      <c r="EFL5" s="99"/>
      <c r="EFM5" s="99"/>
      <c r="EFN5" s="99"/>
      <c r="EFO5" s="99"/>
      <c r="EFP5" s="99"/>
      <c r="EFQ5" s="99"/>
      <c r="EFR5" s="99"/>
      <c r="EFS5" s="99"/>
      <c r="EFT5" s="99"/>
      <c r="EFU5" s="99"/>
      <c r="EFV5" s="99"/>
      <c r="EFW5" s="99"/>
      <c r="EFX5" s="99"/>
      <c r="EFY5" s="99"/>
      <c r="EFZ5" s="99"/>
      <c r="EGA5" s="99"/>
      <c r="EGB5" s="99"/>
      <c r="EGC5" s="99"/>
      <c r="EGD5" s="99"/>
      <c r="EGE5" s="99"/>
      <c r="EGF5" s="99"/>
      <c r="EGG5" s="99"/>
      <c r="EGH5" s="99"/>
      <c r="EGI5" s="99"/>
      <c r="EGJ5" s="99"/>
      <c r="EGK5" s="99"/>
      <c r="EGL5" s="99"/>
      <c r="EGM5" s="99"/>
      <c r="EGN5" s="99"/>
      <c r="EGO5" s="99"/>
      <c r="EGP5" s="99"/>
      <c r="EGQ5" s="99"/>
      <c r="EGR5" s="99"/>
      <c r="EGS5" s="99"/>
      <c r="EGT5" s="99"/>
      <c r="EGU5" s="99"/>
      <c r="EGV5" s="99"/>
      <c r="EGW5" s="99"/>
      <c r="EGX5" s="99"/>
      <c r="EGY5" s="99"/>
      <c r="EGZ5" s="99"/>
      <c r="EHA5" s="99"/>
      <c r="EHB5" s="99"/>
      <c r="EHC5" s="99"/>
      <c r="EHD5" s="99"/>
      <c r="EHE5" s="99"/>
      <c r="EHF5" s="99"/>
      <c r="EHG5" s="99"/>
      <c r="EHH5" s="99"/>
      <c r="EHI5" s="99"/>
      <c r="EHJ5" s="99"/>
      <c r="EHK5" s="99"/>
      <c r="EHL5" s="99"/>
      <c r="EHM5" s="99"/>
      <c r="EHN5" s="99"/>
      <c r="EHO5" s="99"/>
      <c r="EHP5" s="99"/>
      <c r="EHQ5" s="99"/>
      <c r="EHR5" s="99"/>
      <c r="EHS5" s="99"/>
      <c r="EHT5" s="99"/>
      <c r="EHU5" s="99"/>
      <c r="EHV5" s="99"/>
      <c r="EHW5" s="99"/>
      <c r="EHX5" s="99"/>
      <c r="EHY5" s="99"/>
      <c r="EHZ5" s="99"/>
      <c r="EIA5" s="99"/>
      <c r="EIB5" s="99"/>
      <c r="EIC5" s="99"/>
      <c r="EID5" s="99"/>
      <c r="EIE5" s="99"/>
      <c r="EIF5" s="99"/>
      <c r="EIG5" s="99"/>
      <c r="EIH5" s="99"/>
      <c r="EII5" s="99"/>
      <c r="EIJ5" s="99"/>
      <c r="EIK5" s="99"/>
      <c r="EIL5" s="99"/>
      <c r="EIM5" s="99"/>
      <c r="EIN5" s="99"/>
      <c r="EIO5" s="99"/>
      <c r="EIP5" s="99"/>
      <c r="EIQ5" s="99"/>
      <c r="EIR5" s="99"/>
      <c r="EIS5" s="99"/>
      <c r="EIT5" s="99"/>
      <c r="EIU5" s="99"/>
      <c r="EIV5" s="99"/>
      <c r="EIW5" s="99"/>
      <c r="EIX5" s="99"/>
      <c r="EIY5" s="99"/>
      <c r="EIZ5" s="99"/>
      <c r="EJA5" s="99"/>
      <c r="EJB5" s="99"/>
      <c r="EJC5" s="99"/>
      <c r="EJD5" s="99"/>
      <c r="EJE5" s="99"/>
      <c r="EJF5" s="99"/>
      <c r="EJG5" s="99"/>
      <c r="EJH5" s="99"/>
      <c r="EJI5" s="99"/>
      <c r="EJJ5" s="99"/>
      <c r="EJK5" s="99"/>
      <c r="EJL5" s="99"/>
      <c r="EJM5" s="99"/>
      <c r="EJN5" s="99"/>
      <c r="EJO5" s="99"/>
      <c r="EJP5" s="99"/>
      <c r="EJQ5" s="99"/>
      <c r="EJR5" s="99"/>
      <c r="EJS5" s="99"/>
      <c r="EJT5" s="99"/>
      <c r="EJU5" s="99"/>
      <c r="EJV5" s="99"/>
      <c r="EJW5" s="99"/>
      <c r="EJX5" s="99"/>
      <c r="EJY5" s="99"/>
      <c r="EJZ5" s="99"/>
      <c r="EKA5" s="99"/>
      <c r="EKB5" s="99"/>
      <c r="EKC5" s="99"/>
      <c r="EKD5" s="99"/>
      <c r="EKE5" s="99"/>
      <c r="EKF5" s="99"/>
      <c r="EKG5" s="99"/>
      <c r="EKH5" s="99"/>
      <c r="EKI5" s="99"/>
      <c r="EKJ5" s="99"/>
      <c r="EKK5" s="99"/>
      <c r="EKL5" s="99"/>
      <c r="EKM5" s="99"/>
      <c r="EKN5" s="99"/>
      <c r="EKO5" s="99"/>
      <c r="EKP5" s="99"/>
      <c r="EKQ5" s="99"/>
      <c r="EKR5" s="99"/>
      <c r="EKS5" s="99"/>
      <c r="EKT5" s="99"/>
      <c r="EKU5" s="99"/>
      <c r="EKV5" s="99"/>
      <c r="EKW5" s="99"/>
      <c r="EKX5" s="99"/>
      <c r="EKY5" s="99"/>
      <c r="EKZ5" s="99"/>
      <c r="ELA5" s="99"/>
      <c r="ELB5" s="99"/>
      <c r="ELC5" s="99"/>
      <c r="ELD5" s="99"/>
      <c r="ELE5" s="99"/>
      <c r="ELF5" s="99"/>
      <c r="ELG5" s="99"/>
      <c r="ELH5" s="99"/>
      <c r="ELI5" s="99"/>
      <c r="ELJ5" s="99"/>
      <c r="ELK5" s="99"/>
      <c r="ELL5" s="99"/>
      <c r="ELM5" s="99"/>
      <c r="ELN5" s="99"/>
      <c r="ELO5" s="99"/>
      <c r="ELP5" s="99"/>
      <c r="ELQ5" s="99"/>
      <c r="ELR5" s="99"/>
      <c r="ELS5" s="99"/>
      <c r="ELT5" s="99"/>
      <c r="ELU5" s="99"/>
      <c r="ELV5" s="99"/>
      <c r="ELW5" s="99"/>
      <c r="ELX5" s="99"/>
      <c r="ELY5" s="99"/>
      <c r="ELZ5" s="99"/>
      <c r="EMA5" s="99"/>
      <c r="EMB5" s="99"/>
      <c r="EMC5" s="99"/>
      <c r="EMD5" s="99"/>
      <c r="EME5" s="99"/>
      <c r="EMF5" s="99"/>
      <c r="EMG5" s="99"/>
      <c r="EMH5" s="99"/>
      <c r="EMI5" s="99"/>
      <c r="EMJ5" s="99"/>
      <c r="EMK5" s="99"/>
      <c r="EML5" s="99"/>
      <c r="EMM5" s="99"/>
      <c r="EMN5" s="99"/>
      <c r="EMO5" s="99"/>
      <c r="EMP5" s="99"/>
      <c r="EMQ5" s="99"/>
      <c r="EMR5" s="99"/>
      <c r="EMS5" s="99"/>
      <c r="EMT5" s="99"/>
      <c r="EMU5" s="99"/>
      <c r="EMV5" s="99"/>
      <c r="EMW5" s="99"/>
      <c r="EMX5" s="99"/>
      <c r="EMY5" s="99"/>
      <c r="EMZ5" s="99"/>
      <c r="ENA5" s="99"/>
      <c r="ENB5" s="99"/>
      <c r="ENC5" s="99"/>
      <c r="END5" s="99"/>
      <c r="ENE5" s="99"/>
      <c r="ENF5" s="99"/>
      <c r="ENG5" s="99"/>
      <c r="ENH5" s="99"/>
      <c r="ENI5" s="99"/>
      <c r="ENJ5" s="99"/>
      <c r="ENK5" s="99"/>
      <c r="ENL5" s="99"/>
      <c r="ENM5" s="99"/>
      <c r="ENN5" s="99"/>
      <c r="ENO5" s="99"/>
      <c r="ENP5" s="99"/>
      <c r="ENQ5" s="99"/>
      <c r="ENR5" s="99"/>
      <c r="ENS5" s="99"/>
      <c r="ENT5" s="99"/>
      <c r="ENU5" s="99"/>
      <c r="ENV5" s="99"/>
      <c r="ENW5" s="99"/>
      <c r="ENX5" s="99"/>
      <c r="ENY5" s="99"/>
      <c r="ENZ5" s="99"/>
      <c r="EOA5" s="99"/>
      <c r="EOB5" s="99"/>
      <c r="EOC5" s="99"/>
      <c r="EOD5" s="99"/>
      <c r="EOE5" s="99"/>
      <c r="EOF5" s="99"/>
      <c r="EOG5" s="99"/>
      <c r="EOH5" s="99"/>
      <c r="EOI5" s="99"/>
      <c r="EOJ5" s="99"/>
      <c r="EOK5" s="99"/>
      <c r="EOL5" s="99"/>
      <c r="EOM5" s="99"/>
      <c r="EON5" s="99"/>
      <c r="EOO5" s="99"/>
      <c r="EOP5" s="99"/>
      <c r="EOQ5" s="99"/>
      <c r="EOR5" s="99"/>
      <c r="EOS5" s="99"/>
      <c r="EOT5" s="99"/>
      <c r="EOU5" s="99"/>
      <c r="EOV5" s="99"/>
      <c r="EOW5" s="99"/>
      <c r="EOX5" s="99"/>
      <c r="EOY5" s="99"/>
      <c r="EOZ5" s="99"/>
      <c r="EPA5" s="99"/>
      <c r="EPB5" s="99"/>
      <c r="EPC5" s="99"/>
      <c r="EPD5" s="99"/>
      <c r="EPE5" s="99"/>
      <c r="EPF5" s="99"/>
      <c r="EPG5" s="99"/>
      <c r="EPH5" s="99"/>
      <c r="EPI5" s="99"/>
      <c r="EPJ5" s="99"/>
      <c r="EPK5" s="99"/>
      <c r="EPL5" s="99"/>
      <c r="EPM5" s="99"/>
      <c r="EPN5" s="99"/>
      <c r="EPO5" s="99"/>
      <c r="EPP5" s="99"/>
      <c r="EPQ5" s="99"/>
      <c r="EPR5" s="99"/>
      <c r="EPS5" s="99"/>
      <c r="EPT5" s="99"/>
      <c r="EPU5" s="99"/>
      <c r="EPV5" s="99"/>
      <c r="EPW5" s="99"/>
      <c r="EPX5" s="99"/>
      <c r="EPY5" s="99"/>
      <c r="EPZ5" s="99"/>
      <c r="EQA5" s="99"/>
      <c r="EQB5" s="99"/>
      <c r="EQC5" s="99"/>
      <c r="EQD5" s="99"/>
      <c r="EQE5" s="99"/>
      <c r="EQF5" s="99"/>
      <c r="EQG5" s="99"/>
      <c r="EQH5" s="99"/>
      <c r="EQI5" s="99"/>
      <c r="EQJ5" s="99"/>
      <c r="EQK5" s="99"/>
      <c r="EQL5" s="99"/>
      <c r="EQM5" s="99"/>
      <c r="EQN5" s="99"/>
      <c r="EQO5" s="99"/>
      <c r="EQP5" s="99"/>
      <c r="EQQ5" s="99"/>
      <c r="EQR5" s="99"/>
      <c r="EQS5" s="99"/>
      <c r="EQT5" s="99"/>
      <c r="EQU5" s="99"/>
      <c r="EQV5" s="99"/>
      <c r="EQW5" s="99"/>
      <c r="EQX5" s="99"/>
      <c r="EQY5" s="99"/>
      <c r="EQZ5" s="99"/>
      <c r="ERA5" s="99"/>
      <c r="ERB5" s="99"/>
      <c r="ERC5" s="99"/>
      <c r="ERD5" s="99"/>
      <c r="ERE5" s="99"/>
      <c r="ERF5" s="99"/>
      <c r="ERG5" s="99"/>
      <c r="ERH5" s="99"/>
      <c r="ERI5" s="99"/>
      <c r="ERJ5" s="99"/>
      <c r="ERK5" s="99"/>
      <c r="ERL5" s="99"/>
      <c r="ERM5" s="99"/>
      <c r="ERN5" s="99"/>
      <c r="ERO5" s="99"/>
      <c r="ERP5" s="99"/>
      <c r="ERQ5" s="99"/>
      <c r="ERR5" s="99"/>
      <c r="ERS5" s="99"/>
      <c r="ERT5" s="99"/>
      <c r="ERU5" s="99"/>
      <c r="ERV5" s="99"/>
      <c r="ERW5" s="99"/>
      <c r="ERX5" s="99"/>
      <c r="ERY5" s="99"/>
      <c r="ERZ5" s="99"/>
      <c r="ESA5" s="99"/>
      <c r="ESB5" s="99"/>
      <c r="ESC5" s="99"/>
      <c r="ESD5" s="99"/>
      <c r="ESE5" s="99"/>
      <c r="ESF5" s="99"/>
      <c r="ESG5" s="99"/>
      <c r="ESH5" s="99"/>
      <c r="ESI5" s="99"/>
      <c r="ESJ5" s="99"/>
      <c r="ESK5" s="99"/>
      <c r="ESL5" s="99"/>
      <c r="ESM5" s="99"/>
      <c r="ESN5" s="99"/>
      <c r="ESO5" s="99"/>
      <c r="ESP5" s="99"/>
      <c r="ESQ5" s="99"/>
      <c r="ESR5" s="99"/>
      <c r="ESS5" s="99"/>
      <c r="EST5" s="99"/>
      <c r="ESU5" s="99"/>
      <c r="ESV5" s="99"/>
      <c r="ESW5" s="99"/>
      <c r="ESX5" s="99"/>
      <c r="ESY5" s="99"/>
      <c r="ESZ5" s="99"/>
      <c r="ETA5" s="99"/>
      <c r="ETB5" s="99"/>
      <c r="ETC5" s="99"/>
      <c r="ETD5" s="99"/>
      <c r="ETE5" s="99"/>
      <c r="ETF5" s="99"/>
      <c r="ETG5" s="99"/>
      <c r="ETH5" s="99"/>
      <c r="ETI5" s="99"/>
      <c r="ETJ5" s="99"/>
      <c r="ETK5" s="99"/>
      <c r="ETL5" s="99"/>
      <c r="ETM5" s="99"/>
      <c r="ETN5" s="99"/>
      <c r="ETO5" s="99"/>
      <c r="ETP5" s="99"/>
      <c r="ETQ5" s="99"/>
      <c r="ETR5" s="99"/>
      <c r="ETS5" s="99"/>
      <c r="ETT5" s="99"/>
      <c r="ETU5" s="99"/>
      <c r="ETV5" s="99"/>
      <c r="ETW5" s="99"/>
      <c r="ETX5" s="99"/>
      <c r="ETY5" s="99"/>
      <c r="ETZ5" s="99"/>
      <c r="EUA5" s="99"/>
      <c r="EUB5" s="99"/>
      <c r="EUC5" s="99"/>
      <c r="EUD5" s="99"/>
      <c r="EUE5" s="99"/>
      <c r="EUF5" s="99"/>
      <c r="EUG5" s="99"/>
      <c r="EUH5" s="99"/>
      <c r="EUI5" s="99"/>
      <c r="EUJ5" s="99"/>
      <c r="EUK5" s="99"/>
      <c r="EUL5" s="99"/>
      <c r="EUM5" s="99"/>
      <c r="EUN5" s="99"/>
      <c r="EUO5" s="99"/>
      <c r="EUP5" s="99"/>
      <c r="EUQ5" s="99"/>
      <c r="EUR5" s="99"/>
      <c r="EUS5" s="99"/>
      <c r="EUT5" s="99"/>
      <c r="EUU5" s="99"/>
      <c r="EUV5" s="99"/>
      <c r="EUW5" s="99"/>
      <c r="EUX5" s="99"/>
      <c r="EUY5" s="99"/>
      <c r="EUZ5" s="99"/>
      <c r="EVA5" s="99"/>
      <c r="EVB5" s="99"/>
      <c r="EVC5" s="99"/>
      <c r="EVD5" s="99"/>
      <c r="EVE5" s="99"/>
      <c r="EVF5" s="99"/>
      <c r="EVG5" s="99"/>
      <c r="EVH5" s="99"/>
      <c r="EVI5" s="99"/>
      <c r="EVJ5" s="99"/>
      <c r="EVK5" s="99"/>
      <c r="EVL5" s="99"/>
      <c r="EVM5" s="99"/>
      <c r="EVN5" s="99"/>
      <c r="EVO5" s="99"/>
      <c r="EVP5" s="99"/>
      <c r="EVQ5" s="99"/>
      <c r="EVR5" s="99"/>
      <c r="EVS5" s="99"/>
      <c r="EVT5" s="99"/>
      <c r="EVU5" s="99"/>
      <c r="EVV5" s="99"/>
      <c r="EVW5" s="99"/>
      <c r="EVX5" s="99"/>
      <c r="EVY5" s="99"/>
      <c r="EVZ5" s="99"/>
      <c r="EWA5" s="99"/>
      <c r="EWB5" s="99"/>
      <c r="EWC5" s="99"/>
      <c r="EWD5" s="99"/>
      <c r="EWE5" s="99"/>
      <c r="EWF5" s="99"/>
      <c r="EWG5" s="99"/>
      <c r="EWH5" s="99"/>
      <c r="EWI5" s="99"/>
      <c r="EWJ5" s="99"/>
      <c r="EWK5" s="99"/>
      <c r="EWL5" s="99"/>
      <c r="EWM5" s="99"/>
      <c r="EWN5" s="99"/>
      <c r="EWO5" s="99"/>
      <c r="EWP5" s="99"/>
      <c r="EWQ5" s="99"/>
      <c r="EWR5" s="99"/>
      <c r="EWS5" s="99"/>
      <c r="EWT5" s="99"/>
      <c r="EWU5" s="99"/>
      <c r="EWV5" s="99"/>
      <c r="EWW5" s="99"/>
      <c r="EWX5" s="99"/>
      <c r="EWY5" s="99"/>
      <c r="EWZ5" s="99"/>
      <c r="EXA5" s="99"/>
      <c r="EXB5" s="99"/>
      <c r="EXC5" s="99"/>
      <c r="EXD5" s="99"/>
      <c r="EXE5" s="99"/>
      <c r="EXF5" s="99"/>
      <c r="EXG5" s="99"/>
      <c r="EXH5" s="99"/>
      <c r="EXI5" s="99"/>
      <c r="EXJ5" s="99"/>
      <c r="EXK5" s="99"/>
      <c r="EXL5" s="99"/>
      <c r="EXM5" s="99"/>
      <c r="EXN5" s="99"/>
      <c r="EXO5" s="99"/>
      <c r="EXP5" s="99"/>
      <c r="EXQ5" s="99"/>
      <c r="EXR5" s="99"/>
      <c r="EXS5" s="99"/>
      <c r="EXT5" s="99"/>
      <c r="EXU5" s="99"/>
      <c r="EXV5" s="99"/>
      <c r="EXW5" s="99"/>
      <c r="EXX5" s="99"/>
      <c r="EXY5" s="99"/>
      <c r="EXZ5" s="99"/>
      <c r="EYA5" s="99"/>
      <c r="EYB5" s="99"/>
      <c r="EYC5" s="99"/>
      <c r="EYD5" s="99"/>
      <c r="EYE5" s="99"/>
      <c r="EYF5" s="99"/>
      <c r="EYG5" s="99"/>
      <c r="EYH5" s="99"/>
      <c r="EYI5" s="99"/>
      <c r="EYJ5" s="99"/>
      <c r="EYK5" s="99"/>
      <c r="EYL5" s="99"/>
      <c r="EYM5" s="99"/>
      <c r="EYN5" s="99"/>
      <c r="EYO5" s="99"/>
      <c r="EYP5" s="99"/>
      <c r="EYQ5" s="99"/>
      <c r="EYR5" s="99"/>
      <c r="EYS5" s="99"/>
      <c r="EYT5" s="99"/>
      <c r="EYU5" s="99"/>
      <c r="EYV5" s="99"/>
      <c r="EYW5" s="99"/>
      <c r="EYX5" s="99"/>
      <c r="EYY5" s="99"/>
      <c r="EYZ5" s="99"/>
      <c r="EZA5" s="99"/>
      <c r="EZB5" s="99"/>
      <c r="EZC5" s="99"/>
      <c r="EZD5" s="99"/>
      <c r="EZE5" s="99"/>
      <c r="EZF5" s="99"/>
      <c r="EZG5" s="99"/>
      <c r="EZH5" s="99"/>
      <c r="EZI5" s="99"/>
      <c r="EZJ5" s="99"/>
      <c r="EZK5" s="99"/>
      <c r="EZL5" s="99"/>
      <c r="EZM5" s="99"/>
      <c r="EZN5" s="99"/>
      <c r="EZO5" s="99"/>
      <c r="EZP5" s="99"/>
      <c r="EZQ5" s="99"/>
      <c r="EZR5" s="99"/>
      <c r="EZS5" s="99"/>
      <c r="EZT5" s="99"/>
      <c r="EZU5" s="99"/>
      <c r="EZV5" s="99"/>
      <c r="EZW5" s="99"/>
      <c r="EZX5" s="99"/>
      <c r="EZY5" s="99"/>
      <c r="EZZ5" s="99"/>
      <c r="FAA5" s="99"/>
      <c r="FAB5" s="99"/>
      <c r="FAC5" s="99"/>
      <c r="FAD5" s="99"/>
      <c r="FAE5" s="99"/>
      <c r="FAF5" s="99"/>
      <c r="FAG5" s="99"/>
      <c r="FAH5" s="99"/>
      <c r="FAI5" s="99"/>
      <c r="FAJ5" s="99"/>
      <c r="FAK5" s="99"/>
      <c r="FAL5" s="99"/>
      <c r="FAM5" s="99"/>
      <c r="FAN5" s="99"/>
      <c r="FAO5" s="99"/>
      <c r="FAP5" s="99"/>
      <c r="FAQ5" s="99"/>
      <c r="FAR5" s="99"/>
      <c r="FAS5" s="99"/>
      <c r="FAT5" s="99"/>
      <c r="FAU5" s="99"/>
      <c r="FAV5" s="99"/>
      <c r="FAW5" s="99"/>
      <c r="FAX5" s="99"/>
      <c r="FAY5" s="99"/>
      <c r="FAZ5" s="99"/>
      <c r="FBA5" s="99"/>
      <c r="FBB5" s="99"/>
      <c r="FBC5" s="99"/>
      <c r="FBD5" s="99"/>
      <c r="FBE5" s="99"/>
      <c r="FBF5" s="99"/>
      <c r="FBG5" s="99"/>
      <c r="FBH5" s="99"/>
      <c r="FBI5" s="99"/>
      <c r="FBJ5" s="99"/>
      <c r="FBK5" s="99"/>
      <c r="FBL5" s="99"/>
      <c r="FBM5" s="99"/>
      <c r="FBN5" s="99"/>
      <c r="FBO5" s="99"/>
      <c r="FBP5" s="99"/>
      <c r="FBQ5" s="99"/>
      <c r="FBR5" s="99"/>
      <c r="FBS5" s="99"/>
      <c r="FBT5" s="99"/>
      <c r="FBU5" s="99"/>
      <c r="FBV5" s="99"/>
      <c r="FBW5" s="99"/>
      <c r="FBX5" s="99"/>
      <c r="FBY5" s="99"/>
      <c r="FBZ5" s="99"/>
      <c r="FCA5" s="99"/>
      <c r="FCB5" s="99"/>
      <c r="FCC5" s="99"/>
      <c r="FCD5" s="99"/>
      <c r="FCE5" s="99"/>
      <c r="FCF5" s="99"/>
      <c r="FCG5" s="99"/>
      <c r="FCH5" s="99"/>
      <c r="FCI5" s="99"/>
      <c r="FCJ5" s="99"/>
      <c r="FCK5" s="99"/>
      <c r="FCL5" s="99"/>
      <c r="FCM5" s="99"/>
      <c r="FCN5" s="99"/>
      <c r="FCO5" s="99"/>
      <c r="FCP5" s="99"/>
      <c r="FCQ5" s="99"/>
      <c r="FCR5" s="99"/>
      <c r="FCS5" s="99"/>
      <c r="FCT5" s="99"/>
      <c r="FCU5" s="99"/>
      <c r="FCV5" s="99"/>
      <c r="FCW5" s="99"/>
      <c r="FCX5" s="99"/>
      <c r="FCY5" s="99"/>
      <c r="FCZ5" s="99"/>
      <c r="FDA5" s="99"/>
      <c r="FDB5" s="99"/>
      <c r="FDC5" s="99"/>
      <c r="FDD5" s="99"/>
      <c r="FDE5" s="99"/>
      <c r="FDF5" s="99"/>
      <c r="FDG5" s="99"/>
      <c r="FDH5" s="99"/>
      <c r="FDI5" s="99"/>
      <c r="FDJ5" s="99"/>
      <c r="FDK5" s="99"/>
      <c r="FDL5" s="99"/>
      <c r="FDM5" s="99"/>
      <c r="FDN5" s="99"/>
      <c r="FDO5" s="99"/>
      <c r="FDP5" s="99"/>
      <c r="FDQ5" s="99"/>
      <c r="FDR5" s="99"/>
      <c r="FDS5" s="99"/>
      <c r="FDT5" s="99"/>
      <c r="FDU5" s="99"/>
      <c r="FDV5" s="99"/>
      <c r="FDW5" s="99"/>
      <c r="FDX5" s="99"/>
      <c r="FDY5" s="99"/>
      <c r="FDZ5" s="99"/>
      <c r="FEA5" s="99"/>
      <c r="FEB5" s="99"/>
      <c r="FEC5" s="99"/>
      <c r="FED5" s="99"/>
      <c r="FEE5" s="99"/>
      <c r="FEF5" s="99"/>
      <c r="FEG5" s="99"/>
      <c r="FEH5" s="99"/>
      <c r="FEI5" s="99"/>
      <c r="FEJ5" s="99"/>
      <c r="FEK5" s="99"/>
      <c r="FEL5" s="99"/>
      <c r="FEM5" s="99"/>
      <c r="FEN5" s="99"/>
      <c r="FEO5" s="99"/>
      <c r="FEP5" s="99"/>
      <c r="FEQ5" s="99"/>
      <c r="FER5" s="99"/>
      <c r="FES5" s="99"/>
      <c r="FET5" s="99"/>
      <c r="FEU5" s="99"/>
      <c r="FEV5" s="99"/>
      <c r="FEW5" s="99"/>
      <c r="FEX5" s="99"/>
      <c r="FEY5" s="99"/>
      <c r="FEZ5" s="99"/>
      <c r="FFA5" s="99"/>
      <c r="FFB5" s="99"/>
      <c r="FFC5" s="99"/>
      <c r="FFD5" s="99"/>
      <c r="FFE5" s="99"/>
      <c r="FFF5" s="99"/>
      <c r="FFG5" s="99"/>
      <c r="FFH5" s="99"/>
      <c r="FFI5" s="99"/>
      <c r="FFJ5" s="99"/>
      <c r="FFK5" s="99"/>
      <c r="FFL5" s="99"/>
      <c r="FFM5" s="99"/>
      <c r="FFN5" s="99"/>
      <c r="FFO5" s="99"/>
      <c r="FFP5" s="99"/>
      <c r="FFQ5" s="99"/>
      <c r="FFR5" s="99"/>
      <c r="FFS5" s="99"/>
      <c r="FFT5" s="99"/>
      <c r="FFU5" s="99"/>
      <c r="FFV5" s="99"/>
      <c r="FFW5" s="99"/>
      <c r="FFX5" s="99"/>
      <c r="FFY5" s="99"/>
      <c r="FFZ5" s="99"/>
      <c r="FGA5" s="99"/>
      <c r="FGB5" s="99"/>
      <c r="FGC5" s="99"/>
      <c r="FGD5" s="99"/>
      <c r="FGE5" s="99"/>
      <c r="FGF5" s="99"/>
      <c r="FGG5" s="99"/>
      <c r="FGH5" s="99"/>
      <c r="FGI5" s="99"/>
      <c r="FGJ5" s="99"/>
      <c r="FGK5" s="99"/>
      <c r="FGL5" s="99"/>
      <c r="FGM5" s="99"/>
      <c r="FGN5" s="99"/>
      <c r="FGO5" s="99"/>
      <c r="FGP5" s="99"/>
      <c r="FGQ5" s="99"/>
      <c r="FGR5" s="99"/>
      <c r="FGS5" s="99"/>
      <c r="FGT5" s="99"/>
      <c r="FGU5" s="99"/>
      <c r="FGV5" s="99"/>
      <c r="FGW5" s="99"/>
      <c r="FGX5" s="99"/>
      <c r="FGY5" s="99"/>
      <c r="FGZ5" s="99"/>
      <c r="FHA5" s="99"/>
      <c r="FHB5" s="99"/>
      <c r="FHC5" s="99"/>
      <c r="FHD5" s="99"/>
      <c r="FHE5" s="99"/>
      <c r="FHF5" s="99"/>
      <c r="FHG5" s="99"/>
      <c r="FHH5" s="99"/>
      <c r="FHI5" s="99"/>
      <c r="FHJ5" s="99"/>
      <c r="FHK5" s="99"/>
      <c r="FHL5" s="99"/>
      <c r="FHM5" s="99"/>
      <c r="FHN5" s="99"/>
      <c r="FHO5" s="99"/>
      <c r="FHP5" s="99"/>
      <c r="FHQ5" s="99"/>
      <c r="FHR5" s="99"/>
      <c r="FHS5" s="99"/>
      <c r="FHT5" s="99"/>
      <c r="FHU5" s="99"/>
      <c r="FHV5" s="99"/>
      <c r="FHW5" s="99"/>
      <c r="FHX5" s="99"/>
      <c r="FHY5" s="99"/>
      <c r="FHZ5" s="99"/>
      <c r="FIA5" s="99"/>
      <c r="FIB5" s="99"/>
      <c r="FIC5" s="99"/>
      <c r="FID5" s="99"/>
      <c r="FIE5" s="99"/>
      <c r="FIF5" s="99"/>
      <c r="FIG5" s="99"/>
      <c r="FIH5" s="99"/>
      <c r="FII5" s="99"/>
      <c r="FIJ5" s="99"/>
      <c r="FIK5" s="99"/>
      <c r="FIL5" s="99"/>
      <c r="FIM5" s="99"/>
      <c r="FIN5" s="99"/>
      <c r="FIO5" s="99"/>
      <c r="FIP5" s="99"/>
      <c r="FIQ5" s="99"/>
      <c r="FIR5" s="99"/>
      <c r="FIS5" s="99"/>
      <c r="FIT5" s="99"/>
      <c r="FIU5" s="99"/>
      <c r="FIV5" s="99"/>
      <c r="FIW5" s="99"/>
      <c r="FIX5" s="99"/>
      <c r="FIY5" s="99"/>
      <c r="FIZ5" s="99"/>
      <c r="FJA5" s="99"/>
      <c r="FJB5" s="99"/>
      <c r="FJC5" s="99"/>
      <c r="FJD5" s="99"/>
      <c r="FJE5" s="99"/>
      <c r="FJF5" s="99"/>
      <c r="FJG5" s="99"/>
      <c r="FJH5" s="99"/>
      <c r="FJI5" s="99"/>
      <c r="FJJ5" s="99"/>
      <c r="FJK5" s="99"/>
      <c r="FJL5" s="99"/>
      <c r="FJM5" s="99"/>
      <c r="FJN5" s="99"/>
      <c r="FJO5" s="99"/>
      <c r="FJP5" s="99"/>
      <c r="FJQ5" s="99"/>
      <c r="FJR5" s="99"/>
      <c r="FJS5" s="99"/>
      <c r="FJT5" s="99"/>
      <c r="FJU5" s="99"/>
      <c r="FJV5" s="99"/>
      <c r="FJW5" s="99"/>
      <c r="FJX5" s="99"/>
      <c r="FJY5" s="99"/>
      <c r="FJZ5" s="99"/>
      <c r="FKA5" s="99"/>
      <c r="FKB5" s="99"/>
      <c r="FKC5" s="99"/>
      <c r="FKD5" s="99"/>
      <c r="FKE5" s="99"/>
      <c r="FKF5" s="99"/>
      <c r="FKG5" s="99"/>
      <c r="FKH5" s="99"/>
      <c r="FKI5" s="99"/>
      <c r="FKJ5" s="99"/>
      <c r="FKK5" s="99"/>
      <c r="FKL5" s="99"/>
      <c r="FKM5" s="99"/>
      <c r="FKN5" s="99"/>
      <c r="FKO5" s="99"/>
      <c r="FKP5" s="99"/>
      <c r="FKQ5" s="99"/>
      <c r="FKR5" s="99"/>
      <c r="FKS5" s="99"/>
      <c r="FKT5" s="99"/>
      <c r="FKU5" s="99"/>
      <c r="FKV5" s="99"/>
      <c r="FKW5" s="99"/>
      <c r="FKX5" s="99"/>
      <c r="FKY5" s="99"/>
      <c r="FKZ5" s="99"/>
      <c r="FLA5" s="99"/>
      <c r="FLB5" s="99"/>
      <c r="FLC5" s="99"/>
      <c r="FLD5" s="99"/>
      <c r="FLE5" s="99"/>
      <c r="FLF5" s="99"/>
      <c r="FLG5" s="99"/>
      <c r="FLH5" s="99"/>
      <c r="FLI5" s="99"/>
      <c r="FLJ5" s="99"/>
      <c r="FLK5" s="99"/>
      <c r="FLL5" s="99"/>
      <c r="FLM5" s="99"/>
      <c r="FLN5" s="99"/>
      <c r="FLO5" s="99"/>
      <c r="FLP5" s="99"/>
      <c r="FLQ5" s="99"/>
      <c r="FLR5" s="99"/>
      <c r="FLS5" s="99"/>
      <c r="FLT5" s="99"/>
      <c r="FLU5" s="99"/>
      <c r="FLV5" s="99"/>
      <c r="FLW5" s="99"/>
      <c r="FLX5" s="99"/>
      <c r="FLY5" s="99"/>
      <c r="FLZ5" s="99"/>
      <c r="FMA5" s="99"/>
      <c r="FMB5" s="99"/>
      <c r="FMC5" s="99"/>
      <c r="FMD5" s="99"/>
      <c r="FME5" s="99"/>
      <c r="FMF5" s="99"/>
      <c r="FMG5" s="99"/>
      <c r="FMH5" s="99"/>
      <c r="FMI5" s="99"/>
      <c r="FMJ5" s="99"/>
      <c r="FMK5" s="99"/>
      <c r="FML5" s="99"/>
      <c r="FMM5" s="99"/>
      <c r="FMN5" s="99"/>
      <c r="FMO5" s="99"/>
      <c r="FMP5" s="99"/>
      <c r="FMQ5" s="99"/>
      <c r="FMR5" s="99"/>
      <c r="FMS5" s="99"/>
      <c r="FMT5" s="99"/>
      <c r="FMU5" s="99"/>
      <c r="FMV5" s="99"/>
      <c r="FMW5" s="99"/>
      <c r="FMX5" s="99"/>
      <c r="FMY5" s="99"/>
      <c r="FMZ5" s="99"/>
      <c r="FNA5" s="99"/>
      <c r="FNB5" s="99"/>
      <c r="FNC5" s="99"/>
      <c r="FND5" s="99"/>
      <c r="FNE5" s="99"/>
      <c r="FNF5" s="99"/>
      <c r="FNG5" s="99"/>
      <c r="FNH5" s="99"/>
      <c r="FNI5" s="99"/>
      <c r="FNJ5" s="99"/>
      <c r="FNK5" s="99"/>
      <c r="FNL5" s="99"/>
      <c r="FNM5" s="99"/>
      <c r="FNN5" s="99"/>
      <c r="FNO5" s="99"/>
      <c r="FNP5" s="99"/>
      <c r="FNQ5" s="99"/>
      <c r="FNR5" s="99"/>
      <c r="FNS5" s="99"/>
      <c r="FNT5" s="99"/>
      <c r="FNU5" s="99"/>
      <c r="FNV5" s="99"/>
      <c r="FNW5" s="99"/>
      <c r="FNX5" s="99"/>
      <c r="FNY5" s="99"/>
      <c r="FNZ5" s="99"/>
      <c r="FOA5" s="99"/>
      <c r="FOB5" s="99"/>
      <c r="FOC5" s="99"/>
      <c r="FOD5" s="99"/>
      <c r="FOE5" s="99"/>
      <c r="FOF5" s="99"/>
      <c r="FOG5" s="99"/>
      <c r="FOH5" s="99"/>
      <c r="FOI5" s="99"/>
      <c r="FOJ5" s="99"/>
      <c r="FOK5" s="99"/>
      <c r="FOL5" s="99"/>
      <c r="FOM5" s="99"/>
      <c r="FON5" s="99"/>
      <c r="FOO5" s="99"/>
      <c r="FOP5" s="99"/>
      <c r="FOQ5" s="99"/>
      <c r="FOR5" s="99"/>
      <c r="FOS5" s="99"/>
      <c r="FOT5" s="99"/>
      <c r="FOU5" s="99"/>
      <c r="FOV5" s="99"/>
      <c r="FOW5" s="99"/>
      <c r="FOX5" s="99"/>
      <c r="FOY5" s="99"/>
      <c r="FOZ5" s="99"/>
      <c r="FPA5" s="99"/>
      <c r="FPB5" s="99"/>
      <c r="FPC5" s="99"/>
      <c r="FPD5" s="99"/>
      <c r="FPE5" s="99"/>
      <c r="FPF5" s="99"/>
      <c r="FPG5" s="99"/>
      <c r="FPH5" s="99"/>
      <c r="FPI5" s="99"/>
      <c r="FPJ5" s="99"/>
      <c r="FPK5" s="99"/>
      <c r="FPL5" s="99"/>
      <c r="FPM5" s="99"/>
      <c r="FPN5" s="99"/>
      <c r="FPO5" s="99"/>
      <c r="FPP5" s="99"/>
      <c r="FPQ5" s="99"/>
      <c r="FPR5" s="99"/>
      <c r="FPS5" s="99"/>
      <c r="FPT5" s="99"/>
      <c r="FPU5" s="99"/>
      <c r="FPV5" s="99"/>
      <c r="FPW5" s="99"/>
      <c r="FPX5" s="99"/>
      <c r="FPY5" s="99"/>
      <c r="FPZ5" s="99"/>
      <c r="FQA5" s="99"/>
      <c r="FQB5" s="99"/>
      <c r="FQC5" s="99"/>
      <c r="FQD5" s="99"/>
      <c r="FQE5" s="99"/>
      <c r="FQF5" s="99"/>
      <c r="FQG5" s="99"/>
      <c r="FQH5" s="99"/>
      <c r="FQI5" s="99"/>
      <c r="FQJ5" s="99"/>
      <c r="FQK5" s="99"/>
      <c r="FQL5" s="99"/>
      <c r="FQM5" s="99"/>
      <c r="FQN5" s="99"/>
      <c r="FQO5" s="99"/>
      <c r="FQP5" s="99"/>
      <c r="FQQ5" s="99"/>
      <c r="FQR5" s="99"/>
      <c r="FQS5" s="99"/>
      <c r="FQT5" s="99"/>
      <c r="FQU5" s="99"/>
      <c r="FQV5" s="99"/>
      <c r="FQW5" s="99"/>
      <c r="FQX5" s="99"/>
      <c r="FQY5" s="99"/>
      <c r="FQZ5" s="99"/>
      <c r="FRA5" s="99"/>
      <c r="FRB5" s="99"/>
      <c r="FRC5" s="99"/>
      <c r="FRD5" s="99"/>
      <c r="FRE5" s="99"/>
      <c r="FRF5" s="99"/>
      <c r="FRG5" s="99"/>
      <c r="FRH5" s="99"/>
      <c r="FRI5" s="99"/>
      <c r="FRJ5" s="99"/>
      <c r="FRK5" s="99"/>
      <c r="FRL5" s="99"/>
      <c r="FRM5" s="99"/>
      <c r="FRN5" s="99"/>
      <c r="FRO5" s="99"/>
      <c r="FRP5" s="99"/>
      <c r="FRQ5" s="99"/>
      <c r="FRR5" s="99"/>
      <c r="FRS5" s="99"/>
      <c r="FRT5" s="99"/>
      <c r="FRU5" s="99"/>
      <c r="FRV5" s="99"/>
      <c r="FRW5" s="99"/>
      <c r="FRX5" s="99"/>
      <c r="FRY5" s="99"/>
      <c r="FRZ5" s="99"/>
      <c r="FSA5" s="99"/>
      <c r="FSB5" s="99"/>
      <c r="FSC5" s="99"/>
      <c r="FSD5" s="99"/>
      <c r="FSE5" s="99"/>
      <c r="FSF5" s="99"/>
      <c r="FSG5" s="99"/>
      <c r="FSH5" s="99"/>
      <c r="FSI5" s="99"/>
      <c r="FSJ5" s="99"/>
      <c r="FSK5" s="99"/>
      <c r="FSL5" s="99"/>
      <c r="FSM5" s="99"/>
      <c r="FSN5" s="99"/>
      <c r="FSO5" s="99"/>
      <c r="FSP5" s="99"/>
      <c r="FSQ5" s="99"/>
      <c r="FSR5" s="99"/>
      <c r="FSS5" s="99"/>
      <c r="FST5" s="99"/>
      <c r="FSU5" s="99"/>
      <c r="FSV5" s="99"/>
      <c r="FSW5" s="99"/>
      <c r="FSX5" s="99"/>
      <c r="FSY5" s="99"/>
      <c r="FSZ5" s="99"/>
      <c r="FTA5" s="99"/>
      <c r="FTB5" s="99"/>
      <c r="FTC5" s="99"/>
      <c r="FTD5" s="99"/>
      <c r="FTE5" s="99"/>
      <c r="FTF5" s="99"/>
      <c r="FTG5" s="99"/>
      <c r="FTH5" s="99"/>
      <c r="FTI5" s="99"/>
      <c r="FTJ5" s="99"/>
      <c r="FTK5" s="99"/>
      <c r="FTL5" s="99"/>
      <c r="FTM5" s="99"/>
      <c r="FTN5" s="99"/>
      <c r="FTO5" s="99"/>
      <c r="FTP5" s="99"/>
      <c r="FTQ5" s="99"/>
      <c r="FTR5" s="99"/>
      <c r="FTS5" s="99"/>
      <c r="FTT5" s="99"/>
      <c r="FTU5" s="99"/>
      <c r="FTV5" s="99"/>
      <c r="FTW5" s="99"/>
      <c r="FTX5" s="99"/>
      <c r="FTY5" s="99"/>
      <c r="FTZ5" s="99"/>
      <c r="FUA5" s="99"/>
      <c r="FUB5" s="99"/>
      <c r="FUC5" s="99"/>
      <c r="FUD5" s="99"/>
      <c r="FUE5" s="99"/>
      <c r="FUF5" s="99"/>
      <c r="FUG5" s="99"/>
      <c r="FUH5" s="99"/>
      <c r="FUI5" s="99"/>
      <c r="FUJ5" s="99"/>
      <c r="FUK5" s="99"/>
      <c r="FUL5" s="99"/>
      <c r="FUM5" s="99"/>
      <c r="FUN5" s="99"/>
      <c r="FUO5" s="99"/>
      <c r="FUP5" s="99"/>
      <c r="FUQ5" s="99"/>
      <c r="FUR5" s="99"/>
      <c r="FUS5" s="99"/>
      <c r="FUT5" s="99"/>
      <c r="FUU5" s="99"/>
      <c r="FUV5" s="99"/>
      <c r="FUW5" s="99"/>
      <c r="FUX5" s="99"/>
      <c r="FUY5" s="99"/>
      <c r="FUZ5" s="99"/>
      <c r="FVA5" s="99"/>
      <c r="FVB5" s="99"/>
      <c r="FVC5" s="99"/>
      <c r="FVD5" s="99"/>
      <c r="FVE5" s="99"/>
      <c r="FVF5" s="99"/>
      <c r="FVG5" s="99"/>
      <c r="FVH5" s="99"/>
      <c r="FVI5" s="99"/>
      <c r="FVJ5" s="99"/>
      <c r="FVK5" s="99"/>
      <c r="FVL5" s="99"/>
      <c r="FVM5" s="99"/>
      <c r="FVN5" s="99"/>
      <c r="FVO5" s="99"/>
      <c r="FVP5" s="99"/>
      <c r="FVQ5" s="99"/>
      <c r="FVR5" s="99"/>
      <c r="FVS5" s="99"/>
      <c r="FVT5" s="99"/>
      <c r="FVU5" s="99"/>
      <c r="FVV5" s="99"/>
      <c r="FVW5" s="99"/>
      <c r="FVX5" s="99"/>
      <c r="FVY5" s="99"/>
      <c r="FVZ5" s="99"/>
      <c r="FWA5" s="99"/>
      <c r="FWB5" s="99"/>
      <c r="FWC5" s="99"/>
      <c r="FWD5" s="99"/>
      <c r="FWE5" s="99"/>
      <c r="FWF5" s="99"/>
      <c r="FWG5" s="99"/>
      <c r="FWH5" s="99"/>
      <c r="FWI5" s="99"/>
      <c r="FWJ5" s="99"/>
      <c r="FWK5" s="99"/>
      <c r="FWL5" s="99"/>
      <c r="FWM5" s="99"/>
      <c r="FWN5" s="99"/>
      <c r="FWO5" s="99"/>
      <c r="FWP5" s="99"/>
      <c r="FWQ5" s="99"/>
      <c r="FWR5" s="99"/>
      <c r="FWS5" s="99"/>
      <c r="FWT5" s="99"/>
      <c r="FWU5" s="99"/>
      <c r="FWV5" s="99"/>
      <c r="FWW5" s="99"/>
      <c r="FWX5" s="99"/>
      <c r="FWY5" s="99"/>
      <c r="FWZ5" s="99"/>
      <c r="FXA5" s="99"/>
      <c r="FXB5" s="99"/>
      <c r="FXC5" s="99"/>
      <c r="FXD5" s="99"/>
      <c r="FXE5" s="99"/>
      <c r="FXF5" s="99"/>
      <c r="FXG5" s="99"/>
      <c r="FXH5" s="99"/>
      <c r="FXI5" s="99"/>
      <c r="FXJ5" s="99"/>
      <c r="FXK5" s="99"/>
      <c r="FXL5" s="99"/>
      <c r="FXM5" s="99"/>
      <c r="FXN5" s="99"/>
      <c r="FXO5" s="99"/>
      <c r="FXP5" s="99"/>
      <c r="FXQ5" s="99"/>
      <c r="FXR5" s="99"/>
      <c r="FXS5" s="99"/>
      <c r="FXT5" s="99"/>
      <c r="FXU5" s="99"/>
      <c r="FXV5" s="99"/>
      <c r="FXW5" s="99"/>
      <c r="FXX5" s="99"/>
      <c r="FXY5" s="99"/>
      <c r="FXZ5" s="99"/>
      <c r="FYA5" s="99"/>
      <c r="FYB5" s="99"/>
      <c r="FYC5" s="99"/>
      <c r="FYD5" s="99"/>
      <c r="FYE5" s="99"/>
      <c r="FYF5" s="99"/>
      <c r="FYG5" s="99"/>
      <c r="FYH5" s="99"/>
      <c r="FYI5" s="99"/>
      <c r="FYJ5" s="99"/>
      <c r="FYK5" s="99"/>
      <c r="FYL5" s="99"/>
      <c r="FYM5" s="99"/>
      <c r="FYN5" s="99"/>
      <c r="FYO5" s="99"/>
      <c r="FYP5" s="99"/>
      <c r="FYQ5" s="99"/>
      <c r="FYR5" s="99"/>
      <c r="FYS5" s="99"/>
      <c r="FYT5" s="99"/>
      <c r="FYU5" s="99"/>
      <c r="FYV5" s="99"/>
      <c r="FYW5" s="99"/>
      <c r="FYX5" s="99"/>
      <c r="FYY5" s="99"/>
      <c r="FYZ5" s="99"/>
      <c r="FZA5" s="99"/>
      <c r="FZB5" s="99"/>
      <c r="FZC5" s="99"/>
      <c r="FZD5" s="99"/>
      <c r="FZE5" s="99"/>
      <c r="FZF5" s="99"/>
      <c r="FZG5" s="99"/>
      <c r="FZH5" s="99"/>
      <c r="FZI5" s="99"/>
      <c r="FZJ5" s="99"/>
      <c r="FZK5" s="99"/>
      <c r="FZL5" s="99"/>
      <c r="FZM5" s="99"/>
      <c r="FZN5" s="99"/>
      <c r="FZO5" s="99"/>
      <c r="FZP5" s="99"/>
      <c r="FZQ5" s="99"/>
      <c r="FZR5" s="99"/>
      <c r="FZS5" s="99"/>
      <c r="FZT5" s="99"/>
      <c r="FZU5" s="99"/>
      <c r="FZV5" s="99"/>
      <c r="FZW5" s="99"/>
      <c r="FZX5" s="99"/>
      <c r="FZY5" s="99"/>
      <c r="FZZ5" s="99"/>
      <c r="GAA5" s="99"/>
      <c r="GAB5" s="99"/>
      <c r="GAC5" s="99"/>
      <c r="GAD5" s="99"/>
      <c r="GAE5" s="99"/>
      <c r="GAF5" s="99"/>
      <c r="GAG5" s="99"/>
      <c r="GAH5" s="99"/>
      <c r="GAI5" s="99"/>
      <c r="GAJ5" s="99"/>
      <c r="GAK5" s="99"/>
      <c r="GAL5" s="99"/>
      <c r="GAM5" s="99"/>
      <c r="GAN5" s="99"/>
      <c r="GAO5" s="99"/>
      <c r="GAP5" s="99"/>
      <c r="GAQ5" s="99"/>
      <c r="GAR5" s="99"/>
      <c r="GAS5" s="99"/>
      <c r="GAT5" s="99"/>
      <c r="GAU5" s="99"/>
      <c r="GAV5" s="99"/>
      <c r="GAW5" s="99"/>
      <c r="GAX5" s="99"/>
      <c r="GAY5" s="99"/>
      <c r="GAZ5" s="99"/>
      <c r="GBA5" s="99"/>
      <c r="GBB5" s="99"/>
      <c r="GBC5" s="99"/>
      <c r="GBD5" s="99"/>
      <c r="GBE5" s="99"/>
      <c r="GBF5" s="99"/>
      <c r="GBG5" s="99"/>
      <c r="GBH5" s="99"/>
      <c r="GBI5" s="99"/>
      <c r="GBJ5" s="99"/>
      <c r="GBK5" s="99"/>
      <c r="GBL5" s="99"/>
      <c r="GBM5" s="99"/>
      <c r="GBN5" s="99"/>
      <c r="GBO5" s="99"/>
      <c r="GBP5" s="99"/>
      <c r="GBQ5" s="99"/>
      <c r="GBR5" s="99"/>
      <c r="GBS5" s="99"/>
      <c r="GBT5" s="99"/>
      <c r="GBU5" s="99"/>
      <c r="GBV5" s="99"/>
      <c r="GBW5" s="99"/>
      <c r="GBX5" s="99"/>
      <c r="GBY5" s="99"/>
      <c r="GBZ5" s="99"/>
      <c r="GCA5" s="99"/>
      <c r="GCB5" s="99"/>
      <c r="GCC5" s="99"/>
      <c r="GCD5" s="99"/>
      <c r="GCE5" s="99"/>
      <c r="GCF5" s="99"/>
      <c r="GCG5" s="99"/>
      <c r="GCH5" s="99"/>
      <c r="GCI5" s="99"/>
      <c r="GCJ5" s="99"/>
      <c r="GCK5" s="99"/>
      <c r="GCL5" s="99"/>
      <c r="GCM5" s="99"/>
      <c r="GCN5" s="99"/>
      <c r="GCO5" s="99"/>
      <c r="GCP5" s="99"/>
      <c r="GCQ5" s="99"/>
      <c r="GCR5" s="99"/>
      <c r="GCS5" s="99"/>
      <c r="GCT5" s="99"/>
      <c r="GCU5" s="99"/>
      <c r="GCV5" s="99"/>
      <c r="GCW5" s="99"/>
      <c r="GCX5" s="99"/>
      <c r="GCY5" s="99"/>
      <c r="GCZ5" s="99"/>
      <c r="GDA5" s="99"/>
      <c r="GDB5" s="99"/>
      <c r="GDC5" s="99"/>
      <c r="GDD5" s="99"/>
      <c r="GDE5" s="99"/>
      <c r="GDF5" s="99"/>
      <c r="GDG5" s="99"/>
      <c r="GDH5" s="99"/>
      <c r="GDI5" s="99"/>
      <c r="GDJ5" s="99"/>
      <c r="GDK5" s="99"/>
      <c r="GDL5" s="99"/>
      <c r="GDM5" s="99"/>
      <c r="GDN5" s="99"/>
      <c r="GDO5" s="99"/>
      <c r="GDP5" s="99"/>
      <c r="GDQ5" s="99"/>
      <c r="GDR5" s="99"/>
      <c r="GDS5" s="99"/>
      <c r="GDT5" s="99"/>
      <c r="GDU5" s="99"/>
      <c r="GDV5" s="99"/>
      <c r="GDW5" s="99"/>
      <c r="GDX5" s="99"/>
      <c r="GDY5" s="99"/>
      <c r="GDZ5" s="99"/>
      <c r="GEA5" s="99"/>
      <c r="GEB5" s="99"/>
      <c r="GEC5" s="99"/>
      <c r="GED5" s="99"/>
      <c r="GEE5" s="99"/>
      <c r="GEF5" s="99"/>
      <c r="GEG5" s="99"/>
      <c r="GEH5" s="99"/>
      <c r="GEI5" s="99"/>
      <c r="GEJ5" s="99"/>
      <c r="GEK5" s="99"/>
      <c r="GEL5" s="99"/>
      <c r="GEM5" s="99"/>
      <c r="GEN5" s="99"/>
      <c r="GEO5" s="99"/>
      <c r="GEP5" s="99"/>
      <c r="GEQ5" s="99"/>
      <c r="GER5" s="99"/>
      <c r="GES5" s="99"/>
      <c r="GET5" s="99"/>
      <c r="GEU5" s="99"/>
      <c r="GEV5" s="99"/>
      <c r="GEW5" s="99"/>
      <c r="GEX5" s="99"/>
      <c r="GEY5" s="99"/>
      <c r="GEZ5" s="99"/>
      <c r="GFA5" s="99"/>
      <c r="GFB5" s="99"/>
      <c r="GFC5" s="99"/>
      <c r="GFD5" s="99"/>
      <c r="GFE5" s="99"/>
      <c r="GFF5" s="99"/>
      <c r="GFG5" s="99"/>
      <c r="GFH5" s="99"/>
      <c r="GFI5" s="99"/>
      <c r="GFJ5" s="99"/>
      <c r="GFK5" s="99"/>
      <c r="GFL5" s="99"/>
      <c r="GFM5" s="99"/>
      <c r="GFN5" s="99"/>
      <c r="GFO5" s="99"/>
      <c r="GFP5" s="99"/>
      <c r="GFQ5" s="99"/>
      <c r="GFR5" s="99"/>
      <c r="GFS5" s="99"/>
      <c r="GFT5" s="99"/>
      <c r="GFU5" s="99"/>
      <c r="GFV5" s="99"/>
      <c r="GFW5" s="99"/>
      <c r="GFX5" s="99"/>
      <c r="GFY5" s="99"/>
      <c r="GFZ5" s="99"/>
      <c r="GGA5" s="99"/>
      <c r="GGB5" s="99"/>
      <c r="GGC5" s="99"/>
      <c r="GGD5" s="99"/>
      <c r="GGE5" s="99"/>
      <c r="GGF5" s="99"/>
      <c r="GGG5" s="99"/>
      <c r="GGH5" s="99"/>
      <c r="GGI5" s="99"/>
      <c r="GGJ5" s="99"/>
      <c r="GGK5" s="99"/>
      <c r="GGL5" s="99"/>
      <c r="GGM5" s="99"/>
      <c r="GGN5" s="99"/>
      <c r="GGO5" s="99"/>
      <c r="GGP5" s="99"/>
      <c r="GGQ5" s="99"/>
      <c r="GGR5" s="99"/>
      <c r="GGS5" s="99"/>
      <c r="GGT5" s="99"/>
      <c r="GGU5" s="99"/>
      <c r="GGV5" s="99"/>
      <c r="GGW5" s="99"/>
      <c r="GGX5" s="99"/>
      <c r="GGY5" s="99"/>
      <c r="GGZ5" s="99"/>
      <c r="GHA5" s="99"/>
      <c r="GHB5" s="99"/>
      <c r="GHC5" s="99"/>
      <c r="GHD5" s="99"/>
      <c r="GHE5" s="99"/>
      <c r="GHF5" s="99"/>
      <c r="GHG5" s="99"/>
      <c r="GHH5" s="99"/>
      <c r="GHI5" s="99"/>
      <c r="GHJ5" s="99"/>
      <c r="GHK5" s="99"/>
      <c r="GHL5" s="99"/>
      <c r="GHM5" s="99"/>
      <c r="GHN5" s="99"/>
      <c r="GHO5" s="99"/>
      <c r="GHP5" s="99"/>
      <c r="GHQ5" s="99"/>
      <c r="GHR5" s="99"/>
      <c r="GHS5" s="99"/>
      <c r="GHT5" s="99"/>
      <c r="GHU5" s="99"/>
      <c r="GHV5" s="99"/>
      <c r="GHW5" s="99"/>
      <c r="GHX5" s="99"/>
      <c r="GHY5" s="99"/>
      <c r="GHZ5" s="99"/>
      <c r="GIA5" s="99"/>
      <c r="GIB5" s="99"/>
      <c r="GIC5" s="99"/>
      <c r="GID5" s="99"/>
      <c r="GIE5" s="99"/>
      <c r="GIF5" s="99"/>
      <c r="GIG5" s="99"/>
      <c r="GIH5" s="99"/>
      <c r="GII5" s="99"/>
      <c r="GIJ5" s="99"/>
      <c r="GIK5" s="99"/>
      <c r="GIL5" s="99"/>
      <c r="GIM5" s="99"/>
      <c r="GIN5" s="99"/>
      <c r="GIO5" s="99"/>
      <c r="GIP5" s="99"/>
      <c r="GIQ5" s="99"/>
      <c r="GIR5" s="99"/>
      <c r="GIS5" s="99"/>
      <c r="GIT5" s="99"/>
      <c r="GIU5" s="99"/>
      <c r="GIV5" s="99"/>
      <c r="GIW5" s="99"/>
      <c r="GIX5" s="99"/>
      <c r="GIY5" s="99"/>
      <c r="GIZ5" s="99"/>
      <c r="GJA5" s="99"/>
      <c r="GJB5" s="99"/>
      <c r="GJC5" s="99"/>
      <c r="GJD5" s="99"/>
      <c r="GJE5" s="99"/>
      <c r="GJF5" s="99"/>
      <c r="GJG5" s="99"/>
      <c r="GJH5" s="99"/>
      <c r="GJI5" s="99"/>
      <c r="GJJ5" s="99"/>
      <c r="GJK5" s="99"/>
      <c r="GJL5" s="99"/>
      <c r="GJM5" s="99"/>
      <c r="GJN5" s="99"/>
      <c r="GJO5" s="99"/>
      <c r="GJP5" s="99"/>
      <c r="GJQ5" s="99"/>
      <c r="GJR5" s="99"/>
      <c r="GJS5" s="99"/>
      <c r="GJT5" s="99"/>
      <c r="GJU5" s="99"/>
      <c r="GJV5" s="99"/>
      <c r="GJW5" s="99"/>
      <c r="GJX5" s="99"/>
      <c r="GJY5" s="99"/>
      <c r="GJZ5" s="99"/>
      <c r="GKA5" s="99"/>
      <c r="GKB5" s="99"/>
      <c r="GKC5" s="99"/>
      <c r="GKD5" s="99"/>
      <c r="GKE5" s="99"/>
      <c r="GKF5" s="99"/>
      <c r="GKG5" s="99"/>
      <c r="GKH5" s="99"/>
      <c r="GKI5" s="99"/>
      <c r="GKJ5" s="99"/>
      <c r="GKK5" s="99"/>
      <c r="GKL5" s="99"/>
      <c r="GKM5" s="99"/>
      <c r="GKN5" s="99"/>
      <c r="GKO5" s="99"/>
      <c r="GKP5" s="99"/>
      <c r="GKQ5" s="99"/>
      <c r="GKR5" s="99"/>
      <c r="GKS5" s="99"/>
      <c r="GKT5" s="99"/>
      <c r="GKU5" s="99"/>
      <c r="GKV5" s="99"/>
      <c r="GKW5" s="99"/>
      <c r="GKX5" s="99"/>
      <c r="GKY5" s="99"/>
      <c r="GKZ5" s="99"/>
      <c r="GLA5" s="99"/>
      <c r="GLB5" s="99"/>
      <c r="GLC5" s="99"/>
      <c r="GLD5" s="99"/>
      <c r="GLE5" s="99"/>
      <c r="GLF5" s="99"/>
      <c r="GLG5" s="99"/>
      <c r="GLH5" s="99"/>
      <c r="GLI5" s="99"/>
      <c r="GLJ5" s="99"/>
      <c r="GLK5" s="99"/>
      <c r="GLL5" s="99"/>
      <c r="GLM5" s="99"/>
      <c r="GLN5" s="99"/>
      <c r="GLO5" s="99"/>
      <c r="GLP5" s="99"/>
      <c r="GLQ5" s="99"/>
      <c r="GLR5" s="99"/>
      <c r="GLS5" s="99"/>
      <c r="GLT5" s="99"/>
      <c r="GLU5" s="99"/>
      <c r="GLV5" s="99"/>
      <c r="GLW5" s="99"/>
      <c r="GLX5" s="99"/>
      <c r="GLY5" s="99"/>
      <c r="GLZ5" s="99"/>
      <c r="GMA5" s="99"/>
      <c r="GMB5" s="99"/>
      <c r="GMC5" s="99"/>
      <c r="GMD5" s="99"/>
      <c r="GME5" s="99"/>
      <c r="GMF5" s="99"/>
      <c r="GMG5" s="99"/>
      <c r="GMH5" s="99"/>
      <c r="GMI5" s="99"/>
      <c r="GMJ5" s="99"/>
      <c r="GMK5" s="99"/>
      <c r="GML5" s="99"/>
      <c r="GMM5" s="99"/>
      <c r="GMN5" s="99"/>
      <c r="GMO5" s="99"/>
      <c r="GMP5" s="99"/>
      <c r="GMQ5" s="99"/>
      <c r="GMR5" s="99"/>
      <c r="GMS5" s="99"/>
      <c r="GMT5" s="99"/>
      <c r="GMU5" s="99"/>
      <c r="GMV5" s="99"/>
      <c r="GMW5" s="99"/>
      <c r="GMX5" s="99"/>
      <c r="GMY5" s="99"/>
      <c r="GMZ5" s="99"/>
      <c r="GNA5" s="99"/>
      <c r="GNB5" s="99"/>
      <c r="GNC5" s="99"/>
      <c r="GND5" s="99"/>
      <c r="GNE5" s="99"/>
      <c r="GNF5" s="99"/>
      <c r="GNG5" s="99"/>
      <c r="GNH5" s="99"/>
      <c r="GNI5" s="99"/>
      <c r="GNJ5" s="99"/>
      <c r="GNK5" s="99"/>
      <c r="GNL5" s="99"/>
      <c r="GNM5" s="99"/>
      <c r="GNN5" s="99"/>
      <c r="GNO5" s="99"/>
      <c r="GNP5" s="99"/>
      <c r="GNQ5" s="99"/>
      <c r="GNR5" s="99"/>
      <c r="GNS5" s="99"/>
      <c r="GNT5" s="99"/>
      <c r="GNU5" s="99"/>
      <c r="GNV5" s="99"/>
      <c r="GNW5" s="99"/>
      <c r="GNX5" s="99"/>
      <c r="GNY5" s="99"/>
      <c r="GNZ5" s="99"/>
      <c r="GOA5" s="99"/>
      <c r="GOB5" s="99"/>
      <c r="GOC5" s="99"/>
      <c r="GOD5" s="99"/>
      <c r="GOE5" s="99"/>
      <c r="GOF5" s="99"/>
      <c r="GOG5" s="99"/>
      <c r="GOH5" s="99"/>
      <c r="GOI5" s="99"/>
      <c r="GOJ5" s="99"/>
      <c r="GOK5" s="99"/>
      <c r="GOL5" s="99"/>
      <c r="GOM5" s="99"/>
      <c r="GON5" s="99"/>
      <c r="GOO5" s="99"/>
      <c r="GOP5" s="99"/>
      <c r="GOQ5" s="99"/>
      <c r="GOR5" s="99"/>
      <c r="GOS5" s="99"/>
      <c r="GOT5" s="99"/>
      <c r="GOU5" s="99"/>
      <c r="GOV5" s="99"/>
      <c r="GOW5" s="99"/>
      <c r="GOX5" s="99"/>
      <c r="GOY5" s="99"/>
      <c r="GOZ5" s="99"/>
      <c r="GPA5" s="99"/>
      <c r="GPB5" s="99"/>
      <c r="GPC5" s="99"/>
      <c r="GPD5" s="99"/>
      <c r="GPE5" s="99"/>
      <c r="GPF5" s="99"/>
      <c r="GPG5" s="99"/>
      <c r="GPH5" s="99"/>
      <c r="GPI5" s="99"/>
      <c r="GPJ5" s="99"/>
      <c r="GPK5" s="99"/>
      <c r="GPL5" s="99"/>
      <c r="GPM5" s="99"/>
      <c r="GPN5" s="99"/>
      <c r="GPO5" s="99"/>
      <c r="GPP5" s="99"/>
      <c r="GPQ5" s="99"/>
      <c r="GPR5" s="99"/>
      <c r="GPS5" s="99"/>
      <c r="GPT5" s="99"/>
      <c r="GPU5" s="99"/>
      <c r="GPV5" s="99"/>
      <c r="GPW5" s="99"/>
      <c r="GPX5" s="99"/>
      <c r="GPY5" s="99"/>
      <c r="GPZ5" s="99"/>
      <c r="GQA5" s="99"/>
      <c r="GQB5" s="99"/>
      <c r="GQC5" s="99"/>
      <c r="GQD5" s="99"/>
      <c r="GQE5" s="99"/>
      <c r="GQF5" s="99"/>
      <c r="GQG5" s="99"/>
      <c r="GQH5" s="99"/>
      <c r="GQI5" s="99"/>
      <c r="GQJ5" s="99"/>
      <c r="GQK5" s="99"/>
      <c r="GQL5" s="99"/>
      <c r="GQM5" s="99"/>
      <c r="GQN5" s="99"/>
      <c r="GQO5" s="99"/>
      <c r="GQP5" s="99"/>
      <c r="GQQ5" s="99"/>
      <c r="GQR5" s="99"/>
      <c r="GQS5" s="99"/>
      <c r="GQT5" s="99"/>
      <c r="GQU5" s="99"/>
      <c r="GQV5" s="99"/>
      <c r="GQW5" s="99"/>
      <c r="GQX5" s="99"/>
      <c r="GQY5" s="99"/>
      <c r="GQZ5" s="99"/>
      <c r="GRA5" s="99"/>
      <c r="GRB5" s="99"/>
      <c r="GRC5" s="99"/>
      <c r="GRD5" s="99"/>
      <c r="GRE5" s="99"/>
      <c r="GRF5" s="99"/>
      <c r="GRG5" s="99"/>
      <c r="GRH5" s="99"/>
      <c r="GRI5" s="99"/>
      <c r="GRJ5" s="99"/>
      <c r="GRK5" s="99"/>
      <c r="GRL5" s="99"/>
      <c r="GRM5" s="99"/>
      <c r="GRN5" s="99"/>
      <c r="GRO5" s="99"/>
      <c r="GRP5" s="99"/>
      <c r="GRQ5" s="99"/>
      <c r="GRR5" s="99"/>
      <c r="GRS5" s="99"/>
      <c r="GRT5" s="99"/>
      <c r="GRU5" s="99"/>
      <c r="GRV5" s="99"/>
      <c r="GRW5" s="99"/>
      <c r="GRX5" s="99"/>
      <c r="GRY5" s="99"/>
      <c r="GRZ5" s="99"/>
      <c r="GSA5" s="99"/>
      <c r="GSB5" s="99"/>
      <c r="GSC5" s="99"/>
      <c r="GSD5" s="99"/>
      <c r="GSE5" s="99"/>
      <c r="GSF5" s="99"/>
      <c r="GSG5" s="99"/>
      <c r="GSH5" s="99"/>
      <c r="GSI5" s="99"/>
      <c r="GSJ5" s="99"/>
      <c r="GSK5" s="99"/>
      <c r="GSL5" s="99"/>
      <c r="GSM5" s="99"/>
      <c r="GSN5" s="99"/>
      <c r="GSO5" s="99"/>
      <c r="GSP5" s="99"/>
      <c r="GSQ5" s="99"/>
      <c r="GSR5" s="99"/>
      <c r="GSS5" s="99"/>
      <c r="GST5" s="99"/>
      <c r="GSU5" s="99"/>
      <c r="GSV5" s="99"/>
      <c r="GSW5" s="99"/>
      <c r="GSX5" s="99"/>
      <c r="GSY5" s="99"/>
      <c r="GSZ5" s="99"/>
      <c r="GTA5" s="99"/>
      <c r="GTB5" s="99"/>
      <c r="GTC5" s="99"/>
      <c r="GTD5" s="99"/>
      <c r="GTE5" s="99"/>
      <c r="GTF5" s="99"/>
      <c r="GTG5" s="99"/>
      <c r="GTH5" s="99"/>
      <c r="GTI5" s="99"/>
      <c r="GTJ5" s="99"/>
      <c r="GTK5" s="99"/>
      <c r="GTL5" s="99"/>
      <c r="GTM5" s="99"/>
      <c r="GTN5" s="99"/>
      <c r="GTO5" s="99"/>
      <c r="GTP5" s="99"/>
      <c r="GTQ5" s="99"/>
      <c r="GTR5" s="99"/>
      <c r="GTS5" s="99"/>
      <c r="GTT5" s="99"/>
      <c r="GTU5" s="99"/>
      <c r="GTV5" s="99"/>
      <c r="GTW5" s="99"/>
      <c r="GTX5" s="99"/>
      <c r="GTY5" s="99"/>
      <c r="GTZ5" s="99"/>
      <c r="GUA5" s="99"/>
      <c r="GUB5" s="99"/>
      <c r="GUC5" s="99"/>
      <c r="GUD5" s="99"/>
      <c r="GUE5" s="99"/>
      <c r="GUF5" s="99"/>
      <c r="GUG5" s="99"/>
      <c r="GUH5" s="99"/>
      <c r="GUI5" s="99"/>
      <c r="GUJ5" s="99"/>
      <c r="GUK5" s="99"/>
      <c r="GUL5" s="99"/>
      <c r="GUM5" s="99"/>
      <c r="GUN5" s="99"/>
      <c r="GUO5" s="99"/>
      <c r="GUP5" s="99"/>
      <c r="GUQ5" s="99"/>
      <c r="GUR5" s="99"/>
      <c r="GUS5" s="99"/>
      <c r="GUT5" s="99"/>
      <c r="GUU5" s="99"/>
      <c r="GUV5" s="99"/>
      <c r="GUW5" s="99"/>
      <c r="GUX5" s="99"/>
      <c r="GUY5" s="99"/>
      <c r="GUZ5" s="99"/>
      <c r="GVA5" s="99"/>
      <c r="GVB5" s="99"/>
      <c r="GVC5" s="99"/>
      <c r="GVD5" s="99"/>
      <c r="GVE5" s="99"/>
      <c r="GVF5" s="99"/>
      <c r="GVG5" s="99"/>
      <c r="GVH5" s="99"/>
      <c r="GVI5" s="99"/>
      <c r="GVJ5" s="99"/>
      <c r="GVK5" s="99"/>
      <c r="GVL5" s="99"/>
      <c r="GVM5" s="99"/>
      <c r="GVN5" s="99"/>
      <c r="GVO5" s="99"/>
      <c r="GVP5" s="99"/>
      <c r="GVQ5" s="99"/>
      <c r="GVR5" s="99"/>
      <c r="GVS5" s="99"/>
      <c r="GVT5" s="99"/>
      <c r="GVU5" s="99"/>
      <c r="GVV5" s="99"/>
      <c r="GVW5" s="99"/>
      <c r="GVX5" s="99"/>
      <c r="GVY5" s="99"/>
      <c r="GVZ5" s="99"/>
      <c r="GWA5" s="99"/>
      <c r="GWB5" s="99"/>
      <c r="GWC5" s="99"/>
      <c r="GWD5" s="99"/>
      <c r="GWE5" s="99"/>
      <c r="GWF5" s="99"/>
      <c r="GWG5" s="99"/>
      <c r="GWH5" s="99"/>
      <c r="GWI5" s="99"/>
      <c r="GWJ5" s="99"/>
      <c r="GWK5" s="99"/>
      <c r="GWL5" s="99"/>
      <c r="GWM5" s="99"/>
      <c r="GWN5" s="99"/>
      <c r="GWO5" s="99"/>
      <c r="GWP5" s="99"/>
      <c r="GWQ5" s="99"/>
      <c r="GWR5" s="99"/>
      <c r="GWS5" s="99"/>
      <c r="GWT5" s="99"/>
      <c r="GWU5" s="99"/>
      <c r="GWV5" s="99"/>
      <c r="GWW5" s="99"/>
      <c r="GWX5" s="99"/>
      <c r="GWY5" s="99"/>
      <c r="GWZ5" s="99"/>
      <c r="GXA5" s="99"/>
      <c r="GXB5" s="99"/>
      <c r="GXC5" s="99"/>
      <c r="GXD5" s="99"/>
      <c r="GXE5" s="99"/>
      <c r="GXF5" s="99"/>
      <c r="GXG5" s="99"/>
      <c r="GXH5" s="99"/>
      <c r="GXI5" s="99"/>
      <c r="GXJ5" s="99"/>
      <c r="GXK5" s="99"/>
      <c r="GXL5" s="99"/>
      <c r="GXM5" s="99"/>
      <c r="GXN5" s="99"/>
      <c r="GXO5" s="99"/>
      <c r="GXP5" s="99"/>
      <c r="GXQ5" s="99"/>
      <c r="GXR5" s="99"/>
      <c r="GXS5" s="99"/>
      <c r="GXT5" s="99"/>
      <c r="GXU5" s="99"/>
      <c r="GXV5" s="99"/>
      <c r="GXW5" s="99"/>
      <c r="GXX5" s="99"/>
      <c r="GXY5" s="99"/>
      <c r="GXZ5" s="99"/>
      <c r="GYA5" s="99"/>
      <c r="GYB5" s="99"/>
      <c r="GYC5" s="99"/>
      <c r="GYD5" s="99"/>
      <c r="GYE5" s="99"/>
      <c r="GYF5" s="99"/>
      <c r="GYG5" s="99"/>
      <c r="GYH5" s="99"/>
      <c r="GYI5" s="99"/>
      <c r="GYJ5" s="99"/>
      <c r="GYK5" s="99"/>
      <c r="GYL5" s="99"/>
      <c r="GYM5" s="99"/>
      <c r="GYN5" s="99"/>
      <c r="GYO5" s="99"/>
      <c r="GYP5" s="99"/>
      <c r="GYQ5" s="99"/>
      <c r="GYR5" s="99"/>
      <c r="GYS5" s="99"/>
      <c r="GYT5" s="99"/>
      <c r="GYU5" s="99"/>
      <c r="GYV5" s="99"/>
      <c r="GYW5" s="99"/>
      <c r="GYX5" s="99"/>
      <c r="GYY5" s="99"/>
      <c r="GYZ5" s="99"/>
      <c r="GZA5" s="99"/>
      <c r="GZB5" s="99"/>
      <c r="GZC5" s="99"/>
      <c r="GZD5" s="99"/>
      <c r="GZE5" s="99"/>
      <c r="GZF5" s="99"/>
      <c r="GZG5" s="99"/>
      <c r="GZH5" s="99"/>
      <c r="GZI5" s="99"/>
      <c r="GZJ5" s="99"/>
      <c r="GZK5" s="99"/>
      <c r="GZL5" s="99"/>
      <c r="GZM5" s="99"/>
      <c r="GZN5" s="99"/>
      <c r="GZO5" s="99"/>
      <c r="GZP5" s="99"/>
      <c r="GZQ5" s="99"/>
      <c r="GZR5" s="99"/>
      <c r="GZS5" s="99"/>
      <c r="GZT5" s="99"/>
      <c r="GZU5" s="99"/>
      <c r="GZV5" s="99"/>
      <c r="GZW5" s="99"/>
      <c r="GZX5" s="99"/>
      <c r="GZY5" s="99"/>
      <c r="GZZ5" s="99"/>
      <c r="HAA5" s="99"/>
      <c r="HAB5" s="99"/>
      <c r="HAC5" s="99"/>
      <c r="HAD5" s="99"/>
      <c r="HAE5" s="99"/>
      <c r="HAF5" s="99"/>
      <c r="HAG5" s="99"/>
      <c r="HAH5" s="99"/>
      <c r="HAI5" s="99"/>
      <c r="HAJ5" s="99"/>
      <c r="HAK5" s="99"/>
      <c r="HAL5" s="99"/>
      <c r="HAM5" s="99"/>
      <c r="HAN5" s="99"/>
      <c r="HAO5" s="99"/>
      <c r="HAP5" s="99"/>
      <c r="HAQ5" s="99"/>
      <c r="HAR5" s="99"/>
      <c r="HAS5" s="99"/>
      <c r="HAT5" s="99"/>
      <c r="HAU5" s="99"/>
      <c r="HAV5" s="99"/>
      <c r="HAW5" s="99"/>
      <c r="HAX5" s="99"/>
      <c r="HAY5" s="99"/>
      <c r="HAZ5" s="99"/>
      <c r="HBA5" s="99"/>
      <c r="HBB5" s="99"/>
      <c r="HBC5" s="99"/>
      <c r="HBD5" s="99"/>
      <c r="HBE5" s="99"/>
      <c r="HBF5" s="99"/>
      <c r="HBG5" s="99"/>
      <c r="HBH5" s="99"/>
      <c r="HBI5" s="99"/>
      <c r="HBJ5" s="99"/>
      <c r="HBK5" s="99"/>
      <c r="HBL5" s="99"/>
      <c r="HBM5" s="99"/>
      <c r="HBN5" s="99"/>
      <c r="HBO5" s="99"/>
      <c r="HBP5" s="99"/>
      <c r="HBQ5" s="99"/>
      <c r="HBR5" s="99"/>
      <c r="HBS5" s="99"/>
      <c r="HBT5" s="99"/>
      <c r="HBU5" s="99"/>
      <c r="HBV5" s="99"/>
      <c r="HBW5" s="99"/>
      <c r="HBX5" s="99"/>
      <c r="HBY5" s="99"/>
      <c r="HBZ5" s="99"/>
      <c r="HCA5" s="99"/>
      <c r="HCB5" s="99"/>
      <c r="HCC5" s="99"/>
      <c r="HCD5" s="99"/>
      <c r="HCE5" s="99"/>
      <c r="HCF5" s="99"/>
      <c r="HCG5" s="99"/>
      <c r="HCH5" s="99"/>
      <c r="HCI5" s="99"/>
      <c r="HCJ5" s="99"/>
      <c r="HCK5" s="99"/>
      <c r="HCL5" s="99"/>
      <c r="HCM5" s="99"/>
      <c r="HCN5" s="99"/>
      <c r="HCO5" s="99"/>
      <c r="HCP5" s="99"/>
      <c r="HCQ5" s="99"/>
      <c r="HCR5" s="99"/>
      <c r="HCS5" s="99"/>
      <c r="HCT5" s="99"/>
      <c r="HCU5" s="99"/>
      <c r="HCV5" s="99"/>
      <c r="HCW5" s="99"/>
      <c r="HCX5" s="99"/>
      <c r="HCY5" s="99"/>
      <c r="HCZ5" s="99"/>
      <c r="HDA5" s="99"/>
      <c r="HDB5" s="99"/>
      <c r="HDC5" s="99"/>
      <c r="HDD5" s="99"/>
      <c r="HDE5" s="99"/>
      <c r="HDF5" s="99"/>
      <c r="HDG5" s="99"/>
      <c r="HDH5" s="99"/>
      <c r="HDI5" s="99"/>
      <c r="HDJ5" s="99"/>
      <c r="HDK5" s="99"/>
      <c r="HDL5" s="99"/>
      <c r="HDM5" s="99"/>
      <c r="HDN5" s="99"/>
      <c r="HDO5" s="99"/>
      <c r="HDP5" s="99"/>
      <c r="HDQ5" s="99"/>
      <c r="HDR5" s="99"/>
      <c r="HDS5" s="99"/>
      <c r="HDT5" s="99"/>
      <c r="HDU5" s="99"/>
      <c r="HDV5" s="99"/>
      <c r="HDW5" s="99"/>
      <c r="HDX5" s="99"/>
      <c r="HDY5" s="99"/>
      <c r="HDZ5" s="99"/>
      <c r="HEA5" s="99"/>
      <c r="HEB5" s="99"/>
      <c r="HEC5" s="99"/>
      <c r="HED5" s="99"/>
      <c r="HEE5" s="99"/>
      <c r="HEF5" s="99"/>
      <c r="HEG5" s="99"/>
      <c r="HEH5" s="99"/>
      <c r="HEI5" s="99"/>
      <c r="HEJ5" s="99"/>
      <c r="HEK5" s="99"/>
      <c r="HEL5" s="99"/>
      <c r="HEM5" s="99"/>
      <c r="HEN5" s="99"/>
      <c r="HEO5" s="99"/>
      <c r="HEP5" s="99"/>
      <c r="HEQ5" s="99"/>
      <c r="HER5" s="99"/>
      <c r="HES5" s="99"/>
      <c r="HET5" s="99"/>
      <c r="HEU5" s="99"/>
      <c r="HEV5" s="99"/>
      <c r="HEW5" s="99"/>
      <c r="HEX5" s="99"/>
      <c r="HEY5" s="99"/>
      <c r="HEZ5" s="99"/>
      <c r="HFA5" s="99"/>
      <c r="HFB5" s="99"/>
      <c r="HFC5" s="99"/>
      <c r="HFD5" s="99"/>
      <c r="HFE5" s="99"/>
      <c r="HFF5" s="99"/>
      <c r="HFG5" s="99"/>
      <c r="HFH5" s="99"/>
      <c r="HFI5" s="99"/>
      <c r="HFJ5" s="99"/>
      <c r="HFK5" s="99"/>
      <c r="HFL5" s="99"/>
      <c r="HFM5" s="99"/>
      <c r="HFN5" s="99"/>
      <c r="HFO5" s="99"/>
      <c r="HFP5" s="99"/>
      <c r="HFQ5" s="99"/>
      <c r="HFR5" s="99"/>
      <c r="HFS5" s="99"/>
      <c r="HFT5" s="99"/>
      <c r="HFU5" s="99"/>
      <c r="HFV5" s="99"/>
      <c r="HFW5" s="99"/>
      <c r="HFX5" s="99"/>
      <c r="HFY5" s="99"/>
      <c r="HFZ5" s="99"/>
      <c r="HGA5" s="99"/>
      <c r="HGB5" s="99"/>
      <c r="HGC5" s="99"/>
      <c r="HGD5" s="99"/>
      <c r="HGE5" s="99"/>
      <c r="HGF5" s="99"/>
      <c r="HGG5" s="99"/>
      <c r="HGH5" s="99"/>
      <c r="HGI5" s="99"/>
      <c r="HGJ5" s="99"/>
      <c r="HGK5" s="99"/>
      <c r="HGL5" s="99"/>
      <c r="HGM5" s="99"/>
      <c r="HGN5" s="99"/>
      <c r="HGO5" s="99"/>
      <c r="HGP5" s="99"/>
      <c r="HGQ5" s="99"/>
      <c r="HGR5" s="99"/>
      <c r="HGS5" s="99"/>
      <c r="HGT5" s="99"/>
      <c r="HGU5" s="99"/>
      <c r="HGV5" s="99"/>
      <c r="HGW5" s="99"/>
      <c r="HGX5" s="99"/>
      <c r="HGY5" s="99"/>
      <c r="HGZ5" s="99"/>
      <c r="HHA5" s="99"/>
      <c r="HHB5" s="99"/>
      <c r="HHC5" s="99"/>
      <c r="HHD5" s="99"/>
      <c r="HHE5" s="99"/>
      <c r="HHF5" s="99"/>
      <c r="HHG5" s="99"/>
      <c r="HHH5" s="99"/>
      <c r="HHI5" s="99"/>
      <c r="HHJ5" s="99"/>
      <c r="HHK5" s="99"/>
      <c r="HHL5" s="99"/>
      <c r="HHM5" s="99"/>
      <c r="HHN5" s="99"/>
      <c r="HHO5" s="99"/>
      <c r="HHP5" s="99"/>
      <c r="HHQ5" s="99"/>
      <c r="HHR5" s="99"/>
      <c r="HHS5" s="99"/>
      <c r="HHT5" s="99"/>
      <c r="HHU5" s="99"/>
      <c r="HHV5" s="99"/>
      <c r="HHW5" s="99"/>
      <c r="HHX5" s="99"/>
      <c r="HHY5" s="99"/>
      <c r="HHZ5" s="99"/>
      <c r="HIA5" s="99"/>
      <c r="HIB5" s="99"/>
      <c r="HIC5" s="99"/>
      <c r="HID5" s="99"/>
      <c r="HIE5" s="99"/>
      <c r="HIF5" s="99"/>
      <c r="HIG5" s="99"/>
      <c r="HIH5" s="99"/>
      <c r="HII5" s="99"/>
      <c r="HIJ5" s="99"/>
      <c r="HIK5" s="99"/>
      <c r="HIL5" s="99"/>
      <c r="HIM5" s="99"/>
      <c r="HIN5" s="99"/>
      <c r="HIO5" s="99"/>
      <c r="HIP5" s="99"/>
      <c r="HIQ5" s="99"/>
      <c r="HIR5" s="99"/>
      <c r="HIS5" s="99"/>
      <c r="HIT5" s="99"/>
      <c r="HIU5" s="99"/>
      <c r="HIV5" s="99"/>
      <c r="HIW5" s="99"/>
      <c r="HIX5" s="99"/>
      <c r="HIY5" s="99"/>
      <c r="HIZ5" s="99"/>
      <c r="HJA5" s="99"/>
      <c r="HJB5" s="99"/>
      <c r="HJC5" s="99"/>
      <c r="HJD5" s="99"/>
      <c r="HJE5" s="99"/>
      <c r="HJF5" s="99"/>
      <c r="HJG5" s="99"/>
      <c r="HJH5" s="99"/>
      <c r="HJI5" s="99"/>
      <c r="HJJ5" s="99"/>
      <c r="HJK5" s="99"/>
      <c r="HJL5" s="99"/>
      <c r="HJM5" s="99"/>
      <c r="HJN5" s="99"/>
      <c r="HJO5" s="99"/>
      <c r="HJP5" s="99"/>
      <c r="HJQ5" s="99"/>
      <c r="HJR5" s="99"/>
      <c r="HJS5" s="99"/>
      <c r="HJT5" s="99"/>
      <c r="HJU5" s="99"/>
      <c r="HJV5" s="99"/>
      <c r="HJW5" s="99"/>
      <c r="HJX5" s="99"/>
      <c r="HJY5" s="99"/>
      <c r="HJZ5" s="99"/>
      <c r="HKA5" s="99"/>
      <c r="HKB5" s="99"/>
      <c r="HKC5" s="99"/>
      <c r="HKD5" s="99"/>
      <c r="HKE5" s="99"/>
      <c r="HKF5" s="99"/>
      <c r="HKG5" s="99"/>
      <c r="HKH5" s="99"/>
      <c r="HKI5" s="99"/>
      <c r="HKJ5" s="99"/>
      <c r="HKK5" s="99"/>
      <c r="HKL5" s="99"/>
      <c r="HKM5" s="99"/>
      <c r="HKN5" s="99"/>
      <c r="HKO5" s="99"/>
      <c r="HKP5" s="99"/>
      <c r="HKQ5" s="99"/>
      <c r="HKR5" s="99"/>
      <c r="HKS5" s="99"/>
      <c r="HKT5" s="99"/>
      <c r="HKU5" s="99"/>
      <c r="HKV5" s="99"/>
      <c r="HKW5" s="99"/>
      <c r="HKX5" s="99"/>
      <c r="HKY5" s="99"/>
      <c r="HKZ5" s="99"/>
      <c r="HLA5" s="99"/>
      <c r="HLB5" s="99"/>
      <c r="HLC5" s="99"/>
      <c r="HLD5" s="99"/>
      <c r="HLE5" s="99"/>
      <c r="HLF5" s="99"/>
      <c r="HLG5" s="99"/>
      <c r="HLH5" s="99"/>
      <c r="HLI5" s="99"/>
      <c r="HLJ5" s="99"/>
      <c r="HLK5" s="99"/>
      <c r="HLL5" s="99"/>
      <c r="HLM5" s="99"/>
      <c r="HLN5" s="99"/>
      <c r="HLO5" s="99"/>
      <c r="HLP5" s="99"/>
      <c r="HLQ5" s="99"/>
      <c r="HLR5" s="99"/>
      <c r="HLS5" s="99"/>
      <c r="HLT5" s="99"/>
      <c r="HLU5" s="99"/>
      <c r="HLV5" s="99"/>
      <c r="HLW5" s="99"/>
      <c r="HLX5" s="99"/>
      <c r="HLY5" s="99"/>
      <c r="HLZ5" s="99"/>
      <c r="HMA5" s="99"/>
      <c r="HMB5" s="99"/>
      <c r="HMC5" s="99"/>
      <c r="HMD5" s="99"/>
      <c r="HME5" s="99"/>
      <c r="HMF5" s="99"/>
      <c r="HMG5" s="99"/>
      <c r="HMH5" s="99"/>
      <c r="HMI5" s="99"/>
      <c r="HMJ5" s="99"/>
      <c r="HMK5" s="99"/>
      <c r="HML5" s="99"/>
      <c r="HMM5" s="99"/>
      <c r="HMN5" s="99"/>
      <c r="HMO5" s="99"/>
      <c r="HMP5" s="99"/>
      <c r="HMQ5" s="99"/>
      <c r="HMR5" s="99"/>
      <c r="HMS5" s="99"/>
      <c r="HMT5" s="99"/>
      <c r="HMU5" s="99"/>
      <c r="HMV5" s="99"/>
      <c r="HMW5" s="99"/>
      <c r="HMX5" s="99"/>
      <c r="HMY5" s="99"/>
      <c r="HMZ5" s="99"/>
      <c r="HNA5" s="99"/>
      <c r="HNB5" s="99"/>
      <c r="HNC5" s="99"/>
      <c r="HND5" s="99"/>
      <c r="HNE5" s="99"/>
      <c r="HNF5" s="99"/>
      <c r="HNG5" s="99"/>
      <c r="HNH5" s="99"/>
      <c r="HNI5" s="99"/>
      <c r="HNJ5" s="99"/>
      <c r="HNK5" s="99"/>
      <c r="HNL5" s="99"/>
      <c r="HNM5" s="99"/>
      <c r="HNN5" s="99"/>
      <c r="HNO5" s="99"/>
      <c r="HNP5" s="99"/>
      <c r="HNQ5" s="99"/>
      <c r="HNR5" s="99"/>
      <c r="HNS5" s="99"/>
      <c r="HNT5" s="99"/>
      <c r="HNU5" s="99"/>
      <c r="HNV5" s="99"/>
      <c r="HNW5" s="99"/>
      <c r="HNX5" s="99"/>
      <c r="HNY5" s="99"/>
      <c r="HNZ5" s="99"/>
      <c r="HOA5" s="99"/>
      <c r="HOB5" s="99"/>
      <c r="HOC5" s="99"/>
      <c r="HOD5" s="99"/>
      <c r="HOE5" s="99"/>
      <c r="HOF5" s="99"/>
      <c r="HOG5" s="99"/>
      <c r="HOH5" s="99"/>
      <c r="HOI5" s="99"/>
      <c r="HOJ5" s="99"/>
      <c r="HOK5" s="99"/>
      <c r="HOL5" s="99"/>
      <c r="HOM5" s="99"/>
      <c r="HON5" s="99"/>
      <c r="HOO5" s="99"/>
      <c r="HOP5" s="99"/>
      <c r="HOQ5" s="99"/>
      <c r="HOR5" s="99"/>
      <c r="HOS5" s="99"/>
      <c r="HOT5" s="99"/>
      <c r="HOU5" s="99"/>
      <c r="HOV5" s="99"/>
      <c r="HOW5" s="99"/>
      <c r="HOX5" s="99"/>
      <c r="HOY5" s="99"/>
      <c r="HOZ5" s="99"/>
      <c r="HPA5" s="99"/>
      <c r="HPB5" s="99"/>
      <c r="HPC5" s="99"/>
      <c r="HPD5" s="99"/>
      <c r="HPE5" s="99"/>
      <c r="HPF5" s="99"/>
      <c r="HPG5" s="99"/>
      <c r="HPH5" s="99"/>
      <c r="HPI5" s="99"/>
      <c r="HPJ5" s="99"/>
      <c r="HPK5" s="99"/>
      <c r="HPL5" s="99"/>
      <c r="HPM5" s="99"/>
      <c r="HPN5" s="99"/>
      <c r="HPO5" s="99"/>
      <c r="HPP5" s="99"/>
      <c r="HPQ5" s="99"/>
      <c r="HPR5" s="99"/>
      <c r="HPS5" s="99"/>
      <c r="HPT5" s="99"/>
      <c r="HPU5" s="99"/>
      <c r="HPV5" s="99"/>
      <c r="HPW5" s="99"/>
      <c r="HPX5" s="99"/>
      <c r="HPY5" s="99"/>
      <c r="HPZ5" s="99"/>
      <c r="HQA5" s="99"/>
      <c r="HQB5" s="99"/>
      <c r="HQC5" s="99"/>
      <c r="HQD5" s="99"/>
      <c r="HQE5" s="99"/>
      <c r="HQF5" s="99"/>
      <c r="HQG5" s="99"/>
      <c r="HQH5" s="99"/>
      <c r="HQI5" s="99"/>
      <c r="HQJ5" s="99"/>
      <c r="HQK5" s="99"/>
      <c r="HQL5" s="99"/>
      <c r="HQM5" s="99"/>
      <c r="HQN5" s="99"/>
      <c r="HQO5" s="99"/>
      <c r="HQP5" s="99"/>
      <c r="HQQ5" s="99"/>
      <c r="HQR5" s="99"/>
      <c r="HQS5" s="99"/>
      <c r="HQT5" s="99"/>
      <c r="HQU5" s="99"/>
      <c r="HQV5" s="99"/>
      <c r="HQW5" s="99"/>
      <c r="HQX5" s="99"/>
      <c r="HQY5" s="99"/>
      <c r="HQZ5" s="99"/>
      <c r="HRA5" s="99"/>
      <c r="HRB5" s="99"/>
      <c r="HRC5" s="99"/>
      <c r="HRD5" s="99"/>
      <c r="HRE5" s="99"/>
      <c r="HRF5" s="99"/>
      <c r="HRG5" s="99"/>
      <c r="HRH5" s="99"/>
      <c r="HRI5" s="99"/>
      <c r="HRJ5" s="99"/>
      <c r="HRK5" s="99"/>
      <c r="HRL5" s="99"/>
      <c r="HRM5" s="99"/>
      <c r="HRN5" s="99"/>
      <c r="HRO5" s="99"/>
      <c r="HRP5" s="99"/>
      <c r="HRQ5" s="99"/>
      <c r="HRR5" s="99"/>
      <c r="HRS5" s="99"/>
      <c r="HRT5" s="99"/>
      <c r="HRU5" s="99"/>
      <c r="HRV5" s="99"/>
      <c r="HRW5" s="99"/>
      <c r="HRX5" s="99"/>
      <c r="HRY5" s="99"/>
      <c r="HRZ5" s="99"/>
      <c r="HSA5" s="99"/>
      <c r="HSB5" s="99"/>
      <c r="HSC5" s="99"/>
      <c r="HSD5" s="99"/>
      <c r="HSE5" s="99"/>
      <c r="HSF5" s="99"/>
      <c r="HSG5" s="99"/>
      <c r="HSH5" s="99"/>
      <c r="HSI5" s="99"/>
      <c r="HSJ5" s="99"/>
      <c r="HSK5" s="99"/>
      <c r="HSL5" s="99"/>
      <c r="HSM5" s="99"/>
      <c r="HSN5" s="99"/>
      <c r="HSO5" s="99"/>
      <c r="HSP5" s="99"/>
      <c r="HSQ5" s="99"/>
      <c r="HSR5" s="99"/>
      <c r="HSS5" s="99"/>
      <c r="HST5" s="99"/>
      <c r="HSU5" s="99"/>
      <c r="HSV5" s="99"/>
      <c r="HSW5" s="99"/>
      <c r="HSX5" s="99"/>
      <c r="HSY5" s="99"/>
      <c r="HSZ5" s="99"/>
      <c r="HTA5" s="99"/>
      <c r="HTB5" s="99"/>
      <c r="HTC5" s="99"/>
      <c r="HTD5" s="99"/>
      <c r="HTE5" s="99"/>
      <c r="HTF5" s="99"/>
      <c r="HTG5" s="99"/>
      <c r="HTH5" s="99"/>
      <c r="HTI5" s="99"/>
      <c r="HTJ5" s="99"/>
      <c r="HTK5" s="99"/>
      <c r="HTL5" s="99"/>
      <c r="HTM5" s="99"/>
      <c r="HTN5" s="99"/>
      <c r="HTO5" s="99"/>
      <c r="HTP5" s="99"/>
      <c r="HTQ5" s="99"/>
      <c r="HTR5" s="99"/>
      <c r="HTS5" s="99"/>
      <c r="HTT5" s="99"/>
      <c r="HTU5" s="99"/>
      <c r="HTV5" s="99"/>
      <c r="HTW5" s="99"/>
      <c r="HTX5" s="99"/>
      <c r="HTY5" s="99"/>
      <c r="HTZ5" s="99"/>
      <c r="HUA5" s="99"/>
      <c r="HUB5" s="99"/>
      <c r="HUC5" s="99"/>
      <c r="HUD5" s="99"/>
      <c r="HUE5" s="99"/>
      <c r="HUF5" s="99"/>
      <c r="HUG5" s="99"/>
      <c r="HUH5" s="99"/>
      <c r="HUI5" s="99"/>
      <c r="HUJ5" s="99"/>
      <c r="HUK5" s="99"/>
      <c r="HUL5" s="99"/>
      <c r="HUM5" s="99"/>
      <c r="HUN5" s="99"/>
      <c r="HUO5" s="99"/>
      <c r="HUP5" s="99"/>
      <c r="HUQ5" s="99"/>
      <c r="HUR5" s="99"/>
      <c r="HUS5" s="99"/>
      <c r="HUT5" s="99"/>
      <c r="HUU5" s="99"/>
      <c r="HUV5" s="99"/>
      <c r="HUW5" s="99"/>
      <c r="HUX5" s="99"/>
      <c r="HUY5" s="99"/>
      <c r="HUZ5" s="99"/>
      <c r="HVA5" s="99"/>
      <c r="HVB5" s="99"/>
      <c r="HVC5" s="99"/>
      <c r="HVD5" s="99"/>
      <c r="HVE5" s="99"/>
      <c r="HVF5" s="99"/>
      <c r="HVG5" s="99"/>
      <c r="HVH5" s="99"/>
      <c r="HVI5" s="99"/>
      <c r="HVJ5" s="99"/>
      <c r="HVK5" s="99"/>
      <c r="HVL5" s="99"/>
      <c r="HVM5" s="99"/>
      <c r="HVN5" s="99"/>
      <c r="HVO5" s="99"/>
      <c r="HVP5" s="99"/>
      <c r="HVQ5" s="99"/>
      <c r="HVR5" s="99"/>
      <c r="HVS5" s="99"/>
      <c r="HVT5" s="99"/>
      <c r="HVU5" s="99"/>
      <c r="HVV5" s="99"/>
      <c r="HVW5" s="99"/>
      <c r="HVX5" s="99"/>
      <c r="HVY5" s="99"/>
      <c r="HVZ5" s="99"/>
      <c r="HWA5" s="99"/>
      <c r="HWB5" s="99"/>
      <c r="HWC5" s="99"/>
      <c r="HWD5" s="99"/>
      <c r="HWE5" s="99"/>
      <c r="HWF5" s="99"/>
      <c r="HWG5" s="99"/>
      <c r="HWH5" s="99"/>
      <c r="HWI5" s="99"/>
      <c r="HWJ5" s="99"/>
      <c r="HWK5" s="99"/>
      <c r="HWL5" s="99"/>
      <c r="HWM5" s="99"/>
      <c r="HWN5" s="99"/>
      <c r="HWO5" s="99"/>
      <c r="HWP5" s="99"/>
      <c r="HWQ5" s="99"/>
      <c r="HWR5" s="99"/>
      <c r="HWS5" s="99"/>
      <c r="HWT5" s="99"/>
      <c r="HWU5" s="99"/>
      <c r="HWV5" s="99"/>
      <c r="HWW5" s="99"/>
      <c r="HWX5" s="99"/>
      <c r="HWY5" s="99"/>
      <c r="HWZ5" s="99"/>
      <c r="HXA5" s="99"/>
      <c r="HXB5" s="99"/>
      <c r="HXC5" s="99"/>
      <c r="HXD5" s="99"/>
      <c r="HXE5" s="99"/>
      <c r="HXF5" s="99"/>
      <c r="HXG5" s="99"/>
      <c r="HXH5" s="99"/>
      <c r="HXI5" s="99"/>
      <c r="HXJ5" s="99"/>
      <c r="HXK5" s="99"/>
      <c r="HXL5" s="99"/>
      <c r="HXM5" s="99"/>
      <c r="HXN5" s="99"/>
      <c r="HXO5" s="99"/>
      <c r="HXP5" s="99"/>
      <c r="HXQ5" s="99"/>
      <c r="HXR5" s="99"/>
      <c r="HXS5" s="99"/>
      <c r="HXT5" s="99"/>
      <c r="HXU5" s="99"/>
      <c r="HXV5" s="99"/>
      <c r="HXW5" s="99"/>
      <c r="HXX5" s="99"/>
      <c r="HXY5" s="99"/>
      <c r="HXZ5" s="99"/>
      <c r="HYA5" s="99"/>
      <c r="HYB5" s="99"/>
      <c r="HYC5" s="99"/>
      <c r="HYD5" s="99"/>
      <c r="HYE5" s="99"/>
      <c r="HYF5" s="99"/>
      <c r="HYG5" s="99"/>
      <c r="HYH5" s="99"/>
      <c r="HYI5" s="99"/>
      <c r="HYJ5" s="99"/>
      <c r="HYK5" s="99"/>
      <c r="HYL5" s="99"/>
      <c r="HYM5" s="99"/>
      <c r="HYN5" s="99"/>
      <c r="HYO5" s="99"/>
      <c r="HYP5" s="99"/>
      <c r="HYQ5" s="99"/>
      <c r="HYR5" s="99"/>
      <c r="HYS5" s="99"/>
      <c r="HYT5" s="99"/>
      <c r="HYU5" s="99"/>
      <c r="HYV5" s="99"/>
      <c r="HYW5" s="99"/>
      <c r="HYX5" s="99"/>
      <c r="HYY5" s="99"/>
      <c r="HYZ5" s="99"/>
      <c r="HZA5" s="99"/>
      <c r="HZB5" s="99"/>
      <c r="HZC5" s="99"/>
      <c r="HZD5" s="99"/>
      <c r="HZE5" s="99"/>
      <c r="HZF5" s="99"/>
      <c r="HZG5" s="99"/>
      <c r="HZH5" s="99"/>
      <c r="HZI5" s="99"/>
      <c r="HZJ5" s="99"/>
      <c r="HZK5" s="99"/>
      <c r="HZL5" s="99"/>
      <c r="HZM5" s="99"/>
      <c r="HZN5" s="99"/>
      <c r="HZO5" s="99"/>
      <c r="HZP5" s="99"/>
      <c r="HZQ5" s="99"/>
      <c r="HZR5" s="99"/>
      <c r="HZS5" s="99"/>
      <c r="HZT5" s="99"/>
      <c r="HZU5" s="99"/>
      <c r="HZV5" s="99"/>
      <c r="HZW5" s="99"/>
      <c r="HZX5" s="99"/>
      <c r="HZY5" s="99"/>
      <c r="HZZ5" s="99"/>
      <c r="IAA5" s="99"/>
      <c r="IAB5" s="99"/>
      <c r="IAC5" s="99"/>
      <c r="IAD5" s="99"/>
      <c r="IAE5" s="99"/>
      <c r="IAF5" s="99"/>
      <c r="IAG5" s="99"/>
      <c r="IAH5" s="99"/>
      <c r="IAI5" s="99"/>
      <c r="IAJ5" s="99"/>
      <c r="IAK5" s="99"/>
      <c r="IAL5" s="99"/>
      <c r="IAM5" s="99"/>
      <c r="IAN5" s="99"/>
      <c r="IAO5" s="99"/>
      <c r="IAP5" s="99"/>
      <c r="IAQ5" s="99"/>
      <c r="IAR5" s="99"/>
      <c r="IAS5" s="99"/>
      <c r="IAT5" s="99"/>
      <c r="IAU5" s="99"/>
      <c r="IAV5" s="99"/>
      <c r="IAW5" s="99"/>
      <c r="IAX5" s="99"/>
      <c r="IAY5" s="99"/>
      <c r="IAZ5" s="99"/>
      <c r="IBA5" s="99"/>
      <c r="IBB5" s="99"/>
      <c r="IBC5" s="99"/>
      <c r="IBD5" s="99"/>
      <c r="IBE5" s="99"/>
      <c r="IBF5" s="99"/>
      <c r="IBG5" s="99"/>
      <c r="IBH5" s="99"/>
      <c r="IBI5" s="99"/>
      <c r="IBJ5" s="99"/>
      <c r="IBK5" s="99"/>
      <c r="IBL5" s="99"/>
      <c r="IBM5" s="99"/>
      <c r="IBN5" s="99"/>
      <c r="IBO5" s="99"/>
      <c r="IBP5" s="99"/>
      <c r="IBQ5" s="99"/>
      <c r="IBR5" s="99"/>
      <c r="IBS5" s="99"/>
      <c r="IBT5" s="99"/>
      <c r="IBU5" s="99"/>
      <c r="IBV5" s="99"/>
      <c r="IBW5" s="99"/>
      <c r="IBX5" s="99"/>
      <c r="IBY5" s="99"/>
      <c r="IBZ5" s="99"/>
      <c r="ICA5" s="99"/>
      <c r="ICB5" s="99"/>
      <c r="ICC5" s="99"/>
      <c r="ICD5" s="99"/>
      <c r="ICE5" s="99"/>
      <c r="ICF5" s="99"/>
      <c r="ICG5" s="99"/>
      <c r="ICH5" s="99"/>
      <c r="ICI5" s="99"/>
      <c r="ICJ5" s="99"/>
      <c r="ICK5" s="99"/>
      <c r="ICL5" s="99"/>
      <c r="ICM5" s="99"/>
      <c r="ICN5" s="99"/>
      <c r="ICO5" s="99"/>
      <c r="ICP5" s="99"/>
      <c r="ICQ5" s="99"/>
      <c r="ICR5" s="99"/>
      <c r="ICS5" s="99"/>
      <c r="ICT5" s="99"/>
      <c r="ICU5" s="99"/>
      <c r="ICV5" s="99"/>
      <c r="ICW5" s="99"/>
      <c r="ICX5" s="99"/>
      <c r="ICY5" s="99"/>
      <c r="ICZ5" s="99"/>
      <c r="IDA5" s="99"/>
      <c r="IDB5" s="99"/>
      <c r="IDC5" s="99"/>
      <c r="IDD5" s="99"/>
      <c r="IDE5" s="99"/>
      <c r="IDF5" s="99"/>
      <c r="IDG5" s="99"/>
      <c r="IDH5" s="99"/>
      <c r="IDI5" s="99"/>
      <c r="IDJ5" s="99"/>
      <c r="IDK5" s="99"/>
      <c r="IDL5" s="99"/>
      <c r="IDM5" s="99"/>
      <c r="IDN5" s="99"/>
      <c r="IDO5" s="99"/>
      <c r="IDP5" s="99"/>
      <c r="IDQ5" s="99"/>
      <c r="IDR5" s="99"/>
      <c r="IDS5" s="99"/>
      <c r="IDT5" s="99"/>
      <c r="IDU5" s="99"/>
      <c r="IDV5" s="99"/>
      <c r="IDW5" s="99"/>
      <c r="IDX5" s="99"/>
      <c r="IDY5" s="99"/>
      <c r="IDZ5" s="99"/>
      <c r="IEA5" s="99"/>
      <c r="IEB5" s="99"/>
      <c r="IEC5" s="99"/>
      <c r="IED5" s="99"/>
      <c r="IEE5" s="99"/>
      <c r="IEF5" s="99"/>
      <c r="IEG5" s="99"/>
      <c r="IEH5" s="99"/>
      <c r="IEI5" s="99"/>
      <c r="IEJ5" s="99"/>
      <c r="IEK5" s="99"/>
      <c r="IEL5" s="99"/>
      <c r="IEM5" s="99"/>
      <c r="IEN5" s="99"/>
      <c r="IEO5" s="99"/>
      <c r="IEP5" s="99"/>
      <c r="IEQ5" s="99"/>
      <c r="IER5" s="99"/>
      <c r="IES5" s="99"/>
      <c r="IET5" s="99"/>
      <c r="IEU5" s="99"/>
      <c r="IEV5" s="99"/>
      <c r="IEW5" s="99"/>
      <c r="IEX5" s="99"/>
      <c r="IEY5" s="99"/>
      <c r="IEZ5" s="99"/>
      <c r="IFA5" s="99"/>
      <c r="IFB5" s="99"/>
      <c r="IFC5" s="99"/>
      <c r="IFD5" s="99"/>
      <c r="IFE5" s="99"/>
      <c r="IFF5" s="99"/>
      <c r="IFG5" s="99"/>
      <c r="IFH5" s="99"/>
      <c r="IFI5" s="99"/>
      <c r="IFJ5" s="99"/>
      <c r="IFK5" s="99"/>
      <c r="IFL5" s="99"/>
      <c r="IFM5" s="99"/>
      <c r="IFN5" s="99"/>
      <c r="IFO5" s="99"/>
      <c r="IFP5" s="99"/>
      <c r="IFQ5" s="99"/>
      <c r="IFR5" s="99"/>
      <c r="IFS5" s="99"/>
      <c r="IFT5" s="99"/>
      <c r="IFU5" s="99"/>
      <c r="IFV5" s="99"/>
      <c r="IFW5" s="99"/>
      <c r="IFX5" s="99"/>
      <c r="IFY5" s="99"/>
      <c r="IFZ5" s="99"/>
      <c r="IGA5" s="99"/>
      <c r="IGB5" s="99"/>
      <c r="IGC5" s="99"/>
      <c r="IGD5" s="99"/>
      <c r="IGE5" s="99"/>
      <c r="IGF5" s="99"/>
      <c r="IGG5" s="99"/>
      <c r="IGH5" s="99"/>
      <c r="IGI5" s="99"/>
      <c r="IGJ5" s="99"/>
      <c r="IGK5" s="99"/>
      <c r="IGL5" s="99"/>
      <c r="IGM5" s="99"/>
      <c r="IGN5" s="99"/>
      <c r="IGO5" s="99"/>
      <c r="IGP5" s="99"/>
      <c r="IGQ5" s="99"/>
      <c r="IGR5" s="99"/>
      <c r="IGS5" s="99"/>
      <c r="IGT5" s="99"/>
      <c r="IGU5" s="99"/>
      <c r="IGV5" s="99"/>
      <c r="IGW5" s="99"/>
      <c r="IGX5" s="99"/>
      <c r="IGY5" s="99"/>
      <c r="IGZ5" s="99"/>
      <c r="IHA5" s="99"/>
      <c r="IHB5" s="99"/>
      <c r="IHC5" s="99"/>
      <c r="IHD5" s="99"/>
      <c r="IHE5" s="99"/>
      <c r="IHF5" s="99"/>
      <c r="IHG5" s="99"/>
      <c r="IHH5" s="99"/>
      <c r="IHI5" s="99"/>
      <c r="IHJ5" s="99"/>
      <c r="IHK5" s="99"/>
      <c r="IHL5" s="99"/>
      <c r="IHM5" s="99"/>
      <c r="IHN5" s="99"/>
      <c r="IHO5" s="99"/>
      <c r="IHP5" s="99"/>
      <c r="IHQ5" s="99"/>
      <c r="IHR5" s="99"/>
      <c r="IHS5" s="99"/>
      <c r="IHT5" s="99"/>
      <c r="IHU5" s="99"/>
      <c r="IHV5" s="99"/>
      <c r="IHW5" s="99"/>
      <c r="IHX5" s="99"/>
      <c r="IHY5" s="99"/>
      <c r="IHZ5" s="99"/>
      <c r="IIA5" s="99"/>
      <c r="IIB5" s="99"/>
      <c r="IIC5" s="99"/>
      <c r="IID5" s="99"/>
      <c r="IIE5" s="99"/>
      <c r="IIF5" s="99"/>
      <c r="IIG5" s="99"/>
      <c r="IIH5" s="99"/>
      <c r="III5" s="99"/>
      <c r="IIJ5" s="99"/>
      <c r="IIK5" s="99"/>
      <c r="IIL5" s="99"/>
      <c r="IIM5" s="99"/>
      <c r="IIN5" s="99"/>
      <c r="IIO5" s="99"/>
      <c r="IIP5" s="99"/>
      <c r="IIQ5" s="99"/>
      <c r="IIR5" s="99"/>
      <c r="IIS5" s="99"/>
      <c r="IIT5" s="99"/>
      <c r="IIU5" s="99"/>
      <c r="IIV5" s="99"/>
      <c r="IIW5" s="99"/>
      <c r="IIX5" s="99"/>
      <c r="IIY5" s="99"/>
      <c r="IIZ5" s="99"/>
      <c r="IJA5" s="99"/>
      <c r="IJB5" s="99"/>
      <c r="IJC5" s="99"/>
      <c r="IJD5" s="99"/>
      <c r="IJE5" s="99"/>
      <c r="IJF5" s="99"/>
      <c r="IJG5" s="99"/>
      <c r="IJH5" s="99"/>
      <c r="IJI5" s="99"/>
      <c r="IJJ5" s="99"/>
      <c r="IJK5" s="99"/>
      <c r="IJL5" s="99"/>
      <c r="IJM5" s="99"/>
      <c r="IJN5" s="99"/>
      <c r="IJO5" s="99"/>
      <c r="IJP5" s="99"/>
      <c r="IJQ5" s="99"/>
      <c r="IJR5" s="99"/>
      <c r="IJS5" s="99"/>
      <c r="IJT5" s="99"/>
      <c r="IJU5" s="99"/>
      <c r="IJV5" s="99"/>
      <c r="IJW5" s="99"/>
      <c r="IJX5" s="99"/>
      <c r="IJY5" s="99"/>
      <c r="IJZ5" s="99"/>
      <c r="IKA5" s="99"/>
      <c r="IKB5" s="99"/>
      <c r="IKC5" s="99"/>
      <c r="IKD5" s="99"/>
      <c r="IKE5" s="99"/>
      <c r="IKF5" s="99"/>
      <c r="IKG5" s="99"/>
      <c r="IKH5" s="99"/>
      <c r="IKI5" s="99"/>
      <c r="IKJ5" s="99"/>
      <c r="IKK5" s="99"/>
      <c r="IKL5" s="99"/>
      <c r="IKM5" s="99"/>
      <c r="IKN5" s="99"/>
      <c r="IKO5" s="99"/>
      <c r="IKP5" s="99"/>
      <c r="IKQ5" s="99"/>
      <c r="IKR5" s="99"/>
      <c r="IKS5" s="99"/>
      <c r="IKT5" s="99"/>
      <c r="IKU5" s="99"/>
      <c r="IKV5" s="99"/>
      <c r="IKW5" s="99"/>
      <c r="IKX5" s="99"/>
      <c r="IKY5" s="99"/>
      <c r="IKZ5" s="99"/>
      <c r="ILA5" s="99"/>
      <c r="ILB5" s="99"/>
      <c r="ILC5" s="99"/>
      <c r="ILD5" s="99"/>
      <c r="ILE5" s="99"/>
      <c r="ILF5" s="99"/>
      <c r="ILG5" s="99"/>
      <c r="ILH5" s="99"/>
      <c r="ILI5" s="99"/>
      <c r="ILJ5" s="99"/>
      <c r="ILK5" s="99"/>
      <c r="ILL5" s="99"/>
      <c r="ILM5" s="99"/>
      <c r="ILN5" s="99"/>
      <c r="ILO5" s="99"/>
      <c r="ILP5" s="99"/>
      <c r="ILQ5" s="99"/>
      <c r="ILR5" s="99"/>
      <c r="ILS5" s="99"/>
      <c r="ILT5" s="99"/>
      <c r="ILU5" s="99"/>
      <c r="ILV5" s="99"/>
      <c r="ILW5" s="99"/>
      <c r="ILX5" s="99"/>
      <c r="ILY5" s="99"/>
      <c r="ILZ5" s="99"/>
      <c r="IMA5" s="99"/>
      <c r="IMB5" s="99"/>
      <c r="IMC5" s="99"/>
      <c r="IMD5" s="99"/>
      <c r="IME5" s="99"/>
      <c r="IMF5" s="99"/>
      <c r="IMG5" s="99"/>
      <c r="IMH5" s="99"/>
      <c r="IMI5" s="99"/>
      <c r="IMJ5" s="99"/>
      <c r="IMK5" s="99"/>
      <c r="IML5" s="99"/>
      <c r="IMM5" s="99"/>
      <c r="IMN5" s="99"/>
      <c r="IMO5" s="99"/>
      <c r="IMP5" s="99"/>
      <c r="IMQ5" s="99"/>
      <c r="IMR5" s="99"/>
      <c r="IMS5" s="99"/>
      <c r="IMT5" s="99"/>
      <c r="IMU5" s="99"/>
      <c r="IMV5" s="99"/>
      <c r="IMW5" s="99"/>
      <c r="IMX5" s="99"/>
      <c r="IMY5" s="99"/>
      <c r="IMZ5" s="99"/>
      <c r="INA5" s="99"/>
      <c r="INB5" s="99"/>
      <c r="INC5" s="99"/>
      <c r="IND5" s="99"/>
      <c r="INE5" s="99"/>
      <c r="INF5" s="99"/>
      <c r="ING5" s="99"/>
      <c r="INH5" s="99"/>
      <c r="INI5" s="99"/>
      <c r="INJ5" s="99"/>
      <c r="INK5" s="99"/>
      <c r="INL5" s="99"/>
      <c r="INM5" s="99"/>
      <c r="INN5" s="99"/>
      <c r="INO5" s="99"/>
      <c r="INP5" s="99"/>
      <c r="INQ5" s="99"/>
      <c r="INR5" s="99"/>
      <c r="INS5" s="99"/>
      <c r="INT5" s="99"/>
      <c r="INU5" s="99"/>
      <c r="INV5" s="99"/>
      <c r="INW5" s="99"/>
      <c r="INX5" s="99"/>
      <c r="INY5" s="99"/>
      <c r="INZ5" s="99"/>
      <c r="IOA5" s="99"/>
      <c r="IOB5" s="99"/>
      <c r="IOC5" s="99"/>
      <c r="IOD5" s="99"/>
      <c r="IOE5" s="99"/>
      <c r="IOF5" s="99"/>
      <c r="IOG5" s="99"/>
      <c r="IOH5" s="99"/>
      <c r="IOI5" s="99"/>
      <c r="IOJ5" s="99"/>
      <c r="IOK5" s="99"/>
      <c r="IOL5" s="99"/>
      <c r="IOM5" s="99"/>
      <c r="ION5" s="99"/>
      <c r="IOO5" s="99"/>
      <c r="IOP5" s="99"/>
      <c r="IOQ5" s="99"/>
      <c r="IOR5" s="99"/>
      <c r="IOS5" s="99"/>
      <c r="IOT5" s="99"/>
      <c r="IOU5" s="99"/>
      <c r="IOV5" s="99"/>
      <c r="IOW5" s="99"/>
      <c r="IOX5" s="99"/>
      <c r="IOY5" s="99"/>
      <c r="IOZ5" s="99"/>
      <c r="IPA5" s="99"/>
      <c r="IPB5" s="99"/>
      <c r="IPC5" s="99"/>
      <c r="IPD5" s="99"/>
      <c r="IPE5" s="99"/>
      <c r="IPF5" s="99"/>
      <c r="IPG5" s="99"/>
      <c r="IPH5" s="99"/>
      <c r="IPI5" s="99"/>
      <c r="IPJ5" s="99"/>
      <c r="IPK5" s="99"/>
      <c r="IPL5" s="99"/>
      <c r="IPM5" s="99"/>
      <c r="IPN5" s="99"/>
      <c r="IPO5" s="99"/>
      <c r="IPP5" s="99"/>
      <c r="IPQ5" s="99"/>
      <c r="IPR5" s="99"/>
      <c r="IPS5" s="99"/>
      <c r="IPT5" s="99"/>
      <c r="IPU5" s="99"/>
      <c r="IPV5" s="99"/>
      <c r="IPW5" s="99"/>
      <c r="IPX5" s="99"/>
      <c r="IPY5" s="99"/>
      <c r="IPZ5" s="99"/>
      <c r="IQA5" s="99"/>
      <c r="IQB5" s="99"/>
      <c r="IQC5" s="99"/>
      <c r="IQD5" s="99"/>
      <c r="IQE5" s="99"/>
      <c r="IQF5" s="99"/>
      <c r="IQG5" s="99"/>
      <c r="IQH5" s="99"/>
      <c r="IQI5" s="99"/>
      <c r="IQJ5" s="99"/>
      <c r="IQK5" s="99"/>
      <c r="IQL5" s="99"/>
      <c r="IQM5" s="99"/>
      <c r="IQN5" s="99"/>
      <c r="IQO5" s="99"/>
      <c r="IQP5" s="99"/>
      <c r="IQQ5" s="99"/>
      <c r="IQR5" s="99"/>
      <c r="IQS5" s="99"/>
      <c r="IQT5" s="99"/>
      <c r="IQU5" s="99"/>
      <c r="IQV5" s="99"/>
      <c r="IQW5" s="99"/>
      <c r="IQX5" s="99"/>
      <c r="IQY5" s="99"/>
      <c r="IQZ5" s="99"/>
      <c r="IRA5" s="99"/>
      <c r="IRB5" s="99"/>
      <c r="IRC5" s="99"/>
      <c r="IRD5" s="99"/>
      <c r="IRE5" s="99"/>
      <c r="IRF5" s="99"/>
      <c r="IRG5" s="99"/>
      <c r="IRH5" s="99"/>
      <c r="IRI5" s="99"/>
      <c r="IRJ5" s="99"/>
      <c r="IRK5" s="99"/>
      <c r="IRL5" s="99"/>
      <c r="IRM5" s="99"/>
      <c r="IRN5" s="99"/>
      <c r="IRO5" s="99"/>
      <c r="IRP5" s="99"/>
      <c r="IRQ5" s="99"/>
      <c r="IRR5" s="99"/>
      <c r="IRS5" s="99"/>
      <c r="IRT5" s="99"/>
      <c r="IRU5" s="99"/>
      <c r="IRV5" s="99"/>
      <c r="IRW5" s="99"/>
      <c r="IRX5" s="99"/>
      <c r="IRY5" s="99"/>
      <c r="IRZ5" s="99"/>
      <c r="ISA5" s="99"/>
      <c r="ISB5" s="99"/>
      <c r="ISC5" s="99"/>
      <c r="ISD5" s="99"/>
      <c r="ISE5" s="99"/>
      <c r="ISF5" s="99"/>
      <c r="ISG5" s="99"/>
      <c r="ISH5" s="99"/>
      <c r="ISI5" s="99"/>
      <c r="ISJ5" s="99"/>
      <c r="ISK5" s="99"/>
      <c r="ISL5" s="99"/>
      <c r="ISM5" s="99"/>
      <c r="ISN5" s="99"/>
      <c r="ISO5" s="99"/>
      <c r="ISP5" s="99"/>
      <c r="ISQ5" s="99"/>
      <c r="ISR5" s="99"/>
      <c r="ISS5" s="99"/>
      <c r="IST5" s="99"/>
      <c r="ISU5" s="99"/>
      <c r="ISV5" s="99"/>
      <c r="ISW5" s="99"/>
      <c r="ISX5" s="99"/>
      <c r="ISY5" s="99"/>
      <c r="ISZ5" s="99"/>
      <c r="ITA5" s="99"/>
      <c r="ITB5" s="99"/>
      <c r="ITC5" s="99"/>
      <c r="ITD5" s="99"/>
      <c r="ITE5" s="99"/>
      <c r="ITF5" s="99"/>
      <c r="ITG5" s="99"/>
      <c r="ITH5" s="99"/>
      <c r="ITI5" s="99"/>
      <c r="ITJ5" s="99"/>
      <c r="ITK5" s="99"/>
      <c r="ITL5" s="99"/>
      <c r="ITM5" s="99"/>
      <c r="ITN5" s="99"/>
      <c r="ITO5" s="99"/>
      <c r="ITP5" s="99"/>
      <c r="ITQ5" s="99"/>
      <c r="ITR5" s="99"/>
      <c r="ITS5" s="99"/>
      <c r="ITT5" s="99"/>
      <c r="ITU5" s="99"/>
      <c r="ITV5" s="99"/>
      <c r="ITW5" s="99"/>
      <c r="ITX5" s="99"/>
      <c r="ITY5" s="99"/>
      <c r="ITZ5" s="99"/>
      <c r="IUA5" s="99"/>
      <c r="IUB5" s="99"/>
      <c r="IUC5" s="99"/>
      <c r="IUD5" s="99"/>
      <c r="IUE5" s="99"/>
      <c r="IUF5" s="99"/>
      <c r="IUG5" s="99"/>
      <c r="IUH5" s="99"/>
      <c r="IUI5" s="99"/>
      <c r="IUJ5" s="99"/>
      <c r="IUK5" s="99"/>
      <c r="IUL5" s="99"/>
      <c r="IUM5" s="99"/>
      <c r="IUN5" s="99"/>
      <c r="IUO5" s="99"/>
      <c r="IUP5" s="99"/>
      <c r="IUQ5" s="99"/>
      <c r="IUR5" s="99"/>
      <c r="IUS5" s="99"/>
      <c r="IUT5" s="99"/>
      <c r="IUU5" s="99"/>
      <c r="IUV5" s="99"/>
      <c r="IUW5" s="99"/>
      <c r="IUX5" s="99"/>
      <c r="IUY5" s="99"/>
      <c r="IUZ5" s="99"/>
      <c r="IVA5" s="99"/>
      <c r="IVB5" s="99"/>
      <c r="IVC5" s="99"/>
      <c r="IVD5" s="99"/>
      <c r="IVE5" s="99"/>
      <c r="IVF5" s="99"/>
      <c r="IVG5" s="99"/>
      <c r="IVH5" s="99"/>
      <c r="IVI5" s="99"/>
      <c r="IVJ5" s="99"/>
      <c r="IVK5" s="99"/>
      <c r="IVL5" s="99"/>
      <c r="IVM5" s="99"/>
      <c r="IVN5" s="99"/>
      <c r="IVO5" s="99"/>
      <c r="IVP5" s="99"/>
      <c r="IVQ5" s="99"/>
      <c r="IVR5" s="99"/>
      <c r="IVS5" s="99"/>
      <c r="IVT5" s="99"/>
      <c r="IVU5" s="99"/>
      <c r="IVV5" s="99"/>
      <c r="IVW5" s="99"/>
      <c r="IVX5" s="99"/>
      <c r="IVY5" s="99"/>
      <c r="IVZ5" s="99"/>
      <c r="IWA5" s="99"/>
      <c r="IWB5" s="99"/>
      <c r="IWC5" s="99"/>
      <c r="IWD5" s="99"/>
      <c r="IWE5" s="99"/>
      <c r="IWF5" s="99"/>
      <c r="IWG5" s="99"/>
      <c r="IWH5" s="99"/>
      <c r="IWI5" s="99"/>
      <c r="IWJ5" s="99"/>
      <c r="IWK5" s="99"/>
      <c r="IWL5" s="99"/>
      <c r="IWM5" s="99"/>
      <c r="IWN5" s="99"/>
      <c r="IWO5" s="99"/>
      <c r="IWP5" s="99"/>
      <c r="IWQ5" s="99"/>
      <c r="IWR5" s="99"/>
      <c r="IWS5" s="99"/>
      <c r="IWT5" s="99"/>
      <c r="IWU5" s="99"/>
      <c r="IWV5" s="99"/>
      <c r="IWW5" s="99"/>
      <c r="IWX5" s="99"/>
      <c r="IWY5" s="99"/>
      <c r="IWZ5" s="99"/>
      <c r="IXA5" s="99"/>
      <c r="IXB5" s="99"/>
      <c r="IXC5" s="99"/>
      <c r="IXD5" s="99"/>
      <c r="IXE5" s="99"/>
      <c r="IXF5" s="99"/>
      <c r="IXG5" s="99"/>
      <c r="IXH5" s="99"/>
      <c r="IXI5" s="99"/>
      <c r="IXJ5" s="99"/>
      <c r="IXK5" s="99"/>
      <c r="IXL5" s="99"/>
      <c r="IXM5" s="99"/>
      <c r="IXN5" s="99"/>
      <c r="IXO5" s="99"/>
      <c r="IXP5" s="99"/>
      <c r="IXQ5" s="99"/>
      <c r="IXR5" s="99"/>
      <c r="IXS5" s="99"/>
      <c r="IXT5" s="99"/>
      <c r="IXU5" s="99"/>
      <c r="IXV5" s="99"/>
      <c r="IXW5" s="99"/>
      <c r="IXX5" s="99"/>
      <c r="IXY5" s="99"/>
      <c r="IXZ5" s="99"/>
      <c r="IYA5" s="99"/>
      <c r="IYB5" s="99"/>
      <c r="IYC5" s="99"/>
      <c r="IYD5" s="99"/>
      <c r="IYE5" s="99"/>
      <c r="IYF5" s="99"/>
      <c r="IYG5" s="99"/>
      <c r="IYH5" s="99"/>
      <c r="IYI5" s="99"/>
      <c r="IYJ5" s="99"/>
      <c r="IYK5" s="99"/>
      <c r="IYL5" s="99"/>
      <c r="IYM5" s="99"/>
      <c r="IYN5" s="99"/>
      <c r="IYO5" s="99"/>
      <c r="IYP5" s="99"/>
      <c r="IYQ5" s="99"/>
      <c r="IYR5" s="99"/>
      <c r="IYS5" s="99"/>
      <c r="IYT5" s="99"/>
      <c r="IYU5" s="99"/>
      <c r="IYV5" s="99"/>
      <c r="IYW5" s="99"/>
      <c r="IYX5" s="99"/>
      <c r="IYY5" s="99"/>
      <c r="IYZ5" s="99"/>
      <c r="IZA5" s="99"/>
      <c r="IZB5" s="99"/>
      <c r="IZC5" s="99"/>
      <c r="IZD5" s="99"/>
      <c r="IZE5" s="99"/>
      <c r="IZF5" s="99"/>
      <c r="IZG5" s="99"/>
      <c r="IZH5" s="99"/>
      <c r="IZI5" s="99"/>
      <c r="IZJ5" s="99"/>
      <c r="IZK5" s="99"/>
      <c r="IZL5" s="99"/>
      <c r="IZM5" s="99"/>
      <c r="IZN5" s="99"/>
      <c r="IZO5" s="99"/>
      <c r="IZP5" s="99"/>
      <c r="IZQ5" s="99"/>
      <c r="IZR5" s="99"/>
      <c r="IZS5" s="99"/>
      <c r="IZT5" s="99"/>
      <c r="IZU5" s="99"/>
      <c r="IZV5" s="99"/>
      <c r="IZW5" s="99"/>
      <c r="IZX5" s="99"/>
      <c r="IZY5" s="99"/>
      <c r="IZZ5" s="99"/>
      <c r="JAA5" s="99"/>
      <c r="JAB5" s="99"/>
      <c r="JAC5" s="99"/>
      <c r="JAD5" s="99"/>
      <c r="JAE5" s="99"/>
      <c r="JAF5" s="99"/>
      <c r="JAG5" s="99"/>
      <c r="JAH5" s="99"/>
      <c r="JAI5" s="99"/>
      <c r="JAJ5" s="99"/>
      <c r="JAK5" s="99"/>
      <c r="JAL5" s="99"/>
      <c r="JAM5" s="99"/>
      <c r="JAN5" s="99"/>
      <c r="JAO5" s="99"/>
      <c r="JAP5" s="99"/>
      <c r="JAQ5" s="99"/>
      <c r="JAR5" s="99"/>
      <c r="JAS5" s="99"/>
      <c r="JAT5" s="99"/>
      <c r="JAU5" s="99"/>
      <c r="JAV5" s="99"/>
      <c r="JAW5" s="99"/>
      <c r="JAX5" s="99"/>
      <c r="JAY5" s="99"/>
      <c r="JAZ5" s="99"/>
      <c r="JBA5" s="99"/>
      <c r="JBB5" s="99"/>
      <c r="JBC5" s="99"/>
      <c r="JBD5" s="99"/>
      <c r="JBE5" s="99"/>
      <c r="JBF5" s="99"/>
      <c r="JBG5" s="99"/>
      <c r="JBH5" s="99"/>
      <c r="JBI5" s="99"/>
      <c r="JBJ5" s="99"/>
      <c r="JBK5" s="99"/>
      <c r="JBL5" s="99"/>
      <c r="JBM5" s="99"/>
      <c r="JBN5" s="99"/>
      <c r="JBO5" s="99"/>
      <c r="JBP5" s="99"/>
      <c r="JBQ5" s="99"/>
      <c r="JBR5" s="99"/>
      <c r="JBS5" s="99"/>
      <c r="JBT5" s="99"/>
      <c r="JBU5" s="99"/>
      <c r="JBV5" s="99"/>
      <c r="JBW5" s="99"/>
      <c r="JBX5" s="99"/>
      <c r="JBY5" s="99"/>
      <c r="JBZ5" s="99"/>
      <c r="JCA5" s="99"/>
      <c r="JCB5" s="99"/>
      <c r="JCC5" s="99"/>
      <c r="JCD5" s="99"/>
      <c r="JCE5" s="99"/>
      <c r="JCF5" s="99"/>
      <c r="JCG5" s="99"/>
      <c r="JCH5" s="99"/>
      <c r="JCI5" s="99"/>
      <c r="JCJ5" s="99"/>
      <c r="JCK5" s="99"/>
      <c r="JCL5" s="99"/>
      <c r="JCM5" s="99"/>
      <c r="JCN5" s="99"/>
      <c r="JCO5" s="99"/>
      <c r="JCP5" s="99"/>
      <c r="JCQ5" s="99"/>
      <c r="JCR5" s="99"/>
      <c r="JCS5" s="99"/>
      <c r="JCT5" s="99"/>
      <c r="JCU5" s="99"/>
      <c r="JCV5" s="99"/>
      <c r="JCW5" s="99"/>
      <c r="JCX5" s="99"/>
      <c r="JCY5" s="99"/>
      <c r="JCZ5" s="99"/>
      <c r="JDA5" s="99"/>
      <c r="JDB5" s="99"/>
      <c r="JDC5" s="99"/>
      <c r="JDD5" s="99"/>
      <c r="JDE5" s="99"/>
      <c r="JDF5" s="99"/>
      <c r="JDG5" s="99"/>
      <c r="JDH5" s="99"/>
      <c r="JDI5" s="99"/>
      <c r="JDJ5" s="99"/>
      <c r="JDK5" s="99"/>
      <c r="JDL5" s="99"/>
      <c r="JDM5" s="99"/>
      <c r="JDN5" s="99"/>
      <c r="JDO5" s="99"/>
      <c r="JDP5" s="99"/>
      <c r="JDQ5" s="99"/>
      <c r="JDR5" s="99"/>
      <c r="JDS5" s="99"/>
      <c r="JDT5" s="99"/>
      <c r="JDU5" s="99"/>
      <c r="JDV5" s="99"/>
      <c r="JDW5" s="99"/>
      <c r="JDX5" s="99"/>
      <c r="JDY5" s="99"/>
      <c r="JDZ5" s="99"/>
      <c r="JEA5" s="99"/>
      <c r="JEB5" s="99"/>
      <c r="JEC5" s="99"/>
      <c r="JED5" s="99"/>
      <c r="JEE5" s="99"/>
      <c r="JEF5" s="99"/>
      <c r="JEG5" s="99"/>
      <c r="JEH5" s="99"/>
      <c r="JEI5" s="99"/>
      <c r="JEJ5" s="99"/>
      <c r="JEK5" s="99"/>
      <c r="JEL5" s="99"/>
      <c r="JEM5" s="99"/>
      <c r="JEN5" s="99"/>
      <c r="JEO5" s="99"/>
      <c r="JEP5" s="99"/>
      <c r="JEQ5" s="99"/>
      <c r="JER5" s="99"/>
      <c r="JES5" s="99"/>
      <c r="JET5" s="99"/>
      <c r="JEU5" s="99"/>
      <c r="JEV5" s="99"/>
      <c r="JEW5" s="99"/>
      <c r="JEX5" s="99"/>
      <c r="JEY5" s="99"/>
      <c r="JEZ5" s="99"/>
      <c r="JFA5" s="99"/>
      <c r="JFB5" s="99"/>
      <c r="JFC5" s="99"/>
      <c r="JFD5" s="99"/>
      <c r="JFE5" s="99"/>
      <c r="JFF5" s="99"/>
      <c r="JFG5" s="99"/>
      <c r="JFH5" s="99"/>
      <c r="JFI5" s="99"/>
      <c r="JFJ5" s="99"/>
      <c r="JFK5" s="99"/>
      <c r="JFL5" s="99"/>
      <c r="JFM5" s="99"/>
      <c r="JFN5" s="99"/>
      <c r="JFO5" s="99"/>
      <c r="JFP5" s="99"/>
      <c r="JFQ5" s="99"/>
      <c r="JFR5" s="99"/>
      <c r="JFS5" s="99"/>
      <c r="JFT5" s="99"/>
      <c r="JFU5" s="99"/>
      <c r="JFV5" s="99"/>
      <c r="JFW5" s="99"/>
      <c r="JFX5" s="99"/>
      <c r="JFY5" s="99"/>
      <c r="JFZ5" s="99"/>
      <c r="JGA5" s="99"/>
      <c r="JGB5" s="99"/>
      <c r="JGC5" s="99"/>
      <c r="JGD5" s="99"/>
      <c r="JGE5" s="99"/>
      <c r="JGF5" s="99"/>
      <c r="JGG5" s="99"/>
      <c r="JGH5" s="99"/>
      <c r="JGI5" s="99"/>
      <c r="JGJ5" s="99"/>
      <c r="JGK5" s="99"/>
      <c r="JGL5" s="99"/>
      <c r="JGM5" s="99"/>
      <c r="JGN5" s="99"/>
      <c r="JGO5" s="99"/>
      <c r="JGP5" s="99"/>
      <c r="JGQ5" s="99"/>
      <c r="JGR5" s="99"/>
      <c r="JGS5" s="99"/>
      <c r="JGT5" s="99"/>
      <c r="JGU5" s="99"/>
      <c r="JGV5" s="99"/>
      <c r="JGW5" s="99"/>
      <c r="JGX5" s="99"/>
      <c r="JGY5" s="99"/>
      <c r="JGZ5" s="99"/>
      <c r="JHA5" s="99"/>
      <c r="JHB5" s="99"/>
      <c r="JHC5" s="99"/>
      <c r="JHD5" s="99"/>
      <c r="JHE5" s="99"/>
      <c r="JHF5" s="99"/>
      <c r="JHG5" s="99"/>
      <c r="JHH5" s="99"/>
      <c r="JHI5" s="99"/>
      <c r="JHJ5" s="99"/>
      <c r="JHK5" s="99"/>
      <c r="JHL5" s="99"/>
      <c r="JHM5" s="99"/>
      <c r="JHN5" s="99"/>
      <c r="JHO5" s="99"/>
      <c r="JHP5" s="99"/>
      <c r="JHQ5" s="99"/>
      <c r="JHR5" s="99"/>
      <c r="JHS5" s="99"/>
      <c r="JHT5" s="99"/>
      <c r="JHU5" s="99"/>
      <c r="JHV5" s="99"/>
      <c r="JHW5" s="99"/>
      <c r="JHX5" s="99"/>
      <c r="JHY5" s="99"/>
      <c r="JHZ5" s="99"/>
      <c r="JIA5" s="99"/>
      <c r="JIB5" s="99"/>
      <c r="JIC5" s="99"/>
      <c r="JID5" s="99"/>
      <c r="JIE5" s="99"/>
      <c r="JIF5" s="99"/>
      <c r="JIG5" s="99"/>
      <c r="JIH5" s="99"/>
      <c r="JII5" s="99"/>
      <c r="JIJ5" s="99"/>
      <c r="JIK5" s="99"/>
      <c r="JIL5" s="99"/>
      <c r="JIM5" s="99"/>
      <c r="JIN5" s="99"/>
      <c r="JIO5" s="99"/>
      <c r="JIP5" s="99"/>
      <c r="JIQ5" s="99"/>
      <c r="JIR5" s="99"/>
      <c r="JIS5" s="99"/>
      <c r="JIT5" s="99"/>
      <c r="JIU5" s="99"/>
      <c r="JIV5" s="99"/>
      <c r="JIW5" s="99"/>
      <c r="JIX5" s="99"/>
      <c r="JIY5" s="99"/>
      <c r="JIZ5" s="99"/>
      <c r="JJA5" s="99"/>
      <c r="JJB5" s="99"/>
      <c r="JJC5" s="99"/>
      <c r="JJD5" s="99"/>
      <c r="JJE5" s="99"/>
      <c r="JJF5" s="99"/>
      <c r="JJG5" s="99"/>
      <c r="JJH5" s="99"/>
      <c r="JJI5" s="99"/>
      <c r="JJJ5" s="99"/>
      <c r="JJK5" s="99"/>
      <c r="JJL5" s="99"/>
      <c r="JJM5" s="99"/>
      <c r="JJN5" s="99"/>
      <c r="JJO5" s="99"/>
      <c r="JJP5" s="99"/>
      <c r="JJQ5" s="99"/>
      <c r="JJR5" s="99"/>
      <c r="JJS5" s="99"/>
      <c r="JJT5" s="99"/>
      <c r="JJU5" s="99"/>
      <c r="JJV5" s="99"/>
      <c r="JJW5" s="99"/>
      <c r="JJX5" s="99"/>
      <c r="JJY5" s="99"/>
      <c r="JJZ5" s="99"/>
      <c r="JKA5" s="99"/>
      <c r="JKB5" s="99"/>
      <c r="JKC5" s="99"/>
      <c r="JKD5" s="99"/>
      <c r="JKE5" s="99"/>
      <c r="JKF5" s="99"/>
      <c r="JKG5" s="99"/>
      <c r="JKH5" s="99"/>
      <c r="JKI5" s="99"/>
      <c r="JKJ5" s="99"/>
      <c r="JKK5" s="99"/>
      <c r="JKL5" s="99"/>
      <c r="JKM5" s="99"/>
      <c r="JKN5" s="99"/>
      <c r="JKO5" s="99"/>
      <c r="JKP5" s="99"/>
      <c r="JKQ5" s="99"/>
      <c r="JKR5" s="99"/>
      <c r="JKS5" s="99"/>
      <c r="JKT5" s="99"/>
      <c r="JKU5" s="99"/>
      <c r="JKV5" s="99"/>
      <c r="JKW5" s="99"/>
      <c r="JKX5" s="99"/>
      <c r="JKY5" s="99"/>
      <c r="JKZ5" s="99"/>
      <c r="JLA5" s="99"/>
      <c r="JLB5" s="99"/>
      <c r="JLC5" s="99"/>
      <c r="JLD5" s="99"/>
      <c r="JLE5" s="99"/>
      <c r="JLF5" s="99"/>
      <c r="JLG5" s="99"/>
      <c r="JLH5" s="99"/>
      <c r="JLI5" s="99"/>
      <c r="JLJ5" s="99"/>
      <c r="JLK5" s="99"/>
      <c r="JLL5" s="99"/>
      <c r="JLM5" s="99"/>
      <c r="JLN5" s="99"/>
      <c r="JLO5" s="99"/>
      <c r="JLP5" s="99"/>
      <c r="JLQ5" s="99"/>
      <c r="JLR5" s="99"/>
      <c r="JLS5" s="99"/>
      <c r="JLT5" s="99"/>
      <c r="JLU5" s="99"/>
      <c r="JLV5" s="99"/>
      <c r="JLW5" s="99"/>
      <c r="JLX5" s="99"/>
      <c r="JLY5" s="99"/>
      <c r="JLZ5" s="99"/>
      <c r="JMA5" s="99"/>
      <c r="JMB5" s="99"/>
      <c r="JMC5" s="99"/>
      <c r="JMD5" s="99"/>
      <c r="JME5" s="99"/>
      <c r="JMF5" s="99"/>
      <c r="JMG5" s="99"/>
      <c r="JMH5" s="99"/>
      <c r="JMI5" s="99"/>
      <c r="JMJ5" s="99"/>
      <c r="JMK5" s="99"/>
      <c r="JML5" s="99"/>
      <c r="JMM5" s="99"/>
      <c r="JMN5" s="99"/>
      <c r="JMO5" s="99"/>
      <c r="JMP5" s="99"/>
      <c r="JMQ5" s="99"/>
      <c r="JMR5" s="99"/>
      <c r="JMS5" s="99"/>
      <c r="JMT5" s="99"/>
      <c r="JMU5" s="99"/>
      <c r="JMV5" s="99"/>
      <c r="JMW5" s="99"/>
      <c r="JMX5" s="99"/>
      <c r="JMY5" s="99"/>
      <c r="JMZ5" s="99"/>
      <c r="JNA5" s="99"/>
      <c r="JNB5" s="99"/>
      <c r="JNC5" s="99"/>
      <c r="JND5" s="99"/>
      <c r="JNE5" s="99"/>
      <c r="JNF5" s="99"/>
      <c r="JNG5" s="99"/>
      <c r="JNH5" s="99"/>
      <c r="JNI5" s="99"/>
      <c r="JNJ5" s="99"/>
      <c r="JNK5" s="99"/>
      <c r="JNL5" s="99"/>
      <c r="JNM5" s="99"/>
      <c r="JNN5" s="99"/>
      <c r="JNO5" s="99"/>
      <c r="JNP5" s="99"/>
      <c r="JNQ5" s="99"/>
      <c r="JNR5" s="99"/>
      <c r="JNS5" s="99"/>
      <c r="JNT5" s="99"/>
      <c r="JNU5" s="99"/>
      <c r="JNV5" s="99"/>
      <c r="JNW5" s="99"/>
      <c r="JNX5" s="99"/>
      <c r="JNY5" s="99"/>
      <c r="JNZ5" s="99"/>
      <c r="JOA5" s="99"/>
      <c r="JOB5" s="99"/>
      <c r="JOC5" s="99"/>
      <c r="JOD5" s="99"/>
      <c r="JOE5" s="99"/>
      <c r="JOF5" s="99"/>
      <c r="JOG5" s="99"/>
      <c r="JOH5" s="99"/>
      <c r="JOI5" s="99"/>
      <c r="JOJ5" s="99"/>
      <c r="JOK5" s="99"/>
      <c r="JOL5" s="99"/>
      <c r="JOM5" s="99"/>
      <c r="JON5" s="99"/>
      <c r="JOO5" s="99"/>
      <c r="JOP5" s="99"/>
      <c r="JOQ5" s="99"/>
      <c r="JOR5" s="99"/>
      <c r="JOS5" s="99"/>
      <c r="JOT5" s="99"/>
      <c r="JOU5" s="99"/>
      <c r="JOV5" s="99"/>
      <c r="JOW5" s="99"/>
      <c r="JOX5" s="99"/>
      <c r="JOY5" s="99"/>
      <c r="JOZ5" s="99"/>
      <c r="JPA5" s="99"/>
      <c r="JPB5" s="99"/>
      <c r="JPC5" s="99"/>
      <c r="JPD5" s="99"/>
      <c r="JPE5" s="99"/>
      <c r="JPF5" s="99"/>
      <c r="JPG5" s="99"/>
      <c r="JPH5" s="99"/>
      <c r="JPI5" s="99"/>
      <c r="JPJ5" s="99"/>
      <c r="JPK5" s="99"/>
      <c r="JPL5" s="99"/>
      <c r="JPM5" s="99"/>
      <c r="JPN5" s="99"/>
      <c r="JPO5" s="99"/>
      <c r="JPP5" s="99"/>
      <c r="JPQ5" s="99"/>
      <c r="JPR5" s="99"/>
      <c r="JPS5" s="99"/>
      <c r="JPT5" s="99"/>
      <c r="JPU5" s="99"/>
      <c r="JPV5" s="99"/>
      <c r="JPW5" s="99"/>
      <c r="JPX5" s="99"/>
      <c r="JPY5" s="99"/>
      <c r="JPZ5" s="99"/>
      <c r="JQA5" s="99"/>
      <c r="JQB5" s="99"/>
      <c r="JQC5" s="99"/>
      <c r="JQD5" s="99"/>
      <c r="JQE5" s="99"/>
      <c r="JQF5" s="99"/>
      <c r="JQG5" s="99"/>
      <c r="JQH5" s="99"/>
      <c r="JQI5" s="99"/>
      <c r="JQJ5" s="99"/>
      <c r="JQK5" s="99"/>
      <c r="JQL5" s="99"/>
      <c r="JQM5" s="99"/>
      <c r="JQN5" s="99"/>
      <c r="JQO5" s="99"/>
      <c r="JQP5" s="99"/>
      <c r="JQQ5" s="99"/>
      <c r="JQR5" s="99"/>
      <c r="JQS5" s="99"/>
      <c r="JQT5" s="99"/>
      <c r="JQU5" s="99"/>
      <c r="JQV5" s="99"/>
      <c r="JQW5" s="99"/>
      <c r="JQX5" s="99"/>
      <c r="JQY5" s="99"/>
      <c r="JQZ5" s="99"/>
      <c r="JRA5" s="99"/>
      <c r="JRB5" s="99"/>
      <c r="JRC5" s="99"/>
      <c r="JRD5" s="99"/>
      <c r="JRE5" s="99"/>
      <c r="JRF5" s="99"/>
      <c r="JRG5" s="99"/>
      <c r="JRH5" s="99"/>
      <c r="JRI5" s="99"/>
      <c r="JRJ5" s="99"/>
      <c r="JRK5" s="99"/>
      <c r="JRL5" s="99"/>
      <c r="JRM5" s="99"/>
      <c r="JRN5" s="99"/>
      <c r="JRO5" s="99"/>
      <c r="JRP5" s="99"/>
      <c r="JRQ5" s="99"/>
      <c r="JRR5" s="99"/>
      <c r="JRS5" s="99"/>
      <c r="JRT5" s="99"/>
      <c r="JRU5" s="99"/>
      <c r="JRV5" s="99"/>
      <c r="JRW5" s="99"/>
      <c r="JRX5" s="99"/>
      <c r="JRY5" s="99"/>
      <c r="JRZ5" s="99"/>
      <c r="JSA5" s="99"/>
      <c r="JSB5" s="99"/>
      <c r="JSC5" s="99"/>
      <c r="JSD5" s="99"/>
      <c r="JSE5" s="99"/>
      <c r="JSF5" s="99"/>
      <c r="JSG5" s="99"/>
      <c r="JSH5" s="99"/>
      <c r="JSI5" s="99"/>
      <c r="JSJ5" s="99"/>
      <c r="JSK5" s="99"/>
      <c r="JSL5" s="99"/>
      <c r="JSM5" s="99"/>
      <c r="JSN5" s="99"/>
      <c r="JSO5" s="99"/>
      <c r="JSP5" s="99"/>
      <c r="JSQ5" s="99"/>
      <c r="JSR5" s="99"/>
      <c r="JSS5" s="99"/>
      <c r="JST5" s="99"/>
      <c r="JSU5" s="99"/>
      <c r="JSV5" s="99"/>
      <c r="JSW5" s="99"/>
      <c r="JSX5" s="99"/>
      <c r="JSY5" s="99"/>
      <c r="JSZ5" s="99"/>
      <c r="JTA5" s="99"/>
      <c r="JTB5" s="99"/>
      <c r="JTC5" s="99"/>
      <c r="JTD5" s="99"/>
      <c r="JTE5" s="99"/>
      <c r="JTF5" s="99"/>
      <c r="JTG5" s="99"/>
      <c r="JTH5" s="99"/>
      <c r="JTI5" s="99"/>
      <c r="JTJ5" s="99"/>
      <c r="JTK5" s="99"/>
      <c r="JTL5" s="99"/>
      <c r="JTM5" s="99"/>
      <c r="JTN5" s="99"/>
      <c r="JTO5" s="99"/>
      <c r="JTP5" s="99"/>
      <c r="JTQ5" s="99"/>
      <c r="JTR5" s="99"/>
      <c r="JTS5" s="99"/>
      <c r="JTT5" s="99"/>
      <c r="JTU5" s="99"/>
      <c r="JTV5" s="99"/>
      <c r="JTW5" s="99"/>
      <c r="JTX5" s="99"/>
      <c r="JTY5" s="99"/>
      <c r="JTZ5" s="99"/>
      <c r="JUA5" s="99"/>
      <c r="JUB5" s="99"/>
      <c r="JUC5" s="99"/>
      <c r="JUD5" s="99"/>
      <c r="JUE5" s="99"/>
      <c r="JUF5" s="99"/>
      <c r="JUG5" s="99"/>
      <c r="JUH5" s="99"/>
      <c r="JUI5" s="99"/>
      <c r="JUJ5" s="99"/>
      <c r="JUK5" s="99"/>
      <c r="JUL5" s="99"/>
      <c r="JUM5" s="99"/>
      <c r="JUN5" s="99"/>
      <c r="JUO5" s="99"/>
      <c r="JUP5" s="99"/>
      <c r="JUQ5" s="99"/>
      <c r="JUR5" s="99"/>
      <c r="JUS5" s="99"/>
      <c r="JUT5" s="99"/>
      <c r="JUU5" s="99"/>
      <c r="JUV5" s="99"/>
      <c r="JUW5" s="99"/>
      <c r="JUX5" s="99"/>
      <c r="JUY5" s="99"/>
      <c r="JUZ5" s="99"/>
      <c r="JVA5" s="99"/>
      <c r="JVB5" s="99"/>
      <c r="JVC5" s="99"/>
      <c r="JVD5" s="99"/>
      <c r="JVE5" s="99"/>
      <c r="JVF5" s="99"/>
      <c r="JVG5" s="99"/>
      <c r="JVH5" s="99"/>
      <c r="JVI5" s="99"/>
      <c r="JVJ5" s="99"/>
      <c r="JVK5" s="99"/>
      <c r="JVL5" s="99"/>
      <c r="JVM5" s="99"/>
      <c r="JVN5" s="99"/>
      <c r="JVO5" s="99"/>
      <c r="JVP5" s="99"/>
      <c r="JVQ5" s="99"/>
      <c r="JVR5" s="99"/>
      <c r="JVS5" s="99"/>
      <c r="JVT5" s="99"/>
      <c r="JVU5" s="99"/>
      <c r="JVV5" s="99"/>
      <c r="JVW5" s="99"/>
      <c r="JVX5" s="99"/>
      <c r="JVY5" s="99"/>
      <c r="JVZ5" s="99"/>
      <c r="JWA5" s="99"/>
      <c r="JWB5" s="99"/>
      <c r="JWC5" s="99"/>
      <c r="JWD5" s="99"/>
      <c r="JWE5" s="99"/>
      <c r="JWF5" s="99"/>
      <c r="JWG5" s="99"/>
      <c r="JWH5" s="99"/>
      <c r="JWI5" s="99"/>
      <c r="JWJ5" s="99"/>
      <c r="JWK5" s="99"/>
      <c r="JWL5" s="99"/>
      <c r="JWM5" s="99"/>
      <c r="JWN5" s="99"/>
      <c r="JWO5" s="99"/>
      <c r="JWP5" s="99"/>
      <c r="JWQ5" s="99"/>
      <c r="JWR5" s="99"/>
      <c r="JWS5" s="99"/>
      <c r="JWT5" s="99"/>
      <c r="JWU5" s="99"/>
      <c r="JWV5" s="99"/>
      <c r="JWW5" s="99"/>
      <c r="JWX5" s="99"/>
      <c r="JWY5" s="99"/>
      <c r="JWZ5" s="99"/>
      <c r="JXA5" s="99"/>
      <c r="JXB5" s="99"/>
      <c r="JXC5" s="99"/>
      <c r="JXD5" s="99"/>
      <c r="JXE5" s="99"/>
      <c r="JXF5" s="99"/>
      <c r="JXG5" s="99"/>
      <c r="JXH5" s="99"/>
      <c r="JXI5" s="99"/>
      <c r="JXJ5" s="99"/>
      <c r="JXK5" s="99"/>
      <c r="JXL5" s="99"/>
      <c r="JXM5" s="99"/>
      <c r="JXN5" s="99"/>
      <c r="JXO5" s="99"/>
      <c r="JXP5" s="99"/>
      <c r="JXQ5" s="99"/>
      <c r="JXR5" s="99"/>
      <c r="JXS5" s="99"/>
      <c r="JXT5" s="99"/>
      <c r="JXU5" s="99"/>
      <c r="JXV5" s="99"/>
      <c r="JXW5" s="99"/>
      <c r="JXX5" s="99"/>
      <c r="JXY5" s="99"/>
      <c r="JXZ5" s="99"/>
      <c r="JYA5" s="99"/>
      <c r="JYB5" s="99"/>
      <c r="JYC5" s="99"/>
      <c r="JYD5" s="99"/>
      <c r="JYE5" s="99"/>
      <c r="JYF5" s="99"/>
      <c r="JYG5" s="99"/>
      <c r="JYH5" s="99"/>
      <c r="JYI5" s="99"/>
      <c r="JYJ5" s="99"/>
      <c r="JYK5" s="99"/>
      <c r="JYL5" s="99"/>
      <c r="JYM5" s="99"/>
      <c r="JYN5" s="99"/>
      <c r="JYO5" s="99"/>
      <c r="JYP5" s="99"/>
      <c r="JYQ5" s="99"/>
      <c r="JYR5" s="99"/>
      <c r="JYS5" s="99"/>
      <c r="JYT5" s="99"/>
      <c r="JYU5" s="99"/>
      <c r="JYV5" s="99"/>
      <c r="JYW5" s="99"/>
      <c r="JYX5" s="99"/>
      <c r="JYY5" s="99"/>
      <c r="JYZ5" s="99"/>
      <c r="JZA5" s="99"/>
      <c r="JZB5" s="99"/>
      <c r="JZC5" s="99"/>
      <c r="JZD5" s="99"/>
      <c r="JZE5" s="99"/>
      <c r="JZF5" s="99"/>
      <c r="JZG5" s="99"/>
      <c r="JZH5" s="99"/>
      <c r="JZI5" s="99"/>
      <c r="JZJ5" s="99"/>
      <c r="JZK5" s="99"/>
      <c r="JZL5" s="99"/>
      <c r="JZM5" s="99"/>
      <c r="JZN5" s="99"/>
      <c r="JZO5" s="99"/>
      <c r="JZP5" s="99"/>
      <c r="JZQ5" s="99"/>
      <c r="JZR5" s="99"/>
      <c r="JZS5" s="99"/>
      <c r="JZT5" s="99"/>
      <c r="JZU5" s="99"/>
      <c r="JZV5" s="99"/>
      <c r="JZW5" s="99"/>
      <c r="JZX5" s="99"/>
      <c r="JZY5" s="99"/>
      <c r="JZZ5" s="99"/>
      <c r="KAA5" s="99"/>
      <c r="KAB5" s="99"/>
      <c r="KAC5" s="99"/>
      <c r="KAD5" s="99"/>
      <c r="KAE5" s="99"/>
      <c r="KAF5" s="99"/>
      <c r="KAG5" s="99"/>
      <c r="KAH5" s="99"/>
      <c r="KAI5" s="99"/>
      <c r="KAJ5" s="99"/>
      <c r="KAK5" s="99"/>
      <c r="KAL5" s="99"/>
      <c r="KAM5" s="99"/>
      <c r="KAN5" s="99"/>
      <c r="KAO5" s="99"/>
      <c r="KAP5" s="99"/>
      <c r="KAQ5" s="99"/>
      <c r="KAR5" s="99"/>
      <c r="KAS5" s="99"/>
      <c r="KAT5" s="99"/>
      <c r="KAU5" s="99"/>
      <c r="KAV5" s="99"/>
      <c r="KAW5" s="99"/>
      <c r="KAX5" s="99"/>
      <c r="KAY5" s="99"/>
      <c r="KAZ5" s="99"/>
      <c r="KBA5" s="99"/>
      <c r="KBB5" s="99"/>
      <c r="KBC5" s="99"/>
      <c r="KBD5" s="99"/>
      <c r="KBE5" s="99"/>
      <c r="KBF5" s="99"/>
      <c r="KBG5" s="99"/>
      <c r="KBH5" s="99"/>
      <c r="KBI5" s="99"/>
      <c r="KBJ5" s="99"/>
      <c r="KBK5" s="99"/>
      <c r="KBL5" s="99"/>
      <c r="KBM5" s="99"/>
      <c r="KBN5" s="99"/>
      <c r="KBO5" s="99"/>
      <c r="KBP5" s="99"/>
      <c r="KBQ5" s="99"/>
      <c r="KBR5" s="99"/>
      <c r="KBS5" s="99"/>
      <c r="KBT5" s="99"/>
      <c r="KBU5" s="99"/>
      <c r="KBV5" s="99"/>
      <c r="KBW5" s="99"/>
      <c r="KBX5" s="99"/>
      <c r="KBY5" s="99"/>
      <c r="KBZ5" s="99"/>
      <c r="KCA5" s="99"/>
      <c r="KCB5" s="99"/>
      <c r="KCC5" s="99"/>
      <c r="KCD5" s="99"/>
      <c r="KCE5" s="99"/>
      <c r="KCF5" s="99"/>
      <c r="KCG5" s="99"/>
      <c r="KCH5" s="99"/>
      <c r="KCI5" s="99"/>
      <c r="KCJ5" s="99"/>
      <c r="KCK5" s="99"/>
      <c r="KCL5" s="99"/>
      <c r="KCM5" s="99"/>
      <c r="KCN5" s="99"/>
      <c r="KCO5" s="99"/>
      <c r="KCP5" s="99"/>
      <c r="KCQ5" s="99"/>
      <c r="KCR5" s="99"/>
      <c r="KCS5" s="99"/>
      <c r="KCT5" s="99"/>
      <c r="KCU5" s="99"/>
      <c r="KCV5" s="99"/>
      <c r="KCW5" s="99"/>
      <c r="KCX5" s="99"/>
      <c r="KCY5" s="99"/>
      <c r="KCZ5" s="99"/>
      <c r="KDA5" s="99"/>
      <c r="KDB5" s="99"/>
      <c r="KDC5" s="99"/>
      <c r="KDD5" s="99"/>
      <c r="KDE5" s="99"/>
      <c r="KDF5" s="99"/>
      <c r="KDG5" s="99"/>
      <c r="KDH5" s="99"/>
      <c r="KDI5" s="99"/>
      <c r="KDJ5" s="99"/>
      <c r="KDK5" s="99"/>
      <c r="KDL5" s="99"/>
      <c r="KDM5" s="99"/>
      <c r="KDN5" s="99"/>
      <c r="KDO5" s="99"/>
      <c r="KDP5" s="99"/>
      <c r="KDQ5" s="99"/>
      <c r="KDR5" s="99"/>
      <c r="KDS5" s="99"/>
      <c r="KDT5" s="99"/>
      <c r="KDU5" s="99"/>
      <c r="KDV5" s="99"/>
      <c r="KDW5" s="99"/>
      <c r="KDX5" s="99"/>
      <c r="KDY5" s="99"/>
      <c r="KDZ5" s="99"/>
      <c r="KEA5" s="99"/>
      <c r="KEB5" s="99"/>
      <c r="KEC5" s="99"/>
      <c r="KED5" s="99"/>
      <c r="KEE5" s="99"/>
      <c r="KEF5" s="99"/>
      <c r="KEG5" s="99"/>
      <c r="KEH5" s="99"/>
      <c r="KEI5" s="99"/>
      <c r="KEJ5" s="99"/>
      <c r="KEK5" s="99"/>
      <c r="KEL5" s="99"/>
      <c r="KEM5" s="99"/>
      <c r="KEN5" s="99"/>
      <c r="KEO5" s="99"/>
      <c r="KEP5" s="99"/>
      <c r="KEQ5" s="99"/>
      <c r="KER5" s="99"/>
      <c r="KES5" s="99"/>
      <c r="KET5" s="99"/>
      <c r="KEU5" s="99"/>
      <c r="KEV5" s="99"/>
      <c r="KEW5" s="99"/>
      <c r="KEX5" s="99"/>
      <c r="KEY5" s="99"/>
      <c r="KEZ5" s="99"/>
      <c r="KFA5" s="99"/>
      <c r="KFB5" s="99"/>
      <c r="KFC5" s="99"/>
      <c r="KFD5" s="99"/>
      <c r="KFE5" s="99"/>
      <c r="KFF5" s="99"/>
      <c r="KFG5" s="99"/>
      <c r="KFH5" s="99"/>
      <c r="KFI5" s="99"/>
      <c r="KFJ5" s="99"/>
      <c r="KFK5" s="99"/>
      <c r="KFL5" s="99"/>
      <c r="KFM5" s="99"/>
      <c r="KFN5" s="99"/>
      <c r="KFO5" s="99"/>
      <c r="KFP5" s="99"/>
      <c r="KFQ5" s="99"/>
      <c r="KFR5" s="99"/>
      <c r="KFS5" s="99"/>
      <c r="KFT5" s="99"/>
      <c r="KFU5" s="99"/>
      <c r="KFV5" s="99"/>
      <c r="KFW5" s="99"/>
      <c r="KFX5" s="99"/>
      <c r="KFY5" s="99"/>
      <c r="KFZ5" s="99"/>
      <c r="KGA5" s="99"/>
      <c r="KGB5" s="99"/>
      <c r="KGC5" s="99"/>
      <c r="KGD5" s="99"/>
      <c r="KGE5" s="99"/>
      <c r="KGF5" s="99"/>
      <c r="KGG5" s="99"/>
      <c r="KGH5" s="99"/>
      <c r="KGI5" s="99"/>
      <c r="KGJ5" s="99"/>
      <c r="KGK5" s="99"/>
      <c r="KGL5" s="99"/>
      <c r="KGM5" s="99"/>
      <c r="KGN5" s="99"/>
      <c r="KGO5" s="99"/>
      <c r="KGP5" s="99"/>
      <c r="KGQ5" s="99"/>
      <c r="KGR5" s="99"/>
      <c r="KGS5" s="99"/>
      <c r="KGT5" s="99"/>
      <c r="KGU5" s="99"/>
      <c r="KGV5" s="99"/>
      <c r="KGW5" s="99"/>
      <c r="KGX5" s="99"/>
      <c r="KGY5" s="99"/>
      <c r="KGZ5" s="99"/>
      <c r="KHA5" s="99"/>
      <c r="KHB5" s="99"/>
      <c r="KHC5" s="99"/>
      <c r="KHD5" s="99"/>
      <c r="KHE5" s="99"/>
      <c r="KHF5" s="99"/>
      <c r="KHG5" s="99"/>
      <c r="KHH5" s="99"/>
      <c r="KHI5" s="99"/>
      <c r="KHJ5" s="99"/>
      <c r="KHK5" s="99"/>
      <c r="KHL5" s="99"/>
      <c r="KHM5" s="99"/>
      <c r="KHN5" s="99"/>
      <c r="KHO5" s="99"/>
      <c r="KHP5" s="99"/>
      <c r="KHQ5" s="99"/>
      <c r="KHR5" s="99"/>
      <c r="KHS5" s="99"/>
      <c r="KHT5" s="99"/>
      <c r="KHU5" s="99"/>
      <c r="KHV5" s="99"/>
      <c r="KHW5" s="99"/>
      <c r="KHX5" s="99"/>
      <c r="KHY5" s="99"/>
      <c r="KHZ5" s="99"/>
      <c r="KIA5" s="99"/>
      <c r="KIB5" s="99"/>
      <c r="KIC5" s="99"/>
      <c r="KID5" s="99"/>
      <c r="KIE5" s="99"/>
      <c r="KIF5" s="99"/>
      <c r="KIG5" s="99"/>
      <c r="KIH5" s="99"/>
      <c r="KII5" s="99"/>
      <c r="KIJ5" s="99"/>
      <c r="KIK5" s="99"/>
      <c r="KIL5" s="99"/>
      <c r="KIM5" s="99"/>
      <c r="KIN5" s="99"/>
      <c r="KIO5" s="99"/>
      <c r="KIP5" s="99"/>
      <c r="KIQ5" s="99"/>
      <c r="KIR5" s="99"/>
      <c r="KIS5" s="99"/>
      <c r="KIT5" s="99"/>
      <c r="KIU5" s="99"/>
      <c r="KIV5" s="99"/>
      <c r="KIW5" s="99"/>
      <c r="KIX5" s="99"/>
      <c r="KIY5" s="99"/>
      <c r="KIZ5" s="99"/>
      <c r="KJA5" s="99"/>
      <c r="KJB5" s="99"/>
      <c r="KJC5" s="99"/>
      <c r="KJD5" s="99"/>
      <c r="KJE5" s="99"/>
      <c r="KJF5" s="99"/>
      <c r="KJG5" s="99"/>
      <c r="KJH5" s="99"/>
      <c r="KJI5" s="99"/>
      <c r="KJJ5" s="99"/>
      <c r="KJK5" s="99"/>
      <c r="KJL5" s="99"/>
      <c r="KJM5" s="99"/>
      <c r="KJN5" s="99"/>
      <c r="KJO5" s="99"/>
      <c r="KJP5" s="99"/>
      <c r="KJQ5" s="99"/>
      <c r="KJR5" s="99"/>
      <c r="KJS5" s="99"/>
      <c r="KJT5" s="99"/>
      <c r="KJU5" s="99"/>
      <c r="KJV5" s="99"/>
      <c r="KJW5" s="99"/>
      <c r="KJX5" s="99"/>
      <c r="KJY5" s="99"/>
      <c r="KJZ5" s="99"/>
      <c r="KKA5" s="99"/>
      <c r="KKB5" s="99"/>
      <c r="KKC5" s="99"/>
      <c r="KKD5" s="99"/>
      <c r="KKE5" s="99"/>
      <c r="KKF5" s="99"/>
      <c r="KKG5" s="99"/>
      <c r="KKH5" s="99"/>
      <c r="KKI5" s="99"/>
      <c r="KKJ5" s="99"/>
      <c r="KKK5" s="99"/>
      <c r="KKL5" s="99"/>
      <c r="KKM5" s="99"/>
      <c r="KKN5" s="99"/>
      <c r="KKO5" s="99"/>
      <c r="KKP5" s="99"/>
      <c r="KKQ5" s="99"/>
      <c r="KKR5" s="99"/>
      <c r="KKS5" s="99"/>
      <c r="KKT5" s="99"/>
      <c r="KKU5" s="99"/>
      <c r="KKV5" s="99"/>
      <c r="KKW5" s="99"/>
      <c r="KKX5" s="99"/>
      <c r="KKY5" s="99"/>
      <c r="KKZ5" s="99"/>
      <c r="KLA5" s="99"/>
      <c r="KLB5" s="99"/>
      <c r="KLC5" s="99"/>
      <c r="KLD5" s="99"/>
      <c r="KLE5" s="99"/>
      <c r="KLF5" s="99"/>
      <c r="KLG5" s="99"/>
      <c r="KLH5" s="99"/>
      <c r="KLI5" s="99"/>
      <c r="KLJ5" s="99"/>
      <c r="KLK5" s="99"/>
      <c r="KLL5" s="99"/>
      <c r="KLM5" s="99"/>
      <c r="KLN5" s="99"/>
      <c r="KLO5" s="99"/>
      <c r="KLP5" s="99"/>
      <c r="KLQ5" s="99"/>
      <c r="KLR5" s="99"/>
      <c r="KLS5" s="99"/>
      <c r="KLT5" s="99"/>
      <c r="KLU5" s="99"/>
      <c r="KLV5" s="99"/>
      <c r="KLW5" s="99"/>
      <c r="KLX5" s="99"/>
      <c r="KLY5" s="99"/>
      <c r="KLZ5" s="99"/>
      <c r="KMA5" s="99"/>
      <c r="KMB5" s="99"/>
      <c r="KMC5" s="99"/>
      <c r="KMD5" s="99"/>
      <c r="KME5" s="99"/>
      <c r="KMF5" s="99"/>
      <c r="KMG5" s="99"/>
      <c r="KMH5" s="99"/>
      <c r="KMI5" s="99"/>
      <c r="KMJ5" s="99"/>
      <c r="KMK5" s="99"/>
      <c r="KML5" s="99"/>
      <c r="KMM5" s="99"/>
      <c r="KMN5" s="99"/>
      <c r="KMO5" s="99"/>
      <c r="KMP5" s="99"/>
      <c r="KMQ5" s="99"/>
      <c r="KMR5" s="99"/>
      <c r="KMS5" s="99"/>
      <c r="KMT5" s="99"/>
      <c r="KMU5" s="99"/>
      <c r="KMV5" s="99"/>
      <c r="KMW5" s="99"/>
      <c r="KMX5" s="99"/>
      <c r="KMY5" s="99"/>
      <c r="KMZ5" s="99"/>
      <c r="KNA5" s="99"/>
      <c r="KNB5" s="99"/>
      <c r="KNC5" s="99"/>
      <c r="KND5" s="99"/>
      <c r="KNE5" s="99"/>
      <c r="KNF5" s="99"/>
      <c r="KNG5" s="99"/>
      <c r="KNH5" s="99"/>
      <c r="KNI5" s="99"/>
      <c r="KNJ5" s="99"/>
      <c r="KNK5" s="99"/>
      <c r="KNL5" s="99"/>
      <c r="KNM5" s="99"/>
      <c r="KNN5" s="99"/>
      <c r="KNO5" s="99"/>
      <c r="KNP5" s="99"/>
      <c r="KNQ5" s="99"/>
      <c r="KNR5" s="99"/>
      <c r="KNS5" s="99"/>
      <c r="KNT5" s="99"/>
      <c r="KNU5" s="99"/>
      <c r="KNV5" s="99"/>
      <c r="KNW5" s="99"/>
      <c r="KNX5" s="99"/>
      <c r="KNY5" s="99"/>
      <c r="KNZ5" s="99"/>
      <c r="KOA5" s="99"/>
      <c r="KOB5" s="99"/>
      <c r="KOC5" s="99"/>
      <c r="KOD5" s="99"/>
      <c r="KOE5" s="99"/>
      <c r="KOF5" s="99"/>
      <c r="KOG5" s="99"/>
      <c r="KOH5" s="99"/>
      <c r="KOI5" s="99"/>
      <c r="KOJ5" s="99"/>
      <c r="KOK5" s="99"/>
      <c r="KOL5" s="99"/>
      <c r="KOM5" s="99"/>
      <c r="KON5" s="99"/>
      <c r="KOO5" s="99"/>
      <c r="KOP5" s="99"/>
      <c r="KOQ5" s="99"/>
      <c r="KOR5" s="99"/>
      <c r="KOS5" s="99"/>
      <c r="KOT5" s="99"/>
      <c r="KOU5" s="99"/>
      <c r="KOV5" s="99"/>
      <c r="KOW5" s="99"/>
      <c r="KOX5" s="99"/>
      <c r="KOY5" s="99"/>
      <c r="KOZ5" s="99"/>
      <c r="KPA5" s="99"/>
      <c r="KPB5" s="99"/>
      <c r="KPC5" s="99"/>
      <c r="KPD5" s="99"/>
      <c r="KPE5" s="99"/>
      <c r="KPF5" s="99"/>
      <c r="KPG5" s="99"/>
      <c r="KPH5" s="99"/>
      <c r="KPI5" s="99"/>
      <c r="KPJ5" s="99"/>
      <c r="KPK5" s="99"/>
      <c r="KPL5" s="99"/>
      <c r="KPM5" s="99"/>
      <c r="KPN5" s="99"/>
      <c r="KPO5" s="99"/>
      <c r="KPP5" s="99"/>
      <c r="KPQ5" s="99"/>
      <c r="KPR5" s="99"/>
      <c r="KPS5" s="99"/>
      <c r="KPT5" s="99"/>
      <c r="KPU5" s="99"/>
      <c r="KPV5" s="99"/>
      <c r="KPW5" s="99"/>
      <c r="KPX5" s="99"/>
      <c r="KPY5" s="99"/>
      <c r="KPZ5" s="99"/>
      <c r="KQA5" s="99"/>
      <c r="KQB5" s="99"/>
      <c r="KQC5" s="99"/>
      <c r="KQD5" s="99"/>
      <c r="KQE5" s="99"/>
      <c r="KQF5" s="99"/>
      <c r="KQG5" s="99"/>
      <c r="KQH5" s="99"/>
      <c r="KQI5" s="99"/>
      <c r="KQJ5" s="99"/>
      <c r="KQK5" s="99"/>
      <c r="KQL5" s="99"/>
      <c r="KQM5" s="99"/>
      <c r="KQN5" s="99"/>
      <c r="KQO5" s="99"/>
      <c r="KQP5" s="99"/>
      <c r="KQQ5" s="99"/>
      <c r="KQR5" s="99"/>
      <c r="KQS5" s="99"/>
      <c r="KQT5" s="99"/>
      <c r="KQU5" s="99"/>
      <c r="KQV5" s="99"/>
      <c r="KQW5" s="99"/>
      <c r="KQX5" s="99"/>
      <c r="KQY5" s="99"/>
      <c r="KQZ5" s="99"/>
      <c r="KRA5" s="99"/>
      <c r="KRB5" s="99"/>
      <c r="KRC5" s="99"/>
      <c r="KRD5" s="99"/>
      <c r="KRE5" s="99"/>
      <c r="KRF5" s="99"/>
      <c r="KRG5" s="99"/>
      <c r="KRH5" s="99"/>
      <c r="KRI5" s="99"/>
      <c r="KRJ5" s="99"/>
      <c r="KRK5" s="99"/>
      <c r="KRL5" s="99"/>
      <c r="KRM5" s="99"/>
      <c r="KRN5" s="99"/>
      <c r="KRO5" s="99"/>
      <c r="KRP5" s="99"/>
      <c r="KRQ5" s="99"/>
      <c r="KRR5" s="99"/>
      <c r="KRS5" s="99"/>
      <c r="KRT5" s="99"/>
      <c r="KRU5" s="99"/>
      <c r="KRV5" s="99"/>
      <c r="KRW5" s="99"/>
      <c r="KRX5" s="99"/>
      <c r="KRY5" s="99"/>
      <c r="KRZ5" s="99"/>
      <c r="KSA5" s="99"/>
      <c r="KSB5" s="99"/>
      <c r="KSC5" s="99"/>
      <c r="KSD5" s="99"/>
      <c r="KSE5" s="99"/>
      <c r="KSF5" s="99"/>
      <c r="KSG5" s="99"/>
      <c r="KSH5" s="99"/>
      <c r="KSI5" s="99"/>
      <c r="KSJ5" s="99"/>
      <c r="KSK5" s="99"/>
      <c r="KSL5" s="99"/>
      <c r="KSM5" s="99"/>
      <c r="KSN5" s="99"/>
      <c r="KSO5" s="99"/>
      <c r="KSP5" s="99"/>
      <c r="KSQ5" s="99"/>
      <c r="KSR5" s="99"/>
      <c r="KSS5" s="99"/>
      <c r="KST5" s="99"/>
      <c r="KSU5" s="99"/>
      <c r="KSV5" s="99"/>
      <c r="KSW5" s="99"/>
      <c r="KSX5" s="99"/>
      <c r="KSY5" s="99"/>
      <c r="KSZ5" s="99"/>
      <c r="KTA5" s="99"/>
      <c r="KTB5" s="99"/>
      <c r="KTC5" s="99"/>
      <c r="KTD5" s="99"/>
      <c r="KTE5" s="99"/>
      <c r="KTF5" s="99"/>
      <c r="KTG5" s="99"/>
      <c r="KTH5" s="99"/>
      <c r="KTI5" s="99"/>
      <c r="KTJ5" s="99"/>
      <c r="KTK5" s="99"/>
      <c r="KTL5" s="99"/>
      <c r="KTM5" s="99"/>
      <c r="KTN5" s="99"/>
      <c r="KTO5" s="99"/>
      <c r="KTP5" s="99"/>
      <c r="KTQ5" s="99"/>
      <c r="KTR5" s="99"/>
      <c r="KTS5" s="99"/>
      <c r="KTT5" s="99"/>
      <c r="KTU5" s="99"/>
      <c r="KTV5" s="99"/>
      <c r="KTW5" s="99"/>
      <c r="KTX5" s="99"/>
      <c r="KTY5" s="99"/>
      <c r="KTZ5" s="99"/>
      <c r="KUA5" s="99"/>
      <c r="KUB5" s="99"/>
      <c r="KUC5" s="99"/>
      <c r="KUD5" s="99"/>
      <c r="KUE5" s="99"/>
      <c r="KUF5" s="99"/>
      <c r="KUG5" s="99"/>
      <c r="KUH5" s="99"/>
      <c r="KUI5" s="99"/>
      <c r="KUJ5" s="99"/>
      <c r="KUK5" s="99"/>
      <c r="KUL5" s="99"/>
      <c r="KUM5" s="99"/>
      <c r="KUN5" s="99"/>
      <c r="KUO5" s="99"/>
      <c r="KUP5" s="99"/>
      <c r="KUQ5" s="99"/>
      <c r="KUR5" s="99"/>
      <c r="KUS5" s="99"/>
      <c r="KUT5" s="99"/>
      <c r="KUU5" s="99"/>
      <c r="KUV5" s="99"/>
      <c r="KUW5" s="99"/>
      <c r="KUX5" s="99"/>
      <c r="KUY5" s="99"/>
      <c r="KUZ5" s="99"/>
      <c r="KVA5" s="99"/>
      <c r="KVB5" s="99"/>
      <c r="KVC5" s="99"/>
      <c r="KVD5" s="99"/>
      <c r="KVE5" s="99"/>
      <c r="KVF5" s="99"/>
      <c r="KVG5" s="99"/>
      <c r="KVH5" s="99"/>
      <c r="KVI5" s="99"/>
      <c r="KVJ5" s="99"/>
      <c r="KVK5" s="99"/>
      <c r="KVL5" s="99"/>
      <c r="KVM5" s="99"/>
      <c r="KVN5" s="99"/>
      <c r="KVO5" s="99"/>
      <c r="KVP5" s="99"/>
      <c r="KVQ5" s="99"/>
      <c r="KVR5" s="99"/>
      <c r="KVS5" s="99"/>
      <c r="KVT5" s="99"/>
      <c r="KVU5" s="99"/>
      <c r="KVV5" s="99"/>
      <c r="KVW5" s="99"/>
      <c r="KVX5" s="99"/>
      <c r="KVY5" s="99"/>
      <c r="KVZ5" s="99"/>
      <c r="KWA5" s="99"/>
      <c r="KWB5" s="99"/>
      <c r="KWC5" s="99"/>
      <c r="KWD5" s="99"/>
      <c r="KWE5" s="99"/>
      <c r="KWF5" s="99"/>
      <c r="KWG5" s="99"/>
      <c r="KWH5" s="99"/>
      <c r="KWI5" s="99"/>
      <c r="KWJ5" s="99"/>
      <c r="KWK5" s="99"/>
      <c r="KWL5" s="99"/>
      <c r="KWM5" s="99"/>
      <c r="KWN5" s="99"/>
      <c r="KWO5" s="99"/>
      <c r="KWP5" s="99"/>
      <c r="KWQ5" s="99"/>
      <c r="KWR5" s="99"/>
      <c r="KWS5" s="99"/>
      <c r="KWT5" s="99"/>
      <c r="KWU5" s="99"/>
      <c r="KWV5" s="99"/>
      <c r="KWW5" s="99"/>
      <c r="KWX5" s="99"/>
      <c r="KWY5" s="99"/>
      <c r="KWZ5" s="99"/>
      <c r="KXA5" s="99"/>
      <c r="KXB5" s="99"/>
      <c r="KXC5" s="99"/>
      <c r="KXD5" s="99"/>
      <c r="KXE5" s="99"/>
      <c r="KXF5" s="99"/>
      <c r="KXG5" s="99"/>
      <c r="KXH5" s="99"/>
      <c r="KXI5" s="99"/>
      <c r="KXJ5" s="99"/>
      <c r="KXK5" s="99"/>
      <c r="KXL5" s="99"/>
      <c r="KXM5" s="99"/>
      <c r="KXN5" s="99"/>
      <c r="KXO5" s="99"/>
      <c r="KXP5" s="99"/>
      <c r="KXQ5" s="99"/>
      <c r="KXR5" s="99"/>
      <c r="KXS5" s="99"/>
      <c r="KXT5" s="99"/>
      <c r="KXU5" s="99"/>
      <c r="KXV5" s="99"/>
      <c r="KXW5" s="99"/>
      <c r="KXX5" s="99"/>
      <c r="KXY5" s="99"/>
      <c r="KXZ5" s="99"/>
      <c r="KYA5" s="99"/>
      <c r="KYB5" s="99"/>
      <c r="KYC5" s="99"/>
      <c r="KYD5" s="99"/>
      <c r="KYE5" s="99"/>
      <c r="KYF5" s="99"/>
      <c r="KYG5" s="99"/>
      <c r="KYH5" s="99"/>
      <c r="KYI5" s="99"/>
      <c r="KYJ5" s="99"/>
      <c r="KYK5" s="99"/>
      <c r="KYL5" s="99"/>
      <c r="KYM5" s="99"/>
      <c r="KYN5" s="99"/>
      <c r="KYO5" s="99"/>
      <c r="KYP5" s="99"/>
      <c r="KYQ5" s="99"/>
      <c r="KYR5" s="99"/>
      <c r="KYS5" s="99"/>
      <c r="KYT5" s="99"/>
      <c r="KYU5" s="99"/>
      <c r="KYV5" s="99"/>
      <c r="KYW5" s="99"/>
      <c r="KYX5" s="99"/>
      <c r="KYY5" s="99"/>
      <c r="KYZ5" s="99"/>
      <c r="KZA5" s="99"/>
      <c r="KZB5" s="99"/>
      <c r="KZC5" s="99"/>
      <c r="KZD5" s="99"/>
      <c r="KZE5" s="99"/>
      <c r="KZF5" s="99"/>
      <c r="KZG5" s="99"/>
      <c r="KZH5" s="99"/>
      <c r="KZI5" s="99"/>
      <c r="KZJ5" s="99"/>
      <c r="KZK5" s="99"/>
      <c r="KZL5" s="99"/>
      <c r="KZM5" s="99"/>
      <c r="KZN5" s="99"/>
      <c r="KZO5" s="99"/>
      <c r="KZP5" s="99"/>
      <c r="KZQ5" s="99"/>
      <c r="KZR5" s="99"/>
      <c r="KZS5" s="99"/>
      <c r="KZT5" s="99"/>
      <c r="KZU5" s="99"/>
      <c r="KZV5" s="99"/>
      <c r="KZW5" s="99"/>
      <c r="KZX5" s="99"/>
      <c r="KZY5" s="99"/>
      <c r="KZZ5" s="99"/>
      <c r="LAA5" s="99"/>
      <c r="LAB5" s="99"/>
      <c r="LAC5" s="99"/>
      <c r="LAD5" s="99"/>
      <c r="LAE5" s="99"/>
      <c r="LAF5" s="99"/>
      <c r="LAG5" s="99"/>
      <c r="LAH5" s="99"/>
      <c r="LAI5" s="99"/>
      <c r="LAJ5" s="99"/>
      <c r="LAK5" s="99"/>
      <c r="LAL5" s="99"/>
      <c r="LAM5" s="99"/>
      <c r="LAN5" s="99"/>
      <c r="LAO5" s="99"/>
      <c r="LAP5" s="99"/>
      <c r="LAQ5" s="99"/>
      <c r="LAR5" s="99"/>
      <c r="LAS5" s="99"/>
      <c r="LAT5" s="99"/>
      <c r="LAU5" s="99"/>
      <c r="LAV5" s="99"/>
      <c r="LAW5" s="99"/>
      <c r="LAX5" s="99"/>
      <c r="LAY5" s="99"/>
      <c r="LAZ5" s="99"/>
      <c r="LBA5" s="99"/>
      <c r="LBB5" s="99"/>
      <c r="LBC5" s="99"/>
      <c r="LBD5" s="99"/>
      <c r="LBE5" s="99"/>
      <c r="LBF5" s="99"/>
      <c r="LBG5" s="99"/>
      <c r="LBH5" s="99"/>
      <c r="LBI5" s="99"/>
      <c r="LBJ5" s="99"/>
      <c r="LBK5" s="99"/>
      <c r="LBL5" s="99"/>
      <c r="LBM5" s="99"/>
      <c r="LBN5" s="99"/>
      <c r="LBO5" s="99"/>
      <c r="LBP5" s="99"/>
      <c r="LBQ5" s="99"/>
      <c r="LBR5" s="99"/>
      <c r="LBS5" s="99"/>
      <c r="LBT5" s="99"/>
      <c r="LBU5" s="99"/>
      <c r="LBV5" s="99"/>
      <c r="LBW5" s="99"/>
      <c r="LBX5" s="99"/>
      <c r="LBY5" s="99"/>
      <c r="LBZ5" s="99"/>
      <c r="LCA5" s="99"/>
      <c r="LCB5" s="99"/>
      <c r="LCC5" s="99"/>
      <c r="LCD5" s="99"/>
      <c r="LCE5" s="99"/>
      <c r="LCF5" s="99"/>
      <c r="LCG5" s="99"/>
      <c r="LCH5" s="99"/>
      <c r="LCI5" s="99"/>
      <c r="LCJ5" s="99"/>
      <c r="LCK5" s="99"/>
      <c r="LCL5" s="99"/>
      <c r="LCM5" s="99"/>
      <c r="LCN5" s="99"/>
      <c r="LCO5" s="99"/>
      <c r="LCP5" s="99"/>
      <c r="LCQ5" s="99"/>
      <c r="LCR5" s="99"/>
      <c r="LCS5" s="99"/>
      <c r="LCT5" s="99"/>
      <c r="LCU5" s="99"/>
      <c r="LCV5" s="99"/>
      <c r="LCW5" s="99"/>
      <c r="LCX5" s="99"/>
      <c r="LCY5" s="99"/>
      <c r="LCZ5" s="99"/>
      <c r="LDA5" s="99"/>
      <c r="LDB5" s="99"/>
      <c r="LDC5" s="99"/>
      <c r="LDD5" s="99"/>
      <c r="LDE5" s="99"/>
      <c r="LDF5" s="99"/>
      <c r="LDG5" s="99"/>
      <c r="LDH5" s="99"/>
      <c r="LDI5" s="99"/>
      <c r="LDJ5" s="99"/>
      <c r="LDK5" s="99"/>
      <c r="LDL5" s="99"/>
      <c r="LDM5" s="99"/>
      <c r="LDN5" s="99"/>
      <c r="LDO5" s="99"/>
      <c r="LDP5" s="99"/>
      <c r="LDQ5" s="99"/>
      <c r="LDR5" s="99"/>
      <c r="LDS5" s="99"/>
      <c r="LDT5" s="99"/>
      <c r="LDU5" s="99"/>
      <c r="LDV5" s="99"/>
      <c r="LDW5" s="99"/>
      <c r="LDX5" s="99"/>
      <c r="LDY5" s="99"/>
      <c r="LDZ5" s="99"/>
      <c r="LEA5" s="99"/>
      <c r="LEB5" s="99"/>
      <c r="LEC5" s="99"/>
      <c r="LED5" s="99"/>
      <c r="LEE5" s="99"/>
      <c r="LEF5" s="99"/>
      <c r="LEG5" s="99"/>
      <c r="LEH5" s="99"/>
      <c r="LEI5" s="99"/>
      <c r="LEJ5" s="99"/>
      <c r="LEK5" s="99"/>
      <c r="LEL5" s="99"/>
      <c r="LEM5" s="99"/>
      <c r="LEN5" s="99"/>
      <c r="LEO5" s="99"/>
      <c r="LEP5" s="99"/>
      <c r="LEQ5" s="99"/>
      <c r="LER5" s="99"/>
      <c r="LES5" s="99"/>
      <c r="LET5" s="99"/>
      <c r="LEU5" s="99"/>
      <c r="LEV5" s="99"/>
      <c r="LEW5" s="99"/>
      <c r="LEX5" s="99"/>
      <c r="LEY5" s="99"/>
      <c r="LEZ5" s="99"/>
      <c r="LFA5" s="99"/>
      <c r="LFB5" s="99"/>
      <c r="LFC5" s="99"/>
      <c r="LFD5" s="99"/>
      <c r="LFE5" s="99"/>
      <c r="LFF5" s="99"/>
      <c r="LFG5" s="99"/>
      <c r="LFH5" s="99"/>
      <c r="LFI5" s="99"/>
      <c r="LFJ5" s="99"/>
      <c r="LFK5" s="99"/>
      <c r="LFL5" s="99"/>
      <c r="LFM5" s="99"/>
      <c r="LFN5" s="99"/>
      <c r="LFO5" s="99"/>
      <c r="LFP5" s="99"/>
      <c r="LFQ5" s="99"/>
      <c r="LFR5" s="99"/>
      <c r="LFS5" s="99"/>
      <c r="LFT5" s="99"/>
      <c r="LFU5" s="99"/>
      <c r="LFV5" s="99"/>
      <c r="LFW5" s="99"/>
      <c r="LFX5" s="99"/>
      <c r="LFY5" s="99"/>
      <c r="LFZ5" s="99"/>
      <c r="LGA5" s="99"/>
      <c r="LGB5" s="99"/>
      <c r="LGC5" s="99"/>
      <c r="LGD5" s="99"/>
      <c r="LGE5" s="99"/>
      <c r="LGF5" s="99"/>
      <c r="LGG5" s="99"/>
      <c r="LGH5" s="99"/>
      <c r="LGI5" s="99"/>
      <c r="LGJ5" s="99"/>
      <c r="LGK5" s="99"/>
      <c r="LGL5" s="99"/>
      <c r="LGM5" s="99"/>
      <c r="LGN5" s="99"/>
      <c r="LGO5" s="99"/>
      <c r="LGP5" s="99"/>
      <c r="LGQ5" s="99"/>
      <c r="LGR5" s="99"/>
      <c r="LGS5" s="99"/>
      <c r="LGT5" s="99"/>
      <c r="LGU5" s="99"/>
      <c r="LGV5" s="99"/>
      <c r="LGW5" s="99"/>
      <c r="LGX5" s="99"/>
      <c r="LGY5" s="99"/>
      <c r="LGZ5" s="99"/>
      <c r="LHA5" s="99"/>
      <c r="LHB5" s="99"/>
      <c r="LHC5" s="99"/>
      <c r="LHD5" s="99"/>
      <c r="LHE5" s="99"/>
      <c r="LHF5" s="99"/>
      <c r="LHG5" s="99"/>
      <c r="LHH5" s="99"/>
      <c r="LHI5" s="99"/>
      <c r="LHJ5" s="99"/>
      <c r="LHK5" s="99"/>
      <c r="LHL5" s="99"/>
      <c r="LHM5" s="99"/>
      <c r="LHN5" s="99"/>
      <c r="LHO5" s="99"/>
      <c r="LHP5" s="99"/>
      <c r="LHQ5" s="99"/>
      <c r="LHR5" s="99"/>
      <c r="LHS5" s="99"/>
      <c r="LHT5" s="99"/>
      <c r="LHU5" s="99"/>
      <c r="LHV5" s="99"/>
      <c r="LHW5" s="99"/>
      <c r="LHX5" s="99"/>
      <c r="LHY5" s="99"/>
      <c r="LHZ5" s="99"/>
      <c r="LIA5" s="99"/>
      <c r="LIB5" s="99"/>
      <c r="LIC5" s="99"/>
      <c r="LID5" s="99"/>
      <c r="LIE5" s="99"/>
      <c r="LIF5" s="99"/>
      <c r="LIG5" s="99"/>
      <c r="LIH5" s="99"/>
      <c r="LII5" s="99"/>
      <c r="LIJ5" s="99"/>
      <c r="LIK5" s="99"/>
      <c r="LIL5" s="99"/>
      <c r="LIM5" s="99"/>
      <c r="LIN5" s="99"/>
      <c r="LIO5" s="99"/>
      <c r="LIP5" s="99"/>
      <c r="LIQ5" s="99"/>
      <c r="LIR5" s="99"/>
      <c r="LIS5" s="99"/>
      <c r="LIT5" s="99"/>
      <c r="LIU5" s="99"/>
      <c r="LIV5" s="99"/>
      <c r="LIW5" s="99"/>
      <c r="LIX5" s="99"/>
      <c r="LIY5" s="99"/>
      <c r="LIZ5" s="99"/>
      <c r="LJA5" s="99"/>
      <c r="LJB5" s="99"/>
      <c r="LJC5" s="99"/>
      <c r="LJD5" s="99"/>
      <c r="LJE5" s="99"/>
      <c r="LJF5" s="99"/>
      <c r="LJG5" s="99"/>
      <c r="LJH5" s="99"/>
      <c r="LJI5" s="99"/>
      <c r="LJJ5" s="99"/>
      <c r="LJK5" s="99"/>
      <c r="LJL5" s="99"/>
      <c r="LJM5" s="99"/>
      <c r="LJN5" s="99"/>
      <c r="LJO5" s="99"/>
      <c r="LJP5" s="99"/>
      <c r="LJQ5" s="99"/>
      <c r="LJR5" s="99"/>
      <c r="LJS5" s="99"/>
      <c r="LJT5" s="99"/>
      <c r="LJU5" s="99"/>
      <c r="LJV5" s="99"/>
      <c r="LJW5" s="99"/>
      <c r="LJX5" s="99"/>
      <c r="LJY5" s="99"/>
      <c r="LJZ5" s="99"/>
      <c r="LKA5" s="99"/>
      <c r="LKB5" s="99"/>
      <c r="LKC5" s="99"/>
      <c r="LKD5" s="99"/>
      <c r="LKE5" s="99"/>
      <c r="LKF5" s="99"/>
      <c r="LKG5" s="99"/>
      <c r="LKH5" s="99"/>
      <c r="LKI5" s="99"/>
      <c r="LKJ5" s="99"/>
      <c r="LKK5" s="99"/>
      <c r="LKL5" s="99"/>
      <c r="LKM5" s="99"/>
      <c r="LKN5" s="99"/>
      <c r="LKO5" s="99"/>
      <c r="LKP5" s="99"/>
      <c r="LKQ5" s="99"/>
      <c r="LKR5" s="99"/>
      <c r="LKS5" s="99"/>
      <c r="LKT5" s="99"/>
      <c r="LKU5" s="99"/>
      <c r="LKV5" s="99"/>
      <c r="LKW5" s="99"/>
      <c r="LKX5" s="99"/>
      <c r="LKY5" s="99"/>
      <c r="LKZ5" s="99"/>
      <c r="LLA5" s="99"/>
      <c r="LLB5" s="99"/>
      <c r="LLC5" s="99"/>
      <c r="LLD5" s="99"/>
      <c r="LLE5" s="99"/>
      <c r="LLF5" s="99"/>
      <c r="LLG5" s="99"/>
      <c r="LLH5" s="99"/>
      <c r="LLI5" s="99"/>
      <c r="LLJ5" s="99"/>
      <c r="LLK5" s="99"/>
      <c r="LLL5" s="99"/>
      <c r="LLM5" s="99"/>
      <c r="LLN5" s="99"/>
      <c r="LLO5" s="99"/>
      <c r="LLP5" s="99"/>
      <c r="LLQ5" s="99"/>
      <c r="LLR5" s="99"/>
      <c r="LLS5" s="99"/>
      <c r="LLT5" s="99"/>
      <c r="LLU5" s="99"/>
      <c r="LLV5" s="99"/>
      <c r="LLW5" s="99"/>
      <c r="LLX5" s="99"/>
      <c r="LLY5" s="99"/>
      <c r="LLZ5" s="99"/>
      <c r="LMA5" s="99"/>
      <c r="LMB5" s="99"/>
      <c r="LMC5" s="99"/>
      <c r="LMD5" s="99"/>
      <c r="LME5" s="99"/>
      <c r="LMF5" s="99"/>
      <c r="LMG5" s="99"/>
      <c r="LMH5" s="99"/>
      <c r="LMI5" s="99"/>
      <c r="LMJ5" s="99"/>
      <c r="LMK5" s="99"/>
      <c r="LML5" s="99"/>
      <c r="LMM5" s="99"/>
      <c r="LMN5" s="99"/>
      <c r="LMO5" s="99"/>
      <c r="LMP5" s="99"/>
      <c r="LMQ5" s="99"/>
      <c r="LMR5" s="99"/>
      <c r="LMS5" s="99"/>
      <c r="LMT5" s="99"/>
      <c r="LMU5" s="99"/>
      <c r="LMV5" s="99"/>
      <c r="LMW5" s="99"/>
      <c r="LMX5" s="99"/>
      <c r="LMY5" s="99"/>
      <c r="LMZ5" s="99"/>
      <c r="LNA5" s="99"/>
      <c r="LNB5" s="99"/>
      <c r="LNC5" s="99"/>
      <c r="LND5" s="99"/>
      <c r="LNE5" s="99"/>
      <c r="LNF5" s="99"/>
      <c r="LNG5" s="99"/>
      <c r="LNH5" s="99"/>
      <c r="LNI5" s="99"/>
      <c r="LNJ5" s="99"/>
      <c r="LNK5" s="99"/>
      <c r="LNL5" s="99"/>
      <c r="LNM5" s="99"/>
      <c r="LNN5" s="99"/>
      <c r="LNO5" s="99"/>
      <c r="LNP5" s="99"/>
      <c r="LNQ5" s="99"/>
      <c r="LNR5" s="99"/>
      <c r="LNS5" s="99"/>
      <c r="LNT5" s="99"/>
      <c r="LNU5" s="99"/>
      <c r="LNV5" s="99"/>
      <c r="LNW5" s="99"/>
      <c r="LNX5" s="99"/>
      <c r="LNY5" s="99"/>
      <c r="LNZ5" s="99"/>
      <c r="LOA5" s="99"/>
      <c r="LOB5" s="99"/>
      <c r="LOC5" s="99"/>
      <c r="LOD5" s="99"/>
      <c r="LOE5" s="99"/>
      <c r="LOF5" s="99"/>
      <c r="LOG5" s="99"/>
      <c r="LOH5" s="99"/>
      <c r="LOI5" s="99"/>
      <c r="LOJ5" s="99"/>
      <c r="LOK5" s="99"/>
      <c r="LOL5" s="99"/>
      <c r="LOM5" s="99"/>
      <c r="LON5" s="99"/>
      <c r="LOO5" s="99"/>
      <c r="LOP5" s="99"/>
      <c r="LOQ5" s="99"/>
      <c r="LOR5" s="99"/>
      <c r="LOS5" s="99"/>
      <c r="LOT5" s="99"/>
      <c r="LOU5" s="99"/>
      <c r="LOV5" s="99"/>
      <c r="LOW5" s="99"/>
      <c r="LOX5" s="99"/>
      <c r="LOY5" s="99"/>
      <c r="LOZ5" s="99"/>
      <c r="LPA5" s="99"/>
      <c r="LPB5" s="99"/>
      <c r="LPC5" s="99"/>
      <c r="LPD5" s="99"/>
      <c r="LPE5" s="99"/>
      <c r="LPF5" s="99"/>
      <c r="LPG5" s="99"/>
      <c r="LPH5" s="99"/>
      <c r="LPI5" s="99"/>
      <c r="LPJ5" s="99"/>
      <c r="LPK5" s="99"/>
      <c r="LPL5" s="99"/>
      <c r="LPM5" s="99"/>
      <c r="LPN5" s="99"/>
      <c r="LPO5" s="99"/>
      <c r="LPP5" s="99"/>
      <c r="LPQ5" s="99"/>
      <c r="LPR5" s="99"/>
      <c r="LPS5" s="99"/>
      <c r="LPT5" s="99"/>
      <c r="LPU5" s="99"/>
      <c r="LPV5" s="99"/>
      <c r="LPW5" s="99"/>
      <c r="LPX5" s="99"/>
      <c r="LPY5" s="99"/>
      <c r="LPZ5" s="99"/>
      <c r="LQA5" s="99"/>
      <c r="LQB5" s="99"/>
      <c r="LQC5" s="99"/>
      <c r="LQD5" s="99"/>
      <c r="LQE5" s="99"/>
      <c r="LQF5" s="99"/>
      <c r="LQG5" s="99"/>
      <c r="LQH5" s="99"/>
      <c r="LQI5" s="99"/>
      <c r="LQJ5" s="99"/>
      <c r="LQK5" s="99"/>
      <c r="LQL5" s="99"/>
      <c r="LQM5" s="99"/>
      <c r="LQN5" s="99"/>
      <c r="LQO5" s="99"/>
      <c r="LQP5" s="99"/>
      <c r="LQQ5" s="99"/>
      <c r="LQR5" s="99"/>
      <c r="LQS5" s="99"/>
      <c r="LQT5" s="99"/>
      <c r="LQU5" s="99"/>
      <c r="LQV5" s="99"/>
      <c r="LQW5" s="99"/>
      <c r="LQX5" s="99"/>
      <c r="LQY5" s="99"/>
      <c r="LQZ5" s="99"/>
      <c r="LRA5" s="99"/>
      <c r="LRB5" s="99"/>
      <c r="LRC5" s="99"/>
      <c r="LRD5" s="99"/>
      <c r="LRE5" s="99"/>
      <c r="LRF5" s="99"/>
      <c r="LRG5" s="99"/>
      <c r="LRH5" s="99"/>
      <c r="LRI5" s="99"/>
      <c r="LRJ5" s="99"/>
      <c r="LRK5" s="99"/>
      <c r="LRL5" s="99"/>
      <c r="LRM5" s="99"/>
      <c r="LRN5" s="99"/>
      <c r="LRO5" s="99"/>
      <c r="LRP5" s="99"/>
      <c r="LRQ5" s="99"/>
      <c r="LRR5" s="99"/>
      <c r="LRS5" s="99"/>
      <c r="LRT5" s="99"/>
      <c r="LRU5" s="99"/>
      <c r="LRV5" s="99"/>
      <c r="LRW5" s="99"/>
      <c r="LRX5" s="99"/>
      <c r="LRY5" s="99"/>
      <c r="LRZ5" s="99"/>
      <c r="LSA5" s="99"/>
      <c r="LSB5" s="99"/>
      <c r="LSC5" s="99"/>
      <c r="LSD5" s="99"/>
      <c r="LSE5" s="99"/>
      <c r="LSF5" s="99"/>
      <c r="LSG5" s="99"/>
      <c r="LSH5" s="99"/>
      <c r="LSI5" s="99"/>
      <c r="LSJ5" s="99"/>
      <c r="LSK5" s="99"/>
      <c r="LSL5" s="99"/>
      <c r="LSM5" s="99"/>
      <c r="LSN5" s="99"/>
      <c r="LSO5" s="99"/>
      <c r="LSP5" s="99"/>
      <c r="LSQ5" s="99"/>
      <c r="LSR5" s="99"/>
      <c r="LSS5" s="99"/>
      <c r="LST5" s="99"/>
      <c r="LSU5" s="99"/>
      <c r="LSV5" s="99"/>
      <c r="LSW5" s="99"/>
      <c r="LSX5" s="99"/>
      <c r="LSY5" s="99"/>
      <c r="LSZ5" s="99"/>
      <c r="LTA5" s="99"/>
      <c r="LTB5" s="99"/>
      <c r="LTC5" s="99"/>
      <c r="LTD5" s="99"/>
      <c r="LTE5" s="99"/>
      <c r="LTF5" s="99"/>
      <c r="LTG5" s="99"/>
      <c r="LTH5" s="99"/>
      <c r="LTI5" s="99"/>
      <c r="LTJ5" s="99"/>
      <c r="LTK5" s="99"/>
      <c r="LTL5" s="99"/>
      <c r="LTM5" s="99"/>
      <c r="LTN5" s="99"/>
      <c r="LTO5" s="99"/>
      <c r="LTP5" s="99"/>
      <c r="LTQ5" s="99"/>
      <c r="LTR5" s="99"/>
      <c r="LTS5" s="99"/>
      <c r="LTT5" s="99"/>
      <c r="LTU5" s="99"/>
      <c r="LTV5" s="99"/>
      <c r="LTW5" s="99"/>
      <c r="LTX5" s="99"/>
      <c r="LTY5" s="99"/>
      <c r="LTZ5" s="99"/>
      <c r="LUA5" s="99"/>
      <c r="LUB5" s="99"/>
      <c r="LUC5" s="99"/>
      <c r="LUD5" s="99"/>
      <c r="LUE5" s="99"/>
      <c r="LUF5" s="99"/>
      <c r="LUG5" s="99"/>
      <c r="LUH5" s="99"/>
      <c r="LUI5" s="99"/>
      <c r="LUJ5" s="99"/>
      <c r="LUK5" s="99"/>
      <c r="LUL5" s="99"/>
      <c r="LUM5" s="99"/>
      <c r="LUN5" s="99"/>
      <c r="LUO5" s="99"/>
      <c r="LUP5" s="99"/>
      <c r="LUQ5" s="99"/>
      <c r="LUR5" s="99"/>
      <c r="LUS5" s="99"/>
      <c r="LUT5" s="99"/>
      <c r="LUU5" s="99"/>
      <c r="LUV5" s="99"/>
      <c r="LUW5" s="99"/>
      <c r="LUX5" s="99"/>
      <c r="LUY5" s="99"/>
      <c r="LUZ5" s="99"/>
      <c r="LVA5" s="99"/>
      <c r="LVB5" s="99"/>
      <c r="LVC5" s="99"/>
      <c r="LVD5" s="99"/>
      <c r="LVE5" s="99"/>
      <c r="LVF5" s="99"/>
      <c r="LVG5" s="99"/>
      <c r="LVH5" s="99"/>
      <c r="LVI5" s="99"/>
      <c r="LVJ5" s="99"/>
      <c r="LVK5" s="99"/>
      <c r="LVL5" s="99"/>
      <c r="LVM5" s="99"/>
      <c r="LVN5" s="99"/>
      <c r="LVO5" s="99"/>
      <c r="LVP5" s="99"/>
      <c r="LVQ5" s="99"/>
      <c r="LVR5" s="99"/>
      <c r="LVS5" s="99"/>
      <c r="LVT5" s="99"/>
      <c r="LVU5" s="99"/>
      <c r="LVV5" s="99"/>
      <c r="LVW5" s="99"/>
      <c r="LVX5" s="99"/>
      <c r="LVY5" s="99"/>
      <c r="LVZ5" s="99"/>
      <c r="LWA5" s="99"/>
      <c r="LWB5" s="99"/>
      <c r="LWC5" s="99"/>
      <c r="LWD5" s="99"/>
      <c r="LWE5" s="99"/>
      <c r="LWF5" s="99"/>
      <c r="LWG5" s="99"/>
      <c r="LWH5" s="99"/>
      <c r="LWI5" s="99"/>
      <c r="LWJ5" s="99"/>
      <c r="LWK5" s="99"/>
      <c r="LWL5" s="99"/>
      <c r="LWM5" s="99"/>
      <c r="LWN5" s="99"/>
      <c r="LWO5" s="99"/>
      <c r="LWP5" s="99"/>
      <c r="LWQ5" s="99"/>
      <c r="LWR5" s="99"/>
      <c r="LWS5" s="99"/>
      <c r="LWT5" s="99"/>
      <c r="LWU5" s="99"/>
      <c r="LWV5" s="99"/>
      <c r="LWW5" s="99"/>
      <c r="LWX5" s="99"/>
      <c r="LWY5" s="99"/>
      <c r="LWZ5" s="99"/>
      <c r="LXA5" s="99"/>
      <c r="LXB5" s="99"/>
      <c r="LXC5" s="99"/>
      <c r="LXD5" s="99"/>
      <c r="LXE5" s="99"/>
      <c r="LXF5" s="99"/>
      <c r="LXG5" s="99"/>
      <c r="LXH5" s="99"/>
      <c r="LXI5" s="99"/>
      <c r="LXJ5" s="99"/>
      <c r="LXK5" s="99"/>
      <c r="LXL5" s="99"/>
      <c r="LXM5" s="99"/>
      <c r="LXN5" s="99"/>
      <c r="LXO5" s="99"/>
      <c r="LXP5" s="99"/>
      <c r="LXQ5" s="99"/>
      <c r="LXR5" s="99"/>
      <c r="LXS5" s="99"/>
      <c r="LXT5" s="99"/>
      <c r="LXU5" s="99"/>
      <c r="LXV5" s="99"/>
      <c r="LXW5" s="99"/>
      <c r="LXX5" s="99"/>
      <c r="LXY5" s="99"/>
      <c r="LXZ5" s="99"/>
      <c r="LYA5" s="99"/>
      <c r="LYB5" s="99"/>
      <c r="LYC5" s="99"/>
      <c r="LYD5" s="99"/>
      <c r="LYE5" s="99"/>
      <c r="LYF5" s="99"/>
      <c r="LYG5" s="99"/>
      <c r="LYH5" s="99"/>
      <c r="LYI5" s="99"/>
      <c r="LYJ5" s="99"/>
      <c r="LYK5" s="99"/>
      <c r="LYL5" s="99"/>
      <c r="LYM5" s="99"/>
      <c r="LYN5" s="99"/>
      <c r="LYO5" s="99"/>
      <c r="LYP5" s="99"/>
      <c r="LYQ5" s="99"/>
      <c r="LYR5" s="99"/>
      <c r="LYS5" s="99"/>
      <c r="LYT5" s="99"/>
      <c r="LYU5" s="99"/>
      <c r="LYV5" s="99"/>
      <c r="LYW5" s="99"/>
      <c r="LYX5" s="99"/>
      <c r="LYY5" s="99"/>
      <c r="LYZ5" s="99"/>
      <c r="LZA5" s="99"/>
      <c r="LZB5" s="99"/>
      <c r="LZC5" s="99"/>
      <c r="LZD5" s="99"/>
      <c r="LZE5" s="99"/>
      <c r="LZF5" s="99"/>
      <c r="LZG5" s="99"/>
      <c r="LZH5" s="99"/>
      <c r="LZI5" s="99"/>
      <c r="LZJ5" s="99"/>
      <c r="LZK5" s="99"/>
      <c r="LZL5" s="99"/>
      <c r="LZM5" s="99"/>
      <c r="LZN5" s="99"/>
      <c r="LZO5" s="99"/>
      <c r="LZP5" s="99"/>
      <c r="LZQ5" s="99"/>
      <c r="LZR5" s="99"/>
      <c r="LZS5" s="99"/>
      <c r="LZT5" s="99"/>
      <c r="LZU5" s="99"/>
      <c r="LZV5" s="99"/>
      <c r="LZW5" s="99"/>
      <c r="LZX5" s="99"/>
      <c r="LZY5" s="99"/>
      <c r="LZZ5" s="99"/>
      <c r="MAA5" s="99"/>
      <c r="MAB5" s="99"/>
      <c r="MAC5" s="99"/>
      <c r="MAD5" s="99"/>
      <c r="MAE5" s="99"/>
      <c r="MAF5" s="99"/>
      <c r="MAG5" s="99"/>
      <c r="MAH5" s="99"/>
      <c r="MAI5" s="99"/>
      <c r="MAJ5" s="99"/>
      <c r="MAK5" s="99"/>
      <c r="MAL5" s="99"/>
      <c r="MAM5" s="99"/>
      <c r="MAN5" s="99"/>
      <c r="MAO5" s="99"/>
      <c r="MAP5" s="99"/>
      <c r="MAQ5" s="99"/>
      <c r="MAR5" s="99"/>
      <c r="MAS5" s="99"/>
      <c r="MAT5" s="99"/>
      <c r="MAU5" s="99"/>
      <c r="MAV5" s="99"/>
      <c r="MAW5" s="99"/>
      <c r="MAX5" s="99"/>
      <c r="MAY5" s="99"/>
      <c r="MAZ5" s="99"/>
      <c r="MBA5" s="99"/>
      <c r="MBB5" s="99"/>
      <c r="MBC5" s="99"/>
      <c r="MBD5" s="99"/>
      <c r="MBE5" s="99"/>
      <c r="MBF5" s="99"/>
      <c r="MBG5" s="99"/>
      <c r="MBH5" s="99"/>
      <c r="MBI5" s="99"/>
      <c r="MBJ5" s="99"/>
      <c r="MBK5" s="99"/>
      <c r="MBL5" s="99"/>
      <c r="MBM5" s="99"/>
      <c r="MBN5" s="99"/>
      <c r="MBO5" s="99"/>
      <c r="MBP5" s="99"/>
      <c r="MBQ5" s="99"/>
      <c r="MBR5" s="99"/>
      <c r="MBS5" s="99"/>
      <c r="MBT5" s="99"/>
      <c r="MBU5" s="99"/>
      <c r="MBV5" s="99"/>
      <c r="MBW5" s="99"/>
      <c r="MBX5" s="99"/>
      <c r="MBY5" s="99"/>
      <c r="MBZ5" s="99"/>
      <c r="MCA5" s="99"/>
      <c r="MCB5" s="99"/>
      <c r="MCC5" s="99"/>
      <c r="MCD5" s="99"/>
      <c r="MCE5" s="99"/>
      <c r="MCF5" s="99"/>
      <c r="MCG5" s="99"/>
      <c r="MCH5" s="99"/>
      <c r="MCI5" s="99"/>
      <c r="MCJ5" s="99"/>
      <c r="MCK5" s="99"/>
      <c r="MCL5" s="99"/>
      <c r="MCM5" s="99"/>
      <c r="MCN5" s="99"/>
      <c r="MCO5" s="99"/>
      <c r="MCP5" s="99"/>
      <c r="MCQ5" s="99"/>
      <c r="MCR5" s="99"/>
      <c r="MCS5" s="99"/>
      <c r="MCT5" s="99"/>
      <c r="MCU5" s="99"/>
      <c r="MCV5" s="99"/>
      <c r="MCW5" s="99"/>
      <c r="MCX5" s="99"/>
      <c r="MCY5" s="99"/>
      <c r="MCZ5" s="99"/>
      <c r="MDA5" s="99"/>
      <c r="MDB5" s="99"/>
      <c r="MDC5" s="99"/>
      <c r="MDD5" s="99"/>
      <c r="MDE5" s="99"/>
      <c r="MDF5" s="99"/>
      <c r="MDG5" s="99"/>
      <c r="MDH5" s="99"/>
      <c r="MDI5" s="99"/>
      <c r="MDJ5" s="99"/>
      <c r="MDK5" s="99"/>
      <c r="MDL5" s="99"/>
      <c r="MDM5" s="99"/>
      <c r="MDN5" s="99"/>
      <c r="MDO5" s="99"/>
      <c r="MDP5" s="99"/>
      <c r="MDQ5" s="99"/>
      <c r="MDR5" s="99"/>
      <c r="MDS5" s="99"/>
      <c r="MDT5" s="99"/>
      <c r="MDU5" s="99"/>
      <c r="MDV5" s="99"/>
      <c r="MDW5" s="99"/>
      <c r="MDX5" s="99"/>
      <c r="MDY5" s="99"/>
      <c r="MDZ5" s="99"/>
      <c r="MEA5" s="99"/>
      <c r="MEB5" s="99"/>
      <c r="MEC5" s="99"/>
      <c r="MED5" s="99"/>
      <c r="MEE5" s="99"/>
      <c r="MEF5" s="99"/>
      <c r="MEG5" s="99"/>
      <c r="MEH5" s="99"/>
      <c r="MEI5" s="99"/>
      <c r="MEJ5" s="99"/>
      <c r="MEK5" s="99"/>
      <c r="MEL5" s="99"/>
      <c r="MEM5" s="99"/>
      <c r="MEN5" s="99"/>
      <c r="MEO5" s="99"/>
      <c r="MEP5" s="99"/>
      <c r="MEQ5" s="99"/>
      <c r="MER5" s="99"/>
      <c r="MES5" s="99"/>
      <c r="MET5" s="99"/>
      <c r="MEU5" s="99"/>
      <c r="MEV5" s="99"/>
      <c r="MEW5" s="99"/>
      <c r="MEX5" s="99"/>
      <c r="MEY5" s="99"/>
      <c r="MEZ5" s="99"/>
      <c r="MFA5" s="99"/>
      <c r="MFB5" s="99"/>
      <c r="MFC5" s="99"/>
      <c r="MFD5" s="99"/>
      <c r="MFE5" s="99"/>
      <c r="MFF5" s="99"/>
      <c r="MFG5" s="99"/>
      <c r="MFH5" s="99"/>
      <c r="MFI5" s="99"/>
      <c r="MFJ5" s="99"/>
      <c r="MFK5" s="99"/>
      <c r="MFL5" s="99"/>
      <c r="MFM5" s="99"/>
      <c r="MFN5" s="99"/>
      <c r="MFO5" s="99"/>
      <c r="MFP5" s="99"/>
      <c r="MFQ5" s="99"/>
      <c r="MFR5" s="99"/>
      <c r="MFS5" s="99"/>
      <c r="MFT5" s="99"/>
      <c r="MFU5" s="99"/>
      <c r="MFV5" s="99"/>
      <c r="MFW5" s="99"/>
      <c r="MFX5" s="99"/>
      <c r="MFY5" s="99"/>
      <c r="MFZ5" s="99"/>
      <c r="MGA5" s="99"/>
      <c r="MGB5" s="99"/>
      <c r="MGC5" s="99"/>
      <c r="MGD5" s="99"/>
      <c r="MGE5" s="99"/>
      <c r="MGF5" s="99"/>
      <c r="MGG5" s="99"/>
      <c r="MGH5" s="99"/>
      <c r="MGI5" s="99"/>
      <c r="MGJ5" s="99"/>
      <c r="MGK5" s="99"/>
      <c r="MGL5" s="99"/>
      <c r="MGM5" s="99"/>
      <c r="MGN5" s="99"/>
      <c r="MGO5" s="99"/>
      <c r="MGP5" s="99"/>
      <c r="MGQ5" s="99"/>
      <c r="MGR5" s="99"/>
      <c r="MGS5" s="99"/>
      <c r="MGT5" s="99"/>
      <c r="MGU5" s="99"/>
      <c r="MGV5" s="99"/>
      <c r="MGW5" s="99"/>
      <c r="MGX5" s="99"/>
      <c r="MGY5" s="99"/>
      <c r="MGZ5" s="99"/>
      <c r="MHA5" s="99"/>
      <c r="MHB5" s="99"/>
      <c r="MHC5" s="99"/>
      <c r="MHD5" s="99"/>
      <c r="MHE5" s="99"/>
      <c r="MHF5" s="99"/>
      <c r="MHG5" s="99"/>
      <c r="MHH5" s="99"/>
      <c r="MHI5" s="99"/>
      <c r="MHJ5" s="99"/>
      <c r="MHK5" s="99"/>
      <c r="MHL5" s="99"/>
      <c r="MHM5" s="99"/>
      <c r="MHN5" s="99"/>
      <c r="MHO5" s="99"/>
      <c r="MHP5" s="99"/>
      <c r="MHQ5" s="99"/>
      <c r="MHR5" s="99"/>
      <c r="MHS5" s="99"/>
      <c r="MHT5" s="99"/>
      <c r="MHU5" s="99"/>
      <c r="MHV5" s="99"/>
      <c r="MHW5" s="99"/>
      <c r="MHX5" s="99"/>
      <c r="MHY5" s="99"/>
      <c r="MHZ5" s="99"/>
      <c r="MIA5" s="99"/>
      <c r="MIB5" s="99"/>
      <c r="MIC5" s="99"/>
      <c r="MID5" s="99"/>
      <c r="MIE5" s="99"/>
      <c r="MIF5" s="99"/>
      <c r="MIG5" s="99"/>
      <c r="MIH5" s="99"/>
      <c r="MII5" s="99"/>
      <c r="MIJ5" s="99"/>
      <c r="MIK5" s="99"/>
      <c r="MIL5" s="99"/>
      <c r="MIM5" s="99"/>
      <c r="MIN5" s="99"/>
      <c r="MIO5" s="99"/>
      <c r="MIP5" s="99"/>
      <c r="MIQ5" s="99"/>
      <c r="MIR5" s="99"/>
      <c r="MIS5" s="99"/>
      <c r="MIT5" s="99"/>
      <c r="MIU5" s="99"/>
      <c r="MIV5" s="99"/>
      <c r="MIW5" s="99"/>
      <c r="MIX5" s="99"/>
      <c r="MIY5" s="99"/>
      <c r="MIZ5" s="99"/>
      <c r="MJA5" s="99"/>
      <c r="MJB5" s="99"/>
      <c r="MJC5" s="99"/>
      <c r="MJD5" s="99"/>
      <c r="MJE5" s="99"/>
      <c r="MJF5" s="99"/>
      <c r="MJG5" s="99"/>
      <c r="MJH5" s="99"/>
      <c r="MJI5" s="99"/>
      <c r="MJJ5" s="99"/>
      <c r="MJK5" s="99"/>
      <c r="MJL5" s="99"/>
      <c r="MJM5" s="99"/>
      <c r="MJN5" s="99"/>
      <c r="MJO5" s="99"/>
      <c r="MJP5" s="99"/>
      <c r="MJQ5" s="99"/>
      <c r="MJR5" s="99"/>
      <c r="MJS5" s="99"/>
      <c r="MJT5" s="99"/>
      <c r="MJU5" s="99"/>
      <c r="MJV5" s="99"/>
      <c r="MJW5" s="99"/>
      <c r="MJX5" s="99"/>
      <c r="MJY5" s="99"/>
      <c r="MJZ5" s="99"/>
      <c r="MKA5" s="99"/>
      <c r="MKB5" s="99"/>
      <c r="MKC5" s="99"/>
      <c r="MKD5" s="99"/>
      <c r="MKE5" s="99"/>
      <c r="MKF5" s="99"/>
      <c r="MKG5" s="99"/>
      <c r="MKH5" s="99"/>
      <c r="MKI5" s="99"/>
      <c r="MKJ5" s="99"/>
      <c r="MKK5" s="99"/>
      <c r="MKL5" s="99"/>
      <c r="MKM5" s="99"/>
      <c r="MKN5" s="99"/>
      <c r="MKO5" s="99"/>
      <c r="MKP5" s="99"/>
      <c r="MKQ5" s="99"/>
      <c r="MKR5" s="99"/>
      <c r="MKS5" s="99"/>
      <c r="MKT5" s="99"/>
      <c r="MKU5" s="99"/>
      <c r="MKV5" s="99"/>
      <c r="MKW5" s="99"/>
      <c r="MKX5" s="99"/>
      <c r="MKY5" s="99"/>
      <c r="MKZ5" s="99"/>
      <c r="MLA5" s="99"/>
      <c r="MLB5" s="99"/>
      <c r="MLC5" s="99"/>
      <c r="MLD5" s="99"/>
      <c r="MLE5" s="99"/>
      <c r="MLF5" s="99"/>
      <c r="MLG5" s="99"/>
      <c r="MLH5" s="99"/>
      <c r="MLI5" s="99"/>
      <c r="MLJ5" s="99"/>
      <c r="MLK5" s="99"/>
      <c r="MLL5" s="99"/>
      <c r="MLM5" s="99"/>
      <c r="MLN5" s="99"/>
      <c r="MLO5" s="99"/>
      <c r="MLP5" s="99"/>
      <c r="MLQ5" s="99"/>
      <c r="MLR5" s="99"/>
      <c r="MLS5" s="99"/>
      <c r="MLT5" s="99"/>
      <c r="MLU5" s="99"/>
      <c r="MLV5" s="99"/>
      <c r="MLW5" s="99"/>
      <c r="MLX5" s="99"/>
      <c r="MLY5" s="99"/>
      <c r="MLZ5" s="99"/>
      <c r="MMA5" s="99"/>
      <c r="MMB5" s="99"/>
      <c r="MMC5" s="99"/>
      <c r="MMD5" s="99"/>
      <c r="MME5" s="99"/>
      <c r="MMF5" s="99"/>
      <c r="MMG5" s="99"/>
      <c r="MMH5" s="99"/>
      <c r="MMI5" s="99"/>
      <c r="MMJ5" s="99"/>
      <c r="MMK5" s="99"/>
      <c r="MML5" s="99"/>
      <c r="MMM5" s="99"/>
      <c r="MMN5" s="99"/>
      <c r="MMO5" s="99"/>
      <c r="MMP5" s="99"/>
      <c r="MMQ5" s="99"/>
      <c r="MMR5" s="99"/>
      <c r="MMS5" s="99"/>
      <c r="MMT5" s="99"/>
      <c r="MMU5" s="99"/>
      <c r="MMV5" s="99"/>
      <c r="MMW5" s="99"/>
      <c r="MMX5" s="99"/>
      <c r="MMY5" s="99"/>
      <c r="MMZ5" s="99"/>
      <c r="MNA5" s="99"/>
      <c r="MNB5" s="99"/>
      <c r="MNC5" s="99"/>
      <c r="MND5" s="99"/>
      <c r="MNE5" s="99"/>
      <c r="MNF5" s="99"/>
      <c r="MNG5" s="99"/>
      <c r="MNH5" s="99"/>
      <c r="MNI5" s="99"/>
      <c r="MNJ5" s="99"/>
      <c r="MNK5" s="99"/>
      <c r="MNL5" s="99"/>
      <c r="MNM5" s="99"/>
      <c r="MNN5" s="99"/>
      <c r="MNO5" s="99"/>
      <c r="MNP5" s="99"/>
      <c r="MNQ5" s="99"/>
      <c r="MNR5" s="99"/>
      <c r="MNS5" s="99"/>
      <c r="MNT5" s="99"/>
      <c r="MNU5" s="99"/>
      <c r="MNV5" s="99"/>
      <c r="MNW5" s="99"/>
      <c r="MNX5" s="99"/>
      <c r="MNY5" s="99"/>
      <c r="MNZ5" s="99"/>
      <c r="MOA5" s="99"/>
      <c r="MOB5" s="99"/>
      <c r="MOC5" s="99"/>
      <c r="MOD5" s="99"/>
      <c r="MOE5" s="99"/>
      <c r="MOF5" s="99"/>
      <c r="MOG5" s="99"/>
      <c r="MOH5" s="99"/>
      <c r="MOI5" s="99"/>
      <c r="MOJ5" s="99"/>
      <c r="MOK5" s="99"/>
      <c r="MOL5" s="99"/>
      <c r="MOM5" s="99"/>
      <c r="MON5" s="99"/>
      <c r="MOO5" s="99"/>
      <c r="MOP5" s="99"/>
      <c r="MOQ5" s="99"/>
      <c r="MOR5" s="99"/>
      <c r="MOS5" s="99"/>
      <c r="MOT5" s="99"/>
      <c r="MOU5" s="99"/>
      <c r="MOV5" s="99"/>
      <c r="MOW5" s="99"/>
      <c r="MOX5" s="99"/>
      <c r="MOY5" s="99"/>
      <c r="MOZ5" s="99"/>
      <c r="MPA5" s="99"/>
      <c r="MPB5" s="99"/>
      <c r="MPC5" s="99"/>
      <c r="MPD5" s="99"/>
      <c r="MPE5" s="99"/>
      <c r="MPF5" s="99"/>
      <c r="MPG5" s="99"/>
      <c r="MPH5" s="99"/>
      <c r="MPI5" s="99"/>
      <c r="MPJ5" s="99"/>
      <c r="MPK5" s="99"/>
      <c r="MPL5" s="99"/>
      <c r="MPM5" s="99"/>
      <c r="MPN5" s="99"/>
      <c r="MPO5" s="99"/>
      <c r="MPP5" s="99"/>
      <c r="MPQ5" s="99"/>
      <c r="MPR5" s="99"/>
      <c r="MPS5" s="99"/>
      <c r="MPT5" s="99"/>
      <c r="MPU5" s="99"/>
      <c r="MPV5" s="99"/>
      <c r="MPW5" s="99"/>
      <c r="MPX5" s="99"/>
      <c r="MPY5" s="99"/>
      <c r="MPZ5" s="99"/>
      <c r="MQA5" s="99"/>
      <c r="MQB5" s="99"/>
      <c r="MQC5" s="99"/>
      <c r="MQD5" s="99"/>
      <c r="MQE5" s="99"/>
      <c r="MQF5" s="99"/>
      <c r="MQG5" s="99"/>
      <c r="MQH5" s="99"/>
      <c r="MQI5" s="99"/>
      <c r="MQJ5" s="99"/>
      <c r="MQK5" s="99"/>
      <c r="MQL5" s="99"/>
      <c r="MQM5" s="99"/>
      <c r="MQN5" s="99"/>
      <c r="MQO5" s="99"/>
      <c r="MQP5" s="99"/>
      <c r="MQQ5" s="99"/>
      <c r="MQR5" s="99"/>
      <c r="MQS5" s="99"/>
      <c r="MQT5" s="99"/>
      <c r="MQU5" s="99"/>
      <c r="MQV5" s="99"/>
      <c r="MQW5" s="99"/>
      <c r="MQX5" s="99"/>
      <c r="MQY5" s="99"/>
      <c r="MQZ5" s="99"/>
      <c r="MRA5" s="99"/>
      <c r="MRB5" s="99"/>
      <c r="MRC5" s="99"/>
      <c r="MRD5" s="99"/>
      <c r="MRE5" s="99"/>
      <c r="MRF5" s="99"/>
      <c r="MRG5" s="99"/>
      <c r="MRH5" s="99"/>
      <c r="MRI5" s="99"/>
      <c r="MRJ5" s="99"/>
      <c r="MRK5" s="99"/>
      <c r="MRL5" s="99"/>
      <c r="MRM5" s="99"/>
      <c r="MRN5" s="99"/>
      <c r="MRO5" s="99"/>
      <c r="MRP5" s="99"/>
      <c r="MRQ5" s="99"/>
      <c r="MRR5" s="99"/>
      <c r="MRS5" s="99"/>
      <c r="MRT5" s="99"/>
      <c r="MRU5" s="99"/>
      <c r="MRV5" s="99"/>
      <c r="MRW5" s="99"/>
      <c r="MRX5" s="99"/>
      <c r="MRY5" s="99"/>
      <c r="MRZ5" s="99"/>
      <c r="MSA5" s="99"/>
      <c r="MSB5" s="99"/>
      <c r="MSC5" s="99"/>
      <c r="MSD5" s="99"/>
      <c r="MSE5" s="99"/>
      <c r="MSF5" s="99"/>
      <c r="MSG5" s="99"/>
      <c r="MSH5" s="99"/>
      <c r="MSI5" s="99"/>
      <c r="MSJ5" s="99"/>
      <c r="MSK5" s="99"/>
      <c r="MSL5" s="99"/>
      <c r="MSM5" s="99"/>
      <c r="MSN5" s="99"/>
      <c r="MSO5" s="99"/>
      <c r="MSP5" s="99"/>
      <c r="MSQ5" s="99"/>
      <c r="MSR5" s="99"/>
      <c r="MSS5" s="99"/>
      <c r="MST5" s="99"/>
      <c r="MSU5" s="99"/>
      <c r="MSV5" s="99"/>
      <c r="MSW5" s="99"/>
      <c r="MSX5" s="99"/>
      <c r="MSY5" s="99"/>
      <c r="MSZ5" s="99"/>
      <c r="MTA5" s="99"/>
      <c r="MTB5" s="99"/>
      <c r="MTC5" s="99"/>
      <c r="MTD5" s="99"/>
      <c r="MTE5" s="99"/>
      <c r="MTF5" s="99"/>
      <c r="MTG5" s="99"/>
      <c r="MTH5" s="99"/>
      <c r="MTI5" s="99"/>
      <c r="MTJ5" s="99"/>
      <c r="MTK5" s="99"/>
      <c r="MTL5" s="99"/>
      <c r="MTM5" s="99"/>
      <c r="MTN5" s="99"/>
      <c r="MTO5" s="99"/>
      <c r="MTP5" s="99"/>
      <c r="MTQ5" s="99"/>
      <c r="MTR5" s="99"/>
      <c r="MTS5" s="99"/>
      <c r="MTT5" s="99"/>
      <c r="MTU5" s="99"/>
      <c r="MTV5" s="99"/>
      <c r="MTW5" s="99"/>
      <c r="MTX5" s="99"/>
      <c r="MTY5" s="99"/>
      <c r="MTZ5" s="99"/>
      <c r="MUA5" s="99"/>
      <c r="MUB5" s="99"/>
      <c r="MUC5" s="99"/>
      <c r="MUD5" s="99"/>
      <c r="MUE5" s="99"/>
      <c r="MUF5" s="99"/>
      <c r="MUG5" s="99"/>
      <c r="MUH5" s="99"/>
      <c r="MUI5" s="99"/>
      <c r="MUJ5" s="99"/>
      <c r="MUK5" s="99"/>
      <c r="MUL5" s="99"/>
      <c r="MUM5" s="99"/>
      <c r="MUN5" s="99"/>
      <c r="MUO5" s="99"/>
      <c r="MUP5" s="99"/>
      <c r="MUQ5" s="99"/>
      <c r="MUR5" s="99"/>
      <c r="MUS5" s="99"/>
      <c r="MUT5" s="99"/>
      <c r="MUU5" s="99"/>
      <c r="MUV5" s="99"/>
      <c r="MUW5" s="99"/>
      <c r="MUX5" s="99"/>
      <c r="MUY5" s="99"/>
      <c r="MUZ5" s="99"/>
      <c r="MVA5" s="99"/>
      <c r="MVB5" s="99"/>
      <c r="MVC5" s="99"/>
      <c r="MVD5" s="99"/>
      <c r="MVE5" s="99"/>
      <c r="MVF5" s="99"/>
      <c r="MVG5" s="99"/>
      <c r="MVH5" s="99"/>
      <c r="MVI5" s="99"/>
      <c r="MVJ5" s="99"/>
      <c r="MVK5" s="99"/>
      <c r="MVL5" s="99"/>
      <c r="MVM5" s="99"/>
      <c r="MVN5" s="99"/>
      <c r="MVO5" s="99"/>
      <c r="MVP5" s="99"/>
      <c r="MVQ5" s="99"/>
      <c r="MVR5" s="99"/>
      <c r="MVS5" s="99"/>
      <c r="MVT5" s="99"/>
      <c r="MVU5" s="99"/>
      <c r="MVV5" s="99"/>
      <c r="MVW5" s="99"/>
      <c r="MVX5" s="99"/>
      <c r="MVY5" s="99"/>
      <c r="MVZ5" s="99"/>
      <c r="MWA5" s="99"/>
      <c r="MWB5" s="99"/>
      <c r="MWC5" s="99"/>
      <c r="MWD5" s="99"/>
      <c r="MWE5" s="99"/>
      <c r="MWF5" s="99"/>
      <c r="MWG5" s="99"/>
      <c r="MWH5" s="99"/>
      <c r="MWI5" s="99"/>
      <c r="MWJ5" s="99"/>
      <c r="MWK5" s="99"/>
      <c r="MWL5" s="99"/>
      <c r="MWM5" s="99"/>
      <c r="MWN5" s="99"/>
      <c r="MWO5" s="99"/>
      <c r="MWP5" s="99"/>
      <c r="MWQ5" s="99"/>
      <c r="MWR5" s="99"/>
      <c r="MWS5" s="99"/>
      <c r="MWT5" s="99"/>
      <c r="MWU5" s="99"/>
      <c r="MWV5" s="99"/>
      <c r="MWW5" s="99"/>
      <c r="MWX5" s="99"/>
      <c r="MWY5" s="99"/>
      <c r="MWZ5" s="99"/>
      <c r="MXA5" s="99"/>
      <c r="MXB5" s="99"/>
      <c r="MXC5" s="99"/>
      <c r="MXD5" s="99"/>
      <c r="MXE5" s="99"/>
      <c r="MXF5" s="99"/>
      <c r="MXG5" s="99"/>
      <c r="MXH5" s="99"/>
      <c r="MXI5" s="99"/>
      <c r="MXJ5" s="99"/>
      <c r="MXK5" s="99"/>
      <c r="MXL5" s="99"/>
      <c r="MXM5" s="99"/>
      <c r="MXN5" s="99"/>
      <c r="MXO5" s="99"/>
      <c r="MXP5" s="99"/>
      <c r="MXQ5" s="99"/>
      <c r="MXR5" s="99"/>
      <c r="MXS5" s="99"/>
      <c r="MXT5" s="99"/>
      <c r="MXU5" s="99"/>
      <c r="MXV5" s="99"/>
      <c r="MXW5" s="99"/>
      <c r="MXX5" s="99"/>
      <c r="MXY5" s="99"/>
      <c r="MXZ5" s="99"/>
      <c r="MYA5" s="99"/>
      <c r="MYB5" s="99"/>
      <c r="MYC5" s="99"/>
      <c r="MYD5" s="99"/>
      <c r="MYE5" s="99"/>
      <c r="MYF5" s="99"/>
      <c r="MYG5" s="99"/>
      <c r="MYH5" s="99"/>
      <c r="MYI5" s="99"/>
      <c r="MYJ5" s="99"/>
      <c r="MYK5" s="99"/>
      <c r="MYL5" s="99"/>
      <c r="MYM5" s="99"/>
      <c r="MYN5" s="99"/>
      <c r="MYO5" s="99"/>
      <c r="MYP5" s="99"/>
      <c r="MYQ5" s="99"/>
      <c r="MYR5" s="99"/>
      <c r="MYS5" s="99"/>
      <c r="MYT5" s="99"/>
      <c r="MYU5" s="99"/>
      <c r="MYV5" s="99"/>
      <c r="MYW5" s="99"/>
      <c r="MYX5" s="99"/>
      <c r="MYY5" s="99"/>
      <c r="MYZ5" s="99"/>
      <c r="MZA5" s="99"/>
      <c r="MZB5" s="99"/>
      <c r="MZC5" s="99"/>
      <c r="MZD5" s="99"/>
      <c r="MZE5" s="99"/>
      <c r="MZF5" s="99"/>
      <c r="MZG5" s="99"/>
      <c r="MZH5" s="99"/>
      <c r="MZI5" s="99"/>
      <c r="MZJ5" s="99"/>
      <c r="MZK5" s="99"/>
      <c r="MZL5" s="99"/>
      <c r="MZM5" s="99"/>
      <c r="MZN5" s="99"/>
      <c r="MZO5" s="99"/>
      <c r="MZP5" s="99"/>
      <c r="MZQ5" s="99"/>
      <c r="MZR5" s="99"/>
      <c r="MZS5" s="99"/>
      <c r="MZT5" s="99"/>
      <c r="MZU5" s="99"/>
      <c r="MZV5" s="99"/>
      <c r="MZW5" s="99"/>
      <c r="MZX5" s="99"/>
      <c r="MZY5" s="99"/>
      <c r="MZZ5" s="99"/>
      <c r="NAA5" s="99"/>
      <c r="NAB5" s="99"/>
      <c r="NAC5" s="99"/>
      <c r="NAD5" s="99"/>
      <c r="NAE5" s="99"/>
      <c r="NAF5" s="99"/>
      <c r="NAG5" s="99"/>
      <c r="NAH5" s="99"/>
      <c r="NAI5" s="99"/>
      <c r="NAJ5" s="99"/>
      <c r="NAK5" s="99"/>
      <c r="NAL5" s="99"/>
      <c r="NAM5" s="99"/>
      <c r="NAN5" s="99"/>
      <c r="NAO5" s="99"/>
      <c r="NAP5" s="99"/>
      <c r="NAQ5" s="99"/>
      <c r="NAR5" s="99"/>
      <c r="NAS5" s="99"/>
      <c r="NAT5" s="99"/>
      <c r="NAU5" s="99"/>
      <c r="NAV5" s="99"/>
      <c r="NAW5" s="99"/>
      <c r="NAX5" s="99"/>
      <c r="NAY5" s="99"/>
      <c r="NAZ5" s="99"/>
      <c r="NBA5" s="99"/>
      <c r="NBB5" s="99"/>
      <c r="NBC5" s="99"/>
      <c r="NBD5" s="99"/>
      <c r="NBE5" s="99"/>
      <c r="NBF5" s="99"/>
      <c r="NBG5" s="99"/>
      <c r="NBH5" s="99"/>
      <c r="NBI5" s="99"/>
      <c r="NBJ5" s="99"/>
      <c r="NBK5" s="99"/>
      <c r="NBL5" s="99"/>
      <c r="NBM5" s="99"/>
      <c r="NBN5" s="99"/>
      <c r="NBO5" s="99"/>
      <c r="NBP5" s="99"/>
      <c r="NBQ5" s="99"/>
      <c r="NBR5" s="99"/>
      <c r="NBS5" s="99"/>
      <c r="NBT5" s="99"/>
      <c r="NBU5" s="99"/>
      <c r="NBV5" s="99"/>
      <c r="NBW5" s="99"/>
      <c r="NBX5" s="99"/>
      <c r="NBY5" s="99"/>
      <c r="NBZ5" s="99"/>
      <c r="NCA5" s="99"/>
      <c r="NCB5" s="99"/>
      <c r="NCC5" s="99"/>
      <c r="NCD5" s="99"/>
      <c r="NCE5" s="99"/>
      <c r="NCF5" s="99"/>
      <c r="NCG5" s="99"/>
      <c r="NCH5" s="99"/>
      <c r="NCI5" s="99"/>
      <c r="NCJ5" s="99"/>
      <c r="NCK5" s="99"/>
      <c r="NCL5" s="99"/>
      <c r="NCM5" s="99"/>
      <c r="NCN5" s="99"/>
      <c r="NCO5" s="99"/>
      <c r="NCP5" s="99"/>
      <c r="NCQ5" s="99"/>
      <c r="NCR5" s="99"/>
      <c r="NCS5" s="99"/>
      <c r="NCT5" s="99"/>
      <c r="NCU5" s="99"/>
      <c r="NCV5" s="99"/>
      <c r="NCW5" s="99"/>
      <c r="NCX5" s="99"/>
      <c r="NCY5" s="99"/>
      <c r="NCZ5" s="99"/>
      <c r="NDA5" s="99"/>
      <c r="NDB5" s="99"/>
      <c r="NDC5" s="99"/>
      <c r="NDD5" s="99"/>
      <c r="NDE5" s="99"/>
      <c r="NDF5" s="99"/>
      <c r="NDG5" s="99"/>
      <c r="NDH5" s="99"/>
      <c r="NDI5" s="99"/>
      <c r="NDJ5" s="99"/>
      <c r="NDK5" s="99"/>
      <c r="NDL5" s="99"/>
      <c r="NDM5" s="99"/>
      <c r="NDN5" s="99"/>
      <c r="NDO5" s="99"/>
      <c r="NDP5" s="99"/>
      <c r="NDQ5" s="99"/>
      <c r="NDR5" s="99"/>
      <c r="NDS5" s="99"/>
      <c r="NDT5" s="99"/>
      <c r="NDU5" s="99"/>
      <c r="NDV5" s="99"/>
      <c r="NDW5" s="99"/>
      <c r="NDX5" s="99"/>
      <c r="NDY5" s="99"/>
      <c r="NDZ5" s="99"/>
      <c r="NEA5" s="99"/>
      <c r="NEB5" s="99"/>
      <c r="NEC5" s="99"/>
      <c r="NED5" s="99"/>
      <c r="NEE5" s="99"/>
      <c r="NEF5" s="99"/>
      <c r="NEG5" s="99"/>
      <c r="NEH5" s="99"/>
      <c r="NEI5" s="99"/>
      <c r="NEJ5" s="99"/>
      <c r="NEK5" s="99"/>
      <c r="NEL5" s="99"/>
      <c r="NEM5" s="99"/>
      <c r="NEN5" s="99"/>
      <c r="NEO5" s="99"/>
      <c r="NEP5" s="99"/>
      <c r="NEQ5" s="99"/>
      <c r="NER5" s="99"/>
      <c r="NES5" s="99"/>
      <c r="NET5" s="99"/>
      <c r="NEU5" s="99"/>
      <c r="NEV5" s="99"/>
      <c r="NEW5" s="99"/>
      <c r="NEX5" s="99"/>
      <c r="NEY5" s="99"/>
      <c r="NEZ5" s="99"/>
      <c r="NFA5" s="99"/>
      <c r="NFB5" s="99"/>
      <c r="NFC5" s="99"/>
      <c r="NFD5" s="99"/>
      <c r="NFE5" s="99"/>
      <c r="NFF5" s="99"/>
      <c r="NFG5" s="99"/>
      <c r="NFH5" s="99"/>
      <c r="NFI5" s="99"/>
      <c r="NFJ5" s="99"/>
      <c r="NFK5" s="99"/>
      <c r="NFL5" s="99"/>
      <c r="NFM5" s="99"/>
      <c r="NFN5" s="99"/>
      <c r="NFO5" s="99"/>
      <c r="NFP5" s="99"/>
      <c r="NFQ5" s="99"/>
      <c r="NFR5" s="99"/>
      <c r="NFS5" s="99"/>
      <c r="NFT5" s="99"/>
      <c r="NFU5" s="99"/>
      <c r="NFV5" s="99"/>
      <c r="NFW5" s="99"/>
      <c r="NFX5" s="99"/>
      <c r="NFY5" s="99"/>
      <c r="NFZ5" s="99"/>
      <c r="NGA5" s="99"/>
      <c r="NGB5" s="99"/>
      <c r="NGC5" s="99"/>
      <c r="NGD5" s="99"/>
      <c r="NGE5" s="99"/>
      <c r="NGF5" s="99"/>
      <c r="NGG5" s="99"/>
      <c r="NGH5" s="99"/>
      <c r="NGI5" s="99"/>
      <c r="NGJ5" s="99"/>
      <c r="NGK5" s="99"/>
      <c r="NGL5" s="99"/>
      <c r="NGM5" s="99"/>
      <c r="NGN5" s="99"/>
      <c r="NGO5" s="99"/>
      <c r="NGP5" s="99"/>
      <c r="NGQ5" s="99"/>
      <c r="NGR5" s="99"/>
      <c r="NGS5" s="99"/>
      <c r="NGT5" s="99"/>
      <c r="NGU5" s="99"/>
      <c r="NGV5" s="99"/>
      <c r="NGW5" s="99"/>
      <c r="NGX5" s="99"/>
      <c r="NGY5" s="99"/>
      <c r="NGZ5" s="99"/>
      <c r="NHA5" s="99"/>
      <c r="NHB5" s="99"/>
      <c r="NHC5" s="99"/>
      <c r="NHD5" s="99"/>
      <c r="NHE5" s="99"/>
      <c r="NHF5" s="99"/>
      <c r="NHG5" s="99"/>
      <c r="NHH5" s="99"/>
      <c r="NHI5" s="99"/>
      <c r="NHJ5" s="99"/>
      <c r="NHK5" s="99"/>
      <c r="NHL5" s="99"/>
      <c r="NHM5" s="99"/>
      <c r="NHN5" s="99"/>
      <c r="NHO5" s="99"/>
      <c r="NHP5" s="99"/>
      <c r="NHQ5" s="99"/>
      <c r="NHR5" s="99"/>
      <c r="NHS5" s="99"/>
      <c r="NHT5" s="99"/>
      <c r="NHU5" s="99"/>
      <c r="NHV5" s="99"/>
      <c r="NHW5" s="99"/>
      <c r="NHX5" s="99"/>
      <c r="NHY5" s="99"/>
      <c r="NHZ5" s="99"/>
      <c r="NIA5" s="99"/>
      <c r="NIB5" s="99"/>
      <c r="NIC5" s="99"/>
      <c r="NID5" s="99"/>
      <c r="NIE5" s="99"/>
      <c r="NIF5" s="99"/>
      <c r="NIG5" s="99"/>
      <c r="NIH5" s="99"/>
      <c r="NII5" s="99"/>
      <c r="NIJ5" s="99"/>
      <c r="NIK5" s="99"/>
      <c r="NIL5" s="99"/>
      <c r="NIM5" s="99"/>
      <c r="NIN5" s="99"/>
      <c r="NIO5" s="99"/>
      <c r="NIP5" s="99"/>
      <c r="NIQ5" s="99"/>
      <c r="NIR5" s="99"/>
      <c r="NIS5" s="99"/>
      <c r="NIT5" s="99"/>
      <c r="NIU5" s="99"/>
      <c r="NIV5" s="99"/>
      <c r="NIW5" s="99"/>
      <c r="NIX5" s="99"/>
      <c r="NIY5" s="99"/>
      <c r="NIZ5" s="99"/>
      <c r="NJA5" s="99"/>
      <c r="NJB5" s="99"/>
      <c r="NJC5" s="99"/>
      <c r="NJD5" s="99"/>
      <c r="NJE5" s="99"/>
      <c r="NJF5" s="99"/>
      <c r="NJG5" s="99"/>
      <c r="NJH5" s="99"/>
      <c r="NJI5" s="99"/>
      <c r="NJJ5" s="99"/>
      <c r="NJK5" s="99"/>
      <c r="NJL5" s="99"/>
      <c r="NJM5" s="99"/>
      <c r="NJN5" s="99"/>
      <c r="NJO5" s="99"/>
      <c r="NJP5" s="99"/>
      <c r="NJQ5" s="99"/>
      <c r="NJR5" s="99"/>
      <c r="NJS5" s="99"/>
      <c r="NJT5" s="99"/>
      <c r="NJU5" s="99"/>
      <c r="NJV5" s="99"/>
      <c r="NJW5" s="99"/>
      <c r="NJX5" s="99"/>
      <c r="NJY5" s="99"/>
      <c r="NJZ5" s="99"/>
      <c r="NKA5" s="99"/>
      <c r="NKB5" s="99"/>
      <c r="NKC5" s="99"/>
      <c r="NKD5" s="99"/>
      <c r="NKE5" s="99"/>
      <c r="NKF5" s="99"/>
      <c r="NKG5" s="99"/>
      <c r="NKH5" s="99"/>
      <c r="NKI5" s="99"/>
      <c r="NKJ5" s="99"/>
      <c r="NKK5" s="99"/>
      <c r="NKL5" s="99"/>
      <c r="NKM5" s="99"/>
      <c r="NKN5" s="99"/>
      <c r="NKO5" s="99"/>
      <c r="NKP5" s="99"/>
      <c r="NKQ5" s="99"/>
      <c r="NKR5" s="99"/>
      <c r="NKS5" s="99"/>
      <c r="NKT5" s="99"/>
      <c r="NKU5" s="99"/>
      <c r="NKV5" s="99"/>
      <c r="NKW5" s="99"/>
      <c r="NKX5" s="99"/>
      <c r="NKY5" s="99"/>
      <c r="NKZ5" s="99"/>
      <c r="NLA5" s="99"/>
      <c r="NLB5" s="99"/>
      <c r="NLC5" s="99"/>
      <c r="NLD5" s="99"/>
      <c r="NLE5" s="99"/>
      <c r="NLF5" s="99"/>
      <c r="NLG5" s="99"/>
      <c r="NLH5" s="99"/>
      <c r="NLI5" s="99"/>
      <c r="NLJ5" s="99"/>
      <c r="NLK5" s="99"/>
      <c r="NLL5" s="99"/>
      <c r="NLM5" s="99"/>
      <c r="NLN5" s="99"/>
      <c r="NLO5" s="99"/>
      <c r="NLP5" s="99"/>
      <c r="NLQ5" s="99"/>
      <c r="NLR5" s="99"/>
      <c r="NLS5" s="99"/>
      <c r="NLT5" s="99"/>
      <c r="NLU5" s="99"/>
      <c r="NLV5" s="99"/>
      <c r="NLW5" s="99"/>
      <c r="NLX5" s="99"/>
      <c r="NLY5" s="99"/>
      <c r="NLZ5" s="99"/>
      <c r="NMA5" s="99"/>
      <c r="NMB5" s="99"/>
      <c r="NMC5" s="99"/>
      <c r="NMD5" s="99"/>
      <c r="NME5" s="99"/>
      <c r="NMF5" s="99"/>
      <c r="NMG5" s="99"/>
      <c r="NMH5" s="99"/>
      <c r="NMI5" s="99"/>
      <c r="NMJ5" s="99"/>
      <c r="NMK5" s="99"/>
      <c r="NML5" s="99"/>
      <c r="NMM5" s="99"/>
      <c r="NMN5" s="99"/>
      <c r="NMO5" s="99"/>
      <c r="NMP5" s="99"/>
      <c r="NMQ5" s="99"/>
      <c r="NMR5" s="99"/>
      <c r="NMS5" s="99"/>
      <c r="NMT5" s="99"/>
      <c r="NMU5" s="99"/>
      <c r="NMV5" s="99"/>
      <c r="NMW5" s="99"/>
      <c r="NMX5" s="99"/>
      <c r="NMY5" s="99"/>
      <c r="NMZ5" s="99"/>
      <c r="NNA5" s="99"/>
      <c r="NNB5" s="99"/>
      <c r="NNC5" s="99"/>
      <c r="NND5" s="99"/>
      <c r="NNE5" s="99"/>
      <c r="NNF5" s="99"/>
      <c r="NNG5" s="99"/>
      <c r="NNH5" s="99"/>
      <c r="NNI5" s="99"/>
      <c r="NNJ5" s="99"/>
      <c r="NNK5" s="99"/>
      <c r="NNL5" s="99"/>
      <c r="NNM5" s="99"/>
      <c r="NNN5" s="99"/>
      <c r="NNO5" s="99"/>
      <c r="NNP5" s="99"/>
      <c r="NNQ5" s="99"/>
      <c r="NNR5" s="99"/>
      <c r="NNS5" s="99"/>
      <c r="NNT5" s="99"/>
      <c r="NNU5" s="99"/>
      <c r="NNV5" s="99"/>
      <c r="NNW5" s="99"/>
      <c r="NNX5" s="99"/>
      <c r="NNY5" s="99"/>
      <c r="NNZ5" s="99"/>
      <c r="NOA5" s="99"/>
      <c r="NOB5" s="99"/>
      <c r="NOC5" s="99"/>
      <c r="NOD5" s="99"/>
      <c r="NOE5" s="99"/>
      <c r="NOF5" s="99"/>
      <c r="NOG5" s="99"/>
      <c r="NOH5" s="99"/>
      <c r="NOI5" s="99"/>
      <c r="NOJ5" s="99"/>
      <c r="NOK5" s="99"/>
      <c r="NOL5" s="99"/>
      <c r="NOM5" s="99"/>
      <c r="NON5" s="99"/>
      <c r="NOO5" s="99"/>
      <c r="NOP5" s="99"/>
      <c r="NOQ5" s="99"/>
      <c r="NOR5" s="99"/>
      <c r="NOS5" s="99"/>
      <c r="NOT5" s="99"/>
      <c r="NOU5" s="99"/>
      <c r="NOV5" s="99"/>
      <c r="NOW5" s="99"/>
      <c r="NOX5" s="99"/>
      <c r="NOY5" s="99"/>
      <c r="NOZ5" s="99"/>
      <c r="NPA5" s="99"/>
      <c r="NPB5" s="99"/>
      <c r="NPC5" s="99"/>
      <c r="NPD5" s="99"/>
      <c r="NPE5" s="99"/>
      <c r="NPF5" s="99"/>
      <c r="NPG5" s="99"/>
      <c r="NPH5" s="99"/>
      <c r="NPI5" s="99"/>
      <c r="NPJ5" s="99"/>
      <c r="NPK5" s="99"/>
      <c r="NPL5" s="99"/>
      <c r="NPM5" s="99"/>
      <c r="NPN5" s="99"/>
      <c r="NPO5" s="99"/>
      <c r="NPP5" s="99"/>
      <c r="NPQ5" s="99"/>
      <c r="NPR5" s="99"/>
      <c r="NPS5" s="99"/>
      <c r="NPT5" s="99"/>
      <c r="NPU5" s="99"/>
      <c r="NPV5" s="99"/>
      <c r="NPW5" s="99"/>
      <c r="NPX5" s="99"/>
      <c r="NPY5" s="99"/>
      <c r="NPZ5" s="99"/>
      <c r="NQA5" s="99"/>
      <c r="NQB5" s="99"/>
      <c r="NQC5" s="99"/>
      <c r="NQD5" s="99"/>
      <c r="NQE5" s="99"/>
      <c r="NQF5" s="99"/>
      <c r="NQG5" s="99"/>
      <c r="NQH5" s="99"/>
      <c r="NQI5" s="99"/>
      <c r="NQJ5" s="99"/>
      <c r="NQK5" s="99"/>
      <c r="NQL5" s="99"/>
      <c r="NQM5" s="99"/>
      <c r="NQN5" s="99"/>
      <c r="NQO5" s="99"/>
      <c r="NQP5" s="99"/>
      <c r="NQQ5" s="99"/>
      <c r="NQR5" s="99"/>
      <c r="NQS5" s="99"/>
      <c r="NQT5" s="99"/>
      <c r="NQU5" s="99"/>
      <c r="NQV5" s="99"/>
      <c r="NQW5" s="99"/>
      <c r="NQX5" s="99"/>
      <c r="NQY5" s="99"/>
      <c r="NQZ5" s="99"/>
      <c r="NRA5" s="99"/>
      <c r="NRB5" s="99"/>
      <c r="NRC5" s="99"/>
      <c r="NRD5" s="99"/>
      <c r="NRE5" s="99"/>
      <c r="NRF5" s="99"/>
      <c r="NRG5" s="99"/>
      <c r="NRH5" s="99"/>
      <c r="NRI5" s="99"/>
      <c r="NRJ5" s="99"/>
      <c r="NRK5" s="99"/>
      <c r="NRL5" s="99"/>
      <c r="NRM5" s="99"/>
      <c r="NRN5" s="99"/>
      <c r="NRO5" s="99"/>
      <c r="NRP5" s="99"/>
      <c r="NRQ5" s="99"/>
      <c r="NRR5" s="99"/>
      <c r="NRS5" s="99"/>
      <c r="NRT5" s="99"/>
      <c r="NRU5" s="99"/>
      <c r="NRV5" s="99"/>
      <c r="NRW5" s="99"/>
      <c r="NRX5" s="99"/>
      <c r="NRY5" s="99"/>
      <c r="NRZ5" s="99"/>
      <c r="NSA5" s="99"/>
      <c r="NSB5" s="99"/>
      <c r="NSC5" s="99"/>
      <c r="NSD5" s="99"/>
      <c r="NSE5" s="99"/>
      <c r="NSF5" s="99"/>
      <c r="NSG5" s="99"/>
      <c r="NSH5" s="99"/>
      <c r="NSI5" s="99"/>
      <c r="NSJ5" s="99"/>
      <c r="NSK5" s="99"/>
      <c r="NSL5" s="99"/>
      <c r="NSM5" s="99"/>
      <c r="NSN5" s="99"/>
      <c r="NSO5" s="99"/>
      <c r="NSP5" s="99"/>
      <c r="NSQ5" s="99"/>
      <c r="NSR5" s="99"/>
      <c r="NSS5" s="99"/>
      <c r="NST5" s="99"/>
      <c r="NSU5" s="99"/>
      <c r="NSV5" s="99"/>
      <c r="NSW5" s="99"/>
      <c r="NSX5" s="99"/>
      <c r="NSY5" s="99"/>
      <c r="NSZ5" s="99"/>
      <c r="NTA5" s="99"/>
      <c r="NTB5" s="99"/>
      <c r="NTC5" s="99"/>
      <c r="NTD5" s="99"/>
      <c r="NTE5" s="99"/>
      <c r="NTF5" s="99"/>
      <c r="NTG5" s="99"/>
      <c r="NTH5" s="99"/>
      <c r="NTI5" s="99"/>
      <c r="NTJ5" s="99"/>
      <c r="NTK5" s="99"/>
      <c r="NTL5" s="99"/>
      <c r="NTM5" s="99"/>
      <c r="NTN5" s="99"/>
      <c r="NTO5" s="99"/>
      <c r="NTP5" s="99"/>
      <c r="NTQ5" s="99"/>
      <c r="NTR5" s="99"/>
      <c r="NTS5" s="99"/>
      <c r="NTT5" s="99"/>
      <c r="NTU5" s="99"/>
      <c r="NTV5" s="99"/>
      <c r="NTW5" s="99"/>
      <c r="NTX5" s="99"/>
      <c r="NTY5" s="99"/>
      <c r="NTZ5" s="99"/>
      <c r="NUA5" s="99"/>
      <c r="NUB5" s="99"/>
      <c r="NUC5" s="99"/>
      <c r="NUD5" s="99"/>
      <c r="NUE5" s="99"/>
      <c r="NUF5" s="99"/>
      <c r="NUG5" s="99"/>
      <c r="NUH5" s="99"/>
      <c r="NUI5" s="99"/>
      <c r="NUJ5" s="99"/>
      <c r="NUK5" s="99"/>
      <c r="NUL5" s="99"/>
      <c r="NUM5" s="99"/>
      <c r="NUN5" s="99"/>
      <c r="NUO5" s="99"/>
      <c r="NUP5" s="99"/>
      <c r="NUQ5" s="99"/>
      <c r="NUR5" s="99"/>
      <c r="NUS5" s="99"/>
      <c r="NUT5" s="99"/>
      <c r="NUU5" s="99"/>
      <c r="NUV5" s="99"/>
      <c r="NUW5" s="99"/>
      <c r="NUX5" s="99"/>
      <c r="NUY5" s="99"/>
      <c r="NUZ5" s="99"/>
      <c r="NVA5" s="99"/>
      <c r="NVB5" s="99"/>
      <c r="NVC5" s="99"/>
      <c r="NVD5" s="99"/>
      <c r="NVE5" s="99"/>
      <c r="NVF5" s="99"/>
      <c r="NVG5" s="99"/>
      <c r="NVH5" s="99"/>
      <c r="NVI5" s="99"/>
      <c r="NVJ5" s="99"/>
      <c r="NVK5" s="99"/>
      <c r="NVL5" s="99"/>
      <c r="NVM5" s="99"/>
      <c r="NVN5" s="99"/>
      <c r="NVO5" s="99"/>
      <c r="NVP5" s="99"/>
      <c r="NVQ5" s="99"/>
      <c r="NVR5" s="99"/>
      <c r="NVS5" s="99"/>
      <c r="NVT5" s="99"/>
      <c r="NVU5" s="99"/>
      <c r="NVV5" s="99"/>
      <c r="NVW5" s="99"/>
      <c r="NVX5" s="99"/>
      <c r="NVY5" s="99"/>
      <c r="NVZ5" s="99"/>
      <c r="NWA5" s="99"/>
      <c r="NWB5" s="99"/>
      <c r="NWC5" s="99"/>
      <c r="NWD5" s="99"/>
      <c r="NWE5" s="99"/>
      <c r="NWF5" s="99"/>
      <c r="NWG5" s="99"/>
      <c r="NWH5" s="99"/>
      <c r="NWI5" s="99"/>
      <c r="NWJ5" s="99"/>
      <c r="NWK5" s="99"/>
      <c r="NWL5" s="99"/>
      <c r="NWM5" s="99"/>
      <c r="NWN5" s="99"/>
      <c r="NWO5" s="99"/>
      <c r="NWP5" s="99"/>
      <c r="NWQ5" s="99"/>
      <c r="NWR5" s="99"/>
      <c r="NWS5" s="99"/>
      <c r="NWT5" s="99"/>
      <c r="NWU5" s="99"/>
      <c r="NWV5" s="99"/>
      <c r="NWW5" s="99"/>
      <c r="NWX5" s="99"/>
      <c r="NWY5" s="99"/>
      <c r="NWZ5" s="99"/>
      <c r="NXA5" s="99"/>
      <c r="NXB5" s="99"/>
      <c r="NXC5" s="99"/>
      <c r="NXD5" s="99"/>
      <c r="NXE5" s="99"/>
      <c r="NXF5" s="99"/>
      <c r="NXG5" s="99"/>
      <c r="NXH5" s="99"/>
      <c r="NXI5" s="99"/>
      <c r="NXJ5" s="99"/>
      <c r="NXK5" s="99"/>
      <c r="NXL5" s="99"/>
      <c r="NXM5" s="99"/>
      <c r="NXN5" s="99"/>
      <c r="NXO5" s="99"/>
      <c r="NXP5" s="99"/>
      <c r="NXQ5" s="99"/>
      <c r="NXR5" s="99"/>
      <c r="NXS5" s="99"/>
      <c r="NXT5" s="99"/>
      <c r="NXU5" s="99"/>
      <c r="NXV5" s="99"/>
      <c r="NXW5" s="99"/>
      <c r="NXX5" s="99"/>
      <c r="NXY5" s="99"/>
      <c r="NXZ5" s="99"/>
      <c r="NYA5" s="99"/>
      <c r="NYB5" s="99"/>
      <c r="NYC5" s="99"/>
      <c r="NYD5" s="99"/>
      <c r="NYE5" s="99"/>
      <c r="NYF5" s="99"/>
      <c r="NYG5" s="99"/>
      <c r="NYH5" s="99"/>
      <c r="NYI5" s="99"/>
      <c r="NYJ5" s="99"/>
      <c r="NYK5" s="99"/>
      <c r="NYL5" s="99"/>
      <c r="NYM5" s="99"/>
      <c r="NYN5" s="99"/>
      <c r="NYO5" s="99"/>
      <c r="NYP5" s="99"/>
      <c r="NYQ5" s="99"/>
      <c r="NYR5" s="99"/>
      <c r="NYS5" s="99"/>
      <c r="NYT5" s="99"/>
      <c r="NYU5" s="99"/>
      <c r="NYV5" s="99"/>
      <c r="NYW5" s="99"/>
      <c r="NYX5" s="99"/>
      <c r="NYY5" s="99"/>
      <c r="NYZ5" s="99"/>
      <c r="NZA5" s="99"/>
      <c r="NZB5" s="99"/>
      <c r="NZC5" s="99"/>
      <c r="NZD5" s="99"/>
      <c r="NZE5" s="99"/>
      <c r="NZF5" s="99"/>
      <c r="NZG5" s="99"/>
      <c r="NZH5" s="99"/>
      <c r="NZI5" s="99"/>
      <c r="NZJ5" s="99"/>
      <c r="NZK5" s="99"/>
      <c r="NZL5" s="99"/>
      <c r="NZM5" s="99"/>
      <c r="NZN5" s="99"/>
      <c r="NZO5" s="99"/>
      <c r="NZP5" s="99"/>
      <c r="NZQ5" s="99"/>
      <c r="NZR5" s="99"/>
      <c r="NZS5" s="99"/>
      <c r="NZT5" s="99"/>
      <c r="NZU5" s="99"/>
      <c r="NZV5" s="99"/>
      <c r="NZW5" s="99"/>
      <c r="NZX5" s="99"/>
      <c r="NZY5" s="99"/>
      <c r="NZZ5" s="99"/>
      <c r="OAA5" s="99"/>
      <c r="OAB5" s="99"/>
      <c r="OAC5" s="99"/>
      <c r="OAD5" s="99"/>
      <c r="OAE5" s="99"/>
      <c r="OAF5" s="99"/>
      <c r="OAG5" s="99"/>
      <c r="OAH5" s="99"/>
      <c r="OAI5" s="99"/>
      <c r="OAJ5" s="99"/>
      <c r="OAK5" s="99"/>
      <c r="OAL5" s="99"/>
      <c r="OAM5" s="99"/>
      <c r="OAN5" s="99"/>
      <c r="OAO5" s="99"/>
      <c r="OAP5" s="99"/>
      <c r="OAQ5" s="99"/>
      <c r="OAR5" s="99"/>
      <c r="OAS5" s="99"/>
      <c r="OAT5" s="99"/>
      <c r="OAU5" s="99"/>
      <c r="OAV5" s="99"/>
      <c r="OAW5" s="99"/>
      <c r="OAX5" s="99"/>
      <c r="OAY5" s="99"/>
      <c r="OAZ5" s="99"/>
      <c r="OBA5" s="99"/>
      <c r="OBB5" s="99"/>
      <c r="OBC5" s="99"/>
      <c r="OBD5" s="99"/>
      <c r="OBE5" s="99"/>
      <c r="OBF5" s="99"/>
      <c r="OBG5" s="99"/>
      <c r="OBH5" s="99"/>
      <c r="OBI5" s="99"/>
      <c r="OBJ5" s="99"/>
      <c r="OBK5" s="99"/>
      <c r="OBL5" s="99"/>
      <c r="OBM5" s="99"/>
      <c r="OBN5" s="99"/>
      <c r="OBO5" s="99"/>
      <c r="OBP5" s="99"/>
      <c r="OBQ5" s="99"/>
      <c r="OBR5" s="99"/>
      <c r="OBS5" s="99"/>
      <c r="OBT5" s="99"/>
      <c r="OBU5" s="99"/>
      <c r="OBV5" s="99"/>
      <c r="OBW5" s="99"/>
      <c r="OBX5" s="99"/>
      <c r="OBY5" s="99"/>
      <c r="OBZ5" s="99"/>
      <c r="OCA5" s="99"/>
      <c r="OCB5" s="99"/>
      <c r="OCC5" s="99"/>
      <c r="OCD5" s="99"/>
      <c r="OCE5" s="99"/>
      <c r="OCF5" s="99"/>
      <c r="OCG5" s="99"/>
      <c r="OCH5" s="99"/>
      <c r="OCI5" s="99"/>
      <c r="OCJ5" s="99"/>
      <c r="OCK5" s="99"/>
      <c r="OCL5" s="99"/>
      <c r="OCM5" s="99"/>
      <c r="OCN5" s="99"/>
      <c r="OCO5" s="99"/>
      <c r="OCP5" s="99"/>
      <c r="OCQ5" s="99"/>
      <c r="OCR5" s="99"/>
      <c r="OCS5" s="99"/>
      <c r="OCT5" s="99"/>
      <c r="OCU5" s="99"/>
      <c r="OCV5" s="99"/>
      <c r="OCW5" s="99"/>
      <c r="OCX5" s="99"/>
      <c r="OCY5" s="99"/>
      <c r="OCZ5" s="99"/>
      <c r="ODA5" s="99"/>
      <c r="ODB5" s="99"/>
      <c r="ODC5" s="99"/>
      <c r="ODD5" s="99"/>
      <c r="ODE5" s="99"/>
      <c r="ODF5" s="99"/>
      <c r="ODG5" s="99"/>
      <c r="ODH5" s="99"/>
      <c r="ODI5" s="99"/>
      <c r="ODJ5" s="99"/>
      <c r="ODK5" s="99"/>
      <c r="ODL5" s="99"/>
      <c r="ODM5" s="99"/>
      <c r="ODN5" s="99"/>
      <c r="ODO5" s="99"/>
      <c r="ODP5" s="99"/>
      <c r="ODQ5" s="99"/>
      <c r="ODR5" s="99"/>
      <c r="ODS5" s="99"/>
      <c r="ODT5" s="99"/>
      <c r="ODU5" s="99"/>
      <c r="ODV5" s="99"/>
      <c r="ODW5" s="99"/>
      <c r="ODX5" s="99"/>
      <c r="ODY5" s="99"/>
      <c r="ODZ5" s="99"/>
      <c r="OEA5" s="99"/>
      <c r="OEB5" s="99"/>
      <c r="OEC5" s="99"/>
      <c r="OED5" s="99"/>
      <c r="OEE5" s="99"/>
      <c r="OEF5" s="99"/>
      <c r="OEG5" s="99"/>
      <c r="OEH5" s="99"/>
      <c r="OEI5" s="99"/>
      <c r="OEJ5" s="99"/>
      <c r="OEK5" s="99"/>
      <c r="OEL5" s="99"/>
      <c r="OEM5" s="99"/>
      <c r="OEN5" s="99"/>
      <c r="OEO5" s="99"/>
      <c r="OEP5" s="99"/>
      <c r="OEQ5" s="99"/>
      <c r="OER5" s="99"/>
      <c r="OES5" s="99"/>
      <c r="OET5" s="99"/>
      <c r="OEU5" s="99"/>
      <c r="OEV5" s="99"/>
      <c r="OEW5" s="99"/>
      <c r="OEX5" s="99"/>
      <c r="OEY5" s="99"/>
      <c r="OEZ5" s="99"/>
      <c r="OFA5" s="99"/>
      <c r="OFB5" s="99"/>
      <c r="OFC5" s="99"/>
      <c r="OFD5" s="99"/>
      <c r="OFE5" s="99"/>
      <c r="OFF5" s="99"/>
      <c r="OFG5" s="99"/>
      <c r="OFH5" s="99"/>
      <c r="OFI5" s="99"/>
      <c r="OFJ5" s="99"/>
      <c r="OFK5" s="99"/>
      <c r="OFL5" s="99"/>
      <c r="OFM5" s="99"/>
      <c r="OFN5" s="99"/>
      <c r="OFO5" s="99"/>
      <c r="OFP5" s="99"/>
      <c r="OFQ5" s="99"/>
      <c r="OFR5" s="99"/>
      <c r="OFS5" s="99"/>
      <c r="OFT5" s="99"/>
      <c r="OFU5" s="99"/>
      <c r="OFV5" s="99"/>
      <c r="OFW5" s="99"/>
      <c r="OFX5" s="99"/>
      <c r="OFY5" s="99"/>
      <c r="OFZ5" s="99"/>
      <c r="OGA5" s="99"/>
      <c r="OGB5" s="99"/>
      <c r="OGC5" s="99"/>
      <c r="OGD5" s="99"/>
      <c r="OGE5" s="99"/>
      <c r="OGF5" s="99"/>
      <c r="OGG5" s="99"/>
      <c r="OGH5" s="99"/>
      <c r="OGI5" s="99"/>
      <c r="OGJ5" s="99"/>
      <c r="OGK5" s="99"/>
      <c r="OGL5" s="99"/>
      <c r="OGM5" s="99"/>
      <c r="OGN5" s="99"/>
      <c r="OGO5" s="99"/>
      <c r="OGP5" s="99"/>
      <c r="OGQ5" s="99"/>
      <c r="OGR5" s="99"/>
      <c r="OGS5" s="99"/>
      <c r="OGT5" s="99"/>
      <c r="OGU5" s="99"/>
      <c r="OGV5" s="99"/>
      <c r="OGW5" s="99"/>
      <c r="OGX5" s="99"/>
      <c r="OGY5" s="99"/>
      <c r="OGZ5" s="99"/>
      <c r="OHA5" s="99"/>
      <c r="OHB5" s="99"/>
      <c r="OHC5" s="99"/>
      <c r="OHD5" s="99"/>
      <c r="OHE5" s="99"/>
      <c r="OHF5" s="99"/>
      <c r="OHG5" s="99"/>
      <c r="OHH5" s="99"/>
      <c r="OHI5" s="99"/>
      <c r="OHJ5" s="99"/>
      <c r="OHK5" s="99"/>
      <c r="OHL5" s="99"/>
      <c r="OHM5" s="99"/>
      <c r="OHN5" s="99"/>
      <c r="OHO5" s="99"/>
      <c r="OHP5" s="99"/>
      <c r="OHQ5" s="99"/>
      <c r="OHR5" s="99"/>
      <c r="OHS5" s="99"/>
      <c r="OHT5" s="99"/>
      <c r="OHU5" s="99"/>
      <c r="OHV5" s="99"/>
      <c r="OHW5" s="99"/>
      <c r="OHX5" s="99"/>
      <c r="OHY5" s="99"/>
      <c r="OHZ5" s="99"/>
      <c r="OIA5" s="99"/>
      <c r="OIB5" s="99"/>
      <c r="OIC5" s="99"/>
      <c r="OID5" s="99"/>
      <c r="OIE5" s="99"/>
      <c r="OIF5" s="99"/>
      <c r="OIG5" s="99"/>
      <c r="OIH5" s="99"/>
      <c r="OII5" s="99"/>
      <c r="OIJ5" s="99"/>
      <c r="OIK5" s="99"/>
      <c r="OIL5" s="99"/>
      <c r="OIM5" s="99"/>
      <c r="OIN5" s="99"/>
      <c r="OIO5" s="99"/>
      <c r="OIP5" s="99"/>
      <c r="OIQ5" s="99"/>
      <c r="OIR5" s="99"/>
      <c r="OIS5" s="99"/>
      <c r="OIT5" s="99"/>
      <c r="OIU5" s="99"/>
      <c r="OIV5" s="99"/>
      <c r="OIW5" s="99"/>
      <c r="OIX5" s="99"/>
      <c r="OIY5" s="99"/>
      <c r="OIZ5" s="99"/>
      <c r="OJA5" s="99"/>
      <c r="OJB5" s="99"/>
      <c r="OJC5" s="99"/>
      <c r="OJD5" s="99"/>
      <c r="OJE5" s="99"/>
      <c r="OJF5" s="99"/>
      <c r="OJG5" s="99"/>
      <c r="OJH5" s="99"/>
      <c r="OJI5" s="99"/>
      <c r="OJJ5" s="99"/>
      <c r="OJK5" s="99"/>
      <c r="OJL5" s="99"/>
      <c r="OJM5" s="99"/>
      <c r="OJN5" s="99"/>
      <c r="OJO5" s="99"/>
      <c r="OJP5" s="99"/>
      <c r="OJQ5" s="99"/>
      <c r="OJR5" s="99"/>
      <c r="OJS5" s="99"/>
      <c r="OJT5" s="99"/>
      <c r="OJU5" s="99"/>
      <c r="OJV5" s="99"/>
      <c r="OJW5" s="99"/>
      <c r="OJX5" s="99"/>
      <c r="OJY5" s="99"/>
      <c r="OJZ5" s="99"/>
      <c r="OKA5" s="99"/>
      <c r="OKB5" s="99"/>
      <c r="OKC5" s="99"/>
      <c r="OKD5" s="99"/>
      <c r="OKE5" s="99"/>
      <c r="OKF5" s="99"/>
      <c r="OKG5" s="99"/>
      <c r="OKH5" s="99"/>
      <c r="OKI5" s="99"/>
      <c r="OKJ5" s="99"/>
      <c r="OKK5" s="99"/>
      <c r="OKL5" s="99"/>
      <c r="OKM5" s="99"/>
      <c r="OKN5" s="99"/>
      <c r="OKO5" s="99"/>
      <c r="OKP5" s="99"/>
      <c r="OKQ5" s="99"/>
      <c r="OKR5" s="99"/>
      <c r="OKS5" s="99"/>
      <c r="OKT5" s="99"/>
      <c r="OKU5" s="99"/>
      <c r="OKV5" s="99"/>
      <c r="OKW5" s="99"/>
      <c r="OKX5" s="99"/>
      <c r="OKY5" s="99"/>
      <c r="OKZ5" s="99"/>
      <c r="OLA5" s="99"/>
      <c r="OLB5" s="99"/>
      <c r="OLC5" s="99"/>
      <c r="OLD5" s="99"/>
      <c r="OLE5" s="99"/>
      <c r="OLF5" s="99"/>
      <c r="OLG5" s="99"/>
      <c r="OLH5" s="99"/>
      <c r="OLI5" s="99"/>
      <c r="OLJ5" s="99"/>
      <c r="OLK5" s="99"/>
      <c r="OLL5" s="99"/>
      <c r="OLM5" s="99"/>
      <c r="OLN5" s="99"/>
      <c r="OLO5" s="99"/>
      <c r="OLP5" s="99"/>
      <c r="OLQ5" s="99"/>
      <c r="OLR5" s="99"/>
      <c r="OLS5" s="99"/>
      <c r="OLT5" s="99"/>
      <c r="OLU5" s="99"/>
      <c r="OLV5" s="99"/>
      <c r="OLW5" s="99"/>
      <c r="OLX5" s="99"/>
      <c r="OLY5" s="99"/>
      <c r="OLZ5" s="99"/>
      <c r="OMA5" s="99"/>
      <c r="OMB5" s="99"/>
      <c r="OMC5" s="99"/>
      <c r="OMD5" s="99"/>
      <c r="OME5" s="99"/>
      <c r="OMF5" s="99"/>
      <c r="OMG5" s="99"/>
      <c r="OMH5" s="99"/>
      <c r="OMI5" s="99"/>
      <c r="OMJ5" s="99"/>
      <c r="OMK5" s="99"/>
      <c r="OML5" s="99"/>
      <c r="OMM5" s="99"/>
      <c r="OMN5" s="99"/>
      <c r="OMO5" s="99"/>
      <c r="OMP5" s="99"/>
      <c r="OMQ5" s="99"/>
      <c r="OMR5" s="99"/>
      <c r="OMS5" s="99"/>
      <c r="OMT5" s="99"/>
      <c r="OMU5" s="99"/>
      <c r="OMV5" s="99"/>
      <c r="OMW5" s="99"/>
      <c r="OMX5" s="99"/>
      <c r="OMY5" s="99"/>
      <c r="OMZ5" s="99"/>
      <c r="ONA5" s="99"/>
      <c r="ONB5" s="99"/>
      <c r="ONC5" s="99"/>
      <c r="OND5" s="99"/>
      <c r="ONE5" s="99"/>
      <c r="ONF5" s="99"/>
      <c r="ONG5" s="99"/>
      <c r="ONH5" s="99"/>
      <c r="ONI5" s="99"/>
      <c r="ONJ5" s="99"/>
      <c r="ONK5" s="99"/>
      <c r="ONL5" s="99"/>
      <c r="ONM5" s="99"/>
      <c r="ONN5" s="99"/>
      <c r="ONO5" s="99"/>
      <c r="ONP5" s="99"/>
      <c r="ONQ5" s="99"/>
      <c r="ONR5" s="99"/>
      <c r="ONS5" s="99"/>
      <c r="ONT5" s="99"/>
      <c r="ONU5" s="99"/>
      <c r="ONV5" s="99"/>
      <c r="ONW5" s="99"/>
      <c r="ONX5" s="99"/>
      <c r="ONY5" s="99"/>
      <c r="ONZ5" s="99"/>
      <c r="OOA5" s="99"/>
      <c r="OOB5" s="99"/>
      <c r="OOC5" s="99"/>
      <c r="OOD5" s="99"/>
      <c r="OOE5" s="99"/>
      <c r="OOF5" s="99"/>
      <c r="OOG5" s="99"/>
      <c r="OOH5" s="99"/>
      <c r="OOI5" s="99"/>
      <c r="OOJ5" s="99"/>
      <c r="OOK5" s="99"/>
      <c r="OOL5" s="99"/>
      <c r="OOM5" s="99"/>
      <c r="OON5" s="99"/>
      <c r="OOO5" s="99"/>
      <c r="OOP5" s="99"/>
      <c r="OOQ5" s="99"/>
      <c r="OOR5" s="99"/>
      <c r="OOS5" s="99"/>
      <c r="OOT5" s="99"/>
      <c r="OOU5" s="99"/>
      <c r="OOV5" s="99"/>
      <c r="OOW5" s="99"/>
      <c r="OOX5" s="99"/>
      <c r="OOY5" s="99"/>
      <c r="OOZ5" s="99"/>
      <c r="OPA5" s="99"/>
      <c r="OPB5" s="99"/>
      <c r="OPC5" s="99"/>
      <c r="OPD5" s="99"/>
      <c r="OPE5" s="99"/>
      <c r="OPF5" s="99"/>
      <c r="OPG5" s="99"/>
      <c r="OPH5" s="99"/>
      <c r="OPI5" s="99"/>
      <c r="OPJ5" s="99"/>
      <c r="OPK5" s="99"/>
      <c r="OPL5" s="99"/>
      <c r="OPM5" s="99"/>
      <c r="OPN5" s="99"/>
      <c r="OPO5" s="99"/>
      <c r="OPP5" s="99"/>
      <c r="OPQ5" s="99"/>
      <c r="OPR5" s="99"/>
      <c r="OPS5" s="99"/>
      <c r="OPT5" s="99"/>
      <c r="OPU5" s="99"/>
      <c r="OPV5" s="99"/>
      <c r="OPW5" s="99"/>
      <c r="OPX5" s="99"/>
      <c r="OPY5" s="99"/>
      <c r="OPZ5" s="99"/>
      <c r="OQA5" s="99"/>
      <c r="OQB5" s="99"/>
      <c r="OQC5" s="99"/>
      <c r="OQD5" s="99"/>
      <c r="OQE5" s="99"/>
      <c r="OQF5" s="99"/>
      <c r="OQG5" s="99"/>
      <c r="OQH5" s="99"/>
      <c r="OQI5" s="99"/>
      <c r="OQJ5" s="99"/>
      <c r="OQK5" s="99"/>
      <c r="OQL5" s="99"/>
      <c r="OQM5" s="99"/>
      <c r="OQN5" s="99"/>
      <c r="OQO5" s="99"/>
      <c r="OQP5" s="99"/>
      <c r="OQQ5" s="99"/>
      <c r="OQR5" s="99"/>
      <c r="OQS5" s="99"/>
      <c r="OQT5" s="99"/>
      <c r="OQU5" s="99"/>
      <c r="OQV5" s="99"/>
      <c r="OQW5" s="99"/>
      <c r="OQX5" s="99"/>
      <c r="OQY5" s="99"/>
      <c r="OQZ5" s="99"/>
      <c r="ORA5" s="99"/>
      <c r="ORB5" s="99"/>
      <c r="ORC5" s="99"/>
      <c r="ORD5" s="99"/>
      <c r="ORE5" s="99"/>
      <c r="ORF5" s="99"/>
      <c r="ORG5" s="99"/>
      <c r="ORH5" s="99"/>
      <c r="ORI5" s="99"/>
      <c r="ORJ5" s="99"/>
      <c r="ORK5" s="99"/>
      <c r="ORL5" s="99"/>
      <c r="ORM5" s="99"/>
      <c r="ORN5" s="99"/>
      <c r="ORO5" s="99"/>
      <c r="ORP5" s="99"/>
      <c r="ORQ5" s="99"/>
      <c r="ORR5" s="99"/>
      <c r="ORS5" s="99"/>
      <c r="ORT5" s="99"/>
      <c r="ORU5" s="99"/>
      <c r="ORV5" s="99"/>
      <c r="ORW5" s="99"/>
      <c r="ORX5" s="99"/>
      <c r="ORY5" s="99"/>
      <c r="ORZ5" s="99"/>
      <c r="OSA5" s="99"/>
      <c r="OSB5" s="99"/>
      <c r="OSC5" s="99"/>
      <c r="OSD5" s="99"/>
      <c r="OSE5" s="99"/>
      <c r="OSF5" s="99"/>
      <c r="OSG5" s="99"/>
      <c r="OSH5" s="99"/>
      <c r="OSI5" s="99"/>
      <c r="OSJ5" s="99"/>
      <c r="OSK5" s="99"/>
      <c r="OSL5" s="99"/>
      <c r="OSM5" s="99"/>
      <c r="OSN5" s="99"/>
      <c r="OSO5" s="99"/>
      <c r="OSP5" s="99"/>
      <c r="OSQ5" s="99"/>
      <c r="OSR5" s="99"/>
      <c r="OSS5" s="99"/>
      <c r="OST5" s="99"/>
      <c r="OSU5" s="99"/>
      <c r="OSV5" s="99"/>
      <c r="OSW5" s="99"/>
      <c r="OSX5" s="99"/>
      <c r="OSY5" s="99"/>
      <c r="OSZ5" s="99"/>
      <c r="OTA5" s="99"/>
      <c r="OTB5" s="99"/>
      <c r="OTC5" s="99"/>
      <c r="OTD5" s="99"/>
      <c r="OTE5" s="99"/>
      <c r="OTF5" s="99"/>
      <c r="OTG5" s="99"/>
      <c r="OTH5" s="99"/>
      <c r="OTI5" s="99"/>
      <c r="OTJ5" s="99"/>
      <c r="OTK5" s="99"/>
      <c r="OTL5" s="99"/>
      <c r="OTM5" s="99"/>
      <c r="OTN5" s="99"/>
      <c r="OTO5" s="99"/>
      <c r="OTP5" s="99"/>
      <c r="OTQ5" s="99"/>
      <c r="OTR5" s="99"/>
      <c r="OTS5" s="99"/>
      <c r="OTT5" s="99"/>
      <c r="OTU5" s="99"/>
      <c r="OTV5" s="99"/>
      <c r="OTW5" s="99"/>
      <c r="OTX5" s="99"/>
      <c r="OTY5" s="99"/>
      <c r="OTZ5" s="99"/>
      <c r="OUA5" s="99"/>
      <c r="OUB5" s="99"/>
      <c r="OUC5" s="99"/>
      <c r="OUD5" s="99"/>
      <c r="OUE5" s="99"/>
      <c r="OUF5" s="99"/>
      <c r="OUG5" s="99"/>
      <c r="OUH5" s="99"/>
      <c r="OUI5" s="99"/>
      <c r="OUJ5" s="99"/>
      <c r="OUK5" s="99"/>
      <c r="OUL5" s="99"/>
      <c r="OUM5" s="99"/>
      <c r="OUN5" s="99"/>
      <c r="OUO5" s="99"/>
      <c r="OUP5" s="99"/>
      <c r="OUQ5" s="99"/>
      <c r="OUR5" s="99"/>
      <c r="OUS5" s="99"/>
      <c r="OUT5" s="99"/>
      <c r="OUU5" s="99"/>
      <c r="OUV5" s="99"/>
      <c r="OUW5" s="99"/>
      <c r="OUX5" s="99"/>
      <c r="OUY5" s="99"/>
      <c r="OUZ5" s="99"/>
      <c r="OVA5" s="99"/>
      <c r="OVB5" s="99"/>
      <c r="OVC5" s="99"/>
      <c r="OVD5" s="99"/>
      <c r="OVE5" s="99"/>
      <c r="OVF5" s="99"/>
      <c r="OVG5" s="99"/>
      <c r="OVH5" s="99"/>
      <c r="OVI5" s="99"/>
      <c r="OVJ5" s="99"/>
      <c r="OVK5" s="99"/>
      <c r="OVL5" s="99"/>
      <c r="OVM5" s="99"/>
      <c r="OVN5" s="99"/>
      <c r="OVO5" s="99"/>
      <c r="OVP5" s="99"/>
      <c r="OVQ5" s="99"/>
      <c r="OVR5" s="99"/>
      <c r="OVS5" s="99"/>
      <c r="OVT5" s="99"/>
      <c r="OVU5" s="99"/>
      <c r="OVV5" s="99"/>
      <c r="OVW5" s="99"/>
      <c r="OVX5" s="99"/>
      <c r="OVY5" s="99"/>
      <c r="OVZ5" s="99"/>
      <c r="OWA5" s="99"/>
      <c r="OWB5" s="99"/>
      <c r="OWC5" s="99"/>
      <c r="OWD5" s="99"/>
      <c r="OWE5" s="99"/>
      <c r="OWF5" s="99"/>
      <c r="OWG5" s="99"/>
      <c r="OWH5" s="99"/>
      <c r="OWI5" s="99"/>
      <c r="OWJ5" s="99"/>
      <c r="OWK5" s="99"/>
      <c r="OWL5" s="99"/>
      <c r="OWM5" s="99"/>
      <c r="OWN5" s="99"/>
      <c r="OWO5" s="99"/>
      <c r="OWP5" s="99"/>
      <c r="OWQ5" s="99"/>
      <c r="OWR5" s="99"/>
      <c r="OWS5" s="99"/>
      <c r="OWT5" s="99"/>
      <c r="OWU5" s="99"/>
      <c r="OWV5" s="99"/>
      <c r="OWW5" s="99"/>
      <c r="OWX5" s="99"/>
      <c r="OWY5" s="99"/>
      <c r="OWZ5" s="99"/>
      <c r="OXA5" s="99"/>
      <c r="OXB5" s="99"/>
      <c r="OXC5" s="99"/>
      <c r="OXD5" s="99"/>
      <c r="OXE5" s="99"/>
      <c r="OXF5" s="99"/>
      <c r="OXG5" s="99"/>
      <c r="OXH5" s="99"/>
      <c r="OXI5" s="99"/>
      <c r="OXJ5" s="99"/>
      <c r="OXK5" s="99"/>
      <c r="OXL5" s="99"/>
      <c r="OXM5" s="99"/>
      <c r="OXN5" s="99"/>
      <c r="OXO5" s="99"/>
      <c r="OXP5" s="99"/>
      <c r="OXQ5" s="99"/>
      <c r="OXR5" s="99"/>
      <c r="OXS5" s="99"/>
      <c r="OXT5" s="99"/>
      <c r="OXU5" s="99"/>
      <c r="OXV5" s="99"/>
      <c r="OXW5" s="99"/>
      <c r="OXX5" s="99"/>
      <c r="OXY5" s="99"/>
      <c r="OXZ5" s="99"/>
      <c r="OYA5" s="99"/>
      <c r="OYB5" s="99"/>
      <c r="OYC5" s="99"/>
      <c r="OYD5" s="99"/>
      <c r="OYE5" s="99"/>
      <c r="OYF5" s="99"/>
      <c r="OYG5" s="99"/>
      <c r="OYH5" s="99"/>
      <c r="OYI5" s="99"/>
      <c r="OYJ5" s="99"/>
      <c r="OYK5" s="99"/>
      <c r="OYL5" s="99"/>
      <c r="OYM5" s="99"/>
      <c r="OYN5" s="99"/>
      <c r="OYO5" s="99"/>
      <c r="OYP5" s="99"/>
      <c r="OYQ5" s="99"/>
      <c r="OYR5" s="99"/>
      <c r="OYS5" s="99"/>
      <c r="OYT5" s="99"/>
      <c r="OYU5" s="99"/>
      <c r="OYV5" s="99"/>
      <c r="OYW5" s="99"/>
      <c r="OYX5" s="99"/>
      <c r="OYY5" s="99"/>
      <c r="OYZ5" s="99"/>
      <c r="OZA5" s="99"/>
      <c r="OZB5" s="99"/>
      <c r="OZC5" s="99"/>
      <c r="OZD5" s="99"/>
      <c r="OZE5" s="99"/>
      <c r="OZF5" s="99"/>
      <c r="OZG5" s="99"/>
      <c r="OZH5" s="99"/>
      <c r="OZI5" s="99"/>
      <c r="OZJ5" s="99"/>
      <c r="OZK5" s="99"/>
      <c r="OZL5" s="99"/>
      <c r="OZM5" s="99"/>
      <c r="OZN5" s="99"/>
      <c r="OZO5" s="99"/>
      <c r="OZP5" s="99"/>
      <c r="OZQ5" s="99"/>
      <c r="OZR5" s="99"/>
      <c r="OZS5" s="99"/>
      <c r="OZT5" s="99"/>
      <c r="OZU5" s="99"/>
      <c r="OZV5" s="99"/>
      <c r="OZW5" s="99"/>
      <c r="OZX5" s="99"/>
      <c r="OZY5" s="99"/>
      <c r="OZZ5" s="99"/>
      <c r="PAA5" s="99"/>
      <c r="PAB5" s="99"/>
      <c r="PAC5" s="99"/>
      <c r="PAD5" s="99"/>
      <c r="PAE5" s="99"/>
      <c r="PAF5" s="99"/>
      <c r="PAG5" s="99"/>
      <c r="PAH5" s="99"/>
      <c r="PAI5" s="99"/>
      <c r="PAJ5" s="99"/>
      <c r="PAK5" s="99"/>
      <c r="PAL5" s="99"/>
      <c r="PAM5" s="99"/>
      <c r="PAN5" s="99"/>
      <c r="PAO5" s="99"/>
      <c r="PAP5" s="99"/>
      <c r="PAQ5" s="99"/>
      <c r="PAR5" s="99"/>
      <c r="PAS5" s="99"/>
      <c r="PAT5" s="99"/>
      <c r="PAU5" s="99"/>
      <c r="PAV5" s="99"/>
      <c r="PAW5" s="99"/>
      <c r="PAX5" s="99"/>
      <c r="PAY5" s="99"/>
      <c r="PAZ5" s="99"/>
      <c r="PBA5" s="99"/>
      <c r="PBB5" s="99"/>
      <c r="PBC5" s="99"/>
      <c r="PBD5" s="99"/>
      <c r="PBE5" s="99"/>
      <c r="PBF5" s="99"/>
      <c r="PBG5" s="99"/>
      <c r="PBH5" s="99"/>
      <c r="PBI5" s="99"/>
      <c r="PBJ5" s="99"/>
      <c r="PBK5" s="99"/>
      <c r="PBL5" s="99"/>
      <c r="PBM5" s="99"/>
      <c r="PBN5" s="99"/>
      <c r="PBO5" s="99"/>
      <c r="PBP5" s="99"/>
      <c r="PBQ5" s="99"/>
      <c r="PBR5" s="99"/>
      <c r="PBS5" s="99"/>
      <c r="PBT5" s="99"/>
      <c r="PBU5" s="99"/>
      <c r="PBV5" s="99"/>
      <c r="PBW5" s="99"/>
      <c r="PBX5" s="99"/>
      <c r="PBY5" s="99"/>
      <c r="PBZ5" s="99"/>
      <c r="PCA5" s="99"/>
      <c r="PCB5" s="99"/>
      <c r="PCC5" s="99"/>
      <c r="PCD5" s="99"/>
      <c r="PCE5" s="99"/>
      <c r="PCF5" s="99"/>
      <c r="PCG5" s="99"/>
      <c r="PCH5" s="99"/>
      <c r="PCI5" s="99"/>
      <c r="PCJ5" s="99"/>
      <c r="PCK5" s="99"/>
      <c r="PCL5" s="99"/>
      <c r="PCM5" s="99"/>
      <c r="PCN5" s="99"/>
      <c r="PCO5" s="99"/>
      <c r="PCP5" s="99"/>
      <c r="PCQ5" s="99"/>
      <c r="PCR5" s="99"/>
      <c r="PCS5" s="99"/>
      <c r="PCT5" s="99"/>
      <c r="PCU5" s="99"/>
      <c r="PCV5" s="99"/>
      <c r="PCW5" s="99"/>
      <c r="PCX5" s="99"/>
      <c r="PCY5" s="99"/>
      <c r="PCZ5" s="99"/>
      <c r="PDA5" s="99"/>
      <c r="PDB5" s="99"/>
      <c r="PDC5" s="99"/>
      <c r="PDD5" s="99"/>
      <c r="PDE5" s="99"/>
      <c r="PDF5" s="99"/>
      <c r="PDG5" s="99"/>
      <c r="PDH5" s="99"/>
      <c r="PDI5" s="99"/>
      <c r="PDJ5" s="99"/>
      <c r="PDK5" s="99"/>
      <c r="PDL5" s="99"/>
      <c r="PDM5" s="99"/>
      <c r="PDN5" s="99"/>
      <c r="PDO5" s="99"/>
      <c r="PDP5" s="99"/>
      <c r="PDQ5" s="99"/>
      <c r="PDR5" s="99"/>
      <c r="PDS5" s="99"/>
      <c r="PDT5" s="99"/>
      <c r="PDU5" s="99"/>
      <c r="PDV5" s="99"/>
      <c r="PDW5" s="99"/>
      <c r="PDX5" s="99"/>
      <c r="PDY5" s="99"/>
      <c r="PDZ5" s="99"/>
      <c r="PEA5" s="99"/>
      <c r="PEB5" s="99"/>
      <c r="PEC5" s="99"/>
      <c r="PED5" s="99"/>
      <c r="PEE5" s="99"/>
      <c r="PEF5" s="99"/>
      <c r="PEG5" s="99"/>
      <c r="PEH5" s="99"/>
      <c r="PEI5" s="99"/>
      <c r="PEJ5" s="99"/>
      <c r="PEK5" s="99"/>
      <c r="PEL5" s="99"/>
      <c r="PEM5" s="99"/>
      <c r="PEN5" s="99"/>
      <c r="PEO5" s="99"/>
      <c r="PEP5" s="99"/>
      <c r="PEQ5" s="99"/>
      <c r="PER5" s="99"/>
      <c r="PES5" s="99"/>
      <c r="PET5" s="99"/>
      <c r="PEU5" s="99"/>
      <c r="PEV5" s="99"/>
      <c r="PEW5" s="99"/>
      <c r="PEX5" s="99"/>
      <c r="PEY5" s="99"/>
      <c r="PEZ5" s="99"/>
      <c r="PFA5" s="99"/>
      <c r="PFB5" s="99"/>
      <c r="PFC5" s="99"/>
      <c r="PFD5" s="99"/>
      <c r="PFE5" s="99"/>
      <c r="PFF5" s="99"/>
      <c r="PFG5" s="99"/>
      <c r="PFH5" s="99"/>
      <c r="PFI5" s="99"/>
      <c r="PFJ5" s="99"/>
      <c r="PFK5" s="99"/>
      <c r="PFL5" s="99"/>
      <c r="PFM5" s="99"/>
      <c r="PFN5" s="99"/>
      <c r="PFO5" s="99"/>
      <c r="PFP5" s="99"/>
      <c r="PFQ5" s="99"/>
      <c r="PFR5" s="99"/>
      <c r="PFS5" s="99"/>
      <c r="PFT5" s="99"/>
      <c r="PFU5" s="99"/>
      <c r="PFV5" s="99"/>
      <c r="PFW5" s="99"/>
      <c r="PFX5" s="99"/>
      <c r="PFY5" s="99"/>
      <c r="PFZ5" s="99"/>
      <c r="PGA5" s="99"/>
      <c r="PGB5" s="99"/>
      <c r="PGC5" s="99"/>
      <c r="PGD5" s="99"/>
      <c r="PGE5" s="99"/>
      <c r="PGF5" s="99"/>
      <c r="PGG5" s="99"/>
      <c r="PGH5" s="99"/>
      <c r="PGI5" s="99"/>
      <c r="PGJ5" s="99"/>
      <c r="PGK5" s="99"/>
      <c r="PGL5" s="99"/>
      <c r="PGM5" s="99"/>
      <c r="PGN5" s="99"/>
      <c r="PGO5" s="99"/>
      <c r="PGP5" s="99"/>
      <c r="PGQ5" s="99"/>
      <c r="PGR5" s="99"/>
      <c r="PGS5" s="99"/>
      <c r="PGT5" s="99"/>
      <c r="PGU5" s="99"/>
      <c r="PGV5" s="99"/>
      <c r="PGW5" s="99"/>
      <c r="PGX5" s="99"/>
      <c r="PGY5" s="99"/>
      <c r="PGZ5" s="99"/>
      <c r="PHA5" s="99"/>
      <c r="PHB5" s="99"/>
      <c r="PHC5" s="99"/>
      <c r="PHD5" s="99"/>
      <c r="PHE5" s="99"/>
      <c r="PHF5" s="99"/>
      <c r="PHG5" s="99"/>
      <c r="PHH5" s="99"/>
      <c r="PHI5" s="99"/>
      <c r="PHJ5" s="99"/>
      <c r="PHK5" s="99"/>
      <c r="PHL5" s="99"/>
      <c r="PHM5" s="99"/>
      <c r="PHN5" s="99"/>
      <c r="PHO5" s="99"/>
      <c r="PHP5" s="99"/>
      <c r="PHQ5" s="99"/>
      <c r="PHR5" s="99"/>
      <c r="PHS5" s="99"/>
      <c r="PHT5" s="99"/>
      <c r="PHU5" s="99"/>
      <c r="PHV5" s="99"/>
      <c r="PHW5" s="99"/>
      <c r="PHX5" s="99"/>
      <c r="PHY5" s="99"/>
      <c r="PHZ5" s="99"/>
      <c r="PIA5" s="99"/>
      <c r="PIB5" s="99"/>
      <c r="PIC5" s="99"/>
      <c r="PID5" s="99"/>
      <c r="PIE5" s="99"/>
      <c r="PIF5" s="99"/>
      <c r="PIG5" s="99"/>
      <c r="PIH5" s="99"/>
      <c r="PII5" s="99"/>
      <c r="PIJ5" s="99"/>
      <c r="PIK5" s="99"/>
      <c r="PIL5" s="99"/>
      <c r="PIM5" s="99"/>
      <c r="PIN5" s="99"/>
      <c r="PIO5" s="99"/>
      <c r="PIP5" s="99"/>
      <c r="PIQ5" s="99"/>
      <c r="PIR5" s="99"/>
      <c r="PIS5" s="99"/>
      <c r="PIT5" s="99"/>
      <c r="PIU5" s="99"/>
      <c r="PIV5" s="99"/>
      <c r="PIW5" s="99"/>
      <c r="PIX5" s="99"/>
      <c r="PIY5" s="99"/>
      <c r="PIZ5" s="99"/>
      <c r="PJA5" s="99"/>
      <c r="PJB5" s="99"/>
      <c r="PJC5" s="99"/>
      <c r="PJD5" s="99"/>
      <c r="PJE5" s="99"/>
      <c r="PJF5" s="99"/>
      <c r="PJG5" s="99"/>
      <c r="PJH5" s="99"/>
      <c r="PJI5" s="99"/>
      <c r="PJJ5" s="99"/>
      <c r="PJK5" s="99"/>
      <c r="PJL5" s="99"/>
      <c r="PJM5" s="99"/>
      <c r="PJN5" s="99"/>
      <c r="PJO5" s="99"/>
      <c r="PJP5" s="99"/>
      <c r="PJQ5" s="99"/>
      <c r="PJR5" s="99"/>
      <c r="PJS5" s="99"/>
      <c r="PJT5" s="99"/>
      <c r="PJU5" s="99"/>
      <c r="PJV5" s="99"/>
      <c r="PJW5" s="99"/>
      <c r="PJX5" s="99"/>
      <c r="PJY5" s="99"/>
      <c r="PJZ5" s="99"/>
      <c r="PKA5" s="99"/>
      <c r="PKB5" s="99"/>
      <c r="PKC5" s="99"/>
      <c r="PKD5" s="99"/>
      <c r="PKE5" s="99"/>
      <c r="PKF5" s="99"/>
      <c r="PKG5" s="99"/>
      <c r="PKH5" s="99"/>
      <c r="PKI5" s="99"/>
      <c r="PKJ5" s="99"/>
      <c r="PKK5" s="99"/>
      <c r="PKL5" s="99"/>
      <c r="PKM5" s="99"/>
      <c r="PKN5" s="99"/>
      <c r="PKO5" s="99"/>
      <c r="PKP5" s="99"/>
      <c r="PKQ5" s="99"/>
      <c r="PKR5" s="99"/>
      <c r="PKS5" s="99"/>
      <c r="PKT5" s="99"/>
      <c r="PKU5" s="99"/>
      <c r="PKV5" s="99"/>
      <c r="PKW5" s="99"/>
      <c r="PKX5" s="99"/>
      <c r="PKY5" s="99"/>
      <c r="PKZ5" s="99"/>
      <c r="PLA5" s="99"/>
      <c r="PLB5" s="99"/>
      <c r="PLC5" s="99"/>
      <c r="PLD5" s="99"/>
      <c r="PLE5" s="99"/>
      <c r="PLF5" s="99"/>
      <c r="PLG5" s="99"/>
      <c r="PLH5" s="99"/>
      <c r="PLI5" s="99"/>
      <c r="PLJ5" s="99"/>
      <c r="PLK5" s="99"/>
      <c r="PLL5" s="99"/>
      <c r="PLM5" s="99"/>
      <c r="PLN5" s="99"/>
      <c r="PLO5" s="99"/>
      <c r="PLP5" s="99"/>
      <c r="PLQ5" s="99"/>
      <c r="PLR5" s="99"/>
      <c r="PLS5" s="99"/>
      <c r="PLT5" s="99"/>
      <c r="PLU5" s="99"/>
      <c r="PLV5" s="99"/>
      <c r="PLW5" s="99"/>
      <c r="PLX5" s="99"/>
      <c r="PLY5" s="99"/>
      <c r="PLZ5" s="99"/>
      <c r="PMA5" s="99"/>
      <c r="PMB5" s="99"/>
      <c r="PMC5" s="99"/>
      <c r="PMD5" s="99"/>
      <c r="PME5" s="99"/>
      <c r="PMF5" s="99"/>
      <c r="PMG5" s="99"/>
      <c r="PMH5" s="99"/>
      <c r="PMI5" s="99"/>
      <c r="PMJ5" s="99"/>
      <c r="PMK5" s="99"/>
      <c r="PML5" s="99"/>
      <c r="PMM5" s="99"/>
      <c r="PMN5" s="99"/>
      <c r="PMO5" s="99"/>
      <c r="PMP5" s="99"/>
      <c r="PMQ5" s="99"/>
      <c r="PMR5" s="99"/>
      <c r="PMS5" s="99"/>
      <c r="PMT5" s="99"/>
      <c r="PMU5" s="99"/>
      <c r="PMV5" s="99"/>
      <c r="PMW5" s="99"/>
      <c r="PMX5" s="99"/>
      <c r="PMY5" s="99"/>
      <c r="PMZ5" s="99"/>
      <c r="PNA5" s="99"/>
      <c r="PNB5" s="99"/>
      <c r="PNC5" s="99"/>
      <c r="PND5" s="99"/>
      <c r="PNE5" s="99"/>
      <c r="PNF5" s="99"/>
      <c r="PNG5" s="99"/>
      <c r="PNH5" s="99"/>
      <c r="PNI5" s="99"/>
      <c r="PNJ5" s="99"/>
      <c r="PNK5" s="99"/>
      <c r="PNL5" s="99"/>
      <c r="PNM5" s="99"/>
      <c r="PNN5" s="99"/>
      <c r="PNO5" s="99"/>
      <c r="PNP5" s="99"/>
      <c r="PNQ5" s="99"/>
      <c r="PNR5" s="99"/>
      <c r="PNS5" s="99"/>
      <c r="PNT5" s="99"/>
      <c r="PNU5" s="99"/>
      <c r="PNV5" s="99"/>
      <c r="PNW5" s="99"/>
      <c r="PNX5" s="99"/>
      <c r="PNY5" s="99"/>
      <c r="PNZ5" s="99"/>
      <c r="POA5" s="99"/>
      <c r="POB5" s="99"/>
      <c r="POC5" s="99"/>
      <c r="POD5" s="99"/>
      <c r="POE5" s="99"/>
      <c r="POF5" s="99"/>
      <c r="POG5" s="99"/>
      <c r="POH5" s="99"/>
      <c r="POI5" s="99"/>
      <c r="POJ5" s="99"/>
      <c r="POK5" s="99"/>
      <c r="POL5" s="99"/>
      <c r="POM5" s="99"/>
      <c r="PON5" s="99"/>
      <c r="POO5" s="99"/>
      <c r="POP5" s="99"/>
      <c r="POQ5" s="99"/>
      <c r="POR5" s="99"/>
      <c r="POS5" s="99"/>
      <c r="POT5" s="99"/>
      <c r="POU5" s="99"/>
      <c r="POV5" s="99"/>
      <c r="POW5" s="99"/>
      <c r="POX5" s="99"/>
      <c r="POY5" s="99"/>
      <c r="POZ5" s="99"/>
      <c r="PPA5" s="99"/>
      <c r="PPB5" s="99"/>
      <c r="PPC5" s="99"/>
      <c r="PPD5" s="99"/>
      <c r="PPE5" s="99"/>
      <c r="PPF5" s="99"/>
      <c r="PPG5" s="99"/>
      <c r="PPH5" s="99"/>
      <c r="PPI5" s="99"/>
      <c r="PPJ5" s="99"/>
      <c r="PPK5" s="99"/>
      <c r="PPL5" s="99"/>
      <c r="PPM5" s="99"/>
      <c r="PPN5" s="99"/>
      <c r="PPO5" s="99"/>
      <c r="PPP5" s="99"/>
      <c r="PPQ5" s="99"/>
      <c r="PPR5" s="99"/>
      <c r="PPS5" s="99"/>
      <c r="PPT5" s="99"/>
      <c r="PPU5" s="99"/>
      <c r="PPV5" s="99"/>
      <c r="PPW5" s="99"/>
      <c r="PPX5" s="99"/>
      <c r="PPY5" s="99"/>
      <c r="PPZ5" s="99"/>
      <c r="PQA5" s="99"/>
      <c r="PQB5" s="99"/>
      <c r="PQC5" s="99"/>
      <c r="PQD5" s="99"/>
      <c r="PQE5" s="99"/>
      <c r="PQF5" s="99"/>
      <c r="PQG5" s="99"/>
      <c r="PQH5" s="99"/>
      <c r="PQI5" s="99"/>
      <c r="PQJ5" s="99"/>
      <c r="PQK5" s="99"/>
      <c r="PQL5" s="99"/>
      <c r="PQM5" s="99"/>
      <c r="PQN5" s="99"/>
      <c r="PQO5" s="99"/>
      <c r="PQP5" s="99"/>
      <c r="PQQ5" s="99"/>
      <c r="PQR5" s="99"/>
      <c r="PQS5" s="99"/>
      <c r="PQT5" s="99"/>
      <c r="PQU5" s="99"/>
      <c r="PQV5" s="99"/>
      <c r="PQW5" s="99"/>
      <c r="PQX5" s="99"/>
      <c r="PQY5" s="99"/>
      <c r="PQZ5" s="99"/>
      <c r="PRA5" s="99"/>
      <c r="PRB5" s="99"/>
      <c r="PRC5" s="99"/>
      <c r="PRD5" s="99"/>
      <c r="PRE5" s="99"/>
      <c r="PRF5" s="99"/>
      <c r="PRG5" s="99"/>
      <c r="PRH5" s="99"/>
      <c r="PRI5" s="99"/>
      <c r="PRJ5" s="99"/>
      <c r="PRK5" s="99"/>
      <c r="PRL5" s="99"/>
      <c r="PRM5" s="99"/>
      <c r="PRN5" s="99"/>
      <c r="PRO5" s="99"/>
      <c r="PRP5" s="99"/>
      <c r="PRQ5" s="99"/>
      <c r="PRR5" s="99"/>
      <c r="PRS5" s="99"/>
      <c r="PRT5" s="99"/>
      <c r="PRU5" s="99"/>
      <c r="PRV5" s="99"/>
      <c r="PRW5" s="99"/>
      <c r="PRX5" s="99"/>
      <c r="PRY5" s="99"/>
      <c r="PRZ5" s="99"/>
      <c r="PSA5" s="99"/>
      <c r="PSB5" s="99"/>
      <c r="PSC5" s="99"/>
      <c r="PSD5" s="99"/>
      <c r="PSE5" s="99"/>
      <c r="PSF5" s="99"/>
      <c r="PSG5" s="99"/>
      <c r="PSH5" s="99"/>
      <c r="PSI5" s="99"/>
      <c r="PSJ5" s="99"/>
      <c r="PSK5" s="99"/>
      <c r="PSL5" s="99"/>
      <c r="PSM5" s="99"/>
      <c r="PSN5" s="99"/>
      <c r="PSO5" s="99"/>
      <c r="PSP5" s="99"/>
      <c r="PSQ5" s="99"/>
      <c r="PSR5" s="99"/>
      <c r="PSS5" s="99"/>
      <c r="PST5" s="99"/>
      <c r="PSU5" s="99"/>
      <c r="PSV5" s="99"/>
      <c r="PSW5" s="99"/>
      <c r="PSX5" s="99"/>
      <c r="PSY5" s="99"/>
      <c r="PSZ5" s="99"/>
      <c r="PTA5" s="99"/>
      <c r="PTB5" s="99"/>
      <c r="PTC5" s="99"/>
      <c r="PTD5" s="99"/>
      <c r="PTE5" s="99"/>
      <c r="PTF5" s="99"/>
      <c r="PTG5" s="99"/>
      <c r="PTH5" s="99"/>
      <c r="PTI5" s="99"/>
      <c r="PTJ5" s="99"/>
      <c r="PTK5" s="99"/>
      <c r="PTL5" s="99"/>
      <c r="PTM5" s="99"/>
      <c r="PTN5" s="99"/>
      <c r="PTO5" s="99"/>
      <c r="PTP5" s="99"/>
      <c r="PTQ5" s="99"/>
      <c r="PTR5" s="99"/>
      <c r="PTS5" s="99"/>
      <c r="PTT5" s="99"/>
      <c r="PTU5" s="99"/>
      <c r="PTV5" s="99"/>
      <c r="PTW5" s="99"/>
      <c r="PTX5" s="99"/>
      <c r="PTY5" s="99"/>
      <c r="PTZ5" s="99"/>
      <c r="PUA5" s="99"/>
      <c r="PUB5" s="99"/>
      <c r="PUC5" s="99"/>
      <c r="PUD5" s="99"/>
      <c r="PUE5" s="99"/>
      <c r="PUF5" s="99"/>
      <c r="PUG5" s="99"/>
      <c r="PUH5" s="99"/>
      <c r="PUI5" s="99"/>
      <c r="PUJ5" s="99"/>
      <c r="PUK5" s="99"/>
      <c r="PUL5" s="99"/>
      <c r="PUM5" s="99"/>
      <c r="PUN5" s="99"/>
      <c r="PUO5" s="99"/>
      <c r="PUP5" s="99"/>
      <c r="PUQ5" s="99"/>
      <c r="PUR5" s="99"/>
      <c r="PUS5" s="99"/>
      <c r="PUT5" s="99"/>
      <c r="PUU5" s="99"/>
      <c r="PUV5" s="99"/>
      <c r="PUW5" s="99"/>
      <c r="PUX5" s="99"/>
      <c r="PUY5" s="99"/>
      <c r="PUZ5" s="99"/>
      <c r="PVA5" s="99"/>
      <c r="PVB5" s="99"/>
      <c r="PVC5" s="99"/>
      <c r="PVD5" s="99"/>
      <c r="PVE5" s="99"/>
      <c r="PVF5" s="99"/>
      <c r="PVG5" s="99"/>
      <c r="PVH5" s="99"/>
      <c r="PVI5" s="99"/>
      <c r="PVJ5" s="99"/>
      <c r="PVK5" s="99"/>
      <c r="PVL5" s="99"/>
      <c r="PVM5" s="99"/>
      <c r="PVN5" s="99"/>
      <c r="PVO5" s="99"/>
      <c r="PVP5" s="99"/>
      <c r="PVQ5" s="99"/>
      <c r="PVR5" s="99"/>
      <c r="PVS5" s="99"/>
      <c r="PVT5" s="99"/>
      <c r="PVU5" s="99"/>
      <c r="PVV5" s="99"/>
      <c r="PVW5" s="99"/>
      <c r="PVX5" s="99"/>
      <c r="PVY5" s="99"/>
      <c r="PVZ5" s="99"/>
      <c r="PWA5" s="99"/>
      <c r="PWB5" s="99"/>
      <c r="PWC5" s="99"/>
      <c r="PWD5" s="99"/>
      <c r="PWE5" s="99"/>
      <c r="PWF5" s="99"/>
      <c r="PWG5" s="99"/>
      <c r="PWH5" s="99"/>
      <c r="PWI5" s="99"/>
      <c r="PWJ5" s="99"/>
      <c r="PWK5" s="99"/>
      <c r="PWL5" s="99"/>
      <c r="PWM5" s="99"/>
      <c r="PWN5" s="99"/>
      <c r="PWO5" s="99"/>
      <c r="PWP5" s="99"/>
      <c r="PWQ5" s="99"/>
      <c r="PWR5" s="99"/>
      <c r="PWS5" s="99"/>
      <c r="PWT5" s="99"/>
      <c r="PWU5" s="99"/>
      <c r="PWV5" s="99"/>
      <c r="PWW5" s="99"/>
      <c r="PWX5" s="99"/>
      <c r="PWY5" s="99"/>
      <c r="PWZ5" s="99"/>
      <c r="PXA5" s="99"/>
      <c r="PXB5" s="99"/>
      <c r="PXC5" s="99"/>
      <c r="PXD5" s="99"/>
      <c r="PXE5" s="99"/>
      <c r="PXF5" s="99"/>
      <c r="PXG5" s="99"/>
      <c r="PXH5" s="99"/>
      <c r="PXI5" s="99"/>
      <c r="PXJ5" s="99"/>
      <c r="PXK5" s="99"/>
      <c r="PXL5" s="99"/>
      <c r="PXM5" s="99"/>
      <c r="PXN5" s="99"/>
      <c r="PXO5" s="99"/>
      <c r="PXP5" s="99"/>
      <c r="PXQ5" s="99"/>
      <c r="PXR5" s="99"/>
      <c r="PXS5" s="99"/>
      <c r="PXT5" s="99"/>
      <c r="PXU5" s="99"/>
      <c r="PXV5" s="99"/>
      <c r="PXW5" s="99"/>
      <c r="PXX5" s="99"/>
      <c r="PXY5" s="99"/>
      <c r="PXZ5" s="99"/>
      <c r="PYA5" s="99"/>
      <c r="PYB5" s="99"/>
      <c r="PYC5" s="99"/>
      <c r="PYD5" s="99"/>
      <c r="PYE5" s="99"/>
      <c r="PYF5" s="99"/>
      <c r="PYG5" s="99"/>
      <c r="PYH5" s="99"/>
      <c r="PYI5" s="99"/>
      <c r="PYJ5" s="99"/>
      <c r="PYK5" s="99"/>
      <c r="PYL5" s="99"/>
      <c r="PYM5" s="99"/>
      <c r="PYN5" s="99"/>
      <c r="PYO5" s="99"/>
      <c r="PYP5" s="99"/>
      <c r="PYQ5" s="99"/>
      <c r="PYR5" s="99"/>
      <c r="PYS5" s="99"/>
      <c r="PYT5" s="99"/>
      <c r="PYU5" s="99"/>
      <c r="PYV5" s="99"/>
      <c r="PYW5" s="99"/>
      <c r="PYX5" s="99"/>
      <c r="PYY5" s="99"/>
      <c r="PYZ5" s="99"/>
      <c r="PZA5" s="99"/>
      <c r="PZB5" s="99"/>
      <c r="PZC5" s="99"/>
      <c r="PZD5" s="99"/>
      <c r="PZE5" s="99"/>
      <c r="PZF5" s="99"/>
      <c r="PZG5" s="99"/>
      <c r="PZH5" s="99"/>
      <c r="PZI5" s="99"/>
      <c r="PZJ5" s="99"/>
      <c r="PZK5" s="99"/>
      <c r="PZL5" s="99"/>
      <c r="PZM5" s="99"/>
      <c r="PZN5" s="99"/>
      <c r="PZO5" s="99"/>
      <c r="PZP5" s="99"/>
      <c r="PZQ5" s="99"/>
      <c r="PZR5" s="99"/>
      <c r="PZS5" s="99"/>
      <c r="PZT5" s="99"/>
      <c r="PZU5" s="99"/>
      <c r="PZV5" s="99"/>
      <c r="PZW5" s="99"/>
      <c r="PZX5" s="99"/>
      <c r="PZY5" s="99"/>
      <c r="PZZ5" s="99"/>
      <c r="QAA5" s="99"/>
      <c r="QAB5" s="99"/>
      <c r="QAC5" s="99"/>
      <c r="QAD5" s="99"/>
      <c r="QAE5" s="99"/>
      <c r="QAF5" s="99"/>
      <c r="QAG5" s="99"/>
      <c r="QAH5" s="99"/>
      <c r="QAI5" s="99"/>
      <c r="QAJ5" s="99"/>
      <c r="QAK5" s="99"/>
      <c r="QAL5" s="99"/>
      <c r="QAM5" s="99"/>
      <c r="QAN5" s="99"/>
      <c r="QAO5" s="99"/>
      <c r="QAP5" s="99"/>
      <c r="QAQ5" s="99"/>
      <c r="QAR5" s="99"/>
      <c r="QAS5" s="99"/>
      <c r="QAT5" s="99"/>
      <c r="QAU5" s="99"/>
      <c r="QAV5" s="99"/>
      <c r="QAW5" s="99"/>
      <c r="QAX5" s="99"/>
      <c r="QAY5" s="99"/>
      <c r="QAZ5" s="99"/>
      <c r="QBA5" s="99"/>
      <c r="QBB5" s="99"/>
      <c r="QBC5" s="99"/>
      <c r="QBD5" s="99"/>
      <c r="QBE5" s="99"/>
      <c r="QBF5" s="99"/>
      <c r="QBG5" s="99"/>
      <c r="QBH5" s="99"/>
      <c r="QBI5" s="99"/>
      <c r="QBJ5" s="99"/>
      <c r="QBK5" s="99"/>
      <c r="QBL5" s="99"/>
      <c r="QBM5" s="99"/>
      <c r="QBN5" s="99"/>
      <c r="QBO5" s="99"/>
      <c r="QBP5" s="99"/>
      <c r="QBQ5" s="99"/>
      <c r="QBR5" s="99"/>
      <c r="QBS5" s="99"/>
      <c r="QBT5" s="99"/>
      <c r="QBU5" s="99"/>
      <c r="QBV5" s="99"/>
      <c r="QBW5" s="99"/>
      <c r="QBX5" s="99"/>
      <c r="QBY5" s="99"/>
      <c r="QBZ5" s="99"/>
      <c r="QCA5" s="99"/>
      <c r="QCB5" s="99"/>
      <c r="QCC5" s="99"/>
      <c r="QCD5" s="99"/>
      <c r="QCE5" s="99"/>
      <c r="QCF5" s="99"/>
      <c r="QCG5" s="99"/>
      <c r="QCH5" s="99"/>
      <c r="QCI5" s="99"/>
      <c r="QCJ5" s="99"/>
      <c r="QCK5" s="99"/>
      <c r="QCL5" s="99"/>
      <c r="QCM5" s="99"/>
      <c r="QCN5" s="99"/>
      <c r="QCO5" s="99"/>
      <c r="QCP5" s="99"/>
      <c r="QCQ5" s="99"/>
      <c r="QCR5" s="99"/>
      <c r="QCS5" s="99"/>
      <c r="QCT5" s="99"/>
      <c r="QCU5" s="99"/>
      <c r="QCV5" s="99"/>
      <c r="QCW5" s="99"/>
      <c r="QCX5" s="99"/>
      <c r="QCY5" s="99"/>
      <c r="QCZ5" s="99"/>
      <c r="QDA5" s="99"/>
      <c r="QDB5" s="99"/>
      <c r="QDC5" s="99"/>
      <c r="QDD5" s="99"/>
      <c r="QDE5" s="99"/>
      <c r="QDF5" s="99"/>
      <c r="QDG5" s="99"/>
      <c r="QDH5" s="99"/>
      <c r="QDI5" s="99"/>
      <c r="QDJ5" s="99"/>
      <c r="QDK5" s="99"/>
      <c r="QDL5" s="99"/>
      <c r="QDM5" s="99"/>
      <c r="QDN5" s="99"/>
      <c r="QDO5" s="99"/>
      <c r="QDP5" s="99"/>
      <c r="QDQ5" s="99"/>
      <c r="QDR5" s="99"/>
      <c r="QDS5" s="99"/>
      <c r="QDT5" s="99"/>
      <c r="QDU5" s="99"/>
      <c r="QDV5" s="99"/>
      <c r="QDW5" s="99"/>
      <c r="QDX5" s="99"/>
      <c r="QDY5" s="99"/>
      <c r="QDZ5" s="99"/>
      <c r="QEA5" s="99"/>
      <c r="QEB5" s="99"/>
      <c r="QEC5" s="99"/>
      <c r="QED5" s="99"/>
      <c r="QEE5" s="99"/>
      <c r="QEF5" s="99"/>
      <c r="QEG5" s="99"/>
      <c r="QEH5" s="99"/>
      <c r="QEI5" s="99"/>
      <c r="QEJ5" s="99"/>
      <c r="QEK5" s="99"/>
      <c r="QEL5" s="99"/>
      <c r="QEM5" s="99"/>
      <c r="QEN5" s="99"/>
      <c r="QEO5" s="99"/>
      <c r="QEP5" s="99"/>
      <c r="QEQ5" s="99"/>
      <c r="QER5" s="99"/>
      <c r="QES5" s="99"/>
      <c r="QET5" s="99"/>
      <c r="QEU5" s="99"/>
      <c r="QEV5" s="99"/>
      <c r="QEW5" s="99"/>
      <c r="QEX5" s="99"/>
      <c r="QEY5" s="99"/>
      <c r="QEZ5" s="99"/>
      <c r="QFA5" s="99"/>
      <c r="QFB5" s="99"/>
      <c r="QFC5" s="99"/>
      <c r="QFD5" s="99"/>
      <c r="QFE5" s="99"/>
      <c r="QFF5" s="99"/>
      <c r="QFG5" s="99"/>
      <c r="QFH5" s="99"/>
      <c r="QFI5" s="99"/>
      <c r="QFJ5" s="99"/>
      <c r="QFK5" s="99"/>
      <c r="QFL5" s="99"/>
      <c r="QFM5" s="99"/>
      <c r="QFN5" s="99"/>
      <c r="QFO5" s="99"/>
      <c r="QFP5" s="99"/>
      <c r="QFQ5" s="99"/>
      <c r="QFR5" s="99"/>
      <c r="QFS5" s="99"/>
      <c r="QFT5" s="99"/>
      <c r="QFU5" s="99"/>
      <c r="QFV5" s="99"/>
      <c r="QFW5" s="99"/>
      <c r="QFX5" s="99"/>
      <c r="QFY5" s="99"/>
      <c r="QFZ5" s="99"/>
      <c r="QGA5" s="99"/>
      <c r="QGB5" s="99"/>
      <c r="QGC5" s="99"/>
      <c r="QGD5" s="99"/>
      <c r="QGE5" s="99"/>
      <c r="QGF5" s="99"/>
      <c r="QGG5" s="99"/>
      <c r="QGH5" s="99"/>
      <c r="QGI5" s="99"/>
      <c r="QGJ5" s="99"/>
      <c r="QGK5" s="99"/>
      <c r="QGL5" s="99"/>
      <c r="QGM5" s="99"/>
      <c r="QGN5" s="99"/>
      <c r="QGO5" s="99"/>
      <c r="QGP5" s="99"/>
      <c r="QGQ5" s="99"/>
      <c r="QGR5" s="99"/>
      <c r="QGS5" s="99"/>
      <c r="QGT5" s="99"/>
      <c r="QGU5" s="99"/>
      <c r="QGV5" s="99"/>
      <c r="QGW5" s="99"/>
      <c r="QGX5" s="99"/>
      <c r="QGY5" s="99"/>
      <c r="QGZ5" s="99"/>
      <c r="QHA5" s="99"/>
      <c r="QHB5" s="99"/>
      <c r="QHC5" s="99"/>
      <c r="QHD5" s="99"/>
      <c r="QHE5" s="99"/>
      <c r="QHF5" s="99"/>
      <c r="QHG5" s="99"/>
      <c r="QHH5" s="99"/>
      <c r="QHI5" s="99"/>
      <c r="QHJ5" s="99"/>
      <c r="QHK5" s="99"/>
      <c r="QHL5" s="99"/>
      <c r="QHM5" s="99"/>
      <c r="QHN5" s="99"/>
      <c r="QHO5" s="99"/>
      <c r="QHP5" s="99"/>
      <c r="QHQ5" s="99"/>
      <c r="QHR5" s="99"/>
      <c r="QHS5" s="99"/>
      <c r="QHT5" s="99"/>
      <c r="QHU5" s="99"/>
      <c r="QHV5" s="99"/>
      <c r="QHW5" s="99"/>
      <c r="QHX5" s="99"/>
      <c r="QHY5" s="99"/>
      <c r="QHZ5" s="99"/>
      <c r="QIA5" s="99"/>
      <c r="QIB5" s="99"/>
      <c r="QIC5" s="99"/>
      <c r="QID5" s="99"/>
      <c r="QIE5" s="99"/>
      <c r="QIF5" s="99"/>
      <c r="QIG5" s="99"/>
      <c r="QIH5" s="99"/>
      <c r="QII5" s="99"/>
      <c r="QIJ5" s="99"/>
      <c r="QIK5" s="99"/>
      <c r="QIL5" s="99"/>
      <c r="QIM5" s="99"/>
      <c r="QIN5" s="99"/>
      <c r="QIO5" s="99"/>
      <c r="QIP5" s="99"/>
      <c r="QIQ5" s="99"/>
      <c r="QIR5" s="99"/>
      <c r="QIS5" s="99"/>
      <c r="QIT5" s="99"/>
      <c r="QIU5" s="99"/>
      <c r="QIV5" s="99"/>
      <c r="QIW5" s="99"/>
      <c r="QIX5" s="99"/>
      <c r="QIY5" s="99"/>
      <c r="QIZ5" s="99"/>
      <c r="QJA5" s="99"/>
      <c r="QJB5" s="99"/>
      <c r="QJC5" s="99"/>
      <c r="QJD5" s="99"/>
      <c r="QJE5" s="99"/>
      <c r="QJF5" s="99"/>
      <c r="QJG5" s="99"/>
      <c r="QJH5" s="99"/>
      <c r="QJI5" s="99"/>
      <c r="QJJ5" s="99"/>
      <c r="QJK5" s="99"/>
      <c r="QJL5" s="99"/>
      <c r="QJM5" s="99"/>
      <c r="QJN5" s="99"/>
      <c r="QJO5" s="99"/>
      <c r="QJP5" s="99"/>
      <c r="QJQ5" s="99"/>
      <c r="QJR5" s="99"/>
      <c r="QJS5" s="99"/>
      <c r="QJT5" s="99"/>
      <c r="QJU5" s="99"/>
      <c r="QJV5" s="99"/>
      <c r="QJW5" s="99"/>
      <c r="QJX5" s="99"/>
      <c r="QJY5" s="99"/>
      <c r="QJZ5" s="99"/>
      <c r="QKA5" s="99"/>
      <c r="QKB5" s="99"/>
      <c r="QKC5" s="99"/>
      <c r="QKD5" s="99"/>
      <c r="QKE5" s="99"/>
      <c r="QKF5" s="99"/>
      <c r="QKG5" s="99"/>
      <c r="QKH5" s="99"/>
      <c r="QKI5" s="99"/>
      <c r="QKJ5" s="99"/>
      <c r="QKK5" s="99"/>
      <c r="QKL5" s="99"/>
      <c r="QKM5" s="99"/>
      <c r="QKN5" s="99"/>
      <c r="QKO5" s="99"/>
      <c r="QKP5" s="99"/>
      <c r="QKQ5" s="99"/>
      <c r="QKR5" s="99"/>
      <c r="QKS5" s="99"/>
      <c r="QKT5" s="99"/>
      <c r="QKU5" s="99"/>
      <c r="QKV5" s="99"/>
      <c r="QKW5" s="99"/>
      <c r="QKX5" s="99"/>
      <c r="QKY5" s="99"/>
      <c r="QKZ5" s="99"/>
      <c r="QLA5" s="99"/>
      <c r="QLB5" s="99"/>
      <c r="QLC5" s="99"/>
      <c r="QLD5" s="99"/>
      <c r="QLE5" s="99"/>
      <c r="QLF5" s="99"/>
      <c r="QLG5" s="99"/>
      <c r="QLH5" s="99"/>
      <c r="QLI5" s="99"/>
      <c r="QLJ5" s="99"/>
      <c r="QLK5" s="99"/>
      <c r="QLL5" s="99"/>
      <c r="QLM5" s="99"/>
      <c r="QLN5" s="99"/>
      <c r="QLO5" s="99"/>
      <c r="QLP5" s="99"/>
      <c r="QLQ5" s="99"/>
      <c r="QLR5" s="99"/>
      <c r="QLS5" s="99"/>
      <c r="QLT5" s="99"/>
      <c r="QLU5" s="99"/>
      <c r="QLV5" s="99"/>
      <c r="QLW5" s="99"/>
      <c r="QLX5" s="99"/>
      <c r="QLY5" s="99"/>
      <c r="QLZ5" s="99"/>
      <c r="QMA5" s="99"/>
      <c r="QMB5" s="99"/>
      <c r="QMC5" s="99"/>
      <c r="QMD5" s="99"/>
      <c r="QME5" s="99"/>
      <c r="QMF5" s="99"/>
      <c r="QMG5" s="99"/>
      <c r="QMH5" s="99"/>
      <c r="QMI5" s="99"/>
      <c r="QMJ5" s="99"/>
      <c r="QMK5" s="99"/>
      <c r="QML5" s="99"/>
      <c r="QMM5" s="99"/>
      <c r="QMN5" s="99"/>
      <c r="QMO5" s="99"/>
      <c r="QMP5" s="99"/>
      <c r="QMQ5" s="99"/>
      <c r="QMR5" s="99"/>
      <c r="QMS5" s="99"/>
      <c r="QMT5" s="99"/>
      <c r="QMU5" s="99"/>
      <c r="QMV5" s="99"/>
      <c r="QMW5" s="99"/>
      <c r="QMX5" s="99"/>
      <c r="QMY5" s="99"/>
      <c r="QMZ5" s="99"/>
      <c r="QNA5" s="99"/>
      <c r="QNB5" s="99"/>
      <c r="QNC5" s="99"/>
      <c r="QND5" s="99"/>
      <c r="QNE5" s="99"/>
      <c r="QNF5" s="99"/>
      <c r="QNG5" s="99"/>
      <c r="QNH5" s="99"/>
      <c r="QNI5" s="99"/>
      <c r="QNJ5" s="99"/>
      <c r="QNK5" s="99"/>
      <c r="QNL5" s="99"/>
      <c r="QNM5" s="99"/>
      <c r="QNN5" s="99"/>
      <c r="QNO5" s="99"/>
      <c r="QNP5" s="99"/>
      <c r="QNQ5" s="99"/>
      <c r="QNR5" s="99"/>
      <c r="QNS5" s="99"/>
      <c r="QNT5" s="99"/>
      <c r="QNU5" s="99"/>
      <c r="QNV5" s="99"/>
      <c r="QNW5" s="99"/>
      <c r="QNX5" s="99"/>
      <c r="QNY5" s="99"/>
      <c r="QNZ5" s="99"/>
      <c r="QOA5" s="99"/>
      <c r="QOB5" s="99"/>
      <c r="QOC5" s="99"/>
      <c r="QOD5" s="99"/>
      <c r="QOE5" s="99"/>
      <c r="QOF5" s="99"/>
      <c r="QOG5" s="99"/>
      <c r="QOH5" s="99"/>
      <c r="QOI5" s="99"/>
      <c r="QOJ5" s="99"/>
      <c r="QOK5" s="99"/>
      <c r="QOL5" s="99"/>
      <c r="QOM5" s="99"/>
      <c r="QON5" s="99"/>
      <c r="QOO5" s="99"/>
      <c r="QOP5" s="99"/>
      <c r="QOQ5" s="99"/>
      <c r="QOR5" s="99"/>
      <c r="QOS5" s="99"/>
      <c r="QOT5" s="99"/>
      <c r="QOU5" s="99"/>
      <c r="QOV5" s="99"/>
      <c r="QOW5" s="99"/>
      <c r="QOX5" s="99"/>
      <c r="QOY5" s="99"/>
      <c r="QOZ5" s="99"/>
      <c r="QPA5" s="99"/>
      <c r="QPB5" s="99"/>
      <c r="QPC5" s="99"/>
      <c r="QPD5" s="99"/>
      <c r="QPE5" s="99"/>
      <c r="QPF5" s="99"/>
      <c r="QPG5" s="99"/>
      <c r="QPH5" s="99"/>
      <c r="QPI5" s="99"/>
      <c r="QPJ5" s="99"/>
      <c r="QPK5" s="99"/>
      <c r="QPL5" s="99"/>
      <c r="QPM5" s="99"/>
      <c r="QPN5" s="99"/>
      <c r="QPO5" s="99"/>
      <c r="QPP5" s="99"/>
      <c r="QPQ5" s="99"/>
      <c r="QPR5" s="99"/>
      <c r="QPS5" s="99"/>
      <c r="QPT5" s="99"/>
      <c r="QPU5" s="99"/>
      <c r="QPV5" s="99"/>
      <c r="QPW5" s="99"/>
      <c r="QPX5" s="99"/>
      <c r="QPY5" s="99"/>
      <c r="QPZ5" s="99"/>
      <c r="QQA5" s="99"/>
      <c r="QQB5" s="99"/>
      <c r="QQC5" s="99"/>
      <c r="QQD5" s="99"/>
      <c r="QQE5" s="99"/>
      <c r="QQF5" s="99"/>
      <c r="QQG5" s="99"/>
      <c r="QQH5" s="99"/>
      <c r="QQI5" s="99"/>
      <c r="QQJ5" s="99"/>
      <c r="QQK5" s="99"/>
      <c r="QQL5" s="99"/>
      <c r="QQM5" s="99"/>
      <c r="QQN5" s="99"/>
      <c r="QQO5" s="99"/>
      <c r="QQP5" s="99"/>
      <c r="QQQ5" s="99"/>
      <c r="QQR5" s="99"/>
      <c r="QQS5" s="99"/>
      <c r="QQT5" s="99"/>
      <c r="QQU5" s="99"/>
      <c r="QQV5" s="99"/>
      <c r="QQW5" s="99"/>
      <c r="QQX5" s="99"/>
      <c r="QQY5" s="99"/>
      <c r="QQZ5" s="99"/>
      <c r="QRA5" s="99"/>
      <c r="QRB5" s="99"/>
      <c r="QRC5" s="99"/>
      <c r="QRD5" s="99"/>
      <c r="QRE5" s="99"/>
      <c r="QRF5" s="99"/>
      <c r="QRG5" s="99"/>
      <c r="QRH5" s="99"/>
      <c r="QRI5" s="99"/>
      <c r="QRJ5" s="99"/>
      <c r="QRK5" s="99"/>
      <c r="QRL5" s="99"/>
      <c r="QRM5" s="99"/>
      <c r="QRN5" s="99"/>
      <c r="QRO5" s="99"/>
      <c r="QRP5" s="99"/>
      <c r="QRQ5" s="99"/>
      <c r="QRR5" s="99"/>
      <c r="QRS5" s="99"/>
      <c r="QRT5" s="99"/>
      <c r="QRU5" s="99"/>
      <c r="QRV5" s="99"/>
      <c r="QRW5" s="99"/>
      <c r="QRX5" s="99"/>
      <c r="QRY5" s="99"/>
      <c r="QRZ5" s="99"/>
      <c r="QSA5" s="99"/>
      <c r="QSB5" s="99"/>
      <c r="QSC5" s="99"/>
      <c r="QSD5" s="99"/>
      <c r="QSE5" s="99"/>
      <c r="QSF5" s="99"/>
      <c r="QSG5" s="99"/>
      <c r="QSH5" s="99"/>
      <c r="QSI5" s="99"/>
      <c r="QSJ5" s="99"/>
      <c r="QSK5" s="99"/>
      <c r="QSL5" s="99"/>
      <c r="QSM5" s="99"/>
      <c r="QSN5" s="99"/>
      <c r="QSO5" s="99"/>
      <c r="QSP5" s="99"/>
      <c r="QSQ5" s="99"/>
      <c r="QSR5" s="99"/>
      <c r="QSS5" s="99"/>
      <c r="QST5" s="99"/>
      <c r="QSU5" s="99"/>
      <c r="QSV5" s="99"/>
      <c r="QSW5" s="99"/>
      <c r="QSX5" s="99"/>
      <c r="QSY5" s="99"/>
      <c r="QSZ5" s="99"/>
      <c r="QTA5" s="99"/>
      <c r="QTB5" s="99"/>
      <c r="QTC5" s="99"/>
      <c r="QTD5" s="99"/>
      <c r="QTE5" s="99"/>
      <c r="QTF5" s="99"/>
      <c r="QTG5" s="99"/>
      <c r="QTH5" s="99"/>
      <c r="QTI5" s="99"/>
      <c r="QTJ5" s="99"/>
      <c r="QTK5" s="99"/>
      <c r="QTL5" s="99"/>
      <c r="QTM5" s="99"/>
      <c r="QTN5" s="99"/>
      <c r="QTO5" s="99"/>
      <c r="QTP5" s="99"/>
      <c r="QTQ5" s="99"/>
      <c r="QTR5" s="99"/>
      <c r="QTS5" s="99"/>
      <c r="QTT5" s="99"/>
      <c r="QTU5" s="99"/>
      <c r="QTV5" s="99"/>
      <c r="QTW5" s="99"/>
      <c r="QTX5" s="99"/>
      <c r="QTY5" s="99"/>
      <c r="QTZ5" s="99"/>
      <c r="QUA5" s="99"/>
      <c r="QUB5" s="99"/>
      <c r="QUC5" s="99"/>
      <c r="QUD5" s="99"/>
      <c r="QUE5" s="99"/>
      <c r="QUF5" s="99"/>
      <c r="QUG5" s="99"/>
      <c r="QUH5" s="99"/>
      <c r="QUI5" s="99"/>
      <c r="QUJ5" s="99"/>
      <c r="QUK5" s="99"/>
      <c r="QUL5" s="99"/>
      <c r="QUM5" s="99"/>
      <c r="QUN5" s="99"/>
      <c r="QUO5" s="99"/>
      <c r="QUP5" s="99"/>
      <c r="QUQ5" s="99"/>
      <c r="QUR5" s="99"/>
      <c r="QUS5" s="99"/>
      <c r="QUT5" s="99"/>
      <c r="QUU5" s="99"/>
      <c r="QUV5" s="99"/>
      <c r="QUW5" s="99"/>
      <c r="QUX5" s="99"/>
      <c r="QUY5" s="99"/>
      <c r="QUZ5" s="99"/>
      <c r="QVA5" s="99"/>
      <c r="QVB5" s="99"/>
      <c r="QVC5" s="99"/>
      <c r="QVD5" s="99"/>
      <c r="QVE5" s="99"/>
      <c r="QVF5" s="99"/>
      <c r="QVG5" s="99"/>
      <c r="QVH5" s="99"/>
      <c r="QVI5" s="99"/>
      <c r="QVJ5" s="99"/>
      <c r="QVK5" s="99"/>
      <c r="QVL5" s="99"/>
      <c r="QVM5" s="99"/>
      <c r="QVN5" s="99"/>
      <c r="QVO5" s="99"/>
      <c r="QVP5" s="99"/>
      <c r="QVQ5" s="99"/>
      <c r="QVR5" s="99"/>
      <c r="QVS5" s="99"/>
      <c r="QVT5" s="99"/>
      <c r="QVU5" s="99"/>
      <c r="QVV5" s="99"/>
      <c r="QVW5" s="99"/>
      <c r="QVX5" s="99"/>
      <c r="QVY5" s="99"/>
      <c r="QVZ5" s="99"/>
      <c r="QWA5" s="99"/>
      <c r="QWB5" s="99"/>
      <c r="QWC5" s="99"/>
      <c r="QWD5" s="99"/>
      <c r="QWE5" s="99"/>
      <c r="QWF5" s="99"/>
      <c r="QWG5" s="99"/>
      <c r="QWH5" s="99"/>
      <c r="QWI5" s="99"/>
      <c r="QWJ5" s="99"/>
      <c r="QWK5" s="99"/>
      <c r="QWL5" s="99"/>
      <c r="QWM5" s="99"/>
      <c r="QWN5" s="99"/>
      <c r="QWO5" s="99"/>
      <c r="QWP5" s="99"/>
      <c r="QWQ5" s="99"/>
      <c r="QWR5" s="99"/>
      <c r="QWS5" s="99"/>
      <c r="QWT5" s="99"/>
      <c r="QWU5" s="99"/>
      <c r="QWV5" s="99"/>
      <c r="QWW5" s="99"/>
      <c r="QWX5" s="99"/>
      <c r="QWY5" s="99"/>
      <c r="QWZ5" s="99"/>
      <c r="QXA5" s="99"/>
      <c r="QXB5" s="99"/>
      <c r="QXC5" s="99"/>
      <c r="QXD5" s="99"/>
      <c r="QXE5" s="99"/>
      <c r="QXF5" s="99"/>
      <c r="QXG5" s="99"/>
      <c r="QXH5" s="99"/>
      <c r="QXI5" s="99"/>
      <c r="QXJ5" s="99"/>
      <c r="QXK5" s="99"/>
      <c r="QXL5" s="99"/>
      <c r="QXM5" s="99"/>
      <c r="QXN5" s="99"/>
      <c r="QXO5" s="99"/>
      <c r="QXP5" s="99"/>
      <c r="QXQ5" s="99"/>
      <c r="QXR5" s="99"/>
      <c r="QXS5" s="99"/>
      <c r="QXT5" s="99"/>
      <c r="QXU5" s="99"/>
      <c r="QXV5" s="99"/>
      <c r="QXW5" s="99"/>
      <c r="QXX5" s="99"/>
      <c r="QXY5" s="99"/>
      <c r="QXZ5" s="99"/>
      <c r="QYA5" s="99"/>
      <c r="QYB5" s="99"/>
      <c r="QYC5" s="99"/>
      <c r="QYD5" s="99"/>
      <c r="QYE5" s="99"/>
      <c r="QYF5" s="99"/>
      <c r="QYG5" s="99"/>
      <c r="QYH5" s="99"/>
      <c r="QYI5" s="99"/>
      <c r="QYJ5" s="99"/>
      <c r="QYK5" s="99"/>
      <c r="QYL5" s="99"/>
      <c r="QYM5" s="99"/>
      <c r="QYN5" s="99"/>
      <c r="QYO5" s="99"/>
      <c r="QYP5" s="99"/>
      <c r="QYQ5" s="99"/>
      <c r="QYR5" s="99"/>
      <c r="QYS5" s="99"/>
      <c r="QYT5" s="99"/>
      <c r="QYU5" s="99"/>
      <c r="QYV5" s="99"/>
      <c r="QYW5" s="99"/>
      <c r="QYX5" s="99"/>
      <c r="QYY5" s="99"/>
      <c r="QYZ5" s="99"/>
      <c r="QZA5" s="99"/>
      <c r="QZB5" s="99"/>
      <c r="QZC5" s="99"/>
      <c r="QZD5" s="99"/>
      <c r="QZE5" s="99"/>
      <c r="QZF5" s="99"/>
      <c r="QZG5" s="99"/>
      <c r="QZH5" s="99"/>
      <c r="QZI5" s="99"/>
      <c r="QZJ5" s="99"/>
      <c r="QZK5" s="99"/>
      <c r="QZL5" s="99"/>
      <c r="QZM5" s="99"/>
      <c r="QZN5" s="99"/>
      <c r="QZO5" s="99"/>
      <c r="QZP5" s="99"/>
      <c r="QZQ5" s="99"/>
      <c r="QZR5" s="99"/>
      <c r="QZS5" s="99"/>
      <c r="QZT5" s="99"/>
      <c r="QZU5" s="99"/>
      <c r="QZV5" s="99"/>
      <c r="QZW5" s="99"/>
      <c r="QZX5" s="99"/>
      <c r="QZY5" s="99"/>
      <c r="QZZ5" s="99"/>
      <c r="RAA5" s="99"/>
      <c r="RAB5" s="99"/>
      <c r="RAC5" s="99"/>
      <c r="RAD5" s="99"/>
      <c r="RAE5" s="99"/>
      <c r="RAF5" s="99"/>
      <c r="RAG5" s="99"/>
      <c r="RAH5" s="99"/>
      <c r="RAI5" s="99"/>
      <c r="RAJ5" s="99"/>
      <c r="RAK5" s="99"/>
      <c r="RAL5" s="99"/>
      <c r="RAM5" s="99"/>
      <c r="RAN5" s="99"/>
      <c r="RAO5" s="99"/>
      <c r="RAP5" s="99"/>
      <c r="RAQ5" s="99"/>
      <c r="RAR5" s="99"/>
      <c r="RAS5" s="99"/>
      <c r="RAT5" s="99"/>
      <c r="RAU5" s="99"/>
      <c r="RAV5" s="99"/>
      <c r="RAW5" s="99"/>
      <c r="RAX5" s="99"/>
      <c r="RAY5" s="99"/>
      <c r="RAZ5" s="99"/>
      <c r="RBA5" s="99"/>
      <c r="RBB5" s="99"/>
      <c r="RBC5" s="99"/>
      <c r="RBD5" s="99"/>
      <c r="RBE5" s="99"/>
      <c r="RBF5" s="99"/>
      <c r="RBG5" s="99"/>
      <c r="RBH5" s="99"/>
      <c r="RBI5" s="99"/>
      <c r="RBJ5" s="99"/>
      <c r="RBK5" s="99"/>
      <c r="RBL5" s="99"/>
      <c r="RBM5" s="99"/>
      <c r="RBN5" s="99"/>
      <c r="RBO5" s="99"/>
      <c r="RBP5" s="99"/>
      <c r="RBQ5" s="99"/>
      <c r="RBR5" s="99"/>
      <c r="RBS5" s="99"/>
      <c r="RBT5" s="99"/>
      <c r="RBU5" s="99"/>
      <c r="RBV5" s="99"/>
      <c r="RBW5" s="99"/>
      <c r="RBX5" s="99"/>
      <c r="RBY5" s="99"/>
      <c r="RBZ5" s="99"/>
      <c r="RCA5" s="99"/>
      <c r="RCB5" s="99"/>
      <c r="RCC5" s="99"/>
      <c r="RCD5" s="99"/>
      <c r="RCE5" s="99"/>
      <c r="RCF5" s="99"/>
      <c r="RCG5" s="99"/>
      <c r="RCH5" s="99"/>
      <c r="RCI5" s="99"/>
      <c r="RCJ5" s="99"/>
      <c r="RCK5" s="99"/>
      <c r="RCL5" s="99"/>
      <c r="RCM5" s="99"/>
      <c r="RCN5" s="99"/>
      <c r="RCO5" s="99"/>
      <c r="RCP5" s="99"/>
      <c r="RCQ5" s="99"/>
      <c r="RCR5" s="99"/>
      <c r="RCS5" s="99"/>
      <c r="RCT5" s="99"/>
      <c r="RCU5" s="99"/>
      <c r="RCV5" s="99"/>
      <c r="RCW5" s="99"/>
      <c r="RCX5" s="99"/>
      <c r="RCY5" s="99"/>
      <c r="RCZ5" s="99"/>
      <c r="RDA5" s="99"/>
      <c r="RDB5" s="99"/>
      <c r="RDC5" s="99"/>
      <c r="RDD5" s="99"/>
      <c r="RDE5" s="99"/>
      <c r="RDF5" s="99"/>
      <c r="RDG5" s="99"/>
      <c r="RDH5" s="99"/>
      <c r="RDI5" s="99"/>
      <c r="RDJ5" s="99"/>
      <c r="RDK5" s="99"/>
      <c r="RDL5" s="99"/>
      <c r="RDM5" s="99"/>
      <c r="RDN5" s="99"/>
      <c r="RDO5" s="99"/>
      <c r="RDP5" s="99"/>
      <c r="RDQ5" s="99"/>
      <c r="RDR5" s="99"/>
      <c r="RDS5" s="99"/>
      <c r="RDT5" s="99"/>
      <c r="RDU5" s="99"/>
      <c r="RDV5" s="99"/>
      <c r="RDW5" s="99"/>
      <c r="RDX5" s="99"/>
      <c r="RDY5" s="99"/>
      <c r="RDZ5" s="99"/>
      <c r="REA5" s="99"/>
      <c r="REB5" s="99"/>
      <c r="REC5" s="99"/>
      <c r="RED5" s="99"/>
      <c r="REE5" s="99"/>
      <c r="REF5" s="99"/>
      <c r="REG5" s="99"/>
      <c r="REH5" s="99"/>
      <c r="REI5" s="99"/>
      <c r="REJ5" s="99"/>
      <c r="REK5" s="99"/>
      <c r="REL5" s="99"/>
      <c r="REM5" s="99"/>
      <c r="REN5" s="99"/>
      <c r="REO5" s="99"/>
      <c r="REP5" s="99"/>
      <c r="REQ5" s="99"/>
      <c r="RER5" s="99"/>
      <c r="RES5" s="99"/>
      <c r="RET5" s="99"/>
      <c r="REU5" s="99"/>
      <c r="REV5" s="99"/>
      <c r="REW5" s="99"/>
      <c r="REX5" s="99"/>
      <c r="REY5" s="99"/>
      <c r="REZ5" s="99"/>
      <c r="RFA5" s="99"/>
      <c r="RFB5" s="99"/>
      <c r="RFC5" s="99"/>
      <c r="RFD5" s="99"/>
      <c r="RFE5" s="99"/>
      <c r="RFF5" s="99"/>
      <c r="RFG5" s="99"/>
      <c r="RFH5" s="99"/>
      <c r="RFI5" s="99"/>
      <c r="RFJ5" s="99"/>
      <c r="RFK5" s="99"/>
      <c r="RFL5" s="99"/>
      <c r="RFM5" s="99"/>
      <c r="RFN5" s="99"/>
      <c r="RFO5" s="99"/>
      <c r="RFP5" s="99"/>
      <c r="RFQ5" s="99"/>
      <c r="RFR5" s="99"/>
      <c r="RFS5" s="99"/>
      <c r="RFT5" s="99"/>
      <c r="RFU5" s="99"/>
      <c r="RFV5" s="99"/>
      <c r="RFW5" s="99"/>
      <c r="RFX5" s="99"/>
      <c r="RFY5" s="99"/>
      <c r="RFZ5" s="99"/>
      <c r="RGA5" s="99"/>
      <c r="RGB5" s="99"/>
      <c r="RGC5" s="99"/>
      <c r="RGD5" s="99"/>
      <c r="RGE5" s="99"/>
      <c r="RGF5" s="99"/>
      <c r="RGG5" s="99"/>
      <c r="RGH5" s="99"/>
      <c r="RGI5" s="99"/>
      <c r="RGJ5" s="99"/>
      <c r="RGK5" s="99"/>
      <c r="RGL5" s="99"/>
      <c r="RGM5" s="99"/>
      <c r="RGN5" s="99"/>
      <c r="RGO5" s="99"/>
      <c r="RGP5" s="99"/>
      <c r="RGQ5" s="99"/>
      <c r="RGR5" s="99"/>
      <c r="RGS5" s="99"/>
      <c r="RGT5" s="99"/>
      <c r="RGU5" s="99"/>
      <c r="RGV5" s="99"/>
      <c r="RGW5" s="99"/>
      <c r="RGX5" s="99"/>
      <c r="RGY5" s="99"/>
      <c r="RGZ5" s="99"/>
      <c r="RHA5" s="99"/>
      <c r="RHB5" s="99"/>
      <c r="RHC5" s="99"/>
      <c r="RHD5" s="99"/>
      <c r="RHE5" s="99"/>
      <c r="RHF5" s="99"/>
      <c r="RHG5" s="99"/>
      <c r="RHH5" s="99"/>
      <c r="RHI5" s="99"/>
      <c r="RHJ5" s="99"/>
      <c r="RHK5" s="99"/>
      <c r="RHL5" s="99"/>
      <c r="RHM5" s="99"/>
      <c r="RHN5" s="99"/>
      <c r="RHO5" s="99"/>
      <c r="RHP5" s="99"/>
      <c r="RHQ5" s="99"/>
      <c r="RHR5" s="99"/>
      <c r="RHS5" s="99"/>
      <c r="RHT5" s="99"/>
      <c r="RHU5" s="99"/>
      <c r="RHV5" s="99"/>
      <c r="RHW5" s="99"/>
      <c r="RHX5" s="99"/>
      <c r="RHY5" s="99"/>
      <c r="RHZ5" s="99"/>
      <c r="RIA5" s="99"/>
      <c r="RIB5" s="99"/>
      <c r="RIC5" s="99"/>
      <c r="RID5" s="99"/>
      <c r="RIE5" s="99"/>
      <c r="RIF5" s="99"/>
      <c r="RIG5" s="99"/>
      <c r="RIH5" s="99"/>
      <c r="RII5" s="99"/>
      <c r="RIJ5" s="99"/>
      <c r="RIK5" s="99"/>
      <c r="RIL5" s="99"/>
      <c r="RIM5" s="99"/>
      <c r="RIN5" s="99"/>
      <c r="RIO5" s="99"/>
      <c r="RIP5" s="99"/>
      <c r="RIQ5" s="99"/>
      <c r="RIR5" s="99"/>
      <c r="RIS5" s="99"/>
      <c r="RIT5" s="99"/>
      <c r="RIU5" s="99"/>
      <c r="RIV5" s="99"/>
      <c r="RIW5" s="99"/>
      <c r="RIX5" s="99"/>
      <c r="RIY5" s="99"/>
      <c r="RIZ5" s="99"/>
      <c r="RJA5" s="99"/>
      <c r="RJB5" s="99"/>
      <c r="RJC5" s="99"/>
      <c r="RJD5" s="99"/>
      <c r="RJE5" s="99"/>
      <c r="RJF5" s="99"/>
      <c r="RJG5" s="99"/>
      <c r="RJH5" s="99"/>
      <c r="RJI5" s="99"/>
      <c r="RJJ5" s="99"/>
      <c r="RJK5" s="99"/>
      <c r="RJL5" s="99"/>
      <c r="RJM5" s="99"/>
      <c r="RJN5" s="99"/>
      <c r="RJO5" s="99"/>
      <c r="RJP5" s="99"/>
      <c r="RJQ5" s="99"/>
      <c r="RJR5" s="99"/>
      <c r="RJS5" s="99"/>
      <c r="RJT5" s="99"/>
      <c r="RJU5" s="99"/>
      <c r="RJV5" s="99"/>
      <c r="RJW5" s="99"/>
      <c r="RJX5" s="99"/>
      <c r="RJY5" s="99"/>
      <c r="RJZ5" s="99"/>
      <c r="RKA5" s="99"/>
      <c r="RKB5" s="99"/>
      <c r="RKC5" s="99"/>
      <c r="RKD5" s="99"/>
      <c r="RKE5" s="99"/>
      <c r="RKF5" s="99"/>
      <c r="RKG5" s="99"/>
      <c r="RKH5" s="99"/>
      <c r="RKI5" s="99"/>
      <c r="RKJ5" s="99"/>
      <c r="RKK5" s="99"/>
      <c r="RKL5" s="99"/>
      <c r="RKM5" s="99"/>
      <c r="RKN5" s="99"/>
      <c r="RKO5" s="99"/>
      <c r="RKP5" s="99"/>
      <c r="RKQ5" s="99"/>
      <c r="RKR5" s="99"/>
      <c r="RKS5" s="99"/>
      <c r="RKT5" s="99"/>
      <c r="RKU5" s="99"/>
      <c r="RKV5" s="99"/>
      <c r="RKW5" s="99"/>
      <c r="RKX5" s="99"/>
      <c r="RKY5" s="99"/>
      <c r="RKZ5" s="99"/>
      <c r="RLA5" s="99"/>
      <c r="RLB5" s="99"/>
      <c r="RLC5" s="99"/>
      <c r="RLD5" s="99"/>
      <c r="RLE5" s="99"/>
      <c r="RLF5" s="99"/>
      <c r="RLG5" s="99"/>
      <c r="RLH5" s="99"/>
      <c r="RLI5" s="99"/>
      <c r="RLJ5" s="99"/>
      <c r="RLK5" s="99"/>
      <c r="RLL5" s="99"/>
      <c r="RLM5" s="99"/>
      <c r="RLN5" s="99"/>
      <c r="RLO5" s="99"/>
      <c r="RLP5" s="99"/>
      <c r="RLQ5" s="99"/>
      <c r="RLR5" s="99"/>
      <c r="RLS5" s="99"/>
      <c r="RLT5" s="99"/>
      <c r="RLU5" s="99"/>
      <c r="RLV5" s="99"/>
      <c r="RLW5" s="99"/>
      <c r="RLX5" s="99"/>
      <c r="RLY5" s="99"/>
      <c r="RLZ5" s="99"/>
      <c r="RMA5" s="99"/>
      <c r="RMB5" s="99"/>
      <c r="RMC5" s="99"/>
      <c r="RMD5" s="99"/>
      <c r="RME5" s="99"/>
      <c r="RMF5" s="99"/>
      <c r="RMG5" s="99"/>
      <c r="RMH5" s="99"/>
      <c r="RMI5" s="99"/>
      <c r="RMJ5" s="99"/>
      <c r="RMK5" s="99"/>
      <c r="RML5" s="99"/>
      <c r="RMM5" s="99"/>
      <c r="RMN5" s="99"/>
      <c r="RMO5" s="99"/>
      <c r="RMP5" s="99"/>
      <c r="RMQ5" s="99"/>
      <c r="RMR5" s="99"/>
      <c r="RMS5" s="99"/>
      <c r="RMT5" s="99"/>
      <c r="RMU5" s="99"/>
      <c r="RMV5" s="99"/>
      <c r="RMW5" s="99"/>
      <c r="RMX5" s="99"/>
      <c r="RMY5" s="99"/>
      <c r="RMZ5" s="99"/>
      <c r="RNA5" s="99"/>
      <c r="RNB5" s="99"/>
      <c r="RNC5" s="99"/>
      <c r="RND5" s="99"/>
      <c r="RNE5" s="99"/>
      <c r="RNF5" s="99"/>
      <c r="RNG5" s="99"/>
      <c r="RNH5" s="99"/>
      <c r="RNI5" s="99"/>
      <c r="RNJ5" s="99"/>
      <c r="RNK5" s="99"/>
      <c r="RNL5" s="99"/>
      <c r="RNM5" s="99"/>
      <c r="RNN5" s="99"/>
      <c r="RNO5" s="99"/>
      <c r="RNP5" s="99"/>
      <c r="RNQ5" s="99"/>
      <c r="RNR5" s="99"/>
      <c r="RNS5" s="99"/>
      <c r="RNT5" s="99"/>
      <c r="RNU5" s="99"/>
      <c r="RNV5" s="99"/>
      <c r="RNW5" s="99"/>
      <c r="RNX5" s="99"/>
      <c r="RNY5" s="99"/>
      <c r="RNZ5" s="99"/>
      <c r="ROA5" s="99"/>
      <c r="ROB5" s="99"/>
      <c r="ROC5" s="99"/>
      <c r="ROD5" s="99"/>
      <c r="ROE5" s="99"/>
      <c r="ROF5" s="99"/>
      <c r="ROG5" s="99"/>
      <c r="ROH5" s="99"/>
      <c r="ROI5" s="99"/>
      <c r="ROJ5" s="99"/>
      <c r="ROK5" s="99"/>
      <c r="ROL5" s="99"/>
      <c r="ROM5" s="99"/>
      <c r="RON5" s="99"/>
      <c r="ROO5" s="99"/>
      <c r="ROP5" s="99"/>
      <c r="ROQ5" s="99"/>
      <c r="ROR5" s="99"/>
      <c r="ROS5" s="99"/>
      <c r="ROT5" s="99"/>
      <c r="ROU5" s="99"/>
      <c r="ROV5" s="99"/>
      <c r="ROW5" s="99"/>
      <c r="ROX5" s="99"/>
      <c r="ROY5" s="99"/>
      <c r="ROZ5" s="99"/>
      <c r="RPA5" s="99"/>
      <c r="RPB5" s="99"/>
      <c r="RPC5" s="99"/>
      <c r="RPD5" s="99"/>
      <c r="RPE5" s="99"/>
      <c r="RPF5" s="99"/>
      <c r="RPG5" s="99"/>
      <c r="RPH5" s="99"/>
      <c r="RPI5" s="99"/>
      <c r="RPJ5" s="99"/>
      <c r="RPK5" s="99"/>
      <c r="RPL5" s="99"/>
      <c r="RPM5" s="99"/>
      <c r="RPN5" s="99"/>
      <c r="RPO5" s="99"/>
      <c r="RPP5" s="99"/>
      <c r="RPQ5" s="99"/>
      <c r="RPR5" s="99"/>
      <c r="RPS5" s="99"/>
      <c r="RPT5" s="99"/>
      <c r="RPU5" s="99"/>
      <c r="RPV5" s="99"/>
      <c r="RPW5" s="99"/>
      <c r="RPX5" s="99"/>
      <c r="RPY5" s="99"/>
      <c r="RPZ5" s="99"/>
      <c r="RQA5" s="99"/>
      <c r="RQB5" s="99"/>
      <c r="RQC5" s="99"/>
      <c r="RQD5" s="99"/>
      <c r="RQE5" s="99"/>
      <c r="RQF5" s="99"/>
      <c r="RQG5" s="99"/>
      <c r="RQH5" s="99"/>
      <c r="RQI5" s="99"/>
      <c r="RQJ5" s="99"/>
      <c r="RQK5" s="99"/>
      <c r="RQL5" s="99"/>
      <c r="RQM5" s="99"/>
      <c r="RQN5" s="99"/>
      <c r="RQO5" s="99"/>
      <c r="RQP5" s="99"/>
      <c r="RQQ5" s="99"/>
      <c r="RQR5" s="99"/>
      <c r="RQS5" s="99"/>
      <c r="RQT5" s="99"/>
      <c r="RQU5" s="99"/>
      <c r="RQV5" s="99"/>
      <c r="RQW5" s="99"/>
      <c r="RQX5" s="99"/>
      <c r="RQY5" s="99"/>
      <c r="RQZ5" s="99"/>
      <c r="RRA5" s="99"/>
      <c r="RRB5" s="99"/>
      <c r="RRC5" s="99"/>
      <c r="RRD5" s="99"/>
      <c r="RRE5" s="99"/>
      <c r="RRF5" s="99"/>
      <c r="RRG5" s="99"/>
      <c r="RRH5" s="99"/>
      <c r="RRI5" s="99"/>
      <c r="RRJ5" s="99"/>
      <c r="RRK5" s="99"/>
      <c r="RRL5" s="99"/>
      <c r="RRM5" s="99"/>
      <c r="RRN5" s="99"/>
      <c r="RRO5" s="99"/>
      <c r="RRP5" s="99"/>
      <c r="RRQ5" s="99"/>
      <c r="RRR5" s="99"/>
      <c r="RRS5" s="99"/>
      <c r="RRT5" s="99"/>
      <c r="RRU5" s="99"/>
      <c r="RRV5" s="99"/>
      <c r="RRW5" s="99"/>
      <c r="RRX5" s="99"/>
      <c r="RRY5" s="99"/>
      <c r="RRZ5" s="99"/>
      <c r="RSA5" s="99"/>
      <c r="RSB5" s="99"/>
      <c r="RSC5" s="99"/>
      <c r="RSD5" s="99"/>
      <c r="RSE5" s="99"/>
      <c r="RSF5" s="99"/>
      <c r="RSG5" s="99"/>
      <c r="RSH5" s="99"/>
      <c r="RSI5" s="99"/>
      <c r="RSJ5" s="99"/>
      <c r="RSK5" s="99"/>
      <c r="RSL5" s="99"/>
      <c r="RSM5" s="99"/>
      <c r="RSN5" s="99"/>
      <c r="RSO5" s="99"/>
      <c r="RSP5" s="99"/>
      <c r="RSQ5" s="99"/>
      <c r="RSR5" s="99"/>
      <c r="RSS5" s="99"/>
      <c r="RST5" s="99"/>
      <c r="RSU5" s="99"/>
      <c r="RSV5" s="99"/>
      <c r="RSW5" s="99"/>
      <c r="RSX5" s="99"/>
      <c r="RSY5" s="99"/>
      <c r="RSZ5" s="99"/>
      <c r="RTA5" s="99"/>
      <c r="RTB5" s="99"/>
      <c r="RTC5" s="99"/>
      <c r="RTD5" s="99"/>
      <c r="RTE5" s="99"/>
      <c r="RTF5" s="99"/>
      <c r="RTG5" s="99"/>
      <c r="RTH5" s="99"/>
      <c r="RTI5" s="99"/>
      <c r="RTJ5" s="99"/>
      <c r="RTK5" s="99"/>
      <c r="RTL5" s="99"/>
      <c r="RTM5" s="99"/>
      <c r="RTN5" s="99"/>
      <c r="RTO5" s="99"/>
      <c r="RTP5" s="99"/>
      <c r="RTQ5" s="99"/>
      <c r="RTR5" s="99"/>
      <c r="RTS5" s="99"/>
      <c r="RTT5" s="99"/>
      <c r="RTU5" s="99"/>
      <c r="RTV5" s="99"/>
      <c r="RTW5" s="99"/>
      <c r="RTX5" s="99"/>
      <c r="RTY5" s="99"/>
      <c r="RTZ5" s="99"/>
      <c r="RUA5" s="99"/>
      <c r="RUB5" s="99"/>
      <c r="RUC5" s="99"/>
      <c r="RUD5" s="99"/>
      <c r="RUE5" s="99"/>
      <c r="RUF5" s="99"/>
      <c r="RUG5" s="99"/>
      <c r="RUH5" s="99"/>
      <c r="RUI5" s="99"/>
      <c r="RUJ5" s="99"/>
      <c r="RUK5" s="99"/>
      <c r="RUL5" s="99"/>
      <c r="RUM5" s="99"/>
      <c r="RUN5" s="99"/>
      <c r="RUO5" s="99"/>
      <c r="RUP5" s="99"/>
      <c r="RUQ5" s="99"/>
      <c r="RUR5" s="99"/>
      <c r="RUS5" s="99"/>
      <c r="RUT5" s="99"/>
      <c r="RUU5" s="99"/>
      <c r="RUV5" s="99"/>
      <c r="RUW5" s="99"/>
      <c r="RUX5" s="99"/>
      <c r="RUY5" s="99"/>
      <c r="RUZ5" s="99"/>
      <c r="RVA5" s="99"/>
      <c r="RVB5" s="99"/>
      <c r="RVC5" s="99"/>
      <c r="RVD5" s="99"/>
      <c r="RVE5" s="99"/>
      <c r="RVF5" s="99"/>
      <c r="RVG5" s="99"/>
      <c r="RVH5" s="99"/>
      <c r="RVI5" s="99"/>
      <c r="RVJ5" s="99"/>
      <c r="RVK5" s="99"/>
      <c r="RVL5" s="99"/>
      <c r="RVM5" s="99"/>
      <c r="RVN5" s="99"/>
      <c r="RVO5" s="99"/>
      <c r="RVP5" s="99"/>
      <c r="RVQ5" s="99"/>
      <c r="RVR5" s="99"/>
      <c r="RVS5" s="99"/>
      <c r="RVT5" s="99"/>
      <c r="RVU5" s="99"/>
      <c r="RVV5" s="99"/>
      <c r="RVW5" s="99"/>
      <c r="RVX5" s="99"/>
      <c r="RVY5" s="99"/>
      <c r="RVZ5" s="99"/>
      <c r="RWA5" s="99"/>
      <c r="RWB5" s="99"/>
      <c r="RWC5" s="99"/>
      <c r="RWD5" s="99"/>
      <c r="RWE5" s="99"/>
      <c r="RWF5" s="99"/>
      <c r="RWG5" s="99"/>
      <c r="RWH5" s="99"/>
      <c r="RWI5" s="99"/>
      <c r="RWJ5" s="99"/>
      <c r="RWK5" s="99"/>
      <c r="RWL5" s="99"/>
      <c r="RWM5" s="99"/>
      <c r="RWN5" s="99"/>
      <c r="RWO5" s="99"/>
      <c r="RWP5" s="99"/>
      <c r="RWQ5" s="99"/>
      <c r="RWR5" s="99"/>
      <c r="RWS5" s="99"/>
      <c r="RWT5" s="99"/>
      <c r="RWU5" s="99"/>
      <c r="RWV5" s="99"/>
      <c r="RWW5" s="99"/>
      <c r="RWX5" s="99"/>
      <c r="RWY5" s="99"/>
      <c r="RWZ5" s="99"/>
      <c r="RXA5" s="99"/>
      <c r="RXB5" s="99"/>
      <c r="RXC5" s="99"/>
      <c r="RXD5" s="99"/>
      <c r="RXE5" s="99"/>
      <c r="RXF5" s="99"/>
      <c r="RXG5" s="99"/>
      <c r="RXH5" s="99"/>
      <c r="RXI5" s="99"/>
      <c r="RXJ5" s="99"/>
      <c r="RXK5" s="99"/>
      <c r="RXL5" s="99"/>
      <c r="RXM5" s="99"/>
      <c r="RXN5" s="99"/>
      <c r="RXO5" s="99"/>
      <c r="RXP5" s="99"/>
      <c r="RXQ5" s="99"/>
      <c r="RXR5" s="99"/>
      <c r="RXS5" s="99"/>
      <c r="RXT5" s="99"/>
      <c r="RXU5" s="99"/>
      <c r="RXV5" s="99"/>
      <c r="RXW5" s="99"/>
      <c r="RXX5" s="99"/>
      <c r="RXY5" s="99"/>
      <c r="RXZ5" s="99"/>
      <c r="RYA5" s="99"/>
      <c r="RYB5" s="99"/>
      <c r="RYC5" s="99"/>
      <c r="RYD5" s="99"/>
      <c r="RYE5" s="99"/>
      <c r="RYF5" s="99"/>
      <c r="RYG5" s="99"/>
      <c r="RYH5" s="99"/>
      <c r="RYI5" s="99"/>
      <c r="RYJ5" s="99"/>
      <c r="RYK5" s="99"/>
      <c r="RYL5" s="99"/>
      <c r="RYM5" s="99"/>
      <c r="RYN5" s="99"/>
      <c r="RYO5" s="99"/>
      <c r="RYP5" s="99"/>
      <c r="RYQ5" s="99"/>
      <c r="RYR5" s="99"/>
      <c r="RYS5" s="99"/>
      <c r="RYT5" s="99"/>
      <c r="RYU5" s="99"/>
      <c r="RYV5" s="99"/>
      <c r="RYW5" s="99"/>
      <c r="RYX5" s="99"/>
      <c r="RYY5" s="99"/>
      <c r="RYZ5" s="99"/>
      <c r="RZA5" s="99"/>
      <c r="RZB5" s="99"/>
      <c r="RZC5" s="99"/>
      <c r="RZD5" s="99"/>
      <c r="RZE5" s="99"/>
      <c r="RZF5" s="99"/>
      <c r="RZG5" s="99"/>
      <c r="RZH5" s="99"/>
      <c r="RZI5" s="99"/>
      <c r="RZJ5" s="99"/>
      <c r="RZK5" s="99"/>
      <c r="RZL5" s="99"/>
      <c r="RZM5" s="99"/>
      <c r="RZN5" s="99"/>
      <c r="RZO5" s="99"/>
      <c r="RZP5" s="99"/>
      <c r="RZQ5" s="99"/>
      <c r="RZR5" s="99"/>
      <c r="RZS5" s="99"/>
      <c r="RZT5" s="99"/>
      <c r="RZU5" s="99"/>
      <c r="RZV5" s="99"/>
      <c r="RZW5" s="99"/>
      <c r="RZX5" s="99"/>
      <c r="RZY5" s="99"/>
      <c r="RZZ5" s="99"/>
      <c r="SAA5" s="99"/>
      <c r="SAB5" s="99"/>
      <c r="SAC5" s="99"/>
      <c r="SAD5" s="99"/>
      <c r="SAE5" s="99"/>
      <c r="SAF5" s="99"/>
      <c r="SAG5" s="99"/>
      <c r="SAH5" s="99"/>
      <c r="SAI5" s="99"/>
      <c r="SAJ5" s="99"/>
      <c r="SAK5" s="99"/>
      <c r="SAL5" s="99"/>
      <c r="SAM5" s="99"/>
      <c r="SAN5" s="99"/>
      <c r="SAO5" s="99"/>
      <c r="SAP5" s="99"/>
      <c r="SAQ5" s="99"/>
      <c r="SAR5" s="99"/>
      <c r="SAS5" s="99"/>
      <c r="SAT5" s="99"/>
      <c r="SAU5" s="99"/>
      <c r="SAV5" s="99"/>
      <c r="SAW5" s="99"/>
      <c r="SAX5" s="99"/>
      <c r="SAY5" s="99"/>
      <c r="SAZ5" s="99"/>
      <c r="SBA5" s="99"/>
      <c r="SBB5" s="99"/>
      <c r="SBC5" s="99"/>
      <c r="SBD5" s="99"/>
      <c r="SBE5" s="99"/>
      <c r="SBF5" s="99"/>
      <c r="SBG5" s="99"/>
      <c r="SBH5" s="99"/>
      <c r="SBI5" s="99"/>
      <c r="SBJ5" s="99"/>
      <c r="SBK5" s="99"/>
      <c r="SBL5" s="99"/>
      <c r="SBM5" s="99"/>
      <c r="SBN5" s="99"/>
      <c r="SBO5" s="99"/>
      <c r="SBP5" s="99"/>
      <c r="SBQ5" s="99"/>
      <c r="SBR5" s="99"/>
      <c r="SBS5" s="99"/>
      <c r="SBT5" s="99"/>
      <c r="SBU5" s="99"/>
      <c r="SBV5" s="99"/>
      <c r="SBW5" s="99"/>
      <c r="SBX5" s="99"/>
      <c r="SBY5" s="99"/>
      <c r="SBZ5" s="99"/>
      <c r="SCA5" s="99"/>
      <c r="SCB5" s="99"/>
      <c r="SCC5" s="99"/>
      <c r="SCD5" s="99"/>
      <c r="SCE5" s="99"/>
      <c r="SCF5" s="99"/>
      <c r="SCG5" s="99"/>
      <c r="SCH5" s="99"/>
      <c r="SCI5" s="99"/>
      <c r="SCJ5" s="99"/>
      <c r="SCK5" s="99"/>
      <c r="SCL5" s="99"/>
      <c r="SCM5" s="99"/>
      <c r="SCN5" s="99"/>
      <c r="SCO5" s="99"/>
      <c r="SCP5" s="99"/>
      <c r="SCQ5" s="99"/>
      <c r="SCR5" s="99"/>
      <c r="SCS5" s="99"/>
      <c r="SCT5" s="99"/>
      <c r="SCU5" s="99"/>
      <c r="SCV5" s="99"/>
      <c r="SCW5" s="99"/>
      <c r="SCX5" s="99"/>
      <c r="SCY5" s="99"/>
      <c r="SCZ5" s="99"/>
      <c r="SDA5" s="99"/>
      <c r="SDB5" s="99"/>
      <c r="SDC5" s="99"/>
      <c r="SDD5" s="99"/>
      <c r="SDE5" s="99"/>
      <c r="SDF5" s="99"/>
      <c r="SDG5" s="99"/>
      <c r="SDH5" s="99"/>
      <c r="SDI5" s="99"/>
      <c r="SDJ5" s="99"/>
      <c r="SDK5" s="99"/>
      <c r="SDL5" s="99"/>
      <c r="SDM5" s="99"/>
      <c r="SDN5" s="99"/>
      <c r="SDO5" s="99"/>
      <c r="SDP5" s="99"/>
      <c r="SDQ5" s="99"/>
      <c r="SDR5" s="99"/>
      <c r="SDS5" s="99"/>
      <c r="SDT5" s="99"/>
      <c r="SDU5" s="99"/>
      <c r="SDV5" s="99"/>
      <c r="SDW5" s="99"/>
      <c r="SDX5" s="99"/>
      <c r="SDY5" s="99"/>
      <c r="SDZ5" s="99"/>
      <c r="SEA5" s="99"/>
      <c r="SEB5" s="99"/>
      <c r="SEC5" s="99"/>
      <c r="SED5" s="99"/>
      <c r="SEE5" s="99"/>
      <c r="SEF5" s="99"/>
      <c r="SEG5" s="99"/>
      <c r="SEH5" s="99"/>
      <c r="SEI5" s="99"/>
      <c r="SEJ5" s="99"/>
      <c r="SEK5" s="99"/>
      <c r="SEL5" s="99"/>
      <c r="SEM5" s="99"/>
      <c r="SEN5" s="99"/>
      <c r="SEO5" s="99"/>
      <c r="SEP5" s="99"/>
      <c r="SEQ5" s="99"/>
      <c r="SER5" s="99"/>
      <c r="SES5" s="99"/>
      <c r="SET5" s="99"/>
      <c r="SEU5" s="99"/>
      <c r="SEV5" s="99"/>
      <c r="SEW5" s="99"/>
      <c r="SEX5" s="99"/>
      <c r="SEY5" s="99"/>
      <c r="SEZ5" s="99"/>
      <c r="SFA5" s="99"/>
      <c r="SFB5" s="99"/>
      <c r="SFC5" s="99"/>
      <c r="SFD5" s="99"/>
      <c r="SFE5" s="99"/>
      <c r="SFF5" s="99"/>
      <c r="SFG5" s="99"/>
      <c r="SFH5" s="99"/>
      <c r="SFI5" s="99"/>
      <c r="SFJ5" s="99"/>
      <c r="SFK5" s="99"/>
      <c r="SFL5" s="99"/>
      <c r="SFM5" s="99"/>
      <c r="SFN5" s="99"/>
      <c r="SFO5" s="99"/>
      <c r="SFP5" s="99"/>
      <c r="SFQ5" s="99"/>
      <c r="SFR5" s="99"/>
      <c r="SFS5" s="99"/>
      <c r="SFT5" s="99"/>
      <c r="SFU5" s="99"/>
      <c r="SFV5" s="99"/>
      <c r="SFW5" s="99"/>
      <c r="SFX5" s="99"/>
      <c r="SFY5" s="99"/>
      <c r="SFZ5" s="99"/>
      <c r="SGA5" s="99"/>
      <c r="SGB5" s="99"/>
      <c r="SGC5" s="99"/>
      <c r="SGD5" s="99"/>
      <c r="SGE5" s="99"/>
      <c r="SGF5" s="99"/>
      <c r="SGG5" s="99"/>
      <c r="SGH5" s="99"/>
      <c r="SGI5" s="99"/>
      <c r="SGJ5" s="99"/>
      <c r="SGK5" s="99"/>
      <c r="SGL5" s="99"/>
      <c r="SGM5" s="99"/>
      <c r="SGN5" s="99"/>
      <c r="SGO5" s="99"/>
      <c r="SGP5" s="99"/>
      <c r="SGQ5" s="99"/>
      <c r="SGR5" s="99"/>
      <c r="SGS5" s="99"/>
      <c r="SGT5" s="99"/>
      <c r="SGU5" s="99"/>
      <c r="SGV5" s="99"/>
      <c r="SGW5" s="99"/>
      <c r="SGX5" s="99"/>
      <c r="SGY5" s="99"/>
      <c r="SGZ5" s="99"/>
      <c r="SHA5" s="99"/>
      <c r="SHB5" s="99"/>
      <c r="SHC5" s="99"/>
      <c r="SHD5" s="99"/>
      <c r="SHE5" s="99"/>
      <c r="SHF5" s="99"/>
      <c r="SHG5" s="99"/>
      <c r="SHH5" s="99"/>
      <c r="SHI5" s="99"/>
      <c r="SHJ5" s="99"/>
      <c r="SHK5" s="99"/>
      <c r="SHL5" s="99"/>
      <c r="SHM5" s="99"/>
      <c r="SHN5" s="99"/>
      <c r="SHO5" s="99"/>
      <c r="SHP5" s="99"/>
      <c r="SHQ5" s="99"/>
      <c r="SHR5" s="99"/>
      <c r="SHS5" s="99"/>
      <c r="SHT5" s="99"/>
      <c r="SHU5" s="99"/>
      <c r="SHV5" s="99"/>
      <c r="SHW5" s="99"/>
      <c r="SHX5" s="99"/>
      <c r="SHY5" s="99"/>
      <c r="SHZ5" s="99"/>
      <c r="SIA5" s="99"/>
      <c r="SIB5" s="99"/>
      <c r="SIC5" s="99"/>
      <c r="SID5" s="99"/>
      <c r="SIE5" s="99"/>
      <c r="SIF5" s="99"/>
      <c r="SIG5" s="99"/>
      <c r="SIH5" s="99"/>
      <c r="SII5" s="99"/>
      <c r="SIJ5" s="99"/>
      <c r="SIK5" s="99"/>
      <c r="SIL5" s="99"/>
      <c r="SIM5" s="99"/>
      <c r="SIN5" s="99"/>
      <c r="SIO5" s="99"/>
      <c r="SIP5" s="99"/>
      <c r="SIQ5" s="99"/>
      <c r="SIR5" s="99"/>
      <c r="SIS5" s="99"/>
      <c r="SIT5" s="99"/>
      <c r="SIU5" s="99"/>
      <c r="SIV5" s="99"/>
      <c r="SIW5" s="99"/>
      <c r="SIX5" s="99"/>
      <c r="SIY5" s="99"/>
      <c r="SIZ5" s="99"/>
      <c r="SJA5" s="99"/>
      <c r="SJB5" s="99"/>
      <c r="SJC5" s="99"/>
      <c r="SJD5" s="99"/>
      <c r="SJE5" s="99"/>
      <c r="SJF5" s="99"/>
      <c r="SJG5" s="99"/>
      <c r="SJH5" s="99"/>
      <c r="SJI5" s="99"/>
      <c r="SJJ5" s="99"/>
      <c r="SJK5" s="99"/>
      <c r="SJL5" s="99"/>
      <c r="SJM5" s="99"/>
      <c r="SJN5" s="99"/>
      <c r="SJO5" s="99"/>
      <c r="SJP5" s="99"/>
      <c r="SJQ5" s="99"/>
      <c r="SJR5" s="99"/>
      <c r="SJS5" s="99"/>
      <c r="SJT5" s="99"/>
      <c r="SJU5" s="99"/>
      <c r="SJV5" s="99"/>
      <c r="SJW5" s="99"/>
      <c r="SJX5" s="99"/>
      <c r="SJY5" s="99"/>
      <c r="SJZ5" s="99"/>
      <c r="SKA5" s="99"/>
      <c r="SKB5" s="99"/>
      <c r="SKC5" s="99"/>
      <c r="SKD5" s="99"/>
      <c r="SKE5" s="99"/>
      <c r="SKF5" s="99"/>
      <c r="SKG5" s="99"/>
      <c r="SKH5" s="99"/>
      <c r="SKI5" s="99"/>
      <c r="SKJ5" s="99"/>
      <c r="SKK5" s="99"/>
      <c r="SKL5" s="99"/>
      <c r="SKM5" s="99"/>
      <c r="SKN5" s="99"/>
      <c r="SKO5" s="99"/>
      <c r="SKP5" s="99"/>
      <c r="SKQ5" s="99"/>
      <c r="SKR5" s="99"/>
      <c r="SKS5" s="99"/>
      <c r="SKT5" s="99"/>
      <c r="SKU5" s="99"/>
      <c r="SKV5" s="99"/>
      <c r="SKW5" s="99"/>
      <c r="SKX5" s="99"/>
      <c r="SKY5" s="99"/>
      <c r="SKZ5" s="99"/>
      <c r="SLA5" s="99"/>
      <c r="SLB5" s="99"/>
      <c r="SLC5" s="99"/>
      <c r="SLD5" s="99"/>
      <c r="SLE5" s="99"/>
      <c r="SLF5" s="99"/>
      <c r="SLG5" s="99"/>
      <c r="SLH5" s="99"/>
      <c r="SLI5" s="99"/>
      <c r="SLJ5" s="99"/>
      <c r="SLK5" s="99"/>
      <c r="SLL5" s="99"/>
      <c r="SLM5" s="99"/>
      <c r="SLN5" s="99"/>
      <c r="SLO5" s="99"/>
      <c r="SLP5" s="99"/>
      <c r="SLQ5" s="99"/>
      <c r="SLR5" s="99"/>
      <c r="SLS5" s="99"/>
      <c r="SLT5" s="99"/>
      <c r="SLU5" s="99"/>
      <c r="SLV5" s="99"/>
      <c r="SLW5" s="99"/>
      <c r="SLX5" s="99"/>
      <c r="SLY5" s="99"/>
      <c r="SLZ5" s="99"/>
      <c r="SMA5" s="99"/>
      <c r="SMB5" s="99"/>
      <c r="SMC5" s="99"/>
      <c r="SMD5" s="99"/>
      <c r="SME5" s="99"/>
      <c r="SMF5" s="99"/>
      <c r="SMG5" s="99"/>
      <c r="SMH5" s="99"/>
      <c r="SMI5" s="99"/>
      <c r="SMJ5" s="99"/>
      <c r="SMK5" s="99"/>
      <c r="SML5" s="99"/>
      <c r="SMM5" s="99"/>
      <c r="SMN5" s="99"/>
      <c r="SMO5" s="99"/>
      <c r="SMP5" s="99"/>
      <c r="SMQ5" s="99"/>
      <c r="SMR5" s="99"/>
      <c r="SMS5" s="99"/>
      <c r="SMT5" s="99"/>
      <c r="SMU5" s="99"/>
      <c r="SMV5" s="99"/>
      <c r="SMW5" s="99"/>
      <c r="SMX5" s="99"/>
      <c r="SMY5" s="99"/>
      <c r="SMZ5" s="99"/>
      <c r="SNA5" s="99"/>
      <c r="SNB5" s="99"/>
      <c r="SNC5" s="99"/>
      <c r="SND5" s="99"/>
      <c r="SNE5" s="99"/>
      <c r="SNF5" s="99"/>
      <c r="SNG5" s="99"/>
      <c r="SNH5" s="99"/>
      <c r="SNI5" s="99"/>
      <c r="SNJ5" s="99"/>
      <c r="SNK5" s="99"/>
      <c r="SNL5" s="99"/>
      <c r="SNM5" s="99"/>
      <c r="SNN5" s="99"/>
      <c r="SNO5" s="99"/>
      <c r="SNP5" s="99"/>
      <c r="SNQ5" s="99"/>
      <c r="SNR5" s="99"/>
      <c r="SNS5" s="99"/>
      <c r="SNT5" s="99"/>
      <c r="SNU5" s="99"/>
      <c r="SNV5" s="99"/>
      <c r="SNW5" s="99"/>
      <c r="SNX5" s="99"/>
      <c r="SNY5" s="99"/>
      <c r="SNZ5" s="99"/>
      <c r="SOA5" s="99"/>
      <c r="SOB5" s="99"/>
      <c r="SOC5" s="99"/>
      <c r="SOD5" s="99"/>
      <c r="SOE5" s="99"/>
      <c r="SOF5" s="99"/>
      <c r="SOG5" s="99"/>
      <c r="SOH5" s="99"/>
      <c r="SOI5" s="99"/>
      <c r="SOJ5" s="99"/>
      <c r="SOK5" s="99"/>
      <c r="SOL5" s="99"/>
      <c r="SOM5" s="99"/>
      <c r="SON5" s="99"/>
      <c r="SOO5" s="99"/>
      <c r="SOP5" s="99"/>
      <c r="SOQ5" s="99"/>
      <c r="SOR5" s="99"/>
      <c r="SOS5" s="99"/>
      <c r="SOT5" s="99"/>
      <c r="SOU5" s="99"/>
      <c r="SOV5" s="99"/>
      <c r="SOW5" s="99"/>
      <c r="SOX5" s="99"/>
      <c r="SOY5" s="99"/>
      <c r="SOZ5" s="99"/>
      <c r="SPA5" s="99"/>
      <c r="SPB5" s="99"/>
      <c r="SPC5" s="99"/>
      <c r="SPD5" s="99"/>
      <c r="SPE5" s="99"/>
      <c r="SPF5" s="99"/>
      <c r="SPG5" s="99"/>
      <c r="SPH5" s="99"/>
      <c r="SPI5" s="99"/>
      <c r="SPJ5" s="99"/>
      <c r="SPK5" s="99"/>
      <c r="SPL5" s="99"/>
      <c r="SPM5" s="99"/>
      <c r="SPN5" s="99"/>
      <c r="SPO5" s="99"/>
      <c r="SPP5" s="99"/>
      <c r="SPQ5" s="99"/>
      <c r="SPR5" s="99"/>
      <c r="SPS5" s="99"/>
      <c r="SPT5" s="99"/>
      <c r="SPU5" s="99"/>
      <c r="SPV5" s="99"/>
      <c r="SPW5" s="99"/>
      <c r="SPX5" s="99"/>
      <c r="SPY5" s="99"/>
      <c r="SPZ5" s="99"/>
      <c r="SQA5" s="99"/>
      <c r="SQB5" s="99"/>
      <c r="SQC5" s="99"/>
      <c r="SQD5" s="99"/>
      <c r="SQE5" s="99"/>
      <c r="SQF5" s="99"/>
      <c r="SQG5" s="99"/>
      <c r="SQH5" s="99"/>
      <c r="SQI5" s="99"/>
      <c r="SQJ5" s="99"/>
      <c r="SQK5" s="99"/>
      <c r="SQL5" s="99"/>
      <c r="SQM5" s="99"/>
      <c r="SQN5" s="99"/>
      <c r="SQO5" s="99"/>
      <c r="SQP5" s="99"/>
      <c r="SQQ5" s="99"/>
      <c r="SQR5" s="99"/>
      <c r="SQS5" s="99"/>
      <c r="SQT5" s="99"/>
      <c r="SQU5" s="99"/>
      <c r="SQV5" s="99"/>
      <c r="SQW5" s="99"/>
      <c r="SQX5" s="99"/>
      <c r="SQY5" s="99"/>
      <c r="SQZ5" s="99"/>
      <c r="SRA5" s="99"/>
      <c r="SRB5" s="99"/>
      <c r="SRC5" s="99"/>
      <c r="SRD5" s="99"/>
      <c r="SRE5" s="99"/>
      <c r="SRF5" s="99"/>
      <c r="SRG5" s="99"/>
      <c r="SRH5" s="99"/>
      <c r="SRI5" s="99"/>
      <c r="SRJ5" s="99"/>
      <c r="SRK5" s="99"/>
      <c r="SRL5" s="99"/>
      <c r="SRM5" s="99"/>
      <c r="SRN5" s="99"/>
      <c r="SRO5" s="99"/>
      <c r="SRP5" s="99"/>
      <c r="SRQ5" s="99"/>
      <c r="SRR5" s="99"/>
      <c r="SRS5" s="99"/>
      <c r="SRT5" s="99"/>
      <c r="SRU5" s="99"/>
      <c r="SRV5" s="99"/>
      <c r="SRW5" s="99"/>
      <c r="SRX5" s="99"/>
      <c r="SRY5" s="99"/>
      <c r="SRZ5" s="99"/>
      <c r="SSA5" s="99"/>
      <c r="SSB5" s="99"/>
      <c r="SSC5" s="99"/>
      <c r="SSD5" s="99"/>
      <c r="SSE5" s="99"/>
      <c r="SSF5" s="99"/>
      <c r="SSG5" s="99"/>
      <c r="SSH5" s="99"/>
      <c r="SSI5" s="99"/>
      <c r="SSJ5" s="99"/>
      <c r="SSK5" s="99"/>
      <c r="SSL5" s="99"/>
      <c r="SSM5" s="99"/>
      <c r="SSN5" s="99"/>
      <c r="SSO5" s="99"/>
      <c r="SSP5" s="99"/>
      <c r="SSQ5" s="99"/>
      <c r="SSR5" s="99"/>
      <c r="SSS5" s="99"/>
      <c r="SST5" s="99"/>
      <c r="SSU5" s="99"/>
      <c r="SSV5" s="99"/>
      <c r="SSW5" s="99"/>
      <c r="SSX5" s="99"/>
      <c r="SSY5" s="99"/>
      <c r="SSZ5" s="99"/>
      <c r="STA5" s="99"/>
      <c r="STB5" s="99"/>
      <c r="STC5" s="99"/>
      <c r="STD5" s="99"/>
      <c r="STE5" s="99"/>
      <c r="STF5" s="99"/>
      <c r="STG5" s="99"/>
      <c r="STH5" s="99"/>
      <c r="STI5" s="99"/>
      <c r="STJ5" s="99"/>
      <c r="STK5" s="99"/>
      <c r="STL5" s="99"/>
      <c r="STM5" s="99"/>
      <c r="STN5" s="99"/>
      <c r="STO5" s="99"/>
      <c r="STP5" s="99"/>
      <c r="STQ5" s="99"/>
      <c r="STR5" s="99"/>
      <c r="STS5" s="99"/>
      <c r="STT5" s="99"/>
      <c r="STU5" s="99"/>
      <c r="STV5" s="99"/>
      <c r="STW5" s="99"/>
      <c r="STX5" s="99"/>
      <c r="STY5" s="99"/>
      <c r="STZ5" s="99"/>
      <c r="SUA5" s="99"/>
      <c r="SUB5" s="99"/>
      <c r="SUC5" s="99"/>
      <c r="SUD5" s="99"/>
      <c r="SUE5" s="99"/>
      <c r="SUF5" s="99"/>
      <c r="SUG5" s="99"/>
      <c r="SUH5" s="99"/>
      <c r="SUI5" s="99"/>
      <c r="SUJ5" s="99"/>
      <c r="SUK5" s="99"/>
      <c r="SUL5" s="99"/>
      <c r="SUM5" s="99"/>
      <c r="SUN5" s="99"/>
      <c r="SUO5" s="99"/>
      <c r="SUP5" s="99"/>
      <c r="SUQ5" s="99"/>
      <c r="SUR5" s="99"/>
      <c r="SUS5" s="99"/>
      <c r="SUT5" s="99"/>
      <c r="SUU5" s="99"/>
      <c r="SUV5" s="99"/>
      <c r="SUW5" s="99"/>
      <c r="SUX5" s="99"/>
      <c r="SUY5" s="99"/>
      <c r="SUZ5" s="99"/>
      <c r="SVA5" s="99"/>
      <c r="SVB5" s="99"/>
      <c r="SVC5" s="99"/>
      <c r="SVD5" s="99"/>
      <c r="SVE5" s="99"/>
      <c r="SVF5" s="99"/>
      <c r="SVG5" s="99"/>
      <c r="SVH5" s="99"/>
      <c r="SVI5" s="99"/>
      <c r="SVJ5" s="99"/>
      <c r="SVK5" s="99"/>
      <c r="SVL5" s="99"/>
      <c r="SVM5" s="99"/>
      <c r="SVN5" s="99"/>
      <c r="SVO5" s="99"/>
      <c r="SVP5" s="99"/>
      <c r="SVQ5" s="99"/>
      <c r="SVR5" s="99"/>
      <c r="SVS5" s="99"/>
      <c r="SVT5" s="99"/>
      <c r="SVU5" s="99"/>
      <c r="SVV5" s="99"/>
      <c r="SVW5" s="99"/>
      <c r="SVX5" s="99"/>
      <c r="SVY5" s="99"/>
      <c r="SVZ5" s="99"/>
      <c r="SWA5" s="99"/>
      <c r="SWB5" s="99"/>
      <c r="SWC5" s="99"/>
      <c r="SWD5" s="99"/>
      <c r="SWE5" s="99"/>
      <c r="SWF5" s="99"/>
      <c r="SWG5" s="99"/>
      <c r="SWH5" s="99"/>
      <c r="SWI5" s="99"/>
      <c r="SWJ5" s="99"/>
      <c r="SWK5" s="99"/>
      <c r="SWL5" s="99"/>
      <c r="SWM5" s="99"/>
      <c r="SWN5" s="99"/>
      <c r="SWO5" s="99"/>
      <c r="SWP5" s="99"/>
      <c r="SWQ5" s="99"/>
      <c r="SWR5" s="99"/>
      <c r="SWS5" s="99"/>
      <c r="SWT5" s="99"/>
      <c r="SWU5" s="99"/>
      <c r="SWV5" s="99"/>
      <c r="SWW5" s="99"/>
      <c r="SWX5" s="99"/>
      <c r="SWY5" s="99"/>
      <c r="SWZ5" s="99"/>
      <c r="SXA5" s="99"/>
      <c r="SXB5" s="99"/>
      <c r="SXC5" s="99"/>
      <c r="SXD5" s="99"/>
      <c r="SXE5" s="99"/>
      <c r="SXF5" s="99"/>
      <c r="SXG5" s="99"/>
      <c r="SXH5" s="99"/>
      <c r="SXI5" s="99"/>
      <c r="SXJ5" s="99"/>
      <c r="SXK5" s="99"/>
      <c r="SXL5" s="99"/>
      <c r="SXM5" s="99"/>
      <c r="SXN5" s="99"/>
      <c r="SXO5" s="99"/>
      <c r="SXP5" s="99"/>
      <c r="SXQ5" s="99"/>
      <c r="SXR5" s="99"/>
      <c r="SXS5" s="99"/>
      <c r="SXT5" s="99"/>
      <c r="SXU5" s="99"/>
      <c r="SXV5" s="99"/>
      <c r="SXW5" s="99"/>
      <c r="SXX5" s="99"/>
      <c r="SXY5" s="99"/>
      <c r="SXZ5" s="99"/>
      <c r="SYA5" s="99"/>
      <c r="SYB5" s="99"/>
      <c r="SYC5" s="99"/>
      <c r="SYD5" s="99"/>
      <c r="SYE5" s="99"/>
      <c r="SYF5" s="99"/>
      <c r="SYG5" s="99"/>
      <c r="SYH5" s="99"/>
      <c r="SYI5" s="99"/>
      <c r="SYJ5" s="99"/>
      <c r="SYK5" s="99"/>
      <c r="SYL5" s="99"/>
      <c r="SYM5" s="99"/>
      <c r="SYN5" s="99"/>
      <c r="SYO5" s="99"/>
      <c r="SYP5" s="99"/>
      <c r="SYQ5" s="99"/>
      <c r="SYR5" s="99"/>
      <c r="SYS5" s="99"/>
      <c r="SYT5" s="99"/>
      <c r="SYU5" s="99"/>
      <c r="SYV5" s="99"/>
      <c r="SYW5" s="99"/>
      <c r="SYX5" s="99"/>
      <c r="SYY5" s="99"/>
      <c r="SYZ5" s="99"/>
      <c r="SZA5" s="99"/>
      <c r="SZB5" s="99"/>
      <c r="SZC5" s="99"/>
      <c r="SZD5" s="99"/>
      <c r="SZE5" s="99"/>
      <c r="SZF5" s="99"/>
      <c r="SZG5" s="99"/>
      <c r="SZH5" s="99"/>
      <c r="SZI5" s="99"/>
      <c r="SZJ5" s="99"/>
      <c r="SZK5" s="99"/>
      <c r="SZL5" s="99"/>
      <c r="SZM5" s="99"/>
      <c r="SZN5" s="99"/>
      <c r="SZO5" s="99"/>
      <c r="SZP5" s="99"/>
      <c r="SZQ5" s="99"/>
      <c r="SZR5" s="99"/>
      <c r="SZS5" s="99"/>
      <c r="SZT5" s="99"/>
      <c r="SZU5" s="99"/>
      <c r="SZV5" s="99"/>
      <c r="SZW5" s="99"/>
      <c r="SZX5" s="99"/>
      <c r="SZY5" s="99"/>
      <c r="SZZ5" s="99"/>
      <c r="TAA5" s="99"/>
      <c r="TAB5" s="99"/>
      <c r="TAC5" s="99"/>
      <c r="TAD5" s="99"/>
      <c r="TAE5" s="99"/>
      <c r="TAF5" s="99"/>
      <c r="TAG5" s="99"/>
      <c r="TAH5" s="99"/>
      <c r="TAI5" s="99"/>
      <c r="TAJ5" s="99"/>
      <c r="TAK5" s="99"/>
      <c r="TAL5" s="99"/>
      <c r="TAM5" s="99"/>
      <c r="TAN5" s="99"/>
      <c r="TAO5" s="99"/>
      <c r="TAP5" s="99"/>
      <c r="TAQ5" s="99"/>
      <c r="TAR5" s="99"/>
      <c r="TAS5" s="99"/>
      <c r="TAT5" s="99"/>
      <c r="TAU5" s="99"/>
      <c r="TAV5" s="99"/>
      <c r="TAW5" s="99"/>
      <c r="TAX5" s="99"/>
      <c r="TAY5" s="99"/>
      <c r="TAZ5" s="99"/>
      <c r="TBA5" s="99"/>
      <c r="TBB5" s="99"/>
      <c r="TBC5" s="99"/>
      <c r="TBD5" s="99"/>
      <c r="TBE5" s="99"/>
      <c r="TBF5" s="99"/>
      <c r="TBG5" s="99"/>
      <c r="TBH5" s="99"/>
      <c r="TBI5" s="99"/>
      <c r="TBJ5" s="99"/>
      <c r="TBK5" s="99"/>
      <c r="TBL5" s="99"/>
      <c r="TBM5" s="99"/>
      <c r="TBN5" s="99"/>
      <c r="TBO5" s="99"/>
      <c r="TBP5" s="99"/>
      <c r="TBQ5" s="99"/>
      <c r="TBR5" s="99"/>
      <c r="TBS5" s="99"/>
      <c r="TBT5" s="99"/>
      <c r="TBU5" s="99"/>
      <c r="TBV5" s="99"/>
      <c r="TBW5" s="99"/>
      <c r="TBX5" s="99"/>
      <c r="TBY5" s="99"/>
      <c r="TBZ5" s="99"/>
      <c r="TCA5" s="99"/>
      <c r="TCB5" s="99"/>
      <c r="TCC5" s="99"/>
      <c r="TCD5" s="99"/>
      <c r="TCE5" s="99"/>
      <c r="TCF5" s="99"/>
      <c r="TCG5" s="99"/>
      <c r="TCH5" s="99"/>
      <c r="TCI5" s="99"/>
      <c r="TCJ5" s="99"/>
      <c r="TCK5" s="99"/>
      <c r="TCL5" s="99"/>
      <c r="TCM5" s="99"/>
      <c r="TCN5" s="99"/>
      <c r="TCO5" s="99"/>
      <c r="TCP5" s="99"/>
      <c r="TCQ5" s="99"/>
      <c r="TCR5" s="99"/>
      <c r="TCS5" s="99"/>
      <c r="TCT5" s="99"/>
      <c r="TCU5" s="99"/>
      <c r="TCV5" s="99"/>
      <c r="TCW5" s="99"/>
      <c r="TCX5" s="99"/>
      <c r="TCY5" s="99"/>
      <c r="TCZ5" s="99"/>
      <c r="TDA5" s="99"/>
      <c r="TDB5" s="99"/>
      <c r="TDC5" s="99"/>
      <c r="TDD5" s="99"/>
      <c r="TDE5" s="99"/>
      <c r="TDF5" s="99"/>
      <c r="TDG5" s="99"/>
      <c r="TDH5" s="99"/>
      <c r="TDI5" s="99"/>
      <c r="TDJ5" s="99"/>
      <c r="TDK5" s="99"/>
      <c r="TDL5" s="99"/>
      <c r="TDM5" s="99"/>
      <c r="TDN5" s="99"/>
      <c r="TDO5" s="99"/>
      <c r="TDP5" s="99"/>
      <c r="TDQ5" s="99"/>
      <c r="TDR5" s="99"/>
      <c r="TDS5" s="99"/>
      <c r="TDT5" s="99"/>
      <c r="TDU5" s="99"/>
      <c r="TDV5" s="99"/>
      <c r="TDW5" s="99"/>
      <c r="TDX5" s="99"/>
      <c r="TDY5" s="99"/>
      <c r="TDZ5" s="99"/>
      <c r="TEA5" s="99"/>
      <c r="TEB5" s="99"/>
      <c r="TEC5" s="99"/>
      <c r="TED5" s="99"/>
      <c r="TEE5" s="99"/>
      <c r="TEF5" s="99"/>
      <c r="TEG5" s="99"/>
      <c r="TEH5" s="99"/>
      <c r="TEI5" s="99"/>
      <c r="TEJ5" s="99"/>
      <c r="TEK5" s="99"/>
      <c r="TEL5" s="99"/>
      <c r="TEM5" s="99"/>
      <c r="TEN5" s="99"/>
      <c r="TEO5" s="99"/>
      <c r="TEP5" s="99"/>
      <c r="TEQ5" s="99"/>
      <c r="TER5" s="99"/>
      <c r="TES5" s="99"/>
      <c r="TET5" s="99"/>
      <c r="TEU5" s="99"/>
      <c r="TEV5" s="99"/>
      <c r="TEW5" s="99"/>
      <c r="TEX5" s="99"/>
      <c r="TEY5" s="99"/>
      <c r="TEZ5" s="99"/>
      <c r="TFA5" s="99"/>
      <c r="TFB5" s="99"/>
      <c r="TFC5" s="99"/>
      <c r="TFD5" s="99"/>
      <c r="TFE5" s="99"/>
      <c r="TFF5" s="99"/>
      <c r="TFG5" s="99"/>
      <c r="TFH5" s="99"/>
      <c r="TFI5" s="99"/>
      <c r="TFJ5" s="99"/>
      <c r="TFK5" s="99"/>
      <c r="TFL5" s="99"/>
      <c r="TFM5" s="99"/>
      <c r="TFN5" s="99"/>
      <c r="TFO5" s="99"/>
      <c r="TFP5" s="99"/>
      <c r="TFQ5" s="99"/>
      <c r="TFR5" s="99"/>
      <c r="TFS5" s="99"/>
      <c r="TFT5" s="99"/>
      <c r="TFU5" s="99"/>
      <c r="TFV5" s="99"/>
      <c r="TFW5" s="99"/>
      <c r="TFX5" s="99"/>
      <c r="TFY5" s="99"/>
      <c r="TFZ5" s="99"/>
      <c r="TGA5" s="99"/>
      <c r="TGB5" s="99"/>
      <c r="TGC5" s="99"/>
      <c r="TGD5" s="99"/>
      <c r="TGE5" s="99"/>
      <c r="TGF5" s="99"/>
      <c r="TGG5" s="99"/>
      <c r="TGH5" s="99"/>
      <c r="TGI5" s="99"/>
      <c r="TGJ5" s="99"/>
      <c r="TGK5" s="99"/>
      <c r="TGL5" s="99"/>
      <c r="TGM5" s="99"/>
      <c r="TGN5" s="99"/>
      <c r="TGO5" s="99"/>
      <c r="TGP5" s="99"/>
      <c r="TGQ5" s="99"/>
      <c r="TGR5" s="99"/>
      <c r="TGS5" s="99"/>
      <c r="TGT5" s="99"/>
      <c r="TGU5" s="99"/>
      <c r="TGV5" s="99"/>
      <c r="TGW5" s="99"/>
      <c r="TGX5" s="99"/>
      <c r="TGY5" s="99"/>
      <c r="TGZ5" s="99"/>
      <c r="THA5" s="99"/>
      <c r="THB5" s="99"/>
      <c r="THC5" s="99"/>
      <c r="THD5" s="99"/>
      <c r="THE5" s="99"/>
      <c r="THF5" s="99"/>
      <c r="THG5" s="99"/>
      <c r="THH5" s="99"/>
      <c r="THI5" s="99"/>
      <c r="THJ5" s="99"/>
      <c r="THK5" s="99"/>
      <c r="THL5" s="99"/>
      <c r="THM5" s="99"/>
      <c r="THN5" s="99"/>
      <c r="THO5" s="99"/>
      <c r="THP5" s="99"/>
      <c r="THQ5" s="99"/>
      <c r="THR5" s="99"/>
      <c r="THS5" s="99"/>
      <c r="THT5" s="99"/>
      <c r="THU5" s="99"/>
      <c r="THV5" s="99"/>
      <c r="THW5" s="99"/>
      <c r="THX5" s="99"/>
      <c r="THY5" s="99"/>
      <c r="THZ5" s="99"/>
      <c r="TIA5" s="99"/>
      <c r="TIB5" s="99"/>
      <c r="TIC5" s="99"/>
      <c r="TID5" s="99"/>
      <c r="TIE5" s="99"/>
      <c r="TIF5" s="99"/>
      <c r="TIG5" s="99"/>
      <c r="TIH5" s="99"/>
      <c r="TII5" s="99"/>
      <c r="TIJ5" s="99"/>
      <c r="TIK5" s="99"/>
      <c r="TIL5" s="99"/>
      <c r="TIM5" s="99"/>
      <c r="TIN5" s="99"/>
      <c r="TIO5" s="99"/>
      <c r="TIP5" s="99"/>
      <c r="TIQ5" s="99"/>
      <c r="TIR5" s="99"/>
      <c r="TIS5" s="99"/>
      <c r="TIT5" s="99"/>
      <c r="TIU5" s="99"/>
      <c r="TIV5" s="99"/>
      <c r="TIW5" s="99"/>
      <c r="TIX5" s="99"/>
      <c r="TIY5" s="99"/>
      <c r="TIZ5" s="99"/>
      <c r="TJA5" s="99"/>
      <c r="TJB5" s="99"/>
      <c r="TJC5" s="99"/>
      <c r="TJD5" s="99"/>
      <c r="TJE5" s="99"/>
      <c r="TJF5" s="99"/>
      <c r="TJG5" s="99"/>
      <c r="TJH5" s="99"/>
      <c r="TJI5" s="99"/>
      <c r="TJJ5" s="99"/>
      <c r="TJK5" s="99"/>
      <c r="TJL5" s="99"/>
      <c r="TJM5" s="99"/>
      <c r="TJN5" s="99"/>
      <c r="TJO5" s="99"/>
      <c r="TJP5" s="99"/>
      <c r="TJQ5" s="99"/>
      <c r="TJR5" s="99"/>
      <c r="TJS5" s="99"/>
      <c r="TJT5" s="99"/>
      <c r="TJU5" s="99"/>
      <c r="TJV5" s="99"/>
      <c r="TJW5" s="99"/>
      <c r="TJX5" s="99"/>
      <c r="TJY5" s="99"/>
      <c r="TJZ5" s="99"/>
      <c r="TKA5" s="99"/>
      <c r="TKB5" s="99"/>
      <c r="TKC5" s="99"/>
      <c r="TKD5" s="99"/>
      <c r="TKE5" s="99"/>
      <c r="TKF5" s="99"/>
      <c r="TKG5" s="99"/>
      <c r="TKH5" s="99"/>
      <c r="TKI5" s="99"/>
      <c r="TKJ5" s="99"/>
      <c r="TKK5" s="99"/>
      <c r="TKL5" s="99"/>
      <c r="TKM5" s="99"/>
      <c r="TKN5" s="99"/>
      <c r="TKO5" s="99"/>
      <c r="TKP5" s="99"/>
      <c r="TKQ5" s="99"/>
      <c r="TKR5" s="99"/>
      <c r="TKS5" s="99"/>
      <c r="TKT5" s="99"/>
      <c r="TKU5" s="99"/>
      <c r="TKV5" s="99"/>
      <c r="TKW5" s="99"/>
      <c r="TKX5" s="99"/>
      <c r="TKY5" s="99"/>
      <c r="TKZ5" s="99"/>
      <c r="TLA5" s="99"/>
      <c r="TLB5" s="99"/>
      <c r="TLC5" s="99"/>
      <c r="TLD5" s="99"/>
      <c r="TLE5" s="99"/>
      <c r="TLF5" s="99"/>
      <c r="TLG5" s="99"/>
      <c r="TLH5" s="99"/>
      <c r="TLI5" s="99"/>
      <c r="TLJ5" s="99"/>
      <c r="TLK5" s="99"/>
      <c r="TLL5" s="99"/>
      <c r="TLM5" s="99"/>
      <c r="TLN5" s="99"/>
      <c r="TLO5" s="99"/>
      <c r="TLP5" s="99"/>
      <c r="TLQ5" s="99"/>
      <c r="TLR5" s="99"/>
      <c r="TLS5" s="99"/>
      <c r="TLT5" s="99"/>
      <c r="TLU5" s="99"/>
      <c r="TLV5" s="99"/>
      <c r="TLW5" s="99"/>
      <c r="TLX5" s="99"/>
      <c r="TLY5" s="99"/>
      <c r="TLZ5" s="99"/>
      <c r="TMA5" s="99"/>
      <c r="TMB5" s="99"/>
      <c r="TMC5" s="99"/>
      <c r="TMD5" s="99"/>
      <c r="TME5" s="99"/>
      <c r="TMF5" s="99"/>
      <c r="TMG5" s="99"/>
      <c r="TMH5" s="99"/>
      <c r="TMI5" s="99"/>
      <c r="TMJ5" s="99"/>
      <c r="TMK5" s="99"/>
      <c r="TML5" s="99"/>
      <c r="TMM5" s="99"/>
      <c r="TMN5" s="99"/>
      <c r="TMO5" s="99"/>
      <c r="TMP5" s="99"/>
      <c r="TMQ5" s="99"/>
      <c r="TMR5" s="99"/>
      <c r="TMS5" s="99"/>
      <c r="TMT5" s="99"/>
      <c r="TMU5" s="99"/>
      <c r="TMV5" s="99"/>
      <c r="TMW5" s="99"/>
      <c r="TMX5" s="99"/>
      <c r="TMY5" s="99"/>
      <c r="TMZ5" s="99"/>
      <c r="TNA5" s="99"/>
      <c r="TNB5" s="99"/>
      <c r="TNC5" s="99"/>
      <c r="TND5" s="99"/>
      <c r="TNE5" s="99"/>
      <c r="TNF5" s="99"/>
      <c r="TNG5" s="99"/>
      <c r="TNH5" s="99"/>
      <c r="TNI5" s="99"/>
      <c r="TNJ5" s="99"/>
      <c r="TNK5" s="99"/>
      <c r="TNL5" s="99"/>
      <c r="TNM5" s="99"/>
      <c r="TNN5" s="99"/>
      <c r="TNO5" s="99"/>
      <c r="TNP5" s="99"/>
      <c r="TNQ5" s="99"/>
      <c r="TNR5" s="99"/>
      <c r="TNS5" s="99"/>
      <c r="TNT5" s="99"/>
      <c r="TNU5" s="99"/>
      <c r="TNV5" s="99"/>
      <c r="TNW5" s="99"/>
      <c r="TNX5" s="99"/>
      <c r="TNY5" s="99"/>
      <c r="TNZ5" s="99"/>
      <c r="TOA5" s="99"/>
      <c r="TOB5" s="99"/>
      <c r="TOC5" s="99"/>
      <c r="TOD5" s="99"/>
      <c r="TOE5" s="99"/>
      <c r="TOF5" s="99"/>
      <c r="TOG5" s="99"/>
      <c r="TOH5" s="99"/>
      <c r="TOI5" s="99"/>
      <c r="TOJ5" s="99"/>
      <c r="TOK5" s="99"/>
      <c r="TOL5" s="99"/>
      <c r="TOM5" s="99"/>
      <c r="TON5" s="99"/>
      <c r="TOO5" s="99"/>
      <c r="TOP5" s="99"/>
      <c r="TOQ5" s="99"/>
      <c r="TOR5" s="99"/>
      <c r="TOS5" s="99"/>
      <c r="TOT5" s="99"/>
      <c r="TOU5" s="99"/>
      <c r="TOV5" s="99"/>
      <c r="TOW5" s="99"/>
      <c r="TOX5" s="99"/>
      <c r="TOY5" s="99"/>
      <c r="TOZ5" s="99"/>
      <c r="TPA5" s="99"/>
      <c r="TPB5" s="99"/>
      <c r="TPC5" s="99"/>
      <c r="TPD5" s="99"/>
      <c r="TPE5" s="99"/>
      <c r="TPF5" s="99"/>
      <c r="TPG5" s="99"/>
      <c r="TPH5" s="99"/>
      <c r="TPI5" s="99"/>
      <c r="TPJ5" s="99"/>
      <c r="TPK5" s="99"/>
      <c r="TPL5" s="99"/>
      <c r="TPM5" s="99"/>
      <c r="TPN5" s="99"/>
      <c r="TPO5" s="99"/>
      <c r="TPP5" s="99"/>
      <c r="TPQ5" s="99"/>
      <c r="TPR5" s="99"/>
      <c r="TPS5" s="99"/>
      <c r="TPT5" s="99"/>
      <c r="TPU5" s="99"/>
      <c r="TPV5" s="99"/>
      <c r="TPW5" s="99"/>
      <c r="TPX5" s="99"/>
      <c r="TPY5" s="99"/>
      <c r="TPZ5" s="99"/>
      <c r="TQA5" s="99"/>
      <c r="TQB5" s="99"/>
      <c r="TQC5" s="99"/>
      <c r="TQD5" s="99"/>
      <c r="TQE5" s="99"/>
      <c r="TQF5" s="99"/>
      <c r="TQG5" s="99"/>
      <c r="TQH5" s="99"/>
      <c r="TQI5" s="99"/>
      <c r="TQJ5" s="99"/>
      <c r="TQK5" s="99"/>
      <c r="TQL5" s="99"/>
      <c r="TQM5" s="99"/>
      <c r="TQN5" s="99"/>
      <c r="TQO5" s="99"/>
      <c r="TQP5" s="99"/>
      <c r="TQQ5" s="99"/>
      <c r="TQR5" s="99"/>
      <c r="TQS5" s="99"/>
      <c r="TQT5" s="99"/>
      <c r="TQU5" s="99"/>
      <c r="TQV5" s="99"/>
      <c r="TQW5" s="99"/>
      <c r="TQX5" s="99"/>
      <c r="TQY5" s="99"/>
      <c r="TQZ5" s="99"/>
      <c r="TRA5" s="99"/>
      <c r="TRB5" s="99"/>
      <c r="TRC5" s="99"/>
      <c r="TRD5" s="99"/>
      <c r="TRE5" s="99"/>
      <c r="TRF5" s="99"/>
      <c r="TRG5" s="99"/>
      <c r="TRH5" s="99"/>
      <c r="TRI5" s="99"/>
      <c r="TRJ5" s="99"/>
      <c r="TRK5" s="99"/>
      <c r="TRL5" s="99"/>
      <c r="TRM5" s="99"/>
      <c r="TRN5" s="99"/>
      <c r="TRO5" s="99"/>
      <c r="TRP5" s="99"/>
      <c r="TRQ5" s="99"/>
      <c r="TRR5" s="99"/>
      <c r="TRS5" s="99"/>
      <c r="TRT5" s="99"/>
      <c r="TRU5" s="99"/>
      <c r="TRV5" s="99"/>
      <c r="TRW5" s="99"/>
      <c r="TRX5" s="99"/>
      <c r="TRY5" s="99"/>
      <c r="TRZ5" s="99"/>
      <c r="TSA5" s="99"/>
      <c r="TSB5" s="99"/>
      <c r="TSC5" s="99"/>
      <c r="TSD5" s="99"/>
      <c r="TSE5" s="99"/>
      <c r="TSF5" s="99"/>
      <c r="TSG5" s="99"/>
      <c r="TSH5" s="99"/>
      <c r="TSI5" s="99"/>
      <c r="TSJ5" s="99"/>
      <c r="TSK5" s="99"/>
      <c r="TSL5" s="99"/>
      <c r="TSM5" s="99"/>
      <c r="TSN5" s="99"/>
      <c r="TSO5" s="99"/>
      <c r="TSP5" s="99"/>
      <c r="TSQ5" s="99"/>
      <c r="TSR5" s="99"/>
      <c r="TSS5" s="99"/>
      <c r="TST5" s="99"/>
      <c r="TSU5" s="99"/>
      <c r="TSV5" s="99"/>
      <c r="TSW5" s="99"/>
      <c r="TSX5" s="99"/>
      <c r="TSY5" s="99"/>
      <c r="TSZ5" s="99"/>
      <c r="TTA5" s="99"/>
      <c r="TTB5" s="99"/>
      <c r="TTC5" s="99"/>
      <c r="TTD5" s="99"/>
      <c r="TTE5" s="99"/>
      <c r="TTF5" s="99"/>
      <c r="TTG5" s="99"/>
      <c r="TTH5" s="99"/>
      <c r="TTI5" s="99"/>
      <c r="TTJ5" s="99"/>
      <c r="TTK5" s="99"/>
      <c r="TTL5" s="99"/>
      <c r="TTM5" s="99"/>
      <c r="TTN5" s="99"/>
      <c r="TTO5" s="99"/>
      <c r="TTP5" s="99"/>
      <c r="TTQ5" s="99"/>
      <c r="TTR5" s="99"/>
      <c r="TTS5" s="99"/>
      <c r="TTT5" s="99"/>
      <c r="TTU5" s="99"/>
      <c r="TTV5" s="99"/>
      <c r="TTW5" s="99"/>
      <c r="TTX5" s="99"/>
      <c r="TTY5" s="99"/>
      <c r="TTZ5" s="99"/>
      <c r="TUA5" s="99"/>
      <c r="TUB5" s="99"/>
      <c r="TUC5" s="99"/>
      <c r="TUD5" s="99"/>
      <c r="TUE5" s="99"/>
      <c r="TUF5" s="99"/>
      <c r="TUG5" s="99"/>
      <c r="TUH5" s="99"/>
      <c r="TUI5" s="99"/>
      <c r="TUJ5" s="99"/>
      <c r="TUK5" s="99"/>
      <c r="TUL5" s="99"/>
      <c r="TUM5" s="99"/>
      <c r="TUN5" s="99"/>
      <c r="TUO5" s="99"/>
      <c r="TUP5" s="99"/>
      <c r="TUQ5" s="99"/>
      <c r="TUR5" s="99"/>
      <c r="TUS5" s="99"/>
      <c r="TUT5" s="99"/>
      <c r="TUU5" s="99"/>
      <c r="TUV5" s="99"/>
      <c r="TUW5" s="99"/>
      <c r="TUX5" s="99"/>
      <c r="TUY5" s="99"/>
      <c r="TUZ5" s="99"/>
      <c r="TVA5" s="99"/>
      <c r="TVB5" s="99"/>
      <c r="TVC5" s="99"/>
      <c r="TVD5" s="99"/>
      <c r="TVE5" s="99"/>
      <c r="TVF5" s="99"/>
      <c r="TVG5" s="99"/>
      <c r="TVH5" s="99"/>
      <c r="TVI5" s="99"/>
      <c r="TVJ5" s="99"/>
      <c r="TVK5" s="99"/>
      <c r="TVL5" s="99"/>
      <c r="TVM5" s="99"/>
      <c r="TVN5" s="99"/>
      <c r="TVO5" s="99"/>
      <c r="TVP5" s="99"/>
      <c r="TVQ5" s="99"/>
      <c r="TVR5" s="99"/>
      <c r="TVS5" s="99"/>
      <c r="TVT5" s="99"/>
      <c r="TVU5" s="99"/>
      <c r="TVV5" s="99"/>
      <c r="TVW5" s="99"/>
      <c r="TVX5" s="99"/>
      <c r="TVY5" s="99"/>
      <c r="TVZ5" s="99"/>
      <c r="TWA5" s="99"/>
      <c r="TWB5" s="99"/>
      <c r="TWC5" s="99"/>
      <c r="TWD5" s="99"/>
      <c r="TWE5" s="99"/>
      <c r="TWF5" s="99"/>
      <c r="TWG5" s="99"/>
      <c r="TWH5" s="99"/>
      <c r="TWI5" s="99"/>
      <c r="TWJ5" s="99"/>
      <c r="TWK5" s="99"/>
      <c r="TWL5" s="99"/>
      <c r="TWM5" s="99"/>
      <c r="TWN5" s="99"/>
      <c r="TWO5" s="99"/>
      <c r="TWP5" s="99"/>
      <c r="TWQ5" s="99"/>
      <c r="TWR5" s="99"/>
      <c r="TWS5" s="99"/>
      <c r="TWT5" s="99"/>
      <c r="TWU5" s="99"/>
      <c r="TWV5" s="99"/>
      <c r="TWW5" s="99"/>
      <c r="TWX5" s="99"/>
      <c r="TWY5" s="99"/>
      <c r="TWZ5" s="99"/>
      <c r="TXA5" s="99"/>
      <c r="TXB5" s="99"/>
      <c r="TXC5" s="99"/>
      <c r="TXD5" s="99"/>
      <c r="TXE5" s="99"/>
      <c r="TXF5" s="99"/>
      <c r="TXG5" s="99"/>
      <c r="TXH5" s="99"/>
      <c r="TXI5" s="99"/>
      <c r="TXJ5" s="99"/>
      <c r="TXK5" s="99"/>
      <c r="TXL5" s="99"/>
      <c r="TXM5" s="99"/>
      <c r="TXN5" s="99"/>
      <c r="TXO5" s="99"/>
      <c r="TXP5" s="99"/>
      <c r="TXQ5" s="99"/>
      <c r="TXR5" s="99"/>
      <c r="TXS5" s="99"/>
      <c r="TXT5" s="99"/>
      <c r="TXU5" s="99"/>
      <c r="TXV5" s="99"/>
      <c r="TXW5" s="99"/>
      <c r="TXX5" s="99"/>
      <c r="TXY5" s="99"/>
      <c r="TXZ5" s="99"/>
      <c r="TYA5" s="99"/>
      <c r="TYB5" s="99"/>
      <c r="TYC5" s="99"/>
      <c r="TYD5" s="99"/>
      <c r="TYE5" s="99"/>
      <c r="TYF5" s="99"/>
      <c r="TYG5" s="99"/>
      <c r="TYH5" s="99"/>
      <c r="TYI5" s="99"/>
      <c r="TYJ5" s="99"/>
      <c r="TYK5" s="99"/>
      <c r="TYL5" s="99"/>
      <c r="TYM5" s="99"/>
      <c r="TYN5" s="99"/>
      <c r="TYO5" s="99"/>
      <c r="TYP5" s="99"/>
      <c r="TYQ5" s="99"/>
      <c r="TYR5" s="99"/>
      <c r="TYS5" s="99"/>
      <c r="TYT5" s="99"/>
      <c r="TYU5" s="99"/>
      <c r="TYV5" s="99"/>
      <c r="TYW5" s="99"/>
      <c r="TYX5" s="99"/>
      <c r="TYY5" s="99"/>
      <c r="TYZ5" s="99"/>
      <c r="TZA5" s="99"/>
      <c r="TZB5" s="99"/>
      <c r="TZC5" s="99"/>
      <c r="TZD5" s="99"/>
      <c r="TZE5" s="99"/>
      <c r="TZF5" s="99"/>
      <c r="TZG5" s="99"/>
      <c r="TZH5" s="99"/>
      <c r="TZI5" s="99"/>
      <c r="TZJ5" s="99"/>
      <c r="TZK5" s="99"/>
      <c r="TZL5" s="99"/>
      <c r="TZM5" s="99"/>
      <c r="TZN5" s="99"/>
      <c r="TZO5" s="99"/>
      <c r="TZP5" s="99"/>
      <c r="TZQ5" s="99"/>
      <c r="TZR5" s="99"/>
      <c r="TZS5" s="99"/>
      <c r="TZT5" s="99"/>
      <c r="TZU5" s="99"/>
      <c r="TZV5" s="99"/>
      <c r="TZW5" s="99"/>
      <c r="TZX5" s="99"/>
      <c r="TZY5" s="99"/>
      <c r="TZZ5" s="99"/>
      <c r="UAA5" s="99"/>
      <c r="UAB5" s="99"/>
      <c r="UAC5" s="99"/>
      <c r="UAD5" s="99"/>
      <c r="UAE5" s="99"/>
      <c r="UAF5" s="99"/>
      <c r="UAG5" s="99"/>
      <c r="UAH5" s="99"/>
      <c r="UAI5" s="99"/>
      <c r="UAJ5" s="99"/>
      <c r="UAK5" s="99"/>
      <c r="UAL5" s="99"/>
      <c r="UAM5" s="99"/>
      <c r="UAN5" s="99"/>
      <c r="UAO5" s="99"/>
      <c r="UAP5" s="99"/>
      <c r="UAQ5" s="99"/>
      <c r="UAR5" s="99"/>
      <c r="UAS5" s="99"/>
      <c r="UAT5" s="99"/>
      <c r="UAU5" s="99"/>
      <c r="UAV5" s="99"/>
      <c r="UAW5" s="99"/>
      <c r="UAX5" s="99"/>
      <c r="UAY5" s="99"/>
      <c r="UAZ5" s="99"/>
      <c r="UBA5" s="99"/>
      <c r="UBB5" s="99"/>
      <c r="UBC5" s="99"/>
      <c r="UBD5" s="99"/>
      <c r="UBE5" s="99"/>
      <c r="UBF5" s="99"/>
      <c r="UBG5" s="99"/>
      <c r="UBH5" s="99"/>
      <c r="UBI5" s="99"/>
      <c r="UBJ5" s="99"/>
      <c r="UBK5" s="99"/>
      <c r="UBL5" s="99"/>
      <c r="UBM5" s="99"/>
      <c r="UBN5" s="99"/>
      <c r="UBO5" s="99"/>
      <c r="UBP5" s="99"/>
      <c r="UBQ5" s="99"/>
      <c r="UBR5" s="99"/>
      <c r="UBS5" s="99"/>
      <c r="UBT5" s="99"/>
      <c r="UBU5" s="99"/>
      <c r="UBV5" s="99"/>
      <c r="UBW5" s="99"/>
      <c r="UBX5" s="99"/>
      <c r="UBY5" s="99"/>
      <c r="UBZ5" s="99"/>
      <c r="UCA5" s="99"/>
      <c r="UCB5" s="99"/>
      <c r="UCC5" s="99"/>
      <c r="UCD5" s="99"/>
      <c r="UCE5" s="99"/>
      <c r="UCF5" s="99"/>
      <c r="UCG5" s="99"/>
      <c r="UCH5" s="99"/>
      <c r="UCI5" s="99"/>
      <c r="UCJ5" s="99"/>
      <c r="UCK5" s="99"/>
      <c r="UCL5" s="99"/>
      <c r="UCM5" s="99"/>
      <c r="UCN5" s="99"/>
      <c r="UCO5" s="99"/>
      <c r="UCP5" s="99"/>
      <c r="UCQ5" s="99"/>
      <c r="UCR5" s="99"/>
      <c r="UCS5" s="99"/>
      <c r="UCT5" s="99"/>
      <c r="UCU5" s="99"/>
      <c r="UCV5" s="99"/>
      <c r="UCW5" s="99"/>
      <c r="UCX5" s="99"/>
      <c r="UCY5" s="99"/>
      <c r="UCZ5" s="99"/>
      <c r="UDA5" s="99"/>
      <c r="UDB5" s="99"/>
      <c r="UDC5" s="99"/>
      <c r="UDD5" s="99"/>
      <c r="UDE5" s="99"/>
      <c r="UDF5" s="99"/>
      <c r="UDG5" s="99"/>
      <c r="UDH5" s="99"/>
      <c r="UDI5" s="99"/>
      <c r="UDJ5" s="99"/>
      <c r="UDK5" s="99"/>
      <c r="UDL5" s="99"/>
      <c r="UDM5" s="99"/>
      <c r="UDN5" s="99"/>
      <c r="UDO5" s="99"/>
      <c r="UDP5" s="99"/>
      <c r="UDQ5" s="99"/>
      <c r="UDR5" s="99"/>
      <c r="UDS5" s="99"/>
      <c r="UDT5" s="99"/>
      <c r="UDU5" s="99"/>
      <c r="UDV5" s="99"/>
      <c r="UDW5" s="99"/>
      <c r="UDX5" s="99"/>
      <c r="UDY5" s="99"/>
      <c r="UDZ5" s="99"/>
      <c r="UEA5" s="99"/>
      <c r="UEB5" s="99"/>
      <c r="UEC5" s="99"/>
      <c r="UED5" s="99"/>
      <c r="UEE5" s="99"/>
      <c r="UEF5" s="99"/>
      <c r="UEG5" s="99"/>
      <c r="UEH5" s="99"/>
      <c r="UEI5" s="99"/>
      <c r="UEJ5" s="99"/>
      <c r="UEK5" s="99"/>
      <c r="UEL5" s="99"/>
      <c r="UEM5" s="99"/>
      <c r="UEN5" s="99"/>
      <c r="UEO5" s="99"/>
      <c r="UEP5" s="99"/>
      <c r="UEQ5" s="99"/>
      <c r="UER5" s="99"/>
      <c r="UES5" s="99"/>
      <c r="UET5" s="99"/>
      <c r="UEU5" s="99"/>
      <c r="UEV5" s="99"/>
      <c r="UEW5" s="99"/>
      <c r="UEX5" s="99"/>
      <c r="UEY5" s="99"/>
      <c r="UEZ5" s="99"/>
      <c r="UFA5" s="99"/>
      <c r="UFB5" s="99"/>
      <c r="UFC5" s="99"/>
      <c r="UFD5" s="99"/>
      <c r="UFE5" s="99"/>
      <c r="UFF5" s="99"/>
      <c r="UFG5" s="99"/>
      <c r="UFH5" s="99"/>
      <c r="UFI5" s="99"/>
      <c r="UFJ5" s="99"/>
      <c r="UFK5" s="99"/>
      <c r="UFL5" s="99"/>
      <c r="UFM5" s="99"/>
      <c r="UFN5" s="99"/>
      <c r="UFO5" s="99"/>
      <c r="UFP5" s="99"/>
      <c r="UFQ5" s="99"/>
      <c r="UFR5" s="99"/>
      <c r="UFS5" s="99"/>
      <c r="UFT5" s="99"/>
      <c r="UFU5" s="99"/>
      <c r="UFV5" s="99"/>
      <c r="UFW5" s="99"/>
      <c r="UFX5" s="99"/>
      <c r="UFY5" s="99"/>
      <c r="UFZ5" s="99"/>
      <c r="UGA5" s="99"/>
      <c r="UGB5" s="99"/>
      <c r="UGC5" s="99"/>
      <c r="UGD5" s="99"/>
      <c r="UGE5" s="99"/>
      <c r="UGF5" s="99"/>
      <c r="UGG5" s="99"/>
      <c r="UGH5" s="99"/>
      <c r="UGI5" s="99"/>
      <c r="UGJ5" s="99"/>
      <c r="UGK5" s="99"/>
      <c r="UGL5" s="99"/>
      <c r="UGM5" s="99"/>
      <c r="UGN5" s="99"/>
      <c r="UGO5" s="99"/>
      <c r="UGP5" s="99"/>
      <c r="UGQ5" s="99"/>
      <c r="UGR5" s="99"/>
      <c r="UGS5" s="99"/>
      <c r="UGT5" s="99"/>
      <c r="UGU5" s="99"/>
      <c r="UGV5" s="99"/>
      <c r="UGW5" s="99"/>
      <c r="UGX5" s="99"/>
      <c r="UGY5" s="99"/>
      <c r="UGZ5" s="99"/>
      <c r="UHA5" s="99"/>
      <c r="UHB5" s="99"/>
      <c r="UHC5" s="99"/>
      <c r="UHD5" s="99"/>
      <c r="UHE5" s="99"/>
      <c r="UHF5" s="99"/>
      <c r="UHG5" s="99"/>
      <c r="UHH5" s="99"/>
      <c r="UHI5" s="99"/>
      <c r="UHJ5" s="99"/>
      <c r="UHK5" s="99"/>
      <c r="UHL5" s="99"/>
      <c r="UHM5" s="99"/>
      <c r="UHN5" s="99"/>
      <c r="UHO5" s="99"/>
      <c r="UHP5" s="99"/>
      <c r="UHQ5" s="99"/>
      <c r="UHR5" s="99"/>
      <c r="UHS5" s="99"/>
      <c r="UHT5" s="99"/>
      <c r="UHU5" s="99"/>
      <c r="UHV5" s="99"/>
      <c r="UHW5" s="99"/>
      <c r="UHX5" s="99"/>
      <c r="UHY5" s="99"/>
      <c r="UHZ5" s="99"/>
      <c r="UIA5" s="99"/>
      <c r="UIB5" s="99"/>
      <c r="UIC5" s="99"/>
      <c r="UID5" s="99"/>
      <c r="UIE5" s="99"/>
      <c r="UIF5" s="99"/>
      <c r="UIG5" s="99"/>
      <c r="UIH5" s="99"/>
      <c r="UII5" s="99"/>
      <c r="UIJ5" s="99"/>
      <c r="UIK5" s="99"/>
      <c r="UIL5" s="99"/>
      <c r="UIM5" s="99"/>
      <c r="UIN5" s="99"/>
      <c r="UIO5" s="99"/>
      <c r="UIP5" s="99"/>
      <c r="UIQ5" s="99"/>
      <c r="UIR5" s="99"/>
      <c r="UIS5" s="99"/>
      <c r="UIT5" s="99"/>
      <c r="UIU5" s="99"/>
      <c r="UIV5" s="99"/>
      <c r="UIW5" s="99"/>
      <c r="UIX5" s="99"/>
      <c r="UIY5" s="99"/>
      <c r="UIZ5" s="99"/>
      <c r="UJA5" s="99"/>
      <c r="UJB5" s="99"/>
      <c r="UJC5" s="99"/>
      <c r="UJD5" s="99"/>
      <c r="UJE5" s="99"/>
      <c r="UJF5" s="99"/>
      <c r="UJG5" s="99"/>
      <c r="UJH5" s="99"/>
      <c r="UJI5" s="99"/>
      <c r="UJJ5" s="99"/>
      <c r="UJK5" s="99"/>
      <c r="UJL5" s="99"/>
      <c r="UJM5" s="99"/>
      <c r="UJN5" s="99"/>
      <c r="UJO5" s="99"/>
      <c r="UJP5" s="99"/>
      <c r="UJQ5" s="99"/>
      <c r="UJR5" s="99"/>
      <c r="UJS5" s="99"/>
      <c r="UJT5" s="99"/>
      <c r="UJU5" s="99"/>
      <c r="UJV5" s="99"/>
      <c r="UJW5" s="99"/>
      <c r="UJX5" s="99"/>
      <c r="UJY5" s="99"/>
      <c r="UJZ5" s="99"/>
      <c r="UKA5" s="99"/>
      <c r="UKB5" s="99"/>
      <c r="UKC5" s="99"/>
      <c r="UKD5" s="99"/>
      <c r="UKE5" s="99"/>
      <c r="UKF5" s="99"/>
      <c r="UKG5" s="99"/>
      <c r="UKH5" s="99"/>
      <c r="UKI5" s="99"/>
      <c r="UKJ5" s="99"/>
      <c r="UKK5" s="99"/>
      <c r="UKL5" s="99"/>
      <c r="UKM5" s="99"/>
      <c r="UKN5" s="99"/>
      <c r="UKO5" s="99"/>
      <c r="UKP5" s="99"/>
      <c r="UKQ5" s="99"/>
      <c r="UKR5" s="99"/>
      <c r="UKS5" s="99"/>
      <c r="UKT5" s="99"/>
      <c r="UKU5" s="99"/>
      <c r="UKV5" s="99"/>
      <c r="UKW5" s="99"/>
      <c r="UKX5" s="99"/>
      <c r="UKY5" s="99"/>
      <c r="UKZ5" s="99"/>
      <c r="ULA5" s="99"/>
      <c r="ULB5" s="99"/>
      <c r="ULC5" s="99"/>
      <c r="ULD5" s="99"/>
      <c r="ULE5" s="99"/>
      <c r="ULF5" s="99"/>
      <c r="ULG5" s="99"/>
      <c r="ULH5" s="99"/>
      <c r="ULI5" s="99"/>
      <c r="ULJ5" s="99"/>
      <c r="ULK5" s="99"/>
      <c r="ULL5" s="99"/>
      <c r="ULM5" s="99"/>
      <c r="ULN5" s="99"/>
      <c r="ULO5" s="99"/>
      <c r="ULP5" s="99"/>
      <c r="ULQ5" s="99"/>
      <c r="ULR5" s="99"/>
      <c r="ULS5" s="99"/>
      <c r="ULT5" s="99"/>
      <c r="ULU5" s="99"/>
      <c r="ULV5" s="99"/>
      <c r="ULW5" s="99"/>
      <c r="ULX5" s="99"/>
      <c r="ULY5" s="99"/>
      <c r="ULZ5" s="99"/>
      <c r="UMA5" s="99"/>
      <c r="UMB5" s="99"/>
      <c r="UMC5" s="99"/>
      <c r="UMD5" s="99"/>
      <c r="UME5" s="99"/>
      <c r="UMF5" s="99"/>
      <c r="UMG5" s="99"/>
      <c r="UMH5" s="99"/>
      <c r="UMI5" s="99"/>
      <c r="UMJ5" s="99"/>
      <c r="UMK5" s="99"/>
      <c r="UML5" s="99"/>
      <c r="UMM5" s="99"/>
      <c r="UMN5" s="99"/>
      <c r="UMO5" s="99"/>
      <c r="UMP5" s="99"/>
      <c r="UMQ5" s="99"/>
      <c r="UMR5" s="99"/>
      <c r="UMS5" s="99"/>
      <c r="UMT5" s="99"/>
      <c r="UMU5" s="99"/>
      <c r="UMV5" s="99"/>
      <c r="UMW5" s="99"/>
      <c r="UMX5" s="99"/>
      <c r="UMY5" s="99"/>
      <c r="UMZ5" s="99"/>
      <c r="UNA5" s="99"/>
      <c r="UNB5" s="99"/>
      <c r="UNC5" s="99"/>
      <c r="UND5" s="99"/>
      <c r="UNE5" s="99"/>
      <c r="UNF5" s="99"/>
      <c r="UNG5" s="99"/>
      <c r="UNH5" s="99"/>
      <c r="UNI5" s="99"/>
      <c r="UNJ5" s="99"/>
      <c r="UNK5" s="99"/>
      <c r="UNL5" s="99"/>
      <c r="UNM5" s="99"/>
      <c r="UNN5" s="99"/>
      <c r="UNO5" s="99"/>
      <c r="UNP5" s="99"/>
      <c r="UNQ5" s="99"/>
      <c r="UNR5" s="99"/>
      <c r="UNS5" s="99"/>
      <c r="UNT5" s="99"/>
      <c r="UNU5" s="99"/>
      <c r="UNV5" s="99"/>
      <c r="UNW5" s="99"/>
      <c r="UNX5" s="99"/>
      <c r="UNY5" s="99"/>
      <c r="UNZ5" s="99"/>
      <c r="UOA5" s="99"/>
      <c r="UOB5" s="99"/>
      <c r="UOC5" s="99"/>
      <c r="UOD5" s="99"/>
      <c r="UOE5" s="99"/>
      <c r="UOF5" s="99"/>
      <c r="UOG5" s="99"/>
      <c r="UOH5" s="99"/>
      <c r="UOI5" s="99"/>
      <c r="UOJ5" s="99"/>
      <c r="UOK5" s="99"/>
      <c r="UOL5" s="99"/>
      <c r="UOM5" s="99"/>
      <c r="UON5" s="99"/>
      <c r="UOO5" s="99"/>
      <c r="UOP5" s="99"/>
      <c r="UOQ5" s="99"/>
      <c r="UOR5" s="99"/>
      <c r="UOS5" s="99"/>
      <c r="UOT5" s="99"/>
      <c r="UOU5" s="99"/>
      <c r="UOV5" s="99"/>
      <c r="UOW5" s="99"/>
      <c r="UOX5" s="99"/>
      <c r="UOY5" s="99"/>
      <c r="UOZ5" s="99"/>
      <c r="UPA5" s="99"/>
      <c r="UPB5" s="99"/>
      <c r="UPC5" s="99"/>
      <c r="UPD5" s="99"/>
      <c r="UPE5" s="99"/>
      <c r="UPF5" s="99"/>
      <c r="UPG5" s="99"/>
      <c r="UPH5" s="99"/>
      <c r="UPI5" s="99"/>
      <c r="UPJ5" s="99"/>
      <c r="UPK5" s="99"/>
      <c r="UPL5" s="99"/>
      <c r="UPM5" s="99"/>
      <c r="UPN5" s="99"/>
      <c r="UPO5" s="99"/>
      <c r="UPP5" s="99"/>
      <c r="UPQ5" s="99"/>
      <c r="UPR5" s="99"/>
      <c r="UPS5" s="99"/>
      <c r="UPT5" s="99"/>
      <c r="UPU5" s="99"/>
      <c r="UPV5" s="99"/>
      <c r="UPW5" s="99"/>
      <c r="UPX5" s="99"/>
      <c r="UPY5" s="99"/>
      <c r="UPZ5" s="99"/>
      <c r="UQA5" s="99"/>
      <c r="UQB5" s="99"/>
      <c r="UQC5" s="99"/>
      <c r="UQD5" s="99"/>
      <c r="UQE5" s="99"/>
      <c r="UQF5" s="99"/>
      <c r="UQG5" s="99"/>
      <c r="UQH5" s="99"/>
      <c r="UQI5" s="99"/>
      <c r="UQJ5" s="99"/>
      <c r="UQK5" s="99"/>
      <c r="UQL5" s="99"/>
      <c r="UQM5" s="99"/>
      <c r="UQN5" s="99"/>
      <c r="UQO5" s="99"/>
      <c r="UQP5" s="99"/>
      <c r="UQQ5" s="99"/>
      <c r="UQR5" s="99"/>
      <c r="UQS5" s="99"/>
      <c r="UQT5" s="99"/>
      <c r="UQU5" s="99"/>
      <c r="UQV5" s="99"/>
      <c r="UQW5" s="99"/>
      <c r="UQX5" s="99"/>
      <c r="UQY5" s="99"/>
      <c r="UQZ5" s="99"/>
      <c r="URA5" s="99"/>
      <c r="URB5" s="99"/>
      <c r="URC5" s="99"/>
      <c r="URD5" s="99"/>
      <c r="URE5" s="99"/>
      <c r="URF5" s="99"/>
      <c r="URG5" s="99"/>
      <c r="URH5" s="99"/>
      <c r="URI5" s="99"/>
      <c r="URJ5" s="99"/>
      <c r="URK5" s="99"/>
      <c r="URL5" s="99"/>
      <c r="URM5" s="99"/>
      <c r="URN5" s="99"/>
      <c r="URO5" s="99"/>
      <c r="URP5" s="99"/>
      <c r="URQ5" s="99"/>
      <c r="URR5" s="99"/>
      <c r="URS5" s="99"/>
      <c r="URT5" s="99"/>
      <c r="URU5" s="99"/>
      <c r="URV5" s="99"/>
      <c r="URW5" s="99"/>
      <c r="URX5" s="99"/>
      <c r="URY5" s="99"/>
      <c r="URZ5" s="99"/>
      <c r="USA5" s="99"/>
      <c r="USB5" s="99"/>
      <c r="USC5" s="99"/>
      <c r="USD5" s="99"/>
      <c r="USE5" s="99"/>
      <c r="USF5" s="99"/>
      <c r="USG5" s="99"/>
      <c r="USH5" s="99"/>
      <c r="USI5" s="99"/>
      <c r="USJ5" s="99"/>
      <c r="USK5" s="99"/>
      <c r="USL5" s="99"/>
      <c r="USM5" s="99"/>
      <c r="USN5" s="99"/>
      <c r="USO5" s="99"/>
      <c r="USP5" s="99"/>
      <c r="USQ5" s="99"/>
      <c r="USR5" s="99"/>
      <c r="USS5" s="99"/>
      <c r="UST5" s="99"/>
      <c r="USU5" s="99"/>
      <c r="USV5" s="99"/>
      <c r="USW5" s="99"/>
      <c r="USX5" s="99"/>
      <c r="USY5" s="99"/>
      <c r="USZ5" s="99"/>
      <c r="UTA5" s="99"/>
      <c r="UTB5" s="99"/>
      <c r="UTC5" s="99"/>
      <c r="UTD5" s="99"/>
      <c r="UTE5" s="99"/>
      <c r="UTF5" s="99"/>
      <c r="UTG5" s="99"/>
      <c r="UTH5" s="99"/>
      <c r="UTI5" s="99"/>
      <c r="UTJ5" s="99"/>
      <c r="UTK5" s="99"/>
      <c r="UTL5" s="99"/>
      <c r="UTM5" s="99"/>
      <c r="UTN5" s="99"/>
      <c r="UTO5" s="99"/>
      <c r="UTP5" s="99"/>
      <c r="UTQ5" s="99"/>
      <c r="UTR5" s="99"/>
      <c r="UTS5" s="99"/>
      <c r="UTT5" s="99"/>
      <c r="UTU5" s="99"/>
      <c r="UTV5" s="99"/>
      <c r="UTW5" s="99"/>
      <c r="UTX5" s="99"/>
      <c r="UTY5" s="99"/>
      <c r="UTZ5" s="99"/>
      <c r="UUA5" s="99"/>
      <c r="UUB5" s="99"/>
      <c r="UUC5" s="99"/>
      <c r="UUD5" s="99"/>
      <c r="UUE5" s="99"/>
      <c r="UUF5" s="99"/>
      <c r="UUG5" s="99"/>
      <c r="UUH5" s="99"/>
      <c r="UUI5" s="99"/>
      <c r="UUJ5" s="99"/>
      <c r="UUK5" s="99"/>
      <c r="UUL5" s="99"/>
      <c r="UUM5" s="99"/>
      <c r="UUN5" s="99"/>
      <c r="UUO5" s="99"/>
      <c r="UUP5" s="99"/>
      <c r="UUQ5" s="99"/>
      <c r="UUR5" s="99"/>
      <c r="UUS5" s="99"/>
      <c r="UUT5" s="99"/>
      <c r="UUU5" s="99"/>
      <c r="UUV5" s="99"/>
      <c r="UUW5" s="99"/>
      <c r="UUX5" s="99"/>
      <c r="UUY5" s="99"/>
      <c r="UUZ5" s="99"/>
      <c r="UVA5" s="99"/>
      <c r="UVB5" s="99"/>
      <c r="UVC5" s="99"/>
      <c r="UVD5" s="99"/>
      <c r="UVE5" s="99"/>
      <c r="UVF5" s="99"/>
      <c r="UVG5" s="99"/>
      <c r="UVH5" s="99"/>
      <c r="UVI5" s="99"/>
      <c r="UVJ5" s="99"/>
      <c r="UVK5" s="99"/>
      <c r="UVL5" s="99"/>
      <c r="UVM5" s="99"/>
      <c r="UVN5" s="99"/>
      <c r="UVO5" s="99"/>
      <c r="UVP5" s="99"/>
      <c r="UVQ5" s="99"/>
      <c r="UVR5" s="99"/>
      <c r="UVS5" s="99"/>
      <c r="UVT5" s="99"/>
      <c r="UVU5" s="99"/>
      <c r="UVV5" s="99"/>
      <c r="UVW5" s="99"/>
      <c r="UVX5" s="99"/>
      <c r="UVY5" s="99"/>
      <c r="UVZ5" s="99"/>
      <c r="UWA5" s="99"/>
      <c r="UWB5" s="99"/>
      <c r="UWC5" s="99"/>
      <c r="UWD5" s="99"/>
      <c r="UWE5" s="99"/>
      <c r="UWF5" s="99"/>
      <c r="UWG5" s="99"/>
      <c r="UWH5" s="99"/>
      <c r="UWI5" s="99"/>
      <c r="UWJ5" s="99"/>
      <c r="UWK5" s="99"/>
      <c r="UWL5" s="99"/>
      <c r="UWM5" s="99"/>
      <c r="UWN5" s="99"/>
      <c r="UWO5" s="99"/>
      <c r="UWP5" s="99"/>
      <c r="UWQ5" s="99"/>
      <c r="UWR5" s="99"/>
      <c r="UWS5" s="99"/>
      <c r="UWT5" s="99"/>
      <c r="UWU5" s="99"/>
      <c r="UWV5" s="99"/>
      <c r="UWW5" s="99"/>
      <c r="UWX5" s="99"/>
      <c r="UWY5" s="99"/>
      <c r="UWZ5" s="99"/>
      <c r="UXA5" s="99"/>
      <c r="UXB5" s="99"/>
      <c r="UXC5" s="99"/>
      <c r="UXD5" s="99"/>
      <c r="UXE5" s="99"/>
      <c r="UXF5" s="99"/>
      <c r="UXG5" s="99"/>
      <c r="UXH5" s="99"/>
      <c r="UXI5" s="99"/>
      <c r="UXJ5" s="99"/>
      <c r="UXK5" s="99"/>
      <c r="UXL5" s="99"/>
      <c r="UXM5" s="99"/>
      <c r="UXN5" s="99"/>
      <c r="UXO5" s="99"/>
      <c r="UXP5" s="99"/>
      <c r="UXQ5" s="99"/>
      <c r="UXR5" s="99"/>
      <c r="UXS5" s="99"/>
      <c r="UXT5" s="99"/>
      <c r="UXU5" s="99"/>
      <c r="UXV5" s="99"/>
      <c r="UXW5" s="99"/>
      <c r="UXX5" s="99"/>
      <c r="UXY5" s="99"/>
      <c r="UXZ5" s="99"/>
      <c r="UYA5" s="99"/>
      <c r="UYB5" s="99"/>
      <c r="UYC5" s="99"/>
      <c r="UYD5" s="99"/>
      <c r="UYE5" s="99"/>
      <c r="UYF5" s="99"/>
      <c r="UYG5" s="99"/>
      <c r="UYH5" s="99"/>
      <c r="UYI5" s="99"/>
      <c r="UYJ5" s="99"/>
      <c r="UYK5" s="99"/>
      <c r="UYL5" s="99"/>
      <c r="UYM5" s="99"/>
      <c r="UYN5" s="99"/>
      <c r="UYO5" s="99"/>
      <c r="UYP5" s="99"/>
      <c r="UYQ5" s="99"/>
      <c r="UYR5" s="99"/>
      <c r="UYS5" s="99"/>
      <c r="UYT5" s="99"/>
      <c r="UYU5" s="99"/>
      <c r="UYV5" s="99"/>
      <c r="UYW5" s="99"/>
      <c r="UYX5" s="99"/>
      <c r="UYY5" s="99"/>
      <c r="UYZ5" s="99"/>
      <c r="UZA5" s="99"/>
      <c r="UZB5" s="99"/>
      <c r="UZC5" s="99"/>
      <c r="UZD5" s="99"/>
      <c r="UZE5" s="99"/>
      <c r="UZF5" s="99"/>
      <c r="UZG5" s="99"/>
      <c r="UZH5" s="99"/>
      <c r="UZI5" s="99"/>
      <c r="UZJ5" s="99"/>
      <c r="UZK5" s="99"/>
      <c r="UZL5" s="99"/>
      <c r="UZM5" s="99"/>
      <c r="UZN5" s="99"/>
      <c r="UZO5" s="99"/>
      <c r="UZP5" s="99"/>
      <c r="UZQ5" s="99"/>
      <c r="UZR5" s="99"/>
      <c r="UZS5" s="99"/>
      <c r="UZT5" s="99"/>
      <c r="UZU5" s="99"/>
      <c r="UZV5" s="99"/>
      <c r="UZW5" s="99"/>
      <c r="UZX5" s="99"/>
      <c r="UZY5" s="99"/>
      <c r="UZZ5" s="99"/>
      <c r="VAA5" s="99"/>
      <c r="VAB5" s="99"/>
      <c r="VAC5" s="99"/>
      <c r="VAD5" s="99"/>
      <c r="VAE5" s="99"/>
      <c r="VAF5" s="99"/>
      <c r="VAG5" s="99"/>
      <c r="VAH5" s="99"/>
      <c r="VAI5" s="99"/>
      <c r="VAJ5" s="99"/>
      <c r="VAK5" s="99"/>
      <c r="VAL5" s="99"/>
      <c r="VAM5" s="99"/>
      <c r="VAN5" s="99"/>
      <c r="VAO5" s="99"/>
      <c r="VAP5" s="99"/>
      <c r="VAQ5" s="99"/>
      <c r="VAR5" s="99"/>
      <c r="VAS5" s="99"/>
      <c r="VAT5" s="99"/>
      <c r="VAU5" s="99"/>
      <c r="VAV5" s="99"/>
      <c r="VAW5" s="99"/>
      <c r="VAX5" s="99"/>
      <c r="VAY5" s="99"/>
      <c r="VAZ5" s="99"/>
      <c r="VBA5" s="99"/>
      <c r="VBB5" s="99"/>
      <c r="VBC5" s="99"/>
      <c r="VBD5" s="99"/>
      <c r="VBE5" s="99"/>
      <c r="VBF5" s="99"/>
      <c r="VBG5" s="99"/>
      <c r="VBH5" s="99"/>
      <c r="VBI5" s="99"/>
      <c r="VBJ5" s="99"/>
      <c r="VBK5" s="99"/>
      <c r="VBL5" s="99"/>
      <c r="VBM5" s="99"/>
      <c r="VBN5" s="99"/>
      <c r="VBO5" s="99"/>
      <c r="VBP5" s="99"/>
      <c r="VBQ5" s="99"/>
      <c r="VBR5" s="99"/>
      <c r="VBS5" s="99"/>
      <c r="VBT5" s="99"/>
      <c r="VBU5" s="99"/>
      <c r="VBV5" s="99"/>
      <c r="VBW5" s="99"/>
      <c r="VBX5" s="99"/>
      <c r="VBY5" s="99"/>
      <c r="VBZ5" s="99"/>
      <c r="VCA5" s="99"/>
      <c r="VCB5" s="99"/>
      <c r="VCC5" s="99"/>
      <c r="VCD5" s="99"/>
      <c r="VCE5" s="99"/>
      <c r="VCF5" s="99"/>
      <c r="VCG5" s="99"/>
      <c r="VCH5" s="99"/>
      <c r="VCI5" s="99"/>
      <c r="VCJ5" s="99"/>
      <c r="VCK5" s="99"/>
      <c r="VCL5" s="99"/>
      <c r="VCM5" s="99"/>
      <c r="VCN5" s="99"/>
      <c r="VCO5" s="99"/>
      <c r="VCP5" s="99"/>
      <c r="VCQ5" s="99"/>
      <c r="VCR5" s="99"/>
      <c r="VCS5" s="99"/>
      <c r="VCT5" s="99"/>
      <c r="VCU5" s="99"/>
      <c r="VCV5" s="99"/>
      <c r="VCW5" s="99"/>
      <c r="VCX5" s="99"/>
      <c r="VCY5" s="99"/>
      <c r="VCZ5" s="99"/>
      <c r="VDA5" s="99"/>
      <c r="VDB5" s="99"/>
      <c r="VDC5" s="99"/>
      <c r="VDD5" s="99"/>
      <c r="VDE5" s="99"/>
      <c r="VDF5" s="99"/>
      <c r="VDG5" s="99"/>
      <c r="VDH5" s="99"/>
      <c r="VDI5" s="99"/>
      <c r="VDJ5" s="99"/>
      <c r="VDK5" s="99"/>
      <c r="VDL5" s="99"/>
      <c r="VDM5" s="99"/>
      <c r="VDN5" s="99"/>
      <c r="VDO5" s="99"/>
      <c r="VDP5" s="99"/>
      <c r="VDQ5" s="99"/>
      <c r="VDR5" s="99"/>
      <c r="VDS5" s="99"/>
      <c r="VDT5" s="99"/>
      <c r="VDU5" s="99"/>
      <c r="VDV5" s="99"/>
      <c r="VDW5" s="99"/>
      <c r="VDX5" s="99"/>
      <c r="VDY5" s="99"/>
      <c r="VDZ5" s="99"/>
      <c r="VEA5" s="99"/>
      <c r="VEB5" s="99"/>
      <c r="VEC5" s="99"/>
      <c r="VED5" s="99"/>
      <c r="VEE5" s="99"/>
      <c r="VEF5" s="99"/>
      <c r="VEG5" s="99"/>
      <c r="VEH5" s="99"/>
      <c r="VEI5" s="99"/>
      <c r="VEJ5" s="99"/>
      <c r="VEK5" s="99"/>
      <c r="VEL5" s="99"/>
      <c r="VEM5" s="99"/>
      <c r="VEN5" s="99"/>
      <c r="VEO5" s="99"/>
      <c r="VEP5" s="99"/>
      <c r="VEQ5" s="99"/>
      <c r="VER5" s="99"/>
      <c r="VES5" s="99"/>
      <c r="VET5" s="99"/>
      <c r="VEU5" s="99"/>
      <c r="VEV5" s="99"/>
      <c r="VEW5" s="99"/>
      <c r="VEX5" s="99"/>
      <c r="VEY5" s="99"/>
      <c r="VEZ5" s="99"/>
      <c r="VFA5" s="99"/>
      <c r="VFB5" s="99"/>
      <c r="VFC5" s="99"/>
      <c r="VFD5" s="99"/>
      <c r="VFE5" s="99"/>
      <c r="VFF5" s="99"/>
      <c r="VFG5" s="99"/>
      <c r="VFH5" s="99"/>
      <c r="VFI5" s="99"/>
      <c r="VFJ5" s="99"/>
      <c r="VFK5" s="99"/>
      <c r="VFL5" s="99"/>
      <c r="VFM5" s="99"/>
      <c r="VFN5" s="99"/>
      <c r="VFO5" s="99"/>
      <c r="VFP5" s="99"/>
      <c r="VFQ5" s="99"/>
      <c r="VFR5" s="99"/>
      <c r="VFS5" s="99"/>
      <c r="VFT5" s="99"/>
      <c r="VFU5" s="99"/>
      <c r="VFV5" s="99"/>
      <c r="VFW5" s="99"/>
      <c r="VFX5" s="99"/>
      <c r="VFY5" s="99"/>
      <c r="VFZ5" s="99"/>
      <c r="VGA5" s="99"/>
      <c r="VGB5" s="99"/>
      <c r="VGC5" s="99"/>
      <c r="VGD5" s="99"/>
      <c r="VGE5" s="99"/>
      <c r="VGF5" s="99"/>
      <c r="VGG5" s="99"/>
      <c r="VGH5" s="99"/>
      <c r="VGI5" s="99"/>
      <c r="VGJ5" s="99"/>
      <c r="VGK5" s="99"/>
      <c r="VGL5" s="99"/>
      <c r="VGM5" s="99"/>
      <c r="VGN5" s="99"/>
      <c r="VGO5" s="99"/>
      <c r="VGP5" s="99"/>
      <c r="VGQ5" s="99"/>
      <c r="VGR5" s="99"/>
      <c r="VGS5" s="99"/>
      <c r="VGT5" s="99"/>
      <c r="VGU5" s="99"/>
      <c r="VGV5" s="99"/>
      <c r="VGW5" s="99"/>
      <c r="VGX5" s="99"/>
      <c r="VGY5" s="99"/>
      <c r="VGZ5" s="99"/>
      <c r="VHA5" s="99"/>
      <c r="VHB5" s="99"/>
      <c r="VHC5" s="99"/>
      <c r="VHD5" s="99"/>
      <c r="VHE5" s="99"/>
      <c r="VHF5" s="99"/>
      <c r="VHG5" s="99"/>
      <c r="VHH5" s="99"/>
      <c r="VHI5" s="99"/>
      <c r="VHJ5" s="99"/>
      <c r="VHK5" s="99"/>
      <c r="VHL5" s="99"/>
      <c r="VHM5" s="99"/>
      <c r="VHN5" s="99"/>
      <c r="VHO5" s="99"/>
      <c r="VHP5" s="99"/>
      <c r="VHQ5" s="99"/>
      <c r="VHR5" s="99"/>
      <c r="VHS5" s="99"/>
      <c r="VHT5" s="99"/>
      <c r="VHU5" s="99"/>
      <c r="VHV5" s="99"/>
      <c r="VHW5" s="99"/>
      <c r="VHX5" s="99"/>
      <c r="VHY5" s="99"/>
      <c r="VHZ5" s="99"/>
      <c r="VIA5" s="99"/>
      <c r="VIB5" s="99"/>
      <c r="VIC5" s="99"/>
      <c r="VID5" s="99"/>
      <c r="VIE5" s="99"/>
      <c r="VIF5" s="99"/>
      <c r="VIG5" s="99"/>
      <c r="VIH5" s="99"/>
      <c r="VII5" s="99"/>
      <c r="VIJ5" s="99"/>
      <c r="VIK5" s="99"/>
      <c r="VIL5" s="99"/>
      <c r="VIM5" s="99"/>
      <c r="VIN5" s="99"/>
      <c r="VIO5" s="99"/>
      <c r="VIP5" s="99"/>
      <c r="VIQ5" s="99"/>
      <c r="VIR5" s="99"/>
      <c r="VIS5" s="99"/>
      <c r="VIT5" s="99"/>
      <c r="VIU5" s="99"/>
      <c r="VIV5" s="99"/>
      <c r="VIW5" s="99"/>
      <c r="VIX5" s="99"/>
      <c r="VIY5" s="99"/>
      <c r="VIZ5" s="99"/>
      <c r="VJA5" s="99"/>
      <c r="VJB5" s="99"/>
      <c r="VJC5" s="99"/>
      <c r="VJD5" s="99"/>
      <c r="VJE5" s="99"/>
      <c r="VJF5" s="99"/>
      <c r="VJG5" s="99"/>
      <c r="VJH5" s="99"/>
      <c r="VJI5" s="99"/>
      <c r="VJJ5" s="99"/>
      <c r="VJK5" s="99"/>
      <c r="VJL5" s="99"/>
      <c r="VJM5" s="99"/>
      <c r="VJN5" s="99"/>
      <c r="VJO5" s="99"/>
      <c r="VJP5" s="99"/>
      <c r="VJQ5" s="99"/>
      <c r="VJR5" s="99"/>
      <c r="VJS5" s="99"/>
      <c r="VJT5" s="99"/>
      <c r="VJU5" s="99"/>
      <c r="VJV5" s="99"/>
      <c r="VJW5" s="99"/>
      <c r="VJX5" s="99"/>
      <c r="VJY5" s="99"/>
      <c r="VJZ5" s="99"/>
      <c r="VKA5" s="99"/>
      <c r="VKB5" s="99"/>
      <c r="VKC5" s="99"/>
      <c r="VKD5" s="99"/>
      <c r="VKE5" s="99"/>
      <c r="VKF5" s="99"/>
      <c r="VKG5" s="99"/>
      <c r="VKH5" s="99"/>
      <c r="VKI5" s="99"/>
      <c r="VKJ5" s="99"/>
      <c r="VKK5" s="99"/>
      <c r="VKL5" s="99"/>
      <c r="VKM5" s="99"/>
      <c r="VKN5" s="99"/>
      <c r="VKO5" s="99"/>
      <c r="VKP5" s="99"/>
      <c r="VKQ5" s="99"/>
      <c r="VKR5" s="99"/>
      <c r="VKS5" s="99"/>
      <c r="VKT5" s="99"/>
      <c r="VKU5" s="99"/>
      <c r="VKV5" s="99"/>
      <c r="VKW5" s="99"/>
      <c r="VKX5" s="99"/>
      <c r="VKY5" s="99"/>
      <c r="VKZ5" s="99"/>
      <c r="VLA5" s="99"/>
      <c r="VLB5" s="99"/>
      <c r="VLC5" s="99"/>
      <c r="VLD5" s="99"/>
      <c r="VLE5" s="99"/>
      <c r="VLF5" s="99"/>
      <c r="VLG5" s="99"/>
      <c r="VLH5" s="99"/>
      <c r="VLI5" s="99"/>
      <c r="VLJ5" s="99"/>
      <c r="VLK5" s="99"/>
      <c r="VLL5" s="99"/>
      <c r="VLM5" s="99"/>
      <c r="VLN5" s="99"/>
      <c r="VLO5" s="99"/>
      <c r="VLP5" s="99"/>
      <c r="VLQ5" s="99"/>
      <c r="VLR5" s="99"/>
      <c r="VLS5" s="99"/>
      <c r="VLT5" s="99"/>
      <c r="VLU5" s="99"/>
      <c r="VLV5" s="99"/>
      <c r="VLW5" s="99"/>
      <c r="VLX5" s="99"/>
      <c r="VLY5" s="99"/>
      <c r="VLZ5" s="99"/>
      <c r="VMA5" s="99"/>
      <c r="VMB5" s="99"/>
      <c r="VMC5" s="99"/>
      <c r="VMD5" s="99"/>
      <c r="VME5" s="99"/>
      <c r="VMF5" s="99"/>
      <c r="VMG5" s="99"/>
      <c r="VMH5" s="99"/>
      <c r="VMI5" s="99"/>
      <c r="VMJ5" s="99"/>
      <c r="VMK5" s="99"/>
      <c r="VML5" s="99"/>
      <c r="VMM5" s="99"/>
      <c r="VMN5" s="99"/>
      <c r="VMO5" s="99"/>
      <c r="VMP5" s="99"/>
      <c r="VMQ5" s="99"/>
      <c r="VMR5" s="99"/>
      <c r="VMS5" s="99"/>
      <c r="VMT5" s="99"/>
      <c r="VMU5" s="99"/>
      <c r="VMV5" s="99"/>
      <c r="VMW5" s="99"/>
      <c r="VMX5" s="99"/>
      <c r="VMY5" s="99"/>
      <c r="VMZ5" s="99"/>
      <c r="VNA5" s="99"/>
      <c r="VNB5" s="99"/>
      <c r="VNC5" s="99"/>
      <c r="VND5" s="99"/>
      <c r="VNE5" s="99"/>
      <c r="VNF5" s="99"/>
      <c r="VNG5" s="99"/>
      <c r="VNH5" s="99"/>
      <c r="VNI5" s="99"/>
      <c r="VNJ5" s="99"/>
      <c r="VNK5" s="99"/>
      <c r="VNL5" s="99"/>
      <c r="VNM5" s="99"/>
      <c r="VNN5" s="99"/>
      <c r="VNO5" s="99"/>
      <c r="VNP5" s="99"/>
      <c r="VNQ5" s="99"/>
      <c r="VNR5" s="99"/>
      <c r="VNS5" s="99"/>
      <c r="VNT5" s="99"/>
      <c r="VNU5" s="99"/>
      <c r="VNV5" s="99"/>
      <c r="VNW5" s="99"/>
      <c r="VNX5" s="99"/>
      <c r="VNY5" s="99"/>
      <c r="VNZ5" s="99"/>
      <c r="VOA5" s="99"/>
      <c r="VOB5" s="99"/>
      <c r="VOC5" s="99"/>
      <c r="VOD5" s="99"/>
      <c r="VOE5" s="99"/>
      <c r="VOF5" s="99"/>
      <c r="VOG5" s="99"/>
      <c r="VOH5" s="99"/>
      <c r="VOI5" s="99"/>
      <c r="VOJ5" s="99"/>
      <c r="VOK5" s="99"/>
      <c r="VOL5" s="99"/>
      <c r="VOM5" s="99"/>
      <c r="VON5" s="99"/>
      <c r="VOO5" s="99"/>
      <c r="VOP5" s="99"/>
      <c r="VOQ5" s="99"/>
      <c r="VOR5" s="99"/>
      <c r="VOS5" s="99"/>
      <c r="VOT5" s="99"/>
      <c r="VOU5" s="99"/>
      <c r="VOV5" s="99"/>
      <c r="VOW5" s="99"/>
      <c r="VOX5" s="99"/>
      <c r="VOY5" s="99"/>
      <c r="VOZ5" s="99"/>
      <c r="VPA5" s="99"/>
      <c r="VPB5" s="99"/>
      <c r="VPC5" s="99"/>
      <c r="VPD5" s="99"/>
      <c r="VPE5" s="99"/>
      <c r="VPF5" s="99"/>
      <c r="VPG5" s="99"/>
      <c r="VPH5" s="99"/>
      <c r="VPI5" s="99"/>
      <c r="VPJ5" s="99"/>
      <c r="VPK5" s="99"/>
      <c r="VPL5" s="99"/>
      <c r="VPM5" s="99"/>
      <c r="VPN5" s="99"/>
      <c r="VPO5" s="99"/>
      <c r="VPP5" s="99"/>
      <c r="VPQ5" s="99"/>
      <c r="VPR5" s="99"/>
      <c r="VPS5" s="99"/>
      <c r="VPT5" s="99"/>
      <c r="VPU5" s="99"/>
      <c r="VPV5" s="99"/>
      <c r="VPW5" s="99"/>
      <c r="VPX5" s="99"/>
      <c r="VPY5" s="99"/>
      <c r="VPZ5" s="99"/>
      <c r="VQA5" s="99"/>
      <c r="VQB5" s="99"/>
      <c r="VQC5" s="99"/>
      <c r="VQD5" s="99"/>
      <c r="VQE5" s="99"/>
      <c r="VQF5" s="99"/>
      <c r="VQG5" s="99"/>
      <c r="VQH5" s="99"/>
      <c r="VQI5" s="99"/>
      <c r="VQJ5" s="99"/>
      <c r="VQK5" s="99"/>
      <c r="VQL5" s="99"/>
      <c r="VQM5" s="99"/>
      <c r="VQN5" s="99"/>
      <c r="VQO5" s="99"/>
      <c r="VQP5" s="99"/>
      <c r="VQQ5" s="99"/>
      <c r="VQR5" s="99"/>
      <c r="VQS5" s="99"/>
      <c r="VQT5" s="99"/>
      <c r="VQU5" s="99"/>
      <c r="VQV5" s="99"/>
      <c r="VQW5" s="99"/>
      <c r="VQX5" s="99"/>
      <c r="VQY5" s="99"/>
      <c r="VQZ5" s="99"/>
      <c r="VRA5" s="99"/>
      <c r="VRB5" s="99"/>
      <c r="VRC5" s="99"/>
      <c r="VRD5" s="99"/>
      <c r="VRE5" s="99"/>
      <c r="VRF5" s="99"/>
      <c r="VRG5" s="99"/>
      <c r="VRH5" s="99"/>
      <c r="VRI5" s="99"/>
      <c r="VRJ5" s="99"/>
      <c r="VRK5" s="99"/>
      <c r="VRL5" s="99"/>
      <c r="VRM5" s="99"/>
      <c r="VRN5" s="99"/>
      <c r="VRO5" s="99"/>
      <c r="VRP5" s="99"/>
      <c r="VRQ5" s="99"/>
      <c r="VRR5" s="99"/>
      <c r="VRS5" s="99"/>
      <c r="VRT5" s="99"/>
      <c r="VRU5" s="99"/>
      <c r="VRV5" s="99"/>
      <c r="VRW5" s="99"/>
      <c r="VRX5" s="99"/>
      <c r="VRY5" s="99"/>
      <c r="VRZ5" s="99"/>
      <c r="VSA5" s="99"/>
      <c r="VSB5" s="99"/>
      <c r="VSC5" s="99"/>
      <c r="VSD5" s="99"/>
      <c r="VSE5" s="99"/>
      <c r="VSF5" s="99"/>
      <c r="VSG5" s="99"/>
      <c r="VSH5" s="99"/>
      <c r="VSI5" s="99"/>
      <c r="VSJ5" s="99"/>
      <c r="VSK5" s="99"/>
      <c r="VSL5" s="99"/>
      <c r="VSM5" s="99"/>
      <c r="VSN5" s="99"/>
      <c r="VSO5" s="99"/>
      <c r="VSP5" s="99"/>
      <c r="VSQ5" s="99"/>
      <c r="VSR5" s="99"/>
      <c r="VSS5" s="99"/>
      <c r="VST5" s="99"/>
      <c r="VSU5" s="99"/>
      <c r="VSV5" s="99"/>
      <c r="VSW5" s="99"/>
      <c r="VSX5" s="99"/>
      <c r="VSY5" s="99"/>
      <c r="VSZ5" s="99"/>
      <c r="VTA5" s="99"/>
      <c r="VTB5" s="99"/>
      <c r="VTC5" s="99"/>
      <c r="VTD5" s="99"/>
      <c r="VTE5" s="99"/>
      <c r="VTF5" s="99"/>
      <c r="VTG5" s="99"/>
      <c r="VTH5" s="99"/>
      <c r="VTI5" s="99"/>
      <c r="VTJ5" s="99"/>
      <c r="VTK5" s="99"/>
      <c r="VTL5" s="99"/>
      <c r="VTM5" s="99"/>
      <c r="VTN5" s="99"/>
      <c r="VTO5" s="99"/>
      <c r="VTP5" s="99"/>
      <c r="VTQ5" s="99"/>
      <c r="VTR5" s="99"/>
      <c r="VTS5" s="99"/>
      <c r="VTT5" s="99"/>
      <c r="VTU5" s="99"/>
      <c r="VTV5" s="99"/>
      <c r="VTW5" s="99"/>
      <c r="VTX5" s="99"/>
      <c r="VTY5" s="99"/>
      <c r="VTZ5" s="99"/>
      <c r="VUA5" s="99"/>
      <c r="VUB5" s="99"/>
      <c r="VUC5" s="99"/>
      <c r="VUD5" s="99"/>
      <c r="VUE5" s="99"/>
      <c r="VUF5" s="99"/>
      <c r="VUG5" s="99"/>
      <c r="VUH5" s="99"/>
      <c r="VUI5" s="99"/>
      <c r="VUJ5" s="99"/>
      <c r="VUK5" s="99"/>
      <c r="VUL5" s="99"/>
      <c r="VUM5" s="99"/>
      <c r="VUN5" s="99"/>
      <c r="VUO5" s="99"/>
      <c r="VUP5" s="99"/>
      <c r="VUQ5" s="99"/>
      <c r="VUR5" s="99"/>
      <c r="VUS5" s="99"/>
      <c r="VUT5" s="99"/>
      <c r="VUU5" s="99"/>
      <c r="VUV5" s="99"/>
      <c r="VUW5" s="99"/>
      <c r="VUX5" s="99"/>
      <c r="VUY5" s="99"/>
      <c r="VUZ5" s="99"/>
      <c r="VVA5" s="99"/>
      <c r="VVB5" s="99"/>
      <c r="VVC5" s="99"/>
      <c r="VVD5" s="99"/>
      <c r="VVE5" s="99"/>
      <c r="VVF5" s="99"/>
      <c r="VVG5" s="99"/>
      <c r="VVH5" s="99"/>
      <c r="VVI5" s="99"/>
      <c r="VVJ5" s="99"/>
      <c r="VVK5" s="99"/>
      <c r="VVL5" s="99"/>
      <c r="VVM5" s="99"/>
      <c r="VVN5" s="99"/>
      <c r="VVO5" s="99"/>
      <c r="VVP5" s="99"/>
      <c r="VVQ5" s="99"/>
      <c r="VVR5" s="99"/>
      <c r="VVS5" s="99"/>
      <c r="VVT5" s="99"/>
      <c r="VVU5" s="99"/>
      <c r="VVV5" s="99"/>
      <c r="VVW5" s="99"/>
      <c r="VVX5" s="99"/>
      <c r="VVY5" s="99"/>
      <c r="VVZ5" s="99"/>
      <c r="VWA5" s="99"/>
      <c r="VWB5" s="99"/>
      <c r="VWC5" s="99"/>
      <c r="VWD5" s="99"/>
      <c r="VWE5" s="99"/>
      <c r="VWF5" s="99"/>
      <c r="VWG5" s="99"/>
      <c r="VWH5" s="99"/>
      <c r="VWI5" s="99"/>
      <c r="VWJ5" s="99"/>
      <c r="VWK5" s="99"/>
      <c r="VWL5" s="99"/>
      <c r="VWM5" s="99"/>
      <c r="VWN5" s="99"/>
      <c r="VWO5" s="99"/>
      <c r="VWP5" s="99"/>
      <c r="VWQ5" s="99"/>
      <c r="VWR5" s="99"/>
      <c r="VWS5" s="99"/>
      <c r="VWT5" s="99"/>
      <c r="VWU5" s="99"/>
      <c r="VWV5" s="99"/>
      <c r="VWW5" s="99"/>
      <c r="VWX5" s="99"/>
      <c r="VWY5" s="99"/>
      <c r="VWZ5" s="99"/>
      <c r="VXA5" s="99"/>
      <c r="VXB5" s="99"/>
      <c r="VXC5" s="99"/>
      <c r="VXD5" s="99"/>
      <c r="VXE5" s="99"/>
      <c r="VXF5" s="99"/>
      <c r="VXG5" s="99"/>
      <c r="VXH5" s="99"/>
      <c r="VXI5" s="99"/>
      <c r="VXJ5" s="99"/>
      <c r="VXK5" s="99"/>
      <c r="VXL5" s="99"/>
      <c r="VXM5" s="99"/>
      <c r="VXN5" s="99"/>
      <c r="VXO5" s="99"/>
      <c r="VXP5" s="99"/>
      <c r="VXQ5" s="99"/>
      <c r="VXR5" s="99"/>
      <c r="VXS5" s="99"/>
      <c r="VXT5" s="99"/>
      <c r="VXU5" s="99"/>
      <c r="VXV5" s="99"/>
      <c r="VXW5" s="99"/>
      <c r="VXX5" s="99"/>
      <c r="VXY5" s="99"/>
      <c r="VXZ5" s="99"/>
      <c r="VYA5" s="99"/>
      <c r="VYB5" s="99"/>
      <c r="VYC5" s="99"/>
      <c r="VYD5" s="99"/>
      <c r="VYE5" s="99"/>
      <c r="VYF5" s="99"/>
      <c r="VYG5" s="99"/>
      <c r="VYH5" s="99"/>
      <c r="VYI5" s="99"/>
      <c r="VYJ5" s="99"/>
      <c r="VYK5" s="99"/>
      <c r="VYL5" s="99"/>
      <c r="VYM5" s="99"/>
      <c r="VYN5" s="99"/>
      <c r="VYO5" s="99"/>
      <c r="VYP5" s="99"/>
      <c r="VYQ5" s="99"/>
      <c r="VYR5" s="99"/>
      <c r="VYS5" s="99"/>
      <c r="VYT5" s="99"/>
      <c r="VYU5" s="99"/>
      <c r="VYV5" s="99"/>
      <c r="VYW5" s="99"/>
      <c r="VYX5" s="99"/>
      <c r="VYY5" s="99"/>
      <c r="VYZ5" s="99"/>
      <c r="VZA5" s="99"/>
      <c r="VZB5" s="99"/>
      <c r="VZC5" s="99"/>
      <c r="VZD5" s="99"/>
      <c r="VZE5" s="99"/>
      <c r="VZF5" s="99"/>
      <c r="VZG5" s="99"/>
      <c r="VZH5" s="99"/>
      <c r="VZI5" s="99"/>
      <c r="VZJ5" s="99"/>
      <c r="VZK5" s="99"/>
      <c r="VZL5" s="99"/>
      <c r="VZM5" s="99"/>
      <c r="VZN5" s="99"/>
      <c r="VZO5" s="99"/>
      <c r="VZP5" s="99"/>
      <c r="VZQ5" s="99"/>
      <c r="VZR5" s="99"/>
      <c r="VZS5" s="99"/>
      <c r="VZT5" s="99"/>
      <c r="VZU5" s="99"/>
      <c r="VZV5" s="99"/>
      <c r="VZW5" s="99"/>
      <c r="VZX5" s="99"/>
      <c r="VZY5" s="99"/>
      <c r="VZZ5" s="99"/>
      <c r="WAA5" s="99"/>
      <c r="WAB5" s="99"/>
      <c r="WAC5" s="99"/>
      <c r="WAD5" s="99"/>
      <c r="WAE5" s="99"/>
      <c r="WAF5" s="99"/>
      <c r="WAG5" s="99"/>
      <c r="WAH5" s="99"/>
      <c r="WAI5" s="99"/>
      <c r="WAJ5" s="99"/>
      <c r="WAK5" s="99"/>
      <c r="WAL5" s="99"/>
      <c r="WAM5" s="99"/>
      <c r="WAN5" s="99"/>
      <c r="WAO5" s="99"/>
      <c r="WAP5" s="99"/>
      <c r="WAQ5" s="99"/>
      <c r="WAR5" s="99"/>
      <c r="WAS5" s="99"/>
      <c r="WAT5" s="99"/>
      <c r="WAU5" s="99"/>
      <c r="WAV5" s="99"/>
      <c r="WAW5" s="99"/>
      <c r="WAX5" s="99"/>
      <c r="WAY5" s="99"/>
      <c r="WAZ5" s="99"/>
      <c r="WBA5" s="99"/>
      <c r="WBB5" s="99"/>
      <c r="WBC5" s="99"/>
      <c r="WBD5" s="99"/>
      <c r="WBE5" s="99"/>
      <c r="WBF5" s="99"/>
      <c r="WBG5" s="99"/>
      <c r="WBH5" s="99"/>
      <c r="WBI5" s="99"/>
      <c r="WBJ5" s="99"/>
      <c r="WBK5" s="99"/>
      <c r="WBL5" s="99"/>
      <c r="WBM5" s="99"/>
      <c r="WBN5" s="99"/>
      <c r="WBO5" s="99"/>
      <c r="WBP5" s="99"/>
      <c r="WBQ5" s="99"/>
      <c r="WBR5" s="99"/>
      <c r="WBS5" s="99"/>
      <c r="WBT5" s="99"/>
      <c r="WBU5" s="99"/>
      <c r="WBV5" s="99"/>
      <c r="WBW5" s="99"/>
      <c r="WBX5" s="99"/>
      <c r="WBY5" s="99"/>
      <c r="WBZ5" s="99"/>
      <c r="WCA5" s="99"/>
      <c r="WCB5" s="99"/>
      <c r="WCC5" s="99"/>
      <c r="WCD5" s="99"/>
      <c r="WCE5" s="99"/>
      <c r="WCF5" s="99"/>
      <c r="WCG5" s="99"/>
      <c r="WCH5" s="99"/>
      <c r="WCI5" s="99"/>
      <c r="WCJ5" s="99"/>
      <c r="WCK5" s="99"/>
      <c r="WCL5" s="99"/>
      <c r="WCM5" s="99"/>
      <c r="WCN5" s="99"/>
      <c r="WCO5" s="99"/>
      <c r="WCP5" s="99"/>
      <c r="WCQ5" s="99"/>
      <c r="WCR5" s="99"/>
      <c r="WCS5" s="99"/>
      <c r="WCT5" s="99"/>
      <c r="WCU5" s="99"/>
      <c r="WCV5" s="99"/>
      <c r="WCW5" s="99"/>
      <c r="WCX5" s="99"/>
      <c r="WCY5" s="99"/>
      <c r="WCZ5" s="99"/>
      <c r="WDA5" s="99"/>
      <c r="WDB5" s="99"/>
      <c r="WDC5" s="99"/>
      <c r="WDD5" s="99"/>
      <c r="WDE5" s="99"/>
      <c r="WDF5" s="99"/>
      <c r="WDG5" s="99"/>
      <c r="WDH5" s="99"/>
      <c r="WDI5" s="99"/>
      <c r="WDJ5" s="99"/>
      <c r="WDK5" s="99"/>
      <c r="WDL5" s="99"/>
      <c r="WDM5" s="99"/>
      <c r="WDN5" s="99"/>
      <c r="WDO5" s="99"/>
      <c r="WDP5" s="99"/>
      <c r="WDQ5" s="99"/>
      <c r="WDR5" s="99"/>
      <c r="WDS5" s="99"/>
      <c r="WDT5" s="99"/>
      <c r="WDU5" s="99"/>
      <c r="WDV5" s="99"/>
      <c r="WDW5" s="99"/>
      <c r="WDX5" s="99"/>
      <c r="WDY5" s="99"/>
      <c r="WDZ5" s="99"/>
      <c r="WEA5" s="99"/>
      <c r="WEB5" s="99"/>
      <c r="WEC5" s="99"/>
      <c r="WED5" s="99"/>
      <c r="WEE5" s="99"/>
      <c r="WEF5" s="99"/>
      <c r="WEG5" s="99"/>
      <c r="WEH5" s="99"/>
      <c r="WEI5" s="99"/>
      <c r="WEJ5" s="99"/>
      <c r="WEK5" s="99"/>
      <c r="WEL5" s="99"/>
      <c r="WEM5" s="99"/>
      <c r="WEN5" s="99"/>
      <c r="WEO5" s="99"/>
      <c r="WEP5" s="99"/>
      <c r="WEQ5" s="99"/>
      <c r="WER5" s="99"/>
      <c r="WES5" s="99"/>
      <c r="WET5" s="99"/>
      <c r="WEU5" s="99"/>
      <c r="WEV5" s="99"/>
      <c r="WEW5" s="99"/>
      <c r="WEX5" s="99"/>
      <c r="WEY5" s="99"/>
      <c r="WEZ5" s="99"/>
      <c r="WFA5" s="99"/>
      <c r="WFB5" s="99"/>
      <c r="WFC5" s="99"/>
      <c r="WFD5" s="99"/>
      <c r="WFE5" s="99"/>
      <c r="WFF5" s="99"/>
      <c r="WFG5" s="99"/>
      <c r="WFH5" s="99"/>
      <c r="WFI5" s="99"/>
      <c r="WFJ5" s="99"/>
      <c r="WFK5" s="99"/>
      <c r="WFL5" s="99"/>
      <c r="WFM5" s="99"/>
      <c r="WFN5" s="99"/>
      <c r="WFO5" s="99"/>
      <c r="WFP5" s="99"/>
      <c r="WFQ5" s="99"/>
      <c r="WFR5" s="99"/>
      <c r="WFS5" s="99"/>
      <c r="WFT5" s="99"/>
      <c r="WFU5" s="99"/>
      <c r="WFV5" s="99"/>
      <c r="WFW5" s="99"/>
      <c r="WFX5" s="99"/>
      <c r="WFY5" s="99"/>
      <c r="WFZ5" s="99"/>
      <c r="WGA5" s="99"/>
      <c r="WGB5" s="99"/>
      <c r="WGC5" s="99"/>
      <c r="WGD5" s="99"/>
      <c r="WGE5" s="99"/>
      <c r="WGF5" s="99"/>
      <c r="WGG5" s="99"/>
      <c r="WGH5" s="99"/>
      <c r="WGI5" s="99"/>
      <c r="WGJ5" s="99"/>
      <c r="WGK5" s="99"/>
      <c r="WGL5" s="99"/>
      <c r="WGM5" s="99"/>
      <c r="WGN5" s="99"/>
      <c r="WGO5" s="99"/>
      <c r="WGP5" s="99"/>
      <c r="WGQ5" s="99"/>
      <c r="WGR5" s="99"/>
      <c r="WGS5" s="99"/>
      <c r="WGT5" s="99"/>
      <c r="WGU5" s="99"/>
      <c r="WGV5" s="99"/>
      <c r="WGW5" s="99"/>
      <c r="WGX5" s="99"/>
      <c r="WGY5" s="99"/>
      <c r="WGZ5" s="99"/>
      <c r="WHA5" s="99"/>
      <c r="WHB5" s="99"/>
      <c r="WHC5" s="99"/>
      <c r="WHD5" s="99"/>
      <c r="WHE5" s="99"/>
      <c r="WHF5" s="99"/>
      <c r="WHG5" s="99"/>
      <c r="WHH5" s="99"/>
      <c r="WHI5" s="99"/>
      <c r="WHJ5" s="99"/>
      <c r="WHK5" s="99"/>
      <c r="WHL5" s="99"/>
      <c r="WHM5" s="99"/>
      <c r="WHN5" s="99"/>
      <c r="WHO5" s="99"/>
      <c r="WHP5" s="99"/>
      <c r="WHQ5" s="99"/>
      <c r="WHR5" s="99"/>
      <c r="WHS5" s="99"/>
      <c r="WHT5" s="99"/>
      <c r="WHU5" s="99"/>
      <c r="WHV5" s="99"/>
      <c r="WHW5" s="99"/>
      <c r="WHX5" s="99"/>
      <c r="WHY5" s="99"/>
      <c r="WHZ5" s="99"/>
      <c r="WIA5" s="99"/>
      <c r="WIB5" s="99"/>
      <c r="WIC5" s="99"/>
      <c r="WID5" s="99"/>
      <c r="WIE5" s="99"/>
      <c r="WIF5" s="99"/>
      <c r="WIG5" s="99"/>
      <c r="WIH5" s="99"/>
      <c r="WII5" s="99"/>
      <c r="WIJ5" s="99"/>
      <c r="WIK5" s="99"/>
      <c r="WIL5" s="99"/>
      <c r="WIM5" s="99"/>
      <c r="WIN5" s="99"/>
      <c r="WIO5" s="99"/>
      <c r="WIP5" s="99"/>
      <c r="WIQ5" s="99"/>
      <c r="WIR5" s="99"/>
      <c r="WIS5" s="99"/>
      <c r="WIT5" s="99"/>
      <c r="WIU5" s="99"/>
      <c r="WIV5" s="99"/>
      <c r="WIW5" s="99"/>
      <c r="WIX5" s="99"/>
      <c r="WIY5" s="99"/>
      <c r="WIZ5" s="99"/>
      <c r="WJA5" s="99"/>
      <c r="WJB5" s="99"/>
      <c r="WJC5" s="99"/>
      <c r="WJD5" s="99"/>
      <c r="WJE5" s="99"/>
      <c r="WJF5" s="99"/>
      <c r="WJG5" s="99"/>
      <c r="WJH5" s="99"/>
      <c r="WJI5" s="99"/>
      <c r="WJJ5" s="99"/>
      <c r="WJK5" s="99"/>
      <c r="WJL5" s="99"/>
      <c r="WJM5" s="99"/>
      <c r="WJN5" s="99"/>
      <c r="WJO5" s="99"/>
      <c r="WJP5" s="99"/>
      <c r="WJQ5" s="99"/>
      <c r="WJR5" s="99"/>
      <c r="WJS5" s="99"/>
      <c r="WJT5" s="99"/>
      <c r="WJU5" s="99"/>
      <c r="WJV5" s="99"/>
      <c r="WJW5" s="99"/>
      <c r="WJX5" s="99"/>
      <c r="WJY5" s="99"/>
      <c r="WJZ5" s="99"/>
      <c r="WKA5" s="99"/>
      <c r="WKB5" s="99"/>
      <c r="WKC5" s="99"/>
      <c r="WKD5" s="99"/>
      <c r="WKE5" s="99"/>
      <c r="WKF5" s="99"/>
      <c r="WKG5" s="99"/>
      <c r="WKH5" s="99"/>
      <c r="WKI5" s="99"/>
      <c r="WKJ5" s="99"/>
      <c r="WKK5" s="99"/>
      <c r="WKL5" s="99"/>
      <c r="WKM5" s="99"/>
      <c r="WKN5" s="99"/>
      <c r="WKO5" s="99"/>
      <c r="WKP5" s="99"/>
      <c r="WKQ5" s="99"/>
      <c r="WKR5" s="99"/>
      <c r="WKS5" s="99"/>
      <c r="WKT5" s="99"/>
      <c r="WKU5" s="99"/>
      <c r="WKV5" s="99"/>
      <c r="WKW5" s="99"/>
      <c r="WKX5" s="99"/>
      <c r="WKY5" s="99"/>
      <c r="WKZ5" s="99"/>
      <c r="WLA5" s="99"/>
      <c r="WLB5" s="99"/>
      <c r="WLC5" s="99"/>
      <c r="WLD5" s="99"/>
      <c r="WLE5" s="99"/>
      <c r="WLF5" s="99"/>
      <c r="WLG5" s="99"/>
      <c r="WLH5" s="99"/>
      <c r="WLI5" s="99"/>
      <c r="WLJ5" s="99"/>
      <c r="WLK5" s="99"/>
      <c r="WLL5" s="99"/>
      <c r="WLM5" s="99"/>
      <c r="WLN5" s="99"/>
      <c r="WLO5" s="99"/>
      <c r="WLP5" s="99"/>
      <c r="WLQ5" s="99"/>
      <c r="WLR5" s="99"/>
      <c r="WLS5" s="99"/>
      <c r="WLT5" s="99"/>
      <c r="WLU5" s="99"/>
      <c r="WLV5" s="99"/>
      <c r="WLW5" s="99"/>
      <c r="WLX5" s="99"/>
      <c r="WLY5" s="99"/>
      <c r="WLZ5" s="99"/>
      <c r="WMA5" s="99"/>
      <c r="WMB5" s="99"/>
      <c r="WMC5" s="99"/>
      <c r="WMD5" s="99"/>
      <c r="WME5" s="99"/>
      <c r="WMF5" s="99"/>
      <c r="WMG5" s="99"/>
      <c r="WMH5" s="99"/>
      <c r="WMI5" s="99"/>
      <c r="WMJ5" s="99"/>
      <c r="WMK5" s="99"/>
      <c r="WML5" s="99"/>
      <c r="WMM5" s="99"/>
      <c r="WMN5" s="99"/>
      <c r="WMO5" s="99"/>
      <c r="WMP5" s="99"/>
      <c r="WMQ5" s="99"/>
      <c r="WMR5" s="99"/>
      <c r="WMS5" s="99"/>
      <c r="WMT5" s="99"/>
      <c r="WMU5" s="99"/>
      <c r="WMV5" s="99"/>
      <c r="WMW5" s="99"/>
      <c r="WMX5" s="99"/>
      <c r="WMY5" s="99"/>
      <c r="WMZ5" s="99"/>
      <c r="WNA5" s="99"/>
      <c r="WNB5" s="99"/>
      <c r="WNC5" s="99"/>
      <c r="WND5" s="99"/>
      <c r="WNE5" s="99"/>
      <c r="WNF5" s="99"/>
      <c r="WNG5" s="99"/>
      <c r="WNH5" s="99"/>
      <c r="WNI5" s="99"/>
      <c r="WNJ5" s="99"/>
      <c r="WNK5" s="99"/>
      <c r="WNL5" s="99"/>
      <c r="WNM5" s="99"/>
      <c r="WNN5" s="99"/>
      <c r="WNO5" s="99"/>
      <c r="WNP5" s="99"/>
      <c r="WNQ5" s="99"/>
      <c r="WNR5" s="99"/>
      <c r="WNS5" s="99"/>
      <c r="WNT5" s="99"/>
      <c r="WNU5" s="99"/>
      <c r="WNV5" s="99"/>
      <c r="WNW5" s="99"/>
      <c r="WNX5" s="99"/>
      <c r="WNY5" s="99"/>
      <c r="WNZ5" s="99"/>
      <c r="WOA5" s="99"/>
      <c r="WOB5" s="99"/>
      <c r="WOC5" s="99"/>
      <c r="WOD5" s="99"/>
      <c r="WOE5" s="99"/>
      <c r="WOF5" s="99"/>
      <c r="WOG5" s="99"/>
      <c r="WOH5" s="99"/>
      <c r="WOI5" s="99"/>
      <c r="WOJ5" s="99"/>
      <c r="WOK5" s="99"/>
      <c r="WOL5" s="99"/>
      <c r="WOM5" s="99"/>
      <c r="WON5" s="99"/>
      <c r="WOO5" s="99"/>
      <c r="WOP5" s="99"/>
      <c r="WOQ5" s="99"/>
      <c r="WOR5" s="99"/>
      <c r="WOS5" s="99"/>
      <c r="WOT5" s="99"/>
      <c r="WOU5" s="99"/>
      <c r="WOV5" s="99"/>
      <c r="WOW5" s="99"/>
      <c r="WOX5" s="99"/>
      <c r="WOY5" s="99"/>
      <c r="WOZ5" s="99"/>
      <c r="WPA5" s="99"/>
      <c r="WPB5" s="99"/>
      <c r="WPC5" s="99"/>
      <c r="WPD5" s="99"/>
      <c r="WPE5" s="99"/>
      <c r="WPF5" s="99"/>
      <c r="WPG5" s="99"/>
      <c r="WPH5" s="99"/>
      <c r="WPI5" s="99"/>
      <c r="WPJ5" s="99"/>
      <c r="WPK5" s="99"/>
      <c r="WPL5" s="99"/>
      <c r="WPM5" s="99"/>
      <c r="WPN5" s="99"/>
      <c r="WPO5" s="99"/>
      <c r="WPP5" s="99"/>
      <c r="WPQ5" s="99"/>
      <c r="WPR5" s="99"/>
      <c r="WPS5" s="99"/>
      <c r="WPT5" s="99"/>
      <c r="WPU5" s="99"/>
      <c r="WPV5" s="99"/>
      <c r="WPW5" s="99"/>
      <c r="WPX5" s="99"/>
      <c r="WPY5" s="99"/>
      <c r="WPZ5" s="99"/>
      <c r="WQA5" s="99"/>
      <c r="WQB5" s="99"/>
      <c r="WQC5" s="99"/>
      <c r="WQD5" s="99"/>
      <c r="WQE5" s="99"/>
      <c r="WQF5" s="99"/>
      <c r="WQG5" s="99"/>
      <c r="WQH5" s="99"/>
      <c r="WQI5" s="99"/>
      <c r="WQJ5" s="99"/>
      <c r="WQK5" s="99"/>
      <c r="WQL5" s="99"/>
      <c r="WQM5" s="99"/>
      <c r="WQN5" s="99"/>
      <c r="WQO5" s="99"/>
      <c r="WQP5" s="99"/>
      <c r="WQQ5" s="99"/>
      <c r="WQR5" s="99"/>
      <c r="WQS5" s="99"/>
      <c r="WQT5" s="99"/>
      <c r="WQU5" s="99"/>
      <c r="WQV5" s="99"/>
      <c r="WQW5" s="99"/>
      <c r="WQX5" s="99"/>
      <c r="WQY5" s="99"/>
      <c r="WQZ5" s="99"/>
      <c r="WRA5" s="99"/>
      <c r="WRB5" s="99"/>
      <c r="WRC5" s="99"/>
      <c r="WRD5" s="99"/>
      <c r="WRE5" s="99"/>
      <c r="WRF5" s="99"/>
      <c r="WRG5" s="99"/>
      <c r="WRH5" s="99"/>
      <c r="WRI5" s="99"/>
      <c r="WRJ5" s="99"/>
      <c r="WRK5" s="99"/>
      <c r="WRL5" s="99"/>
      <c r="WRM5" s="99"/>
      <c r="WRN5" s="99"/>
      <c r="WRO5" s="99"/>
      <c r="WRP5" s="99"/>
      <c r="WRQ5" s="99"/>
      <c r="WRR5" s="99"/>
      <c r="WRS5" s="99"/>
      <c r="WRT5" s="99"/>
      <c r="WRU5" s="99"/>
      <c r="WRV5" s="99"/>
      <c r="WRW5" s="99"/>
      <c r="WRX5" s="99"/>
      <c r="WRY5" s="99"/>
      <c r="WRZ5" s="99"/>
      <c r="WSA5" s="99"/>
      <c r="WSB5" s="99"/>
      <c r="WSC5" s="99"/>
      <c r="WSD5" s="99"/>
      <c r="WSE5" s="99"/>
      <c r="WSF5" s="99"/>
      <c r="WSG5" s="99"/>
      <c r="WSH5" s="99"/>
      <c r="WSI5" s="99"/>
      <c r="WSJ5" s="99"/>
      <c r="WSK5" s="99"/>
      <c r="WSL5" s="99"/>
      <c r="WSM5" s="99"/>
      <c r="WSN5" s="99"/>
      <c r="WSO5" s="99"/>
      <c r="WSP5" s="99"/>
      <c r="WSQ5" s="99"/>
      <c r="WSR5" s="99"/>
      <c r="WSS5" s="99"/>
      <c r="WST5" s="99"/>
      <c r="WSU5" s="99"/>
      <c r="WSV5" s="99"/>
      <c r="WSW5" s="99"/>
      <c r="WSX5" s="99"/>
      <c r="WSY5" s="99"/>
      <c r="WSZ5" s="99"/>
      <c r="WTA5" s="99"/>
      <c r="WTB5" s="99"/>
      <c r="WTC5" s="99"/>
      <c r="WTD5" s="99"/>
      <c r="WTE5" s="99"/>
      <c r="WTF5" s="99"/>
      <c r="WTG5" s="99"/>
      <c r="WTH5" s="99"/>
      <c r="WTI5" s="99"/>
      <c r="WTJ5" s="99"/>
      <c r="WTK5" s="99"/>
      <c r="WTL5" s="99"/>
      <c r="WTM5" s="99"/>
      <c r="WTN5" s="99"/>
      <c r="WTO5" s="99"/>
      <c r="WTP5" s="99"/>
      <c r="WTQ5" s="99"/>
      <c r="WTR5" s="99"/>
      <c r="WTS5" s="99"/>
      <c r="WTT5" s="99"/>
      <c r="WTU5" s="99"/>
      <c r="WTV5" s="99"/>
      <c r="WTW5" s="99"/>
      <c r="WTX5" s="99"/>
      <c r="WTY5" s="99"/>
      <c r="WTZ5" s="99"/>
      <c r="WUA5" s="99"/>
      <c r="WUB5" s="99"/>
      <c r="WUC5" s="99"/>
      <c r="WUD5" s="99"/>
      <c r="WUE5" s="99"/>
      <c r="WUF5" s="99"/>
      <c r="WUG5" s="99"/>
      <c r="WUH5" s="99"/>
      <c r="WUI5" s="99"/>
      <c r="WUJ5" s="99"/>
      <c r="WUK5" s="99"/>
      <c r="WUL5" s="99"/>
      <c r="WUM5" s="99"/>
      <c r="WUN5" s="99"/>
      <c r="WUO5" s="99"/>
      <c r="WUP5" s="99"/>
      <c r="WUQ5" s="99"/>
      <c r="WUR5" s="99"/>
      <c r="WUS5" s="99"/>
      <c r="WUT5" s="99"/>
      <c r="WUU5" s="99"/>
      <c r="WUV5" s="99"/>
      <c r="WUW5" s="99"/>
      <c r="WUX5" s="99"/>
      <c r="WUY5" s="99"/>
      <c r="WUZ5" s="99"/>
      <c r="WVA5" s="99"/>
      <c r="WVB5" s="99"/>
      <c r="WVC5" s="99"/>
      <c r="WVD5" s="99"/>
      <c r="WVE5" s="99"/>
      <c r="WVF5" s="99"/>
      <c r="WVG5" s="99"/>
      <c r="WVH5" s="99"/>
      <c r="WVI5" s="99"/>
      <c r="WVJ5" s="99"/>
      <c r="WVK5" s="99"/>
      <c r="WVL5" s="99"/>
      <c r="WVM5" s="99"/>
      <c r="WVN5" s="99"/>
      <c r="WVO5" s="99"/>
      <c r="WVP5" s="99"/>
      <c r="WVQ5" s="99"/>
      <c r="WVR5" s="99"/>
      <c r="WVS5" s="99"/>
      <c r="WVT5" s="99"/>
      <c r="WVU5" s="99"/>
      <c r="WVV5" s="99"/>
      <c r="WVW5" s="99"/>
      <c r="WVX5" s="99"/>
      <c r="WVY5" s="99"/>
      <c r="WVZ5" s="99"/>
      <c r="WWA5" s="99"/>
      <c r="WWB5" s="99"/>
      <c r="WWC5" s="99"/>
      <c r="WWD5" s="99"/>
      <c r="WWE5" s="99"/>
      <c r="WWF5" s="99"/>
      <c r="WWG5" s="99"/>
      <c r="WWH5" s="99"/>
      <c r="WWI5" s="99"/>
      <c r="WWJ5" s="99"/>
      <c r="WWK5" s="99"/>
      <c r="WWL5" s="99"/>
      <c r="WWM5" s="99"/>
      <c r="WWN5" s="99"/>
      <c r="WWO5" s="99"/>
      <c r="WWP5" s="99"/>
      <c r="WWQ5" s="99"/>
      <c r="WWR5" s="99"/>
      <c r="WWS5" s="99"/>
      <c r="WWT5" s="99"/>
      <c r="WWU5" s="99"/>
      <c r="WWV5" s="99"/>
      <c r="WWW5" s="99"/>
      <c r="WWX5" s="99"/>
      <c r="WWY5" s="99"/>
      <c r="WWZ5" s="99"/>
      <c r="WXA5" s="99"/>
      <c r="WXB5" s="99"/>
      <c r="WXC5" s="99"/>
      <c r="WXD5" s="99"/>
      <c r="WXE5" s="99"/>
      <c r="WXF5" s="99"/>
      <c r="WXG5" s="99"/>
      <c r="WXH5" s="99"/>
      <c r="WXI5" s="99"/>
      <c r="WXJ5" s="99"/>
      <c r="WXK5" s="99"/>
      <c r="WXL5" s="99"/>
      <c r="WXM5" s="99"/>
      <c r="WXN5" s="99"/>
      <c r="WXO5" s="99"/>
      <c r="WXP5" s="99"/>
      <c r="WXQ5" s="99"/>
      <c r="WXR5" s="99"/>
      <c r="WXS5" s="99"/>
      <c r="WXT5" s="99"/>
      <c r="WXU5" s="99"/>
      <c r="WXV5" s="99"/>
      <c r="WXW5" s="99"/>
      <c r="WXX5" s="99"/>
      <c r="WXY5" s="99"/>
      <c r="WXZ5" s="99"/>
      <c r="WYA5" s="99"/>
      <c r="WYB5" s="99"/>
      <c r="WYC5" s="99"/>
      <c r="WYD5" s="99"/>
      <c r="WYE5" s="99"/>
      <c r="WYF5" s="99"/>
      <c r="WYG5" s="99"/>
      <c r="WYH5" s="99"/>
      <c r="WYI5" s="99"/>
      <c r="WYJ5" s="99"/>
      <c r="WYK5" s="99"/>
      <c r="WYL5" s="99"/>
      <c r="WYM5" s="99"/>
      <c r="WYN5" s="99"/>
      <c r="WYO5" s="99"/>
      <c r="WYP5" s="99"/>
      <c r="WYQ5" s="99"/>
      <c r="WYR5" s="99"/>
      <c r="WYS5" s="99"/>
      <c r="WYT5" s="99"/>
      <c r="WYU5" s="99"/>
      <c r="WYV5" s="99"/>
      <c r="WYW5" s="99"/>
      <c r="WYX5" s="99"/>
      <c r="WYY5" s="99"/>
      <c r="WYZ5" s="99"/>
      <c r="WZA5" s="99"/>
      <c r="WZB5" s="99"/>
      <c r="WZC5" s="99"/>
      <c r="WZD5" s="99"/>
      <c r="WZE5" s="99"/>
      <c r="WZF5" s="99"/>
      <c r="WZG5" s="99"/>
      <c r="WZH5" s="99"/>
      <c r="WZI5" s="99"/>
      <c r="WZJ5" s="99"/>
      <c r="WZK5" s="99"/>
      <c r="WZL5" s="99"/>
      <c r="WZM5" s="99"/>
      <c r="WZN5" s="99"/>
      <c r="WZO5" s="99"/>
      <c r="WZP5" s="99"/>
      <c r="WZQ5" s="99"/>
      <c r="WZR5" s="99"/>
      <c r="WZS5" s="99"/>
      <c r="WZT5" s="99"/>
      <c r="WZU5" s="99"/>
      <c r="WZV5" s="99"/>
      <c r="WZW5" s="99"/>
      <c r="WZX5" s="99"/>
      <c r="WZY5" s="99"/>
      <c r="WZZ5" s="99"/>
      <c r="XAA5" s="99"/>
      <c r="XAB5" s="99"/>
      <c r="XAC5" s="99"/>
      <c r="XAD5" s="99"/>
      <c r="XAE5" s="99"/>
      <c r="XAF5" s="99"/>
      <c r="XAG5" s="99"/>
      <c r="XAH5" s="99"/>
      <c r="XAI5" s="99"/>
      <c r="XAJ5" s="99"/>
      <c r="XAK5" s="99"/>
      <c r="XAL5" s="99"/>
      <c r="XAM5" s="99"/>
      <c r="XAN5" s="99"/>
      <c r="XAO5" s="99"/>
      <c r="XAP5" s="99"/>
      <c r="XAQ5" s="99"/>
      <c r="XAR5" s="99"/>
      <c r="XAS5" s="99"/>
      <c r="XAT5" s="99"/>
      <c r="XAU5" s="99"/>
      <c r="XAV5" s="99"/>
      <c r="XAW5" s="99"/>
      <c r="XAX5" s="99"/>
      <c r="XAY5" s="99"/>
      <c r="XAZ5" s="99"/>
      <c r="XBA5" s="99"/>
      <c r="XBB5" s="99"/>
      <c r="XBC5" s="99"/>
      <c r="XBD5" s="99"/>
      <c r="XBE5" s="99"/>
      <c r="XBF5" s="99"/>
      <c r="XBG5" s="99"/>
      <c r="XBH5" s="99"/>
      <c r="XBI5" s="99"/>
      <c r="XBJ5" s="99"/>
      <c r="XBK5" s="99"/>
      <c r="XBL5" s="99"/>
      <c r="XBM5" s="99"/>
      <c r="XBN5" s="99"/>
      <c r="XBO5" s="99"/>
      <c r="XBP5" s="99"/>
      <c r="XBQ5" s="99"/>
      <c r="XBR5" s="99"/>
      <c r="XBS5" s="99"/>
      <c r="XBT5" s="99"/>
      <c r="XBU5" s="99"/>
      <c r="XBV5" s="99"/>
      <c r="XBW5" s="99"/>
      <c r="XBX5" s="99"/>
      <c r="XBY5" s="99"/>
      <c r="XBZ5" s="99"/>
      <c r="XCA5" s="99"/>
      <c r="XCB5" s="99"/>
      <c r="XCC5" s="99"/>
      <c r="XCD5" s="99"/>
      <c r="XCE5" s="99"/>
      <c r="XCF5" s="99"/>
      <c r="XCG5" s="99"/>
      <c r="XCH5" s="99"/>
      <c r="XCI5" s="99"/>
      <c r="XCJ5" s="99"/>
      <c r="XCK5" s="99"/>
      <c r="XCL5" s="99"/>
      <c r="XCM5" s="99"/>
      <c r="XCN5" s="99"/>
      <c r="XCO5" s="99"/>
      <c r="XCP5" s="99"/>
      <c r="XCQ5" s="99"/>
      <c r="XCR5" s="99"/>
      <c r="XCS5" s="99"/>
      <c r="XCT5" s="99"/>
      <c r="XCU5" s="99"/>
      <c r="XCV5" s="99"/>
      <c r="XCW5" s="99"/>
      <c r="XCX5" s="99"/>
      <c r="XCY5" s="99"/>
      <c r="XCZ5" s="99"/>
      <c r="XDA5" s="99"/>
      <c r="XDB5" s="99"/>
      <c r="XDC5" s="99"/>
      <c r="XDD5" s="99"/>
      <c r="XDE5" s="99"/>
      <c r="XDF5" s="99"/>
      <c r="XDG5" s="99"/>
      <c r="XDH5" s="99"/>
      <c r="XDI5" s="99"/>
      <c r="XDJ5" s="99"/>
      <c r="XDK5" s="99"/>
      <c r="XDL5" s="99"/>
      <c r="XDM5" s="99"/>
      <c r="XDN5" s="99"/>
      <c r="XDO5" s="99"/>
      <c r="XDP5" s="99"/>
      <c r="XDQ5" s="99"/>
      <c r="XDR5" s="99"/>
      <c r="XDS5" s="99"/>
      <c r="XDT5" s="99"/>
      <c r="XDU5" s="99"/>
      <c r="XDV5" s="99"/>
      <c r="XDW5" s="99"/>
      <c r="XDX5" s="99"/>
      <c r="XDY5" s="99"/>
      <c r="XDZ5" s="99"/>
      <c r="XEA5" s="99"/>
      <c r="XEB5" s="99"/>
      <c r="XEC5" s="99"/>
      <c r="XED5" s="99"/>
      <c r="XEE5" s="99"/>
      <c r="XEF5" s="99"/>
      <c r="XEG5" s="99"/>
      <c r="XEH5" s="99"/>
      <c r="XEI5" s="99"/>
      <c r="XEJ5" s="99"/>
      <c r="XEK5" s="99"/>
      <c r="XEL5" s="99"/>
      <c r="XEM5" s="99"/>
      <c r="XEN5" s="99"/>
      <c r="XEO5" s="99"/>
      <c r="XEP5" s="99"/>
      <c r="XEQ5" s="99"/>
      <c r="XER5" s="99"/>
      <c r="XES5" s="99"/>
      <c r="XET5" s="99"/>
      <c r="XEU5" s="99"/>
      <c r="XEV5" s="99"/>
      <c r="XEW5" s="99"/>
      <c r="XEX5" s="99"/>
      <c r="XEY5" s="99"/>
      <c r="XEZ5" s="99"/>
      <c r="XFA5" s="99"/>
      <c r="XFB5" s="99"/>
      <c r="XFC5" s="99"/>
      <c r="XFD5" s="99"/>
    </row>
    <row r="6" spans="1:16384" s="5" customFormat="1" ht="13.15" x14ac:dyDescent="0.3">
      <c r="A6" s="99"/>
      <c r="B6" s="99"/>
      <c r="C6" s="111" t="s">
        <v>112</v>
      </c>
      <c r="D6" s="99"/>
      <c r="E6" s="107"/>
      <c r="F6" s="107"/>
      <c r="G6" s="107"/>
      <c r="H6" s="107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99"/>
      <c r="GZ6" s="99"/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9"/>
      <c r="HW6" s="99"/>
      <c r="HX6" s="99"/>
      <c r="HY6" s="99"/>
      <c r="HZ6" s="99"/>
      <c r="IA6" s="99"/>
      <c r="IB6" s="99"/>
      <c r="IC6" s="99"/>
      <c r="ID6" s="99"/>
      <c r="IE6" s="99"/>
      <c r="IF6" s="99"/>
      <c r="IG6" s="99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99"/>
      <c r="KQ6" s="99"/>
      <c r="KR6" s="99"/>
      <c r="KS6" s="99"/>
      <c r="KT6" s="99"/>
      <c r="KU6" s="99"/>
      <c r="KV6" s="99"/>
      <c r="KW6" s="99"/>
      <c r="KX6" s="99"/>
      <c r="KY6" s="99"/>
      <c r="KZ6" s="99"/>
      <c r="LA6" s="99"/>
      <c r="LB6" s="99"/>
      <c r="LC6" s="99"/>
      <c r="LD6" s="99"/>
      <c r="LE6" s="99"/>
      <c r="LF6" s="99"/>
      <c r="LG6" s="99"/>
      <c r="LH6" s="99"/>
      <c r="LI6" s="99"/>
      <c r="LJ6" s="99"/>
      <c r="LK6" s="99"/>
      <c r="LL6" s="99"/>
      <c r="LM6" s="99"/>
      <c r="LN6" s="99"/>
      <c r="LO6" s="99"/>
      <c r="LP6" s="99"/>
      <c r="LQ6" s="99"/>
      <c r="LR6" s="99"/>
      <c r="LS6" s="99"/>
      <c r="LT6" s="99"/>
      <c r="LU6" s="99"/>
      <c r="LV6" s="99"/>
      <c r="LW6" s="99"/>
      <c r="LX6" s="99"/>
      <c r="LY6" s="99"/>
      <c r="LZ6" s="99"/>
      <c r="MA6" s="99"/>
      <c r="MB6" s="99"/>
      <c r="MC6" s="99"/>
      <c r="MD6" s="99"/>
      <c r="ME6" s="99"/>
      <c r="MF6" s="99"/>
      <c r="MG6" s="99"/>
      <c r="MH6" s="99"/>
      <c r="MI6" s="99"/>
      <c r="MJ6" s="99"/>
      <c r="MK6" s="99"/>
      <c r="ML6" s="99"/>
      <c r="MM6" s="99"/>
      <c r="MN6" s="99"/>
      <c r="MO6" s="99"/>
      <c r="MP6" s="99"/>
      <c r="MQ6" s="99"/>
      <c r="MR6" s="99"/>
      <c r="MS6" s="99"/>
      <c r="MT6" s="99"/>
      <c r="MU6" s="99"/>
      <c r="MV6" s="99"/>
      <c r="MW6" s="99"/>
      <c r="MX6" s="99"/>
      <c r="MY6" s="99"/>
      <c r="MZ6" s="99"/>
      <c r="NA6" s="99"/>
      <c r="NB6" s="99"/>
      <c r="NC6" s="99"/>
      <c r="ND6" s="99"/>
      <c r="NE6" s="99"/>
      <c r="NF6" s="99"/>
      <c r="NG6" s="99"/>
      <c r="NH6" s="99"/>
      <c r="NI6" s="99"/>
      <c r="NJ6" s="99"/>
      <c r="NK6" s="99"/>
      <c r="NL6" s="99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  <c r="PE6" s="99"/>
      <c r="PF6" s="99"/>
      <c r="PG6" s="99"/>
      <c r="PH6" s="99"/>
      <c r="PI6" s="99"/>
      <c r="PJ6" s="99"/>
      <c r="PK6" s="99"/>
      <c r="PL6" s="99"/>
      <c r="PM6" s="99"/>
      <c r="PN6" s="99"/>
      <c r="PO6" s="99"/>
      <c r="PP6" s="99"/>
      <c r="PQ6" s="99"/>
      <c r="PR6" s="99"/>
      <c r="PS6" s="99"/>
      <c r="PT6" s="99"/>
      <c r="PU6" s="99"/>
      <c r="PV6" s="99"/>
      <c r="PW6" s="99"/>
      <c r="PX6" s="99"/>
      <c r="PY6" s="99"/>
      <c r="PZ6" s="99"/>
      <c r="QA6" s="99"/>
      <c r="QB6" s="99"/>
      <c r="QC6" s="99"/>
      <c r="QD6" s="99"/>
      <c r="QE6" s="99"/>
      <c r="QF6" s="99"/>
      <c r="QG6" s="99"/>
      <c r="QH6" s="99"/>
      <c r="QI6" s="99"/>
      <c r="QJ6" s="99"/>
      <c r="QK6" s="99"/>
      <c r="QL6" s="99"/>
      <c r="QM6" s="99"/>
      <c r="QN6" s="99"/>
      <c r="QO6" s="99"/>
      <c r="QP6" s="99"/>
      <c r="QQ6" s="99"/>
      <c r="QR6" s="99"/>
      <c r="QS6" s="99"/>
      <c r="QT6" s="99"/>
      <c r="QU6" s="99"/>
      <c r="QV6" s="99"/>
      <c r="QW6" s="99"/>
      <c r="QX6" s="99"/>
      <c r="QY6" s="99"/>
      <c r="QZ6" s="99"/>
      <c r="RA6" s="99"/>
      <c r="RB6" s="99"/>
      <c r="RC6" s="99"/>
      <c r="RD6" s="99"/>
      <c r="RE6" s="99"/>
      <c r="RF6" s="99"/>
      <c r="RG6" s="99"/>
      <c r="RH6" s="99"/>
      <c r="RI6" s="99"/>
      <c r="RJ6" s="99"/>
      <c r="RK6" s="99"/>
      <c r="RL6" s="99"/>
      <c r="RM6" s="99"/>
      <c r="RN6" s="99"/>
      <c r="RO6" s="99"/>
      <c r="RP6" s="99"/>
      <c r="RQ6" s="99"/>
      <c r="RR6" s="99"/>
      <c r="RS6" s="99"/>
      <c r="RT6" s="99"/>
      <c r="RU6" s="99"/>
      <c r="RV6" s="99"/>
      <c r="RW6" s="99"/>
      <c r="RX6" s="99"/>
      <c r="RY6" s="99"/>
      <c r="RZ6" s="99"/>
      <c r="SA6" s="99"/>
      <c r="SB6" s="99"/>
      <c r="SC6" s="99"/>
      <c r="SD6" s="99"/>
      <c r="SE6" s="99"/>
      <c r="SF6" s="99"/>
      <c r="SG6" s="99"/>
      <c r="SH6" s="99"/>
      <c r="SI6" s="99"/>
      <c r="SJ6" s="99"/>
      <c r="SK6" s="99"/>
      <c r="SL6" s="99"/>
      <c r="SM6" s="99"/>
      <c r="SN6" s="99"/>
      <c r="SO6" s="99"/>
      <c r="SP6" s="99"/>
      <c r="SQ6" s="99"/>
      <c r="SR6" s="99"/>
      <c r="SS6" s="99"/>
      <c r="ST6" s="99"/>
      <c r="SU6" s="99"/>
      <c r="SV6" s="99"/>
      <c r="SW6" s="99"/>
      <c r="SX6" s="99"/>
      <c r="SY6" s="99"/>
      <c r="SZ6" s="99"/>
      <c r="TA6" s="99"/>
      <c r="TB6" s="99"/>
      <c r="TC6" s="99"/>
      <c r="TD6" s="99"/>
      <c r="TE6" s="99"/>
      <c r="TF6" s="99"/>
      <c r="TG6" s="99"/>
      <c r="TH6" s="99"/>
      <c r="TI6" s="99"/>
      <c r="TJ6" s="99"/>
      <c r="TK6" s="99"/>
      <c r="TL6" s="99"/>
      <c r="TM6" s="99"/>
      <c r="TN6" s="99"/>
      <c r="TO6" s="99"/>
      <c r="TP6" s="99"/>
      <c r="TQ6" s="99"/>
      <c r="TR6" s="99"/>
      <c r="TS6" s="99"/>
      <c r="TT6" s="99"/>
      <c r="TU6" s="99"/>
      <c r="TV6" s="99"/>
      <c r="TW6" s="99"/>
      <c r="TX6" s="99"/>
      <c r="TY6" s="99"/>
      <c r="TZ6" s="99"/>
      <c r="UA6" s="99"/>
      <c r="UB6" s="99"/>
      <c r="UC6" s="99"/>
      <c r="UD6" s="99"/>
      <c r="UE6" s="99"/>
      <c r="UF6" s="99"/>
      <c r="UG6" s="99"/>
      <c r="UH6" s="99"/>
      <c r="UI6" s="99"/>
      <c r="UJ6" s="99"/>
      <c r="UK6" s="99"/>
      <c r="UL6" s="99"/>
      <c r="UM6" s="99"/>
      <c r="UN6" s="99"/>
      <c r="UO6" s="99"/>
      <c r="UP6" s="99"/>
      <c r="UQ6" s="99"/>
      <c r="UR6" s="99"/>
      <c r="US6" s="99"/>
      <c r="UT6" s="99"/>
      <c r="UU6" s="99"/>
      <c r="UV6" s="99"/>
      <c r="UW6" s="99"/>
      <c r="UX6" s="99"/>
      <c r="UY6" s="99"/>
      <c r="UZ6" s="99"/>
      <c r="VA6" s="99"/>
      <c r="VB6" s="99"/>
      <c r="VC6" s="99"/>
      <c r="VD6" s="99"/>
      <c r="VE6" s="99"/>
      <c r="VF6" s="99"/>
      <c r="VG6" s="99"/>
      <c r="VH6" s="99"/>
      <c r="VI6" s="99"/>
      <c r="VJ6" s="99"/>
      <c r="VK6" s="99"/>
      <c r="VL6" s="99"/>
      <c r="VM6" s="99"/>
      <c r="VN6" s="99"/>
      <c r="VO6" s="99"/>
      <c r="VP6" s="99"/>
      <c r="VQ6" s="99"/>
      <c r="VR6" s="99"/>
      <c r="VS6" s="99"/>
      <c r="VT6" s="99"/>
      <c r="VU6" s="99"/>
      <c r="VV6" s="99"/>
      <c r="VW6" s="99"/>
      <c r="VX6" s="99"/>
      <c r="VY6" s="99"/>
      <c r="VZ6" s="99"/>
      <c r="WA6" s="99"/>
      <c r="WB6" s="99"/>
      <c r="WC6" s="99"/>
      <c r="WD6" s="99"/>
      <c r="WE6" s="99"/>
      <c r="WF6" s="99"/>
      <c r="WG6" s="99"/>
      <c r="WH6" s="99"/>
      <c r="WI6" s="99"/>
      <c r="WJ6" s="99"/>
      <c r="WK6" s="99"/>
      <c r="WL6" s="99"/>
      <c r="WM6" s="99"/>
      <c r="WN6" s="99"/>
      <c r="WO6" s="99"/>
      <c r="WP6" s="99"/>
      <c r="WQ6" s="99"/>
      <c r="WR6" s="99"/>
      <c r="WS6" s="99"/>
      <c r="WT6" s="99"/>
      <c r="WU6" s="99"/>
      <c r="WV6" s="99"/>
      <c r="WW6" s="99"/>
      <c r="WX6" s="99"/>
      <c r="WY6" s="99"/>
      <c r="WZ6" s="99"/>
      <c r="XA6" s="99"/>
      <c r="XB6" s="99"/>
      <c r="XC6" s="99"/>
      <c r="XD6" s="99"/>
      <c r="XE6" s="99"/>
      <c r="XF6" s="99"/>
      <c r="XG6" s="99"/>
      <c r="XH6" s="99"/>
      <c r="XI6" s="99"/>
      <c r="XJ6" s="99"/>
      <c r="XK6" s="99"/>
      <c r="XL6" s="99"/>
      <c r="XM6" s="99"/>
      <c r="XN6" s="99"/>
      <c r="XO6" s="99"/>
      <c r="XP6" s="99"/>
      <c r="XQ6" s="99"/>
      <c r="XR6" s="99"/>
      <c r="XS6" s="99"/>
      <c r="XT6" s="99"/>
      <c r="XU6" s="99"/>
      <c r="XV6" s="99"/>
      <c r="XW6" s="99"/>
      <c r="XX6" s="99"/>
      <c r="XY6" s="99"/>
      <c r="XZ6" s="99"/>
      <c r="YA6" s="99"/>
      <c r="YB6" s="99"/>
      <c r="YC6" s="99"/>
      <c r="YD6" s="99"/>
      <c r="YE6" s="99"/>
      <c r="YF6" s="99"/>
      <c r="YG6" s="99"/>
      <c r="YH6" s="99"/>
      <c r="YI6" s="99"/>
      <c r="YJ6" s="99"/>
      <c r="YK6" s="99"/>
      <c r="YL6" s="99"/>
      <c r="YM6" s="99"/>
      <c r="YN6" s="99"/>
      <c r="YO6" s="99"/>
      <c r="YP6" s="99"/>
      <c r="YQ6" s="99"/>
      <c r="YR6" s="99"/>
      <c r="YS6" s="99"/>
      <c r="YT6" s="99"/>
      <c r="YU6" s="99"/>
      <c r="YV6" s="99"/>
      <c r="YW6" s="99"/>
      <c r="YX6" s="99"/>
      <c r="YY6" s="99"/>
      <c r="YZ6" s="99"/>
      <c r="ZA6" s="99"/>
      <c r="ZB6" s="99"/>
      <c r="ZC6" s="99"/>
      <c r="ZD6" s="99"/>
      <c r="ZE6" s="99"/>
      <c r="ZF6" s="99"/>
      <c r="ZG6" s="99"/>
      <c r="ZH6" s="99"/>
      <c r="ZI6" s="99"/>
      <c r="ZJ6" s="99"/>
      <c r="ZK6" s="99"/>
      <c r="ZL6" s="99"/>
      <c r="ZM6" s="99"/>
      <c r="ZN6" s="99"/>
      <c r="ZO6" s="99"/>
      <c r="ZP6" s="99"/>
      <c r="ZQ6" s="99"/>
      <c r="ZR6" s="99"/>
      <c r="ZS6" s="99"/>
      <c r="ZT6" s="99"/>
      <c r="ZU6" s="99"/>
      <c r="ZV6" s="99"/>
      <c r="ZW6" s="99"/>
      <c r="ZX6" s="99"/>
      <c r="ZY6" s="99"/>
      <c r="ZZ6" s="99"/>
      <c r="AAA6" s="99"/>
      <c r="AAB6" s="99"/>
      <c r="AAC6" s="99"/>
      <c r="AAD6" s="99"/>
      <c r="AAE6" s="99"/>
      <c r="AAF6" s="99"/>
      <c r="AAG6" s="99"/>
      <c r="AAH6" s="99"/>
      <c r="AAI6" s="99"/>
      <c r="AAJ6" s="99"/>
      <c r="AAK6" s="99"/>
      <c r="AAL6" s="99"/>
      <c r="AAM6" s="99"/>
      <c r="AAN6" s="99"/>
      <c r="AAO6" s="99"/>
      <c r="AAP6" s="99"/>
      <c r="AAQ6" s="99"/>
      <c r="AAR6" s="99"/>
      <c r="AAS6" s="99"/>
      <c r="AAT6" s="99"/>
      <c r="AAU6" s="99"/>
      <c r="AAV6" s="99"/>
      <c r="AAW6" s="99"/>
      <c r="AAX6" s="99"/>
      <c r="AAY6" s="99"/>
      <c r="AAZ6" s="99"/>
      <c r="ABA6" s="99"/>
      <c r="ABB6" s="99"/>
      <c r="ABC6" s="99"/>
      <c r="ABD6" s="99"/>
      <c r="ABE6" s="99"/>
      <c r="ABF6" s="99"/>
      <c r="ABG6" s="99"/>
      <c r="ABH6" s="99"/>
      <c r="ABI6" s="99"/>
      <c r="ABJ6" s="99"/>
      <c r="ABK6" s="99"/>
      <c r="ABL6" s="99"/>
      <c r="ABM6" s="99"/>
      <c r="ABN6" s="99"/>
      <c r="ABO6" s="99"/>
      <c r="ABP6" s="99"/>
      <c r="ABQ6" s="99"/>
      <c r="ABR6" s="99"/>
      <c r="ABS6" s="99"/>
      <c r="ABT6" s="99"/>
      <c r="ABU6" s="99"/>
      <c r="ABV6" s="99"/>
      <c r="ABW6" s="99"/>
      <c r="ABX6" s="99"/>
      <c r="ABY6" s="99"/>
      <c r="ABZ6" s="99"/>
      <c r="ACA6" s="99"/>
      <c r="ACB6" s="99"/>
      <c r="ACC6" s="99"/>
      <c r="ACD6" s="99"/>
      <c r="ACE6" s="99"/>
      <c r="ACF6" s="99"/>
      <c r="ACG6" s="99"/>
      <c r="ACH6" s="99"/>
      <c r="ACI6" s="99"/>
      <c r="ACJ6" s="99"/>
      <c r="ACK6" s="99"/>
      <c r="ACL6" s="99"/>
      <c r="ACM6" s="99"/>
      <c r="ACN6" s="99"/>
      <c r="ACO6" s="99"/>
      <c r="ACP6" s="99"/>
      <c r="ACQ6" s="99"/>
      <c r="ACR6" s="99"/>
      <c r="ACS6" s="99"/>
      <c r="ACT6" s="99"/>
      <c r="ACU6" s="99"/>
      <c r="ACV6" s="99"/>
      <c r="ACW6" s="99"/>
      <c r="ACX6" s="99"/>
      <c r="ACY6" s="99"/>
      <c r="ACZ6" s="99"/>
      <c r="ADA6" s="99"/>
      <c r="ADB6" s="99"/>
      <c r="ADC6" s="99"/>
      <c r="ADD6" s="99"/>
      <c r="ADE6" s="99"/>
      <c r="ADF6" s="99"/>
      <c r="ADG6" s="99"/>
      <c r="ADH6" s="99"/>
      <c r="ADI6" s="99"/>
      <c r="ADJ6" s="99"/>
      <c r="ADK6" s="99"/>
      <c r="ADL6" s="99"/>
      <c r="ADM6" s="99"/>
      <c r="ADN6" s="99"/>
      <c r="ADO6" s="99"/>
      <c r="ADP6" s="99"/>
      <c r="ADQ6" s="99"/>
      <c r="ADR6" s="99"/>
      <c r="ADS6" s="99"/>
      <c r="ADT6" s="99"/>
      <c r="ADU6" s="99"/>
      <c r="ADV6" s="99"/>
      <c r="ADW6" s="99"/>
      <c r="ADX6" s="99"/>
      <c r="ADY6" s="99"/>
      <c r="ADZ6" s="99"/>
      <c r="AEA6" s="99"/>
      <c r="AEB6" s="99"/>
      <c r="AEC6" s="99"/>
      <c r="AED6" s="99"/>
      <c r="AEE6" s="99"/>
      <c r="AEF6" s="99"/>
      <c r="AEG6" s="99"/>
      <c r="AEH6" s="99"/>
      <c r="AEI6" s="99"/>
      <c r="AEJ6" s="99"/>
      <c r="AEK6" s="99"/>
      <c r="AEL6" s="99"/>
      <c r="AEM6" s="99"/>
      <c r="AEN6" s="99"/>
      <c r="AEO6" s="99"/>
      <c r="AEP6" s="99"/>
      <c r="AEQ6" s="99"/>
      <c r="AER6" s="99"/>
      <c r="AES6" s="99"/>
      <c r="AET6" s="99"/>
      <c r="AEU6" s="99"/>
      <c r="AEV6" s="99"/>
      <c r="AEW6" s="99"/>
      <c r="AEX6" s="99"/>
      <c r="AEY6" s="99"/>
      <c r="AEZ6" s="99"/>
      <c r="AFA6" s="99"/>
      <c r="AFB6" s="99"/>
      <c r="AFC6" s="99"/>
      <c r="AFD6" s="99"/>
      <c r="AFE6" s="99"/>
      <c r="AFF6" s="99"/>
      <c r="AFG6" s="99"/>
      <c r="AFH6" s="99"/>
      <c r="AFI6" s="99"/>
      <c r="AFJ6" s="99"/>
      <c r="AFK6" s="99"/>
      <c r="AFL6" s="99"/>
      <c r="AFM6" s="99"/>
      <c r="AFN6" s="99"/>
      <c r="AFO6" s="99"/>
      <c r="AFP6" s="99"/>
      <c r="AFQ6" s="99"/>
      <c r="AFR6" s="99"/>
      <c r="AFS6" s="99"/>
      <c r="AFT6" s="99"/>
      <c r="AFU6" s="99"/>
      <c r="AFV6" s="99"/>
      <c r="AFW6" s="99"/>
      <c r="AFX6" s="99"/>
      <c r="AFY6" s="99"/>
      <c r="AFZ6" s="99"/>
      <c r="AGA6" s="99"/>
      <c r="AGB6" s="99"/>
      <c r="AGC6" s="99"/>
      <c r="AGD6" s="99"/>
      <c r="AGE6" s="99"/>
      <c r="AGF6" s="99"/>
      <c r="AGG6" s="99"/>
      <c r="AGH6" s="99"/>
      <c r="AGI6" s="99"/>
      <c r="AGJ6" s="99"/>
      <c r="AGK6" s="99"/>
      <c r="AGL6" s="99"/>
      <c r="AGM6" s="99"/>
      <c r="AGN6" s="99"/>
      <c r="AGO6" s="99"/>
      <c r="AGP6" s="99"/>
      <c r="AGQ6" s="99"/>
      <c r="AGR6" s="99"/>
      <c r="AGS6" s="99"/>
      <c r="AGT6" s="99"/>
      <c r="AGU6" s="99"/>
      <c r="AGV6" s="99"/>
      <c r="AGW6" s="99"/>
      <c r="AGX6" s="99"/>
      <c r="AGY6" s="99"/>
      <c r="AGZ6" s="99"/>
      <c r="AHA6" s="99"/>
      <c r="AHB6" s="99"/>
      <c r="AHC6" s="99"/>
      <c r="AHD6" s="99"/>
      <c r="AHE6" s="99"/>
      <c r="AHF6" s="99"/>
      <c r="AHG6" s="99"/>
      <c r="AHH6" s="99"/>
      <c r="AHI6" s="99"/>
      <c r="AHJ6" s="99"/>
      <c r="AHK6" s="99"/>
      <c r="AHL6" s="99"/>
      <c r="AHM6" s="99"/>
      <c r="AHN6" s="99"/>
      <c r="AHO6" s="99"/>
      <c r="AHP6" s="99"/>
      <c r="AHQ6" s="99"/>
      <c r="AHR6" s="99"/>
      <c r="AHS6" s="99"/>
      <c r="AHT6" s="99"/>
      <c r="AHU6" s="99"/>
      <c r="AHV6" s="99"/>
      <c r="AHW6" s="99"/>
      <c r="AHX6" s="99"/>
      <c r="AHY6" s="99"/>
      <c r="AHZ6" s="99"/>
      <c r="AIA6" s="99"/>
      <c r="AIB6" s="99"/>
      <c r="AIC6" s="99"/>
      <c r="AID6" s="99"/>
      <c r="AIE6" s="99"/>
      <c r="AIF6" s="99"/>
      <c r="AIG6" s="99"/>
      <c r="AIH6" s="99"/>
      <c r="AII6" s="99"/>
      <c r="AIJ6" s="99"/>
      <c r="AIK6" s="99"/>
      <c r="AIL6" s="99"/>
      <c r="AIM6" s="99"/>
      <c r="AIN6" s="99"/>
      <c r="AIO6" s="99"/>
      <c r="AIP6" s="99"/>
      <c r="AIQ6" s="99"/>
      <c r="AIR6" s="99"/>
      <c r="AIS6" s="99"/>
      <c r="AIT6" s="99"/>
      <c r="AIU6" s="99"/>
      <c r="AIV6" s="99"/>
      <c r="AIW6" s="99"/>
      <c r="AIX6" s="99"/>
      <c r="AIY6" s="99"/>
      <c r="AIZ6" s="99"/>
      <c r="AJA6" s="99"/>
      <c r="AJB6" s="99"/>
      <c r="AJC6" s="99"/>
      <c r="AJD6" s="99"/>
      <c r="AJE6" s="99"/>
      <c r="AJF6" s="99"/>
      <c r="AJG6" s="99"/>
      <c r="AJH6" s="99"/>
      <c r="AJI6" s="99"/>
      <c r="AJJ6" s="99"/>
      <c r="AJK6" s="99"/>
      <c r="AJL6" s="99"/>
      <c r="AJM6" s="99"/>
      <c r="AJN6" s="99"/>
      <c r="AJO6" s="99"/>
      <c r="AJP6" s="99"/>
      <c r="AJQ6" s="99"/>
      <c r="AJR6" s="99"/>
      <c r="AJS6" s="99"/>
      <c r="AJT6" s="99"/>
      <c r="AJU6" s="99"/>
      <c r="AJV6" s="99"/>
      <c r="AJW6" s="99"/>
      <c r="AJX6" s="99"/>
      <c r="AJY6" s="99"/>
      <c r="AJZ6" s="99"/>
      <c r="AKA6" s="99"/>
      <c r="AKB6" s="99"/>
      <c r="AKC6" s="99"/>
      <c r="AKD6" s="99"/>
      <c r="AKE6" s="99"/>
      <c r="AKF6" s="99"/>
      <c r="AKG6" s="99"/>
      <c r="AKH6" s="99"/>
      <c r="AKI6" s="99"/>
      <c r="AKJ6" s="99"/>
      <c r="AKK6" s="99"/>
      <c r="AKL6" s="99"/>
      <c r="AKM6" s="99"/>
      <c r="AKN6" s="99"/>
      <c r="AKO6" s="99"/>
      <c r="AKP6" s="99"/>
      <c r="AKQ6" s="99"/>
      <c r="AKR6" s="99"/>
      <c r="AKS6" s="99"/>
      <c r="AKT6" s="99"/>
      <c r="AKU6" s="99"/>
      <c r="AKV6" s="99"/>
      <c r="AKW6" s="99"/>
      <c r="AKX6" s="99"/>
      <c r="AKY6" s="99"/>
      <c r="AKZ6" s="99"/>
      <c r="ALA6" s="99"/>
      <c r="ALB6" s="99"/>
      <c r="ALC6" s="99"/>
      <c r="ALD6" s="99"/>
      <c r="ALE6" s="99"/>
      <c r="ALF6" s="99"/>
      <c r="ALG6" s="99"/>
      <c r="ALH6" s="99"/>
      <c r="ALI6" s="99"/>
      <c r="ALJ6" s="99"/>
      <c r="ALK6" s="99"/>
      <c r="ALL6" s="99"/>
      <c r="ALM6" s="99"/>
      <c r="ALN6" s="99"/>
      <c r="ALO6" s="99"/>
      <c r="ALP6" s="99"/>
      <c r="ALQ6" s="99"/>
      <c r="ALR6" s="99"/>
      <c r="ALS6" s="99"/>
      <c r="ALT6" s="99"/>
      <c r="ALU6" s="99"/>
      <c r="ALV6" s="99"/>
      <c r="ALW6" s="99"/>
      <c r="ALX6" s="99"/>
      <c r="ALY6" s="99"/>
      <c r="ALZ6" s="99"/>
      <c r="AMA6" s="99"/>
      <c r="AMB6" s="99"/>
      <c r="AMC6" s="99"/>
      <c r="AMD6" s="99"/>
      <c r="AME6" s="99"/>
      <c r="AMF6" s="99"/>
      <c r="AMG6" s="99"/>
      <c r="AMH6" s="99"/>
      <c r="AMI6" s="99"/>
      <c r="AMJ6" s="99"/>
      <c r="AMK6" s="99"/>
      <c r="AML6" s="99"/>
      <c r="AMM6" s="99"/>
      <c r="AMN6" s="99"/>
      <c r="AMO6" s="99"/>
      <c r="AMP6" s="99"/>
      <c r="AMQ6" s="99"/>
      <c r="AMR6" s="99"/>
      <c r="AMS6" s="99"/>
      <c r="AMT6" s="99"/>
      <c r="AMU6" s="99"/>
      <c r="AMV6" s="99"/>
      <c r="AMW6" s="99"/>
      <c r="AMX6" s="99"/>
      <c r="AMY6" s="99"/>
      <c r="AMZ6" s="99"/>
      <c r="ANA6" s="99"/>
      <c r="ANB6" s="99"/>
      <c r="ANC6" s="99"/>
      <c r="AND6" s="99"/>
      <c r="ANE6" s="99"/>
      <c r="ANF6" s="99"/>
      <c r="ANG6" s="99"/>
      <c r="ANH6" s="99"/>
      <c r="ANI6" s="99"/>
      <c r="ANJ6" s="99"/>
      <c r="ANK6" s="99"/>
      <c r="ANL6" s="99"/>
      <c r="ANM6" s="99"/>
      <c r="ANN6" s="99"/>
      <c r="ANO6" s="99"/>
      <c r="ANP6" s="99"/>
      <c r="ANQ6" s="99"/>
      <c r="ANR6" s="99"/>
      <c r="ANS6" s="99"/>
      <c r="ANT6" s="99"/>
      <c r="ANU6" s="99"/>
      <c r="ANV6" s="99"/>
      <c r="ANW6" s="99"/>
      <c r="ANX6" s="99"/>
      <c r="ANY6" s="99"/>
      <c r="ANZ6" s="99"/>
      <c r="AOA6" s="99"/>
      <c r="AOB6" s="99"/>
      <c r="AOC6" s="99"/>
      <c r="AOD6" s="99"/>
      <c r="AOE6" s="99"/>
      <c r="AOF6" s="99"/>
      <c r="AOG6" s="99"/>
      <c r="AOH6" s="99"/>
      <c r="AOI6" s="99"/>
      <c r="AOJ6" s="99"/>
      <c r="AOK6" s="99"/>
      <c r="AOL6" s="99"/>
      <c r="AOM6" s="99"/>
      <c r="AON6" s="99"/>
      <c r="AOO6" s="99"/>
      <c r="AOP6" s="99"/>
      <c r="AOQ6" s="99"/>
      <c r="AOR6" s="99"/>
      <c r="AOS6" s="99"/>
      <c r="AOT6" s="99"/>
      <c r="AOU6" s="99"/>
      <c r="AOV6" s="99"/>
      <c r="AOW6" s="99"/>
      <c r="AOX6" s="99"/>
      <c r="AOY6" s="99"/>
      <c r="AOZ6" s="99"/>
      <c r="APA6" s="99"/>
      <c r="APB6" s="99"/>
      <c r="APC6" s="99"/>
      <c r="APD6" s="99"/>
      <c r="APE6" s="99"/>
      <c r="APF6" s="99"/>
      <c r="APG6" s="99"/>
      <c r="APH6" s="99"/>
      <c r="API6" s="99"/>
      <c r="APJ6" s="99"/>
      <c r="APK6" s="99"/>
      <c r="APL6" s="99"/>
      <c r="APM6" s="99"/>
      <c r="APN6" s="99"/>
      <c r="APO6" s="99"/>
      <c r="APP6" s="99"/>
      <c r="APQ6" s="99"/>
      <c r="APR6" s="99"/>
      <c r="APS6" s="99"/>
      <c r="APT6" s="99"/>
      <c r="APU6" s="99"/>
      <c r="APV6" s="99"/>
      <c r="APW6" s="99"/>
      <c r="APX6" s="99"/>
      <c r="APY6" s="99"/>
      <c r="APZ6" s="99"/>
      <c r="AQA6" s="99"/>
      <c r="AQB6" s="99"/>
      <c r="AQC6" s="99"/>
      <c r="AQD6" s="99"/>
      <c r="AQE6" s="99"/>
      <c r="AQF6" s="99"/>
      <c r="AQG6" s="99"/>
      <c r="AQH6" s="99"/>
      <c r="AQI6" s="99"/>
      <c r="AQJ6" s="99"/>
      <c r="AQK6" s="99"/>
      <c r="AQL6" s="99"/>
      <c r="AQM6" s="99"/>
      <c r="AQN6" s="99"/>
      <c r="AQO6" s="99"/>
      <c r="AQP6" s="99"/>
      <c r="AQQ6" s="99"/>
      <c r="AQR6" s="99"/>
      <c r="AQS6" s="99"/>
      <c r="AQT6" s="99"/>
      <c r="AQU6" s="99"/>
      <c r="AQV6" s="99"/>
      <c r="AQW6" s="99"/>
      <c r="AQX6" s="99"/>
      <c r="AQY6" s="99"/>
      <c r="AQZ6" s="99"/>
      <c r="ARA6" s="99"/>
      <c r="ARB6" s="99"/>
      <c r="ARC6" s="99"/>
      <c r="ARD6" s="99"/>
      <c r="ARE6" s="99"/>
      <c r="ARF6" s="99"/>
      <c r="ARG6" s="99"/>
      <c r="ARH6" s="99"/>
      <c r="ARI6" s="99"/>
      <c r="ARJ6" s="99"/>
      <c r="ARK6" s="99"/>
      <c r="ARL6" s="99"/>
      <c r="ARM6" s="99"/>
      <c r="ARN6" s="99"/>
      <c r="ARO6" s="99"/>
      <c r="ARP6" s="99"/>
      <c r="ARQ6" s="99"/>
      <c r="ARR6" s="99"/>
      <c r="ARS6" s="99"/>
      <c r="ART6" s="99"/>
      <c r="ARU6" s="99"/>
      <c r="ARV6" s="99"/>
      <c r="ARW6" s="99"/>
      <c r="ARX6" s="99"/>
      <c r="ARY6" s="99"/>
      <c r="ARZ6" s="99"/>
      <c r="ASA6" s="99"/>
      <c r="ASB6" s="99"/>
      <c r="ASC6" s="99"/>
      <c r="ASD6" s="99"/>
      <c r="ASE6" s="99"/>
      <c r="ASF6" s="99"/>
      <c r="ASG6" s="99"/>
      <c r="ASH6" s="99"/>
      <c r="ASI6" s="99"/>
      <c r="ASJ6" s="99"/>
      <c r="ASK6" s="99"/>
      <c r="ASL6" s="99"/>
      <c r="ASM6" s="99"/>
      <c r="ASN6" s="99"/>
      <c r="ASO6" s="99"/>
      <c r="ASP6" s="99"/>
      <c r="ASQ6" s="99"/>
      <c r="ASR6" s="99"/>
      <c r="ASS6" s="99"/>
      <c r="AST6" s="99"/>
      <c r="ASU6" s="99"/>
      <c r="ASV6" s="99"/>
      <c r="ASW6" s="99"/>
      <c r="ASX6" s="99"/>
      <c r="ASY6" s="99"/>
      <c r="ASZ6" s="99"/>
      <c r="ATA6" s="99"/>
      <c r="ATB6" s="99"/>
      <c r="ATC6" s="99"/>
      <c r="ATD6" s="99"/>
      <c r="ATE6" s="99"/>
      <c r="ATF6" s="99"/>
      <c r="ATG6" s="99"/>
      <c r="ATH6" s="99"/>
      <c r="ATI6" s="99"/>
      <c r="ATJ6" s="99"/>
      <c r="ATK6" s="99"/>
      <c r="ATL6" s="99"/>
      <c r="ATM6" s="99"/>
      <c r="ATN6" s="99"/>
      <c r="ATO6" s="99"/>
      <c r="ATP6" s="99"/>
      <c r="ATQ6" s="99"/>
      <c r="ATR6" s="99"/>
      <c r="ATS6" s="99"/>
      <c r="ATT6" s="99"/>
      <c r="ATU6" s="99"/>
      <c r="ATV6" s="99"/>
      <c r="ATW6" s="99"/>
      <c r="ATX6" s="99"/>
      <c r="ATY6" s="99"/>
      <c r="ATZ6" s="99"/>
      <c r="AUA6" s="99"/>
      <c r="AUB6" s="99"/>
      <c r="AUC6" s="99"/>
      <c r="AUD6" s="99"/>
      <c r="AUE6" s="99"/>
      <c r="AUF6" s="99"/>
      <c r="AUG6" s="99"/>
      <c r="AUH6" s="99"/>
      <c r="AUI6" s="99"/>
      <c r="AUJ6" s="99"/>
      <c r="AUK6" s="99"/>
      <c r="AUL6" s="99"/>
      <c r="AUM6" s="99"/>
      <c r="AUN6" s="99"/>
      <c r="AUO6" s="99"/>
      <c r="AUP6" s="99"/>
      <c r="AUQ6" s="99"/>
      <c r="AUR6" s="99"/>
      <c r="AUS6" s="99"/>
      <c r="AUT6" s="99"/>
      <c r="AUU6" s="99"/>
      <c r="AUV6" s="99"/>
      <c r="AUW6" s="99"/>
      <c r="AUX6" s="99"/>
      <c r="AUY6" s="99"/>
      <c r="AUZ6" s="99"/>
      <c r="AVA6" s="99"/>
      <c r="AVB6" s="99"/>
      <c r="AVC6" s="99"/>
      <c r="AVD6" s="99"/>
      <c r="AVE6" s="99"/>
      <c r="AVF6" s="99"/>
      <c r="AVG6" s="99"/>
      <c r="AVH6" s="99"/>
      <c r="AVI6" s="99"/>
      <c r="AVJ6" s="99"/>
      <c r="AVK6" s="99"/>
      <c r="AVL6" s="99"/>
      <c r="AVM6" s="99"/>
      <c r="AVN6" s="99"/>
      <c r="AVO6" s="99"/>
      <c r="AVP6" s="99"/>
      <c r="AVQ6" s="99"/>
      <c r="AVR6" s="99"/>
      <c r="AVS6" s="99"/>
      <c r="AVT6" s="99"/>
      <c r="AVU6" s="99"/>
      <c r="AVV6" s="99"/>
      <c r="AVW6" s="99"/>
      <c r="AVX6" s="99"/>
      <c r="AVY6" s="99"/>
      <c r="AVZ6" s="99"/>
      <c r="AWA6" s="99"/>
      <c r="AWB6" s="99"/>
      <c r="AWC6" s="99"/>
      <c r="AWD6" s="99"/>
      <c r="AWE6" s="99"/>
      <c r="AWF6" s="99"/>
      <c r="AWG6" s="99"/>
      <c r="AWH6" s="99"/>
      <c r="AWI6" s="99"/>
      <c r="AWJ6" s="99"/>
      <c r="AWK6" s="99"/>
      <c r="AWL6" s="99"/>
      <c r="AWM6" s="99"/>
      <c r="AWN6" s="99"/>
      <c r="AWO6" s="99"/>
      <c r="AWP6" s="99"/>
      <c r="AWQ6" s="99"/>
      <c r="AWR6" s="99"/>
      <c r="AWS6" s="99"/>
      <c r="AWT6" s="99"/>
      <c r="AWU6" s="99"/>
      <c r="AWV6" s="99"/>
      <c r="AWW6" s="99"/>
      <c r="AWX6" s="99"/>
      <c r="AWY6" s="99"/>
      <c r="AWZ6" s="99"/>
      <c r="AXA6" s="99"/>
      <c r="AXB6" s="99"/>
      <c r="AXC6" s="99"/>
      <c r="AXD6" s="99"/>
      <c r="AXE6" s="99"/>
      <c r="AXF6" s="99"/>
      <c r="AXG6" s="99"/>
      <c r="AXH6" s="99"/>
      <c r="AXI6" s="99"/>
      <c r="AXJ6" s="99"/>
      <c r="AXK6" s="99"/>
      <c r="AXL6" s="99"/>
      <c r="AXM6" s="99"/>
      <c r="AXN6" s="99"/>
      <c r="AXO6" s="99"/>
      <c r="AXP6" s="99"/>
      <c r="AXQ6" s="99"/>
      <c r="AXR6" s="99"/>
      <c r="AXS6" s="99"/>
      <c r="AXT6" s="99"/>
      <c r="AXU6" s="99"/>
      <c r="AXV6" s="99"/>
      <c r="AXW6" s="99"/>
      <c r="AXX6" s="99"/>
      <c r="AXY6" s="99"/>
      <c r="AXZ6" s="99"/>
      <c r="AYA6" s="99"/>
      <c r="AYB6" s="99"/>
      <c r="AYC6" s="99"/>
      <c r="AYD6" s="99"/>
      <c r="AYE6" s="99"/>
      <c r="AYF6" s="99"/>
      <c r="AYG6" s="99"/>
      <c r="AYH6" s="99"/>
      <c r="AYI6" s="99"/>
      <c r="AYJ6" s="99"/>
      <c r="AYK6" s="99"/>
      <c r="AYL6" s="99"/>
      <c r="AYM6" s="99"/>
      <c r="AYN6" s="99"/>
      <c r="AYO6" s="99"/>
      <c r="AYP6" s="99"/>
      <c r="AYQ6" s="99"/>
      <c r="AYR6" s="99"/>
      <c r="AYS6" s="99"/>
      <c r="AYT6" s="99"/>
      <c r="AYU6" s="99"/>
      <c r="AYV6" s="99"/>
      <c r="AYW6" s="99"/>
      <c r="AYX6" s="99"/>
      <c r="AYY6" s="99"/>
      <c r="AYZ6" s="99"/>
      <c r="AZA6" s="99"/>
      <c r="AZB6" s="99"/>
      <c r="AZC6" s="99"/>
      <c r="AZD6" s="99"/>
      <c r="AZE6" s="99"/>
      <c r="AZF6" s="99"/>
      <c r="AZG6" s="99"/>
      <c r="AZH6" s="99"/>
      <c r="AZI6" s="99"/>
      <c r="AZJ6" s="99"/>
      <c r="AZK6" s="99"/>
      <c r="AZL6" s="99"/>
      <c r="AZM6" s="99"/>
      <c r="AZN6" s="99"/>
      <c r="AZO6" s="99"/>
      <c r="AZP6" s="99"/>
      <c r="AZQ6" s="99"/>
      <c r="AZR6" s="99"/>
      <c r="AZS6" s="99"/>
      <c r="AZT6" s="99"/>
      <c r="AZU6" s="99"/>
      <c r="AZV6" s="99"/>
      <c r="AZW6" s="99"/>
      <c r="AZX6" s="99"/>
      <c r="AZY6" s="99"/>
      <c r="AZZ6" s="99"/>
      <c r="BAA6" s="99"/>
      <c r="BAB6" s="99"/>
      <c r="BAC6" s="99"/>
      <c r="BAD6" s="99"/>
      <c r="BAE6" s="99"/>
      <c r="BAF6" s="99"/>
      <c r="BAG6" s="99"/>
      <c r="BAH6" s="99"/>
      <c r="BAI6" s="99"/>
      <c r="BAJ6" s="99"/>
      <c r="BAK6" s="99"/>
      <c r="BAL6" s="99"/>
      <c r="BAM6" s="99"/>
      <c r="BAN6" s="99"/>
      <c r="BAO6" s="99"/>
      <c r="BAP6" s="99"/>
      <c r="BAQ6" s="99"/>
      <c r="BAR6" s="99"/>
      <c r="BAS6" s="99"/>
      <c r="BAT6" s="99"/>
      <c r="BAU6" s="99"/>
      <c r="BAV6" s="99"/>
      <c r="BAW6" s="99"/>
      <c r="BAX6" s="99"/>
      <c r="BAY6" s="99"/>
      <c r="BAZ6" s="99"/>
      <c r="BBA6" s="99"/>
      <c r="BBB6" s="99"/>
      <c r="BBC6" s="99"/>
      <c r="BBD6" s="99"/>
      <c r="BBE6" s="99"/>
      <c r="BBF6" s="99"/>
      <c r="BBG6" s="99"/>
      <c r="BBH6" s="99"/>
      <c r="BBI6" s="99"/>
      <c r="BBJ6" s="99"/>
      <c r="BBK6" s="99"/>
      <c r="BBL6" s="99"/>
      <c r="BBM6" s="99"/>
      <c r="BBN6" s="99"/>
      <c r="BBO6" s="99"/>
      <c r="BBP6" s="99"/>
      <c r="BBQ6" s="99"/>
      <c r="BBR6" s="99"/>
      <c r="BBS6" s="99"/>
      <c r="BBT6" s="99"/>
      <c r="BBU6" s="99"/>
      <c r="BBV6" s="99"/>
      <c r="BBW6" s="99"/>
      <c r="BBX6" s="99"/>
      <c r="BBY6" s="99"/>
      <c r="BBZ6" s="99"/>
      <c r="BCA6" s="99"/>
      <c r="BCB6" s="99"/>
      <c r="BCC6" s="99"/>
      <c r="BCD6" s="99"/>
      <c r="BCE6" s="99"/>
      <c r="BCF6" s="99"/>
      <c r="BCG6" s="99"/>
      <c r="BCH6" s="99"/>
      <c r="BCI6" s="99"/>
      <c r="BCJ6" s="99"/>
      <c r="BCK6" s="99"/>
      <c r="BCL6" s="99"/>
      <c r="BCM6" s="99"/>
      <c r="BCN6" s="99"/>
      <c r="BCO6" s="99"/>
      <c r="BCP6" s="99"/>
      <c r="BCQ6" s="99"/>
      <c r="BCR6" s="99"/>
      <c r="BCS6" s="99"/>
      <c r="BCT6" s="99"/>
      <c r="BCU6" s="99"/>
      <c r="BCV6" s="99"/>
      <c r="BCW6" s="99"/>
      <c r="BCX6" s="99"/>
      <c r="BCY6" s="99"/>
      <c r="BCZ6" s="99"/>
      <c r="BDA6" s="99"/>
      <c r="BDB6" s="99"/>
      <c r="BDC6" s="99"/>
      <c r="BDD6" s="99"/>
      <c r="BDE6" s="99"/>
      <c r="BDF6" s="99"/>
      <c r="BDG6" s="99"/>
      <c r="BDH6" s="99"/>
      <c r="BDI6" s="99"/>
      <c r="BDJ6" s="99"/>
      <c r="BDK6" s="99"/>
      <c r="BDL6" s="99"/>
      <c r="BDM6" s="99"/>
      <c r="BDN6" s="99"/>
      <c r="BDO6" s="99"/>
      <c r="BDP6" s="99"/>
      <c r="BDQ6" s="99"/>
      <c r="BDR6" s="99"/>
      <c r="BDS6" s="99"/>
      <c r="BDT6" s="99"/>
      <c r="BDU6" s="99"/>
      <c r="BDV6" s="99"/>
      <c r="BDW6" s="99"/>
      <c r="BDX6" s="99"/>
      <c r="BDY6" s="99"/>
      <c r="BDZ6" s="99"/>
      <c r="BEA6" s="99"/>
      <c r="BEB6" s="99"/>
      <c r="BEC6" s="99"/>
      <c r="BED6" s="99"/>
      <c r="BEE6" s="99"/>
      <c r="BEF6" s="99"/>
      <c r="BEG6" s="99"/>
      <c r="BEH6" s="99"/>
      <c r="BEI6" s="99"/>
      <c r="BEJ6" s="99"/>
      <c r="BEK6" s="99"/>
      <c r="BEL6" s="99"/>
      <c r="BEM6" s="99"/>
      <c r="BEN6" s="99"/>
      <c r="BEO6" s="99"/>
      <c r="BEP6" s="99"/>
      <c r="BEQ6" s="99"/>
      <c r="BER6" s="99"/>
      <c r="BES6" s="99"/>
      <c r="BET6" s="99"/>
      <c r="BEU6" s="99"/>
      <c r="BEV6" s="99"/>
      <c r="BEW6" s="99"/>
      <c r="BEX6" s="99"/>
      <c r="BEY6" s="99"/>
      <c r="BEZ6" s="99"/>
      <c r="BFA6" s="99"/>
      <c r="BFB6" s="99"/>
      <c r="BFC6" s="99"/>
      <c r="BFD6" s="99"/>
      <c r="BFE6" s="99"/>
      <c r="BFF6" s="99"/>
      <c r="BFG6" s="99"/>
      <c r="BFH6" s="99"/>
      <c r="BFI6" s="99"/>
      <c r="BFJ6" s="99"/>
      <c r="BFK6" s="99"/>
      <c r="BFL6" s="99"/>
      <c r="BFM6" s="99"/>
      <c r="BFN6" s="99"/>
      <c r="BFO6" s="99"/>
      <c r="BFP6" s="99"/>
      <c r="BFQ6" s="99"/>
      <c r="BFR6" s="99"/>
      <c r="BFS6" s="99"/>
      <c r="BFT6" s="99"/>
      <c r="BFU6" s="99"/>
      <c r="BFV6" s="99"/>
      <c r="BFW6" s="99"/>
      <c r="BFX6" s="99"/>
      <c r="BFY6" s="99"/>
      <c r="BFZ6" s="99"/>
      <c r="BGA6" s="99"/>
      <c r="BGB6" s="99"/>
      <c r="BGC6" s="99"/>
      <c r="BGD6" s="99"/>
      <c r="BGE6" s="99"/>
      <c r="BGF6" s="99"/>
      <c r="BGG6" s="99"/>
      <c r="BGH6" s="99"/>
      <c r="BGI6" s="99"/>
      <c r="BGJ6" s="99"/>
      <c r="BGK6" s="99"/>
      <c r="BGL6" s="99"/>
      <c r="BGM6" s="99"/>
      <c r="BGN6" s="99"/>
      <c r="BGO6" s="99"/>
      <c r="BGP6" s="99"/>
      <c r="BGQ6" s="99"/>
      <c r="BGR6" s="99"/>
      <c r="BGS6" s="99"/>
      <c r="BGT6" s="99"/>
      <c r="BGU6" s="99"/>
      <c r="BGV6" s="99"/>
      <c r="BGW6" s="99"/>
      <c r="BGX6" s="99"/>
      <c r="BGY6" s="99"/>
      <c r="BGZ6" s="99"/>
      <c r="BHA6" s="99"/>
      <c r="BHB6" s="99"/>
      <c r="BHC6" s="99"/>
      <c r="BHD6" s="99"/>
      <c r="BHE6" s="99"/>
      <c r="BHF6" s="99"/>
      <c r="BHG6" s="99"/>
      <c r="BHH6" s="99"/>
      <c r="BHI6" s="99"/>
      <c r="BHJ6" s="99"/>
      <c r="BHK6" s="99"/>
      <c r="BHL6" s="99"/>
      <c r="BHM6" s="99"/>
      <c r="BHN6" s="99"/>
      <c r="BHO6" s="99"/>
      <c r="BHP6" s="99"/>
      <c r="BHQ6" s="99"/>
      <c r="BHR6" s="99"/>
      <c r="BHS6" s="99"/>
      <c r="BHT6" s="99"/>
      <c r="BHU6" s="99"/>
      <c r="BHV6" s="99"/>
      <c r="BHW6" s="99"/>
      <c r="BHX6" s="99"/>
      <c r="BHY6" s="99"/>
      <c r="BHZ6" s="99"/>
      <c r="BIA6" s="99"/>
      <c r="BIB6" s="99"/>
      <c r="BIC6" s="99"/>
      <c r="BID6" s="99"/>
      <c r="BIE6" s="99"/>
      <c r="BIF6" s="99"/>
      <c r="BIG6" s="99"/>
      <c r="BIH6" s="99"/>
      <c r="BII6" s="99"/>
      <c r="BIJ6" s="99"/>
      <c r="BIK6" s="99"/>
      <c r="BIL6" s="99"/>
      <c r="BIM6" s="99"/>
      <c r="BIN6" s="99"/>
      <c r="BIO6" s="99"/>
      <c r="BIP6" s="99"/>
      <c r="BIQ6" s="99"/>
      <c r="BIR6" s="99"/>
      <c r="BIS6" s="99"/>
      <c r="BIT6" s="99"/>
      <c r="BIU6" s="99"/>
      <c r="BIV6" s="99"/>
      <c r="BIW6" s="99"/>
      <c r="BIX6" s="99"/>
      <c r="BIY6" s="99"/>
      <c r="BIZ6" s="99"/>
      <c r="BJA6" s="99"/>
      <c r="BJB6" s="99"/>
      <c r="BJC6" s="99"/>
      <c r="BJD6" s="99"/>
      <c r="BJE6" s="99"/>
      <c r="BJF6" s="99"/>
      <c r="BJG6" s="99"/>
      <c r="BJH6" s="99"/>
      <c r="BJI6" s="99"/>
      <c r="BJJ6" s="99"/>
      <c r="BJK6" s="99"/>
      <c r="BJL6" s="99"/>
      <c r="BJM6" s="99"/>
      <c r="BJN6" s="99"/>
      <c r="BJO6" s="99"/>
      <c r="BJP6" s="99"/>
      <c r="BJQ6" s="99"/>
      <c r="BJR6" s="99"/>
      <c r="BJS6" s="99"/>
      <c r="BJT6" s="99"/>
      <c r="BJU6" s="99"/>
      <c r="BJV6" s="99"/>
      <c r="BJW6" s="99"/>
      <c r="BJX6" s="99"/>
      <c r="BJY6" s="99"/>
      <c r="BJZ6" s="99"/>
      <c r="BKA6" s="99"/>
      <c r="BKB6" s="99"/>
      <c r="BKC6" s="99"/>
      <c r="BKD6" s="99"/>
      <c r="BKE6" s="99"/>
      <c r="BKF6" s="99"/>
      <c r="BKG6" s="99"/>
      <c r="BKH6" s="99"/>
      <c r="BKI6" s="99"/>
      <c r="BKJ6" s="99"/>
      <c r="BKK6" s="99"/>
      <c r="BKL6" s="99"/>
      <c r="BKM6" s="99"/>
      <c r="BKN6" s="99"/>
      <c r="BKO6" s="99"/>
      <c r="BKP6" s="99"/>
      <c r="BKQ6" s="99"/>
      <c r="BKR6" s="99"/>
      <c r="BKS6" s="99"/>
      <c r="BKT6" s="99"/>
      <c r="BKU6" s="99"/>
      <c r="BKV6" s="99"/>
      <c r="BKW6" s="99"/>
      <c r="BKX6" s="99"/>
      <c r="BKY6" s="99"/>
      <c r="BKZ6" s="99"/>
      <c r="BLA6" s="99"/>
      <c r="BLB6" s="99"/>
      <c r="BLC6" s="99"/>
      <c r="BLD6" s="99"/>
      <c r="BLE6" s="99"/>
      <c r="BLF6" s="99"/>
      <c r="BLG6" s="99"/>
      <c r="BLH6" s="99"/>
      <c r="BLI6" s="99"/>
      <c r="BLJ6" s="99"/>
      <c r="BLK6" s="99"/>
      <c r="BLL6" s="99"/>
      <c r="BLM6" s="99"/>
      <c r="BLN6" s="99"/>
      <c r="BLO6" s="99"/>
      <c r="BLP6" s="99"/>
      <c r="BLQ6" s="99"/>
      <c r="BLR6" s="99"/>
      <c r="BLS6" s="99"/>
      <c r="BLT6" s="99"/>
      <c r="BLU6" s="99"/>
      <c r="BLV6" s="99"/>
      <c r="BLW6" s="99"/>
      <c r="BLX6" s="99"/>
      <c r="BLY6" s="99"/>
      <c r="BLZ6" s="99"/>
      <c r="BMA6" s="99"/>
      <c r="BMB6" s="99"/>
      <c r="BMC6" s="99"/>
      <c r="BMD6" s="99"/>
      <c r="BME6" s="99"/>
      <c r="BMF6" s="99"/>
      <c r="BMG6" s="99"/>
      <c r="BMH6" s="99"/>
      <c r="BMI6" s="99"/>
      <c r="BMJ6" s="99"/>
      <c r="BMK6" s="99"/>
      <c r="BML6" s="99"/>
      <c r="BMM6" s="99"/>
      <c r="BMN6" s="99"/>
      <c r="BMO6" s="99"/>
      <c r="BMP6" s="99"/>
      <c r="BMQ6" s="99"/>
      <c r="BMR6" s="99"/>
      <c r="BMS6" s="99"/>
      <c r="BMT6" s="99"/>
      <c r="BMU6" s="99"/>
      <c r="BMV6" s="99"/>
      <c r="BMW6" s="99"/>
      <c r="BMX6" s="99"/>
      <c r="BMY6" s="99"/>
      <c r="BMZ6" s="99"/>
      <c r="BNA6" s="99"/>
      <c r="BNB6" s="99"/>
      <c r="BNC6" s="99"/>
      <c r="BND6" s="99"/>
      <c r="BNE6" s="99"/>
      <c r="BNF6" s="99"/>
      <c r="BNG6" s="99"/>
      <c r="BNH6" s="99"/>
      <c r="BNI6" s="99"/>
      <c r="BNJ6" s="99"/>
      <c r="BNK6" s="99"/>
      <c r="BNL6" s="99"/>
      <c r="BNM6" s="99"/>
      <c r="BNN6" s="99"/>
      <c r="BNO6" s="99"/>
      <c r="BNP6" s="99"/>
      <c r="BNQ6" s="99"/>
      <c r="BNR6" s="99"/>
      <c r="BNS6" s="99"/>
      <c r="BNT6" s="99"/>
      <c r="BNU6" s="99"/>
      <c r="BNV6" s="99"/>
      <c r="BNW6" s="99"/>
      <c r="BNX6" s="99"/>
      <c r="BNY6" s="99"/>
      <c r="BNZ6" s="99"/>
      <c r="BOA6" s="99"/>
      <c r="BOB6" s="99"/>
      <c r="BOC6" s="99"/>
      <c r="BOD6" s="99"/>
      <c r="BOE6" s="99"/>
      <c r="BOF6" s="99"/>
      <c r="BOG6" s="99"/>
      <c r="BOH6" s="99"/>
      <c r="BOI6" s="99"/>
      <c r="BOJ6" s="99"/>
      <c r="BOK6" s="99"/>
      <c r="BOL6" s="99"/>
      <c r="BOM6" s="99"/>
      <c r="BON6" s="99"/>
      <c r="BOO6" s="99"/>
      <c r="BOP6" s="99"/>
      <c r="BOQ6" s="99"/>
      <c r="BOR6" s="99"/>
      <c r="BOS6" s="99"/>
      <c r="BOT6" s="99"/>
      <c r="BOU6" s="99"/>
      <c r="BOV6" s="99"/>
      <c r="BOW6" s="99"/>
      <c r="BOX6" s="99"/>
      <c r="BOY6" s="99"/>
      <c r="BOZ6" s="99"/>
      <c r="BPA6" s="99"/>
      <c r="BPB6" s="99"/>
      <c r="BPC6" s="99"/>
      <c r="BPD6" s="99"/>
      <c r="BPE6" s="99"/>
      <c r="BPF6" s="99"/>
      <c r="BPG6" s="99"/>
      <c r="BPH6" s="99"/>
      <c r="BPI6" s="99"/>
      <c r="BPJ6" s="99"/>
      <c r="BPK6" s="99"/>
      <c r="BPL6" s="99"/>
      <c r="BPM6" s="99"/>
      <c r="BPN6" s="99"/>
      <c r="BPO6" s="99"/>
      <c r="BPP6" s="99"/>
      <c r="BPQ6" s="99"/>
      <c r="BPR6" s="99"/>
      <c r="BPS6" s="99"/>
      <c r="BPT6" s="99"/>
      <c r="BPU6" s="99"/>
      <c r="BPV6" s="99"/>
      <c r="BPW6" s="99"/>
      <c r="BPX6" s="99"/>
      <c r="BPY6" s="99"/>
      <c r="BPZ6" s="99"/>
      <c r="BQA6" s="99"/>
      <c r="BQB6" s="99"/>
      <c r="BQC6" s="99"/>
      <c r="BQD6" s="99"/>
      <c r="BQE6" s="99"/>
      <c r="BQF6" s="99"/>
      <c r="BQG6" s="99"/>
      <c r="BQH6" s="99"/>
      <c r="BQI6" s="99"/>
      <c r="BQJ6" s="99"/>
      <c r="BQK6" s="99"/>
      <c r="BQL6" s="99"/>
      <c r="BQM6" s="99"/>
      <c r="BQN6" s="99"/>
      <c r="BQO6" s="99"/>
      <c r="BQP6" s="99"/>
      <c r="BQQ6" s="99"/>
      <c r="BQR6" s="99"/>
      <c r="BQS6" s="99"/>
      <c r="BQT6" s="99"/>
      <c r="BQU6" s="99"/>
      <c r="BQV6" s="99"/>
      <c r="BQW6" s="99"/>
      <c r="BQX6" s="99"/>
      <c r="BQY6" s="99"/>
      <c r="BQZ6" s="99"/>
      <c r="BRA6" s="99"/>
      <c r="BRB6" s="99"/>
      <c r="BRC6" s="99"/>
      <c r="BRD6" s="99"/>
      <c r="BRE6" s="99"/>
      <c r="BRF6" s="99"/>
      <c r="BRG6" s="99"/>
      <c r="BRH6" s="99"/>
      <c r="BRI6" s="99"/>
      <c r="BRJ6" s="99"/>
      <c r="BRK6" s="99"/>
      <c r="BRL6" s="99"/>
      <c r="BRM6" s="99"/>
      <c r="BRN6" s="99"/>
      <c r="BRO6" s="99"/>
      <c r="BRP6" s="99"/>
      <c r="BRQ6" s="99"/>
      <c r="BRR6" s="99"/>
      <c r="BRS6" s="99"/>
      <c r="BRT6" s="99"/>
      <c r="BRU6" s="99"/>
      <c r="BRV6" s="99"/>
      <c r="BRW6" s="99"/>
      <c r="BRX6" s="99"/>
      <c r="BRY6" s="99"/>
      <c r="BRZ6" s="99"/>
      <c r="BSA6" s="99"/>
      <c r="BSB6" s="99"/>
      <c r="BSC6" s="99"/>
      <c r="BSD6" s="99"/>
      <c r="BSE6" s="99"/>
      <c r="BSF6" s="99"/>
      <c r="BSG6" s="99"/>
      <c r="BSH6" s="99"/>
      <c r="BSI6" s="99"/>
      <c r="BSJ6" s="99"/>
      <c r="BSK6" s="99"/>
      <c r="BSL6" s="99"/>
      <c r="BSM6" s="99"/>
      <c r="BSN6" s="99"/>
      <c r="BSO6" s="99"/>
      <c r="BSP6" s="99"/>
      <c r="BSQ6" s="99"/>
      <c r="BSR6" s="99"/>
      <c r="BSS6" s="99"/>
      <c r="BST6" s="99"/>
      <c r="BSU6" s="99"/>
      <c r="BSV6" s="99"/>
      <c r="BSW6" s="99"/>
      <c r="BSX6" s="99"/>
      <c r="BSY6" s="99"/>
      <c r="BSZ6" s="99"/>
      <c r="BTA6" s="99"/>
      <c r="BTB6" s="99"/>
      <c r="BTC6" s="99"/>
      <c r="BTD6" s="99"/>
      <c r="BTE6" s="99"/>
      <c r="BTF6" s="99"/>
      <c r="BTG6" s="99"/>
      <c r="BTH6" s="99"/>
      <c r="BTI6" s="99"/>
      <c r="BTJ6" s="99"/>
      <c r="BTK6" s="99"/>
      <c r="BTL6" s="99"/>
      <c r="BTM6" s="99"/>
      <c r="BTN6" s="99"/>
      <c r="BTO6" s="99"/>
      <c r="BTP6" s="99"/>
      <c r="BTQ6" s="99"/>
      <c r="BTR6" s="99"/>
      <c r="BTS6" s="99"/>
      <c r="BTT6" s="99"/>
      <c r="BTU6" s="99"/>
      <c r="BTV6" s="99"/>
      <c r="BTW6" s="99"/>
      <c r="BTX6" s="99"/>
      <c r="BTY6" s="99"/>
      <c r="BTZ6" s="99"/>
      <c r="BUA6" s="99"/>
      <c r="BUB6" s="99"/>
      <c r="BUC6" s="99"/>
      <c r="BUD6" s="99"/>
      <c r="BUE6" s="99"/>
      <c r="BUF6" s="99"/>
      <c r="BUG6" s="99"/>
      <c r="BUH6" s="99"/>
      <c r="BUI6" s="99"/>
      <c r="BUJ6" s="99"/>
      <c r="BUK6" s="99"/>
      <c r="BUL6" s="99"/>
      <c r="BUM6" s="99"/>
      <c r="BUN6" s="99"/>
      <c r="BUO6" s="99"/>
      <c r="BUP6" s="99"/>
      <c r="BUQ6" s="99"/>
      <c r="BUR6" s="99"/>
      <c r="BUS6" s="99"/>
      <c r="BUT6" s="99"/>
      <c r="BUU6" s="99"/>
      <c r="BUV6" s="99"/>
      <c r="BUW6" s="99"/>
      <c r="BUX6" s="99"/>
      <c r="BUY6" s="99"/>
      <c r="BUZ6" s="99"/>
      <c r="BVA6" s="99"/>
      <c r="BVB6" s="99"/>
      <c r="BVC6" s="99"/>
      <c r="BVD6" s="99"/>
      <c r="BVE6" s="99"/>
      <c r="BVF6" s="99"/>
      <c r="BVG6" s="99"/>
      <c r="BVH6" s="99"/>
      <c r="BVI6" s="99"/>
      <c r="BVJ6" s="99"/>
      <c r="BVK6" s="99"/>
      <c r="BVL6" s="99"/>
      <c r="BVM6" s="99"/>
      <c r="BVN6" s="99"/>
      <c r="BVO6" s="99"/>
      <c r="BVP6" s="99"/>
      <c r="BVQ6" s="99"/>
      <c r="BVR6" s="99"/>
      <c r="BVS6" s="99"/>
      <c r="BVT6" s="99"/>
      <c r="BVU6" s="99"/>
      <c r="BVV6" s="99"/>
      <c r="BVW6" s="99"/>
      <c r="BVX6" s="99"/>
      <c r="BVY6" s="99"/>
      <c r="BVZ6" s="99"/>
      <c r="BWA6" s="99"/>
      <c r="BWB6" s="99"/>
      <c r="BWC6" s="99"/>
      <c r="BWD6" s="99"/>
      <c r="BWE6" s="99"/>
      <c r="BWF6" s="99"/>
      <c r="BWG6" s="99"/>
      <c r="BWH6" s="99"/>
      <c r="BWI6" s="99"/>
      <c r="BWJ6" s="99"/>
      <c r="BWK6" s="99"/>
      <c r="BWL6" s="99"/>
      <c r="BWM6" s="99"/>
      <c r="BWN6" s="99"/>
      <c r="BWO6" s="99"/>
      <c r="BWP6" s="99"/>
      <c r="BWQ6" s="99"/>
      <c r="BWR6" s="99"/>
      <c r="BWS6" s="99"/>
      <c r="BWT6" s="99"/>
      <c r="BWU6" s="99"/>
      <c r="BWV6" s="99"/>
      <c r="BWW6" s="99"/>
      <c r="BWX6" s="99"/>
      <c r="BWY6" s="99"/>
      <c r="BWZ6" s="99"/>
      <c r="BXA6" s="99"/>
      <c r="BXB6" s="99"/>
      <c r="BXC6" s="99"/>
      <c r="BXD6" s="99"/>
      <c r="BXE6" s="99"/>
      <c r="BXF6" s="99"/>
      <c r="BXG6" s="99"/>
      <c r="BXH6" s="99"/>
      <c r="BXI6" s="99"/>
      <c r="BXJ6" s="99"/>
      <c r="BXK6" s="99"/>
      <c r="BXL6" s="99"/>
      <c r="BXM6" s="99"/>
      <c r="BXN6" s="99"/>
      <c r="BXO6" s="99"/>
      <c r="BXP6" s="99"/>
      <c r="BXQ6" s="99"/>
      <c r="BXR6" s="99"/>
      <c r="BXS6" s="99"/>
      <c r="BXT6" s="99"/>
      <c r="BXU6" s="99"/>
      <c r="BXV6" s="99"/>
      <c r="BXW6" s="99"/>
      <c r="BXX6" s="99"/>
      <c r="BXY6" s="99"/>
      <c r="BXZ6" s="99"/>
      <c r="BYA6" s="99"/>
      <c r="BYB6" s="99"/>
      <c r="BYC6" s="99"/>
      <c r="BYD6" s="99"/>
      <c r="BYE6" s="99"/>
      <c r="BYF6" s="99"/>
      <c r="BYG6" s="99"/>
      <c r="BYH6" s="99"/>
      <c r="BYI6" s="99"/>
      <c r="BYJ6" s="99"/>
      <c r="BYK6" s="99"/>
      <c r="BYL6" s="99"/>
      <c r="BYM6" s="99"/>
      <c r="BYN6" s="99"/>
      <c r="BYO6" s="99"/>
      <c r="BYP6" s="99"/>
      <c r="BYQ6" s="99"/>
      <c r="BYR6" s="99"/>
      <c r="BYS6" s="99"/>
      <c r="BYT6" s="99"/>
      <c r="BYU6" s="99"/>
      <c r="BYV6" s="99"/>
      <c r="BYW6" s="99"/>
      <c r="BYX6" s="99"/>
      <c r="BYY6" s="99"/>
      <c r="BYZ6" s="99"/>
      <c r="BZA6" s="99"/>
      <c r="BZB6" s="99"/>
      <c r="BZC6" s="99"/>
      <c r="BZD6" s="99"/>
      <c r="BZE6" s="99"/>
      <c r="BZF6" s="99"/>
      <c r="BZG6" s="99"/>
      <c r="BZH6" s="99"/>
      <c r="BZI6" s="99"/>
      <c r="BZJ6" s="99"/>
      <c r="BZK6" s="99"/>
      <c r="BZL6" s="99"/>
      <c r="BZM6" s="99"/>
      <c r="BZN6" s="99"/>
      <c r="BZO6" s="99"/>
      <c r="BZP6" s="99"/>
      <c r="BZQ6" s="99"/>
      <c r="BZR6" s="99"/>
      <c r="BZS6" s="99"/>
      <c r="BZT6" s="99"/>
      <c r="BZU6" s="99"/>
      <c r="BZV6" s="99"/>
      <c r="BZW6" s="99"/>
      <c r="BZX6" s="99"/>
      <c r="BZY6" s="99"/>
      <c r="BZZ6" s="99"/>
      <c r="CAA6" s="99"/>
      <c r="CAB6" s="99"/>
      <c r="CAC6" s="99"/>
      <c r="CAD6" s="99"/>
      <c r="CAE6" s="99"/>
      <c r="CAF6" s="99"/>
      <c r="CAG6" s="99"/>
      <c r="CAH6" s="99"/>
      <c r="CAI6" s="99"/>
      <c r="CAJ6" s="99"/>
      <c r="CAK6" s="99"/>
      <c r="CAL6" s="99"/>
      <c r="CAM6" s="99"/>
      <c r="CAN6" s="99"/>
      <c r="CAO6" s="99"/>
      <c r="CAP6" s="99"/>
      <c r="CAQ6" s="99"/>
      <c r="CAR6" s="99"/>
      <c r="CAS6" s="99"/>
      <c r="CAT6" s="99"/>
      <c r="CAU6" s="99"/>
      <c r="CAV6" s="99"/>
      <c r="CAW6" s="99"/>
      <c r="CAX6" s="99"/>
      <c r="CAY6" s="99"/>
      <c r="CAZ6" s="99"/>
      <c r="CBA6" s="99"/>
      <c r="CBB6" s="99"/>
      <c r="CBC6" s="99"/>
      <c r="CBD6" s="99"/>
      <c r="CBE6" s="99"/>
      <c r="CBF6" s="99"/>
      <c r="CBG6" s="99"/>
      <c r="CBH6" s="99"/>
      <c r="CBI6" s="99"/>
      <c r="CBJ6" s="99"/>
      <c r="CBK6" s="99"/>
      <c r="CBL6" s="99"/>
      <c r="CBM6" s="99"/>
      <c r="CBN6" s="99"/>
      <c r="CBO6" s="99"/>
      <c r="CBP6" s="99"/>
      <c r="CBQ6" s="99"/>
      <c r="CBR6" s="99"/>
      <c r="CBS6" s="99"/>
      <c r="CBT6" s="99"/>
      <c r="CBU6" s="99"/>
      <c r="CBV6" s="99"/>
      <c r="CBW6" s="99"/>
      <c r="CBX6" s="99"/>
      <c r="CBY6" s="99"/>
      <c r="CBZ6" s="99"/>
      <c r="CCA6" s="99"/>
      <c r="CCB6" s="99"/>
      <c r="CCC6" s="99"/>
      <c r="CCD6" s="99"/>
      <c r="CCE6" s="99"/>
      <c r="CCF6" s="99"/>
      <c r="CCG6" s="99"/>
      <c r="CCH6" s="99"/>
      <c r="CCI6" s="99"/>
      <c r="CCJ6" s="99"/>
      <c r="CCK6" s="99"/>
      <c r="CCL6" s="99"/>
      <c r="CCM6" s="99"/>
      <c r="CCN6" s="99"/>
      <c r="CCO6" s="99"/>
      <c r="CCP6" s="99"/>
      <c r="CCQ6" s="99"/>
      <c r="CCR6" s="99"/>
      <c r="CCS6" s="99"/>
      <c r="CCT6" s="99"/>
      <c r="CCU6" s="99"/>
      <c r="CCV6" s="99"/>
      <c r="CCW6" s="99"/>
      <c r="CCX6" s="99"/>
      <c r="CCY6" s="99"/>
      <c r="CCZ6" s="99"/>
      <c r="CDA6" s="99"/>
      <c r="CDB6" s="99"/>
      <c r="CDC6" s="99"/>
      <c r="CDD6" s="99"/>
      <c r="CDE6" s="99"/>
      <c r="CDF6" s="99"/>
      <c r="CDG6" s="99"/>
      <c r="CDH6" s="99"/>
      <c r="CDI6" s="99"/>
      <c r="CDJ6" s="99"/>
      <c r="CDK6" s="99"/>
      <c r="CDL6" s="99"/>
      <c r="CDM6" s="99"/>
      <c r="CDN6" s="99"/>
      <c r="CDO6" s="99"/>
      <c r="CDP6" s="99"/>
      <c r="CDQ6" s="99"/>
      <c r="CDR6" s="99"/>
      <c r="CDS6" s="99"/>
      <c r="CDT6" s="99"/>
      <c r="CDU6" s="99"/>
      <c r="CDV6" s="99"/>
      <c r="CDW6" s="99"/>
      <c r="CDX6" s="99"/>
      <c r="CDY6" s="99"/>
      <c r="CDZ6" s="99"/>
      <c r="CEA6" s="99"/>
      <c r="CEB6" s="99"/>
      <c r="CEC6" s="99"/>
      <c r="CED6" s="99"/>
      <c r="CEE6" s="99"/>
      <c r="CEF6" s="99"/>
      <c r="CEG6" s="99"/>
      <c r="CEH6" s="99"/>
      <c r="CEI6" s="99"/>
      <c r="CEJ6" s="99"/>
      <c r="CEK6" s="99"/>
      <c r="CEL6" s="99"/>
      <c r="CEM6" s="99"/>
      <c r="CEN6" s="99"/>
      <c r="CEO6" s="99"/>
      <c r="CEP6" s="99"/>
      <c r="CEQ6" s="99"/>
      <c r="CER6" s="99"/>
      <c r="CES6" s="99"/>
      <c r="CET6" s="99"/>
      <c r="CEU6" s="99"/>
      <c r="CEV6" s="99"/>
      <c r="CEW6" s="99"/>
      <c r="CEX6" s="99"/>
      <c r="CEY6" s="99"/>
      <c r="CEZ6" s="99"/>
      <c r="CFA6" s="99"/>
      <c r="CFB6" s="99"/>
      <c r="CFC6" s="99"/>
      <c r="CFD6" s="99"/>
      <c r="CFE6" s="99"/>
      <c r="CFF6" s="99"/>
      <c r="CFG6" s="99"/>
      <c r="CFH6" s="99"/>
      <c r="CFI6" s="99"/>
      <c r="CFJ6" s="99"/>
      <c r="CFK6" s="99"/>
      <c r="CFL6" s="99"/>
      <c r="CFM6" s="99"/>
      <c r="CFN6" s="99"/>
      <c r="CFO6" s="99"/>
      <c r="CFP6" s="99"/>
      <c r="CFQ6" s="99"/>
      <c r="CFR6" s="99"/>
      <c r="CFS6" s="99"/>
      <c r="CFT6" s="99"/>
      <c r="CFU6" s="99"/>
      <c r="CFV6" s="99"/>
      <c r="CFW6" s="99"/>
      <c r="CFX6" s="99"/>
      <c r="CFY6" s="99"/>
      <c r="CFZ6" s="99"/>
      <c r="CGA6" s="99"/>
      <c r="CGB6" s="99"/>
      <c r="CGC6" s="99"/>
      <c r="CGD6" s="99"/>
      <c r="CGE6" s="99"/>
      <c r="CGF6" s="99"/>
      <c r="CGG6" s="99"/>
      <c r="CGH6" s="99"/>
      <c r="CGI6" s="99"/>
      <c r="CGJ6" s="99"/>
      <c r="CGK6" s="99"/>
      <c r="CGL6" s="99"/>
      <c r="CGM6" s="99"/>
      <c r="CGN6" s="99"/>
      <c r="CGO6" s="99"/>
      <c r="CGP6" s="99"/>
      <c r="CGQ6" s="99"/>
      <c r="CGR6" s="99"/>
      <c r="CGS6" s="99"/>
      <c r="CGT6" s="99"/>
      <c r="CGU6" s="99"/>
      <c r="CGV6" s="99"/>
      <c r="CGW6" s="99"/>
      <c r="CGX6" s="99"/>
      <c r="CGY6" s="99"/>
      <c r="CGZ6" s="99"/>
      <c r="CHA6" s="99"/>
      <c r="CHB6" s="99"/>
      <c r="CHC6" s="99"/>
      <c r="CHD6" s="99"/>
      <c r="CHE6" s="99"/>
      <c r="CHF6" s="99"/>
      <c r="CHG6" s="99"/>
      <c r="CHH6" s="99"/>
      <c r="CHI6" s="99"/>
      <c r="CHJ6" s="99"/>
      <c r="CHK6" s="99"/>
      <c r="CHL6" s="99"/>
      <c r="CHM6" s="99"/>
      <c r="CHN6" s="99"/>
      <c r="CHO6" s="99"/>
      <c r="CHP6" s="99"/>
      <c r="CHQ6" s="99"/>
      <c r="CHR6" s="99"/>
      <c r="CHS6" s="99"/>
      <c r="CHT6" s="99"/>
      <c r="CHU6" s="99"/>
      <c r="CHV6" s="99"/>
      <c r="CHW6" s="99"/>
      <c r="CHX6" s="99"/>
      <c r="CHY6" s="99"/>
      <c r="CHZ6" s="99"/>
      <c r="CIA6" s="99"/>
      <c r="CIB6" s="99"/>
      <c r="CIC6" s="99"/>
      <c r="CID6" s="99"/>
      <c r="CIE6" s="99"/>
      <c r="CIF6" s="99"/>
      <c r="CIG6" s="99"/>
      <c r="CIH6" s="99"/>
      <c r="CII6" s="99"/>
      <c r="CIJ6" s="99"/>
      <c r="CIK6" s="99"/>
      <c r="CIL6" s="99"/>
      <c r="CIM6" s="99"/>
      <c r="CIN6" s="99"/>
      <c r="CIO6" s="99"/>
      <c r="CIP6" s="99"/>
      <c r="CIQ6" s="99"/>
      <c r="CIR6" s="99"/>
      <c r="CIS6" s="99"/>
      <c r="CIT6" s="99"/>
      <c r="CIU6" s="99"/>
      <c r="CIV6" s="99"/>
      <c r="CIW6" s="99"/>
      <c r="CIX6" s="99"/>
      <c r="CIY6" s="99"/>
      <c r="CIZ6" s="99"/>
      <c r="CJA6" s="99"/>
      <c r="CJB6" s="99"/>
      <c r="CJC6" s="99"/>
      <c r="CJD6" s="99"/>
      <c r="CJE6" s="99"/>
      <c r="CJF6" s="99"/>
      <c r="CJG6" s="99"/>
      <c r="CJH6" s="99"/>
      <c r="CJI6" s="99"/>
      <c r="CJJ6" s="99"/>
      <c r="CJK6" s="99"/>
      <c r="CJL6" s="99"/>
      <c r="CJM6" s="99"/>
      <c r="CJN6" s="99"/>
      <c r="CJO6" s="99"/>
      <c r="CJP6" s="99"/>
      <c r="CJQ6" s="99"/>
      <c r="CJR6" s="99"/>
      <c r="CJS6" s="99"/>
      <c r="CJT6" s="99"/>
      <c r="CJU6" s="99"/>
      <c r="CJV6" s="99"/>
      <c r="CJW6" s="99"/>
      <c r="CJX6" s="99"/>
      <c r="CJY6" s="99"/>
      <c r="CJZ6" s="99"/>
      <c r="CKA6" s="99"/>
      <c r="CKB6" s="99"/>
      <c r="CKC6" s="99"/>
      <c r="CKD6" s="99"/>
      <c r="CKE6" s="99"/>
      <c r="CKF6" s="99"/>
      <c r="CKG6" s="99"/>
      <c r="CKH6" s="99"/>
      <c r="CKI6" s="99"/>
      <c r="CKJ6" s="99"/>
      <c r="CKK6" s="99"/>
      <c r="CKL6" s="99"/>
      <c r="CKM6" s="99"/>
      <c r="CKN6" s="99"/>
      <c r="CKO6" s="99"/>
      <c r="CKP6" s="99"/>
      <c r="CKQ6" s="99"/>
      <c r="CKR6" s="99"/>
      <c r="CKS6" s="99"/>
      <c r="CKT6" s="99"/>
      <c r="CKU6" s="99"/>
      <c r="CKV6" s="99"/>
      <c r="CKW6" s="99"/>
      <c r="CKX6" s="99"/>
      <c r="CKY6" s="99"/>
      <c r="CKZ6" s="99"/>
      <c r="CLA6" s="99"/>
      <c r="CLB6" s="99"/>
      <c r="CLC6" s="99"/>
      <c r="CLD6" s="99"/>
      <c r="CLE6" s="99"/>
      <c r="CLF6" s="99"/>
      <c r="CLG6" s="99"/>
      <c r="CLH6" s="99"/>
      <c r="CLI6" s="99"/>
      <c r="CLJ6" s="99"/>
      <c r="CLK6" s="99"/>
      <c r="CLL6" s="99"/>
      <c r="CLM6" s="99"/>
      <c r="CLN6" s="99"/>
      <c r="CLO6" s="99"/>
      <c r="CLP6" s="99"/>
      <c r="CLQ6" s="99"/>
      <c r="CLR6" s="99"/>
      <c r="CLS6" s="99"/>
      <c r="CLT6" s="99"/>
      <c r="CLU6" s="99"/>
      <c r="CLV6" s="99"/>
      <c r="CLW6" s="99"/>
      <c r="CLX6" s="99"/>
      <c r="CLY6" s="99"/>
      <c r="CLZ6" s="99"/>
      <c r="CMA6" s="99"/>
      <c r="CMB6" s="99"/>
      <c r="CMC6" s="99"/>
      <c r="CMD6" s="99"/>
      <c r="CME6" s="99"/>
      <c r="CMF6" s="99"/>
      <c r="CMG6" s="99"/>
      <c r="CMH6" s="99"/>
      <c r="CMI6" s="99"/>
      <c r="CMJ6" s="99"/>
      <c r="CMK6" s="99"/>
      <c r="CML6" s="99"/>
      <c r="CMM6" s="99"/>
      <c r="CMN6" s="99"/>
      <c r="CMO6" s="99"/>
      <c r="CMP6" s="99"/>
      <c r="CMQ6" s="99"/>
      <c r="CMR6" s="99"/>
      <c r="CMS6" s="99"/>
      <c r="CMT6" s="99"/>
      <c r="CMU6" s="99"/>
      <c r="CMV6" s="99"/>
      <c r="CMW6" s="99"/>
      <c r="CMX6" s="99"/>
      <c r="CMY6" s="99"/>
      <c r="CMZ6" s="99"/>
      <c r="CNA6" s="99"/>
      <c r="CNB6" s="99"/>
      <c r="CNC6" s="99"/>
      <c r="CND6" s="99"/>
      <c r="CNE6" s="99"/>
      <c r="CNF6" s="99"/>
      <c r="CNG6" s="99"/>
      <c r="CNH6" s="99"/>
      <c r="CNI6" s="99"/>
      <c r="CNJ6" s="99"/>
      <c r="CNK6" s="99"/>
      <c r="CNL6" s="99"/>
      <c r="CNM6" s="99"/>
      <c r="CNN6" s="99"/>
      <c r="CNO6" s="99"/>
      <c r="CNP6" s="99"/>
      <c r="CNQ6" s="99"/>
      <c r="CNR6" s="99"/>
      <c r="CNS6" s="99"/>
      <c r="CNT6" s="99"/>
      <c r="CNU6" s="99"/>
      <c r="CNV6" s="99"/>
      <c r="CNW6" s="99"/>
      <c r="CNX6" s="99"/>
      <c r="CNY6" s="99"/>
      <c r="CNZ6" s="99"/>
      <c r="COA6" s="99"/>
      <c r="COB6" s="99"/>
      <c r="COC6" s="99"/>
      <c r="COD6" s="99"/>
      <c r="COE6" s="99"/>
      <c r="COF6" s="99"/>
      <c r="COG6" s="99"/>
      <c r="COH6" s="99"/>
      <c r="COI6" s="99"/>
      <c r="COJ6" s="99"/>
      <c r="COK6" s="99"/>
      <c r="COL6" s="99"/>
      <c r="COM6" s="99"/>
      <c r="CON6" s="99"/>
      <c r="COO6" s="99"/>
      <c r="COP6" s="99"/>
      <c r="COQ6" s="99"/>
      <c r="COR6" s="99"/>
      <c r="COS6" s="99"/>
      <c r="COT6" s="99"/>
      <c r="COU6" s="99"/>
      <c r="COV6" s="99"/>
      <c r="COW6" s="99"/>
      <c r="COX6" s="99"/>
      <c r="COY6" s="99"/>
      <c r="COZ6" s="99"/>
      <c r="CPA6" s="99"/>
      <c r="CPB6" s="99"/>
      <c r="CPC6" s="99"/>
      <c r="CPD6" s="99"/>
      <c r="CPE6" s="99"/>
      <c r="CPF6" s="99"/>
      <c r="CPG6" s="99"/>
      <c r="CPH6" s="99"/>
      <c r="CPI6" s="99"/>
      <c r="CPJ6" s="99"/>
      <c r="CPK6" s="99"/>
      <c r="CPL6" s="99"/>
      <c r="CPM6" s="99"/>
      <c r="CPN6" s="99"/>
      <c r="CPO6" s="99"/>
      <c r="CPP6" s="99"/>
      <c r="CPQ6" s="99"/>
      <c r="CPR6" s="99"/>
      <c r="CPS6" s="99"/>
      <c r="CPT6" s="99"/>
      <c r="CPU6" s="99"/>
      <c r="CPV6" s="99"/>
      <c r="CPW6" s="99"/>
      <c r="CPX6" s="99"/>
      <c r="CPY6" s="99"/>
      <c r="CPZ6" s="99"/>
      <c r="CQA6" s="99"/>
      <c r="CQB6" s="99"/>
      <c r="CQC6" s="99"/>
      <c r="CQD6" s="99"/>
      <c r="CQE6" s="99"/>
      <c r="CQF6" s="99"/>
      <c r="CQG6" s="99"/>
      <c r="CQH6" s="99"/>
      <c r="CQI6" s="99"/>
      <c r="CQJ6" s="99"/>
      <c r="CQK6" s="99"/>
      <c r="CQL6" s="99"/>
      <c r="CQM6" s="99"/>
      <c r="CQN6" s="99"/>
      <c r="CQO6" s="99"/>
      <c r="CQP6" s="99"/>
      <c r="CQQ6" s="99"/>
      <c r="CQR6" s="99"/>
      <c r="CQS6" s="99"/>
      <c r="CQT6" s="99"/>
      <c r="CQU6" s="99"/>
      <c r="CQV6" s="99"/>
      <c r="CQW6" s="99"/>
      <c r="CQX6" s="99"/>
      <c r="CQY6" s="99"/>
      <c r="CQZ6" s="99"/>
      <c r="CRA6" s="99"/>
      <c r="CRB6" s="99"/>
      <c r="CRC6" s="99"/>
      <c r="CRD6" s="99"/>
      <c r="CRE6" s="99"/>
      <c r="CRF6" s="99"/>
      <c r="CRG6" s="99"/>
      <c r="CRH6" s="99"/>
      <c r="CRI6" s="99"/>
      <c r="CRJ6" s="99"/>
      <c r="CRK6" s="99"/>
      <c r="CRL6" s="99"/>
      <c r="CRM6" s="99"/>
      <c r="CRN6" s="99"/>
      <c r="CRO6" s="99"/>
      <c r="CRP6" s="99"/>
      <c r="CRQ6" s="99"/>
      <c r="CRR6" s="99"/>
      <c r="CRS6" s="99"/>
      <c r="CRT6" s="99"/>
      <c r="CRU6" s="99"/>
      <c r="CRV6" s="99"/>
      <c r="CRW6" s="99"/>
      <c r="CRX6" s="99"/>
      <c r="CRY6" s="99"/>
      <c r="CRZ6" s="99"/>
      <c r="CSA6" s="99"/>
      <c r="CSB6" s="99"/>
      <c r="CSC6" s="99"/>
      <c r="CSD6" s="99"/>
      <c r="CSE6" s="99"/>
      <c r="CSF6" s="99"/>
      <c r="CSG6" s="99"/>
      <c r="CSH6" s="99"/>
      <c r="CSI6" s="99"/>
      <c r="CSJ6" s="99"/>
      <c r="CSK6" s="99"/>
      <c r="CSL6" s="99"/>
      <c r="CSM6" s="99"/>
      <c r="CSN6" s="99"/>
      <c r="CSO6" s="99"/>
      <c r="CSP6" s="99"/>
      <c r="CSQ6" s="99"/>
      <c r="CSR6" s="99"/>
      <c r="CSS6" s="99"/>
      <c r="CST6" s="99"/>
      <c r="CSU6" s="99"/>
      <c r="CSV6" s="99"/>
      <c r="CSW6" s="99"/>
      <c r="CSX6" s="99"/>
      <c r="CSY6" s="99"/>
      <c r="CSZ6" s="99"/>
      <c r="CTA6" s="99"/>
      <c r="CTB6" s="99"/>
      <c r="CTC6" s="99"/>
      <c r="CTD6" s="99"/>
      <c r="CTE6" s="99"/>
      <c r="CTF6" s="99"/>
      <c r="CTG6" s="99"/>
      <c r="CTH6" s="99"/>
      <c r="CTI6" s="99"/>
      <c r="CTJ6" s="99"/>
      <c r="CTK6" s="99"/>
      <c r="CTL6" s="99"/>
      <c r="CTM6" s="99"/>
      <c r="CTN6" s="99"/>
      <c r="CTO6" s="99"/>
      <c r="CTP6" s="99"/>
      <c r="CTQ6" s="99"/>
      <c r="CTR6" s="99"/>
      <c r="CTS6" s="99"/>
      <c r="CTT6" s="99"/>
      <c r="CTU6" s="99"/>
      <c r="CTV6" s="99"/>
      <c r="CTW6" s="99"/>
      <c r="CTX6" s="99"/>
      <c r="CTY6" s="99"/>
      <c r="CTZ6" s="99"/>
      <c r="CUA6" s="99"/>
      <c r="CUB6" s="99"/>
      <c r="CUC6" s="99"/>
      <c r="CUD6" s="99"/>
      <c r="CUE6" s="99"/>
      <c r="CUF6" s="99"/>
      <c r="CUG6" s="99"/>
      <c r="CUH6" s="99"/>
      <c r="CUI6" s="99"/>
      <c r="CUJ6" s="99"/>
      <c r="CUK6" s="99"/>
      <c r="CUL6" s="99"/>
      <c r="CUM6" s="99"/>
      <c r="CUN6" s="99"/>
      <c r="CUO6" s="99"/>
      <c r="CUP6" s="99"/>
      <c r="CUQ6" s="99"/>
      <c r="CUR6" s="99"/>
      <c r="CUS6" s="99"/>
      <c r="CUT6" s="99"/>
      <c r="CUU6" s="99"/>
      <c r="CUV6" s="99"/>
      <c r="CUW6" s="99"/>
      <c r="CUX6" s="99"/>
      <c r="CUY6" s="99"/>
      <c r="CUZ6" s="99"/>
      <c r="CVA6" s="99"/>
      <c r="CVB6" s="99"/>
      <c r="CVC6" s="99"/>
      <c r="CVD6" s="99"/>
      <c r="CVE6" s="99"/>
      <c r="CVF6" s="99"/>
      <c r="CVG6" s="99"/>
      <c r="CVH6" s="99"/>
      <c r="CVI6" s="99"/>
      <c r="CVJ6" s="99"/>
      <c r="CVK6" s="99"/>
      <c r="CVL6" s="99"/>
      <c r="CVM6" s="99"/>
      <c r="CVN6" s="99"/>
      <c r="CVO6" s="99"/>
      <c r="CVP6" s="99"/>
      <c r="CVQ6" s="99"/>
      <c r="CVR6" s="99"/>
      <c r="CVS6" s="99"/>
      <c r="CVT6" s="99"/>
      <c r="CVU6" s="99"/>
      <c r="CVV6" s="99"/>
      <c r="CVW6" s="99"/>
      <c r="CVX6" s="99"/>
      <c r="CVY6" s="99"/>
      <c r="CVZ6" s="99"/>
      <c r="CWA6" s="99"/>
      <c r="CWB6" s="99"/>
      <c r="CWC6" s="99"/>
      <c r="CWD6" s="99"/>
      <c r="CWE6" s="99"/>
      <c r="CWF6" s="99"/>
      <c r="CWG6" s="99"/>
      <c r="CWH6" s="99"/>
      <c r="CWI6" s="99"/>
      <c r="CWJ6" s="99"/>
      <c r="CWK6" s="99"/>
      <c r="CWL6" s="99"/>
      <c r="CWM6" s="99"/>
      <c r="CWN6" s="99"/>
      <c r="CWO6" s="99"/>
      <c r="CWP6" s="99"/>
      <c r="CWQ6" s="99"/>
      <c r="CWR6" s="99"/>
      <c r="CWS6" s="99"/>
      <c r="CWT6" s="99"/>
      <c r="CWU6" s="99"/>
      <c r="CWV6" s="99"/>
      <c r="CWW6" s="99"/>
      <c r="CWX6" s="99"/>
      <c r="CWY6" s="99"/>
      <c r="CWZ6" s="99"/>
      <c r="CXA6" s="99"/>
      <c r="CXB6" s="99"/>
      <c r="CXC6" s="99"/>
      <c r="CXD6" s="99"/>
      <c r="CXE6" s="99"/>
      <c r="CXF6" s="99"/>
      <c r="CXG6" s="99"/>
      <c r="CXH6" s="99"/>
      <c r="CXI6" s="99"/>
      <c r="CXJ6" s="99"/>
      <c r="CXK6" s="99"/>
      <c r="CXL6" s="99"/>
      <c r="CXM6" s="99"/>
      <c r="CXN6" s="99"/>
      <c r="CXO6" s="99"/>
      <c r="CXP6" s="99"/>
      <c r="CXQ6" s="99"/>
      <c r="CXR6" s="99"/>
      <c r="CXS6" s="99"/>
      <c r="CXT6" s="99"/>
      <c r="CXU6" s="99"/>
      <c r="CXV6" s="99"/>
      <c r="CXW6" s="99"/>
      <c r="CXX6" s="99"/>
      <c r="CXY6" s="99"/>
      <c r="CXZ6" s="99"/>
      <c r="CYA6" s="99"/>
      <c r="CYB6" s="99"/>
      <c r="CYC6" s="99"/>
      <c r="CYD6" s="99"/>
      <c r="CYE6" s="99"/>
      <c r="CYF6" s="99"/>
      <c r="CYG6" s="99"/>
      <c r="CYH6" s="99"/>
      <c r="CYI6" s="99"/>
      <c r="CYJ6" s="99"/>
      <c r="CYK6" s="99"/>
      <c r="CYL6" s="99"/>
      <c r="CYM6" s="99"/>
      <c r="CYN6" s="99"/>
      <c r="CYO6" s="99"/>
      <c r="CYP6" s="99"/>
      <c r="CYQ6" s="99"/>
      <c r="CYR6" s="99"/>
      <c r="CYS6" s="99"/>
      <c r="CYT6" s="99"/>
      <c r="CYU6" s="99"/>
      <c r="CYV6" s="99"/>
      <c r="CYW6" s="99"/>
      <c r="CYX6" s="99"/>
      <c r="CYY6" s="99"/>
      <c r="CYZ6" s="99"/>
      <c r="CZA6" s="99"/>
      <c r="CZB6" s="99"/>
      <c r="CZC6" s="99"/>
      <c r="CZD6" s="99"/>
      <c r="CZE6" s="99"/>
      <c r="CZF6" s="99"/>
      <c r="CZG6" s="99"/>
      <c r="CZH6" s="99"/>
      <c r="CZI6" s="99"/>
      <c r="CZJ6" s="99"/>
      <c r="CZK6" s="99"/>
      <c r="CZL6" s="99"/>
      <c r="CZM6" s="99"/>
      <c r="CZN6" s="99"/>
      <c r="CZO6" s="99"/>
      <c r="CZP6" s="99"/>
      <c r="CZQ6" s="99"/>
      <c r="CZR6" s="99"/>
      <c r="CZS6" s="99"/>
      <c r="CZT6" s="99"/>
      <c r="CZU6" s="99"/>
      <c r="CZV6" s="99"/>
      <c r="CZW6" s="99"/>
      <c r="CZX6" s="99"/>
      <c r="CZY6" s="99"/>
      <c r="CZZ6" s="99"/>
      <c r="DAA6" s="99"/>
      <c r="DAB6" s="99"/>
      <c r="DAC6" s="99"/>
      <c r="DAD6" s="99"/>
      <c r="DAE6" s="99"/>
      <c r="DAF6" s="99"/>
      <c r="DAG6" s="99"/>
      <c r="DAH6" s="99"/>
      <c r="DAI6" s="99"/>
      <c r="DAJ6" s="99"/>
      <c r="DAK6" s="99"/>
      <c r="DAL6" s="99"/>
      <c r="DAM6" s="99"/>
      <c r="DAN6" s="99"/>
      <c r="DAO6" s="99"/>
      <c r="DAP6" s="99"/>
      <c r="DAQ6" s="99"/>
      <c r="DAR6" s="99"/>
      <c r="DAS6" s="99"/>
      <c r="DAT6" s="99"/>
      <c r="DAU6" s="99"/>
      <c r="DAV6" s="99"/>
      <c r="DAW6" s="99"/>
      <c r="DAX6" s="99"/>
      <c r="DAY6" s="99"/>
      <c r="DAZ6" s="99"/>
      <c r="DBA6" s="99"/>
      <c r="DBB6" s="99"/>
      <c r="DBC6" s="99"/>
      <c r="DBD6" s="99"/>
      <c r="DBE6" s="99"/>
      <c r="DBF6" s="99"/>
      <c r="DBG6" s="99"/>
      <c r="DBH6" s="99"/>
      <c r="DBI6" s="99"/>
      <c r="DBJ6" s="99"/>
      <c r="DBK6" s="99"/>
      <c r="DBL6" s="99"/>
      <c r="DBM6" s="99"/>
      <c r="DBN6" s="99"/>
      <c r="DBO6" s="99"/>
      <c r="DBP6" s="99"/>
      <c r="DBQ6" s="99"/>
      <c r="DBR6" s="99"/>
      <c r="DBS6" s="99"/>
      <c r="DBT6" s="99"/>
      <c r="DBU6" s="99"/>
      <c r="DBV6" s="99"/>
      <c r="DBW6" s="99"/>
      <c r="DBX6" s="99"/>
      <c r="DBY6" s="99"/>
      <c r="DBZ6" s="99"/>
      <c r="DCA6" s="99"/>
      <c r="DCB6" s="99"/>
      <c r="DCC6" s="99"/>
      <c r="DCD6" s="99"/>
      <c r="DCE6" s="99"/>
      <c r="DCF6" s="99"/>
      <c r="DCG6" s="99"/>
      <c r="DCH6" s="99"/>
      <c r="DCI6" s="99"/>
      <c r="DCJ6" s="99"/>
      <c r="DCK6" s="99"/>
      <c r="DCL6" s="99"/>
      <c r="DCM6" s="99"/>
      <c r="DCN6" s="99"/>
      <c r="DCO6" s="99"/>
      <c r="DCP6" s="99"/>
      <c r="DCQ6" s="99"/>
      <c r="DCR6" s="99"/>
      <c r="DCS6" s="99"/>
      <c r="DCT6" s="99"/>
      <c r="DCU6" s="99"/>
      <c r="DCV6" s="99"/>
      <c r="DCW6" s="99"/>
      <c r="DCX6" s="99"/>
      <c r="DCY6" s="99"/>
      <c r="DCZ6" s="99"/>
      <c r="DDA6" s="99"/>
      <c r="DDB6" s="99"/>
      <c r="DDC6" s="99"/>
      <c r="DDD6" s="99"/>
      <c r="DDE6" s="99"/>
      <c r="DDF6" s="99"/>
      <c r="DDG6" s="99"/>
      <c r="DDH6" s="99"/>
      <c r="DDI6" s="99"/>
      <c r="DDJ6" s="99"/>
      <c r="DDK6" s="99"/>
      <c r="DDL6" s="99"/>
      <c r="DDM6" s="99"/>
      <c r="DDN6" s="99"/>
      <c r="DDO6" s="99"/>
      <c r="DDP6" s="99"/>
      <c r="DDQ6" s="99"/>
      <c r="DDR6" s="99"/>
      <c r="DDS6" s="99"/>
      <c r="DDT6" s="99"/>
      <c r="DDU6" s="99"/>
      <c r="DDV6" s="99"/>
      <c r="DDW6" s="99"/>
      <c r="DDX6" s="99"/>
      <c r="DDY6" s="99"/>
      <c r="DDZ6" s="99"/>
      <c r="DEA6" s="99"/>
      <c r="DEB6" s="99"/>
      <c r="DEC6" s="99"/>
      <c r="DED6" s="99"/>
      <c r="DEE6" s="99"/>
      <c r="DEF6" s="99"/>
      <c r="DEG6" s="99"/>
      <c r="DEH6" s="99"/>
      <c r="DEI6" s="99"/>
      <c r="DEJ6" s="99"/>
      <c r="DEK6" s="99"/>
      <c r="DEL6" s="99"/>
      <c r="DEM6" s="99"/>
      <c r="DEN6" s="99"/>
      <c r="DEO6" s="99"/>
      <c r="DEP6" s="99"/>
      <c r="DEQ6" s="99"/>
      <c r="DER6" s="99"/>
      <c r="DES6" s="99"/>
      <c r="DET6" s="99"/>
      <c r="DEU6" s="99"/>
      <c r="DEV6" s="99"/>
      <c r="DEW6" s="99"/>
      <c r="DEX6" s="99"/>
      <c r="DEY6" s="99"/>
      <c r="DEZ6" s="99"/>
      <c r="DFA6" s="99"/>
      <c r="DFB6" s="99"/>
      <c r="DFC6" s="99"/>
      <c r="DFD6" s="99"/>
      <c r="DFE6" s="99"/>
      <c r="DFF6" s="99"/>
      <c r="DFG6" s="99"/>
      <c r="DFH6" s="99"/>
      <c r="DFI6" s="99"/>
      <c r="DFJ6" s="99"/>
      <c r="DFK6" s="99"/>
      <c r="DFL6" s="99"/>
      <c r="DFM6" s="99"/>
      <c r="DFN6" s="99"/>
      <c r="DFO6" s="99"/>
      <c r="DFP6" s="99"/>
      <c r="DFQ6" s="99"/>
      <c r="DFR6" s="99"/>
      <c r="DFS6" s="99"/>
      <c r="DFT6" s="99"/>
      <c r="DFU6" s="99"/>
      <c r="DFV6" s="99"/>
      <c r="DFW6" s="99"/>
      <c r="DFX6" s="99"/>
      <c r="DFY6" s="99"/>
      <c r="DFZ6" s="99"/>
      <c r="DGA6" s="99"/>
      <c r="DGB6" s="99"/>
      <c r="DGC6" s="99"/>
      <c r="DGD6" s="99"/>
      <c r="DGE6" s="99"/>
      <c r="DGF6" s="99"/>
      <c r="DGG6" s="99"/>
      <c r="DGH6" s="99"/>
      <c r="DGI6" s="99"/>
      <c r="DGJ6" s="99"/>
      <c r="DGK6" s="99"/>
      <c r="DGL6" s="99"/>
      <c r="DGM6" s="99"/>
      <c r="DGN6" s="99"/>
      <c r="DGO6" s="99"/>
      <c r="DGP6" s="99"/>
      <c r="DGQ6" s="99"/>
      <c r="DGR6" s="99"/>
      <c r="DGS6" s="99"/>
      <c r="DGT6" s="99"/>
      <c r="DGU6" s="99"/>
      <c r="DGV6" s="99"/>
      <c r="DGW6" s="99"/>
      <c r="DGX6" s="99"/>
      <c r="DGY6" s="99"/>
      <c r="DGZ6" s="99"/>
      <c r="DHA6" s="99"/>
      <c r="DHB6" s="99"/>
      <c r="DHC6" s="99"/>
      <c r="DHD6" s="99"/>
      <c r="DHE6" s="99"/>
      <c r="DHF6" s="99"/>
      <c r="DHG6" s="99"/>
      <c r="DHH6" s="99"/>
      <c r="DHI6" s="99"/>
      <c r="DHJ6" s="99"/>
      <c r="DHK6" s="99"/>
      <c r="DHL6" s="99"/>
      <c r="DHM6" s="99"/>
      <c r="DHN6" s="99"/>
      <c r="DHO6" s="99"/>
      <c r="DHP6" s="99"/>
      <c r="DHQ6" s="99"/>
      <c r="DHR6" s="99"/>
      <c r="DHS6" s="99"/>
      <c r="DHT6" s="99"/>
      <c r="DHU6" s="99"/>
      <c r="DHV6" s="99"/>
      <c r="DHW6" s="99"/>
      <c r="DHX6" s="99"/>
      <c r="DHY6" s="99"/>
      <c r="DHZ6" s="99"/>
      <c r="DIA6" s="99"/>
      <c r="DIB6" s="99"/>
      <c r="DIC6" s="99"/>
      <c r="DID6" s="99"/>
      <c r="DIE6" s="99"/>
      <c r="DIF6" s="99"/>
      <c r="DIG6" s="99"/>
      <c r="DIH6" s="99"/>
      <c r="DII6" s="99"/>
      <c r="DIJ6" s="99"/>
      <c r="DIK6" s="99"/>
      <c r="DIL6" s="99"/>
      <c r="DIM6" s="99"/>
      <c r="DIN6" s="99"/>
      <c r="DIO6" s="99"/>
      <c r="DIP6" s="99"/>
      <c r="DIQ6" s="99"/>
      <c r="DIR6" s="99"/>
      <c r="DIS6" s="99"/>
      <c r="DIT6" s="99"/>
      <c r="DIU6" s="99"/>
      <c r="DIV6" s="99"/>
      <c r="DIW6" s="99"/>
      <c r="DIX6" s="99"/>
      <c r="DIY6" s="99"/>
      <c r="DIZ6" s="99"/>
      <c r="DJA6" s="99"/>
      <c r="DJB6" s="99"/>
      <c r="DJC6" s="99"/>
      <c r="DJD6" s="99"/>
      <c r="DJE6" s="99"/>
      <c r="DJF6" s="99"/>
      <c r="DJG6" s="99"/>
      <c r="DJH6" s="99"/>
      <c r="DJI6" s="99"/>
      <c r="DJJ6" s="99"/>
      <c r="DJK6" s="99"/>
      <c r="DJL6" s="99"/>
      <c r="DJM6" s="99"/>
      <c r="DJN6" s="99"/>
      <c r="DJO6" s="99"/>
      <c r="DJP6" s="99"/>
      <c r="DJQ6" s="99"/>
      <c r="DJR6" s="99"/>
      <c r="DJS6" s="99"/>
      <c r="DJT6" s="99"/>
      <c r="DJU6" s="99"/>
      <c r="DJV6" s="99"/>
      <c r="DJW6" s="99"/>
      <c r="DJX6" s="99"/>
      <c r="DJY6" s="99"/>
      <c r="DJZ6" s="99"/>
      <c r="DKA6" s="99"/>
      <c r="DKB6" s="99"/>
      <c r="DKC6" s="99"/>
      <c r="DKD6" s="99"/>
      <c r="DKE6" s="99"/>
      <c r="DKF6" s="99"/>
      <c r="DKG6" s="99"/>
      <c r="DKH6" s="99"/>
      <c r="DKI6" s="99"/>
      <c r="DKJ6" s="99"/>
      <c r="DKK6" s="99"/>
      <c r="DKL6" s="99"/>
      <c r="DKM6" s="99"/>
      <c r="DKN6" s="99"/>
      <c r="DKO6" s="99"/>
      <c r="DKP6" s="99"/>
      <c r="DKQ6" s="99"/>
      <c r="DKR6" s="99"/>
      <c r="DKS6" s="99"/>
      <c r="DKT6" s="99"/>
      <c r="DKU6" s="99"/>
      <c r="DKV6" s="99"/>
      <c r="DKW6" s="99"/>
      <c r="DKX6" s="99"/>
      <c r="DKY6" s="99"/>
      <c r="DKZ6" s="99"/>
      <c r="DLA6" s="99"/>
      <c r="DLB6" s="99"/>
      <c r="DLC6" s="99"/>
      <c r="DLD6" s="99"/>
      <c r="DLE6" s="99"/>
      <c r="DLF6" s="99"/>
      <c r="DLG6" s="99"/>
      <c r="DLH6" s="99"/>
      <c r="DLI6" s="99"/>
      <c r="DLJ6" s="99"/>
      <c r="DLK6" s="99"/>
      <c r="DLL6" s="99"/>
      <c r="DLM6" s="99"/>
      <c r="DLN6" s="99"/>
      <c r="DLO6" s="99"/>
      <c r="DLP6" s="99"/>
      <c r="DLQ6" s="99"/>
      <c r="DLR6" s="99"/>
      <c r="DLS6" s="99"/>
      <c r="DLT6" s="99"/>
      <c r="DLU6" s="99"/>
      <c r="DLV6" s="99"/>
      <c r="DLW6" s="99"/>
      <c r="DLX6" s="99"/>
      <c r="DLY6" s="99"/>
      <c r="DLZ6" s="99"/>
      <c r="DMA6" s="99"/>
      <c r="DMB6" s="99"/>
      <c r="DMC6" s="99"/>
      <c r="DMD6" s="99"/>
      <c r="DME6" s="99"/>
      <c r="DMF6" s="99"/>
      <c r="DMG6" s="99"/>
      <c r="DMH6" s="99"/>
      <c r="DMI6" s="99"/>
      <c r="DMJ6" s="99"/>
      <c r="DMK6" s="99"/>
      <c r="DML6" s="99"/>
      <c r="DMM6" s="99"/>
      <c r="DMN6" s="99"/>
      <c r="DMO6" s="99"/>
      <c r="DMP6" s="99"/>
      <c r="DMQ6" s="99"/>
      <c r="DMR6" s="99"/>
      <c r="DMS6" s="99"/>
      <c r="DMT6" s="99"/>
      <c r="DMU6" s="99"/>
      <c r="DMV6" s="99"/>
      <c r="DMW6" s="99"/>
      <c r="DMX6" s="99"/>
      <c r="DMY6" s="99"/>
      <c r="DMZ6" s="99"/>
      <c r="DNA6" s="99"/>
      <c r="DNB6" s="99"/>
      <c r="DNC6" s="99"/>
      <c r="DND6" s="99"/>
      <c r="DNE6" s="99"/>
      <c r="DNF6" s="99"/>
      <c r="DNG6" s="99"/>
      <c r="DNH6" s="99"/>
      <c r="DNI6" s="99"/>
      <c r="DNJ6" s="99"/>
      <c r="DNK6" s="99"/>
      <c r="DNL6" s="99"/>
      <c r="DNM6" s="99"/>
      <c r="DNN6" s="99"/>
      <c r="DNO6" s="99"/>
      <c r="DNP6" s="99"/>
      <c r="DNQ6" s="99"/>
      <c r="DNR6" s="99"/>
      <c r="DNS6" s="99"/>
      <c r="DNT6" s="99"/>
      <c r="DNU6" s="99"/>
      <c r="DNV6" s="99"/>
      <c r="DNW6" s="99"/>
      <c r="DNX6" s="99"/>
      <c r="DNY6" s="99"/>
      <c r="DNZ6" s="99"/>
      <c r="DOA6" s="99"/>
      <c r="DOB6" s="99"/>
      <c r="DOC6" s="99"/>
      <c r="DOD6" s="99"/>
      <c r="DOE6" s="99"/>
      <c r="DOF6" s="99"/>
      <c r="DOG6" s="99"/>
      <c r="DOH6" s="99"/>
      <c r="DOI6" s="99"/>
      <c r="DOJ6" s="99"/>
      <c r="DOK6" s="99"/>
      <c r="DOL6" s="99"/>
      <c r="DOM6" s="99"/>
      <c r="DON6" s="99"/>
      <c r="DOO6" s="99"/>
      <c r="DOP6" s="99"/>
      <c r="DOQ6" s="99"/>
      <c r="DOR6" s="99"/>
      <c r="DOS6" s="99"/>
      <c r="DOT6" s="99"/>
      <c r="DOU6" s="99"/>
      <c r="DOV6" s="99"/>
      <c r="DOW6" s="99"/>
      <c r="DOX6" s="99"/>
      <c r="DOY6" s="99"/>
      <c r="DOZ6" s="99"/>
      <c r="DPA6" s="99"/>
      <c r="DPB6" s="99"/>
      <c r="DPC6" s="99"/>
      <c r="DPD6" s="99"/>
      <c r="DPE6" s="99"/>
      <c r="DPF6" s="99"/>
      <c r="DPG6" s="99"/>
      <c r="DPH6" s="99"/>
      <c r="DPI6" s="99"/>
      <c r="DPJ6" s="99"/>
      <c r="DPK6" s="99"/>
      <c r="DPL6" s="99"/>
      <c r="DPM6" s="99"/>
      <c r="DPN6" s="99"/>
      <c r="DPO6" s="99"/>
      <c r="DPP6" s="99"/>
      <c r="DPQ6" s="99"/>
      <c r="DPR6" s="99"/>
      <c r="DPS6" s="99"/>
      <c r="DPT6" s="99"/>
      <c r="DPU6" s="99"/>
      <c r="DPV6" s="99"/>
      <c r="DPW6" s="99"/>
      <c r="DPX6" s="99"/>
      <c r="DPY6" s="99"/>
      <c r="DPZ6" s="99"/>
      <c r="DQA6" s="99"/>
      <c r="DQB6" s="99"/>
      <c r="DQC6" s="99"/>
      <c r="DQD6" s="99"/>
      <c r="DQE6" s="99"/>
      <c r="DQF6" s="99"/>
      <c r="DQG6" s="99"/>
      <c r="DQH6" s="99"/>
      <c r="DQI6" s="99"/>
      <c r="DQJ6" s="99"/>
      <c r="DQK6" s="99"/>
      <c r="DQL6" s="99"/>
      <c r="DQM6" s="99"/>
      <c r="DQN6" s="99"/>
      <c r="DQO6" s="99"/>
      <c r="DQP6" s="99"/>
      <c r="DQQ6" s="99"/>
      <c r="DQR6" s="99"/>
      <c r="DQS6" s="99"/>
      <c r="DQT6" s="99"/>
      <c r="DQU6" s="99"/>
      <c r="DQV6" s="99"/>
      <c r="DQW6" s="99"/>
      <c r="DQX6" s="99"/>
      <c r="DQY6" s="99"/>
      <c r="DQZ6" s="99"/>
      <c r="DRA6" s="99"/>
      <c r="DRB6" s="99"/>
      <c r="DRC6" s="99"/>
      <c r="DRD6" s="99"/>
      <c r="DRE6" s="99"/>
      <c r="DRF6" s="99"/>
      <c r="DRG6" s="99"/>
      <c r="DRH6" s="99"/>
      <c r="DRI6" s="99"/>
      <c r="DRJ6" s="99"/>
      <c r="DRK6" s="99"/>
      <c r="DRL6" s="99"/>
      <c r="DRM6" s="99"/>
      <c r="DRN6" s="99"/>
      <c r="DRO6" s="99"/>
      <c r="DRP6" s="99"/>
      <c r="DRQ6" s="99"/>
      <c r="DRR6" s="99"/>
      <c r="DRS6" s="99"/>
      <c r="DRT6" s="99"/>
      <c r="DRU6" s="99"/>
      <c r="DRV6" s="99"/>
      <c r="DRW6" s="99"/>
      <c r="DRX6" s="99"/>
      <c r="DRY6" s="99"/>
      <c r="DRZ6" s="99"/>
      <c r="DSA6" s="99"/>
      <c r="DSB6" s="99"/>
      <c r="DSC6" s="99"/>
      <c r="DSD6" s="99"/>
      <c r="DSE6" s="99"/>
      <c r="DSF6" s="99"/>
      <c r="DSG6" s="99"/>
      <c r="DSH6" s="99"/>
      <c r="DSI6" s="99"/>
      <c r="DSJ6" s="99"/>
      <c r="DSK6" s="99"/>
      <c r="DSL6" s="99"/>
      <c r="DSM6" s="99"/>
      <c r="DSN6" s="99"/>
      <c r="DSO6" s="99"/>
      <c r="DSP6" s="99"/>
      <c r="DSQ6" s="99"/>
      <c r="DSR6" s="99"/>
      <c r="DSS6" s="99"/>
      <c r="DST6" s="99"/>
      <c r="DSU6" s="99"/>
      <c r="DSV6" s="99"/>
      <c r="DSW6" s="99"/>
      <c r="DSX6" s="99"/>
      <c r="DSY6" s="99"/>
      <c r="DSZ6" s="99"/>
      <c r="DTA6" s="99"/>
      <c r="DTB6" s="99"/>
      <c r="DTC6" s="99"/>
      <c r="DTD6" s="99"/>
      <c r="DTE6" s="99"/>
      <c r="DTF6" s="99"/>
      <c r="DTG6" s="99"/>
      <c r="DTH6" s="99"/>
      <c r="DTI6" s="99"/>
      <c r="DTJ6" s="99"/>
      <c r="DTK6" s="99"/>
      <c r="DTL6" s="99"/>
      <c r="DTM6" s="99"/>
      <c r="DTN6" s="99"/>
      <c r="DTO6" s="99"/>
      <c r="DTP6" s="99"/>
      <c r="DTQ6" s="99"/>
      <c r="DTR6" s="99"/>
      <c r="DTS6" s="99"/>
      <c r="DTT6" s="99"/>
      <c r="DTU6" s="99"/>
      <c r="DTV6" s="99"/>
      <c r="DTW6" s="99"/>
      <c r="DTX6" s="99"/>
      <c r="DTY6" s="99"/>
      <c r="DTZ6" s="99"/>
      <c r="DUA6" s="99"/>
      <c r="DUB6" s="99"/>
      <c r="DUC6" s="99"/>
      <c r="DUD6" s="99"/>
      <c r="DUE6" s="99"/>
      <c r="DUF6" s="99"/>
      <c r="DUG6" s="99"/>
      <c r="DUH6" s="99"/>
      <c r="DUI6" s="99"/>
      <c r="DUJ6" s="99"/>
      <c r="DUK6" s="99"/>
      <c r="DUL6" s="99"/>
      <c r="DUM6" s="99"/>
      <c r="DUN6" s="99"/>
      <c r="DUO6" s="99"/>
      <c r="DUP6" s="99"/>
      <c r="DUQ6" s="99"/>
      <c r="DUR6" s="99"/>
      <c r="DUS6" s="99"/>
      <c r="DUT6" s="99"/>
      <c r="DUU6" s="99"/>
      <c r="DUV6" s="99"/>
      <c r="DUW6" s="99"/>
      <c r="DUX6" s="99"/>
      <c r="DUY6" s="99"/>
      <c r="DUZ6" s="99"/>
      <c r="DVA6" s="99"/>
      <c r="DVB6" s="99"/>
      <c r="DVC6" s="99"/>
      <c r="DVD6" s="99"/>
      <c r="DVE6" s="99"/>
      <c r="DVF6" s="99"/>
      <c r="DVG6" s="99"/>
      <c r="DVH6" s="99"/>
      <c r="DVI6" s="99"/>
      <c r="DVJ6" s="99"/>
      <c r="DVK6" s="99"/>
      <c r="DVL6" s="99"/>
      <c r="DVM6" s="99"/>
      <c r="DVN6" s="99"/>
      <c r="DVO6" s="99"/>
      <c r="DVP6" s="99"/>
      <c r="DVQ6" s="99"/>
      <c r="DVR6" s="99"/>
      <c r="DVS6" s="99"/>
      <c r="DVT6" s="99"/>
      <c r="DVU6" s="99"/>
      <c r="DVV6" s="99"/>
      <c r="DVW6" s="99"/>
      <c r="DVX6" s="99"/>
      <c r="DVY6" s="99"/>
      <c r="DVZ6" s="99"/>
      <c r="DWA6" s="99"/>
      <c r="DWB6" s="99"/>
      <c r="DWC6" s="99"/>
      <c r="DWD6" s="99"/>
      <c r="DWE6" s="99"/>
      <c r="DWF6" s="99"/>
      <c r="DWG6" s="99"/>
      <c r="DWH6" s="99"/>
      <c r="DWI6" s="99"/>
      <c r="DWJ6" s="99"/>
      <c r="DWK6" s="99"/>
      <c r="DWL6" s="99"/>
      <c r="DWM6" s="99"/>
      <c r="DWN6" s="99"/>
      <c r="DWO6" s="99"/>
      <c r="DWP6" s="99"/>
      <c r="DWQ6" s="99"/>
      <c r="DWR6" s="99"/>
      <c r="DWS6" s="99"/>
      <c r="DWT6" s="99"/>
      <c r="DWU6" s="99"/>
      <c r="DWV6" s="99"/>
      <c r="DWW6" s="99"/>
      <c r="DWX6" s="99"/>
      <c r="DWY6" s="99"/>
      <c r="DWZ6" s="99"/>
      <c r="DXA6" s="99"/>
      <c r="DXB6" s="99"/>
      <c r="DXC6" s="99"/>
      <c r="DXD6" s="99"/>
      <c r="DXE6" s="99"/>
      <c r="DXF6" s="99"/>
      <c r="DXG6" s="99"/>
      <c r="DXH6" s="99"/>
      <c r="DXI6" s="99"/>
      <c r="DXJ6" s="99"/>
      <c r="DXK6" s="99"/>
      <c r="DXL6" s="99"/>
      <c r="DXM6" s="99"/>
      <c r="DXN6" s="99"/>
      <c r="DXO6" s="99"/>
      <c r="DXP6" s="99"/>
      <c r="DXQ6" s="99"/>
      <c r="DXR6" s="99"/>
      <c r="DXS6" s="99"/>
      <c r="DXT6" s="99"/>
      <c r="DXU6" s="99"/>
      <c r="DXV6" s="99"/>
      <c r="DXW6" s="99"/>
      <c r="DXX6" s="99"/>
      <c r="DXY6" s="99"/>
      <c r="DXZ6" s="99"/>
      <c r="DYA6" s="99"/>
      <c r="DYB6" s="99"/>
      <c r="DYC6" s="99"/>
      <c r="DYD6" s="99"/>
      <c r="DYE6" s="99"/>
      <c r="DYF6" s="99"/>
      <c r="DYG6" s="99"/>
      <c r="DYH6" s="99"/>
      <c r="DYI6" s="99"/>
      <c r="DYJ6" s="99"/>
      <c r="DYK6" s="99"/>
      <c r="DYL6" s="99"/>
      <c r="DYM6" s="99"/>
      <c r="DYN6" s="99"/>
      <c r="DYO6" s="99"/>
      <c r="DYP6" s="99"/>
      <c r="DYQ6" s="99"/>
      <c r="DYR6" s="99"/>
      <c r="DYS6" s="99"/>
      <c r="DYT6" s="99"/>
      <c r="DYU6" s="99"/>
      <c r="DYV6" s="99"/>
      <c r="DYW6" s="99"/>
      <c r="DYX6" s="99"/>
      <c r="DYY6" s="99"/>
      <c r="DYZ6" s="99"/>
      <c r="DZA6" s="99"/>
      <c r="DZB6" s="99"/>
      <c r="DZC6" s="99"/>
      <c r="DZD6" s="99"/>
      <c r="DZE6" s="99"/>
      <c r="DZF6" s="99"/>
      <c r="DZG6" s="99"/>
      <c r="DZH6" s="99"/>
      <c r="DZI6" s="99"/>
      <c r="DZJ6" s="99"/>
      <c r="DZK6" s="99"/>
      <c r="DZL6" s="99"/>
      <c r="DZM6" s="99"/>
      <c r="DZN6" s="99"/>
      <c r="DZO6" s="99"/>
      <c r="DZP6" s="99"/>
      <c r="DZQ6" s="99"/>
      <c r="DZR6" s="99"/>
      <c r="DZS6" s="99"/>
      <c r="DZT6" s="99"/>
      <c r="DZU6" s="99"/>
      <c r="DZV6" s="99"/>
      <c r="DZW6" s="99"/>
      <c r="DZX6" s="99"/>
      <c r="DZY6" s="99"/>
      <c r="DZZ6" s="99"/>
      <c r="EAA6" s="99"/>
      <c r="EAB6" s="99"/>
      <c r="EAC6" s="99"/>
      <c r="EAD6" s="99"/>
      <c r="EAE6" s="99"/>
      <c r="EAF6" s="99"/>
      <c r="EAG6" s="99"/>
      <c r="EAH6" s="99"/>
      <c r="EAI6" s="99"/>
      <c r="EAJ6" s="99"/>
      <c r="EAK6" s="99"/>
      <c r="EAL6" s="99"/>
      <c r="EAM6" s="99"/>
      <c r="EAN6" s="99"/>
      <c r="EAO6" s="99"/>
      <c r="EAP6" s="99"/>
      <c r="EAQ6" s="99"/>
      <c r="EAR6" s="99"/>
      <c r="EAS6" s="99"/>
      <c r="EAT6" s="99"/>
      <c r="EAU6" s="99"/>
      <c r="EAV6" s="99"/>
      <c r="EAW6" s="99"/>
      <c r="EAX6" s="99"/>
      <c r="EAY6" s="99"/>
      <c r="EAZ6" s="99"/>
      <c r="EBA6" s="99"/>
      <c r="EBB6" s="99"/>
      <c r="EBC6" s="99"/>
      <c r="EBD6" s="99"/>
      <c r="EBE6" s="99"/>
      <c r="EBF6" s="99"/>
      <c r="EBG6" s="99"/>
      <c r="EBH6" s="99"/>
      <c r="EBI6" s="99"/>
      <c r="EBJ6" s="99"/>
      <c r="EBK6" s="99"/>
      <c r="EBL6" s="99"/>
      <c r="EBM6" s="99"/>
      <c r="EBN6" s="99"/>
      <c r="EBO6" s="99"/>
      <c r="EBP6" s="99"/>
      <c r="EBQ6" s="99"/>
      <c r="EBR6" s="99"/>
      <c r="EBS6" s="99"/>
      <c r="EBT6" s="99"/>
      <c r="EBU6" s="99"/>
      <c r="EBV6" s="99"/>
      <c r="EBW6" s="99"/>
      <c r="EBX6" s="99"/>
      <c r="EBY6" s="99"/>
      <c r="EBZ6" s="99"/>
      <c r="ECA6" s="99"/>
      <c r="ECB6" s="99"/>
      <c r="ECC6" s="99"/>
      <c r="ECD6" s="99"/>
      <c r="ECE6" s="99"/>
      <c r="ECF6" s="99"/>
      <c r="ECG6" s="99"/>
      <c r="ECH6" s="99"/>
      <c r="ECI6" s="99"/>
      <c r="ECJ6" s="99"/>
      <c r="ECK6" s="99"/>
      <c r="ECL6" s="99"/>
      <c r="ECM6" s="99"/>
      <c r="ECN6" s="99"/>
      <c r="ECO6" s="99"/>
      <c r="ECP6" s="99"/>
      <c r="ECQ6" s="99"/>
      <c r="ECR6" s="99"/>
      <c r="ECS6" s="99"/>
      <c r="ECT6" s="99"/>
      <c r="ECU6" s="99"/>
      <c r="ECV6" s="99"/>
      <c r="ECW6" s="99"/>
      <c r="ECX6" s="99"/>
      <c r="ECY6" s="99"/>
      <c r="ECZ6" s="99"/>
      <c r="EDA6" s="99"/>
      <c r="EDB6" s="99"/>
      <c r="EDC6" s="99"/>
      <c r="EDD6" s="99"/>
      <c r="EDE6" s="99"/>
      <c r="EDF6" s="99"/>
      <c r="EDG6" s="99"/>
      <c r="EDH6" s="99"/>
      <c r="EDI6" s="99"/>
      <c r="EDJ6" s="99"/>
      <c r="EDK6" s="99"/>
      <c r="EDL6" s="99"/>
      <c r="EDM6" s="99"/>
      <c r="EDN6" s="99"/>
      <c r="EDO6" s="99"/>
      <c r="EDP6" s="99"/>
      <c r="EDQ6" s="99"/>
      <c r="EDR6" s="99"/>
      <c r="EDS6" s="99"/>
      <c r="EDT6" s="99"/>
      <c r="EDU6" s="99"/>
      <c r="EDV6" s="99"/>
      <c r="EDW6" s="99"/>
      <c r="EDX6" s="99"/>
      <c r="EDY6" s="99"/>
      <c r="EDZ6" s="99"/>
      <c r="EEA6" s="99"/>
      <c r="EEB6" s="99"/>
      <c r="EEC6" s="99"/>
      <c r="EED6" s="99"/>
      <c r="EEE6" s="99"/>
      <c r="EEF6" s="99"/>
      <c r="EEG6" s="99"/>
      <c r="EEH6" s="99"/>
      <c r="EEI6" s="99"/>
      <c r="EEJ6" s="99"/>
      <c r="EEK6" s="99"/>
      <c r="EEL6" s="99"/>
      <c r="EEM6" s="99"/>
      <c r="EEN6" s="99"/>
      <c r="EEO6" s="99"/>
      <c r="EEP6" s="99"/>
      <c r="EEQ6" s="99"/>
      <c r="EER6" s="99"/>
      <c r="EES6" s="99"/>
      <c r="EET6" s="99"/>
      <c r="EEU6" s="99"/>
      <c r="EEV6" s="99"/>
      <c r="EEW6" s="99"/>
      <c r="EEX6" s="99"/>
      <c r="EEY6" s="99"/>
      <c r="EEZ6" s="99"/>
      <c r="EFA6" s="99"/>
      <c r="EFB6" s="99"/>
      <c r="EFC6" s="99"/>
      <c r="EFD6" s="99"/>
      <c r="EFE6" s="99"/>
      <c r="EFF6" s="99"/>
      <c r="EFG6" s="99"/>
      <c r="EFH6" s="99"/>
      <c r="EFI6" s="99"/>
      <c r="EFJ6" s="99"/>
      <c r="EFK6" s="99"/>
      <c r="EFL6" s="99"/>
      <c r="EFM6" s="99"/>
      <c r="EFN6" s="99"/>
      <c r="EFO6" s="99"/>
      <c r="EFP6" s="99"/>
      <c r="EFQ6" s="99"/>
      <c r="EFR6" s="99"/>
      <c r="EFS6" s="99"/>
      <c r="EFT6" s="99"/>
      <c r="EFU6" s="99"/>
      <c r="EFV6" s="99"/>
      <c r="EFW6" s="99"/>
      <c r="EFX6" s="99"/>
      <c r="EFY6" s="99"/>
      <c r="EFZ6" s="99"/>
      <c r="EGA6" s="99"/>
      <c r="EGB6" s="99"/>
      <c r="EGC6" s="99"/>
      <c r="EGD6" s="99"/>
      <c r="EGE6" s="99"/>
      <c r="EGF6" s="99"/>
      <c r="EGG6" s="99"/>
      <c r="EGH6" s="99"/>
      <c r="EGI6" s="99"/>
      <c r="EGJ6" s="99"/>
      <c r="EGK6" s="99"/>
      <c r="EGL6" s="99"/>
      <c r="EGM6" s="99"/>
      <c r="EGN6" s="99"/>
      <c r="EGO6" s="99"/>
      <c r="EGP6" s="99"/>
      <c r="EGQ6" s="99"/>
      <c r="EGR6" s="99"/>
      <c r="EGS6" s="99"/>
      <c r="EGT6" s="99"/>
      <c r="EGU6" s="99"/>
      <c r="EGV6" s="99"/>
      <c r="EGW6" s="99"/>
      <c r="EGX6" s="99"/>
      <c r="EGY6" s="99"/>
      <c r="EGZ6" s="99"/>
      <c r="EHA6" s="99"/>
      <c r="EHB6" s="99"/>
      <c r="EHC6" s="99"/>
      <c r="EHD6" s="99"/>
      <c r="EHE6" s="99"/>
      <c r="EHF6" s="99"/>
      <c r="EHG6" s="99"/>
      <c r="EHH6" s="99"/>
      <c r="EHI6" s="99"/>
      <c r="EHJ6" s="99"/>
      <c r="EHK6" s="99"/>
      <c r="EHL6" s="99"/>
      <c r="EHM6" s="99"/>
      <c r="EHN6" s="99"/>
      <c r="EHO6" s="99"/>
      <c r="EHP6" s="99"/>
      <c r="EHQ6" s="99"/>
      <c r="EHR6" s="99"/>
      <c r="EHS6" s="99"/>
      <c r="EHT6" s="99"/>
      <c r="EHU6" s="99"/>
      <c r="EHV6" s="99"/>
      <c r="EHW6" s="99"/>
      <c r="EHX6" s="99"/>
      <c r="EHY6" s="99"/>
      <c r="EHZ6" s="99"/>
      <c r="EIA6" s="99"/>
      <c r="EIB6" s="99"/>
      <c r="EIC6" s="99"/>
      <c r="EID6" s="99"/>
      <c r="EIE6" s="99"/>
      <c r="EIF6" s="99"/>
      <c r="EIG6" s="99"/>
      <c r="EIH6" s="99"/>
      <c r="EII6" s="99"/>
      <c r="EIJ6" s="99"/>
      <c r="EIK6" s="99"/>
      <c r="EIL6" s="99"/>
      <c r="EIM6" s="99"/>
      <c r="EIN6" s="99"/>
      <c r="EIO6" s="99"/>
      <c r="EIP6" s="99"/>
      <c r="EIQ6" s="99"/>
      <c r="EIR6" s="99"/>
      <c r="EIS6" s="99"/>
      <c r="EIT6" s="99"/>
      <c r="EIU6" s="99"/>
      <c r="EIV6" s="99"/>
      <c r="EIW6" s="99"/>
      <c r="EIX6" s="99"/>
      <c r="EIY6" s="99"/>
      <c r="EIZ6" s="99"/>
      <c r="EJA6" s="99"/>
      <c r="EJB6" s="99"/>
      <c r="EJC6" s="99"/>
      <c r="EJD6" s="99"/>
      <c r="EJE6" s="99"/>
      <c r="EJF6" s="99"/>
      <c r="EJG6" s="99"/>
      <c r="EJH6" s="99"/>
      <c r="EJI6" s="99"/>
      <c r="EJJ6" s="99"/>
      <c r="EJK6" s="99"/>
      <c r="EJL6" s="99"/>
      <c r="EJM6" s="99"/>
      <c r="EJN6" s="99"/>
      <c r="EJO6" s="99"/>
      <c r="EJP6" s="99"/>
      <c r="EJQ6" s="99"/>
      <c r="EJR6" s="99"/>
      <c r="EJS6" s="99"/>
      <c r="EJT6" s="99"/>
      <c r="EJU6" s="99"/>
      <c r="EJV6" s="99"/>
      <c r="EJW6" s="99"/>
      <c r="EJX6" s="99"/>
      <c r="EJY6" s="99"/>
      <c r="EJZ6" s="99"/>
      <c r="EKA6" s="99"/>
      <c r="EKB6" s="99"/>
      <c r="EKC6" s="99"/>
      <c r="EKD6" s="99"/>
      <c r="EKE6" s="99"/>
      <c r="EKF6" s="99"/>
      <c r="EKG6" s="99"/>
      <c r="EKH6" s="99"/>
      <c r="EKI6" s="99"/>
      <c r="EKJ6" s="99"/>
      <c r="EKK6" s="99"/>
      <c r="EKL6" s="99"/>
      <c r="EKM6" s="99"/>
      <c r="EKN6" s="99"/>
      <c r="EKO6" s="99"/>
      <c r="EKP6" s="99"/>
      <c r="EKQ6" s="99"/>
      <c r="EKR6" s="99"/>
      <c r="EKS6" s="99"/>
      <c r="EKT6" s="99"/>
      <c r="EKU6" s="99"/>
      <c r="EKV6" s="99"/>
      <c r="EKW6" s="99"/>
      <c r="EKX6" s="99"/>
      <c r="EKY6" s="99"/>
      <c r="EKZ6" s="99"/>
      <c r="ELA6" s="99"/>
      <c r="ELB6" s="99"/>
      <c r="ELC6" s="99"/>
      <c r="ELD6" s="99"/>
      <c r="ELE6" s="99"/>
      <c r="ELF6" s="99"/>
      <c r="ELG6" s="99"/>
      <c r="ELH6" s="99"/>
      <c r="ELI6" s="99"/>
      <c r="ELJ6" s="99"/>
      <c r="ELK6" s="99"/>
      <c r="ELL6" s="99"/>
      <c r="ELM6" s="99"/>
      <c r="ELN6" s="99"/>
      <c r="ELO6" s="99"/>
      <c r="ELP6" s="99"/>
      <c r="ELQ6" s="99"/>
      <c r="ELR6" s="99"/>
      <c r="ELS6" s="99"/>
      <c r="ELT6" s="99"/>
      <c r="ELU6" s="99"/>
      <c r="ELV6" s="99"/>
      <c r="ELW6" s="99"/>
      <c r="ELX6" s="99"/>
      <c r="ELY6" s="99"/>
      <c r="ELZ6" s="99"/>
      <c r="EMA6" s="99"/>
      <c r="EMB6" s="99"/>
      <c r="EMC6" s="99"/>
      <c r="EMD6" s="99"/>
      <c r="EME6" s="99"/>
      <c r="EMF6" s="99"/>
      <c r="EMG6" s="99"/>
      <c r="EMH6" s="99"/>
      <c r="EMI6" s="99"/>
      <c r="EMJ6" s="99"/>
      <c r="EMK6" s="99"/>
      <c r="EML6" s="99"/>
      <c r="EMM6" s="99"/>
      <c r="EMN6" s="99"/>
      <c r="EMO6" s="99"/>
      <c r="EMP6" s="99"/>
      <c r="EMQ6" s="99"/>
      <c r="EMR6" s="99"/>
      <c r="EMS6" s="99"/>
      <c r="EMT6" s="99"/>
      <c r="EMU6" s="99"/>
      <c r="EMV6" s="99"/>
      <c r="EMW6" s="99"/>
      <c r="EMX6" s="99"/>
      <c r="EMY6" s="99"/>
      <c r="EMZ6" s="99"/>
      <c r="ENA6" s="99"/>
      <c r="ENB6" s="99"/>
      <c r="ENC6" s="99"/>
      <c r="END6" s="99"/>
      <c r="ENE6" s="99"/>
      <c r="ENF6" s="99"/>
      <c r="ENG6" s="99"/>
      <c r="ENH6" s="99"/>
      <c r="ENI6" s="99"/>
      <c r="ENJ6" s="99"/>
      <c r="ENK6" s="99"/>
      <c r="ENL6" s="99"/>
      <c r="ENM6" s="99"/>
      <c r="ENN6" s="99"/>
      <c r="ENO6" s="99"/>
      <c r="ENP6" s="99"/>
      <c r="ENQ6" s="99"/>
      <c r="ENR6" s="99"/>
      <c r="ENS6" s="99"/>
      <c r="ENT6" s="99"/>
      <c r="ENU6" s="99"/>
      <c r="ENV6" s="99"/>
      <c r="ENW6" s="99"/>
      <c r="ENX6" s="99"/>
      <c r="ENY6" s="99"/>
      <c r="ENZ6" s="99"/>
      <c r="EOA6" s="99"/>
      <c r="EOB6" s="99"/>
      <c r="EOC6" s="99"/>
      <c r="EOD6" s="99"/>
      <c r="EOE6" s="99"/>
      <c r="EOF6" s="99"/>
      <c r="EOG6" s="99"/>
      <c r="EOH6" s="99"/>
      <c r="EOI6" s="99"/>
      <c r="EOJ6" s="99"/>
      <c r="EOK6" s="99"/>
      <c r="EOL6" s="99"/>
      <c r="EOM6" s="99"/>
      <c r="EON6" s="99"/>
      <c r="EOO6" s="99"/>
      <c r="EOP6" s="99"/>
      <c r="EOQ6" s="99"/>
      <c r="EOR6" s="99"/>
      <c r="EOS6" s="99"/>
      <c r="EOT6" s="99"/>
      <c r="EOU6" s="99"/>
      <c r="EOV6" s="99"/>
      <c r="EOW6" s="99"/>
      <c r="EOX6" s="99"/>
      <c r="EOY6" s="99"/>
      <c r="EOZ6" s="99"/>
      <c r="EPA6" s="99"/>
      <c r="EPB6" s="99"/>
      <c r="EPC6" s="99"/>
      <c r="EPD6" s="99"/>
      <c r="EPE6" s="99"/>
      <c r="EPF6" s="99"/>
      <c r="EPG6" s="99"/>
      <c r="EPH6" s="99"/>
      <c r="EPI6" s="99"/>
      <c r="EPJ6" s="99"/>
      <c r="EPK6" s="99"/>
      <c r="EPL6" s="99"/>
      <c r="EPM6" s="99"/>
      <c r="EPN6" s="99"/>
      <c r="EPO6" s="99"/>
      <c r="EPP6" s="99"/>
      <c r="EPQ6" s="99"/>
      <c r="EPR6" s="99"/>
      <c r="EPS6" s="99"/>
      <c r="EPT6" s="99"/>
      <c r="EPU6" s="99"/>
      <c r="EPV6" s="99"/>
      <c r="EPW6" s="99"/>
      <c r="EPX6" s="99"/>
      <c r="EPY6" s="99"/>
      <c r="EPZ6" s="99"/>
      <c r="EQA6" s="99"/>
      <c r="EQB6" s="99"/>
      <c r="EQC6" s="99"/>
      <c r="EQD6" s="99"/>
      <c r="EQE6" s="99"/>
      <c r="EQF6" s="99"/>
      <c r="EQG6" s="99"/>
      <c r="EQH6" s="99"/>
      <c r="EQI6" s="99"/>
      <c r="EQJ6" s="99"/>
      <c r="EQK6" s="99"/>
      <c r="EQL6" s="99"/>
      <c r="EQM6" s="99"/>
      <c r="EQN6" s="99"/>
      <c r="EQO6" s="99"/>
      <c r="EQP6" s="99"/>
      <c r="EQQ6" s="99"/>
      <c r="EQR6" s="99"/>
      <c r="EQS6" s="99"/>
      <c r="EQT6" s="99"/>
      <c r="EQU6" s="99"/>
      <c r="EQV6" s="99"/>
      <c r="EQW6" s="99"/>
      <c r="EQX6" s="99"/>
      <c r="EQY6" s="99"/>
      <c r="EQZ6" s="99"/>
      <c r="ERA6" s="99"/>
      <c r="ERB6" s="99"/>
      <c r="ERC6" s="99"/>
      <c r="ERD6" s="99"/>
      <c r="ERE6" s="99"/>
      <c r="ERF6" s="99"/>
      <c r="ERG6" s="99"/>
      <c r="ERH6" s="99"/>
      <c r="ERI6" s="99"/>
      <c r="ERJ6" s="99"/>
      <c r="ERK6" s="99"/>
      <c r="ERL6" s="99"/>
      <c r="ERM6" s="99"/>
      <c r="ERN6" s="99"/>
      <c r="ERO6" s="99"/>
      <c r="ERP6" s="99"/>
      <c r="ERQ6" s="99"/>
      <c r="ERR6" s="99"/>
      <c r="ERS6" s="99"/>
      <c r="ERT6" s="99"/>
      <c r="ERU6" s="99"/>
      <c r="ERV6" s="99"/>
      <c r="ERW6" s="99"/>
      <c r="ERX6" s="99"/>
      <c r="ERY6" s="99"/>
      <c r="ERZ6" s="99"/>
      <c r="ESA6" s="99"/>
      <c r="ESB6" s="99"/>
      <c r="ESC6" s="99"/>
      <c r="ESD6" s="99"/>
      <c r="ESE6" s="99"/>
      <c r="ESF6" s="99"/>
      <c r="ESG6" s="99"/>
      <c r="ESH6" s="99"/>
      <c r="ESI6" s="99"/>
      <c r="ESJ6" s="99"/>
      <c r="ESK6" s="99"/>
      <c r="ESL6" s="99"/>
      <c r="ESM6" s="99"/>
      <c r="ESN6" s="99"/>
      <c r="ESO6" s="99"/>
      <c r="ESP6" s="99"/>
      <c r="ESQ6" s="99"/>
      <c r="ESR6" s="99"/>
      <c r="ESS6" s="99"/>
      <c r="EST6" s="99"/>
      <c r="ESU6" s="99"/>
      <c r="ESV6" s="99"/>
      <c r="ESW6" s="99"/>
      <c r="ESX6" s="99"/>
      <c r="ESY6" s="99"/>
      <c r="ESZ6" s="99"/>
      <c r="ETA6" s="99"/>
      <c r="ETB6" s="99"/>
      <c r="ETC6" s="99"/>
      <c r="ETD6" s="99"/>
      <c r="ETE6" s="99"/>
      <c r="ETF6" s="99"/>
      <c r="ETG6" s="99"/>
      <c r="ETH6" s="99"/>
      <c r="ETI6" s="99"/>
      <c r="ETJ6" s="99"/>
      <c r="ETK6" s="99"/>
      <c r="ETL6" s="99"/>
      <c r="ETM6" s="99"/>
      <c r="ETN6" s="99"/>
      <c r="ETO6" s="99"/>
      <c r="ETP6" s="99"/>
      <c r="ETQ6" s="99"/>
      <c r="ETR6" s="99"/>
      <c r="ETS6" s="99"/>
      <c r="ETT6" s="99"/>
      <c r="ETU6" s="99"/>
      <c r="ETV6" s="99"/>
      <c r="ETW6" s="99"/>
      <c r="ETX6" s="99"/>
      <c r="ETY6" s="99"/>
      <c r="ETZ6" s="99"/>
      <c r="EUA6" s="99"/>
      <c r="EUB6" s="99"/>
      <c r="EUC6" s="99"/>
      <c r="EUD6" s="99"/>
      <c r="EUE6" s="99"/>
      <c r="EUF6" s="99"/>
      <c r="EUG6" s="99"/>
      <c r="EUH6" s="99"/>
      <c r="EUI6" s="99"/>
      <c r="EUJ6" s="99"/>
      <c r="EUK6" s="99"/>
      <c r="EUL6" s="99"/>
      <c r="EUM6" s="99"/>
      <c r="EUN6" s="99"/>
      <c r="EUO6" s="99"/>
      <c r="EUP6" s="99"/>
      <c r="EUQ6" s="99"/>
      <c r="EUR6" s="99"/>
      <c r="EUS6" s="99"/>
      <c r="EUT6" s="99"/>
      <c r="EUU6" s="99"/>
      <c r="EUV6" s="99"/>
      <c r="EUW6" s="99"/>
      <c r="EUX6" s="99"/>
      <c r="EUY6" s="99"/>
      <c r="EUZ6" s="99"/>
      <c r="EVA6" s="99"/>
      <c r="EVB6" s="99"/>
      <c r="EVC6" s="99"/>
      <c r="EVD6" s="99"/>
      <c r="EVE6" s="99"/>
      <c r="EVF6" s="99"/>
      <c r="EVG6" s="99"/>
      <c r="EVH6" s="99"/>
      <c r="EVI6" s="99"/>
      <c r="EVJ6" s="99"/>
      <c r="EVK6" s="99"/>
      <c r="EVL6" s="99"/>
      <c r="EVM6" s="99"/>
      <c r="EVN6" s="99"/>
      <c r="EVO6" s="99"/>
      <c r="EVP6" s="99"/>
      <c r="EVQ6" s="99"/>
      <c r="EVR6" s="99"/>
      <c r="EVS6" s="99"/>
      <c r="EVT6" s="99"/>
      <c r="EVU6" s="99"/>
      <c r="EVV6" s="99"/>
      <c r="EVW6" s="99"/>
      <c r="EVX6" s="99"/>
      <c r="EVY6" s="99"/>
      <c r="EVZ6" s="99"/>
      <c r="EWA6" s="99"/>
      <c r="EWB6" s="99"/>
      <c r="EWC6" s="99"/>
      <c r="EWD6" s="99"/>
      <c r="EWE6" s="99"/>
      <c r="EWF6" s="99"/>
      <c r="EWG6" s="99"/>
      <c r="EWH6" s="99"/>
      <c r="EWI6" s="99"/>
      <c r="EWJ6" s="99"/>
      <c r="EWK6" s="99"/>
      <c r="EWL6" s="99"/>
      <c r="EWM6" s="99"/>
      <c r="EWN6" s="99"/>
      <c r="EWO6" s="99"/>
      <c r="EWP6" s="99"/>
      <c r="EWQ6" s="99"/>
      <c r="EWR6" s="99"/>
      <c r="EWS6" s="99"/>
      <c r="EWT6" s="99"/>
      <c r="EWU6" s="99"/>
      <c r="EWV6" s="99"/>
      <c r="EWW6" s="99"/>
      <c r="EWX6" s="99"/>
      <c r="EWY6" s="99"/>
      <c r="EWZ6" s="99"/>
      <c r="EXA6" s="99"/>
      <c r="EXB6" s="99"/>
      <c r="EXC6" s="99"/>
      <c r="EXD6" s="99"/>
      <c r="EXE6" s="99"/>
      <c r="EXF6" s="99"/>
      <c r="EXG6" s="99"/>
      <c r="EXH6" s="99"/>
      <c r="EXI6" s="99"/>
      <c r="EXJ6" s="99"/>
      <c r="EXK6" s="99"/>
      <c r="EXL6" s="99"/>
      <c r="EXM6" s="99"/>
      <c r="EXN6" s="99"/>
      <c r="EXO6" s="99"/>
      <c r="EXP6" s="99"/>
      <c r="EXQ6" s="99"/>
      <c r="EXR6" s="99"/>
      <c r="EXS6" s="99"/>
      <c r="EXT6" s="99"/>
      <c r="EXU6" s="99"/>
      <c r="EXV6" s="99"/>
      <c r="EXW6" s="99"/>
      <c r="EXX6" s="99"/>
      <c r="EXY6" s="99"/>
      <c r="EXZ6" s="99"/>
      <c r="EYA6" s="99"/>
      <c r="EYB6" s="99"/>
      <c r="EYC6" s="99"/>
      <c r="EYD6" s="99"/>
      <c r="EYE6" s="99"/>
      <c r="EYF6" s="99"/>
      <c r="EYG6" s="99"/>
      <c r="EYH6" s="99"/>
      <c r="EYI6" s="99"/>
      <c r="EYJ6" s="99"/>
      <c r="EYK6" s="99"/>
      <c r="EYL6" s="99"/>
      <c r="EYM6" s="99"/>
      <c r="EYN6" s="99"/>
      <c r="EYO6" s="99"/>
      <c r="EYP6" s="99"/>
      <c r="EYQ6" s="99"/>
      <c r="EYR6" s="99"/>
      <c r="EYS6" s="99"/>
      <c r="EYT6" s="99"/>
      <c r="EYU6" s="99"/>
      <c r="EYV6" s="99"/>
      <c r="EYW6" s="99"/>
      <c r="EYX6" s="99"/>
      <c r="EYY6" s="99"/>
      <c r="EYZ6" s="99"/>
      <c r="EZA6" s="99"/>
      <c r="EZB6" s="99"/>
      <c r="EZC6" s="99"/>
      <c r="EZD6" s="99"/>
      <c r="EZE6" s="99"/>
      <c r="EZF6" s="99"/>
      <c r="EZG6" s="99"/>
      <c r="EZH6" s="99"/>
      <c r="EZI6" s="99"/>
      <c r="EZJ6" s="99"/>
      <c r="EZK6" s="99"/>
      <c r="EZL6" s="99"/>
      <c r="EZM6" s="99"/>
      <c r="EZN6" s="99"/>
      <c r="EZO6" s="99"/>
      <c r="EZP6" s="99"/>
      <c r="EZQ6" s="99"/>
      <c r="EZR6" s="99"/>
      <c r="EZS6" s="99"/>
      <c r="EZT6" s="99"/>
      <c r="EZU6" s="99"/>
      <c r="EZV6" s="99"/>
      <c r="EZW6" s="99"/>
      <c r="EZX6" s="99"/>
      <c r="EZY6" s="99"/>
      <c r="EZZ6" s="99"/>
      <c r="FAA6" s="99"/>
      <c r="FAB6" s="99"/>
      <c r="FAC6" s="99"/>
      <c r="FAD6" s="99"/>
      <c r="FAE6" s="99"/>
      <c r="FAF6" s="99"/>
      <c r="FAG6" s="99"/>
      <c r="FAH6" s="99"/>
      <c r="FAI6" s="99"/>
      <c r="FAJ6" s="99"/>
      <c r="FAK6" s="99"/>
      <c r="FAL6" s="99"/>
      <c r="FAM6" s="99"/>
      <c r="FAN6" s="99"/>
      <c r="FAO6" s="99"/>
      <c r="FAP6" s="99"/>
      <c r="FAQ6" s="99"/>
      <c r="FAR6" s="99"/>
      <c r="FAS6" s="99"/>
      <c r="FAT6" s="99"/>
      <c r="FAU6" s="99"/>
      <c r="FAV6" s="99"/>
      <c r="FAW6" s="99"/>
      <c r="FAX6" s="99"/>
      <c r="FAY6" s="99"/>
      <c r="FAZ6" s="99"/>
      <c r="FBA6" s="99"/>
      <c r="FBB6" s="99"/>
      <c r="FBC6" s="99"/>
      <c r="FBD6" s="99"/>
      <c r="FBE6" s="99"/>
      <c r="FBF6" s="99"/>
      <c r="FBG6" s="99"/>
      <c r="FBH6" s="99"/>
      <c r="FBI6" s="99"/>
      <c r="FBJ6" s="99"/>
      <c r="FBK6" s="99"/>
      <c r="FBL6" s="99"/>
      <c r="FBM6" s="99"/>
      <c r="FBN6" s="99"/>
      <c r="FBO6" s="99"/>
      <c r="FBP6" s="99"/>
      <c r="FBQ6" s="99"/>
      <c r="FBR6" s="99"/>
      <c r="FBS6" s="99"/>
      <c r="FBT6" s="99"/>
      <c r="FBU6" s="99"/>
      <c r="FBV6" s="99"/>
      <c r="FBW6" s="99"/>
      <c r="FBX6" s="99"/>
      <c r="FBY6" s="99"/>
      <c r="FBZ6" s="99"/>
      <c r="FCA6" s="99"/>
      <c r="FCB6" s="99"/>
      <c r="FCC6" s="99"/>
      <c r="FCD6" s="99"/>
      <c r="FCE6" s="99"/>
      <c r="FCF6" s="99"/>
      <c r="FCG6" s="99"/>
      <c r="FCH6" s="99"/>
      <c r="FCI6" s="99"/>
      <c r="FCJ6" s="99"/>
      <c r="FCK6" s="99"/>
      <c r="FCL6" s="99"/>
      <c r="FCM6" s="99"/>
      <c r="FCN6" s="99"/>
      <c r="FCO6" s="99"/>
      <c r="FCP6" s="99"/>
      <c r="FCQ6" s="99"/>
      <c r="FCR6" s="99"/>
      <c r="FCS6" s="99"/>
      <c r="FCT6" s="99"/>
      <c r="FCU6" s="99"/>
      <c r="FCV6" s="99"/>
      <c r="FCW6" s="99"/>
      <c r="FCX6" s="99"/>
      <c r="FCY6" s="99"/>
      <c r="FCZ6" s="99"/>
      <c r="FDA6" s="99"/>
      <c r="FDB6" s="99"/>
      <c r="FDC6" s="99"/>
      <c r="FDD6" s="99"/>
      <c r="FDE6" s="99"/>
      <c r="FDF6" s="99"/>
      <c r="FDG6" s="99"/>
      <c r="FDH6" s="99"/>
      <c r="FDI6" s="99"/>
      <c r="FDJ6" s="99"/>
      <c r="FDK6" s="99"/>
      <c r="FDL6" s="99"/>
      <c r="FDM6" s="99"/>
      <c r="FDN6" s="99"/>
      <c r="FDO6" s="99"/>
      <c r="FDP6" s="99"/>
      <c r="FDQ6" s="99"/>
      <c r="FDR6" s="99"/>
      <c r="FDS6" s="99"/>
      <c r="FDT6" s="99"/>
      <c r="FDU6" s="99"/>
      <c r="FDV6" s="99"/>
      <c r="FDW6" s="99"/>
      <c r="FDX6" s="99"/>
      <c r="FDY6" s="99"/>
      <c r="FDZ6" s="99"/>
      <c r="FEA6" s="99"/>
      <c r="FEB6" s="99"/>
      <c r="FEC6" s="99"/>
      <c r="FED6" s="99"/>
      <c r="FEE6" s="99"/>
      <c r="FEF6" s="99"/>
      <c r="FEG6" s="99"/>
      <c r="FEH6" s="99"/>
      <c r="FEI6" s="99"/>
      <c r="FEJ6" s="99"/>
      <c r="FEK6" s="99"/>
      <c r="FEL6" s="99"/>
      <c r="FEM6" s="99"/>
      <c r="FEN6" s="99"/>
      <c r="FEO6" s="99"/>
      <c r="FEP6" s="99"/>
      <c r="FEQ6" s="99"/>
      <c r="FER6" s="99"/>
      <c r="FES6" s="99"/>
      <c r="FET6" s="99"/>
      <c r="FEU6" s="99"/>
      <c r="FEV6" s="99"/>
      <c r="FEW6" s="99"/>
      <c r="FEX6" s="99"/>
      <c r="FEY6" s="99"/>
      <c r="FEZ6" s="99"/>
      <c r="FFA6" s="99"/>
      <c r="FFB6" s="99"/>
      <c r="FFC6" s="99"/>
      <c r="FFD6" s="99"/>
      <c r="FFE6" s="99"/>
      <c r="FFF6" s="99"/>
      <c r="FFG6" s="99"/>
      <c r="FFH6" s="99"/>
      <c r="FFI6" s="99"/>
      <c r="FFJ6" s="99"/>
      <c r="FFK6" s="99"/>
      <c r="FFL6" s="99"/>
      <c r="FFM6" s="99"/>
      <c r="FFN6" s="99"/>
      <c r="FFO6" s="99"/>
      <c r="FFP6" s="99"/>
      <c r="FFQ6" s="99"/>
      <c r="FFR6" s="99"/>
      <c r="FFS6" s="99"/>
      <c r="FFT6" s="99"/>
      <c r="FFU6" s="99"/>
      <c r="FFV6" s="99"/>
      <c r="FFW6" s="99"/>
      <c r="FFX6" s="99"/>
      <c r="FFY6" s="99"/>
      <c r="FFZ6" s="99"/>
      <c r="FGA6" s="99"/>
      <c r="FGB6" s="99"/>
      <c r="FGC6" s="99"/>
      <c r="FGD6" s="99"/>
      <c r="FGE6" s="99"/>
      <c r="FGF6" s="99"/>
      <c r="FGG6" s="99"/>
      <c r="FGH6" s="99"/>
      <c r="FGI6" s="99"/>
      <c r="FGJ6" s="99"/>
      <c r="FGK6" s="99"/>
      <c r="FGL6" s="99"/>
      <c r="FGM6" s="99"/>
      <c r="FGN6" s="99"/>
      <c r="FGO6" s="99"/>
      <c r="FGP6" s="99"/>
      <c r="FGQ6" s="99"/>
      <c r="FGR6" s="99"/>
      <c r="FGS6" s="99"/>
      <c r="FGT6" s="99"/>
      <c r="FGU6" s="99"/>
      <c r="FGV6" s="99"/>
      <c r="FGW6" s="99"/>
      <c r="FGX6" s="99"/>
      <c r="FGY6" s="99"/>
      <c r="FGZ6" s="99"/>
      <c r="FHA6" s="99"/>
      <c r="FHB6" s="99"/>
      <c r="FHC6" s="99"/>
      <c r="FHD6" s="99"/>
      <c r="FHE6" s="99"/>
      <c r="FHF6" s="99"/>
      <c r="FHG6" s="99"/>
      <c r="FHH6" s="99"/>
      <c r="FHI6" s="99"/>
      <c r="FHJ6" s="99"/>
      <c r="FHK6" s="99"/>
      <c r="FHL6" s="99"/>
      <c r="FHM6" s="99"/>
      <c r="FHN6" s="99"/>
      <c r="FHO6" s="99"/>
      <c r="FHP6" s="99"/>
      <c r="FHQ6" s="99"/>
      <c r="FHR6" s="99"/>
      <c r="FHS6" s="99"/>
      <c r="FHT6" s="99"/>
      <c r="FHU6" s="99"/>
      <c r="FHV6" s="99"/>
      <c r="FHW6" s="99"/>
      <c r="FHX6" s="99"/>
      <c r="FHY6" s="99"/>
      <c r="FHZ6" s="99"/>
      <c r="FIA6" s="99"/>
      <c r="FIB6" s="99"/>
      <c r="FIC6" s="99"/>
      <c r="FID6" s="99"/>
      <c r="FIE6" s="99"/>
      <c r="FIF6" s="99"/>
      <c r="FIG6" s="99"/>
      <c r="FIH6" s="99"/>
      <c r="FII6" s="99"/>
      <c r="FIJ6" s="99"/>
      <c r="FIK6" s="99"/>
      <c r="FIL6" s="99"/>
      <c r="FIM6" s="99"/>
      <c r="FIN6" s="99"/>
      <c r="FIO6" s="99"/>
      <c r="FIP6" s="99"/>
      <c r="FIQ6" s="99"/>
      <c r="FIR6" s="99"/>
      <c r="FIS6" s="99"/>
      <c r="FIT6" s="99"/>
      <c r="FIU6" s="99"/>
      <c r="FIV6" s="99"/>
      <c r="FIW6" s="99"/>
      <c r="FIX6" s="99"/>
      <c r="FIY6" s="99"/>
      <c r="FIZ6" s="99"/>
      <c r="FJA6" s="99"/>
      <c r="FJB6" s="99"/>
      <c r="FJC6" s="99"/>
      <c r="FJD6" s="99"/>
      <c r="FJE6" s="99"/>
      <c r="FJF6" s="99"/>
      <c r="FJG6" s="99"/>
      <c r="FJH6" s="99"/>
      <c r="FJI6" s="99"/>
      <c r="FJJ6" s="99"/>
      <c r="FJK6" s="99"/>
      <c r="FJL6" s="99"/>
      <c r="FJM6" s="99"/>
      <c r="FJN6" s="99"/>
      <c r="FJO6" s="99"/>
      <c r="FJP6" s="99"/>
      <c r="FJQ6" s="99"/>
      <c r="FJR6" s="99"/>
      <c r="FJS6" s="99"/>
      <c r="FJT6" s="99"/>
      <c r="FJU6" s="99"/>
      <c r="FJV6" s="99"/>
      <c r="FJW6" s="99"/>
      <c r="FJX6" s="99"/>
      <c r="FJY6" s="99"/>
      <c r="FJZ6" s="99"/>
      <c r="FKA6" s="99"/>
      <c r="FKB6" s="99"/>
      <c r="FKC6" s="99"/>
      <c r="FKD6" s="99"/>
      <c r="FKE6" s="99"/>
      <c r="FKF6" s="99"/>
      <c r="FKG6" s="99"/>
      <c r="FKH6" s="99"/>
      <c r="FKI6" s="99"/>
      <c r="FKJ6" s="99"/>
      <c r="FKK6" s="99"/>
      <c r="FKL6" s="99"/>
      <c r="FKM6" s="99"/>
      <c r="FKN6" s="99"/>
      <c r="FKO6" s="99"/>
      <c r="FKP6" s="99"/>
      <c r="FKQ6" s="99"/>
      <c r="FKR6" s="99"/>
      <c r="FKS6" s="99"/>
      <c r="FKT6" s="99"/>
      <c r="FKU6" s="99"/>
      <c r="FKV6" s="99"/>
      <c r="FKW6" s="99"/>
      <c r="FKX6" s="99"/>
      <c r="FKY6" s="99"/>
      <c r="FKZ6" s="99"/>
      <c r="FLA6" s="99"/>
      <c r="FLB6" s="99"/>
      <c r="FLC6" s="99"/>
      <c r="FLD6" s="99"/>
      <c r="FLE6" s="99"/>
      <c r="FLF6" s="99"/>
      <c r="FLG6" s="99"/>
      <c r="FLH6" s="99"/>
      <c r="FLI6" s="99"/>
      <c r="FLJ6" s="99"/>
      <c r="FLK6" s="99"/>
      <c r="FLL6" s="99"/>
      <c r="FLM6" s="99"/>
      <c r="FLN6" s="99"/>
      <c r="FLO6" s="99"/>
      <c r="FLP6" s="99"/>
      <c r="FLQ6" s="99"/>
      <c r="FLR6" s="99"/>
      <c r="FLS6" s="99"/>
      <c r="FLT6" s="99"/>
      <c r="FLU6" s="99"/>
      <c r="FLV6" s="99"/>
      <c r="FLW6" s="99"/>
      <c r="FLX6" s="99"/>
      <c r="FLY6" s="99"/>
      <c r="FLZ6" s="99"/>
      <c r="FMA6" s="99"/>
      <c r="FMB6" s="99"/>
      <c r="FMC6" s="99"/>
      <c r="FMD6" s="99"/>
      <c r="FME6" s="99"/>
      <c r="FMF6" s="99"/>
      <c r="FMG6" s="99"/>
      <c r="FMH6" s="99"/>
      <c r="FMI6" s="99"/>
      <c r="FMJ6" s="99"/>
      <c r="FMK6" s="99"/>
      <c r="FML6" s="99"/>
      <c r="FMM6" s="99"/>
      <c r="FMN6" s="99"/>
      <c r="FMO6" s="99"/>
      <c r="FMP6" s="99"/>
      <c r="FMQ6" s="99"/>
      <c r="FMR6" s="99"/>
      <c r="FMS6" s="99"/>
      <c r="FMT6" s="99"/>
      <c r="FMU6" s="99"/>
      <c r="FMV6" s="99"/>
      <c r="FMW6" s="99"/>
      <c r="FMX6" s="99"/>
      <c r="FMY6" s="99"/>
      <c r="FMZ6" s="99"/>
      <c r="FNA6" s="99"/>
      <c r="FNB6" s="99"/>
      <c r="FNC6" s="99"/>
      <c r="FND6" s="99"/>
      <c r="FNE6" s="99"/>
      <c r="FNF6" s="99"/>
      <c r="FNG6" s="99"/>
      <c r="FNH6" s="99"/>
      <c r="FNI6" s="99"/>
      <c r="FNJ6" s="99"/>
      <c r="FNK6" s="99"/>
      <c r="FNL6" s="99"/>
      <c r="FNM6" s="99"/>
      <c r="FNN6" s="99"/>
      <c r="FNO6" s="99"/>
      <c r="FNP6" s="99"/>
      <c r="FNQ6" s="99"/>
      <c r="FNR6" s="99"/>
      <c r="FNS6" s="99"/>
      <c r="FNT6" s="99"/>
      <c r="FNU6" s="99"/>
      <c r="FNV6" s="99"/>
      <c r="FNW6" s="99"/>
      <c r="FNX6" s="99"/>
      <c r="FNY6" s="99"/>
      <c r="FNZ6" s="99"/>
      <c r="FOA6" s="99"/>
      <c r="FOB6" s="99"/>
      <c r="FOC6" s="99"/>
      <c r="FOD6" s="99"/>
      <c r="FOE6" s="99"/>
      <c r="FOF6" s="99"/>
      <c r="FOG6" s="99"/>
      <c r="FOH6" s="99"/>
      <c r="FOI6" s="99"/>
      <c r="FOJ6" s="99"/>
      <c r="FOK6" s="99"/>
      <c r="FOL6" s="99"/>
      <c r="FOM6" s="99"/>
      <c r="FON6" s="99"/>
      <c r="FOO6" s="99"/>
      <c r="FOP6" s="99"/>
      <c r="FOQ6" s="99"/>
      <c r="FOR6" s="99"/>
      <c r="FOS6" s="99"/>
      <c r="FOT6" s="99"/>
      <c r="FOU6" s="99"/>
      <c r="FOV6" s="99"/>
      <c r="FOW6" s="99"/>
      <c r="FOX6" s="99"/>
      <c r="FOY6" s="99"/>
      <c r="FOZ6" s="99"/>
      <c r="FPA6" s="99"/>
      <c r="FPB6" s="99"/>
      <c r="FPC6" s="99"/>
      <c r="FPD6" s="99"/>
      <c r="FPE6" s="99"/>
      <c r="FPF6" s="99"/>
      <c r="FPG6" s="99"/>
      <c r="FPH6" s="99"/>
      <c r="FPI6" s="99"/>
      <c r="FPJ6" s="99"/>
      <c r="FPK6" s="99"/>
      <c r="FPL6" s="99"/>
      <c r="FPM6" s="99"/>
      <c r="FPN6" s="99"/>
      <c r="FPO6" s="99"/>
      <c r="FPP6" s="99"/>
      <c r="FPQ6" s="99"/>
      <c r="FPR6" s="99"/>
      <c r="FPS6" s="99"/>
      <c r="FPT6" s="99"/>
      <c r="FPU6" s="99"/>
      <c r="FPV6" s="99"/>
      <c r="FPW6" s="99"/>
      <c r="FPX6" s="99"/>
      <c r="FPY6" s="99"/>
      <c r="FPZ6" s="99"/>
      <c r="FQA6" s="99"/>
      <c r="FQB6" s="99"/>
      <c r="FQC6" s="99"/>
      <c r="FQD6" s="99"/>
      <c r="FQE6" s="99"/>
      <c r="FQF6" s="99"/>
      <c r="FQG6" s="99"/>
      <c r="FQH6" s="99"/>
      <c r="FQI6" s="99"/>
      <c r="FQJ6" s="99"/>
      <c r="FQK6" s="99"/>
      <c r="FQL6" s="99"/>
      <c r="FQM6" s="99"/>
      <c r="FQN6" s="99"/>
      <c r="FQO6" s="99"/>
      <c r="FQP6" s="99"/>
      <c r="FQQ6" s="99"/>
      <c r="FQR6" s="99"/>
      <c r="FQS6" s="99"/>
      <c r="FQT6" s="99"/>
      <c r="FQU6" s="99"/>
      <c r="FQV6" s="99"/>
      <c r="FQW6" s="99"/>
      <c r="FQX6" s="99"/>
      <c r="FQY6" s="99"/>
      <c r="FQZ6" s="99"/>
      <c r="FRA6" s="99"/>
      <c r="FRB6" s="99"/>
      <c r="FRC6" s="99"/>
      <c r="FRD6" s="99"/>
      <c r="FRE6" s="99"/>
      <c r="FRF6" s="99"/>
      <c r="FRG6" s="99"/>
      <c r="FRH6" s="99"/>
      <c r="FRI6" s="99"/>
      <c r="FRJ6" s="99"/>
      <c r="FRK6" s="99"/>
      <c r="FRL6" s="99"/>
      <c r="FRM6" s="99"/>
      <c r="FRN6" s="99"/>
      <c r="FRO6" s="99"/>
      <c r="FRP6" s="99"/>
      <c r="FRQ6" s="99"/>
      <c r="FRR6" s="99"/>
      <c r="FRS6" s="99"/>
      <c r="FRT6" s="99"/>
      <c r="FRU6" s="99"/>
      <c r="FRV6" s="99"/>
      <c r="FRW6" s="99"/>
      <c r="FRX6" s="99"/>
      <c r="FRY6" s="99"/>
      <c r="FRZ6" s="99"/>
      <c r="FSA6" s="99"/>
      <c r="FSB6" s="99"/>
      <c r="FSC6" s="99"/>
      <c r="FSD6" s="99"/>
      <c r="FSE6" s="99"/>
      <c r="FSF6" s="99"/>
      <c r="FSG6" s="99"/>
      <c r="FSH6" s="99"/>
      <c r="FSI6" s="99"/>
      <c r="FSJ6" s="99"/>
      <c r="FSK6" s="99"/>
      <c r="FSL6" s="99"/>
      <c r="FSM6" s="99"/>
      <c r="FSN6" s="99"/>
      <c r="FSO6" s="99"/>
      <c r="FSP6" s="99"/>
      <c r="FSQ6" s="99"/>
      <c r="FSR6" s="99"/>
      <c r="FSS6" s="99"/>
      <c r="FST6" s="99"/>
      <c r="FSU6" s="99"/>
      <c r="FSV6" s="99"/>
      <c r="FSW6" s="99"/>
      <c r="FSX6" s="99"/>
      <c r="FSY6" s="99"/>
      <c r="FSZ6" s="99"/>
      <c r="FTA6" s="99"/>
      <c r="FTB6" s="99"/>
      <c r="FTC6" s="99"/>
      <c r="FTD6" s="99"/>
      <c r="FTE6" s="99"/>
      <c r="FTF6" s="99"/>
      <c r="FTG6" s="99"/>
      <c r="FTH6" s="99"/>
      <c r="FTI6" s="99"/>
      <c r="FTJ6" s="99"/>
      <c r="FTK6" s="99"/>
      <c r="FTL6" s="99"/>
      <c r="FTM6" s="99"/>
      <c r="FTN6" s="99"/>
      <c r="FTO6" s="99"/>
      <c r="FTP6" s="99"/>
      <c r="FTQ6" s="99"/>
      <c r="FTR6" s="99"/>
      <c r="FTS6" s="99"/>
      <c r="FTT6" s="99"/>
      <c r="FTU6" s="99"/>
      <c r="FTV6" s="99"/>
      <c r="FTW6" s="99"/>
      <c r="FTX6" s="99"/>
      <c r="FTY6" s="99"/>
      <c r="FTZ6" s="99"/>
      <c r="FUA6" s="99"/>
      <c r="FUB6" s="99"/>
      <c r="FUC6" s="99"/>
      <c r="FUD6" s="99"/>
      <c r="FUE6" s="99"/>
      <c r="FUF6" s="99"/>
      <c r="FUG6" s="99"/>
      <c r="FUH6" s="99"/>
      <c r="FUI6" s="99"/>
      <c r="FUJ6" s="99"/>
      <c r="FUK6" s="99"/>
      <c r="FUL6" s="99"/>
      <c r="FUM6" s="99"/>
      <c r="FUN6" s="99"/>
      <c r="FUO6" s="99"/>
      <c r="FUP6" s="99"/>
      <c r="FUQ6" s="99"/>
      <c r="FUR6" s="99"/>
      <c r="FUS6" s="99"/>
      <c r="FUT6" s="99"/>
      <c r="FUU6" s="99"/>
      <c r="FUV6" s="99"/>
      <c r="FUW6" s="99"/>
      <c r="FUX6" s="99"/>
      <c r="FUY6" s="99"/>
      <c r="FUZ6" s="99"/>
      <c r="FVA6" s="99"/>
      <c r="FVB6" s="99"/>
      <c r="FVC6" s="99"/>
      <c r="FVD6" s="99"/>
      <c r="FVE6" s="99"/>
      <c r="FVF6" s="99"/>
      <c r="FVG6" s="99"/>
      <c r="FVH6" s="99"/>
      <c r="FVI6" s="99"/>
      <c r="FVJ6" s="99"/>
      <c r="FVK6" s="99"/>
      <c r="FVL6" s="99"/>
      <c r="FVM6" s="99"/>
      <c r="FVN6" s="99"/>
      <c r="FVO6" s="99"/>
      <c r="FVP6" s="99"/>
      <c r="FVQ6" s="99"/>
      <c r="FVR6" s="99"/>
      <c r="FVS6" s="99"/>
      <c r="FVT6" s="99"/>
      <c r="FVU6" s="99"/>
      <c r="FVV6" s="99"/>
      <c r="FVW6" s="99"/>
      <c r="FVX6" s="99"/>
      <c r="FVY6" s="99"/>
      <c r="FVZ6" s="99"/>
      <c r="FWA6" s="99"/>
      <c r="FWB6" s="99"/>
      <c r="FWC6" s="99"/>
      <c r="FWD6" s="99"/>
      <c r="FWE6" s="99"/>
      <c r="FWF6" s="99"/>
      <c r="FWG6" s="99"/>
      <c r="FWH6" s="99"/>
      <c r="FWI6" s="99"/>
      <c r="FWJ6" s="99"/>
      <c r="FWK6" s="99"/>
      <c r="FWL6" s="99"/>
      <c r="FWM6" s="99"/>
      <c r="FWN6" s="99"/>
      <c r="FWO6" s="99"/>
      <c r="FWP6" s="99"/>
      <c r="FWQ6" s="99"/>
      <c r="FWR6" s="99"/>
      <c r="FWS6" s="99"/>
      <c r="FWT6" s="99"/>
      <c r="FWU6" s="99"/>
      <c r="FWV6" s="99"/>
      <c r="FWW6" s="99"/>
      <c r="FWX6" s="99"/>
      <c r="FWY6" s="99"/>
      <c r="FWZ6" s="99"/>
      <c r="FXA6" s="99"/>
      <c r="FXB6" s="99"/>
      <c r="FXC6" s="99"/>
      <c r="FXD6" s="99"/>
      <c r="FXE6" s="99"/>
      <c r="FXF6" s="99"/>
      <c r="FXG6" s="99"/>
      <c r="FXH6" s="99"/>
      <c r="FXI6" s="99"/>
      <c r="FXJ6" s="99"/>
      <c r="FXK6" s="99"/>
      <c r="FXL6" s="99"/>
      <c r="FXM6" s="99"/>
      <c r="FXN6" s="99"/>
      <c r="FXO6" s="99"/>
      <c r="FXP6" s="99"/>
      <c r="FXQ6" s="99"/>
      <c r="FXR6" s="99"/>
      <c r="FXS6" s="99"/>
      <c r="FXT6" s="99"/>
      <c r="FXU6" s="99"/>
      <c r="FXV6" s="99"/>
      <c r="FXW6" s="99"/>
      <c r="FXX6" s="99"/>
      <c r="FXY6" s="99"/>
      <c r="FXZ6" s="99"/>
      <c r="FYA6" s="99"/>
      <c r="FYB6" s="99"/>
      <c r="FYC6" s="99"/>
      <c r="FYD6" s="99"/>
      <c r="FYE6" s="99"/>
      <c r="FYF6" s="99"/>
      <c r="FYG6" s="99"/>
      <c r="FYH6" s="99"/>
      <c r="FYI6" s="99"/>
      <c r="FYJ6" s="99"/>
      <c r="FYK6" s="99"/>
      <c r="FYL6" s="99"/>
      <c r="FYM6" s="99"/>
      <c r="FYN6" s="99"/>
      <c r="FYO6" s="99"/>
      <c r="FYP6" s="99"/>
      <c r="FYQ6" s="99"/>
      <c r="FYR6" s="99"/>
      <c r="FYS6" s="99"/>
      <c r="FYT6" s="99"/>
      <c r="FYU6" s="99"/>
      <c r="FYV6" s="99"/>
      <c r="FYW6" s="99"/>
      <c r="FYX6" s="99"/>
      <c r="FYY6" s="99"/>
      <c r="FYZ6" s="99"/>
      <c r="FZA6" s="99"/>
      <c r="FZB6" s="99"/>
      <c r="FZC6" s="99"/>
      <c r="FZD6" s="99"/>
      <c r="FZE6" s="99"/>
      <c r="FZF6" s="99"/>
      <c r="FZG6" s="99"/>
      <c r="FZH6" s="99"/>
      <c r="FZI6" s="99"/>
      <c r="FZJ6" s="99"/>
      <c r="FZK6" s="99"/>
      <c r="FZL6" s="99"/>
      <c r="FZM6" s="99"/>
      <c r="FZN6" s="99"/>
      <c r="FZO6" s="99"/>
      <c r="FZP6" s="99"/>
      <c r="FZQ6" s="99"/>
      <c r="FZR6" s="99"/>
      <c r="FZS6" s="99"/>
      <c r="FZT6" s="99"/>
      <c r="FZU6" s="99"/>
      <c r="FZV6" s="99"/>
      <c r="FZW6" s="99"/>
      <c r="FZX6" s="99"/>
      <c r="FZY6" s="99"/>
      <c r="FZZ6" s="99"/>
      <c r="GAA6" s="99"/>
      <c r="GAB6" s="99"/>
      <c r="GAC6" s="99"/>
      <c r="GAD6" s="99"/>
      <c r="GAE6" s="99"/>
      <c r="GAF6" s="99"/>
      <c r="GAG6" s="99"/>
      <c r="GAH6" s="99"/>
      <c r="GAI6" s="99"/>
      <c r="GAJ6" s="99"/>
      <c r="GAK6" s="99"/>
      <c r="GAL6" s="99"/>
      <c r="GAM6" s="99"/>
      <c r="GAN6" s="99"/>
      <c r="GAO6" s="99"/>
      <c r="GAP6" s="99"/>
      <c r="GAQ6" s="99"/>
      <c r="GAR6" s="99"/>
      <c r="GAS6" s="99"/>
      <c r="GAT6" s="99"/>
      <c r="GAU6" s="99"/>
      <c r="GAV6" s="99"/>
      <c r="GAW6" s="99"/>
      <c r="GAX6" s="99"/>
      <c r="GAY6" s="99"/>
      <c r="GAZ6" s="99"/>
      <c r="GBA6" s="99"/>
      <c r="GBB6" s="99"/>
      <c r="GBC6" s="99"/>
      <c r="GBD6" s="99"/>
      <c r="GBE6" s="99"/>
      <c r="GBF6" s="99"/>
      <c r="GBG6" s="99"/>
      <c r="GBH6" s="99"/>
      <c r="GBI6" s="99"/>
      <c r="GBJ6" s="99"/>
      <c r="GBK6" s="99"/>
      <c r="GBL6" s="99"/>
      <c r="GBM6" s="99"/>
      <c r="GBN6" s="99"/>
      <c r="GBO6" s="99"/>
      <c r="GBP6" s="99"/>
      <c r="GBQ6" s="99"/>
      <c r="GBR6" s="99"/>
      <c r="GBS6" s="99"/>
      <c r="GBT6" s="99"/>
      <c r="GBU6" s="99"/>
      <c r="GBV6" s="99"/>
      <c r="GBW6" s="99"/>
      <c r="GBX6" s="99"/>
      <c r="GBY6" s="99"/>
      <c r="GBZ6" s="99"/>
      <c r="GCA6" s="99"/>
      <c r="GCB6" s="99"/>
      <c r="GCC6" s="99"/>
      <c r="GCD6" s="99"/>
      <c r="GCE6" s="99"/>
      <c r="GCF6" s="99"/>
      <c r="GCG6" s="99"/>
      <c r="GCH6" s="99"/>
      <c r="GCI6" s="99"/>
      <c r="GCJ6" s="99"/>
      <c r="GCK6" s="99"/>
      <c r="GCL6" s="99"/>
      <c r="GCM6" s="99"/>
      <c r="GCN6" s="99"/>
      <c r="GCO6" s="99"/>
      <c r="GCP6" s="99"/>
      <c r="GCQ6" s="99"/>
      <c r="GCR6" s="99"/>
      <c r="GCS6" s="99"/>
      <c r="GCT6" s="99"/>
      <c r="GCU6" s="99"/>
      <c r="GCV6" s="99"/>
      <c r="GCW6" s="99"/>
      <c r="GCX6" s="99"/>
      <c r="GCY6" s="99"/>
      <c r="GCZ6" s="99"/>
      <c r="GDA6" s="99"/>
      <c r="GDB6" s="99"/>
      <c r="GDC6" s="99"/>
      <c r="GDD6" s="99"/>
      <c r="GDE6" s="99"/>
      <c r="GDF6" s="99"/>
      <c r="GDG6" s="99"/>
      <c r="GDH6" s="99"/>
      <c r="GDI6" s="99"/>
      <c r="GDJ6" s="99"/>
      <c r="GDK6" s="99"/>
      <c r="GDL6" s="99"/>
      <c r="GDM6" s="99"/>
      <c r="GDN6" s="99"/>
      <c r="GDO6" s="99"/>
      <c r="GDP6" s="99"/>
      <c r="GDQ6" s="99"/>
      <c r="GDR6" s="99"/>
      <c r="GDS6" s="99"/>
      <c r="GDT6" s="99"/>
      <c r="GDU6" s="99"/>
      <c r="GDV6" s="99"/>
      <c r="GDW6" s="99"/>
      <c r="GDX6" s="99"/>
      <c r="GDY6" s="99"/>
      <c r="GDZ6" s="99"/>
      <c r="GEA6" s="99"/>
      <c r="GEB6" s="99"/>
      <c r="GEC6" s="99"/>
      <c r="GED6" s="99"/>
      <c r="GEE6" s="99"/>
      <c r="GEF6" s="99"/>
      <c r="GEG6" s="99"/>
      <c r="GEH6" s="99"/>
      <c r="GEI6" s="99"/>
      <c r="GEJ6" s="99"/>
      <c r="GEK6" s="99"/>
      <c r="GEL6" s="99"/>
      <c r="GEM6" s="99"/>
      <c r="GEN6" s="99"/>
      <c r="GEO6" s="99"/>
      <c r="GEP6" s="99"/>
      <c r="GEQ6" s="99"/>
      <c r="GER6" s="99"/>
      <c r="GES6" s="99"/>
      <c r="GET6" s="99"/>
      <c r="GEU6" s="99"/>
      <c r="GEV6" s="99"/>
      <c r="GEW6" s="99"/>
      <c r="GEX6" s="99"/>
      <c r="GEY6" s="99"/>
      <c r="GEZ6" s="99"/>
      <c r="GFA6" s="99"/>
      <c r="GFB6" s="99"/>
      <c r="GFC6" s="99"/>
      <c r="GFD6" s="99"/>
      <c r="GFE6" s="99"/>
      <c r="GFF6" s="99"/>
      <c r="GFG6" s="99"/>
      <c r="GFH6" s="99"/>
      <c r="GFI6" s="99"/>
      <c r="GFJ6" s="99"/>
      <c r="GFK6" s="99"/>
      <c r="GFL6" s="99"/>
      <c r="GFM6" s="99"/>
      <c r="GFN6" s="99"/>
      <c r="GFO6" s="99"/>
      <c r="GFP6" s="99"/>
      <c r="GFQ6" s="99"/>
      <c r="GFR6" s="99"/>
      <c r="GFS6" s="99"/>
      <c r="GFT6" s="99"/>
      <c r="GFU6" s="99"/>
      <c r="GFV6" s="99"/>
      <c r="GFW6" s="99"/>
      <c r="GFX6" s="99"/>
      <c r="GFY6" s="99"/>
      <c r="GFZ6" s="99"/>
      <c r="GGA6" s="99"/>
      <c r="GGB6" s="99"/>
      <c r="GGC6" s="99"/>
      <c r="GGD6" s="99"/>
      <c r="GGE6" s="99"/>
      <c r="GGF6" s="99"/>
      <c r="GGG6" s="99"/>
      <c r="GGH6" s="99"/>
      <c r="GGI6" s="99"/>
      <c r="GGJ6" s="99"/>
      <c r="GGK6" s="99"/>
      <c r="GGL6" s="99"/>
      <c r="GGM6" s="99"/>
      <c r="GGN6" s="99"/>
      <c r="GGO6" s="99"/>
      <c r="GGP6" s="99"/>
      <c r="GGQ6" s="99"/>
      <c r="GGR6" s="99"/>
      <c r="GGS6" s="99"/>
      <c r="GGT6" s="99"/>
      <c r="GGU6" s="99"/>
      <c r="GGV6" s="99"/>
      <c r="GGW6" s="99"/>
      <c r="GGX6" s="99"/>
      <c r="GGY6" s="99"/>
      <c r="GGZ6" s="99"/>
      <c r="GHA6" s="99"/>
      <c r="GHB6" s="99"/>
      <c r="GHC6" s="99"/>
      <c r="GHD6" s="99"/>
      <c r="GHE6" s="99"/>
      <c r="GHF6" s="99"/>
      <c r="GHG6" s="99"/>
      <c r="GHH6" s="99"/>
      <c r="GHI6" s="99"/>
      <c r="GHJ6" s="99"/>
      <c r="GHK6" s="99"/>
      <c r="GHL6" s="99"/>
      <c r="GHM6" s="99"/>
      <c r="GHN6" s="99"/>
      <c r="GHO6" s="99"/>
      <c r="GHP6" s="99"/>
      <c r="GHQ6" s="99"/>
      <c r="GHR6" s="99"/>
      <c r="GHS6" s="99"/>
      <c r="GHT6" s="99"/>
      <c r="GHU6" s="99"/>
      <c r="GHV6" s="99"/>
      <c r="GHW6" s="99"/>
      <c r="GHX6" s="99"/>
      <c r="GHY6" s="99"/>
      <c r="GHZ6" s="99"/>
      <c r="GIA6" s="99"/>
      <c r="GIB6" s="99"/>
      <c r="GIC6" s="99"/>
      <c r="GID6" s="99"/>
      <c r="GIE6" s="99"/>
      <c r="GIF6" s="99"/>
      <c r="GIG6" s="99"/>
      <c r="GIH6" s="99"/>
      <c r="GII6" s="99"/>
      <c r="GIJ6" s="99"/>
      <c r="GIK6" s="99"/>
      <c r="GIL6" s="99"/>
      <c r="GIM6" s="99"/>
      <c r="GIN6" s="99"/>
      <c r="GIO6" s="99"/>
      <c r="GIP6" s="99"/>
      <c r="GIQ6" s="99"/>
      <c r="GIR6" s="99"/>
      <c r="GIS6" s="99"/>
      <c r="GIT6" s="99"/>
      <c r="GIU6" s="99"/>
      <c r="GIV6" s="99"/>
      <c r="GIW6" s="99"/>
      <c r="GIX6" s="99"/>
      <c r="GIY6" s="99"/>
      <c r="GIZ6" s="99"/>
      <c r="GJA6" s="99"/>
      <c r="GJB6" s="99"/>
      <c r="GJC6" s="99"/>
      <c r="GJD6" s="99"/>
      <c r="GJE6" s="99"/>
      <c r="GJF6" s="99"/>
      <c r="GJG6" s="99"/>
      <c r="GJH6" s="99"/>
      <c r="GJI6" s="99"/>
      <c r="GJJ6" s="99"/>
      <c r="GJK6" s="99"/>
      <c r="GJL6" s="99"/>
      <c r="GJM6" s="99"/>
      <c r="GJN6" s="99"/>
      <c r="GJO6" s="99"/>
      <c r="GJP6" s="99"/>
      <c r="GJQ6" s="99"/>
      <c r="GJR6" s="99"/>
      <c r="GJS6" s="99"/>
      <c r="GJT6" s="99"/>
      <c r="GJU6" s="99"/>
      <c r="GJV6" s="99"/>
      <c r="GJW6" s="99"/>
      <c r="GJX6" s="99"/>
      <c r="GJY6" s="99"/>
      <c r="GJZ6" s="99"/>
      <c r="GKA6" s="99"/>
      <c r="GKB6" s="99"/>
      <c r="GKC6" s="99"/>
      <c r="GKD6" s="99"/>
      <c r="GKE6" s="99"/>
      <c r="GKF6" s="99"/>
      <c r="GKG6" s="99"/>
      <c r="GKH6" s="99"/>
      <c r="GKI6" s="99"/>
      <c r="GKJ6" s="99"/>
      <c r="GKK6" s="99"/>
      <c r="GKL6" s="99"/>
      <c r="GKM6" s="99"/>
      <c r="GKN6" s="99"/>
      <c r="GKO6" s="99"/>
      <c r="GKP6" s="99"/>
      <c r="GKQ6" s="99"/>
      <c r="GKR6" s="99"/>
      <c r="GKS6" s="99"/>
      <c r="GKT6" s="99"/>
      <c r="GKU6" s="99"/>
      <c r="GKV6" s="99"/>
      <c r="GKW6" s="99"/>
      <c r="GKX6" s="99"/>
      <c r="GKY6" s="99"/>
      <c r="GKZ6" s="99"/>
      <c r="GLA6" s="99"/>
      <c r="GLB6" s="99"/>
      <c r="GLC6" s="99"/>
      <c r="GLD6" s="99"/>
      <c r="GLE6" s="99"/>
      <c r="GLF6" s="99"/>
      <c r="GLG6" s="99"/>
      <c r="GLH6" s="99"/>
      <c r="GLI6" s="99"/>
      <c r="GLJ6" s="99"/>
      <c r="GLK6" s="99"/>
      <c r="GLL6" s="99"/>
      <c r="GLM6" s="99"/>
      <c r="GLN6" s="99"/>
      <c r="GLO6" s="99"/>
      <c r="GLP6" s="99"/>
      <c r="GLQ6" s="99"/>
      <c r="GLR6" s="99"/>
      <c r="GLS6" s="99"/>
      <c r="GLT6" s="99"/>
      <c r="GLU6" s="99"/>
      <c r="GLV6" s="99"/>
      <c r="GLW6" s="99"/>
      <c r="GLX6" s="99"/>
      <c r="GLY6" s="99"/>
      <c r="GLZ6" s="99"/>
      <c r="GMA6" s="99"/>
      <c r="GMB6" s="99"/>
      <c r="GMC6" s="99"/>
      <c r="GMD6" s="99"/>
      <c r="GME6" s="99"/>
      <c r="GMF6" s="99"/>
      <c r="GMG6" s="99"/>
      <c r="GMH6" s="99"/>
      <c r="GMI6" s="99"/>
      <c r="GMJ6" s="99"/>
      <c r="GMK6" s="99"/>
      <c r="GML6" s="99"/>
      <c r="GMM6" s="99"/>
      <c r="GMN6" s="99"/>
      <c r="GMO6" s="99"/>
      <c r="GMP6" s="99"/>
      <c r="GMQ6" s="99"/>
      <c r="GMR6" s="99"/>
      <c r="GMS6" s="99"/>
      <c r="GMT6" s="99"/>
      <c r="GMU6" s="99"/>
      <c r="GMV6" s="99"/>
      <c r="GMW6" s="99"/>
      <c r="GMX6" s="99"/>
      <c r="GMY6" s="99"/>
      <c r="GMZ6" s="99"/>
      <c r="GNA6" s="99"/>
      <c r="GNB6" s="99"/>
      <c r="GNC6" s="99"/>
      <c r="GND6" s="99"/>
      <c r="GNE6" s="99"/>
      <c r="GNF6" s="99"/>
      <c r="GNG6" s="99"/>
      <c r="GNH6" s="99"/>
      <c r="GNI6" s="99"/>
      <c r="GNJ6" s="99"/>
      <c r="GNK6" s="99"/>
      <c r="GNL6" s="99"/>
      <c r="GNM6" s="99"/>
      <c r="GNN6" s="99"/>
      <c r="GNO6" s="99"/>
      <c r="GNP6" s="99"/>
      <c r="GNQ6" s="99"/>
      <c r="GNR6" s="99"/>
      <c r="GNS6" s="99"/>
      <c r="GNT6" s="99"/>
      <c r="GNU6" s="99"/>
      <c r="GNV6" s="99"/>
      <c r="GNW6" s="99"/>
      <c r="GNX6" s="99"/>
      <c r="GNY6" s="99"/>
      <c r="GNZ6" s="99"/>
      <c r="GOA6" s="99"/>
      <c r="GOB6" s="99"/>
      <c r="GOC6" s="99"/>
      <c r="GOD6" s="99"/>
      <c r="GOE6" s="99"/>
      <c r="GOF6" s="99"/>
      <c r="GOG6" s="99"/>
      <c r="GOH6" s="99"/>
      <c r="GOI6" s="99"/>
      <c r="GOJ6" s="99"/>
      <c r="GOK6" s="99"/>
      <c r="GOL6" s="99"/>
      <c r="GOM6" s="99"/>
      <c r="GON6" s="99"/>
      <c r="GOO6" s="99"/>
      <c r="GOP6" s="99"/>
      <c r="GOQ6" s="99"/>
      <c r="GOR6" s="99"/>
      <c r="GOS6" s="99"/>
      <c r="GOT6" s="99"/>
      <c r="GOU6" s="99"/>
      <c r="GOV6" s="99"/>
      <c r="GOW6" s="99"/>
      <c r="GOX6" s="99"/>
      <c r="GOY6" s="99"/>
      <c r="GOZ6" s="99"/>
      <c r="GPA6" s="99"/>
      <c r="GPB6" s="99"/>
      <c r="GPC6" s="99"/>
      <c r="GPD6" s="99"/>
      <c r="GPE6" s="99"/>
      <c r="GPF6" s="99"/>
      <c r="GPG6" s="99"/>
      <c r="GPH6" s="99"/>
      <c r="GPI6" s="99"/>
      <c r="GPJ6" s="99"/>
      <c r="GPK6" s="99"/>
      <c r="GPL6" s="99"/>
      <c r="GPM6" s="99"/>
      <c r="GPN6" s="99"/>
      <c r="GPO6" s="99"/>
      <c r="GPP6" s="99"/>
      <c r="GPQ6" s="99"/>
      <c r="GPR6" s="99"/>
      <c r="GPS6" s="99"/>
      <c r="GPT6" s="99"/>
      <c r="GPU6" s="99"/>
      <c r="GPV6" s="99"/>
      <c r="GPW6" s="99"/>
      <c r="GPX6" s="99"/>
      <c r="GPY6" s="99"/>
      <c r="GPZ6" s="99"/>
      <c r="GQA6" s="99"/>
      <c r="GQB6" s="99"/>
      <c r="GQC6" s="99"/>
      <c r="GQD6" s="99"/>
      <c r="GQE6" s="99"/>
      <c r="GQF6" s="99"/>
      <c r="GQG6" s="99"/>
      <c r="GQH6" s="99"/>
      <c r="GQI6" s="99"/>
      <c r="GQJ6" s="99"/>
      <c r="GQK6" s="99"/>
      <c r="GQL6" s="99"/>
      <c r="GQM6" s="99"/>
      <c r="GQN6" s="99"/>
      <c r="GQO6" s="99"/>
      <c r="GQP6" s="99"/>
      <c r="GQQ6" s="99"/>
      <c r="GQR6" s="99"/>
      <c r="GQS6" s="99"/>
      <c r="GQT6" s="99"/>
      <c r="GQU6" s="99"/>
      <c r="GQV6" s="99"/>
      <c r="GQW6" s="99"/>
      <c r="GQX6" s="99"/>
      <c r="GQY6" s="99"/>
      <c r="GQZ6" s="99"/>
      <c r="GRA6" s="99"/>
      <c r="GRB6" s="99"/>
      <c r="GRC6" s="99"/>
      <c r="GRD6" s="99"/>
      <c r="GRE6" s="99"/>
      <c r="GRF6" s="99"/>
      <c r="GRG6" s="99"/>
      <c r="GRH6" s="99"/>
      <c r="GRI6" s="99"/>
      <c r="GRJ6" s="99"/>
      <c r="GRK6" s="99"/>
      <c r="GRL6" s="99"/>
      <c r="GRM6" s="99"/>
      <c r="GRN6" s="99"/>
      <c r="GRO6" s="99"/>
      <c r="GRP6" s="99"/>
      <c r="GRQ6" s="99"/>
      <c r="GRR6" s="99"/>
      <c r="GRS6" s="99"/>
      <c r="GRT6" s="99"/>
      <c r="GRU6" s="99"/>
      <c r="GRV6" s="99"/>
      <c r="GRW6" s="99"/>
      <c r="GRX6" s="99"/>
      <c r="GRY6" s="99"/>
      <c r="GRZ6" s="99"/>
      <c r="GSA6" s="99"/>
      <c r="GSB6" s="99"/>
      <c r="GSC6" s="99"/>
      <c r="GSD6" s="99"/>
      <c r="GSE6" s="99"/>
      <c r="GSF6" s="99"/>
      <c r="GSG6" s="99"/>
      <c r="GSH6" s="99"/>
      <c r="GSI6" s="99"/>
      <c r="GSJ6" s="99"/>
      <c r="GSK6" s="99"/>
      <c r="GSL6" s="99"/>
      <c r="GSM6" s="99"/>
      <c r="GSN6" s="99"/>
      <c r="GSO6" s="99"/>
      <c r="GSP6" s="99"/>
      <c r="GSQ6" s="99"/>
      <c r="GSR6" s="99"/>
      <c r="GSS6" s="99"/>
      <c r="GST6" s="99"/>
      <c r="GSU6" s="99"/>
      <c r="GSV6" s="99"/>
      <c r="GSW6" s="99"/>
      <c r="GSX6" s="99"/>
      <c r="GSY6" s="99"/>
      <c r="GSZ6" s="99"/>
      <c r="GTA6" s="99"/>
      <c r="GTB6" s="99"/>
      <c r="GTC6" s="99"/>
      <c r="GTD6" s="99"/>
      <c r="GTE6" s="99"/>
      <c r="GTF6" s="99"/>
      <c r="GTG6" s="99"/>
      <c r="GTH6" s="99"/>
      <c r="GTI6" s="99"/>
      <c r="GTJ6" s="99"/>
      <c r="GTK6" s="99"/>
      <c r="GTL6" s="99"/>
      <c r="GTM6" s="99"/>
      <c r="GTN6" s="99"/>
      <c r="GTO6" s="99"/>
      <c r="GTP6" s="99"/>
      <c r="GTQ6" s="99"/>
      <c r="GTR6" s="99"/>
      <c r="GTS6" s="99"/>
      <c r="GTT6" s="99"/>
      <c r="GTU6" s="99"/>
      <c r="GTV6" s="99"/>
      <c r="GTW6" s="99"/>
      <c r="GTX6" s="99"/>
      <c r="GTY6" s="99"/>
      <c r="GTZ6" s="99"/>
      <c r="GUA6" s="99"/>
      <c r="GUB6" s="99"/>
      <c r="GUC6" s="99"/>
      <c r="GUD6" s="99"/>
      <c r="GUE6" s="99"/>
      <c r="GUF6" s="99"/>
      <c r="GUG6" s="99"/>
      <c r="GUH6" s="99"/>
      <c r="GUI6" s="99"/>
      <c r="GUJ6" s="99"/>
      <c r="GUK6" s="99"/>
      <c r="GUL6" s="99"/>
      <c r="GUM6" s="99"/>
      <c r="GUN6" s="99"/>
      <c r="GUO6" s="99"/>
      <c r="GUP6" s="99"/>
      <c r="GUQ6" s="99"/>
      <c r="GUR6" s="99"/>
      <c r="GUS6" s="99"/>
      <c r="GUT6" s="99"/>
      <c r="GUU6" s="99"/>
      <c r="GUV6" s="99"/>
      <c r="GUW6" s="99"/>
      <c r="GUX6" s="99"/>
      <c r="GUY6" s="99"/>
      <c r="GUZ6" s="99"/>
      <c r="GVA6" s="99"/>
      <c r="GVB6" s="99"/>
      <c r="GVC6" s="99"/>
      <c r="GVD6" s="99"/>
      <c r="GVE6" s="99"/>
      <c r="GVF6" s="99"/>
      <c r="GVG6" s="99"/>
      <c r="GVH6" s="99"/>
      <c r="GVI6" s="99"/>
      <c r="GVJ6" s="99"/>
      <c r="GVK6" s="99"/>
      <c r="GVL6" s="99"/>
      <c r="GVM6" s="99"/>
      <c r="GVN6" s="99"/>
      <c r="GVO6" s="99"/>
      <c r="GVP6" s="99"/>
      <c r="GVQ6" s="99"/>
      <c r="GVR6" s="99"/>
      <c r="GVS6" s="99"/>
      <c r="GVT6" s="99"/>
      <c r="GVU6" s="99"/>
      <c r="GVV6" s="99"/>
      <c r="GVW6" s="99"/>
      <c r="GVX6" s="99"/>
      <c r="GVY6" s="99"/>
      <c r="GVZ6" s="99"/>
      <c r="GWA6" s="99"/>
      <c r="GWB6" s="99"/>
      <c r="GWC6" s="99"/>
      <c r="GWD6" s="99"/>
      <c r="GWE6" s="99"/>
      <c r="GWF6" s="99"/>
      <c r="GWG6" s="99"/>
      <c r="GWH6" s="99"/>
      <c r="GWI6" s="99"/>
      <c r="GWJ6" s="99"/>
      <c r="GWK6" s="99"/>
      <c r="GWL6" s="99"/>
      <c r="GWM6" s="99"/>
      <c r="GWN6" s="99"/>
      <c r="GWO6" s="99"/>
      <c r="GWP6" s="99"/>
      <c r="GWQ6" s="99"/>
      <c r="GWR6" s="99"/>
      <c r="GWS6" s="99"/>
      <c r="GWT6" s="99"/>
      <c r="GWU6" s="99"/>
      <c r="GWV6" s="99"/>
      <c r="GWW6" s="99"/>
      <c r="GWX6" s="99"/>
      <c r="GWY6" s="99"/>
      <c r="GWZ6" s="99"/>
      <c r="GXA6" s="99"/>
      <c r="GXB6" s="99"/>
      <c r="GXC6" s="99"/>
      <c r="GXD6" s="99"/>
      <c r="GXE6" s="99"/>
      <c r="GXF6" s="99"/>
      <c r="GXG6" s="99"/>
      <c r="GXH6" s="99"/>
      <c r="GXI6" s="99"/>
      <c r="GXJ6" s="99"/>
      <c r="GXK6" s="99"/>
      <c r="GXL6" s="99"/>
      <c r="GXM6" s="99"/>
      <c r="GXN6" s="99"/>
      <c r="GXO6" s="99"/>
      <c r="GXP6" s="99"/>
      <c r="GXQ6" s="99"/>
      <c r="GXR6" s="99"/>
      <c r="GXS6" s="99"/>
      <c r="GXT6" s="99"/>
      <c r="GXU6" s="99"/>
      <c r="GXV6" s="99"/>
      <c r="GXW6" s="99"/>
      <c r="GXX6" s="99"/>
      <c r="GXY6" s="99"/>
      <c r="GXZ6" s="99"/>
      <c r="GYA6" s="99"/>
      <c r="GYB6" s="99"/>
      <c r="GYC6" s="99"/>
      <c r="GYD6" s="99"/>
      <c r="GYE6" s="99"/>
      <c r="GYF6" s="99"/>
      <c r="GYG6" s="99"/>
      <c r="GYH6" s="99"/>
      <c r="GYI6" s="99"/>
      <c r="GYJ6" s="99"/>
      <c r="GYK6" s="99"/>
      <c r="GYL6" s="99"/>
      <c r="GYM6" s="99"/>
      <c r="GYN6" s="99"/>
      <c r="GYO6" s="99"/>
      <c r="GYP6" s="99"/>
      <c r="GYQ6" s="99"/>
      <c r="GYR6" s="99"/>
      <c r="GYS6" s="99"/>
      <c r="GYT6" s="99"/>
      <c r="GYU6" s="99"/>
      <c r="GYV6" s="99"/>
      <c r="GYW6" s="99"/>
      <c r="GYX6" s="99"/>
      <c r="GYY6" s="99"/>
      <c r="GYZ6" s="99"/>
      <c r="GZA6" s="99"/>
      <c r="GZB6" s="99"/>
      <c r="GZC6" s="99"/>
      <c r="GZD6" s="99"/>
      <c r="GZE6" s="99"/>
      <c r="GZF6" s="99"/>
      <c r="GZG6" s="99"/>
      <c r="GZH6" s="99"/>
      <c r="GZI6" s="99"/>
      <c r="GZJ6" s="99"/>
      <c r="GZK6" s="99"/>
      <c r="GZL6" s="99"/>
      <c r="GZM6" s="99"/>
      <c r="GZN6" s="99"/>
      <c r="GZO6" s="99"/>
      <c r="GZP6" s="99"/>
      <c r="GZQ6" s="99"/>
      <c r="GZR6" s="99"/>
      <c r="GZS6" s="99"/>
      <c r="GZT6" s="99"/>
      <c r="GZU6" s="99"/>
      <c r="GZV6" s="99"/>
      <c r="GZW6" s="99"/>
      <c r="GZX6" s="99"/>
      <c r="GZY6" s="99"/>
      <c r="GZZ6" s="99"/>
      <c r="HAA6" s="99"/>
      <c r="HAB6" s="99"/>
      <c r="HAC6" s="99"/>
      <c r="HAD6" s="99"/>
      <c r="HAE6" s="99"/>
      <c r="HAF6" s="99"/>
      <c r="HAG6" s="99"/>
      <c r="HAH6" s="99"/>
      <c r="HAI6" s="99"/>
      <c r="HAJ6" s="99"/>
      <c r="HAK6" s="99"/>
      <c r="HAL6" s="99"/>
      <c r="HAM6" s="99"/>
      <c r="HAN6" s="99"/>
      <c r="HAO6" s="99"/>
      <c r="HAP6" s="99"/>
      <c r="HAQ6" s="99"/>
      <c r="HAR6" s="99"/>
      <c r="HAS6" s="99"/>
      <c r="HAT6" s="99"/>
      <c r="HAU6" s="99"/>
      <c r="HAV6" s="99"/>
      <c r="HAW6" s="99"/>
      <c r="HAX6" s="99"/>
      <c r="HAY6" s="99"/>
      <c r="HAZ6" s="99"/>
      <c r="HBA6" s="99"/>
      <c r="HBB6" s="99"/>
      <c r="HBC6" s="99"/>
      <c r="HBD6" s="99"/>
      <c r="HBE6" s="99"/>
      <c r="HBF6" s="99"/>
      <c r="HBG6" s="99"/>
      <c r="HBH6" s="99"/>
      <c r="HBI6" s="99"/>
      <c r="HBJ6" s="99"/>
      <c r="HBK6" s="99"/>
      <c r="HBL6" s="99"/>
      <c r="HBM6" s="99"/>
      <c r="HBN6" s="99"/>
      <c r="HBO6" s="99"/>
      <c r="HBP6" s="99"/>
      <c r="HBQ6" s="99"/>
      <c r="HBR6" s="99"/>
      <c r="HBS6" s="99"/>
      <c r="HBT6" s="99"/>
      <c r="HBU6" s="99"/>
      <c r="HBV6" s="99"/>
      <c r="HBW6" s="99"/>
      <c r="HBX6" s="99"/>
      <c r="HBY6" s="99"/>
      <c r="HBZ6" s="99"/>
      <c r="HCA6" s="99"/>
      <c r="HCB6" s="99"/>
      <c r="HCC6" s="99"/>
      <c r="HCD6" s="99"/>
      <c r="HCE6" s="99"/>
      <c r="HCF6" s="99"/>
      <c r="HCG6" s="99"/>
      <c r="HCH6" s="99"/>
      <c r="HCI6" s="99"/>
      <c r="HCJ6" s="99"/>
      <c r="HCK6" s="99"/>
      <c r="HCL6" s="99"/>
      <c r="HCM6" s="99"/>
      <c r="HCN6" s="99"/>
      <c r="HCO6" s="99"/>
      <c r="HCP6" s="99"/>
      <c r="HCQ6" s="99"/>
      <c r="HCR6" s="99"/>
      <c r="HCS6" s="99"/>
      <c r="HCT6" s="99"/>
      <c r="HCU6" s="99"/>
      <c r="HCV6" s="99"/>
      <c r="HCW6" s="99"/>
      <c r="HCX6" s="99"/>
      <c r="HCY6" s="99"/>
      <c r="HCZ6" s="99"/>
      <c r="HDA6" s="99"/>
      <c r="HDB6" s="99"/>
      <c r="HDC6" s="99"/>
      <c r="HDD6" s="99"/>
      <c r="HDE6" s="99"/>
      <c r="HDF6" s="99"/>
      <c r="HDG6" s="99"/>
      <c r="HDH6" s="99"/>
      <c r="HDI6" s="99"/>
      <c r="HDJ6" s="99"/>
      <c r="HDK6" s="99"/>
      <c r="HDL6" s="99"/>
      <c r="HDM6" s="99"/>
      <c r="HDN6" s="99"/>
      <c r="HDO6" s="99"/>
      <c r="HDP6" s="99"/>
      <c r="HDQ6" s="99"/>
      <c r="HDR6" s="99"/>
      <c r="HDS6" s="99"/>
      <c r="HDT6" s="99"/>
      <c r="HDU6" s="99"/>
      <c r="HDV6" s="99"/>
      <c r="HDW6" s="99"/>
      <c r="HDX6" s="99"/>
      <c r="HDY6" s="99"/>
      <c r="HDZ6" s="99"/>
      <c r="HEA6" s="99"/>
      <c r="HEB6" s="99"/>
      <c r="HEC6" s="99"/>
      <c r="HED6" s="99"/>
      <c r="HEE6" s="99"/>
      <c r="HEF6" s="99"/>
      <c r="HEG6" s="99"/>
      <c r="HEH6" s="99"/>
      <c r="HEI6" s="99"/>
      <c r="HEJ6" s="99"/>
      <c r="HEK6" s="99"/>
      <c r="HEL6" s="99"/>
      <c r="HEM6" s="99"/>
      <c r="HEN6" s="99"/>
      <c r="HEO6" s="99"/>
      <c r="HEP6" s="99"/>
      <c r="HEQ6" s="99"/>
      <c r="HER6" s="99"/>
      <c r="HES6" s="99"/>
      <c r="HET6" s="99"/>
      <c r="HEU6" s="99"/>
      <c r="HEV6" s="99"/>
      <c r="HEW6" s="99"/>
      <c r="HEX6" s="99"/>
      <c r="HEY6" s="99"/>
      <c r="HEZ6" s="99"/>
      <c r="HFA6" s="99"/>
      <c r="HFB6" s="99"/>
      <c r="HFC6" s="99"/>
      <c r="HFD6" s="99"/>
      <c r="HFE6" s="99"/>
      <c r="HFF6" s="99"/>
      <c r="HFG6" s="99"/>
      <c r="HFH6" s="99"/>
      <c r="HFI6" s="99"/>
      <c r="HFJ6" s="99"/>
      <c r="HFK6" s="99"/>
      <c r="HFL6" s="99"/>
      <c r="HFM6" s="99"/>
      <c r="HFN6" s="99"/>
      <c r="HFO6" s="99"/>
      <c r="HFP6" s="99"/>
      <c r="HFQ6" s="99"/>
      <c r="HFR6" s="99"/>
      <c r="HFS6" s="99"/>
      <c r="HFT6" s="99"/>
      <c r="HFU6" s="99"/>
      <c r="HFV6" s="99"/>
      <c r="HFW6" s="99"/>
      <c r="HFX6" s="99"/>
      <c r="HFY6" s="99"/>
      <c r="HFZ6" s="99"/>
      <c r="HGA6" s="99"/>
      <c r="HGB6" s="99"/>
      <c r="HGC6" s="99"/>
      <c r="HGD6" s="99"/>
      <c r="HGE6" s="99"/>
      <c r="HGF6" s="99"/>
      <c r="HGG6" s="99"/>
      <c r="HGH6" s="99"/>
      <c r="HGI6" s="99"/>
      <c r="HGJ6" s="99"/>
      <c r="HGK6" s="99"/>
      <c r="HGL6" s="99"/>
      <c r="HGM6" s="99"/>
      <c r="HGN6" s="99"/>
      <c r="HGO6" s="99"/>
      <c r="HGP6" s="99"/>
      <c r="HGQ6" s="99"/>
      <c r="HGR6" s="99"/>
      <c r="HGS6" s="99"/>
      <c r="HGT6" s="99"/>
      <c r="HGU6" s="99"/>
      <c r="HGV6" s="99"/>
      <c r="HGW6" s="99"/>
      <c r="HGX6" s="99"/>
      <c r="HGY6" s="99"/>
      <c r="HGZ6" s="99"/>
      <c r="HHA6" s="99"/>
      <c r="HHB6" s="99"/>
      <c r="HHC6" s="99"/>
      <c r="HHD6" s="99"/>
      <c r="HHE6" s="99"/>
      <c r="HHF6" s="99"/>
      <c r="HHG6" s="99"/>
      <c r="HHH6" s="99"/>
      <c r="HHI6" s="99"/>
      <c r="HHJ6" s="99"/>
      <c r="HHK6" s="99"/>
      <c r="HHL6" s="99"/>
      <c r="HHM6" s="99"/>
      <c r="HHN6" s="99"/>
      <c r="HHO6" s="99"/>
      <c r="HHP6" s="99"/>
      <c r="HHQ6" s="99"/>
      <c r="HHR6" s="99"/>
      <c r="HHS6" s="99"/>
      <c r="HHT6" s="99"/>
      <c r="HHU6" s="99"/>
      <c r="HHV6" s="99"/>
      <c r="HHW6" s="99"/>
      <c r="HHX6" s="99"/>
      <c r="HHY6" s="99"/>
      <c r="HHZ6" s="99"/>
      <c r="HIA6" s="99"/>
      <c r="HIB6" s="99"/>
      <c r="HIC6" s="99"/>
      <c r="HID6" s="99"/>
      <c r="HIE6" s="99"/>
      <c r="HIF6" s="99"/>
      <c r="HIG6" s="99"/>
      <c r="HIH6" s="99"/>
      <c r="HII6" s="99"/>
      <c r="HIJ6" s="99"/>
      <c r="HIK6" s="99"/>
      <c r="HIL6" s="99"/>
      <c r="HIM6" s="99"/>
      <c r="HIN6" s="99"/>
      <c r="HIO6" s="99"/>
      <c r="HIP6" s="99"/>
      <c r="HIQ6" s="99"/>
      <c r="HIR6" s="99"/>
      <c r="HIS6" s="99"/>
      <c r="HIT6" s="99"/>
      <c r="HIU6" s="99"/>
      <c r="HIV6" s="99"/>
      <c r="HIW6" s="99"/>
      <c r="HIX6" s="99"/>
      <c r="HIY6" s="99"/>
      <c r="HIZ6" s="99"/>
      <c r="HJA6" s="99"/>
      <c r="HJB6" s="99"/>
      <c r="HJC6" s="99"/>
      <c r="HJD6" s="99"/>
      <c r="HJE6" s="99"/>
      <c r="HJF6" s="99"/>
      <c r="HJG6" s="99"/>
      <c r="HJH6" s="99"/>
      <c r="HJI6" s="99"/>
      <c r="HJJ6" s="99"/>
      <c r="HJK6" s="99"/>
      <c r="HJL6" s="99"/>
      <c r="HJM6" s="99"/>
      <c r="HJN6" s="99"/>
      <c r="HJO6" s="99"/>
      <c r="HJP6" s="99"/>
      <c r="HJQ6" s="99"/>
      <c r="HJR6" s="99"/>
      <c r="HJS6" s="99"/>
      <c r="HJT6" s="99"/>
      <c r="HJU6" s="99"/>
      <c r="HJV6" s="99"/>
      <c r="HJW6" s="99"/>
      <c r="HJX6" s="99"/>
      <c r="HJY6" s="99"/>
      <c r="HJZ6" s="99"/>
      <c r="HKA6" s="99"/>
      <c r="HKB6" s="99"/>
      <c r="HKC6" s="99"/>
      <c r="HKD6" s="99"/>
      <c r="HKE6" s="99"/>
      <c r="HKF6" s="99"/>
      <c r="HKG6" s="99"/>
      <c r="HKH6" s="99"/>
      <c r="HKI6" s="99"/>
      <c r="HKJ6" s="99"/>
      <c r="HKK6" s="99"/>
      <c r="HKL6" s="99"/>
      <c r="HKM6" s="99"/>
      <c r="HKN6" s="99"/>
      <c r="HKO6" s="99"/>
      <c r="HKP6" s="99"/>
      <c r="HKQ6" s="99"/>
      <c r="HKR6" s="99"/>
      <c r="HKS6" s="99"/>
      <c r="HKT6" s="99"/>
      <c r="HKU6" s="99"/>
      <c r="HKV6" s="99"/>
      <c r="HKW6" s="99"/>
      <c r="HKX6" s="99"/>
      <c r="HKY6" s="99"/>
      <c r="HKZ6" s="99"/>
      <c r="HLA6" s="99"/>
      <c r="HLB6" s="99"/>
      <c r="HLC6" s="99"/>
      <c r="HLD6" s="99"/>
      <c r="HLE6" s="99"/>
      <c r="HLF6" s="99"/>
      <c r="HLG6" s="99"/>
      <c r="HLH6" s="99"/>
      <c r="HLI6" s="99"/>
      <c r="HLJ6" s="99"/>
      <c r="HLK6" s="99"/>
      <c r="HLL6" s="99"/>
      <c r="HLM6" s="99"/>
      <c r="HLN6" s="99"/>
      <c r="HLO6" s="99"/>
      <c r="HLP6" s="99"/>
      <c r="HLQ6" s="99"/>
      <c r="HLR6" s="99"/>
      <c r="HLS6" s="99"/>
      <c r="HLT6" s="99"/>
      <c r="HLU6" s="99"/>
      <c r="HLV6" s="99"/>
      <c r="HLW6" s="99"/>
      <c r="HLX6" s="99"/>
      <c r="HLY6" s="99"/>
      <c r="HLZ6" s="99"/>
      <c r="HMA6" s="99"/>
      <c r="HMB6" s="99"/>
      <c r="HMC6" s="99"/>
      <c r="HMD6" s="99"/>
      <c r="HME6" s="99"/>
      <c r="HMF6" s="99"/>
      <c r="HMG6" s="99"/>
      <c r="HMH6" s="99"/>
      <c r="HMI6" s="99"/>
      <c r="HMJ6" s="99"/>
      <c r="HMK6" s="99"/>
      <c r="HML6" s="99"/>
      <c r="HMM6" s="99"/>
      <c r="HMN6" s="99"/>
      <c r="HMO6" s="99"/>
      <c r="HMP6" s="99"/>
      <c r="HMQ6" s="99"/>
      <c r="HMR6" s="99"/>
      <c r="HMS6" s="99"/>
      <c r="HMT6" s="99"/>
      <c r="HMU6" s="99"/>
      <c r="HMV6" s="99"/>
      <c r="HMW6" s="99"/>
      <c r="HMX6" s="99"/>
      <c r="HMY6" s="99"/>
      <c r="HMZ6" s="99"/>
      <c r="HNA6" s="99"/>
      <c r="HNB6" s="99"/>
      <c r="HNC6" s="99"/>
      <c r="HND6" s="99"/>
      <c r="HNE6" s="99"/>
      <c r="HNF6" s="99"/>
      <c r="HNG6" s="99"/>
      <c r="HNH6" s="99"/>
      <c r="HNI6" s="99"/>
      <c r="HNJ6" s="99"/>
      <c r="HNK6" s="99"/>
      <c r="HNL6" s="99"/>
      <c r="HNM6" s="99"/>
      <c r="HNN6" s="99"/>
      <c r="HNO6" s="99"/>
      <c r="HNP6" s="99"/>
      <c r="HNQ6" s="99"/>
      <c r="HNR6" s="99"/>
      <c r="HNS6" s="99"/>
      <c r="HNT6" s="99"/>
      <c r="HNU6" s="99"/>
      <c r="HNV6" s="99"/>
      <c r="HNW6" s="99"/>
      <c r="HNX6" s="99"/>
      <c r="HNY6" s="99"/>
      <c r="HNZ6" s="99"/>
      <c r="HOA6" s="99"/>
      <c r="HOB6" s="99"/>
      <c r="HOC6" s="99"/>
      <c r="HOD6" s="99"/>
      <c r="HOE6" s="99"/>
      <c r="HOF6" s="99"/>
      <c r="HOG6" s="99"/>
      <c r="HOH6" s="99"/>
      <c r="HOI6" s="99"/>
      <c r="HOJ6" s="99"/>
      <c r="HOK6" s="99"/>
      <c r="HOL6" s="99"/>
      <c r="HOM6" s="99"/>
      <c r="HON6" s="99"/>
      <c r="HOO6" s="99"/>
      <c r="HOP6" s="99"/>
      <c r="HOQ6" s="99"/>
      <c r="HOR6" s="99"/>
      <c r="HOS6" s="99"/>
      <c r="HOT6" s="99"/>
      <c r="HOU6" s="99"/>
      <c r="HOV6" s="99"/>
      <c r="HOW6" s="99"/>
      <c r="HOX6" s="99"/>
      <c r="HOY6" s="99"/>
      <c r="HOZ6" s="99"/>
      <c r="HPA6" s="99"/>
      <c r="HPB6" s="99"/>
      <c r="HPC6" s="99"/>
      <c r="HPD6" s="99"/>
      <c r="HPE6" s="99"/>
      <c r="HPF6" s="99"/>
      <c r="HPG6" s="99"/>
      <c r="HPH6" s="99"/>
      <c r="HPI6" s="99"/>
      <c r="HPJ6" s="99"/>
      <c r="HPK6" s="99"/>
      <c r="HPL6" s="99"/>
      <c r="HPM6" s="99"/>
      <c r="HPN6" s="99"/>
      <c r="HPO6" s="99"/>
      <c r="HPP6" s="99"/>
      <c r="HPQ6" s="99"/>
      <c r="HPR6" s="99"/>
      <c r="HPS6" s="99"/>
      <c r="HPT6" s="99"/>
      <c r="HPU6" s="99"/>
      <c r="HPV6" s="99"/>
      <c r="HPW6" s="99"/>
      <c r="HPX6" s="99"/>
      <c r="HPY6" s="99"/>
      <c r="HPZ6" s="99"/>
      <c r="HQA6" s="99"/>
      <c r="HQB6" s="99"/>
      <c r="HQC6" s="99"/>
      <c r="HQD6" s="99"/>
      <c r="HQE6" s="99"/>
      <c r="HQF6" s="99"/>
      <c r="HQG6" s="99"/>
      <c r="HQH6" s="99"/>
      <c r="HQI6" s="99"/>
      <c r="HQJ6" s="99"/>
      <c r="HQK6" s="99"/>
      <c r="HQL6" s="99"/>
      <c r="HQM6" s="99"/>
      <c r="HQN6" s="99"/>
      <c r="HQO6" s="99"/>
      <c r="HQP6" s="99"/>
      <c r="HQQ6" s="99"/>
      <c r="HQR6" s="99"/>
      <c r="HQS6" s="99"/>
      <c r="HQT6" s="99"/>
      <c r="HQU6" s="99"/>
      <c r="HQV6" s="99"/>
      <c r="HQW6" s="99"/>
      <c r="HQX6" s="99"/>
      <c r="HQY6" s="99"/>
      <c r="HQZ6" s="99"/>
      <c r="HRA6" s="99"/>
      <c r="HRB6" s="99"/>
      <c r="HRC6" s="99"/>
      <c r="HRD6" s="99"/>
      <c r="HRE6" s="99"/>
      <c r="HRF6" s="99"/>
      <c r="HRG6" s="99"/>
      <c r="HRH6" s="99"/>
      <c r="HRI6" s="99"/>
      <c r="HRJ6" s="99"/>
      <c r="HRK6" s="99"/>
      <c r="HRL6" s="99"/>
      <c r="HRM6" s="99"/>
      <c r="HRN6" s="99"/>
      <c r="HRO6" s="99"/>
      <c r="HRP6" s="99"/>
      <c r="HRQ6" s="99"/>
      <c r="HRR6" s="99"/>
      <c r="HRS6" s="99"/>
      <c r="HRT6" s="99"/>
      <c r="HRU6" s="99"/>
      <c r="HRV6" s="99"/>
      <c r="HRW6" s="99"/>
      <c r="HRX6" s="99"/>
      <c r="HRY6" s="99"/>
      <c r="HRZ6" s="99"/>
      <c r="HSA6" s="99"/>
      <c r="HSB6" s="99"/>
      <c r="HSC6" s="99"/>
      <c r="HSD6" s="99"/>
      <c r="HSE6" s="99"/>
      <c r="HSF6" s="99"/>
      <c r="HSG6" s="99"/>
      <c r="HSH6" s="99"/>
      <c r="HSI6" s="99"/>
      <c r="HSJ6" s="99"/>
      <c r="HSK6" s="99"/>
      <c r="HSL6" s="99"/>
      <c r="HSM6" s="99"/>
      <c r="HSN6" s="99"/>
      <c r="HSO6" s="99"/>
      <c r="HSP6" s="99"/>
      <c r="HSQ6" s="99"/>
      <c r="HSR6" s="99"/>
      <c r="HSS6" s="99"/>
      <c r="HST6" s="99"/>
      <c r="HSU6" s="99"/>
      <c r="HSV6" s="99"/>
      <c r="HSW6" s="99"/>
      <c r="HSX6" s="99"/>
      <c r="HSY6" s="99"/>
      <c r="HSZ6" s="99"/>
      <c r="HTA6" s="99"/>
      <c r="HTB6" s="99"/>
      <c r="HTC6" s="99"/>
      <c r="HTD6" s="99"/>
      <c r="HTE6" s="99"/>
      <c r="HTF6" s="99"/>
      <c r="HTG6" s="99"/>
      <c r="HTH6" s="99"/>
      <c r="HTI6" s="99"/>
      <c r="HTJ6" s="99"/>
      <c r="HTK6" s="99"/>
      <c r="HTL6" s="99"/>
      <c r="HTM6" s="99"/>
      <c r="HTN6" s="99"/>
      <c r="HTO6" s="99"/>
      <c r="HTP6" s="99"/>
      <c r="HTQ6" s="99"/>
      <c r="HTR6" s="99"/>
      <c r="HTS6" s="99"/>
      <c r="HTT6" s="99"/>
      <c r="HTU6" s="99"/>
      <c r="HTV6" s="99"/>
      <c r="HTW6" s="99"/>
      <c r="HTX6" s="99"/>
      <c r="HTY6" s="99"/>
      <c r="HTZ6" s="99"/>
      <c r="HUA6" s="99"/>
      <c r="HUB6" s="99"/>
      <c r="HUC6" s="99"/>
      <c r="HUD6" s="99"/>
      <c r="HUE6" s="99"/>
      <c r="HUF6" s="99"/>
      <c r="HUG6" s="99"/>
      <c r="HUH6" s="99"/>
      <c r="HUI6" s="99"/>
      <c r="HUJ6" s="99"/>
      <c r="HUK6" s="99"/>
      <c r="HUL6" s="99"/>
      <c r="HUM6" s="99"/>
      <c r="HUN6" s="99"/>
      <c r="HUO6" s="99"/>
      <c r="HUP6" s="99"/>
      <c r="HUQ6" s="99"/>
      <c r="HUR6" s="99"/>
      <c r="HUS6" s="99"/>
      <c r="HUT6" s="99"/>
      <c r="HUU6" s="99"/>
      <c r="HUV6" s="99"/>
      <c r="HUW6" s="99"/>
      <c r="HUX6" s="99"/>
      <c r="HUY6" s="99"/>
      <c r="HUZ6" s="99"/>
      <c r="HVA6" s="99"/>
      <c r="HVB6" s="99"/>
      <c r="HVC6" s="99"/>
      <c r="HVD6" s="99"/>
      <c r="HVE6" s="99"/>
      <c r="HVF6" s="99"/>
      <c r="HVG6" s="99"/>
      <c r="HVH6" s="99"/>
      <c r="HVI6" s="99"/>
      <c r="HVJ6" s="99"/>
      <c r="HVK6" s="99"/>
      <c r="HVL6" s="99"/>
      <c r="HVM6" s="99"/>
      <c r="HVN6" s="99"/>
      <c r="HVO6" s="99"/>
      <c r="HVP6" s="99"/>
      <c r="HVQ6" s="99"/>
      <c r="HVR6" s="99"/>
      <c r="HVS6" s="99"/>
      <c r="HVT6" s="99"/>
      <c r="HVU6" s="99"/>
      <c r="HVV6" s="99"/>
      <c r="HVW6" s="99"/>
      <c r="HVX6" s="99"/>
      <c r="HVY6" s="99"/>
      <c r="HVZ6" s="99"/>
      <c r="HWA6" s="99"/>
      <c r="HWB6" s="99"/>
      <c r="HWC6" s="99"/>
      <c r="HWD6" s="99"/>
      <c r="HWE6" s="99"/>
      <c r="HWF6" s="99"/>
      <c r="HWG6" s="99"/>
      <c r="HWH6" s="99"/>
      <c r="HWI6" s="99"/>
      <c r="HWJ6" s="99"/>
      <c r="HWK6" s="99"/>
      <c r="HWL6" s="99"/>
      <c r="HWM6" s="99"/>
      <c r="HWN6" s="99"/>
      <c r="HWO6" s="99"/>
      <c r="HWP6" s="99"/>
      <c r="HWQ6" s="99"/>
      <c r="HWR6" s="99"/>
      <c r="HWS6" s="99"/>
      <c r="HWT6" s="99"/>
      <c r="HWU6" s="99"/>
      <c r="HWV6" s="99"/>
      <c r="HWW6" s="99"/>
      <c r="HWX6" s="99"/>
      <c r="HWY6" s="99"/>
      <c r="HWZ6" s="99"/>
      <c r="HXA6" s="99"/>
      <c r="HXB6" s="99"/>
      <c r="HXC6" s="99"/>
      <c r="HXD6" s="99"/>
      <c r="HXE6" s="99"/>
      <c r="HXF6" s="99"/>
      <c r="HXG6" s="99"/>
      <c r="HXH6" s="99"/>
      <c r="HXI6" s="99"/>
      <c r="HXJ6" s="99"/>
      <c r="HXK6" s="99"/>
      <c r="HXL6" s="99"/>
      <c r="HXM6" s="99"/>
      <c r="HXN6" s="99"/>
      <c r="HXO6" s="99"/>
      <c r="HXP6" s="99"/>
      <c r="HXQ6" s="99"/>
      <c r="HXR6" s="99"/>
      <c r="HXS6" s="99"/>
      <c r="HXT6" s="99"/>
      <c r="HXU6" s="99"/>
      <c r="HXV6" s="99"/>
      <c r="HXW6" s="99"/>
      <c r="HXX6" s="99"/>
      <c r="HXY6" s="99"/>
      <c r="HXZ6" s="99"/>
      <c r="HYA6" s="99"/>
      <c r="HYB6" s="99"/>
      <c r="HYC6" s="99"/>
      <c r="HYD6" s="99"/>
      <c r="HYE6" s="99"/>
      <c r="HYF6" s="99"/>
      <c r="HYG6" s="99"/>
      <c r="HYH6" s="99"/>
      <c r="HYI6" s="99"/>
      <c r="HYJ6" s="99"/>
      <c r="HYK6" s="99"/>
      <c r="HYL6" s="99"/>
      <c r="HYM6" s="99"/>
      <c r="HYN6" s="99"/>
      <c r="HYO6" s="99"/>
      <c r="HYP6" s="99"/>
      <c r="HYQ6" s="99"/>
      <c r="HYR6" s="99"/>
      <c r="HYS6" s="99"/>
      <c r="HYT6" s="99"/>
      <c r="HYU6" s="99"/>
      <c r="HYV6" s="99"/>
      <c r="HYW6" s="99"/>
      <c r="HYX6" s="99"/>
      <c r="HYY6" s="99"/>
      <c r="HYZ6" s="99"/>
      <c r="HZA6" s="99"/>
      <c r="HZB6" s="99"/>
      <c r="HZC6" s="99"/>
      <c r="HZD6" s="99"/>
      <c r="HZE6" s="99"/>
      <c r="HZF6" s="99"/>
      <c r="HZG6" s="99"/>
      <c r="HZH6" s="99"/>
      <c r="HZI6" s="99"/>
      <c r="HZJ6" s="99"/>
      <c r="HZK6" s="99"/>
      <c r="HZL6" s="99"/>
      <c r="HZM6" s="99"/>
      <c r="HZN6" s="99"/>
      <c r="HZO6" s="99"/>
      <c r="HZP6" s="99"/>
      <c r="HZQ6" s="99"/>
      <c r="HZR6" s="99"/>
      <c r="HZS6" s="99"/>
      <c r="HZT6" s="99"/>
      <c r="HZU6" s="99"/>
      <c r="HZV6" s="99"/>
      <c r="HZW6" s="99"/>
      <c r="HZX6" s="99"/>
      <c r="HZY6" s="99"/>
      <c r="HZZ6" s="99"/>
      <c r="IAA6" s="99"/>
      <c r="IAB6" s="99"/>
      <c r="IAC6" s="99"/>
      <c r="IAD6" s="99"/>
      <c r="IAE6" s="99"/>
      <c r="IAF6" s="99"/>
      <c r="IAG6" s="99"/>
      <c r="IAH6" s="99"/>
      <c r="IAI6" s="99"/>
      <c r="IAJ6" s="99"/>
      <c r="IAK6" s="99"/>
      <c r="IAL6" s="99"/>
      <c r="IAM6" s="99"/>
      <c r="IAN6" s="99"/>
      <c r="IAO6" s="99"/>
      <c r="IAP6" s="99"/>
      <c r="IAQ6" s="99"/>
      <c r="IAR6" s="99"/>
      <c r="IAS6" s="99"/>
      <c r="IAT6" s="99"/>
      <c r="IAU6" s="99"/>
      <c r="IAV6" s="99"/>
      <c r="IAW6" s="99"/>
      <c r="IAX6" s="99"/>
      <c r="IAY6" s="99"/>
      <c r="IAZ6" s="99"/>
      <c r="IBA6" s="99"/>
      <c r="IBB6" s="99"/>
      <c r="IBC6" s="99"/>
      <c r="IBD6" s="99"/>
      <c r="IBE6" s="99"/>
      <c r="IBF6" s="99"/>
      <c r="IBG6" s="99"/>
      <c r="IBH6" s="99"/>
      <c r="IBI6" s="99"/>
      <c r="IBJ6" s="99"/>
      <c r="IBK6" s="99"/>
      <c r="IBL6" s="99"/>
      <c r="IBM6" s="99"/>
      <c r="IBN6" s="99"/>
      <c r="IBO6" s="99"/>
      <c r="IBP6" s="99"/>
      <c r="IBQ6" s="99"/>
      <c r="IBR6" s="99"/>
      <c r="IBS6" s="99"/>
      <c r="IBT6" s="99"/>
      <c r="IBU6" s="99"/>
      <c r="IBV6" s="99"/>
      <c r="IBW6" s="99"/>
      <c r="IBX6" s="99"/>
      <c r="IBY6" s="99"/>
      <c r="IBZ6" s="99"/>
      <c r="ICA6" s="99"/>
      <c r="ICB6" s="99"/>
      <c r="ICC6" s="99"/>
      <c r="ICD6" s="99"/>
      <c r="ICE6" s="99"/>
      <c r="ICF6" s="99"/>
      <c r="ICG6" s="99"/>
      <c r="ICH6" s="99"/>
      <c r="ICI6" s="99"/>
      <c r="ICJ6" s="99"/>
      <c r="ICK6" s="99"/>
      <c r="ICL6" s="99"/>
      <c r="ICM6" s="99"/>
      <c r="ICN6" s="99"/>
      <c r="ICO6" s="99"/>
      <c r="ICP6" s="99"/>
      <c r="ICQ6" s="99"/>
      <c r="ICR6" s="99"/>
      <c r="ICS6" s="99"/>
      <c r="ICT6" s="99"/>
      <c r="ICU6" s="99"/>
      <c r="ICV6" s="99"/>
      <c r="ICW6" s="99"/>
      <c r="ICX6" s="99"/>
      <c r="ICY6" s="99"/>
      <c r="ICZ6" s="99"/>
      <c r="IDA6" s="99"/>
      <c r="IDB6" s="99"/>
      <c r="IDC6" s="99"/>
      <c r="IDD6" s="99"/>
      <c r="IDE6" s="99"/>
      <c r="IDF6" s="99"/>
      <c r="IDG6" s="99"/>
      <c r="IDH6" s="99"/>
      <c r="IDI6" s="99"/>
      <c r="IDJ6" s="99"/>
      <c r="IDK6" s="99"/>
      <c r="IDL6" s="99"/>
      <c r="IDM6" s="99"/>
      <c r="IDN6" s="99"/>
      <c r="IDO6" s="99"/>
      <c r="IDP6" s="99"/>
      <c r="IDQ6" s="99"/>
      <c r="IDR6" s="99"/>
      <c r="IDS6" s="99"/>
      <c r="IDT6" s="99"/>
      <c r="IDU6" s="99"/>
      <c r="IDV6" s="99"/>
      <c r="IDW6" s="99"/>
      <c r="IDX6" s="99"/>
      <c r="IDY6" s="99"/>
      <c r="IDZ6" s="99"/>
      <c r="IEA6" s="99"/>
      <c r="IEB6" s="99"/>
      <c r="IEC6" s="99"/>
      <c r="IED6" s="99"/>
      <c r="IEE6" s="99"/>
      <c r="IEF6" s="99"/>
      <c r="IEG6" s="99"/>
      <c r="IEH6" s="99"/>
      <c r="IEI6" s="99"/>
      <c r="IEJ6" s="99"/>
      <c r="IEK6" s="99"/>
      <c r="IEL6" s="99"/>
      <c r="IEM6" s="99"/>
      <c r="IEN6" s="99"/>
      <c r="IEO6" s="99"/>
      <c r="IEP6" s="99"/>
      <c r="IEQ6" s="99"/>
      <c r="IER6" s="99"/>
      <c r="IES6" s="99"/>
      <c r="IET6" s="99"/>
      <c r="IEU6" s="99"/>
      <c r="IEV6" s="99"/>
      <c r="IEW6" s="99"/>
      <c r="IEX6" s="99"/>
      <c r="IEY6" s="99"/>
      <c r="IEZ6" s="99"/>
      <c r="IFA6" s="99"/>
      <c r="IFB6" s="99"/>
      <c r="IFC6" s="99"/>
      <c r="IFD6" s="99"/>
      <c r="IFE6" s="99"/>
      <c r="IFF6" s="99"/>
      <c r="IFG6" s="99"/>
      <c r="IFH6" s="99"/>
      <c r="IFI6" s="99"/>
      <c r="IFJ6" s="99"/>
      <c r="IFK6" s="99"/>
      <c r="IFL6" s="99"/>
      <c r="IFM6" s="99"/>
      <c r="IFN6" s="99"/>
      <c r="IFO6" s="99"/>
      <c r="IFP6" s="99"/>
      <c r="IFQ6" s="99"/>
      <c r="IFR6" s="99"/>
      <c r="IFS6" s="99"/>
      <c r="IFT6" s="99"/>
      <c r="IFU6" s="99"/>
      <c r="IFV6" s="99"/>
      <c r="IFW6" s="99"/>
      <c r="IFX6" s="99"/>
      <c r="IFY6" s="99"/>
      <c r="IFZ6" s="99"/>
      <c r="IGA6" s="99"/>
      <c r="IGB6" s="99"/>
      <c r="IGC6" s="99"/>
      <c r="IGD6" s="99"/>
      <c r="IGE6" s="99"/>
      <c r="IGF6" s="99"/>
      <c r="IGG6" s="99"/>
      <c r="IGH6" s="99"/>
      <c r="IGI6" s="99"/>
      <c r="IGJ6" s="99"/>
      <c r="IGK6" s="99"/>
      <c r="IGL6" s="99"/>
      <c r="IGM6" s="99"/>
      <c r="IGN6" s="99"/>
      <c r="IGO6" s="99"/>
      <c r="IGP6" s="99"/>
      <c r="IGQ6" s="99"/>
      <c r="IGR6" s="99"/>
      <c r="IGS6" s="99"/>
      <c r="IGT6" s="99"/>
      <c r="IGU6" s="99"/>
      <c r="IGV6" s="99"/>
      <c r="IGW6" s="99"/>
      <c r="IGX6" s="99"/>
      <c r="IGY6" s="99"/>
      <c r="IGZ6" s="99"/>
      <c r="IHA6" s="99"/>
      <c r="IHB6" s="99"/>
      <c r="IHC6" s="99"/>
      <c r="IHD6" s="99"/>
      <c r="IHE6" s="99"/>
      <c r="IHF6" s="99"/>
      <c r="IHG6" s="99"/>
      <c r="IHH6" s="99"/>
      <c r="IHI6" s="99"/>
      <c r="IHJ6" s="99"/>
      <c r="IHK6" s="99"/>
      <c r="IHL6" s="99"/>
      <c r="IHM6" s="99"/>
      <c r="IHN6" s="99"/>
      <c r="IHO6" s="99"/>
      <c r="IHP6" s="99"/>
      <c r="IHQ6" s="99"/>
      <c r="IHR6" s="99"/>
      <c r="IHS6" s="99"/>
      <c r="IHT6" s="99"/>
      <c r="IHU6" s="99"/>
      <c r="IHV6" s="99"/>
      <c r="IHW6" s="99"/>
      <c r="IHX6" s="99"/>
      <c r="IHY6" s="99"/>
      <c r="IHZ6" s="99"/>
      <c r="IIA6" s="99"/>
      <c r="IIB6" s="99"/>
      <c r="IIC6" s="99"/>
      <c r="IID6" s="99"/>
      <c r="IIE6" s="99"/>
      <c r="IIF6" s="99"/>
      <c r="IIG6" s="99"/>
      <c r="IIH6" s="99"/>
      <c r="III6" s="99"/>
      <c r="IIJ6" s="99"/>
      <c r="IIK6" s="99"/>
      <c r="IIL6" s="99"/>
      <c r="IIM6" s="99"/>
      <c r="IIN6" s="99"/>
      <c r="IIO6" s="99"/>
      <c r="IIP6" s="99"/>
      <c r="IIQ6" s="99"/>
      <c r="IIR6" s="99"/>
      <c r="IIS6" s="99"/>
      <c r="IIT6" s="99"/>
      <c r="IIU6" s="99"/>
      <c r="IIV6" s="99"/>
      <c r="IIW6" s="99"/>
      <c r="IIX6" s="99"/>
      <c r="IIY6" s="99"/>
      <c r="IIZ6" s="99"/>
      <c r="IJA6" s="99"/>
      <c r="IJB6" s="99"/>
      <c r="IJC6" s="99"/>
      <c r="IJD6" s="99"/>
      <c r="IJE6" s="99"/>
      <c r="IJF6" s="99"/>
      <c r="IJG6" s="99"/>
      <c r="IJH6" s="99"/>
      <c r="IJI6" s="99"/>
      <c r="IJJ6" s="99"/>
      <c r="IJK6" s="99"/>
      <c r="IJL6" s="99"/>
      <c r="IJM6" s="99"/>
      <c r="IJN6" s="99"/>
      <c r="IJO6" s="99"/>
      <c r="IJP6" s="99"/>
      <c r="IJQ6" s="99"/>
      <c r="IJR6" s="99"/>
      <c r="IJS6" s="99"/>
      <c r="IJT6" s="99"/>
      <c r="IJU6" s="99"/>
      <c r="IJV6" s="99"/>
      <c r="IJW6" s="99"/>
      <c r="IJX6" s="99"/>
      <c r="IJY6" s="99"/>
      <c r="IJZ6" s="99"/>
      <c r="IKA6" s="99"/>
      <c r="IKB6" s="99"/>
      <c r="IKC6" s="99"/>
      <c r="IKD6" s="99"/>
      <c r="IKE6" s="99"/>
      <c r="IKF6" s="99"/>
      <c r="IKG6" s="99"/>
      <c r="IKH6" s="99"/>
      <c r="IKI6" s="99"/>
      <c r="IKJ6" s="99"/>
      <c r="IKK6" s="99"/>
      <c r="IKL6" s="99"/>
      <c r="IKM6" s="99"/>
      <c r="IKN6" s="99"/>
      <c r="IKO6" s="99"/>
      <c r="IKP6" s="99"/>
      <c r="IKQ6" s="99"/>
      <c r="IKR6" s="99"/>
      <c r="IKS6" s="99"/>
      <c r="IKT6" s="99"/>
      <c r="IKU6" s="99"/>
      <c r="IKV6" s="99"/>
      <c r="IKW6" s="99"/>
      <c r="IKX6" s="99"/>
      <c r="IKY6" s="99"/>
      <c r="IKZ6" s="99"/>
      <c r="ILA6" s="99"/>
      <c r="ILB6" s="99"/>
      <c r="ILC6" s="99"/>
      <c r="ILD6" s="99"/>
      <c r="ILE6" s="99"/>
      <c r="ILF6" s="99"/>
      <c r="ILG6" s="99"/>
      <c r="ILH6" s="99"/>
      <c r="ILI6" s="99"/>
      <c r="ILJ6" s="99"/>
      <c r="ILK6" s="99"/>
      <c r="ILL6" s="99"/>
      <c r="ILM6" s="99"/>
      <c r="ILN6" s="99"/>
      <c r="ILO6" s="99"/>
      <c r="ILP6" s="99"/>
      <c r="ILQ6" s="99"/>
      <c r="ILR6" s="99"/>
      <c r="ILS6" s="99"/>
      <c r="ILT6" s="99"/>
      <c r="ILU6" s="99"/>
      <c r="ILV6" s="99"/>
      <c r="ILW6" s="99"/>
      <c r="ILX6" s="99"/>
      <c r="ILY6" s="99"/>
      <c r="ILZ6" s="99"/>
      <c r="IMA6" s="99"/>
      <c r="IMB6" s="99"/>
      <c r="IMC6" s="99"/>
      <c r="IMD6" s="99"/>
      <c r="IME6" s="99"/>
      <c r="IMF6" s="99"/>
      <c r="IMG6" s="99"/>
      <c r="IMH6" s="99"/>
      <c r="IMI6" s="99"/>
      <c r="IMJ6" s="99"/>
      <c r="IMK6" s="99"/>
      <c r="IML6" s="99"/>
      <c r="IMM6" s="99"/>
      <c r="IMN6" s="99"/>
      <c r="IMO6" s="99"/>
      <c r="IMP6" s="99"/>
      <c r="IMQ6" s="99"/>
      <c r="IMR6" s="99"/>
      <c r="IMS6" s="99"/>
      <c r="IMT6" s="99"/>
      <c r="IMU6" s="99"/>
      <c r="IMV6" s="99"/>
      <c r="IMW6" s="99"/>
      <c r="IMX6" s="99"/>
      <c r="IMY6" s="99"/>
      <c r="IMZ6" s="99"/>
      <c r="INA6" s="99"/>
      <c r="INB6" s="99"/>
      <c r="INC6" s="99"/>
      <c r="IND6" s="99"/>
      <c r="INE6" s="99"/>
      <c r="INF6" s="99"/>
      <c r="ING6" s="99"/>
      <c r="INH6" s="99"/>
      <c r="INI6" s="99"/>
      <c r="INJ6" s="99"/>
      <c r="INK6" s="99"/>
      <c r="INL6" s="99"/>
      <c r="INM6" s="99"/>
      <c r="INN6" s="99"/>
      <c r="INO6" s="99"/>
      <c r="INP6" s="99"/>
      <c r="INQ6" s="99"/>
      <c r="INR6" s="99"/>
      <c r="INS6" s="99"/>
      <c r="INT6" s="99"/>
      <c r="INU6" s="99"/>
      <c r="INV6" s="99"/>
      <c r="INW6" s="99"/>
      <c r="INX6" s="99"/>
      <c r="INY6" s="99"/>
      <c r="INZ6" s="99"/>
      <c r="IOA6" s="99"/>
      <c r="IOB6" s="99"/>
      <c r="IOC6" s="99"/>
      <c r="IOD6" s="99"/>
      <c r="IOE6" s="99"/>
      <c r="IOF6" s="99"/>
      <c r="IOG6" s="99"/>
      <c r="IOH6" s="99"/>
      <c r="IOI6" s="99"/>
      <c r="IOJ6" s="99"/>
      <c r="IOK6" s="99"/>
      <c r="IOL6" s="99"/>
      <c r="IOM6" s="99"/>
      <c r="ION6" s="99"/>
      <c r="IOO6" s="99"/>
      <c r="IOP6" s="99"/>
      <c r="IOQ6" s="99"/>
      <c r="IOR6" s="99"/>
      <c r="IOS6" s="99"/>
      <c r="IOT6" s="99"/>
      <c r="IOU6" s="99"/>
      <c r="IOV6" s="99"/>
      <c r="IOW6" s="99"/>
      <c r="IOX6" s="99"/>
      <c r="IOY6" s="99"/>
      <c r="IOZ6" s="99"/>
      <c r="IPA6" s="99"/>
      <c r="IPB6" s="99"/>
      <c r="IPC6" s="99"/>
      <c r="IPD6" s="99"/>
      <c r="IPE6" s="99"/>
      <c r="IPF6" s="99"/>
      <c r="IPG6" s="99"/>
      <c r="IPH6" s="99"/>
      <c r="IPI6" s="99"/>
      <c r="IPJ6" s="99"/>
      <c r="IPK6" s="99"/>
      <c r="IPL6" s="99"/>
      <c r="IPM6" s="99"/>
      <c r="IPN6" s="99"/>
      <c r="IPO6" s="99"/>
      <c r="IPP6" s="99"/>
      <c r="IPQ6" s="99"/>
      <c r="IPR6" s="99"/>
      <c r="IPS6" s="99"/>
      <c r="IPT6" s="99"/>
      <c r="IPU6" s="99"/>
      <c r="IPV6" s="99"/>
      <c r="IPW6" s="99"/>
      <c r="IPX6" s="99"/>
      <c r="IPY6" s="99"/>
      <c r="IPZ6" s="99"/>
      <c r="IQA6" s="99"/>
      <c r="IQB6" s="99"/>
      <c r="IQC6" s="99"/>
      <c r="IQD6" s="99"/>
      <c r="IQE6" s="99"/>
      <c r="IQF6" s="99"/>
      <c r="IQG6" s="99"/>
      <c r="IQH6" s="99"/>
      <c r="IQI6" s="99"/>
      <c r="IQJ6" s="99"/>
      <c r="IQK6" s="99"/>
      <c r="IQL6" s="99"/>
      <c r="IQM6" s="99"/>
      <c r="IQN6" s="99"/>
      <c r="IQO6" s="99"/>
      <c r="IQP6" s="99"/>
      <c r="IQQ6" s="99"/>
      <c r="IQR6" s="99"/>
      <c r="IQS6" s="99"/>
      <c r="IQT6" s="99"/>
      <c r="IQU6" s="99"/>
      <c r="IQV6" s="99"/>
      <c r="IQW6" s="99"/>
      <c r="IQX6" s="99"/>
      <c r="IQY6" s="99"/>
      <c r="IQZ6" s="99"/>
      <c r="IRA6" s="99"/>
      <c r="IRB6" s="99"/>
      <c r="IRC6" s="99"/>
      <c r="IRD6" s="99"/>
      <c r="IRE6" s="99"/>
      <c r="IRF6" s="99"/>
      <c r="IRG6" s="99"/>
      <c r="IRH6" s="99"/>
      <c r="IRI6" s="99"/>
      <c r="IRJ6" s="99"/>
      <c r="IRK6" s="99"/>
      <c r="IRL6" s="99"/>
      <c r="IRM6" s="99"/>
      <c r="IRN6" s="99"/>
      <c r="IRO6" s="99"/>
      <c r="IRP6" s="99"/>
      <c r="IRQ6" s="99"/>
      <c r="IRR6" s="99"/>
      <c r="IRS6" s="99"/>
      <c r="IRT6" s="99"/>
      <c r="IRU6" s="99"/>
      <c r="IRV6" s="99"/>
      <c r="IRW6" s="99"/>
      <c r="IRX6" s="99"/>
      <c r="IRY6" s="99"/>
      <c r="IRZ6" s="99"/>
      <c r="ISA6" s="99"/>
      <c r="ISB6" s="99"/>
      <c r="ISC6" s="99"/>
      <c r="ISD6" s="99"/>
      <c r="ISE6" s="99"/>
      <c r="ISF6" s="99"/>
      <c r="ISG6" s="99"/>
      <c r="ISH6" s="99"/>
      <c r="ISI6" s="99"/>
      <c r="ISJ6" s="99"/>
      <c r="ISK6" s="99"/>
      <c r="ISL6" s="99"/>
      <c r="ISM6" s="99"/>
      <c r="ISN6" s="99"/>
      <c r="ISO6" s="99"/>
      <c r="ISP6" s="99"/>
      <c r="ISQ6" s="99"/>
      <c r="ISR6" s="99"/>
      <c r="ISS6" s="99"/>
      <c r="IST6" s="99"/>
      <c r="ISU6" s="99"/>
      <c r="ISV6" s="99"/>
      <c r="ISW6" s="99"/>
      <c r="ISX6" s="99"/>
      <c r="ISY6" s="99"/>
      <c r="ISZ6" s="99"/>
      <c r="ITA6" s="99"/>
      <c r="ITB6" s="99"/>
      <c r="ITC6" s="99"/>
      <c r="ITD6" s="99"/>
      <c r="ITE6" s="99"/>
      <c r="ITF6" s="99"/>
      <c r="ITG6" s="99"/>
      <c r="ITH6" s="99"/>
      <c r="ITI6" s="99"/>
      <c r="ITJ6" s="99"/>
      <c r="ITK6" s="99"/>
      <c r="ITL6" s="99"/>
      <c r="ITM6" s="99"/>
      <c r="ITN6" s="99"/>
      <c r="ITO6" s="99"/>
      <c r="ITP6" s="99"/>
      <c r="ITQ6" s="99"/>
      <c r="ITR6" s="99"/>
      <c r="ITS6" s="99"/>
      <c r="ITT6" s="99"/>
      <c r="ITU6" s="99"/>
      <c r="ITV6" s="99"/>
      <c r="ITW6" s="99"/>
      <c r="ITX6" s="99"/>
      <c r="ITY6" s="99"/>
      <c r="ITZ6" s="99"/>
      <c r="IUA6" s="99"/>
      <c r="IUB6" s="99"/>
      <c r="IUC6" s="99"/>
      <c r="IUD6" s="99"/>
      <c r="IUE6" s="99"/>
      <c r="IUF6" s="99"/>
      <c r="IUG6" s="99"/>
      <c r="IUH6" s="99"/>
      <c r="IUI6" s="99"/>
      <c r="IUJ6" s="99"/>
      <c r="IUK6" s="99"/>
      <c r="IUL6" s="99"/>
      <c r="IUM6" s="99"/>
      <c r="IUN6" s="99"/>
      <c r="IUO6" s="99"/>
      <c r="IUP6" s="99"/>
      <c r="IUQ6" s="99"/>
      <c r="IUR6" s="99"/>
      <c r="IUS6" s="99"/>
      <c r="IUT6" s="99"/>
      <c r="IUU6" s="99"/>
      <c r="IUV6" s="99"/>
      <c r="IUW6" s="99"/>
      <c r="IUX6" s="99"/>
      <c r="IUY6" s="99"/>
      <c r="IUZ6" s="99"/>
      <c r="IVA6" s="99"/>
      <c r="IVB6" s="99"/>
      <c r="IVC6" s="99"/>
      <c r="IVD6" s="99"/>
      <c r="IVE6" s="99"/>
      <c r="IVF6" s="99"/>
      <c r="IVG6" s="99"/>
      <c r="IVH6" s="99"/>
      <c r="IVI6" s="99"/>
      <c r="IVJ6" s="99"/>
      <c r="IVK6" s="99"/>
      <c r="IVL6" s="99"/>
      <c r="IVM6" s="99"/>
      <c r="IVN6" s="99"/>
      <c r="IVO6" s="99"/>
      <c r="IVP6" s="99"/>
      <c r="IVQ6" s="99"/>
      <c r="IVR6" s="99"/>
      <c r="IVS6" s="99"/>
      <c r="IVT6" s="99"/>
      <c r="IVU6" s="99"/>
      <c r="IVV6" s="99"/>
      <c r="IVW6" s="99"/>
      <c r="IVX6" s="99"/>
      <c r="IVY6" s="99"/>
      <c r="IVZ6" s="99"/>
      <c r="IWA6" s="99"/>
      <c r="IWB6" s="99"/>
      <c r="IWC6" s="99"/>
      <c r="IWD6" s="99"/>
      <c r="IWE6" s="99"/>
      <c r="IWF6" s="99"/>
      <c r="IWG6" s="99"/>
      <c r="IWH6" s="99"/>
      <c r="IWI6" s="99"/>
      <c r="IWJ6" s="99"/>
      <c r="IWK6" s="99"/>
      <c r="IWL6" s="99"/>
      <c r="IWM6" s="99"/>
      <c r="IWN6" s="99"/>
      <c r="IWO6" s="99"/>
      <c r="IWP6" s="99"/>
      <c r="IWQ6" s="99"/>
      <c r="IWR6" s="99"/>
      <c r="IWS6" s="99"/>
      <c r="IWT6" s="99"/>
      <c r="IWU6" s="99"/>
      <c r="IWV6" s="99"/>
      <c r="IWW6" s="99"/>
      <c r="IWX6" s="99"/>
      <c r="IWY6" s="99"/>
      <c r="IWZ6" s="99"/>
      <c r="IXA6" s="99"/>
      <c r="IXB6" s="99"/>
      <c r="IXC6" s="99"/>
      <c r="IXD6" s="99"/>
      <c r="IXE6" s="99"/>
      <c r="IXF6" s="99"/>
      <c r="IXG6" s="99"/>
      <c r="IXH6" s="99"/>
      <c r="IXI6" s="99"/>
      <c r="IXJ6" s="99"/>
      <c r="IXK6" s="99"/>
      <c r="IXL6" s="99"/>
      <c r="IXM6" s="99"/>
      <c r="IXN6" s="99"/>
      <c r="IXO6" s="99"/>
      <c r="IXP6" s="99"/>
      <c r="IXQ6" s="99"/>
      <c r="IXR6" s="99"/>
      <c r="IXS6" s="99"/>
      <c r="IXT6" s="99"/>
      <c r="IXU6" s="99"/>
      <c r="IXV6" s="99"/>
      <c r="IXW6" s="99"/>
      <c r="IXX6" s="99"/>
      <c r="IXY6" s="99"/>
      <c r="IXZ6" s="99"/>
      <c r="IYA6" s="99"/>
      <c r="IYB6" s="99"/>
      <c r="IYC6" s="99"/>
      <c r="IYD6" s="99"/>
      <c r="IYE6" s="99"/>
      <c r="IYF6" s="99"/>
      <c r="IYG6" s="99"/>
      <c r="IYH6" s="99"/>
      <c r="IYI6" s="99"/>
      <c r="IYJ6" s="99"/>
      <c r="IYK6" s="99"/>
      <c r="IYL6" s="99"/>
      <c r="IYM6" s="99"/>
      <c r="IYN6" s="99"/>
      <c r="IYO6" s="99"/>
      <c r="IYP6" s="99"/>
      <c r="IYQ6" s="99"/>
      <c r="IYR6" s="99"/>
      <c r="IYS6" s="99"/>
      <c r="IYT6" s="99"/>
      <c r="IYU6" s="99"/>
      <c r="IYV6" s="99"/>
      <c r="IYW6" s="99"/>
      <c r="IYX6" s="99"/>
      <c r="IYY6" s="99"/>
      <c r="IYZ6" s="99"/>
      <c r="IZA6" s="99"/>
      <c r="IZB6" s="99"/>
      <c r="IZC6" s="99"/>
      <c r="IZD6" s="99"/>
      <c r="IZE6" s="99"/>
      <c r="IZF6" s="99"/>
      <c r="IZG6" s="99"/>
      <c r="IZH6" s="99"/>
      <c r="IZI6" s="99"/>
      <c r="IZJ6" s="99"/>
      <c r="IZK6" s="99"/>
      <c r="IZL6" s="99"/>
      <c r="IZM6" s="99"/>
      <c r="IZN6" s="99"/>
      <c r="IZO6" s="99"/>
      <c r="IZP6" s="99"/>
      <c r="IZQ6" s="99"/>
      <c r="IZR6" s="99"/>
      <c r="IZS6" s="99"/>
      <c r="IZT6" s="99"/>
      <c r="IZU6" s="99"/>
      <c r="IZV6" s="99"/>
      <c r="IZW6" s="99"/>
      <c r="IZX6" s="99"/>
      <c r="IZY6" s="99"/>
      <c r="IZZ6" s="99"/>
      <c r="JAA6" s="99"/>
      <c r="JAB6" s="99"/>
      <c r="JAC6" s="99"/>
      <c r="JAD6" s="99"/>
      <c r="JAE6" s="99"/>
      <c r="JAF6" s="99"/>
      <c r="JAG6" s="99"/>
      <c r="JAH6" s="99"/>
      <c r="JAI6" s="99"/>
      <c r="JAJ6" s="99"/>
      <c r="JAK6" s="99"/>
      <c r="JAL6" s="99"/>
      <c r="JAM6" s="99"/>
      <c r="JAN6" s="99"/>
      <c r="JAO6" s="99"/>
      <c r="JAP6" s="99"/>
      <c r="JAQ6" s="99"/>
      <c r="JAR6" s="99"/>
      <c r="JAS6" s="99"/>
      <c r="JAT6" s="99"/>
      <c r="JAU6" s="99"/>
      <c r="JAV6" s="99"/>
      <c r="JAW6" s="99"/>
      <c r="JAX6" s="99"/>
      <c r="JAY6" s="99"/>
      <c r="JAZ6" s="99"/>
      <c r="JBA6" s="99"/>
      <c r="JBB6" s="99"/>
      <c r="JBC6" s="99"/>
      <c r="JBD6" s="99"/>
      <c r="JBE6" s="99"/>
      <c r="JBF6" s="99"/>
      <c r="JBG6" s="99"/>
      <c r="JBH6" s="99"/>
      <c r="JBI6" s="99"/>
      <c r="JBJ6" s="99"/>
      <c r="JBK6" s="99"/>
      <c r="JBL6" s="99"/>
      <c r="JBM6" s="99"/>
      <c r="JBN6" s="99"/>
      <c r="JBO6" s="99"/>
      <c r="JBP6" s="99"/>
      <c r="JBQ6" s="99"/>
      <c r="JBR6" s="99"/>
      <c r="JBS6" s="99"/>
      <c r="JBT6" s="99"/>
      <c r="JBU6" s="99"/>
      <c r="JBV6" s="99"/>
      <c r="JBW6" s="99"/>
      <c r="JBX6" s="99"/>
      <c r="JBY6" s="99"/>
      <c r="JBZ6" s="99"/>
      <c r="JCA6" s="99"/>
      <c r="JCB6" s="99"/>
      <c r="JCC6" s="99"/>
      <c r="JCD6" s="99"/>
      <c r="JCE6" s="99"/>
      <c r="JCF6" s="99"/>
      <c r="JCG6" s="99"/>
      <c r="JCH6" s="99"/>
      <c r="JCI6" s="99"/>
      <c r="JCJ6" s="99"/>
      <c r="JCK6" s="99"/>
      <c r="JCL6" s="99"/>
      <c r="JCM6" s="99"/>
      <c r="JCN6" s="99"/>
      <c r="JCO6" s="99"/>
      <c r="JCP6" s="99"/>
      <c r="JCQ6" s="99"/>
      <c r="JCR6" s="99"/>
      <c r="JCS6" s="99"/>
      <c r="JCT6" s="99"/>
      <c r="JCU6" s="99"/>
      <c r="JCV6" s="99"/>
      <c r="JCW6" s="99"/>
      <c r="JCX6" s="99"/>
      <c r="JCY6" s="99"/>
      <c r="JCZ6" s="99"/>
      <c r="JDA6" s="99"/>
      <c r="JDB6" s="99"/>
      <c r="JDC6" s="99"/>
      <c r="JDD6" s="99"/>
      <c r="JDE6" s="99"/>
      <c r="JDF6" s="99"/>
      <c r="JDG6" s="99"/>
      <c r="JDH6" s="99"/>
      <c r="JDI6" s="99"/>
      <c r="JDJ6" s="99"/>
      <c r="JDK6" s="99"/>
      <c r="JDL6" s="99"/>
      <c r="JDM6" s="99"/>
      <c r="JDN6" s="99"/>
      <c r="JDO6" s="99"/>
      <c r="JDP6" s="99"/>
      <c r="JDQ6" s="99"/>
      <c r="JDR6" s="99"/>
      <c r="JDS6" s="99"/>
      <c r="JDT6" s="99"/>
      <c r="JDU6" s="99"/>
      <c r="JDV6" s="99"/>
      <c r="JDW6" s="99"/>
      <c r="JDX6" s="99"/>
      <c r="JDY6" s="99"/>
      <c r="JDZ6" s="99"/>
      <c r="JEA6" s="99"/>
      <c r="JEB6" s="99"/>
      <c r="JEC6" s="99"/>
      <c r="JED6" s="99"/>
      <c r="JEE6" s="99"/>
      <c r="JEF6" s="99"/>
      <c r="JEG6" s="99"/>
      <c r="JEH6" s="99"/>
      <c r="JEI6" s="99"/>
      <c r="JEJ6" s="99"/>
      <c r="JEK6" s="99"/>
      <c r="JEL6" s="99"/>
      <c r="JEM6" s="99"/>
      <c r="JEN6" s="99"/>
      <c r="JEO6" s="99"/>
      <c r="JEP6" s="99"/>
      <c r="JEQ6" s="99"/>
      <c r="JER6" s="99"/>
      <c r="JES6" s="99"/>
      <c r="JET6" s="99"/>
      <c r="JEU6" s="99"/>
      <c r="JEV6" s="99"/>
      <c r="JEW6" s="99"/>
      <c r="JEX6" s="99"/>
      <c r="JEY6" s="99"/>
      <c r="JEZ6" s="99"/>
      <c r="JFA6" s="99"/>
      <c r="JFB6" s="99"/>
      <c r="JFC6" s="99"/>
      <c r="JFD6" s="99"/>
      <c r="JFE6" s="99"/>
      <c r="JFF6" s="99"/>
      <c r="JFG6" s="99"/>
      <c r="JFH6" s="99"/>
      <c r="JFI6" s="99"/>
      <c r="JFJ6" s="99"/>
      <c r="JFK6" s="99"/>
      <c r="JFL6" s="99"/>
      <c r="JFM6" s="99"/>
      <c r="JFN6" s="99"/>
      <c r="JFO6" s="99"/>
      <c r="JFP6" s="99"/>
      <c r="JFQ6" s="99"/>
      <c r="JFR6" s="99"/>
      <c r="JFS6" s="99"/>
      <c r="JFT6" s="99"/>
      <c r="JFU6" s="99"/>
      <c r="JFV6" s="99"/>
      <c r="JFW6" s="99"/>
      <c r="JFX6" s="99"/>
      <c r="JFY6" s="99"/>
      <c r="JFZ6" s="99"/>
      <c r="JGA6" s="99"/>
      <c r="JGB6" s="99"/>
      <c r="JGC6" s="99"/>
      <c r="JGD6" s="99"/>
      <c r="JGE6" s="99"/>
      <c r="JGF6" s="99"/>
      <c r="JGG6" s="99"/>
      <c r="JGH6" s="99"/>
      <c r="JGI6" s="99"/>
      <c r="JGJ6" s="99"/>
      <c r="JGK6" s="99"/>
      <c r="JGL6" s="99"/>
      <c r="JGM6" s="99"/>
      <c r="JGN6" s="99"/>
      <c r="JGO6" s="99"/>
      <c r="JGP6" s="99"/>
      <c r="JGQ6" s="99"/>
      <c r="JGR6" s="99"/>
      <c r="JGS6" s="99"/>
      <c r="JGT6" s="99"/>
      <c r="JGU6" s="99"/>
      <c r="JGV6" s="99"/>
      <c r="JGW6" s="99"/>
      <c r="JGX6" s="99"/>
      <c r="JGY6" s="99"/>
      <c r="JGZ6" s="99"/>
      <c r="JHA6" s="99"/>
      <c r="JHB6" s="99"/>
      <c r="JHC6" s="99"/>
      <c r="JHD6" s="99"/>
      <c r="JHE6" s="99"/>
      <c r="JHF6" s="99"/>
      <c r="JHG6" s="99"/>
      <c r="JHH6" s="99"/>
      <c r="JHI6" s="99"/>
      <c r="JHJ6" s="99"/>
      <c r="JHK6" s="99"/>
      <c r="JHL6" s="99"/>
      <c r="JHM6" s="99"/>
      <c r="JHN6" s="99"/>
      <c r="JHO6" s="99"/>
      <c r="JHP6" s="99"/>
      <c r="JHQ6" s="99"/>
      <c r="JHR6" s="99"/>
      <c r="JHS6" s="99"/>
      <c r="JHT6" s="99"/>
      <c r="JHU6" s="99"/>
      <c r="JHV6" s="99"/>
      <c r="JHW6" s="99"/>
      <c r="JHX6" s="99"/>
      <c r="JHY6" s="99"/>
      <c r="JHZ6" s="99"/>
      <c r="JIA6" s="99"/>
      <c r="JIB6" s="99"/>
      <c r="JIC6" s="99"/>
      <c r="JID6" s="99"/>
      <c r="JIE6" s="99"/>
      <c r="JIF6" s="99"/>
      <c r="JIG6" s="99"/>
      <c r="JIH6" s="99"/>
      <c r="JII6" s="99"/>
      <c r="JIJ6" s="99"/>
      <c r="JIK6" s="99"/>
      <c r="JIL6" s="99"/>
      <c r="JIM6" s="99"/>
      <c r="JIN6" s="99"/>
      <c r="JIO6" s="99"/>
      <c r="JIP6" s="99"/>
      <c r="JIQ6" s="99"/>
      <c r="JIR6" s="99"/>
      <c r="JIS6" s="99"/>
      <c r="JIT6" s="99"/>
      <c r="JIU6" s="99"/>
      <c r="JIV6" s="99"/>
      <c r="JIW6" s="99"/>
      <c r="JIX6" s="99"/>
      <c r="JIY6" s="99"/>
      <c r="JIZ6" s="99"/>
      <c r="JJA6" s="99"/>
      <c r="JJB6" s="99"/>
      <c r="JJC6" s="99"/>
      <c r="JJD6" s="99"/>
      <c r="JJE6" s="99"/>
      <c r="JJF6" s="99"/>
      <c r="JJG6" s="99"/>
      <c r="JJH6" s="99"/>
      <c r="JJI6" s="99"/>
      <c r="JJJ6" s="99"/>
      <c r="JJK6" s="99"/>
      <c r="JJL6" s="99"/>
      <c r="JJM6" s="99"/>
      <c r="JJN6" s="99"/>
      <c r="JJO6" s="99"/>
      <c r="JJP6" s="99"/>
      <c r="JJQ6" s="99"/>
      <c r="JJR6" s="99"/>
      <c r="JJS6" s="99"/>
      <c r="JJT6" s="99"/>
      <c r="JJU6" s="99"/>
      <c r="JJV6" s="99"/>
      <c r="JJW6" s="99"/>
      <c r="JJX6" s="99"/>
      <c r="JJY6" s="99"/>
      <c r="JJZ6" s="99"/>
      <c r="JKA6" s="99"/>
      <c r="JKB6" s="99"/>
      <c r="JKC6" s="99"/>
      <c r="JKD6" s="99"/>
      <c r="JKE6" s="99"/>
      <c r="JKF6" s="99"/>
      <c r="JKG6" s="99"/>
      <c r="JKH6" s="99"/>
      <c r="JKI6" s="99"/>
      <c r="JKJ6" s="99"/>
      <c r="JKK6" s="99"/>
      <c r="JKL6" s="99"/>
      <c r="JKM6" s="99"/>
      <c r="JKN6" s="99"/>
      <c r="JKO6" s="99"/>
      <c r="JKP6" s="99"/>
      <c r="JKQ6" s="99"/>
      <c r="JKR6" s="99"/>
      <c r="JKS6" s="99"/>
      <c r="JKT6" s="99"/>
      <c r="JKU6" s="99"/>
      <c r="JKV6" s="99"/>
      <c r="JKW6" s="99"/>
      <c r="JKX6" s="99"/>
      <c r="JKY6" s="99"/>
      <c r="JKZ6" s="99"/>
      <c r="JLA6" s="99"/>
      <c r="JLB6" s="99"/>
      <c r="JLC6" s="99"/>
      <c r="JLD6" s="99"/>
      <c r="JLE6" s="99"/>
      <c r="JLF6" s="99"/>
      <c r="JLG6" s="99"/>
      <c r="JLH6" s="99"/>
      <c r="JLI6" s="99"/>
      <c r="JLJ6" s="99"/>
      <c r="JLK6" s="99"/>
      <c r="JLL6" s="99"/>
      <c r="JLM6" s="99"/>
      <c r="JLN6" s="99"/>
      <c r="JLO6" s="99"/>
      <c r="JLP6" s="99"/>
      <c r="JLQ6" s="99"/>
      <c r="JLR6" s="99"/>
      <c r="JLS6" s="99"/>
      <c r="JLT6" s="99"/>
      <c r="JLU6" s="99"/>
      <c r="JLV6" s="99"/>
      <c r="JLW6" s="99"/>
      <c r="JLX6" s="99"/>
      <c r="JLY6" s="99"/>
      <c r="JLZ6" s="99"/>
      <c r="JMA6" s="99"/>
      <c r="JMB6" s="99"/>
      <c r="JMC6" s="99"/>
      <c r="JMD6" s="99"/>
      <c r="JME6" s="99"/>
      <c r="JMF6" s="99"/>
      <c r="JMG6" s="99"/>
      <c r="JMH6" s="99"/>
      <c r="JMI6" s="99"/>
      <c r="JMJ6" s="99"/>
      <c r="JMK6" s="99"/>
      <c r="JML6" s="99"/>
      <c r="JMM6" s="99"/>
      <c r="JMN6" s="99"/>
      <c r="JMO6" s="99"/>
      <c r="JMP6" s="99"/>
      <c r="JMQ6" s="99"/>
      <c r="JMR6" s="99"/>
      <c r="JMS6" s="99"/>
      <c r="JMT6" s="99"/>
      <c r="JMU6" s="99"/>
      <c r="JMV6" s="99"/>
      <c r="JMW6" s="99"/>
      <c r="JMX6" s="99"/>
      <c r="JMY6" s="99"/>
      <c r="JMZ6" s="99"/>
      <c r="JNA6" s="99"/>
      <c r="JNB6" s="99"/>
      <c r="JNC6" s="99"/>
      <c r="JND6" s="99"/>
      <c r="JNE6" s="99"/>
      <c r="JNF6" s="99"/>
      <c r="JNG6" s="99"/>
      <c r="JNH6" s="99"/>
      <c r="JNI6" s="99"/>
      <c r="JNJ6" s="99"/>
      <c r="JNK6" s="99"/>
      <c r="JNL6" s="99"/>
      <c r="JNM6" s="99"/>
      <c r="JNN6" s="99"/>
      <c r="JNO6" s="99"/>
      <c r="JNP6" s="99"/>
      <c r="JNQ6" s="99"/>
      <c r="JNR6" s="99"/>
      <c r="JNS6" s="99"/>
      <c r="JNT6" s="99"/>
      <c r="JNU6" s="99"/>
      <c r="JNV6" s="99"/>
      <c r="JNW6" s="99"/>
      <c r="JNX6" s="99"/>
      <c r="JNY6" s="99"/>
      <c r="JNZ6" s="99"/>
      <c r="JOA6" s="99"/>
      <c r="JOB6" s="99"/>
      <c r="JOC6" s="99"/>
      <c r="JOD6" s="99"/>
      <c r="JOE6" s="99"/>
      <c r="JOF6" s="99"/>
      <c r="JOG6" s="99"/>
      <c r="JOH6" s="99"/>
      <c r="JOI6" s="99"/>
      <c r="JOJ6" s="99"/>
      <c r="JOK6" s="99"/>
      <c r="JOL6" s="99"/>
      <c r="JOM6" s="99"/>
      <c r="JON6" s="99"/>
      <c r="JOO6" s="99"/>
      <c r="JOP6" s="99"/>
      <c r="JOQ6" s="99"/>
      <c r="JOR6" s="99"/>
      <c r="JOS6" s="99"/>
      <c r="JOT6" s="99"/>
      <c r="JOU6" s="99"/>
      <c r="JOV6" s="99"/>
      <c r="JOW6" s="99"/>
      <c r="JOX6" s="99"/>
      <c r="JOY6" s="99"/>
      <c r="JOZ6" s="99"/>
      <c r="JPA6" s="99"/>
      <c r="JPB6" s="99"/>
      <c r="JPC6" s="99"/>
      <c r="JPD6" s="99"/>
      <c r="JPE6" s="99"/>
      <c r="JPF6" s="99"/>
      <c r="JPG6" s="99"/>
      <c r="JPH6" s="99"/>
      <c r="JPI6" s="99"/>
      <c r="JPJ6" s="99"/>
      <c r="JPK6" s="99"/>
      <c r="JPL6" s="99"/>
      <c r="JPM6" s="99"/>
      <c r="JPN6" s="99"/>
      <c r="JPO6" s="99"/>
      <c r="JPP6" s="99"/>
      <c r="JPQ6" s="99"/>
      <c r="JPR6" s="99"/>
      <c r="JPS6" s="99"/>
      <c r="JPT6" s="99"/>
      <c r="JPU6" s="99"/>
      <c r="JPV6" s="99"/>
      <c r="JPW6" s="99"/>
      <c r="JPX6" s="99"/>
      <c r="JPY6" s="99"/>
      <c r="JPZ6" s="99"/>
      <c r="JQA6" s="99"/>
      <c r="JQB6" s="99"/>
      <c r="JQC6" s="99"/>
      <c r="JQD6" s="99"/>
      <c r="JQE6" s="99"/>
      <c r="JQF6" s="99"/>
      <c r="JQG6" s="99"/>
      <c r="JQH6" s="99"/>
      <c r="JQI6" s="99"/>
      <c r="JQJ6" s="99"/>
      <c r="JQK6" s="99"/>
      <c r="JQL6" s="99"/>
      <c r="JQM6" s="99"/>
      <c r="JQN6" s="99"/>
      <c r="JQO6" s="99"/>
      <c r="JQP6" s="99"/>
      <c r="JQQ6" s="99"/>
      <c r="JQR6" s="99"/>
      <c r="JQS6" s="99"/>
      <c r="JQT6" s="99"/>
      <c r="JQU6" s="99"/>
      <c r="JQV6" s="99"/>
      <c r="JQW6" s="99"/>
      <c r="JQX6" s="99"/>
      <c r="JQY6" s="99"/>
      <c r="JQZ6" s="99"/>
      <c r="JRA6" s="99"/>
      <c r="JRB6" s="99"/>
      <c r="JRC6" s="99"/>
      <c r="JRD6" s="99"/>
      <c r="JRE6" s="99"/>
      <c r="JRF6" s="99"/>
      <c r="JRG6" s="99"/>
      <c r="JRH6" s="99"/>
      <c r="JRI6" s="99"/>
      <c r="JRJ6" s="99"/>
      <c r="JRK6" s="99"/>
      <c r="JRL6" s="99"/>
      <c r="JRM6" s="99"/>
      <c r="JRN6" s="99"/>
      <c r="JRO6" s="99"/>
      <c r="JRP6" s="99"/>
      <c r="JRQ6" s="99"/>
      <c r="JRR6" s="99"/>
      <c r="JRS6" s="99"/>
      <c r="JRT6" s="99"/>
      <c r="JRU6" s="99"/>
      <c r="JRV6" s="99"/>
      <c r="JRW6" s="99"/>
      <c r="JRX6" s="99"/>
      <c r="JRY6" s="99"/>
      <c r="JRZ6" s="99"/>
      <c r="JSA6" s="99"/>
      <c r="JSB6" s="99"/>
      <c r="JSC6" s="99"/>
      <c r="JSD6" s="99"/>
      <c r="JSE6" s="99"/>
      <c r="JSF6" s="99"/>
      <c r="JSG6" s="99"/>
      <c r="JSH6" s="99"/>
      <c r="JSI6" s="99"/>
      <c r="JSJ6" s="99"/>
      <c r="JSK6" s="99"/>
      <c r="JSL6" s="99"/>
      <c r="JSM6" s="99"/>
      <c r="JSN6" s="99"/>
      <c r="JSO6" s="99"/>
      <c r="JSP6" s="99"/>
      <c r="JSQ6" s="99"/>
      <c r="JSR6" s="99"/>
      <c r="JSS6" s="99"/>
      <c r="JST6" s="99"/>
      <c r="JSU6" s="99"/>
      <c r="JSV6" s="99"/>
      <c r="JSW6" s="99"/>
      <c r="JSX6" s="99"/>
      <c r="JSY6" s="99"/>
      <c r="JSZ6" s="99"/>
      <c r="JTA6" s="99"/>
      <c r="JTB6" s="99"/>
      <c r="JTC6" s="99"/>
      <c r="JTD6" s="99"/>
      <c r="JTE6" s="99"/>
      <c r="JTF6" s="99"/>
      <c r="JTG6" s="99"/>
      <c r="JTH6" s="99"/>
      <c r="JTI6" s="99"/>
      <c r="JTJ6" s="99"/>
      <c r="JTK6" s="99"/>
      <c r="JTL6" s="99"/>
      <c r="JTM6" s="99"/>
      <c r="JTN6" s="99"/>
      <c r="JTO6" s="99"/>
      <c r="JTP6" s="99"/>
      <c r="JTQ6" s="99"/>
      <c r="JTR6" s="99"/>
      <c r="JTS6" s="99"/>
      <c r="JTT6" s="99"/>
      <c r="JTU6" s="99"/>
      <c r="JTV6" s="99"/>
      <c r="JTW6" s="99"/>
      <c r="JTX6" s="99"/>
      <c r="JTY6" s="99"/>
      <c r="JTZ6" s="99"/>
      <c r="JUA6" s="99"/>
      <c r="JUB6" s="99"/>
      <c r="JUC6" s="99"/>
      <c r="JUD6" s="99"/>
      <c r="JUE6" s="99"/>
      <c r="JUF6" s="99"/>
      <c r="JUG6" s="99"/>
      <c r="JUH6" s="99"/>
      <c r="JUI6" s="99"/>
      <c r="JUJ6" s="99"/>
      <c r="JUK6" s="99"/>
      <c r="JUL6" s="99"/>
      <c r="JUM6" s="99"/>
      <c r="JUN6" s="99"/>
      <c r="JUO6" s="99"/>
      <c r="JUP6" s="99"/>
      <c r="JUQ6" s="99"/>
      <c r="JUR6" s="99"/>
      <c r="JUS6" s="99"/>
      <c r="JUT6" s="99"/>
      <c r="JUU6" s="99"/>
      <c r="JUV6" s="99"/>
      <c r="JUW6" s="99"/>
      <c r="JUX6" s="99"/>
      <c r="JUY6" s="99"/>
      <c r="JUZ6" s="99"/>
      <c r="JVA6" s="99"/>
      <c r="JVB6" s="99"/>
      <c r="JVC6" s="99"/>
      <c r="JVD6" s="99"/>
      <c r="JVE6" s="99"/>
      <c r="JVF6" s="99"/>
      <c r="JVG6" s="99"/>
      <c r="JVH6" s="99"/>
      <c r="JVI6" s="99"/>
      <c r="JVJ6" s="99"/>
      <c r="JVK6" s="99"/>
      <c r="JVL6" s="99"/>
      <c r="JVM6" s="99"/>
      <c r="JVN6" s="99"/>
      <c r="JVO6" s="99"/>
      <c r="JVP6" s="99"/>
      <c r="JVQ6" s="99"/>
      <c r="JVR6" s="99"/>
      <c r="JVS6" s="99"/>
      <c r="JVT6" s="99"/>
      <c r="JVU6" s="99"/>
      <c r="JVV6" s="99"/>
      <c r="JVW6" s="99"/>
      <c r="JVX6" s="99"/>
      <c r="JVY6" s="99"/>
      <c r="JVZ6" s="99"/>
      <c r="JWA6" s="99"/>
      <c r="JWB6" s="99"/>
      <c r="JWC6" s="99"/>
      <c r="JWD6" s="99"/>
      <c r="JWE6" s="99"/>
      <c r="JWF6" s="99"/>
      <c r="JWG6" s="99"/>
      <c r="JWH6" s="99"/>
      <c r="JWI6" s="99"/>
      <c r="JWJ6" s="99"/>
      <c r="JWK6" s="99"/>
      <c r="JWL6" s="99"/>
      <c r="JWM6" s="99"/>
      <c r="JWN6" s="99"/>
      <c r="JWO6" s="99"/>
      <c r="JWP6" s="99"/>
      <c r="JWQ6" s="99"/>
      <c r="JWR6" s="99"/>
      <c r="JWS6" s="99"/>
      <c r="JWT6" s="99"/>
      <c r="JWU6" s="99"/>
      <c r="JWV6" s="99"/>
      <c r="JWW6" s="99"/>
      <c r="JWX6" s="99"/>
      <c r="JWY6" s="99"/>
      <c r="JWZ6" s="99"/>
      <c r="JXA6" s="99"/>
      <c r="JXB6" s="99"/>
      <c r="JXC6" s="99"/>
      <c r="JXD6" s="99"/>
      <c r="JXE6" s="99"/>
      <c r="JXF6" s="99"/>
      <c r="JXG6" s="99"/>
      <c r="JXH6" s="99"/>
      <c r="JXI6" s="99"/>
      <c r="JXJ6" s="99"/>
      <c r="JXK6" s="99"/>
      <c r="JXL6" s="99"/>
      <c r="JXM6" s="99"/>
      <c r="JXN6" s="99"/>
      <c r="JXO6" s="99"/>
      <c r="JXP6" s="99"/>
      <c r="JXQ6" s="99"/>
      <c r="JXR6" s="99"/>
      <c r="JXS6" s="99"/>
      <c r="JXT6" s="99"/>
      <c r="JXU6" s="99"/>
      <c r="JXV6" s="99"/>
      <c r="JXW6" s="99"/>
      <c r="JXX6" s="99"/>
      <c r="JXY6" s="99"/>
      <c r="JXZ6" s="99"/>
      <c r="JYA6" s="99"/>
      <c r="JYB6" s="99"/>
      <c r="JYC6" s="99"/>
      <c r="JYD6" s="99"/>
      <c r="JYE6" s="99"/>
      <c r="JYF6" s="99"/>
      <c r="JYG6" s="99"/>
      <c r="JYH6" s="99"/>
      <c r="JYI6" s="99"/>
      <c r="JYJ6" s="99"/>
      <c r="JYK6" s="99"/>
      <c r="JYL6" s="99"/>
      <c r="JYM6" s="99"/>
      <c r="JYN6" s="99"/>
      <c r="JYO6" s="99"/>
      <c r="JYP6" s="99"/>
      <c r="JYQ6" s="99"/>
      <c r="JYR6" s="99"/>
      <c r="JYS6" s="99"/>
      <c r="JYT6" s="99"/>
      <c r="JYU6" s="99"/>
      <c r="JYV6" s="99"/>
      <c r="JYW6" s="99"/>
      <c r="JYX6" s="99"/>
      <c r="JYY6" s="99"/>
      <c r="JYZ6" s="99"/>
      <c r="JZA6" s="99"/>
      <c r="JZB6" s="99"/>
      <c r="JZC6" s="99"/>
      <c r="JZD6" s="99"/>
      <c r="JZE6" s="99"/>
      <c r="JZF6" s="99"/>
      <c r="JZG6" s="99"/>
      <c r="JZH6" s="99"/>
      <c r="JZI6" s="99"/>
      <c r="JZJ6" s="99"/>
      <c r="JZK6" s="99"/>
      <c r="JZL6" s="99"/>
      <c r="JZM6" s="99"/>
      <c r="JZN6" s="99"/>
      <c r="JZO6" s="99"/>
      <c r="JZP6" s="99"/>
      <c r="JZQ6" s="99"/>
      <c r="JZR6" s="99"/>
      <c r="JZS6" s="99"/>
      <c r="JZT6" s="99"/>
      <c r="JZU6" s="99"/>
      <c r="JZV6" s="99"/>
      <c r="JZW6" s="99"/>
      <c r="JZX6" s="99"/>
      <c r="JZY6" s="99"/>
      <c r="JZZ6" s="99"/>
      <c r="KAA6" s="99"/>
      <c r="KAB6" s="99"/>
      <c r="KAC6" s="99"/>
      <c r="KAD6" s="99"/>
      <c r="KAE6" s="99"/>
      <c r="KAF6" s="99"/>
      <c r="KAG6" s="99"/>
      <c r="KAH6" s="99"/>
      <c r="KAI6" s="99"/>
      <c r="KAJ6" s="99"/>
      <c r="KAK6" s="99"/>
      <c r="KAL6" s="99"/>
      <c r="KAM6" s="99"/>
      <c r="KAN6" s="99"/>
      <c r="KAO6" s="99"/>
      <c r="KAP6" s="99"/>
      <c r="KAQ6" s="99"/>
      <c r="KAR6" s="99"/>
      <c r="KAS6" s="99"/>
      <c r="KAT6" s="99"/>
      <c r="KAU6" s="99"/>
      <c r="KAV6" s="99"/>
      <c r="KAW6" s="99"/>
      <c r="KAX6" s="99"/>
      <c r="KAY6" s="99"/>
      <c r="KAZ6" s="99"/>
      <c r="KBA6" s="99"/>
      <c r="KBB6" s="99"/>
      <c r="KBC6" s="99"/>
      <c r="KBD6" s="99"/>
      <c r="KBE6" s="99"/>
      <c r="KBF6" s="99"/>
      <c r="KBG6" s="99"/>
      <c r="KBH6" s="99"/>
      <c r="KBI6" s="99"/>
      <c r="KBJ6" s="99"/>
      <c r="KBK6" s="99"/>
      <c r="KBL6" s="99"/>
      <c r="KBM6" s="99"/>
      <c r="KBN6" s="99"/>
      <c r="KBO6" s="99"/>
      <c r="KBP6" s="99"/>
      <c r="KBQ6" s="99"/>
      <c r="KBR6" s="99"/>
      <c r="KBS6" s="99"/>
      <c r="KBT6" s="99"/>
      <c r="KBU6" s="99"/>
      <c r="KBV6" s="99"/>
      <c r="KBW6" s="99"/>
      <c r="KBX6" s="99"/>
      <c r="KBY6" s="99"/>
      <c r="KBZ6" s="99"/>
      <c r="KCA6" s="99"/>
      <c r="KCB6" s="99"/>
      <c r="KCC6" s="99"/>
      <c r="KCD6" s="99"/>
      <c r="KCE6" s="99"/>
      <c r="KCF6" s="99"/>
      <c r="KCG6" s="99"/>
      <c r="KCH6" s="99"/>
      <c r="KCI6" s="99"/>
      <c r="KCJ6" s="99"/>
      <c r="KCK6" s="99"/>
      <c r="KCL6" s="99"/>
      <c r="KCM6" s="99"/>
      <c r="KCN6" s="99"/>
      <c r="KCO6" s="99"/>
      <c r="KCP6" s="99"/>
      <c r="KCQ6" s="99"/>
      <c r="KCR6" s="99"/>
      <c r="KCS6" s="99"/>
      <c r="KCT6" s="99"/>
      <c r="KCU6" s="99"/>
      <c r="KCV6" s="99"/>
      <c r="KCW6" s="99"/>
      <c r="KCX6" s="99"/>
      <c r="KCY6" s="99"/>
      <c r="KCZ6" s="99"/>
      <c r="KDA6" s="99"/>
      <c r="KDB6" s="99"/>
      <c r="KDC6" s="99"/>
      <c r="KDD6" s="99"/>
      <c r="KDE6" s="99"/>
      <c r="KDF6" s="99"/>
      <c r="KDG6" s="99"/>
      <c r="KDH6" s="99"/>
      <c r="KDI6" s="99"/>
      <c r="KDJ6" s="99"/>
      <c r="KDK6" s="99"/>
      <c r="KDL6" s="99"/>
      <c r="KDM6" s="99"/>
      <c r="KDN6" s="99"/>
      <c r="KDO6" s="99"/>
      <c r="KDP6" s="99"/>
      <c r="KDQ6" s="99"/>
      <c r="KDR6" s="99"/>
      <c r="KDS6" s="99"/>
      <c r="KDT6" s="99"/>
      <c r="KDU6" s="99"/>
      <c r="KDV6" s="99"/>
      <c r="KDW6" s="99"/>
      <c r="KDX6" s="99"/>
      <c r="KDY6" s="99"/>
      <c r="KDZ6" s="99"/>
      <c r="KEA6" s="99"/>
      <c r="KEB6" s="99"/>
      <c r="KEC6" s="99"/>
      <c r="KED6" s="99"/>
      <c r="KEE6" s="99"/>
      <c r="KEF6" s="99"/>
      <c r="KEG6" s="99"/>
      <c r="KEH6" s="99"/>
      <c r="KEI6" s="99"/>
      <c r="KEJ6" s="99"/>
      <c r="KEK6" s="99"/>
      <c r="KEL6" s="99"/>
      <c r="KEM6" s="99"/>
      <c r="KEN6" s="99"/>
      <c r="KEO6" s="99"/>
      <c r="KEP6" s="99"/>
      <c r="KEQ6" s="99"/>
      <c r="KER6" s="99"/>
      <c r="KES6" s="99"/>
      <c r="KET6" s="99"/>
      <c r="KEU6" s="99"/>
      <c r="KEV6" s="99"/>
      <c r="KEW6" s="99"/>
      <c r="KEX6" s="99"/>
      <c r="KEY6" s="99"/>
      <c r="KEZ6" s="99"/>
      <c r="KFA6" s="99"/>
      <c r="KFB6" s="99"/>
      <c r="KFC6" s="99"/>
      <c r="KFD6" s="99"/>
      <c r="KFE6" s="99"/>
      <c r="KFF6" s="99"/>
      <c r="KFG6" s="99"/>
      <c r="KFH6" s="99"/>
      <c r="KFI6" s="99"/>
      <c r="KFJ6" s="99"/>
      <c r="KFK6" s="99"/>
      <c r="KFL6" s="99"/>
      <c r="KFM6" s="99"/>
      <c r="KFN6" s="99"/>
      <c r="KFO6" s="99"/>
      <c r="KFP6" s="99"/>
      <c r="KFQ6" s="99"/>
      <c r="KFR6" s="99"/>
      <c r="KFS6" s="99"/>
      <c r="KFT6" s="99"/>
      <c r="KFU6" s="99"/>
      <c r="KFV6" s="99"/>
      <c r="KFW6" s="99"/>
      <c r="KFX6" s="99"/>
      <c r="KFY6" s="99"/>
      <c r="KFZ6" s="99"/>
      <c r="KGA6" s="99"/>
      <c r="KGB6" s="99"/>
      <c r="KGC6" s="99"/>
      <c r="KGD6" s="99"/>
      <c r="KGE6" s="99"/>
      <c r="KGF6" s="99"/>
      <c r="KGG6" s="99"/>
      <c r="KGH6" s="99"/>
      <c r="KGI6" s="99"/>
      <c r="KGJ6" s="99"/>
      <c r="KGK6" s="99"/>
      <c r="KGL6" s="99"/>
      <c r="KGM6" s="99"/>
      <c r="KGN6" s="99"/>
      <c r="KGO6" s="99"/>
      <c r="KGP6" s="99"/>
      <c r="KGQ6" s="99"/>
      <c r="KGR6" s="99"/>
      <c r="KGS6" s="99"/>
      <c r="KGT6" s="99"/>
      <c r="KGU6" s="99"/>
      <c r="KGV6" s="99"/>
      <c r="KGW6" s="99"/>
      <c r="KGX6" s="99"/>
      <c r="KGY6" s="99"/>
      <c r="KGZ6" s="99"/>
      <c r="KHA6" s="99"/>
      <c r="KHB6" s="99"/>
      <c r="KHC6" s="99"/>
      <c r="KHD6" s="99"/>
      <c r="KHE6" s="99"/>
      <c r="KHF6" s="99"/>
      <c r="KHG6" s="99"/>
      <c r="KHH6" s="99"/>
      <c r="KHI6" s="99"/>
      <c r="KHJ6" s="99"/>
      <c r="KHK6" s="99"/>
      <c r="KHL6" s="99"/>
      <c r="KHM6" s="99"/>
      <c r="KHN6" s="99"/>
      <c r="KHO6" s="99"/>
      <c r="KHP6" s="99"/>
      <c r="KHQ6" s="99"/>
      <c r="KHR6" s="99"/>
      <c r="KHS6" s="99"/>
      <c r="KHT6" s="99"/>
      <c r="KHU6" s="99"/>
      <c r="KHV6" s="99"/>
      <c r="KHW6" s="99"/>
      <c r="KHX6" s="99"/>
      <c r="KHY6" s="99"/>
      <c r="KHZ6" s="99"/>
      <c r="KIA6" s="99"/>
      <c r="KIB6" s="99"/>
      <c r="KIC6" s="99"/>
      <c r="KID6" s="99"/>
      <c r="KIE6" s="99"/>
      <c r="KIF6" s="99"/>
      <c r="KIG6" s="99"/>
      <c r="KIH6" s="99"/>
      <c r="KII6" s="99"/>
      <c r="KIJ6" s="99"/>
      <c r="KIK6" s="99"/>
      <c r="KIL6" s="99"/>
      <c r="KIM6" s="99"/>
      <c r="KIN6" s="99"/>
      <c r="KIO6" s="99"/>
      <c r="KIP6" s="99"/>
      <c r="KIQ6" s="99"/>
      <c r="KIR6" s="99"/>
      <c r="KIS6" s="99"/>
      <c r="KIT6" s="99"/>
      <c r="KIU6" s="99"/>
      <c r="KIV6" s="99"/>
      <c r="KIW6" s="99"/>
      <c r="KIX6" s="99"/>
      <c r="KIY6" s="99"/>
      <c r="KIZ6" s="99"/>
      <c r="KJA6" s="99"/>
      <c r="KJB6" s="99"/>
      <c r="KJC6" s="99"/>
      <c r="KJD6" s="99"/>
      <c r="KJE6" s="99"/>
      <c r="KJF6" s="99"/>
      <c r="KJG6" s="99"/>
      <c r="KJH6" s="99"/>
      <c r="KJI6" s="99"/>
      <c r="KJJ6" s="99"/>
      <c r="KJK6" s="99"/>
      <c r="KJL6" s="99"/>
      <c r="KJM6" s="99"/>
      <c r="KJN6" s="99"/>
      <c r="KJO6" s="99"/>
      <c r="KJP6" s="99"/>
      <c r="KJQ6" s="99"/>
      <c r="KJR6" s="99"/>
      <c r="KJS6" s="99"/>
      <c r="KJT6" s="99"/>
      <c r="KJU6" s="99"/>
      <c r="KJV6" s="99"/>
      <c r="KJW6" s="99"/>
      <c r="KJX6" s="99"/>
      <c r="KJY6" s="99"/>
      <c r="KJZ6" s="99"/>
      <c r="KKA6" s="99"/>
      <c r="KKB6" s="99"/>
      <c r="KKC6" s="99"/>
      <c r="KKD6" s="99"/>
      <c r="KKE6" s="99"/>
      <c r="KKF6" s="99"/>
      <c r="KKG6" s="99"/>
      <c r="KKH6" s="99"/>
      <c r="KKI6" s="99"/>
      <c r="KKJ6" s="99"/>
      <c r="KKK6" s="99"/>
      <c r="KKL6" s="99"/>
      <c r="KKM6" s="99"/>
      <c r="KKN6" s="99"/>
      <c r="KKO6" s="99"/>
      <c r="KKP6" s="99"/>
      <c r="KKQ6" s="99"/>
      <c r="KKR6" s="99"/>
      <c r="KKS6" s="99"/>
      <c r="KKT6" s="99"/>
      <c r="KKU6" s="99"/>
      <c r="KKV6" s="99"/>
      <c r="KKW6" s="99"/>
      <c r="KKX6" s="99"/>
      <c r="KKY6" s="99"/>
      <c r="KKZ6" s="99"/>
      <c r="KLA6" s="99"/>
      <c r="KLB6" s="99"/>
      <c r="KLC6" s="99"/>
      <c r="KLD6" s="99"/>
      <c r="KLE6" s="99"/>
      <c r="KLF6" s="99"/>
      <c r="KLG6" s="99"/>
      <c r="KLH6" s="99"/>
      <c r="KLI6" s="99"/>
      <c r="KLJ6" s="99"/>
      <c r="KLK6" s="99"/>
      <c r="KLL6" s="99"/>
      <c r="KLM6" s="99"/>
      <c r="KLN6" s="99"/>
      <c r="KLO6" s="99"/>
      <c r="KLP6" s="99"/>
      <c r="KLQ6" s="99"/>
      <c r="KLR6" s="99"/>
      <c r="KLS6" s="99"/>
      <c r="KLT6" s="99"/>
      <c r="KLU6" s="99"/>
      <c r="KLV6" s="99"/>
      <c r="KLW6" s="99"/>
      <c r="KLX6" s="99"/>
      <c r="KLY6" s="99"/>
      <c r="KLZ6" s="99"/>
      <c r="KMA6" s="99"/>
      <c r="KMB6" s="99"/>
      <c r="KMC6" s="99"/>
      <c r="KMD6" s="99"/>
      <c r="KME6" s="99"/>
      <c r="KMF6" s="99"/>
      <c r="KMG6" s="99"/>
      <c r="KMH6" s="99"/>
      <c r="KMI6" s="99"/>
      <c r="KMJ6" s="99"/>
      <c r="KMK6" s="99"/>
      <c r="KML6" s="99"/>
      <c r="KMM6" s="99"/>
      <c r="KMN6" s="99"/>
      <c r="KMO6" s="99"/>
      <c r="KMP6" s="99"/>
      <c r="KMQ6" s="99"/>
      <c r="KMR6" s="99"/>
      <c r="KMS6" s="99"/>
      <c r="KMT6" s="99"/>
      <c r="KMU6" s="99"/>
      <c r="KMV6" s="99"/>
      <c r="KMW6" s="99"/>
      <c r="KMX6" s="99"/>
      <c r="KMY6" s="99"/>
      <c r="KMZ6" s="99"/>
      <c r="KNA6" s="99"/>
      <c r="KNB6" s="99"/>
      <c r="KNC6" s="99"/>
      <c r="KND6" s="99"/>
      <c r="KNE6" s="99"/>
      <c r="KNF6" s="99"/>
      <c r="KNG6" s="99"/>
      <c r="KNH6" s="99"/>
      <c r="KNI6" s="99"/>
      <c r="KNJ6" s="99"/>
      <c r="KNK6" s="99"/>
      <c r="KNL6" s="99"/>
      <c r="KNM6" s="99"/>
      <c r="KNN6" s="99"/>
      <c r="KNO6" s="99"/>
      <c r="KNP6" s="99"/>
      <c r="KNQ6" s="99"/>
      <c r="KNR6" s="99"/>
      <c r="KNS6" s="99"/>
      <c r="KNT6" s="99"/>
      <c r="KNU6" s="99"/>
      <c r="KNV6" s="99"/>
      <c r="KNW6" s="99"/>
      <c r="KNX6" s="99"/>
      <c r="KNY6" s="99"/>
      <c r="KNZ6" s="99"/>
      <c r="KOA6" s="99"/>
      <c r="KOB6" s="99"/>
      <c r="KOC6" s="99"/>
      <c r="KOD6" s="99"/>
      <c r="KOE6" s="99"/>
      <c r="KOF6" s="99"/>
      <c r="KOG6" s="99"/>
      <c r="KOH6" s="99"/>
      <c r="KOI6" s="99"/>
      <c r="KOJ6" s="99"/>
      <c r="KOK6" s="99"/>
      <c r="KOL6" s="99"/>
      <c r="KOM6" s="99"/>
      <c r="KON6" s="99"/>
      <c r="KOO6" s="99"/>
      <c r="KOP6" s="99"/>
      <c r="KOQ6" s="99"/>
      <c r="KOR6" s="99"/>
      <c r="KOS6" s="99"/>
      <c r="KOT6" s="99"/>
      <c r="KOU6" s="99"/>
      <c r="KOV6" s="99"/>
      <c r="KOW6" s="99"/>
      <c r="KOX6" s="99"/>
      <c r="KOY6" s="99"/>
      <c r="KOZ6" s="99"/>
      <c r="KPA6" s="99"/>
      <c r="KPB6" s="99"/>
      <c r="KPC6" s="99"/>
      <c r="KPD6" s="99"/>
      <c r="KPE6" s="99"/>
      <c r="KPF6" s="99"/>
      <c r="KPG6" s="99"/>
      <c r="KPH6" s="99"/>
      <c r="KPI6" s="99"/>
      <c r="KPJ6" s="99"/>
      <c r="KPK6" s="99"/>
      <c r="KPL6" s="99"/>
      <c r="KPM6" s="99"/>
      <c r="KPN6" s="99"/>
      <c r="KPO6" s="99"/>
      <c r="KPP6" s="99"/>
      <c r="KPQ6" s="99"/>
      <c r="KPR6" s="99"/>
      <c r="KPS6" s="99"/>
      <c r="KPT6" s="99"/>
      <c r="KPU6" s="99"/>
      <c r="KPV6" s="99"/>
      <c r="KPW6" s="99"/>
      <c r="KPX6" s="99"/>
      <c r="KPY6" s="99"/>
      <c r="KPZ6" s="99"/>
      <c r="KQA6" s="99"/>
      <c r="KQB6" s="99"/>
      <c r="KQC6" s="99"/>
      <c r="KQD6" s="99"/>
      <c r="KQE6" s="99"/>
      <c r="KQF6" s="99"/>
      <c r="KQG6" s="99"/>
      <c r="KQH6" s="99"/>
      <c r="KQI6" s="99"/>
      <c r="KQJ6" s="99"/>
      <c r="KQK6" s="99"/>
      <c r="KQL6" s="99"/>
      <c r="KQM6" s="99"/>
      <c r="KQN6" s="99"/>
      <c r="KQO6" s="99"/>
      <c r="KQP6" s="99"/>
      <c r="KQQ6" s="99"/>
      <c r="KQR6" s="99"/>
      <c r="KQS6" s="99"/>
      <c r="KQT6" s="99"/>
      <c r="KQU6" s="99"/>
      <c r="KQV6" s="99"/>
      <c r="KQW6" s="99"/>
      <c r="KQX6" s="99"/>
      <c r="KQY6" s="99"/>
      <c r="KQZ6" s="99"/>
      <c r="KRA6" s="99"/>
      <c r="KRB6" s="99"/>
      <c r="KRC6" s="99"/>
      <c r="KRD6" s="99"/>
      <c r="KRE6" s="99"/>
      <c r="KRF6" s="99"/>
      <c r="KRG6" s="99"/>
      <c r="KRH6" s="99"/>
      <c r="KRI6" s="99"/>
      <c r="KRJ6" s="99"/>
      <c r="KRK6" s="99"/>
      <c r="KRL6" s="99"/>
      <c r="KRM6" s="99"/>
      <c r="KRN6" s="99"/>
      <c r="KRO6" s="99"/>
      <c r="KRP6" s="99"/>
      <c r="KRQ6" s="99"/>
      <c r="KRR6" s="99"/>
      <c r="KRS6" s="99"/>
      <c r="KRT6" s="99"/>
      <c r="KRU6" s="99"/>
      <c r="KRV6" s="99"/>
      <c r="KRW6" s="99"/>
      <c r="KRX6" s="99"/>
      <c r="KRY6" s="99"/>
      <c r="KRZ6" s="99"/>
      <c r="KSA6" s="99"/>
      <c r="KSB6" s="99"/>
      <c r="KSC6" s="99"/>
      <c r="KSD6" s="99"/>
      <c r="KSE6" s="99"/>
      <c r="KSF6" s="99"/>
      <c r="KSG6" s="99"/>
      <c r="KSH6" s="99"/>
      <c r="KSI6" s="99"/>
      <c r="KSJ6" s="99"/>
      <c r="KSK6" s="99"/>
      <c r="KSL6" s="99"/>
      <c r="KSM6" s="99"/>
      <c r="KSN6" s="99"/>
      <c r="KSO6" s="99"/>
      <c r="KSP6" s="99"/>
      <c r="KSQ6" s="99"/>
      <c r="KSR6" s="99"/>
      <c r="KSS6" s="99"/>
      <c r="KST6" s="99"/>
      <c r="KSU6" s="99"/>
      <c r="KSV6" s="99"/>
      <c r="KSW6" s="99"/>
      <c r="KSX6" s="99"/>
      <c r="KSY6" s="99"/>
      <c r="KSZ6" s="99"/>
      <c r="KTA6" s="99"/>
      <c r="KTB6" s="99"/>
      <c r="KTC6" s="99"/>
      <c r="KTD6" s="99"/>
      <c r="KTE6" s="99"/>
      <c r="KTF6" s="99"/>
      <c r="KTG6" s="99"/>
      <c r="KTH6" s="99"/>
      <c r="KTI6" s="99"/>
      <c r="KTJ6" s="99"/>
      <c r="KTK6" s="99"/>
      <c r="KTL6" s="99"/>
      <c r="KTM6" s="99"/>
      <c r="KTN6" s="99"/>
      <c r="KTO6" s="99"/>
      <c r="KTP6" s="99"/>
      <c r="KTQ6" s="99"/>
      <c r="KTR6" s="99"/>
      <c r="KTS6" s="99"/>
      <c r="KTT6" s="99"/>
      <c r="KTU6" s="99"/>
      <c r="KTV6" s="99"/>
      <c r="KTW6" s="99"/>
      <c r="KTX6" s="99"/>
      <c r="KTY6" s="99"/>
      <c r="KTZ6" s="99"/>
      <c r="KUA6" s="99"/>
      <c r="KUB6" s="99"/>
      <c r="KUC6" s="99"/>
      <c r="KUD6" s="99"/>
      <c r="KUE6" s="99"/>
      <c r="KUF6" s="99"/>
      <c r="KUG6" s="99"/>
      <c r="KUH6" s="99"/>
      <c r="KUI6" s="99"/>
      <c r="KUJ6" s="99"/>
      <c r="KUK6" s="99"/>
      <c r="KUL6" s="99"/>
      <c r="KUM6" s="99"/>
      <c r="KUN6" s="99"/>
      <c r="KUO6" s="99"/>
      <c r="KUP6" s="99"/>
      <c r="KUQ6" s="99"/>
      <c r="KUR6" s="99"/>
      <c r="KUS6" s="99"/>
      <c r="KUT6" s="99"/>
      <c r="KUU6" s="99"/>
      <c r="KUV6" s="99"/>
      <c r="KUW6" s="99"/>
      <c r="KUX6" s="99"/>
      <c r="KUY6" s="99"/>
      <c r="KUZ6" s="99"/>
      <c r="KVA6" s="99"/>
      <c r="KVB6" s="99"/>
      <c r="KVC6" s="99"/>
      <c r="KVD6" s="99"/>
      <c r="KVE6" s="99"/>
      <c r="KVF6" s="99"/>
      <c r="KVG6" s="99"/>
      <c r="KVH6" s="99"/>
      <c r="KVI6" s="99"/>
      <c r="KVJ6" s="99"/>
      <c r="KVK6" s="99"/>
      <c r="KVL6" s="99"/>
      <c r="KVM6" s="99"/>
      <c r="KVN6" s="99"/>
      <c r="KVO6" s="99"/>
      <c r="KVP6" s="99"/>
      <c r="KVQ6" s="99"/>
      <c r="KVR6" s="99"/>
      <c r="KVS6" s="99"/>
      <c r="KVT6" s="99"/>
      <c r="KVU6" s="99"/>
      <c r="KVV6" s="99"/>
      <c r="KVW6" s="99"/>
      <c r="KVX6" s="99"/>
      <c r="KVY6" s="99"/>
      <c r="KVZ6" s="99"/>
      <c r="KWA6" s="99"/>
      <c r="KWB6" s="99"/>
      <c r="KWC6" s="99"/>
      <c r="KWD6" s="99"/>
      <c r="KWE6" s="99"/>
      <c r="KWF6" s="99"/>
      <c r="KWG6" s="99"/>
      <c r="KWH6" s="99"/>
      <c r="KWI6" s="99"/>
      <c r="KWJ6" s="99"/>
      <c r="KWK6" s="99"/>
      <c r="KWL6" s="99"/>
      <c r="KWM6" s="99"/>
      <c r="KWN6" s="99"/>
      <c r="KWO6" s="99"/>
      <c r="KWP6" s="99"/>
      <c r="KWQ6" s="99"/>
      <c r="KWR6" s="99"/>
      <c r="KWS6" s="99"/>
      <c r="KWT6" s="99"/>
      <c r="KWU6" s="99"/>
      <c r="KWV6" s="99"/>
      <c r="KWW6" s="99"/>
      <c r="KWX6" s="99"/>
      <c r="KWY6" s="99"/>
      <c r="KWZ6" s="99"/>
      <c r="KXA6" s="99"/>
      <c r="KXB6" s="99"/>
      <c r="KXC6" s="99"/>
      <c r="KXD6" s="99"/>
      <c r="KXE6" s="99"/>
      <c r="KXF6" s="99"/>
      <c r="KXG6" s="99"/>
      <c r="KXH6" s="99"/>
      <c r="KXI6" s="99"/>
      <c r="KXJ6" s="99"/>
      <c r="KXK6" s="99"/>
      <c r="KXL6" s="99"/>
      <c r="KXM6" s="99"/>
      <c r="KXN6" s="99"/>
      <c r="KXO6" s="99"/>
      <c r="KXP6" s="99"/>
      <c r="KXQ6" s="99"/>
      <c r="KXR6" s="99"/>
      <c r="KXS6" s="99"/>
      <c r="KXT6" s="99"/>
      <c r="KXU6" s="99"/>
      <c r="KXV6" s="99"/>
      <c r="KXW6" s="99"/>
      <c r="KXX6" s="99"/>
      <c r="KXY6" s="99"/>
      <c r="KXZ6" s="99"/>
      <c r="KYA6" s="99"/>
      <c r="KYB6" s="99"/>
      <c r="KYC6" s="99"/>
      <c r="KYD6" s="99"/>
      <c r="KYE6" s="99"/>
      <c r="KYF6" s="99"/>
      <c r="KYG6" s="99"/>
      <c r="KYH6" s="99"/>
      <c r="KYI6" s="99"/>
      <c r="KYJ6" s="99"/>
      <c r="KYK6" s="99"/>
      <c r="KYL6" s="99"/>
      <c r="KYM6" s="99"/>
      <c r="KYN6" s="99"/>
      <c r="KYO6" s="99"/>
      <c r="KYP6" s="99"/>
      <c r="KYQ6" s="99"/>
      <c r="KYR6" s="99"/>
      <c r="KYS6" s="99"/>
      <c r="KYT6" s="99"/>
      <c r="KYU6" s="99"/>
      <c r="KYV6" s="99"/>
      <c r="KYW6" s="99"/>
      <c r="KYX6" s="99"/>
      <c r="KYY6" s="99"/>
      <c r="KYZ6" s="99"/>
      <c r="KZA6" s="99"/>
      <c r="KZB6" s="99"/>
      <c r="KZC6" s="99"/>
      <c r="KZD6" s="99"/>
      <c r="KZE6" s="99"/>
      <c r="KZF6" s="99"/>
      <c r="KZG6" s="99"/>
      <c r="KZH6" s="99"/>
      <c r="KZI6" s="99"/>
      <c r="KZJ6" s="99"/>
      <c r="KZK6" s="99"/>
      <c r="KZL6" s="99"/>
      <c r="KZM6" s="99"/>
      <c r="KZN6" s="99"/>
      <c r="KZO6" s="99"/>
      <c r="KZP6" s="99"/>
      <c r="KZQ6" s="99"/>
      <c r="KZR6" s="99"/>
      <c r="KZS6" s="99"/>
      <c r="KZT6" s="99"/>
      <c r="KZU6" s="99"/>
      <c r="KZV6" s="99"/>
      <c r="KZW6" s="99"/>
      <c r="KZX6" s="99"/>
      <c r="KZY6" s="99"/>
      <c r="KZZ6" s="99"/>
      <c r="LAA6" s="99"/>
      <c r="LAB6" s="99"/>
      <c r="LAC6" s="99"/>
      <c r="LAD6" s="99"/>
      <c r="LAE6" s="99"/>
      <c r="LAF6" s="99"/>
      <c r="LAG6" s="99"/>
      <c r="LAH6" s="99"/>
      <c r="LAI6" s="99"/>
      <c r="LAJ6" s="99"/>
      <c r="LAK6" s="99"/>
      <c r="LAL6" s="99"/>
      <c r="LAM6" s="99"/>
      <c r="LAN6" s="99"/>
      <c r="LAO6" s="99"/>
      <c r="LAP6" s="99"/>
      <c r="LAQ6" s="99"/>
      <c r="LAR6" s="99"/>
      <c r="LAS6" s="99"/>
      <c r="LAT6" s="99"/>
      <c r="LAU6" s="99"/>
      <c r="LAV6" s="99"/>
      <c r="LAW6" s="99"/>
      <c r="LAX6" s="99"/>
      <c r="LAY6" s="99"/>
      <c r="LAZ6" s="99"/>
      <c r="LBA6" s="99"/>
      <c r="LBB6" s="99"/>
      <c r="LBC6" s="99"/>
      <c r="LBD6" s="99"/>
      <c r="LBE6" s="99"/>
      <c r="LBF6" s="99"/>
      <c r="LBG6" s="99"/>
      <c r="LBH6" s="99"/>
      <c r="LBI6" s="99"/>
      <c r="LBJ6" s="99"/>
      <c r="LBK6" s="99"/>
      <c r="LBL6" s="99"/>
      <c r="LBM6" s="99"/>
      <c r="LBN6" s="99"/>
      <c r="LBO6" s="99"/>
      <c r="LBP6" s="99"/>
      <c r="LBQ6" s="99"/>
      <c r="LBR6" s="99"/>
      <c r="LBS6" s="99"/>
      <c r="LBT6" s="99"/>
      <c r="LBU6" s="99"/>
      <c r="LBV6" s="99"/>
      <c r="LBW6" s="99"/>
      <c r="LBX6" s="99"/>
      <c r="LBY6" s="99"/>
      <c r="LBZ6" s="99"/>
      <c r="LCA6" s="99"/>
      <c r="LCB6" s="99"/>
      <c r="LCC6" s="99"/>
      <c r="LCD6" s="99"/>
      <c r="LCE6" s="99"/>
      <c r="LCF6" s="99"/>
      <c r="LCG6" s="99"/>
      <c r="LCH6" s="99"/>
      <c r="LCI6" s="99"/>
      <c r="LCJ6" s="99"/>
      <c r="LCK6" s="99"/>
      <c r="LCL6" s="99"/>
      <c r="LCM6" s="99"/>
      <c r="LCN6" s="99"/>
      <c r="LCO6" s="99"/>
      <c r="LCP6" s="99"/>
      <c r="LCQ6" s="99"/>
      <c r="LCR6" s="99"/>
      <c r="LCS6" s="99"/>
      <c r="LCT6" s="99"/>
      <c r="LCU6" s="99"/>
      <c r="LCV6" s="99"/>
      <c r="LCW6" s="99"/>
      <c r="LCX6" s="99"/>
      <c r="LCY6" s="99"/>
      <c r="LCZ6" s="99"/>
      <c r="LDA6" s="99"/>
      <c r="LDB6" s="99"/>
      <c r="LDC6" s="99"/>
      <c r="LDD6" s="99"/>
      <c r="LDE6" s="99"/>
      <c r="LDF6" s="99"/>
      <c r="LDG6" s="99"/>
      <c r="LDH6" s="99"/>
      <c r="LDI6" s="99"/>
      <c r="LDJ6" s="99"/>
      <c r="LDK6" s="99"/>
      <c r="LDL6" s="99"/>
      <c r="LDM6" s="99"/>
      <c r="LDN6" s="99"/>
      <c r="LDO6" s="99"/>
      <c r="LDP6" s="99"/>
      <c r="LDQ6" s="99"/>
      <c r="LDR6" s="99"/>
      <c r="LDS6" s="99"/>
      <c r="LDT6" s="99"/>
      <c r="LDU6" s="99"/>
      <c r="LDV6" s="99"/>
      <c r="LDW6" s="99"/>
      <c r="LDX6" s="99"/>
      <c r="LDY6" s="99"/>
      <c r="LDZ6" s="99"/>
      <c r="LEA6" s="99"/>
      <c r="LEB6" s="99"/>
      <c r="LEC6" s="99"/>
      <c r="LED6" s="99"/>
      <c r="LEE6" s="99"/>
      <c r="LEF6" s="99"/>
      <c r="LEG6" s="99"/>
      <c r="LEH6" s="99"/>
      <c r="LEI6" s="99"/>
      <c r="LEJ6" s="99"/>
      <c r="LEK6" s="99"/>
      <c r="LEL6" s="99"/>
      <c r="LEM6" s="99"/>
      <c r="LEN6" s="99"/>
      <c r="LEO6" s="99"/>
      <c r="LEP6" s="99"/>
      <c r="LEQ6" s="99"/>
      <c r="LER6" s="99"/>
      <c r="LES6" s="99"/>
      <c r="LET6" s="99"/>
      <c r="LEU6" s="99"/>
      <c r="LEV6" s="99"/>
      <c r="LEW6" s="99"/>
      <c r="LEX6" s="99"/>
      <c r="LEY6" s="99"/>
      <c r="LEZ6" s="99"/>
      <c r="LFA6" s="99"/>
      <c r="LFB6" s="99"/>
      <c r="LFC6" s="99"/>
      <c r="LFD6" s="99"/>
      <c r="LFE6" s="99"/>
      <c r="LFF6" s="99"/>
      <c r="LFG6" s="99"/>
      <c r="LFH6" s="99"/>
      <c r="LFI6" s="99"/>
      <c r="LFJ6" s="99"/>
      <c r="LFK6" s="99"/>
      <c r="LFL6" s="99"/>
      <c r="LFM6" s="99"/>
      <c r="LFN6" s="99"/>
      <c r="LFO6" s="99"/>
      <c r="LFP6" s="99"/>
      <c r="LFQ6" s="99"/>
      <c r="LFR6" s="99"/>
      <c r="LFS6" s="99"/>
      <c r="LFT6" s="99"/>
      <c r="LFU6" s="99"/>
      <c r="LFV6" s="99"/>
      <c r="LFW6" s="99"/>
      <c r="LFX6" s="99"/>
      <c r="LFY6" s="99"/>
      <c r="LFZ6" s="99"/>
      <c r="LGA6" s="99"/>
      <c r="LGB6" s="99"/>
      <c r="LGC6" s="99"/>
      <c r="LGD6" s="99"/>
      <c r="LGE6" s="99"/>
      <c r="LGF6" s="99"/>
      <c r="LGG6" s="99"/>
      <c r="LGH6" s="99"/>
      <c r="LGI6" s="99"/>
      <c r="LGJ6" s="99"/>
      <c r="LGK6" s="99"/>
      <c r="LGL6" s="99"/>
      <c r="LGM6" s="99"/>
      <c r="LGN6" s="99"/>
      <c r="LGO6" s="99"/>
      <c r="LGP6" s="99"/>
      <c r="LGQ6" s="99"/>
      <c r="LGR6" s="99"/>
      <c r="LGS6" s="99"/>
      <c r="LGT6" s="99"/>
      <c r="LGU6" s="99"/>
      <c r="LGV6" s="99"/>
      <c r="LGW6" s="99"/>
      <c r="LGX6" s="99"/>
      <c r="LGY6" s="99"/>
      <c r="LGZ6" s="99"/>
      <c r="LHA6" s="99"/>
      <c r="LHB6" s="99"/>
      <c r="LHC6" s="99"/>
      <c r="LHD6" s="99"/>
      <c r="LHE6" s="99"/>
      <c r="LHF6" s="99"/>
      <c r="LHG6" s="99"/>
      <c r="LHH6" s="99"/>
      <c r="LHI6" s="99"/>
      <c r="LHJ6" s="99"/>
      <c r="LHK6" s="99"/>
      <c r="LHL6" s="99"/>
      <c r="LHM6" s="99"/>
      <c r="LHN6" s="99"/>
      <c r="LHO6" s="99"/>
      <c r="LHP6" s="99"/>
      <c r="LHQ6" s="99"/>
      <c r="LHR6" s="99"/>
      <c r="LHS6" s="99"/>
      <c r="LHT6" s="99"/>
      <c r="LHU6" s="99"/>
      <c r="LHV6" s="99"/>
      <c r="LHW6" s="99"/>
      <c r="LHX6" s="99"/>
      <c r="LHY6" s="99"/>
      <c r="LHZ6" s="99"/>
      <c r="LIA6" s="99"/>
      <c r="LIB6" s="99"/>
      <c r="LIC6" s="99"/>
      <c r="LID6" s="99"/>
      <c r="LIE6" s="99"/>
      <c r="LIF6" s="99"/>
      <c r="LIG6" s="99"/>
      <c r="LIH6" s="99"/>
      <c r="LII6" s="99"/>
      <c r="LIJ6" s="99"/>
      <c r="LIK6" s="99"/>
      <c r="LIL6" s="99"/>
      <c r="LIM6" s="99"/>
      <c r="LIN6" s="99"/>
      <c r="LIO6" s="99"/>
      <c r="LIP6" s="99"/>
      <c r="LIQ6" s="99"/>
      <c r="LIR6" s="99"/>
      <c r="LIS6" s="99"/>
      <c r="LIT6" s="99"/>
      <c r="LIU6" s="99"/>
      <c r="LIV6" s="99"/>
      <c r="LIW6" s="99"/>
      <c r="LIX6" s="99"/>
      <c r="LIY6" s="99"/>
      <c r="LIZ6" s="99"/>
      <c r="LJA6" s="99"/>
      <c r="LJB6" s="99"/>
      <c r="LJC6" s="99"/>
      <c r="LJD6" s="99"/>
      <c r="LJE6" s="99"/>
      <c r="LJF6" s="99"/>
      <c r="LJG6" s="99"/>
      <c r="LJH6" s="99"/>
      <c r="LJI6" s="99"/>
      <c r="LJJ6" s="99"/>
      <c r="LJK6" s="99"/>
      <c r="LJL6" s="99"/>
      <c r="LJM6" s="99"/>
      <c r="LJN6" s="99"/>
      <c r="LJO6" s="99"/>
      <c r="LJP6" s="99"/>
      <c r="LJQ6" s="99"/>
      <c r="LJR6" s="99"/>
      <c r="LJS6" s="99"/>
      <c r="LJT6" s="99"/>
      <c r="LJU6" s="99"/>
      <c r="LJV6" s="99"/>
      <c r="LJW6" s="99"/>
      <c r="LJX6" s="99"/>
      <c r="LJY6" s="99"/>
      <c r="LJZ6" s="99"/>
      <c r="LKA6" s="99"/>
      <c r="LKB6" s="99"/>
      <c r="LKC6" s="99"/>
      <c r="LKD6" s="99"/>
      <c r="LKE6" s="99"/>
      <c r="LKF6" s="99"/>
      <c r="LKG6" s="99"/>
      <c r="LKH6" s="99"/>
      <c r="LKI6" s="99"/>
      <c r="LKJ6" s="99"/>
      <c r="LKK6" s="99"/>
      <c r="LKL6" s="99"/>
      <c r="LKM6" s="99"/>
      <c r="LKN6" s="99"/>
      <c r="LKO6" s="99"/>
      <c r="LKP6" s="99"/>
      <c r="LKQ6" s="99"/>
      <c r="LKR6" s="99"/>
      <c r="LKS6" s="99"/>
      <c r="LKT6" s="99"/>
      <c r="LKU6" s="99"/>
      <c r="LKV6" s="99"/>
      <c r="LKW6" s="99"/>
      <c r="LKX6" s="99"/>
      <c r="LKY6" s="99"/>
      <c r="LKZ6" s="99"/>
      <c r="LLA6" s="99"/>
      <c r="LLB6" s="99"/>
      <c r="LLC6" s="99"/>
      <c r="LLD6" s="99"/>
      <c r="LLE6" s="99"/>
      <c r="LLF6" s="99"/>
      <c r="LLG6" s="99"/>
      <c r="LLH6" s="99"/>
      <c r="LLI6" s="99"/>
      <c r="LLJ6" s="99"/>
      <c r="LLK6" s="99"/>
      <c r="LLL6" s="99"/>
      <c r="LLM6" s="99"/>
      <c r="LLN6" s="99"/>
      <c r="LLO6" s="99"/>
      <c r="LLP6" s="99"/>
      <c r="LLQ6" s="99"/>
      <c r="LLR6" s="99"/>
      <c r="LLS6" s="99"/>
      <c r="LLT6" s="99"/>
      <c r="LLU6" s="99"/>
      <c r="LLV6" s="99"/>
      <c r="LLW6" s="99"/>
      <c r="LLX6" s="99"/>
      <c r="LLY6" s="99"/>
      <c r="LLZ6" s="99"/>
      <c r="LMA6" s="99"/>
      <c r="LMB6" s="99"/>
      <c r="LMC6" s="99"/>
      <c r="LMD6" s="99"/>
      <c r="LME6" s="99"/>
      <c r="LMF6" s="99"/>
      <c r="LMG6" s="99"/>
      <c r="LMH6" s="99"/>
      <c r="LMI6" s="99"/>
      <c r="LMJ6" s="99"/>
      <c r="LMK6" s="99"/>
      <c r="LML6" s="99"/>
      <c r="LMM6" s="99"/>
      <c r="LMN6" s="99"/>
      <c r="LMO6" s="99"/>
      <c r="LMP6" s="99"/>
      <c r="LMQ6" s="99"/>
      <c r="LMR6" s="99"/>
      <c r="LMS6" s="99"/>
      <c r="LMT6" s="99"/>
      <c r="LMU6" s="99"/>
      <c r="LMV6" s="99"/>
      <c r="LMW6" s="99"/>
      <c r="LMX6" s="99"/>
      <c r="LMY6" s="99"/>
      <c r="LMZ6" s="99"/>
      <c r="LNA6" s="99"/>
      <c r="LNB6" s="99"/>
      <c r="LNC6" s="99"/>
      <c r="LND6" s="99"/>
      <c r="LNE6" s="99"/>
      <c r="LNF6" s="99"/>
      <c r="LNG6" s="99"/>
      <c r="LNH6" s="99"/>
      <c r="LNI6" s="99"/>
      <c r="LNJ6" s="99"/>
      <c r="LNK6" s="99"/>
      <c r="LNL6" s="99"/>
      <c r="LNM6" s="99"/>
      <c r="LNN6" s="99"/>
      <c r="LNO6" s="99"/>
      <c r="LNP6" s="99"/>
      <c r="LNQ6" s="99"/>
      <c r="LNR6" s="99"/>
      <c r="LNS6" s="99"/>
      <c r="LNT6" s="99"/>
      <c r="LNU6" s="99"/>
      <c r="LNV6" s="99"/>
      <c r="LNW6" s="99"/>
      <c r="LNX6" s="99"/>
      <c r="LNY6" s="99"/>
      <c r="LNZ6" s="99"/>
      <c r="LOA6" s="99"/>
      <c r="LOB6" s="99"/>
      <c r="LOC6" s="99"/>
      <c r="LOD6" s="99"/>
      <c r="LOE6" s="99"/>
      <c r="LOF6" s="99"/>
      <c r="LOG6" s="99"/>
      <c r="LOH6" s="99"/>
      <c r="LOI6" s="99"/>
      <c r="LOJ6" s="99"/>
      <c r="LOK6" s="99"/>
      <c r="LOL6" s="99"/>
      <c r="LOM6" s="99"/>
      <c r="LON6" s="99"/>
      <c r="LOO6" s="99"/>
      <c r="LOP6" s="99"/>
      <c r="LOQ6" s="99"/>
      <c r="LOR6" s="99"/>
      <c r="LOS6" s="99"/>
      <c r="LOT6" s="99"/>
      <c r="LOU6" s="99"/>
      <c r="LOV6" s="99"/>
      <c r="LOW6" s="99"/>
      <c r="LOX6" s="99"/>
      <c r="LOY6" s="99"/>
      <c r="LOZ6" s="99"/>
      <c r="LPA6" s="99"/>
      <c r="LPB6" s="99"/>
      <c r="LPC6" s="99"/>
      <c r="LPD6" s="99"/>
      <c r="LPE6" s="99"/>
      <c r="LPF6" s="99"/>
      <c r="LPG6" s="99"/>
      <c r="LPH6" s="99"/>
      <c r="LPI6" s="99"/>
      <c r="LPJ6" s="99"/>
      <c r="LPK6" s="99"/>
      <c r="LPL6" s="99"/>
      <c r="LPM6" s="99"/>
      <c r="LPN6" s="99"/>
      <c r="LPO6" s="99"/>
      <c r="LPP6" s="99"/>
      <c r="LPQ6" s="99"/>
      <c r="LPR6" s="99"/>
      <c r="LPS6" s="99"/>
      <c r="LPT6" s="99"/>
      <c r="LPU6" s="99"/>
      <c r="LPV6" s="99"/>
      <c r="LPW6" s="99"/>
      <c r="LPX6" s="99"/>
      <c r="LPY6" s="99"/>
      <c r="LPZ6" s="99"/>
      <c r="LQA6" s="99"/>
      <c r="LQB6" s="99"/>
      <c r="LQC6" s="99"/>
      <c r="LQD6" s="99"/>
      <c r="LQE6" s="99"/>
      <c r="LQF6" s="99"/>
      <c r="LQG6" s="99"/>
      <c r="LQH6" s="99"/>
      <c r="LQI6" s="99"/>
      <c r="LQJ6" s="99"/>
      <c r="LQK6" s="99"/>
      <c r="LQL6" s="99"/>
      <c r="LQM6" s="99"/>
      <c r="LQN6" s="99"/>
      <c r="LQO6" s="99"/>
      <c r="LQP6" s="99"/>
      <c r="LQQ6" s="99"/>
      <c r="LQR6" s="99"/>
      <c r="LQS6" s="99"/>
      <c r="LQT6" s="99"/>
      <c r="LQU6" s="99"/>
      <c r="LQV6" s="99"/>
      <c r="LQW6" s="99"/>
      <c r="LQX6" s="99"/>
      <c r="LQY6" s="99"/>
      <c r="LQZ6" s="99"/>
      <c r="LRA6" s="99"/>
      <c r="LRB6" s="99"/>
      <c r="LRC6" s="99"/>
      <c r="LRD6" s="99"/>
      <c r="LRE6" s="99"/>
      <c r="LRF6" s="99"/>
      <c r="LRG6" s="99"/>
      <c r="LRH6" s="99"/>
      <c r="LRI6" s="99"/>
      <c r="LRJ6" s="99"/>
      <c r="LRK6" s="99"/>
      <c r="LRL6" s="99"/>
      <c r="LRM6" s="99"/>
      <c r="LRN6" s="99"/>
      <c r="LRO6" s="99"/>
      <c r="LRP6" s="99"/>
      <c r="LRQ6" s="99"/>
      <c r="LRR6" s="99"/>
      <c r="LRS6" s="99"/>
      <c r="LRT6" s="99"/>
      <c r="LRU6" s="99"/>
      <c r="LRV6" s="99"/>
      <c r="LRW6" s="99"/>
      <c r="LRX6" s="99"/>
      <c r="LRY6" s="99"/>
      <c r="LRZ6" s="99"/>
      <c r="LSA6" s="99"/>
      <c r="LSB6" s="99"/>
      <c r="LSC6" s="99"/>
      <c r="LSD6" s="99"/>
      <c r="LSE6" s="99"/>
      <c r="LSF6" s="99"/>
      <c r="LSG6" s="99"/>
      <c r="LSH6" s="99"/>
      <c r="LSI6" s="99"/>
      <c r="LSJ6" s="99"/>
      <c r="LSK6" s="99"/>
      <c r="LSL6" s="99"/>
      <c r="LSM6" s="99"/>
      <c r="LSN6" s="99"/>
      <c r="LSO6" s="99"/>
      <c r="LSP6" s="99"/>
      <c r="LSQ6" s="99"/>
      <c r="LSR6" s="99"/>
      <c r="LSS6" s="99"/>
      <c r="LST6" s="99"/>
      <c r="LSU6" s="99"/>
      <c r="LSV6" s="99"/>
      <c r="LSW6" s="99"/>
      <c r="LSX6" s="99"/>
      <c r="LSY6" s="99"/>
      <c r="LSZ6" s="99"/>
      <c r="LTA6" s="99"/>
      <c r="LTB6" s="99"/>
      <c r="LTC6" s="99"/>
      <c r="LTD6" s="99"/>
      <c r="LTE6" s="99"/>
      <c r="LTF6" s="99"/>
      <c r="LTG6" s="99"/>
      <c r="LTH6" s="99"/>
      <c r="LTI6" s="99"/>
      <c r="LTJ6" s="99"/>
      <c r="LTK6" s="99"/>
      <c r="LTL6" s="99"/>
      <c r="LTM6" s="99"/>
      <c r="LTN6" s="99"/>
      <c r="LTO6" s="99"/>
      <c r="LTP6" s="99"/>
      <c r="LTQ6" s="99"/>
      <c r="LTR6" s="99"/>
      <c r="LTS6" s="99"/>
      <c r="LTT6" s="99"/>
      <c r="LTU6" s="99"/>
      <c r="LTV6" s="99"/>
      <c r="LTW6" s="99"/>
      <c r="LTX6" s="99"/>
      <c r="LTY6" s="99"/>
      <c r="LTZ6" s="99"/>
      <c r="LUA6" s="99"/>
      <c r="LUB6" s="99"/>
      <c r="LUC6" s="99"/>
      <c r="LUD6" s="99"/>
      <c r="LUE6" s="99"/>
      <c r="LUF6" s="99"/>
      <c r="LUG6" s="99"/>
      <c r="LUH6" s="99"/>
      <c r="LUI6" s="99"/>
      <c r="LUJ6" s="99"/>
      <c r="LUK6" s="99"/>
      <c r="LUL6" s="99"/>
      <c r="LUM6" s="99"/>
      <c r="LUN6" s="99"/>
      <c r="LUO6" s="99"/>
      <c r="LUP6" s="99"/>
      <c r="LUQ6" s="99"/>
      <c r="LUR6" s="99"/>
      <c r="LUS6" s="99"/>
      <c r="LUT6" s="99"/>
      <c r="LUU6" s="99"/>
      <c r="LUV6" s="99"/>
      <c r="LUW6" s="99"/>
      <c r="LUX6" s="99"/>
      <c r="LUY6" s="99"/>
      <c r="LUZ6" s="99"/>
      <c r="LVA6" s="99"/>
      <c r="LVB6" s="99"/>
      <c r="LVC6" s="99"/>
      <c r="LVD6" s="99"/>
      <c r="LVE6" s="99"/>
      <c r="LVF6" s="99"/>
      <c r="LVG6" s="99"/>
      <c r="LVH6" s="99"/>
      <c r="LVI6" s="99"/>
      <c r="LVJ6" s="99"/>
      <c r="LVK6" s="99"/>
      <c r="LVL6" s="99"/>
      <c r="LVM6" s="99"/>
      <c r="LVN6" s="99"/>
      <c r="LVO6" s="99"/>
      <c r="LVP6" s="99"/>
      <c r="LVQ6" s="99"/>
      <c r="LVR6" s="99"/>
      <c r="LVS6" s="99"/>
      <c r="LVT6" s="99"/>
      <c r="LVU6" s="99"/>
      <c r="LVV6" s="99"/>
      <c r="LVW6" s="99"/>
      <c r="LVX6" s="99"/>
      <c r="LVY6" s="99"/>
      <c r="LVZ6" s="99"/>
      <c r="LWA6" s="99"/>
      <c r="LWB6" s="99"/>
      <c r="LWC6" s="99"/>
      <c r="LWD6" s="99"/>
      <c r="LWE6" s="99"/>
      <c r="LWF6" s="99"/>
      <c r="LWG6" s="99"/>
      <c r="LWH6" s="99"/>
      <c r="LWI6" s="99"/>
      <c r="LWJ6" s="99"/>
      <c r="LWK6" s="99"/>
      <c r="LWL6" s="99"/>
      <c r="LWM6" s="99"/>
      <c r="LWN6" s="99"/>
      <c r="LWO6" s="99"/>
      <c r="LWP6" s="99"/>
      <c r="LWQ6" s="99"/>
      <c r="LWR6" s="99"/>
      <c r="LWS6" s="99"/>
      <c r="LWT6" s="99"/>
      <c r="LWU6" s="99"/>
      <c r="LWV6" s="99"/>
      <c r="LWW6" s="99"/>
      <c r="LWX6" s="99"/>
      <c r="LWY6" s="99"/>
      <c r="LWZ6" s="99"/>
      <c r="LXA6" s="99"/>
      <c r="LXB6" s="99"/>
      <c r="LXC6" s="99"/>
      <c r="LXD6" s="99"/>
      <c r="LXE6" s="99"/>
      <c r="LXF6" s="99"/>
      <c r="LXG6" s="99"/>
      <c r="LXH6" s="99"/>
      <c r="LXI6" s="99"/>
      <c r="LXJ6" s="99"/>
      <c r="LXK6" s="99"/>
      <c r="LXL6" s="99"/>
      <c r="LXM6" s="99"/>
      <c r="LXN6" s="99"/>
      <c r="LXO6" s="99"/>
      <c r="LXP6" s="99"/>
      <c r="LXQ6" s="99"/>
      <c r="LXR6" s="99"/>
      <c r="LXS6" s="99"/>
      <c r="LXT6" s="99"/>
      <c r="LXU6" s="99"/>
      <c r="LXV6" s="99"/>
      <c r="LXW6" s="99"/>
      <c r="LXX6" s="99"/>
      <c r="LXY6" s="99"/>
      <c r="LXZ6" s="99"/>
      <c r="LYA6" s="99"/>
      <c r="LYB6" s="99"/>
      <c r="LYC6" s="99"/>
      <c r="LYD6" s="99"/>
      <c r="LYE6" s="99"/>
      <c r="LYF6" s="99"/>
      <c r="LYG6" s="99"/>
      <c r="LYH6" s="99"/>
      <c r="LYI6" s="99"/>
      <c r="LYJ6" s="99"/>
      <c r="LYK6" s="99"/>
      <c r="LYL6" s="99"/>
      <c r="LYM6" s="99"/>
      <c r="LYN6" s="99"/>
      <c r="LYO6" s="99"/>
      <c r="LYP6" s="99"/>
      <c r="LYQ6" s="99"/>
      <c r="LYR6" s="99"/>
      <c r="LYS6" s="99"/>
      <c r="LYT6" s="99"/>
      <c r="LYU6" s="99"/>
      <c r="LYV6" s="99"/>
      <c r="LYW6" s="99"/>
      <c r="LYX6" s="99"/>
      <c r="LYY6" s="99"/>
      <c r="LYZ6" s="99"/>
      <c r="LZA6" s="99"/>
      <c r="LZB6" s="99"/>
      <c r="LZC6" s="99"/>
      <c r="LZD6" s="99"/>
      <c r="LZE6" s="99"/>
      <c r="LZF6" s="99"/>
      <c r="LZG6" s="99"/>
      <c r="LZH6" s="99"/>
      <c r="LZI6" s="99"/>
      <c r="LZJ6" s="99"/>
      <c r="LZK6" s="99"/>
      <c r="LZL6" s="99"/>
      <c r="LZM6" s="99"/>
      <c r="LZN6" s="99"/>
      <c r="LZO6" s="99"/>
      <c r="LZP6" s="99"/>
      <c r="LZQ6" s="99"/>
      <c r="LZR6" s="99"/>
      <c r="LZS6" s="99"/>
      <c r="LZT6" s="99"/>
      <c r="LZU6" s="99"/>
      <c r="LZV6" s="99"/>
      <c r="LZW6" s="99"/>
      <c r="LZX6" s="99"/>
      <c r="LZY6" s="99"/>
      <c r="LZZ6" s="99"/>
      <c r="MAA6" s="99"/>
      <c r="MAB6" s="99"/>
      <c r="MAC6" s="99"/>
      <c r="MAD6" s="99"/>
      <c r="MAE6" s="99"/>
      <c r="MAF6" s="99"/>
      <c r="MAG6" s="99"/>
      <c r="MAH6" s="99"/>
      <c r="MAI6" s="99"/>
      <c r="MAJ6" s="99"/>
      <c r="MAK6" s="99"/>
      <c r="MAL6" s="99"/>
      <c r="MAM6" s="99"/>
      <c r="MAN6" s="99"/>
      <c r="MAO6" s="99"/>
      <c r="MAP6" s="99"/>
      <c r="MAQ6" s="99"/>
      <c r="MAR6" s="99"/>
      <c r="MAS6" s="99"/>
      <c r="MAT6" s="99"/>
      <c r="MAU6" s="99"/>
      <c r="MAV6" s="99"/>
      <c r="MAW6" s="99"/>
      <c r="MAX6" s="99"/>
      <c r="MAY6" s="99"/>
      <c r="MAZ6" s="99"/>
      <c r="MBA6" s="99"/>
      <c r="MBB6" s="99"/>
      <c r="MBC6" s="99"/>
      <c r="MBD6" s="99"/>
      <c r="MBE6" s="99"/>
      <c r="MBF6" s="99"/>
      <c r="MBG6" s="99"/>
      <c r="MBH6" s="99"/>
      <c r="MBI6" s="99"/>
      <c r="MBJ6" s="99"/>
      <c r="MBK6" s="99"/>
      <c r="MBL6" s="99"/>
      <c r="MBM6" s="99"/>
      <c r="MBN6" s="99"/>
      <c r="MBO6" s="99"/>
      <c r="MBP6" s="99"/>
      <c r="MBQ6" s="99"/>
      <c r="MBR6" s="99"/>
      <c r="MBS6" s="99"/>
      <c r="MBT6" s="99"/>
      <c r="MBU6" s="99"/>
      <c r="MBV6" s="99"/>
      <c r="MBW6" s="99"/>
      <c r="MBX6" s="99"/>
      <c r="MBY6" s="99"/>
      <c r="MBZ6" s="99"/>
      <c r="MCA6" s="99"/>
      <c r="MCB6" s="99"/>
      <c r="MCC6" s="99"/>
      <c r="MCD6" s="99"/>
      <c r="MCE6" s="99"/>
      <c r="MCF6" s="99"/>
      <c r="MCG6" s="99"/>
      <c r="MCH6" s="99"/>
      <c r="MCI6" s="99"/>
      <c r="MCJ6" s="99"/>
      <c r="MCK6" s="99"/>
      <c r="MCL6" s="99"/>
      <c r="MCM6" s="99"/>
      <c r="MCN6" s="99"/>
      <c r="MCO6" s="99"/>
      <c r="MCP6" s="99"/>
      <c r="MCQ6" s="99"/>
      <c r="MCR6" s="99"/>
      <c r="MCS6" s="99"/>
      <c r="MCT6" s="99"/>
      <c r="MCU6" s="99"/>
      <c r="MCV6" s="99"/>
      <c r="MCW6" s="99"/>
      <c r="MCX6" s="99"/>
      <c r="MCY6" s="99"/>
      <c r="MCZ6" s="99"/>
      <c r="MDA6" s="99"/>
      <c r="MDB6" s="99"/>
      <c r="MDC6" s="99"/>
      <c r="MDD6" s="99"/>
      <c r="MDE6" s="99"/>
      <c r="MDF6" s="99"/>
      <c r="MDG6" s="99"/>
      <c r="MDH6" s="99"/>
      <c r="MDI6" s="99"/>
      <c r="MDJ6" s="99"/>
      <c r="MDK6" s="99"/>
      <c r="MDL6" s="99"/>
      <c r="MDM6" s="99"/>
      <c r="MDN6" s="99"/>
      <c r="MDO6" s="99"/>
      <c r="MDP6" s="99"/>
      <c r="MDQ6" s="99"/>
      <c r="MDR6" s="99"/>
      <c r="MDS6" s="99"/>
      <c r="MDT6" s="99"/>
      <c r="MDU6" s="99"/>
      <c r="MDV6" s="99"/>
      <c r="MDW6" s="99"/>
      <c r="MDX6" s="99"/>
      <c r="MDY6" s="99"/>
      <c r="MDZ6" s="99"/>
      <c r="MEA6" s="99"/>
      <c r="MEB6" s="99"/>
      <c r="MEC6" s="99"/>
      <c r="MED6" s="99"/>
      <c r="MEE6" s="99"/>
      <c r="MEF6" s="99"/>
      <c r="MEG6" s="99"/>
      <c r="MEH6" s="99"/>
      <c r="MEI6" s="99"/>
      <c r="MEJ6" s="99"/>
      <c r="MEK6" s="99"/>
      <c r="MEL6" s="99"/>
      <c r="MEM6" s="99"/>
      <c r="MEN6" s="99"/>
      <c r="MEO6" s="99"/>
      <c r="MEP6" s="99"/>
      <c r="MEQ6" s="99"/>
      <c r="MER6" s="99"/>
      <c r="MES6" s="99"/>
      <c r="MET6" s="99"/>
      <c r="MEU6" s="99"/>
      <c r="MEV6" s="99"/>
      <c r="MEW6" s="99"/>
      <c r="MEX6" s="99"/>
      <c r="MEY6" s="99"/>
      <c r="MEZ6" s="99"/>
      <c r="MFA6" s="99"/>
      <c r="MFB6" s="99"/>
      <c r="MFC6" s="99"/>
      <c r="MFD6" s="99"/>
      <c r="MFE6" s="99"/>
      <c r="MFF6" s="99"/>
      <c r="MFG6" s="99"/>
      <c r="MFH6" s="99"/>
      <c r="MFI6" s="99"/>
      <c r="MFJ6" s="99"/>
      <c r="MFK6" s="99"/>
      <c r="MFL6" s="99"/>
      <c r="MFM6" s="99"/>
      <c r="MFN6" s="99"/>
      <c r="MFO6" s="99"/>
      <c r="MFP6" s="99"/>
      <c r="MFQ6" s="99"/>
      <c r="MFR6" s="99"/>
      <c r="MFS6" s="99"/>
      <c r="MFT6" s="99"/>
      <c r="MFU6" s="99"/>
      <c r="MFV6" s="99"/>
      <c r="MFW6" s="99"/>
      <c r="MFX6" s="99"/>
      <c r="MFY6" s="99"/>
      <c r="MFZ6" s="99"/>
      <c r="MGA6" s="99"/>
      <c r="MGB6" s="99"/>
      <c r="MGC6" s="99"/>
      <c r="MGD6" s="99"/>
      <c r="MGE6" s="99"/>
      <c r="MGF6" s="99"/>
      <c r="MGG6" s="99"/>
      <c r="MGH6" s="99"/>
      <c r="MGI6" s="99"/>
      <c r="MGJ6" s="99"/>
      <c r="MGK6" s="99"/>
      <c r="MGL6" s="99"/>
      <c r="MGM6" s="99"/>
      <c r="MGN6" s="99"/>
      <c r="MGO6" s="99"/>
      <c r="MGP6" s="99"/>
      <c r="MGQ6" s="99"/>
      <c r="MGR6" s="99"/>
      <c r="MGS6" s="99"/>
      <c r="MGT6" s="99"/>
      <c r="MGU6" s="99"/>
      <c r="MGV6" s="99"/>
      <c r="MGW6" s="99"/>
      <c r="MGX6" s="99"/>
      <c r="MGY6" s="99"/>
      <c r="MGZ6" s="99"/>
      <c r="MHA6" s="99"/>
      <c r="MHB6" s="99"/>
      <c r="MHC6" s="99"/>
      <c r="MHD6" s="99"/>
      <c r="MHE6" s="99"/>
      <c r="MHF6" s="99"/>
      <c r="MHG6" s="99"/>
      <c r="MHH6" s="99"/>
      <c r="MHI6" s="99"/>
      <c r="MHJ6" s="99"/>
      <c r="MHK6" s="99"/>
      <c r="MHL6" s="99"/>
      <c r="MHM6" s="99"/>
      <c r="MHN6" s="99"/>
      <c r="MHO6" s="99"/>
      <c r="MHP6" s="99"/>
      <c r="MHQ6" s="99"/>
      <c r="MHR6" s="99"/>
      <c r="MHS6" s="99"/>
      <c r="MHT6" s="99"/>
      <c r="MHU6" s="99"/>
      <c r="MHV6" s="99"/>
      <c r="MHW6" s="99"/>
      <c r="MHX6" s="99"/>
      <c r="MHY6" s="99"/>
      <c r="MHZ6" s="99"/>
      <c r="MIA6" s="99"/>
      <c r="MIB6" s="99"/>
      <c r="MIC6" s="99"/>
      <c r="MID6" s="99"/>
      <c r="MIE6" s="99"/>
      <c r="MIF6" s="99"/>
      <c r="MIG6" s="99"/>
      <c r="MIH6" s="99"/>
      <c r="MII6" s="99"/>
      <c r="MIJ6" s="99"/>
      <c r="MIK6" s="99"/>
      <c r="MIL6" s="99"/>
      <c r="MIM6" s="99"/>
      <c r="MIN6" s="99"/>
      <c r="MIO6" s="99"/>
      <c r="MIP6" s="99"/>
      <c r="MIQ6" s="99"/>
      <c r="MIR6" s="99"/>
      <c r="MIS6" s="99"/>
      <c r="MIT6" s="99"/>
      <c r="MIU6" s="99"/>
      <c r="MIV6" s="99"/>
      <c r="MIW6" s="99"/>
      <c r="MIX6" s="99"/>
      <c r="MIY6" s="99"/>
      <c r="MIZ6" s="99"/>
      <c r="MJA6" s="99"/>
      <c r="MJB6" s="99"/>
      <c r="MJC6" s="99"/>
      <c r="MJD6" s="99"/>
      <c r="MJE6" s="99"/>
      <c r="MJF6" s="99"/>
      <c r="MJG6" s="99"/>
      <c r="MJH6" s="99"/>
      <c r="MJI6" s="99"/>
      <c r="MJJ6" s="99"/>
      <c r="MJK6" s="99"/>
      <c r="MJL6" s="99"/>
      <c r="MJM6" s="99"/>
      <c r="MJN6" s="99"/>
      <c r="MJO6" s="99"/>
      <c r="MJP6" s="99"/>
      <c r="MJQ6" s="99"/>
      <c r="MJR6" s="99"/>
      <c r="MJS6" s="99"/>
      <c r="MJT6" s="99"/>
      <c r="MJU6" s="99"/>
      <c r="MJV6" s="99"/>
      <c r="MJW6" s="99"/>
      <c r="MJX6" s="99"/>
      <c r="MJY6" s="99"/>
      <c r="MJZ6" s="99"/>
      <c r="MKA6" s="99"/>
      <c r="MKB6" s="99"/>
      <c r="MKC6" s="99"/>
      <c r="MKD6" s="99"/>
      <c r="MKE6" s="99"/>
      <c r="MKF6" s="99"/>
      <c r="MKG6" s="99"/>
      <c r="MKH6" s="99"/>
      <c r="MKI6" s="99"/>
      <c r="MKJ6" s="99"/>
      <c r="MKK6" s="99"/>
      <c r="MKL6" s="99"/>
      <c r="MKM6" s="99"/>
      <c r="MKN6" s="99"/>
      <c r="MKO6" s="99"/>
      <c r="MKP6" s="99"/>
      <c r="MKQ6" s="99"/>
      <c r="MKR6" s="99"/>
      <c r="MKS6" s="99"/>
      <c r="MKT6" s="99"/>
      <c r="MKU6" s="99"/>
      <c r="MKV6" s="99"/>
      <c r="MKW6" s="99"/>
      <c r="MKX6" s="99"/>
      <c r="MKY6" s="99"/>
      <c r="MKZ6" s="99"/>
      <c r="MLA6" s="99"/>
      <c r="MLB6" s="99"/>
      <c r="MLC6" s="99"/>
      <c r="MLD6" s="99"/>
      <c r="MLE6" s="99"/>
      <c r="MLF6" s="99"/>
      <c r="MLG6" s="99"/>
      <c r="MLH6" s="99"/>
      <c r="MLI6" s="99"/>
      <c r="MLJ6" s="99"/>
      <c r="MLK6" s="99"/>
      <c r="MLL6" s="99"/>
      <c r="MLM6" s="99"/>
      <c r="MLN6" s="99"/>
      <c r="MLO6" s="99"/>
      <c r="MLP6" s="99"/>
      <c r="MLQ6" s="99"/>
      <c r="MLR6" s="99"/>
      <c r="MLS6" s="99"/>
      <c r="MLT6" s="99"/>
      <c r="MLU6" s="99"/>
      <c r="MLV6" s="99"/>
      <c r="MLW6" s="99"/>
      <c r="MLX6" s="99"/>
      <c r="MLY6" s="99"/>
      <c r="MLZ6" s="99"/>
      <c r="MMA6" s="99"/>
      <c r="MMB6" s="99"/>
      <c r="MMC6" s="99"/>
      <c r="MMD6" s="99"/>
      <c r="MME6" s="99"/>
      <c r="MMF6" s="99"/>
      <c r="MMG6" s="99"/>
      <c r="MMH6" s="99"/>
      <c r="MMI6" s="99"/>
      <c r="MMJ6" s="99"/>
      <c r="MMK6" s="99"/>
      <c r="MML6" s="99"/>
      <c r="MMM6" s="99"/>
      <c r="MMN6" s="99"/>
      <c r="MMO6" s="99"/>
      <c r="MMP6" s="99"/>
      <c r="MMQ6" s="99"/>
      <c r="MMR6" s="99"/>
      <c r="MMS6" s="99"/>
      <c r="MMT6" s="99"/>
      <c r="MMU6" s="99"/>
      <c r="MMV6" s="99"/>
      <c r="MMW6" s="99"/>
      <c r="MMX6" s="99"/>
      <c r="MMY6" s="99"/>
      <c r="MMZ6" s="99"/>
      <c r="MNA6" s="99"/>
      <c r="MNB6" s="99"/>
      <c r="MNC6" s="99"/>
      <c r="MND6" s="99"/>
      <c r="MNE6" s="99"/>
      <c r="MNF6" s="99"/>
      <c r="MNG6" s="99"/>
      <c r="MNH6" s="99"/>
      <c r="MNI6" s="99"/>
      <c r="MNJ6" s="99"/>
      <c r="MNK6" s="99"/>
      <c r="MNL6" s="99"/>
      <c r="MNM6" s="99"/>
      <c r="MNN6" s="99"/>
      <c r="MNO6" s="99"/>
      <c r="MNP6" s="99"/>
      <c r="MNQ6" s="99"/>
      <c r="MNR6" s="99"/>
      <c r="MNS6" s="99"/>
      <c r="MNT6" s="99"/>
      <c r="MNU6" s="99"/>
      <c r="MNV6" s="99"/>
      <c r="MNW6" s="99"/>
      <c r="MNX6" s="99"/>
      <c r="MNY6" s="99"/>
      <c r="MNZ6" s="99"/>
      <c r="MOA6" s="99"/>
      <c r="MOB6" s="99"/>
      <c r="MOC6" s="99"/>
      <c r="MOD6" s="99"/>
      <c r="MOE6" s="99"/>
      <c r="MOF6" s="99"/>
      <c r="MOG6" s="99"/>
      <c r="MOH6" s="99"/>
      <c r="MOI6" s="99"/>
      <c r="MOJ6" s="99"/>
      <c r="MOK6" s="99"/>
      <c r="MOL6" s="99"/>
      <c r="MOM6" s="99"/>
      <c r="MON6" s="99"/>
      <c r="MOO6" s="99"/>
      <c r="MOP6" s="99"/>
      <c r="MOQ6" s="99"/>
      <c r="MOR6" s="99"/>
      <c r="MOS6" s="99"/>
      <c r="MOT6" s="99"/>
      <c r="MOU6" s="99"/>
      <c r="MOV6" s="99"/>
      <c r="MOW6" s="99"/>
      <c r="MOX6" s="99"/>
      <c r="MOY6" s="99"/>
      <c r="MOZ6" s="99"/>
      <c r="MPA6" s="99"/>
      <c r="MPB6" s="99"/>
      <c r="MPC6" s="99"/>
      <c r="MPD6" s="99"/>
      <c r="MPE6" s="99"/>
      <c r="MPF6" s="99"/>
      <c r="MPG6" s="99"/>
      <c r="MPH6" s="99"/>
      <c r="MPI6" s="99"/>
      <c r="MPJ6" s="99"/>
      <c r="MPK6" s="99"/>
      <c r="MPL6" s="99"/>
      <c r="MPM6" s="99"/>
      <c r="MPN6" s="99"/>
      <c r="MPO6" s="99"/>
      <c r="MPP6" s="99"/>
      <c r="MPQ6" s="99"/>
      <c r="MPR6" s="99"/>
      <c r="MPS6" s="99"/>
      <c r="MPT6" s="99"/>
      <c r="MPU6" s="99"/>
      <c r="MPV6" s="99"/>
      <c r="MPW6" s="99"/>
      <c r="MPX6" s="99"/>
      <c r="MPY6" s="99"/>
      <c r="MPZ6" s="99"/>
      <c r="MQA6" s="99"/>
      <c r="MQB6" s="99"/>
      <c r="MQC6" s="99"/>
      <c r="MQD6" s="99"/>
      <c r="MQE6" s="99"/>
      <c r="MQF6" s="99"/>
      <c r="MQG6" s="99"/>
      <c r="MQH6" s="99"/>
      <c r="MQI6" s="99"/>
      <c r="MQJ6" s="99"/>
      <c r="MQK6" s="99"/>
      <c r="MQL6" s="99"/>
      <c r="MQM6" s="99"/>
      <c r="MQN6" s="99"/>
      <c r="MQO6" s="99"/>
      <c r="MQP6" s="99"/>
      <c r="MQQ6" s="99"/>
      <c r="MQR6" s="99"/>
      <c r="MQS6" s="99"/>
      <c r="MQT6" s="99"/>
      <c r="MQU6" s="99"/>
      <c r="MQV6" s="99"/>
      <c r="MQW6" s="99"/>
      <c r="MQX6" s="99"/>
      <c r="MQY6" s="99"/>
      <c r="MQZ6" s="99"/>
      <c r="MRA6" s="99"/>
      <c r="MRB6" s="99"/>
      <c r="MRC6" s="99"/>
      <c r="MRD6" s="99"/>
      <c r="MRE6" s="99"/>
      <c r="MRF6" s="99"/>
      <c r="MRG6" s="99"/>
      <c r="MRH6" s="99"/>
      <c r="MRI6" s="99"/>
      <c r="MRJ6" s="99"/>
      <c r="MRK6" s="99"/>
      <c r="MRL6" s="99"/>
      <c r="MRM6" s="99"/>
      <c r="MRN6" s="99"/>
      <c r="MRO6" s="99"/>
      <c r="MRP6" s="99"/>
      <c r="MRQ6" s="99"/>
      <c r="MRR6" s="99"/>
      <c r="MRS6" s="99"/>
      <c r="MRT6" s="99"/>
      <c r="MRU6" s="99"/>
      <c r="MRV6" s="99"/>
      <c r="MRW6" s="99"/>
      <c r="MRX6" s="99"/>
      <c r="MRY6" s="99"/>
      <c r="MRZ6" s="99"/>
      <c r="MSA6" s="99"/>
      <c r="MSB6" s="99"/>
      <c r="MSC6" s="99"/>
      <c r="MSD6" s="99"/>
      <c r="MSE6" s="99"/>
      <c r="MSF6" s="99"/>
      <c r="MSG6" s="99"/>
      <c r="MSH6" s="99"/>
      <c r="MSI6" s="99"/>
      <c r="MSJ6" s="99"/>
      <c r="MSK6" s="99"/>
      <c r="MSL6" s="99"/>
      <c r="MSM6" s="99"/>
      <c r="MSN6" s="99"/>
      <c r="MSO6" s="99"/>
      <c r="MSP6" s="99"/>
      <c r="MSQ6" s="99"/>
      <c r="MSR6" s="99"/>
      <c r="MSS6" s="99"/>
      <c r="MST6" s="99"/>
      <c r="MSU6" s="99"/>
      <c r="MSV6" s="99"/>
      <c r="MSW6" s="99"/>
      <c r="MSX6" s="99"/>
      <c r="MSY6" s="99"/>
      <c r="MSZ6" s="99"/>
      <c r="MTA6" s="99"/>
      <c r="MTB6" s="99"/>
      <c r="MTC6" s="99"/>
      <c r="MTD6" s="99"/>
      <c r="MTE6" s="99"/>
      <c r="MTF6" s="99"/>
      <c r="MTG6" s="99"/>
      <c r="MTH6" s="99"/>
      <c r="MTI6" s="99"/>
      <c r="MTJ6" s="99"/>
      <c r="MTK6" s="99"/>
      <c r="MTL6" s="99"/>
      <c r="MTM6" s="99"/>
      <c r="MTN6" s="99"/>
      <c r="MTO6" s="99"/>
      <c r="MTP6" s="99"/>
      <c r="MTQ6" s="99"/>
      <c r="MTR6" s="99"/>
      <c r="MTS6" s="99"/>
      <c r="MTT6" s="99"/>
      <c r="MTU6" s="99"/>
      <c r="MTV6" s="99"/>
      <c r="MTW6" s="99"/>
      <c r="MTX6" s="99"/>
      <c r="MTY6" s="99"/>
      <c r="MTZ6" s="99"/>
      <c r="MUA6" s="99"/>
      <c r="MUB6" s="99"/>
      <c r="MUC6" s="99"/>
      <c r="MUD6" s="99"/>
      <c r="MUE6" s="99"/>
      <c r="MUF6" s="99"/>
      <c r="MUG6" s="99"/>
      <c r="MUH6" s="99"/>
      <c r="MUI6" s="99"/>
      <c r="MUJ6" s="99"/>
      <c r="MUK6" s="99"/>
      <c r="MUL6" s="99"/>
      <c r="MUM6" s="99"/>
      <c r="MUN6" s="99"/>
      <c r="MUO6" s="99"/>
      <c r="MUP6" s="99"/>
      <c r="MUQ6" s="99"/>
      <c r="MUR6" s="99"/>
      <c r="MUS6" s="99"/>
      <c r="MUT6" s="99"/>
      <c r="MUU6" s="99"/>
      <c r="MUV6" s="99"/>
      <c r="MUW6" s="99"/>
      <c r="MUX6" s="99"/>
      <c r="MUY6" s="99"/>
      <c r="MUZ6" s="99"/>
      <c r="MVA6" s="99"/>
      <c r="MVB6" s="99"/>
      <c r="MVC6" s="99"/>
      <c r="MVD6" s="99"/>
      <c r="MVE6" s="99"/>
      <c r="MVF6" s="99"/>
      <c r="MVG6" s="99"/>
      <c r="MVH6" s="99"/>
      <c r="MVI6" s="99"/>
      <c r="MVJ6" s="99"/>
      <c r="MVK6" s="99"/>
      <c r="MVL6" s="99"/>
      <c r="MVM6" s="99"/>
      <c r="MVN6" s="99"/>
      <c r="MVO6" s="99"/>
      <c r="MVP6" s="99"/>
      <c r="MVQ6" s="99"/>
      <c r="MVR6" s="99"/>
      <c r="MVS6" s="99"/>
      <c r="MVT6" s="99"/>
      <c r="MVU6" s="99"/>
      <c r="MVV6" s="99"/>
      <c r="MVW6" s="99"/>
      <c r="MVX6" s="99"/>
      <c r="MVY6" s="99"/>
      <c r="MVZ6" s="99"/>
      <c r="MWA6" s="99"/>
      <c r="MWB6" s="99"/>
      <c r="MWC6" s="99"/>
      <c r="MWD6" s="99"/>
      <c r="MWE6" s="99"/>
      <c r="MWF6" s="99"/>
      <c r="MWG6" s="99"/>
      <c r="MWH6" s="99"/>
      <c r="MWI6" s="99"/>
      <c r="MWJ6" s="99"/>
      <c r="MWK6" s="99"/>
      <c r="MWL6" s="99"/>
      <c r="MWM6" s="99"/>
      <c r="MWN6" s="99"/>
      <c r="MWO6" s="99"/>
      <c r="MWP6" s="99"/>
      <c r="MWQ6" s="99"/>
      <c r="MWR6" s="99"/>
      <c r="MWS6" s="99"/>
      <c r="MWT6" s="99"/>
      <c r="MWU6" s="99"/>
      <c r="MWV6" s="99"/>
      <c r="MWW6" s="99"/>
      <c r="MWX6" s="99"/>
      <c r="MWY6" s="99"/>
      <c r="MWZ6" s="99"/>
      <c r="MXA6" s="99"/>
      <c r="MXB6" s="99"/>
      <c r="MXC6" s="99"/>
      <c r="MXD6" s="99"/>
      <c r="MXE6" s="99"/>
      <c r="MXF6" s="99"/>
      <c r="MXG6" s="99"/>
      <c r="MXH6" s="99"/>
      <c r="MXI6" s="99"/>
      <c r="MXJ6" s="99"/>
      <c r="MXK6" s="99"/>
      <c r="MXL6" s="99"/>
      <c r="MXM6" s="99"/>
      <c r="MXN6" s="99"/>
      <c r="MXO6" s="99"/>
      <c r="MXP6" s="99"/>
      <c r="MXQ6" s="99"/>
      <c r="MXR6" s="99"/>
      <c r="MXS6" s="99"/>
      <c r="MXT6" s="99"/>
      <c r="MXU6" s="99"/>
      <c r="MXV6" s="99"/>
      <c r="MXW6" s="99"/>
      <c r="MXX6" s="99"/>
      <c r="MXY6" s="99"/>
      <c r="MXZ6" s="99"/>
      <c r="MYA6" s="99"/>
      <c r="MYB6" s="99"/>
      <c r="MYC6" s="99"/>
      <c r="MYD6" s="99"/>
      <c r="MYE6" s="99"/>
      <c r="MYF6" s="99"/>
      <c r="MYG6" s="99"/>
      <c r="MYH6" s="99"/>
      <c r="MYI6" s="99"/>
      <c r="MYJ6" s="99"/>
      <c r="MYK6" s="99"/>
      <c r="MYL6" s="99"/>
      <c r="MYM6" s="99"/>
      <c r="MYN6" s="99"/>
      <c r="MYO6" s="99"/>
      <c r="MYP6" s="99"/>
      <c r="MYQ6" s="99"/>
      <c r="MYR6" s="99"/>
      <c r="MYS6" s="99"/>
      <c r="MYT6" s="99"/>
      <c r="MYU6" s="99"/>
      <c r="MYV6" s="99"/>
      <c r="MYW6" s="99"/>
      <c r="MYX6" s="99"/>
      <c r="MYY6" s="99"/>
      <c r="MYZ6" s="99"/>
      <c r="MZA6" s="99"/>
      <c r="MZB6" s="99"/>
      <c r="MZC6" s="99"/>
      <c r="MZD6" s="99"/>
      <c r="MZE6" s="99"/>
      <c r="MZF6" s="99"/>
      <c r="MZG6" s="99"/>
      <c r="MZH6" s="99"/>
      <c r="MZI6" s="99"/>
      <c r="MZJ6" s="99"/>
      <c r="MZK6" s="99"/>
      <c r="MZL6" s="99"/>
      <c r="MZM6" s="99"/>
      <c r="MZN6" s="99"/>
      <c r="MZO6" s="99"/>
      <c r="MZP6" s="99"/>
      <c r="MZQ6" s="99"/>
      <c r="MZR6" s="99"/>
      <c r="MZS6" s="99"/>
      <c r="MZT6" s="99"/>
      <c r="MZU6" s="99"/>
      <c r="MZV6" s="99"/>
      <c r="MZW6" s="99"/>
      <c r="MZX6" s="99"/>
      <c r="MZY6" s="99"/>
      <c r="MZZ6" s="99"/>
      <c r="NAA6" s="99"/>
      <c r="NAB6" s="99"/>
      <c r="NAC6" s="99"/>
      <c r="NAD6" s="99"/>
      <c r="NAE6" s="99"/>
      <c r="NAF6" s="99"/>
      <c r="NAG6" s="99"/>
      <c r="NAH6" s="99"/>
      <c r="NAI6" s="99"/>
      <c r="NAJ6" s="99"/>
      <c r="NAK6" s="99"/>
      <c r="NAL6" s="99"/>
      <c r="NAM6" s="99"/>
      <c r="NAN6" s="99"/>
      <c r="NAO6" s="99"/>
      <c r="NAP6" s="99"/>
      <c r="NAQ6" s="99"/>
      <c r="NAR6" s="99"/>
      <c r="NAS6" s="99"/>
      <c r="NAT6" s="99"/>
      <c r="NAU6" s="99"/>
      <c r="NAV6" s="99"/>
      <c r="NAW6" s="99"/>
      <c r="NAX6" s="99"/>
      <c r="NAY6" s="99"/>
      <c r="NAZ6" s="99"/>
      <c r="NBA6" s="99"/>
      <c r="NBB6" s="99"/>
      <c r="NBC6" s="99"/>
      <c r="NBD6" s="99"/>
      <c r="NBE6" s="99"/>
      <c r="NBF6" s="99"/>
      <c r="NBG6" s="99"/>
      <c r="NBH6" s="99"/>
      <c r="NBI6" s="99"/>
      <c r="NBJ6" s="99"/>
      <c r="NBK6" s="99"/>
      <c r="NBL6" s="99"/>
      <c r="NBM6" s="99"/>
      <c r="NBN6" s="99"/>
      <c r="NBO6" s="99"/>
      <c r="NBP6" s="99"/>
      <c r="NBQ6" s="99"/>
      <c r="NBR6" s="99"/>
      <c r="NBS6" s="99"/>
      <c r="NBT6" s="99"/>
      <c r="NBU6" s="99"/>
      <c r="NBV6" s="99"/>
      <c r="NBW6" s="99"/>
      <c r="NBX6" s="99"/>
      <c r="NBY6" s="99"/>
      <c r="NBZ6" s="99"/>
      <c r="NCA6" s="99"/>
      <c r="NCB6" s="99"/>
      <c r="NCC6" s="99"/>
      <c r="NCD6" s="99"/>
      <c r="NCE6" s="99"/>
      <c r="NCF6" s="99"/>
      <c r="NCG6" s="99"/>
      <c r="NCH6" s="99"/>
      <c r="NCI6" s="99"/>
      <c r="NCJ6" s="99"/>
      <c r="NCK6" s="99"/>
      <c r="NCL6" s="99"/>
      <c r="NCM6" s="99"/>
      <c r="NCN6" s="99"/>
      <c r="NCO6" s="99"/>
      <c r="NCP6" s="99"/>
      <c r="NCQ6" s="99"/>
      <c r="NCR6" s="99"/>
      <c r="NCS6" s="99"/>
      <c r="NCT6" s="99"/>
      <c r="NCU6" s="99"/>
      <c r="NCV6" s="99"/>
      <c r="NCW6" s="99"/>
      <c r="NCX6" s="99"/>
      <c r="NCY6" s="99"/>
      <c r="NCZ6" s="99"/>
      <c r="NDA6" s="99"/>
      <c r="NDB6" s="99"/>
      <c r="NDC6" s="99"/>
      <c r="NDD6" s="99"/>
      <c r="NDE6" s="99"/>
      <c r="NDF6" s="99"/>
      <c r="NDG6" s="99"/>
      <c r="NDH6" s="99"/>
      <c r="NDI6" s="99"/>
      <c r="NDJ6" s="99"/>
      <c r="NDK6" s="99"/>
      <c r="NDL6" s="99"/>
      <c r="NDM6" s="99"/>
      <c r="NDN6" s="99"/>
      <c r="NDO6" s="99"/>
      <c r="NDP6" s="99"/>
      <c r="NDQ6" s="99"/>
      <c r="NDR6" s="99"/>
      <c r="NDS6" s="99"/>
      <c r="NDT6" s="99"/>
      <c r="NDU6" s="99"/>
      <c r="NDV6" s="99"/>
      <c r="NDW6" s="99"/>
      <c r="NDX6" s="99"/>
      <c r="NDY6" s="99"/>
      <c r="NDZ6" s="99"/>
      <c r="NEA6" s="99"/>
      <c r="NEB6" s="99"/>
      <c r="NEC6" s="99"/>
      <c r="NED6" s="99"/>
      <c r="NEE6" s="99"/>
      <c r="NEF6" s="99"/>
      <c r="NEG6" s="99"/>
      <c r="NEH6" s="99"/>
      <c r="NEI6" s="99"/>
      <c r="NEJ6" s="99"/>
      <c r="NEK6" s="99"/>
      <c r="NEL6" s="99"/>
      <c r="NEM6" s="99"/>
      <c r="NEN6" s="99"/>
      <c r="NEO6" s="99"/>
      <c r="NEP6" s="99"/>
      <c r="NEQ6" s="99"/>
      <c r="NER6" s="99"/>
      <c r="NES6" s="99"/>
      <c r="NET6" s="99"/>
      <c r="NEU6" s="99"/>
      <c r="NEV6" s="99"/>
      <c r="NEW6" s="99"/>
      <c r="NEX6" s="99"/>
      <c r="NEY6" s="99"/>
      <c r="NEZ6" s="99"/>
      <c r="NFA6" s="99"/>
      <c r="NFB6" s="99"/>
      <c r="NFC6" s="99"/>
      <c r="NFD6" s="99"/>
      <c r="NFE6" s="99"/>
      <c r="NFF6" s="99"/>
      <c r="NFG6" s="99"/>
      <c r="NFH6" s="99"/>
      <c r="NFI6" s="99"/>
      <c r="NFJ6" s="99"/>
      <c r="NFK6" s="99"/>
      <c r="NFL6" s="99"/>
      <c r="NFM6" s="99"/>
      <c r="NFN6" s="99"/>
      <c r="NFO6" s="99"/>
      <c r="NFP6" s="99"/>
      <c r="NFQ6" s="99"/>
      <c r="NFR6" s="99"/>
      <c r="NFS6" s="99"/>
      <c r="NFT6" s="99"/>
      <c r="NFU6" s="99"/>
      <c r="NFV6" s="99"/>
      <c r="NFW6" s="99"/>
      <c r="NFX6" s="99"/>
      <c r="NFY6" s="99"/>
      <c r="NFZ6" s="99"/>
      <c r="NGA6" s="99"/>
      <c r="NGB6" s="99"/>
      <c r="NGC6" s="99"/>
      <c r="NGD6" s="99"/>
      <c r="NGE6" s="99"/>
      <c r="NGF6" s="99"/>
      <c r="NGG6" s="99"/>
      <c r="NGH6" s="99"/>
      <c r="NGI6" s="99"/>
      <c r="NGJ6" s="99"/>
      <c r="NGK6" s="99"/>
      <c r="NGL6" s="99"/>
      <c r="NGM6" s="99"/>
      <c r="NGN6" s="99"/>
      <c r="NGO6" s="99"/>
      <c r="NGP6" s="99"/>
      <c r="NGQ6" s="99"/>
      <c r="NGR6" s="99"/>
      <c r="NGS6" s="99"/>
      <c r="NGT6" s="99"/>
      <c r="NGU6" s="99"/>
      <c r="NGV6" s="99"/>
      <c r="NGW6" s="99"/>
      <c r="NGX6" s="99"/>
      <c r="NGY6" s="99"/>
      <c r="NGZ6" s="99"/>
      <c r="NHA6" s="99"/>
      <c r="NHB6" s="99"/>
      <c r="NHC6" s="99"/>
      <c r="NHD6" s="99"/>
      <c r="NHE6" s="99"/>
      <c r="NHF6" s="99"/>
      <c r="NHG6" s="99"/>
      <c r="NHH6" s="99"/>
      <c r="NHI6" s="99"/>
      <c r="NHJ6" s="99"/>
      <c r="NHK6" s="99"/>
      <c r="NHL6" s="99"/>
      <c r="NHM6" s="99"/>
      <c r="NHN6" s="99"/>
      <c r="NHO6" s="99"/>
      <c r="NHP6" s="99"/>
      <c r="NHQ6" s="99"/>
      <c r="NHR6" s="99"/>
      <c r="NHS6" s="99"/>
      <c r="NHT6" s="99"/>
      <c r="NHU6" s="99"/>
      <c r="NHV6" s="99"/>
      <c r="NHW6" s="99"/>
      <c r="NHX6" s="99"/>
      <c r="NHY6" s="99"/>
      <c r="NHZ6" s="99"/>
      <c r="NIA6" s="99"/>
      <c r="NIB6" s="99"/>
      <c r="NIC6" s="99"/>
      <c r="NID6" s="99"/>
      <c r="NIE6" s="99"/>
      <c r="NIF6" s="99"/>
      <c r="NIG6" s="99"/>
      <c r="NIH6" s="99"/>
      <c r="NII6" s="99"/>
      <c r="NIJ6" s="99"/>
      <c r="NIK6" s="99"/>
      <c r="NIL6" s="99"/>
      <c r="NIM6" s="99"/>
      <c r="NIN6" s="99"/>
      <c r="NIO6" s="99"/>
      <c r="NIP6" s="99"/>
      <c r="NIQ6" s="99"/>
      <c r="NIR6" s="99"/>
      <c r="NIS6" s="99"/>
      <c r="NIT6" s="99"/>
      <c r="NIU6" s="99"/>
      <c r="NIV6" s="99"/>
      <c r="NIW6" s="99"/>
      <c r="NIX6" s="99"/>
      <c r="NIY6" s="99"/>
      <c r="NIZ6" s="99"/>
      <c r="NJA6" s="99"/>
      <c r="NJB6" s="99"/>
      <c r="NJC6" s="99"/>
      <c r="NJD6" s="99"/>
      <c r="NJE6" s="99"/>
      <c r="NJF6" s="99"/>
      <c r="NJG6" s="99"/>
      <c r="NJH6" s="99"/>
      <c r="NJI6" s="99"/>
      <c r="NJJ6" s="99"/>
      <c r="NJK6" s="99"/>
      <c r="NJL6" s="99"/>
      <c r="NJM6" s="99"/>
      <c r="NJN6" s="99"/>
      <c r="NJO6" s="99"/>
      <c r="NJP6" s="99"/>
      <c r="NJQ6" s="99"/>
      <c r="NJR6" s="99"/>
      <c r="NJS6" s="99"/>
      <c r="NJT6" s="99"/>
      <c r="NJU6" s="99"/>
      <c r="NJV6" s="99"/>
      <c r="NJW6" s="99"/>
      <c r="NJX6" s="99"/>
      <c r="NJY6" s="99"/>
      <c r="NJZ6" s="99"/>
      <c r="NKA6" s="99"/>
      <c r="NKB6" s="99"/>
      <c r="NKC6" s="99"/>
      <c r="NKD6" s="99"/>
      <c r="NKE6" s="99"/>
      <c r="NKF6" s="99"/>
      <c r="NKG6" s="99"/>
      <c r="NKH6" s="99"/>
      <c r="NKI6" s="99"/>
      <c r="NKJ6" s="99"/>
      <c r="NKK6" s="99"/>
      <c r="NKL6" s="99"/>
      <c r="NKM6" s="99"/>
      <c r="NKN6" s="99"/>
      <c r="NKO6" s="99"/>
      <c r="NKP6" s="99"/>
      <c r="NKQ6" s="99"/>
      <c r="NKR6" s="99"/>
      <c r="NKS6" s="99"/>
      <c r="NKT6" s="99"/>
      <c r="NKU6" s="99"/>
      <c r="NKV6" s="99"/>
      <c r="NKW6" s="99"/>
      <c r="NKX6" s="99"/>
      <c r="NKY6" s="99"/>
      <c r="NKZ6" s="99"/>
      <c r="NLA6" s="99"/>
      <c r="NLB6" s="99"/>
      <c r="NLC6" s="99"/>
      <c r="NLD6" s="99"/>
      <c r="NLE6" s="99"/>
      <c r="NLF6" s="99"/>
      <c r="NLG6" s="99"/>
      <c r="NLH6" s="99"/>
      <c r="NLI6" s="99"/>
      <c r="NLJ6" s="99"/>
      <c r="NLK6" s="99"/>
      <c r="NLL6" s="99"/>
      <c r="NLM6" s="99"/>
      <c r="NLN6" s="99"/>
      <c r="NLO6" s="99"/>
      <c r="NLP6" s="99"/>
      <c r="NLQ6" s="99"/>
      <c r="NLR6" s="99"/>
      <c r="NLS6" s="99"/>
      <c r="NLT6" s="99"/>
      <c r="NLU6" s="99"/>
      <c r="NLV6" s="99"/>
      <c r="NLW6" s="99"/>
      <c r="NLX6" s="99"/>
      <c r="NLY6" s="99"/>
      <c r="NLZ6" s="99"/>
      <c r="NMA6" s="99"/>
      <c r="NMB6" s="99"/>
      <c r="NMC6" s="99"/>
      <c r="NMD6" s="99"/>
      <c r="NME6" s="99"/>
      <c r="NMF6" s="99"/>
      <c r="NMG6" s="99"/>
      <c r="NMH6" s="99"/>
      <c r="NMI6" s="99"/>
      <c r="NMJ6" s="99"/>
      <c r="NMK6" s="99"/>
      <c r="NML6" s="99"/>
      <c r="NMM6" s="99"/>
      <c r="NMN6" s="99"/>
      <c r="NMO6" s="99"/>
      <c r="NMP6" s="99"/>
      <c r="NMQ6" s="99"/>
      <c r="NMR6" s="99"/>
      <c r="NMS6" s="99"/>
      <c r="NMT6" s="99"/>
      <c r="NMU6" s="99"/>
      <c r="NMV6" s="99"/>
      <c r="NMW6" s="99"/>
      <c r="NMX6" s="99"/>
      <c r="NMY6" s="99"/>
      <c r="NMZ6" s="99"/>
      <c r="NNA6" s="99"/>
      <c r="NNB6" s="99"/>
      <c r="NNC6" s="99"/>
      <c r="NND6" s="99"/>
      <c r="NNE6" s="99"/>
      <c r="NNF6" s="99"/>
      <c r="NNG6" s="99"/>
      <c r="NNH6" s="99"/>
      <c r="NNI6" s="99"/>
      <c r="NNJ6" s="99"/>
      <c r="NNK6" s="99"/>
      <c r="NNL6" s="99"/>
      <c r="NNM6" s="99"/>
      <c r="NNN6" s="99"/>
      <c r="NNO6" s="99"/>
      <c r="NNP6" s="99"/>
      <c r="NNQ6" s="99"/>
      <c r="NNR6" s="99"/>
      <c r="NNS6" s="99"/>
      <c r="NNT6" s="99"/>
      <c r="NNU6" s="99"/>
      <c r="NNV6" s="99"/>
      <c r="NNW6" s="99"/>
      <c r="NNX6" s="99"/>
      <c r="NNY6" s="99"/>
      <c r="NNZ6" s="99"/>
      <c r="NOA6" s="99"/>
      <c r="NOB6" s="99"/>
      <c r="NOC6" s="99"/>
      <c r="NOD6" s="99"/>
      <c r="NOE6" s="99"/>
      <c r="NOF6" s="99"/>
      <c r="NOG6" s="99"/>
      <c r="NOH6" s="99"/>
      <c r="NOI6" s="99"/>
      <c r="NOJ6" s="99"/>
      <c r="NOK6" s="99"/>
      <c r="NOL6" s="99"/>
      <c r="NOM6" s="99"/>
      <c r="NON6" s="99"/>
      <c r="NOO6" s="99"/>
      <c r="NOP6" s="99"/>
      <c r="NOQ6" s="99"/>
      <c r="NOR6" s="99"/>
      <c r="NOS6" s="99"/>
      <c r="NOT6" s="99"/>
      <c r="NOU6" s="99"/>
      <c r="NOV6" s="99"/>
      <c r="NOW6" s="99"/>
      <c r="NOX6" s="99"/>
      <c r="NOY6" s="99"/>
      <c r="NOZ6" s="99"/>
      <c r="NPA6" s="99"/>
      <c r="NPB6" s="99"/>
      <c r="NPC6" s="99"/>
      <c r="NPD6" s="99"/>
      <c r="NPE6" s="99"/>
      <c r="NPF6" s="99"/>
      <c r="NPG6" s="99"/>
      <c r="NPH6" s="99"/>
      <c r="NPI6" s="99"/>
      <c r="NPJ6" s="99"/>
      <c r="NPK6" s="99"/>
      <c r="NPL6" s="99"/>
      <c r="NPM6" s="99"/>
      <c r="NPN6" s="99"/>
      <c r="NPO6" s="99"/>
      <c r="NPP6" s="99"/>
      <c r="NPQ6" s="99"/>
      <c r="NPR6" s="99"/>
      <c r="NPS6" s="99"/>
      <c r="NPT6" s="99"/>
      <c r="NPU6" s="99"/>
      <c r="NPV6" s="99"/>
      <c r="NPW6" s="99"/>
      <c r="NPX6" s="99"/>
      <c r="NPY6" s="99"/>
      <c r="NPZ6" s="99"/>
      <c r="NQA6" s="99"/>
      <c r="NQB6" s="99"/>
      <c r="NQC6" s="99"/>
      <c r="NQD6" s="99"/>
      <c r="NQE6" s="99"/>
      <c r="NQF6" s="99"/>
      <c r="NQG6" s="99"/>
      <c r="NQH6" s="99"/>
      <c r="NQI6" s="99"/>
      <c r="NQJ6" s="99"/>
      <c r="NQK6" s="99"/>
      <c r="NQL6" s="99"/>
      <c r="NQM6" s="99"/>
      <c r="NQN6" s="99"/>
      <c r="NQO6" s="99"/>
      <c r="NQP6" s="99"/>
      <c r="NQQ6" s="99"/>
      <c r="NQR6" s="99"/>
      <c r="NQS6" s="99"/>
      <c r="NQT6" s="99"/>
      <c r="NQU6" s="99"/>
      <c r="NQV6" s="99"/>
      <c r="NQW6" s="99"/>
      <c r="NQX6" s="99"/>
      <c r="NQY6" s="99"/>
      <c r="NQZ6" s="99"/>
      <c r="NRA6" s="99"/>
      <c r="NRB6" s="99"/>
      <c r="NRC6" s="99"/>
      <c r="NRD6" s="99"/>
      <c r="NRE6" s="99"/>
      <c r="NRF6" s="99"/>
      <c r="NRG6" s="99"/>
      <c r="NRH6" s="99"/>
      <c r="NRI6" s="99"/>
      <c r="NRJ6" s="99"/>
      <c r="NRK6" s="99"/>
      <c r="NRL6" s="99"/>
      <c r="NRM6" s="99"/>
      <c r="NRN6" s="99"/>
      <c r="NRO6" s="99"/>
      <c r="NRP6" s="99"/>
      <c r="NRQ6" s="99"/>
      <c r="NRR6" s="99"/>
      <c r="NRS6" s="99"/>
      <c r="NRT6" s="99"/>
      <c r="NRU6" s="99"/>
      <c r="NRV6" s="99"/>
      <c r="NRW6" s="99"/>
      <c r="NRX6" s="99"/>
      <c r="NRY6" s="99"/>
      <c r="NRZ6" s="99"/>
      <c r="NSA6" s="99"/>
      <c r="NSB6" s="99"/>
      <c r="NSC6" s="99"/>
      <c r="NSD6" s="99"/>
      <c r="NSE6" s="99"/>
      <c r="NSF6" s="99"/>
      <c r="NSG6" s="99"/>
      <c r="NSH6" s="99"/>
      <c r="NSI6" s="99"/>
      <c r="NSJ6" s="99"/>
      <c r="NSK6" s="99"/>
      <c r="NSL6" s="99"/>
      <c r="NSM6" s="99"/>
      <c r="NSN6" s="99"/>
      <c r="NSO6" s="99"/>
      <c r="NSP6" s="99"/>
      <c r="NSQ6" s="99"/>
      <c r="NSR6" s="99"/>
      <c r="NSS6" s="99"/>
      <c r="NST6" s="99"/>
      <c r="NSU6" s="99"/>
      <c r="NSV6" s="99"/>
      <c r="NSW6" s="99"/>
      <c r="NSX6" s="99"/>
      <c r="NSY6" s="99"/>
      <c r="NSZ6" s="99"/>
      <c r="NTA6" s="99"/>
      <c r="NTB6" s="99"/>
      <c r="NTC6" s="99"/>
      <c r="NTD6" s="99"/>
      <c r="NTE6" s="99"/>
      <c r="NTF6" s="99"/>
      <c r="NTG6" s="99"/>
      <c r="NTH6" s="99"/>
      <c r="NTI6" s="99"/>
      <c r="NTJ6" s="99"/>
      <c r="NTK6" s="99"/>
      <c r="NTL6" s="99"/>
      <c r="NTM6" s="99"/>
      <c r="NTN6" s="99"/>
      <c r="NTO6" s="99"/>
      <c r="NTP6" s="99"/>
      <c r="NTQ6" s="99"/>
      <c r="NTR6" s="99"/>
      <c r="NTS6" s="99"/>
      <c r="NTT6" s="99"/>
      <c r="NTU6" s="99"/>
      <c r="NTV6" s="99"/>
      <c r="NTW6" s="99"/>
      <c r="NTX6" s="99"/>
      <c r="NTY6" s="99"/>
      <c r="NTZ6" s="99"/>
      <c r="NUA6" s="99"/>
      <c r="NUB6" s="99"/>
      <c r="NUC6" s="99"/>
      <c r="NUD6" s="99"/>
      <c r="NUE6" s="99"/>
      <c r="NUF6" s="99"/>
      <c r="NUG6" s="99"/>
      <c r="NUH6" s="99"/>
      <c r="NUI6" s="99"/>
      <c r="NUJ6" s="99"/>
      <c r="NUK6" s="99"/>
      <c r="NUL6" s="99"/>
      <c r="NUM6" s="99"/>
      <c r="NUN6" s="99"/>
      <c r="NUO6" s="99"/>
      <c r="NUP6" s="99"/>
      <c r="NUQ6" s="99"/>
      <c r="NUR6" s="99"/>
      <c r="NUS6" s="99"/>
      <c r="NUT6" s="99"/>
      <c r="NUU6" s="99"/>
      <c r="NUV6" s="99"/>
      <c r="NUW6" s="99"/>
      <c r="NUX6" s="99"/>
      <c r="NUY6" s="99"/>
      <c r="NUZ6" s="99"/>
      <c r="NVA6" s="99"/>
      <c r="NVB6" s="99"/>
      <c r="NVC6" s="99"/>
      <c r="NVD6" s="99"/>
      <c r="NVE6" s="99"/>
      <c r="NVF6" s="99"/>
      <c r="NVG6" s="99"/>
      <c r="NVH6" s="99"/>
      <c r="NVI6" s="99"/>
      <c r="NVJ6" s="99"/>
      <c r="NVK6" s="99"/>
      <c r="NVL6" s="99"/>
      <c r="NVM6" s="99"/>
      <c r="NVN6" s="99"/>
      <c r="NVO6" s="99"/>
      <c r="NVP6" s="99"/>
      <c r="NVQ6" s="99"/>
      <c r="NVR6" s="99"/>
      <c r="NVS6" s="99"/>
      <c r="NVT6" s="99"/>
      <c r="NVU6" s="99"/>
      <c r="NVV6" s="99"/>
      <c r="NVW6" s="99"/>
      <c r="NVX6" s="99"/>
      <c r="NVY6" s="99"/>
      <c r="NVZ6" s="99"/>
      <c r="NWA6" s="99"/>
      <c r="NWB6" s="99"/>
      <c r="NWC6" s="99"/>
      <c r="NWD6" s="99"/>
      <c r="NWE6" s="99"/>
      <c r="NWF6" s="99"/>
      <c r="NWG6" s="99"/>
      <c r="NWH6" s="99"/>
      <c r="NWI6" s="99"/>
      <c r="NWJ6" s="99"/>
      <c r="NWK6" s="99"/>
      <c r="NWL6" s="99"/>
      <c r="NWM6" s="99"/>
      <c r="NWN6" s="99"/>
      <c r="NWO6" s="99"/>
      <c r="NWP6" s="99"/>
      <c r="NWQ6" s="99"/>
      <c r="NWR6" s="99"/>
      <c r="NWS6" s="99"/>
      <c r="NWT6" s="99"/>
      <c r="NWU6" s="99"/>
      <c r="NWV6" s="99"/>
      <c r="NWW6" s="99"/>
      <c r="NWX6" s="99"/>
      <c r="NWY6" s="99"/>
      <c r="NWZ6" s="99"/>
      <c r="NXA6" s="99"/>
      <c r="NXB6" s="99"/>
      <c r="NXC6" s="99"/>
      <c r="NXD6" s="99"/>
      <c r="NXE6" s="99"/>
      <c r="NXF6" s="99"/>
      <c r="NXG6" s="99"/>
      <c r="NXH6" s="99"/>
      <c r="NXI6" s="99"/>
      <c r="NXJ6" s="99"/>
      <c r="NXK6" s="99"/>
      <c r="NXL6" s="99"/>
      <c r="NXM6" s="99"/>
      <c r="NXN6" s="99"/>
      <c r="NXO6" s="99"/>
      <c r="NXP6" s="99"/>
      <c r="NXQ6" s="99"/>
      <c r="NXR6" s="99"/>
      <c r="NXS6" s="99"/>
      <c r="NXT6" s="99"/>
      <c r="NXU6" s="99"/>
      <c r="NXV6" s="99"/>
      <c r="NXW6" s="99"/>
      <c r="NXX6" s="99"/>
      <c r="NXY6" s="99"/>
      <c r="NXZ6" s="99"/>
      <c r="NYA6" s="99"/>
      <c r="NYB6" s="99"/>
      <c r="NYC6" s="99"/>
      <c r="NYD6" s="99"/>
      <c r="NYE6" s="99"/>
      <c r="NYF6" s="99"/>
      <c r="NYG6" s="99"/>
      <c r="NYH6" s="99"/>
      <c r="NYI6" s="99"/>
      <c r="NYJ6" s="99"/>
      <c r="NYK6" s="99"/>
      <c r="NYL6" s="99"/>
      <c r="NYM6" s="99"/>
      <c r="NYN6" s="99"/>
      <c r="NYO6" s="99"/>
      <c r="NYP6" s="99"/>
      <c r="NYQ6" s="99"/>
      <c r="NYR6" s="99"/>
      <c r="NYS6" s="99"/>
      <c r="NYT6" s="99"/>
      <c r="NYU6" s="99"/>
      <c r="NYV6" s="99"/>
      <c r="NYW6" s="99"/>
      <c r="NYX6" s="99"/>
      <c r="NYY6" s="99"/>
      <c r="NYZ6" s="99"/>
      <c r="NZA6" s="99"/>
      <c r="NZB6" s="99"/>
      <c r="NZC6" s="99"/>
      <c r="NZD6" s="99"/>
      <c r="NZE6" s="99"/>
      <c r="NZF6" s="99"/>
      <c r="NZG6" s="99"/>
      <c r="NZH6" s="99"/>
      <c r="NZI6" s="99"/>
      <c r="NZJ6" s="99"/>
      <c r="NZK6" s="99"/>
      <c r="NZL6" s="99"/>
      <c r="NZM6" s="99"/>
      <c r="NZN6" s="99"/>
      <c r="NZO6" s="99"/>
      <c r="NZP6" s="99"/>
      <c r="NZQ6" s="99"/>
      <c r="NZR6" s="99"/>
      <c r="NZS6" s="99"/>
      <c r="NZT6" s="99"/>
      <c r="NZU6" s="99"/>
      <c r="NZV6" s="99"/>
      <c r="NZW6" s="99"/>
      <c r="NZX6" s="99"/>
      <c r="NZY6" s="99"/>
      <c r="NZZ6" s="99"/>
      <c r="OAA6" s="99"/>
      <c r="OAB6" s="99"/>
      <c r="OAC6" s="99"/>
      <c r="OAD6" s="99"/>
      <c r="OAE6" s="99"/>
      <c r="OAF6" s="99"/>
      <c r="OAG6" s="99"/>
      <c r="OAH6" s="99"/>
      <c r="OAI6" s="99"/>
      <c r="OAJ6" s="99"/>
      <c r="OAK6" s="99"/>
      <c r="OAL6" s="99"/>
      <c r="OAM6" s="99"/>
      <c r="OAN6" s="99"/>
      <c r="OAO6" s="99"/>
      <c r="OAP6" s="99"/>
      <c r="OAQ6" s="99"/>
      <c r="OAR6" s="99"/>
      <c r="OAS6" s="99"/>
      <c r="OAT6" s="99"/>
      <c r="OAU6" s="99"/>
      <c r="OAV6" s="99"/>
      <c r="OAW6" s="99"/>
      <c r="OAX6" s="99"/>
      <c r="OAY6" s="99"/>
      <c r="OAZ6" s="99"/>
      <c r="OBA6" s="99"/>
      <c r="OBB6" s="99"/>
      <c r="OBC6" s="99"/>
      <c r="OBD6" s="99"/>
      <c r="OBE6" s="99"/>
      <c r="OBF6" s="99"/>
      <c r="OBG6" s="99"/>
      <c r="OBH6" s="99"/>
      <c r="OBI6" s="99"/>
      <c r="OBJ6" s="99"/>
      <c r="OBK6" s="99"/>
      <c r="OBL6" s="99"/>
      <c r="OBM6" s="99"/>
      <c r="OBN6" s="99"/>
      <c r="OBO6" s="99"/>
      <c r="OBP6" s="99"/>
      <c r="OBQ6" s="99"/>
      <c r="OBR6" s="99"/>
      <c r="OBS6" s="99"/>
      <c r="OBT6" s="99"/>
      <c r="OBU6" s="99"/>
      <c r="OBV6" s="99"/>
      <c r="OBW6" s="99"/>
      <c r="OBX6" s="99"/>
      <c r="OBY6" s="99"/>
      <c r="OBZ6" s="99"/>
      <c r="OCA6" s="99"/>
      <c r="OCB6" s="99"/>
      <c r="OCC6" s="99"/>
      <c r="OCD6" s="99"/>
      <c r="OCE6" s="99"/>
      <c r="OCF6" s="99"/>
      <c r="OCG6" s="99"/>
      <c r="OCH6" s="99"/>
      <c r="OCI6" s="99"/>
      <c r="OCJ6" s="99"/>
      <c r="OCK6" s="99"/>
      <c r="OCL6" s="99"/>
      <c r="OCM6" s="99"/>
      <c r="OCN6" s="99"/>
      <c r="OCO6" s="99"/>
      <c r="OCP6" s="99"/>
      <c r="OCQ6" s="99"/>
      <c r="OCR6" s="99"/>
      <c r="OCS6" s="99"/>
      <c r="OCT6" s="99"/>
      <c r="OCU6" s="99"/>
      <c r="OCV6" s="99"/>
      <c r="OCW6" s="99"/>
      <c r="OCX6" s="99"/>
      <c r="OCY6" s="99"/>
      <c r="OCZ6" s="99"/>
      <c r="ODA6" s="99"/>
      <c r="ODB6" s="99"/>
      <c r="ODC6" s="99"/>
      <c r="ODD6" s="99"/>
      <c r="ODE6" s="99"/>
      <c r="ODF6" s="99"/>
      <c r="ODG6" s="99"/>
      <c r="ODH6" s="99"/>
      <c r="ODI6" s="99"/>
      <c r="ODJ6" s="99"/>
      <c r="ODK6" s="99"/>
      <c r="ODL6" s="99"/>
      <c r="ODM6" s="99"/>
      <c r="ODN6" s="99"/>
      <c r="ODO6" s="99"/>
      <c r="ODP6" s="99"/>
      <c r="ODQ6" s="99"/>
      <c r="ODR6" s="99"/>
      <c r="ODS6" s="99"/>
      <c r="ODT6" s="99"/>
      <c r="ODU6" s="99"/>
      <c r="ODV6" s="99"/>
      <c r="ODW6" s="99"/>
      <c r="ODX6" s="99"/>
      <c r="ODY6" s="99"/>
      <c r="ODZ6" s="99"/>
      <c r="OEA6" s="99"/>
      <c r="OEB6" s="99"/>
      <c r="OEC6" s="99"/>
      <c r="OED6" s="99"/>
      <c r="OEE6" s="99"/>
      <c r="OEF6" s="99"/>
      <c r="OEG6" s="99"/>
      <c r="OEH6" s="99"/>
      <c r="OEI6" s="99"/>
      <c r="OEJ6" s="99"/>
      <c r="OEK6" s="99"/>
      <c r="OEL6" s="99"/>
      <c r="OEM6" s="99"/>
      <c r="OEN6" s="99"/>
      <c r="OEO6" s="99"/>
      <c r="OEP6" s="99"/>
      <c r="OEQ6" s="99"/>
      <c r="OER6" s="99"/>
      <c r="OES6" s="99"/>
      <c r="OET6" s="99"/>
      <c r="OEU6" s="99"/>
      <c r="OEV6" s="99"/>
      <c r="OEW6" s="99"/>
      <c r="OEX6" s="99"/>
      <c r="OEY6" s="99"/>
      <c r="OEZ6" s="99"/>
      <c r="OFA6" s="99"/>
      <c r="OFB6" s="99"/>
      <c r="OFC6" s="99"/>
      <c r="OFD6" s="99"/>
      <c r="OFE6" s="99"/>
      <c r="OFF6" s="99"/>
      <c r="OFG6" s="99"/>
      <c r="OFH6" s="99"/>
      <c r="OFI6" s="99"/>
      <c r="OFJ6" s="99"/>
      <c r="OFK6" s="99"/>
      <c r="OFL6" s="99"/>
      <c r="OFM6" s="99"/>
      <c r="OFN6" s="99"/>
      <c r="OFO6" s="99"/>
      <c r="OFP6" s="99"/>
      <c r="OFQ6" s="99"/>
      <c r="OFR6" s="99"/>
      <c r="OFS6" s="99"/>
      <c r="OFT6" s="99"/>
      <c r="OFU6" s="99"/>
      <c r="OFV6" s="99"/>
      <c r="OFW6" s="99"/>
      <c r="OFX6" s="99"/>
      <c r="OFY6" s="99"/>
      <c r="OFZ6" s="99"/>
      <c r="OGA6" s="99"/>
      <c r="OGB6" s="99"/>
      <c r="OGC6" s="99"/>
      <c r="OGD6" s="99"/>
      <c r="OGE6" s="99"/>
      <c r="OGF6" s="99"/>
      <c r="OGG6" s="99"/>
      <c r="OGH6" s="99"/>
      <c r="OGI6" s="99"/>
      <c r="OGJ6" s="99"/>
      <c r="OGK6" s="99"/>
      <c r="OGL6" s="99"/>
      <c r="OGM6" s="99"/>
      <c r="OGN6" s="99"/>
      <c r="OGO6" s="99"/>
      <c r="OGP6" s="99"/>
      <c r="OGQ6" s="99"/>
      <c r="OGR6" s="99"/>
      <c r="OGS6" s="99"/>
      <c r="OGT6" s="99"/>
      <c r="OGU6" s="99"/>
      <c r="OGV6" s="99"/>
      <c r="OGW6" s="99"/>
      <c r="OGX6" s="99"/>
      <c r="OGY6" s="99"/>
      <c r="OGZ6" s="99"/>
      <c r="OHA6" s="99"/>
      <c r="OHB6" s="99"/>
      <c r="OHC6" s="99"/>
      <c r="OHD6" s="99"/>
      <c r="OHE6" s="99"/>
      <c r="OHF6" s="99"/>
      <c r="OHG6" s="99"/>
      <c r="OHH6" s="99"/>
      <c r="OHI6" s="99"/>
      <c r="OHJ6" s="99"/>
      <c r="OHK6" s="99"/>
      <c r="OHL6" s="99"/>
      <c r="OHM6" s="99"/>
      <c r="OHN6" s="99"/>
      <c r="OHO6" s="99"/>
      <c r="OHP6" s="99"/>
      <c r="OHQ6" s="99"/>
      <c r="OHR6" s="99"/>
      <c r="OHS6" s="99"/>
      <c r="OHT6" s="99"/>
      <c r="OHU6" s="99"/>
      <c r="OHV6" s="99"/>
      <c r="OHW6" s="99"/>
      <c r="OHX6" s="99"/>
      <c r="OHY6" s="99"/>
      <c r="OHZ6" s="99"/>
      <c r="OIA6" s="99"/>
      <c r="OIB6" s="99"/>
      <c r="OIC6" s="99"/>
      <c r="OID6" s="99"/>
      <c r="OIE6" s="99"/>
      <c r="OIF6" s="99"/>
      <c r="OIG6" s="99"/>
      <c r="OIH6" s="99"/>
      <c r="OII6" s="99"/>
      <c r="OIJ6" s="99"/>
      <c r="OIK6" s="99"/>
      <c r="OIL6" s="99"/>
      <c r="OIM6" s="99"/>
      <c r="OIN6" s="99"/>
      <c r="OIO6" s="99"/>
      <c r="OIP6" s="99"/>
      <c r="OIQ6" s="99"/>
      <c r="OIR6" s="99"/>
      <c r="OIS6" s="99"/>
      <c r="OIT6" s="99"/>
      <c r="OIU6" s="99"/>
      <c r="OIV6" s="99"/>
      <c r="OIW6" s="99"/>
      <c r="OIX6" s="99"/>
      <c r="OIY6" s="99"/>
      <c r="OIZ6" s="99"/>
      <c r="OJA6" s="99"/>
      <c r="OJB6" s="99"/>
      <c r="OJC6" s="99"/>
      <c r="OJD6" s="99"/>
      <c r="OJE6" s="99"/>
      <c r="OJF6" s="99"/>
      <c r="OJG6" s="99"/>
      <c r="OJH6" s="99"/>
      <c r="OJI6" s="99"/>
      <c r="OJJ6" s="99"/>
      <c r="OJK6" s="99"/>
      <c r="OJL6" s="99"/>
      <c r="OJM6" s="99"/>
      <c r="OJN6" s="99"/>
      <c r="OJO6" s="99"/>
      <c r="OJP6" s="99"/>
      <c r="OJQ6" s="99"/>
      <c r="OJR6" s="99"/>
      <c r="OJS6" s="99"/>
      <c r="OJT6" s="99"/>
      <c r="OJU6" s="99"/>
      <c r="OJV6" s="99"/>
      <c r="OJW6" s="99"/>
      <c r="OJX6" s="99"/>
      <c r="OJY6" s="99"/>
      <c r="OJZ6" s="99"/>
      <c r="OKA6" s="99"/>
      <c r="OKB6" s="99"/>
      <c r="OKC6" s="99"/>
      <c r="OKD6" s="99"/>
      <c r="OKE6" s="99"/>
      <c r="OKF6" s="99"/>
      <c r="OKG6" s="99"/>
      <c r="OKH6" s="99"/>
      <c r="OKI6" s="99"/>
      <c r="OKJ6" s="99"/>
      <c r="OKK6" s="99"/>
      <c r="OKL6" s="99"/>
      <c r="OKM6" s="99"/>
      <c r="OKN6" s="99"/>
      <c r="OKO6" s="99"/>
      <c r="OKP6" s="99"/>
      <c r="OKQ6" s="99"/>
      <c r="OKR6" s="99"/>
      <c r="OKS6" s="99"/>
      <c r="OKT6" s="99"/>
      <c r="OKU6" s="99"/>
      <c r="OKV6" s="99"/>
      <c r="OKW6" s="99"/>
      <c r="OKX6" s="99"/>
      <c r="OKY6" s="99"/>
      <c r="OKZ6" s="99"/>
      <c r="OLA6" s="99"/>
      <c r="OLB6" s="99"/>
      <c r="OLC6" s="99"/>
      <c r="OLD6" s="99"/>
      <c r="OLE6" s="99"/>
      <c r="OLF6" s="99"/>
      <c r="OLG6" s="99"/>
      <c r="OLH6" s="99"/>
      <c r="OLI6" s="99"/>
      <c r="OLJ6" s="99"/>
      <c r="OLK6" s="99"/>
      <c r="OLL6" s="99"/>
      <c r="OLM6" s="99"/>
      <c r="OLN6" s="99"/>
      <c r="OLO6" s="99"/>
      <c r="OLP6" s="99"/>
      <c r="OLQ6" s="99"/>
      <c r="OLR6" s="99"/>
      <c r="OLS6" s="99"/>
      <c r="OLT6" s="99"/>
      <c r="OLU6" s="99"/>
      <c r="OLV6" s="99"/>
      <c r="OLW6" s="99"/>
      <c r="OLX6" s="99"/>
      <c r="OLY6" s="99"/>
      <c r="OLZ6" s="99"/>
      <c r="OMA6" s="99"/>
      <c r="OMB6" s="99"/>
      <c r="OMC6" s="99"/>
      <c r="OMD6" s="99"/>
      <c r="OME6" s="99"/>
      <c r="OMF6" s="99"/>
      <c r="OMG6" s="99"/>
      <c r="OMH6" s="99"/>
      <c r="OMI6" s="99"/>
      <c r="OMJ6" s="99"/>
      <c r="OMK6" s="99"/>
      <c r="OML6" s="99"/>
      <c r="OMM6" s="99"/>
      <c r="OMN6" s="99"/>
      <c r="OMO6" s="99"/>
      <c r="OMP6" s="99"/>
      <c r="OMQ6" s="99"/>
      <c r="OMR6" s="99"/>
      <c r="OMS6" s="99"/>
      <c r="OMT6" s="99"/>
      <c r="OMU6" s="99"/>
      <c r="OMV6" s="99"/>
      <c r="OMW6" s="99"/>
      <c r="OMX6" s="99"/>
      <c r="OMY6" s="99"/>
      <c r="OMZ6" s="99"/>
      <c r="ONA6" s="99"/>
      <c r="ONB6" s="99"/>
      <c r="ONC6" s="99"/>
      <c r="OND6" s="99"/>
      <c r="ONE6" s="99"/>
      <c r="ONF6" s="99"/>
      <c r="ONG6" s="99"/>
      <c r="ONH6" s="99"/>
      <c r="ONI6" s="99"/>
      <c r="ONJ6" s="99"/>
      <c r="ONK6" s="99"/>
      <c r="ONL6" s="99"/>
      <c r="ONM6" s="99"/>
      <c r="ONN6" s="99"/>
      <c r="ONO6" s="99"/>
      <c r="ONP6" s="99"/>
      <c r="ONQ6" s="99"/>
      <c r="ONR6" s="99"/>
      <c r="ONS6" s="99"/>
      <c r="ONT6" s="99"/>
      <c r="ONU6" s="99"/>
      <c r="ONV6" s="99"/>
      <c r="ONW6" s="99"/>
      <c r="ONX6" s="99"/>
      <c r="ONY6" s="99"/>
      <c r="ONZ6" s="99"/>
      <c r="OOA6" s="99"/>
      <c r="OOB6" s="99"/>
      <c r="OOC6" s="99"/>
      <c r="OOD6" s="99"/>
      <c r="OOE6" s="99"/>
      <c r="OOF6" s="99"/>
      <c r="OOG6" s="99"/>
      <c r="OOH6" s="99"/>
      <c r="OOI6" s="99"/>
      <c r="OOJ6" s="99"/>
      <c r="OOK6" s="99"/>
      <c r="OOL6" s="99"/>
      <c r="OOM6" s="99"/>
      <c r="OON6" s="99"/>
      <c r="OOO6" s="99"/>
      <c r="OOP6" s="99"/>
      <c r="OOQ6" s="99"/>
      <c r="OOR6" s="99"/>
      <c r="OOS6" s="99"/>
      <c r="OOT6" s="99"/>
      <c r="OOU6" s="99"/>
      <c r="OOV6" s="99"/>
      <c r="OOW6" s="99"/>
      <c r="OOX6" s="99"/>
      <c r="OOY6" s="99"/>
      <c r="OOZ6" s="99"/>
      <c r="OPA6" s="99"/>
      <c r="OPB6" s="99"/>
      <c r="OPC6" s="99"/>
      <c r="OPD6" s="99"/>
      <c r="OPE6" s="99"/>
      <c r="OPF6" s="99"/>
      <c r="OPG6" s="99"/>
      <c r="OPH6" s="99"/>
      <c r="OPI6" s="99"/>
      <c r="OPJ6" s="99"/>
      <c r="OPK6" s="99"/>
      <c r="OPL6" s="99"/>
      <c r="OPM6" s="99"/>
      <c r="OPN6" s="99"/>
      <c r="OPO6" s="99"/>
      <c r="OPP6" s="99"/>
      <c r="OPQ6" s="99"/>
      <c r="OPR6" s="99"/>
      <c r="OPS6" s="99"/>
      <c r="OPT6" s="99"/>
      <c r="OPU6" s="99"/>
      <c r="OPV6" s="99"/>
      <c r="OPW6" s="99"/>
      <c r="OPX6" s="99"/>
      <c r="OPY6" s="99"/>
      <c r="OPZ6" s="99"/>
      <c r="OQA6" s="99"/>
      <c r="OQB6" s="99"/>
      <c r="OQC6" s="99"/>
      <c r="OQD6" s="99"/>
      <c r="OQE6" s="99"/>
      <c r="OQF6" s="99"/>
      <c r="OQG6" s="99"/>
      <c r="OQH6" s="99"/>
      <c r="OQI6" s="99"/>
      <c r="OQJ6" s="99"/>
      <c r="OQK6" s="99"/>
      <c r="OQL6" s="99"/>
      <c r="OQM6" s="99"/>
      <c r="OQN6" s="99"/>
      <c r="OQO6" s="99"/>
      <c r="OQP6" s="99"/>
      <c r="OQQ6" s="99"/>
      <c r="OQR6" s="99"/>
      <c r="OQS6" s="99"/>
      <c r="OQT6" s="99"/>
      <c r="OQU6" s="99"/>
      <c r="OQV6" s="99"/>
      <c r="OQW6" s="99"/>
      <c r="OQX6" s="99"/>
      <c r="OQY6" s="99"/>
      <c r="OQZ6" s="99"/>
      <c r="ORA6" s="99"/>
      <c r="ORB6" s="99"/>
      <c r="ORC6" s="99"/>
      <c r="ORD6" s="99"/>
      <c r="ORE6" s="99"/>
      <c r="ORF6" s="99"/>
      <c r="ORG6" s="99"/>
      <c r="ORH6" s="99"/>
      <c r="ORI6" s="99"/>
      <c r="ORJ6" s="99"/>
      <c r="ORK6" s="99"/>
      <c r="ORL6" s="99"/>
      <c r="ORM6" s="99"/>
      <c r="ORN6" s="99"/>
      <c r="ORO6" s="99"/>
      <c r="ORP6" s="99"/>
      <c r="ORQ6" s="99"/>
      <c r="ORR6" s="99"/>
      <c r="ORS6" s="99"/>
      <c r="ORT6" s="99"/>
      <c r="ORU6" s="99"/>
      <c r="ORV6" s="99"/>
      <c r="ORW6" s="99"/>
      <c r="ORX6" s="99"/>
      <c r="ORY6" s="99"/>
      <c r="ORZ6" s="99"/>
      <c r="OSA6" s="99"/>
      <c r="OSB6" s="99"/>
      <c r="OSC6" s="99"/>
      <c r="OSD6" s="99"/>
      <c r="OSE6" s="99"/>
      <c r="OSF6" s="99"/>
      <c r="OSG6" s="99"/>
      <c r="OSH6" s="99"/>
      <c r="OSI6" s="99"/>
      <c r="OSJ6" s="99"/>
      <c r="OSK6" s="99"/>
      <c r="OSL6" s="99"/>
      <c r="OSM6" s="99"/>
      <c r="OSN6" s="99"/>
      <c r="OSO6" s="99"/>
      <c r="OSP6" s="99"/>
      <c r="OSQ6" s="99"/>
      <c r="OSR6" s="99"/>
      <c r="OSS6" s="99"/>
      <c r="OST6" s="99"/>
      <c r="OSU6" s="99"/>
      <c r="OSV6" s="99"/>
      <c r="OSW6" s="99"/>
      <c r="OSX6" s="99"/>
      <c r="OSY6" s="99"/>
      <c r="OSZ6" s="99"/>
      <c r="OTA6" s="99"/>
      <c r="OTB6" s="99"/>
      <c r="OTC6" s="99"/>
      <c r="OTD6" s="99"/>
      <c r="OTE6" s="99"/>
      <c r="OTF6" s="99"/>
      <c r="OTG6" s="99"/>
      <c r="OTH6" s="99"/>
      <c r="OTI6" s="99"/>
      <c r="OTJ6" s="99"/>
      <c r="OTK6" s="99"/>
      <c r="OTL6" s="99"/>
      <c r="OTM6" s="99"/>
      <c r="OTN6" s="99"/>
      <c r="OTO6" s="99"/>
      <c r="OTP6" s="99"/>
      <c r="OTQ6" s="99"/>
      <c r="OTR6" s="99"/>
      <c r="OTS6" s="99"/>
      <c r="OTT6" s="99"/>
      <c r="OTU6" s="99"/>
      <c r="OTV6" s="99"/>
      <c r="OTW6" s="99"/>
      <c r="OTX6" s="99"/>
      <c r="OTY6" s="99"/>
      <c r="OTZ6" s="99"/>
      <c r="OUA6" s="99"/>
      <c r="OUB6" s="99"/>
      <c r="OUC6" s="99"/>
      <c r="OUD6" s="99"/>
      <c r="OUE6" s="99"/>
      <c r="OUF6" s="99"/>
      <c r="OUG6" s="99"/>
      <c r="OUH6" s="99"/>
      <c r="OUI6" s="99"/>
      <c r="OUJ6" s="99"/>
      <c r="OUK6" s="99"/>
      <c r="OUL6" s="99"/>
      <c r="OUM6" s="99"/>
      <c r="OUN6" s="99"/>
      <c r="OUO6" s="99"/>
      <c r="OUP6" s="99"/>
      <c r="OUQ6" s="99"/>
      <c r="OUR6" s="99"/>
      <c r="OUS6" s="99"/>
      <c r="OUT6" s="99"/>
      <c r="OUU6" s="99"/>
      <c r="OUV6" s="99"/>
      <c r="OUW6" s="99"/>
      <c r="OUX6" s="99"/>
      <c r="OUY6" s="99"/>
      <c r="OUZ6" s="99"/>
      <c r="OVA6" s="99"/>
      <c r="OVB6" s="99"/>
      <c r="OVC6" s="99"/>
      <c r="OVD6" s="99"/>
      <c r="OVE6" s="99"/>
      <c r="OVF6" s="99"/>
      <c r="OVG6" s="99"/>
      <c r="OVH6" s="99"/>
      <c r="OVI6" s="99"/>
      <c r="OVJ6" s="99"/>
      <c r="OVK6" s="99"/>
      <c r="OVL6" s="99"/>
      <c r="OVM6" s="99"/>
      <c r="OVN6" s="99"/>
      <c r="OVO6" s="99"/>
      <c r="OVP6" s="99"/>
      <c r="OVQ6" s="99"/>
      <c r="OVR6" s="99"/>
      <c r="OVS6" s="99"/>
      <c r="OVT6" s="99"/>
      <c r="OVU6" s="99"/>
      <c r="OVV6" s="99"/>
      <c r="OVW6" s="99"/>
      <c r="OVX6" s="99"/>
      <c r="OVY6" s="99"/>
      <c r="OVZ6" s="99"/>
      <c r="OWA6" s="99"/>
      <c r="OWB6" s="99"/>
      <c r="OWC6" s="99"/>
      <c r="OWD6" s="99"/>
      <c r="OWE6" s="99"/>
      <c r="OWF6" s="99"/>
      <c r="OWG6" s="99"/>
      <c r="OWH6" s="99"/>
      <c r="OWI6" s="99"/>
      <c r="OWJ6" s="99"/>
      <c r="OWK6" s="99"/>
      <c r="OWL6" s="99"/>
      <c r="OWM6" s="99"/>
      <c r="OWN6" s="99"/>
      <c r="OWO6" s="99"/>
      <c r="OWP6" s="99"/>
      <c r="OWQ6" s="99"/>
      <c r="OWR6" s="99"/>
      <c r="OWS6" s="99"/>
      <c r="OWT6" s="99"/>
      <c r="OWU6" s="99"/>
      <c r="OWV6" s="99"/>
      <c r="OWW6" s="99"/>
      <c r="OWX6" s="99"/>
      <c r="OWY6" s="99"/>
      <c r="OWZ6" s="99"/>
      <c r="OXA6" s="99"/>
      <c r="OXB6" s="99"/>
      <c r="OXC6" s="99"/>
      <c r="OXD6" s="99"/>
      <c r="OXE6" s="99"/>
      <c r="OXF6" s="99"/>
      <c r="OXG6" s="99"/>
      <c r="OXH6" s="99"/>
      <c r="OXI6" s="99"/>
      <c r="OXJ6" s="99"/>
      <c r="OXK6" s="99"/>
      <c r="OXL6" s="99"/>
      <c r="OXM6" s="99"/>
      <c r="OXN6" s="99"/>
      <c r="OXO6" s="99"/>
      <c r="OXP6" s="99"/>
      <c r="OXQ6" s="99"/>
      <c r="OXR6" s="99"/>
      <c r="OXS6" s="99"/>
      <c r="OXT6" s="99"/>
      <c r="OXU6" s="99"/>
      <c r="OXV6" s="99"/>
      <c r="OXW6" s="99"/>
      <c r="OXX6" s="99"/>
      <c r="OXY6" s="99"/>
      <c r="OXZ6" s="99"/>
      <c r="OYA6" s="99"/>
      <c r="OYB6" s="99"/>
      <c r="OYC6" s="99"/>
      <c r="OYD6" s="99"/>
      <c r="OYE6" s="99"/>
      <c r="OYF6" s="99"/>
      <c r="OYG6" s="99"/>
      <c r="OYH6" s="99"/>
      <c r="OYI6" s="99"/>
      <c r="OYJ6" s="99"/>
      <c r="OYK6" s="99"/>
      <c r="OYL6" s="99"/>
      <c r="OYM6" s="99"/>
      <c r="OYN6" s="99"/>
      <c r="OYO6" s="99"/>
      <c r="OYP6" s="99"/>
      <c r="OYQ6" s="99"/>
      <c r="OYR6" s="99"/>
      <c r="OYS6" s="99"/>
      <c r="OYT6" s="99"/>
      <c r="OYU6" s="99"/>
      <c r="OYV6" s="99"/>
      <c r="OYW6" s="99"/>
      <c r="OYX6" s="99"/>
      <c r="OYY6" s="99"/>
      <c r="OYZ6" s="99"/>
      <c r="OZA6" s="99"/>
      <c r="OZB6" s="99"/>
      <c r="OZC6" s="99"/>
      <c r="OZD6" s="99"/>
      <c r="OZE6" s="99"/>
      <c r="OZF6" s="99"/>
      <c r="OZG6" s="99"/>
      <c r="OZH6" s="99"/>
      <c r="OZI6" s="99"/>
      <c r="OZJ6" s="99"/>
      <c r="OZK6" s="99"/>
      <c r="OZL6" s="99"/>
      <c r="OZM6" s="99"/>
      <c r="OZN6" s="99"/>
      <c r="OZO6" s="99"/>
      <c r="OZP6" s="99"/>
      <c r="OZQ6" s="99"/>
      <c r="OZR6" s="99"/>
      <c r="OZS6" s="99"/>
      <c r="OZT6" s="99"/>
      <c r="OZU6" s="99"/>
      <c r="OZV6" s="99"/>
      <c r="OZW6" s="99"/>
      <c r="OZX6" s="99"/>
      <c r="OZY6" s="99"/>
      <c r="OZZ6" s="99"/>
      <c r="PAA6" s="99"/>
      <c r="PAB6" s="99"/>
      <c r="PAC6" s="99"/>
      <c r="PAD6" s="99"/>
      <c r="PAE6" s="99"/>
      <c r="PAF6" s="99"/>
      <c r="PAG6" s="99"/>
      <c r="PAH6" s="99"/>
      <c r="PAI6" s="99"/>
      <c r="PAJ6" s="99"/>
      <c r="PAK6" s="99"/>
      <c r="PAL6" s="99"/>
      <c r="PAM6" s="99"/>
      <c r="PAN6" s="99"/>
      <c r="PAO6" s="99"/>
      <c r="PAP6" s="99"/>
      <c r="PAQ6" s="99"/>
      <c r="PAR6" s="99"/>
      <c r="PAS6" s="99"/>
      <c r="PAT6" s="99"/>
      <c r="PAU6" s="99"/>
      <c r="PAV6" s="99"/>
      <c r="PAW6" s="99"/>
      <c r="PAX6" s="99"/>
      <c r="PAY6" s="99"/>
      <c r="PAZ6" s="99"/>
      <c r="PBA6" s="99"/>
      <c r="PBB6" s="99"/>
      <c r="PBC6" s="99"/>
      <c r="PBD6" s="99"/>
      <c r="PBE6" s="99"/>
      <c r="PBF6" s="99"/>
      <c r="PBG6" s="99"/>
      <c r="PBH6" s="99"/>
      <c r="PBI6" s="99"/>
      <c r="PBJ6" s="99"/>
      <c r="PBK6" s="99"/>
      <c r="PBL6" s="99"/>
      <c r="PBM6" s="99"/>
      <c r="PBN6" s="99"/>
      <c r="PBO6" s="99"/>
      <c r="PBP6" s="99"/>
      <c r="PBQ6" s="99"/>
      <c r="PBR6" s="99"/>
      <c r="PBS6" s="99"/>
      <c r="PBT6" s="99"/>
      <c r="PBU6" s="99"/>
      <c r="PBV6" s="99"/>
      <c r="PBW6" s="99"/>
      <c r="PBX6" s="99"/>
      <c r="PBY6" s="99"/>
      <c r="PBZ6" s="99"/>
      <c r="PCA6" s="99"/>
      <c r="PCB6" s="99"/>
      <c r="PCC6" s="99"/>
      <c r="PCD6" s="99"/>
      <c r="PCE6" s="99"/>
      <c r="PCF6" s="99"/>
      <c r="PCG6" s="99"/>
      <c r="PCH6" s="99"/>
      <c r="PCI6" s="99"/>
      <c r="PCJ6" s="99"/>
      <c r="PCK6" s="99"/>
      <c r="PCL6" s="99"/>
      <c r="PCM6" s="99"/>
      <c r="PCN6" s="99"/>
      <c r="PCO6" s="99"/>
      <c r="PCP6" s="99"/>
      <c r="PCQ6" s="99"/>
      <c r="PCR6" s="99"/>
      <c r="PCS6" s="99"/>
      <c r="PCT6" s="99"/>
      <c r="PCU6" s="99"/>
      <c r="PCV6" s="99"/>
      <c r="PCW6" s="99"/>
      <c r="PCX6" s="99"/>
      <c r="PCY6" s="99"/>
      <c r="PCZ6" s="99"/>
      <c r="PDA6" s="99"/>
      <c r="PDB6" s="99"/>
      <c r="PDC6" s="99"/>
      <c r="PDD6" s="99"/>
      <c r="PDE6" s="99"/>
      <c r="PDF6" s="99"/>
      <c r="PDG6" s="99"/>
      <c r="PDH6" s="99"/>
      <c r="PDI6" s="99"/>
      <c r="PDJ6" s="99"/>
      <c r="PDK6" s="99"/>
      <c r="PDL6" s="99"/>
      <c r="PDM6" s="99"/>
      <c r="PDN6" s="99"/>
      <c r="PDO6" s="99"/>
      <c r="PDP6" s="99"/>
      <c r="PDQ6" s="99"/>
      <c r="PDR6" s="99"/>
      <c r="PDS6" s="99"/>
      <c r="PDT6" s="99"/>
      <c r="PDU6" s="99"/>
      <c r="PDV6" s="99"/>
      <c r="PDW6" s="99"/>
      <c r="PDX6" s="99"/>
      <c r="PDY6" s="99"/>
      <c r="PDZ6" s="99"/>
      <c r="PEA6" s="99"/>
      <c r="PEB6" s="99"/>
      <c r="PEC6" s="99"/>
      <c r="PED6" s="99"/>
      <c r="PEE6" s="99"/>
      <c r="PEF6" s="99"/>
      <c r="PEG6" s="99"/>
      <c r="PEH6" s="99"/>
      <c r="PEI6" s="99"/>
      <c r="PEJ6" s="99"/>
      <c r="PEK6" s="99"/>
      <c r="PEL6" s="99"/>
      <c r="PEM6" s="99"/>
      <c r="PEN6" s="99"/>
      <c r="PEO6" s="99"/>
      <c r="PEP6" s="99"/>
      <c r="PEQ6" s="99"/>
      <c r="PER6" s="99"/>
      <c r="PES6" s="99"/>
      <c r="PET6" s="99"/>
      <c r="PEU6" s="99"/>
      <c r="PEV6" s="99"/>
      <c r="PEW6" s="99"/>
      <c r="PEX6" s="99"/>
      <c r="PEY6" s="99"/>
      <c r="PEZ6" s="99"/>
      <c r="PFA6" s="99"/>
      <c r="PFB6" s="99"/>
      <c r="PFC6" s="99"/>
      <c r="PFD6" s="99"/>
      <c r="PFE6" s="99"/>
      <c r="PFF6" s="99"/>
      <c r="PFG6" s="99"/>
      <c r="PFH6" s="99"/>
      <c r="PFI6" s="99"/>
      <c r="PFJ6" s="99"/>
      <c r="PFK6" s="99"/>
      <c r="PFL6" s="99"/>
      <c r="PFM6" s="99"/>
      <c r="PFN6" s="99"/>
      <c r="PFO6" s="99"/>
      <c r="PFP6" s="99"/>
      <c r="PFQ6" s="99"/>
      <c r="PFR6" s="99"/>
      <c r="PFS6" s="99"/>
      <c r="PFT6" s="99"/>
      <c r="PFU6" s="99"/>
      <c r="PFV6" s="99"/>
      <c r="PFW6" s="99"/>
      <c r="PFX6" s="99"/>
      <c r="PFY6" s="99"/>
      <c r="PFZ6" s="99"/>
      <c r="PGA6" s="99"/>
      <c r="PGB6" s="99"/>
      <c r="PGC6" s="99"/>
      <c r="PGD6" s="99"/>
      <c r="PGE6" s="99"/>
      <c r="PGF6" s="99"/>
      <c r="PGG6" s="99"/>
      <c r="PGH6" s="99"/>
      <c r="PGI6" s="99"/>
      <c r="PGJ6" s="99"/>
      <c r="PGK6" s="99"/>
      <c r="PGL6" s="99"/>
      <c r="PGM6" s="99"/>
      <c r="PGN6" s="99"/>
      <c r="PGO6" s="99"/>
      <c r="PGP6" s="99"/>
      <c r="PGQ6" s="99"/>
      <c r="PGR6" s="99"/>
      <c r="PGS6" s="99"/>
      <c r="PGT6" s="99"/>
      <c r="PGU6" s="99"/>
      <c r="PGV6" s="99"/>
      <c r="PGW6" s="99"/>
      <c r="PGX6" s="99"/>
      <c r="PGY6" s="99"/>
      <c r="PGZ6" s="99"/>
      <c r="PHA6" s="99"/>
      <c r="PHB6" s="99"/>
      <c r="PHC6" s="99"/>
      <c r="PHD6" s="99"/>
      <c r="PHE6" s="99"/>
      <c r="PHF6" s="99"/>
      <c r="PHG6" s="99"/>
      <c r="PHH6" s="99"/>
      <c r="PHI6" s="99"/>
      <c r="PHJ6" s="99"/>
      <c r="PHK6" s="99"/>
      <c r="PHL6" s="99"/>
      <c r="PHM6" s="99"/>
      <c r="PHN6" s="99"/>
      <c r="PHO6" s="99"/>
      <c r="PHP6" s="99"/>
      <c r="PHQ6" s="99"/>
      <c r="PHR6" s="99"/>
      <c r="PHS6" s="99"/>
      <c r="PHT6" s="99"/>
      <c r="PHU6" s="99"/>
      <c r="PHV6" s="99"/>
      <c r="PHW6" s="99"/>
      <c r="PHX6" s="99"/>
      <c r="PHY6" s="99"/>
      <c r="PHZ6" s="99"/>
      <c r="PIA6" s="99"/>
      <c r="PIB6" s="99"/>
      <c r="PIC6" s="99"/>
      <c r="PID6" s="99"/>
      <c r="PIE6" s="99"/>
      <c r="PIF6" s="99"/>
      <c r="PIG6" s="99"/>
      <c r="PIH6" s="99"/>
      <c r="PII6" s="99"/>
      <c r="PIJ6" s="99"/>
      <c r="PIK6" s="99"/>
      <c r="PIL6" s="99"/>
      <c r="PIM6" s="99"/>
      <c r="PIN6" s="99"/>
      <c r="PIO6" s="99"/>
      <c r="PIP6" s="99"/>
      <c r="PIQ6" s="99"/>
      <c r="PIR6" s="99"/>
      <c r="PIS6" s="99"/>
      <c r="PIT6" s="99"/>
      <c r="PIU6" s="99"/>
      <c r="PIV6" s="99"/>
      <c r="PIW6" s="99"/>
      <c r="PIX6" s="99"/>
      <c r="PIY6" s="99"/>
      <c r="PIZ6" s="99"/>
      <c r="PJA6" s="99"/>
      <c r="PJB6" s="99"/>
      <c r="PJC6" s="99"/>
      <c r="PJD6" s="99"/>
      <c r="PJE6" s="99"/>
      <c r="PJF6" s="99"/>
      <c r="PJG6" s="99"/>
      <c r="PJH6" s="99"/>
      <c r="PJI6" s="99"/>
      <c r="PJJ6" s="99"/>
      <c r="PJK6" s="99"/>
      <c r="PJL6" s="99"/>
      <c r="PJM6" s="99"/>
      <c r="PJN6" s="99"/>
      <c r="PJO6" s="99"/>
      <c r="PJP6" s="99"/>
      <c r="PJQ6" s="99"/>
      <c r="PJR6" s="99"/>
      <c r="PJS6" s="99"/>
      <c r="PJT6" s="99"/>
      <c r="PJU6" s="99"/>
      <c r="PJV6" s="99"/>
      <c r="PJW6" s="99"/>
      <c r="PJX6" s="99"/>
      <c r="PJY6" s="99"/>
      <c r="PJZ6" s="99"/>
      <c r="PKA6" s="99"/>
      <c r="PKB6" s="99"/>
      <c r="PKC6" s="99"/>
      <c r="PKD6" s="99"/>
      <c r="PKE6" s="99"/>
      <c r="PKF6" s="99"/>
      <c r="PKG6" s="99"/>
      <c r="PKH6" s="99"/>
      <c r="PKI6" s="99"/>
      <c r="PKJ6" s="99"/>
      <c r="PKK6" s="99"/>
      <c r="PKL6" s="99"/>
      <c r="PKM6" s="99"/>
      <c r="PKN6" s="99"/>
      <c r="PKO6" s="99"/>
      <c r="PKP6" s="99"/>
      <c r="PKQ6" s="99"/>
      <c r="PKR6" s="99"/>
      <c r="PKS6" s="99"/>
      <c r="PKT6" s="99"/>
      <c r="PKU6" s="99"/>
      <c r="PKV6" s="99"/>
      <c r="PKW6" s="99"/>
      <c r="PKX6" s="99"/>
      <c r="PKY6" s="99"/>
      <c r="PKZ6" s="99"/>
      <c r="PLA6" s="99"/>
      <c r="PLB6" s="99"/>
      <c r="PLC6" s="99"/>
      <c r="PLD6" s="99"/>
      <c r="PLE6" s="99"/>
      <c r="PLF6" s="99"/>
      <c r="PLG6" s="99"/>
      <c r="PLH6" s="99"/>
      <c r="PLI6" s="99"/>
      <c r="PLJ6" s="99"/>
      <c r="PLK6" s="99"/>
      <c r="PLL6" s="99"/>
      <c r="PLM6" s="99"/>
      <c r="PLN6" s="99"/>
      <c r="PLO6" s="99"/>
      <c r="PLP6" s="99"/>
      <c r="PLQ6" s="99"/>
      <c r="PLR6" s="99"/>
      <c r="PLS6" s="99"/>
      <c r="PLT6" s="99"/>
      <c r="PLU6" s="99"/>
      <c r="PLV6" s="99"/>
      <c r="PLW6" s="99"/>
      <c r="PLX6" s="99"/>
      <c r="PLY6" s="99"/>
      <c r="PLZ6" s="99"/>
      <c r="PMA6" s="99"/>
      <c r="PMB6" s="99"/>
      <c r="PMC6" s="99"/>
      <c r="PMD6" s="99"/>
      <c r="PME6" s="99"/>
      <c r="PMF6" s="99"/>
      <c r="PMG6" s="99"/>
      <c r="PMH6" s="99"/>
      <c r="PMI6" s="99"/>
      <c r="PMJ6" s="99"/>
      <c r="PMK6" s="99"/>
      <c r="PML6" s="99"/>
      <c r="PMM6" s="99"/>
      <c r="PMN6" s="99"/>
      <c r="PMO6" s="99"/>
      <c r="PMP6" s="99"/>
      <c r="PMQ6" s="99"/>
      <c r="PMR6" s="99"/>
      <c r="PMS6" s="99"/>
      <c r="PMT6" s="99"/>
      <c r="PMU6" s="99"/>
      <c r="PMV6" s="99"/>
      <c r="PMW6" s="99"/>
      <c r="PMX6" s="99"/>
      <c r="PMY6" s="99"/>
      <c r="PMZ6" s="99"/>
      <c r="PNA6" s="99"/>
      <c r="PNB6" s="99"/>
      <c r="PNC6" s="99"/>
      <c r="PND6" s="99"/>
      <c r="PNE6" s="99"/>
      <c r="PNF6" s="99"/>
      <c r="PNG6" s="99"/>
      <c r="PNH6" s="99"/>
      <c r="PNI6" s="99"/>
      <c r="PNJ6" s="99"/>
      <c r="PNK6" s="99"/>
      <c r="PNL6" s="99"/>
      <c r="PNM6" s="99"/>
      <c r="PNN6" s="99"/>
      <c r="PNO6" s="99"/>
      <c r="PNP6" s="99"/>
      <c r="PNQ6" s="99"/>
      <c r="PNR6" s="99"/>
      <c r="PNS6" s="99"/>
      <c r="PNT6" s="99"/>
      <c r="PNU6" s="99"/>
      <c r="PNV6" s="99"/>
      <c r="PNW6" s="99"/>
      <c r="PNX6" s="99"/>
      <c r="PNY6" s="99"/>
      <c r="PNZ6" s="99"/>
      <c r="POA6" s="99"/>
      <c r="POB6" s="99"/>
      <c r="POC6" s="99"/>
      <c r="POD6" s="99"/>
      <c r="POE6" s="99"/>
      <c r="POF6" s="99"/>
      <c r="POG6" s="99"/>
      <c r="POH6" s="99"/>
      <c r="POI6" s="99"/>
      <c r="POJ6" s="99"/>
      <c r="POK6" s="99"/>
      <c r="POL6" s="99"/>
      <c r="POM6" s="99"/>
      <c r="PON6" s="99"/>
      <c r="POO6" s="99"/>
      <c r="POP6" s="99"/>
      <c r="POQ6" s="99"/>
      <c r="POR6" s="99"/>
      <c r="POS6" s="99"/>
      <c r="POT6" s="99"/>
      <c r="POU6" s="99"/>
      <c r="POV6" s="99"/>
      <c r="POW6" s="99"/>
      <c r="POX6" s="99"/>
      <c r="POY6" s="99"/>
      <c r="POZ6" s="99"/>
      <c r="PPA6" s="99"/>
      <c r="PPB6" s="99"/>
      <c r="PPC6" s="99"/>
      <c r="PPD6" s="99"/>
      <c r="PPE6" s="99"/>
      <c r="PPF6" s="99"/>
      <c r="PPG6" s="99"/>
      <c r="PPH6" s="99"/>
      <c r="PPI6" s="99"/>
      <c r="PPJ6" s="99"/>
      <c r="PPK6" s="99"/>
      <c r="PPL6" s="99"/>
      <c r="PPM6" s="99"/>
      <c r="PPN6" s="99"/>
      <c r="PPO6" s="99"/>
      <c r="PPP6" s="99"/>
      <c r="PPQ6" s="99"/>
      <c r="PPR6" s="99"/>
      <c r="PPS6" s="99"/>
      <c r="PPT6" s="99"/>
      <c r="PPU6" s="99"/>
      <c r="PPV6" s="99"/>
      <c r="PPW6" s="99"/>
      <c r="PPX6" s="99"/>
      <c r="PPY6" s="99"/>
      <c r="PPZ6" s="99"/>
      <c r="PQA6" s="99"/>
      <c r="PQB6" s="99"/>
      <c r="PQC6" s="99"/>
      <c r="PQD6" s="99"/>
      <c r="PQE6" s="99"/>
      <c r="PQF6" s="99"/>
      <c r="PQG6" s="99"/>
      <c r="PQH6" s="99"/>
      <c r="PQI6" s="99"/>
      <c r="PQJ6" s="99"/>
      <c r="PQK6" s="99"/>
      <c r="PQL6" s="99"/>
      <c r="PQM6" s="99"/>
      <c r="PQN6" s="99"/>
      <c r="PQO6" s="99"/>
      <c r="PQP6" s="99"/>
      <c r="PQQ6" s="99"/>
      <c r="PQR6" s="99"/>
      <c r="PQS6" s="99"/>
      <c r="PQT6" s="99"/>
      <c r="PQU6" s="99"/>
      <c r="PQV6" s="99"/>
      <c r="PQW6" s="99"/>
      <c r="PQX6" s="99"/>
      <c r="PQY6" s="99"/>
      <c r="PQZ6" s="99"/>
      <c r="PRA6" s="99"/>
      <c r="PRB6" s="99"/>
      <c r="PRC6" s="99"/>
      <c r="PRD6" s="99"/>
      <c r="PRE6" s="99"/>
      <c r="PRF6" s="99"/>
      <c r="PRG6" s="99"/>
      <c r="PRH6" s="99"/>
      <c r="PRI6" s="99"/>
      <c r="PRJ6" s="99"/>
      <c r="PRK6" s="99"/>
      <c r="PRL6" s="99"/>
      <c r="PRM6" s="99"/>
      <c r="PRN6" s="99"/>
      <c r="PRO6" s="99"/>
      <c r="PRP6" s="99"/>
      <c r="PRQ6" s="99"/>
      <c r="PRR6" s="99"/>
      <c r="PRS6" s="99"/>
      <c r="PRT6" s="99"/>
      <c r="PRU6" s="99"/>
      <c r="PRV6" s="99"/>
      <c r="PRW6" s="99"/>
      <c r="PRX6" s="99"/>
      <c r="PRY6" s="99"/>
      <c r="PRZ6" s="99"/>
      <c r="PSA6" s="99"/>
      <c r="PSB6" s="99"/>
      <c r="PSC6" s="99"/>
      <c r="PSD6" s="99"/>
      <c r="PSE6" s="99"/>
      <c r="PSF6" s="99"/>
      <c r="PSG6" s="99"/>
      <c r="PSH6" s="99"/>
      <c r="PSI6" s="99"/>
      <c r="PSJ6" s="99"/>
      <c r="PSK6" s="99"/>
      <c r="PSL6" s="99"/>
      <c r="PSM6" s="99"/>
      <c r="PSN6" s="99"/>
      <c r="PSO6" s="99"/>
      <c r="PSP6" s="99"/>
      <c r="PSQ6" s="99"/>
      <c r="PSR6" s="99"/>
      <c r="PSS6" s="99"/>
      <c r="PST6" s="99"/>
      <c r="PSU6" s="99"/>
      <c r="PSV6" s="99"/>
      <c r="PSW6" s="99"/>
      <c r="PSX6" s="99"/>
      <c r="PSY6" s="99"/>
      <c r="PSZ6" s="99"/>
      <c r="PTA6" s="99"/>
      <c r="PTB6" s="99"/>
      <c r="PTC6" s="99"/>
      <c r="PTD6" s="99"/>
      <c r="PTE6" s="99"/>
      <c r="PTF6" s="99"/>
      <c r="PTG6" s="99"/>
      <c r="PTH6" s="99"/>
      <c r="PTI6" s="99"/>
      <c r="PTJ6" s="99"/>
      <c r="PTK6" s="99"/>
      <c r="PTL6" s="99"/>
      <c r="PTM6" s="99"/>
      <c r="PTN6" s="99"/>
      <c r="PTO6" s="99"/>
      <c r="PTP6" s="99"/>
      <c r="PTQ6" s="99"/>
      <c r="PTR6" s="99"/>
      <c r="PTS6" s="99"/>
      <c r="PTT6" s="99"/>
      <c r="PTU6" s="99"/>
      <c r="PTV6" s="99"/>
      <c r="PTW6" s="99"/>
      <c r="PTX6" s="99"/>
      <c r="PTY6" s="99"/>
      <c r="PTZ6" s="99"/>
      <c r="PUA6" s="99"/>
      <c r="PUB6" s="99"/>
      <c r="PUC6" s="99"/>
      <c r="PUD6" s="99"/>
      <c r="PUE6" s="99"/>
      <c r="PUF6" s="99"/>
      <c r="PUG6" s="99"/>
      <c r="PUH6" s="99"/>
      <c r="PUI6" s="99"/>
      <c r="PUJ6" s="99"/>
      <c r="PUK6" s="99"/>
      <c r="PUL6" s="99"/>
      <c r="PUM6" s="99"/>
      <c r="PUN6" s="99"/>
      <c r="PUO6" s="99"/>
      <c r="PUP6" s="99"/>
      <c r="PUQ6" s="99"/>
      <c r="PUR6" s="99"/>
      <c r="PUS6" s="99"/>
      <c r="PUT6" s="99"/>
      <c r="PUU6" s="99"/>
      <c r="PUV6" s="99"/>
      <c r="PUW6" s="99"/>
      <c r="PUX6" s="99"/>
      <c r="PUY6" s="99"/>
      <c r="PUZ6" s="99"/>
      <c r="PVA6" s="99"/>
      <c r="PVB6" s="99"/>
      <c r="PVC6" s="99"/>
      <c r="PVD6" s="99"/>
      <c r="PVE6" s="99"/>
      <c r="PVF6" s="99"/>
      <c r="PVG6" s="99"/>
      <c r="PVH6" s="99"/>
      <c r="PVI6" s="99"/>
      <c r="PVJ6" s="99"/>
      <c r="PVK6" s="99"/>
      <c r="PVL6" s="99"/>
      <c r="PVM6" s="99"/>
      <c r="PVN6" s="99"/>
      <c r="PVO6" s="99"/>
      <c r="PVP6" s="99"/>
      <c r="PVQ6" s="99"/>
      <c r="PVR6" s="99"/>
      <c r="PVS6" s="99"/>
      <c r="PVT6" s="99"/>
      <c r="PVU6" s="99"/>
      <c r="PVV6" s="99"/>
      <c r="PVW6" s="99"/>
      <c r="PVX6" s="99"/>
      <c r="PVY6" s="99"/>
      <c r="PVZ6" s="99"/>
      <c r="PWA6" s="99"/>
      <c r="PWB6" s="99"/>
      <c r="PWC6" s="99"/>
      <c r="PWD6" s="99"/>
      <c r="PWE6" s="99"/>
      <c r="PWF6" s="99"/>
      <c r="PWG6" s="99"/>
      <c r="PWH6" s="99"/>
      <c r="PWI6" s="99"/>
      <c r="PWJ6" s="99"/>
      <c r="PWK6" s="99"/>
      <c r="PWL6" s="99"/>
      <c r="PWM6" s="99"/>
      <c r="PWN6" s="99"/>
      <c r="PWO6" s="99"/>
      <c r="PWP6" s="99"/>
      <c r="PWQ6" s="99"/>
      <c r="PWR6" s="99"/>
      <c r="PWS6" s="99"/>
      <c r="PWT6" s="99"/>
      <c r="PWU6" s="99"/>
      <c r="PWV6" s="99"/>
      <c r="PWW6" s="99"/>
      <c r="PWX6" s="99"/>
      <c r="PWY6" s="99"/>
      <c r="PWZ6" s="99"/>
      <c r="PXA6" s="99"/>
      <c r="PXB6" s="99"/>
      <c r="PXC6" s="99"/>
      <c r="PXD6" s="99"/>
      <c r="PXE6" s="99"/>
      <c r="PXF6" s="99"/>
      <c r="PXG6" s="99"/>
      <c r="PXH6" s="99"/>
      <c r="PXI6" s="99"/>
      <c r="PXJ6" s="99"/>
      <c r="PXK6" s="99"/>
      <c r="PXL6" s="99"/>
      <c r="PXM6" s="99"/>
      <c r="PXN6" s="99"/>
      <c r="PXO6" s="99"/>
      <c r="PXP6" s="99"/>
      <c r="PXQ6" s="99"/>
      <c r="PXR6" s="99"/>
      <c r="PXS6" s="99"/>
      <c r="PXT6" s="99"/>
      <c r="PXU6" s="99"/>
      <c r="PXV6" s="99"/>
      <c r="PXW6" s="99"/>
      <c r="PXX6" s="99"/>
      <c r="PXY6" s="99"/>
      <c r="PXZ6" s="99"/>
      <c r="PYA6" s="99"/>
      <c r="PYB6" s="99"/>
      <c r="PYC6" s="99"/>
      <c r="PYD6" s="99"/>
      <c r="PYE6" s="99"/>
      <c r="PYF6" s="99"/>
      <c r="PYG6" s="99"/>
      <c r="PYH6" s="99"/>
      <c r="PYI6" s="99"/>
      <c r="PYJ6" s="99"/>
      <c r="PYK6" s="99"/>
      <c r="PYL6" s="99"/>
      <c r="PYM6" s="99"/>
      <c r="PYN6" s="99"/>
      <c r="PYO6" s="99"/>
      <c r="PYP6" s="99"/>
      <c r="PYQ6" s="99"/>
      <c r="PYR6" s="99"/>
      <c r="PYS6" s="99"/>
      <c r="PYT6" s="99"/>
      <c r="PYU6" s="99"/>
      <c r="PYV6" s="99"/>
      <c r="PYW6" s="99"/>
      <c r="PYX6" s="99"/>
      <c r="PYY6" s="99"/>
      <c r="PYZ6" s="99"/>
      <c r="PZA6" s="99"/>
      <c r="PZB6" s="99"/>
      <c r="PZC6" s="99"/>
      <c r="PZD6" s="99"/>
      <c r="PZE6" s="99"/>
      <c r="PZF6" s="99"/>
      <c r="PZG6" s="99"/>
      <c r="PZH6" s="99"/>
      <c r="PZI6" s="99"/>
      <c r="PZJ6" s="99"/>
      <c r="PZK6" s="99"/>
      <c r="PZL6" s="99"/>
      <c r="PZM6" s="99"/>
      <c r="PZN6" s="99"/>
      <c r="PZO6" s="99"/>
      <c r="PZP6" s="99"/>
      <c r="PZQ6" s="99"/>
      <c r="PZR6" s="99"/>
      <c r="PZS6" s="99"/>
      <c r="PZT6" s="99"/>
      <c r="PZU6" s="99"/>
      <c r="PZV6" s="99"/>
      <c r="PZW6" s="99"/>
      <c r="PZX6" s="99"/>
      <c r="PZY6" s="99"/>
      <c r="PZZ6" s="99"/>
      <c r="QAA6" s="99"/>
      <c r="QAB6" s="99"/>
      <c r="QAC6" s="99"/>
      <c r="QAD6" s="99"/>
      <c r="QAE6" s="99"/>
      <c r="QAF6" s="99"/>
      <c r="QAG6" s="99"/>
      <c r="QAH6" s="99"/>
      <c r="QAI6" s="99"/>
      <c r="QAJ6" s="99"/>
      <c r="QAK6" s="99"/>
      <c r="QAL6" s="99"/>
      <c r="QAM6" s="99"/>
      <c r="QAN6" s="99"/>
      <c r="QAO6" s="99"/>
      <c r="QAP6" s="99"/>
      <c r="QAQ6" s="99"/>
      <c r="QAR6" s="99"/>
      <c r="QAS6" s="99"/>
      <c r="QAT6" s="99"/>
      <c r="QAU6" s="99"/>
      <c r="QAV6" s="99"/>
      <c r="QAW6" s="99"/>
      <c r="QAX6" s="99"/>
      <c r="QAY6" s="99"/>
      <c r="QAZ6" s="99"/>
      <c r="QBA6" s="99"/>
      <c r="QBB6" s="99"/>
      <c r="QBC6" s="99"/>
      <c r="QBD6" s="99"/>
      <c r="QBE6" s="99"/>
      <c r="QBF6" s="99"/>
      <c r="QBG6" s="99"/>
      <c r="QBH6" s="99"/>
      <c r="QBI6" s="99"/>
      <c r="QBJ6" s="99"/>
      <c r="QBK6" s="99"/>
      <c r="QBL6" s="99"/>
      <c r="QBM6" s="99"/>
      <c r="QBN6" s="99"/>
      <c r="QBO6" s="99"/>
      <c r="QBP6" s="99"/>
      <c r="QBQ6" s="99"/>
      <c r="QBR6" s="99"/>
      <c r="QBS6" s="99"/>
      <c r="QBT6" s="99"/>
      <c r="QBU6" s="99"/>
      <c r="QBV6" s="99"/>
      <c r="QBW6" s="99"/>
      <c r="QBX6" s="99"/>
      <c r="QBY6" s="99"/>
      <c r="QBZ6" s="99"/>
      <c r="QCA6" s="99"/>
      <c r="QCB6" s="99"/>
      <c r="QCC6" s="99"/>
      <c r="QCD6" s="99"/>
      <c r="QCE6" s="99"/>
      <c r="QCF6" s="99"/>
      <c r="QCG6" s="99"/>
      <c r="QCH6" s="99"/>
      <c r="QCI6" s="99"/>
      <c r="QCJ6" s="99"/>
      <c r="QCK6" s="99"/>
      <c r="QCL6" s="99"/>
      <c r="QCM6" s="99"/>
      <c r="QCN6" s="99"/>
      <c r="QCO6" s="99"/>
      <c r="QCP6" s="99"/>
      <c r="QCQ6" s="99"/>
      <c r="QCR6" s="99"/>
      <c r="QCS6" s="99"/>
      <c r="QCT6" s="99"/>
      <c r="QCU6" s="99"/>
      <c r="QCV6" s="99"/>
      <c r="QCW6" s="99"/>
      <c r="QCX6" s="99"/>
      <c r="QCY6" s="99"/>
      <c r="QCZ6" s="99"/>
      <c r="QDA6" s="99"/>
      <c r="QDB6" s="99"/>
      <c r="QDC6" s="99"/>
      <c r="QDD6" s="99"/>
      <c r="QDE6" s="99"/>
      <c r="QDF6" s="99"/>
      <c r="QDG6" s="99"/>
      <c r="QDH6" s="99"/>
      <c r="QDI6" s="99"/>
      <c r="QDJ6" s="99"/>
      <c r="QDK6" s="99"/>
      <c r="QDL6" s="99"/>
      <c r="QDM6" s="99"/>
      <c r="QDN6" s="99"/>
      <c r="QDO6" s="99"/>
      <c r="QDP6" s="99"/>
      <c r="QDQ6" s="99"/>
      <c r="QDR6" s="99"/>
      <c r="QDS6" s="99"/>
      <c r="QDT6" s="99"/>
      <c r="QDU6" s="99"/>
      <c r="QDV6" s="99"/>
      <c r="QDW6" s="99"/>
      <c r="QDX6" s="99"/>
      <c r="QDY6" s="99"/>
      <c r="QDZ6" s="99"/>
      <c r="QEA6" s="99"/>
      <c r="QEB6" s="99"/>
      <c r="QEC6" s="99"/>
      <c r="QED6" s="99"/>
      <c r="QEE6" s="99"/>
      <c r="QEF6" s="99"/>
      <c r="QEG6" s="99"/>
      <c r="QEH6" s="99"/>
      <c r="QEI6" s="99"/>
      <c r="QEJ6" s="99"/>
      <c r="QEK6" s="99"/>
      <c r="QEL6" s="99"/>
      <c r="QEM6" s="99"/>
      <c r="QEN6" s="99"/>
      <c r="QEO6" s="99"/>
      <c r="QEP6" s="99"/>
      <c r="QEQ6" s="99"/>
      <c r="QER6" s="99"/>
      <c r="QES6" s="99"/>
      <c r="QET6" s="99"/>
      <c r="QEU6" s="99"/>
      <c r="QEV6" s="99"/>
      <c r="QEW6" s="99"/>
      <c r="QEX6" s="99"/>
      <c r="QEY6" s="99"/>
      <c r="QEZ6" s="99"/>
      <c r="QFA6" s="99"/>
      <c r="QFB6" s="99"/>
      <c r="QFC6" s="99"/>
      <c r="QFD6" s="99"/>
      <c r="QFE6" s="99"/>
      <c r="QFF6" s="99"/>
      <c r="QFG6" s="99"/>
      <c r="QFH6" s="99"/>
      <c r="QFI6" s="99"/>
      <c r="QFJ6" s="99"/>
      <c r="QFK6" s="99"/>
      <c r="QFL6" s="99"/>
      <c r="QFM6" s="99"/>
      <c r="QFN6" s="99"/>
      <c r="QFO6" s="99"/>
      <c r="QFP6" s="99"/>
      <c r="QFQ6" s="99"/>
      <c r="QFR6" s="99"/>
      <c r="QFS6" s="99"/>
      <c r="QFT6" s="99"/>
      <c r="QFU6" s="99"/>
      <c r="QFV6" s="99"/>
      <c r="QFW6" s="99"/>
      <c r="QFX6" s="99"/>
      <c r="QFY6" s="99"/>
      <c r="QFZ6" s="99"/>
      <c r="QGA6" s="99"/>
      <c r="QGB6" s="99"/>
      <c r="QGC6" s="99"/>
      <c r="QGD6" s="99"/>
      <c r="QGE6" s="99"/>
      <c r="QGF6" s="99"/>
      <c r="QGG6" s="99"/>
      <c r="QGH6" s="99"/>
      <c r="QGI6" s="99"/>
      <c r="QGJ6" s="99"/>
      <c r="QGK6" s="99"/>
      <c r="QGL6" s="99"/>
      <c r="QGM6" s="99"/>
      <c r="QGN6" s="99"/>
      <c r="QGO6" s="99"/>
      <c r="QGP6" s="99"/>
      <c r="QGQ6" s="99"/>
      <c r="QGR6" s="99"/>
      <c r="QGS6" s="99"/>
      <c r="QGT6" s="99"/>
      <c r="QGU6" s="99"/>
      <c r="QGV6" s="99"/>
      <c r="QGW6" s="99"/>
      <c r="QGX6" s="99"/>
      <c r="QGY6" s="99"/>
      <c r="QGZ6" s="99"/>
      <c r="QHA6" s="99"/>
      <c r="QHB6" s="99"/>
      <c r="QHC6" s="99"/>
      <c r="QHD6" s="99"/>
      <c r="QHE6" s="99"/>
      <c r="QHF6" s="99"/>
      <c r="QHG6" s="99"/>
      <c r="QHH6" s="99"/>
      <c r="QHI6" s="99"/>
      <c r="QHJ6" s="99"/>
      <c r="QHK6" s="99"/>
      <c r="QHL6" s="99"/>
      <c r="QHM6" s="99"/>
      <c r="QHN6" s="99"/>
      <c r="QHO6" s="99"/>
      <c r="QHP6" s="99"/>
      <c r="QHQ6" s="99"/>
      <c r="QHR6" s="99"/>
      <c r="QHS6" s="99"/>
      <c r="QHT6" s="99"/>
      <c r="QHU6" s="99"/>
      <c r="QHV6" s="99"/>
      <c r="QHW6" s="99"/>
      <c r="QHX6" s="99"/>
      <c r="QHY6" s="99"/>
      <c r="QHZ6" s="99"/>
      <c r="QIA6" s="99"/>
      <c r="QIB6" s="99"/>
      <c r="QIC6" s="99"/>
      <c r="QID6" s="99"/>
      <c r="QIE6" s="99"/>
      <c r="QIF6" s="99"/>
      <c r="QIG6" s="99"/>
      <c r="QIH6" s="99"/>
      <c r="QII6" s="99"/>
      <c r="QIJ6" s="99"/>
      <c r="QIK6" s="99"/>
      <c r="QIL6" s="99"/>
      <c r="QIM6" s="99"/>
      <c r="QIN6" s="99"/>
      <c r="QIO6" s="99"/>
      <c r="QIP6" s="99"/>
      <c r="QIQ6" s="99"/>
      <c r="QIR6" s="99"/>
      <c r="QIS6" s="99"/>
      <c r="QIT6" s="99"/>
      <c r="QIU6" s="99"/>
      <c r="QIV6" s="99"/>
      <c r="QIW6" s="99"/>
      <c r="QIX6" s="99"/>
      <c r="QIY6" s="99"/>
      <c r="QIZ6" s="99"/>
      <c r="QJA6" s="99"/>
      <c r="QJB6" s="99"/>
      <c r="QJC6" s="99"/>
      <c r="QJD6" s="99"/>
      <c r="QJE6" s="99"/>
      <c r="QJF6" s="99"/>
      <c r="QJG6" s="99"/>
      <c r="QJH6" s="99"/>
      <c r="QJI6" s="99"/>
      <c r="QJJ6" s="99"/>
      <c r="QJK6" s="99"/>
      <c r="QJL6" s="99"/>
      <c r="QJM6" s="99"/>
      <c r="QJN6" s="99"/>
      <c r="QJO6" s="99"/>
      <c r="QJP6" s="99"/>
      <c r="QJQ6" s="99"/>
      <c r="QJR6" s="99"/>
      <c r="QJS6" s="99"/>
      <c r="QJT6" s="99"/>
      <c r="QJU6" s="99"/>
      <c r="QJV6" s="99"/>
      <c r="QJW6" s="99"/>
      <c r="QJX6" s="99"/>
      <c r="QJY6" s="99"/>
      <c r="QJZ6" s="99"/>
      <c r="QKA6" s="99"/>
      <c r="QKB6" s="99"/>
      <c r="QKC6" s="99"/>
      <c r="QKD6" s="99"/>
      <c r="QKE6" s="99"/>
      <c r="QKF6" s="99"/>
      <c r="QKG6" s="99"/>
      <c r="QKH6" s="99"/>
      <c r="QKI6" s="99"/>
      <c r="QKJ6" s="99"/>
      <c r="QKK6" s="99"/>
      <c r="QKL6" s="99"/>
      <c r="QKM6" s="99"/>
      <c r="QKN6" s="99"/>
      <c r="QKO6" s="99"/>
      <c r="QKP6" s="99"/>
      <c r="QKQ6" s="99"/>
      <c r="QKR6" s="99"/>
      <c r="QKS6" s="99"/>
      <c r="QKT6" s="99"/>
      <c r="QKU6" s="99"/>
      <c r="QKV6" s="99"/>
      <c r="QKW6" s="99"/>
      <c r="QKX6" s="99"/>
      <c r="QKY6" s="99"/>
      <c r="QKZ6" s="99"/>
      <c r="QLA6" s="99"/>
      <c r="QLB6" s="99"/>
      <c r="QLC6" s="99"/>
      <c r="QLD6" s="99"/>
      <c r="QLE6" s="99"/>
      <c r="QLF6" s="99"/>
      <c r="QLG6" s="99"/>
      <c r="QLH6" s="99"/>
      <c r="QLI6" s="99"/>
      <c r="QLJ6" s="99"/>
      <c r="QLK6" s="99"/>
      <c r="QLL6" s="99"/>
      <c r="QLM6" s="99"/>
      <c r="QLN6" s="99"/>
      <c r="QLO6" s="99"/>
      <c r="QLP6" s="99"/>
      <c r="QLQ6" s="99"/>
      <c r="QLR6" s="99"/>
      <c r="QLS6" s="99"/>
      <c r="QLT6" s="99"/>
      <c r="QLU6" s="99"/>
      <c r="QLV6" s="99"/>
      <c r="QLW6" s="99"/>
      <c r="QLX6" s="99"/>
      <c r="QLY6" s="99"/>
      <c r="QLZ6" s="99"/>
      <c r="QMA6" s="99"/>
      <c r="QMB6" s="99"/>
      <c r="QMC6" s="99"/>
      <c r="QMD6" s="99"/>
      <c r="QME6" s="99"/>
      <c r="QMF6" s="99"/>
      <c r="QMG6" s="99"/>
      <c r="QMH6" s="99"/>
      <c r="QMI6" s="99"/>
      <c r="QMJ6" s="99"/>
      <c r="QMK6" s="99"/>
      <c r="QML6" s="99"/>
      <c r="QMM6" s="99"/>
      <c r="QMN6" s="99"/>
      <c r="QMO6" s="99"/>
      <c r="QMP6" s="99"/>
      <c r="QMQ6" s="99"/>
      <c r="QMR6" s="99"/>
      <c r="QMS6" s="99"/>
      <c r="QMT6" s="99"/>
      <c r="QMU6" s="99"/>
      <c r="QMV6" s="99"/>
      <c r="QMW6" s="99"/>
      <c r="QMX6" s="99"/>
      <c r="QMY6" s="99"/>
      <c r="QMZ6" s="99"/>
      <c r="QNA6" s="99"/>
      <c r="QNB6" s="99"/>
      <c r="QNC6" s="99"/>
      <c r="QND6" s="99"/>
      <c r="QNE6" s="99"/>
      <c r="QNF6" s="99"/>
      <c r="QNG6" s="99"/>
      <c r="QNH6" s="99"/>
      <c r="QNI6" s="99"/>
      <c r="QNJ6" s="99"/>
      <c r="QNK6" s="99"/>
      <c r="QNL6" s="99"/>
      <c r="QNM6" s="99"/>
      <c r="QNN6" s="99"/>
      <c r="QNO6" s="99"/>
      <c r="QNP6" s="99"/>
      <c r="QNQ6" s="99"/>
      <c r="QNR6" s="99"/>
      <c r="QNS6" s="99"/>
      <c r="QNT6" s="99"/>
      <c r="QNU6" s="99"/>
      <c r="QNV6" s="99"/>
      <c r="QNW6" s="99"/>
      <c r="QNX6" s="99"/>
      <c r="QNY6" s="99"/>
      <c r="QNZ6" s="99"/>
      <c r="QOA6" s="99"/>
      <c r="QOB6" s="99"/>
      <c r="QOC6" s="99"/>
      <c r="QOD6" s="99"/>
      <c r="QOE6" s="99"/>
      <c r="QOF6" s="99"/>
      <c r="QOG6" s="99"/>
      <c r="QOH6" s="99"/>
      <c r="QOI6" s="99"/>
      <c r="QOJ6" s="99"/>
      <c r="QOK6" s="99"/>
      <c r="QOL6" s="99"/>
      <c r="QOM6" s="99"/>
      <c r="QON6" s="99"/>
      <c r="QOO6" s="99"/>
      <c r="QOP6" s="99"/>
      <c r="QOQ6" s="99"/>
      <c r="QOR6" s="99"/>
      <c r="QOS6" s="99"/>
      <c r="QOT6" s="99"/>
      <c r="QOU6" s="99"/>
      <c r="QOV6" s="99"/>
      <c r="QOW6" s="99"/>
      <c r="QOX6" s="99"/>
      <c r="QOY6" s="99"/>
      <c r="QOZ6" s="99"/>
      <c r="QPA6" s="99"/>
      <c r="QPB6" s="99"/>
      <c r="QPC6" s="99"/>
      <c r="QPD6" s="99"/>
      <c r="QPE6" s="99"/>
      <c r="QPF6" s="99"/>
      <c r="QPG6" s="99"/>
      <c r="QPH6" s="99"/>
      <c r="QPI6" s="99"/>
      <c r="QPJ6" s="99"/>
      <c r="QPK6" s="99"/>
      <c r="QPL6" s="99"/>
      <c r="QPM6" s="99"/>
      <c r="QPN6" s="99"/>
      <c r="QPO6" s="99"/>
      <c r="QPP6" s="99"/>
      <c r="QPQ6" s="99"/>
      <c r="QPR6" s="99"/>
      <c r="QPS6" s="99"/>
      <c r="QPT6" s="99"/>
      <c r="QPU6" s="99"/>
      <c r="QPV6" s="99"/>
      <c r="QPW6" s="99"/>
      <c r="QPX6" s="99"/>
      <c r="QPY6" s="99"/>
      <c r="QPZ6" s="99"/>
      <c r="QQA6" s="99"/>
      <c r="QQB6" s="99"/>
      <c r="QQC6" s="99"/>
      <c r="QQD6" s="99"/>
      <c r="QQE6" s="99"/>
      <c r="QQF6" s="99"/>
      <c r="QQG6" s="99"/>
      <c r="QQH6" s="99"/>
      <c r="QQI6" s="99"/>
      <c r="QQJ6" s="99"/>
      <c r="QQK6" s="99"/>
      <c r="QQL6" s="99"/>
      <c r="QQM6" s="99"/>
      <c r="QQN6" s="99"/>
      <c r="QQO6" s="99"/>
      <c r="QQP6" s="99"/>
      <c r="QQQ6" s="99"/>
      <c r="QQR6" s="99"/>
      <c r="QQS6" s="99"/>
      <c r="QQT6" s="99"/>
      <c r="QQU6" s="99"/>
      <c r="QQV6" s="99"/>
      <c r="QQW6" s="99"/>
      <c r="QQX6" s="99"/>
      <c r="QQY6" s="99"/>
      <c r="QQZ6" s="99"/>
      <c r="QRA6" s="99"/>
      <c r="QRB6" s="99"/>
      <c r="QRC6" s="99"/>
      <c r="QRD6" s="99"/>
      <c r="QRE6" s="99"/>
      <c r="QRF6" s="99"/>
      <c r="QRG6" s="99"/>
      <c r="QRH6" s="99"/>
      <c r="QRI6" s="99"/>
      <c r="QRJ6" s="99"/>
      <c r="QRK6" s="99"/>
      <c r="QRL6" s="99"/>
      <c r="QRM6" s="99"/>
      <c r="QRN6" s="99"/>
      <c r="QRO6" s="99"/>
      <c r="QRP6" s="99"/>
      <c r="QRQ6" s="99"/>
      <c r="QRR6" s="99"/>
      <c r="QRS6" s="99"/>
      <c r="QRT6" s="99"/>
      <c r="QRU6" s="99"/>
      <c r="QRV6" s="99"/>
      <c r="QRW6" s="99"/>
      <c r="QRX6" s="99"/>
      <c r="QRY6" s="99"/>
      <c r="QRZ6" s="99"/>
      <c r="QSA6" s="99"/>
      <c r="QSB6" s="99"/>
      <c r="QSC6" s="99"/>
      <c r="QSD6" s="99"/>
      <c r="QSE6" s="99"/>
      <c r="QSF6" s="99"/>
      <c r="QSG6" s="99"/>
      <c r="QSH6" s="99"/>
      <c r="QSI6" s="99"/>
      <c r="QSJ6" s="99"/>
      <c r="QSK6" s="99"/>
      <c r="QSL6" s="99"/>
      <c r="QSM6" s="99"/>
      <c r="QSN6" s="99"/>
      <c r="QSO6" s="99"/>
      <c r="QSP6" s="99"/>
      <c r="QSQ6" s="99"/>
      <c r="QSR6" s="99"/>
      <c r="QSS6" s="99"/>
      <c r="QST6" s="99"/>
      <c r="QSU6" s="99"/>
      <c r="QSV6" s="99"/>
      <c r="QSW6" s="99"/>
      <c r="QSX6" s="99"/>
      <c r="QSY6" s="99"/>
      <c r="QSZ6" s="99"/>
      <c r="QTA6" s="99"/>
      <c r="QTB6" s="99"/>
      <c r="QTC6" s="99"/>
      <c r="QTD6" s="99"/>
      <c r="QTE6" s="99"/>
      <c r="QTF6" s="99"/>
      <c r="QTG6" s="99"/>
      <c r="QTH6" s="99"/>
      <c r="QTI6" s="99"/>
      <c r="QTJ6" s="99"/>
      <c r="QTK6" s="99"/>
      <c r="QTL6" s="99"/>
      <c r="QTM6" s="99"/>
      <c r="QTN6" s="99"/>
      <c r="QTO6" s="99"/>
      <c r="QTP6" s="99"/>
      <c r="QTQ6" s="99"/>
      <c r="QTR6" s="99"/>
      <c r="QTS6" s="99"/>
      <c r="QTT6" s="99"/>
      <c r="QTU6" s="99"/>
      <c r="QTV6" s="99"/>
      <c r="QTW6" s="99"/>
      <c r="QTX6" s="99"/>
      <c r="QTY6" s="99"/>
      <c r="QTZ6" s="99"/>
      <c r="QUA6" s="99"/>
      <c r="QUB6" s="99"/>
      <c r="QUC6" s="99"/>
      <c r="QUD6" s="99"/>
      <c r="QUE6" s="99"/>
      <c r="QUF6" s="99"/>
      <c r="QUG6" s="99"/>
      <c r="QUH6" s="99"/>
      <c r="QUI6" s="99"/>
      <c r="QUJ6" s="99"/>
      <c r="QUK6" s="99"/>
      <c r="QUL6" s="99"/>
      <c r="QUM6" s="99"/>
      <c r="QUN6" s="99"/>
      <c r="QUO6" s="99"/>
      <c r="QUP6" s="99"/>
      <c r="QUQ6" s="99"/>
      <c r="QUR6" s="99"/>
      <c r="QUS6" s="99"/>
      <c r="QUT6" s="99"/>
      <c r="QUU6" s="99"/>
      <c r="QUV6" s="99"/>
      <c r="QUW6" s="99"/>
      <c r="QUX6" s="99"/>
      <c r="QUY6" s="99"/>
      <c r="QUZ6" s="99"/>
      <c r="QVA6" s="99"/>
      <c r="QVB6" s="99"/>
      <c r="QVC6" s="99"/>
      <c r="QVD6" s="99"/>
      <c r="QVE6" s="99"/>
      <c r="QVF6" s="99"/>
      <c r="QVG6" s="99"/>
      <c r="QVH6" s="99"/>
      <c r="QVI6" s="99"/>
      <c r="QVJ6" s="99"/>
      <c r="QVK6" s="99"/>
      <c r="QVL6" s="99"/>
      <c r="QVM6" s="99"/>
      <c r="QVN6" s="99"/>
      <c r="QVO6" s="99"/>
      <c r="QVP6" s="99"/>
      <c r="QVQ6" s="99"/>
      <c r="QVR6" s="99"/>
      <c r="QVS6" s="99"/>
      <c r="QVT6" s="99"/>
      <c r="QVU6" s="99"/>
      <c r="QVV6" s="99"/>
      <c r="QVW6" s="99"/>
      <c r="QVX6" s="99"/>
      <c r="QVY6" s="99"/>
      <c r="QVZ6" s="99"/>
      <c r="QWA6" s="99"/>
      <c r="QWB6" s="99"/>
      <c r="QWC6" s="99"/>
      <c r="QWD6" s="99"/>
      <c r="QWE6" s="99"/>
      <c r="QWF6" s="99"/>
      <c r="QWG6" s="99"/>
      <c r="QWH6" s="99"/>
      <c r="QWI6" s="99"/>
      <c r="QWJ6" s="99"/>
      <c r="QWK6" s="99"/>
      <c r="QWL6" s="99"/>
      <c r="QWM6" s="99"/>
      <c r="QWN6" s="99"/>
      <c r="QWO6" s="99"/>
      <c r="QWP6" s="99"/>
      <c r="QWQ6" s="99"/>
      <c r="QWR6" s="99"/>
      <c r="QWS6" s="99"/>
      <c r="QWT6" s="99"/>
      <c r="QWU6" s="99"/>
      <c r="QWV6" s="99"/>
      <c r="QWW6" s="99"/>
      <c r="QWX6" s="99"/>
      <c r="QWY6" s="99"/>
      <c r="QWZ6" s="99"/>
      <c r="QXA6" s="99"/>
      <c r="QXB6" s="99"/>
      <c r="QXC6" s="99"/>
      <c r="QXD6" s="99"/>
      <c r="QXE6" s="99"/>
      <c r="QXF6" s="99"/>
      <c r="QXG6" s="99"/>
      <c r="QXH6" s="99"/>
      <c r="QXI6" s="99"/>
      <c r="QXJ6" s="99"/>
      <c r="QXK6" s="99"/>
      <c r="QXL6" s="99"/>
      <c r="QXM6" s="99"/>
      <c r="QXN6" s="99"/>
      <c r="QXO6" s="99"/>
      <c r="QXP6" s="99"/>
      <c r="QXQ6" s="99"/>
      <c r="QXR6" s="99"/>
      <c r="QXS6" s="99"/>
      <c r="QXT6" s="99"/>
      <c r="QXU6" s="99"/>
      <c r="QXV6" s="99"/>
      <c r="QXW6" s="99"/>
      <c r="QXX6" s="99"/>
      <c r="QXY6" s="99"/>
      <c r="QXZ6" s="99"/>
      <c r="QYA6" s="99"/>
      <c r="QYB6" s="99"/>
      <c r="QYC6" s="99"/>
      <c r="QYD6" s="99"/>
      <c r="QYE6" s="99"/>
      <c r="QYF6" s="99"/>
      <c r="QYG6" s="99"/>
      <c r="QYH6" s="99"/>
      <c r="QYI6" s="99"/>
      <c r="QYJ6" s="99"/>
      <c r="QYK6" s="99"/>
      <c r="QYL6" s="99"/>
      <c r="QYM6" s="99"/>
      <c r="QYN6" s="99"/>
      <c r="QYO6" s="99"/>
      <c r="QYP6" s="99"/>
      <c r="QYQ6" s="99"/>
      <c r="QYR6" s="99"/>
      <c r="QYS6" s="99"/>
      <c r="QYT6" s="99"/>
      <c r="QYU6" s="99"/>
      <c r="QYV6" s="99"/>
      <c r="QYW6" s="99"/>
      <c r="QYX6" s="99"/>
      <c r="QYY6" s="99"/>
      <c r="QYZ6" s="99"/>
      <c r="QZA6" s="99"/>
      <c r="QZB6" s="99"/>
      <c r="QZC6" s="99"/>
      <c r="QZD6" s="99"/>
      <c r="QZE6" s="99"/>
      <c r="QZF6" s="99"/>
      <c r="QZG6" s="99"/>
      <c r="QZH6" s="99"/>
      <c r="QZI6" s="99"/>
      <c r="QZJ6" s="99"/>
      <c r="QZK6" s="99"/>
      <c r="QZL6" s="99"/>
      <c r="QZM6" s="99"/>
      <c r="QZN6" s="99"/>
      <c r="QZO6" s="99"/>
      <c r="QZP6" s="99"/>
      <c r="QZQ6" s="99"/>
      <c r="QZR6" s="99"/>
      <c r="QZS6" s="99"/>
      <c r="QZT6" s="99"/>
      <c r="QZU6" s="99"/>
      <c r="QZV6" s="99"/>
      <c r="QZW6" s="99"/>
      <c r="QZX6" s="99"/>
      <c r="QZY6" s="99"/>
      <c r="QZZ6" s="99"/>
      <c r="RAA6" s="99"/>
      <c r="RAB6" s="99"/>
      <c r="RAC6" s="99"/>
      <c r="RAD6" s="99"/>
      <c r="RAE6" s="99"/>
      <c r="RAF6" s="99"/>
      <c r="RAG6" s="99"/>
      <c r="RAH6" s="99"/>
      <c r="RAI6" s="99"/>
      <c r="RAJ6" s="99"/>
      <c r="RAK6" s="99"/>
      <c r="RAL6" s="99"/>
      <c r="RAM6" s="99"/>
      <c r="RAN6" s="99"/>
      <c r="RAO6" s="99"/>
      <c r="RAP6" s="99"/>
      <c r="RAQ6" s="99"/>
      <c r="RAR6" s="99"/>
      <c r="RAS6" s="99"/>
      <c r="RAT6" s="99"/>
      <c r="RAU6" s="99"/>
      <c r="RAV6" s="99"/>
      <c r="RAW6" s="99"/>
      <c r="RAX6" s="99"/>
      <c r="RAY6" s="99"/>
      <c r="RAZ6" s="99"/>
      <c r="RBA6" s="99"/>
      <c r="RBB6" s="99"/>
      <c r="RBC6" s="99"/>
      <c r="RBD6" s="99"/>
      <c r="RBE6" s="99"/>
      <c r="RBF6" s="99"/>
      <c r="RBG6" s="99"/>
      <c r="RBH6" s="99"/>
      <c r="RBI6" s="99"/>
      <c r="RBJ6" s="99"/>
      <c r="RBK6" s="99"/>
      <c r="RBL6" s="99"/>
      <c r="RBM6" s="99"/>
      <c r="RBN6" s="99"/>
      <c r="RBO6" s="99"/>
      <c r="RBP6" s="99"/>
      <c r="RBQ6" s="99"/>
      <c r="RBR6" s="99"/>
      <c r="RBS6" s="99"/>
      <c r="RBT6" s="99"/>
      <c r="RBU6" s="99"/>
      <c r="RBV6" s="99"/>
      <c r="RBW6" s="99"/>
      <c r="RBX6" s="99"/>
      <c r="RBY6" s="99"/>
      <c r="RBZ6" s="99"/>
      <c r="RCA6" s="99"/>
      <c r="RCB6" s="99"/>
      <c r="RCC6" s="99"/>
      <c r="RCD6" s="99"/>
      <c r="RCE6" s="99"/>
      <c r="RCF6" s="99"/>
      <c r="RCG6" s="99"/>
      <c r="RCH6" s="99"/>
      <c r="RCI6" s="99"/>
      <c r="RCJ6" s="99"/>
      <c r="RCK6" s="99"/>
      <c r="RCL6" s="99"/>
      <c r="RCM6" s="99"/>
      <c r="RCN6" s="99"/>
      <c r="RCO6" s="99"/>
      <c r="RCP6" s="99"/>
      <c r="RCQ6" s="99"/>
      <c r="RCR6" s="99"/>
      <c r="RCS6" s="99"/>
      <c r="RCT6" s="99"/>
      <c r="RCU6" s="99"/>
      <c r="RCV6" s="99"/>
      <c r="RCW6" s="99"/>
      <c r="RCX6" s="99"/>
      <c r="RCY6" s="99"/>
      <c r="RCZ6" s="99"/>
      <c r="RDA6" s="99"/>
      <c r="RDB6" s="99"/>
      <c r="RDC6" s="99"/>
      <c r="RDD6" s="99"/>
      <c r="RDE6" s="99"/>
      <c r="RDF6" s="99"/>
      <c r="RDG6" s="99"/>
      <c r="RDH6" s="99"/>
      <c r="RDI6" s="99"/>
      <c r="RDJ6" s="99"/>
      <c r="RDK6" s="99"/>
      <c r="RDL6" s="99"/>
      <c r="RDM6" s="99"/>
      <c r="RDN6" s="99"/>
      <c r="RDO6" s="99"/>
      <c r="RDP6" s="99"/>
      <c r="RDQ6" s="99"/>
      <c r="RDR6" s="99"/>
      <c r="RDS6" s="99"/>
      <c r="RDT6" s="99"/>
      <c r="RDU6" s="99"/>
      <c r="RDV6" s="99"/>
      <c r="RDW6" s="99"/>
      <c r="RDX6" s="99"/>
      <c r="RDY6" s="99"/>
      <c r="RDZ6" s="99"/>
      <c r="REA6" s="99"/>
      <c r="REB6" s="99"/>
      <c r="REC6" s="99"/>
      <c r="RED6" s="99"/>
      <c r="REE6" s="99"/>
      <c r="REF6" s="99"/>
      <c r="REG6" s="99"/>
      <c r="REH6" s="99"/>
      <c r="REI6" s="99"/>
      <c r="REJ6" s="99"/>
      <c r="REK6" s="99"/>
      <c r="REL6" s="99"/>
      <c r="REM6" s="99"/>
      <c r="REN6" s="99"/>
      <c r="REO6" s="99"/>
      <c r="REP6" s="99"/>
      <c r="REQ6" s="99"/>
      <c r="RER6" s="99"/>
      <c r="RES6" s="99"/>
      <c r="RET6" s="99"/>
      <c r="REU6" s="99"/>
      <c r="REV6" s="99"/>
      <c r="REW6" s="99"/>
      <c r="REX6" s="99"/>
      <c r="REY6" s="99"/>
      <c r="REZ6" s="99"/>
      <c r="RFA6" s="99"/>
      <c r="RFB6" s="99"/>
      <c r="RFC6" s="99"/>
      <c r="RFD6" s="99"/>
      <c r="RFE6" s="99"/>
      <c r="RFF6" s="99"/>
      <c r="RFG6" s="99"/>
      <c r="RFH6" s="99"/>
      <c r="RFI6" s="99"/>
      <c r="RFJ6" s="99"/>
      <c r="RFK6" s="99"/>
      <c r="RFL6" s="99"/>
      <c r="RFM6" s="99"/>
      <c r="RFN6" s="99"/>
      <c r="RFO6" s="99"/>
      <c r="RFP6" s="99"/>
      <c r="RFQ6" s="99"/>
      <c r="RFR6" s="99"/>
      <c r="RFS6" s="99"/>
      <c r="RFT6" s="99"/>
      <c r="RFU6" s="99"/>
      <c r="RFV6" s="99"/>
      <c r="RFW6" s="99"/>
      <c r="RFX6" s="99"/>
      <c r="RFY6" s="99"/>
      <c r="RFZ6" s="99"/>
      <c r="RGA6" s="99"/>
      <c r="RGB6" s="99"/>
      <c r="RGC6" s="99"/>
      <c r="RGD6" s="99"/>
      <c r="RGE6" s="99"/>
      <c r="RGF6" s="99"/>
      <c r="RGG6" s="99"/>
      <c r="RGH6" s="99"/>
      <c r="RGI6" s="99"/>
      <c r="RGJ6" s="99"/>
      <c r="RGK6" s="99"/>
      <c r="RGL6" s="99"/>
      <c r="RGM6" s="99"/>
      <c r="RGN6" s="99"/>
      <c r="RGO6" s="99"/>
      <c r="RGP6" s="99"/>
      <c r="RGQ6" s="99"/>
      <c r="RGR6" s="99"/>
      <c r="RGS6" s="99"/>
      <c r="RGT6" s="99"/>
      <c r="RGU6" s="99"/>
      <c r="RGV6" s="99"/>
      <c r="RGW6" s="99"/>
      <c r="RGX6" s="99"/>
      <c r="RGY6" s="99"/>
      <c r="RGZ6" s="99"/>
      <c r="RHA6" s="99"/>
      <c r="RHB6" s="99"/>
      <c r="RHC6" s="99"/>
      <c r="RHD6" s="99"/>
      <c r="RHE6" s="99"/>
      <c r="RHF6" s="99"/>
      <c r="RHG6" s="99"/>
      <c r="RHH6" s="99"/>
      <c r="RHI6" s="99"/>
      <c r="RHJ6" s="99"/>
      <c r="RHK6" s="99"/>
      <c r="RHL6" s="99"/>
      <c r="RHM6" s="99"/>
      <c r="RHN6" s="99"/>
      <c r="RHO6" s="99"/>
      <c r="RHP6" s="99"/>
      <c r="RHQ6" s="99"/>
      <c r="RHR6" s="99"/>
      <c r="RHS6" s="99"/>
      <c r="RHT6" s="99"/>
      <c r="RHU6" s="99"/>
      <c r="RHV6" s="99"/>
      <c r="RHW6" s="99"/>
      <c r="RHX6" s="99"/>
      <c r="RHY6" s="99"/>
      <c r="RHZ6" s="99"/>
      <c r="RIA6" s="99"/>
      <c r="RIB6" s="99"/>
      <c r="RIC6" s="99"/>
      <c r="RID6" s="99"/>
      <c r="RIE6" s="99"/>
      <c r="RIF6" s="99"/>
      <c r="RIG6" s="99"/>
      <c r="RIH6" s="99"/>
      <c r="RII6" s="99"/>
      <c r="RIJ6" s="99"/>
      <c r="RIK6" s="99"/>
      <c r="RIL6" s="99"/>
      <c r="RIM6" s="99"/>
      <c r="RIN6" s="99"/>
      <c r="RIO6" s="99"/>
      <c r="RIP6" s="99"/>
      <c r="RIQ6" s="99"/>
      <c r="RIR6" s="99"/>
      <c r="RIS6" s="99"/>
      <c r="RIT6" s="99"/>
      <c r="RIU6" s="99"/>
      <c r="RIV6" s="99"/>
      <c r="RIW6" s="99"/>
      <c r="RIX6" s="99"/>
      <c r="RIY6" s="99"/>
      <c r="RIZ6" s="99"/>
      <c r="RJA6" s="99"/>
      <c r="RJB6" s="99"/>
      <c r="RJC6" s="99"/>
      <c r="RJD6" s="99"/>
      <c r="RJE6" s="99"/>
      <c r="RJF6" s="99"/>
      <c r="RJG6" s="99"/>
      <c r="RJH6" s="99"/>
      <c r="RJI6" s="99"/>
      <c r="RJJ6" s="99"/>
      <c r="RJK6" s="99"/>
      <c r="RJL6" s="99"/>
      <c r="RJM6" s="99"/>
      <c r="RJN6" s="99"/>
      <c r="RJO6" s="99"/>
      <c r="RJP6" s="99"/>
      <c r="RJQ6" s="99"/>
      <c r="RJR6" s="99"/>
      <c r="RJS6" s="99"/>
      <c r="RJT6" s="99"/>
      <c r="RJU6" s="99"/>
      <c r="RJV6" s="99"/>
      <c r="RJW6" s="99"/>
      <c r="RJX6" s="99"/>
      <c r="RJY6" s="99"/>
      <c r="RJZ6" s="99"/>
      <c r="RKA6" s="99"/>
      <c r="RKB6" s="99"/>
      <c r="RKC6" s="99"/>
      <c r="RKD6" s="99"/>
      <c r="RKE6" s="99"/>
      <c r="RKF6" s="99"/>
      <c r="RKG6" s="99"/>
      <c r="RKH6" s="99"/>
      <c r="RKI6" s="99"/>
      <c r="RKJ6" s="99"/>
      <c r="RKK6" s="99"/>
      <c r="RKL6" s="99"/>
      <c r="RKM6" s="99"/>
      <c r="RKN6" s="99"/>
      <c r="RKO6" s="99"/>
      <c r="RKP6" s="99"/>
      <c r="RKQ6" s="99"/>
      <c r="RKR6" s="99"/>
      <c r="RKS6" s="99"/>
      <c r="RKT6" s="99"/>
      <c r="RKU6" s="99"/>
      <c r="RKV6" s="99"/>
      <c r="RKW6" s="99"/>
      <c r="RKX6" s="99"/>
      <c r="RKY6" s="99"/>
      <c r="RKZ6" s="99"/>
      <c r="RLA6" s="99"/>
      <c r="RLB6" s="99"/>
      <c r="RLC6" s="99"/>
      <c r="RLD6" s="99"/>
      <c r="RLE6" s="99"/>
      <c r="RLF6" s="99"/>
      <c r="RLG6" s="99"/>
      <c r="RLH6" s="99"/>
      <c r="RLI6" s="99"/>
      <c r="RLJ6" s="99"/>
      <c r="RLK6" s="99"/>
      <c r="RLL6" s="99"/>
      <c r="RLM6" s="99"/>
      <c r="RLN6" s="99"/>
      <c r="RLO6" s="99"/>
      <c r="RLP6" s="99"/>
      <c r="RLQ6" s="99"/>
      <c r="RLR6" s="99"/>
      <c r="RLS6" s="99"/>
      <c r="RLT6" s="99"/>
      <c r="RLU6" s="99"/>
      <c r="RLV6" s="99"/>
      <c r="RLW6" s="99"/>
      <c r="RLX6" s="99"/>
      <c r="RLY6" s="99"/>
      <c r="RLZ6" s="99"/>
      <c r="RMA6" s="99"/>
      <c r="RMB6" s="99"/>
      <c r="RMC6" s="99"/>
      <c r="RMD6" s="99"/>
      <c r="RME6" s="99"/>
      <c r="RMF6" s="99"/>
      <c r="RMG6" s="99"/>
      <c r="RMH6" s="99"/>
      <c r="RMI6" s="99"/>
      <c r="RMJ6" s="99"/>
      <c r="RMK6" s="99"/>
      <c r="RML6" s="99"/>
      <c r="RMM6" s="99"/>
      <c r="RMN6" s="99"/>
      <c r="RMO6" s="99"/>
      <c r="RMP6" s="99"/>
      <c r="RMQ6" s="99"/>
      <c r="RMR6" s="99"/>
      <c r="RMS6" s="99"/>
      <c r="RMT6" s="99"/>
      <c r="RMU6" s="99"/>
      <c r="RMV6" s="99"/>
      <c r="RMW6" s="99"/>
      <c r="RMX6" s="99"/>
      <c r="RMY6" s="99"/>
      <c r="RMZ6" s="99"/>
      <c r="RNA6" s="99"/>
      <c r="RNB6" s="99"/>
      <c r="RNC6" s="99"/>
      <c r="RND6" s="99"/>
      <c r="RNE6" s="99"/>
      <c r="RNF6" s="99"/>
      <c r="RNG6" s="99"/>
      <c r="RNH6" s="99"/>
      <c r="RNI6" s="99"/>
      <c r="RNJ6" s="99"/>
      <c r="RNK6" s="99"/>
      <c r="RNL6" s="99"/>
      <c r="RNM6" s="99"/>
      <c r="RNN6" s="99"/>
      <c r="RNO6" s="99"/>
      <c r="RNP6" s="99"/>
      <c r="RNQ6" s="99"/>
      <c r="RNR6" s="99"/>
      <c r="RNS6" s="99"/>
      <c r="RNT6" s="99"/>
      <c r="RNU6" s="99"/>
      <c r="RNV6" s="99"/>
      <c r="RNW6" s="99"/>
      <c r="RNX6" s="99"/>
      <c r="RNY6" s="99"/>
      <c r="RNZ6" s="99"/>
      <c r="ROA6" s="99"/>
      <c r="ROB6" s="99"/>
      <c r="ROC6" s="99"/>
      <c r="ROD6" s="99"/>
      <c r="ROE6" s="99"/>
      <c r="ROF6" s="99"/>
      <c r="ROG6" s="99"/>
      <c r="ROH6" s="99"/>
      <c r="ROI6" s="99"/>
      <c r="ROJ6" s="99"/>
      <c r="ROK6" s="99"/>
      <c r="ROL6" s="99"/>
      <c r="ROM6" s="99"/>
      <c r="RON6" s="99"/>
      <c r="ROO6" s="99"/>
      <c r="ROP6" s="99"/>
      <c r="ROQ6" s="99"/>
      <c r="ROR6" s="99"/>
      <c r="ROS6" s="99"/>
      <c r="ROT6" s="99"/>
      <c r="ROU6" s="99"/>
      <c r="ROV6" s="99"/>
      <c r="ROW6" s="99"/>
      <c r="ROX6" s="99"/>
      <c r="ROY6" s="99"/>
      <c r="ROZ6" s="99"/>
      <c r="RPA6" s="99"/>
      <c r="RPB6" s="99"/>
      <c r="RPC6" s="99"/>
      <c r="RPD6" s="99"/>
      <c r="RPE6" s="99"/>
      <c r="RPF6" s="99"/>
      <c r="RPG6" s="99"/>
      <c r="RPH6" s="99"/>
      <c r="RPI6" s="99"/>
      <c r="RPJ6" s="99"/>
      <c r="RPK6" s="99"/>
      <c r="RPL6" s="99"/>
      <c r="RPM6" s="99"/>
      <c r="RPN6" s="99"/>
      <c r="RPO6" s="99"/>
      <c r="RPP6" s="99"/>
      <c r="RPQ6" s="99"/>
      <c r="RPR6" s="99"/>
      <c r="RPS6" s="99"/>
      <c r="RPT6" s="99"/>
      <c r="RPU6" s="99"/>
      <c r="RPV6" s="99"/>
      <c r="RPW6" s="99"/>
      <c r="RPX6" s="99"/>
      <c r="RPY6" s="99"/>
      <c r="RPZ6" s="99"/>
      <c r="RQA6" s="99"/>
      <c r="RQB6" s="99"/>
      <c r="RQC6" s="99"/>
      <c r="RQD6" s="99"/>
      <c r="RQE6" s="99"/>
      <c r="RQF6" s="99"/>
      <c r="RQG6" s="99"/>
      <c r="RQH6" s="99"/>
      <c r="RQI6" s="99"/>
      <c r="RQJ6" s="99"/>
      <c r="RQK6" s="99"/>
      <c r="RQL6" s="99"/>
      <c r="RQM6" s="99"/>
      <c r="RQN6" s="99"/>
      <c r="RQO6" s="99"/>
      <c r="RQP6" s="99"/>
      <c r="RQQ6" s="99"/>
      <c r="RQR6" s="99"/>
      <c r="RQS6" s="99"/>
      <c r="RQT6" s="99"/>
      <c r="RQU6" s="99"/>
      <c r="RQV6" s="99"/>
      <c r="RQW6" s="99"/>
      <c r="RQX6" s="99"/>
      <c r="RQY6" s="99"/>
      <c r="RQZ6" s="99"/>
      <c r="RRA6" s="99"/>
      <c r="RRB6" s="99"/>
      <c r="RRC6" s="99"/>
      <c r="RRD6" s="99"/>
      <c r="RRE6" s="99"/>
      <c r="RRF6" s="99"/>
      <c r="RRG6" s="99"/>
      <c r="RRH6" s="99"/>
      <c r="RRI6" s="99"/>
      <c r="RRJ6" s="99"/>
      <c r="RRK6" s="99"/>
      <c r="RRL6" s="99"/>
      <c r="RRM6" s="99"/>
      <c r="RRN6" s="99"/>
      <c r="RRO6" s="99"/>
      <c r="RRP6" s="99"/>
      <c r="RRQ6" s="99"/>
      <c r="RRR6" s="99"/>
      <c r="RRS6" s="99"/>
      <c r="RRT6" s="99"/>
      <c r="RRU6" s="99"/>
      <c r="RRV6" s="99"/>
      <c r="RRW6" s="99"/>
      <c r="RRX6" s="99"/>
      <c r="RRY6" s="99"/>
      <c r="RRZ6" s="99"/>
      <c r="RSA6" s="99"/>
      <c r="RSB6" s="99"/>
      <c r="RSC6" s="99"/>
      <c r="RSD6" s="99"/>
      <c r="RSE6" s="99"/>
      <c r="RSF6" s="99"/>
      <c r="RSG6" s="99"/>
      <c r="RSH6" s="99"/>
      <c r="RSI6" s="99"/>
      <c r="RSJ6" s="99"/>
      <c r="RSK6" s="99"/>
      <c r="RSL6" s="99"/>
      <c r="RSM6" s="99"/>
      <c r="RSN6" s="99"/>
      <c r="RSO6" s="99"/>
      <c r="RSP6" s="99"/>
      <c r="RSQ6" s="99"/>
      <c r="RSR6" s="99"/>
      <c r="RSS6" s="99"/>
      <c r="RST6" s="99"/>
      <c r="RSU6" s="99"/>
      <c r="RSV6" s="99"/>
      <c r="RSW6" s="99"/>
      <c r="RSX6" s="99"/>
      <c r="RSY6" s="99"/>
      <c r="RSZ6" s="99"/>
      <c r="RTA6" s="99"/>
      <c r="RTB6" s="99"/>
      <c r="RTC6" s="99"/>
      <c r="RTD6" s="99"/>
      <c r="RTE6" s="99"/>
      <c r="RTF6" s="99"/>
      <c r="RTG6" s="99"/>
      <c r="RTH6" s="99"/>
      <c r="RTI6" s="99"/>
      <c r="RTJ6" s="99"/>
      <c r="RTK6" s="99"/>
      <c r="RTL6" s="99"/>
      <c r="RTM6" s="99"/>
      <c r="RTN6" s="99"/>
      <c r="RTO6" s="99"/>
      <c r="RTP6" s="99"/>
      <c r="RTQ6" s="99"/>
      <c r="RTR6" s="99"/>
      <c r="RTS6" s="99"/>
      <c r="RTT6" s="99"/>
      <c r="RTU6" s="99"/>
      <c r="RTV6" s="99"/>
      <c r="RTW6" s="99"/>
      <c r="RTX6" s="99"/>
      <c r="RTY6" s="99"/>
      <c r="RTZ6" s="99"/>
      <c r="RUA6" s="99"/>
      <c r="RUB6" s="99"/>
      <c r="RUC6" s="99"/>
      <c r="RUD6" s="99"/>
      <c r="RUE6" s="99"/>
      <c r="RUF6" s="99"/>
      <c r="RUG6" s="99"/>
      <c r="RUH6" s="99"/>
      <c r="RUI6" s="99"/>
      <c r="RUJ6" s="99"/>
      <c r="RUK6" s="99"/>
      <c r="RUL6" s="99"/>
      <c r="RUM6" s="99"/>
      <c r="RUN6" s="99"/>
      <c r="RUO6" s="99"/>
      <c r="RUP6" s="99"/>
      <c r="RUQ6" s="99"/>
      <c r="RUR6" s="99"/>
      <c r="RUS6" s="99"/>
      <c r="RUT6" s="99"/>
      <c r="RUU6" s="99"/>
      <c r="RUV6" s="99"/>
      <c r="RUW6" s="99"/>
      <c r="RUX6" s="99"/>
      <c r="RUY6" s="99"/>
      <c r="RUZ6" s="99"/>
      <c r="RVA6" s="99"/>
      <c r="RVB6" s="99"/>
      <c r="RVC6" s="99"/>
      <c r="RVD6" s="99"/>
      <c r="RVE6" s="99"/>
      <c r="RVF6" s="99"/>
      <c r="RVG6" s="99"/>
      <c r="RVH6" s="99"/>
      <c r="RVI6" s="99"/>
      <c r="RVJ6" s="99"/>
      <c r="RVK6" s="99"/>
      <c r="RVL6" s="99"/>
      <c r="RVM6" s="99"/>
      <c r="RVN6" s="99"/>
      <c r="RVO6" s="99"/>
      <c r="RVP6" s="99"/>
      <c r="RVQ6" s="99"/>
      <c r="RVR6" s="99"/>
      <c r="RVS6" s="99"/>
      <c r="RVT6" s="99"/>
      <c r="RVU6" s="99"/>
      <c r="RVV6" s="99"/>
      <c r="RVW6" s="99"/>
      <c r="RVX6" s="99"/>
      <c r="RVY6" s="99"/>
      <c r="RVZ6" s="99"/>
      <c r="RWA6" s="99"/>
      <c r="RWB6" s="99"/>
      <c r="RWC6" s="99"/>
      <c r="RWD6" s="99"/>
      <c r="RWE6" s="99"/>
      <c r="RWF6" s="99"/>
      <c r="RWG6" s="99"/>
      <c r="RWH6" s="99"/>
      <c r="RWI6" s="99"/>
      <c r="RWJ6" s="99"/>
      <c r="RWK6" s="99"/>
      <c r="RWL6" s="99"/>
      <c r="RWM6" s="99"/>
      <c r="RWN6" s="99"/>
      <c r="RWO6" s="99"/>
      <c r="RWP6" s="99"/>
      <c r="RWQ6" s="99"/>
      <c r="RWR6" s="99"/>
      <c r="RWS6" s="99"/>
      <c r="RWT6" s="99"/>
      <c r="RWU6" s="99"/>
      <c r="RWV6" s="99"/>
      <c r="RWW6" s="99"/>
      <c r="RWX6" s="99"/>
      <c r="RWY6" s="99"/>
      <c r="RWZ6" s="99"/>
      <c r="RXA6" s="99"/>
      <c r="RXB6" s="99"/>
      <c r="RXC6" s="99"/>
      <c r="RXD6" s="99"/>
      <c r="RXE6" s="99"/>
      <c r="RXF6" s="99"/>
      <c r="RXG6" s="99"/>
      <c r="RXH6" s="99"/>
      <c r="RXI6" s="99"/>
      <c r="RXJ6" s="99"/>
      <c r="RXK6" s="99"/>
      <c r="RXL6" s="99"/>
      <c r="RXM6" s="99"/>
      <c r="RXN6" s="99"/>
      <c r="RXO6" s="99"/>
      <c r="RXP6" s="99"/>
      <c r="RXQ6" s="99"/>
      <c r="RXR6" s="99"/>
      <c r="RXS6" s="99"/>
      <c r="RXT6" s="99"/>
      <c r="RXU6" s="99"/>
      <c r="RXV6" s="99"/>
      <c r="RXW6" s="99"/>
      <c r="RXX6" s="99"/>
      <c r="RXY6" s="99"/>
      <c r="RXZ6" s="99"/>
      <c r="RYA6" s="99"/>
      <c r="RYB6" s="99"/>
      <c r="RYC6" s="99"/>
      <c r="RYD6" s="99"/>
      <c r="RYE6" s="99"/>
      <c r="RYF6" s="99"/>
      <c r="RYG6" s="99"/>
      <c r="RYH6" s="99"/>
      <c r="RYI6" s="99"/>
      <c r="RYJ6" s="99"/>
      <c r="RYK6" s="99"/>
      <c r="RYL6" s="99"/>
      <c r="RYM6" s="99"/>
      <c r="RYN6" s="99"/>
      <c r="RYO6" s="99"/>
      <c r="RYP6" s="99"/>
      <c r="RYQ6" s="99"/>
      <c r="RYR6" s="99"/>
      <c r="RYS6" s="99"/>
      <c r="RYT6" s="99"/>
      <c r="RYU6" s="99"/>
      <c r="RYV6" s="99"/>
      <c r="RYW6" s="99"/>
      <c r="RYX6" s="99"/>
      <c r="RYY6" s="99"/>
      <c r="RYZ6" s="99"/>
      <c r="RZA6" s="99"/>
      <c r="RZB6" s="99"/>
      <c r="RZC6" s="99"/>
      <c r="RZD6" s="99"/>
      <c r="RZE6" s="99"/>
      <c r="RZF6" s="99"/>
      <c r="RZG6" s="99"/>
      <c r="RZH6" s="99"/>
      <c r="RZI6" s="99"/>
      <c r="RZJ6" s="99"/>
      <c r="RZK6" s="99"/>
      <c r="RZL6" s="99"/>
      <c r="RZM6" s="99"/>
      <c r="RZN6" s="99"/>
      <c r="RZO6" s="99"/>
      <c r="RZP6" s="99"/>
      <c r="RZQ6" s="99"/>
      <c r="RZR6" s="99"/>
      <c r="RZS6" s="99"/>
      <c r="RZT6" s="99"/>
      <c r="RZU6" s="99"/>
      <c r="RZV6" s="99"/>
      <c r="RZW6" s="99"/>
      <c r="RZX6" s="99"/>
      <c r="RZY6" s="99"/>
      <c r="RZZ6" s="99"/>
      <c r="SAA6" s="99"/>
      <c r="SAB6" s="99"/>
      <c r="SAC6" s="99"/>
      <c r="SAD6" s="99"/>
      <c r="SAE6" s="99"/>
      <c r="SAF6" s="99"/>
      <c r="SAG6" s="99"/>
      <c r="SAH6" s="99"/>
      <c r="SAI6" s="99"/>
      <c r="SAJ6" s="99"/>
      <c r="SAK6" s="99"/>
      <c r="SAL6" s="99"/>
      <c r="SAM6" s="99"/>
      <c r="SAN6" s="99"/>
      <c r="SAO6" s="99"/>
      <c r="SAP6" s="99"/>
      <c r="SAQ6" s="99"/>
      <c r="SAR6" s="99"/>
      <c r="SAS6" s="99"/>
      <c r="SAT6" s="99"/>
      <c r="SAU6" s="99"/>
      <c r="SAV6" s="99"/>
      <c r="SAW6" s="99"/>
      <c r="SAX6" s="99"/>
      <c r="SAY6" s="99"/>
      <c r="SAZ6" s="99"/>
      <c r="SBA6" s="99"/>
      <c r="SBB6" s="99"/>
      <c r="SBC6" s="99"/>
      <c r="SBD6" s="99"/>
      <c r="SBE6" s="99"/>
      <c r="SBF6" s="99"/>
      <c r="SBG6" s="99"/>
      <c r="SBH6" s="99"/>
      <c r="SBI6" s="99"/>
      <c r="SBJ6" s="99"/>
      <c r="SBK6" s="99"/>
      <c r="SBL6" s="99"/>
      <c r="SBM6" s="99"/>
      <c r="SBN6" s="99"/>
      <c r="SBO6" s="99"/>
      <c r="SBP6" s="99"/>
      <c r="SBQ6" s="99"/>
      <c r="SBR6" s="99"/>
      <c r="SBS6" s="99"/>
      <c r="SBT6" s="99"/>
      <c r="SBU6" s="99"/>
      <c r="SBV6" s="99"/>
      <c r="SBW6" s="99"/>
      <c r="SBX6" s="99"/>
      <c r="SBY6" s="99"/>
      <c r="SBZ6" s="99"/>
      <c r="SCA6" s="99"/>
      <c r="SCB6" s="99"/>
      <c r="SCC6" s="99"/>
      <c r="SCD6" s="99"/>
      <c r="SCE6" s="99"/>
      <c r="SCF6" s="99"/>
      <c r="SCG6" s="99"/>
      <c r="SCH6" s="99"/>
      <c r="SCI6" s="99"/>
      <c r="SCJ6" s="99"/>
      <c r="SCK6" s="99"/>
      <c r="SCL6" s="99"/>
      <c r="SCM6" s="99"/>
      <c r="SCN6" s="99"/>
      <c r="SCO6" s="99"/>
      <c r="SCP6" s="99"/>
      <c r="SCQ6" s="99"/>
      <c r="SCR6" s="99"/>
      <c r="SCS6" s="99"/>
      <c r="SCT6" s="99"/>
      <c r="SCU6" s="99"/>
      <c r="SCV6" s="99"/>
      <c r="SCW6" s="99"/>
      <c r="SCX6" s="99"/>
      <c r="SCY6" s="99"/>
      <c r="SCZ6" s="99"/>
      <c r="SDA6" s="99"/>
      <c r="SDB6" s="99"/>
      <c r="SDC6" s="99"/>
      <c r="SDD6" s="99"/>
      <c r="SDE6" s="99"/>
      <c r="SDF6" s="99"/>
      <c r="SDG6" s="99"/>
      <c r="SDH6" s="99"/>
      <c r="SDI6" s="99"/>
      <c r="SDJ6" s="99"/>
      <c r="SDK6" s="99"/>
      <c r="SDL6" s="99"/>
      <c r="SDM6" s="99"/>
      <c r="SDN6" s="99"/>
      <c r="SDO6" s="99"/>
      <c r="SDP6" s="99"/>
      <c r="SDQ6" s="99"/>
      <c r="SDR6" s="99"/>
      <c r="SDS6" s="99"/>
      <c r="SDT6" s="99"/>
      <c r="SDU6" s="99"/>
      <c r="SDV6" s="99"/>
      <c r="SDW6" s="99"/>
      <c r="SDX6" s="99"/>
      <c r="SDY6" s="99"/>
      <c r="SDZ6" s="99"/>
      <c r="SEA6" s="99"/>
      <c r="SEB6" s="99"/>
      <c r="SEC6" s="99"/>
      <c r="SED6" s="99"/>
      <c r="SEE6" s="99"/>
      <c r="SEF6" s="99"/>
      <c r="SEG6" s="99"/>
      <c r="SEH6" s="99"/>
      <c r="SEI6" s="99"/>
      <c r="SEJ6" s="99"/>
      <c r="SEK6" s="99"/>
      <c r="SEL6" s="99"/>
      <c r="SEM6" s="99"/>
      <c r="SEN6" s="99"/>
      <c r="SEO6" s="99"/>
      <c r="SEP6" s="99"/>
      <c r="SEQ6" s="99"/>
      <c r="SER6" s="99"/>
      <c r="SES6" s="99"/>
      <c r="SET6" s="99"/>
      <c r="SEU6" s="99"/>
      <c r="SEV6" s="99"/>
      <c r="SEW6" s="99"/>
      <c r="SEX6" s="99"/>
      <c r="SEY6" s="99"/>
      <c r="SEZ6" s="99"/>
      <c r="SFA6" s="99"/>
      <c r="SFB6" s="99"/>
      <c r="SFC6" s="99"/>
      <c r="SFD6" s="99"/>
      <c r="SFE6" s="99"/>
      <c r="SFF6" s="99"/>
      <c r="SFG6" s="99"/>
      <c r="SFH6" s="99"/>
      <c r="SFI6" s="99"/>
      <c r="SFJ6" s="99"/>
      <c r="SFK6" s="99"/>
      <c r="SFL6" s="99"/>
      <c r="SFM6" s="99"/>
      <c r="SFN6" s="99"/>
      <c r="SFO6" s="99"/>
      <c r="SFP6" s="99"/>
      <c r="SFQ6" s="99"/>
      <c r="SFR6" s="99"/>
      <c r="SFS6" s="99"/>
      <c r="SFT6" s="99"/>
      <c r="SFU6" s="99"/>
      <c r="SFV6" s="99"/>
      <c r="SFW6" s="99"/>
      <c r="SFX6" s="99"/>
      <c r="SFY6" s="99"/>
      <c r="SFZ6" s="99"/>
      <c r="SGA6" s="99"/>
      <c r="SGB6" s="99"/>
      <c r="SGC6" s="99"/>
      <c r="SGD6" s="99"/>
      <c r="SGE6" s="99"/>
      <c r="SGF6" s="99"/>
      <c r="SGG6" s="99"/>
      <c r="SGH6" s="99"/>
      <c r="SGI6" s="99"/>
      <c r="SGJ6" s="99"/>
      <c r="SGK6" s="99"/>
      <c r="SGL6" s="99"/>
      <c r="SGM6" s="99"/>
      <c r="SGN6" s="99"/>
      <c r="SGO6" s="99"/>
      <c r="SGP6" s="99"/>
      <c r="SGQ6" s="99"/>
      <c r="SGR6" s="99"/>
      <c r="SGS6" s="99"/>
      <c r="SGT6" s="99"/>
      <c r="SGU6" s="99"/>
      <c r="SGV6" s="99"/>
      <c r="SGW6" s="99"/>
      <c r="SGX6" s="99"/>
      <c r="SGY6" s="99"/>
      <c r="SGZ6" s="99"/>
      <c r="SHA6" s="99"/>
      <c r="SHB6" s="99"/>
      <c r="SHC6" s="99"/>
      <c r="SHD6" s="99"/>
      <c r="SHE6" s="99"/>
      <c r="SHF6" s="99"/>
      <c r="SHG6" s="99"/>
      <c r="SHH6" s="99"/>
      <c r="SHI6" s="99"/>
      <c r="SHJ6" s="99"/>
      <c r="SHK6" s="99"/>
      <c r="SHL6" s="99"/>
      <c r="SHM6" s="99"/>
      <c r="SHN6" s="99"/>
      <c r="SHO6" s="99"/>
      <c r="SHP6" s="99"/>
      <c r="SHQ6" s="99"/>
      <c r="SHR6" s="99"/>
      <c r="SHS6" s="99"/>
      <c r="SHT6" s="99"/>
      <c r="SHU6" s="99"/>
      <c r="SHV6" s="99"/>
      <c r="SHW6" s="99"/>
      <c r="SHX6" s="99"/>
      <c r="SHY6" s="99"/>
      <c r="SHZ6" s="99"/>
      <c r="SIA6" s="99"/>
      <c r="SIB6" s="99"/>
      <c r="SIC6" s="99"/>
      <c r="SID6" s="99"/>
      <c r="SIE6" s="99"/>
      <c r="SIF6" s="99"/>
      <c r="SIG6" s="99"/>
      <c r="SIH6" s="99"/>
      <c r="SII6" s="99"/>
      <c r="SIJ6" s="99"/>
      <c r="SIK6" s="99"/>
      <c r="SIL6" s="99"/>
      <c r="SIM6" s="99"/>
      <c r="SIN6" s="99"/>
      <c r="SIO6" s="99"/>
      <c r="SIP6" s="99"/>
      <c r="SIQ6" s="99"/>
      <c r="SIR6" s="99"/>
      <c r="SIS6" s="99"/>
      <c r="SIT6" s="99"/>
      <c r="SIU6" s="99"/>
      <c r="SIV6" s="99"/>
      <c r="SIW6" s="99"/>
      <c r="SIX6" s="99"/>
      <c r="SIY6" s="99"/>
      <c r="SIZ6" s="99"/>
      <c r="SJA6" s="99"/>
      <c r="SJB6" s="99"/>
      <c r="SJC6" s="99"/>
      <c r="SJD6" s="99"/>
      <c r="SJE6" s="99"/>
      <c r="SJF6" s="99"/>
      <c r="SJG6" s="99"/>
      <c r="SJH6" s="99"/>
      <c r="SJI6" s="99"/>
      <c r="SJJ6" s="99"/>
      <c r="SJK6" s="99"/>
      <c r="SJL6" s="99"/>
      <c r="SJM6" s="99"/>
      <c r="SJN6" s="99"/>
      <c r="SJO6" s="99"/>
      <c r="SJP6" s="99"/>
      <c r="SJQ6" s="99"/>
      <c r="SJR6" s="99"/>
      <c r="SJS6" s="99"/>
      <c r="SJT6" s="99"/>
      <c r="SJU6" s="99"/>
      <c r="SJV6" s="99"/>
      <c r="SJW6" s="99"/>
      <c r="SJX6" s="99"/>
      <c r="SJY6" s="99"/>
      <c r="SJZ6" s="99"/>
      <c r="SKA6" s="99"/>
      <c r="SKB6" s="99"/>
      <c r="SKC6" s="99"/>
      <c r="SKD6" s="99"/>
      <c r="SKE6" s="99"/>
      <c r="SKF6" s="99"/>
      <c r="SKG6" s="99"/>
      <c r="SKH6" s="99"/>
      <c r="SKI6" s="99"/>
      <c r="SKJ6" s="99"/>
      <c r="SKK6" s="99"/>
      <c r="SKL6" s="99"/>
      <c r="SKM6" s="99"/>
      <c r="SKN6" s="99"/>
      <c r="SKO6" s="99"/>
      <c r="SKP6" s="99"/>
      <c r="SKQ6" s="99"/>
      <c r="SKR6" s="99"/>
      <c r="SKS6" s="99"/>
      <c r="SKT6" s="99"/>
      <c r="SKU6" s="99"/>
      <c r="SKV6" s="99"/>
      <c r="SKW6" s="99"/>
      <c r="SKX6" s="99"/>
      <c r="SKY6" s="99"/>
      <c r="SKZ6" s="99"/>
      <c r="SLA6" s="99"/>
      <c r="SLB6" s="99"/>
      <c r="SLC6" s="99"/>
      <c r="SLD6" s="99"/>
      <c r="SLE6" s="99"/>
      <c r="SLF6" s="99"/>
      <c r="SLG6" s="99"/>
      <c r="SLH6" s="99"/>
      <c r="SLI6" s="99"/>
      <c r="SLJ6" s="99"/>
      <c r="SLK6" s="99"/>
      <c r="SLL6" s="99"/>
      <c r="SLM6" s="99"/>
      <c r="SLN6" s="99"/>
      <c r="SLO6" s="99"/>
      <c r="SLP6" s="99"/>
      <c r="SLQ6" s="99"/>
      <c r="SLR6" s="99"/>
      <c r="SLS6" s="99"/>
      <c r="SLT6" s="99"/>
      <c r="SLU6" s="99"/>
      <c r="SLV6" s="99"/>
      <c r="SLW6" s="99"/>
      <c r="SLX6" s="99"/>
      <c r="SLY6" s="99"/>
      <c r="SLZ6" s="99"/>
      <c r="SMA6" s="99"/>
      <c r="SMB6" s="99"/>
      <c r="SMC6" s="99"/>
      <c r="SMD6" s="99"/>
      <c r="SME6" s="99"/>
      <c r="SMF6" s="99"/>
      <c r="SMG6" s="99"/>
      <c r="SMH6" s="99"/>
      <c r="SMI6" s="99"/>
      <c r="SMJ6" s="99"/>
      <c r="SMK6" s="99"/>
      <c r="SML6" s="99"/>
      <c r="SMM6" s="99"/>
      <c r="SMN6" s="99"/>
      <c r="SMO6" s="99"/>
      <c r="SMP6" s="99"/>
      <c r="SMQ6" s="99"/>
      <c r="SMR6" s="99"/>
      <c r="SMS6" s="99"/>
      <c r="SMT6" s="99"/>
      <c r="SMU6" s="99"/>
      <c r="SMV6" s="99"/>
      <c r="SMW6" s="99"/>
      <c r="SMX6" s="99"/>
      <c r="SMY6" s="99"/>
      <c r="SMZ6" s="99"/>
      <c r="SNA6" s="99"/>
      <c r="SNB6" s="99"/>
      <c r="SNC6" s="99"/>
      <c r="SND6" s="99"/>
      <c r="SNE6" s="99"/>
      <c r="SNF6" s="99"/>
      <c r="SNG6" s="99"/>
      <c r="SNH6" s="99"/>
      <c r="SNI6" s="99"/>
      <c r="SNJ6" s="99"/>
      <c r="SNK6" s="99"/>
      <c r="SNL6" s="99"/>
      <c r="SNM6" s="99"/>
      <c r="SNN6" s="99"/>
      <c r="SNO6" s="99"/>
      <c r="SNP6" s="99"/>
      <c r="SNQ6" s="99"/>
      <c r="SNR6" s="99"/>
      <c r="SNS6" s="99"/>
      <c r="SNT6" s="99"/>
      <c r="SNU6" s="99"/>
      <c r="SNV6" s="99"/>
      <c r="SNW6" s="99"/>
      <c r="SNX6" s="99"/>
      <c r="SNY6" s="99"/>
      <c r="SNZ6" s="99"/>
      <c r="SOA6" s="99"/>
      <c r="SOB6" s="99"/>
      <c r="SOC6" s="99"/>
      <c r="SOD6" s="99"/>
      <c r="SOE6" s="99"/>
      <c r="SOF6" s="99"/>
      <c r="SOG6" s="99"/>
      <c r="SOH6" s="99"/>
      <c r="SOI6" s="99"/>
      <c r="SOJ6" s="99"/>
      <c r="SOK6" s="99"/>
      <c r="SOL6" s="99"/>
      <c r="SOM6" s="99"/>
      <c r="SON6" s="99"/>
      <c r="SOO6" s="99"/>
      <c r="SOP6" s="99"/>
      <c r="SOQ6" s="99"/>
      <c r="SOR6" s="99"/>
      <c r="SOS6" s="99"/>
      <c r="SOT6" s="99"/>
      <c r="SOU6" s="99"/>
      <c r="SOV6" s="99"/>
      <c r="SOW6" s="99"/>
      <c r="SOX6" s="99"/>
      <c r="SOY6" s="99"/>
      <c r="SOZ6" s="99"/>
      <c r="SPA6" s="99"/>
      <c r="SPB6" s="99"/>
      <c r="SPC6" s="99"/>
      <c r="SPD6" s="99"/>
      <c r="SPE6" s="99"/>
      <c r="SPF6" s="99"/>
      <c r="SPG6" s="99"/>
      <c r="SPH6" s="99"/>
      <c r="SPI6" s="99"/>
      <c r="SPJ6" s="99"/>
      <c r="SPK6" s="99"/>
      <c r="SPL6" s="99"/>
      <c r="SPM6" s="99"/>
      <c r="SPN6" s="99"/>
      <c r="SPO6" s="99"/>
      <c r="SPP6" s="99"/>
      <c r="SPQ6" s="99"/>
      <c r="SPR6" s="99"/>
      <c r="SPS6" s="99"/>
      <c r="SPT6" s="99"/>
      <c r="SPU6" s="99"/>
      <c r="SPV6" s="99"/>
      <c r="SPW6" s="99"/>
      <c r="SPX6" s="99"/>
      <c r="SPY6" s="99"/>
      <c r="SPZ6" s="99"/>
      <c r="SQA6" s="99"/>
      <c r="SQB6" s="99"/>
      <c r="SQC6" s="99"/>
      <c r="SQD6" s="99"/>
      <c r="SQE6" s="99"/>
      <c r="SQF6" s="99"/>
      <c r="SQG6" s="99"/>
      <c r="SQH6" s="99"/>
      <c r="SQI6" s="99"/>
      <c r="SQJ6" s="99"/>
      <c r="SQK6" s="99"/>
      <c r="SQL6" s="99"/>
      <c r="SQM6" s="99"/>
      <c r="SQN6" s="99"/>
      <c r="SQO6" s="99"/>
      <c r="SQP6" s="99"/>
      <c r="SQQ6" s="99"/>
      <c r="SQR6" s="99"/>
      <c r="SQS6" s="99"/>
      <c r="SQT6" s="99"/>
      <c r="SQU6" s="99"/>
      <c r="SQV6" s="99"/>
      <c r="SQW6" s="99"/>
      <c r="SQX6" s="99"/>
      <c r="SQY6" s="99"/>
      <c r="SQZ6" s="99"/>
      <c r="SRA6" s="99"/>
      <c r="SRB6" s="99"/>
      <c r="SRC6" s="99"/>
      <c r="SRD6" s="99"/>
      <c r="SRE6" s="99"/>
      <c r="SRF6" s="99"/>
      <c r="SRG6" s="99"/>
      <c r="SRH6" s="99"/>
      <c r="SRI6" s="99"/>
      <c r="SRJ6" s="99"/>
      <c r="SRK6" s="99"/>
      <c r="SRL6" s="99"/>
      <c r="SRM6" s="99"/>
      <c r="SRN6" s="99"/>
      <c r="SRO6" s="99"/>
      <c r="SRP6" s="99"/>
      <c r="SRQ6" s="99"/>
      <c r="SRR6" s="99"/>
      <c r="SRS6" s="99"/>
      <c r="SRT6" s="99"/>
      <c r="SRU6" s="99"/>
      <c r="SRV6" s="99"/>
      <c r="SRW6" s="99"/>
      <c r="SRX6" s="99"/>
      <c r="SRY6" s="99"/>
      <c r="SRZ6" s="99"/>
      <c r="SSA6" s="99"/>
      <c r="SSB6" s="99"/>
      <c r="SSC6" s="99"/>
      <c r="SSD6" s="99"/>
      <c r="SSE6" s="99"/>
      <c r="SSF6" s="99"/>
      <c r="SSG6" s="99"/>
      <c r="SSH6" s="99"/>
      <c r="SSI6" s="99"/>
      <c r="SSJ6" s="99"/>
      <c r="SSK6" s="99"/>
      <c r="SSL6" s="99"/>
      <c r="SSM6" s="99"/>
      <c r="SSN6" s="99"/>
      <c r="SSO6" s="99"/>
      <c r="SSP6" s="99"/>
      <c r="SSQ6" s="99"/>
      <c r="SSR6" s="99"/>
      <c r="SSS6" s="99"/>
      <c r="SST6" s="99"/>
      <c r="SSU6" s="99"/>
      <c r="SSV6" s="99"/>
      <c r="SSW6" s="99"/>
      <c r="SSX6" s="99"/>
      <c r="SSY6" s="99"/>
      <c r="SSZ6" s="99"/>
      <c r="STA6" s="99"/>
      <c r="STB6" s="99"/>
      <c r="STC6" s="99"/>
      <c r="STD6" s="99"/>
      <c r="STE6" s="99"/>
      <c r="STF6" s="99"/>
      <c r="STG6" s="99"/>
      <c r="STH6" s="99"/>
      <c r="STI6" s="99"/>
      <c r="STJ6" s="99"/>
      <c r="STK6" s="99"/>
      <c r="STL6" s="99"/>
      <c r="STM6" s="99"/>
      <c r="STN6" s="99"/>
      <c r="STO6" s="99"/>
      <c r="STP6" s="99"/>
      <c r="STQ6" s="99"/>
      <c r="STR6" s="99"/>
      <c r="STS6" s="99"/>
      <c r="STT6" s="99"/>
      <c r="STU6" s="99"/>
      <c r="STV6" s="99"/>
      <c r="STW6" s="99"/>
      <c r="STX6" s="99"/>
      <c r="STY6" s="99"/>
      <c r="STZ6" s="99"/>
      <c r="SUA6" s="99"/>
      <c r="SUB6" s="99"/>
      <c r="SUC6" s="99"/>
      <c r="SUD6" s="99"/>
      <c r="SUE6" s="99"/>
      <c r="SUF6" s="99"/>
      <c r="SUG6" s="99"/>
      <c r="SUH6" s="99"/>
      <c r="SUI6" s="99"/>
      <c r="SUJ6" s="99"/>
      <c r="SUK6" s="99"/>
      <c r="SUL6" s="99"/>
      <c r="SUM6" s="99"/>
      <c r="SUN6" s="99"/>
      <c r="SUO6" s="99"/>
      <c r="SUP6" s="99"/>
      <c r="SUQ6" s="99"/>
      <c r="SUR6" s="99"/>
      <c r="SUS6" s="99"/>
      <c r="SUT6" s="99"/>
      <c r="SUU6" s="99"/>
      <c r="SUV6" s="99"/>
      <c r="SUW6" s="99"/>
      <c r="SUX6" s="99"/>
      <c r="SUY6" s="99"/>
      <c r="SUZ6" s="99"/>
      <c r="SVA6" s="99"/>
      <c r="SVB6" s="99"/>
      <c r="SVC6" s="99"/>
      <c r="SVD6" s="99"/>
      <c r="SVE6" s="99"/>
      <c r="SVF6" s="99"/>
      <c r="SVG6" s="99"/>
      <c r="SVH6" s="99"/>
      <c r="SVI6" s="99"/>
      <c r="SVJ6" s="99"/>
      <c r="SVK6" s="99"/>
      <c r="SVL6" s="99"/>
      <c r="SVM6" s="99"/>
      <c r="SVN6" s="99"/>
      <c r="SVO6" s="99"/>
      <c r="SVP6" s="99"/>
      <c r="SVQ6" s="99"/>
      <c r="SVR6" s="99"/>
      <c r="SVS6" s="99"/>
      <c r="SVT6" s="99"/>
      <c r="SVU6" s="99"/>
      <c r="SVV6" s="99"/>
      <c r="SVW6" s="99"/>
      <c r="SVX6" s="99"/>
      <c r="SVY6" s="99"/>
      <c r="SVZ6" s="99"/>
      <c r="SWA6" s="99"/>
      <c r="SWB6" s="99"/>
      <c r="SWC6" s="99"/>
      <c r="SWD6" s="99"/>
      <c r="SWE6" s="99"/>
      <c r="SWF6" s="99"/>
      <c r="SWG6" s="99"/>
      <c r="SWH6" s="99"/>
      <c r="SWI6" s="99"/>
      <c r="SWJ6" s="99"/>
      <c r="SWK6" s="99"/>
      <c r="SWL6" s="99"/>
      <c r="SWM6" s="99"/>
      <c r="SWN6" s="99"/>
      <c r="SWO6" s="99"/>
      <c r="SWP6" s="99"/>
      <c r="SWQ6" s="99"/>
      <c r="SWR6" s="99"/>
      <c r="SWS6" s="99"/>
      <c r="SWT6" s="99"/>
      <c r="SWU6" s="99"/>
      <c r="SWV6" s="99"/>
      <c r="SWW6" s="99"/>
      <c r="SWX6" s="99"/>
      <c r="SWY6" s="99"/>
      <c r="SWZ6" s="99"/>
      <c r="SXA6" s="99"/>
      <c r="SXB6" s="99"/>
      <c r="SXC6" s="99"/>
      <c r="SXD6" s="99"/>
      <c r="SXE6" s="99"/>
      <c r="SXF6" s="99"/>
      <c r="SXG6" s="99"/>
      <c r="SXH6" s="99"/>
      <c r="SXI6" s="99"/>
      <c r="SXJ6" s="99"/>
      <c r="SXK6" s="99"/>
      <c r="SXL6" s="99"/>
      <c r="SXM6" s="99"/>
      <c r="SXN6" s="99"/>
      <c r="SXO6" s="99"/>
      <c r="SXP6" s="99"/>
      <c r="SXQ6" s="99"/>
      <c r="SXR6" s="99"/>
      <c r="SXS6" s="99"/>
      <c r="SXT6" s="99"/>
      <c r="SXU6" s="99"/>
      <c r="SXV6" s="99"/>
      <c r="SXW6" s="99"/>
      <c r="SXX6" s="99"/>
      <c r="SXY6" s="99"/>
      <c r="SXZ6" s="99"/>
      <c r="SYA6" s="99"/>
      <c r="SYB6" s="99"/>
      <c r="SYC6" s="99"/>
      <c r="SYD6" s="99"/>
      <c r="SYE6" s="99"/>
      <c r="SYF6" s="99"/>
      <c r="SYG6" s="99"/>
      <c r="SYH6" s="99"/>
      <c r="SYI6" s="99"/>
      <c r="SYJ6" s="99"/>
      <c r="SYK6" s="99"/>
      <c r="SYL6" s="99"/>
      <c r="SYM6" s="99"/>
      <c r="SYN6" s="99"/>
      <c r="SYO6" s="99"/>
      <c r="SYP6" s="99"/>
      <c r="SYQ6" s="99"/>
      <c r="SYR6" s="99"/>
      <c r="SYS6" s="99"/>
      <c r="SYT6" s="99"/>
      <c r="SYU6" s="99"/>
      <c r="SYV6" s="99"/>
      <c r="SYW6" s="99"/>
      <c r="SYX6" s="99"/>
      <c r="SYY6" s="99"/>
      <c r="SYZ6" s="99"/>
      <c r="SZA6" s="99"/>
      <c r="SZB6" s="99"/>
      <c r="SZC6" s="99"/>
      <c r="SZD6" s="99"/>
      <c r="SZE6" s="99"/>
      <c r="SZF6" s="99"/>
      <c r="SZG6" s="99"/>
      <c r="SZH6" s="99"/>
      <c r="SZI6" s="99"/>
      <c r="SZJ6" s="99"/>
      <c r="SZK6" s="99"/>
      <c r="SZL6" s="99"/>
      <c r="SZM6" s="99"/>
      <c r="SZN6" s="99"/>
      <c r="SZO6" s="99"/>
      <c r="SZP6" s="99"/>
      <c r="SZQ6" s="99"/>
      <c r="SZR6" s="99"/>
      <c r="SZS6" s="99"/>
      <c r="SZT6" s="99"/>
      <c r="SZU6" s="99"/>
      <c r="SZV6" s="99"/>
      <c r="SZW6" s="99"/>
      <c r="SZX6" s="99"/>
      <c r="SZY6" s="99"/>
      <c r="SZZ6" s="99"/>
      <c r="TAA6" s="99"/>
      <c r="TAB6" s="99"/>
      <c r="TAC6" s="99"/>
      <c r="TAD6" s="99"/>
      <c r="TAE6" s="99"/>
      <c r="TAF6" s="99"/>
      <c r="TAG6" s="99"/>
      <c r="TAH6" s="99"/>
      <c r="TAI6" s="99"/>
      <c r="TAJ6" s="99"/>
      <c r="TAK6" s="99"/>
      <c r="TAL6" s="99"/>
      <c r="TAM6" s="99"/>
      <c r="TAN6" s="99"/>
      <c r="TAO6" s="99"/>
      <c r="TAP6" s="99"/>
      <c r="TAQ6" s="99"/>
      <c r="TAR6" s="99"/>
      <c r="TAS6" s="99"/>
      <c r="TAT6" s="99"/>
      <c r="TAU6" s="99"/>
      <c r="TAV6" s="99"/>
      <c r="TAW6" s="99"/>
      <c r="TAX6" s="99"/>
      <c r="TAY6" s="99"/>
      <c r="TAZ6" s="99"/>
      <c r="TBA6" s="99"/>
      <c r="TBB6" s="99"/>
      <c r="TBC6" s="99"/>
      <c r="TBD6" s="99"/>
      <c r="TBE6" s="99"/>
      <c r="TBF6" s="99"/>
      <c r="TBG6" s="99"/>
      <c r="TBH6" s="99"/>
      <c r="TBI6" s="99"/>
      <c r="TBJ6" s="99"/>
      <c r="TBK6" s="99"/>
      <c r="TBL6" s="99"/>
      <c r="TBM6" s="99"/>
      <c r="TBN6" s="99"/>
      <c r="TBO6" s="99"/>
      <c r="TBP6" s="99"/>
      <c r="TBQ6" s="99"/>
      <c r="TBR6" s="99"/>
      <c r="TBS6" s="99"/>
      <c r="TBT6" s="99"/>
      <c r="TBU6" s="99"/>
      <c r="TBV6" s="99"/>
      <c r="TBW6" s="99"/>
      <c r="TBX6" s="99"/>
      <c r="TBY6" s="99"/>
      <c r="TBZ6" s="99"/>
      <c r="TCA6" s="99"/>
      <c r="TCB6" s="99"/>
      <c r="TCC6" s="99"/>
      <c r="TCD6" s="99"/>
      <c r="TCE6" s="99"/>
      <c r="TCF6" s="99"/>
      <c r="TCG6" s="99"/>
      <c r="TCH6" s="99"/>
      <c r="TCI6" s="99"/>
      <c r="TCJ6" s="99"/>
      <c r="TCK6" s="99"/>
      <c r="TCL6" s="99"/>
      <c r="TCM6" s="99"/>
      <c r="TCN6" s="99"/>
      <c r="TCO6" s="99"/>
      <c r="TCP6" s="99"/>
      <c r="TCQ6" s="99"/>
      <c r="TCR6" s="99"/>
      <c r="TCS6" s="99"/>
      <c r="TCT6" s="99"/>
      <c r="TCU6" s="99"/>
      <c r="TCV6" s="99"/>
      <c r="TCW6" s="99"/>
      <c r="TCX6" s="99"/>
      <c r="TCY6" s="99"/>
      <c r="TCZ6" s="99"/>
      <c r="TDA6" s="99"/>
      <c r="TDB6" s="99"/>
      <c r="TDC6" s="99"/>
      <c r="TDD6" s="99"/>
      <c r="TDE6" s="99"/>
      <c r="TDF6" s="99"/>
      <c r="TDG6" s="99"/>
      <c r="TDH6" s="99"/>
      <c r="TDI6" s="99"/>
      <c r="TDJ6" s="99"/>
      <c r="TDK6" s="99"/>
      <c r="TDL6" s="99"/>
      <c r="TDM6" s="99"/>
      <c r="TDN6" s="99"/>
      <c r="TDO6" s="99"/>
      <c r="TDP6" s="99"/>
      <c r="TDQ6" s="99"/>
      <c r="TDR6" s="99"/>
      <c r="TDS6" s="99"/>
      <c r="TDT6" s="99"/>
      <c r="TDU6" s="99"/>
      <c r="TDV6" s="99"/>
      <c r="TDW6" s="99"/>
      <c r="TDX6" s="99"/>
      <c r="TDY6" s="99"/>
      <c r="TDZ6" s="99"/>
      <c r="TEA6" s="99"/>
      <c r="TEB6" s="99"/>
      <c r="TEC6" s="99"/>
      <c r="TED6" s="99"/>
      <c r="TEE6" s="99"/>
      <c r="TEF6" s="99"/>
      <c r="TEG6" s="99"/>
      <c r="TEH6" s="99"/>
      <c r="TEI6" s="99"/>
      <c r="TEJ6" s="99"/>
      <c r="TEK6" s="99"/>
      <c r="TEL6" s="99"/>
      <c r="TEM6" s="99"/>
      <c r="TEN6" s="99"/>
      <c r="TEO6" s="99"/>
      <c r="TEP6" s="99"/>
      <c r="TEQ6" s="99"/>
      <c r="TER6" s="99"/>
      <c r="TES6" s="99"/>
      <c r="TET6" s="99"/>
      <c r="TEU6" s="99"/>
      <c r="TEV6" s="99"/>
      <c r="TEW6" s="99"/>
      <c r="TEX6" s="99"/>
      <c r="TEY6" s="99"/>
      <c r="TEZ6" s="99"/>
      <c r="TFA6" s="99"/>
      <c r="TFB6" s="99"/>
      <c r="TFC6" s="99"/>
      <c r="TFD6" s="99"/>
      <c r="TFE6" s="99"/>
      <c r="TFF6" s="99"/>
      <c r="TFG6" s="99"/>
      <c r="TFH6" s="99"/>
      <c r="TFI6" s="99"/>
      <c r="TFJ6" s="99"/>
      <c r="TFK6" s="99"/>
      <c r="TFL6" s="99"/>
      <c r="TFM6" s="99"/>
      <c r="TFN6" s="99"/>
      <c r="TFO6" s="99"/>
      <c r="TFP6" s="99"/>
      <c r="TFQ6" s="99"/>
      <c r="TFR6" s="99"/>
      <c r="TFS6" s="99"/>
      <c r="TFT6" s="99"/>
      <c r="TFU6" s="99"/>
      <c r="TFV6" s="99"/>
      <c r="TFW6" s="99"/>
      <c r="TFX6" s="99"/>
      <c r="TFY6" s="99"/>
      <c r="TFZ6" s="99"/>
      <c r="TGA6" s="99"/>
      <c r="TGB6" s="99"/>
      <c r="TGC6" s="99"/>
      <c r="TGD6" s="99"/>
      <c r="TGE6" s="99"/>
      <c r="TGF6" s="99"/>
      <c r="TGG6" s="99"/>
      <c r="TGH6" s="99"/>
      <c r="TGI6" s="99"/>
      <c r="TGJ6" s="99"/>
      <c r="TGK6" s="99"/>
      <c r="TGL6" s="99"/>
      <c r="TGM6" s="99"/>
      <c r="TGN6" s="99"/>
      <c r="TGO6" s="99"/>
      <c r="TGP6" s="99"/>
      <c r="TGQ6" s="99"/>
      <c r="TGR6" s="99"/>
      <c r="TGS6" s="99"/>
      <c r="TGT6" s="99"/>
      <c r="TGU6" s="99"/>
      <c r="TGV6" s="99"/>
      <c r="TGW6" s="99"/>
      <c r="TGX6" s="99"/>
      <c r="TGY6" s="99"/>
      <c r="TGZ6" s="99"/>
      <c r="THA6" s="99"/>
      <c r="THB6" s="99"/>
      <c r="THC6" s="99"/>
      <c r="THD6" s="99"/>
      <c r="THE6" s="99"/>
      <c r="THF6" s="99"/>
      <c r="THG6" s="99"/>
      <c r="THH6" s="99"/>
      <c r="THI6" s="99"/>
      <c r="THJ6" s="99"/>
      <c r="THK6" s="99"/>
      <c r="THL6" s="99"/>
      <c r="THM6" s="99"/>
      <c r="THN6" s="99"/>
      <c r="THO6" s="99"/>
      <c r="THP6" s="99"/>
      <c r="THQ6" s="99"/>
      <c r="THR6" s="99"/>
      <c r="THS6" s="99"/>
      <c r="THT6" s="99"/>
      <c r="THU6" s="99"/>
      <c r="THV6" s="99"/>
      <c r="THW6" s="99"/>
      <c r="THX6" s="99"/>
      <c r="THY6" s="99"/>
      <c r="THZ6" s="99"/>
      <c r="TIA6" s="99"/>
      <c r="TIB6" s="99"/>
      <c r="TIC6" s="99"/>
      <c r="TID6" s="99"/>
      <c r="TIE6" s="99"/>
      <c r="TIF6" s="99"/>
      <c r="TIG6" s="99"/>
      <c r="TIH6" s="99"/>
      <c r="TII6" s="99"/>
      <c r="TIJ6" s="99"/>
      <c r="TIK6" s="99"/>
      <c r="TIL6" s="99"/>
      <c r="TIM6" s="99"/>
      <c r="TIN6" s="99"/>
      <c r="TIO6" s="99"/>
      <c r="TIP6" s="99"/>
      <c r="TIQ6" s="99"/>
      <c r="TIR6" s="99"/>
      <c r="TIS6" s="99"/>
      <c r="TIT6" s="99"/>
      <c r="TIU6" s="99"/>
      <c r="TIV6" s="99"/>
      <c r="TIW6" s="99"/>
      <c r="TIX6" s="99"/>
      <c r="TIY6" s="99"/>
      <c r="TIZ6" s="99"/>
      <c r="TJA6" s="99"/>
      <c r="TJB6" s="99"/>
      <c r="TJC6" s="99"/>
      <c r="TJD6" s="99"/>
      <c r="TJE6" s="99"/>
      <c r="TJF6" s="99"/>
      <c r="TJG6" s="99"/>
      <c r="TJH6" s="99"/>
      <c r="TJI6" s="99"/>
      <c r="TJJ6" s="99"/>
      <c r="TJK6" s="99"/>
      <c r="TJL6" s="99"/>
      <c r="TJM6" s="99"/>
      <c r="TJN6" s="99"/>
      <c r="TJO6" s="99"/>
      <c r="TJP6" s="99"/>
      <c r="TJQ6" s="99"/>
      <c r="TJR6" s="99"/>
      <c r="TJS6" s="99"/>
      <c r="TJT6" s="99"/>
      <c r="TJU6" s="99"/>
      <c r="TJV6" s="99"/>
      <c r="TJW6" s="99"/>
      <c r="TJX6" s="99"/>
      <c r="TJY6" s="99"/>
      <c r="TJZ6" s="99"/>
      <c r="TKA6" s="99"/>
      <c r="TKB6" s="99"/>
      <c r="TKC6" s="99"/>
      <c r="TKD6" s="99"/>
      <c r="TKE6" s="99"/>
      <c r="TKF6" s="99"/>
      <c r="TKG6" s="99"/>
      <c r="TKH6" s="99"/>
      <c r="TKI6" s="99"/>
      <c r="TKJ6" s="99"/>
      <c r="TKK6" s="99"/>
      <c r="TKL6" s="99"/>
      <c r="TKM6" s="99"/>
      <c r="TKN6" s="99"/>
      <c r="TKO6" s="99"/>
      <c r="TKP6" s="99"/>
      <c r="TKQ6" s="99"/>
      <c r="TKR6" s="99"/>
      <c r="TKS6" s="99"/>
      <c r="TKT6" s="99"/>
      <c r="TKU6" s="99"/>
      <c r="TKV6" s="99"/>
      <c r="TKW6" s="99"/>
      <c r="TKX6" s="99"/>
      <c r="TKY6" s="99"/>
      <c r="TKZ6" s="99"/>
      <c r="TLA6" s="99"/>
      <c r="TLB6" s="99"/>
      <c r="TLC6" s="99"/>
      <c r="TLD6" s="99"/>
      <c r="TLE6" s="99"/>
      <c r="TLF6" s="99"/>
      <c r="TLG6" s="99"/>
      <c r="TLH6" s="99"/>
      <c r="TLI6" s="99"/>
      <c r="TLJ6" s="99"/>
      <c r="TLK6" s="99"/>
      <c r="TLL6" s="99"/>
      <c r="TLM6" s="99"/>
      <c r="TLN6" s="99"/>
      <c r="TLO6" s="99"/>
      <c r="TLP6" s="99"/>
      <c r="TLQ6" s="99"/>
      <c r="TLR6" s="99"/>
      <c r="TLS6" s="99"/>
      <c r="TLT6" s="99"/>
      <c r="TLU6" s="99"/>
      <c r="TLV6" s="99"/>
      <c r="TLW6" s="99"/>
      <c r="TLX6" s="99"/>
      <c r="TLY6" s="99"/>
      <c r="TLZ6" s="99"/>
      <c r="TMA6" s="99"/>
      <c r="TMB6" s="99"/>
      <c r="TMC6" s="99"/>
      <c r="TMD6" s="99"/>
      <c r="TME6" s="99"/>
      <c r="TMF6" s="99"/>
      <c r="TMG6" s="99"/>
      <c r="TMH6" s="99"/>
      <c r="TMI6" s="99"/>
      <c r="TMJ6" s="99"/>
      <c r="TMK6" s="99"/>
      <c r="TML6" s="99"/>
      <c r="TMM6" s="99"/>
      <c r="TMN6" s="99"/>
      <c r="TMO6" s="99"/>
      <c r="TMP6" s="99"/>
      <c r="TMQ6" s="99"/>
      <c r="TMR6" s="99"/>
      <c r="TMS6" s="99"/>
      <c r="TMT6" s="99"/>
      <c r="TMU6" s="99"/>
      <c r="TMV6" s="99"/>
      <c r="TMW6" s="99"/>
      <c r="TMX6" s="99"/>
      <c r="TMY6" s="99"/>
      <c r="TMZ6" s="99"/>
      <c r="TNA6" s="99"/>
      <c r="TNB6" s="99"/>
      <c r="TNC6" s="99"/>
      <c r="TND6" s="99"/>
      <c r="TNE6" s="99"/>
      <c r="TNF6" s="99"/>
      <c r="TNG6" s="99"/>
      <c r="TNH6" s="99"/>
      <c r="TNI6" s="99"/>
      <c r="TNJ6" s="99"/>
      <c r="TNK6" s="99"/>
      <c r="TNL6" s="99"/>
      <c r="TNM6" s="99"/>
      <c r="TNN6" s="99"/>
      <c r="TNO6" s="99"/>
      <c r="TNP6" s="99"/>
      <c r="TNQ6" s="99"/>
      <c r="TNR6" s="99"/>
      <c r="TNS6" s="99"/>
      <c r="TNT6" s="99"/>
      <c r="TNU6" s="99"/>
      <c r="TNV6" s="99"/>
      <c r="TNW6" s="99"/>
      <c r="TNX6" s="99"/>
      <c r="TNY6" s="99"/>
      <c r="TNZ6" s="99"/>
      <c r="TOA6" s="99"/>
      <c r="TOB6" s="99"/>
      <c r="TOC6" s="99"/>
      <c r="TOD6" s="99"/>
      <c r="TOE6" s="99"/>
      <c r="TOF6" s="99"/>
      <c r="TOG6" s="99"/>
      <c r="TOH6" s="99"/>
      <c r="TOI6" s="99"/>
      <c r="TOJ6" s="99"/>
      <c r="TOK6" s="99"/>
      <c r="TOL6" s="99"/>
      <c r="TOM6" s="99"/>
      <c r="TON6" s="99"/>
      <c r="TOO6" s="99"/>
      <c r="TOP6" s="99"/>
      <c r="TOQ6" s="99"/>
      <c r="TOR6" s="99"/>
      <c r="TOS6" s="99"/>
      <c r="TOT6" s="99"/>
      <c r="TOU6" s="99"/>
      <c r="TOV6" s="99"/>
      <c r="TOW6" s="99"/>
      <c r="TOX6" s="99"/>
      <c r="TOY6" s="99"/>
      <c r="TOZ6" s="99"/>
      <c r="TPA6" s="99"/>
      <c r="TPB6" s="99"/>
      <c r="TPC6" s="99"/>
      <c r="TPD6" s="99"/>
      <c r="TPE6" s="99"/>
      <c r="TPF6" s="99"/>
      <c r="TPG6" s="99"/>
      <c r="TPH6" s="99"/>
      <c r="TPI6" s="99"/>
      <c r="TPJ6" s="99"/>
      <c r="TPK6" s="99"/>
      <c r="TPL6" s="99"/>
      <c r="TPM6" s="99"/>
      <c r="TPN6" s="99"/>
      <c r="TPO6" s="99"/>
      <c r="TPP6" s="99"/>
      <c r="TPQ6" s="99"/>
      <c r="TPR6" s="99"/>
      <c r="TPS6" s="99"/>
      <c r="TPT6" s="99"/>
      <c r="TPU6" s="99"/>
      <c r="TPV6" s="99"/>
      <c r="TPW6" s="99"/>
      <c r="TPX6" s="99"/>
      <c r="TPY6" s="99"/>
      <c r="TPZ6" s="99"/>
      <c r="TQA6" s="99"/>
      <c r="TQB6" s="99"/>
      <c r="TQC6" s="99"/>
      <c r="TQD6" s="99"/>
      <c r="TQE6" s="99"/>
      <c r="TQF6" s="99"/>
      <c r="TQG6" s="99"/>
      <c r="TQH6" s="99"/>
      <c r="TQI6" s="99"/>
      <c r="TQJ6" s="99"/>
      <c r="TQK6" s="99"/>
      <c r="TQL6" s="99"/>
      <c r="TQM6" s="99"/>
      <c r="TQN6" s="99"/>
      <c r="TQO6" s="99"/>
      <c r="TQP6" s="99"/>
      <c r="TQQ6" s="99"/>
      <c r="TQR6" s="99"/>
      <c r="TQS6" s="99"/>
      <c r="TQT6" s="99"/>
      <c r="TQU6" s="99"/>
      <c r="TQV6" s="99"/>
      <c r="TQW6" s="99"/>
      <c r="TQX6" s="99"/>
      <c r="TQY6" s="99"/>
      <c r="TQZ6" s="99"/>
      <c r="TRA6" s="99"/>
      <c r="TRB6" s="99"/>
      <c r="TRC6" s="99"/>
      <c r="TRD6" s="99"/>
      <c r="TRE6" s="99"/>
      <c r="TRF6" s="99"/>
      <c r="TRG6" s="99"/>
      <c r="TRH6" s="99"/>
      <c r="TRI6" s="99"/>
      <c r="TRJ6" s="99"/>
      <c r="TRK6" s="99"/>
      <c r="TRL6" s="99"/>
      <c r="TRM6" s="99"/>
      <c r="TRN6" s="99"/>
      <c r="TRO6" s="99"/>
      <c r="TRP6" s="99"/>
      <c r="TRQ6" s="99"/>
      <c r="TRR6" s="99"/>
      <c r="TRS6" s="99"/>
      <c r="TRT6" s="99"/>
      <c r="TRU6" s="99"/>
      <c r="TRV6" s="99"/>
      <c r="TRW6" s="99"/>
      <c r="TRX6" s="99"/>
      <c r="TRY6" s="99"/>
      <c r="TRZ6" s="99"/>
      <c r="TSA6" s="99"/>
      <c r="TSB6" s="99"/>
      <c r="TSC6" s="99"/>
      <c r="TSD6" s="99"/>
      <c r="TSE6" s="99"/>
      <c r="TSF6" s="99"/>
      <c r="TSG6" s="99"/>
      <c r="TSH6" s="99"/>
      <c r="TSI6" s="99"/>
      <c r="TSJ6" s="99"/>
      <c r="TSK6" s="99"/>
      <c r="TSL6" s="99"/>
      <c r="TSM6" s="99"/>
      <c r="TSN6" s="99"/>
      <c r="TSO6" s="99"/>
      <c r="TSP6" s="99"/>
      <c r="TSQ6" s="99"/>
      <c r="TSR6" s="99"/>
      <c r="TSS6" s="99"/>
      <c r="TST6" s="99"/>
      <c r="TSU6" s="99"/>
      <c r="TSV6" s="99"/>
      <c r="TSW6" s="99"/>
      <c r="TSX6" s="99"/>
      <c r="TSY6" s="99"/>
      <c r="TSZ6" s="99"/>
      <c r="TTA6" s="99"/>
      <c r="TTB6" s="99"/>
      <c r="TTC6" s="99"/>
      <c r="TTD6" s="99"/>
      <c r="TTE6" s="99"/>
      <c r="TTF6" s="99"/>
      <c r="TTG6" s="99"/>
      <c r="TTH6" s="99"/>
      <c r="TTI6" s="99"/>
      <c r="TTJ6" s="99"/>
      <c r="TTK6" s="99"/>
      <c r="TTL6" s="99"/>
      <c r="TTM6" s="99"/>
      <c r="TTN6" s="99"/>
      <c r="TTO6" s="99"/>
      <c r="TTP6" s="99"/>
      <c r="TTQ6" s="99"/>
      <c r="TTR6" s="99"/>
      <c r="TTS6" s="99"/>
      <c r="TTT6" s="99"/>
      <c r="TTU6" s="99"/>
      <c r="TTV6" s="99"/>
      <c r="TTW6" s="99"/>
      <c r="TTX6" s="99"/>
      <c r="TTY6" s="99"/>
      <c r="TTZ6" s="99"/>
      <c r="TUA6" s="99"/>
      <c r="TUB6" s="99"/>
      <c r="TUC6" s="99"/>
      <c r="TUD6" s="99"/>
      <c r="TUE6" s="99"/>
      <c r="TUF6" s="99"/>
      <c r="TUG6" s="99"/>
      <c r="TUH6" s="99"/>
      <c r="TUI6" s="99"/>
      <c r="TUJ6" s="99"/>
      <c r="TUK6" s="99"/>
      <c r="TUL6" s="99"/>
      <c r="TUM6" s="99"/>
      <c r="TUN6" s="99"/>
      <c r="TUO6" s="99"/>
      <c r="TUP6" s="99"/>
      <c r="TUQ6" s="99"/>
      <c r="TUR6" s="99"/>
      <c r="TUS6" s="99"/>
      <c r="TUT6" s="99"/>
      <c r="TUU6" s="99"/>
      <c r="TUV6" s="99"/>
      <c r="TUW6" s="99"/>
      <c r="TUX6" s="99"/>
      <c r="TUY6" s="99"/>
      <c r="TUZ6" s="99"/>
      <c r="TVA6" s="99"/>
      <c r="TVB6" s="99"/>
      <c r="TVC6" s="99"/>
      <c r="TVD6" s="99"/>
      <c r="TVE6" s="99"/>
      <c r="TVF6" s="99"/>
      <c r="TVG6" s="99"/>
      <c r="TVH6" s="99"/>
      <c r="TVI6" s="99"/>
      <c r="TVJ6" s="99"/>
      <c r="TVK6" s="99"/>
      <c r="TVL6" s="99"/>
      <c r="TVM6" s="99"/>
      <c r="TVN6" s="99"/>
      <c r="TVO6" s="99"/>
      <c r="TVP6" s="99"/>
      <c r="TVQ6" s="99"/>
      <c r="TVR6" s="99"/>
      <c r="TVS6" s="99"/>
      <c r="TVT6" s="99"/>
      <c r="TVU6" s="99"/>
      <c r="TVV6" s="99"/>
      <c r="TVW6" s="99"/>
      <c r="TVX6" s="99"/>
      <c r="TVY6" s="99"/>
      <c r="TVZ6" s="99"/>
      <c r="TWA6" s="99"/>
      <c r="TWB6" s="99"/>
      <c r="TWC6" s="99"/>
      <c r="TWD6" s="99"/>
      <c r="TWE6" s="99"/>
      <c r="TWF6" s="99"/>
      <c r="TWG6" s="99"/>
      <c r="TWH6" s="99"/>
      <c r="TWI6" s="99"/>
      <c r="TWJ6" s="99"/>
      <c r="TWK6" s="99"/>
      <c r="TWL6" s="99"/>
      <c r="TWM6" s="99"/>
      <c r="TWN6" s="99"/>
      <c r="TWO6" s="99"/>
      <c r="TWP6" s="99"/>
      <c r="TWQ6" s="99"/>
      <c r="TWR6" s="99"/>
      <c r="TWS6" s="99"/>
      <c r="TWT6" s="99"/>
      <c r="TWU6" s="99"/>
      <c r="TWV6" s="99"/>
      <c r="TWW6" s="99"/>
      <c r="TWX6" s="99"/>
      <c r="TWY6" s="99"/>
      <c r="TWZ6" s="99"/>
      <c r="TXA6" s="99"/>
      <c r="TXB6" s="99"/>
      <c r="TXC6" s="99"/>
      <c r="TXD6" s="99"/>
      <c r="TXE6" s="99"/>
      <c r="TXF6" s="99"/>
      <c r="TXG6" s="99"/>
      <c r="TXH6" s="99"/>
      <c r="TXI6" s="99"/>
      <c r="TXJ6" s="99"/>
      <c r="TXK6" s="99"/>
      <c r="TXL6" s="99"/>
      <c r="TXM6" s="99"/>
      <c r="TXN6" s="99"/>
      <c r="TXO6" s="99"/>
      <c r="TXP6" s="99"/>
      <c r="TXQ6" s="99"/>
      <c r="TXR6" s="99"/>
      <c r="TXS6" s="99"/>
      <c r="TXT6" s="99"/>
      <c r="TXU6" s="99"/>
      <c r="TXV6" s="99"/>
      <c r="TXW6" s="99"/>
      <c r="TXX6" s="99"/>
      <c r="TXY6" s="99"/>
      <c r="TXZ6" s="99"/>
      <c r="TYA6" s="99"/>
      <c r="TYB6" s="99"/>
      <c r="TYC6" s="99"/>
      <c r="TYD6" s="99"/>
      <c r="TYE6" s="99"/>
      <c r="TYF6" s="99"/>
      <c r="TYG6" s="99"/>
      <c r="TYH6" s="99"/>
      <c r="TYI6" s="99"/>
      <c r="TYJ6" s="99"/>
      <c r="TYK6" s="99"/>
      <c r="TYL6" s="99"/>
      <c r="TYM6" s="99"/>
      <c r="TYN6" s="99"/>
      <c r="TYO6" s="99"/>
      <c r="TYP6" s="99"/>
      <c r="TYQ6" s="99"/>
      <c r="TYR6" s="99"/>
      <c r="TYS6" s="99"/>
      <c r="TYT6" s="99"/>
      <c r="TYU6" s="99"/>
      <c r="TYV6" s="99"/>
      <c r="TYW6" s="99"/>
      <c r="TYX6" s="99"/>
      <c r="TYY6" s="99"/>
      <c r="TYZ6" s="99"/>
      <c r="TZA6" s="99"/>
      <c r="TZB6" s="99"/>
      <c r="TZC6" s="99"/>
      <c r="TZD6" s="99"/>
      <c r="TZE6" s="99"/>
      <c r="TZF6" s="99"/>
      <c r="TZG6" s="99"/>
      <c r="TZH6" s="99"/>
      <c r="TZI6" s="99"/>
      <c r="TZJ6" s="99"/>
      <c r="TZK6" s="99"/>
      <c r="TZL6" s="99"/>
      <c r="TZM6" s="99"/>
      <c r="TZN6" s="99"/>
      <c r="TZO6" s="99"/>
      <c r="TZP6" s="99"/>
      <c r="TZQ6" s="99"/>
      <c r="TZR6" s="99"/>
      <c r="TZS6" s="99"/>
      <c r="TZT6" s="99"/>
      <c r="TZU6" s="99"/>
      <c r="TZV6" s="99"/>
      <c r="TZW6" s="99"/>
      <c r="TZX6" s="99"/>
      <c r="TZY6" s="99"/>
      <c r="TZZ6" s="99"/>
      <c r="UAA6" s="99"/>
      <c r="UAB6" s="99"/>
      <c r="UAC6" s="99"/>
      <c r="UAD6" s="99"/>
      <c r="UAE6" s="99"/>
      <c r="UAF6" s="99"/>
      <c r="UAG6" s="99"/>
      <c r="UAH6" s="99"/>
      <c r="UAI6" s="99"/>
      <c r="UAJ6" s="99"/>
      <c r="UAK6" s="99"/>
      <c r="UAL6" s="99"/>
      <c r="UAM6" s="99"/>
      <c r="UAN6" s="99"/>
      <c r="UAO6" s="99"/>
      <c r="UAP6" s="99"/>
      <c r="UAQ6" s="99"/>
      <c r="UAR6" s="99"/>
      <c r="UAS6" s="99"/>
      <c r="UAT6" s="99"/>
      <c r="UAU6" s="99"/>
      <c r="UAV6" s="99"/>
      <c r="UAW6" s="99"/>
      <c r="UAX6" s="99"/>
      <c r="UAY6" s="99"/>
      <c r="UAZ6" s="99"/>
      <c r="UBA6" s="99"/>
      <c r="UBB6" s="99"/>
      <c r="UBC6" s="99"/>
      <c r="UBD6" s="99"/>
      <c r="UBE6" s="99"/>
      <c r="UBF6" s="99"/>
      <c r="UBG6" s="99"/>
      <c r="UBH6" s="99"/>
      <c r="UBI6" s="99"/>
      <c r="UBJ6" s="99"/>
      <c r="UBK6" s="99"/>
      <c r="UBL6" s="99"/>
      <c r="UBM6" s="99"/>
      <c r="UBN6" s="99"/>
      <c r="UBO6" s="99"/>
      <c r="UBP6" s="99"/>
      <c r="UBQ6" s="99"/>
      <c r="UBR6" s="99"/>
      <c r="UBS6" s="99"/>
      <c r="UBT6" s="99"/>
      <c r="UBU6" s="99"/>
      <c r="UBV6" s="99"/>
      <c r="UBW6" s="99"/>
      <c r="UBX6" s="99"/>
      <c r="UBY6" s="99"/>
      <c r="UBZ6" s="99"/>
      <c r="UCA6" s="99"/>
      <c r="UCB6" s="99"/>
      <c r="UCC6" s="99"/>
      <c r="UCD6" s="99"/>
      <c r="UCE6" s="99"/>
      <c r="UCF6" s="99"/>
      <c r="UCG6" s="99"/>
      <c r="UCH6" s="99"/>
      <c r="UCI6" s="99"/>
      <c r="UCJ6" s="99"/>
      <c r="UCK6" s="99"/>
      <c r="UCL6" s="99"/>
      <c r="UCM6" s="99"/>
      <c r="UCN6" s="99"/>
      <c r="UCO6" s="99"/>
      <c r="UCP6" s="99"/>
      <c r="UCQ6" s="99"/>
      <c r="UCR6" s="99"/>
      <c r="UCS6" s="99"/>
      <c r="UCT6" s="99"/>
      <c r="UCU6" s="99"/>
      <c r="UCV6" s="99"/>
      <c r="UCW6" s="99"/>
      <c r="UCX6" s="99"/>
      <c r="UCY6" s="99"/>
      <c r="UCZ6" s="99"/>
      <c r="UDA6" s="99"/>
      <c r="UDB6" s="99"/>
      <c r="UDC6" s="99"/>
      <c r="UDD6" s="99"/>
      <c r="UDE6" s="99"/>
      <c r="UDF6" s="99"/>
      <c r="UDG6" s="99"/>
      <c r="UDH6" s="99"/>
      <c r="UDI6" s="99"/>
      <c r="UDJ6" s="99"/>
      <c r="UDK6" s="99"/>
      <c r="UDL6" s="99"/>
      <c r="UDM6" s="99"/>
      <c r="UDN6" s="99"/>
      <c r="UDO6" s="99"/>
      <c r="UDP6" s="99"/>
      <c r="UDQ6" s="99"/>
      <c r="UDR6" s="99"/>
      <c r="UDS6" s="99"/>
      <c r="UDT6" s="99"/>
      <c r="UDU6" s="99"/>
      <c r="UDV6" s="99"/>
      <c r="UDW6" s="99"/>
      <c r="UDX6" s="99"/>
      <c r="UDY6" s="99"/>
      <c r="UDZ6" s="99"/>
      <c r="UEA6" s="99"/>
      <c r="UEB6" s="99"/>
      <c r="UEC6" s="99"/>
      <c r="UED6" s="99"/>
      <c r="UEE6" s="99"/>
      <c r="UEF6" s="99"/>
      <c r="UEG6" s="99"/>
      <c r="UEH6" s="99"/>
      <c r="UEI6" s="99"/>
      <c r="UEJ6" s="99"/>
      <c r="UEK6" s="99"/>
      <c r="UEL6" s="99"/>
      <c r="UEM6" s="99"/>
      <c r="UEN6" s="99"/>
      <c r="UEO6" s="99"/>
      <c r="UEP6" s="99"/>
      <c r="UEQ6" s="99"/>
      <c r="UER6" s="99"/>
      <c r="UES6" s="99"/>
      <c r="UET6" s="99"/>
      <c r="UEU6" s="99"/>
      <c r="UEV6" s="99"/>
      <c r="UEW6" s="99"/>
      <c r="UEX6" s="99"/>
      <c r="UEY6" s="99"/>
      <c r="UEZ6" s="99"/>
      <c r="UFA6" s="99"/>
      <c r="UFB6" s="99"/>
      <c r="UFC6" s="99"/>
      <c r="UFD6" s="99"/>
      <c r="UFE6" s="99"/>
      <c r="UFF6" s="99"/>
      <c r="UFG6" s="99"/>
      <c r="UFH6" s="99"/>
      <c r="UFI6" s="99"/>
      <c r="UFJ6" s="99"/>
      <c r="UFK6" s="99"/>
      <c r="UFL6" s="99"/>
      <c r="UFM6" s="99"/>
      <c r="UFN6" s="99"/>
      <c r="UFO6" s="99"/>
      <c r="UFP6" s="99"/>
      <c r="UFQ6" s="99"/>
      <c r="UFR6" s="99"/>
      <c r="UFS6" s="99"/>
      <c r="UFT6" s="99"/>
      <c r="UFU6" s="99"/>
      <c r="UFV6" s="99"/>
      <c r="UFW6" s="99"/>
      <c r="UFX6" s="99"/>
      <c r="UFY6" s="99"/>
      <c r="UFZ6" s="99"/>
      <c r="UGA6" s="99"/>
      <c r="UGB6" s="99"/>
      <c r="UGC6" s="99"/>
      <c r="UGD6" s="99"/>
      <c r="UGE6" s="99"/>
      <c r="UGF6" s="99"/>
      <c r="UGG6" s="99"/>
      <c r="UGH6" s="99"/>
      <c r="UGI6" s="99"/>
      <c r="UGJ6" s="99"/>
      <c r="UGK6" s="99"/>
      <c r="UGL6" s="99"/>
      <c r="UGM6" s="99"/>
      <c r="UGN6" s="99"/>
      <c r="UGO6" s="99"/>
      <c r="UGP6" s="99"/>
      <c r="UGQ6" s="99"/>
      <c r="UGR6" s="99"/>
      <c r="UGS6" s="99"/>
      <c r="UGT6" s="99"/>
      <c r="UGU6" s="99"/>
      <c r="UGV6" s="99"/>
      <c r="UGW6" s="99"/>
      <c r="UGX6" s="99"/>
      <c r="UGY6" s="99"/>
      <c r="UGZ6" s="99"/>
      <c r="UHA6" s="99"/>
      <c r="UHB6" s="99"/>
      <c r="UHC6" s="99"/>
      <c r="UHD6" s="99"/>
      <c r="UHE6" s="99"/>
      <c r="UHF6" s="99"/>
      <c r="UHG6" s="99"/>
      <c r="UHH6" s="99"/>
      <c r="UHI6" s="99"/>
      <c r="UHJ6" s="99"/>
      <c r="UHK6" s="99"/>
      <c r="UHL6" s="99"/>
      <c r="UHM6" s="99"/>
      <c r="UHN6" s="99"/>
      <c r="UHO6" s="99"/>
      <c r="UHP6" s="99"/>
      <c r="UHQ6" s="99"/>
      <c r="UHR6" s="99"/>
      <c r="UHS6" s="99"/>
      <c r="UHT6" s="99"/>
      <c r="UHU6" s="99"/>
      <c r="UHV6" s="99"/>
      <c r="UHW6" s="99"/>
      <c r="UHX6" s="99"/>
      <c r="UHY6" s="99"/>
      <c r="UHZ6" s="99"/>
      <c r="UIA6" s="99"/>
      <c r="UIB6" s="99"/>
      <c r="UIC6" s="99"/>
      <c r="UID6" s="99"/>
      <c r="UIE6" s="99"/>
      <c r="UIF6" s="99"/>
      <c r="UIG6" s="99"/>
      <c r="UIH6" s="99"/>
      <c r="UII6" s="99"/>
      <c r="UIJ6" s="99"/>
      <c r="UIK6" s="99"/>
      <c r="UIL6" s="99"/>
      <c r="UIM6" s="99"/>
      <c r="UIN6" s="99"/>
      <c r="UIO6" s="99"/>
      <c r="UIP6" s="99"/>
      <c r="UIQ6" s="99"/>
      <c r="UIR6" s="99"/>
      <c r="UIS6" s="99"/>
      <c r="UIT6" s="99"/>
      <c r="UIU6" s="99"/>
      <c r="UIV6" s="99"/>
      <c r="UIW6" s="99"/>
      <c r="UIX6" s="99"/>
      <c r="UIY6" s="99"/>
      <c r="UIZ6" s="99"/>
      <c r="UJA6" s="99"/>
      <c r="UJB6" s="99"/>
      <c r="UJC6" s="99"/>
      <c r="UJD6" s="99"/>
      <c r="UJE6" s="99"/>
      <c r="UJF6" s="99"/>
      <c r="UJG6" s="99"/>
      <c r="UJH6" s="99"/>
      <c r="UJI6" s="99"/>
      <c r="UJJ6" s="99"/>
      <c r="UJK6" s="99"/>
      <c r="UJL6" s="99"/>
      <c r="UJM6" s="99"/>
      <c r="UJN6" s="99"/>
      <c r="UJO6" s="99"/>
      <c r="UJP6" s="99"/>
      <c r="UJQ6" s="99"/>
      <c r="UJR6" s="99"/>
      <c r="UJS6" s="99"/>
      <c r="UJT6" s="99"/>
      <c r="UJU6" s="99"/>
      <c r="UJV6" s="99"/>
      <c r="UJW6" s="99"/>
      <c r="UJX6" s="99"/>
      <c r="UJY6" s="99"/>
      <c r="UJZ6" s="99"/>
      <c r="UKA6" s="99"/>
      <c r="UKB6" s="99"/>
      <c r="UKC6" s="99"/>
      <c r="UKD6" s="99"/>
      <c r="UKE6" s="99"/>
      <c r="UKF6" s="99"/>
      <c r="UKG6" s="99"/>
      <c r="UKH6" s="99"/>
      <c r="UKI6" s="99"/>
      <c r="UKJ6" s="99"/>
      <c r="UKK6" s="99"/>
      <c r="UKL6" s="99"/>
      <c r="UKM6" s="99"/>
      <c r="UKN6" s="99"/>
      <c r="UKO6" s="99"/>
      <c r="UKP6" s="99"/>
      <c r="UKQ6" s="99"/>
      <c r="UKR6" s="99"/>
      <c r="UKS6" s="99"/>
      <c r="UKT6" s="99"/>
      <c r="UKU6" s="99"/>
      <c r="UKV6" s="99"/>
      <c r="UKW6" s="99"/>
      <c r="UKX6" s="99"/>
      <c r="UKY6" s="99"/>
      <c r="UKZ6" s="99"/>
      <c r="ULA6" s="99"/>
      <c r="ULB6" s="99"/>
      <c r="ULC6" s="99"/>
      <c r="ULD6" s="99"/>
      <c r="ULE6" s="99"/>
      <c r="ULF6" s="99"/>
      <c r="ULG6" s="99"/>
      <c r="ULH6" s="99"/>
      <c r="ULI6" s="99"/>
      <c r="ULJ6" s="99"/>
      <c r="ULK6" s="99"/>
      <c r="ULL6" s="99"/>
      <c r="ULM6" s="99"/>
      <c r="ULN6" s="99"/>
      <c r="ULO6" s="99"/>
      <c r="ULP6" s="99"/>
      <c r="ULQ6" s="99"/>
      <c r="ULR6" s="99"/>
      <c r="ULS6" s="99"/>
      <c r="ULT6" s="99"/>
      <c r="ULU6" s="99"/>
      <c r="ULV6" s="99"/>
      <c r="ULW6" s="99"/>
      <c r="ULX6" s="99"/>
      <c r="ULY6" s="99"/>
      <c r="ULZ6" s="99"/>
      <c r="UMA6" s="99"/>
      <c r="UMB6" s="99"/>
      <c r="UMC6" s="99"/>
      <c r="UMD6" s="99"/>
      <c r="UME6" s="99"/>
      <c r="UMF6" s="99"/>
      <c r="UMG6" s="99"/>
      <c r="UMH6" s="99"/>
      <c r="UMI6" s="99"/>
      <c r="UMJ6" s="99"/>
      <c r="UMK6" s="99"/>
      <c r="UML6" s="99"/>
      <c r="UMM6" s="99"/>
      <c r="UMN6" s="99"/>
      <c r="UMO6" s="99"/>
      <c r="UMP6" s="99"/>
      <c r="UMQ6" s="99"/>
      <c r="UMR6" s="99"/>
      <c r="UMS6" s="99"/>
      <c r="UMT6" s="99"/>
      <c r="UMU6" s="99"/>
      <c r="UMV6" s="99"/>
      <c r="UMW6" s="99"/>
      <c r="UMX6" s="99"/>
      <c r="UMY6" s="99"/>
      <c r="UMZ6" s="99"/>
      <c r="UNA6" s="99"/>
      <c r="UNB6" s="99"/>
      <c r="UNC6" s="99"/>
      <c r="UND6" s="99"/>
      <c r="UNE6" s="99"/>
      <c r="UNF6" s="99"/>
      <c r="UNG6" s="99"/>
      <c r="UNH6" s="99"/>
      <c r="UNI6" s="99"/>
      <c r="UNJ6" s="99"/>
      <c r="UNK6" s="99"/>
      <c r="UNL6" s="99"/>
      <c r="UNM6" s="99"/>
      <c r="UNN6" s="99"/>
      <c r="UNO6" s="99"/>
      <c r="UNP6" s="99"/>
      <c r="UNQ6" s="99"/>
      <c r="UNR6" s="99"/>
      <c r="UNS6" s="99"/>
      <c r="UNT6" s="99"/>
      <c r="UNU6" s="99"/>
      <c r="UNV6" s="99"/>
      <c r="UNW6" s="99"/>
      <c r="UNX6" s="99"/>
      <c r="UNY6" s="99"/>
      <c r="UNZ6" s="99"/>
      <c r="UOA6" s="99"/>
      <c r="UOB6" s="99"/>
      <c r="UOC6" s="99"/>
      <c r="UOD6" s="99"/>
      <c r="UOE6" s="99"/>
      <c r="UOF6" s="99"/>
      <c r="UOG6" s="99"/>
      <c r="UOH6" s="99"/>
      <c r="UOI6" s="99"/>
      <c r="UOJ6" s="99"/>
      <c r="UOK6" s="99"/>
      <c r="UOL6" s="99"/>
      <c r="UOM6" s="99"/>
      <c r="UON6" s="99"/>
      <c r="UOO6" s="99"/>
      <c r="UOP6" s="99"/>
      <c r="UOQ6" s="99"/>
      <c r="UOR6" s="99"/>
      <c r="UOS6" s="99"/>
      <c r="UOT6" s="99"/>
      <c r="UOU6" s="99"/>
      <c r="UOV6" s="99"/>
      <c r="UOW6" s="99"/>
      <c r="UOX6" s="99"/>
      <c r="UOY6" s="99"/>
      <c r="UOZ6" s="99"/>
      <c r="UPA6" s="99"/>
      <c r="UPB6" s="99"/>
      <c r="UPC6" s="99"/>
      <c r="UPD6" s="99"/>
      <c r="UPE6" s="99"/>
      <c r="UPF6" s="99"/>
      <c r="UPG6" s="99"/>
      <c r="UPH6" s="99"/>
      <c r="UPI6" s="99"/>
      <c r="UPJ6" s="99"/>
      <c r="UPK6" s="99"/>
      <c r="UPL6" s="99"/>
      <c r="UPM6" s="99"/>
      <c r="UPN6" s="99"/>
      <c r="UPO6" s="99"/>
      <c r="UPP6" s="99"/>
      <c r="UPQ6" s="99"/>
      <c r="UPR6" s="99"/>
      <c r="UPS6" s="99"/>
      <c r="UPT6" s="99"/>
      <c r="UPU6" s="99"/>
      <c r="UPV6" s="99"/>
      <c r="UPW6" s="99"/>
      <c r="UPX6" s="99"/>
      <c r="UPY6" s="99"/>
      <c r="UPZ6" s="99"/>
      <c r="UQA6" s="99"/>
      <c r="UQB6" s="99"/>
      <c r="UQC6" s="99"/>
      <c r="UQD6" s="99"/>
      <c r="UQE6" s="99"/>
      <c r="UQF6" s="99"/>
      <c r="UQG6" s="99"/>
      <c r="UQH6" s="99"/>
      <c r="UQI6" s="99"/>
      <c r="UQJ6" s="99"/>
      <c r="UQK6" s="99"/>
      <c r="UQL6" s="99"/>
      <c r="UQM6" s="99"/>
      <c r="UQN6" s="99"/>
      <c r="UQO6" s="99"/>
      <c r="UQP6" s="99"/>
      <c r="UQQ6" s="99"/>
      <c r="UQR6" s="99"/>
      <c r="UQS6" s="99"/>
      <c r="UQT6" s="99"/>
      <c r="UQU6" s="99"/>
      <c r="UQV6" s="99"/>
      <c r="UQW6" s="99"/>
      <c r="UQX6" s="99"/>
      <c r="UQY6" s="99"/>
      <c r="UQZ6" s="99"/>
      <c r="URA6" s="99"/>
      <c r="URB6" s="99"/>
      <c r="URC6" s="99"/>
      <c r="URD6" s="99"/>
      <c r="URE6" s="99"/>
      <c r="URF6" s="99"/>
      <c r="URG6" s="99"/>
      <c r="URH6" s="99"/>
      <c r="URI6" s="99"/>
      <c r="URJ6" s="99"/>
      <c r="URK6" s="99"/>
      <c r="URL6" s="99"/>
      <c r="URM6" s="99"/>
      <c r="URN6" s="99"/>
      <c r="URO6" s="99"/>
      <c r="URP6" s="99"/>
      <c r="URQ6" s="99"/>
      <c r="URR6" s="99"/>
      <c r="URS6" s="99"/>
      <c r="URT6" s="99"/>
      <c r="URU6" s="99"/>
      <c r="URV6" s="99"/>
      <c r="URW6" s="99"/>
      <c r="URX6" s="99"/>
      <c r="URY6" s="99"/>
      <c r="URZ6" s="99"/>
      <c r="USA6" s="99"/>
      <c r="USB6" s="99"/>
      <c r="USC6" s="99"/>
      <c r="USD6" s="99"/>
      <c r="USE6" s="99"/>
      <c r="USF6" s="99"/>
      <c r="USG6" s="99"/>
      <c r="USH6" s="99"/>
      <c r="USI6" s="99"/>
      <c r="USJ6" s="99"/>
      <c r="USK6" s="99"/>
      <c r="USL6" s="99"/>
      <c r="USM6" s="99"/>
      <c r="USN6" s="99"/>
      <c r="USO6" s="99"/>
      <c r="USP6" s="99"/>
      <c r="USQ6" s="99"/>
      <c r="USR6" s="99"/>
      <c r="USS6" s="99"/>
      <c r="UST6" s="99"/>
      <c r="USU6" s="99"/>
      <c r="USV6" s="99"/>
      <c r="USW6" s="99"/>
      <c r="USX6" s="99"/>
      <c r="USY6" s="99"/>
      <c r="USZ6" s="99"/>
      <c r="UTA6" s="99"/>
      <c r="UTB6" s="99"/>
      <c r="UTC6" s="99"/>
      <c r="UTD6" s="99"/>
      <c r="UTE6" s="99"/>
      <c r="UTF6" s="99"/>
      <c r="UTG6" s="99"/>
      <c r="UTH6" s="99"/>
      <c r="UTI6" s="99"/>
      <c r="UTJ6" s="99"/>
      <c r="UTK6" s="99"/>
      <c r="UTL6" s="99"/>
      <c r="UTM6" s="99"/>
      <c r="UTN6" s="99"/>
      <c r="UTO6" s="99"/>
      <c r="UTP6" s="99"/>
      <c r="UTQ6" s="99"/>
      <c r="UTR6" s="99"/>
      <c r="UTS6" s="99"/>
      <c r="UTT6" s="99"/>
      <c r="UTU6" s="99"/>
      <c r="UTV6" s="99"/>
      <c r="UTW6" s="99"/>
      <c r="UTX6" s="99"/>
      <c r="UTY6" s="99"/>
      <c r="UTZ6" s="99"/>
      <c r="UUA6" s="99"/>
      <c r="UUB6" s="99"/>
      <c r="UUC6" s="99"/>
      <c r="UUD6" s="99"/>
      <c r="UUE6" s="99"/>
      <c r="UUF6" s="99"/>
      <c r="UUG6" s="99"/>
      <c r="UUH6" s="99"/>
      <c r="UUI6" s="99"/>
      <c r="UUJ6" s="99"/>
      <c r="UUK6" s="99"/>
      <c r="UUL6" s="99"/>
      <c r="UUM6" s="99"/>
      <c r="UUN6" s="99"/>
      <c r="UUO6" s="99"/>
      <c r="UUP6" s="99"/>
      <c r="UUQ6" s="99"/>
      <c r="UUR6" s="99"/>
      <c r="UUS6" s="99"/>
      <c r="UUT6" s="99"/>
      <c r="UUU6" s="99"/>
      <c r="UUV6" s="99"/>
      <c r="UUW6" s="99"/>
      <c r="UUX6" s="99"/>
      <c r="UUY6" s="99"/>
      <c r="UUZ6" s="99"/>
      <c r="UVA6" s="99"/>
      <c r="UVB6" s="99"/>
      <c r="UVC6" s="99"/>
      <c r="UVD6" s="99"/>
      <c r="UVE6" s="99"/>
      <c r="UVF6" s="99"/>
      <c r="UVG6" s="99"/>
      <c r="UVH6" s="99"/>
      <c r="UVI6" s="99"/>
      <c r="UVJ6" s="99"/>
      <c r="UVK6" s="99"/>
      <c r="UVL6" s="99"/>
      <c r="UVM6" s="99"/>
      <c r="UVN6" s="99"/>
      <c r="UVO6" s="99"/>
      <c r="UVP6" s="99"/>
      <c r="UVQ6" s="99"/>
      <c r="UVR6" s="99"/>
      <c r="UVS6" s="99"/>
      <c r="UVT6" s="99"/>
      <c r="UVU6" s="99"/>
      <c r="UVV6" s="99"/>
      <c r="UVW6" s="99"/>
      <c r="UVX6" s="99"/>
      <c r="UVY6" s="99"/>
      <c r="UVZ6" s="99"/>
      <c r="UWA6" s="99"/>
      <c r="UWB6" s="99"/>
      <c r="UWC6" s="99"/>
      <c r="UWD6" s="99"/>
      <c r="UWE6" s="99"/>
      <c r="UWF6" s="99"/>
      <c r="UWG6" s="99"/>
      <c r="UWH6" s="99"/>
      <c r="UWI6" s="99"/>
      <c r="UWJ6" s="99"/>
      <c r="UWK6" s="99"/>
      <c r="UWL6" s="99"/>
      <c r="UWM6" s="99"/>
      <c r="UWN6" s="99"/>
      <c r="UWO6" s="99"/>
      <c r="UWP6" s="99"/>
      <c r="UWQ6" s="99"/>
      <c r="UWR6" s="99"/>
      <c r="UWS6" s="99"/>
      <c r="UWT6" s="99"/>
      <c r="UWU6" s="99"/>
      <c r="UWV6" s="99"/>
      <c r="UWW6" s="99"/>
      <c r="UWX6" s="99"/>
      <c r="UWY6" s="99"/>
      <c r="UWZ6" s="99"/>
      <c r="UXA6" s="99"/>
      <c r="UXB6" s="99"/>
      <c r="UXC6" s="99"/>
      <c r="UXD6" s="99"/>
      <c r="UXE6" s="99"/>
      <c r="UXF6" s="99"/>
      <c r="UXG6" s="99"/>
      <c r="UXH6" s="99"/>
      <c r="UXI6" s="99"/>
      <c r="UXJ6" s="99"/>
      <c r="UXK6" s="99"/>
      <c r="UXL6" s="99"/>
      <c r="UXM6" s="99"/>
      <c r="UXN6" s="99"/>
      <c r="UXO6" s="99"/>
      <c r="UXP6" s="99"/>
      <c r="UXQ6" s="99"/>
      <c r="UXR6" s="99"/>
      <c r="UXS6" s="99"/>
      <c r="UXT6" s="99"/>
      <c r="UXU6" s="99"/>
      <c r="UXV6" s="99"/>
      <c r="UXW6" s="99"/>
      <c r="UXX6" s="99"/>
      <c r="UXY6" s="99"/>
      <c r="UXZ6" s="99"/>
      <c r="UYA6" s="99"/>
      <c r="UYB6" s="99"/>
      <c r="UYC6" s="99"/>
      <c r="UYD6" s="99"/>
      <c r="UYE6" s="99"/>
      <c r="UYF6" s="99"/>
      <c r="UYG6" s="99"/>
      <c r="UYH6" s="99"/>
      <c r="UYI6" s="99"/>
      <c r="UYJ6" s="99"/>
      <c r="UYK6" s="99"/>
      <c r="UYL6" s="99"/>
      <c r="UYM6" s="99"/>
      <c r="UYN6" s="99"/>
      <c r="UYO6" s="99"/>
      <c r="UYP6" s="99"/>
      <c r="UYQ6" s="99"/>
      <c r="UYR6" s="99"/>
      <c r="UYS6" s="99"/>
      <c r="UYT6" s="99"/>
      <c r="UYU6" s="99"/>
      <c r="UYV6" s="99"/>
      <c r="UYW6" s="99"/>
      <c r="UYX6" s="99"/>
      <c r="UYY6" s="99"/>
      <c r="UYZ6" s="99"/>
      <c r="UZA6" s="99"/>
      <c r="UZB6" s="99"/>
      <c r="UZC6" s="99"/>
      <c r="UZD6" s="99"/>
      <c r="UZE6" s="99"/>
      <c r="UZF6" s="99"/>
      <c r="UZG6" s="99"/>
      <c r="UZH6" s="99"/>
      <c r="UZI6" s="99"/>
      <c r="UZJ6" s="99"/>
      <c r="UZK6" s="99"/>
      <c r="UZL6" s="99"/>
      <c r="UZM6" s="99"/>
      <c r="UZN6" s="99"/>
      <c r="UZO6" s="99"/>
      <c r="UZP6" s="99"/>
      <c r="UZQ6" s="99"/>
      <c r="UZR6" s="99"/>
      <c r="UZS6" s="99"/>
      <c r="UZT6" s="99"/>
      <c r="UZU6" s="99"/>
      <c r="UZV6" s="99"/>
      <c r="UZW6" s="99"/>
      <c r="UZX6" s="99"/>
      <c r="UZY6" s="99"/>
      <c r="UZZ6" s="99"/>
      <c r="VAA6" s="99"/>
      <c r="VAB6" s="99"/>
      <c r="VAC6" s="99"/>
      <c r="VAD6" s="99"/>
      <c r="VAE6" s="99"/>
      <c r="VAF6" s="99"/>
      <c r="VAG6" s="99"/>
      <c r="VAH6" s="99"/>
      <c r="VAI6" s="99"/>
      <c r="VAJ6" s="99"/>
      <c r="VAK6" s="99"/>
      <c r="VAL6" s="99"/>
      <c r="VAM6" s="99"/>
      <c r="VAN6" s="99"/>
      <c r="VAO6" s="99"/>
      <c r="VAP6" s="99"/>
      <c r="VAQ6" s="99"/>
      <c r="VAR6" s="99"/>
      <c r="VAS6" s="99"/>
      <c r="VAT6" s="99"/>
      <c r="VAU6" s="99"/>
      <c r="VAV6" s="99"/>
      <c r="VAW6" s="99"/>
      <c r="VAX6" s="99"/>
      <c r="VAY6" s="99"/>
      <c r="VAZ6" s="99"/>
      <c r="VBA6" s="99"/>
      <c r="VBB6" s="99"/>
      <c r="VBC6" s="99"/>
      <c r="VBD6" s="99"/>
      <c r="VBE6" s="99"/>
      <c r="VBF6" s="99"/>
      <c r="VBG6" s="99"/>
      <c r="VBH6" s="99"/>
      <c r="VBI6" s="99"/>
      <c r="VBJ6" s="99"/>
      <c r="VBK6" s="99"/>
      <c r="VBL6" s="99"/>
      <c r="VBM6" s="99"/>
      <c r="VBN6" s="99"/>
      <c r="VBO6" s="99"/>
      <c r="VBP6" s="99"/>
      <c r="VBQ6" s="99"/>
      <c r="VBR6" s="99"/>
      <c r="VBS6" s="99"/>
      <c r="VBT6" s="99"/>
      <c r="VBU6" s="99"/>
      <c r="VBV6" s="99"/>
      <c r="VBW6" s="99"/>
      <c r="VBX6" s="99"/>
      <c r="VBY6" s="99"/>
      <c r="VBZ6" s="99"/>
      <c r="VCA6" s="99"/>
      <c r="VCB6" s="99"/>
      <c r="VCC6" s="99"/>
      <c r="VCD6" s="99"/>
      <c r="VCE6" s="99"/>
      <c r="VCF6" s="99"/>
      <c r="VCG6" s="99"/>
      <c r="VCH6" s="99"/>
      <c r="VCI6" s="99"/>
      <c r="VCJ6" s="99"/>
      <c r="VCK6" s="99"/>
      <c r="VCL6" s="99"/>
      <c r="VCM6" s="99"/>
      <c r="VCN6" s="99"/>
      <c r="VCO6" s="99"/>
      <c r="VCP6" s="99"/>
      <c r="VCQ6" s="99"/>
      <c r="VCR6" s="99"/>
      <c r="VCS6" s="99"/>
      <c r="VCT6" s="99"/>
      <c r="VCU6" s="99"/>
      <c r="VCV6" s="99"/>
      <c r="VCW6" s="99"/>
      <c r="VCX6" s="99"/>
      <c r="VCY6" s="99"/>
      <c r="VCZ6" s="99"/>
      <c r="VDA6" s="99"/>
      <c r="VDB6" s="99"/>
      <c r="VDC6" s="99"/>
      <c r="VDD6" s="99"/>
      <c r="VDE6" s="99"/>
      <c r="VDF6" s="99"/>
      <c r="VDG6" s="99"/>
      <c r="VDH6" s="99"/>
      <c r="VDI6" s="99"/>
      <c r="VDJ6" s="99"/>
      <c r="VDK6" s="99"/>
      <c r="VDL6" s="99"/>
      <c r="VDM6" s="99"/>
      <c r="VDN6" s="99"/>
      <c r="VDO6" s="99"/>
      <c r="VDP6" s="99"/>
      <c r="VDQ6" s="99"/>
      <c r="VDR6" s="99"/>
      <c r="VDS6" s="99"/>
      <c r="VDT6" s="99"/>
      <c r="VDU6" s="99"/>
      <c r="VDV6" s="99"/>
      <c r="VDW6" s="99"/>
      <c r="VDX6" s="99"/>
      <c r="VDY6" s="99"/>
      <c r="VDZ6" s="99"/>
      <c r="VEA6" s="99"/>
      <c r="VEB6" s="99"/>
      <c r="VEC6" s="99"/>
      <c r="VED6" s="99"/>
      <c r="VEE6" s="99"/>
      <c r="VEF6" s="99"/>
      <c r="VEG6" s="99"/>
      <c r="VEH6" s="99"/>
      <c r="VEI6" s="99"/>
      <c r="VEJ6" s="99"/>
      <c r="VEK6" s="99"/>
      <c r="VEL6" s="99"/>
      <c r="VEM6" s="99"/>
      <c r="VEN6" s="99"/>
      <c r="VEO6" s="99"/>
      <c r="VEP6" s="99"/>
      <c r="VEQ6" s="99"/>
      <c r="VER6" s="99"/>
      <c r="VES6" s="99"/>
      <c r="VET6" s="99"/>
      <c r="VEU6" s="99"/>
      <c r="VEV6" s="99"/>
      <c r="VEW6" s="99"/>
      <c r="VEX6" s="99"/>
      <c r="VEY6" s="99"/>
      <c r="VEZ6" s="99"/>
      <c r="VFA6" s="99"/>
      <c r="VFB6" s="99"/>
      <c r="VFC6" s="99"/>
      <c r="VFD6" s="99"/>
      <c r="VFE6" s="99"/>
      <c r="VFF6" s="99"/>
      <c r="VFG6" s="99"/>
      <c r="VFH6" s="99"/>
      <c r="VFI6" s="99"/>
      <c r="VFJ6" s="99"/>
      <c r="VFK6" s="99"/>
      <c r="VFL6" s="99"/>
      <c r="VFM6" s="99"/>
      <c r="VFN6" s="99"/>
      <c r="VFO6" s="99"/>
      <c r="VFP6" s="99"/>
      <c r="VFQ6" s="99"/>
      <c r="VFR6" s="99"/>
      <c r="VFS6" s="99"/>
      <c r="VFT6" s="99"/>
      <c r="VFU6" s="99"/>
      <c r="VFV6" s="99"/>
      <c r="VFW6" s="99"/>
      <c r="VFX6" s="99"/>
      <c r="VFY6" s="99"/>
      <c r="VFZ6" s="99"/>
      <c r="VGA6" s="99"/>
      <c r="VGB6" s="99"/>
      <c r="VGC6" s="99"/>
      <c r="VGD6" s="99"/>
      <c r="VGE6" s="99"/>
      <c r="VGF6" s="99"/>
      <c r="VGG6" s="99"/>
      <c r="VGH6" s="99"/>
      <c r="VGI6" s="99"/>
      <c r="VGJ6" s="99"/>
      <c r="VGK6" s="99"/>
      <c r="VGL6" s="99"/>
      <c r="VGM6" s="99"/>
      <c r="VGN6" s="99"/>
      <c r="VGO6" s="99"/>
      <c r="VGP6" s="99"/>
      <c r="VGQ6" s="99"/>
      <c r="VGR6" s="99"/>
      <c r="VGS6" s="99"/>
      <c r="VGT6" s="99"/>
      <c r="VGU6" s="99"/>
      <c r="VGV6" s="99"/>
      <c r="VGW6" s="99"/>
      <c r="VGX6" s="99"/>
      <c r="VGY6" s="99"/>
      <c r="VGZ6" s="99"/>
      <c r="VHA6" s="99"/>
      <c r="VHB6" s="99"/>
      <c r="VHC6" s="99"/>
      <c r="VHD6" s="99"/>
      <c r="VHE6" s="99"/>
      <c r="VHF6" s="99"/>
      <c r="VHG6" s="99"/>
      <c r="VHH6" s="99"/>
      <c r="VHI6" s="99"/>
      <c r="VHJ6" s="99"/>
      <c r="VHK6" s="99"/>
      <c r="VHL6" s="99"/>
      <c r="VHM6" s="99"/>
      <c r="VHN6" s="99"/>
      <c r="VHO6" s="99"/>
      <c r="VHP6" s="99"/>
      <c r="VHQ6" s="99"/>
      <c r="VHR6" s="99"/>
      <c r="VHS6" s="99"/>
      <c r="VHT6" s="99"/>
      <c r="VHU6" s="99"/>
      <c r="VHV6" s="99"/>
      <c r="VHW6" s="99"/>
      <c r="VHX6" s="99"/>
      <c r="VHY6" s="99"/>
      <c r="VHZ6" s="99"/>
      <c r="VIA6" s="99"/>
      <c r="VIB6" s="99"/>
      <c r="VIC6" s="99"/>
      <c r="VID6" s="99"/>
      <c r="VIE6" s="99"/>
      <c r="VIF6" s="99"/>
      <c r="VIG6" s="99"/>
      <c r="VIH6" s="99"/>
      <c r="VII6" s="99"/>
      <c r="VIJ6" s="99"/>
      <c r="VIK6" s="99"/>
      <c r="VIL6" s="99"/>
      <c r="VIM6" s="99"/>
      <c r="VIN6" s="99"/>
      <c r="VIO6" s="99"/>
      <c r="VIP6" s="99"/>
      <c r="VIQ6" s="99"/>
      <c r="VIR6" s="99"/>
      <c r="VIS6" s="99"/>
      <c r="VIT6" s="99"/>
      <c r="VIU6" s="99"/>
      <c r="VIV6" s="99"/>
      <c r="VIW6" s="99"/>
      <c r="VIX6" s="99"/>
      <c r="VIY6" s="99"/>
      <c r="VIZ6" s="99"/>
      <c r="VJA6" s="99"/>
      <c r="VJB6" s="99"/>
      <c r="VJC6" s="99"/>
      <c r="VJD6" s="99"/>
      <c r="VJE6" s="99"/>
      <c r="VJF6" s="99"/>
      <c r="VJG6" s="99"/>
      <c r="VJH6" s="99"/>
      <c r="VJI6" s="99"/>
      <c r="VJJ6" s="99"/>
      <c r="VJK6" s="99"/>
      <c r="VJL6" s="99"/>
      <c r="VJM6" s="99"/>
      <c r="VJN6" s="99"/>
      <c r="VJO6" s="99"/>
      <c r="VJP6" s="99"/>
      <c r="VJQ6" s="99"/>
      <c r="VJR6" s="99"/>
      <c r="VJS6" s="99"/>
      <c r="VJT6" s="99"/>
      <c r="VJU6" s="99"/>
      <c r="VJV6" s="99"/>
      <c r="VJW6" s="99"/>
      <c r="VJX6" s="99"/>
      <c r="VJY6" s="99"/>
      <c r="VJZ6" s="99"/>
      <c r="VKA6" s="99"/>
      <c r="VKB6" s="99"/>
      <c r="VKC6" s="99"/>
      <c r="VKD6" s="99"/>
      <c r="VKE6" s="99"/>
      <c r="VKF6" s="99"/>
      <c r="VKG6" s="99"/>
      <c r="VKH6" s="99"/>
      <c r="VKI6" s="99"/>
      <c r="VKJ6" s="99"/>
      <c r="VKK6" s="99"/>
      <c r="VKL6" s="99"/>
      <c r="VKM6" s="99"/>
      <c r="VKN6" s="99"/>
      <c r="VKO6" s="99"/>
      <c r="VKP6" s="99"/>
      <c r="VKQ6" s="99"/>
      <c r="VKR6" s="99"/>
      <c r="VKS6" s="99"/>
      <c r="VKT6" s="99"/>
      <c r="VKU6" s="99"/>
      <c r="VKV6" s="99"/>
      <c r="VKW6" s="99"/>
      <c r="VKX6" s="99"/>
      <c r="VKY6" s="99"/>
      <c r="VKZ6" s="99"/>
      <c r="VLA6" s="99"/>
      <c r="VLB6" s="99"/>
      <c r="VLC6" s="99"/>
      <c r="VLD6" s="99"/>
      <c r="VLE6" s="99"/>
      <c r="VLF6" s="99"/>
      <c r="VLG6" s="99"/>
      <c r="VLH6" s="99"/>
      <c r="VLI6" s="99"/>
      <c r="VLJ6" s="99"/>
      <c r="VLK6" s="99"/>
      <c r="VLL6" s="99"/>
      <c r="VLM6" s="99"/>
      <c r="VLN6" s="99"/>
      <c r="VLO6" s="99"/>
      <c r="VLP6" s="99"/>
      <c r="VLQ6" s="99"/>
      <c r="VLR6" s="99"/>
      <c r="VLS6" s="99"/>
      <c r="VLT6" s="99"/>
      <c r="VLU6" s="99"/>
      <c r="VLV6" s="99"/>
      <c r="VLW6" s="99"/>
      <c r="VLX6" s="99"/>
      <c r="VLY6" s="99"/>
      <c r="VLZ6" s="99"/>
      <c r="VMA6" s="99"/>
      <c r="VMB6" s="99"/>
      <c r="VMC6" s="99"/>
      <c r="VMD6" s="99"/>
      <c r="VME6" s="99"/>
      <c r="VMF6" s="99"/>
      <c r="VMG6" s="99"/>
      <c r="VMH6" s="99"/>
      <c r="VMI6" s="99"/>
      <c r="VMJ6" s="99"/>
      <c r="VMK6" s="99"/>
      <c r="VML6" s="99"/>
      <c r="VMM6" s="99"/>
      <c r="VMN6" s="99"/>
      <c r="VMO6" s="99"/>
      <c r="VMP6" s="99"/>
      <c r="VMQ6" s="99"/>
      <c r="VMR6" s="99"/>
      <c r="VMS6" s="99"/>
      <c r="VMT6" s="99"/>
      <c r="VMU6" s="99"/>
      <c r="VMV6" s="99"/>
      <c r="VMW6" s="99"/>
      <c r="VMX6" s="99"/>
      <c r="VMY6" s="99"/>
      <c r="VMZ6" s="99"/>
      <c r="VNA6" s="99"/>
      <c r="VNB6" s="99"/>
      <c r="VNC6" s="99"/>
      <c r="VND6" s="99"/>
      <c r="VNE6" s="99"/>
      <c r="VNF6" s="99"/>
      <c r="VNG6" s="99"/>
      <c r="VNH6" s="99"/>
      <c r="VNI6" s="99"/>
      <c r="VNJ6" s="99"/>
      <c r="VNK6" s="99"/>
      <c r="VNL6" s="99"/>
      <c r="VNM6" s="99"/>
      <c r="VNN6" s="99"/>
      <c r="VNO6" s="99"/>
      <c r="VNP6" s="99"/>
      <c r="VNQ6" s="99"/>
      <c r="VNR6" s="99"/>
      <c r="VNS6" s="99"/>
      <c r="VNT6" s="99"/>
      <c r="VNU6" s="99"/>
      <c r="VNV6" s="99"/>
      <c r="VNW6" s="99"/>
      <c r="VNX6" s="99"/>
      <c r="VNY6" s="99"/>
      <c r="VNZ6" s="99"/>
      <c r="VOA6" s="99"/>
      <c r="VOB6" s="99"/>
      <c r="VOC6" s="99"/>
      <c r="VOD6" s="99"/>
      <c r="VOE6" s="99"/>
      <c r="VOF6" s="99"/>
      <c r="VOG6" s="99"/>
      <c r="VOH6" s="99"/>
      <c r="VOI6" s="99"/>
      <c r="VOJ6" s="99"/>
      <c r="VOK6" s="99"/>
      <c r="VOL6" s="99"/>
      <c r="VOM6" s="99"/>
      <c r="VON6" s="99"/>
      <c r="VOO6" s="99"/>
      <c r="VOP6" s="99"/>
      <c r="VOQ6" s="99"/>
      <c r="VOR6" s="99"/>
      <c r="VOS6" s="99"/>
      <c r="VOT6" s="99"/>
      <c r="VOU6" s="99"/>
      <c r="VOV6" s="99"/>
      <c r="VOW6" s="99"/>
      <c r="VOX6" s="99"/>
      <c r="VOY6" s="99"/>
      <c r="VOZ6" s="99"/>
      <c r="VPA6" s="99"/>
      <c r="VPB6" s="99"/>
      <c r="VPC6" s="99"/>
      <c r="VPD6" s="99"/>
      <c r="VPE6" s="99"/>
      <c r="VPF6" s="99"/>
      <c r="VPG6" s="99"/>
      <c r="VPH6" s="99"/>
      <c r="VPI6" s="99"/>
      <c r="VPJ6" s="99"/>
      <c r="VPK6" s="99"/>
      <c r="VPL6" s="99"/>
      <c r="VPM6" s="99"/>
      <c r="VPN6" s="99"/>
      <c r="VPO6" s="99"/>
      <c r="VPP6" s="99"/>
      <c r="VPQ6" s="99"/>
      <c r="VPR6" s="99"/>
      <c r="VPS6" s="99"/>
      <c r="VPT6" s="99"/>
      <c r="VPU6" s="99"/>
      <c r="VPV6" s="99"/>
      <c r="VPW6" s="99"/>
      <c r="VPX6" s="99"/>
      <c r="VPY6" s="99"/>
      <c r="VPZ6" s="99"/>
      <c r="VQA6" s="99"/>
      <c r="VQB6" s="99"/>
      <c r="VQC6" s="99"/>
      <c r="VQD6" s="99"/>
      <c r="VQE6" s="99"/>
      <c r="VQF6" s="99"/>
      <c r="VQG6" s="99"/>
      <c r="VQH6" s="99"/>
      <c r="VQI6" s="99"/>
      <c r="VQJ6" s="99"/>
      <c r="VQK6" s="99"/>
      <c r="VQL6" s="99"/>
      <c r="VQM6" s="99"/>
      <c r="VQN6" s="99"/>
      <c r="VQO6" s="99"/>
      <c r="VQP6" s="99"/>
      <c r="VQQ6" s="99"/>
      <c r="VQR6" s="99"/>
      <c r="VQS6" s="99"/>
      <c r="VQT6" s="99"/>
      <c r="VQU6" s="99"/>
      <c r="VQV6" s="99"/>
      <c r="VQW6" s="99"/>
      <c r="VQX6" s="99"/>
      <c r="VQY6" s="99"/>
      <c r="VQZ6" s="99"/>
      <c r="VRA6" s="99"/>
      <c r="VRB6" s="99"/>
      <c r="VRC6" s="99"/>
      <c r="VRD6" s="99"/>
      <c r="VRE6" s="99"/>
      <c r="VRF6" s="99"/>
      <c r="VRG6" s="99"/>
      <c r="VRH6" s="99"/>
      <c r="VRI6" s="99"/>
      <c r="VRJ6" s="99"/>
      <c r="VRK6" s="99"/>
      <c r="VRL6" s="99"/>
      <c r="VRM6" s="99"/>
      <c r="VRN6" s="99"/>
      <c r="VRO6" s="99"/>
      <c r="VRP6" s="99"/>
      <c r="VRQ6" s="99"/>
      <c r="VRR6" s="99"/>
      <c r="VRS6" s="99"/>
      <c r="VRT6" s="99"/>
      <c r="VRU6" s="99"/>
      <c r="VRV6" s="99"/>
      <c r="VRW6" s="99"/>
      <c r="VRX6" s="99"/>
      <c r="VRY6" s="99"/>
      <c r="VRZ6" s="99"/>
      <c r="VSA6" s="99"/>
      <c r="VSB6" s="99"/>
      <c r="VSC6" s="99"/>
      <c r="VSD6" s="99"/>
      <c r="VSE6" s="99"/>
      <c r="VSF6" s="99"/>
      <c r="VSG6" s="99"/>
      <c r="VSH6" s="99"/>
      <c r="VSI6" s="99"/>
      <c r="VSJ6" s="99"/>
      <c r="VSK6" s="99"/>
      <c r="VSL6" s="99"/>
      <c r="VSM6" s="99"/>
      <c r="VSN6" s="99"/>
      <c r="VSO6" s="99"/>
      <c r="VSP6" s="99"/>
      <c r="VSQ6" s="99"/>
      <c r="VSR6" s="99"/>
      <c r="VSS6" s="99"/>
      <c r="VST6" s="99"/>
      <c r="VSU6" s="99"/>
      <c r="VSV6" s="99"/>
      <c r="VSW6" s="99"/>
      <c r="VSX6" s="99"/>
      <c r="VSY6" s="99"/>
      <c r="VSZ6" s="99"/>
      <c r="VTA6" s="99"/>
      <c r="VTB6" s="99"/>
      <c r="VTC6" s="99"/>
      <c r="VTD6" s="99"/>
      <c r="VTE6" s="99"/>
      <c r="VTF6" s="99"/>
      <c r="VTG6" s="99"/>
      <c r="VTH6" s="99"/>
      <c r="VTI6" s="99"/>
      <c r="VTJ6" s="99"/>
      <c r="VTK6" s="99"/>
      <c r="VTL6" s="99"/>
      <c r="VTM6" s="99"/>
      <c r="VTN6" s="99"/>
      <c r="VTO6" s="99"/>
      <c r="VTP6" s="99"/>
      <c r="VTQ6" s="99"/>
      <c r="VTR6" s="99"/>
      <c r="VTS6" s="99"/>
      <c r="VTT6" s="99"/>
      <c r="VTU6" s="99"/>
      <c r="VTV6" s="99"/>
      <c r="VTW6" s="99"/>
      <c r="VTX6" s="99"/>
      <c r="VTY6" s="99"/>
      <c r="VTZ6" s="99"/>
      <c r="VUA6" s="99"/>
      <c r="VUB6" s="99"/>
      <c r="VUC6" s="99"/>
      <c r="VUD6" s="99"/>
      <c r="VUE6" s="99"/>
      <c r="VUF6" s="99"/>
      <c r="VUG6" s="99"/>
      <c r="VUH6" s="99"/>
      <c r="VUI6" s="99"/>
      <c r="VUJ6" s="99"/>
      <c r="VUK6" s="99"/>
      <c r="VUL6" s="99"/>
      <c r="VUM6" s="99"/>
      <c r="VUN6" s="99"/>
      <c r="VUO6" s="99"/>
      <c r="VUP6" s="99"/>
      <c r="VUQ6" s="99"/>
      <c r="VUR6" s="99"/>
      <c r="VUS6" s="99"/>
      <c r="VUT6" s="99"/>
      <c r="VUU6" s="99"/>
      <c r="VUV6" s="99"/>
      <c r="VUW6" s="99"/>
      <c r="VUX6" s="99"/>
      <c r="VUY6" s="99"/>
      <c r="VUZ6" s="99"/>
      <c r="VVA6" s="99"/>
      <c r="VVB6" s="99"/>
      <c r="VVC6" s="99"/>
      <c r="VVD6" s="99"/>
      <c r="VVE6" s="99"/>
      <c r="VVF6" s="99"/>
      <c r="VVG6" s="99"/>
      <c r="VVH6" s="99"/>
      <c r="VVI6" s="99"/>
      <c r="VVJ6" s="99"/>
      <c r="VVK6" s="99"/>
      <c r="VVL6" s="99"/>
      <c r="VVM6" s="99"/>
      <c r="VVN6" s="99"/>
      <c r="VVO6" s="99"/>
      <c r="VVP6" s="99"/>
      <c r="VVQ6" s="99"/>
      <c r="VVR6" s="99"/>
      <c r="VVS6" s="99"/>
      <c r="VVT6" s="99"/>
      <c r="VVU6" s="99"/>
      <c r="VVV6" s="99"/>
      <c r="VVW6" s="99"/>
      <c r="VVX6" s="99"/>
      <c r="VVY6" s="99"/>
      <c r="VVZ6" s="99"/>
      <c r="VWA6" s="99"/>
      <c r="VWB6" s="99"/>
      <c r="VWC6" s="99"/>
      <c r="VWD6" s="99"/>
      <c r="VWE6" s="99"/>
      <c r="VWF6" s="99"/>
      <c r="VWG6" s="99"/>
      <c r="VWH6" s="99"/>
      <c r="VWI6" s="99"/>
      <c r="VWJ6" s="99"/>
      <c r="VWK6" s="99"/>
      <c r="VWL6" s="99"/>
      <c r="VWM6" s="99"/>
      <c r="VWN6" s="99"/>
      <c r="VWO6" s="99"/>
      <c r="VWP6" s="99"/>
      <c r="VWQ6" s="99"/>
      <c r="VWR6" s="99"/>
      <c r="VWS6" s="99"/>
      <c r="VWT6" s="99"/>
      <c r="VWU6" s="99"/>
      <c r="VWV6" s="99"/>
      <c r="VWW6" s="99"/>
      <c r="VWX6" s="99"/>
      <c r="VWY6" s="99"/>
      <c r="VWZ6" s="99"/>
      <c r="VXA6" s="99"/>
      <c r="VXB6" s="99"/>
      <c r="VXC6" s="99"/>
      <c r="VXD6" s="99"/>
      <c r="VXE6" s="99"/>
      <c r="VXF6" s="99"/>
      <c r="VXG6" s="99"/>
      <c r="VXH6" s="99"/>
      <c r="VXI6" s="99"/>
      <c r="VXJ6" s="99"/>
      <c r="VXK6" s="99"/>
      <c r="VXL6" s="99"/>
      <c r="VXM6" s="99"/>
      <c r="VXN6" s="99"/>
      <c r="VXO6" s="99"/>
      <c r="VXP6" s="99"/>
      <c r="VXQ6" s="99"/>
      <c r="VXR6" s="99"/>
      <c r="VXS6" s="99"/>
      <c r="VXT6" s="99"/>
      <c r="VXU6" s="99"/>
      <c r="VXV6" s="99"/>
      <c r="VXW6" s="99"/>
      <c r="VXX6" s="99"/>
      <c r="VXY6" s="99"/>
      <c r="VXZ6" s="99"/>
      <c r="VYA6" s="99"/>
      <c r="VYB6" s="99"/>
      <c r="VYC6" s="99"/>
      <c r="VYD6" s="99"/>
      <c r="VYE6" s="99"/>
      <c r="VYF6" s="99"/>
      <c r="VYG6" s="99"/>
      <c r="VYH6" s="99"/>
      <c r="VYI6" s="99"/>
      <c r="VYJ6" s="99"/>
      <c r="VYK6" s="99"/>
      <c r="VYL6" s="99"/>
      <c r="VYM6" s="99"/>
      <c r="VYN6" s="99"/>
      <c r="VYO6" s="99"/>
      <c r="VYP6" s="99"/>
      <c r="VYQ6" s="99"/>
      <c r="VYR6" s="99"/>
      <c r="VYS6" s="99"/>
      <c r="VYT6" s="99"/>
      <c r="VYU6" s="99"/>
      <c r="VYV6" s="99"/>
      <c r="VYW6" s="99"/>
      <c r="VYX6" s="99"/>
      <c r="VYY6" s="99"/>
      <c r="VYZ6" s="99"/>
      <c r="VZA6" s="99"/>
      <c r="VZB6" s="99"/>
      <c r="VZC6" s="99"/>
      <c r="VZD6" s="99"/>
      <c r="VZE6" s="99"/>
      <c r="VZF6" s="99"/>
      <c r="VZG6" s="99"/>
      <c r="VZH6" s="99"/>
      <c r="VZI6" s="99"/>
      <c r="VZJ6" s="99"/>
      <c r="VZK6" s="99"/>
      <c r="VZL6" s="99"/>
      <c r="VZM6" s="99"/>
      <c r="VZN6" s="99"/>
      <c r="VZO6" s="99"/>
      <c r="VZP6" s="99"/>
      <c r="VZQ6" s="99"/>
      <c r="VZR6" s="99"/>
      <c r="VZS6" s="99"/>
      <c r="VZT6" s="99"/>
      <c r="VZU6" s="99"/>
      <c r="VZV6" s="99"/>
      <c r="VZW6" s="99"/>
      <c r="VZX6" s="99"/>
      <c r="VZY6" s="99"/>
      <c r="VZZ6" s="99"/>
      <c r="WAA6" s="99"/>
      <c r="WAB6" s="99"/>
      <c r="WAC6" s="99"/>
      <c r="WAD6" s="99"/>
      <c r="WAE6" s="99"/>
      <c r="WAF6" s="99"/>
      <c r="WAG6" s="99"/>
      <c r="WAH6" s="99"/>
      <c r="WAI6" s="99"/>
      <c r="WAJ6" s="99"/>
      <c r="WAK6" s="99"/>
      <c r="WAL6" s="99"/>
      <c r="WAM6" s="99"/>
      <c r="WAN6" s="99"/>
      <c r="WAO6" s="99"/>
      <c r="WAP6" s="99"/>
      <c r="WAQ6" s="99"/>
      <c r="WAR6" s="99"/>
      <c r="WAS6" s="99"/>
      <c r="WAT6" s="99"/>
      <c r="WAU6" s="99"/>
      <c r="WAV6" s="99"/>
      <c r="WAW6" s="99"/>
      <c r="WAX6" s="99"/>
      <c r="WAY6" s="99"/>
      <c r="WAZ6" s="99"/>
      <c r="WBA6" s="99"/>
      <c r="WBB6" s="99"/>
      <c r="WBC6" s="99"/>
      <c r="WBD6" s="99"/>
      <c r="WBE6" s="99"/>
      <c r="WBF6" s="99"/>
      <c r="WBG6" s="99"/>
      <c r="WBH6" s="99"/>
      <c r="WBI6" s="99"/>
      <c r="WBJ6" s="99"/>
      <c r="WBK6" s="99"/>
      <c r="WBL6" s="99"/>
      <c r="WBM6" s="99"/>
      <c r="WBN6" s="99"/>
      <c r="WBO6" s="99"/>
      <c r="WBP6" s="99"/>
      <c r="WBQ6" s="99"/>
      <c r="WBR6" s="99"/>
      <c r="WBS6" s="99"/>
      <c r="WBT6" s="99"/>
      <c r="WBU6" s="99"/>
      <c r="WBV6" s="99"/>
      <c r="WBW6" s="99"/>
      <c r="WBX6" s="99"/>
      <c r="WBY6" s="99"/>
      <c r="WBZ6" s="99"/>
      <c r="WCA6" s="99"/>
      <c r="WCB6" s="99"/>
      <c r="WCC6" s="99"/>
      <c r="WCD6" s="99"/>
      <c r="WCE6" s="99"/>
      <c r="WCF6" s="99"/>
      <c r="WCG6" s="99"/>
      <c r="WCH6" s="99"/>
      <c r="WCI6" s="99"/>
      <c r="WCJ6" s="99"/>
      <c r="WCK6" s="99"/>
      <c r="WCL6" s="99"/>
      <c r="WCM6" s="99"/>
      <c r="WCN6" s="99"/>
      <c r="WCO6" s="99"/>
      <c r="WCP6" s="99"/>
      <c r="WCQ6" s="99"/>
      <c r="WCR6" s="99"/>
      <c r="WCS6" s="99"/>
      <c r="WCT6" s="99"/>
      <c r="WCU6" s="99"/>
      <c r="WCV6" s="99"/>
      <c r="WCW6" s="99"/>
      <c r="WCX6" s="99"/>
      <c r="WCY6" s="99"/>
      <c r="WCZ6" s="99"/>
      <c r="WDA6" s="99"/>
      <c r="WDB6" s="99"/>
      <c r="WDC6" s="99"/>
      <c r="WDD6" s="99"/>
      <c r="WDE6" s="99"/>
      <c r="WDF6" s="99"/>
      <c r="WDG6" s="99"/>
      <c r="WDH6" s="99"/>
      <c r="WDI6" s="99"/>
      <c r="WDJ6" s="99"/>
      <c r="WDK6" s="99"/>
      <c r="WDL6" s="99"/>
      <c r="WDM6" s="99"/>
      <c r="WDN6" s="99"/>
      <c r="WDO6" s="99"/>
      <c r="WDP6" s="99"/>
      <c r="WDQ6" s="99"/>
      <c r="WDR6" s="99"/>
      <c r="WDS6" s="99"/>
      <c r="WDT6" s="99"/>
      <c r="WDU6" s="99"/>
      <c r="WDV6" s="99"/>
      <c r="WDW6" s="99"/>
      <c r="WDX6" s="99"/>
      <c r="WDY6" s="99"/>
      <c r="WDZ6" s="99"/>
      <c r="WEA6" s="99"/>
      <c r="WEB6" s="99"/>
      <c r="WEC6" s="99"/>
      <c r="WED6" s="99"/>
      <c r="WEE6" s="99"/>
      <c r="WEF6" s="99"/>
      <c r="WEG6" s="99"/>
      <c r="WEH6" s="99"/>
      <c r="WEI6" s="99"/>
      <c r="WEJ6" s="99"/>
      <c r="WEK6" s="99"/>
      <c r="WEL6" s="99"/>
      <c r="WEM6" s="99"/>
      <c r="WEN6" s="99"/>
      <c r="WEO6" s="99"/>
      <c r="WEP6" s="99"/>
      <c r="WEQ6" s="99"/>
      <c r="WER6" s="99"/>
      <c r="WES6" s="99"/>
      <c r="WET6" s="99"/>
      <c r="WEU6" s="99"/>
      <c r="WEV6" s="99"/>
      <c r="WEW6" s="99"/>
      <c r="WEX6" s="99"/>
      <c r="WEY6" s="99"/>
      <c r="WEZ6" s="99"/>
      <c r="WFA6" s="99"/>
      <c r="WFB6" s="99"/>
      <c r="WFC6" s="99"/>
      <c r="WFD6" s="99"/>
      <c r="WFE6" s="99"/>
      <c r="WFF6" s="99"/>
      <c r="WFG6" s="99"/>
      <c r="WFH6" s="99"/>
      <c r="WFI6" s="99"/>
      <c r="WFJ6" s="99"/>
      <c r="WFK6" s="99"/>
      <c r="WFL6" s="99"/>
      <c r="WFM6" s="99"/>
      <c r="WFN6" s="99"/>
      <c r="WFO6" s="99"/>
      <c r="WFP6" s="99"/>
      <c r="WFQ6" s="99"/>
      <c r="WFR6" s="99"/>
      <c r="WFS6" s="99"/>
      <c r="WFT6" s="99"/>
      <c r="WFU6" s="99"/>
      <c r="WFV6" s="99"/>
      <c r="WFW6" s="99"/>
      <c r="WFX6" s="99"/>
      <c r="WFY6" s="99"/>
      <c r="WFZ6" s="99"/>
      <c r="WGA6" s="99"/>
      <c r="WGB6" s="99"/>
      <c r="WGC6" s="99"/>
      <c r="WGD6" s="99"/>
      <c r="WGE6" s="99"/>
      <c r="WGF6" s="99"/>
      <c r="WGG6" s="99"/>
      <c r="WGH6" s="99"/>
      <c r="WGI6" s="99"/>
      <c r="WGJ6" s="99"/>
      <c r="WGK6" s="99"/>
      <c r="WGL6" s="99"/>
      <c r="WGM6" s="99"/>
      <c r="WGN6" s="99"/>
      <c r="WGO6" s="99"/>
      <c r="WGP6" s="99"/>
      <c r="WGQ6" s="99"/>
      <c r="WGR6" s="99"/>
      <c r="WGS6" s="99"/>
      <c r="WGT6" s="99"/>
      <c r="WGU6" s="99"/>
      <c r="WGV6" s="99"/>
      <c r="WGW6" s="99"/>
      <c r="WGX6" s="99"/>
      <c r="WGY6" s="99"/>
      <c r="WGZ6" s="99"/>
      <c r="WHA6" s="99"/>
      <c r="WHB6" s="99"/>
      <c r="WHC6" s="99"/>
      <c r="WHD6" s="99"/>
      <c r="WHE6" s="99"/>
      <c r="WHF6" s="99"/>
      <c r="WHG6" s="99"/>
      <c r="WHH6" s="99"/>
      <c r="WHI6" s="99"/>
      <c r="WHJ6" s="99"/>
      <c r="WHK6" s="99"/>
      <c r="WHL6" s="99"/>
      <c r="WHM6" s="99"/>
      <c r="WHN6" s="99"/>
      <c r="WHO6" s="99"/>
      <c r="WHP6" s="99"/>
      <c r="WHQ6" s="99"/>
      <c r="WHR6" s="99"/>
      <c r="WHS6" s="99"/>
      <c r="WHT6" s="99"/>
      <c r="WHU6" s="99"/>
      <c r="WHV6" s="99"/>
      <c r="WHW6" s="99"/>
      <c r="WHX6" s="99"/>
      <c r="WHY6" s="99"/>
      <c r="WHZ6" s="99"/>
      <c r="WIA6" s="99"/>
      <c r="WIB6" s="99"/>
      <c r="WIC6" s="99"/>
      <c r="WID6" s="99"/>
      <c r="WIE6" s="99"/>
      <c r="WIF6" s="99"/>
      <c r="WIG6" s="99"/>
      <c r="WIH6" s="99"/>
      <c r="WII6" s="99"/>
      <c r="WIJ6" s="99"/>
      <c r="WIK6" s="99"/>
      <c r="WIL6" s="99"/>
      <c r="WIM6" s="99"/>
      <c r="WIN6" s="99"/>
      <c r="WIO6" s="99"/>
      <c r="WIP6" s="99"/>
      <c r="WIQ6" s="99"/>
      <c r="WIR6" s="99"/>
      <c r="WIS6" s="99"/>
      <c r="WIT6" s="99"/>
      <c r="WIU6" s="99"/>
      <c r="WIV6" s="99"/>
      <c r="WIW6" s="99"/>
      <c r="WIX6" s="99"/>
      <c r="WIY6" s="99"/>
      <c r="WIZ6" s="99"/>
      <c r="WJA6" s="99"/>
      <c r="WJB6" s="99"/>
      <c r="WJC6" s="99"/>
      <c r="WJD6" s="99"/>
      <c r="WJE6" s="99"/>
      <c r="WJF6" s="99"/>
      <c r="WJG6" s="99"/>
      <c r="WJH6" s="99"/>
      <c r="WJI6" s="99"/>
      <c r="WJJ6" s="99"/>
      <c r="WJK6" s="99"/>
      <c r="WJL6" s="99"/>
      <c r="WJM6" s="99"/>
      <c r="WJN6" s="99"/>
      <c r="WJO6" s="99"/>
      <c r="WJP6" s="99"/>
      <c r="WJQ6" s="99"/>
      <c r="WJR6" s="99"/>
      <c r="WJS6" s="99"/>
      <c r="WJT6" s="99"/>
      <c r="WJU6" s="99"/>
      <c r="WJV6" s="99"/>
      <c r="WJW6" s="99"/>
      <c r="WJX6" s="99"/>
      <c r="WJY6" s="99"/>
      <c r="WJZ6" s="99"/>
      <c r="WKA6" s="99"/>
      <c r="WKB6" s="99"/>
      <c r="WKC6" s="99"/>
      <c r="WKD6" s="99"/>
      <c r="WKE6" s="99"/>
      <c r="WKF6" s="99"/>
      <c r="WKG6" s="99"/>
      <c r="WKH6" s="99"/>
      <c r="WKI6" s="99"/>
      <c r="WKJ6" s="99"/>
      <c r="WKK6" s="99"/>
      <c r="WKL6" s="99"/>
      <c r="WKM6" s="99"/>
      <c r="WKN6" s="99"/>
      <c r="WKO6" s="99"/>
      <c r="WKP6" s="99"/>
      <c r="WKQ6" s="99"/>
      <c r="WKR6" s="99"/>
      <c r="WKS6" s="99"/>
      <c r="WKT6" s="99"/>
      <c r="WKU6" s="99"/>
      <c r="WKV6" s="99"/>
      <c r="WKW6" s="99"/>
      <c r="WKX6" s="99"/>
      <c r="WKY6" s="99"/>
      <c r="WKZ6" s="99"/>
      <c r="WLA6" s="99"/>
      <c r="WLB6" s="99"/>
      <c r="WLC6" s="99"/>
      <c r="WLD6" s="99"/>
      <c r="WLE6" s="99"/>
      <c r="WLF6" s="99"/>
      <c r="WLG6" s="99"/>
      <c r="WLH6" s="99"/>
      <c r="WLI6" s="99"/>
      <c r="WLJ6" s="99"/>
      <c r="WLK6" s="99"/>
      <c r="WLL6" s="99"/>
      <c r="WLM6" s="99"/>
      <c r="WLN6" s="99"/>
      <c r="WLO6" s="99"/>
      <c r="WLP6" s="99"/>
      <c r="WLQ6" s="99"/>
      <c r="WLR6" s="99"/>
      <c r="WLS6" s="99"/>
      <c r="WLT6" s="99"/>
      <c r="WLU6" s="99"/>
      <c r="WLV6" s="99"/>
      <c r="WLW6" s="99"/>
      <c r="WLX6" s="99"/>
      <c r="WLY6" s="99"/>
      <c r="WLZ6" s="99"/>
      <c r="WMA6" s="99"/>
      <c r="WMB6" s="99"/>
      <c r="WMC6" s="99"/>
      <c r="WMD6" s="99"/>
      <c r="WME6" s="99"/>
      <c r="WMF6" s="99"/>
      <c r="WMG6" s="99"/>
      <c r="WMH6" s="99"/>
      <c r="WMI6" s="99"/>
      <c r="WMJ6" s="99"/>
      <c r="WMK6" s="99"/>
      <c r="WML6" s="99"/>
      <c r="WMM6" s="99"/>
      <c r="WMN6" s="99"/>
      <c r="WMO6" s="99"/>
      <c r="WMP6" s="99"/>
      <c r="WMQ6" s="99"/>
      <c r="WMR6" s="99"/>
      <c r="WMS6" s="99"/>
      <c r="WMT6" s="99"/>
      <c r="WMU6" s="99"/>
      <c r="WMV6" s="99"/>
      <c r="WMW6" s="99"/>
      <c r="WMX6" s="99"/>
      <c r="WMY6" s="99"/>
      <c r="WMZ6" s="99"/>
      <c r="WNA6" s="99"/>
      <c r="WNB6" s="99"/>
      <c r="WNC6" s="99"/>
      <c r="WND6" s="99"/>
      <c r="WNE6" s="99"/>
      <c r="WNF6" s="99"/>
      <c r="WNG6" s="99"/>
      <c r="WNH6" s="99"/>
      <c r="WNI6" s="99"/>
      <c r="WNJ6" s="99"/>
      <c r="WNK6" s="99"/>
      <c r="WNL6" s="99"/>
      <c r="WNM6" s="99"/>
      <c r="WNN6" s="99"/>
      <c r="WNO6" s="99"/>
      <c r="WNP6" s="99"/>
      <c r="WNQ6" s="99"/>
      <c r="WNR6" s="99"/>
      <c r="WNS6" s="99"/>
      <c r="WNT6" s="99"/>
      <c r="WNU6" s="99"/>
      <c r="WNV6" s="99"/>
      <c r="WNW6" s="99"/>
      <c r="WNX6" s="99"/>
      <c r="WNY6" s="99"/>
      <c r="WNZ6" s="99"/>
      <c r="WOA6" s="99"/>
      <c r="WOB6" s="99"/>
      <c r="WOC6" s="99"/>
      <c r="WOD6" s="99"/>
      <c r="WOE6" s="99"/>
      <c r="WOF6" s="99"/>
      <c r="WOG6" s="99"/>
      <c r="WOH6" s="99"/>
      <c r="WOI6" s="99"/>
      <c r="WOJ6" s="99"/>
      <c r="WOK6" s="99"/>
      <c r="WOL6" s="99"/>
      <c r="WOM6" s="99"/>
      <c r="WON6" s="99"/>
      <c r="WOO6" s="99"/>
      <c r="WOP6" s="99"/>
      <c r="WOQ6" s="99"/>
      <c r="WOR6" s="99"/>
      <c r="WOS6" s="99"/>
      <c r="WOT6" s="99"/>
      <c r="WOU6" s="99"/>
      <c r="WOV6" s="99"/>
      <c r="WOW6" s="99"/>
      <c r="WOX6" s="99"/>
      <c r="WOY6" s="99"/>
      <c r="WOZ6" s="99"/>
      <c r="WPA6" s="99"/>
      <c r="WPB6" s="99"/>
      <c r="WPC6" s="99"/>
      <c r="WPD6" s="99"/>
      <c r="WPE6" s="99"/>
      <c r="WPF6" s="99"/>
      <c r="WPG6" s="99"/>
      <c r="WPH6" s="99"/>
      <c r="WPI6" s="99"/>
      <c r="WPJ6" s="99"/>
      <c r="WPK6" s="99"/>
      <c r="WPL6" s="99"/>
      <c r="WPM6" s="99"/>
      <c r="WPN6" s="99"/>
      <c r="WPO6" s="99"/>
      <c r="WPP6" s="99"/>
      <c r="WPQ6" s="99"/>
      <c r="WPR6" s="99"/>
      <c r="WPS6" s="99"/>
      <c r="WPT6" s="99"/>
      <c r="WPU6" s="99"/>
      <c r="WPV6" s="99"/>
      <c r="WPW6" s="99"/>
      <c r="WPX6" s="99"/>
      <c r="WPY6" s="99"/>
      <c r="WPZ6" s="99"/>
      <c r="WQA6" s="99"/>
      <c r="WQB6" s="99"/>
      <c r="WQC6" s="99"/>
      <c r="WQD6" s="99"/>
      <c r="WQE6" s="99"/>
      <c r="WQF6" s="99"/>
      <c r="WQG6" s="99"/>
      <c r="WQH6" s="99"/>
      <c r="WQI6" s="99"/>
      <c r="WQJ6" s="99"/>
      <c r="WQK6" s="99"/>
      <c r="WQL6" s="99"/>
      <c r="WQM6" s="99"/>
      <c r="WQN6" s="99"/>
      <c r="WQO6" s="99"/>
      <c r="WQP6" s="99"/>
      <c r="WQQ6" s="99"/>
      <c r="WQR6" s="99"/>
      <c r="WQS6" s="99"/>
      <c r="WQT6" s="99"/>
      <c r="WQU6" s="99"/>
      <c r="WQV6" s="99"/>
      <c r="WQW6" s="99"/>
      <c r="WQX6" s="99"/>
      <c r="WQY6" s="99"/>
      <c r="WQZ6" s="99"/>
      <c r="WRA6" s="99"/>
      <c r="WRB6" s="99"/>
      <c r="WRC6" s="99"/>
      <c r="WRD6" s="99"/>
      <c r="WRE6" s="99"/>
      <c r="WRF6" s="99"/>
      <c r="WRG6" s="99"/>
      <c r="WRH6" s="99"/>
      <c r="WRI6" s="99"/>
      <c r="WRJ6" s="99"/>
      <c r="WRK6" s="99"/>
      <c r="WRL6" s="99"/>
      <c r="WRM6" s="99"/>
      <c r="WRN6" s="99"/>
      <c r="WRO6" s="99"/>
      <c r="WRP6" s="99"/>
      <c r="WRQ6" s="99"/>
      <c r="WRR6" s="99"/>
      <c r="WRS6" s="99"/>
      <c r="WRT6" s="99"/>
      <c r="WRU6" s="99"/>
      <c r="WRV6" s="99"/>
      <c r="WRW6" s="99"/>
      <c r="WRX6" s="99"/>
      <c r="WRY6" s="99"/>
      <c r="WRZ6" s="99"/>
      <c r="WSA6" s="99"/>
      <c r="WSB6" s="99"/>
      <c r="WSC6" s="99"/>
      <c r="WSD6" s="99"/>
      <c r="WSE6" s="99"/>
      <c r="WSF6" s="99"/>
      <c r="WSG6" s="99"/>
      <c r="WSH6" s="99"/>
      <c r="WSI6" s="99"/>
      <c r="WSJ6" s="99"/>
      <c r="WSK6" s="99"/>
      <c r="WSL6" s="99"/>
      <c r="WSM6" s="99"/>
      <c r="WSN6" s="99"/>
      <c r="WSO6" s="99"/>
      <c r="WSP6" s="99"/>
      <c r="WSQ6" s="99"/>
      <c r="WSR6" s="99"/>
      <c r="WSS6" s="99"/>
      <c r="WST6" s="99"/>
      <c r="WSU6" s="99"/>
      <c r="WSV6" s="99"/>
      <c r="WSW6" s="99"/>
      <c r="WSX6" s="99"/>
      <c r="WSY6" s="99"/>
      <c r="WSZ6" s="99"/>
      <c r="WTA6" s="99"/>
      <c r="WTB6" s="99"/>
      <c r="WTC6" s="99"/>
      <c r="WTD6" s="99"/>
      <c r="WTE6" s="99"/>
      <c r="WTF6" s="99"/>
      <c r="WTG6" s="99"/>
      <c r="WTH6" s="99"/>
      <c r="WTI6" s="99"/>
      <c r="WTJ6" s="99"/>
      <c r="WTK6" s="99"/>
      <c r="WTL6" s="99"/>
      <c r="WTM6" s="99"/>
      <c r="WTN6" s="99"/>
      <c r="WTO6" s="99"/>
      <c r="WTP6" s="99"/>
      <c r="WTQ6" s="99"/>
      <c r="WTR6" s="99"/>
      <c r="WTS6" s="99"/>
      <c r="WTT6" s="99"/>
      <c r="WTU6" s="99"/>
      <c r="WTV6" s="99"/>
      <c r="WTW6" s="99"/>
      <c r="WTX6" s="99"/>
      <c r="WTY6" s="99"/>
      <c r="WTZ6" s="99"/>
      <c r="WUA6" s="99"/>
      <c r="WUB6" s="99"/>
      <c r="WUC6" s="99"/>
      <c r="WUD6" s="99"/>
      <c r="WUE6" s="99"/>
      <c r="WUF6" s="99"/>
      <c r="WUG6" s="99"/>
      <c r="WUH6" s="99"/>
      <c r="WUI6" s="99"/>
      <c r="WUJ6" s="99"/>
      <c r="WUK6" s="99"/>
      <c r="WUL6" s="99"/>
      <c r="WUM6" s="99"/>
      <c r="WUN6" s="99"/>
      <c r="WUO6" s="99"/>
      <c r="WUP6" s="99"/>
      <c r="WUQ6" s="99"/>
      <c r="WUR6" s="99"/>
      <c r="WUS6" s="99"/>
      <c r="WUT6" s="99"/>
      <c r="WUU6" s="99"/>
      <c r="WUV6" s="99"/>
      <c r="WUW6" s="99"/>
      <c r="WUX6" s="99"/>
      <c r="WUY6" s="99"/>
      <c r="WUZ6" s="99"/>
      <c r="WVA6" s="99"/>
      <c r="WVB6" s="99"/>
      <c r="WVC6" s="99"/>
      <c r="WVD6" s="99"/>
      <c r="WVE6" s="99"/>
      <c r="WVF6" s="99"/>
      <c r="WVG6" s="99"/>
      <c r="WVH6" s="99"/>
      <c r="WVI6" s="99"/>
      <c r="WVJ6" s="99"/>
      <c r="WVK6" s="99"/>
      <c r="WVL6" s="99"/>
      <c r="WVM6" s="99"/>
      <c r="WVN6" s="99"/>
      <c r="WVO6" s="99"/>
      <c r="WVP6" s="99"/>
      <c r="WVQ6" s="99"/>
      <c r="WVR6" s="99"/>
      <c r="WVS6" s="99"/>
      <c r="WVT6" s="99"/>
      <c r="WVU6" s="99"/>
      <c r="WVV6" s="99"/>
      <c r="WVW6" s="99"/>
      <c r="WVX6" s="99"/>
      <c r="WVY6" s="99"/>
      <c r="WVZ6" s="99"/>
      <c r="WWA6" s="99"/>
      <c r="WWB6" s="99"/>
      <c r="WWC6" s="99"/>
      <c r="WWD6" s="99"/>
      <c r="WWE6" s="99"/>
      <c r="WWF6" s="99"/>
      <c r="WWG6" s="99"/>
      <c r="WWH6" s="99"/>
      <c r="WWI6" s="99"/>
      <c r="WWJ6" s="99"/>
      <c r="WWK6" s="99"/>
      <c r="WWL6" s="99"/>
      <c r="WWM6" s="99"/>
      <c r="WWN6" s="99"/>
      <c r="WWO6" s="99"/>
      <c r="WWP6" s="99"/>
      <c r="WWQ6" s="99"/>
      <c r="WWR6" s="99"/>
      <c r="WWS6" s="99"/>
      <c r="WWT6" s="99"/>
      <c r="WWU6" s="99"/>
      <c r="WWV6" s="99"/>
      <c r="WWW6" s="99"/>
      <c r="WWX6" s="99"/>
      <c r="WWY6" s="99"/>
      <c r="WWZ6" s="99"/>
      <c r="WXA6" s="99"/>
      <c r="WXB6" s="99"/>
      <c r="WXC6" s="99"/>
      <c r="WXD6" s="99"/>
      <c r="WXE6" s="99"/>
      <c r="WXF6" s="99"/>
      <c r="WXG6" s="99"/>
      <c r="WXH6" s="99"/>
      <c r="WXI6" s="99"/>
      <c r="WXJ6" s="99"/>
      <c r="WXK6" s="99"/>
      <c r="WXL6" s="99"/>
      <c r="WXM6" s="99"/>
      <c r="WXN6" s="99"/>
      <c r="WXO6" s="99"/>
      <c r="WXP6" s="99"/>
      <c r="WXQ6" s="99"/>
      <c r="WXR6" s="99"/>
      <c r="WXS6" s="99"/>
      <c r="WXT6" s="99"/>
      <c r="WXU6" s="99"/>
      <c r="WXV6" s="99"/>
      <c r="WXW6" s="99"/>
      <c r="WXX6" s="99"/>
      <c r="WXY6" s="99"/>
      <c r="WXZ6" s="99"/>
      <c r="WYA6" s="99"/>
      <c r="WYB6" s="99"/>
      <c r="WYC6" s="99"/>
      <c r="WYD6" s="99"/>
      <c r="WYE6" s="99"/>
      <c r="WYF6" s="99"/>
      <c r="WYG6" s="99"/>
      <c r="WYH6" s="99"/>
      <c r="WYI6" s="99"/>
      <c r="WYJ6" s="99"/>
      <c r="WYK6" s="99"/>
      <c r="WYL6" s="99"/>
      <c r="WYM6" s="99"/>
      <c r="WYN6" s="99"/>
      <c r="WYO6" s="99"/>
      <c r="WYP6" s="99"/>
      <c r="WYQ6" s="99"/>
      <c r="WYR6" s="99"/>
      <c r="WYS6" s="99"/>
      <c r="WYT6" s="99"/>
      <c r="WYU6" s="99"/>
      <c r="WYV6" s="99"/>
      <c r="WYW6" s="99"/>
      <c r="WYX6" s="99"/>
      <c r="WYY6" s="99"/>
      <c r="WYZ6" s="99"/>
      <c r="WZA6" s="99"/>
      <c r="WZB6" s="99"/>
      <c r="WZC6" s="99"/>
      <c r="WZD6" s="99"/>
      <c r="WZE6" s="99"/>
      <c r="WZF6" s="99"/>
      <c r="WZG6" s="99"/>
      <c r="WZH6" s="99"/>
      <c r="WZI6" s="99"/>
      <c r="WZJ6" s="99"/>
      <c r="WZK6" s="99"/>
      <c r="WZL6" s="99"/>
      <c r="WZM6" s="99"/>
      <c r="WZN6" s="99"/>
      <c r="WZO6" s="99"/>
      <c r="WZP6" s="99"/>
      <c r="WZQ6" s="99"/>
      <c r="WZR6" s="99"/>
      <c r="WZS6" s="99"/>
      <c r="WZT6" s="99"/>
      <c r="WZU6" s="99"/>
      <c r="WZV6" s="99"/>
      <c r="WZW6" s="99"/>
      <c r="WZX6" s="99"/>
      <c r="WZY6" s="99"/>
      <c r="WZZ6" s="99"/>
      <c r="XAA6" s="99"/>
      <c r="XAB6" s="99"/>
      <c r="XAC6" s="99"/>
      <c r="XAD6" s="99"/>
      <c r="XAE6" s="99"/>
      <c r="XAF6" s="99"/>
      <c r="XAG6" s="99"/>
      <c r="XAH6" s="99"/>
      <c r="XAI6" s="99"/>
      <c r="XAJ6" s="99"/>
      <c r="XAK6" s="99"/>
      <c r="XAL6" s="99"/>
      <c r="XAM6" s="99"/>
      <c r="XAN6" s="99"/>
      <c r="XAO6" s="99"/>
      <c r="XAP6" s="99"/>
      <c r="XAQ6" s="99"/>
      <c r="XAR6" s="99"/>
      <c r="XAS6" s="99"/>
      <c r="XAT6" s="99"/>
      <c r="XAU6" s="99"/>
      <c r="XAV6" s="99"/>
      <c r="XAW6" s="99"/>
      <c r="XAX6" s="99"/>
      <c r="XAY6" s="99"/>
      <c r="XAZ6" s="99"/>
      <c r="XBA6" s="99"/>
      <c r="XBB6" s="99"/>
      <c r="XBC6" s="99"/>
      <c r="XBD6" s="99"/>
      <c r="XBE6" s="99"/>
      <c r="XBF6" s="99"/>
      <c r="XBG6" s="99"/>
      <c r="XBH6" s="99"/>
      <c r="XBI6" s="99"/>
      <c r="XBJ6" s="99"/>
      <c r="XBK6" s="99"/>
      <c r="XBL6" s="99"/>
      <c r="XBM6" s="99"/>
      <c r="XBN6" s="99"/>
      <c r="XBO6" s="99"/>
      <c r="XBP6" s="99"/>
      <c r="XBQ6" s="99"/>
      <c r="XBR6" s="99"/>
      <c r="XBS6" s="99"/>
      <c r="XBT6" s="99"/>
      <c r="XBU6" s="99"/>
      <c r="XBV6" s="99"/>
      <c r="XBW6" s="99"/>
      <c r="XBX6" s="99"/>
      <c r="XBY6" s="99"/>
      <c r="XBZ6" s="99"/>
      <c r="XCA6" s="99"/>
      <c r="XCB6" s="99"/>
      <c r="XCC6" s="99"/>
      <c r="XCD6" s="99"/>
      <c r="XCE6" s="99"/>
      <c r="XCF6" s="99"/>
      <c r="XCG6" s="99"/>
      <c r="XCH6" s="99"/>
      <c r="XCI6" s="99"/>
      <c r="XCJ6" s="99"/>
      <c r="XCK6" s="99"/>
      <c r="XCL6" s="99"/>
      <c r="XCM6" s="99"/>
      <c r="XCN6" s="99"/>
      <c r="XCO6" s="99"/>
      <c r="XCP6" s="99"/>
      <c r="XCQ6" s="99"/>
      <c r="XCR6" s="99"/>
      <c r="XCS6" s="99"/>
      <c r="XCT6" s="99"/>
      <c r="XCU6" s="99"/>
      <c r="XCV6" s="99"/>
      <c r="XCW6" s="99"/>
      <c r="XCX6" s="99"/>
      <c r="XCY6" s="99"/>
      <c r="XCZ6" s="99"/>
      <c r="XDA6" s="99"/>
      <c r="XDB6" s="99"/>
      <c r="XDC6" s="99"/>
      <c r="XDD6" s="99"/>
      <c r="XDE6" s="99"/>
      <c r="XDF6" s="99"/>
      <c r="XDG6" s="99"/>
      <c r="XDH6" s="99"/>
      <c r="XDI6" s="99"/>
      <c r="XDJ6" s="99"/>
      <c r="XDK6" s="99"/>
      <c r="XDL6" s="99"/>
      <c r="XDM6" s="99"/>
      <c r="XDN6" s="99"/>
      <c r="XDO6" s="99"/>
      <c r="XDP6" s="99"/>
      <c r="XDQ6" s="99"/>
      <c r="XDR6" s="99"/>
      <c r="XDS6" s="99"/>
      <c r="XDT6" s="99"/>
      <c r="XDU6" s="99"/>
      <c r="XDV6" s="99"/>
      <c r="XDW6" s="99"/>
      <c r="XDX6" s="99"/>
      <c r="XDY6" s="99"/>
      <c r="XDZ6" s="99"/>
      <c r="XEA6" s="99"/>
      <c r="XEB6" s="99"/>
      <c r="XEC6" s="99"/>
      <c r="XED6" s="99"/>
      <c r="XEE6" s="99"/>
      <c r="XEF6" s="99"/>
      <c r="XEG6" s="99"/>
      <c r="XEH6" s="99"/>
      <c r="XEI6" s="99"/>
      <c r="XEJ6" s="99"/>
      <c r="XEK6" s="99"/>
      <c r="XEL6" s="99"/>
      <c r="XEM6" s="99"/>
      <c r="XEN6" s="99"/>
      <c r="XEO6" s="99"/>
      <c r="XEP6" s="99"/>
      <c r="XEQ6" s="99"/>
      <c r="XER6" s="99"/>
      <c r="XES6" s="99"/>
      <c r="XET6" s="99"/>
      <c r="XEU6" s="99"/>
      <c r="XEV6" s="99"/>
      <c r="XEW6" s="99"/>
      <c r="XEX6" s="99"/>
      <c r="XEY6" s="99"/>
      <c r="XEZ6" s="99"/>
      <c r="XFA6" s="99"/>
      <c r="XFB6" s="99"/>
      <c r="XFC6" s="99"/>
      <c r="XFD6" s="99"/>
    </row>
    <row r="7" spans="1:16384" ht="13.15" x14ac:dyDescent="0.3">
      <c r="A7" s="11"/>
      <c r="B7" s="12"/>
      <c r="C7" s="99"/>
      <c r="D7" s="20" t="s">
        <v>110</v>
      </c>
      <c r="E7" s="12"/>
      <c r="F7" s="12"/>
      <c r="G7" s="12"/>
      <c r="H7" s="12"/>
      <c r="I7" s="12"/>
      <c r="J7" s="12"/>
      <c r="K7" s="13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16384" ht="13.15" x14ac:dyDescent="0.3">
      <c r="A8" s="11"/>
      <c r="B8" s="12"/>
      <c r="C8" s="12"/>
      <c r="D8" s="12"/>
      <c r="E8" s="13" t="s">
        <v>108</v>
      </c>
      <c r="F8" s="224">
        <v>0</v>
      </c>
      <c r="G8" s="13" t="s">
        <v>154</v>
      </c>
      <c r="H8" s="13" t="s">
        <v>225</v>
      </c>
      <c r="I8" s="13"/>
      <c r="J8" s="106">
        <v>18.432365798655439</v>
      </c>
      <c r="K8" s="106">
        <v>19.448476106380845</v>
      </c>
      <c r="L8" s="106">
        <v>20.467021482017913</v>
      </c>
      <c r="M8" s="106">
        <v>21.523447406029561</v>
      </c>
      <c r="N8" s="106">
        <v>22.641557795987477</v>
      </c>
      <c r="O8" s="106">
        <v>23.811362311372012</v>
      </c>
      <c r="P8" s="106">
        <v>25.069274464456246</v>
      </c>
      <c r="Q8" s="106">
        <v>26.164147910289774</v>
      </c>
      <c r="R8" s="106">
        <v>27.333549811466789</v>
      </c>
      <c r="S8" s="106">
        <v>28.514188326411052</v>
      </c>
      <c r="T8" s="106">
        <v>29.82933110687426</v>
      </c>
      <c r="U8" s="106">
        <v>31.181538915860617</v>
      </c>
      <c r="V8" s="106">
        <v>32.633113635489686</v>
      </c>
      <c r="W8" s="106">
        <v>34.150690443207885</v>
      </c>
      <c r="X8" s="106">
        <v>35.811968866334425</v>
      </c>
      <c r="Y8" s="106">
        <v>37.493202257476611</v>
      </c>
      <c r="Z8" s="106">
        <v>39.144912604993472</v>
      </c>
      <c r="AA8" s="106">
        <v>40.944618582844278</v>
      </c>
      <c r="AB8" s="106">
        <v>42.878833519389829</v>
      </c>
      <c r="AC8" s="106">
        <v>44.900388595396592</v>
      </c>
      <c r="AD8" s="106">
        <v>46.636879189090997</v>
      </c>
      <c r="AE8" s="106">
        <v>48.491708548114701</v>
      </c>
      <c r="AF8" s="106">
        <v>50.346537907138298</v>
      </c>
      <c r="AG8" s="106">
        <v>52.201367266162002</v>
      </c>
      <c r="AH8" s="106">
        <v>54.056196625185599</v>
      </c>
      <c r="AI8" s="81"/>
      <c r="AJ8" s="12"/>
      <c r="AK8" s="12"/>
      <c r="AL8" s="12"/>
      <c r="AM8" s="12"/>
      <c r="AN8" s="12"/>
      <c r="AO8" s="12"/>
      <c r="AP8" s="12"/>
    </row>
    <row r="9" spans="1:16384" ht="13.15" x14ac:dyDescent="0.3">
      <c r="A9" s="11"/>
      <c r="B9" s="12"/>
      <c r="C9" s="12"/>
      <c r="D9" s="12"/>
      <c r="E9" s="13" t="s">
        <v>109</v>
      </c>
      <c r="F9" s="80">
        <v>0</v>
      </c>
      <c r="G9" s="13" t="s">
        <v>154</v>
      </c>
      <c r="H9" s="13" t="s">
        <v>225</v>
      </c>
      <c r="I9" s="13"/>
      <c r="J9" s="106">
        <v>15.5147721624182</v>
      </c>
      <c r="K9" s="106">
        <v>15.971846780662744</v>
      </c>
      <c r="L9" s="106">
        <v>16.402145739878851</v>
      </c>
      <c r="M9" s="106">
        <v>16.846473486512082</v>
      </c>
      <c r="N9" s="106">
        <v>17.240502671873841</v>
      </c>
      <c r="O9" s="106">
        <v>17.650263737378893</v>
      </c>
      <c r="P9" s="106">
        <v>18.08270844761806</v>
      </c>
      <c r="Q9" s="106">
        <v>18.540067004152</v>
      </c>
      <c r="R9" s="106">
        <v>19.026598768979593</v>
      </c>
      <c r="S9" s="106">
        <v>19.541047485755183</v>
      </c>
      <c r="T9" s="106">
        <v>20.087494479277375</v>
      </c>
      <c r="U9" s="106">
        <v>20.670109416029472</v>
      </c>
      <c r="V9" s="106">
        <v>21.291600529946315</v>
      </c>
      <c r="W9" s="106">
        <v>21.957650375325375</v>
      </c>
      <c r="X9" s="106">
        <v>22.645881252004497</v>
      </c>
      <c r="Y9" s="106">
        <v>23.30591322666227</v>
      </c>
      <c r="Z9" s="106">
        <v>23.96116211021841</v>
      </c>
      <c r="AA9" s="106">
        <v>24.609494505134798</v>
      </c>
      <c r="AB9" s="106">
        <v>25.252978153991844</v>
      </c>
      <c r="AC9" s="106">
        <v>25.89058488912471</v>
      </c>
      <c r="AD9" s="106">
        <v>26.542374387635899</v>
      </c>
      <c r="AE9" s="106">
        <v>27.1884903245057</v>
      </c>
      <c r="AF9" s="106">
        <v>27.834606261375601</v>
      </c>
      <c r="AG9" s="106">
        <v>28.480722198245399</v>
      </c>
      <c r="AH9" s="106">
        <v>29.1268381351152</v>
      </c>
      <c r="AI9" s="12"/>
      <c r="AJ9" s="12"/>
      <c r="AK9" s="12"/>
      <c r="AL9" s="12"/>
      <c r="AM9" s="12"/>
      <c r="AN9" s="12"/>
      <c r="AO9" s="12"/>
      <c r="AP9" s="12"/>
    </row>
    <row r="10" spans="1:16384" ht="13.15" x14ac:dyDescent="0.3">
      <c r="A10" s="11"/>
      <c r="B10" s="12"/>
      <c r="C10" s="12"/>
      <c r="D10" s="12"/>
      <c r="E10" s="13"/>
      <c r="F10" s="80"/>
      <c r="G10" s="13"/>
      <c r="H10" s="13"/>
      <c r="I10" s="13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2"/>
      <c r="AJ10" s="12"/>
      <c r="AK10" s="12"/>
      <c r="AL10" s="12"/>
      <c r="AM10" s="12"/>
      <c r="AN10" s="12"/>
      <c r="AO10" s="12"/>
      <c r="AP10" s="12"/>
    </row>
    <row r="11" spans="1:16384" ht="13.15" x14ac:dyDescent="0.3">
      <c r="A11" s="11"/>
      <c r="B11" s="12"/>
      <c r="C11" s="12"/>
      <c r="D11" s="20" t="s">
        <v>111</v>
      </c>
      <c r="E11" s="13"/>
      <c r="F11" s="224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2"/>
      <c r="AJ11" s="12"/>
      <c r="AK11" s="12"/>
      <c r="AL11" s="12"/>
      <c r="AM11" s="12"/>
      <c r="AN11" s="12"/>
      <c r="AO11" s="12"/>
      <c r="AP11" s="12"/>
    </row>
    <row r="12" spans="1:16384" ht="13.15" x14ac:dyDescent="0.3">
      <c r="A12" s="11"/>
      <c r="B12" s="12"/>
      <c r="C12" s="12"/>
      <c r="D12" s="12"/>
      <c r="E12" s="13" t="s">
        <v>237</v>
      </c>
      <c r="F12" s="80" t="s">
        <v>102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2"/>
      <c r="AJ12" s="12"/>
      <c r="AK12" s="12"/>
      <c r="AL12" s="12"/>
      <c r="AM12" s="12"/>
      <c r="AN12" s="12"/>
      <c r="AO12" s="12"/>
      <c r="AP12" s="12"/>
    </row>
    <row r="13" spans="1:16384" ht="13.15" x14ac:dyDescent="0.3">
      <c r="A13" s="12"/>
      <c r="B13" s="12"/>
      <c r="C13" s="12"/>
      <c r="D13" s="12"/>
      <c r="E13" s="13" t="s">
        <v>103</v>
      </c>
      <c r="F13" s="225">
        <v>-2E-3</v>
      </c>
      <c r="G13" s="13" t="s">
        <v>7</v>
      </c>
      <c r="H13" s="80" t="s">
        <v>225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2"/>
      <c r="AJ13" s="12"/>
      <c r="AK13" s="12"/>
      <c r="AL13" s="12"/>
      <c r="AM13" s="12"/>
      <c r="AN13" s="12"/>
      <c r="AO13" s="12"/>
      <c r="AP13" s="12"/>
    </row>
    <row r="14" spans="1:16384" ht="13.15" x14ac:dyDescent="0.3">
      <c r="A14" s="17"/>
      <c r="C14" s="12"/>
      <c r="E14" s="105" t="s">
        <v>104</v>
      </c>
      <c r="F14" s="226">
        <f>8.2019</f>
        <v>8.2019000000000002</v>
      </c>
      <c r="G14" s="105" t="s">
        <v>7</v>
      </c>
      <c r="H14" s="80" t="s">
        <v>225</v>
      </c>
      <c r="I14" s="105"/>
      <c r="J14" s="105"/>
      <c r="K14" s="105"/>
      <c r="L14" s="101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</row>
    <row r="15" spans="1:16384" ht="13.15" x14ac:dyDescent="0.3">
      <c r="E15" s="105" t="s">
        <v>105</v>
      </c>
      <c r="F15" s="227">
        <v>4.8156999999999996</v>
      </c>
      <c r="G15" s="105" t="s">
        <v>7</v>
      </c>
      <c r="H15" s="80" t="s">
        <v>225</v>
      </c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</row>
    <row r="16" spans="1:16384" ht="13.15" x14ac:dyDescent="0.3">
      <c r="E16" s="105"/>
      <c r="F16" s="228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</row>
    <row r="17" spans="1:34" ht="13.15" x14ac:dyDescent="0.3">
      <c r="E17" s="105" t="s">
        <v>156</v>
      </c>
      <c r="F17" s="229">
        <v>3.15E-3</v>
      </c>
      <c r="G17" s="13" t="s">
        <v>137</v>
      </c>
      <c r="H17" s="80" t="s">
        <v>225</v>
      </c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</row>
    <row r="18" spans="1:34" ht="13.15" x14ac:dyDescent="0.3">
      <c r="E18" s="105"/>
      <c r="F18" s="229"/>
      <c r="G18" s="13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</row>
    <row r="19" spans="1:34" ht="13.15" x14ac:dyDescent="0.3">
      <c r="E19" s="105" t="s">
        <v>238</v>
      </c>
      <c r="F19" s="230">
        <v>60</v>
      </c>
      <c r="G19" s="13" t="s">
        <v>11</v>
      </c>
      <c r="H19" s="80" t="s">
        <v>225</v>
      </c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</row>
    <row r="20" spans="1:34" ht="13.15" x14ac:dyDescent="0.3">
      <c r="E20" s="105" t="s">
        <v>230</v>
      </c>
      <c r="F20" s="230">
        <v>22</v>
      </c>
      <c r="G20" s="13" t="s">
        <v>11</v>
      </c>
      <c r="H20" s="80" t="s">
        <v>225</v>
      </c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</row>
    <row r="21" spans="1:34" ht="13.15" x14ac:dyDescent="0.3">
      <c r="E21" s="105" t="s">
        <v>239</v>
      </c>
      <c r="F21" s="230">
        <v>11500</v>
      </c>
      <c r="G21" s="13" t="s">
        <v>13</v>
      </c>
      <c r="H21" s="80" t="s">
        <v>225</v>
      </c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</row>
    <row r="22" spans="1:34" ht="13.15" x14ac:dyDescent="0.3">
      <c r="E22" s="105"/>
      <c r="F22" s="229"/>
      <c r="G22" s="13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</row>
    <row r="23" spans="1:34" x14ac:dyDescent="0.25">
      <c r="D23" s="22" t="s">
        <v>106</v>
      </c>
      <c r="E23" s="105"/>
      <c r="F23" s="101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</row>
    <row r="24" spans="1:34" x14ac:dyDescent="0.25">
      <c r="E24" s="105" t="s">
        <v>106</v>
      </c>
      <c r="F24" s="101">
        <v>15</v>
      </c>
      <c r="G24" s="105" t="s">
        <v>11</v>
      </c>
      <c r="H24" s="80" t="s">
        <v>225</v>
      </c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</row>
    <row r="25" spans="1:34" x14ac:dyDescent="0.25">
      <c r="E25" s="105"/>
      <c r="F25" s="22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</row>
    <row r="26" spans="1:34" x14ac:dyDescent="0.25">
      <c r="C26" s="17" t="s">
        <v>113</v>
      </c>
      <c r="E26" s="105"/>
      <c r="F26" s="101"/>
      <c r="G26" s="13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</row>
    <row r="27" spans="1:34" x14ac:dyDescent="0.25">
      <c r="E27" s="105" t="s">
        <v>114</v>
      </c>
      <c r="F27" s="231">
        <v>3</v>
      </c>
      <c r="G27" s="105" t="s">
        <v>115</v>
      </c>
      <c r="H27" s="80" t="s">
        <v>225</v>
      </c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</row>
    <row r="28" spans="1:34" x14ac:dyDescent="0.25">
      <c r="E28" s="101" t="s">
        <v>24</v>
      </c>
      <c r="F28" s="232">
        <v>0.1</v>
      </c>
      <c r="G28" s="101" t="s">
        <v>23</v>
      </c>
      <c r="H28" s="105" t="s">
        <v>224</v>
      </c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</row>
    <row r="29" spans="1:34" x14ac:dyDescent="0.25">
      <c r="E29" s="105"/>
      <c r="F29" s="101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</row>
    <row r="30" spans="1:34" x14ac:dyDescent="0.25">
      <c r="E30" s="101" t="s">
        <v>212</v>
      </c>
      <c r="F30" s="101">
        <v>7500</v>
      </c>
      <c r="G30" s="101" t="s">
        <v>139</v>
      </c>
      <c r="H30" s="105" t="s">
        <v>224</v>
      </c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</row>
    <row r="31" spans="1:34" x14ac:dyDescent="0.25">
      <c r="E31" s="105" t="s">
        <v>143</v>
      </c>
      <c r="F31" s="101">
        <v>10000000</v>
      </c>
      <c r="G31" s="105" t="s">
        <v>251</v>
      </c>
      <c r="H31" s="105" t="s">
        <v>224</v>
      </c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</row>
    <row r="32" spans="1:34" x14ac:dyDescent="0.25">
      <c r="A32" s="17"/>
      <c r="E32" s="105"/>
      <c r="F32" s="101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</row>
    <row r="33" spans="5:34" x14ac:dyDescent="0.25">
      <c r="E33" s="105" t="s">
        <v>145</v>
      </c>
      <c r="F33" s="101">
        <v>180</v>
      </c>
      <c r="G33" s="105" t="s">
        <v>146</v>
      </c>
      <c r="H33" s="105" t="s">
        <v>224</v>
      </c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</row>
    <row r="34" spans="5:34" x14ac:dyDescent="0.25">
      <c r="E34" s="105" t="str">
        <f xml:space="preserve"> 'Bidders Proposal 15.12 - 15.13'!C$22</f>
        <v>Number of units:</v>
      </c>
      <c r="F34" s="105">
        <f xml:space="preserve"> 'Bidders Proposal 15.12 - 15.13'!D$22</f>
        <v>10</v>
      </c>
      <c r="G34" s="105" t="s">
        <v>146</v>
      </c>
      <c r="H34" s="105" t="s">
        <v>226</v>
      </c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</row>
    <row r="35" spans="5:34" x14ac:dyDescent="0.25"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</row>
    <row r="36" spans="5:34" x14ac:dyDescent="0.25">
      <c r="E36" s="105" t="s">
        <v>223</v>
      </c>
      <c r="F36" s="105">
        <v>1500</v>
      </c>
      <c r="G36" s="105" t="s">
        <v>155</v>
      </c>
      <c r="H36" s="105" t="s">
        <v>224</v>
      </c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</row>
    <row r="37" spans="5:34" x14ac:dyDescent="0.25"/>
    <row r="38" spans="5:34" x14ac:dyDescent="0.25"/>
    <row r="39" spans="5:34" x14ac:dyDescent="0.25"/>
  </sheetData>
  <sheetProtection algorithmName="SHA-512" hashValue="fEsv9sP3grm21n2+egEwmAS7MXo1VLLhXCtDlMqqc7ivfb+lXFAQMCHpcODThMzUWUi5qvIpQEnoUZ4n2AYZxQ==" saltValue="q2uOH0MdLtvTjjBID4WDPg==" spinCount="100000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I397"/>
  <sheetViews>
    <sheetView showGridLines="0" zoomScale="75" zoomScaleNormal="75" workbookViewId="0">
      <selection activeCell="I18" sqref="I18"/>
    </sheetView>
  </sheetViews>
  <sheetFormatPr defaultColWidth="0" defaultRowHeight="14.25" customHeight="1" zeroHeight="1" x14ac:dyDescent="0.25"/>
  <cols>
    <col min="1" max="1" width="61.5703125" style="14" customWidth="1"/>
    <col min="2" max="2" width="9.5703125" style="14" bestFit="1" customWidth="1"/>
    <col min="3" max="3" width="10" style="14" customWidth="1"/>
    <col min="4" max="4" width="10.42578125" style="14" customWidth="1"/>
    <col min="5" max="5" width="5.42578125" style="14" customWidth="1"/>
    <col min="6" max="6" width="11" style="14" customWidth="1"/>
    <col min="7" max="29" width="9.42578125" style="14" customWidth="1"/>
    <col min="30" max="30" width="12" style="14" customWidth="1"/>
    <col min="31" max="36" width="9.42578125" style="14" customWidth="1"/>
    <col min="37" max="53" width="5.7109375" style="14" customWidth="1"/>
    <col min="54" max="54" width="15.5703125" style="14" customWidth="1"/>
    <col min="55" max="55" width="4.7109375" style="14" customWidth="1"/>
    <col min="56" max="79" width="5.7109375" style="14" customWidth="1"/>
    <col min="80" max="80" width="17" style="14" bestFit="1" customWidth="1"/>
    <col min="81" max="81" width="10" style="14" customWidth="1"/>
    <col min="82" max="104" width="5.7109375" style="14" customWidth="1"/>
    <col min="105" max="105" width="19" style="17" customWidth="1"/>
    <col min="106" max="130" width="5.7109375" style="14" customWidth="1"/>
    <col min="131" max="131" width="21.28515625" style="17" customWidth="1"/>
    <col min="132" max="139" width="5.7109375" style="14" customWidth="1"/>
    <col min="140" max="165" width="0" style="14" hidden="1" customWidth="1"/>
    <col min="166" max="16384" width="5.7109375" style="14" hidden="1"/>
  </cols>
  <sheetData>
    <row r="1" spans="1:165" s="4" customFormat="1" ht="15" x14ac:dyDescent="0.3">
      <c r="A1" s="1" t="s">
        <v>22</v>
      </c>
      <c r="B1" s="1"/>
      <c r="C1" s="2"/>
      <c r="D1" s="2"/>
      <c r="E1" s="2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1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1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</row>
    <row r="2" spans="1:165" ht="13.15" x14ac:dyDescent="0.3">
      <c r="H2" s="18"/>
    </row>
    <row r="3" spans="1:165" ht="13.15" x14ac:dyDescent="0.3">
      <c r="A3" s="147" t="s">
        <v>182</v>
      </c>
      <c r="H3" s="18"/>
    </row>
    <row r="4" spans="1:165" ht="13.15" x14ac:dyDescent="0.3">
      <c r="B4" s="147"/>
      <c r="F4" s="21">
        <v>12</v>
      </c>
      <c r="G4" s="21">
        <f>F4 + 12</f>
        <v>24</v>
      </c>
      <c r="H4" s="21">
        <f t="shared" ref="H4:AD4" si="0">G4 + 12</f>
        <v>36</v>
      </c>
      <c r="I4" s="21">
        <f t="shared" si="0"/>
        <v>48</v>
      </c>
      <c r="J4" s="21">
        <f t="shared" si="0"/>
        <v>60</v>
      </c>
      <c r="K4" s="21">
        <f t="shared" si="0"/>
        <v>72</v>
      </c>
      <c r="L4" s="21">
        <f t="shared" si="0"/>
        <v>84</v>
      </c>
      <c r="M4" s="21">
        <f t="shared" si="0"/>
        <v>96</v>
      </c>
      <c r="N4" s="21">
        <f t="shared" si="0"/>
        <v>108</v>
      </c>
      <c r="O4" s="21">
        <f t="shared" si="0"/>
        <v>120</v>
      </c>
      <c r="P4" s="21">
        <f t="shared" si="0"/>
        <v>132</v>
      </c>
      <c r="Q4" s="21">
        <f t="shared" si="0"/>
        <v>144</v>
      </c>
      <c r="R4" s="21">
        <f t="shared" si="0"/>
        <v>156</v>
      </c>
      <c r="S4" s="21">
        <f t="shared" si="0"/>
        <v>168</v>
      </c>
      <c r="T4" s="21">
        <f t="shared" si="0"/>
        <v>180</v>
      </c>
      <c r="U4" s="21">
        <f t="shared" si="0"/>
        <v>192</v>
      </c>
      <c r="V4" s="21">
        <f t="shared" si="0"/>
        <v>204</v>
      </c>
      <c r="W4" s="21">
        <f t="shared" si="0"/>
        <v>216</v>
      </c>
      <c r="X4" s="21">
        <f t="shared" si="0"/>
        <v>228</v>
      </c>
      <c r="Y4" s="21">
        <f t="shared" si="0"/>
        <v>240</v>
      </c>
      <c r="Z4" s="21">
        <f t="shared" si="0"/>
        <v>252</v>
      </c>
      <c r="AA4" s="21">
        <f t="shared" si="0"/>
        <v>264</v>
      </c>
      <c r="AB4" s="21">
        <f t="shared" si="0"/>
        <v>276</v>
      </c>
      <c r="AC4" s="21">
        <f t="shared" si="0"/>
        <v>288</v>
      </c>
      <c r="AD4" s="21">
        <f t="shared" si="0"/>
        <v>300</v>
      </c>
    </row>
    <row r="5" spans="1:165" ht="13.15" x14ac:dyDescent="0.3">
      <c r="A5" s="148" t="s">
        <v>181</v>
      </c>
      <c r="B5" s="148" t="s">
        <v>7</v>
      </c>
      <c r="C5" s="149" t="s">
        <v>8</v>
      </c>
      <c r="D5" s="149" t="s">
        <v>1</v>
      </c>
      <c r="E5" s="150"/>
      <c r="F5" s="149">
        <v>2021</v>
      </c>
      <c r="G5" s="149">
        <v>2022</v>
      </c>
      <c r="H5" s="149">
        <v>2023</v>
      </c>
      <c r="I5" s="149">
        <v>2024</v>
      </c>
      <c r="J5" s="149">
        <v>2025</v>
      </c>
      <c r="K5" s="149">
        <v>2026</v>
      </c>
      <c r="L5" s="149">
        <v>2027</v>
      </c>
      <c r="M5" s="149">
        <v>2028</v>
      </c>
      <c r="N5" s="149">
        <v>2029</v>
      </c>
      <c r="O5" s="149">
        <v>2030</v>
      </c>
      <c r="P5" s="149">
        <v>2031</v>
      </c>
      <c r="Q5" s="149">
        <v>2032</v>
      </c>
      <c r="R5" s="149">
        <v>2033</v>
      </c>
      <c r="S5" s="149">
        <v>2034</v>
      </c>
      <c r="T5" s="149">
        <v>2035</v>
      </c>
      <c r="U5" s="149">
        <v>2036</v>
      </c>
      <c r="V5" s="149">
        <v>2037</v>
      </c>
      <c r="W5" s="149">
        <v>2038</v>
      </c>
      <c r="X5" s="149">
        <v>2039</v>
      </c>
      <c r="Y5" s="149">
        <v>2040</v>
      </c>
      <c r="Z5" s="149">
        <v>2041</v>
      </c>
      <c r="AA5" s="149">
        <v>2042</v>
      </c>
      <c r="AB5" s="149">
        <v>2043</v>
      </c>
      <c r="AC5" s="149">
        <v>2044</v>
      </c>
      <c r="AD5" s="149">
        <v>2045</v>
      </c>
      <c r="AE5" s="132"/>
      <c r="AF5" s="132"/>
      <c r="AG5" s="132"/>
      <c r="AH5" s="132"/>
      <c r="AI5" s="132"/>
      <c r="AJ5" s="132"/>
    </row>
    <row r="6" spans="1:165" ht="13.15" x14ac:dyDescent="0.3">
      <c r="A6" s="105" t="s">
        <v>77</v>
      </c>
      <c r="B6" s="105"/>
      <c r="C6" s="105" t="s">
        <v>12</v>
      </c>
      <c r="D6" s="105">
        <f xml:space="preserve"> SUM(F6:AD6)</f>
        <v>34049239.871079378</v>
      </c>
      <c r="E6" s="216"/>
      <c r="F6" s="105">
        <f t="shared" ref="F6:AD6" si="1">SUMIF($B34:$B333, F$5, $DA34:$DA333)</f>
        <v>901893.21085225756</v>
      </c>
      <c r="G6" s="101">
        <f t="shared" si="1"/>
        <v>1224753.7718207189</v>
      </c>
      <c r="H6" s="101">
        <f t="shared" si="1"/>
        <v>1232069.1497395763</v>
      </c>
      <c r="I6" s="101">
        <f t="shared" si="1"/>
        <v>1347426.0492923139</v>
      </c>
      <c r="J6" s="101">
        <f t="shared" si="1"/>
        <v>1352096.0619073119</v>
      </c>
      <c r="K6" s="101">
        <f t="shared" si="1"/>
        <v>1352616.9286867778</v>
      </c>
      <c r="L6" s="101">
        <f t="shared" si="1"/>
        <v>1360332.3837636118</v>
      </c>
      <c r="M6" s="101">
        <f t="shared" si="1"/>
        <v>1368212.2281856593</v>
      </c>
      <c r="N6" s="101">
        <f t="shared" si="1"/>
        <v>1375775.9827887123</v>
      </c>
      <c r="O6" s="101">
        <f t="shared" si="1"/>
        <v>1382772.3928508169</v>
      </c>
      <c r="P6" s="101">
        <f t="shared" si="1"/>
        <v>1385436.6357701242</v>
      </c>
      <c r="Q6" s="101">
        <f t="shared" si="1"/>
        <v>1382581.4003729285</v>
      </c>
      <c r="R6" s="101">
        <f t="shared" si="1"/>
        <v>1391433.7261961652</v>
      </c>
      <c r="S6" s="101">
        <f t="shared" si="1"/>
        <v>1395623.1934885422</v>
      </c>
      <c r="T6" s="101">
        <f t="shared" si="1"/>
        <v>1401277.3633207569</v>
      </c>
      <c r="U6" s="101">
        <f t="shared" si="1"/>
        <v>1403511.847397862</v>
      </c>
      <c r="V6" s="101">
        <f t="shared" si="1"/>
        <v>1401899.1126918441</v>
      </c>
      <c r="W6" s="101">
        <f t="shared" si="1"/>
        <v>1406017.560532385</v>
      </c>
      <c r="X6" s="101">
        <f t="shared" si="1"/>
        <v>1412510.9767092173</v>
      </c>
      <c r="Y6" s="101">
        <f t="shared" si="1"/>
        <v>1417213.0732569494</v>
      </c>
      <c r="Z6" s="101">
        <f t="shared" si="1"/>
        <v>1427153.1237249337</v>
      </c>
      <c r="AA6" s="101">
        <f t="shared" si="1"/>
        <v>1429737.0742079746</v>
      </c>
      <c r="AB6" s="101">
        <f t="shared" si="1"/>
        <v>1427932.3861589592</v>
      </c>
      <c r="AC6" s="101">
        <f t="shared" si="1"/>
        <v>1432676.1986716613</v>
      </c>
      <c r="AD6" s="101">
        <f t="shared" si="1"/>
        <v>1436288.03869132</v>
      </c>
    </row>
    <row r="7" spans="1:165" ht="13.15" x14ac:dyDescent="0.3">
      <c r="A7" s="105" t="s">
        <v>203</v>
      </c>
      <c r="B7" s="105"/>
      <c r="C7" s="105" t="s">
        <v>12</v>
      </c>
      <c r="D7" s="105"/>
      <c r="E7" s="216"/>
      <c r="F7" s="105">
        <f>SUMIF($D$34:$D$333, "&lt;"  &amp; $B$17, $DA$34:$DA$333)</f>
        <v>696610.80000000028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</row>
    <row r="8" spans="1:165" ht="13.15" x14ac:dyDescent="0.3">
      <c r="A8" s="105" t="s">
        <v>204</v>
      </c>
      <c r="B8" s="105"/>
      <c r="C8" s="105"/>
      <c r="D8" s="105"/>
      <c r="E8" s="216"/>
      <c r="F8" s="105">
        <f xml:space="preserve"> SUM(DA44:DA45)</f>
        <v>205282.41085225728</v>
      </c>
      <c r="G8" s="101">
        <f t="shared" ref="G8:AD8" si="2">SUMIF($B34:$B333, G$5, $DA34:$DA333)</f>
        <v>1224753.7718207189</v>
      </c>
      <c r="H8" s="101">
        <f t="shared" si="2"/>
        <v>1232069.1497395763</v>
      </c>
      <c r="I8" s="101">
        <f t="shared" si="2"/>
        <v>1347426.0492923139</v>
      </c>
      <c r="J8" s="101">
        <f t="shared" si="2"/>
        <v>1352096.0619073119</v>
      </c>
      <c r="K8" s="101">
        <f t="shared" si="2"/>
        <v>1352616.9286867778</v>
      </c>
      <c r="L8" s="101">
        <f t="shared" si="2"/>
        <v>1360332.3837636118</v>
      </c>
      <c r="M8" s="101">
        <f t="shared" si="2"/>
        <v>1368212.2281856593</v>
      </c>
      <c r="N8" s="101">
        <f t="shared" si="2"/>
        <v>1375775.9827887123</v>
      </c>
      <c r="O8" s="101">
        <f t="shared" si="2"/>
        <v>1382772.3928508169</v>
      </c>
      <c r="P8" s="101">
        <f t="shared" si="2"/>
        <v>1385436.6357701242</v>
      </c>
      <c r="Q8" s="101">
        <f t="shared" si="2"/>
        <v>1382581.4003729285</v>
      </c>
      <c r="R8" s="101">
        <f t="shared" si="2"/>
        <v>1391433.7261961652</v>
      </c>
      <c r="S8" s="101">
        <f t="shared" si="2"/>
        <v>1395623.1934885422</v>
      </c>
      <c r="T8" s="101">
        <f t="shared" si="2"/>
        <v>1401277.3633207569</v>
      </c>
      <c r="U8" s="101">
        <f t="shared" si="2"/>
        <v>1403511.847397862</v>
      </c>
      <c r="V8" s="101">
        <f t="shared" si="2"/>
        <v>1401899.1126918441</v>
      </c>
      <c r="W8" s="101">
        <f t="shared" si="2"/>
        <v>1406017.560532385</v>
      </c>
      <c r="X8" s="101">
        <f t="shared" si="2"/>
        <v>1412510.9767092173</v>
      </c>
      <c r="Y8" s="101">
        <f t="shared" si="2"/>
        <v>1417213.0732569494</v>
      </c>
      <c r="Z8" s="101">
        <f t="shared" si="2"/>
        <v>1427153.1237249337</v>
      </c>
      <c r="AA8" s="101">
        <f t="shared" si="2"/>
        <v>1429737.0742079746</v>
      </c>
      <c r="AB8" s="101">
        <f t="shared" si="2"/>
        <v>1427932.3861589592</v>
      </c>
      <c r="AC8" s="101">
        <f t="shared" si="2"/>
        <v>1432676.1986716613</v>
      </c>
      <c r="AD8" s="101">
        <f t="shared" si="2"/>
        <v>1436288.03869132</v>
      </c>
    </row>
    <row r="9" spans="1:165" ht="13.15" x14ac:dyDescent="0.3">
      <c r="A9" s="101" t="s">
        <v>78</v>
      </c>
      <c r="B9" s="101"/>
      <c r="C9" s="101" t="s">
        <v>12</v>
      </c>
      <c r="D9" s="101">
        <f xml:space="preserve"> SUM(F9:AD9)</f>
        <v>7459645.2481121169</v>
      </c>
      <c r="E9" s="217"/>
      <c r="F9" s="101">
        <f t="shared" ref="F9:AD9" si="3">SUMIF($B34:$B333, F$5, $EA34:$EA333)</f>
        <v>837827.01119798457</v>
      </c>
      <c r="G9" s="101">
        <f t="shared" si="3"/>
        <v>316473.96257019299</v>
      </c>
      <c r="H9" s="101">
        <f t="shared" si="3"/>
        <v>268265.33289851865</v>
      </c>
      <c r="I9" s="101">
        <f t="shared" si="3"/>
        <v>177541.6474870097</v>
      </c>
      <c r="J9" s="101">
        <f t="shared" si="3"/>
        <v>188098.78834202132</v>
      </c>
      <c r="K9" s="101">
        <f t="shared" si="3"/>
        <v>195766.25457226799</v>
      </c>
      <c r="L9" s="101">
        <f t="shared" si="3"/>
        <v>211577.30569505278</v>
      </c>
      <c r="M9" s="101">
        <f t="shared" si="3"/>
        <v>220211.45741925191</v>
      </c>
      <c r="N9" s="101">
        <f t="shared" si="3"/>
        <v>228596.63630839964</v>
      </c>
      <c r="O9" s="101">
        <f t="shared" si="3"/>
        <v>246923.98189155484</v>
      </c>
      <c r="P9" s="101">
        <f t="shared" si="3"/>
        <v>247678.60655611422</v>
      </c>
      <c r="Q9" s="101">
        <f t="shared" si="3"/>
        <v>250448.56414423449</v>
      </c>
      <c r="R9" s="101">
        <f t="shared" si="3"/>
        <v>260884.61045522464</v>
      </c>
      <c r="S9" s="101">
        <f t="shared" si="3"/>
        <v>270566.43344144989</v>
      </c>
      <c r="T9" s="101">
        <f t="shared" si="3"/>
        <v>273794.72868074232</v>
      </c>
      <c r="U9" s="101">
        <f t="shared" si="3"/>
        <v>282821.10074299044</v>
      </c>
      <c r="V9" s="101">
        <f t="shared" si="3"/>
        <v>289174.91987298848</v>
      </c>
      <c r="W9" s="101">
        <f t="shared" si="3"/>
        <v>294156.20962422393</v>
      </c>
      <c r="X9" s="101">
        <f t="shared" si="3"/>
        <v>303891.19219231192</v>
      </c>
      <c r="Y9" s="101">
        <f t="shared" si="3"/>
        <v>311630.55412031728</v>
      </c>
      <c r="Z9" s="101">
        <f t="shared" si="3"/>
        <v>339601.43437760405</v>
      </c>
      <c r="AA9" s="101">
        <f t="shared" si="3"/>
        <v>349165.48983523366</v>
      </c>
      <c r="AB9" s="101">
        <f t="shared" si="3"/>
        <v>356574.79416016955</v>
      </c>
      <c r="AC9" s="101">
        <f t="shared" si="3"/>
        <v>363423.61314757622</v>
      </c>
      <c r="AD9" s="101">
        <f t="shared" si="3"/>
        <v>374550.61837868183</v>
      </c>
    </row>
    <row r="10" spans="1:165" ht="13.15" x14ac:dyDescent="0.3">
      <c r="A10" s="14" t="s">
        <v>257</v>
      </c>
      <c r="C10" s="14" t="s">
        <v>12</v>
      </c>
      <c r="D10" s="162">
        <f xml:space="preserve"> SUM(F10:AD10)</f>
        <v>9357023.7218796872</v>
      </c>
      <c r="F10" s="101">
        <f t="shared" ref="F10:AD10" si="4">SUMIF($B34:$B333, F$5, $BB34:$BB333)</f>
        <v>137302.60167391386</v>
      </c>
      <c r="G10" s="101">
        <f t="shared" si="4"/>
        <v>353874.66196794383</v>
      </c>
      <c r="H10" s="101">
        <f t="shared" si="4"/>
        <v>410021.00268298842</v>
      </c>
      <c r="I10" s="101">
        <f t="shared" si="4"/>
        <v>406356.80518647464</v>
      </c>
      <c r="J10" s="101">
        <f t="shared" si="4"/>
        <v>404273.91307655623</v>
      </c>
      <c r="K10" s="101">
        <f t="shared" si="4"/>
        <v>402043.34522957902</v>
      </c>
      <c r="L10" s="101">
        <f t="shared" si="4"/>
        <v>399750.3705043887</v>
      </c>
      <c r="M10" s="101">
        <f t="shared" si="4"/>
        <v>397474.59076066408</v>
      </c>
      <c r="N10" s="101">
        <f t="shared" si="4"/>
        <v>395189.12094231782</v>
      </c>
      <c r="O10" s="101">
        <f t="shared" si="4"/>
        <v>392960.89532325882</v>
      </c>
      <c r="P10" s="101">
        <f t="shared" si="4"/>
        <v>390668.92683010158</v>
      </c>
      <c r="Q10" s="101">
        <f t="shared" si="4"/>
        <v>388394.57852718676</v>
      </c>
      <c r="R10" s="101">
        <f t="shared" si="4"/>
        <v>386106.81278570421</v>
      </c>
      <c r="S10" s="101">
        <f t="shared" si="4"/>
        <v>383875.9067155958</v>
      </c>
      <c r="T10" s="101">
        <f t="shared" si="4"/>
        <v>381582.11456282233</v>
      </c>
      <c r="U10" s="101">
        <f t="shared" si="4"/>
        <v>379305.66133335995</v>
      </c>
      <c r="V10" s="101">
        <f t="shared" si="4"/>
        <v>377021.08310126164</v>
      </c>
      <c r="W10" s="101">
        <f t="shared" si="4"/>
        <v>374789.00032379152</v>
      </c>
      <c r="X10" s="101">
        <f t="shared" si="4"/>
        <v>372499.25993227266</v>
      </c>
      <c r="Y10" s="218">
        <f t="shared" si="4"/>
        <v>370588.84506991779</v>
      </c>
      <c r="Z10" s="218">
        <f t="shared" si="4"/>
        <v>370588.84506991779</v>
      </c>
      <c r="AA10" s="218">
        <f t="shared" si="4"/>
        <v>370588.84506991779</v>
      </c>
      <c r="AB10" s="218">
        <f t="shared" si="4"/>
        <v>370588.84506991779</v>
      </c>
      <c r="AC10" s="218">
        <f t="shared" si="4"/>
        <v>370588.84506991779</v>
      </c>
      <c r="AD10" s="218">
        <f t="shared" si="4"/>
        <v>370588.84506991779</v>
      </c>
      <c r="AE10" s="14" t="s">
        <v>258</v>
      </c>
    </row>
    <row r="11" spans="1:165" ht="13.15" x14ac:dyDescent="0.3"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</row>
    <row r="12" spans="1:165" ht="13.15" x14ac:dyDescent="0.3"/>
    <row r="13" spans="1:165" s="137" customFormat="1" ht="15" x14ac:dyDescent="0.3">
      <c r="A13" s="1" t="s">
        <v>180</v>
      </c>
      <c r="B13" s="1"/>
      <c r="C13" s="2"/>
      <c r="D13" s="2"/>
      <c r="E13" s="2"/>
      <c r="F13" s="2"/>
      <c r="G13" s="2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1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1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</row>
    <row r="14" spans="1:165" s="137" customFormat="1" ht="15" x14ac:dyDescent="0.3">
      <c r="B14" s="144"/>
      <c r="C14" s="135"/>
      <c r="D14" s="135"/>
      <c r="E14" s="135"/>
      <c r="F14" s="135"/>
      <c r="G14" s="135"/>
      <c r="H14" s="136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44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44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</row>
    <row r="15" spans="1:165" ht="13.15" x14ac:dyDescent="0.3">
      <c r="A15" s="101" t="str">
        <f xml:space="preserve"> ' Assumption'!E$24</f>
        <v>Spinning Reserves</v>
      </c>
      <c r="B15" s="101">
        <f xml:space="preserve"> ' Assumption'!F$24</f>
        <v>15</v>
      </c>
      <c r="C15" s="101" t="str">
        <f xml:space="preserve"> ' Assumption'!G$24</f>
        <v>MW</v>
      </c>
      <c r="H15" s="18"/>
    </row>
    <row r="16" spans="1:165" ht="13.15" x14ac:dyDescent="0.3">
      <c r="A16" s="101" t="s">
        <v>174</v>
      </c>
      <c r="B16" s="223">
        <f>'Bidders Proposal 8.17'!E9</f>
        <v>0.92</v>
      </c>
      <c r="C16" s="101" t="s">
        <v>175</v>
      </c>
      <c r="H16" s="18"/>
    </row>
    <row r="17" spans="1:165" ht="13.15" x14ac:dyDescent="0.3">
      <c r="A17" s="101" t="s">
        <v>177</v>
      </c>
      <c r="B17" s="101">
        <f xml:space="preserve"> 'Bidders Proposal 15.1 - 15.2'!D8</f>
        <v>10</v>
      </c>
      <c r="C17" s="101" t="s">
        <v>79</v>
      </c>
      <c r="H17" s="18"/>
    </row>
    <row r="18" spans="1:165" ht="13.15" x14ac:dyDescent="0.3">
      <c r="A18" s="101" t="s">
        <v>326</v>
      </c>
      <c r="B18" s="101">
        <f>' Assumption'!F27*12</f>
        <v>36</v>
      </c>
      <c r="C18" s="101" t="s">
        <v>79</v>
      </c>
      <c r="H18" s="18"/>
    </row>
    <row r="19" spans="1:165" ht="13.15" x14ac:dyDescent="0.3">
      <c r="A19" s="101" t="s">
        <v>327</v>
      </c>
      <c r="B19" s="101">
        <f>'Bidders Proposal 15.1 - 15.2'!E8</f>
        <v>120</v>
      </c>
      <c r="C19" s="101" t="s">
        <v>11</v>
      </c>
      <c r="H19" s="18"/>
    </row>
    <row r="20" spans="1:165" ht="13.15" x14ac:dyDescent="0.3">
      <c r="A20" s="101" t="s">
        <v>328</v>
      </c>
      <c r="B20" s="101">
        <f xml:space="preserve"> B19*B16 - B15</f>
        <v>95.4</v>
      </c>
      <c r="C20" s="101" t="s">
        <v>11</v>
      </c>
      <c r="H20" s="18"/>
    </row>
    <row r="21" spans="1:165" ht="13.15" x14ac:dyDescent="0.3">
      <c r="A21" s="101" t="s">
        <v>329</v>
      </c>
      <c r="B21" s="101">
        <f>'Bidders Proposal 15.1 - 15.2'!F8</f>
        <v>120</v>
      </c>
      <c r="C21" s="101" t="s">
        <v>11</v>
      </c>
      <c r="H21" s="18"/>
    </row>
    <row r="22" spans="1:165" ht="13.15" x14ac:dyDescent="0.3">
      <c r="A22" s="101" t="s">
        <v>330</v>
      </c>
      <c r="B22" s="101">
        <f xml:space="preserve"> B21*B16 - B15</f>
        <v>95.4</v>
      </c>
      <c r="C22" s="101" t="s">
        <v>11</v>
      </c>
      <c r="H22" s="18"/>
    </row>
    <row r="23" spans="1:165" ht="13.15" x14ac:dyDescent="0.3">
      <c r="A23" s="105" t="s">
        <v>178</v>
      </c>
      <c r="B23" s="105">
        <f xml:space="preserve"> 'Bidders Proposal 15.1 - 15.2'!D13</f>
        <v>290</v>
      </c>
      <c r="C23" s="105" t="s">
        <v>79</v>
      </c>
      <c r="H23" s="18"/>
    </row>
    <row r="24" spans="1:165" x14ac:dyDescent="0.25">
      <c r="A24" s="105" t="s">
        <v>179</v>
      </c>
      <c r="B24" s="105">
        <f xml:space="preserve"> B23 + B17</f>
        <v>300</v>
      </c>
      <c r="C24" s="105" t="s">
        <v>79</v>
      </c>
      <c r="F24" s="156"/>
      <c r="G24" s="14" t="s">
        <v>232</v>
      </c>
      <c r="H24" s="18"/>
    </row>
    <row r="25" spans="1:165" x14ac:dyDescent="0.25">
      <c r="A25" s="105" t="s">
        <v>331</v>
      </c>
      <c r="B25" s="105">
        <f xml:space="preserve"> 'Bidders Proposal 15.1 - 15.2'!E13</f>
        <v>180</v>
      </c>
      <c r="C25" s="105" t="s">
        <v>11</v>
      </c>
      <c r="F25" s="170"/>
      <c r="G25" s="14" t="s">
        <v>233</v>
      </c>
      <c r="H25" s="18"/>
    </row>
    <row r="26" spans="1:165" x14ac:dyDescent="0.25">
      <c r="A26" s="105" t="s">
        <v>332</v>
      </c>
      <c r="B26" s="105">
        <f xml:space="preserve"> B25*B16 - B15</f>
        <v>150.6</v>
      </c>
      <c r="C26" s="105" t="s">
        <v>11</v>
      </c>
      <c r="F26" s="172"/>
      <c r="G26" s="14" t="s">
        <v>234</v>
      </c>
      <c r="H26" s="18"/>
    </row>
    <row r="27" spans="1:165" x14ac:dyDescent="0.25">
      <c r="A27" s="105" t="s">
        <v>333</v>
      </c>
      <c r="B27" s="105">
        <f xml:space="preserve"> 'Bidders Proposal 15.1 - 15.2'!F13</f>
        <v>200</v>
      </c>
      <c r="C27" s="105" t="s">
        <v>11</v>
      </c>
      <c r="H27" s="18"/>
    </row>
    <row r="28" spans="1:165" x14ac:dyDescent="0.25">
      <c r="A28" s="105" t="s">
        <v>334</v>
      </c>
      <c r="B28" s="105">
        <f xml:space="preserve"> B27*B16 - B15</f>
        <v>169</v>
      </c>
      <c r="C28" s="105" t="s">
        <v>11</v>
      </c>
      <c r="H28" s="18"/>
    </row>
    <row r="29" spans="1:165" x14ac:dyDescent="0.25">
      <c r="G29" s="5"/>
      <c r="H29" s="100"/>
      <c r="I29" s="5"/>
    </row>
    <row r="30" spans="1:165" s="137" customFormat="1" ht="17.25" x14ac:dyDescent="0.25">
      <c r="A30" s="131" t="s">
        <v>161</v>
      </c>
      <c r="B30" s="131"/>
      <c r="C30" s="2"/>
      <c r="D30" s="2"/>
      <c r="E30" s="2"/>
      <c r="F30" s="2"/>
      <c r="G30" s="2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1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1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</row>
    <row r="31" spans="1:165" s="137" customFormat="1" ht="17.25" x14ac:dyDescent="0.25">
      <c r="A31" s="158"/>
      <c r="B31" s="158"/>
      <c r="C31" s="135"/>
      <c r="D31" s="135"/>
      <c r="E31" s="135"/>
      <c r="F31" s="135"/>
      <c r="G31" s="135"/>
      <c r="H31" s="136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44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  <c r="DP31" s="135"/>
      <c r="DQ31" s="135"/>
      <c r="DR31" s="135"/>
      <c r="DS31" s="135"/>
      <c r="DT31" s="135"/>
      <c r="DU31" s="135"/>
      <c r="DV31" s="135"/>
      <c r="DW31" s="135"/>
      <c r="DX31" s="135"/>
      <c r="DY31" s="135"/>
      <c r="DZ31" s="135"/>
      <c r="EA31" s="144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</row>
    <row r="32" spans="1:165" s="138" customFormat="1" ht="17.25" x14ac:dyDescent="0.25">
      <c r="B32" s="139"/>
      <c r="E32" s="159" t="s">
        <v>246</v>
      </c>
      <c r="H32" s="140"/>
      <c r="AD32" s="161" t="s">
        <v>247</v>
      </c>
      <c r="BD32" s="161" t="s">
        <v>317</v>
      </c>
      <c r="CC32" s="161" t="s">
        <v>196</v>
      </c>
      <c r="DA32" s="178"/>
      <c r="DC32" s="161" t="s">
        <v>231</v>
      </c>
      <c r="EA32" s="178"/>
    </row>
    <row r="33" spans="2:132" ht="40.5" x14ac:dyDescent="0.25">
      <c r="B33" s="14" t="s">
        <v>162</v>
      </c>
      <c r="C33" s="14" t="s">
        <v>0</v>
      </c>
      <c r="D33" s="14" t="s">
        <v>176</v>
      </c>
      <c r="E33" s="141">
        <v>0</v>
      </c>
      <c r="F33" s="142">
        <v>4.1666666666666664E-2</v>
      </c>
      <c r="G33" s="142">
        <v>8.3333333333333301E-2</v>
      </c>
      <c r="H33" s="142">
        <v>0.125</v>
      </c>
      <c r="I33" s="143">
        <v>0.16666666666666699</v>
      </c>
      <c r="J33" s="143">
        <v>0.20833333333333301</v>
      </c>
      <c r="K33" s="143">
        <v>0.25</v>
      </c>
      <c r="L33" s="143">
        <v>0.29166666666666702</v>
      </c>
      <c r="M33" s="143">
        <v>0.33333333333333298</v>
      </c>
      <c r="N33" s="143">
        <v>0.375</v>
      </c>
      <c r="O33" s="143">
        <v>0.41666666666666702</v>
      </c>
      <c r="P33" s="143">
        <v>0.45833333333333298</v>
      </c>
      <c r="Q33" s="143">
        <v>0.5</v>
      </c>
      <c r="R33" s="143">
        <v>0.54166666666666696</v>
      </c>
      <c r="S33" s="143">
        <v>0.58333333333333304</v>
      </c>
      <c r="T33" s="143">
        <v>0.625</v>
      </c>
      <c r="U33" s="143">
        <v>0.66666666666666696</v>
      </c>
      <c r="V33" s="143">
        <v>0.70833333333333304</v>
      </c>
      <c r="W33" s="143">
        <v>0.75</v>
      </c>
      <c r="X33" s="143">
        <v>0.79166666666666696</v>
      </c>
      <c r="Y33" s="143">
        <v>0.83333333333333304</v>
      </c>
      <c r="Z33" s="143">
        <v>0.875</v>
      </c>
      <c r="AA33" s="143">
        <v>0.91666666666666696</v>
      </c>
      <c r="AB33" s="143">
        <v>0.95833333333333304</v>
      </c>
      <c r="AD33" s="141">
        <v>0</v>
      </c>
      <c r="AE33" s="142">
        <v>4.1666666666666664E-2</v>
      </c>
      <c r="AF33" s="142">
        <v>8.3333333333333301E-2</v>
      </c>
      <c r="AG33" s="142">
        <v>0.125</v>
      </c>
      <c r="AH33" s="143">
        <v>0.16666666666666699</v>
      </c>
      <c r="AI33" s="143">
        <v>0.20833333333333301</v>
      </c>
      <c r="AJ33" s="143">
        <v>0.25</v>
      </c>
      <c r="AK33" s="143">
        <v>0.29166666666666702</v>
      </c>
      <c r="AL33" s="143">
        <v>0.33333333333333298</v>
      </c>
      <c r="AM33" s="143">
        <v>0.375</v>
      </c>
      <c r="AN33" s="143">
        <v>0.41666666666666702</v>
      </c>
      <c r="AO33" s="143">
        <v>0.45833333333333298</v>
      </c>
      <c r="AP33" s="143">
        <v>0.5</v>
      </c>
      <c r="AQ33" s="143">
        <v>0.54166666666666696</v>
      </c>
      <c r="AR33" s="143">
        <v>0.58333333333333304</v>
      </c>
      <c r="AS33" s="143">
        <v>0.625</v>
      </c>
      <c r="AT33" s="143">
        <v>0.66666666666666696</v>
      </c>
      <c r="AU33" s="143">
        <v>0.70833333333333304</v>
      </c>
      <c r="AV33" s="143">
        <v>0.75</v>
      </c>
      <c r="AW33" s="143">
        <v>0.79166666666666696</v>
      </c>
      <c r="AX33" s="143">
        <v>0.83333333333333304</v>
      </c>
      <c r="AY33" s="143">
        <v>0.875</v>
      </c>
      <c r="AZ33" s="143">
        <v>0.91666666666666696</v>
      </c>
      <c r="BA33" s="143">
        <v>0.95833333333333304</v>
      </c>
      <c r="BB33" s="181" t="s">
        <v>256</v>
      </c>
      <c r="BC33" s="12"/>
      <c r="BD33" s="141">
        <v>0</v>
      </c>
      <c r="BE33" s="142">
        <v>4.1666666666666664E-2</v>
      </c>
      <c r="BF33" s="142">
        <v>8.3333333333333301E-2</v>
      </c>
      <c r="BG33" s="142">
        <v>0.125</v>
      </c>
      <c r="BH33" s="143">
        <v>0.16666666666666699</v>
      </c>
      <c r="BI33" s="143">
        <v>0.20833333333333301</v>
      </c>
      <c r="BJ33" s="143">
        <v>0.25</v>
      </c>
      <c r="BK33" s="143">
        <v>0.29166666666666702</v>
      </c>
      <c r="BL33" s="143">
        <v>0.33333333333333298</v>
      </c>
      <c r="BM33" s="143">
        <v>0.375</v>
      </c>
      <c r="BN33" s="143">
        <v>0.41666666666666702</v>
      </c>
      <c r="BO33" s="143">
        <v>0.45833333333333298</v>
      </c>
      <c r="BP33" s="143">
        <v>0.5</v>
      </c>
      <c r="BQ33" s="143">
        <v>0.54166666666666696</v>
      </c>
      <c r="BR33" s="143">
        <v>0.58333333333333304</v>
      </c>
      <c r="BS33" s="143">
        <v>0.625</v>
      </c>
      <c r="BT33" s="143">
        <v>0.66666666666666696</v>
      </c>
      <c r="BU33" s="143">
        <v>0.70833333333333304</v>
      </c>
      <c r="BV33" s="143">
        <v>0.75</v>
      </c>
      <c r="BW33" s="143">
        <v>0.79166666666666696</v>
      </c>
      <c r="BX33" s="143">
        <v>0.83333333333333304</v>
      </c>
      <c r="BY33" s="143">
        <v>0.875</v>
      </c>
      <c r="BZ33" s="143">
        <v>0.91666666666666696</v>
      </c>
      <c r="CA33" s="143">
        <v>0.95833333333333304</v>
      </c>
      <c r="CB33" s="162"/>
      <c r="CC33" s="145">
        <v>0</v>
      </c>
      <c r="CD33" s="142">
        <v>4.1666666666666664E-2</v>
      </c>
      <c r="CE33" s="142">
        <v>8.3333333333333301E-2</v>
      </c>
      <c r="CF33" s="142">
        <v>0.125</v>
      </c>
      <c r="CG33" s="143">
        <v>0.16666666666666699</v>
      </c>
      <c r="CH33" s="143">
        <v>0.20833333333333301</v>
      </c>
      <c r="CI33" s="143">
        <v>0.25</v>
      </c>
      <c r="CJ33" s="143">
        <v>0.29166666666666702</v>
      </c>
      <c r="CK33" s="143">
        <v>0.33333333333333298</v>
      </c>
      <c r="CL33" s="143">
        <v>0.375</v>
      </c>
      <c r="CM33" s="143">
        <v>0.41666666666666702</v>
      </c>
      <c r="CN33" s="143">
        <v>0.45833333333333298</v>
      </c>
      <c r="CO33" s="143">
        <v>0.5</v>
      </c>
      <c r="CP33" s="143">
        <v>0.54166666666666696</v>
      </c>
      <c r="CQ33" s="143">
        <v>0.58333333333333304</v>
      </c>
      <c r="CR33" s="143">
        <v>0.625</v>
      </c>
      <c r="CS33" s="143">
        <v>0.66666666666666696</v>
      </c>
      <c r="CT33" s="143">
        <v>0.70833333333333304</v>
      </c>
      <c r="CU33" s="143">
        <v>0.75</v>
      </c>
      <c r="CV33" s="143">
        <v>0.79166666666666696</v>
      </c>
      <c r="CW33" s="143">
        <v>0.83333333333333304</v>
      </c>
      <c r="CX33" s="143">
        <v>0.875</v>
      </c>
      <c r="CY33" s="143">
        <v>0.91666666666666696</v>
      </c>
      <c r="CZ33" s="143">
        <v>0.95833333333333304</v>
      </c>
      <c r="DA33" s="181" t="s">
        <v>249</v>
      </c>
      <c r="DC33" s="141">
        <v>0</v>
      </c>
      <c r="DD33" s="145">
        <v>4.1666666666666664E-2</v>
      </c>
      <c r="DE33" s="145">
        <v>8.3333333333333301E-2</v>
      </c>
      <c r="DF33" s="145">
        <v>0.125</v>
      </c>
      <c r="DG33" s="146">
        <v>0.16666666666666699</v>
      </c>
      <c r="DH33" s="146">
        <v>0.20833333333333301</v>
      </c>
      <c r="DI33" s="146">
        <v>0.25</v>
      </c>
      <c r="DJ33" s="146">
        <v>0.29166666666666702</v>
      </c>
      <c r="DK33" s="146">
        <v>0.33333333333333298</v>
      </c>
      <c r="DL33" s="146">
        <v>0.375</v>
      </c>
      <c r="DM33" s="146">
        <v>0.41666666666666702</v>
      </c>
      <c r="DN33" s="146">
        <v>0.45833333333333298</v>
      </c>
      <c r="DO33" s="146">
        <v>0.5</v>
      </c>
      <c r="DP33" s="146">
        <v>0.54166666666666696</v>
      </c>
      <c r="DQ33" s="146">
        <v>0.58333333333333304</v>
      </c>
      <c r="DR33" s="146">
        <v>0.625</v>
      </c>
      <c r="DS33" s="146">
        <v>0.66666666666666696</v>
      </c>
      <c r="DT33" s="146">
        <v>0.70833333333333304</v>
      </c>
      <c r="DU33" s="146">
        <v>0.75</v>
      </c>
      <c r="DV33" s="146">
        <v>0.79166666666666696</v>
      </c>
      <c r="DW33" s="146">
        <v>0.83333333333333304</v>
      </c>
      <c r="DX33" s="146">
        <v>0.875</v>
      </c>
      <c r="DY33" s="146">
        <v>0.91666666666666696</v>
      </c>
      <c r="DZ33" s="146">
        <v>0.95833333333333304</v>
      </c>
      <c r="EA33" s="181" t="s">
        <v>248</v>
      </c>
    </row>
    <row r="34" spans="2:132" x14ac:dyDescent="0.25">
      <c r="B34" s="133">
        <v>2021</v>
      </c>
      <c r="C34" s="134" t="s">
        <v>163</v>
      </c>
      <c r="D34" s="134">
        <v>0</v>
      </c>
      <c r="E34" s="220">
        <v>192.039747443587</v>
      </c>
      <c r="F34" s="221">
        <v>177.88136149433399</v>
      </c>
      <c r="G34" s="221">
        <v>171.004431176125</v>
      </c>
      <c r="H34" s="221">
        <v>163.722975545081</v>
      </c>
      <c r="I34" s="221">
        <v>161.548651988589</v>
      </c>
      <c r="J34" s="221">
        <v>163.722975545081</v>
      </c>
      <c r="K34" s="221">
        <v>169.97626267266801</v>
      </c>
      <c r="L34" s="221">
        <v>179.14550309694599</v>
      </c>
      <c r="M34" s="221">
        <v>181.77491763037801</v>
      </c>
      <c r="N34" s="221">
        <v>193.64099347356199</v>
      </c>
      <c r="O34" s="221">
        <v>203.95638895087501</v>
      </c>
      <c r="P34" s="221">
        <v>219.59803438052501</v>
      </c>
      <c r="Q34" s="221">
        <v>215.48536036669501</v>
      </c>
      <c r="R34" s="221">
        <v>223.84555016530101</v>
      </c>
      <c r="S34" s="221">
        <v>223.84555016530101</v>
      </c>
      <c r="T34" s="221">
        <v>228.22790772102201</v>
      </c>
      <c r="U34" s="221">
        <v>244.62803811224001</v>
      </c>
      <c r="V34" s="221">
        <v>239.77373435820999</v>
      </c>
      <c r="W34" s="221">
        <v>252.16232206380701</v>
      </c>
      <c r="X34" s="221">
        <v>260</v>
      </c>
      <c r="Y34" s="221">
        <v>252.16232206380701</v>
      </c>
      <c r="Z34" s="221">
        <v>244.62803811224001</v>
      </c>
      <c r="AA34" s="221">
        <v>226.019873721793</v>
      </c>
      <c r="AB34" s="221">
        <v>203.95638895087501</v>
      </c>
      <c r="AD34" s="220">
        <v>0</v>
      </c>
      <c r="AE34" s="221">
        <v>0</v>
      </c>
      <c r="AF34" s="221">
        <v>0</v>
      </c>
      <c r="AG34" s="221">
        <v>0</v>
      </c>
      <c r="AH34" s="221">
        <v>0</v>
      </c>
      <c r="AI34" s="221">
        <v>0</v>
      </c>
      <c r="AJ34" s="221">
        <v>0</v>
      </c>
      <c r="AK34" s="221">
        <v>3.0171487903225804</v>
      </c>
      <c r="AL34" s="221">
        <v>7.6122216397849458</v>
      </c>
      <c r="AM34" s="221">
        <v>12.272090591397848</v>
      </c>
      <c r="AN34" s="221">
        <v>13.782407661290321</v>
      </c>
      <c r="AO34" s="221">
        <v>14.910756317204299</v>
      </c>
      <c r="AP34" s="221">
        <v>15.267534274193547</v>
      </c>
      <c r="AQ34" s="221">
        <v>14.33716680107527</v>
      </c>
      <c r="AR34" s="221">
        <v>14.332802016129031</v>
      </c>
      <c r="AS34" s="221">
        <v>11.723708333333333</v>
      </c>
      <c r="AT34" s="221">
        <v>7.4146314516129035</v>
      </c>
      <c r="AU34" s="221">
        <v>2.7803506720430105</v>
      </c>
      <c r="AV34" s="221">
        <v>0.01</v>
      </c>
      <c r="AW34" s="221">
        <v>0</v>
      </c>
      <c r="AX34" s="221">
        <v>0</v>
      </c>
      <c r="AY34" s="221">
        <v>0</v>
      </c>
      <c r="AZ34" s="221">
        <v>0</v>
      </c>
      <c r="BA34" s="222">
        <v>0</v>
      </c>
      <c r="BB34" s="179">
        <f xml:space="preserve"> SUM(AD34:BA34) *  31</f>
        <v>3641.2853750000004</v>
      </c>
      <c r="BC34" s="23"/>
      <c r="BD34" s="220">
        <f t="shared" ref="BD34:CA34" si="5" xml:space="preserve"> E34 - AD34</f>
        <v>192.039747443587</v>
      </c>
      <c r="BE34" s="221">
        <f t="shared" si="5"/>
        <v>177.88136149433399</v>
      </c>
      <c r="BF34" s="221">
        <f t="shared" si="5"/>
        <v>171.004431176125</v>
      </c>
      <c r="BG34" s="221">
        <f t="shared" si="5"/>
        <v>163.722975545081</v>
      </c>
      <c r="BH34" s="221">
        <f t="shared" si="5"/>
        <v>161.548651988589</v>
      </c>
      <c r="BI34" s="221">
        <f t="shared" si="5"/>
        <v>163.722975545081</v>
      </c>
      <c r="BJ34" s="221">
        <f t="shared" si="5"/>
        <v>169.97626267266801</v>
      </c>
      <c r="BK34" s="221">
        <f t="shared" si="5"/>
        <v>176.12835430662341</v>
      </c>
      <c r="BL34" s="221">
        <f t="shared" si="5"/>
        <v>174.16269599059308</v>
      </c>
      <c r="BM34" s="221">
        <f t="shared" si="5"/>
        <v>181.36890288216415</v>
      </c>
      <c r="BN34" s="221">
        <f t="shared" si="5"/>
        <v>190.17398128958467</v>
      </c>
      <c r="BO34" s="221">
        <f t="shared" si="5"/>
        <v>204.68727806332072</v>
      </c>
      <c r="BP34" s="221">
        <f t="shared" si="5"/>
        <v>200.21782609250147</v>
      </c>
      <c r="BQ34" s="221">
        <f t="shared" si="5"/>
        <v>209.50838336422572</v>
      </c>
      <c r="BR34" s="221">
        <f t="shared" si="5"/>
        <v>209.51274814917198</v>
      </c>
      <c r="BS34" s="221">
        <f t="shared" si="5"/>
        <v>216.50419938768869</v>
      </c>
      <c r="BT34" s="221">
        <f t="shared" si="5"/>
        <v>237.2134066606271</v>
      </c>
      <c r="BU34" s="221">
        <f t="shared" si="5"/>
        <v>236.99338368616699</v>
      </c>
      <c r="BV34" s="221">
        <f t="shared" si="5"/>
        <v>252.15232206380702</v>
      </c>
      <c r="BW34" s="221">
        <f t="shared" si="5"/>
        <v>260</v>
      </c>
      <c r="BX34" s="221">
        <f t="shared" si="5"/>
        <v>252.16232206380701</v>
      </c>
      <c r="BY34" s="221">
        <f t="shared" si="5"/>
        <v>244.62803811224001</v>
      </c>
      <c r="BZ34" s="221">
        <f t="shared" si="5"/>
        <v>226.019873721793</v>
      </c>
      <c r="CA34" s="221">
        <f t="shared" si="5"/>
        <v>203.95638895087501</v>
      </c>
      <c r="CB34" s="23"/>
      <c r="CC34" s="220">
        <f>IF($D34&lt;$B$17,IF(BD34&lt;$B$20,BD34,$B$20),(IF($D34&lt;$B$18,IF(BD34&lt;$B$26,BD34,$B$26),IF($D34&lt;$B$24,IF(BD34&lt;$B$28,BD34,$B$28),0))))</f>
        <v>95.4</v>
      </c>
      <c r="CD34" s="221">
        <f t="shared" ref="CD34:CD97" si="6">IF($D34&lt;$B$17,IF(BE34&lt;$B$20,BE34,$B$20),(IF($D34&lt;$B$18,IF(BE34&lt;$B$26,BE34,$B$26),IF($D34&lt;$B$24,IF(BE34&lt;$B$28,BE34,$B$28),0))))</f>
        <v>95.4</v>
      </c>
      <c r="CE34" s="221">
        <f t="shared" ref="CE34:CE97" si="7">IF($D34&lt;$B$17,IF(BF34&lt;$B$20,BF34,$B$20),(IF($D34&lt;$B$18,IF(BF34&lt;$B$26,BF34,$B$26),IF($D34&lt;$B$24,IF(BF34&lt;$B$28,BF34,$B$28),0))))</f>
        <v>95.4</v>
      </c>
      <c r="CF34" s="221">
        <f t="shared" ref="CF34:CF97" si="8">IF($D34&lt;$B$17,IF(BG34&lt;$B$20,BG34,$B$20),(IF($D34&lt;$B$18,IF(BG34&lt;$B$26,BG34,$B$26),IF($D34&lt;$B$24,IF(BG34&lt;$B$28,BG34,$B$28),0))))</f>
        <v>95.4</v>
      </c>
      <c r="CG34" s="221">
        <f t="shared" ref="CG34:CG97" si="9">IF($D34&lt;$B$17,IF(BH34&lt;$B$20,BH34,$B$20),(IF($D34&lt;$B$18,IF(BH34&lt;$B$26,BH34,$B$26),IF($D34&lt;$B$24,IF(BH34&lt;$B$28,BH34,$B$28),0))))</f>
        <v>95.4</v>
      </c>
      <c r="CH34" s="221">
        <f t="shared" ref="CH34:CH97" si="10">IF($D34&lt;$B$17,IF(BI34&lt;$B$20,BI34,$B$20),(IF($D34&lt;$B$18,IF(BI34&lt;$B$26,BI34,$B$26),IF($D34&lt;$B$24,IF(BI34&lt;$B$28,BI34,$B$28),0))))</f>
        <v>95.4</v>
      </c>
      <c r="CI34" s="221">
        <f t="shared" ref="CI34:CI97" si="11">IF($D34&lt;$B$17,IF(BJ34&lt;$B$20,BJ34,$B$20),(IF($D34&lt;$B$18,IF(BJ34&lt;$B$26,BJ34,$B$26),IF($D34&lt;$B$24,IF(BJ34&lt;$B$28,BJ34,$B$28),0))))</f>
        <v>95.4</v>
      </c>
      <c r="CJ34" s="221">
        <f t="shared" ref="CJ34:CJ97" si="12">IF($D34&lt;$B$17,IF(BK34&lt;$B$20,BK34,$B$20),(IF($D34&lt;$B$18,IF(BK34&lt;$B$26,BK34,$B$26),IF($D34&lt;$B$24,IF(BK34&lt;$B$28,BK34,$B$28),0))))</f>
        <v>95.4</v>
      </c>
      <c r="CK34" s="221">
        <f t="shared" ref="CK34:CK97" si="13">IF($D34&lt;$B$17,IF(BL34&lt;$B$20,BL34,$B$20),(IF($D34&lt;$B$18,IF(BL34&lt;$B$26,BL34,$B$26),IF($D34&lt;$B$24,IF(BL34&lt;$B$28,BL34,$B$28),0))))</f>
        <v>95.4</v>
      </c>
      <c r="CL34" s="221">
        <f t="shared" ref="CL34:CL97" si="14">IF($D34&lt;$B$17,IF(BM34&lt;$B$20,BM34,$B$20),(IF($D34&lt;$B$18,IF(BM34&lt;$B$26,BM34,$B$26),IF($D34&lt;$B$24,IF(BM34&lt;$B$28,BM34,$B$28),0))))</f>
        <v>95.4</v>
      </c>
      <c r="CM34" s="221">
        <f t="shared" ref="CM34:CM97" si="15">IF($D34&lt;$B$17,IF(BN34&lt;$B$20,BN34,$B$20),(IF($D34&lt;$B$18,IF(BN34&lt;$B$26,BN34,$B$26),IF($D34&lt;$B$24,IF(BN34&lt;$B$28,BN34,$B$28),0))))</f>
        <v>95.4</v>
      </c>
      <c r="CN34" s="221">
        <f t="shared" ref="CN34:CN97" si="16">IF($D34&lt;$B$17,IF(BO34&lt;$B$20,BO34,$B$20),(IF($D34&lt;$B$18,IF(BO34&lt;$B$26,BO34,$B$26),IF($D34&lt;$B$24,IF(BO34&lt;$B$28,BO34,$B$28),0))))</f>
        <v>95.4</v>
      </c>
      <c r="CO34" s="221">
        <f t="shared" ref="CO34:CO97" si="17">IF($D34&lt;$B$17,IF(BP34&lt;$B$20,BP34,$B$20),(IF($D34&lt;$B$18,IF(BP34&lt;$B$26,BP34,$B$26),IF($D34&lt;$B$24,IF(BP34&lt;$B$28,BP34,$B$28),0))))</f>
        <v>95.4</v>
      </c>
      <c r="CP34" s="221">
        <f t="shared" ref="CP34:CP97" si="18">IF($D34&lt;$B$17,IF(BQ34&lt;$B$20,BQ34,$B$20),(IF($D34&lt;$B$18,IF(BQ34&lt;$B$26,BQ34,$B$26),IF($D34&lt;$B$24,IF(BQ34&lt;$B$28,BQ34,$B$28),0))))</f>
        <v>95.4</v>
      </c>
      <c r="CQ34" s="221">
        <f t="shared" ref="CQ34:CQ97" si="19">IF($D34&lt;$B$17,IF(BR34&lt;$B$20,BR34,$B$20),(IF($D34&lt;$B$18,IF(BR34&lt;$B$26,BR34,$B$26),IF($D34&lt;$B$24,IF(BR34&lt;$B$28,BR34,$B$28),0))))</f>
        <v>95.4</v>
      </c>
      <c r="CR34" s="221">
        <f t="shared" ref="CR34:CR97" si="20">IF($D34&lt;$B$17,IF(BS34&lt;$B$20,BS34,$B$20),(IF($D34&lt;$B$18,IF(BS34&lt;$B$26,BS34,$B$26),IF($D34&lt;$B$24,IF(BS34&lt;$B$28,BS34,$B$28),0))))</f>
        <v>95.4</v>
      </c>
      <c r="CS34" s="221">
        <f t="shared" ref="CS34:CS97" si="21">IF($D34&lt;$B$17,IF(BT34&lt;$B$20,BT34,$B$20),(IF($D34&lt;$B$18,IF(BT34&lt;$B$26,BT34,$B$26),IF($D34&lt;$B$24,IF(BT34&lt;$B$28,BT34,$B$28),0))))</f>
        <v>95.4</v>
      </c>
      <c r="CT34" s="221">
        <f t="shared" ref="CT34:CT97" si="22">IF($D34&lt;$B$17,IF(BU34&lt;$B$20,BU34,$B$20),(IF($D34&lt;$B$18,IF(BU34&lt;$B$26,BU34,$B$26),IF($D34&lt;$B$24,IF(BU34&lt;$B$28,BU34,$B$28),0))))</f>
        <v>95.4</v>
      </c>
      <c r="CU34" s="221">
        <f t="shared" ref="CU34:CU97" si="23">IF($D34&lt;$B$17,IF(BV34&lt;$B$20,BV34,$B$20),(IF($D34&lt;$B$18,IF(BV34&lt;$B$26,BV34,$B$26),IF($D34&lt;$B$24,IF(BV34&lt;$B$28,BV34,$B$28),0))))</f>
        <v>95.4</v>
      </c>
      <c r="CV34" s="221">
        <f t="shared" ref="CV34:CV97" si="24">IF($D34&lt;$B$17,IF(BW34&lt;$B$20,BW34,$B$20),(IF($D34&lt;$B$18,IF(BW34&lt;$B$26,BW34,$B$26),IF($D34&lt;$B$24,IF(BW34&lt;$B$28,BW34,$B$28),0))))</f>
        <v>95.4</v>
      </c>
      <c r="CW34" s="221">
        <f t="shared" ref="CW34:CW97" si="25">IF($D34&lt;$B$17,IF(BX34&lt;$B$20,BX34,$B$20),(IF($D34&lt;$B$18,IF(BX34&lt;$B$26,BX34,$B$26),IF($D34&lt;$B$24,IF(BX34&lt;$B$28,BX34,$B$28),0))))</f>
        <v>95.4</v>
      </c>
      <c r="CX34" s="221">
        <f t="shared" ref="CX34:CX97" si="26">IF($D34&lt;$B$17,IF(BY34&lt;$B$20,BY34,$B$20),(IF($D34&lt;$B$18,IF(BY34&lt;$B$26,BY34,$B$26),IF($D34&lt;$B$24,IF(BY34&lt;$B$28,BY34,$B$28),0))))</f>
        <v>95.4</v>
      </c>
      <c r="CY34" s="221">
        <f t="shared" ref="CY34:CY97" si="27">IF($D34&lt;$B$17,IF(BZ34&lt;$B$20,BZ34,$B$20),(IF($D34&lt;$B$18,IF(BZ34&lt;$B$26,BZ34,$B$26),IF($D34&lt;$B$24,IF(BZ34&lt;$B$28,BZ34,$B$28),0))))</f>
        <v>95.4</v>
      </c>
      <c r="CZ34" s="221">
        <f t="shared" ref="CZ34:CZ97" si="28">IF($D34&lt;$B$17,IF(CA34&lt;$B$20,CA34,$B$20),(IF($D34&lt;$B$18,IF(CA34&lt;$B$26,CA34,$B$26),IF($D34&lt;$B$24,IF(CA34&lt;$B$28,CA34,$B$28),0))))</f>
        <v>95.4</v>
      </c>
      <c r="DA34" s="179">
        <f xml:space="preserve"> SUM(CC34:CZ34) *  31</f>
        <v>70977.60000000002</v>
      </c>
      <c r="DC34" s="220">
        <f xml:space="preserve"> IF($D34 &lt; $B$24, BD34 - CC34, 0)</f>
        <v>96.639747443586998</v>
      </c>
      <c r="DD34" s="221">
        <f t="shared" ref="DD34:DZ34" si="29" xml:space="preserve"> IF($D34 &lt; $B$24, BE34 - CD34, 0)</f>
        <v>82.481361494333981</v>
      </c>
      <c r="DE34" s="221">
        <f t="shared" si="29"/>
        <v>75.60443117612499</v>
      </c>
      <c r="DF34" s="221">
        <f t="shared" si="29"/>
        <v>68.322975545080993</v>
      </c>
      <c r="DG34" s="221">
        <f t="shared" si="29"/>
        <v>66.148651988588995</v>
      </c>
      <c r="DH34" s="221">
        <f t="shared" si="29"/>
        <v>68.322975545080993</v>
      </c>
      <c r="DI34" s="221">
        <f t="shared" si="29"/>
        <v>74.576262672668008</v>
      </c>
      <c r="DJ34" s="221">
        <f t="shared" si="29"/>
        <v>80.728354306623402</v>
      </c>
      <c r="DK34" s="221">
        <f t="shared" si="29"/>
        <v>78.762695990593073</v>
      </c>
      <c r="DL34" s="221">
        <f t="shared" si="29"/>
        <v>85.968902882164144</v>
      </c>
      <c r="DM34" s="221">
        <f t="shared" si="29"/>
        <v>94.773981289584668</v>
      </c>
      <c r="DN34" s="221">
        <f t="shared" si="29"/>
        <v>109.28727806332071</v>
      </c>
      <c r="DO34" s="221">
        <f t="shared" si="29"/>
        <v>104.81782609250146</v>
      </c>
      <c r="DP34" s="221">
        <f t="shared" si="29"/>
        <v>114.10838336422572</v>
      </c>
      <c r="DQ34" s="221">
        <f t="shared" si="29"/>
        <v>114.11274814917198</v>
      </c>
      <c r="DR34" s="221">
        <f t="shared" si="29"/>
        <v>121.10419938768868</v>
      </c>
      <c r="DS34" s="221">
        <f t="shared" si="29"/>
        <v>141.81340666062709</v>
      </c>
      <c r="DT34" s="221">
        <f t="shared" si="29"/>
        <v>141.59338368616699</v>
      </c>
      <c r="DU34" s="221">
        <f t="shared" si="29"/>
        <v>156.75232206380701</v>
      </c>
      <c r="DV34" s="221">
        <f t="shared" si="29"/>
        <v>164.6</v>
      </c>
      <c r="DW34" s="221">
        <f t="shared" si="29"/>
        <v>156.76232206380701</v>
      </c>
      <c r="DX34" s="221">
        <f t="shared" si="29"/>
        <v>149.22803811224</v>
      </c>
      <c r="DY34" s="221">
        <f t="shared" si="29"/>
        <v>130.619873721793</v>
      </c>
      <c r="DZ34" s="221">
        <f t="shared" si="29"/>
        <v>108.556388950875</v>
      </c>
      <c r="EA34" s="179">
        <f xml:space="preserve"> SUM(DC34:DZ34) *  31</f>
        <v>80156.281830170294</v>
      </c>
      <c r="EB34" s="21"/>
    </row>
    <row r="35" spans="2:132" ht="14.25" customHeight="1" x14ac:dyDescent="0.25">
      <c r="B35" s="132">
        <v>2021</v>
      </c>
      <c r="C35" s="14" t="s">
        <v>164</v>
      </c>
      <c r="D35" s="14">
        <f xml:space="preserve"> D34 + 1</f>
        <v>1</v>
      </c>
      <c r="E35" s="168">
        <v>193.65512236211899</v>
      </c>
      <c r="F35" s="156">
        <v>181.58374025883299</v>
      </c>
      <c r="G35" s="156">
        <v>175.22956137961299</v>
      </c>
      <c r="H35" s="156">
        <v>170.60497598387499</v>
      </c>
      <c r="I35" s="156">
        <v>169.907967847473</v>
      </c>
      <c r="J35" s="156">
        <v>171.32305729062699</v>
      </c>
      <c r="K35" s="156">
        <v>178.73408171707601</v>
      </c>
      <c r="L35" s="156">
        <v>181.58374025883299</v>
      </c>
      <c r="M35" s="156">
        <v>180.61278090789901</v>
      </c>
      <c r="N35" s="156">
        <v>190.11004919885801</v>
      </c>
      <c r="O35" s="156">
        <v>196.123870322702</v>
      </c>
      <c r="P35" s="156">
        <v>198.67691096467999</v>
      </c>
      <c r="Q35" s="156">
        <v>199.98504104119201</v>
      </c>
      <c r="R35" s="156">
        <v>205.42829305072499</v>
      </c>
      <c r="S35" s="156">
        <v>212.70650439548399</v>
      </c>
      <c r="T35" s="156">
        <v>220.51154499895799</v>
      </c>
      <c r="U35" s="156">
        <v>234.09541482264299</v>
      </c>
      <c r="V35" s="156">
        <v>243.27021149877501</v>
      </c>
      <c r="W35" s="156">
        <v>241.393105822851</v>
      </c>
      <c r="X35" s="156">
        <v>257</v>
      </c>
      <c r="Y35" s="156">
        <v>257</v>
      </c>
      <c r="Z35" s="156">
        <v>247.087642361668</v>
      </c>
      <c r="AA35" s="156">
        <v>230.57300834463001</v>
      </c>
      <c r="AB35" s="156">
        <v>209.73200034653499</v>
      </c>
      <c r="AD35" s="168">
        <v>0</v>
      </c>
      <c r="AE35" s="156">
        <v>0</v>
      </c>
      <c r="AF35" s="156">
        <v>0</v>
      </c>
      <c r="AG35" s="156">
        <v>0</v>
      </c>
      <c r="AH35" s="156">
        <v>0</v>
      </c>
      <c r="AI35" s="156">
        <v>0</v>
      </c>
      <c r="AJ35" s="156">
        <v>0.01</v>
      </c>
      <c r="AK35" s="156">
        <v>3.6339435483870965</v>
      </c>
      <c r="AL35" s="156">
        <v>8.5610184139784948</v>
      </c>
      <c r="AM35" s="156">
        <v>11.030499731182797</v>
      </c>
      <c r="AN35" s="156">
        <v>13.949603494623656</v>
      </c>
      <c r="AO35" s="156">
        <v>14.595963575268817</v>
      </c>
      <c r="AP35" s="156">
        <v>16.081531586021505</v>
      </c>
      <c r="AQ35" s="156">
        <v>14.449556451612903</v>
      </c>
      <c r="AR35" s="156">
        <v>13.480412365591398</v>
      </c>
      <c r="AS35" s="156">
        <v>11.827695564516128</v>
      </c>
      <c r="AT35" s="156">
        <v>8.4518104838709682</v>
      </c>
      <c r="AU35" s="156">
        <v>3.373933467741935</v>
      </c>
      <c r="AV35" s="156">
        <v>0.06</v>
      </c>
      <c r="AW35" s="156">
        <v>0</v>
      </c>
      <c r="AX35" s="156">
        <v>0</v>
      </c>
      <c r="AY35" s="156">
        <v>0</v>
      </c>
      <c r="AZ35" s="156">
        <v>0</v>
      </c>
      <c r="BA35" s="156">
        <v>0</v>
      </c>
      <c r="BB35" s="180">
        <f xml:space="preserve"> SUM(AD35:BA35) * 28.25</f>
        <v>3376.0436152889788</v>
      </c>
      <c r="BC35" s="23"/>
      <c r="BD35" s="168">
        <f t="shared" ref="BD35:BD98" si="30" xml:space="preserve"> E35 - AD35</f>
        <v>193.65512236211899</v>
      </c>
      <c r="BE35" s="156">
        <f t="shared" ref="BE35:BE98" si="31" xml:space="preserve"> F35 - AE35</f>
        <v>181.58374025883299</v>
      </c>
      <c r="BF35" s="156">
        <f t="shared" ref="BF35:BF98" si="32" xml:space="preserve"> G35 - AF35</f>
        <v>175.22956137961299</v>
      </c>
      <c r="BG35" s="156">
        <f t="shared" ref="BG35:BG98" si="33" xml:space="preserve"> H35 - AG35</f>
        <v>170.60497598387499</v>
      </c>
      <c r="BH35" s="156">
        <f t="shared" ref="BH35:BH98" si="34" xml:space="preserve"> I35 - AH35</f>
        <v>169.907967847473</v>
      </c>
      <c r="BI35" s="156">
        <f t="shared" ref="BI35:BI98" si="35" xml:space="preserve"> J35 - AI35</f>
        <v>171.32305729062699</v>
      </c>
      <c r="BJ35" s="156">
        <f t="shared" ref="BJ35:BJ98" si="36" xml:space="preserve"> K35 - AJ35</f>
        <v>178.72408171707602</v>
      </c>
      <c r="BK35" s="156">
        <f t="shared" ref="BK35:BK98" si="37" xml:space="preserve"> L35 - AK35</f>
        <v>177.9497967104459</v>
      </c>
      <c r="BL35" s="156">
        <f t="shared" ref="BL35:BL98" si="38" xml:space="preserve"> M35 - AL35</f>
        <v>172.05176249392051</v>
      </c>
      <c r="BM35" s="156">
        <f t="shared" ref="BM35:BM98" si="39" xml:space="preserve"> N35 - AM35</f>
        <v>179.07954946767521</v>
      </c>
      <c r="BN35" s="156">
        <f t="shared" ref="BN35:BN98" si="40" xml:space="preserve"> O35 - AN35</f>
        <v>182.17426682807834</v>
      </c>
      <c r="BO35" s="156">
        <f t="shared" ref="BO35:BO98" si="41" xml:space="preserve"> P35 - AO35</f>
        <v>184.08094738941116</v>
      </c>
      <c r="BP35" s="156">
        <f t="shared" ref="BP35:BP98" si="42" xml:space="preserve"> Q35 - AP35</f>
        <v>183.90350945517051</v>
      </c>
      <c r="BQ35" s="156">
        <f t="shared" ref="BQ35:BQ98" si="43" xml:space="preserve"> R35 - AQ35</f>
        <v>190.9787365991121</v>
      </c>
      <c r="BR35" s="156">
        <f t="shared" ref="BR35:BR98" si="44" xml:space="preserve"> S35 - AR35</f>
        <v>199.22609202989258</v>
      </c>
      <c r="BS35" s="156">
        <f t="shared" ref="BS35:BS98" si="45" xml:space="preserve"> T35 - AS35</f>
        <v>208.68384943444187</v>
      </c>
      <c r="BT35" s="156">
        <f t="shared" ref="BT35:BT98" si="46" xml:space="preserve"> U35 - AT35</f>
        <v>225.64360433877204</v>
      </c>
      <c r="BU35" s="156">
        <f t="shared" ref="BU35:BU98" si="47" xml:space="preserve"> V35 - AU35</f>
        <v>239.89627803103309</v>
      </c>
      <c r="BV35" s="156">
        <f t="shared" ref="BV35:BV98" si="48" xml:space="preserve"> W35 - AV35</f>
        <v>241.333105822851</v>
      </c>
      <c r="BW35" s="156">
        <f t="shared" ref="BW35:BW98" si="49" xml:space="preserve"> X35 - AW35</f>
        <v>257</v>
      </c>
      <c r="BX35" s="156">
        <f t="shared" ref="BX35:BX98" si="50" xml:space="preserve"> Y35 - AX35</f>
        <v>257</v>
      </c>
      <c r="BY35" s="156">
        <f t="shared" ref="BY35:BY98" si="51" xml:space="preserve"> Z35 - AY35</f>
        <v>247.087642361668</v>
      </c>
      <c r="BZ35" s="156">
        <f t="shared" ref="BZ35:BZ98" si="52" xml:space="preserve"> AA35 - AZ35</f>
        <v>230.57300834463001</v>
      </c>
      <c r="CA35" s="156">
        <f t="shared" ref="CA35:CA98" si="53" xml:space="preserve"> AB35 - BA35</f>
        <v>209.73200034653499</v>
      </c>
      <c r="CB35" s="23"/>
      <c r="CC35" s="168">
        <f t="shared" ref="CC35:CC98" si="54">IF($D35&lt;$B$17,IF(BD35&lt;$B$20,BD35,$B$20),(IF($D35&lt;$B$18,IF(BD35&lt;$B$26,BD35,$B$26),IF($D35&lt;$B$24,IF(BD35&lt;$B$28,BD35,$B$28),0))))</f>
        <v>95.4</v>
      </c>
      <c r="CD35" s="156">
        <f t="shared" si="6"/>
        <v>95.4</v>
      </c>
      <c r="CE35" s="156">
        <f t="shared" si="7"/>
        <v>95.4</v>
      </c>
      <c r="CF35" s="156">
        <f t="shared" si="8"/>
        <v>95.4</v>
      </c>
      <c r="CG35" s="156">
        <f t="shared" si="9"/>
        <v>95.4</v>
      </c>
      <c r="CH35" s="156">
        <f t="shared" si="10"/>
        <v>95.4</v>
      </c>
      <c r="CI35" s="156">
        <f t="shared" si="11"/>
        <v>95.4</v>
      </c>
      <c r="CJ35" s="156">
        <f t="shared" si="12"/>
        <v>95.4</v>
      </c>
      <c r="CK35" s="156">
        <f t="shared" si="13"/>
        <v>95.4</v>
      </c>
      <c r="CL35" s="156">
        <f t="shared" si="14"/>
        <v>95.4</v>
      </c>
      <c r="CM35" s="156">
        <f t="shared" si="15"/>
        <v>95.4</v>
      </c>
      <c r="CN35" s="156">
        <f t="shared" si="16"/>
        <v>95.4</v>
      </c>
      <c r="CO35" s="156">
        <f t="shared" si="17"/>
        <v>95.4</v>
      </c>
      <c r="CP35" s="156">
        <f t="shared" si="18"/>
        <v>95.4</v>
      </c>
      <c r="CQ35" s="156">
        <f t="shared" si="19"/>
        <v>95.4</v>
      </c>
      <c r="CR35" s="156">
        <f t="shared" si="20"/>
        <v>95.4</v>
      </c>
      <c r="CS35" s="156">
        <f t="shared" si="21"/>
        <v>95.4</v>
      </c>
      <c r="CT35" s="156">
        <f t="shared" si="22"/>
        <v>95.4</v>
      </c>
      <c r="CU35" s="156">
        <f t="shared" si="23"/>
        <v>95.4</v>
      </c>
      <c r="CV35" s="156">
        <f t="shared" si="24"/>
        <v>95.4</v>
      </c>
      <c r="CW35" s="156">
        <f t="shared" si="25"/>
        <v>95.4</v>
      </c>
      <c r="CX35" s="156">
        <f t="shared" si="26"/>
        <v>95.4</v>
      </c>
      <c r="CY35" s="156">
        <f t="shared" si="27"/>
        <v>95.4</v>
      </c>
      <c r="CZ35" s="156">
        <f t="shared" si="28"/>
        <v>95.4</v>
      </c>
      <c r="DA35" s="180">
        <f xml:space="preserve"> SUM(CC35:CZ35) * 28.25</f>
        <v>64681.200000000026</v>
      </c>
      <c r="DC35" s="168">
        <f t="shared" ref="DC35:DC98" si="55" xml:space="preserve"> IF($D35 &lt; $B$24, BD35 - CC35, 0)</f>
        <v>98.255122362118982</v>
      </c>
      <c r="DD35" s="156">
        <f t="shared" ref="DD35:DD98" si="56" xml:space="preserve"> IF($D35 &lt; $B$24, BE35 - CD35, 0)</f>
        <v>86.183740258832984</v>
      </c>
      <c r="DE35" s="156">
        <f t="shared" ref="DE35:DE98" si="57" xml:space="preserve"> IF($D35 &lt; $B$24, BF35 - CE35, 0)</f>
        <v>79.829561379612983</v>
      </c>
      <c r="DF35" s="156">
        <f t="shared" ref="DF35:DF98" si="58" xml:space="preserve"> IF($D35 &lt; $B$24, BG35 - CF35, 0)</f>
        <v>75.204975983874988</v>
      </c>
      <c r="DG35" s="156">
        <f t="shared" ref="DG35:DG98" si="59" xml:space="preserve"> IF($D35 &lt; $B$24, BH35 - CG35, 0)</f>
        <v>74.507967847472997</v>
      </c>
      <c r="DH35" s="156">
        <f t="shared" ref="DH35:DH98" si="60" xml:space="preserve"> IF($D35 &lt; $B$24, BI35 - CH35, 0)</f>
        <v>75.923057290626986</v>
      </c>
      <c r="DI35" s="156">
        <f t="shared" ref="DI35:DI98" si="61" xml:space="preserve"> IF($D35 &lt; $B$24, BJ35 - CI35, 0)</f>
        <v>83.324081717076012</v>
      </c>
      <c r="DJ35" s="156">
        <f t="shared" ref="DJ35:DJ98" si="62" xml:space="preserve"> IF($D35 &lt; $B$24, BK35 - CJ35, 0)</f>
        <v>82.549796710445889</v>
      </c>
      <c r="DK35" s="156">
        <f t="shared" ref="DK35:DK98" si="63" xml:space="preserve"> IF($D35 &lt; $B$24, BL35 - CK35, 0)</f>
        <v>76.651762493920501</v>
      </c>
      <c r="DL35" s="156">
        <f t="shared" ref="DL35:DL98" si="64" xml:space="preserve"> IF($D35 &lt; $B$24, BM35 - CL35, 0)</f>
        <v>83.679549467675201</v>
      </c>
      <c r="DM35" s="156">
        <f t="shared" ref="DM35:DM98" si="65" xml:space="preserve"> IF($D35 &lt; $B$24, BN35 - CM35, 0)</f>
        <v>86.774266828078339</v>
      </c>
      <c r="DN35" s="156">
        <f t="shared" ref="DN35:DN98" si="66" xml:space="preserve"> IF($D35 &lt; $B$24, BO35 - CN35, 0)</f>
        <v>88.680947389411159</v>
      </c>
      <c r="DO35" s="156">
        <f t="shared" ref="DO35:DO98" si="67" xml:space="preserve"> IF($D35 &lt; $B$24, BP35 - CO35, 0)</f>
        <v>88.503509455170501</v>
      </c>
      <c r="DP35" s="156">
        <f t="shared" ref="DP35:DP98" si="68" xml:space="preserve"> IF($D35 &lt; $B$24, BQ35 - CP35, 0)</f>
        <v>95.578736599112091</v>
      </c>
      <c r="DQ35" s="156">
        <f t="shared" ref="DQ35:DQ98" si="69" xml:space="preserve"> IF($D35 &lt; $B$24, BR35 - CQ35, 0)</f>
        <v>103.82609202989258</v>
      </c>
      <c r="DR35" s="156">
        <f t="shared" ref="DR35:DR98" si="70" xml:space="preserve"> IF($D35 &lt; $B$24, BS35 - CR35, 0)</f>
        <v>113.28384943444186</v>
      </c>
      <c r="DS35" s="156">
        <f t="shared" ref="DS35:DS98" si="71" xml:space="preserve"> IF($D35 &lt; $B$24, BT35 - CS35, 0)</f>
        <v>130.24360433877203</v>
      </c>
      <c r="DT35" s="156">
        <f t="shared" ref="DT35:DT98" si="72" xml:space="preserve"> IF($D35 &lt; $B$24, BU35 - CT35, 0)</f>
        <v>144.49627803103309</v>
      </c>
      <c r="DU35" s="156">
        <f t="shared" ref="DU35:DU98" si="73" xml:space="preserve"> IF($D35 &lt; $B$24, BV35 - CU35, 0)</f>
        <v>145.93310582285099</v>
      </c>
      <c r="DV35" s="156">
        <f t="shared" ref="DV35:DV98" si="74" xml:space="preserve"> IF($D35 &lt; $B$24, BW35 - CV35, 0)</f>
        <v>161.6</v>
      </c>
      <c r="DW35" s="156">
        <f t="shared" ref="DW35:DW98" si="75" xml:space="preserve"> IF($D35 &lt; $B$24, BX35 - CW35, 0)</f>
        <v>161.6</v>
      </c>
      <c r="DX35" s="156">
        <f t="shared" ref="DX35:DX98" si="76" xml:space="preserve"> IF($D35 &lt; $B$24, BY35 - CX35, 0)</f>
        <v>151.687642361668</v>
      </c>
      <c r="DY35" s="156">
        <f t="shared" ref="DY35:DY98" si="77" xml:space="preserve"> IF($D35 &lt; $B$24, BZ35 - CY35, 0)</f>
        <v>135.17300834463001</v>
      </c>
      <c r="DZ35" s="156">
        <f t="shared" ref="DZ35:DZ98" si="78" xml:space="preserve"> IF($D35 &lt; $B$24, CA35 - CZ35, 0)</f>
        <v>114.33200034653498</v>
      </c>
      <c r="EA35" s="180">
        <f xml:space="preserve"> SUM(DC35:DZ35) * 28.25</f>
        <v>71693.490045934406</v>
      </c>
      <c r="EB35" s="21"/>
    </row>
    <row r="36" spans="2:132" ht="14.25" customHeight="1" x14ac:dyDescent="0.25">
      <c r="B36" s="132">
        <v>2021</v>
      </c>
      <c r="C36" s="14" t="s">
        <v>165</v>
      </c>
      <c r="D36" s="14">
        <f t="shared" ref="D36:D99" si="79" xml:space="preserve"> D35 + 1</f>
        <v>2</v>
      </c>
      <c r="E36" s="168">
        <v>186.341755871994</v>
      </c>
      <c r="F36" s="156">
        <v>176.050649126042</v>
      </c>
      <c r="G36" s="156">
        <v>170.47192416809699</v>
      </c>
      <c r="H36" s="156">
        <v>165.549519793439</v>
      </c>
      <c r="I36" s="156">
        <v>162.91111104862199</v>
      </c>
      <c r="J36" s="156">
        <v>163.76432780689601</v>
      </c>
      <c r="K36" s="156">
        <v>173.74040067287001</v>
      </c>
      <c r="L36" s="156">
        <v>174.88239848779</v>
      </c>
      <c r="M36" s="156">
        <v>176.050649126042</v>
      </c>
      <c r="N36" s="156">
        <v>184.96348264708999</v>
      </c>
      <c r="O36" s="156">
        <v>190.63409248669601</v>
      </c>
      <c r="P36" s="156">
        <v>198.31304331116201</v>
      </c>
      <c r="Q36" s="156">
        <v>210.16619304533799</v>
      </c>
      <c r="R36" s="156">
        <v>223.305731122759</v>
      </c>
      <c r="S36" s="156">
        <v>221.349895784561</v>
      </c>
      <c r="T36" s="156">
        <v>233.478700163718</v>
      </c>
      <c r="U36" s="156">
        <v>244.30798978796599</v>
      </c>
      <c r="V36" s="156">
        <v>248.82347540098499</v>
      </c>
      <c r="W36" s="156">
        <v>246.55260618281</v>
      </c>
      <c r="X36" s="156">
        <v>263</v>
      </c>
      <c r="Y36" s="156">
        <v>263</v>
      </c>
      <c r="Z36" s="156">
        <v>253.44397230733099</v>
      </c>
      <c r="AA36" s="156">
        <v>227.296160269148</v>
      </c>
      <c r="AB36" s="156">
        <v>201.56839340426899</v>
      </c>
      <c r="AD36" s="168">
        <v>0</v>
      </c>
      <c r="AE36" s="156">
        <v>0</v>
      </c>
      <c r="AF36" s="156">
        <v>0</v>
      </c>
      <c r="AG36" s="156">
        <v>0</v>
      </c>
      <c r="AH36" s="156">
        <v>0</v>
      </c>
      <c r="AI36" s="156">
        <v>0</v>
      </c>
      <c r="AJ36" s="156">
        <v>0.62</v>
      </c>
      <c r="AK36" s="156">
        <v>6.4295115591397849</v>
      </c>
      <c r="AL36" s="156">
        <v>12.339761424731185</v>
      </c>
      <c r="AM36" s="156">
        <v>15.623236693548389</v>
      </c>
      <c r="AN36" s="156">
        <v>17.81233373655914</v>
      </c>
      <c r="AO36" s="156">
        <v>19.779860080645165</v>
      </c>
      <c r="AP36" s="156">
        <v>20.053452956989247</v>
      </c>
      <c r="AQ36" s="156">
        <v>19.190692473118283</v>
      </c>
      <c r="AR36" s="156">
        <v>17.47515806451613</v>
      </c>
      <c r="AS36" s="156">
        <v>16.477234005376346</v>
      </c>
      <c r="AT36" s="156">
        <v>11.393381182795698</v>
      </c>
      <c r="AU36" s="156">
        <v>5.9155142473118287</v>
      </c>
      <c r="AV36" s="156">
        <v>0.38</v>
      </c>
      <c r="AW36" s="156">
        <v>0</v>
      </c>
      <c r="AX36" s="156">
        <v>0</v>
      </c>
      <c r="AY36" s="156">
        <v>0</v>
      </c>
      <c r="AZ36" s="156">
        <v>0</v>
      </c>
      <c r="BA36" s="156">
        <v>0</v>
      </c>
      <c r="BB36" s="180">
        <f xml:space="preserve"> SUM(AD36:BA36) * 31</f>
        <v>5068.1942291666674</v>
      </c>
      <c r="BC36" s="23"/>
      <c r="BD36" s="168">
        <f t="shared" si="30"/>
        <v>186.341755871994</v>
      </c>
      <c r="BE36" s="156">
        <f t="shared" si="31"/>
        <v>176.050649126042</v>
      </c>
      <c r="BF36" s="156">
        <f t="shared" si="32"/>
        <v>170.47192416809699</v>
      </c>
      <c r="BG36" s="156">
        <f t="shared" si="33"/>
        <v>165.549519793439</v>
      </c>
      <c r="BH36" s="156">
        <f t="shared" si="34"/>
        <v>162.91111104862199</v>
      </c>
      <c r="BI36" s="156">
        <f t="shared" si="35"/>
        <v>163.76432780689601</v>
      </c>
      <c r="BJ36" s="156">
        <f t="shared" si="36"/>
        <v>173.12040067287001</v>
      </c>
      <c r="BK36" s="156">
        <f t="shared" si="37"/>
        <v>168.4528869286502</v>
      </c>
      <c r="BL36" s="156">
        <f t="shared" si="38"/>
        <v>163.71088770131081</v>
      </c>
      <c r="BM36" s="156">
        <f t="shared" si="39"/>
        <v>169.3402459535416</v>
      </c>
      <c r="BN36" s="156">
        <f t="shared" si="40"/>
        <v>172.82175875013687</v>
      </c>
      <c r="BO36" s="156">
        <f t="shared" si="41"/>
        <v>178.53318323051684</v>
      </c>
      <c r="BP36" s="156">
        <f t="shared" si="42"/>
        <v>190.11274008834874</v>
      </c>
      <c r="BQ36" s="156">
        <f t="shared" si="43"/>
        <v>204.11503864964072</v>
      </c>
      <c r="BR36" s="156">
        <f t="shared" si="44"/>
        <v>203.87473772004486</v>
      </c>
      <c r="BS36" s="156">
        <f t="shared" si="45"/>
        <v>217.00146615834166</v>
      </c>
      <c r="BT36" s="156">
        <f t="shared" si="46"/>
        <v>232.91460860517029</v>
      </c>
      <c r="BU36" s="156">
        <f t="shared" si="47"/>
        <v>242.90796115367317</v>
      </c>
      <c r="BV36" s="156">
        <f t="shared" si="48"/>
        <v>246.17260618281</v>
      </c>
      <c r="BW36" s="156">
        <f t="shared" si="49"/>
        <v>263</v>
      </c>
      <c r="BX36" s="156">
        <f t="shared" si="50"/>
        <v>263</v>
      </c>
      <c r="BY36" s="156">
        <f t="shared" si="51"/>
        <v>253.44397230733099</v>
      </c>
      <c r="BZ36" s="156">
        <f t="shared" si="52"/>
        <v>227.296160269148</v>
      </c>
      <c r="CA36" s="156">
        <f t="shared" si="53"/>
        <v>201.56839340426899</v>
      </c>
      <c r="CB36" s="23"/>
      <c r="CC36" s="168">
        <f t="shared" si="54"/>
        <v>95.4</v>
      </c>
      <c r="CD36" s="156">
        <f t="shared" si="6"/>
        <v>95.4</v>
      </c>
      <c r="CE36" s="156">
        <f t="shared" si="7"/>
        <v>95.4</v>
      </c>
      <c r="CF36" s="156">
        <f t="shared" si="8"/>
        <v>95.4</v>
      </c>
      <c r="CG36" s="156">
        <f t="shared" si="9"/>
        <v>95.4</v>
      </c>
      <c r="CH36" s="156">
        <f t="shared" si="10"/>
        <v>95.4</v>
      </c>
      <c r="CI36" s="156">
        <f t="shared" si="11"/>
        <v>95.4</v>
      </c>
      <c r="CJ36" s="156">
        <f t="shared" si="12"/>
        <v>95.4</v>
      </c>
      <c r="CK36" s="156">
        <f t="shared" si="13"/>
        <v>95.4</v>
      </c>
      <c r="CL36" s="156">
        <f t="shared" si="14"/>
        <v>95.4</v>
      </c>
      <c r="CM36" s="156">
        <f t="shared" si="15"/>
        <v>95.4</v>
      </c>
      <c r="CN36" s="156">
        <f t="shared" si="16"/>
        <v>95.4</v>
      </c>
      <c r="CO36" s="156">
        <f t="shared" si="17"/>
        <v>95.4</v>
      </c>
      <c r="CP36" s="156">
        <f t="shared" si="18"/>
        <v>95.4</v>
      </c>
      <c r="CQ36" s="156">
        <f t="shared" si="19"/>
        <v>95.4</v>
      </c>
      <c r="CR36" s="156">
        <f t="shared" si="20"/>
        <v>95.4</v>
      </c>
      <c r="CS36" s="156">
        <f t="shared" si="21"/>
        <v>95.4</v>
      </c>
      <c r="CT36" s="156">
        <f t="shared" si="22"/>
        <v>95.4</v>
      </c>
      <c r="CU36" s="156">
        <f t="shared" si="23"/>
        <v>95.4</v>
      </c>
      <c r="CV36" s="156">
        <f t="shared" si="24"/>
        <v>95.4</v>
      </c>
      <c r="CW36" s="156">
        <f t="shared" si="25"/>
        <v>95.4</v>
      </c>
      <c r="CX36" s="156">
        <f t="shared" si="26"/>
        <v>95.4</v>
      </c>
      <c r="CY36" s="156">
        <f t="shared" si="27"/>
        <v>95.4</v>
      </c>
      <c r="CZ36" s="156">
        <f t="shared" si="28"/>
        <v>95.4</v>
      </c>
      <c r="DA36" s="180">
        <f xml:space="preserve"> SUM(CC36:CZ36) * 31</f>
        <v>70977.60000000002</v>
      </c>
      <c r="DC36" s="168">
        <f t="shared" si="55"/>
        <v>90.94175587199399</v>
      </c>
      <c r="DD36" s="156">
        <f t="shared" si="56"/>
        <v>80.650649126041998</v>
      </c>
      <c r="DE36" s="156">
        <f t="shared" si="57"/>
        <v>75.071924168096984</v>
      </c>
      <c r="DF36" s="156">
        <f t="shared" si="58"/>
        <v>70.149519793438998</v>
      </c>
      <c r="DG36" s="156">
        <f t="shared" si="59"/>
        <v>67.511111048621984</v>
      </c>
      <c r="DH36" s="156">
        <f t="shared" si="60"/>
        <v>68.364327806896</v>
      </c>
      <c r="DI36" s="156">
        <f t="shared" si="61"/>
        <v>77.720400672869999</v>
      </c>
      <c r="DJ36" s="156">
        <f xml:space="preserve"> IF($D36 &lt; $B$24, BK36 - CJ36, 0)</f>
        <v>73.052886928650196</v>
      </c>
      <c r="DK36" s="156">
        <f t="shared" si="63"/>
        <v>68.310887701310804</v>
      </c>
      <c r="DL36" s="156">
        <f t="shared" si="64"/>
        <v>73.940245953541591</v>
      </c>
      <c r="DM36" s="156">
        <f t="shared" si="65"/>
        <v>77.42175875013686</v>
      </c>
      <c r="DN36" s="156">
        <f t="shared" si="66"/>
        <v>83.133183230516835</v>
      </c>
      <c r="DO36" s="156">
        <f t="shared" si="67"/>
        <v>94.712740088348738</v>
      </c>
      <c r="DP36" s="156">
        <f t="shared" si="68"/>
        <v>108.71503864964072</v>
      </c>
      <c r="DQ36" s="156">
        <f t="shared" si="69"/>
        <v>108.47473772004486</v>
      </c>
      <c r="DR36" s="156">
        <f t="shared" si="70"/>
        <v>121.60146615834165</v>
      </c>
      <c r="DS36" s="156">
        <f t="shared" si="71"/>
        <v>137.51460860517028</v>
      </c>
      <c r="DT36" s="156">
        <f t="shared" si="72"/>
        <v>147.50796115367316</v>
      </c>
      <c r="DU36" s="156">
        <f t="shared" si="73"/>
        <v>150.77260618280999</v>
      </c>
      <c r="DV36" s="156">
        <f t="shared" si="74"/>
        <v>167.6</v>
      </c>
      <c r="DW36" s="156">
        <f t="shared" si="75"/>
        <v>167.6</v>
      </c>
      <c r="DX36" s="156">
        <f t="shared" si="76"/>
        <v>158.04397230733099</v>
      </c>
      <c r="DY36" s="156">
        <f t="shared" si="77"/>
        <v>131.896160269148</v>
      </c>
      <c r="DZ36" s="156">
        <f t="shared" si="78"/>
        <v>106.16839340426898</v>
      </c>
      <c r="EA36" s="180">
        <f xml:space="preserve"> SUM(DC36:DZ36) * 31</f>
        <v>77713.166403317708</v>
      </c>
      <c r="EB36" s="21"/>
    </row>
    <row r="37" spans="2:132" ht="14.25" customHeight="1" x14ac:dyDescent="0.25">
      <c r="B37" s="132">
        <v>2021</v>
      </c>
      <c r="C37" s="14" t="s">
        <v>166</v>
      </c>
      <c r="D37" s="14">
        <f t="shared" si="79"/>
        <v>3</v>
      </c>
      <c r="E37" s="168">
        <v>198.04531846677401</v>
      </c>
      <c r="F37" s="156">
        <v>188.77204665477601</v>
      </c>
      <c r="G37" s="156">
        <v>177.71100122021599</v>
      </c>
      <c r="H37" s="156">
        <v>173.14510455827499</v>
      </c>
      <c r="I37" s="156">
        <v>169.955407735286</v>
      </c>
      <c r="J37" s="156">
        <v>171.49880942382899</v>
      </c>
      <c r="K37" s="156">
        <v>177.71100122021599</v>
      </c>
      <c r="L37" s="156">
        <v>179.717423415322</v>
      </c>
      <c r="M37" s="156">
        <v>185.183637728913</v>
      </c>
      <c r="N37" s="156">
        <v>192.59196583392099</v>
      </c>
      <c r="O37" s="156">
        <v>202.40542823690899</v>
      </c>
      <c r="P37" s="156">
        <v>213.47933535220699</v>
      </c>
      <c r="Q37" s="156">
        <v>211.820178537023</v>
      </c>
      <c r="R37" s="156">
        <v>223.97446683430201</v>
      </c>
      <c r="S37" s="156">
        <v>233.42780217663</v>
      </c>
      <c r="T37" s="156">
        <v>241.45349095705501</v>
      </c>
      <c r="U37" s="156">
        <v>247.74285283786901</v>
      </c>
      <c r="V37" s="156">
        <v>249.89075352109199</v>
      </c>
      <c r="W37" s="156">
        <v>252.06437756579001</v>
      </c>
      <c r="X37" s="156">
        <v>268</v>
      </c>
      <c r="Y37" s="156">
        <v>268</v>
      </c>
      <c r="Z37" s="156">
        <v>256.48879573961398</v>
      </c>
      <c r="AA37" s="156">
        <v>243.524221555851</v>
      </c>
      <c r="AB37" s="156">
        <v>216.87481906700299</v>
      </c>
      <c r="AD37" s="168">
        <v>0</v>
      </c>
      <c r="AE37" s="156">
        <v>0</v>
      </c>
      <c r="AF37" s="156">
        <v>0</v>
      </c>
      <c r="AG37" s="156">
        <v>0</v>
      </c>
      <c r="AH37" s="156">
        <v>0</v>
      </c>
      <c r="AI37" s="156">
        <v>0</v>
      </c>
      <c r="AJ37" s="156">
        <v>1.2995888440860215</v>
      </c>
      <c r="AK37" s="156">
        <v>7.698672446236559</v>
      </c>
      <c r="AL37" s="156">
        <v>12.462535349462366</v>
      </c>
      <c r="AM37" s="156">
        <v>15.135228629032259</v>
      </c>
      <c r="AN37" s="156">
        <v>17.993129166666666</v>
      </c>
      <c r="AO37" s="156">
        <v>19.369482526881722</v>
      </c>
      <c r="AP37" s="156">
        <v>19.985060618279569</v>
      </c>
      <c r="AQ37" s="156">
        <v>18.781096908602152</v>
      </c>
      <c r="AR37" s="156">
        <v>17.569155376344085</v>
      </c>
      <c r="AS37" s="156">
        <v>15.966037500000001</v>
      </c>
      <c r="AT37" s="156">
        <v>12.004968682795699</v>
      </c>
      <c r="AU37" s="156">
        <v>5.3743177419354833</v>
      </c>
      <c r="AV37" s="156">
        <v>0.34</v>
      </c>
      <c r="AW37" s="156">
        <v>0</v>
      </c>
      <c r="AX37" s="156">
        <v>0</v>
      </c>
      <c r="AY37" s="156">
        <v>0</v>
      </c>
      <c r="AZ37" s="156">
        <v>0</v>
      </c>
      <c r="BA37" s="156">
        <v>0</v>
      </c>
      <c r="BB37" s="180">
        <f xml:space="preserve"> SUM(AD37:BA37) * 30</f>
        <v>4919.3782137096769</v>
      </c>
      <c r="BC37" s="23"/>
      <c r="BD37" s="168">
        <f t="shared" si="30"/>
        <v>198.04531846677401</v>
      </c>
      <c r="BE37" s="156">
        <f t="shared" si="31"/>
        <v>188.77204665477601</v>
      </c>
      <c r="BF37" s="156">
        <f t="shared" si="32"/>
        <v>177.71100122021599</v>
      </c>
      <c r="BG37" s="156">
        <f t="shared" si="33"/>
        <v>173.14510455827499</v>
      </c>
      <c r="BH37" s="156">
        <f t="shared" si="34"/>
        <v>169.955407735286</v>
      </c>
      <c r="BI37" s="156">
        <f t="shared" si="35"/>
        <v>171.49880942382899</v>
      </c>
      <c r="BJ37" s="156">
        <f t="shared" si="36"/>
        <v>176.41141237612996</v>
      </c>
      <c r="BK37" s="156">
        <f t="shared" si="37"/>
        <v>172.01875096908543</v>
      </c>
      <c r="BL37" s="156">
        <f t="shared" si="38"/>
        <v>172.72110237945063</v>
      </c>
      <c r="BM37" s="156">
        <f t="shared" si="39"/>
        <v>177.45673720488873</v>
      </c>
      <c r="BN37" s="156">
        <f t="shared" si="40"/>
        <v>184.41229907024231</v>
      </c>
      <c r="BO37" s="156">
        <f t="shared" si="41"/>
        <v>194.10985282532528</v>
      </c>
      <c r="BP37" s="156">
        <f t="shared" si="42"/>
        <v>191.83511791874344</v>
      </c>
      <c r="BQ37" s="156">
        <f t="shared" si="43"/>
        <v>205.19336992569987</v>
      </c>
      <c r="BR37" s="156">
        <f t="shared" si="44"/>
        <v>215.8586468002859</v>
      </c>
      <c r="BS37" s="156">
        <f t="shared" si="45"/>
        <v>225.48745345705501</v>
      </c>
      <c r="BT37" s="156">
        <f t="shared" si="46"/>
        <v>235.73788415507332</v>
      </c>
      <c r="BU37" s="156">
        <f t="shared" si="47"/>
        <v>244.51643577915652</v>
      </c>
      <c r="BV37" s="156">
        <f t="shared" si="48"/>
        <v>251.72437756579001</v>
      </c>
      <c r="BW37" s="156">
        <f t="shared" si="49"/>
        <v>268</v>
      </c>
      <c r="BX37" s="156">
        <f t="shared" si="50"/>
        <v>268</v>
      </c>
      <c r="BY37" s="156">
        <f t="shared" si="51"/>
        <v>256.48879573961398</v>
      </c>
      <c r="BZ37" s="156">
        <f t="shared" si="52"/>
        <v>243.524221555851</v>
      </c>
      <c r="CA37" s="156">
        <f t="shared" si="53"/>
        <v>216.87481906700299</v>
      </c>
      <c r="CB37" s="23"/>
      <c r="CC37" s="168">
        <f t="shared" si="54"/>
        <v>95.4</v>
      </c>
      <c r="CD37" s="156">
        <f t="shared" si="6"/>
        <v>95.4</v>
      </c>
      <c r="CE37" s="156">
        <f t="shared" si="7"/>
        <v>95.4</v>
      </c>
      <c r="CF37" s="156">
        <f t="shared" si="8"/>
        <v>95.4</v>
      </c>
      <c r="CG37" s="156">
        <f t="shared" si="9"/>
        <v>95.4</v>
      </c>
      <c r="CH37" s="156">
        <f t="shared" si="10"/>
        <v>95.4</v>
      </c>
      <c r="CI37" s="156">
        <f t="shared" si="11"/>
        <v>95.4</v>
      </c>
      <c r="CJ37" s="156">
        <f t="shared" si="12"/>
        <v>95.4</v>
      </c>
      <c r="CK37" s="156">
        <f t="shared" si="13"/>
        <v>95.4</v>
      </c>
      <c r="CL37" s="156">
        <f t="shared" si="14"/>
        <v>95.4</v>
      </c>
      <c r="CM37" s="156">
        <f t="shared" si="15"/>
        <v>95.4</v>
      </c>
      <c r="CN37" s="156">
        <f t="shared" si="16"/>
        <v>95.4</v>
      </c>
      <c r="CO37" s="156">
        <f t="shared" si="17"/>
        <v>95.4</v>
      </c>
      <c r="CP37" s="156">
        <f t="shared" si="18"/>
        <v>95.4</v>
      </c>
      <c r="CQ37" s="156">
        <f t="shared" si="19"/>
        <v>95.4</v>
      </c>
      <c r="CR37" s="156">
        <f t="shared" si="20"/>
        <v>95.4</v>
      </c>
      <c r="CS37" s="156">
        <f t="shared" si="21"/>
        <v>95.4</v>
      </c>
      <c r="CT37" s="156">
        <f t="shared" si="22"/>
        <v>95.4</v>
      </c>
      <c r="CU37" s="156">
        <f t="shared" si="23"/>
        <v>95.4</v>
      </c>
      <c r="CV37" s="156">
        <f t="shared" si="24"/>
        <v>95.4</v>
      </c>
      <c r="CW37" s="156">
        <f t="shared" si="25"/>
        <v>95.4</v>
      </c>
      <c r="CX37" s="156">
        <f t="shared" si="26"/>
        <v>95.4</v>
      </c>
      <c r="CY37" s="156">
        <f t="shared" si="27"/>
        <v>95.4</v>
      </c>
      <c r="CZ37" s="156">
        <f t="shared" si="28"/>
        <v>95.4</v>
      </c>
      <c r="DA37" s="180">
        <f xml:space="preserve"> SUM(CC37:CZ37) * 30</f>
        <v>68688.000000000029</v>
      </c>
      <c r="DC37" s="168">
        <f t="shared" si="55"/>
        <v>102.645318466774</v>
      </c>
      <c r="DD37" s="156">
        <f t="shared" si="56"/>
        <v>93.372046654776</v>
      </c>
      <c r="DE37" s="156">
        <f t="shared" si="57"/>
        <v>82.311001220215985</v>
      </c>
      <c r="DF37" s="156">
        <f t="shared" si="58"/>
        <v>77.745104558274988</v>
      </c>
      <c r="DG37" s="156">
        <f t="shared" si="59"/>
        <v>74.555407735285996</v>
      </c>
      <c r="DH37" s="156">
        <f t="shared" si="60"/>
        <v>76.098809423828982</v>
      </c>
      <c r="DI37" s="156">
        <f t="shared" si="61"/>
        <v>81.011412376129954</v>
      </c>
      <c r="DJ37" s="156">
        <f t="shared" si="62"/>
        <v>76.618750969085426</v>
      </c>
      <c r="DK37" s="156">
        <f t="shared" si="63"/>
        <v>77.321102379450622</v>
      </c>
      <c r="DL37" s="156">
        <f t="shared" si="64"/>
        <v>82.056737204888719</v>
      </c>
      <c r="DM37" s="156">
        <f t="shared" si="65"/>
        <v>89.012299070242307</v>
      </c>
      <c r="DN37" s="156">
        <f t="shared" si="66"/>
        <v>98.709852825325271</v>
      </c>
      <c r="DO37" s="156">
        <f t="shared" si="67"/>
        <v>96.43511791874343</v>
      </c>
      <c r="DP37" s="156">
        <f t="shared" si="68"/>
        <v>109.79336992569986</v>
      </c>
      <c r="DQ37" s="156">
        <f t="shared" si="69"/>
        <v>120.45864680028589</v>
      </c>
      <c r="DR37" s="156">
        <f t="shared" si="70"/>
        <v>130.08745345705501</v>
      </c>
      <c r="DS37" s="156">
        <f t="shared" si="71"/>
        <v>140.33788415507331</v>
      </c>
      <c r="DT37" s="156">
        <f t="shared" si="72"/>
        <v>149.11643577915652</v>
      </c>
      <c r="DU37" s="156">
        <f t="shared" si="73"/>
        <v>156.32437756579</v>
      </c>
      <c r="DV37" s="156">
        <f t="shared" si="74"/>
        <v>172.6</v>
      </c>
      <c r="DW37" s="156">
        <f t="shared" si="75"/>
        <v>172.6</v>
      </c>
      <c r="DX37" s="156">
        <f t="shared" si="76"/>
        <v>161.08879573961397</v>
      </c>
      <c r="DY37" s="156">
        <f t="shared" si="77"/>
        <v>148.12422155585099</v>
      </c>
      <c r="DZ37" s="156">
        <f t="shared" si="78"/>
        <v>121.47481906700298</v>
      </c>
      <c r="EA37" s="180">
        <f xml:space="preserve"> SUM(DC37:DZ37) * 30</f>
        <v>80696.968945456494</v>
      </c>
      <c r="EB37" s="21"/>
    </row>
    <row r="38" spans="2:132" ht="14.25" customHeight="1" x14ac:dyDescent="0.25">
      <c r="B38" s="132">
        <v>2021</v>
      </c>
      <c r="C38" s="14" t="s">
        <v>10</v>
      </c>
      <c r="D38" s="14">
        <f t="shared" si="79"/>
        <v>4</v>
      </c>
      <c r="E38" s="168">
        <v>190.93973769322599</v>
      </c>
      <c r="F38" s="156">
        <v>178.946646160151</v>
      </c>
      <c r="G38" s="156">
        <v>175.98078703778199</v>
      </c>
      <c r="H38" s="156">
        <v>170.19493071709601</v>
      </c>
      <c r="I38" s="156">
        <v>169.498034857741</v>
      </c>
      <c r="J38" s="156">
        <v>170.19493071709601</v>
      </c>
      <c r="K38" s="156">
        <v>174.16561642737099</v>
      </c>
      <c r="L38" s="156">
        <v>175.98078703778199</v>
      </c>
      <c r="M38" s="156">
        <v>180.000093389407</v>
      </c>
      <c r="N38" s="156">
        <v>190.93973769322599</v>
      </c>
      <c r="O38" s="156">
        <v>199.69145313628201</v>
      </c>
      <c r="P38" s="156">
        <v>206.174205316322</v>
      </c>
      <c r="Q38" s="156">
        <v>216.87074641339001</v>
      </c>
      <c r="R38" s="156">
        <v>224.650049029439</v>
      </c>
      <c r="S38" s="156">
        <v>228.734182902865</v>
      </c>
      <c r="T38" s="156">
        <v>235.103486919755</v>
      </c>
      <c r="U38" s="156">
        <v>255.961742059036</v>
      </c>
      <c r="V38" s="156">
        <v>260.95346123766802</v>
      </c>
      <c r="W38" s="156">
        <v>255.961742059036</v>
      </c>
      <c r="X38" s="156">
        <v>268.684143212366</v>
      </c>
      <c r="Y38" s="156">
        <v>274</v>
      </c>
      <c r="Z38" s="156">
        <v>263.49794146833398</v>
      </c>
      <c r="AA38" s="156">
        <v>239.51175840218301</v>
      </c>
      <c r="AB38" s="156">
        <v>237.291415780519</v>
      </c>
      <c r="AD38" s="168">
        <v>0</v>
      </c>
      <c r="AE38" s="156">
        <v>0</v>
      </c>
      <c r="AF38" s="156">
        <v>0</v>
      </c>
      <c r="AG38" s="156">
        <v>0</v>
      </c>
      <c r="AH38" s="156">
        <v>0</v>
      </c>
      <c r="AI38" s="156">
        <v>0</v>
      </c>
      <c r="AJ38" s="156">
        <v>3.2295754032258062</v>
      </c>
      <c r="AK38" s="156">
        <v>9.7094577956989241</v>
      </c>
      <c r="AL38" s="156">
        <v>13.250533333333333</v>
      </c>
      <c r="AM38" s="156">
        <v>15.791234677419354</v>
      </c>
      <c r="AN38" s="156">
        <v>17.784339112903226</v>
      </c>
      <c r="AO38" s="156">
        <v>19.184703225806452</v>
      </c>
      <c r="AP38" s="156">
        <v>19.345077419354837</v>
      </c>
      <c r="AQ38" s="156">
        <v>19.659495967741936</v>
      </c>
      <c r="AR38" s="156">
        <v>18.104756989247313</v>
      </c>
      <c r="AS38" s="156">
        <v>15.350863844086021</v>
      </c>
      <c r="AT38" s="156">
        <v>11.660984811827957</v>
      </c>
      <c r="AU38" s="156">
        <v>5.6847154569892471</v>
      </c>
      <c r="AV38" s="156">
        <v>0.65</v>
      </c>
      <c r="AW38" s="156">
        <v>0</v>
      </c>
      <c r="AX38" s="156">
        <v>0</v>
      </c>
      <c r="AY38" s="156">
        <v>0</v>
      </c>
      <c r="AZ38" s="156">
        <v>0</v>
      </c>
      <c r="BA38" s="156">
        <v>0</v>
      </c>
      <c r="BB38" s="180">
        <f xml:space="preserve"> SUM(AD38:BA38) * 31</f>
        <v>5251.5778791666653</v>
      </c>
      <c r="BC38" s="23"/>
      <c r="BD38" s="168">
        <f t="shared" si="30"/>
        <v>190.93973769322599</v>
      </c>
      <c r="BE38" s="156">
        <f t="shared" si="31"/>
        <v>178.946646160151</v>
      </c>
      <c r="BF38" s="156">
        <f t="shared" si="32"/>
        <v>175.98078703778199</v>
      </c>
      <c r="BG38" s="156">
        <f t="shared" si="33"/>
        <v>170.19493071709601</v>
      </c>
      <c r="BH38" s="156">
        <f t="shared" si="34"/>
        <v>169.498034857741</v>
      </c>
      <c r="BI38" s="156">
        <f t="shared" si="35"/>
        <v>170.19493071709601</v>
      </c>
      <c r="BJ38" s="156">
        <f t="shared" si="36"/>
        <v>170.9360410241452</v>
      </c>
      <c r="BK38" s="156">
        <f t="shared" si="37"/>
        <v>166.27132924208308</v>
      </c>
      <c r="BL38" s="156">
        <f t="shared" si="38"/>
        <v>166.74956005607368</v>
      </c>
      <c r="BM38" s="156">
        <f t="shared" si="39"/>
        <v>175.14850301580663</v>
      </c>
      <c r="BN38" s="156">
        <f t="shared" si="40"/>
        <v>181.90711402337877</v>
      </c>
      <c r="BO38" s="156">
        <f t="shared" si="41"/>
        <v>186.98950209051554</v>
      </c>
      <c r="BP38" s="156">
        <f t="shared" si="42"/>
        <v>197.52566899403519</v>
      </c>
      <c r="BQ38" s="156">
        <f t="shared" si="43"/>
        <v>204.99055306169706</v>
      </c>
      <c r="BR38" s="156">
        <f t="shared" si="44"/>
        <v>210.62942591361769</v>
      </c>
      <c r="BS38" s="156">
        <f t="shared" si="45"/>
        <v>219.75262307566896</v>
      </c>
      <c r="BT38" s="156">
        <f t="shared" si="46"/>
        <v>244.30075724720805</v>
      </c>
      <c r="BU38" s="156">
        <f t="shared" si="47"/>
        <v>255.26874578067878</v>
      </c>
      <c r="BV38" s="156">
        <f t="shared" si="48"/>
        <v>255.31174205903599</v>
      </c>
      <c r="BW38" s="156">
        <f t="shared" si="49"/>
        <v>268.684143212366</v>
      </c>
      <c r="BX38" s="156">
        <f t="shared" si="50"/>
        <v>274</v>
      </c>
      <c r="BY38" s="156">
        <f t="shared" si="51"/>
        <v>263.49794146833398</v>
      </c>
      <c r="BZ38" s="156">
        <f t="shared" si="52"/>
        <v>239.51175840218301</v>
      </c>
      <c r="CA38" s="156">
        <f t="shared" si="53"/>
        <v>237.291415780519</v>
      </c>
      <c r="CB38" s="23"/>
      <c r="CC38" s="168">
        <f t="shared" si="54"/>
        <v>95.4</v>
      </c>
      <c r="CD38" s="156">
        <f t="shared" si="6"/>
        <v>95.4</v>
      </c>
      <c r="CE38" s="156">
        <f t="shared" si="7"/>
        <v>95.4</v>
      </c>
      <c r="CF38" s="156">
        <f t="shared" si="8"/>
        <v>95.4</v>
      </c>
      <c r="CG38" s="156">
        <f t="shared" si="9"/>
        <v>95.4</v>
      </c>
      <c r="CH38" s="156">
        <f t="shared" si="10"/>
        <v>95.4</v>
      </c>
      <c r="CI38" s="156">
        <f t="shared" si="11"/>
        <v>95.4</v>
      </c>
      <c r="CJ38" s="156">
        <f t="shared" si="12"/>
        <v>95.4</v>
      </c>
      <c r="CK38" s="156">
        <f t="shared" si="13"/>
        <v>95.4</v>
      </c>
      <c r="CL38" s="156">
        <f t="shared" si="14"/>
        <v>95.4</v>
      </c>
      <c r="CM38" s="156">
        <f t="shared" si="15"/>
        <v>95.4</v>
      </c>
      <c r="CN38" s="156">
        <f t="shared" si="16"/>
        <v>95.4</v>
      </c>
      <c r="CO38" s="156">
        <f t="shared" si="17"/>
        <v>95.4</v>
      </c>
      <c r="CP38" s="156">
        <f t="shared" si="18"/>
        <v>95.4</v>
      </c>
      <c r="CQ38" s="156">
        <f t="shared" si="19"/>
        <v>95.4</v>
      </c>
      <c r="CR38" s="156">
        <f t="shared" si="20"/>
        <v>95.4</v>
      </c>
      <c r="CS38" s="156">
        <f t="shared" si="21"/>
        <v>95.4</v>
      </c>
      <c r="CT38" s="156">
        <f t="shared" si="22"/>
        <v>95.4</v>
      </c>
      <c r="CU38" s="156">
        <f t="shared" si="23"/>
        <v>95.4</v>
      </c>
      <c r="CV38" s="156">
        <f t="shared" si="24"/>
        <v>95.4</v>
      </c>
      <c r="CW38" s="156">
        <f t="shared" si="25"/>
        <v>95.4</v>
      </c>
      <c r="CX38" s="156">
        <f t="shared" si="26"/>
        <v>95.4</v>
      </c>
      <c r="CY38" s="156">
        <f t="shared" si="27"/>
        <v>95.4</v>
      </c>
      <c r="CZ38" s="156">
        <f t="shared" si="28"/>
        <v>95.4</v>
      </c>
      <c r="DA38" s="180">
        <f xml:space="preserve"> SUM(CC38:CZ38) * 31</f>
        <v>70977.60000000002</v>
      </c>
      <c r="DC38" s="168">
        <f t="shared" si="55"/>
        <v>95.539737693225987</v>
      </c>
      <c r="DD38" s="156">
        <f t="shared" si="56"/>
        <v>83.546646160150999</v>
      </c>
      <c r="DE38" s="156">
        <f t="shared" si="57"/>
        <v>80.580787037781988</v>
      </c>
      <c r="DF38" s="156">
        <f t="shared" si="58"/>
        <v>74.794930717096008</v>
      </c>
      <c r="DG38" s="156">
        <f t="shared" si="59"/>
        <v>74.098034857740998</v>
      </c>
      <c r="DH38" s="156">
        <f t="shared" si="60"/>
        <v>74.794930717096008</v>
      </c>
      <c r="DI38" s="156">
        <f t="shared" si="61"/>
        <v>75.536041024145192</v>
      </c>
      <c r="DJ38" s="156">
        <f t="shared" si="62"/>
        <v>70.871329242083078</v>
      </c>
      <c r="DK38" s="156">
        <f t="shared" si="63"/>
        <v>71.34956005607367</v>
      </c>
      <c r="DL38" s="156">
        <f t="shared" si="64"/>
        <v>79.748503015806619</v>
      </c>
      <c r="DM38" s="156">
        <f t="shared" si="65"/>
        <v>86.507114023378762</v>
      </c>
      <c r="DN38" s="156">
        <f t="shared" si="66"/>
        <v>91.589502090515538</v>
      </c>
      <c r="DO38" s="156">
        <f t="shared" si="67"/>
        <v>102.12566899403518</v>
      </c>
      <c r="DP38" s="156">
        <f t="shared" si="68"/>
        <v>109.59055306169705</v>
      </c>
      <c r="DQ38" s="156">
        <f t="shared" si="69"/>
        <v>115.22942591361769</v>
      </c>
      <c r="DR38" s="156">
        <f t="shared" si="70"/>
        <v>124.35262307566896</v>
      </c>
      <c r="DS38" s="156">
        <f t="shared" si="71"/>
        <v>148.90075724720805</v>
      </c>
      <c r="DT38" s="156">
        <f t="shared" si="72"/>
        <v>159.86874578067878</v>
      </c>
      <c r="DU38" s="156">
        <f t="shared" si="73"/>
        <v>159.91174205903599</v>
      </c>
      <c r="DV38" s="156">
        <f t="shared" si="74"/>
        <v>173.28414321236599</v>
      </c>
      <c r="DW38" s="156">
        <f t="shared" si="75"/>
        <v>178.6</v>
      </c>
      <c r="DX38" s="156">
        <f t="shared" si="76"/>
        <v>168.09794146833397</v>
      </c>
      <c r="DY38" s="156">
        <f t="shared" si="77"/>
        <v>144.111758402183</v>
      </c>
      <c r="DZ38" s="156">
        <f t="shared" si="78"/>
        <v>141.891415780519</v>
      </c>
      <c r="EA38" s="180">
        <f xml:space="preserve"> SUM(DC38:DZ38) * 31</f>
        <v>83232.578640543594</v>
      </c>
      <c r="EB38" s="21"/>
    </row>
    <row r="39" spans="2:132" ht="14.25" customHeight="1" x14ac:dyDescent="0.25">
      <c r="B39" s="132">
        <v>2021</v>
      </c>
      <c r="C39" s="14" t="s">
        <v>167</v>
      </c>
      <c r="D39" s="14">
        <f t="shared" si="79"/>
        <v>5</v>
      </c>
      <c r="E39" s="168">
        <v>204.36310058634899</v>
      </c>
      <c r="F39" s="156">
        <v>190.27957767442101</v>
      </c>
      <c r="G39" s="156">
        <v>182.07405172013301</v>
      </c>
      <c r="H39" s="156">
        <v>175.95935689842801</v>
      </c>
      <c r="I39" s="156">
        <v>171.540996769196</v>
      </c>
      <c r="J39" s="156">
        <v>171.540996769196</v>
      </c>
      <c r="K39" s="156">
        <v>172.60613715749301</v>
      </c>
      <c r="L39" s="156">
        <v>182.07405172013301</v>
      </c>
      <c r="M39" s="156">
        <v>194.73738744766399</v>
      </c>
      <c r="N39" s="156">
        <v>199.431895084974</v>
      </c>
      <c r="O39" s="156">
        <v>211.306237932285</v>
      </c>
      <c r="P39" s="156">
        <v>224.46926915062301</v>
      </c>
      <c r="Q39" s="156">
        <v>228.46683307707099</v>
      </c>
      <c r="R39" s="156">
        <v>238.920988739986</v>
      </c>
      <c r="S39" s="156">
        <v>247.75770899845099</v>
      </c>
      <c r="T39" s="156">
        <v>252.33386770372701</v>
      </c>
      <c r="U39" s="156">
        <v>264.23451031371201</v>
      </c>
      <c r="V39" s="156">
        <v>269.17886569642502</v>
      </c>
      <c r="W39" s="156">
        <v>274.22842012983301</v>
      </c>
      <c r="X39" s="156">
        <v>274.22842012983301</v>
      </c>
      <c r="Y39" s="156">
        <v>282</v>
      </c>
      <c r="Z39" s="156">
        <v>271.69049303179202</v>
      </c>
      <c r="AA39" s="156">
        <v>252.33386770372701</v>
      </c>
      <c r="AB39" s="156">
        <v>226.45490123251</v>
      </c>
      <c r="AD39" s="168">
        <v>0</v>
      </c>
      <c r="AE39" s="156">
        <v>0</v>
      </c>
      <c r="AF39" s="156">
        <v>0</v>
      </c>
      <c r="AG39" s="156">
        <v>0</v>
      </c>
      <c r="AH39" s="156">
        <v>0</v>
      </c>
      <c r="AI39" s="156">
        <v>0</v>
      </c>
      <c r="AJ39" s="156">
        <v>3.234775940860215</v>
      </c>
      <c r="AK39" s="156">
        <v>9.3950694892473123</v>
      </c>
      <c r="AL39" s="156">
        <v>13.576542741935484</v>
      </c>
      <c r="AM39" s="156">
        <v>15.527658602150538</v>
      </c>
      <c r="AN39" s="156">
        <v>18.06357392473118</v>
      </c>
      <c r="AO39" s="156">
        <v>19.019125134408601</v>
      </c>
      <c r="AP39" s="156">
        <v>19.820304838709678</v>
      </c>
      <c r="AQ39" s="156">
        <v>19.053129166666665</v>
      </c>
      <c r="AR39" s="156">
        <v>17.616391532258064</v>
      </c>
      <c r="AS39" s="156">
        <v>14.174082526881721</v>
      </c>
      <c r="AT39" s="156">
        <v>11.37898615591398</v>
      </c>
      <c r="AU39" s="156">
        <v>6.9203069892473117</v>
      </c>
      <c r="AV39" s="156">
        <v>1.1579979838709678</v>
      </c>
      <c r="AW39" s="156">
        <v>0</v>
      </c>
      <c r="AX39" s="156">
        <v>0</v>
      </c>
      <c r="AY39" s="156">
        <v>0</v>
      </c>
      <c r="AZ39" s="156">
        <v>0</v>
      </c>
      <c r="BA39" s="156">
        <v>0</v>
      </c>
      <c r="BB39" s="180">
        <f xml:space="preserve"> SUM(AD39:BA39) * 30</f>
        <v>5068.1383508064519</v>
      </c>
      <c r="BC39" s="23"/>
      <c r="BD39" s="168">
        <f t="shared" si="30"/>
        <v>204.36310058634899</v>
      </c>
      <c r="BE39" s="156">
        <f t="shared" si="31"/>
        <v>190.27957767442101</v>
      </c>
      <c r="BF39" s="156">
        <f t="shared" si="32"/>
        <v>182.07405172013301</v>
      </c>
      <c r="BG39" s="156">
        <f t="shared" si="33"/>
        <v>175.95935689842801</v>
      </c>
      <c r="BH39" s="156">
        <f t="shared" si="34"/>
        <v>171.540996769196</v>
      </c>
      <c r="BI39" s="156">
        <f t="shared" si="35"/>
        <v>171.540996769196</v>
      </c>
      <c r="BJ39" s="156">
        <f t="shared" si="36"/>
        <v>169.37136121663281</v>
      </c>
      <c r="BK39" s="156">
        <f t="shared" si="37"/>
        <v>172.67898223088571</v>
      </c>
      <c r="BL39" s="156">
        <f t="shared" si="38"/>
        <v>181.16084470572849</v>
      </c>
      <c r="BM39" s="156">
        <f t="shared" si="39"/>
        <v>183.90423648282348</v>
      </c>
      <c r="BN39" s="156">
        <f t="shared" si="40"/>
        <v>193.24266400755383</v>
      </c>
      <c r="BO39" s="156">
        <f t="shared" si="41"/>
        <v>205.45014401621441</v>
      </c>
      <c r="BP39" s="156">
        <f t="shared" si="42"/>
        <v>208.6465282383613</v>
      </c>
      <c r="BQ39" s="156">
        <f t="shared" si="43"/>
        <v>219.86785957331932</v>
      </c>
      <c r="BR39" s="156">
        <f t="shared" si="44"/>
        <v>230.14131746619293</v>
      </c>
      <c r="BS39" s="156">
        <f t="shared" si="45"/>
        <v>238.15978517684528</v>
      </c>
      <c r="BT39" s="156">
        <f t="shared" si="46"/>
        <v>252.85552415779802</v>
      </c>
      <c r="BU39" s="156">
        <f t="shared" si="47"/>
        <v>262.25855870717771</v>
      </c>
      <c r="BV39" s="156">
        <f t="shared" si="48"/>
        <v>273.07042214596203</v>
      </c>
      <c r="BW39" s="156">
        <f t="shared" si="49"/>
        <v>274.22842012983301</v>
      </c>
      <c r="BX39" s="156">
        <f t="shared" si="50"/>
        <v>282</v>
      </c>
      <c r="BY39" s="156">
        <f t="shared" si="51"/>
        <v>271.69049303179202</v>
      </c>
      <c r="BZ39" s="156">
        <f t="shared" si="52"/>
        <v>252.33386770372701</v>
      </c>
      <c r="CA39" s="156">
        <f t="shared" si="53"/>
        <v>226.45490123251</v>
      </c>
      <c r="CB39" s="23"/>
      <c r="CC39" s="168">
        <f t="shared" si="54"/>
        <v>95.4</v>
      </c>
      <c r="CD39" s="156">
        <f t="shared" si="6"/>
        <v>95.4</v>
      </c>
      <c r="CE39" s="156">
        <f t="shared" si="7"/>
        <v>95.4</v>
      </c>
      <c r="CF39" s="156">
        <f t="shared" si="8"/>
        <v>95.4</v>
      </c>
      <c r="CG39" s="156">
        <f t="shared" si="9"/>
        <v>95.4</v>
      </c>
      <c r="CH39" s="156">
        <f t="shared" si="10"/>
        <v>95.4</v>
      </c>
      <c r="CI39" s="156">
        <f t="shared" si="11"/>
        <v>95.4</v>
      </c>
      <c r="CJ39" s="156">
        <f t="shared" si="12"/>
        <v>95.4</v>
      </c>
      <c r="CK39" s="156">
        <f t="shared" si="13"/>
        <v>95.4</v>
      </c>
      <c r="CL39" s="156">
        <f t="shared" si="14"/>
        <v>95.4</v>
      </c>
      <c r="CM39" s="156">
        <f t="shared" si="15"/>
        <v>95.4</v>
      </c>
      <c r="CN39" s="156">
        <f t="shared" si="16"/>
        <v>95.4</v>
      </c>
      <c r="CO39" s="156">
        <f t="shared" si="17"/>
        <v>95.4</v>
      </c>
      <c r="CP39" s="156">
        <f t="shared" si="18"/>
        <v>95.4</v>
      </c>
      <c r="CQ39" s="156">
        <f t="shared" si="19"/>
        <v>95.4</v>
      </c>
      <c r="CR39" s="156">
        <f t="shared" si="20"/>
        <v>95.4</v>
      </c>
      <c r="CS39" s="156">
        <f t="shared" si="21"/>
        <v>95.4</v>
      </c>
      <c r="CT39" s="156">
        <f t="shared" si="22"/>
        <v>95.4</v>
      </c>
      <c r="CU39" s="156">
        <f t="shared" si="23"/>
        <v>95.4</v>
      </c>
      <c r="CV39" s="156">
        <f t="shared" si="24"/>
        <v>95.4</v>
      </c>
      <c r="CW39" s="156">
        <f t="shared" si="25"/>
        <v>95.4</v>
      </c>
      <c r="CX39" s="156">
        <f t="shared" si="26"/>
        <v>95.4</v>
      </c>
      <c r="CY39" s="156">
        <f t="shared" si="27"/>
        <v>95.4</v>
      </c>
      <c r="CZ39" s="156">
        <f t="shared" si="28"/>
        <v>95.4</v>
      </c>
      <c r="DA39" s="180">
        <f xml:space="preserve"> SUM(CC39:CZ39) * 30</f>
        <v>68688.000000000029</v>
      </c>
      <c r="DC39" s="168">
        <f t="shared" si="55"/>
        <v>108.96310058634899</v>
      </c>
      <c r="DD39" s="156">
        <f t="shared" si="56"/>
        <v>94.879577674421</v>
      </c>
      <c r="DE39" s="156">
        <f t="shared" si="57"/>
        <v>86.674051720133008</v>
      </c>
      <c r="DF39" s="156">
        <f t="shared" si="58"/>
        <v>80.559356898428007</v>
      </c>
      <c r="DG39" s="156">
        <f t="shared" si="59"/>
        <v>76.140996769195993</v>
      </c>
      <c r="DH39" s="156">
        <f t="shared" si="60"/>
        <v>76.140996769195993</v>
      </c>
      <c r="DI39" s="156">
        <f t="shared" si="61"/>
        <v>73.971361216632801</v>
      </c>
      <c r="DJ39" s="156">
        <f t="shared" si="62"/>
        <v>77.278982230885703</v>
      </c>
      <c r="DK39" s="156">
        <f t="shared" si="63"/>
        <v>85.760844705728488</v>
      </c>
      <c r="DL39" s="156">
        <f t="shared" si="64"/>
        <v>88.504236482823472</v>
      </c>
      <c r="DM39" s="156">
        <f t="shared" si="65"/>
        <v>97.842664007553822</v>
      </c>
      <c r="DN39" s="156">
        <f t="shared" si="66"/>
        <v>110.0501440162144</v>
      </c>
      <c r="DO39" s="156">
        <f t="shared" si="67"/>
        <v>113.24652823836129</v>
      </c>
      <c r="DP39" s="156">
        <f t="shared" si="68"/>
        <v>124.46785957331932</v>
      </c>
      <c r="DQ39" s="156">
        <f t="shared" si="69"/>
        <v>134.74131746619292</v>
      </c>
      <c r="DR39" s="156">
        <f t="shared" si="70"/>
        <v>142.75978517684527</v>
      </c>
      <c r="DS39" s="156">
        <f t="shared" si="71"/>
        <v>157.45552415779801</v>
      </c>
      <c r="DT39" s="156">
        <f t="shared" si="72"/>
        <v>166.85855870717771</v>
      </c>
      <c r="DU39" s="156">
        <f t="shared" si="73"/>
        <v>177.67042214596202</v>
      </c>
      <c r="DV39" s="156">
        <f t="shared" si="74"/>
        <v>178.82842012983301</v>
      </c>
      <c r="DW39" s="156">
        <f t="shared" si="75"/>
        <v>186.6</v>
      </c>
      <c r="DX39" s="156">
        <f t="shared" si="76"/>
        <v>176.29049303179201</v>
      </c>
      <c r="DY39" s="156">
        <f t="shared" si="77"/>
        <v>156.933867703727</v>
      </c>
      <c r="DZ39" s="156">
        <f t="shared" si="78"/>
        <v>131.05490123250999</v>
      </c>
      <c r="EA39" s="180">
        <f xml:space="preserve"> SUM(DC39:DZ39) * 30</f>
        <v>87110.219719232409</v>
      </c>
      <c r="EB39" s="21"/>
    </row>
    <row r="40" spans="2:132" ht="14.25" customHeight="1" x14ac:dyDescent="0.25">
      <c r="B40" s="132">
        <v>2021</v>
      </c>
      <c r="C40" s="14" t="s">
        <v>168</v>
      </c>
      <c r="D40" s="14">
        <f t="shared" si="79"/>
        <v>6</v>
      </c>
      <c r="E40" s="168">
        <v>198.815381297611</v>
      </c>
      <c r="F40" s="156">
        <v>184.52797325122501</v>
      </c>
      <c r="G40" s="156">
        <v>177.274366089213</v>
      </c>
      <c r="H40" s="156">
        <v>171.98527753357999</v>
      </c>
      <c r="I40" s="156">
        <v>170.06197260425901</v>
      </c>
      <c r="J40" s="156">
        <v>170.06197260425901</v>
      </c>
      <c r="K40" s="156">
        <v>169.141533816655</v>
      </c>
      <c r="L40" s="156">
        <v>174.01848560171999</v>
      </c>
      <c r="M40" s="156">
        <v>187.165648582865</v>
      </c>
      <c r="N40" s="156">
        <v>197.262999461802</v>
      </c>
      <c r="O40" s="156">
        <v>200.39523891812499</v>
      </c>
      <c r="P40" s="156">
        <v>208.706663791263</v>
      </c>
      <c r="Q40" s="156">
        <v>215.85036781445601</v>
      </c>
      <c r="R40" s="156">
        <v>223.433684392922</v>
      </c>
      <c r="S40" s="156">
        <v>242.10348009968999</v>
      </c>
      <c r="T40" s="156">
        <v>246.55455722183299</v>
      </c>
      <c r="U40" s="156">
        <v>248.82130945996201</v>
      </c>
      <c r="V40" s="156">
        <v>258.16307625952197</v>
      </c>
      <c r="W40" s="156">
        <v>260.56720742117398</v>
      </c>
      <c r="X40" s="156">
        <v>265.45789709859002</v>
      </c>
      <c r="Y40" s="156">
        <v>273</v>
      </c>
      <c r="Z40" s="156">
        <v>265.45789709859002</v>
      </c>
      <c r="AA40" s="156">
        <v>251.11553748279499</v>
      </c>
      <c r="AB40" s="156">
        <v>227.39019739038301</v>
      </c>
      <c r="AD40" s="168">
        <v>0</v>
      </c>
      <c r="AE40" s="156">
        <v>0</v>
      </c>
      <c r="AF40" s="156">
        <v>0</v>
      </c>
      <c r="AG40" s="156">
        <v>0</v>
      </c>
      <c r="AH40" s="156">
        <v>0</v>
      </c>
      <c r="AI40" s="156">
        <v>0</v>
      </c>
      <c r="AJ40" s="156">
        <v>1.8211864247311829</v>
      </c>
      <c r="AK40" s="156">
        <v>7.7434853494623654</v>
      </c>
      <c r="AL40" s="156">
        <v>9.9909780913978494</v>
      </c>
      <c r="AM40" s="156">
        <v>13.338480913978497</v>
      </c>
      <c r="AN40" s="156">
        <v>16.718777822580645</v>
      </c>
      <c r="AO40" s="156">
        <v>16.965542338709678</v>
      </c>
      <c r="AP40" s="156">
        <v>16.118750940860217</v>
      </c>
      <c r="AQ40" s="156">
        <v>16.010375403225808</v>
      </c>
      <c r="AR40" s="156">
        <v>14.892815456989251</v>
      </c>
      <c r="AS40" s="156">
        <v>12.443701612903226</v>
      </c>
      <c r="AT40" s="156">
        <v>9.4546012096774206</v>
      </c>
      <c r="AU40" s="156">
        <v>4.8211124999999999</v>
      </c>
      <c r="AV40" s="156">
        <v>0.85959556451612895</v>
      </c>
      <c r="AW40" s="156">
        <v>0</v>
      </c>
      <c r="AX40" s="156">
        <v>0</v>
      </c>
      <c r="AY40" s="156">
        <v>0</v>
      </c>
      <c r="AZ40" s="156">
        <v>0</v>
      </c>
      <c r="BA40" s="156">
        <v>0</v>
      </c>
      <c r="BB40" s="180">
        <f xml:space="preserve"> SUM(AD40:BA40) * 31</f>
        <v>4376.5615125000004</v>
      </c>
      <c r="BC40" s="23"/>
      <c r="BD40" s="168">
        <f t="shared" si="30"/>
        <v>198.815381297611</v>
      </c>
      <c r="BE40" s="156">
        <f t="shared" si="31"/>
        <v>184.52797325122501</v>
      </c>
      <c r="BF40" s="156">
        <f t="shared" si="32"/>
        <v>177.274366089213</v>
      </c>
      <c r="BG40" s="156">
        <f t="shared" si="33"/>
        <v>171.98527753357999</v>
      </c>
      <c r="BH40" s="156">
        <f t="shared" si="34"/>
        <v>170.06197260425901</v>
      </c>
      <c r="BI40" s="156">
        <f t="shared" si="35"/>
        <v>170.06197260425901</v>
      </c>
      <c r="BJ40" s="156">
        <f t="shared" si="36"/>
        <v>167.3203473919238</v>
      </c>
      <c r="BK40" s="156">
        <f t="shared" si="37"/>
        <v>166.27500025225763</v>
      </c>
      <c r="BL40" s="156">
        <f t="shared" si="38"/>
        <v>177.17467049146717</v>
      </c>
      <c r="BM40" s="156">
        <f t="shared" si="39"/>
        <v>183.92451854782351</v>
      </c>
      <c r="BN40" s="156">
        <f t="shared" si="40"/>
        <v>183.67646109554434</v>
      </c>
      <c r="BO40" s="156">
        <f t="shared" si="41"/>
        <v>191.74112145255333</v>
      </c>
      <c r="BP40" s="156">
        <f t="shared" si="42"/>
        <v>199.73161687359578</v>
      </c>
      <c r="BQ40" s="156">
        <f t="shared" si="43"/>
        <v>207.42330898969618</v>
      </c>
      <c r="BR40" s="156">
        <f t="shared" si="44"/>
        <v>227.21066464270075</v>
      </c>
      <c r="BS40" s="156">
        <f t="shared" si="45"/>
        <v>234.11085560892977</v>
      </c>
      <c r="BT40" s="156">
        <f t="shared" si="46"/>
        <v>239.3667082502846</v>
      </c>
      <c r="BU40" s="156">
        <f t="shared" si="47"/>
        <v>253.34196375952197</v>
      </c>
      <c r="BV40" s="156">
        <f t="shared" si="48"/>
        <v>259.70761185665782</v>
      </c>
      <c r="BW40" s="156">
        <f t="shared" si="49"/>
        <v>265.45789709859002</v>
      </c>
      <c r="BX40" s="156">
        <f t="shared" si="50"/>
        <v>273</v>
      </c>
      <c r="BY40" s="156">
        <f t="shared" si="51"/>
        <v>265.45789709859002</v>
      </c>
      <c r="BZ40" s="156">
        <f t="shared" si="52"/>
        <v>251.11553748279499</v>
      </c>
      <c r="CA40" s="156">
        <f t="shared" si="53"/>
        <v>227.39019739038301</v>
      </c>
      <c r="CB40" s="23"/>
      <c r="CC40" s="168">
        <f t="shared" si="54"/>
        <v>95.4</v>
      </c>
      <c r="CD40" s="156">
        <f t="shared" si="6"/>
        <v>95.4</v>
      </c>
      <c r="CE40" s="156">
        <f t="shared" si="7"/>
        <v>95.4</v>
      </c>
      <c r="CF40" s="156">
        <f t="shared" si="8"/>
        <v>95.4</v>
      </c>
      <c r="CG40" s="156">
        <f t="shared" si="9"/>
        <v>95.4</v>
      </c>
      <c r="CH40" s="156">
        <f t="shared" si="10"/>
        <v>95.4</v>
      </c>
      <c r="CI40" s="156">
        <f t="shared" si="11"/>
        <v>95.4</v>
      </c>
      <c r="CJ40" s="156">
        <f t="shared" si="12"/>
        <v>95.4</v>
      </c>
      <c r="CK40" s="156">
        <f t="shared" si="13"/>
        <v>95.4</v>
      </c>
      <c r="CL40" s="156">
        <f t="shared" si="14"/>
        <v>95.4</v>
      </c>
      <c r="CM40" s="156">
        <f t="shared" si="15"/>
        <v>95.4</v>
      </c>
      <c r="CN40" s="156">
        <f t="shared" si="16"/>
        <v>95.4</v>
      </c>
      <c r="CO40" s="156">
        <f t="shared" si="17"/>
        <v>95.4</v>
      </c>
      <c r="CP40" s="156">
        <f t="shared" si="18"/>
        <v>95.4</v>
      </c>
      <c r="CQ40" s="156">
        <f t="shared" si="19"/>
        <v>95.4</v>
      </c>
      <c r="CR40" s="156">
        <f t="shared" si="20"/>
        <v>95.4</v>
      </c>
      <c r="CS40" s="156">
        <f t="shared" si="21"/>
        <v>95.4</v>
      </c>
      <c r="CT40" s="156">
        <f t="shared" si="22"/>
        <v>95.4</v>
      </c>
      <c r="CU40" s="156">
        <f t="shared" si="23"/>
        <v>95.4</v>
      </c>
      <c r="CV40" s="156">
        <f t="shared" si="24"/>
        <v>95.4</v>
      </c>
      <c r="CW40" s="156">
        <f t="shared" si="25"/>
        <v>95.4</v>
      </c>
      <c r="CX40" s="156">
        <f t="shared" si="26"/>
        <v>95.4</v>
      </c>
      <c r="CY40" s="156">
        <f t="shared" si="27"/>
        <v>95.4</v>
      </c>
      <c r="CZ40" s="156">
        <f t="shared" si="28"/>
        <v>95.4</v>
      </c>
      <c r="DA40" s="180">
        <f xml:space="preserve"> SUM(CC40:CZ40) * 31</f>
        <v>70977.60000000002</v>
      </c>
      <c r="DC40" s="168">
        <f t="shared" si="55"/>
        <v>103.41538129761099</v>
      </c>
      <c r="DD40" s="156">
        <f t="shared" si="56"/>
        <v>89.127973251225001</v>
      </c>
      <c r="DE40" s="156">
        <f t="shared" si="57"/>
        <v>81.874366089212998</v>
      </c>
      <c r="DF40" s="156">
        <f t="shared" si="58"/>
        <v>76.585277533579983</v>
      </c>
      <c r="DG40" s="156">
        <f t="shared" si="59"/>
        <v>74.661972604259006</v>
      </c>
      <c r="DH40" s="156">
        <f t="shared" si="60"/>
        <v>74.661972604259006</v>
      </c>
      <c r="DI40" s="156">
        <f t="shared" si="61"/>
        <v>71.920347391923798</v>
      </c>
      <c r="DJ40" s="156">
        <f t="shared" si="62"/>
        <v>70.875000252257621</v>
      </c>
      <c r="DK40" s="156">
        <f t="shared" si="63"/>
        <v>81.774670491467162</v>
      </c>
      <c r="DL40" s="156">
        <f t="shared" si="64"/>
        <v>88.524518547823504</v>
      </c>
      <c r="DM40" s="156">
        <f t="shared" si="65"/>
        <v>88.276461095544335</v>
      </c>
      <c r="DN40" s="156">
        <f t="shared" si="66"/>
        <v>96.341121452553324</v>
      </c>
      <c r="DO40" s="156">
        <f t="shared" si="67"/>
        <v>104.33161687359578</v>
      </c>
      <c r="DP40" s="156">
        <f t="shared" si="68"/>
        <v>112.02330898969618</v>
      </c>
      <c r="DQ40" s="156">
        <f t="shared" si="69"/>
        <v>131.81066464270074</v>
      </c>
      <c r="DR40" s="156">
        <f t="shared" si="70"/>
        <v>138.71085560892976</v>
      </c>
      <c r="DS40" s="156">
        <f t="shared" si="71"/>
        <v>143.9667082502846</v>
      </c>
      <c r="DT40" s="156">
        <f t="shared" si="72"/>
        <v>157.94196375952197</v>
      </c>
      <c r="DU40" s="156">
        <f t="shared" si="73"/>
        <v>164.30761185665781</v>
      </c>
      <c r="DV40" s="156">
        <f t="shared" si="74"/>
        <v>170.05789709859002</v>
      </c>
      <c r="DW40" s="156">
        <f t="shared" si="75"/>
        <v>177.6</v>
      </c>
      <c r="DX40" s="156">
        <f t="shared" si="76"/>
        <v>170.05789709859002</v>
      </c>
      <c r="DY40" s="156">
        <f t="shared" si="77"/>
        <v>155.71553748279499</v>
      </c>
      <c r="DZ40" s="156">
        <f t="shared" si="78"/>
        <v>131.990197390383</v>
      </c>
      <c r="EA40" s="180">
        <f xml:space="preserve"> SUM(DC40:DZ40) * 31</f>
        <v>85453.152971567295</v>
      </c>
      <c r="EB40" s="21"/>
    </row>
    <row r="41" spans="2:132" ht="14.25" customHeight="1" x14ac:dyDescent="0.25">
      <c r="B41" s="132">
        <v>2021</v>
      </c>
      <c r="C41" s="14" t="s">
        <v>169</v>
      </c>
      <c r="D41" s="14">
        <f t="shared" si="79"/>
        <v>7</v>
      </c>
      <c r="E41" s="168">
        <v>202.10071291773099</v>
      </c>
      <c r="F41" s="156">
        <v>189.45669552247301</v>
      </c>
      <c r="G41" s="156">
        <v>180.80552572571801</v>
      </c>
      <c r="H41" s="156">
        <v>173.18953863968599</v>
      </c>
      <c r="I41" s="156">
        <v>170.24243684079099</v>
      </c>
      <c r="J41" s="156">
        <v>170.24243684079099</v>
      </c>
      <c r="K41" s="156">
        <v>176.326776038509</v>
      </c>
      <c r="L41" s="156">
        <v>175.25990406113101</v>
      </c>
      <c r="M41" s="156">
        <v>185.62229425724499</v>
      </c>
      <c r="N41" s="156">
        <v>194.86499703155599</v>
      </c>
      <c r="O41" s="156">
        <v>205.14288251658999</v>
      </c>
      <c r="P41" s="156">
        <v>221.62130117707599</v>
      </c>
      <c r="Q41" s="156">
        <v>225.17049904241199</v>
      </c>
      <c r="R41" s="156">
        <v>226.976787241734</v>
      </c>
      <c r="S41" s="156">
        <v>236.32512090489499</v>
      </c>
      <c r="T41" s="156">
        <v>242.187635236029</v>
      </c>
      <c r="U41" s="156">
        <v>252.38101600998399</v>
      </c>
      <c r="V41" s="156">
        <v>263.10255122818501</v>
      </c>
      <c r="W41" s="156">
        <v>260.91599182900501</v>
      </c>
      <c r="X41" s="156">
        <v>269.78898649234401</v>
      </c>
      <c r="Y41" s="156">
        <v>279</v>
      </c>
      <c r="Z41" s="156">
        <v>263.10255122818501</v>
      </c>
      <c r="AA41" s="156">
        <v>248.240285167092</v>
      </c>
      <c r="AB41" s="156">
        <v>221.62130117707599</v>
      </c>
      <c r="AD41" s="168">
        <v>0</v>
      </c>
      <c r="AE41" s="156">
        <v>0</v>
      </c>
      <c r="AF41" s="156">
        <v>0</v>
      </c>
      <c r="AG41" s="156">
        <v>0</v>
      </c>
      <c r="AH41" s="156">
        <v>0</v>
      </c>
      <c r="AI41" s="156">
        <v>0</v>
      </c>
      <c r="AJ41" s="156">
        <v>1.0431918010752688</v>
      </c>
      <c r="AK41" s="156">
        <v>6.4638864247311831</v>
      </c>
      <c r="AL41" s="156">
        <v>10.416168548387096</v>
      </c>
      <c r="AM41" s="156">
        <v>13.555643145161291</v>
      </c>
      <c r="AN41" s="156">
        <v>14.084797311827957</v>
      </c>
      <c r="AO41" s="156">
        <v>16.037133198924732</v>
      </c>
      <c r="AP41" s="156">
        <v>14.969543010752689</v>
      </c>
      <c r="AQ41" s="156">
        <v>15.201551747311829</v>
      </c>
      <c r="AR41" s="156">
        <v>12.746441935483872</v>
      </c>
      <c r="AS41" s="156">
        <v>11.38288938172043</v>
      </c>
      <c r="AT41" s="156">
        <v>8.9553932795698934</v>
      </c>
      <c r="AU41" s="156">
        <v>4.3283150537634407</v>
      </c>
      <c r="AV41" s="156">
        <v>0.41719919354838708</v>
      </c>
      <c r="AW41" s="156">
        <v>0</v>
      </c>
      <c r="AX41" s="156">
        <v>0</v>
      </c>
      <c r="AY41" s="156">
        <v>0</v>
      </c>
      <c r="AZ41" s="156">
        <v>0</v>
      </c>
      <c r="BA41" s="156">
        <v>0</v>
      </c>
      <c r="BB41" s="180">
        <f xml:space="preserve"> SUM(AD41:BA41) * 31</f>
        <v>4017.6667749999997</v>
      </c>
      <c r="BC41" s="23"/>
      <c r="BD41" s="168">
        <f t="shared" si="30"/>
        <v>202.10071291773099</v>
      </c>
      <c r="BE41" s="156">
        <f t="shared" si="31"/>
        <v>189.45669552247301</v>
      </c>
      <c r="BF41" s="156">
        <f t="shared" si="32"/>
        <v>180.80552572571801</v>
      </c>
      <c r="BG41" s="156">
        <f t="shared" si="33"/>
        <v>173.18953863968599</v>
      </c>
      <c r="BH41" s="156">
        <f t="shared" si="34"/>
        <v>170.24243684079099</v>
      </c>
      <c r="BI41" s="156">
        <f t="shared" si="35"/>
        <v>170.24243684079099</v>
      </c>
      <c r="BJ41" s="156">
        <f t="shared" si="36"/>
        <v>175.28358423743373</v>
      </c>
      <c r="BK41" s="156">
        <f t="shared" si="37"/>
        <v>168.79601763639982</v>
      </c>
      <c r="BL41" s="156">
        <f t="shared" si="38"/>
        <v>175.20612570885788</v>
      </c>
      <c r="BM41" s="156">
        <f t="shared" si="39"/>
        <v>181.30935388639469</v>
      </c>
      <c r="BN41" s="156">
        <f t="shared" si="40"/>
        <v>191.05808520476202</v>
      </c>
      <c r="BO41" s="156">
        <f t="shared" si="41"/>
        <v>205.58416797815127</v>
      </c>
      <c r="BP41" s="156">
        <f t="shared" si="42"/>
        <v>210.2009560316593</v>
      </c>
      <c r="BQ41" s="156">
        <f t="shared" si="43"/>
        <v>211.77523549442216</v>
      </c>
      <c r="BR41" s="156">
        <f t="shared" si="44"/>
        <v>223.5786789694111</v>
      </c>
      <c r="BS41" s="156">
        <f t="shared" si="45"/>
        <v>230.80474585430858</v>
      </c>
      <c r="BT41" s="156">
        <f t="shared" si="46"/>
        <v>243.42562273041409</v>
      </c>
      <c r="BU41" s="156">
        <f t="shared" si="47"/>
        <v>258.77423617442156</v>
      </c>
      <c r="BV41" s="156">
        <f t="shared" si="48"/>
        <v>260.4987926354566</v>
      </c>
      <c r="BW41" s="156">
        <f t="shared" si="49"/>
        <v>269.78898649234401</v>
      </c>
      <c r="BX41" s="156">
        <f t="shared" si="50"/>
        <v>279</v>
      </c>
      <c r="BY41" s="156">
        <f t="shared" si="51"/>
        <v>263.10255122818501</v>
      </c>
      <c r="BZ41" s="156">
        <f t="shared" si="52"/>
        <v>248.240285167092</v>
      </c>
      <c r="CA41" s="156">
        <f t="shared" si="53"/>
        <v>221.62130117707599</v>
      </c>
      <c r="CB41" s="23"/>
      <c r="CC41" s="168">
        <f t="shared" si="54"/>
        <v>95.4</v>
      </c>
      <c r="CD41" s="156">
        <f t="shared" si="6"/>
        <v>95.4</v>
      </c>
      <c r="CE41" s="156">
        <f t="shared" si="7"/>
        <v>95.4</v>
      </c>
      <c r="CF41" s="156">
        <f t="shared" si="8"/>
        <v>95.4</v>
      </c>
      <c r="CG41" s="156">
        <f t="shared" si="9"/>
        <v>95.4</v>
      </c>
      <c r="CH41" s="156">
        <f t="shared" si="10"/>
        <v>95.4</v>
      </c>
      <c r="CI41" s="156">
        <f t="shared" si="11"/>
        <v>95.4</v>
      </c>
      <c r="CJ41" s="156">
        <f t="shared" si="12"/>
        <v>95.4</v>
      </c>
      <c r="CK41" s="156">
        <f t="shared" si="13"/>
        <v>95.4</v>
      </c>
      <c r="CL41" s="156">
        <f t="shared" si="14"/>
        <v>95.4</v>
      </c>
      <c r="CM41" s="156">
        <f t="shared" si="15"/>
        <v>95.4</v>
      </c>
      <c r="CN41" s="156">
        <f t="shared" si="16"/>
        <v>95.4</v>
      </c>
      <c r="CO41" s="156">
        <f t="shared" si="17"/>
        <v>95.4</v>
      </c>
      <c r="CP41" s="156">
        <f t="shared" si="18"/>
        <v>95.4</v>
      </c>
      <c r="CQ41" s="156">
        <f t="shared" si="19"/>
        <v>95.4</v>
      </c>
      <c r="CR41" s="156">
        <f t="shared" si="20"/>
        <v>95.4</v>
      </c>
      <c r="CS41" s="156">
        <f t="shared" si="21"/>
        <v>95.4</v>
      </c>
      <c r="CT41" s="156">
        <f t="shared" si="22"/>
        <v>95.4</v>
      </c>
      <c r="CU41" s="156">
        <f t="shared" si="23"/>
        <v>95.4</v>
      </c>
      <c r="CV41" s="156">
        <f t="shared" si="24"/>
        <v>95.4</v>
      </c>
      <c r="CW41" s="156">
        <f t="shared" si="25"/>
        <v>95.4</v>
      </c>
      <c r="CX41" s="156">
        <f t="shared" si="26"/>
        <v>95.4</v>
      </c>
      <c r="CY41" s="156">
        <f t="shared" si="27"/>
        <v>95.4</v>
      </c>
      <c r="CZ41" s="156">
        <f t="shared" si="28"/>
        <v>95.4</v>
      </c>
      <c r="DA41" s="180">
        <f xml:space="preserve"> SUM(CC41:CZ41) * 31</f>
        <v>70977.60000000002</v>
      </c>
      <c r="DC41" s="168">
        <f t="shared" si="55"/>
        <v>106.70071291773098</v>
      </c>
      <c r="DD41" s="156">
        <f t="shared" si="56"/>
        <v>94.056695522473007</v>
      </c>
      <c r="DE41" s="156">
        <f t="shared" si="57"/>
        <v>85.405525725718007</v>
      </c>
      <c r="DF41" s="156">
        <f t="shared" si="58"/>
        <v>77.789538639685986</v>
      </c>
      <c r="DG41" s="156">
        <f t="shared" si="59"/>
        <v>74.842436840790981</v>
      </c>
      <c r="DH41" s="156">
        <f t="shared" si="60"/>
        <v>74.842436840790981</v>
      </c>
      <c r="DI41" s="156">
        <f t="shared" si="61"/>
        <v>79.883584237433723</v>
      </c>
      <c r="DJ41" s="156">
        <f t="shared" si="62"/>
        <v>73.396017636399819</v>
      </c>
      <c r="DK41" s="156">
        <f t="shared" si="63"/>
        <v>79.806125708857877</v>
      </c>
      <c r="DL41" s="156">
        <f t="shared" si="64"/>
        <v>85.909353886394683</v>
      </c>
      <c r="DM41" s="156">
        <f t="shared" si="65"/>
        <v>95.658085204762017</v>
      </c>
      <c r="DN41" s="156">
        <f t="shared" si="66"/>
        <v>110.18416797815127</v>
      </c>
      <c r="DO41" s="156">
        <f t="shared" si="67"/>
        <v>114.8009560316593</v>
      </c>
      <c r="DP41" s="156">
        <f t="shared" si="68"/>
        <v>116.37523549442216</v>
      </c>
      <c r="DQ41" s="156">
        <f t="shared" si="69"/>
        <v>128.1786789694111</v>
      </c>
      <c r="DR41" s="156">
        <f t="shared" si="70"/>
        <v>135.40474585430857</v>
      </c>
      <c r="DS41" s="156">
        <f t="shared" si="71"/>
        <v>148.02562273041409</v>
      </c>
      <c r="DT41" s="156">
        <f t="shared" si="72"/>
        <v>163.37423617442155</v>
      </c>
      <c r="DU41" s="156">
        <f t="shared" si="73"/>
        <v>165.09879263545659</v>
      </c>
      <c r="DV41" s="156">
        <f t="shared" si="74"/>
        <v>174.388986492344</v>
      </c>
      <c r="DW41" s="156">
        <f t="shared" si="75"/>
        <v>183.6</v>
      </c>
      <c r="DX41" s="156">
        <f t="shared" si="76"/>
        <v>167.702551228185</v>
      </c>
      <c r="DY41" s="156">
        <f t="shared" si="77"/>
        <v>152.84028516709199</v>
      </c>
      <c r="DZ41" s="156">
        <f t="shared" si="78"/>
        <v>126.22130117707599</v>
      </c>
      <c r="EA41" s="180">
        <f xml:space="preserve"> SUM(DC41:DZ41) * 31</f>
        <v>87249.068265913374</v>
      </c>
      <c r="EB41" s="21"/>
    </row>
    <row r="42" spans="2:132" ht="14.25" customHeight="1" x14ac:dyDescent="0.25">
      <c r="B42" s="132">
        <v>2021</v>
      </c>
      <c r="C42" s="14" t="s">
        <v>170</v>
      </c>
      <c r="D42" s="14">
        <f t="shared" si="79"/>
        <v>8</v>
      </c>
      <c r="E42" s="168">
        <v>193.538613861388</v>
      </c>
      <c r="F42" s="156">
        <v>186.104089539391</v>
      </c>
      <c r="G42" s="156">
        <v>177.43047783039401</v>
      </c>
      <c r="H42" s="156">
        <v>173.624709427467</v>
      </c>
      <c r="I42" s="156">
        <v>171.00271201033399</v>
      </c>
      <c r="J42" s="156">
        <v>172.72858372794099</v>
      </c>
      <c r="K42" s="156">
        <v>183.802927249249</v>
      </c>
      <c r="L42" s="156">
        <v>186.104089539391</v>
      </c>
      <c r="M42" s="156">
        <v>194.855144210075</v>
      </c>
      <c r="N42" s="156">
        <v>201.76969436074199</v>
      </c>
      <c r="O42" s="156">
        <v>209.23740852346299</v>
      </c>
      <c r="P42" s="156">
        <v>218.92884201463801</v>
      </c>
      <c r="Q42" s="156">
        <v>220.62152389152101</v>
      </c>
      <c r="R42" s="156">
        <v>225.83232888506399</v>
      </c>
      <c r="S42" s="156">
        <v>244.63990529487799</v>
      </c>
      <c r="T42" s="156">
        <v>252.78247955230401</v>
      </c>
      <c r="U42" s="156">
        <v>252.78247955230401</v>
      </c>
      <c r="V42" s="156">
        <v>252.78247955230401</v>
      </c>
      <c r="W42" s="156">
        <v>254.87343951786499</v>
      </c>
      <c r="X42" s="156">
        <v>277</v>
      </c>
      <c r="Y42" s="156">
        <v>277</v>
      </c>
      <c r="Z42" s="156">
        <v>270.12970297029699</v>
      </c>
      <c r="AA42" s="156">
        <v>246.642359018511</v>
      </c>
      <c r="AB42" s="156">
        <v>213.983555746881</v>
      </c>
      <c r="AD42" s="168">
        <v>0</v>
      </c>
      <c r="AE42" s="156">
        <v>0</v>
      </c>
      <c r="AF42" s="156">
        <v>0</v>
      </c>
      <c r="AG42" s="156">
        <v>0</v>
      </c>
      <c r="AH42" s="156">
        <v>0</v>
      </c>
      <c r="AI42" s="156">
        <v>0</v>
      </c>
      <c r="AJ42" s="156">
        <v>1.9172065380414292</v>
      </c>
      <c r="AK42" s="156">
        <v>30.689981791681582</v>
      </c>
      <c r="AL42" s="156">
        <v>61.079593966436498</v>
      </c>
      <c r="AM42" s="156">
        <v>83.367984169428468</v>
      </c>
      <c r="AN42" s="156">
        <v>99.264302858454684</v>
      </c>
      <c r="AO42" s="156">
        <v>104.09275584904736</v>
      </c>
      <c r="AP42" s="156">
        <v>106.59911284371195</v>
      </c>
      <c r="AQ42" s="156">
        <v>104.29902156075073</v>
      </c>
      <c r="AR42" s="156">
        <v>93.377068751568373</v>
      </c>
      <c r="AS42" s="156">
        <v>72.406549145854825</v>
      </c>
      <c r="AT42" s="156">
        <v>45.971171919824286</v>
      </c>
      <c r="AU42" s="156">
        <v>16.607068061599296</v>
      </c>
      <c r="AV42" s="156">
        <v>7.0000000000000007E-2</v>
      </c>
      <c r="AW42" s="156">
        <v>0.40937862597496921</v>
      </c>
      <c r="AX42" s="156">
        <v>0.40937862597496921</v>
      </c>
      <c r="AY42" s="156">
        <v>0.40937862597496921</v>
      </c>
      <c r="AZ42" s="156">
        <v>0.40937862597496921</v>
      </c>
      <c r="BA42" s="156">
        <v>0</v>
      </c>
      <c r="BB42" s="180">
        <f xml:space="preserve"> SUM(AD42:BA42) * 30</f>
        <v>24641.37995880899</v>
      </c>
      <c r="BC42" s="23"/>
      <c r="BD42" s="168">
        <f t="shared" si="30"/>
        <v>193.538613861388</v>
      </c>
      <c r="BE42" s="156">
        <f t="shared" si="31"/>
        <v>186.104089539391</v>
      </c>
      <c r="BF42" s="156">
        <f t="shared" si="32"/>
        <v>177.43047783039401</v>
      </c>
      <c r="BG42" s="156">
        <f t="shared" si="33"/>
        <v>173.624709427467</v>
      </c>
      <c r="BH42" s="156">
        <f t="shared" si="34"/>
        <v>171.00271201033399</v>
      </c>
      <c r="BI42" s="156">
        <f t="shared" si="35"/>
        <v>172.72858372794099</v>
      </c>
      <c r="BJ42" s="156">
        <f t="shared" si="36"/>
        <v>181.88572071120757</v>
      </c>
      <c r="BK42" s="156">
        <f t="shared" si="37"/>
        <v>155.41410774770941</v>
      </c>
      <c r="BL42" s="156">
        <f t="shared" si="38"/>
        <v>133.77555024363849</v>
      </c>
      <c r="BM42" s="156">
        <f t="shared" si="39"/>
        <v>118.40171019131353</v>
      </c>
      <c r="BN42" s="156">
        <f t="shared" si="40"/>
        <v>109.9731056650083</v>
      </c>
      <c r="BO42" s="156">
        <f t="shared" si="41"/>
        <v>114.83608616559064</v>
      </c>
      <c r="BP42" s="156">
        <f t="shared" si="42"/>
        <v>114.02241104780906</v>
      </c>
      <c r="BQ42" s="156">
        <f t="shared" si="43"/>
        <v>121.53330732431326</v>
      </c>
      <c r="BR42" s="156">
        <f t="shared" si="44"/>
        <v>151.26283654330962</v>
      </c>
      <c r="BS42" s="156">
        <f t="shared" si="45"/>
        <v>180.37593040644919</v>
      </c>
      <c r="BT42" s="156">
        <f t="shared" si="46"/>
        <v>206.81130763247972</v>
      </c>
      <c r="BU42" s="156">
        <f t="shared" si="47"/>
        <v>236.1754114907047</v>
      </c>
      <c r="BV42" s="156">
        <f t="shared" si="48"/>
        <v>254.803439517865</v>
      </c>
      <c r="BW42" s="156">
        <f t="shared" si="49"/>
        <v>276.59062137402503</v>
      </c>
      <c r="BX42" s="156">
        <f t="shared" si="50"/>
        <v>276.59062137402503</v>
      </c>
      <c r="BY42" s="156">
        <f t="shared" si="51"/>
        <v>269.72032434432202</v>
      </c>
      <c r="BZ42" s="156">
        <f t="shared" si="52"/>
        <v>246.23298039253604</v>
      </c>
      <c r="CA42" s="156">
        <f t="shared" si="53"/>
        <v>213.983555746881</v>
      </c>
      <c r="CB42" s="23"/>
      <c r="CC42" s="168">
        <f t="shared" si="54"/>
        <v>95.4</v>
      </c>
      <c r="CD42" s="156">
        <f t="shared" si="6"/>
        <v>95.4</v>
      </c>
      <c r="CE42" s="156">
        <f t="shared" si="7"/>
        <v>95.4</v>
      </c>
      <c r="CF42" s="156">
        <f t="shared" si="8"/>
        <v>95.4</v>
      </c>
      <c r="CG42" s="156">
        <f t="shared" si="9"/>
        <v>95.4</v>
      </c>
      <c r="CH42" s="156">
        <f t="shared" si="10"/>
        <v>95.4</v>
      </c>
      <c r="CI42" s="156">
        <f t="shared" si="11"/>
        <v>95.4</v>
      </c>
      <c r="CJ42" s="156">
        <f t="shared" si="12"/>
        <v>95.4</v>
      </c>
      <c r="CK42" s="156">
        <f t="shared" si="13"/>
        <v>95.4</v>
      </c>
      <c r="CL42" s="156">
        <f t="shared" si="14"/>
        <v>95.4</v>
      </c>
      <c r="CM42" s="156">
        <f t="shared" si="15"/>
        <v>95.4</v>
      </c>
      <c r="CN42" s="156">
        <f t="shared" si="16"/>
        <v>95.4</v>
      </c>
      <c r="CO42" s="156">
        <f t="shared" si="17"/>
        <v>95.4</v>
      </c>
      <c r="CP42" s="156">
        <f t="shared" si="18"/>
        <v>95.4</v>
      </c>
      <c r="CQ42" s="156">
        <f t="shared" si="19"/>
        <v>95.4</v>
      </c>
      <c r="CR42" s="156">
        <f t="shared" si="20"/>
        <v>95.4</v>
      </c>
      <c r="CS42" s="156">
        <f t="shared" si="21"/>
        <v>95.4</v>
      </c>
      <c r="CT42" s="156">
        <f t="shared" si="22"/>
        <v>95.4</v>
      </c>
      <c r="CU42" s="156">
        <f t="shared" si="23"/>
        <v>95.4</v>
      </c>
      <c r="CV42" s="156">
        <f t="shared" si="24"/>
        <v>95.4</v>
      </c>
      <c r="CW42" s="156">
        <f t="shared" si="25"/>
        <v>95.4</v>
      </c>
      <c r="CX42" s="156">
        <f t="shared" si="26"/>
        <v>95.4</v>
      </c>
      <c r="CY42" s="156">
        <f t="shared" si="27"/>
        <v>95.4</v>
      </c>
      <c r="CZ42" s="156">
        <f t="shared" si="28"/>
        <v>95.4</v>
      </c>
      <c r="DA42" s="180">
        <f xml:space="preserve"> SUM(CC42:CZ42) * 30</f>
        <v>68688.000000000029</v>
      </c>
      <c r="DC42" s="168">
        <f t="shared" si="55"/>
        <v>98.138613861387995</v>
      </c>
      <c r="DD42" s="156">
        <f t="shared" si="56"/>
        <v>90.704089539390992</v>
      </c>
      <c r="DE42" s="156">
        <f t="shared" si="57"/>
        <v>82.030477830394005</v>
      </c>
      <c r="DF42" s="156">
        <f t="shared" si="58"/>
        <v>78.224709427466991</v>
      </c>
      <c r="DG42" s="156">
        <f t="shared" si="59"/>
        <v>75.602712010333988</v>
      </c>
      <c r="DH42" s="156">
        <f t="shared" si="60"/>
        <v>77.32858372794098</v>
      </c>
      <c r="DI42" s="156">
        <f t="shared" si="61"/>
        <v>86.485720711207563</v>
      </c>
      <c r="DJ42" s="156">
        <f t="shared" si="62"/>
        <v>60.014107747709403</v>
      </c>
      <c r="DK42" s="156">
        <f t="shared" si="63"/>
        <v>38.375550243638486</v>
      </c>
      <c r="DL42" s="156">
        <f t="shared" si="64"/>
        <v>23.001710191313521</v>
      </c>
      <c r="DM42" s="156">
        <f t="shared" si="65"/>
        <v>14.573105665008299</v>
      </c>
      <c r="DN42" s="156">
        <f t="shared" si="66"/>
        <v>19.436086165590638</v>
      </c>
      <c r="DO42" s="156">
        <f t="shared" si="67"/>
        <v>18.622411047809052</v>
      </c>
      <c r="DP42" s="156">
        <f t="shared" si="68"/>
        <v>26.13330732431325</v>
      </c>
      <c r="DQ42" s="156">
        <f t="shared" si="69"/>
        <v>55.862836543309612</v>
      </c>
      <c r="DR42" s="156">
        <f t="shared" si="70"/>
        <v>84.97593040644918</v>
      </c>
      <c r="DS42" s="156">
        <f t="shared" si="71"/>
        <v>111.41130763247972</v>
      </c>
      <c r="DT42" s="156">
        <f t="shared" si="72"/>
        <v>140.7754114907047</v>
      </c>
      <c r="DU42" s="156">
        <f t="shared" si="73"/>
        <v>159.403439517865</v>
      </c>
      <c r="DV42" s="156">
        <f t="shared" si="74"/>
        <v>181.19062137402503</v>
      </c>
      <c r="DW42" s="156">
        <f t="shared" si="75"/>
        <v>181.19062137402503</v>
      </c>
      <c r="DX42" s="156">
        <f t="shared" si="76"/>
        <v>174.32032434432202</v>
      </c>
      <c r="DY42" s="156">
        <f t="shared" si="77"/>
        <v>150.83298039253603</v>
      </c>
      <c r="DZ42" s="156">
        <f t="shared" si="78"/>
        <v>118.58355574688099</v>
      </c>
      <c r="EA42" s="180">
        <f xml:space="preserve"> SUM(DC42:DZ42) * 30</f>
        <v>64416.546429483074</v>
      </c>
      <c r="EB42" s="21"/>
    </row>
    <row r="43" spans="2:132" ht="14.25" customHeight="1" x14ac:dyDescent="0.25">
      <c r="B43" s="132">
        <v>2021</v>
      </c>
      <c r="C43" s="14" t="s">
        <v>171</v>
      </c>
      <c r="D43" s="14">
        <f t="shared" si="79"/>
        <v>9</v>
      </c>
      <c r="E43" s="168">
        <v>206.92202876474801</v>
      </c>
      <c r="F43" s="156">
        <v>191.86600748369</v>
      </c>
      <c r="G43" s="156">
        <v>184.934461406005</v>
      </c>
      <c r="H43" s="156">
        <v>178.90703003410499</v>
      </c>
      <c r="I43" s="156">
        <v>178.90703003410499</v>
      </c>
      <c r="J43" s="156">
        <v>177.990358179628</v>
      </c>
      <c r="K43" s="156">
        <v>179.84881618596401</v>
      </c>
      <c r="L43" s="156">
        <v>178.90703003410499</v>
      </c>
      <c r="M43" s="156">
        <v>188.28722010662401</v>
      </c>
      <c r="N43" s="156">
        <v>189.45503493493001</v>
      </c>
      <c r="O43" s="156">
        <v>199.70166826715899</v>
      </c>
      <c r="P43" s="156">
        <v>211.55561663189599</v>
      </c>
      <c r="Q43" s="156">
        <v>209.98597304546399</v>
      </c>
      <c r="R43" s="156">
        <v>219.78054902480099</v>
      </c>
      <c r="S43" s="156">
        <v>228.633338852279</v>
      </c>
      <c r="T43" s="156">
        <v>234.24638431736099</v>
      </c>
      <c r="U43" s="156">
        <v>250.31953464242699</v>
      </c>
      <c r="V43" s="156">
        <v>256.76135192114498</v>
      </c>
      <c r="W43" s="156">
        <v>254.58896519752301</v>
      </c>
      <c r="X43" s="156">
        <v>268</v>
      </c>
      <c r="Y43" s="156">
        <v>261.181468260538</v>
      </c>
      <c r="Z43" s="156">
        <v>254.58896519752301</v>
      </c>
      <c r="AA43" s="156">
        <v>242.08204510083101</v>
      </c>
      <c r="AB43" s="156">
        <v>221.500878395531</v>
      </c>
      <c r="AD43" s="168">
        <v>0</v>
      </c>
      <c r="AE43" s="156">
        <v>0</v>
      </c>
      <c r="AF43" s="156">
        <v>0</v>
      </c>
      <c r="AG43" s="156">
        <v>0</v>
      </c>
      <c r="AH43" s="156">
        <v>0</v>
      </c>
      <c r="AI43" s="156">
        <v>0</v>
      </c>
      <c r="AJ43" s="156">
        <v>2.7859466899745504</v>
      </c>
      <c r="AK43" s="156">
        <v>34.073587898491539</v>
      </c>
      <c r="AL43" s="156">
        <v>65.68761039848232</v>
      </c>
      <c r="AM43" s="156">
        <v>89.471213562312315</v>
      </c>
      <c r="AN43" s="156">
        <v>102.64888053160908</v>
      </c>
      <c r="AO43" s="156">
        <v>106.14893457358893</v>
      </c>
      <c r="AP43" s="156">
        <v>106.28774968412695</v>
      </c>
      <c r="AQ43" s="156">
        <v>105.02643872343047</v>
      </c>
      <c r="AR43" s="156">
        <v>90.051286142410817</v>
      </c>
      <c r="AS43" s="156">
        <v>66.285665137874915</v>
      </c>
      <c r="AT43" s="156">
        <v>39.016458812397971</v>
      </c>
      <c r="AU43" s="156">
        <v>7.4723298431266851</v>
      </c>
      <c r="AV43" s="156">
        <v>0</v>
      </c>
      <c r="AW43" s="156">
        <v>0</v>
      </c>
      <c r="AX43" s="156">
        <v>0</v>
      </c>
      <c r="AY43" s="156">
        <v>0</v>
      </c>
      <c r="AZ43" s="156">
        <v>0</v>
      </c>
      <c r="BA43" s="156">
        <v>0</v>
      </c>
      <c r="BB43" s="180">
        <f xml:space="preserve"> SUM(AD43:BA43) * 31</f>
        <v>25263.63916193262</v>
      </c>
      <c r="BC43" s="23"/>
      <c r="BD43" s="168">
        <f t="shared" si="30"/>
        <v>206.92202876474801</v>
      </c>
      <c r="BE43" s="156">
        <f t="shared" si="31"/>
        <v>191.86600748369</v>
      </c>
      <c r="BF43" s="156">
        <f t="shared" si="32"/>
        <v>184.934461406005</v>
      </c>
      <c r="BG43" s="156">
        <f t="shared" si="33"/>
        <v>178.90703003410499</v>
      </c>
      <c r="BH43" s="156">
        <f t="shared" si="34"/>
        <v>178.90703003410499</v>
      </c>
      <c r="BI43" s="156">
        <f t="shared" si="35"/>
        <v>177.990358179628</v>
      </c>
      <c r="BJ43" s="156">
        <f t="shared" si="36"/>
        <v>177.06286949598947</v>
      </c>
      <c r="BK43" s="156">
        <f t="shared" si="37"/>
        <v>144.83344213561344</v>
      </c>
      <c r="BL43" s="156">
        <f t="shared" si="38"/>
        <v>122.59960970814168</v>
      </c>
      <c r="BM43" s="156">
        <f t="shared" si="39"/>
        <v>99.983821372617697</v>
      </c>
      <c r="BN43" s="156">
        <f t="shared" si="40"/>
        <v>97.052787735549913</v>
      </c>
      <c r="BO43" s="156">
        <f t="shared" si="41"/>
        <v>105.40668205830706</v>
      </c>
      <c r="BP43" s="156">
        <f t="shared" si="42"/>
        <v>103.69822336133704</v>
      </c>
      <c r="BQ43" s="156">
        <f t="shared" si="43"/>
        <v>114.75411030137052</v>
      </c>
      <c r="BR43" s="156">
        <f t="shared" si="44"/>
        <v>138.58205270986818</v>
      </c>
      <c r="BS43" s="156">
        <f t="shared" si="45"/>
        <v>167.96071917948609</v>
      </c>
      <c r="BT43" s="156">
        <f t="shared" si="46"/>
        <v>211.303075830029</v>
      </c>
      <c r="BU43" s="156">
        <f t="shared" si="47"/>
        <v>249.28902207801829</v>
      </c>
      <c r="BV43" s="156">
        <f t="shared" si="48"/>
        <v>254.58896519752301</v>
      </c>
      <c r="BW43" s="156">
        <f t="shared" si="49"/>
        <v>268</v>
      </c>
      <c r="BX43" s="156">
        <f t="shared" si="50"/>
        <v>261.181468260538</v>
      </c>
      <c r="BY43" s="156">
        <f t="shared" si="51"/>
        <v>254.58896519752301</v>
      </c>
      <c r="BZ43" s="156">
        <f t="shared" si="52"/>
        <v>242.08204510083101</v>
      </c>
      <c r="CA43" s="156">
        <f t="shared" si="53"/>
        <v>221.500878395531</v>
      </c>
      <c r="CB43" s="23"/>
      <c r="CC43" s="168">
        <f t="shared" si="54"/>
        <v>95.4</v>
      </c>
      <c r="CD43" s="156">
        <f t="shared" si="6"/>
        <v>95.4</v>
      </c>
      <c r="CE43" s="156">
        <f t="shared" si="7"/>
        <v>95.4</v>
      </c>
      <c r="CF43" s="156">
        <f t="shared" si="8"/>
        <v>95.4</v>
      </c>
      <c r="CG43" s="156">
        <f t="shared" si="9"/>
        <v>95.4</v>
      </c>
      <c r="CH43" s="156">
        <f t="shared" si="10"/>
        <v>95.4</v>
      </c>
      <c r="CI43" s="156">
        <f t="shared" si="11"/>
        <v>95.4</v>
      </c>
      <c r="CJ43" s="156">
        <f t="shared" si="12"/>
        <v>95.4</v>
      </c>
      <c r="CK43" s="156">
        <f t="shared" si="13"/>
        <v>95.4</v>
      </c>
      <c r="CL43" s="156">
        <f t="shared" si="14"/>
        <v>95.4</v>
      </c>
      <c r="CM43" s="156">
        <f t="shared" si="15"/>
        <v>95.4</v>
      </c>
      <c r="CN43" s="156">
        <f t="shared" si="16"/>
        <v>95.4</v>
      </c>
      <c r="CO43" s="156">
        <f t="shared" si="17"/>
        <v>95.4</v>
      </c>
      <c r="CP43" s="156">
        <f t="shared" si="18"/>
        <v>95.4</v>
      </c>
      <c r="CQ43" s="156">
        <f t="shared" si="19"/>
        <v>95.4</v>
      </c>
      <c r="CR43" s="156">
        <f t="shared" si="20"/>
        <v>95.4</v>
      </c>
      <c r="CS43" s="156">
        <f t="shared" si="21"/>
        <v>95.4</v>
      </c>
      <c r="CT43" s="156">
        <f t="shared" si="22"/>
        <v>95.4</v>
      </c>
      <c r="CU43" s="156">
        <f t="shared" si="23"/>
        <v>95.4</v>
      </c>
      <c r="CV43" s="156">
        <f t="shared" si="24"/>
        <v>95.4</v>
      </c>
      <c r="CW43" s="156">
        <f t="shared" si="25"/>
        <v>95.4</v>
      </c>
      <c r="CX43" s="156">
        <f t="shared" si="26"/>
        <v>95.4</v>
      </c>
      <c r="CY43" s="156">
        <f t="shared" si="27"/>
        <v>95.4</v>
      </c>
      <c r="CZ43" s="156">
        <f t="shared" si="28"/>
        <v>95.4</v>
      </c>
      <c r="DA43" s="180">
        <f xml:space="preserve"> SUM(CC43:CZ43) * 31</f>
        <v>70977.60000000002</v>
      </c>
      <c r="DC43" s="168">
        <f t="shared" si="55"/>
        <v>111.522028764748</v>
      </c>
      <c r="DD43" s="156">
        <f t="shared" si="56"/>
        <v>96.466007483689992</v>
      </c>
      <c r="DE43" s="156">
        <f t="shared" si="57"/>
        <v>89.534461406004993</v>
      </c>
      <c r="DF43" s="156">
        <f t="shared" si="58"/>
        <v>83.507030034104986</v>
      </c>
      <c r="DG43" s="156">
        <f t="shared" si="59"/>
        <v>83.507030034104986</v>
      </c>
      <c r="DH43" s="156">
        <f t="shared" si="60"/>
        <v>82.590358179627998</v>
      </c>
      <c r="DI43" s="156">
        <f t="shared" si="61"/>
        <v>81.662869495989469</v>
      </c>
      <c r="DJ43" s="156">
        <f t="shared" si="62"/>
        <v>49.433442135613433</v>
      </c>
      <c r="DK43" s="156">
        <f t="shared" si="63"/>
        <v>27.199609708141679</v>
      </c>
      <c r="DL43" s="156">
        <f t="shared" si="64"/>
        <v>4.5838213726176917</v>
      </c>
      <c r="DM43" s="156">
        <f t="shared" si="65"/>
        <v>1.6527877355499072</v>
      </c>
      <c r="DN43" s="156">
        <f t="shared" si="66"/>
        <v>10.006682058307049</v>
      </c>
      <c r="DO43" s="156">
        <f t="shared" si="67"/>
        <v>8.2982233613370369</v>
      </c>
      <c r="DP43" s="156">
        <f t="shared" si="68"/>
        <v>19.354110301370511</v>
      </c>
      <c r="DQ43" s="156">
        <f t="shared" si="69"/>
        <v>43.182052709868174</v>
      </c>
      <c r="DR43" s="156">
        <f t="shared" si="70"/>
        <v>72.560719179486085</v>
      </c>
      <c r="DS43" s="156">
        <f t="shared" si="71"/>
        <v>115.903075830029</v>
      </c>
      <c r="DT43" s="156">
        <f t="shared" si="72"/>
        <v>153.88902207801829</v>
      </c>
      <c r="DU43" s="156">
        <f t="shared" si="73"/>
        <v>159.188965197523</v>
      </c>
      <c r="DV43" s="156">
        <f t="shared" si="74"/>
        <v>172.6</v>
      </c>
      <c r="DW43" s="156">
        <f t="shared" si="75"/>
        <v>165.78146826053799</v>
      </c>
      <c r="DX43" s="156">
        <f t="shared" si="76"/>
        <v>159.188965197523</v>
      </c>
      <c r="DY43" s="156">
        <f t="shared" si="77"/>
        <v>146.682045100831</v>
      </c>
      <c r="DZ43" s="156">
        <f t="shared" si="78"/>
        <v>126.100878395531</v>
      </c>
      <c r="EA43" s="180">
        <f xml:space="preserve"> SUM(DC43:DZ43) * 31</f>
        <v>63996.265274637204</v>
      </c>
      <c r="EB43" s="21"/>
    </row>
    <row r="44" spans="2:132" ht="14.25" customHeight="1" x14ac:dyDescent="0.25">
      <c r="B44" s="132">
        <v>2021</v>
      </c>
      <c r="C44" s="14" t="s">
        <v>172</v>
      </c>
      <c r="D44" s="14">
        <f t="shared" si="79"/>
        <v>10</v>
      </c>
      <c r="E44" s="169">
        <v>192.394546308581</v>
      </c>
      <c r="F44" s="170">
        <v>182.35949408621201</v>
      </c>
      <c r="G44" s="170">
        <v>176.059039611928</v>
      </c>
      <c r="H44" s="170">
        <v>175.26644512582399</v>
      </c>
      <c r="I44" s="170">
        <v>173.049867325702</v>
      </c>
      <c r="J44" s="170">
        <v>173.049867325702</v>
      </c>
      <c r="K44" s="170">
        <v>178.59802872842999</v>
      </c>
      <c r="L44" s="170">
        <v>180.425026187925</v>
      </c>
      <c r="M44" s="170">
        <v>187.66584700165501</v>
      </c>
      <c r="N44" s="170">
        <v>197.55312737068201</v>
      </c>
      <c r="O44" s="170">
        <v>206.09702725478701</v>
      </c>
      <c r="P44" s="170">
        <v>213.955803091582</v>
      </c>
      <c r="Q44" s="170">
        <v>217.287386694189</v>
      </c>
      <c r="R44" s="170">
        <v>224.27296521578401</v>
      </c>
      <c r="S44" s="170">
        <v>231.68842549255399</v>
      </c>
      <c r="T44" s="170">
        <v>233.60945958599299</v>
      </c>
      <c r="U44" s="170">
        <v>249.94496628264599</v>
      </c>
      <c r="V44" s="170">
        <v>254.29751905379399</v>
      </c>
      <c r="W44" s="170">
        <v>252.10780886337099</v>
      </c>
      <c r="X44" s="170">
        <v>268</v>
      </c>
      <c r="Y44" s="170">
        <v>261.02785528325398</v>
      </c>
      <c r="Z44" s="170">
        <v>249.94496628264599</v>
      </c>
      <c r="AA44" s="170">
        <v>229.79425900881401</v>
      </c>
      <c r="AB44" s="170">
        <v>213.955803091582</v>
      </c>
      <c r="AD44" s="169">
        <v>0</v>
      </c>
      <c r="AE44" s="170">
        <v>0</v>
      </c>
      <c r="AF44" s="170">
        <v>0</v>
      </c>
      <c r="AG44" s="170">
        <v>0</v>
      </c>
      <c r="AH44" s="170">
        <v>0</v>
      </c>
      <c r="AI44" s="170">
        <v>0</v>
      </c>
      <c r="AJ44" s="170">
        <v>0.75837341583405726</v>
      </c>
      <c r="AK44" s="170">
        <v>32.776212503635684</v>
      </c>
      <c r="AL44" s="170">
        <v>68.020696635262937</v>
      </c>
      <c r="AM44" s="170">
        <v>94.578439709631596</v>
      </c>
      <c r="AN44" s="170">
        <v>106.06242351536692</v>
      </c>
      <c r="AO44" s="170">
        <v>111.69349344023661</v>
      </c>
      <c r="AP44" s="170">
        <v>113.1813000282273</v>
      </c>
      <c r="AQ44" s="170">
        <v>107.82029717316908</v>
      </c>
      <c r="AR44" s="170">
        <v>98.426505960511093</v>
      </c>
      <c r="AS44" s="170">
        <v>75.278451185054649</v>
      </c>
      <c r="AT44" s="170">
        <v>39.76236617054888</v>
      </c>
      <c r="AU44" s="170">
        <v>3.124685674281138</v>
      </c>
      <c r="AV44" s="170">
        <v>0</v>
      </c>
      <c r="AW44" s="170">
        <v>4.9190167819812034</v>
      </c>
      <c r="AX44" s="170">
        <v>4.9190167819812034</v>
      </c>
      <c r="AY44" s="170">
        <v>4.9190167819812034</v>
      </c>
      <c r="AZ44" s="170">
        <v>4.9190167819812034</v>
      </c>
      <c r="BA44" s="170">
        <v>0</v>
      </c>
      <c r="BB44" s="180">
        <f xml:space="preserve"> SUM(AD44:BA44) * 30</f>
        <v>26134.779376190541</v>
      </c>
      <c r="BC44" s="23"/>
      <c r="BD44" s="169">
        <f t="shared" si="30"/>
        <v>192.394546308581</v>
      </c>
      <c r="BE44" s="170">
        <f t="shared" si="31"/>
        <v>182.35949408621201</v>
      </c>
      <c r="BF44" s="170">
        <f t="shared" si="32"/>
        <v>176.059039611928</v>
      </c>
      <c r="BG44" s="170">
        <f t="shared" si="33"/>
        <v>175.26644512582399</v>
      </c>
      <c r="BH44" s="170">
        <f t="shared" si="34"/>
        <v>173.049867325702</v>
      </c>
      <c r="BI44" s="170">
        <f t="shared" si="35"/>
        <v>173.049867325702</v>
      </c>
      <c r="BJ44" s="170">
        <f t="shared" si="36"/>
        <v>177.83965531259594</v>
      </c>
      <c r="BK44" s="170">
        <f t="shared" si="37"/>
        <v>147.64881368428931</v>
      </c>
      <c r="BL44" s="170">
        <f t="shared" si="38"/>
        <v>119.64515036639207</v>
      </c>
      <c r="BM44" s="170">
        <f t="shared" si="39"/>
        <v>102.97468766105041</v>
      </c>
      <c r="BN44" s="170">
        <f t="shared" si="40"/>
        <v>100.03460373942009</v>
      </c>
      <c r="BO44" s="170">
        <f t="shared" si="41"/>
        <v>102.26230965134539</v>
      </c>
      <c r="BP44" s="170">
        <f t="shared" si="42"/>
        <v>104.1060866659617</v>
      </c>
      <c r="BQ44" s="170">
        <f t="shared" si="43"/>
        <v>116.45266804261493</v>
      </c>
      <c r="BR44" s="170">
        <f t="shared" si="44"/>
        <v>133.2619195320429</v>
      </c>
      <c r="BS44" s="170">
        <f t="shared" si="45"/>
        <v>158.33100840093834</v>
      </c>
      <c r="BT44" s="170">
        <f t="shared" si="46"/>
        <v>210.18260011209711</v>
      </c>
      <c r="BU44" s="170">
        <f t="shared" si="47"/>
        <v>251.17283337951287</v>
      </c>
      <c r="BV44" s="170">
        <f t="shared" si="48"/>
        <v>252.10780886337099</v>
      </c>
      <c r="BW44" s="170">
        <f t="shared" si="49"/>
        <v>263.08098321801879</v>
      </c>
      <c r="BX44" s="170">
        <f t="shared" si="50"/>
        <v>256.10883850127277</v>
      </c>
      <c r="BY44" s="170">
        <f t="shared" si="51"/>
        <v>245.02594950066478</v>
      </c>
      <c r="BZ44" s="170">
        <f t="shared" si="52"/>
        <v>224.8752422268328</v>
      </c>
      <c r="CA44" s="170">
        <f t="shared" si="53"/>
        <v>213.955803091582</v>
      </c>
      <c r="CB44" s="23"/>
      <c r="CC44" s="169">
        <f t="shared" si="54"/>
        <v>150.6</v>
      </c>
      <c r="CD44" s="170">
        <f t="shared" si="6"/>
        <v>150.6</v>
      </c>
      <c r="CE44" s="170">
        <f t="shared" si="7"/>
        <v>150.6</v>
      </c>
      <c r="CF44" s="170">
        <f t="shared" si="8"/>
        <v>150.6</v>
      </c>
      <c r="CG44" s="170">
        <f t="shared" si="9"/>
        <v>150.6</v>
      </c>
      <c r="CH44" s="170">
        <f t="shared" si="10"/>
        <v>150.6</v>
      </c>
      <c r="CI44" s="170">
        <f t="shared" si="11"/>
        <v>150.6</v>
      </c>
      <c r="CJ44" s="170">
        <f t="shared" si="12"/>
        <v>147.64881368428931</v>
      </c>
      <c r="CK44" s="170">
        <f t="shared" si="13"/>
        <v>119.64515036639207</v>
      </c>
      <c r="CL44" s="170">
        <f t="shared" si="14"/>
        <v>102.97468766105041</v>
      </c>
      <c r="CM44" s="170">
        <f t="shared" si="15"/>
        <v>100.03460373942009</v>
      </c>
      <c r="CN44" s="170">
        <f t="shared" si="16"/>
        <v>102.26230965134539</v>
      </c>
      <c r="CO44" s="170">
        <f t="shared" si="17"/>
        <v>104.1060866659617</v>
      </c>
      <c r="CP44" s="170">
        <f t="shared" si="18"/>
        <v>116.45266804261493</v>
      </c>
      <c r="CQ44" s="170">
        <f t="shared" si="19"/>
        <v>133.2619195320429</v>
      </c>
      <c r="CR44" s="170">
        <f t="shared" si="20"/>
        <v>150.6</v>
      </c>
      <c r="CS44" s="170">
        <f t="shared" si="21"/>
        <v>150.6</v>
      </c>
      <c r="CT44" s="170">
        <f t="shared" si="22"/>
        <v>150.6</v>
      </c>
      <c r="CU44" s="170">
        <f t="shared" si="23"/>
        <v>150.6</v>
      </c>
      <c r="CV44" s="170">
        <f t="shared" si="24"/>
        <v>150.6</v>
      </c>
      <c r="CW44" s="170">
        <f t="shared" si="25"/>
        <v>150.6</v>
      </c>
      <c r="CX44" s="170">
        <f t="shared" si="26"/>
        <v>150.6</v>
      </c>
      <c r="CY44" s="170">
        <f t="shared" si="27"/>
        <v>150.6</v>
      </c>
      <c r="CZ44" s="170">
        <f t="shared" si="28"/>
        <v>150.6</v>
      </c>
      <c r="DA44" s="180">
        <f xml:space="preserve"> SUM(CC44:CZ44) * 30</f>
        <v>100079.58718029349</v>
      </c>
      <c r="DC44" s="169">
        <f t="shared" si="55"/>
        <v>41.794546308581005</v>
      </c>
      <c r="DD44" s="170">
        <f t="shared" si="56"/>
        <v>31.759494086212015</v>
      </c>
      <c r="DE44" s="170">
        <f t="shared" si="57"/>
        <v>25.459039611928006</v>
      </c>
      <c r="DF44" s="170">
        <f t="shared" si="58"/>
        <v>24.666445125823998</v>
      </c>
      <c r="DG44" s="170">
        <f t="shared" si="59"/>
        <v>22.449867325702002</v>
      </c>
      <c r="DH44" s="170">
        <f t="shared" si="60"/>
        <v>22.449867325702002</v>
      </c>
      <c r="DI44" s="170">
        <f t="shared" si="61"/>
        <v>27.239655312595943</v>
      </c>
      <c r="DJ44" s="170">
        <f t="shared" si="62"/>
        <v>0</v>
      </c>
      <c r="DK44" s="170">
        <f t="shared" si="63"/>
        <v>0</v>
      </c>
      <c r="DL44" s="170">
        <f t="shared" si="64"/>
        <v>0</v>
      </c>
      <c r="DM44" s="170">
        <f t="shared" si="65"/>
        <v>0</v>
      </c>
      <c r="DN44" s="170">
        <f t="shared" si="66"/>
        <v>0</v>
      </c>
      <c r="DO44" s="170">
        <f t="shared" si="67"/>
        <v>0</v>
      </c>
      <c r="DP44" s="170">
        <f t="shared" si="68"/>
        <v>0</v>
      </c>
      <c r="DQ44" s="170">
        <f t="shared" si="69"/>
        <v>0</v>
      </c>
      <c r="DR44" s="170">
        <f t="shared" si="70"/>
        <v>7.7310084009383502</v>
      </c>
      <c r="DS44" s="170">
        <f t="shared" si="71"/>
        <v>59.582600112097111</v>
      </c>
      <c r="DT44" s="170">
        <f t="shared" si="72"/>
        <v>100.57283337951287</v>
      </c>
      <c r="DU44" s="170">
        <f t="shared" si="73"/>
        <v>101.507808863371</v>
      </c>
      <c r="DV44" s="170">
        <f t="shared" si="74"/>
        <v>112.48098321801879</v>
      </c>
      <c r="DW44" s="170">
        <f t="shared" si="75"/>
        <v>105.50883850127278</v>
      </c>
      <c r="DX44" s="170">
        <f t="shared" si="76"/>
        <v>94.425949500664785</v>
      </c>
      <c r="DY44" s="170">
        <f t="shared" si="77"/>
        <v>74.275242226832802</v>
      </c>
      <c r="DZ44" s="170">
        <f t="shared" si="78"/>
        <v>63.355803091582004</v>
      </c>
      <c r="EA44" s="180">
        <f xml:space="preserve"> SUM(DC44:DZ44) * 30</f>
        <v>27457.799471725062</v>
      </c>
      <c r="EB44" s="21"/>
    </row>
    <row r="45" spans="2:132" ht="14.25" customHeight="1" x14ac:dyDescent="0.25">
      <c r="B45" s="132">
        <v>2021</v>
      </c>
      <c r="C45" s="14" t="s">
        <v>173</v>
      </c>
      <c r="D45" s="14">
        <f t="shared" si="79"/>
        <v>11</v>
      </c>
      <c r="E45" s="169">
        <v>194.085668986109</v>
      </c>
      <c r="F45" s="170">
        <v>182.958357072783</v>
      </c>
      <c r="G45" s="170">
        <v>173.44956325594001</v>
      </c>
      <c r="H45" s="170">
        <v>169.30211063370001</v>
      </c>
      <c r="I45" s="170">
        <v>169.30211063370001</v>
      </c>
      <c r="J45" s="170">
        <v>167.38012039412601</v>
      </c>
      <c r="K45" s="170">
        <v>172.37476608249401</v>
      </c>
      <c r="L45" s="170">
        <v>176.82569084782401</v>
      </c>
      <c r="M45" s="170">
        <v>186.941428950849</v>
      </c>
      <c r="N45" s="170">
        <v>194.085668986109</v>
      </c>
      <c r="O45" s="170">
        <v>205.14975753629199</v>
      </c>
      <c r="P45" s="170">
        <v>210.27084995094799</v>
      </c>
      <c r="Q45" s="170">
        <v>223.10519266916</v>
      </c>
      <c r="R45" s="170">
        <v>226.99975183882401</v>
      </c>
      <c r="S45" s="170">
        <v>245.77709069256301</v>
      </c>
      <c r="T45" s="170">
        <v>239.290373633998</v>
      </c>
      <c r="U45" s="170">
        <v>252.49141185844499</v>
      </c>
      <c r="V45" s="170">
        <v>252.49141185844499</v>
      </c>
      <c r="W45" s="170">
        <v>257.09407269532102</v>
      </c>
      <c r="X45" s="170">
        <v>274</v>
      </c>
      <c r="Y45" s="170">
        <v>266.60286651216398</v>
      </c>
      <c r="Z45" s="170">
        <v>254.780097604254</v>
      </c>
      <c r="AA45" s="170">
        <v>235.09234232124399</v>
      </c>
      <c r="AB45" s="170">
        <v>212.02845944634799</v>
      </c>
      <c r="AD45" s="169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0.06</v>
      </c>
      <c r="AK45" s="170">
        <v>21.429167969506054</v>
      </c>
      <c r="AL45" s="170">
        <v>55.949931442619167</v>
      </c>
      <c r="AM45" s="170">
        <v>86.38403612277753</v>
      </c>
      <c r="AN45" s="170">
        <v>101.27900459743853</v>
      </c>
      <c r="AO45" s="170">
        <v>107.49547617700449</v>
      </c>
      <c r="AP45" s="170">
        <v>107.00785493987621</v>
      </c>
      <c r="AQ45" s="170">
        <v>104.47176944172429</v>
      </c>
      <c r="AR45" s="170">
        <v>96.302194614149698</v>
      </c>
      <c r="AS45" s="170">
        <v>75.164125339744203</v>
      </c>
      <c r="AT45" s="170">
        <v>42.347828796717117</v>
      </c>
      <c r="AU45" s="170">
        <v>4.0318554988463928</v>
      </c>
      <c r="AV45" s="170">
        <v>0</v>
      </c>
      <c r="AW45" s="170">
        <v>5.5188438160543347</v>
      </c>
      <c r="AX45" s="170">
        <v>5.5188438160543347</v>
      </c>
      <c r="AY45" s="170">
        <v>5.5188438160543347</v>
      </c>
      <c r="AZ45" s="170">
        <v>5.5188438160543347</v>
      </c>
      <c r="BA45" s="170">
        <v>0</v>
      </c>
      <c r="BB45" s="180">
        <f xml:space="preserve"> SUM(AD45:BA45) * 31</f>
        <v>25543.957226343249</v>
      </c>
      <c r="BC45" s="23"/>
      <c r="BD45" s="169">
        <f t="shared" si="30"/>
        <v>194.085668986109</v>
      </c>
      <c r="BE45" s="170">
        <f t="shared" si="31"/>
        <v>182.958357072783</v>
      </c>
      <c r="BF45" s="170">
        <f t="shared" si="32"/>
        <v>173.44956325594001</v>
      </c>
      <c r="BG45" s="170">
        <f t="shared" si="33"/>
        <v>169.30211063370001</v>
      </c>
      <c r="BH45" s="170">
        <f t="shared" si="34"/>
        <v>169.30211063370001</v>
      </c>
      <c r="BI45" s="170">
        <f t="shared" si="35"/>
        <v>167.38012039412601</v>
      </c>
      <c r="BJ45" s="170">
        <f t="shared" si="36"/>
        <v>172.314766082494</v>
      </c>
      <c r="BK45" s="170">
        <f t="shared" si="37"/>
        <v>155.39652287831797</v>
      </c>
      <c r="BL45" s="170">
        <f t="shared" si="38"/>
        <v>130.99149750822983</v>
      </c>
      <c r="BM45" s="170">
        <f t="shared" si="39"/>
        <v>107.70163286333147</v>
      </c>
      <c r="BN45" s="170">
        <f t="shared" si="40"/>
        <v>103.87075293885346</v>
      </c>
      <c r="BO45" s="170">
        <f t="shared" si="41"/>
        <v>102.7753737739435</v>
      </c>
      <c r="BP45" s="170">
        <f t="shared" si="42"/>
        <v>116.09733772928379</v>
      </c>
      <c r="BQ45" s="170">
        <f t="shared" si="43"/>
        <v>122.52798239709972</v>
      </c>
      <c r="BR45" s="170">
        <f t="shared" si="44"/>
        <v>149.47489607841331</v>
      </c>
      <c r="BS45" s="170">
        <f t="shared" si="45"/>
        <v>164.1262482942538</v>
      </c>
      <c r="BT45" s="170">
        <f t="shared" si="46"/>
        <v>210.14358306172787</v>
      </c>
      <c r="BU45" s="170">
        <f t="shared" si="47"/>
        <v>248.45955635959859</v>
      </c>
      <c r="BV45" s="170">
        <f t="shared" si="48"/>
        <v>257.09407269532102</v>
      </c>
      <c r="BW45" s="170">
        <f t="shared" si="49"/>
        <v>268.48115618394564</v>
      </c>
      <c r="BX45" s="170">
        <f t="shared" si="50"/>
        <v>261.08402269610963</v>
      </c>
      <c r="BY45" s="170">
        <f t="shared" si="51"/>
        <v>249.26125378819967</v>
      </c>
      <c r="BZ45" s="170">
        <f t="shared" si="52"/>
        <v>229.57349850518966</v>
      </c>
      <c r="CA45" s="170">
        <f t="shared" si="53"/>
        <v>212.02845944634799</v>
      </c>
      <c r="CB45" s="23"/>
      <c r="CC45" s="169">
        <f t="shared" si="54"/>
        <v>150.6</v>
      </c>
      <c r="CD45" s="170">
        <f t="shared" si="6"/>
        <v>150.6</v>
      </c>
      <c r="CE45" s="170">
        <f t="shared" si="7"/>
        <v>150.6</v>
      </c>
      <c r="CF45" s="170">
        <f t="shared" si="8"/>
        <v>150.6</v>
      </c>
      <c r="CG45" s="170">
        <f t="shared" si="9"/>
        <v>150.6</v>
      </c>
      <c r="CH45" s="170">
        <f t="shared" si="10"/>
        <v>150.6</v>
      </c>
      <c r="CI45" s="170">
        <f t="shared" si="11"/>
        <v>150.6</v>
      </c>
      <c r="CJ45" s="170">
        <f t="shared" si="12"/>
        <v>150.6</v>
      </c>
      <c r="CK45" s="170">
        <f t="shared" si="13"/>
        <v>130.99149750822983</v>
      </c>
      <c r="CL45" s="170">
        <f t="shared" si="14"/>
        <v>107.70163286333147</v>
      </c>
      <c r="CM45" s="170">
        <f t="shared" si="15"/>
        <v>103.87075293885346</v>
      </c>
      <c r="CN45" s="170">
        <f t="shared" si="16"/>
        <v>102.7753737739435</v>
      </c>
      <c r="CO45" s="170">
        <f t="shared" si="17"/>
        <v>116.09733772928379</v>
      </c>
      <c r="CP45" s="170">
        <f t="shared" si="18"/>
        <v>122.52798239709972</v>
      </c>
      <c r="CQ45" s="170">
        <f t="shared" si="19"/>
        <v>149.47489607841331</v>
      </c>
      <c r="CR45" s="170">
        <f t="shared" si="20"/>
        <v>150.6</v>
      </c>
      <c r="CS45" s="170">
        <f t="shared" si="21"/>
        <v>150.6</v>
      </c>
      <c r="CT45" s="170">
        <f t="shared" si="22"/>
        <v>150.6</v>
      </c>
      <c r="CU45" s="170">
        <f t="shared" si="23"/>
        <v>150.6</v>
      </c>
      <c r="CV45" s="170">
        <f t="shared" si="24"/>
        <v>150.6</v>
      </c>
      <c r="CW45" s="170">
        <f t="shared" si="25"/>
        <v>150.6</v>
      </c>
      <c r="CX45" s="170">
        <f t="shared" si="26"/>
        <v>150.6</v>
      </c>
      <c r="CY45" s="170">
        <f t="shared" si="27"/>
        <v>150.6</v>
      </c>
      <c r="CZ45" s="170">
        <f t="shared" si="28"/>
        <v>150.6</v>
      </c>
      <c r="DA45" s="180">
        <f xml:space="preserve"> SUM(CC45:CZ45) * 31</f>
        <v>105202.82367196379</v>
      </c>
      <c r="DC45" s="169">
        <f t="shared" si="55"/>
        <v>43.485668986109005</v>
      </c>
      <c r="DD45" s="170">
        <f t="shared" si="56"/>
        <v>32.358357072783008</v>
      </c>
      <c r="DE45" s="170">
        <f t="shared" si="57"/>
        <v>22.849563255940012</v>
      </c>
      <c r="DF45" s="170">
        <f t="shared" si="58"/>
        <v>18.702110633700016</v>
      </c>
      <c r="DG45" s="170">
        <f t="shared" si="59"/>
        <v>18.702110633700016</v>
      </c>
      <c r="DH45" s="170">
        <f t="shared" si="60"/>
        <v>16.780120394126016</v>
      </c>
      <c r="DI45" s="170">
        <f t="shared" si="61"/>
        <v>21.714766082494009</v>
      </c>
      <c r="DJ45" s="170">
        <f t="shared" si="62"/>
        <v>4.7965228783179725</v>
      </c>
      <c r="DK45" s="170">
        <f t="shared" si="63"/>
        <v>0</v>
      </c>
      <c r="DL45" s="170">
        <f t="shared" si="64"/>
        <v>0</v>
      </c>
      <c r="DM45" s="170">
        <f t="shared" si="65"/>
        <v>0</v>
      </c>
      <c r="DN45" s="170">
        <f t="shared" si="66"/>
        <v>0</v>
      </c>
      <c r="DO45" s="170">
        <f t="shared" si="67"/>
        <v>0</v>
      </c>
      <c r="DP45" s="170">
        <f t="shared" si="68"/>
        <v>0</v>
      </c>
      <c r="DQ45" s="170">
        <f t="shared" si="69"/>
        <v>0</v>
      </c>
      <c r="DR45" s="170">
        <f t="shared" si="70"/>
        <v>13.526248294253804</v>
      </c>
      <c r="DS45" s="170">
        <f t="shared" si="71"/>
        <v>59.543583061727873</v>
      </c>
      <c r="DT45" s="170">
        <f t="shared" si="72"/>
        <v>97.859556359598599</v>
      </c>
      <c r="DU45" s="170">
        <f t="shared" si="73"/>
        <v>106.49407269532102</v>
      </c>
      <c r="DV45" s="170">
        <f t="shared" si="74"/>
        <v>117.88115618394565</v>
      </c>
      <c r="DW45" s="170">
        <f t="shared" si="75"/>
        <v>110.48402269610963</v>
      </c>
      <c r="DX45" s="170">
        <f t="shared" si="76"/>
        <v>98.661253788199673</v>
      </c>
      <c r="DY45" s="170">
        <f t="shared" si="77"/>
        <v>78.973498505189667</v>
      </c>
      <c r="DZ45" s="170">
        <f t="shared" si="78"/>
        <v>61.428459446348</v>
      </c>
      <c r="EA45" s="180">
        <f xml:space="preserve"> SUM(DC45:DZ45) * 31</f>
        <v>28651.473200003787</v>
      </c>
      <c r="EB45" s="21"/>
    </row>
    <row r="46" spans="2:132" ht="14.25" customHeight="1" x14ac:dyDescent="0.25">
      <c r="B46" s="132">
        <v>2022</v>
      </c>
      <c r="C46" s="14" t="s">
        <v>163</v>
      </c>
      <c r="D46" s="14">
        <f t="shared" si="79"/>
        <v>12</v>
      </c>
      <c r="E46" s="169">
        <v>186.387242979804</v>
      </c>
      <c r="F46" s="170">
        <v>175.711219690039</v>
      </c>
      <c r="G46" s="170">
        <v>170.18005630800599</v>
      </c>
      <c r="H46" s="170">
        <v>164.70157067246799</v>
      </c>
      <c r="I46" s="170">
        <v>162.43642757315899</v>
      </c>
      <c r="J46" s="170">
        <v>163.911404475035</v>
      </c>
      <c r="K46" s="170">
        <v>171.216051989085</v>
      </c>
      <c r="L46" s="170">
        <v>180.76828335361199</v>
      </c>
      <c r="M46" s="170">
        <v>183.50752617137999</v>
      </c>
      <c r="N46" s="170">
        <v>195.86923734900299</v>
      </c>
      <c r="O46" s="170">
        <v>206.61549763409599</v>
      </c>
      <c r="P46" s="170">
        <v>222.91048055005399</v>
      </c>
      <c r="Q46" s="170">
        <v>218.62602383508201</v>
      </c>
      <c r="R46" s="170">
        <v>212.462727495102</v>
      </c>
      <c r="S46" s="170">
        <v>222.91048055005399</v>
      </c>
      <c r="T46" s="170">
        <v>231.90081595196099</v>
      </c>
      <c r="U46" s="170">
        <v>248.98596506535199</v>
      </c>
      <c r="V46" s="170">
        <v>243.928901401779</v>
      </c>
      <c r="W46" s="170">
        <v>256.83494929318903</v>
      </c>
      <c r="X46" s="170">
        <v>265</v>
      </c>
      <c r="Y46" s="170">
        <v>259.52151436446297</v>
      </c>
      <c r="Z46" s="170">
        <v>251.56717464363399</v>
      </c>
      <c r="AA46" s="170">
        <v>229.60055435498899</v>
      </c>
      <c r="AB46" s="170">
        <v>206.61549763409599</v>
      </c>
      <c r="AD46" s="169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15.340832701070099</v>
      </c>
      <c r="AL46" s="170">
        <v>48.242699842900819</v>
      </c>
      <c r="AM46" s="170">
        <v>79.076072497620601</v>
      </c>
      <c r="AN46" s="170">
        <v>98.880855296265992</v>
      </c>
      <c r="AO46" s="170">
        <v>104.4541338362622</v>
      </c>
      <c r="AP46" s="170">
        <v>107.89196923979412</v>
      </c>
      <c r="AQ46" s="170">
        <v>105.61867649286276</v>
      </c>
      <c r="AR46" s="170">
        <v>97.906143503212192</v>
      </c>
      <c r="AS46" s="170">
        <v>78.075040437077888</v>
      </c>
      <c r="AT46" s="170">
        <v>48.23410103317967</v>
      </c>
      <c r="AU46" s="170">
        <v>15.040753955153141</v>
      </c>
      <c r="AV46" s="170">
        <v>0.01</v>
      </c>
      <c r="AW46" s="170">
        <v>3.8144967705686215</v>
      </c>
      <c r="AX46" s="170">
        <v>3.8144967705686215</v>
      </c>
      <c r="AY46" s="170">
        <v>3.8144967705686215</v>
      </c>
      <c r="AZ46" s="170">
        <v>3.8144967705686215</v>
      </c>
      <c r="BA46" s="170">
        <v>0</v>
      </c>
      <c r="BB46" s="180">
        <f xml:space="preserve"> SUM(AD46:BA46) *  31</f>
        <v>25234.907243447895</v>
      </c>
      <c r="BC46" s="23"/>
      <c r="BD46" s="169">
        <f t="shared" si="30"/>
        <v>186.387242979804</v>
      </c>
      <c r="BE46" s="170">
        <f t="shared" si="31"/>
        <v>175.711219690039</v>
      </c>
      <c r="BF46" s="170">
        <f t="shared" si="32"/>
        <v>170.18005630800599</v>
      </c>
      <c r="BG46" s="170">
        <f t="shared" si="33"/>
        <v>164.70157067246799</v>
      </c>
      <c r="BH46" s="170">
        <f t="shared" si="34"/>
        <v>162.43642757315899</v>
      </c>
      <c r="BI46" s="170">
        <f t="shared" si="35"/>
        <v>163.911404475035</v>
      </c>
      <c r="BJ46" s="170">
        <f t="shared" si="36"/>
        <v>171.216051989085</v>
      </c>
      <c r="BK46" s="170">
        <f t="shared" si="37"/>
        <v>165.42745065254189</v>
      </c>
      <c r="BL46" s="170">
        <f t="shared" si="38"/>
        <v>135.26482632847916</v>
      </c>
      <c r="BM46" s="170">
        <f t="shared" si="39"/>
        <v>116.79316485138239</v>
      </c>
      <c r="BN46" s="170">
        <f t="shared" si="40"/>
        <v>107.73464233783</v>
      </c>
      <c r="BO46" s="170">
        <f t="shared" si="41"/>
        <v>118.45634671379179</v>
      </c>
      <c r="BP46" s="170">
        <f t="shared" si="42"/>
        <v>110.73405459528789</v>
      </c>
      <c r="BQ46" s="170">
        <f t="shared" si="43"/>
        <v>106.84405100223924</v>
      </c>
      <c r="BR46" s="170">
        <f t="shared" si="44"/>
        <v>125.0043370468418</v>
      </c>
      <c r="BS46" s="170">
        <f t="shared" si="45"/>
        <v>153.82577551488311</v>
      </c>
      <c r="BT46" s="170">
        <f t="shared" si="46"/>
        <v>200.75186403217231</v>
      </c>
      <c r="BU46" s="170">
        <f t="shared" si="47"/>
        <v>228.88814744662585</v>
      </c>
      <c r="BV46" s="170">
        <f t="shared" si="48"/>
        <v>256.82494929318904</v>
      </c>
      <c r="BW46" s="170">
        <f t="shared" si="49"/>
        <v>261.18550322943139</v>
      </c>
      <c r="BX46" s="170">
        <f t="shared" si="50"/>
        <v>255.70701759389436</v>
      </c>
      <c r="BY46" s="170">
        <f t="shared" si="51"/>
        <v>247.75267787306538</v>
      </c>
      <c r="BZ46" s="170">
        <f t="shared" si="52"/>
        <v>225.78605758442038</v>
      </c>
      <c r="CA46" s="170">
        <f t="shared" si="53"/>
        <v>206.61549763409599</v>
      </c>
      <c r="CB46" s="23"/>
      <c r="CC46" s="169">
        <f t="shared" si="54"/>
        <v>150.6</v>
      </c>
      <c r="CD46" s="170">
        <f t="shared" si="6"/>
        <v>150.6</v>
      </c>
      <c r="CE46" s="170">
        <f t="shared" si="7"/>
        <v>150.6</v>
      </c>
      <c r="CF46" s="170">
        <f t="shared" si="8"/>
        <v>150.6</v>
      </c>
      <c r="CG46" s="170">
        <f t="shared" si="9"/>
        <v>150.6</v>
      </c>
      <c r="CH46" s="170">
        <f t="shared" si="10"/>
        <v>150.6</v>
      </c>
      <c r="CI46" s="170">
        <f t="shared" si="11"/>
        <v>150.6</v>
      </c>
      <c r="CJ46" s="170">
        <f t="shared" si="12"/>
        <v>150.6</v>
      </c>
      <c r="CK46" s="170">
        <f t="shared" si="13"/>
        <v>135.26482632847916</v>
      </c>
      <c r="CL46" s="170">
        <f t="shared" si="14"/>
        <v>116.79316485138239</v>
      </c>
      <c r="CM46" s="170">
        <f t="shared" si="15"/>
        <v>107.73464233783</v>
      </c>
      <c r="CN46" s="170">
        <f t="shared" si="16"/>
        <v>118.45634671379179</v>
      </c>
      <c r="CO46" s="170">
        <f t="shared" si="17"/>
        <v>110.73405459528789</v>
      </c>
      <c r="CP46" s="170">
        <f t="shared" si="18"/>
        <v>106.84405100223924</v>
      </c>
      <c r="CQ46" s="170">
        <f t="shared" si="19"/>
        <v>125.0043370468418</v>
      </c>
      <c r="CR46" s="170">
        <f t="shared" si="20"/>
        <v>150.6</v>
      </c>
      <c r="CS46" s="170">
        <f t="shared" si="21"/>
        <v>150.6</v>
      </c>
      <c r="CT46" s="170">
        <f t="shared" si="22"/>
        <v>150.6</v>
      </c>
      <c r="CU46" s="170">
        <f t="shared" si="23"/>
        <v>150.6</v>
      </c>
      <c r="CV46" s="170">
        <f t="shared" si="24"/>
        <v>150.6</v>
      </c>
      <c r="CW46" s="170">
        <f t="shared" si="25"/>
        <v>150.6</v>
      </c>
      <c r="CX46" s="170">
        <f t="shared" si="26"/>
        <v>150.6</v>
      </c>
      <c r="CY46" s="170">
        <f t="shared" si="27"/>
        <v>150.6</v>
      </c>
      <c r="CZ46" s="170">
        <f t="shared" si="28"/>
        <v>150.6</v>
      </c>
      <c r="DA46" s="180">
        <f xml:space="preserve"> SUM(CC46:CZ46) *  31</f>
        <v>104811.9741091514</v>
      </c>
      <c r="DC46" s="169">
        <f t="shared" si="55"/>
        <v>35.787242979804006</v>
      </c>
      <c r="DD46" s="170">
        <f t="shared" si="56"/>
        <v>25.111219690039007</v>
      </c>
      <c r="DE46" s="170">
        <f t="shared" si="57"/>
        <v>19.580056308005993</v>
      </c>
      <c r="DF46" s="170">
        <f t="shared" si="58"/>
        <v>14.101570672468</v>
      </c>
      <c r="DG46" s="170">
        <f t="shared" si="59"/>
        <v>11.836427573159</v>
      </c>
      <c r="DH46" s="170">
        <f t="shared" si="60"/>
        <v>13.311404475035005</v>
      </c>
      <c r="DI46" s="170">
        <f t="shared" si="61"/>
        <v>20.616051989085008</v>
      </c>
      <c r="DJ46" s="170">
        <f t="shared" si="62"/>
        <v>14.827450652541899</v>
      </c>
      <c r="DK46" s="170">
        <f t="shared" si="63"/>
        <v>0</v>
      </c>
      <c r="DL46" s="170">
        <f t="shared" si="64"/>
        <v>0</v>
      </c>
      <c r="DM46" s="170">
        <f t="shared" si="65"/>
        <v>0</v>
      </c>
      <c r="DN46" s="170">
        <f t="shared" si="66"/>
        <v>0</v>
      </c>
      <c r="DO46" s="170">
        <f t="shared" si="67"/>
        <v>0</v>
      </c>
      <c r="DP46" s="170">
        <f t="shared" si="68"/>
        <v>0</v>
      </c>
      <c r="DQ46" s="170">
        <f t="shared" si="69"/>
        <v>0</v>
      </c>
      <c r="DR46" s="170">
        <f t="shared" si="70"/>
        <v>3.2257755148831109</v>
      </c>
      <c r="DS46" s="170">
        <f t="shared" si="71"/>
        <v>50.151864032172313</v>
      </c>
      <c r="DT46" s="170">
        <f t="shared" si="72"/>
        <v>78.288147446625857</v>
      </c>
      <c r="DU46" s="170">
        <f t="shared" si="73"/>
        <v>106.22494929318904</v>
      </c>
      <c r="DV46" s="170">
        <f t="shared" si="74"/>
        <v>110.5855032294314</v>
      </c>
      <c r="DW46" s="170">
        <f t="shared" si="75"/>
        <v>105.10701759389437</v>
      </c>
      <c r="DX46" s="170">
        <f t="shared" si="76"/>
        <v>97.152677873065386</v>
      </c>
      <c r="DY46" s="170">
        <f t="shared" si="77"/>
        <v>75.186057584420382</v>
      </c>
      <c r="DZ46" s="170">
        <f t="shared" si="78"/>
        <v>56.015497634095993</v>
      </c>
      <c r="EA46" s="180">
        <f xml:space="preserve"> SUM(DC46:DZ46) *  31</f>
        <v>25950.376350799386</v>
      </c>
      <c r="EB46" s="21"/>
    </row>
    <row r="47" spans="2:132" ht="14.25" customHeight="1" x14ac:dyDescent="0.25">
      <c r="B47" s="132">
        <v>2022</v>
      </c>
      <c r="C47" s="14" t="s">
        <v>164</v>
      </c>
      <c r="D47" s="14">
        <f t="shared" si="79"/>
        <v>13</v>
      </c>
      <c r="E47" s="169">
        <v>194.959457924307</v>
      </c>
      <c r="F47" s="170">
        <v>182.208442553384</v>
      </c>
      <c r="G47" s="170">
        <v>175.56948413711899</v>
      </c>
      <c r="H47" s="170">
        <v>170.79224421853701</v>
      </c>
      <c r="I47" s="170">
        <v>170.07800001502301</v>
      </c>
      <c r="J47" s="170">
        <v>171.529906264788</v>
      </c>
      <c r="K47" s="170">
        <v>179.22266760426999</v>
      </c>
      <c r="L47" s="170">
        <v>182.208442553384</v>
      </c>
      <c r="M47" s="170">
        <v>181.18976639427501</v>
      </c>
      <c r="N47" s="170">
        <v>192.430330908587</v>
      </c>
      <c r="O47" s="170">
        <v>197.58225631097901</v>
      </c>
      <c r="P47" s="170">
        <v>201.69208771152501</v>
      </c>
      <c r="Q47" s="170">
        <v>215.28614542102</v>
      </c>
      <c r="R47" s="170">
        <v>227.170700610631</v>
      </c>
      <c r="S47" s="170">
        <v>225.40265348390099</v>
      </c>
      <c r="T47" s="170">
        <v>236.362203885355</v>
      </c>
      <c r="U47" s="170">
        <v>238.270758068514</v>
      </c>
      <c r="V47" s="170">
        <v>248.164796625382</v>
      </c>
      <c r="W47" s="170">
        <v>246.139153228532</v>
      </c>
      <c r="X47" s="170">
        <v>263</v>
      </c>
      <c r="Y47" s="170">
        <v>263</v>
      </c>
      <c r="Z47" s="170">
        <v>252.286336947297</v>
      </c>
      <c r="AA47" s="170">
        <v>234.47706754493399</v>
      </c>
      <c r="AB47" s="170">
        <v>212.10131880863199</v>
      </c>
      <c r="AD47" s="169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  <c r="AJ47" s="170">
        <v>0.01</v>
      </c>
      <c r="AK47" s="170">
        <v>18.011700093292848</v>
      </c>
      <c r="AL47" s="170">
        <v>54.436000678086678</v>
      </c>
      <c r="AM47" s="170">
        <v>86.207769709981918</v>
      </c>
      <c r="AN47" s="170">
        <v>102.72260982234069</v>
      </c>
      <c r="AO47" s="170">
        <v>105.83946674491551</v>
      </c>
      <c r="AP47" s="170">
        <v>109.50273975424025</v>
      </c>
      <c r="AQ47" s="170">
        <v>106.59637361591155</v>
      </c>
      <c r="AR47" s="170">
        <v>100.99070637236828</v>
      </c>
      <c r="AS47" s="170">
        <v>87.938320858144948</v>
      </c>
      <c r="AT47" s="170">
        <v>57.276985563982336</v>
      </c>
      <c r="AU47" s="170">
        <v>21.928570238709199</v>
      </c>
      <c r="AV47" s="170">
        <v>0.06</v>
      </c>
      <c r="AW47" s="170">
        <v>8.1518134094877084</v>
      </c>
      <c r="AX47" s="170">
        <v>8.1518134094877084</v>
      </c>
      <c r="AY47" s="170">
        <v>8.1518134094877084</v>
      </c>
      <c r="AZ47" s="170">
        <v>8.1518134094877084</v>
      </c>
      <c r="BA47" s="170">
        <v>0</v>
      </c>
      <c r="BB47" s="180">
        <f xml:space="preserve"> SUM(AD47:BA47) * 28.25</f>
        <v>24976.630042790377</v>
      </c>
      <c r="BC47" s="23"/>
      <c r="BD47" s="169">
        <f t="shared" si="30"/>
        <v>194.959457924307</v>
      </c>
      <c r="BE47" s="170">
        <f t="shared" si="31"/>
        <v>182.208442553384</v>
      </c>
      <c r="BF47" s="170">
        <f t="shared" si="32"/>
        <v>175.56948413711899</v>
      </c>
      <c r="BG47" s="170">
        <f t="shared" si="33"/>
        <v>170.79224421853701</v>
      </c>
      <c r="BH47" s="170">
        <f t="shared" si="34"/>
        <v>170.07800001502301</v>
      </c>
      <c r="BI47" s="170">
        <f t="shared" si="35"/>
        <v>171.529906264788</v>
      </c>
      <c r="BJ47" s="170">
        <f t="shared" si="36"/>
        <v>179.21266760427</v>
      </c>
      <c r="BK47" s="170">
        <f t="shared" si="37"/>
        <v>164.19674246009114</v>
      </c>
      <c r="BL47" s="170">
        <f t="shared" si="38"/>
        <v>126.75376571618833</v>
      </c>
      <c r="BM47" s="170">
        <f t="shared" si="39"/>
        <v>106.22256119860508</v>
      </c>
      <c r="BN47" s="170">
        <f t="shared" si="40"/>
        <v>94.859646488638319</v>
      </c>
      <c r="BO47" s="170">
        <f t="shared" si="41"/>
        <v>95.852620966609493</v>
      </c>
      <c r="BP47" s="170">
        <f t="shared" si="42"/>
        <v>105.78340566677974</v>
      </c>
      <c r="BQ47" s="170">
        <f t="shared" si="43"/>
        <v>120.57432699471946</v>
      </c>
      <c r="BR47" s="170">
        <f t="shared" si="44"/>
        <v>124.41194711153271</v>
      </c>
      <c r="BS47" s="170">
        <f t="shared" si="45"/>
        <v>148.42388302721005</v>
      </c>
      <c r="BT47" s="170">
        <f t="shared" si="46"/>
        <v>180.99377250453165</v>
      </c>
      <c r="BU47" s="170">
        <f t="shared" si="47"/>
        <v>226.2362263866728</v>
      </c>
      <c r="BV47" s="170">
        <f t="shared" si="48"/>
        <v>246.07915322853199</v>
      </c>
      <c r="BW47" s="170">
        <f t="shared" si="49"/>
        <v>254.84818659051228</v>
      </c>
      <c r="BX47" s="170">
        <f t="shared" si="50"/>
        <v>254.84818659051228</v>
      </c>
      <c r="BY47" s="170">
        <f t="shared" si="51"/>
        <v>244.13452353780929</v>
      </c>
      <c r="BZ47" s="170">
        <f t="shared" si="52"/>
        <v>226.32525413544627</v>
      </c>
      <c r="CA47" s="170">
        <f t="shared" si="53"/>
        <v>212.10131880863199</v>
      </c>
      <c r="CB47" s="23"/>
      <c r="CC47" s="169">
        <f t="shared" si="54"/>
        <v>150.6</v>
      </c>
      <c r="CD47" s="170">
        <f t="shared" si="6"/>
        <v>150.6</v>
      </c>
      <c r="CE47" s="170">
        <f t="shared" si="7"/>
        <v>150.6</v>
      </c>
      <c r="CF47" s="170">
        <f t="shared" si="8"/>
        <v>150.6</v>
      </c>
      <c r="CG47" s="170">
        <f t="shared" si="9"/>
        <v>150.6</v>
      </c>
      <c r="CH47" s="170">
        <f t="shared" si="10"/>
        <v>150.6</v>
      </c>
      <c r="CI47" s="170">
        <f t="shared" si="11"/>
        <v>150.6</v>
      </c>
      <c r="CJ47" s="170">
        <f t="shared" si="12"/>
        <v>150.6</v>
      </c>
      <c r="CK47" s="170">
        <f t="shared" si="13"/>
        <v>126.75376571618833</v>
      </c>
      <c r="CL47" s="170">
        <f t="shared" si="14"/>
        <v>106.22256119860508</v>
      </c>
      <c r="CM47" s="170">
        <f t="shared" si="15"/>
        <v>94.859646488638319</v>
      </c>
      <c r="CN47" s="170">
        <f t="shared" si="16"/>
        <v>95.852620966609493</v>
      </c>
      <c r="CO47" s="170">
        <f t="shared" si="17"/>
        <v>105.78340566677974</v>
      </c>
      <c r="CP47" s="170">
        <f t="shared" si="18"/>
        <v>120.57432699471946</v>
      </c>
      <c r="CQ47" s="170">
        <f t="shared" si="19"/>
        <v>124.41194711153271</v>
      </c>
      <c r="CR47" s="170">
        <f t="shared" si="20"/>
        <v>148.42388302721005</v>
      </c>
      <c r="CS47" s="170">
        <f t="shared" si="21"/>
        <v>150.6</v>
      </c>
      <c r="CT47" s="170">
        <f t="shared" si="22"/>
        <v>150.6</v>
      </c>
      <c r="CU47" s="170">
        <f t="shared" si="23"/>
        <v>150.6</v>
      </c>
      <c r="CV47" s="170">
        <f t="shared" si="24"/>
        <v>150.6</v>
      </c>
      <c r="CW47" s="170">
        <f t="shared" si="25"/>
        <v>150.6</v>
      </c>
      <c r="CX47" s="170">
        <f t="shared" si="26"/>
        <v>150.6</v>
      </c>
      <c r="CY47" s="170">
        <f t="shared" si="27"/>
        <v>150.6</v>
      </c>
      <c r="CZ47" s="170">
        <f t="shared" si="28"/>
        <v>150.6</v>
      </c>
      <c r="DA47" s="180">
        <f xml:space="preserve"> SUM(CC47:CZ47) * 28.25</f>
        <v>94142.620940060486</v>
      </c>
      <c r="DC47" s="169">
        <f t="shared" si="55"/>
        <v>44.359457924307009</v>
      </c>
      <c r="DD47" s="170">
        <f t="shared" si="56"/>
        <v>31.608442553384009</v>
      </c>
      <c r="DE47" s="170">
        <f t="shared" si="57"/>
        <v>24.969484137118997</v>
      </c>
      <c r="DF47" s="170">
        <f t="shared" si="58"/>
        <v>20.192244218537013</v>
      </c>
      <c r="DG47" s="170">
        <f t="shared" si="59"/>
        <v>19.478000015023014</v>
      </c>
      <c r="DH47" s="170">
        <f t="shared" si="60"/>
        <v>20.929906264788002</v>
      </c>
      <c r="DI47" s="170">
        <f t="shared" si="61"/>
        <v>28.612667604270001</v>
      </c>
      <c r="DJ47" s="170">
        <f t="shared" si="62"/>
        <v>13.59674246009115</v>
      </c>
      <c r="DK47" s="170">
        <f t="shared" si="63"/>
        <v>0</v>
      </c>
      <c r="DL47" s="170">
        <f t="shared" si="64"/>
        <v>0</v>
      </c>
      <c r="DM47" s="170">
        <f t="shared" si="65"/>
        <v>0</v>
      </c>
      <c r="DN47" s="170">
        <f t="shared" si="66"/>
        <v>0</v>
      </c>
      <c r="DO47" s="170">
        <f t="shared" si="67"/>
        <v>0</v>
      </c>
      <c r="DP47" s="170">
        <f t="shared" si="68"/>
        <v>0</v>
      </c>
      <c r="DQ47" s="170">
        <f t="shared" si="69"/>
        <v>0</v>
      </c>
      <c r="DR47" s="170">
        <f t="shared" si="70"/>
        <v>0</v>
      </c>
      <c r="DS47" s="170">
        <f t="shared" si="71"/>
        <v>30.393772504531654</v>
      </c>
      <c r="DT47" s="170">
        <f t="shared" si="72"/>
        <v>75.636226386672803</v>
      </c>
      <c r="DU47" s="170">
        <f t="shared" si="73"/>
        <v>95.479153228531999</v>
      </c>
      <c r="DV47" s="170">
        <f t="shared" si="74"/>
        <v>104.24818659051229</v>
      </c>
      <c r="DW47" s="170">
        <f t="shared" si="75"/>
        <v>104.24818659051229</v>
      </c>
      <c r="DX47" s="170">
        <f t="shared" si="76"/>
        <v>93.534523537809292</v>
      </c>
      <c r="DY47" s="170">
        <f t="shared" si="77"/>
        <v>75.725254135446278</v>
      </c>
      <c r="DZ47" s="170">
        <f t="shared" si="78"/>
        <v>61.501318808631993</v>
      </c>
      <c r="EA47" s="180">
        <f xml:space="preserve"> SUM(DC47:DZ47) * 28.25</f>
        <v>23857.508266624744</v>
      </c>
      <c r="EB47" s="21"/>
    </row>
    <row r="48" spans="2:132" ht="14.25" customHeight="1" x14ac:dyDescent="0.25">
      <c r="B48" s="132">
        <v>2022</v>
      </c>
      <c r="C48" s="14" t="s">
        <v>165</v>
      </c>
      <c r="D48" s="14">
        <f t="shared" si="79"/>
        <v>14</v>
      </c>
      <c r="E48" s="169">
        <v>188.44587154768899</v>
      </c>
      <c r="F48" s="170">
        <v>177.900248823954</v>
      </c>
      <c r="G48" s="170">
        <v>172.18355283213299</v>
      </c>
      <c r="H48" s="170">
        <v>167.139409309939</v>
      </c>
      <c r="I48" s="170">
        <v>164.43574838204199</v>
      </c>
      <c r="J48" s="170">
        <v>165.31006659255601</v>
      </c>
      <c r="K48" s="170">
        <v>175.53286413087099</v>
      </c>
      <c r="L48" s="170">
        <v>176.70310542802</v>
      </c>
      <c r="M48" s="170">
        <v>177.900248823954</v>
      </c>
      <c r="N48" s="170">
        <v>185.648053274045</v>
      </c>
      <c r="O48" s="170">
        <v>192.84436469904301</v>
      </c>
      <c r="P48" s="170">
        <v>200.713228593666</v>
      </c>
      <c r="Q48" s="170">
        <v>205.75737211586099</v>
      </c>
      <c r="R48" s="170">
        <v>216.57201582744599</v>
      </c>
      <c r="S48" s="170">
        <v>224.31982027753699</v>
      </c>
      <c r="T48" s="170">
        <v>230.41314565234799</v>
      </c>
      <c r="U48" s="170">
        <v>247.845705665053</v>
      </c>
      <c r="V48" s="170">
        <v>252.47286665607899</v>
      </c>
      <c r="W48" s="170">
        <v>250.14583511117399</v>
      </c>
      <c r="X48" s="170">
        <v>267</v>
      </c>
      <c r="Y48" s="170">
        <v>264.511555862384</v>
      </c>
      <c r="Z48" s="170">
        <v>257.20763604224601</v>
      </c>
      <c r="AA48" s="170">
        <v>230.41314565234799</v>
      </c>
      <c r="AB48" s="170">
        <v>204.04908884301099</v>
      </c>
      <c r="AD48" s="169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  <c r="AJ48" s="170">
        <v>0.62</v>
      </c>
      <c r="AK48" s="170">
        <v>28.56724626632554</v>
      </c>
      <c r="AL48" s="170">
        <v>67.385744126922503</v>
      </c>
      <c r="AM48" s="170">
        <v>98.072492609412393</v>
      </c>
      <c r="AN48" s="170">
        <v>108.45362584087012</v>
      </c>
      <c r="AO48" s="170">
        <v>114.40157335479756</v>
      </c>
      <c r="AP48" s="170">
        <v>116.26485312190189</v>
      </c>
      <c r="AQ48" s="170">
        <v>113.02377900267317</v>
      </c>
      <c r="AR48" s="170">
        <v>107.005542322671</v>
      </c>
      <c r="AS48" s="170">
        <v>95.406307100457838</v>
      </c>
      <c r="AT48" s="170">
        <v>63.997381345619715</v>
      </c>
      <c r="AU48" s="170">
        <v>27.882097794894797</v>
      </c>
      <c r="AV48" s="170">
        <v>0.38</v>
      </c>
      <c r="AW48" s="170">
        <v>8.1738515282203839</v>
      </c>
      <c r="AX48" s="170">
        <v>8.1738515282203839</v>
      </c>
      <c r="AY48" s="170">
        <v>8.1738515282203839</v>
      </c>
      <c r="AZ48" s="170">
        <v>8.1738515282203839</v>
      </c>
      <c r="BA48" s="170">
        <v>0</v>
      </c>
      <c r="BB48" s="180">
        <f xml:space="preserve"> SUM(AD48:BA48) * 31</f>
        <v>30198.837518982276</v>
      </c>
      <c r="BC48" s="23"/>
      <c r="BD48" s="169">
        <f t="shared" si="30"/>
        <v>188.44587154768899</v>
      </c>
      <c r="BE48" s="170">
        <f t="shared" si="31"/>
        <v>177.900248823954</v>
      </c>
      <c r="BF48" s="170">
        <f t="shared" si="32"/>
        <v>172.18355283213299</v>
      </c>
      <c r="BG48" s="170">
        <f t="shared" si="33"/>
        <v>167.139409309939</v>
      </c>
      <c r="BH48" s="170">
        <f t="shared" si="34"/>
        <v>164.43574838204199</v>
      </c>
      <c r="BI48" s="170">
        <f t="shared" si="35"/>
        <v>165.31006659255601</v>
      </c>
      <c r="BJ48" s="170">
        <f t="shared" si="36"/>
        <v>174.91286413087099</v>
      </c>
      <c r="BK48" s="170">
        <f t="shared" si="37"/>
        <v>148.13585916169444</v>
      </c>
      <c r="BL48" s="170">
        <f t="shared" si="38"/>
        <v>110.5145046970315</v>
      </c>
      <c r="BM48" s="170">
        <f t="shared" si="39"/>
        <v>87.575560664632604</v>
      </c>
      <c r="BN48" s="170">
        <f t="shared" si="40"/>
        <v>84.390738858172895</v>
      </c>
      <c r="BO48" s="170">
        <f t="shared" si="41"/>
        <v>86.31165523886844</v>
      </c>
      <c r="BP48" s="170">
        <f t="shared" si="42"/>
        <v>89.492518993959095</v>
      </c>
      <c r="BQ48" s="170">
        <f t="shared" si="43"/>
        <v>103.54823682477283</v>
      </c>
      <c r="BR48" s="170">
        <f t="shared" si="44"/>
        <v>117.31427795486599</v>
      </c>
      <c r="BS48" s="170">
        <f t="shared" si="45"/>
        <v>135.00683855189016</v>
      </c>
      <c r="BT48" s="170">
        <f t="shared" si="46"/>
        <v>183.84832431943329</v>
      </c>
      <c r="BU48" s="170">
        <f t="shared" si="47"/>
        <v>224.59076886118419</v>
      </c>
      <c r="BV48" s="170">
        <f t="shared" si="48"/>
        <v>249.765835111174</v>
      </c>
      <c r="BW48" s="170">
        <f t="shared" si="49"/>
        <v>258.82614847177962</v>
      </c>
      <c r="BX48" s="170">
        <f t="shared" si="50"/>
        <v>256.33770433416362</v>
      </c>
      <c r="BY48" s="170">
        <f t="shared" si="51"/>
        <v>249.03378451402563</v>
      </c>
      <c r="BZ48" s="170">
        <f t="shared" si="52"/>
        <v>222.23929412412761</v>
      </c>
      <c r="CA48" s="170">
        <f t="shared" si="53"/>
        <v>204.04908884301099</v>
      </c>
      <c r="CB48" s="23"/>
      <c r="CC48" s="169">
        <f t="shared" si="54"/>
        <v>150.6</v>
      </c>
      <c r="CD48" s="170">
        <f t="shared" si="6"/>
        <v>150.6</v>
      </c>
      <c r="CE48" s="170">
        <f t="shared" si="7"/>
        <v>150.6</v>
      </c>
      <c r="CF48" s="170">
        <f t="shared" si="8"/>
        <v>150.6</v>
      </c>
      <c r="CG48" s="170">
        <f t="shared" si="9"/>
        <v>150.6</v>
      </c>
      <c r="CH48" s="170">
        <f t="shared" si="10"/>
        <v>150.6</v>
      </c>
      <c r="CI48" s="170">
        <f t="shared" si="11"/>
        <v>150.6</v>
      </c>
      <c r="CJ48" s="170">
        <f t="shared" si="12"/>
        <v>148.13585916169444</v>
      </c>
      <c r="CK48" s="170">
        <f t="shared" si="13"/>
        <v>110.5145046970315</v>
      </c>
      <c r="CL48" s="170">
        <f t="shared" si="14"/>
        <v>87.575560664632604</v>
      </c>
      <c r="CM48" s="170">
        <f t="shared" si="15"/>
        <v>84.390738858172895</v>
      </c>
      <c r="CN48" s="170">
        <f t="shared" si="16"/>
        <v>86.31165523886844</v>
      </c>
      <c r="CO48" s="170">
        <f t="shared" si="17"/>
        <v>89.492518993959095</v>
      </c>
      <c r="CP48" s="170">
        <f t="shared" si="18"/>
        <v>103.54823682477283</v>
      </c>
      <c r="CQ48" s="170">
        <f t="shared" si="19"/>
        <v>117.31427795486599</v>
      </c>
      <c r="CR48" s="170">
        <f t="shared" si="20"/>
        <v>135.00683855189016</v>
      </c>
      <c r="CS48" s="170">
        <f t="shared" si="21"/>
        <v>150.6</v>
      </c>
      <c r="CT48" s="170">
        <f t="shared" si="22"/>
        <v>150.6</v>
      </c>
      <c r="CU48" s="170">
        <f t="shared" si="23"/>
        <v>150.6</v>
      </c>
      <c r="CV48" s="170">
        <f t="shared" si="24"/>
        <v>150.6</v>
      </c>
      <c r="CW48" s="170">
        <f t="shared" si="25"/>
        <v>150.6</v>
      </c>
      <c r="CX48" s="170">
        <f t="shared" si="26"/>
        <v>150.6</v>
      </c>
      <c r="CY48" s="170">
        <f t="shared" si="27"/>
        <v>150.6</v>
      </c>
      <c r="CZ48" s="170">
        <f t="shared" si="28"/>
        <v>150.6</v>
      </c>
      <c r="DA48" s="180">
        <f xml:space="preserve"> SUM(CC48:CZ48) * 31</f>
        <v>99859.995919322508</v>
      </c>
      <c r="DC48" s="169">
        <f t="shared" si="55"/>
        <v>37.845871547689001</v>
      </c>
      <c r="DD48" s="170">
        <f t="shared" si="56"/>
        <v>27.300248823954007</v>
      </c>
      <c r="DE48" s="170">
        <f t="shared" si="57"/>
        <v>21.583552832132995</v>
      </c>
      <c r="DF48" s="170">
        <f t="shared" si="58"/>
        <v>16.539409309939003</v>
      </c>
      <c r="DG48" s="170">
        <f t="shared" si="59"/>
        <v>13.835748382041999</v>
      </c>
      <c r="DH48" s="170">
        <f t="shared" si="60"/>
        <v>14.710066592556018</v>
      </c>
      <c r="DI48" s="170">
        <f t="shared" si="61"/>
        <v>24.312864130870992</v>
      </c>
      <c r="DJ48" s="170">
        <f t="shared" si="62"/>
        <v>0</v>
      </c>
      <c r="DK48" s="170">
        <f t="shared" si="63"/>
        <v>0</v>
      </c>
      <c r="DL48" s="170">
        <f t="shared" si="64"/>
        <v>0</v>
      </c>
      <c r="DM48" s="170">
        <f t="shared" si="65"/>
        <v>0</v>
      </c>
      <c r="DN48" s="170">
        <f t="shared" si="66"/>
        <v>0</v>
      </c>
      <c r="DO48" s="170">
        <f t="shared" si="67"/>
        <v>0</v>
      </c>
      <c r="DP48" s="170">
        <f t="shared" si="68"/>
        <v>0</v>
      </c>
      <c r="DQ48" s="170">
        <f t="shared" si="69"/>
        <v>0</v>
      </c>
      <c r="DR48" s="170">
        <f t="shared" si="70"/>
        <v>0</v>
      </c>
      <c r="DS48" s="170">
        <f t="shared" si="71"/>
        <v>33.248324319433294</v>
      </c>
      <c r="DT48" s="170">
        <f t="shared" si="72"/>
        <v>73.990768861184193</v>
      </c>
      <c r="DU48" s="170">
        <f t="shared" si="73"/>
        <v>99.165835111174005</v>
      </c>
      <c r="DV48" s="170">
        <f t="shared" si="74"/>
        <v>108.22614847177962</v>
      </c>
      <c r="DW48" s="170">
        <f t="shared" si="75"/>
        <v>105.73770433416362</v>
      </c>
      <c r="DX48" s="170">
        <f t="shared" si="76"/>
        <v>98.433784514025632</v>
      </c>
      <c r="DY48" s="170">
        <f t="shared" si="77"/>
        <v>71.639294124127616</v>
      </c>
      <c r="DZ48" s="170">
        <f t="shared" si="78"/>
        <v>53.449088843010998</v>
      </c>
      <c r="EA48" s="180">
        <f xml:space="preserve"> SUM(DC48:DZ48) * 31</f>
        <v>24800.580016140571</v>
      </c>
      <c r="EB48" s="21"/>
    </row>
    <row r="49" spans="2:132" ht="14.25" customHeight="1" x14ac:dyDescent="0.25">
      <c r="B49" s="132">
        <v>2022</v>
      </c>
      <c r="C49" s="14" t="s">
        <v>166</v>
      </c>
      <c r="D49" s="14">
        <f t="shared" si="79"/>
        <v>15</v>
      </c>
      <c r="E49" s="169">
        <v>199.26812800993901</v>
      </c>
      <c r="F49" s="170">
        <v>189.75926981820601</v>
      </c>
      <c r="G49" s="170">
        <v>178.41721982529401</v>
      </c>
      <c r="H49" s="170">
        <v>173.73532709566101</v>
      </c>
      <c r="I49" s="170">
        <v>170.46459640003101</v>
      </c>
      <c r="J49" s="170">
        <v>172.04720802694899</v>
      </c>
      <c r="K49" s="170">
        <v>178.41721982529401</v>
      </c>
      <c r="L49" s="170">
        <v>180.47461494028701</v>
      </c>
      <c r="M49" s="170">
        <v>186.07969778562199</v>
      </c>
      <c r="N49" s="170">
        <v>193.676233594829</v>
      </c>
      <c r="O49" s="170">
        <v>203.73900585598301</v>
      </c>
      <c r="P49" s="170">
        <v>215.09424427912001</v>
      </c>
      <c r="Q49" s="170">
        <v>213.39293678018299</v>
      </c>
      <c r="R49" s="170">
        <v>225.85600334216301</v>
      </c>
      <c r="S49" s="170">
        <v>235.549499557036</v>
      </c>
      <c r="T49" s="170">
        <v>243.77908001700899</v>
      </c>
      <c r="U49" s="170">
        <v>250.2282223967</v>
      </c>
      <c r="V49" s="170">
        <v>252.43069024416201</v>
      </c>
      <c r="W49" s="170">
        <v>254.659534952071</v>
      </c>
      <c r="X49" s="170">
        <v>271</v>
      </c>
      <c r="Y49" s="170">
        <v>271</v>
      </c>
      <c r="Z49" s="170">
        <v>259.19635494923602</v>
      </c>
      <c r="AA49" s="170">
        <v>245.902417283125</v>
      </c>
      <c r="AB49" s="170">
        <v>218.575989858339</v>
      </c>
      <c r="AD49" s="169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  <c r="AJ49" s="170">
        <v>2.5350085363770214</v>
      </c>
      <c r="AK49" s="170">
        <v>37.205892378271578</v>
      </c>
      <c r="AL49" s="170">
        <v>74.109808399823237</v>
      </c>
      <c r="AM49" s="170">
        <v>100.59486466469161</v>
      </c>
      <c r="AN49" s="170">
        <v>111.43439713830854</v>
      </c>
      <c r="AO49" s="170">
        <v>115.70223752903232</v>
      </c>
      <c r="AP49" s="170">
        <v>116.52809851288353</v>
      </c>
      <c r="AQ49" s="170">
        <v>113.75829661151801</v>
      </c>
      <c r="AR49" s="170">
        <v>107.32529026263451</v>
      </c>
      <c r="AS49" s="170">
        <v>95.695579622971024</v>
      </c>
      <c r="AT49" s="170">
        <v>64.077065652471887</v>
      </c>
      <c r="AU49" s="170">
        <v>25.973799741490382</v>
      </c>
      <c r="AV49" s="170">
        <v>0.34589200000000003</v>
      </c>
      <c r="AW49" s="170">
        <v>8.6347479276010155</v>
      </c>
      <c r="AX49" s="170">
        <v>8.6347479276010155</v>
      </c>
      <c r="AY49" s="170">
        <v>8.6347479276010155</v>
      </c>
      <c r="AZ49" s="170">
        <v>8.6347479276010155</v>
      </c>
      <c r="BA49" s="170">
        <v>0</v>
      </c>
      <c r="BB49" s="180">
        <f xml:space="preserve"> SUM(AD49:BA49) * 30</f>
        <v>29994.756682826333</v>
      </c>
      <c r="BC49" s="23"/>
      <c r="BD49" s="169">
        <f t="shared" si="30"/>
        <v>199.26812800993901</v>
      </c>
      <c r="BE49" s="170">
        <f t="shared" si="31"/>
        <v>189.75926981820601</v>
      </c>
      <c r="BF49" s="170">
        <f t="shared" si="32"/>
        <v>178.41721982529401</v>
      </c>
      <c r="BG49" s="170">
        <f t="shared" si="33"/>
        <v>173.73532709566101</v>
      </c>
      <c r="BH49" s="170">
        <f t="shared" si="34"/>
        <v>170.46459640003101</v>
      </c>
      <c r="BI49" s="170">
        <f t="shared" si="35"/>
        <v>172.04720802694899</v>
      </c>
      <c r="BJ49" s="170">
        <f t="shared" si="36"/>
        <v>175.88221128891698</v>
      </c>
      <c r="BK49" s="170">
        <f t="shared" si="37"/>
        <v>143.26872256201543</v>
      </c>
      <c r="BL49" s="170">
        <f t="shared" si="38"/>
        <v>111.96988938579875</v>
      </c>
      <c r="BM49" s="170">
        <f t="shared" si="39"/>
        <v>93.081368930137387</v>
      </c>
      <c r="BN49" s="170">
        <f t="shared" si="40"/>
        <v>92.304608717674469</v>
      </c>
      <c r="BO49" s="170">
        <f t="shared" si="41"/>
        <v>99.392006750087688</v>
      </c>
      <c r="BP49" s="170">
        <f t="shared" si="42"/>
        <v>96.864838267299461</v>
      </c>
      <c r="BQ49" s="170">
        <f t="shared" si="43"/>
        <v>112.097706730645</v>
      </c>
      <c r="BR49" s="170">
        <f t="shared" si="44"/>
        <v>128.22420929440148</v>
      </c>
      <c r="BS49" s="170">
        <f t="shared" si="45"/>
        <v>148.08350039403797</v>
      </c>
      <c r="BT49" s="170">
        <f t="shared" si="46"/>
        <v>186.1511567442281</v>
      </c>
      <c r="BU49" s="170">
        <f t="shared" si="47"/>
        <v>226.45689050267163</v>
      </c>
      <c r="BV49" s="170">
        <f t="shared" si="48"/>
        <v>254.31364295207101</v>
      </c>
      <c r="BW49" s="170">
        <f t="shared" si="49"/>
        <v>262.36525207239896</v>
      </c>
      <c r="BX49" s="170">
        <f t="shared" si="50"/>
        <v>262.36525207239896</v>
      </c>
      <c r="BY49" s="170">
        <f t="shared" si="51"/>
        <v>250.56160702163501</v>
      </c>
      <c r="BZ49" s="170">
        <f t="shared" si="52"/>
        <v>237.26766935552399</v>
      </c>
      <c r="CA49" s="170">
        <f t="shared" si="53"/>
        <v>218.575989858339</v>
      </c>
      <c r="CB49" s="23"/>
      <c r="CC49" s="169">
        <f t="shared" si="54"/>
        <v>150.6</v>
      </c>
      <c r="CD49" s="170">
        <f t="shared" si="6"/>
        <v>150.6</v>
      </c>
      <c r="CE49" s="170">
        <f t="shared" si="7"/>
        <v>150.6</v>
      </c>
      <c r="CF49" s="170">
        <f t="shared" si="8"/>
        <v>150.6</v>
      </c>
      <c r="CG49" s="170">
        <f t="shared" si="9"/>
        <v>150.6</v>
      </c>
      <c r="CH49" s="170">
        <f t="shared" si="10"/>
        <v>150.6</v>
      </c>
      <c r="CI49" s="170">
        <f t="shared" si="11"/>
        <v>150.6</v>
      </c>
      <c r="CJ49" s="170">
        <f t="shared" si="12"/>
        <v>143.26872256201543</v>
      </c>
      <c r="CK49" s="170">
        <f t="shared" si="13"/>
        <v>111.96988938579875</v>
      </c>
      <c r="CL49" s="170">
        <f t="shared" si="14"/>
        <v>93.081368930137387</v>
      </c>
      <c r="CM49" s="170">
        <f t="shared" si="15"/>
        <v>92.304608717674469</v>
      </c>
      <c r="CN49" s="170">
        <f t="shared" si="16"/>
        <v>99.392006750087688</v>
      </c>
      <c r="CO49" s="170">
        <f t="shared" si="17"/>
        <v>96.864838267299461</v>
      </c>
      <c r="CP49" s="170">
        <f t="shared" si="18"/>
        <v>112.097706730645</v>
      </c>
      <c r="CQ49" s="170">
        <f t="shared" si="19"/>
        <v>128.22420929440148</v>
      </c>
      <c r="CR49" s="170">
        <f t="shared" si="20"/>
        <v>148.08350039403797</v>
      </c>
      <c r="CS49" s="170">
        <f t="shared" si="21"/>
        <v>150.6</v>
      </c>
      <c r="CT49" s="170">
        <f t="shared" si="22"/>
        <v>150.6</v>
      </c>
      <c r="CU49" s="170">
        <f t="shared" si="23"/>
        <v>150.6</v>
      </c>
      <c r="CV49" s="170">
        <f t="shared" si="24"/>
        <v>150.6</v>
      </c>
      <c r="CW49" s="170">
        <f t="shared" si="25"/>
        <v>150.6</v>
      </c>
      <c r="CX49" s="170">
        <f t="shared" si="26"/>
        <v>150.6</v>
      </c>
      <c r="CY49" s="170">
        <f t="shared" si="27"/>
        <v>150.6</v>
      </c>
      <c r="CZ49" s="170">
        <f t="shared" si="28"/>
        <v>150.6</v>
      </c>
      <c r="DA49" s="180">
        <f xml:space="preserve"> SUM(CC49:CZ49) * 30</f>
        <v>98528.605530962901</v>
      </c>
      <c r="DC49" s="169">
        <f t="shared" si="55"/>
        <v>48.668128009939011</v>
      </c>
      <c r="DD49" s="170">
        <f t="shared" si="56"/>
        <v>39.159269818206013</v>
      </c>
      <c r="DE49" s="170">
        <f t="shared" si="57"/>
        <v>27.817219825294018</v>
      </c>
      <c r="DF49" s="170">
        <f t="shared" si="58"/>
        <v>23.135327095661012</v>
      </c>
      <c r="DG49" s="170">
        <f t="shared" si="59"/>
        <v>19.864596400031019</v>
      </c>
      <c r="DH49" s="170">
        <f t="shared" si="60"/>
        <v>21.447208026948999</v>
      </c>
      <c r="DI49" s="170">
        <f t="shared" si="61"/>
        <v>25.282211288916983</v>
      </c>
      <c r="DJ49" s="170">
        <f t="shared" si="62"/>
        <v>0</v>
      </c>
      <c r="DK49" s="170">
        <f t="shared" si="63"/>
        <v>0</v>
      </c>
      <c r="DL49" s="170">
        <f t="shared" si="64"/>
        <v>0</v>
      </c>
      <c r="DM49" s="170">
        <f t="shared" si="65"/>
        <v>0</v>
      </c>
      <c r="DN49" s="170">
        <f t="shared" si="66"/>
        <v>0</v>
      </c>
      <c r="DO49" s="170">
        <f t="shared" si="67"/>
        <v>0</v>
      </c>
      <c r="DP49" s="170">
        <f t="shared" si="68"/>
        <v>0</v>
      </c>
      <c r="DQ49" s="170">
        <f t="shared" si="69"/>
        <v>0</v>
      </c>
      <c r="DR49" s="170">
        <f t="shared" si="70"/>
        <v>0</v>
      </c>
      <c r="DS49" s="170">
        <f t="shared" si="71"/>
        <v>35.551156744228109</v>
      </c>
      <c r="DT49" s="170">
        <f t="shared" si="72"/>
        <v>75.856890502671632</v>
      </c>
      <c r="DU49" s="170">
        <f t="shared" si="73"/>
        <v>103.71364295207101</v>
      </c>
      <c r="DV49" s="170">
        <f t="shared" si="74"/>
        <v>111.76525207239897</v>
      </c>
      <c r="DW49" s="170">
        <f t="shared" si="75"/>
        <v>111.76525207239897</v>
      </c>
      <c r="DX49" s="170">
        <f t="shared" si="76"/>
        <v>99.961607021635018</v>
      </c>
      <c r="DY49" s="170">
        <f t="shared" si="77"/>
        <v>86.667669355523998</v>
      </c>
      <c r="DZ49" s="170">
        <f t="shared" si="78"/>
        <v>67.975989858339005</v>
      </c>
      <c r="EA49" s="180">
        <f xml:space="preserve"> SUM(DC49:DZ49) * 30</f>
        <v>26958.942631327915</v>
      </c>
      <c r="EB49" s="21"/>
    </row>
    <row r="50" spans="2:132" ht="14.25" customHeight="1" x14ac:dyDescent="0.25">
      <c r="B50" s="132">
        <v>2022</v>
      </c>
      <c r="C50" s="14" t="s">
        <v>10</v>
      </c>
      <c r="D50" s="14">
        <f t="shared" si="79"/>
        <v>16</v>
      </c>
      <c r="E50" s="169">
        <v>191.477235412467</v>
      </c>
      <c r="F50" s="170">
        <v>179.128582574463</v>
      </c>
      <c r="G50" s="170">
        <v>176.07479410236201</v>
      </c>
      <c r="H50" s="170">
        <v>170.117403476459</v>
      </c>
      <c r="I50" s="170">
        <v>169.39984662235901</v>
      </c>
      <c r="J50" s="170">
        <v>170.117403476459</v>
      </c>
      <c r="K50" s="170">
        <v>174.20580880796101</v>
      </c>
      <c r="L50" s="170">
        <v>176.07479410236201</v>
      </c>
      <c r="M50" s="170">
        <v>180.21326153996301</v>
      </c>
      <c r="N50" s="170">
        <v>191.477235412467</v>
      </c>
      <c r="O50" s="170">
        <v>200.48841451047099</v>
      </c>
      <c r="P50" s="170">
        <v>207.16336199047299</v>
      </c>
      <c r="Q50" s="170">
        <v>218.177025332478</v>
      </c>
      <c r="R50" s="170">
        <v>226.18696230848099</v>
      </c>
      <c r="S50" s="170">
        <v>236.95031511998499</v>
      </c>
      <c r="T50" s="170">
        <v>243.80882365568701</v>
      </c>
      <c r="U50" s="170">
        <v>258.426958636893</v>
      </c>
      <c r="V50" s="170">
        <v>263.56666819649502</v>
      </c>
      <c r="W50" s="170">
        <v>258.426958636893</v>
      </c>
      <c r="X50" s="170">
        <v>271.52654306639801</v>
      </c>
      <c r="Y50" s="170">
        <v>277</v>
      </c>
      <c r="Z50" s="170">
        <v>266.18658508239599</v>
      </c>
      <c r="AA50" s="170">
        <v>241.489279406386</v>
      </c>
      <c r="AB50" s="170">
        <v>239.203109894486</v>
      </c>
      <c r="AD50" s="169">
        <v>0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  <c r="AJ50" s="170">
        <v>8.0464897690446904</v>
      </c>
      <c r="AK50" s="170">
        <v>43.443708132312949</v>
      </c>
      <c r="AL50" s="170">
        <v>77.877508952224971</v>
      </c>
      <c r="AM50" s="170">
        <v>99.461055204304984</v>
      </c>
      <c r="AN50" s="170">
        <v>108.43801439590348</v>
      </c>
      <c r="AO50" s="170">
        <v>113.54627537778541</v>
      </c>
      <c r="AP50" s="170">
        <v>114.68800833853143</v>
      </c>
      <c r="AQ50" s="170">
        <v>113.5637259468229</v>
      </c>
      <c r="AR50" s="170">
        <v>106.8987553697232</v>
      </c>
      <c r="AS50" s="170">
        <v>89.693736408198987</v>
      </c>
      <c r="AT50" s="170">
        <v>61.151839140520096</v>
      </c>
      <c r="AU50" s="170">
        <v>26.564655073100297</v>
      </c>
      <c r="AV50" s="170">
        <v>0.73248800000000003</v>
      </c>
      <c r="AW50" s="170">
        <v>7.9832983603634178</v>
      </c>
      <c r="AX50" s="170">
        <v>7.9832983603634178</v>
      </c>
      <c r="AY50" s="170">
        <v>7.9832983603634178</v>
      </c>
      <c r="AZ50" s="170">
        <v>7.9832983603634178</v>
      </c>
      <c r="BA50" s="170">
        <v>0</v>
      </c>
      <c r="BB50" s="180">
        <f xml:space="preserve"> SUM(AD50:BA50) * 31</f>
        <v>30877.223060047734</v>
      </c>
      <c r="BC50" s="23"/>
      <c r="BD50" s="169">
        <f t="shared" si="30"/>
        <v>191.477235412467</v>
      </c>
      <c r="BE50" s="170">
        <f t="shared" si="31"/>
        <v>179.128582574463</v>
      </c>
      <c r="BF50" s="170">
        <f t="shared" si="32"/>
        <v>176.07479410236201</v>
      </c>
      <c r="BG50" s="170">
        <f t="shared" si="33"/>
        <v>170.117403476459</v>
      </c>
      <c r="BH50" s="170">
        <f t="shared" si="34"/>
        <v>169.39984662235901</v>
      </c>
      <c r="BI50" s="170">
        <f t="shared" si="35"/>
        <v>170.117403476459</v>
      </c>
      <c r="BJ50" s="170">
        <f t="shared" si="36"/>
        <v>166.15931903891632</v>
      </c>
      <c r="BK50" s="170">
        <f t="shared" si="37"/>
        <v>132.63108597004907</v>
      </c>
      <c r="BL50" s="170">
        <f t="shared" si="38"/>
        <v>102.33575258773804</v>
      </c>
      <c r="BM50" s="170">
        <f t="shared" si="39"/>
        <v>92.016180208162012</v>
      </c>
      <c r="BN50" s="170">
        <f t="shared" si="40"/>
        <v>92.050400114567509</v>
      </c>
      <c r="BO50" s="170">
        <f t="shared" si="41"/>
        <v>93.617086612687586</v>
      </c>
      <c r="BP50" s="170">
        <f t="shared" si="42"/>
        <v>103.48901699394656</v>
      </c>
      <c r="BQ50" s="170">
        <f t="shared" si="43"/>
        <v>112.62323636165809</v>
      </c>
      <c r="BR50" s="170">
        <f t="shared" si="44"/>
        <v>130.05155975026179</v>
      </c>
      <c r="BS50" s="170">
        <f t="shared" si="45"/>
        <v>154.11508724748802</v>
      </c>
      <c r="BT50" s="170">
        <f t="shared" si="46"/>
        <v>197.27511949637289</v>
      </c>
      <c r="BU50" s="170">
        <f t="shared" si="47"/>
        <v>237.0020131233947</v>
      </c>
      <c r="BV50" s="170">
        <f t="shared" si="48"/>
        <v>257.69447063689302</v>
      </c>
      <c r="BW50" s="170">
        <f t="shared" si="49"/>
        <v>263.54324470603461</v>
      </c>
      <c r="BX50" s="170">
        <f t="shared" si="50"/>
        <v>269.01670163963661</v>
      </c>
      <c r="BY50" s="170">
        <f t="shared" si="51"/>
        <v>258.2032867220326</v>
      </c>
      <c r="BZ50" s="170">
        <f t="shared" si="52"/>
        <v>233.50598104602258</v>
      </c>
      <c r="CA50" s="170">
        <f t="shared" si="53"/>
        <v>239.203109894486</v>
      </c>
      <c r="CB50" s="23"/>
      <c r="CC50" s="169">
        <f t="shared" si="54"/>
        <v>150.6</v>
      </c>
      <c r="CD50" s="170">
        <f t="shared" si="6"/>
        <v>150.6</v>
      </c>
      <c r="CE50" s="170">
        <f t="shared" si="7"/>
        <v>150.6</v>
      </c>
      <c r="CF50" s="170">
        <f t="shared" si="8"/>
        <v>150.6</v>
      </c>
      <c r="CG50" s="170">
        <f t="shared" si="9"/>
        <v>150.6</v>
      </c>
      <c r="CH50" s="170">
        <f t="shared" si="10"/>
        <v>150.6</v>
      </c>
      <c r="CI50" s="170">
        <f t="shared" si="11"/>
        <v>150.6</v>
      </c>
      <c r="CJ50" s="170">
        <f t="shared" si="12"/>
        <v>132.63108597004907</v>
      </c>
      <c r="CK50" s="170">
        <f t="shared" si="13"/>
        <v>102.33575258773804</v>
      </c>
      <c r="CL50" s="170">
        <f t="shared" si="14"/>
        <v>92.016180208162012</v>
      </c>
      <c r="CM50" s="170">
        <f t="shared" si="15"/>
        <v>92.050400114567509</v>
      </c>
      <c r="CN50" s="170">
        <f t="shared" si="16"/>
        <v>93.617086612687586</v>
      </c>
      <c r="CO50" s="170">
        <f t="shared" si="17"/>
        <v>103.48901699394656</v>
      </c>
      <c r="CP50" s="170">
        <f t="shared" si="18"/>
        <v>112.62323636165809</v>
      </c>
      <c r="CQ50" s="170">
        <f t="shared" si="19"/>
        <v>130.05155975026179</v>
      </c>
      <c r="CR50" s="170">
        <f t="shared" si="20"/>
        <v>150.6</v>
      </c>
      <c r="CS50" s="170">
        <f t="shared" si="21"/>
        <v>150.6</v>
      </c>
      <c r="CT50" s="170">
        <f t="shared" si="22"/>
        <v>150.6</v>
      </c>
      <c r="CU50" s="170">
        <f t="shared" si="23"/>
        <v>150.6</v>
      </c>
      <c r="CV50" s="170">
        <f t="shared" si="24"/>
        <v>150.6</v>
      </c>
      <c r="CW50" s="170">
        <f t="shared" si="25"/>
        <v>150.6</v>
      </c>
      <c r="CX50" s="170">
        <f t="shared" si="26"/>
        <v>150.6</v>
      </c>
      <c r="CY50" s="170">
        <f t="shared" si="27"/>
        <v>150.6</v>
      </c>
      <c r="CZ50" s="170">
        <f t="shared" si="28"/>
        <v>150.6</v>
      </c>
      <c r="DA50" s="180">
        <f xml:space="preserve"> SUM(CC50:CZ50) * 31</f>
        <v>101320.84387657116</v>
      </c>
      <c r="DC50" s="169">
        <f t="shared" si="55"/>
        <v>40.877235412467002</v>
      </c>
      <c r="DD50" s="170">
        <f t="shared" si="56"/>
        <v>28.528582574463002</v>
      </c>
      <c r="DE50" s="170">
        <f t="shared" si="57"/>
        <v>25.474794102362011</v>
      </c>
      <c r="DF50" s="170">
        <f t="shared" si="58"/>
        <v>19.517403476459009</v>
      </c>
      <c r="DG50" s="170">
        <f t="shared" si="59"/>
        <v>18.799846622359013</v>
      </c>
      <c r="DH50" s="170">
        <f t="shared" si="60"/>
        <v>19.517403476459009</v>
      </c>
      <c r="DI50" s="170">
        <f t="shared" si="61"/>
        <v>15.559319038916328</v>
      </c>
      <c r="DJ50" s="170">
        <f t="shared" si="62"/>
        <v>0</v>
      </c>
      <c r="DK50" s="170">
        <f t="shared" si="63"/>
        <v>0</v>
      </c>
      <c r="DL50" s="170">
        <f t="shared" si="64"/>
        <v>0</v>
      </c>
      <c r="DM50" s="170">
        <f t="shared" si="65"/>
        <v>0</v>
      </c>
      <c r="DN50" s="170">
        <f t="shared" si="66"/>
        <v>0</v>
      </c>
      <c r="DO50" s="170">
        <f t="shared" si="67"/>
        <v>0</v>
      </c>
      <c r="DP50" s="170">
        <f t="shared" si="68"/>
        <v>0</v>
      </c>
      <c r="DQ50" s="170">
        <f t="shared" si="69"/>
        <v>0</v>
      </c>
      <c r="DR50" s="170">
        <f t="shared" si="70"/>
        <v>3.5150872474880259</v>
      </c>
      <c r="DS50" s="170">
        <f t="shared" si="71"/>
        <v>46.675119496372901</v>
      </c>
      <c r="DT50" s="170">
        <f t="shared" si="72"/>
        <v>86.40201312339471</v>
      </c>
      <c r="DU50" s="170">
        <f t="shared" si="73"/>
        <v>107.09447063689302</v>
      </c>
      <c r="DV50" s="170">
        <f t="shared" si="74"/>
        <v>112.94324470603462</v>
      </c>
      <c r="DW50" s="170">
        <f t="shared" si="75"/>
        <v>118.41670163963661</v>
      </c>
      <c r="DX50" s="170">
        <f t="shared" si="76"/>
        <v>107.60328672203261</v>
      </c>
      <c r="DY50" s="170">
        <f t="shared" si="77"/>
        <v>82.905981046022589</v>
      </c>
      <c r="DZ50" s="170">
        <f t="shared" si="78"/>
        <v>88.60310989448601</v>
      </c>
      <c r="EA50" s="180">
        <f xml:space="preserve"> SUM(DC50:DZ50) * 31</f>
        <v>28595.441575691242</v>
      </c>
      <c r="EB50" s="21"/>
    </row>
    <row r="51" spans="2:132" ht="14.25" customHeight="1" x14ac:dyDescent="0.25">
      <c r="B51" s="132">
        <v>2022</v>
      </c>
      <c r="C51" s="14" t="s">
        <v>167</v>
      </c>
      <c r="D51" s="14">
        <f t="shared" si="79"/>
        <v>17</v>
      </c>
      <c r="E51" s="169">
        <v>207.11692873837001</v>
      </c>
      <c r="F51" s="170">
        <v>193.53295696987399</v>
      </c>
      <c r="G51" s="170">
        <v>185.618486023522</v>
      </c>
      <c r="H51" s="170">
        <v>179.72068315484699</v>
      </c>
      <c r="I51" s="170">
        <v>175.459044952966</v>
      </c>
      <c r="J51" s="170">
        <v>175.459044952966</v>
      </c>
      <c r="K51" s="170">
        <v>176.48640416234801</v>
      </c>
      <c r="L51" s="170">
        <v>185.618486023522</v>
      </c>
      <c r="M51" s="170">
        <v>197.83264551284299</v>
      </c>
      <c r="N51" s="170">
        <v>202.360636102342</v>
      </c>
      <c r="O51" s="170">
        <v>213.813788769898</v>
      </c>
      <c r="P51" s="170">
        <v>226.50991924633601</v>
      </c>
      <c r="Q51" s="170">
        <v>230.365687143277</v>
      </c>
      <c r="R51" s="170">
        <v>240.44902753165701</v>
      </c>
      <c r="S51" s="170">
        <v>248.97230393541901</v>
      </c>
      <c r="T51" s="170">
        <v>253.386143501654</v>
      </c>
      <c r="U51" s="170">
        <v>264.86466306326901</v>
      </c>
      <c r="V51" s="170">
        <v>269.633639146326</v>
      </c>
      <c r="W51" s="170">
        <v>274.50408280561902</v>
      </c>
      <c r="X51" s="170">
        <v>274.50408280561902</v>
      </c>
      <c r="Y51" s="170">
        <v>282</v>
      </c>
      <c r="Z51" s="170">
        <v>272.05617752894398</v>
      </c>
      <c r="AA51" s="170">
        <v>253.386143501654</v>
      </c>
      <c r="AB51" s="170">
        <v>228.42511974777699</v>
      </c>
      <c r="AD51" s="169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  <c r="AJ51" s="170">
        <v>7.8278314903069228</v>
      </c>
      <c r="AK51" s="170">
        <v>40.877227619166163</v>
      </c>
      <c r="AL51" s="170">
        <v>74.701955340785361</v>
      </c>
      <c r="AM51" s="170">
        <v>99.547294235270371</v>
      </c>
      <c r="AN51" s="170">
        <v>108.932771235731</v>
      </c>
      <c r="AO51" s="170">
        <v>112.29005701147122</v>
      </c>
      <c r="AP51" s="170">
        <v>112.81126560454851</v>
      </c>
      <c r="AQ51" s="170">
        <v>111.5240396248665</v>
      </c>
      <c r="AR51" s="170">
        <v>104.8588265554823</v>
      </c>
      <c r="AS51" s="170">
        <v>89.663749202120883</v>
      </c>
      <c r="AT51" s="170">
        <v>61.918849343046418</v>
      </c>
      <c r="AU51" s="170">
        <v>30.133982646550855</v>
      </c>
      <c r="AV51" s="170">
        <v>1.8706599419873464</v>
      </c>
      <c r="AW51" s="170">
        <v>8.0335980856742282</v>
      </c>
      <c r="AX51" s="170">
        <v>8.0335980856742282</v>
      </c>
      <c r="AY51" s="170">
        <v>8.0335980856742282</v>
      </c>
      <c r="AZ51" s="170">
        <v>8.0335980856742282</v>
      </c>
      <c r="BA51" s="170">
        <v>0</v>
      </c>
      <c r="BB51" s="180">
        <f xml:space="preserve"> SUM(AD51:BA51) * 30</f>
        <v>29672.787065820929</v>
      </c>
      <c r="BC51" s="23"/>
      <c r="BD51" s="169">
        <f t="shared" si="30"/>
        <v>207.11692873837001</v>
      </c>
      <c r="BE51" s="170">
        <f t="shared" si="31"/>
        <v>193.53295696987399</v>
      </c>
      <c r="BF51" s="170">
        <f t="shared" si="32"/>
        <v>185.618486023522</v>
      </c>
      <c r="BG51" s="170">
        <f t="shared" si="33"/>
        <v>179.72068315484699</v>
      </c>
      <c r="BH51" s="170">
        <f t="shared" si="34"/>
        <v>175.459044952966</v>
      </c>
      <c r="BI51" s="170">
        <f t="shared" si="35"/>
        <v>175.459044952966</v>
      </c>
      <c r="BJ51" s="170">
        <f t="shared" si="36"/>
        <v>168.65857267204109</v>
      </c>
      <c r="BK51" s="170">
        <f t="shared" si="37"/>
        <v>144.74125840435585</v>
      </c>
      <c r="BL51" s="170">
        <f t="shared" si="38"/>
        <v>123.13069017205763</v>
      </c>
      <c r="BM51" s="170">
        <f t="shared" si="39"/>
        <v>102.81334186707163</v>
      </c>
      <c r="BN51" s="170">
        <f t="shared" si="40"/>
        <v>104.881017534167</v>
      </c>
      <c r="BO51" s="170">
        <f t="shared" si="41"/>
        <v>114.21986223486479</v>
      </c>
      <c r="BP51" s="170">
        <f t="shared" si="42"/>
        <v>117.55442153872849</v>
      </c>
      <c r="BQ51" s="170">
        <f t="shared" si="43"/>
        <v>128.92498790679051</v>
      </c>
      <c r="BR51" s="170">
        <f t="shared" si="44"/>
        <v>144.11347737993671</v>
      </c>
      <c r="BS51" s="170">
        <f t="shared" si="45"/>
        <v>163.72239429953311</v>
      </c>
      <c r="BT51" s="170">
        <f t="shared" si="46"/>
        <v>202.94581372022259</v>
      </c>
      <c r="BU51" s="170">
        <f t="shared" si="47"/>
        <v>239.49965649977514</v>
      </c>
      <c r="BV51" s="170">
        <f t="shared" si="48"/>
        <v>272.63342286363167</v>
      </c>
      <c r="BW51" s="170">
        <f t="shared" si="49"/>
        <v>266.47048471994481</v>
      </c>
      <c r="BX51" s="170">
        <f t="shared" si="50"/>
        <v>273.96640191432579</v>
      </c>
      <c r="BY51" s="170">
        <f t="shared" si="51"/>
        <v>264.02257944326976</v>
      </c>
      <c r="BZ51" s="170">
        <f t="shared" si="52"/>
        <v>245.35254541597976</v>
      </c>
      <c r="CA51" s="170">
        <f t="shared" si="53"/>
        <v>228.42511974777699</v>
      </c>
      <c r="CB51" s="23"/>
      <c r="CC51" s="169">
        <f t="shared" si="54"/>
        <v>150.6</v>
      </c>
      <c r="CD51" s="170">
        <f t="shared" si="6"/>
        <v>150.6</v>
      </c>
      <c r="CE51" s="170">
        <f t="shared" si="7"/>
        <v>150.6</v>
      </c>
      <c r="CF51" s="170">
        <f t="shared" si="8"/>
        <v>150.6</v>
      </c>
      <c r="CG51" s="170">
        <f t="shared" si="9"/>
        <v>150.6</v>
      </c>
      <c r="CH51" s="170">
        <f t="shared" si="10"/>
        <v>150.6</v>
      </c>
      <c r="CI51" s="170">
        <f t="shared" si="11"/>
        <v>150.6</v>
      </c>
      <c r="CJ51" s="170">
        <f t="shared" si="12"/>
        <v>144.74125840435585</v>
      </c>
      <c r="CK51" s="170">
        <f t="shared" si="13"/>
        <v>123.13069017205763</v>
      </c>
      <c r="CL51" s="170">
        <f t="shared" si="14"/>
        <v>102.81334186707163</v>
      </c>
      <c r="CM51" s="170">
        <f t="shared" si="15"/>
        <v>104.881017534167</v>
      </c>
      <c r="CN51" s="170">
        <f t="shared" si="16"/>
        <v>114.21986223486479</v>
      </c>
      <c r="CO51" s="170">
        <f t="shared" si="17"/>
        <v>117.55442153872849</v>
      </c>
      <c r="CP51" s="170">
        <f t="shared" si="18"/>
        <v>128.92498790679051</v>
      </c>
      <c r="CQ51" s="170">
        <f t="shared" si="19"/>
        <v>144.11347737993671</v>
      </c>
      <c r="CR51" s="170">
        <f t="shared" si="20"/>
        <v>150.6</v>
      </c>
      <c r="CS51" s="170">
        <f t="shared" si="21"/>
        <v>150.6</v>
      </c>
      <c r="CT51" s="170">
        <f t="shared" si="22"/>
        <v>150.6</v>
      </c>
      <c r="CU51" s="170">
        <f t="shared" si="23"/>
        <v>150.6</v>
      </c>
      <c r="CV51" s="170">
        <f t="shared" si="24"/>
        <v>150.6</v>
      </c>
      <c r="CW51" s="170">
        <f t="shared" si="25"/>
        <v>150.6</v>
      </c>
      <c r="CX51" s="170">
        <f t="shared" si="26"/>
        <v>150.6</v>
      </c>
      <c r="CY51" s="170">
        <f t="shared" si="27"/>
        <v>150.6</v>
      </c>
      <c r="CZ51" s="170">
        <f t="shared" si="28"/>
        <v>150.6</v>
      </c>
      <c r="DA51" s="180">
        <f xml:space="preserve"> SUM(CC51:CZ51) * 30</f>
        <v>101699.37171113917</v>
      </c>
      <c r="DC51" s="169">
        <f t="shared" si="55"/>
        <v>56.516928738370012</v>
      </c>
      <c r="DD51" s="170">
        <f t="shared" si="56"/>
        <v>42.932956969873999</v>
      </c>
      <c r="DE51" s="170">
        <f t="shared" si="57"/>
        <v>35.018486023522001</v>
      </c>
      <c r="DF51" s="170">
        <f t="shared" si="58"/>
        <v>29.120683154847001</v>
      </c>
      <c r="DG51" s="170">
        <f t="shared" si="59"/>
        <v>24.859044952966002</v>
      </c>
      <c r="DH51" s="170">
        <f t="shared" si="60"/>
        <v>24.859044952966002</v>
      </c>
      <c r="DI51" s="170">
        <f t="shared" si="61"/>
        <v>18.058572672041095</v>
      </c>
      <c r="DJ51" s="170">
        <f t="shared" si="62"/>
        <v>0</v>
      </c>
      <c r="DK51" s="170">
        <f t="shared" si="63"/>
        <v>0</v>
      </c>
      <c r="DL51" s="170">
        <f t="shared" si="64"/>
        <v>0</v>
      </c>
      <c r="DM51" s="170">
        <f t="shared" si="65"/>
        <v>0</v>
      </c>
      <c r="DN51" s="170">
        <f t="shared" si="66"/>
        <v>0</v>
      </c>
      <c r="DO51" s="170">
        <f t="shared" si="67"/>
        <v>0</v>
      </c>
      <c r="DP51" s="170">
        <f t="shared" si="68"/>
        <v>0</v>
      </c>
      <c r="DQ51" s="170">
        <f t="shared" si="69"/>
        <v>0</v>
      </c>
      <c r="DR51" s="170">
        <f t="shared" si="70"/>
        <v>13.122394299533113</v>
      </c>
      <c r="DS51" s="170">
        <f t="shared" si="71"/>
        <v>52.345813720222594</v>
      </c>
      <c r="DT51" s="170">
        <f t="shared" si="72"/>
        <v>88.899656499775148</v>
      </c>
      <c r="DU51" s="170">
        <f t="shared" si="73"/>
        <v>122.03342286363167</v>
      </c>
      <c r="DV51" s="170">
        <f t="shared" si="74"/>
        <v>115.87048471994481</v>
      </c>
      <c r="DW51" s="170">
        <f t="shared" si="75"/>
        <v>123.36640191432579</v>
      </c>
      <c r="DX51" s="170">
        <f t="shared" si="76"/>
        <v>113.42257944326977</v>
      </c>
      <c r="DY51" s="170">
        <f t="shared" si="77"/>
        <v>94.752545415979768</v>
      </c>
      <c r="DZ51" s="170">
        <f t="shared" si="78"/>
        <v>77.825119747776995</v>
      </c>
      <c r="EA51" s="180">
        <f xml:space="preserve"> SUM(DC51:DZ51) * 30</f>
        <v>30990.124082671377</v>
      </c>
      <c r="EB51" s="21"/>
    </row>
    <row r="52" spans="2:132" ht="14.25" customHeight="1" x14ac:dyDescent="0.25">
      <c r="B52" s="132">
        <v>2022</v>
      </c>
      <c r="C52" s="14" t="s">
        <v>168</v>
      </c>
      <c r="D52" s="14">
        <f t="shared" si="79"/>
        <v>18</v>
      </c>
      <c r="E52" s="169">
        <v>210.682831629422</v>
      </c>
      <c r="F52" s="170">
        <v>194.791274704914</v>
      </c>
      <c r="G52" s="170">
        <v>178.15900961867101</v>
      </c>
      <c r="H52" s="170">
        <v>172.97405248652299</v>
      </c>
      <c r="I52" s="170">
        <v>171.08861352937799</v>
      </c>
      <c r="J52" s="170">
        <v>171.08861352937799</v>
      </c>
      <c r="K52" s="170">
        <v>170.18629631417301</v>
      </c>
      <c r="L52" s="170">
        <v>174.96723081264699</v>
      </c>
      <c r="M52" s="170">
        <v>187.85555282684501</v>
      </c>
      <c r="N52" s="170">
        <v>197.75410735185599</v>
      </c>
      <c r="O52" s="170">
        <v>200.824679367778</v>
      </c>
      <c r="P52" s="170">
        <v>208.972469146869</v>
      </c>
      <c r="Q52" s="170">
        <v>215.97552813055</v>
      </c>
      <c r="R52" s="170">
        <v>223.40954459015001</v>
      </c>
      <c r="S52" s="170">
        <v>241.71176989557901</v>
      </c>
      <c r="T52" s="170">
        <v>246.075214339257</v>
      </c>
      <c r="U52" s="170">
        <v>248.297338824463</v>
      </c>
      <c r="V52" s="170">
        <v>257.455185187739</v>
      </c>
      <c r="W52" s="170">
        <v>259.81198388416999</v>
      </c>
      <c r="X52" s="170">
        <v>264.60638580376701</v>
      </c>
      <c r="Y52" s="170">
        <v>272</v>
      </c>
      <c r="Z52" s="170">
        <v>264.60638580376701</v>
      </c>
      <c r="AA52" s="170">
        <v>250.54639815191501</v>
      </c>
      <c r="AB52" s="170">
        <v>227.28816187341999</v>
      </c>
      <c r="AD52" s="169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  <c r="AJ52" s="170">
        <v>3.8875233807111473</v>
      </c>
      <c r="AK52" s="170">
        <v>35.859564215807104</v>
      </c>
      <c r="AL52" s="170">
        <v>66.426081792707464</v>
      </c>
      <c r="AM52" s="170">
        <v>92.177879602495238</v>
      </c>
      <c r="AN52" s="170">
        <v>104.76034201142076</v>
      </c>
      <c r="AO52" s="170">
        <v>109.1573312004378</v>
      </c>
      <c r="AP52" s="170">
        <v>108.17506093242918</v>
      </c>
      <c r="AQ52" s="170">
        <v>107.37746387789534</v>
      </c>
      <c r="AR52" s="170">
        <v>100.25155620864847</v>
      </c>
      <c r="AS52" s="170">
        <v>81.706125776862876</v>
      </c>
      <c r="AT52" s="170">
        <v>56.550615987238047</v>
      </c>
      <c r="AU52" s="170">
        <v>26.600446990682848</v>
      </c>
      <c r="AV52" s="170">
        <v>1.6686659801021242</v>
      </c>
      <c r="AW52" s="170">
        <v>2.0004898224034053</v>
      </c>
      <c r="AX52" s="170">
        <v>2.0004898224034053</v>
      </c>
      <c r="AY52" s="170">
        <v>2.0004898224034053</v>
      </c>
      <c r="AZ52" s="170">
        <v>2.0004898224034053</v>
      </c>
      <c r="BA52" s="170">
        <v>0</v>
      </c>
      <c r="BB52" s="180">
        <f xml:space="preserve"> SUM(AD52:BA52) * 31</f>
        <v>27980.61913465862</v>
      </c>
      <c r="BC52" s="23"/>
      <c r="BD52" s="169">
        <f t="shared" si="30"/>
        <v>210.682831629422</v>
      </c>
      <c r="BE52" s="170">
        <f t="shared" si="31"/>
        <v>194.791274704914</v>
      </c>
      <c r="BF52" s="170">
        <f t="shared" si="32"/>
        <v>178.15900961867101</v>
      </c>
      <c r="BG52" s="170">
        <f t="shared" si="33"/>
        <v>172.97405248652299</v>
      </c>
      <c r="BH52" s="170">
        <f t="shared" si="34"/>
        <v>171.08861352937799</v>
      </c>
      <c r="BI52" s="170">
        <f t="shared" si="35"/>
        <v>171.08861352937799</v>
      </c>
      <c r="BJ52" s="170">
        <f t="shared" si="36"/>
        <v>166.29877293346186</v>
      </c>
      <c r="BK52" s="170">
        <f t="shared" si="37"/>
        <v>139.10766659683989</v>
      </c>
      <c r="BL52" s="170">
        <f t="shared" si="38"/>
        <v>121.42947103413755</v>
      </c>
      <c r="BM52" s="170">
        <f t="shared" si="39"/>
        <v>105.57622774936075</v>
      </c>
      <c r="BN52" s="170">
        <f t="shared" si="40"/>
        <v>96.064337356357242</v>
      </c>
      <c r="BO52" s="170">
        <f t="shared" si="41"/>
        <v>99.815137946431207</v>
      </c>
      <c r="BP52" s="170">
        <f t="shared" si="42"/>
        <v>107.80046719812083</v>
      </c>
      <c r="BQ52" s="170">
        <f t="shared" si="43"/>
        <v>116.03208071225467</v>
      </c>
      <c r="BR52" s="170">
        <f t="shared" si="44"/>
        <v>141.46021368693056</v>
      </c>
      <c r="BS52" s="170">
        <f t="shared" si="45"/>
        <v>164.36908856239413</v>
      </c>
      <c r="BT52" s="170">
        <f t="shared" si="46"/>
        <v>191.74672283722495</v>
      </c>
      <c r="BU52" s="170">
        <f t="shared" si="47"/>
        <v>230.85473819705615</v>
      </c>
      <c r="BV52" s="170">
        <f t="shared" si="48"/>
        <v>258.14331790406789</v>
      </c>
      <c r="BW52" s="170">
        <f t="shared" si="49"/>
        <v>262.60589598136363</v>
      </c>
      <c r="BX52" s="170">
        <f t="shared" si="50"/>
        <v>269.99951017759662</v>
      </c>
      <c r="BY52" s="170">
        <f t="shared" si="51"/>
        <v>262.60589598136363</v>
      </c>
      <c r="BZ52" s="170">
        <f t="shared" si="52"/>
        <v>248.5459083295116</v>
      </c>
      <c r="CA52" s="170">
        <f t="shared" si="53"/>
        <v>227.28816187341999</v>
      </c>
      <c r="CB52" s="23"/>
      <c r="CC52" s="169">
        <f t="shared" si="54"/>
        <v>150.6</v>
      </c>
      <c r="CD52" s="170">
        <f t="shared" si="6"/>
        <v>150.6</v>
      </c>
      <c r="CE52" s="170">
        <f t="shared" si="7"/>
        <v>150.6</v>
      </c>
      <c r="CF52" s="170">
        <f t="shared" si="8"/>
        <v>150.6</v>
      </c>
      <c r="CG52" s="170">
        <f t="shared" si="9"/>
        <v>150.6</v>
      </c>
      <c r="CH52" s="170">
        <f t="shared" si="10"/>
        <v>150.6</v>
      </c>
      <c r="CI52" s="170">
        <f t="shared" si="11"/>
        <v>150.6</v>
      </c>
      <c r="CJ52" s="170">
        <f t="shared" si="12"/>
        <v>139.10766659683989</v>
      </c>
      <c r="CK52" s="170">
        <f t="shared" si="13"/>
        <v>121.42947103413755</v>
      </c>
      <c r="CL52" s="170">
        <f t="shared" si="14"/>
        <v>105.57622774936075</v>
      </c>
      <c r="CM52" s="170">
        <f t="shared" si="15"/>
        <v>96.064337356357242</v>
      </c>
      <c r="CN52" s="170">
        <f t="shared" si="16"/>
        <v>99.815137946431207</v>
      </c>
      <c r="CO52" s="170">
        <f t="shared" si="17"/>
        <v>107.80046719812083</v>
      </c>
      <c r="CP52" s="170">
        <f t="shared" si="18"/>
        <v>116.03208071225467</v>
      </c>
      <c r="CQ52" s="170">
        <f t="shared" si="19"/>
        <v>141.46021368693056</v>
      </c>
      <c r="CR52" s="170">
        <f t="shared" si="20"/>
        <v>150.6</v>
      </c>
      <c r="CS52" s="170">
        <f t="shared" si="21"/>
        <v>150.6</v>
      </c>
      <c r="CT52" s="170">
        <f t="shared" si="22"/>
        <v>150.6</v>
      </c>
      <c r="CU52" s="170">
        <f t="shared" si="23"/>
        <v>150.6</v>
      </c>
      <c r="CV52" s="170">
        <f t="shared" si="24"/>
        <v>150.6</v>
      </c>
      <c r="CW52" s="170">
        <f t="shared" si="25"/>
        <v>150.6</v>
      </c>
      <c r="CX52" s="170">
        <f t="shared" si="26"/>
        <v>150.6</v>
      </c>
      <c r="CY52" s="170">
        <f t="shared" si="27"/>
        <v>150.6</v>
      </c>
      <c r="CZ52" s="170">
        <f t="shared" si="28"/>
        <v>150.6</v>
      </c>
      <c r="DA52" s="180">
        <f xml:space="preserve"> SUM(CC52:CZ52) * 31</f>
        <v>103443.45367069339</v>
      </c>
      <c r="DC52" s="169">
        <f t="shared" si="55"/>
        <v>60.082831629422003</v>
      </c>
      <c r="DD52" s="170">
        <f t="shared" si="56"/>
        <v>44.191274704914008</v>
      </c>
      <c r="DE52" s="170">
        <f t="shared" si="57"/>
        <v>27.559009618671013</v>
      </c>
      <c r="DF52" s="170">
        <f t="shared" si="58"/>
        <v>22.374052486522999</v>
      </c>
      <c r="DG52" s="170">
        <f t="shared" si="59"/>
        <v>20.488613529378</v>
      </c>
      <c r="DH52" s="170">
        <f t="shared" si="60"/>
        <v>20.488613529378</v>
      </c>
      <c r="DI52" s="170">
        <f t="shared" si="61"/>
        <v>15.698772933461868</v>
      </c>
      <c r="DJ52" s="170">
        <f t="shared" si="62"/>
        <v>0</v>
      </c>
      <c r="DK52" s="170">
        <f t="shared" si="63"/>
        <v>0</v>
      </c>
      <c r="DL52" s="170">
        <f t="shared" si="64"/>
        <v>0</v>
      </c>
      <c r="DM52" s="170">
        <f t="shared" si="65"/>
        <v>0</v>
      </c>
      <c r="DN52" s="170">
        <f t="shared" si="66"/>
        <v>0</v>
      </c>
      <c r="DO52" s="170">
        <f t="shared" si="67"/>
        <v>0</v>
      </c>
      <c r="DP52" s="170">
        <f t="shared" si="68"/>
        <v>0</v>
      </c>
      <c r="DQ52" s="170">
        <f t="shared" si="69"/>
        <v>0</v>
      </c>
      <c r="DR52" s="170">
        <f t="shared" si="70"/>
        <v>13.769088562394131</v>
      </c>
      <c r="DS52" s="170">
        <f t="shared" si="71"/>
        <v>41.146722837224956</v>
      </c>
      <c r="DT52" s="170">
        <f t="shared" si="72"/>
        <v>80.254738197056156</v>
      </c>
      <c r="DU52" s="170">
        <f t="shared" si="73"/>
        <v>107.54331790406789</v>
      </c>
      <c r="DV52" s="170">
        <f t="shared" si="74"/>
        <v>112.00589598136364</v>
      </c>
      <c r="DW52" s="170">
        <f t="shared" si="75"/>
        <v>119.39951017759662</v>
      </c>
      <c r="DX52" s="170">
        <f t="shared" si="76"/>
        <v>112.00589598136364</v>
      </c>
      <c r="DY52" s="170">
        <f t="shared" si="77"/>
        <v>97.94590832951161</v>
      </c>
      <c r="DZ52" s="170">
        <f t="shared" si="78"/>
        <v>76.68816187342</v>
      </c>
      <c r="EA52" s="180">
        <f xml:space="preserve"> SUM(DC52:DZ52) * 31</f>
        <v>30120.914656548142</v>
      </c>
      <c r="EB52" s="21"/>
    </row>
    <row r="53" spans="2:132" ht="14.25" customHeight="1" x14ac:dyDescent="0.25">
      <c r="B53" s="132">
        <v>2022</v>
      </c>
      <c r="C53" s="14" t="s">
        <v>169</v>
      </c>
      <c r="D53" s="14">
        <f t="shared" si="79"/>
        <v>19</v>
      </c>
      <c r="E53" s="169">
        <v>203.62023021373699</v>
      </c>
      <c r="F53" s="170">
        <v>190.89721037388</v>
      </c>
      <c r="G53" s="170">
        <v>182.19198627292499</v>
      </c>
      <c r="H53" s="170">
        <v>174.528412919093</v>
      </c>
      <c r="I53" s="170">
        <v>171.56289701656999</v>
      </c>
      <c r="J53" s="170">
        <v>171.56289701656999</v>
      </c>
      <c r="K53" s="170">
        <v>177.685252428231</v>
      </c>
      <c r="L53" s="170">
        <v>176.611714413339</v>
      </c>
      <c r="M53" s="170">
        <v>187.038850973823</v>
      </c>
      <c r="N53" s="170">
        <v>196.33930407313301</v>
      </c>
      <c r="O53" s="170">
        <v>206.68140791956699</v>
      </c>
      <c r="P53" s="170">
        <v>223.26278715948001</v>
      </c>
      <c r="Q53" s="170">
        <v>226.83416114961599</v>
      </c>
      <c r="R53" s="170">
        <v>228.65173541245201</v>
      </c>
      <c r="S53" s="170">
        <v>238.05847940432599</v>
      </c>
      <c r="T53" s="170">
        <v>243.957623941603</v>
      </c>
      <c r="U53" s="170">
        <v>254.21469507398601</v>
      </c>
      <c r="V53" s="170">
        <v>265.00322066918602</v>
      </c>
      <c r="W53" s="170">
        <v>262.80299919312</v>
      </c>
      <c r="X53" s="170">
        <v>271.73143416845897</v>
      </c>
      <c r="Y53" s="170">
        <v>281</v>
      </c>
      <c r="Z53" s="170">
        <v>265.00322066918602</v>
      </c>
      <c r="AA53" s="170">
        <v>250.048092085495</v>
      </c>
      <c r="AB53" s="170">
        <v>223.26278715948001</v>
      </c>
      <c r="AD53" s="169">
        <v>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  <c r="AJ53" s="170">
        <v>1.8393450578431874</v>
      </c>
      <c r="AK53" s="170">
        <v>31.077982965348912</v>
      </c>
      <c r="AL53" s="170">
        <v>62.262704869204015</v>
      </c>
      <c r="AM53" s="170">
        <v>88.967166508430978</v>
      </c>
      <c r="AN53" s="170">
        <v>102.79693298047701</v>
      </c>
      <c r="AO53" s="170">
        <v>106.65447525288516</v>
      </c>
      <c r="AP53" s="170">
        <v>106.93618843305075</v>
      </c>
      <c r="AQ53" s="170">
        <v>101.93071955652636</v>
      </c>
      <c r="AR53" s="170">
        <v>92.835204226472825</v>
      </c>
      <c r="AS53" s="170">
        <v>77.089591547808737</v>
      </c>
      <c r="AT53" s="170">
        <v>53.883953414907964</v>
      </c>
      <c r="AU53" s="170">
        <v>24.292992180923662</v>
      </c>
      <c r="AV53" s="170">
        <v>0.70383535574799883</v>
      </c>
      <c r="AW53" s="170">
        <v>0</v>
      </c>
      <c r="AX53" s="170">
        <v>0</v>
      </c>
      <c r="AY53" s="170">
        <v>0</v>
      </c>
      <c r="AZ53" s="170">
        <v>0</v>
      </c>
      <c r="BA53" s="170">
        <v>0</v>
      </c>
      <c r="BB53" s="180">
        <f xml:space="preserve"> SUM(AD53:BA53) * 31</f>
        <v>26389.403862838451</v>
      </c>
      <c r="BC53" s="23"/>
      <c r="BD53" s="169">
        <f t="shared" si="30"/>
        <v>203.62023021373699</v>
      </c>
      <c r="BE53" s="170">
        <f t="shared" si="31"/>
        <v>190.89721037388</v>
      </c>
      <c r="BF53" s="170">
        <f t="shared" si="32"/>
        <v>182.19198627292499</v>
      </c>
      <c r="BG53" s="170">
        <f t="shared" si="33"/>
        <v>174.528412919093</v>
      </c>
      <c r="BH53" s="170">
        <f t="shared" si="34"/>
        <v>171.56289701656999</v>
      </c>
      <c r="BI53" s="170">
        <f t="shared" si="35"/>
        <v>171.56289701656999</v>
      </c>
      <c r="BJ53" s="170">
        <f t="shared" si="36"/>
        <v>175.84590737038781</v>
      </c>
      <c r="BK53" s="170">
        <f t="shared" si="37"/>
        <v>145.53373144799008</v>
      </c>
      <c r="BL53" s="170">
        <f t="shared" si="38"/>
        <v>124.77614610461899</v>
      </c>
      <c r="BM53" s="170">
        <f t="shared" si="39"/>
        <v>107.37213756470203</v>
      </c>
      <c r="BN53" s="170">
        <f t="shared" si="40"/>
        <v>103.88447493908998</v>
      </c>
      <c r="BO53" s="170">
        <f t="shared" si="41"/>
        <v>116.60831190659485</v>
      </c>
      <c r="BP53" s="170">
        <f t="shared" si="42"/>
        <v>119.89797271656525</v>
      </c>
      <c r="BQ53" s="170">
        <f t="shared" si="43"/>
        <v>126.72101585592566</v>
      </c>
      <c r="BR53" s="170">
        <f t="shared" si="44"/>
        <v>145.22327517785317</v>
      </c>
      <c r="BS53" s="170">
        <f t="shared" si="45"/>
        <v>166.86803239379427</v>
      </c>
      <c r="BT53" s="170">
        <f t="shared" si="46"/>
        <v>200.33074165907806</v>
      </c>
      <c r="BU53" s="170">
        <f t="shared" si="47"/>
        <v>240.71022848826237</v>
      </c>
      <c r="BV53" s="170">
        <f t="shared" si="48"/>
        <v>262.09916383737198</v>
      </c>
      <c r="BW53" s="170">
        <f t="shared" si="49"/>
        <v>271.73143416845897</v>
      </c>
      <c r="BX53" s="170">
        <f t="shared" si="50"/>
        <v>281</v>
      </c>
      <c r="BY53" s="170">
        <f t="shared" si="51"/>
        <v>265.00322066918602</v>
      </c>
      <c r="BZ53" s="170">
        <f t="shared" si="52"/>
        <v>250.048092085495</v>
      </c>
      <c r="CA53" s="170">
        <f t="shared" si="53"/>
        <v>223.26278715948001</v>
      </c>
      <c r="CB53" s="23"/>
      <c r="CC53" s="169">
        <f t="shared" si="54"/>
        <v>150.6</v>
      </c>
      <c r="CD53" s="170">
        <f t="shared" si="6"/>
        <v>150.6</v>
      </c>
      <c r="CE53" s="170">
        <f t="shared" si="7"/>
        <v>150.6</v>
      </c>
      <c r="CF53" s="170">
        <f t="shared" si="8"/>
        <v>150.6</v>
      </c>
      <c r="CG53" s="170">
        <f t="shared" si="9"/>
        <v>150.6</v>
      </c>
      <c r="CH53" s="170">
        <f t="shared" si="10"/>
        <v>150.6</v>
      </c>
      <c r="CI53" s="170">
        <f t="shared" si="11"/>
        <v>150.6</v>
      </c>
      <c r="CJ53" s="170">
        <f t="shared" si="12"/>
        <v>145.53373144799008</v>
      </c>
      <c r="CK53" s="170">
        <f t="shared" si="13"/>
        <v>124.77614610461899</v>
      </c>
      <c r="CL53" s="170">
        <f t="shared" si="14"/>
        <v>107.37213756470203</v>
      </c>
      <c r="CM53" s="170">
        <f t="shared" si="15"/>
        <v>103.88447493908998</v>
      </c>
      <c r="CN53" s="170">
        <f t="shared" si="16"/>
        <v>116.60831190659485</v>
      </c>
      <c r="CO53" s="170">
        <f t="shared" si="17"/>
        <v>119.89797271656525</v>
      </c>
      <c r="CP53" s="170">
        <f t="shared" si="18"/>
        <v>126.72101585592566</v>
      </c>
      <c r="CQ53" s="170">
        <f t="shared" si="19"/>
        <v>145.22327517785317</v>
      </c>
      <c r="CR53" s="170">
        <f t="shared" si="20"/>
        <v>150.6</v>
      </c>
      <c r="CS53" s="170">
        <f t="shared" si="21"/>
        <v>150.6</v>
      </c>
      <c r="CT53" s="170">
        <f t="shared" si="22"/>
        <v>150.6</v>
      </c>
      <c r="CU53" s="170">
        <f t="shared" si="23"/>
        <v>150.6</v>
      </c>
      <c r="CV53" s="170">
        <f t="shared" si="24"/>
        <v>150.6</v>
      </c>
      <c r="CW53" s="170">
        <f t="shared" si="25"/>
        <v>150.6</v>
      </c>
      <c r="CX53" s="170">
        <f t="shared" si="26"/>
        <v>150.6</v>
      </c>
      <c r="CY53" s="170">
        <f t="shared" si="27"/>
        <v>150.6</v>
      </c>
      <c r="CZ53" s="170">
        <f t="shared" si="28"/>
        <v>150.6</v>
      </c>
      <c r="DA53" s="180">
        <f xml:space="preserve"> SUM(CC53:CZ53) * 31</f>
        <v>105388.12903711351</v>
      </c>
      <c r="DC53" s="169">
        <f t="shared" si="55"/>
        <v>53.020230213736994</v>
      </c>
      <c r="DD53" s="170">
        <f t="shared" si="56"/>
        <v>40.297210373880006</v>
      </c>
      <c r="DE53" s="170">
        <f t="shared" si="57"/>
        <v>31.591986272924999</v>
      </c>
      <c r="DF53" s="170">
        <f t="shared" si="58"/>
        <v>23.928412919093006</v>
      </c>
      <c r="DG53" s="170">
        <f t="shared" si="59"/>
        <v>20.962897016569997</v>
      </c>
      <c r="DH53" s="170">
        <f t="shared" si="60"/>
        <v>20.962897016569997</v>
      </c>
      <c r="DI53" s="170">
        <f t="shared" si="61"/>
        <v>25.245907370387812</v>
      </c>
      <c r="DJ53" s="170">
        <f t="shared" si="62"/>
        <v>0</v>
      </c>
      <c r="DK53" s="170">
        <f t="shared" si="63"/>
        <v>0</v>
      </c>
      <c r="DL53" s="170">
        <f t="shared" si="64"/>
        <v>0</v>
      </c>
      <c r="DM53" s="170">
        <f t="shared" si="65"/>
        <v>0</v>
      </c>
      <c r="DN53" s="170">
        <f t="shared" si="66"/>
        <v>0</v>
      </c>
      <c r="DO53" s="170">
        <f t="shared" si="67"/>
        <v>0</v>
      </c>
      <c r="DP53" s="170">
        <f t="shared" si="68"/>
        <v>0</v>
      </c>
      <c r="DQ53" s="170">
        <f t="shared" si="69"/>
        <v>0</v>
      </c>
      <c r="DR53" s="170">
        <f t="shared" si="70"/>
        <v>16.268032393794272</v>
      </c>
      <c r="DS53" s="170">
        <f t="shared" si="71"/>
        <v>49.730741659078063</v>
      </c>
      <c r="DT53" s="170">
        <f t="shared" si="72"/>
        <v>90.110228488262379</v>
      </c>
      <c r="DU53" s="170">
        <f t="shared" si="73"/>
        <v>111.49916383737198</v>
      </c>
      <c r="DV53" s="170">
        <f t="shared" si="74"/>
        <v>121.13143416845898</v>
      </c>
      <c r="DW53" s="170">
        <f t="shared" si="75"/>
        <v>130.4</v>
      </c>
      <c r="DX53" s="170">
        <f t="shared" si="76"/>
        <v>114.40322066918603</v>
      </c>
      <c r="DY53" s="170">
        <f t="shared" si="77"/>
        <v>99.448092085495006</v>
      </c>
      <c r="DZ53" s="170">
        <f t="shared" si="78"/>
        <v>72.662787159480018</v>
      </c>
      <c r="EA53" s="180">
        <f xml:space="preserve"> SUM(DC53:DZ53) * 31</f>
        <v>31671.560490972974</v>
      </c>
      <c r="EB53" s="21"/>
    </row>
    <row r="54" spans="2:132" ht="14.25" customHeight="1" x14ac:dyDescent="0.25">
      <c r="B54" s="132">
        <v>2022</v>
      </c>
      <c r="C54" s="14" t="s">
        <v>170</v>
      </c>
      <c r="D54" s="14">
        <f t="shared" si="79"/>
        <v>20</v>
      </c>
      <c r="E54" s="169">
        <v>194.268508593744</v>
      </c>
      <c r="F54" s="170">
        <v>186.809923993399</v>
      </c>
      <c r="G54" s="170">
        <v>178.10824195966299</v>
      </c>
      <c r="H54" s="170">
        <v>174.29015698567699</v>
      </c>
      <c r="I54" s="170">
        <v>171.65967402394801</v>
      </c>
      <c r="J54" s="170">
        <v>173.39113116331299</v>
      </c>
      <c r="K54" s="170">
        <v>184.501314474244</v>
      </c>
      <c r="L54" s="170">
        <v>186.809923993399</v>
      </c>
      <c r="M54" s="170">
        <v>195.589299616722</v>
      </c>
      <c r="N54" s="170">
        <v>202.52622725841201</v>
      </c>
      <c r="O54" s="170">
        <v>210.01810911143701</v>
      </c>
      <c r="P54" s="170">
        <v>219.74090689402999</v>
      </c>
      <c r="Q54" s="170">
        <v>221.43906678071599</v>
      </c>
      <c r="R54" s="170">
        <v>226.666735451493</v>
      </c>
      <c r="S54" s="170">
        <v>245.53517863689001</v>
      </c>
      <c r="T54" s="170">
        <v>253.70410462774501</v>
      </c>
      <c r="U54" s="170">
        <v>253.70410462774501</v>
      </c>
      <c r="V54" s="170">
        <v>253.70410462774501</v>
      </c>
      <c r="W54" s="170">
        <v>255.80183154659201</v>
      </c>
      <c r="X54" s="170">
        <v>278</v>
      </c>
      <c r="Y54" s="170">
        <v>278</v>
      </c>
      <c r="Z54" s="170">
        <v>271.10746869521699</v>
      </c>
      <c r="AA54" s="170">
        <v>247.54411288192401</v>
      </c>
      <c r="AB54" s="170">
        <v>214.77961624469299</v>
      </c>
      <c r="AD54" s="169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  <c r="AJ54" s="170">
        <v>1.8875121095033975</v>
      </c>
      <c r="AK54" s="170">
        <v>30.250954053960442</v>
      </c>
      <c r="AL54" s="170">
        <v>60.210934988976334</v>
      </c>
      <c r="AM54" s="170">
        <v>82.18878533156844</v>
      </c>
      <c r="AN54" s="170">
        <v>97.827691875643879</v>
      </c>
      <c r="AO54" s="170">
        <v>102.8520064131996</v>
      </c>
      <c r="AP54" s="170">
        <v>105.33941462902217</v>
      </c>
      <c r="AQ54" s="170">
        <v>103.09484626436324</v>
      </c>
      <c r="AR54" s="170">
        <v>92.082961498574463</v>
      </c>
      <c r="AS54" s="170">
        <v>71.400943458210136</v>
      </c>
      <c r="AT54" s="170">
        <v>45.333728868532717</v>
      </c>
      <c r="AU54" s="170">
        <v>16.383906577746341</v>
      </c>
      <c r="AV54" s="170">
        <v>7.0000000000000007E-2</v>
      </c>
      <c r="AW54" s="170">
        <v>57.885110858924435</v>
      </c>
      <c r="AX54" s="170">
        <v>57.885110858924435</v>
      </c>
      <c r="AY54" s="170">
        <v>57.885110858924435</v>
      </c>
      <c r="AZ54" s="170">
        <v>57.885110858924435</v>
      </c>
      <c r="BA54" s="170">
        <v>0</v>
      </c>
      <c r="BB54" s="180">
        <f xml:space="preserve"> SUM(AD54:BA54) * 30</f>
        <v>31213.923885149969</v>
      </c>
      <c r="BC54" s="23"/>
      <c r="BD54" s="169">
        <f t="shared" si="30"/>
        <v>194.268508593744</v>
      </c>
      <c r="BE54" s="170">
        <f t="shared" si="31"/>
        <v>186.809923993399</v>
      </c>
      <c r="BF54" s="170">
        <f t="shared" si="32"/>
        <v>178.10824195966299</v>
      </c>
      <c r="BG54" s="170">
        <f t="shared" si="33"/>
        <v>174.29015698567699</v>
      </c>
      <c r="BH54" s="170">
        <f t="shared" si="34"/>
        <v>171.65967402394801</v>
      </c>
      <c r="BI54" s="170">
        <f t="shared" si="35"/>
        <v>173.39113116331299</v>
      </c>
      <c r="BJ54" s="170">
        <f t="shared" si="36"/>
        <v>182.61380236474059</v>
      </c>
      <c r="BK54" s="170">
        <f t="shared" si="37"/>
        <v>156.55896993943855</v>
      </c>
      <c r="BL54" s="170">
        <f t="shared" si="38"/>
        <v>135.37836462774567</v>
      </c>
      <c r="BM54" s="170">
        <f t="shared" si="39"/>
        <v>120.33744192684357</v>
      </c>
      <c r="BN54" s="170">
        <f t="shared" si="40"/>
        <v>112.19041723579313</v>
      </c>
      <c r="BO54" s="170">
        <f t="shared" si="41"/>
        <v>116.88890048083039</v>
      </c>
      <c r="BP54" s="170">
        <f t="shared" si="42"/>
        <v>116.09965215169382</v>
      </c>
      <c r="BQ54" s="170">
        <f t="shared" si="43"/>
        <v>123.57188918712976</v>
      </c>
      <c r="BR54" s="170">
        <f t="shared" si="44"/>
        <v>153.45221713831555</v>
      </c>
      <c r="BS54" s="170">
        <f t="shared" si="45"/>
        <v>182.30316116953486</v>
      </c>
      <c r="BT54" s="170">
        <f t="shared" si="46"/>
        <v>208.37037575921229</v>
      </c>
      <c r="BU54" s="170">
        <f t="shared" si="47"/>
        <v>237.32019804999868</v>
      </c>
      <c r="BV54" s="170">
        <f t="shared" si="48"/>
        <v>255.73183154659202</v>
      </c>
      <c r="BW54" s="170">
        <f t="shared" si="49"/>
        <v>220.11488914107557</v>
      </c>
      <c r="BX54" s="170">
        <f t="shared" si="50"/>
        <v>220.11488914107557</v>
      </c>
      <c r="BY54" s="170">
        <f t="shared" si="51"/>
        <v>213.22235783629256</v>
      </c>
      <c r="BZ54" s="170">
        <f t="shared" si="52"/>
        <v>189.65900202299957</v>
      </c>
      <c r="CA54" s="170">
        <f t="shared" si="53"/>
        <v>214.77961624469299</v>
      </c>
      <c r="CB54" s="23"/>
      <c r="CC54" s="169">
        <f t="shared" si="54"/>
        <v>150.6</v>
      </c>
      <c r="CD54" s="170">
        <f t="shared" si="6"/>
        <v>150.6</v>
      </c>
      <c r="CE54" s="170">
        <f t="shared" si="7"/>
        <v>150.6</v>
      </c>
      <c r="CF54" s="170">
        <f t="shared" si="8"/>
        <v>150.6</v>
      </c>
      <c r="CG54" s="170">
        <f t="shared" si="9"/>
        <v>150.6</v>
      </c>
      <c r="CH54" s="170">
        <f t="shared" si="10"/>
        <v>150.6</v>
      </c>
      <c r="CI54" s="170">
        <f t="shared" si="11"/>
        <v>150.6</v>
      </c>
      <c r="CJ54" s="170">
        <f t="shared" si="12"/>
        <v>150.6</v>
      </c>
      <c r="CK54" s="170">
        <f t="shared" si="13"/>
        <v>135.37836462774567</v>
      </c>
      <c r="CL54" s="170">
        <f t="shared" si="14"/>
        <v>120.33744192684357</v>
      </c>
      <c r="CM54" s="170">
        <f t="shared" si="15"/>
        <v>112.19041723579313</v>
      </c>
      <c r="CN54" s="170">
        <f t="shared" si="16"/>
        <v>116.88890048083039</v>
      </c>
      <c r="CO54" s="170">
        <f t="shared" si="17"/>
        <v>116.09965215169382</v>
      </c>
      <c r="CP54" s="170">
        <f t="shared" si="18"/>
        <v>123.57188918712976</v>
      </c>
      <c r="CQ54" s="170">
        <f t="shared" si="19"/>
        <v>150.6</v>
      </c>
      <c r="CR54" s="170">
        <f t="shared" si="20"/>
        <v>150.6</v>
      </c>
      <c r="CS54" s="170">
        <f t="shared" si="21"/>
        <v>150.6</v>
      </c>
      <c r="CT54" s="170">
        <f t="shared" si="22"/>
        <v>150.6</v>
      </c>
      <c r="CU54" s="170">
        <f t="shared" si="23"/>
        <v>150.6</v>
      </c>
      <c r="CV54" s="170">
        <f t="shared" si="24"/>
        <v>150.6</v>
      </c>
      <c r="CW54" s="170">
        <f t="shared" si="25"/>
        <v>150.6</v>
      </c>
      <c r="CX54" s="170">
        <f t="shared" si="26"/>
        <v>150.6</v>
      </c>
      <c r="CY54" s="170">
        <f t="shared" si="27"/>
        <v>150.6</v>
      </c>
      <c r="CZ54" s="170">
        <f t="shared" si="28"/>
        <v>150.6</v>
      </c>
      <c r="DA54" s="180">
        <f xml:space="preserve"> SUM(CC54:CZ54) * 30</f>
        <v>103057.99996830107</v>
      </c>
      <c r="DC54" s="169">
        <f t="shared" si="55"/>
        <v>43.668508593744008</v>
      </c>
      <c r="DD54" s="170">
        <f t="shared" si="56"/>
        <v>36.209923993399002</v>
      </c>
      <c r="DE54" s="170">
        <f t="shared" si="57"/>
        <v>27.508241959662996</v>
      </c>
      <c r="DF54" s="170">
        <f t="shared" si="58"/>
        <v>23.690156985676992</v>
      </c>
      <c r="DG54" s="170">
        <f t="shared" si="59"/>
        <v>21.05967402394802</v>
      </c>
      <c r="DH54" s="170">
        <f t="shared" si="60"/>
        <v>22.791131163312997</v>
      </c>
      <c r="DI54" s="170">
        <f t="shared" si="61"/>
        <v>32.013802364740599</v>
      </c>
      <c r="DJ54" s="170">
        <f t="shared" si="62"/>
        <v>5.9589699394385605</v>
      </c>
      <c r="DK54" s="170">
        <f t="shared" si="63"/>
        <v>0</v>
      </c>
      <c r="DL54" s="170">
        <f t="shared" si="64"/>
        <v>0</v>
      </c>
      <c r="DM54" s="170">
        <f t="shared" si="65"/>
        <v>0</v>
      </c>
      <c r="DN54" s="170">
        <f t="shared" si="66"/>
        <v>0</v>
      </c>
      <c r="DO54" s="170">
        <f t="shared" si="67"/>
        <v>0</v>
      </c>
      <c r="DP54" s="170">
        <f t="shared" si="68"/>
        <v>0</v>
      </c>
      <c r="DQ54" s="170">
        <f t="shared" si="69"/>
        <v>2.8522171383155523</v>
      </c>
      <c r="DR54" s="170">
        <f t="shared" si="70"/>
        <v>31.703161169534866</v>
      </c>
      <c r="DS54" s="170">
        <f t="shared" si="71"/>
        <v>57.7703757592123</v>
      </c>
      <c r="DT54" s="170">
        <f t="shared" si="72"/>
        <v>86.720198049998686</v>
      </c>
      <c r="DU54" s="170">
        <f t="shared" si="73"/>
        <v>105.13183154659203</v>
      </c>
      <c r="DV54" s="170">
        <f t="shared" si="74"/>
        <v>69.514889141075571</v>
      </c>
      <c r="DW54" s="170">
        <f t="shared" si="75"/>
        <v>69.514889141075571</v>
      </c>
      <c r="DX54" s="170">
        <f t="shared" si="76"/>
        <v>62.622357836292565</v>
      </c>
      <c r="DY54" s="170">
        <f t="shared" si="77"/>
        <v>39.059002022999579</v>
      </c>
      <c r="DZ54" s="170">
        <f t="shared" si="78"/>
        <v>64.179616244692994</v>
      </c>
      <c r="EA54" s="180">
        <f xml:space="preserve"> SUM(DC54:DZ54) * 30</f>
        <v>24059.068412211389</v>
      </c>
      <c r="EB54" s="21"/>
    </row>
    <row r="55" spans="2:132" ht="14.25" customHeight="1" x14ac:dyDescent="0.25">
      <c r="B55" s="132">
        <v>2022</v>
      </c>
      <c r="C55" s="14" t="s">
        <v>171</v>
      </c>
      <c r="D55" s="14">
        <f t="shared" si="79"/>
        <v>21</v>
      </c>
      <c r="E55" s="169">
        <v>205.76052882253501</v>
      </c>
      <c r="F55" s="170">
        <v>192.91353234784199</v>
      </c>
      <c r="G55" s="170">
        <v>186.93607201827999</v>
      </c>
      <c r="H55" s="170">
        <v>181.68566507200899</v>
      </c>
      <c r="I55" s="170">
        <v>181.68566507200899</v>
      </c>
      <c r="J55" s="170">
        <v>180.88128299322901</v>
      </c>
      <c r="K55" s="170">
        <v>183.35501701151099</v>
      </c>
      <c r="L55" s="170">
        <v>185.105152660268</v>
      </c>
      <c r="M55" s="170">
        <v>195.06758654287199</v>
      </c>
      <c r="N55" s="170">
        <v>198.45013729026999</v>
      </c>
      <c r="O55" s="170">
        <v>211.03804172365099</v>
      </c>
      <c r="P55" s="170">
        <v>216.63868946178701</v>
      </c>
      <c r="Q55" s="170">
        <v>222.56247203694099</v>
      </c>
      <c r="R55" s="170">
        <v>228.80938944911301</v>
      </c>
      <c r="S55" s="170">
        <v>233.70663474503601</v>
      </c>
      <c r="T55" s="170">
        <v>238.785643386782</v>
      </c>
      <c r="U55" s="170">
        <v>253.21828723324001</v>
      </c>
      <c r="V55" s="170">
        <v>255.11324938695799</v>
      </c>
      <c r="W55" s="170">
        <v>257.02840746799097</v>
      </c>
      <c r="X55" s="170">
        <v>271</v>
      </c>
      <c r="Y55" s="170">
        <v>262.89505727496999</v>
      </c>
      <c r="Z55" s="170">
        <v>255.11324938695799</v>
      </c>
      <c r="AA55" s="170">
        <v>235.37944169830499</v>
      </c>
      <c r="AB55" s="170">
        <v>218.08934121460501</v>
      </c>
      <c r="AD55" s="169">
        <v>0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  <c r="AJ55" s="170">
        <v>2.7633542121187729</v>
      </c>
      <c r="AK55" s="170">
        <v>33.611782567239828</v>
      </c>
      <c r="AL55" s="170">
        <v>64.776225109054039</v>
      </c>
      <c r="AM55" s="170">
        <v>88.22387303896403</v>
      </c>
      <c r="AN55" s="170">
        <v>101.20694229591359</v>
      </c>
      <c r="AO55" s="170">
        <v>104.62037794687559</v>
      </c>
      <c r="AP55" s="170">
        <v>104.76408355789938</v>
      </c>
      <c r="AQ55" s="170">
        <v>103.55189610448065</v>
      </c>
      <c r="AR55" s="170">
        <v>88.789137063939478</v>
      </c>
      <c r="AS55" s="170">
        <v>65.343284585984236</v>
      </c>
      <c r="AT55" s="170">
        <v>38.461978348011854</v>
      </c>
      <c r="AU55" s="170">
        <v>7.383203333254059</v>
      </c>
      <c r="AV55" s="170">
        <v>0</v>
      </c>
      <c r="AW55" s="170">
        <v>57.673297253666441</v>
      </c>
      <c r="AX55" s="170">
        <v>57.673297253666441</v>
      </c>
      <c r="AY55" s="170">
        <v>57.673297253666441</v>
      </c>
      <c r="AZ55" s="170">
        <v>57.673297253666441</v>
      </c>
      <c r="BA55" s="170">
        <v>0</v>
      </c>
      <c r="BB55" s="180">
        <f xml:space="preserve"> SUM(AD55:BA55) * 31</f>
        <v>32059.869142530439</v>
      </c>
      <c r="BC55" s="23"/>
      <c r="BD55" s="169">
        <f t="shared" si="30"/>
        <v>205.76052882253501</v>
      </c>
      <c r="BE55" s="170">
        <f t="shared" si="31"/>
        <v>192.91353234784199</v>
      </c>
      <c r="BF55" s="170">
        <f t="shared" si="32"/>
        <v>186.93607201827999</v>
      </c>
      <c r="BG55" s="170">
        <f t="shared" si="33"/>
        <v>181.68566507200899</v>
      </c>
      <c r="BH55" s="170">
        <f t="shared" si="34"/>
        <v>181.68566507200899</v>
      </c>
      <c r="BI55" s="170">
        <f t="shared" si="35"/>
        <v>180.88128299322901</v>
      </c>
      <c r="BJ55" s="170">
        <f t="shared" si="36"/>
        <v>180.59166279939222</v>
      </c>
      <c r="BK55" s="170">
        <f t="shared" si="37"/>
        <v>151.49337009302818</v>
      </c>
      <c r="BL55" s="170">
        <f t="shared" si="38"/>
        <v>130.29136143381794</v>
      </c>
      <c r="BM55" s="170">
        <f t="shared" si="39"/>
        <v>110.22626425130596</v>
      </c>
      <c r="BN55" s="170">
        <f t="shared" si="40"/>
        <v>109.8310994277374</v>
      </c>
      <c r="BO55" s="170">
        <f t="shared" si="41"/>
        <v>112.01831151491142</v>
      </c>
      <c r="BP55" s="170">
        <f t="shared" si="42"/>
        <v>117.79838847904161</v>
      </c>
      <c r="BQ55" s="170">
        <f t="shared" si="43"/>
        <v>125.25749334463237</v>
      </c>
      <c r="BR55" s="170">
        <f t="shared" si="44"/>
        <v>144.91749768109653</v>
      </c>
      <c r="BS55" s="170">
        <f t="shared" si="45"/>
        <v>173.44235880079776</v>
      </c>
      <c r="BT55" s="170">
        <f t="shared" si="46"/>
        <v>214.75630888522815</v>
      </c>
      <c r="BU55" s="170">
        <f t="shared" si="47"/>
        <v>247.73004605370392</v>
      </c>
      <c r="BV55" s="170">
        <f t="shared" si="48"/>
        <v>257.02840746799097</v>
      </c>
      <c r="BW55" s="170">
        <f t="shared" si="49"/>
        <v>213.32670274633355</v>
      </c>
      <c r="BX55" s="170">
        <f t="shared" si="50"/>
        <v>205.22176002130354</v>
      </c>
      <c r="BY55" s="170">
        <f t="shared" si="51"/>
        <v>197.43995213329154</v>
      </c>
      <c r="BZ55" s="170">
        <f t="shared" si="52"/>
        <v>177.70614444463854</v>
      </c>
      <c r="CA55" s="170">
        <f t="shared" si="53"/>
        <v>218.08934121460501</v>
      </c>
      <c r="CB55" s="23"/>
      <c r="CC55" s="169">
        <f t="shared" si="54"/>
        <v>150.6</v>
      </c>
      <c r="CD55" s="170">
        <f t="shared" si="6"/>
        <v>150.6</v>
      </c>
      <c r="CE55" s="170">
        <f t="shared" si="7"/>
        <v>150.6</v>
      </c>
      <c r="CF55" s="170">
        <f t="shared" si="8"/>
        <v>150.6</v>
      </c>
      <c r="CG55" s="170">
        <f t="shared" si="9"/>
        <v>150.6</v>
      </c>
      <c r="CH55" s="170">
        <f t="shared" si="10"/>
        <v>150.6</v>
      </c>
      <c r="CI55" s="170">
        <f t="shared" si="11"/>
        <v>150.6</v>
      </c>
      <c r="CJ55" s="170">
        <f t="shared" si="12"/>
        <v>150.6</v>
      </c>
      <c r="CK55" s="170">
        <f t="shared" si="13"/>
        <v>130.29136143381794</v>
      </c>
      <c r="CL55" s="170">
        <f t="shared" si="14"/>
        <v>110.22626425130596</v>
      </c>
      <c r="CM55" s="170">
        <f t="shared" si="15"/>
        <v>109.8310994277374</v>
      </c>
      <c r="CN55" s="170">
        <f t="shared" si="16"/>
        <v>112.01831151491142</v>
      </c>
      <c r="CO55" s="170">
        <f t="shared" si="17"/>
        <v>117.79838847904161</v>
      </c>
      <c r="CP55" s="170">
        <f t="shared" si="18"/>
        <v>125.25749334463237</v>
      </c>
      <c r="CQ55" s="170">
        <f t="shared" si="19"/>
        <v>144.91749768109653</v>
      </c>
      <c r="CR55" s="170">
        <f t="shared" si="20"/>
        <v>150.6</v>
      </c>
      <c r="CS55" s="170">
        <f t="shared" si="21"/>
        <v>150.6</v>
      </c>
      <c r="CT55" s="170">
        <f t="shared" si="22"/>
        <v>150.6</v>
      </c>
      <c r="CU55" s="170">
        <f t="shared" si="23"/>
        <v>150.6</v>
      </c>
      <c r="CV55" s="170">
        <f t="shared" si="24"/>
        <v>150.6</v>
      </c>
      <c r="CW55" s="170">
        <f t="shared" si="25"/>
        <v>150.6</v>
      </c>
      <c r="CX55" s="170">
        <f t="shared" si="26"/>
        <v>150.6</v>
      </c>
      <c r="CY55" s="170">
        <f t="shared" si="27"/>
        <v>150.6</v>
      </c>
      <c r="CZ55" s="170">
        <f t="shared" si="28"/>
        <v>150.6</v>
      </c>
      <c r="DA55" s="180">
        <f xml:space="preserve"> SUM(CC55:CZ55) * 31</f>
        <v>105726.75290010881</v>
      </c>
      <c r="DC55" s="169">
        <f t="shared" si="55"/>
        <v>55.160528822535014</v>
      </c>
      <c r="DD55" s="170">
        <f t="shared" si="56"/>
        <v>42.313532347841999</v>
      </c>
      <c r="DE55" s="170">
        <f t="shared" si="57"/>
        <v>36.336072018279992</v>
      </c>
      <c r="DF55" s="170">
        <f t="shared" si="58"/>
        <v>31.085665072008993</v>
      </c>
      <c r="DG55" s="170">
        <f t="shared" si="59"/>
        <v>31.085665072008993</v>
      </c>
      <c r="DH55" s="170">
        <f t="shared" si="60"/>
        <v>30.281282993229013</v>
      </c>
      <c r="DI55" s="170">
        <f t="shared" si="61"/>
        <v>29.99166279939223</v>
      </c>
      <c r="DJ55" s="170">
        <f t="shared" si="62"/>
        <v>0.8933700930281816</v>
      </c>
      <c r="DK55" s="170">
        <f t="shared" si="63"/>
        <v>0</v>
      </c>
      <c r="DL55" s="170">
        <f t="shared" si="64"/>
        <v>0</v>
      </c>
      <c r="DM55" s="170">
        <f t="shared" si="65"/>
        <v>0</v>
      </c>
      <c r="DN55" s="170">
        <f t="shared" si="66"/>
        <v>0</v>
      </c>
      <c r="DO55" s="170">
        <f t="shared" si="67"/>
        <v>0</v>
      </c>
      <c r="DP55" s="170">
        <f t="shared" si="68"/>
        <v>0</v>
      </c>
      <c r="DQ55" s="170">
        <f t="shared" si="69"/>
        <v>0</v>
      </c>
      <c r="DR55" s="170">
        <f t="shared" si="70"/>
        <v>22.842358800797768</v>
      </c>
      <c r="DS55" s="170">
        <f t="shared" si="71"/>
        <v>64.156308885228157</v>
      </c>
      <c r="DT55" s="170">
        <f t="shared" si="72"/>
        <v>97.130046053703921</v>
      </c>
      <c r="DU55" s="170">
        <f t="shared" si="73"/>
        <v>106.42840746799098</v>
      </c>
      <c r="DV55" s="170">
        <f t="shared" si="74"/>
        <v>62.726702746333558</v>
      </c>
      <c r="DW55" s="170">
        <f t="shared" si="75"/>
        <v>54.621760021303544</v>
      </c>
      <c r="DX55" s="170">
        <f t="shared" si="76"/>
        <v>46.839952133291547</v>
      </c>
      <c r="DY55" s="170">
        <f t="shared" si="77"/>
        <v>27.106144444638545</v>
      </c>
      <c r="DZ55" s="170">
        <f t="shared" si="78"/>
        <v>67.48934121460502</v>
      </c>
      <c r="EA55" s="180">
        <f xml:space="preserve"> SUM(DC55:DZ55) * 31</f>
        <v>25001.152830572737</v>
      </c>
      <c r="EB55" s="21"/>
    </row>
    <row r="56" spans="2:132" ht="14.25" customHeight="1" x14ac:dyDescent="0.25">
      <c r="B56" s="132">
        <v>2022</v>
      </c>
      <c r="C56" s="14" t="s">
        <v>172</v>
      </c>
      <c r="D56" s="14">
        <f t="shared" si="79"/>
        <v>22</v>
      </c>
      <c r="E56" s="169">
        <v>193.90701691696799</v>
      </c>
      <c r="F56" s="170">
        <v>183.07216300847199</v>
      </c>
      <c r="G56" s="170">
        <v>176.269557274758</v>
      </c>
      <c r="H56" s="170">
        <v>175.41379237435501</v>
      </c>
      <c r="I56" s="170">
        <v>173.02055155119399</v>
      </c>
      <c r="J56" s="170">
        <v>173.02055155119399</v>
      </c>
      <c r="K56" s="170">
        <v>179.01090585401599</v>
      </c>
      <c r="L56" s="170">
        <v>180.983516471895</v>
      </c>
      <c r="M56" s="170">
        <v>188.801436494223</v>
      </c>
      <c r="N56" s="170">
        <v>199.47674101450701</v>
      </c>
      <c r="O56" s="170">
        <v>208.701596551058</v>
      </c>
      <c r="P56" s="170">
        <v>217.18672310590401</v>
      </c>
      <c r="Q56" s="170">
        <v>220.78383658556501</v>
      </c>
      <c r="R56" s="170">
        <v>228.32617130098299</v>
      </c>
      <c r="S56" s="170">
        <v>236.332649691196</v>
      </c>
      <c r="T56" s="170">
        <v>238.406791737937</v>
      </c>
      <c r="U56" s="170">
        <v>256.04425138014602</v>
      </c>
      <c r="V56" s="170">
        <v>260.74370608744499</v>
      </c>
      <c r="W56" s="170">
        <v>256.04425138014602</v>
      </c>
      <c r="X56" s="170">
        <v>273</v>
      </c>
      <c r="Y56" s="170">
        <v>268.01045549595398</v>
      </c>
      <c r="Z56" s="170">
        <v>256.04425138014602</v>
      </c>
      <c r="AA56" s="170">
        <v>234.287516624131</v>
      </c>
      <c r="AB56" s="170">
        <v>217.18672310590401</v>
      </c>
      <c r="AD56" s="169">
        <v>0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  <c r="AJ56" s="170">
        <v>0.75765842021266816</v>
      </c>
      <c r="AK56" s="170">
        <v>32.339879470896406</v>
      </c>
      <c r="AL56" s="170">
        <v>67.074927298943607</v>
      </c>
      <c r="AM56" s="170">
        <v>93.262322302205945</v>
      </c>
      <c r="AN56" s="170">
        <v>104.77176647531732</v>
      </c>
      <c r="AO56" s="170">
        <v>110.27996968714876</v>
      </c>
      <c r="AP56" s="170">
        <v>111.7514755920249</v>
      </c>
      <c r="AQ56" s="170">
        <v>106.49655721196558</v>
      </c>
      <c r="AR56" s="170">
        <v>97.072075160575167</v>
      </c>
      <c r="AS56" s="170">
        <v>74.259827774622124</v>
      </c>
      <c r="AT56" s="170">
        <v>39.228117980154543</v>
      </c>
      <c r="AU56" s="170">
        <v>3.092548962614587</v>
      </c>
      <c r="AV56" s="170">
        <v>0</v>
      </c>
      <c r="AW56" s="170">
        <v>64.311162532466113</v>
      </c>
      <c r="AX56" s="170">
        <v>64.311162532466113</v>
      </c>
      <c r="AY56" s="170">
        <v>64.311162532466113</v>
      </c>
      <c r="AZ56" s="170">
        <v>64.311162532466113</v>
      </c>
      <c r="BA56" s="170">
        <v>0</v>
      </c>
      <c r="BB56" s="180">
        <f xml:space="preserve"> SUM(AD56:BA56) * 30</f>
        <v>32928.953293996383</v>
      </c>
      <c r="BC56" s="23"/>
      <c r="BD56" s="169">
        <f t="shared" si="30"/>
        <v>193.90701691696799</v>
      </c>
      <c r="BE56" s="170">
        <f t="shared" si="31"/>
        <v>183.07216300847199</v>
      </c>
      <c r="BF56" s="170">
        <f t="shared" si="32"/>
        <v>176.269557274758</v>
      </c>
      <c r="BG56" s="170">
        <f t="shared" si="33"/>
        <v>175.41379237435501</v>
      </c>
      <c r="BH56" s="170">
        <f t="shared" si="34"/>
        <v>173.02055155119399</v>
      </c>
      <c r="BI56" s="170">
        <f t="shared" si="35"/>
        <v>173.02055155119399</v>
      </c>
      <c r="BJ56" s="170">
        <f t="shared" si="36"/>
        <v>178.25324743380332</v>
      </c>
      <c r="BK56" s="170">
        <f t="shared" si="37"/>
        <v>148.64363700099858</v>
      </c>
      <c r="BL56" s="170">
        <f t="shared" si="38"/>
        <v>121.72650919527939</v>
      </c>
      <c r="BM56" s="170">
        <f t="shared" si="39"/>
        <v>106.21441871230107</v>
      </c>
      <c r="BN56" s="170">
        <f t="shared" si="40"/>
        <v>103.92983007574068</v>
      </c>
      <c r="BO56" s="170">
        <f t="shared" si="41"/>
        <v>106.90675341875524</v>
      </c>
      <c r="BP56" s="170">
        <f t="shared" si="42"/>
        <v>109.03236099354011</v>
      </c>
      <c r="BQ56" s="170">
        <f t="shared" si="43"/>
        <v>121.82961408901741</v>
      </c>
      <c r="BR56" s="170">
        <f t="shared" si="44"/>
        <v>139.26057453062083</v>
      </c>
      <c r="BS56" s="170">
        <f t="shared" si="45"/>
        <v>164.14696396331487</v>
      </c>
      <c r="BT56" s="170">
        <f t="shared" si="46"/>
        <v>216.81613339999149</v>
      </c>
      <c r="BU56" s="170">
        <f t="shared" si="47"/>
        <v>257.65115712483038</v>
      </c>
      <c r="BV56" s="170">
        <f t="shared" si="48"/>
        <v>256.04425138014602</v>
      </c>
      <c r="BW56" s="170">
        <f t="shared" si="49"/>
        <v>208.68883746753389</v>
      </c>
      <c r="BX56" s="170">
        <f t="shared" si="50"/>
        <v>203.69929296348786</v>
      </c>
      <c r="BY56" s="170">
        <f t="shared" si="51"/>
        <v>191.73308884767991</v>
      </c>
      <c r="BZ56" s="170">
        <f t="shared" si="52"/>
        <v>169.97635409166489</v>
      </c>
      <c r="CA56" s="170">
        <f t="shared" si="53"/>
        <v>217.18672310590401</v>
      </c>
      <c r="CB56" s="23"/>
      <c r="CC56" s="169">
        <f t="shared" si="54"/>
        <v>150.6</v>
      </c>
      <c r="CD56" s="170">
        <f t="shared" si="6"/>
        <v>150.6</v>
      </c>
      <c r="CE56" s="170">
        <f t="shared" si="7"/>
        <v>150.6</v>
      </c>
      <c r="CF56" s="170">
        <f t="shared" si="8"/>
        <v>150.6</v>
      </c>
      <c r="CG56" s="170">
        <f t="shared" si="9"/>
        <v>150.6</v>
      </c>
      <c r="CH56" s="170">
        <f t="shared" si="10"/>
        <v>150.6</v>
      </c>
      <c r="CI56" s="170">
        <f t="shared" si="11"/>
        <v>150.6</v>
      </c>
      <c r="CJ56" s="170">
        <f t="shared" si="12"/>
        <v>148.64363700099858</v>
      </c>
      <c r="CK56" s="170">
        <f t="shared" si="13"/>
        <v>121.72650919527939</v>
      </c>
      <c r="CL56" s="170">
        <f t="shared" si="14"/>
        <v>106.21441871230107</v>
      </c>
      <c r="CM56" s="170">
        <f t="shared" si="15"/>
        <v>103.92983007574068</v>
      </c>
      <c r="CN56" s="170">
        <f t="shared" si="16"/>
        <v>106.90675341875524</v>
      </c>
      <c r="CO56" s="170">
        <f t="shared" si="17"/>
        <v>109.03236099354011</v>
      </c>
      <c r="CP56" s="170">
        <f t="shared" si="18"/>
        <v>121.82961408901741</v>
      </c>
      <c r="CQ56" s="170">
        <f t="shared" si="19"/>
        <v>139.26057453062083</v>
      </c>
      <c r="CR56" s="170">
        <f t="shared" si="20"/>
        <v>150.6</v>
      </c>
      <c r="CS56" s="170">
        <f t="shared" si="21"/>
        <v>150.6</v>
      </c>
      <c r="CT56" s="170">
        <f t="shared" si="22"/>
        <v>150.6</v>
      </c>
      <c r="CU56" s="170">
        <f t="shared" si="23"/>
        <v>150.6</v>
      </c>
      <c r="CV56" s="170">
        <f t="shared" si="24"/>
        <v>150.6</v>
      </c>
      <c r="CW56" s="170">
        <f t="shared" si="25"/>
        <v>150.6</v>
      </c>
      <c r="CX56" s="170">
        <f t="shared" si="26"/>
        <v>150.6</v>
      </c>
      <c r="CY56" s="170">
        <f t="shared" si="27"/>
        <v>150.6</v>
      </c>
      <c r="CZ56" s="170">
        <f t="shared" si="28"/>
        <v>150.6</v>
      </c>
      <c r="DA56" s="180">
        <f xml:space="preserve"> SUM(CC56:CZ56) * 30</f>
        <v>101014.31094048757</v>
      </c>
      <c r="DC56" s="169">
        <f t="shared" si="55"/>
        <v>43.307016916967996</v>
      </c>
      <c r="DD56" s="170">
        <f t="shared" si="56"/>
        <v>32.472163008471995</v>
      </c>
      <c r="DE56" s="170">
        <f t="shared" si="57"/>
        <v>25.669557274758006</v>
      </c>
      <c r="DF56" s="170">
        <f t="shared" si="58"/>
        <v>24.813792374355018</v>
      </c>
      <c r="DG56" s="170">
        <f t="shared" si="59"/>
        <v>22.420551551193995</v>
      </c>
      <c r="DH56" s="170">
        <f t="shared" si="60"/>
        <v>22.420551551193995</v>
      </c>
      <c r="DI56" s="170">
        <f t="shared" si="61"/>
        <v>27.65324743380333</v>
      </c>
      <c r="DJ56" s="170">
        <f t="shared" si="62"/>
        <v>0</v>
      </c>
      <c r="DK56" s="170">
        <f t="shared" si="63"/>
        <v>0</v>
      </c>
      <c r="DL56" s="170">
        <f t="shared" si="64"/>
        <v>0</v>
      </c>
      <c r="DM56" s="170">
        <f t="shared" si="65"/>
        <v>0</v>
      </c>
      <c r="DN56" s="170">
        <f t="shared" si="66"/>
        <v>0</v>
      </c>
      <c r="DO56" s="170">
        <f t="shared" si="67"/>
        <v>0</v>
      </c>
      <c r="DP56" s="170">
        <f t="shared" si="68"/>
        <v>0</v>
      </c>
      <c r="DQ56" s="170">
        <f t="shared" si="69"/>
        <v>0</v>
      </c>
      <c r="DR56" s="170">
        <f t="shared" si="70"/>
        <v>13.54696396331488</v>
      </c>
      <c r="DS56" s="170">
        <f t="shared" si="71"/>
        <v>66.216133399991492</v>
      </c>
      <c r="DT56" s="170">
        <f t="shared" si="72"/>
        <v>107.05115712483038</v>
      </c>
      <c r="DU56" s="170">
        <f t="shared" si="73"/>
        <v>105.44425138014603</v>
      </c>
      <c r="DV56" s="170">
        <f t="shared" si="74"/>
        <v>58.088837467533892</v>
      </c>
      <c r="DW56" s="170">
        <f t="shared" si="75"/>
        <v>53.099292963487869</v>
      </c>
      <c r="DX56" s="170">
        <f t="shared" si="76"/>
        <v>41.133088847679915</v>
      </c>
      <c r="DY56" s="170">
        <f t="shared" si="77"/>
        <v>19.376354091664894</v>
      </c>
      <c r="DZ56" s="170">
        <f t="shared" si="78"/>
        <v>66.586723105904014</v>
      </c>
      <c r="EA56" s="180">
        <f xml:space="preserve"> SUM(DC56:DZ56) * 30</f>
        <v>21878.990473658931</v>
      </c>
      <c r="EB56" s="21"/>
    </row>
    <row r="57" spans="2:132" ht="14.25" customHeight="1" x14ac:dyDescent="0.25">
      <c r="B57" s="132">
        <v>2022</v>
      </c>
      <c r="C57" s="14" t="s">
        <v>173</v>
      </c>
      <c r="D57" s="14">
        <f t="shared" si="79"/>
        <v>23</v>
      </c>
      <c r="E57" s="169">
        <v>195.405896271138</v>
      </c>
      <c r="F57" s="170">
        <v>184.044691954461</v>
      </c>
      <c r="G57" s="170">
        <v>174.336026447482</v>
      </c>
      <c r="H57" s="170">
        <v>170.10139574762999</v>
      </c>
      <c r="I57" s="170">
        <v>170.10139574762999</v>
      </c>
      <c r="J57" s="170">
        <v>168.139005911113</v>
      </c>
      <c r="K57" s="170">
        <v>173.238637394167</v>
      </c>
      <c r="L57" s="170">
        <v>177.78311912083799</v>
      </c>
      <c r="M57" s="170">
        <v>188.11148668145299</v>
      </c>
      <c r="N57" s="170">
        <v>195.405896271138</v>
      </c>
      <c r="O57" s="170">
        <v>206.702548290561</v>
      </c>
      <c r="P57" s="170">
        <v>211.93128436812199</v>
      </c>
      <c r="Q57" s="170">
        <v>225.03540071065299</v>
      </c>
      <c r="R57" s="170">
        <v>229.01182222149001</v>
      </c>
      <c r="S57" s="170">
        <v>248.18385450588301</v>
      </c>
      <c r="T57" s="170">
        <v>241.560788807638</v>
      </c>
      <c r="U57" s="170">
        <v>255.03930847424101</v>
      </c>
      <c r="V57" s="170">
        <v>255.03930847424101</v>
      </c>
      <c r="W57" s="170">
        <v>259.73871571432102</v>
      </c>
      <c r="X57" s="170">
        <v>277</v>
      </c>
      <c r="Y57" s="170">
        <v>269.44738122130002</v>
      </c>
      <c r="Z57" s="170">
        <v>257.376101634831</v>
      </c>
      <c r="AA57" s="170">
        <v>237.274516269983</v>
      </c>
      <c r="AB57" s="170">
        <v>213.72583823177899</v>
      </c>
      <c r="AD57" s="169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  <c r="AJ57" s="170">
        <v>0.06</v>
      </c>
      <c r="AK57" s="170">
        <v>21.127766265532248</v>
      </c>
      <c r="AL57" s="170">
        <v>55.150062522605687</v>
      </c>
      <c r="AM57" s="170">
        <v>85.172842821449947</v>
      </c>
      <c r="AN57" s="170">
        <v>100.05946249662071</v>
      </c>
      <c r="AO57" s="170">
        <v>106.16387415392323</v>
      </c>
      <c r="AP57" s="170">
        <v>105.66511034482949</v>
      </c>
      <c r="AQ57" s="170">
        <v>103.18343404892516</v>
      </c>
      <c r="AR57" s="170">
        <v>95.18196130284565</v>
      </c>
      <c r="AS57" s="170">
        <v>74.121019443691466</v>
      </c>
      <c r="AT57" s="170">
        <v>41.756104426147346</v>
      </c>
      <c r="AU57" s="170">
        <v>3.9819104336855609</v>
      </c>
      <c r="AV57" s="170">
        <v>0</v>
      </c>
      <c r="AW57" s="170">
        <v>62.955008377310016</v>
      </c>
      <c r="AX57" s="170">
        <v>62.955008377310016</v>
      </c>
      <c r="AY57" s="170">
        <v>62.955008377310016</v>
      </c>
      <c r="AZ57" s="170">
        <v>62.955008377310016</v>
      </c>
      <c r="BA57" s="170">
        <v>0</v>
      </c>
      <c r="BB57" s="180">
        <f xml:space="preserve"> SUM(AD57:BA57) * 31</f>
        <v>32346.751034854395</v>
      </c>
      <c r="BC57" s="23"/>
      <c r="BD57" s="169">
        <f t="shared" si="30"/>
        <v>195.405896271138</v>
      </c>
      <c r="BE57" s="170">
        <f t="shared" si="31"/>
        <v>184.044691954461</v>
      </c>
      <c r="BF57" s="170">
        <f t="shared" si="32"/>
        <v>174.336026447482</v>
      </c>
      <c r="BG57" s="170">
        <f t="shared" si="33"/>
        <v>170.10139574762999</v>
      </c>
      <c r="BH57" s="170">
        <f t="shared" si="34"/>
        <v>170.10139574762999</v>
      </c>
      <c r="BI57" s="170">
        <f t="shared" si="35"/>
        <v>168.139005911113</v>
      </c>
      <c r="BJ57" s="170">
        <f t="shared" si="36"/>
        <v>173.178637394167</v>
      </c>
      <c r="BK57" s="170">
        <f t="shared" si="37"/>
        <v>156.65535285530575</v>
      </c>
      <c r="BL57" s="170">
        <f t="shared" si="38"/>
        <v>132.96142415884731</v>
      </c>
      <c r="BM57" s="170">
        <f t="shared" si="39"/>
        <v>110.23305344968806</v>
      </c>
      <c r="BN57" s="170">
        <f t="shared" si="40"/>
        <v>106.64308579394029</v>
      </c>
      <c r="BO57" s="170">
        <f t="shared" si="41"/>
        <v>105.76741021419876</v>
      </c>
      <c r="BP57" s="170">
        <f t="shared" si="42"/>
        <v>119.37029036582351</v>
      </c>
      <c r="BQ57" s="170">
        <f t="shared" si="43"/>
        <v>125.82838817256484</v>
      </c>
      <c r="BR57" s="170">
        <f t="shared" si="44"/>
        <v>153.00189320303735</v>
      </c>
      <c r="BS57" s="170">
        <f t="shared" si="45"/>
        <v>167.43976936394654</v>
      </c>
      <c r="BT57" s="170">
        <f t="shared" si="46"/>
        <v>213.28320404809367</v>
      </c>
      <c r="BU57" s="170">
        <f t="shared" si="47"/>
        <v>251.05739804055546</v>
      </c>
      <c r="BV57" s="170">
        <f t="shared" si="48"/>
        <v>259.73871571432102</v>
      </c>
      <c r="BW57" s="170">
        <f t="shared" si="49"/>
        <v>214.04499162268999</v>
      </c>
      <c r="BX57" s="170">
        <f t="shared" si="50"/>
        <v>206.49237284399001</v>
      </c>
      <c r="BY57" s="170">
        <f t="shared" si="51"/>
        <v>194.42109325752099</v>
      </c>
      <c r="BZ57" s="170">
        <f t="shared" si="52"/>
        <v>174.31950789267299</v>
      </c>
      <c r="CA57" s="170">
        <f t="shared" si="53"/>
        <v>213.72583823177899</v>
      </c>
      <c r="CB57" s="23"/>
      <c r="CC57" s="169">
        <f t="shared" si="54"/>
        <v>150.6</v>
      </c>
      <c r="CD57" s="170">
        <f t="shared" si="6"/>
        <v>150.6</v>
      </c>
      <c r="CE57" s="170">
        <f t="shared" si="7"/>
        <v>150.6</v>
      </c>
      <c r="CF57" s="170">
        <f t="shared" si="8"/>
        <v>150.6</v>
      </c>
      <c r="CG57" s="170">
        <f t="shared" si="9"/>
        <v>150.6</v>
      </c>
      <c r="CH57" s="170">
        <f t="shared" si="10"/>
        <v>150.6</v>
      </c>
      <c r="CI57" s="170">
        <f t="shared" si="11"/>
        <v>150.6</v>
      </c>
      <c r="CJ57" s="170">
        <f t="shared" si="12"/>
        <v>150.6</v>
      </c>
      <c r="CK57" s="170">
        <f t="shared" si="13"/>
        <v>132.96142415884731</v>
      </c>
      <c r="CL57" s="170">
        <f t="shared" si="14"/>
        <v>110.23305344968806</v>
      </c>
      <c r="CM57" s="170">
        <f t="shared" si="15"/>
        <v>106.64308579394029</v>
      </c>
      <c r="CN57" s="170">
        <f t="shared" si="16"/>
        <v>105.76741021419876</v>
      </c>
      <c r="CO57" s="170">
        <f t="shared" si="17"/>
        <v>119.37029036582351</v>
      </c>
      <c r="CP57" s="170">
        <f t="shared" si="18"/>
        <v>125.82838817256484</v>
      </c>
      <c r="CQ57" s="170">
        <f t="shared" si="19"/>
        <v>150.6</v>
      </c>
      <c r="CR57" s="170">
        <f t="shared" si="20"/>
        <v>150.6</v>
      </c>
      <c r="CS57" s="170">
        <f t="shared" si="21"/>
        <v>150.6</v>
      </c>
      <c r="CT57" s="170">
        <f t="shared" si="22"/>
        <v>150.6</v>
      </c>
      <c r="CU57" s="170">
        <f t="shared" si="23"/>
        <v>150.6</v>
      </c>
      <c r="CV57" s="170">
        <f t="shared" si="24"/>
        <v>150.6</v>
      </c>
      <c r="CW57" s="170">
        <f t="shared" si="25"/>
        <v>150.6</v>
      </c>
      <c r="CX57" s="170">
        <f t="shared" si="26"/>
        <v>150.6</v>
      </c>
      <c r="CY57" s="170">
        <f t="shared" si="27"/>
        <v>150.6</v>
      </c>
      <c r="CZ57" s="170">
        <f t="shared" si="28"/>
        <v>150.6</v>
      </c>
      <c r="DA57" s="180">
        <f xml:space="preserve"> SUM(CC57:CZ57) * 31</f>
        <v>105759.71321680692</v>
      </c>
      <c r="DC57" s="169">
        <f t="shared" si="55"/>
        <v>44.80589627113801</v>
      </c>
      <c r="DD57" s="170">
        <f t="shared" si="56"/>
        <v>33.444691954461007</v>
      </c>
      <c r="DE57" s="170">
        <f t="shared" si="57"/>
        <v>23.736026447482004</v>
      </c>
      <c r="DF57" s="170">
        <f t="shared" si="58"/>
        <v>19.501395747629999</v>
      </c>
      <c r="DG57" s="170">
        <f t="shared" si="59"/>
        <v>19.501395747629999</v>
      </c>
      <c r="DH57" s="170">
        <f t="shared" si="60"/>
        <v>17.539005911113009</v>
      </c>
      <c r="DI57" s="170">
        <f t="shared" si="61"/>
        <v>22.578637394167004</v>
      </c>
      <c r="DJ57" s="170">
        <f t="shared" si="62"/>
        <v>6.0553528553057561</v>
      </c>
      <c r="DK57" s="170">
        <f t="shared" si="63"/>
        <v>0</v>
      </c>
      <c r="DL57" s="170">
        <f t="shared" si="64"/>
        <v>0</v>
      </c>
      <c r="DM57" s="170">
        <f t="shared" si="65"/>
        <v>0</v>
      </c>
      <c r="DN57" s="170">
        <f t="shared" si="66"/>
        <v>0</v>
      </c>
      <c r="DO57" s="170">
        <f t="shared" si="67"/>
        <v>0</v>
      </c>
      <c r="DP57" s="170">
        <f t="shared" si="68"/>
        <v>0</v>
      </c>
      <c r="DQ57" s="170">
        <f t="shared" si="69"/>
        <v>2.4018932030373605</v>
      </c>
      <c r="DR57" s="170">
        <f t="shared" si="70"/>
        <v>16.839769363946544</v>
      </c>
      <c r="DS57" s="170">
        <f t="shared" si="71"/>
        <v>62.683204048093671</v>
      </c>
      <c r="DT57" s="170">
        <f t="shared" si="72"/>
        <v>100.45739804055546</v>
      </c>
      <c r="DU57" s="170">
        <f t="shared" si="73"/>
        <v>109.13871571432102</v>
      </c>
      <c r="DV57" s="170">
        <f t="shared" si="74"/>
        <v>63.444991622689997</v>
      </c>
      <c r="DW57" s="170">
        <f t="shared" si="75"/>
        <v>55.892372843990017</v>
      </c>
      <c r="DX57" s="170">
        <f t="shared" si="76"/>
        <v>43.821093257520999</v>
      </c>
      <c r="DY57" s="170">
        <f t="shared" si="77"/>
        <v>23.719507892672993</v>
      </c>
      <c r="DZ57" s="170">
        <f t="shared" si="78"/>
        <v>63.125838231778999</v>
      </c>
      <c r="EA57" s="180">
        <f xml:space="preserve"> SUM(DC57:DZ57) * 31</f>
        <v>22589.302782973544</v>
      </c>
      <c r="EB57" s="21"/>
    </row>
    <row r="58" spans="2:132" ht="14.25" customHeight="1" x14ac:dyDescent="0.25">
      <c r="B58" s="132">
        <v>2023</v>
      </c>
      <c r="C58" s="14" t="s">
        <v>163</v>
      </c>
      <c r="D58" s="14">
        <f t="shared" si="79"/>
        <v>24</v>
      </c>
      <c r="E58" s="169">
        <v>187.253525691466</v>
      </c>
      <c r="F58" s="170">
        <v>176.55934289504199</v>
      </c>
      <c r="G58" s="170">
        <v>171.018771215974</v>
      </c>
      <c r="H58" s="170">
        <v>165.53096688623</v>
      </c>
      <c r="I58" s="170">
        <v>163.26197086527901</v>
      </c>
      <c r="J58" s="170">
        <v>164.73945664636301</v>
      </c>
      <c r="K58" s="170">
        <v>172.05652908602201</v>
      </c>
      <c r="L58" s="170">
        <v>181.62500843019001</v>
      </c>
      <c r="M58" s="170">
        <v>184.368910595062</v>
      </c>
      <c r="N58" s="170">
        <v>196.751648569868</v>
      </c>
      <c r="O58" s="170">
        <v>207.51618783205799</v>
      </c>
      <c r="P58" s="170">
        <v>223.83888788975699</v>
      </c>
      <c r="Q58" s="170">
        <v>219.547143478035</v>
      </c>
      <c r="R58" s="170">
        <v>213.373363607073</v>
      </c>
      <c r="S58" s="170">
        <v>223.83888788975699</v>
      </c>
      <c r="T58" s="170">
        <v>232.84451550779801</v>
      </c>
      <c r="U58" s="170">
        <v>249.95872580536499</v>
      </c>
      <c r="V58" s="170">
        <v>244.89306027021601</v>
      </c>
      <c r="W58" s="170">
        <v>257.821060854709</v>
      </c>
      <c r="X58" s="170">
        <v>266</v>
      </c>
      <c r="Y58" s="170">
        <v>260.51219567025601</v>
      </c>
      <c r="Z58" s="170">
        <v>252.544325922263</v>
      </c>
      <c r="AA58" s="170">
        <v>230.54034125396399</v>
      </c>
      <c r="AB58" s="170">
        <v>207.51618783205799</v>
      </c>
      <c r="AD58" s="169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  <c r="AJ58" s="170">
        <v>0</v>
      </c>
      <c r="AK58" s="170">
        <v>15.113954826771991</v>
      </c>
      <c r="AL58" s="170">
        <v>47.571987157863042</v>
      </c>
      <c r="AM58" s="170">
        <v>77.980550731350135</v>
      </c>
      <c r="AN58" s="170">
        <v>97.501213338487105</v>
      </c>
      <c r="AO58" s="170">
        <v>103.20542706118994</v>
      </c>
      <c r="AP58" s="170">
        <v>106.56095345718215</v>
      </c>
      <c r="AQ58" s="170">
        <v>104.31788687782527</v>
      </c>
      <c r="AR58" s="170">
        <v>96.819604733789049</v>
      </c>
      <c r="AS58" s="170">
        <v>77.007912945226067</v>
      </c>
      <c r="AT58" s="170">
        <v>47.559929720528984</v>
      </c>
      <c r="AU58" s="170">
        <v>14.832388099550441</v>
      </c>
      <c r="AV58" s="170">
        <v>0.01</v>
      </c>
      <c r="AW58" s="170">
        <v>59.284491659685827</v>
      </c>
      <c r="AX58" s="170">
        <v>59.284491659685827</v>
      </c>
      <c r="AY58" s="170">
        <v>59.284491659685827</v>
      </c>
      <c r="AZ58" s="170">
        <v>59.284491659685827</v>
      </c>
      <c r="BA58" s="170">
        <v>0</v>
      </c>
      <c r="BB58" s="180">
        <f xml:space="preserve"> SUM(AD58:BA58) *  31</f>
        <v>31794.213043243733</v>
      </c>
      <c r="BC58" s="23"/>
      <c r="BD58" s="169">
        <f t="shared" si="30"/>
        <v>187.253525691466</v>
      </c>
      <c r="BE58" s="170">
        <f t="shared" si="31"/>
        <v>176.55934289504199</v>
      </c>
      <c r="BF58" s="170">
        <f t="shared" si="32"/>
        <v>171.018771215974</v>
      </c>
      <c r="BG58" s="170">
        <f t="shared" si="33"/>
        <v>165.53096688623</v>
      </c>
      <c r="BH58" s="170">
        <f t="shared" si="34"/>
        <v>163.26197086527901</v>
      </c>
      <c r="BI58" s="170">
        <f t="shared" si="35"/>
        <v>164.73945664636301</v>
      </c>
      <c r="BJ58" s="170">
        <f t="shared" si="36"/>
        <v>172.05652908602201</v>
      </c>
      <c r="BK58" s="170">
        <f t="shared" si="37"/>
        <v>166.51105360341802</v>
      </c>
      <c r="BL58" s="170">
        <f t="shared" si="38"/>
        <v>136.79692343719896</v>
      </c>
      <c r="BM58" s="170">
        <f t="shared" si="39"/>
        <v>118.77109783851786</v>
      </c>
      <c r="BN58" s="170">
        <f t="shared" si="40"/>
        <v>110.01497449357089</v>
      </c>
      <c r="BO58" s="170">
        <f t="shared" si="41"/>
        <v>120.63346082856705</v>
      </c>
      <c r="BP58" s="170">
        <f t="shared" si="42"/>
        <v>112.98619002085285</v>
      </c>
      <c r="BQ58" s="170">
        <f t="shared" si="43"/>
        <v>109.05547672924773</v>
      </c>
      <c r="BR58" s="170">
        <f t="shared" si="44"/>
        <v>127.01928315596794</v>
      </c>
      <c r="BS58" s="170">
        <f t="shared" si="45"/>
        <v>155.83660256257195</v>
      </c>
      <c r="BT58" s="170">
        <f t="shared" si="46"/>
        <v>202.39879608483602</v>
      </c>
      <c r="BU58" s="170">
        <f t="shared" si="47"/>
        <v>230.06067217066558</v>
      </c>
      <c r="BV58" s="170">
        <f t="shared" si="48"/>
        <v>257.81106085470901</v>
      </c>
      <c r="BW58" s="170">
        <f t="shared" si="49"/>
        <v>206.71550834031416</v>
      </c>
      <c r="BX58" s="170">
        <f t="shared" si="50"/>
        <v>201.22770401057016</v>
      </c>
      <c r="BY58" s="170">
        <f t="shared" si="51"/>
        <v>193.25983426257716</v>
      </c>
      <c r="BZ58" s="170">
        <f t="shared" si="52"/>
        <v>171.25584959427817</v>
      </c>
      <c r="CA58" s="170">
        <f t="shared" si="53"/>
        <v>207.51618783205799</v>
      </c>
      <c r="CB58" s="23"/>
      <c r="CC58" s="169">
        <f t="shared" si="54"/>
        <v>150.6</v>
      </c>
      <c r="CD58" s="170">
        <f t="shared" si="6"/>
        <v>150.6</v>
      </c>
      <c r="CE58" s="170">
        <f t="shared" si="7"/>
        <v>150.6</v>
      </c>
      <c r="CF58" s="170">
        <f t="shared" si="8"/>
        <v>150.6</v>
      </c>
      <c r="CG58" s="170">
        <f t="shared" si="9"/>
        <v>150.6</v>
      </c>
      <c r="CH58" s="170">
        <f t="shared" si="10"/>
        <v>150.6</v>
      </c>
      <c r="CI58" s="170">
        <f t="shared" si="11"/>
        <v>150.6</v>
      </c>
      <c r="CJ58" s="170">
        <f t="shared" si="12"/>
        <v>150.6</v>
      </c>
      <c r="CK58" s="170">
        <f t="shared" si="13"/>
        <v>136.79692343719896</v>
      </c>
      <c r="CL58" s="170">
        <f t="shared" si="14"/>
        <v>118.77109783851786</v>
      </c>
      <c r="CM58" s="170">
        <f t="shared" si="15"/>
        <v>110.01497449357089</v>
      </c>
      <c r="CN58" s="170">
        <f t="shared" si="16"/>
        <v>120.63346082856705</v>
      </c>
      <c r="CO58" s="170">
        <f t="shared" si="17"/>
        <v>112.98619002085285</v>
      </c>
      <c r="CP58" s="170">
        <f t="shared" si="18"/>
        <v>109.05547672924773</v>
      </c>
      <c r="CQ58" s="170">
        <f t="shared" si="19"/>
        <v>127.01928315596794</v>
      </c>
      <c r="CR58" s="170">
        <f t="shared" si="20"/>
        <v>150.6</v>
      </c>
      <c r="CS58" s="170">
        <f t="shared" si="21"/>
        <v>150.6</v>
      </c>
      <c r="CT58" s="170">
        <f t="shared" si="22"/>
        <v>150.6</v>
      </c>
      <c r="CU58" s="170">
        <f t="shared" si="23"/>
        <v>150.6</v>
      </c>
      <c r="CV58" s="170">
        <f t="shared" si="24"/>
        <v>150.6</v>
      </c>
      <c r="CW58" s="170">
        <f t="shared" si="25"/>
        <v>150.6</v>
      </c>
      <c r="CX58" s="170">
        <f t="shared" si="26"/>
        <v>150.6</v>
      </c>
      <c r="CY58" s="170">
        <f t="shared" si="27"/>
        <v>150.6</v>
      </c>
      <c r="CZ58" s="170">
        <f t="shared" si="28"/>
        <v>150.6</v>
      </c>
      <c r="DA58" s="180">
        <f xml:space="preserve"> SUM(CC58:CZ58) *  31</f>
        <v>105259.79960162159</v>
      </c>
      <c r="DC58" s="169">
        <f t="shared" si="55"/>
        <v>36.653525691466001</v>
      </c>
      <c r="DD58" s="170">
        <f t="shared" si="56"/>
        <v>25.959342895041999</v>
      </c>
      <c r="DE58" s="170">
        <f t="shared" si="57"/>
        <v>20.418771215974004</v>
      </c>
      <c r="DF58" s="170">
        <f t="shared" si="58"/>
        <v>14.93096688623001</v>
      </c>
      <c r="DG58" s="170">
        <f t="shared" si="59"/>
        <v>12.661970865279017</v>
      </c>
      <c r="DH58" s="170">
        <f t="shared" si="60"/>
        <v>14.139456646363016</v>
      </c>
      <c r="DI58" s="170">
        <f t="shared" si="61"/>
        <v>21.456529086022016</v>
      </c>
      <c r="DJ58" s="170">
        <f t="shared" si="62"/>
        <v>15.911053603418026</v>
      </c>
      <c r="DK58" s="170">
        <f t="shared" si="63"/>
        <v>0</v>
      </c>
      <c r="DL58" s="170">
        <f t="shared" si="64"/>
        <v>0</v>
      </c>
      <c r="DM58" s="170">
        <f t="shared" si="65"/>
        <v>0</v>
      </c>
      <c r="DN58" s="170">
        <f t="shared" si="66"/>
        <v>0</v>
      </c>
      <c r="DO58" s="170">
        <f t="shared" si="67"/>
        <v>0</v>
      </c>
      <c r="DP58" s="170">
        <f t="shared" si="68"/>
        <v>0</v>
      </c>
      <c r="DQ58" s="170">
        <f t="shared" si="69"/>
        <v>0</v>
      </c>
      <c r="DR58" s="170">
        <f t="shared" si="70"/>
        <v>5.2366025625719601</v>
      </c>
      <c r="DS58" s="170">
        <f t="shared" si="71"/>
        <v>51.798796084836027</v>
      </c>
      <c r="DT58" s="170">
        <f t="shared" si="72"/>
        <v>79.460672170665589</v>
      </c>
      <c r="DU58" s="170">
        <f t="shared" si="73"/>
        <v>107.21106085470902</v>
      </c>
      <c r="DV58" s="170">
        <f t="shared" si="74"/>
        <v>56.115508340314165</v>
      </c>
      <c r="DW58" s="170">
        <f t="shared" si="75"/>
        <v>50.62770401057017</v>
      </c>
      <c r="DX58" s="170">
        <f t="shared" si="76"/>
        <v>42.659834262577164</v>
      </c>
      <c r="DY58" s="170">
        <f t="shared" si="77"/>
        <v>20.65584959427818</v>
      </c>
      <c r="DZ58" s="170">
        <f t="shared" si="78"/>
        <v>56.916187832058</v>
      </c>
      <c r="EA58" s="180">
        <f xml:space="preserve"> SUM(DC58:DZ58) *  31</f>
        <v>19617.228810673605</v>
      </c>
      <c r="EB58" s="21"/>
    </row>
    <row r="59" spans="2:132" ht="14.25" customHeight="1" x14ac:dyDescent="0.25">
      <c r="B59" s="132">
        <v>2023</v>
      </c>
      <c r="C59" s="14" t="s">
        <v>164</v>
      </c>
      <c r="D59" s="14">
        <f t="shared" si="79"/>
        <v>25</v>
      </c>
      <c r="E59" s="169">
        <v>196.01362150932599</v>
      </c>
      <c r="F59" s="170">
        <v>183.08535336677801</v>
      </c>
      <c r="G59" s="170">
        <v>176.354106317353</v>
      </c>
      <c r="H59" s="170">
        <v>171.510457646866</v>
      </c>
      <c r="I59" s="170">
        <v>170.786284683877</v>
      </c>
      <c r="J59" s="170">
        <v>172.258373985692</v>
      </c>
      <c r="K59" s="170">
        <v>180.05807294772401</v>
      </c>
      <c r="L59" s="170">
        <v>183.08535336677801</v>
      </c>
      <c r="M59" s="170">
        <v>182.052516517925</v>
      </c>
      <c r="N59" s="170">
        <v>193.449336919068</v>
      </c>
      <c r="O59" s="170">
        <v>198.672879602926</v>
      </c>
      <c r="P59" s="170">
        <v>202.83984206209399</v>
      </c>
      <c r="Q59" s="170">
        <v>216.62287173472799</v>
      </c>
      <c r="R59" s="170">
        <v>228.672634971354</v>
      </c>
      <c r="S59" s="170">
        <v>226.880010095757</v>
      </c>
      <c r="T59" s="170">
        <v>237.991909986873</v>
      </c>
      <c r="U59" s="170">
        <v>239.92699511748299</v>
      </c>
      <c r="V59" s="170">
        <v>249.95857140807399</v>
      </c>
      <c r="W59" s="170">
        <v>247.904769398284</v>
      </c>
      <c r="X59" s="170">
        <v>265</v>
      </c>
      <c r="Y59" s="170">
        <v>265</v>
      </c>
      <c r="Z59" s="170">
        <v>254.13740555516</v>
      </c>
      <c r="AA59" s="170">
        <v>236.08056823209699</v>
      </c>
      <c r="AB59" s="170">
        <v>213.39377262107001</v>
      </c>
      <c r="AD59" s="169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0</v>
      </c>
      <c r="AJ59" s="170">
        <v>0.01</v>
      </c>
      <c r="AK59" s="170">
        <v>17.755438978904142</v>
      </c>
      <c r="AL59" s="170">
        <v>53.68291691298235</v>
      </c>
      <c r="AM59" s="170">
        <v>85.008810164085105</v>
      </c>
      <c r="AN59" s="170">
        <v>101.4783210045303</v>
      </c>
      <c r="AO59" s="170">
        <v>104.50931113129853</v>
      </c>
      <c r="AP59" s="170">
        <v>108.13002580777288</v>
      </c>
      <c r="AQ59" s="170">
        <v>105.25674578256968</v>
      </c>
      <c r="AR59" s="170">
        <v>99.788010508454661</v>
      </c>
      <c r="AS59" s="170">
        <v>86.749135089297681</v>
      </c>
      <c r="AT59" s="170">
        <v>56.500965998750424</v>
      </c>
      <c r="AU59" s="170">
        <v>21.634886382603291</v>
      </c>
      <c r="AV59" s="170">
        <v>0.06</v>
      </c>
      <c r="AW59" s="170">
        <v>67.350886566390045</v>
      </c>
      <c r="AX59" s="170">
        <v>67.350886566390045</v>
      </c>
      <c r="AY59" s="170">
        <v>67.350886566390045</v>
      </c>
      <c r="AZ59" s="170">
        <v>67.350886566390045</v>
      </c>
      <c r="BA59" s="170">
        <v>0</v>
      </c>
      <c r="BB59" s="180">
        <f xml:space="preserve"> SUM(AD59:BA59) * 28.25</f>
        <v>31356.599221257358</v>
      </c>
      <c r="BC59" s="23"/>
      <c r="BD59" s="169">
        <f t="shared" si="30"/>
        <v>196.01362150932599</v>
      </c>
      <c r="BE59" s="170">
        <f t="shared" si="31"/>
        <v>183.08535336677801</v>
      </c>
      <c r="BF59" s="170">
        <f t="shared" si="32"/>
        <v>176.354106317353</v>
      </c>
      <c r="BG59" s="170">
        <f t="shared" si="33"/>
        <v>171.510457646866</v>
      </c>
      <c r="BH59" s="170">
        <f t="shared" si="34"/>
        <v>170.786284683877</v>
      </c>
      <c r="BI59" s="170">
        <f t="shared" si="35"/>
        <v>172.258373985692</v>
      </c>
      <c r="BJ59" s="170">
        <f t="shared" si="36"/>
        <v>180.04807294772402</v>
      </c>
      <c r="BK59" s="170">
        <f t="shared" si="37"/>
        <v>165.32991438787386</v>
      </c>
      <c r="BL59" s="170">
        <f t="shared" si="38"/>
        <v>128.36959960494266</v>
      </c>
      <c r="BM59" s="170">
        <f t="shared" si="39"/>
        <v>108.4405267549829</v>
      </c>
      <c r="BN59" s="170">
        <f t="shared" si="40"/>
        <v>97.194558598395702</v>
      </c>
      <c r="BO59" s="170">
        <f t="shared" si="41"/>
        <v>98.330530930795462</v>
      </c>
      <c r="BP59" s="170">
        <f t="shared" si="42"/>
        <v>108.49284592695511</v>
      </c>
      <c r="BQ59" s="170">
        <f t="shared" si="43"/>
        <v>123.41588918878432</v>
      </c>
      <c r="BR59" s="170">
        <f t="shared" si="44"/>
        <v>127.09199958730234</v>
      </c>
      <c r="BS59" s="170">
        <f t="shared" si="45"/>
        <v>151.24277489757532</v>
      </c>
      <c r="BT59" s="170">
        <f t="shared" si="46"/>
        <v>183.42602911873257</v>
      </c>
      <c r="BU59" s="170">
        <f t="shared" si="47"/>
        <v>228.3236850254707</v>
      </c>
      <c r="BV59" s="170">
        <f t="shared" si="48"/>
        <v>247.844769398284</v>
      </c>
      <c r="BW59" s="170">
        <f t="shared" si="49"/>
        <v>197.64911343360995</v>
      </c>
      <c r="BX59" s="170">
        <f t="shared" si="50"/>
        <v>197.64911343360995</v>
      </c>
      <c r="BY59" s="170">
        <f t="shared" si="51"/>
        <v>186.78651898876996</v>
      </c>
      <c r="BZ59" s="170">
        <f t="shared" si="52"/>
        <v>168.72968166570695</v>
      </c>
      <c r="CA59" s="170">
        <f t="shared" si="53"/>
        <v>213.39377262107001</v>
      </c>
      <c r="CB59" s="23"/>
      <c r="CC59" s="169">
        <f t="shared" si="54"/>
        <v>150.6</v>
      </c>
      <c r="CD59" s="170">
        <f t="shared" si="6"/>
        <v>150.6</v>
      </c>
      <c r="CE59" s="170">
        <f t="shared" si="7"/>
        <v>150.6</v>
      </c>
      <c r="CF59" s="170">
        <f t="shared" si="8"/>
        <v>150.6</v>
      </c>
      <c r="CG59" s="170">
        <f t="shared" si="9"/>
        <v>150.6</v>
      </c>
      <c r="CH59" s="170">
        <f t="shared" si="10"/>
        <v>150.6</v>
      </c>
      <c r="CI59" s="170">
        <f t="shared" si="11"/>
        <v>150.6</v>
      </c>
      <c r="CJ59" s="170">
        <f t="shared" si="12"/>
        <v>150.6</v>
      </c>
      <c r="CK59" s="170">
        <f t="shared" si="13"/>
        <v>128.36959960494266</v>
      </c>
      <c r="CL59" s="170">
        <f t="shared" si="14"/>
        <v>108.4405267549829</v>
      </c>
      <c r="CM59" s="170">
        <f t="shared" si="15"/>
        <v>97.194558598395702</v>
      </c>
      <c r="CN59" s="170">
        <f t="shared" si="16"/>
        <v>98.330530930795462</v>
      </c>
      <c r="CO59" s="170">
        <f t="shared" si="17"/>
        <v>108.49284592695511</v>
      </c>
      <c r="CP59" s="170">
        <f t="shared" si="18"/>
        <v>123.41588918878432</v>
      </c>
      <c r="CQ59" s="170">
        <f t="shared" si="19"/>
        <v>127.09199958730234</v>
      </c>
      <c r="CR59" s="170">
        <f t="shared" si="20"/>
        <v>150.6</v>
      </c>
      <c r="CS59" s="170">
        <f t="shared" si="21"/>
        <v>150.6</v>
      </c>
      <c r="CT59" s="170">
        <f t="shared" si="22"/>
        <v>150.6</v>
      </c>
      <c r="CU59" s="170">
        <f t="shared" si="23"/>
        <v>150.6</v>
      </c>
      <c r="CV59" s="170">
        <f t="shared" si="24"/>
        <v>150.6</v>
      </c>
      <c r="CW59" s="170">
        <f t="shared" si="25"/>
        <v>150.6</v>
      </c>
      <c r="CX59" s="170">
        <f t="shared" si="26"/>
        <v>150.6</v>
      </c>
      <c r="CY59" s="170">
        <f t="shared" si="27"/>
        <v>150.6</v>
      </c>
      <c r="CZ59" s="170">
        <f t="shared" si="28"/>
        <v>150.6</v>
      </c>
      <c r="DA59" s="180">
        <f xml:space="preserve"> SUM(CC59:CZ59) * 28.25</f>
        <v>94680.890604228465</v>
      </c>
      <c r="DC59" s="169">
        <f t="shared" si="55"/>
        <v>45.413621509325992</v>
      </c>
      <c r="DD59" s="170">
        <f t="shared" si="56"/>
        <v>32.485353366778014</v>
      </c>
      <c r="DE59" s="170">
        <f t="shared" si="57"/>
        <v>25.754106317353006</v>
      </c>
      <c r="DF59" s="170">
        <f t="shared" si="58"/>
        <v>20.910457646866007</v>
      </c>
      <c r="DG59" s="170">
        <f t="shared" si="59"/>
        <v>20.186284683877005</v>
      </c>
      <c r="DH59" s="170">
        <f t="shared" si="60"/>
        <v>21.658373985692009</v>
      </c>
      <c r="DI59" s="170">
        <f t="shared" si="61"/>
        <v>29.448072947724029</v>
      </c>
      <c r="DJ59" s="170">
        <f t="shared" si="62"/>
        <v>14.729914387873862</v>
      </c>
      <c r="DK59" s="170">
        <f t="shared" si="63"/>
        <v>0</v>
      </c>
      <c r="DL59" s="170">
        <f t="shared" si="64"/>
        <v>0</v>
      </c>
      <c r="DM59" s="170">
        <f t="shared" si="65"/>
        <v>0</v>
      </c>
      <c r="DN59" s="170">
        <f t="shared" si="66"/>
        <v>0</v>
      </c>
      <c r="DO59" s="170">
        <f t="shared" si="67"/>
        <v>0</v>
      </c>
      <c r="DP59" s="170">
        <f t="shared" si="68"/>
        <v>0</v>
      </c>
      <c r="DQ59" s="170">
        <f t="shared" si="69"/>
        <v>0</v>
      </c>
      <c r="DR59" s="170">
        <f t="shared" si="70"/>
        <v>0.6427748975753218</v>
      </c>
      <c r="DS59" s="170">
        <f t="shared" si="71"/>
        <v>32.826029118732578</v>
      </c>
      <c r="DT59" s="170">
        <f t="shared" si="72"/>
        <v>77.723685025470701</v>
      </c>
      <c r="DU59" s="170">
        <f t="shared" si="73"/>
        <v>97.244769398284006</v>
      </c>
      <c r="DV59" s="170">
        <f t="shared" si="74"/>
        <v>47.049113433609961</v>
      </c>
      <c r="DW59" s="170">
        <f t="shared" si="75"/>
        <v>47.049113433609961</v>
      </c>
      <c r="DX59" s="170">
        <f t="shared" si="76"/>
        <v>36.186518988769961</v>
      </c>
      <c r="DY59" s="170">
        <f t="shared" si="77"/>
        <v>18.129681665706954</v>
      </c>
      <c r="DZ59" s="170">
        <f t="shared" si="78"/>
        <v>62.793772621070019</v>
      </c>
      <c r="EA59" s="180">
        <f xml:space="preserve"> SUM(DC59:DZ59) * 28.25</f>
        <v>17804.043926850019</v>
      </c>
      <c r="EB59" s="21"/>
    </row>
    <row r="60" spans="2:132" ht="14.25" customHeight="1" x14ac:dyDescent="0.25">
      <c r="B60" s="132">
        <v>2023</v>
      </c>
      <c r="C60" s="14" t="s">
        <v>165</v>
      </c>
      <c r="D60" s="14">
        <f t="shared" si="79"/>
        <v>26</v>
      </c>
      <c r="E60" s="169">
        <v>189.739646830656</v>
      </c>
      <c r="F60" s="170">
        <v>179.09921585723799</v>
      </c>
      <c r="G60" s="170">
        <v>173.33112508720799</v>
      </c>
      <c r="H60" s="170">
        <v>168.2416332313</v>
      </c>
      <c r="I60" s="170">
        <v>165.513665596533</v>
      </c>
      <c r="J60" s="170">
        <v>166.39584418489099</v>
      </c>
      <c r="K60" s="170">
        <v>176.710547679531</v>
      </c>
      <c r="L60" s="170">
        <v>177.89130979010201</v>
      </c>
      <c r="M60" s="170">
        <v>179.09921585723799</v>
      </c>
      <c r="N60" s="170">
        <v>186.91667534791301</v>
      </c>
      <c r="O60" s="170">
        <v>194.17768372900801</v>
      </c>
      <c r="P60" s="170">
        <v>202.11729102422501</v>
      </c>
      <c r="Q60" s="170">
        <v>207.20678288013301</v>
      </c>
      <c r="R60" s="170">
        <v>218.1186534192</v>
      </c>
      <c r="S60" s="170">
        <v>225.93611290987499</v>
      </c>
      <c r="T60" s="170">
        <v>232.08421907181301</v>
      </c>
      <c r="U60" s="170">
        <v>249.673502925831</v>
      </c>
      <c r="V60" s="170">
        <v>254.34226345498399</v>
      </c>
      <c r="W60" s="170">
        <v>251.99431121212501</v>
      </c>
      <c r="X60" s="170">
        <v>269</v>
      </c>
      <c r="Y60" s="170">
        <v>266.489184017752</v>
      </c>
      <c r="Z60" s="170">
        <v>259.11959981039701</v>
      </c>
      <c r="AA60" s="170">
        <v>232.08421907181301</v>
      </c>
      <c r="AB60" s="170">
        <v>205.48314163826601</v>
      </c>
      <c r="AD60" s="169">
        <v>0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  <c r="AJ60" s="170">
        <v>0.62</v>
      </c>
      <c r="AK60" s="170">
        <v>28.203192493750336</v>
      </c>
      <c r="AL60" s="170">
        <v>66.511016573268691</v>
      </c>
      <c r="AM60" s="170">
        <v>97.007057912453519</v>
      </c>
      <c r="AN60" s="170">
        <v>107.15896888753164</v>
      </c>
      <c r="AO60" s="170">
        <v>112.99331923740257</v>
      </c>
      <c r="AP60" s="170">
        <v>114.81824512624962</v>
      </c>
      <c r="AQ60" s="170">
        <v>111.63181100864314</v>
      </c>
      <c r="AR60" s="170">
        <v>105.75130382641908</v>
      </c>
      <c r="AS60" s="170">
        <v>94.158747162948799</v>
      </c>
      <c r="AT60" s="170">
        <v>63.155733490000699</v>
      </c>
      <c r="AU60" s="170">
        <v>27.534635194298225</v>
      </c>
      <c r="AV60" s="170">
        <v>0.38</v>
      </c>
      <c r="AW60" s="170">
        <v>71.607927042725805</v>
      </c>
      <c r="AX60" s="170">
        <v>71.607927042725805</v>
      </c>
      <c r="AY60" s="170">
        <v>71.607927042725805</v>
      </c>
      <c r="AZ60" s="170">
        <v>71.607927042725805</v>
      </c>
      <c r="BA60" s="170">
        <v>0</v>
      </c>
      <c r="BB60" s="180">
        <f xml:space="preserve"> SUM(AD60:BA60) * 31</f>
        <v>37707.027911599958</v>
      </c>
      <c r="BC60" s="23"/>
      <c r="BD60" s="169">
        <f t="shared" si="30"/>
        <v>189.739646830656</v>
      </c>
      <c r="BE60" s="170">
        <f t="shared" si="31"/>
        <v>179.09921585723799</v>
      </c>
      <c r="BF60" s="170">
        <f t="shared" si="32"/>
        <v>173.33112508720799</v>
      </c>
      <c r="BG60" s="170">
        <f t="shared" si="33"/>
        <v>168.2416332313</v>
      </c>
      <c r="BH60" s="170">
        <f t="shared" si="34"/>
        <v>165.513665596533</v>
      </c>
      <c r="BI60" s="170">
        <f t="shared" si="35"/>
        <v>166.39584418489099</v>
      </c>
      <c r="BJ60" s="170">
        <f t="shared" si="36"/>
        <v>176.090547679531</v>
      </c>
      <c r="BK60" s="170">
        <f t="shared" si="37"/>
        <v>149.68811729635166</v>
      </c>
      <c r="BL60" s="170">
        <f t="shared" si="38"/>
        <v>112.5881992839693</v>
      </c>
      <c r="BM60" s="170">
        <f t="shared" si="39"/>
        <v>89.909617435459495</v>
      </c>
      <c r="BN60" s="170">
        <f t="shared" si="40"/>
        <v>87.018714841476367</v>
      </c>
      <c r="BO60" s="170">
        <f t="shared" si="41"/>
        <v>89.123971786822437</v>
      </c>
      <c r="BP60" s="170">
        <f t="shared" si="42"/>
        <v>92.388537753883384</v>
      </c>
      <c r="BQ60" s="170">
        <f t="shared" si="43"/>
        <v>106.48684241055686</v>
      </c>
      <c r="BR60" s="170">
        <f t="shared" si="44"/>
        <v>120.18480908345592</v>
      </c>
      <c r="BS60" s="170">
        <f t="shared" si="45"/>
        <v>137.92547190886421</v>
      </c>
      <c r="BT60" s="170">
        <f t="shared" si="46"/>
        <v>186.5177694358303</v>
      </c>
      <c r="BU60" s="170">
        <f t="shared" si="47"/>
        <v>226.80762826068576</v>
      </c>
      <c r="BV60" s="170">
        <f t="shared" si="48"/>
        <v>251.61431121212502</v>
      </c>
      <c r="BW60" s="170">
        <f t="shared" si="49"/>
        <v>197.39207295727419</v>
      </c>
      <c r="BX60" s="170">
        <f t="shared" si="50"/>
        <v>194.88125697502619</v>
      </c>
      <c r="BY60" s="170">
        <f t="shared" si="51"/>
        <v>187.5116727676712</v>
      </c>
      <c r="BZ60" s="170">
        <f t="shared" si="52"/>
        <v>160.4762920290872</v>
      </c>
      <c r="CA60" s="170">
        <f t="shared" si="53"/>
        <v>205.48314163826601</v>
      </c>
      <c r="CB60" s="23"/>
      <c r="CC60" s="169">
        <f t="shared" si="54"/>
        <v>150.6</v>
      </c>
      <c r="CD60" s="170">
        <f t="shared" si="6"/>
        <v>150.6</v>
      </c>
      <c r="CE60" s="170">
        <f t="shared" si="7"/>
        <v>150.6</v>
      </c>
      <c r="CF60" s="170">
        <f t="shared" si="8"/>
        <v>150.6</v>
      </c>
      <c r="CG60" s="170">
        <f t="shared" si="9"/>
        <v>150.6</v>
      </c>
      <c r="CH60" s="170">
        <f t="shared" si="10"/>
        <v>150.6</v>
      </c>
      <c r="CI60" s="170">
        <f t="shared" si="11"/>
        <v>150.6</v>
      </c>
      <c r="CJ60" s="170">
        <f t="shared" si="12"/>
        <v>149.68811729635166</v>
      </c>
      <c r="CK60" s="170">
        <f t="shared" si="13"/>
        <v>112.5881992839693</v>
      </c>
      <c r="CL60" s="170">
        <f t="shared" si="14"/>
        <v>89.909617435459495</v>
      </c>
      <c r="CM60" s="170">
        <f t="shared" si="15"/>
        <v>87.018714841476367</v>
      </c>
      <c r="CN60" s="170">
        <f t="shared" si="16"/>
        <v>89.123971786822437</v>
      </c>
      <c r="CO60" s="170">
        <f t="shared" si="17"/>
        <v>92.388537753883384</v>
      </c>
      <c r="CP60" s="170">
        <f t="shared" si="18"/>
        <v>106.48684241055686</v>
      </c>
      <c r="CQ60" s="170">
        <f t="shared" si="19"/>
        <v>120.18480908345592</v>
      </c>
      <c r="CR60" s="170">
        <f t="shared" si="20"/>
        <v>137.92547190886421</v>
      </c>
      <c r="CS60" s="170">
        <f t="shared" si="21"/>
        <v>150.6</v>
      </c>
      <c r="CT60" s="170">
        <f t="shared" si="22"/>
        <v>150.6</v>
      </c>
      <c r="CU60" s="170">
        <f t="shared" si="23"/>
        <v>150.6</v>
      </c>
      <c r="CV60" s="170">
        <f t="shared" si="24"/>
        <v>150.6</v>
      </c>
      <c r="CW60" s="170">
        <f t="shared" si="25"/>
        <v>150.6</v>
      </c>
      <c r="CX60" s="170">
        <f t="shared" si="26"/>
        <v>150.6</v>
      </c>
      <c r="CY60" s="170">
        <f t="shared" si="27"/>
        <v>150.6</v>
      </c>
      <c r="CZ60" s="170">
        <f t="shared" si="28"/>
        <v>150.6</v>
      </c>
      <c r="DA60" s="180">
        <f xml:space="preserve"> SUM(CC60:CZ60) * 31</f>
        <v>100573.74273582602</v>
      </c>
      <c r="DC60" s="169">
        <f t="shared" si="55"/>
        <v>39.139646830656005</v>
      </c>
      <c r="DD60" s="170">
        <f t="shared" si="56"/>
        <v>28.499215857237999</v>
      </c>
      <c r="DE60" s="170">
        <f t="shared" si="57"/>
        <v>22.731125087208</v>
      </c>
      <c r="DF60" s="170">
        <f t="shared" si="58"/>
        <v>17.641633231300005</v>
      </c>
      <c r="DG60" s="170">
        <f t="shared" si="59"/>
        <v>14.913665596533008</v>
      </c>
      <c r="DH60" s="170">
        <f t="shared" si="60"/>
        <v>15.795844184890996</v>
      </c>
      <c r="DI60" s="170">
        <f t="shared" si="61"/>
        <v>25.490547679531005</v>
      </c>
      <c r="DJ60" s="170">
        <f t="shared" si="62"/>
        <v>0</v>
      </c>
      <c r="DK60" s="170">
        <f t="shared" si="63"/>
        <v>0</v>
      </c>
      <c r="DL60" s="170">
        <f t="shared" si="64"/>
        <v>0</v>
      </c>
      <c r="DM60" s="170">
        <f t="shared" si="65"/>
        <v>0</v>
      </c>
      <c r="DN60" s="170">
        <f t="shared" si="66"/>
        <v>0</v>
      </c>
      <c r="DO60" s="170">
        <f t="shared" si="67"/>
        <v>0</v>
      </c>
      <c r="DP60" s="170">
        <f t="shared" si="68"/>
        <v>0</v>
      </c>
      <c r="DQ60" s="170">
        <f t="shared" si="69"/>
        <v>0</v>
      </c>
      <c r="DR60" s="170">
        <f t="shared" si="70"/>
        <v>0</v>
      </c>
      <c r="DS60" s="170">
        <f t="shared" si="71"/>
        <v>35.917769435830309</v>
      </c>
      <c r="DT60" s="170">
        <f t="shared" si="72"/>
        <v>76.207628260685766</v>
      </c>
      <c r="DU60" s="170">
        <f t="shared" si="73"/>
        <v>101.01431121212502</v>
      </c>
      <c r="DV60" s="170">
        <f t="shared" si="74"/>
        <v>46.7920729572742</v>
      </c>
      <c r="DW60" s="170">
        <f t="shared" si="75"/>
        <v>44.281256975026196</v>
      </c>
      <c r="DX60" s="170">
        <f t="shared" si="76"/>
        <v>36.911672767671206</v>
      </c>
      <c r="DY60" s="170">
        <f t="shared" si="77"/>
        <v>9.8762920290872103</v>
      </c>
      <c r="DZ60" s="170">
        <f t="shared" si="78"/>
        <v>54.883141638266011</v>
      </c>
      <c r="EA60" s="180">
        <f xml:space="preserve"> SUM(DC60:DZ60) * 31</f>
        <v>17672.970536043013</v>
      </c>
      <c r="EB60" s="21"/>
    </row>
    <row r="61" spans="2:132" ht="14.25" customHeight="1" x14ac:dyDescent="0.25">
      <c r="B61" s="132">
        <v>2023</v>
      </c>
      <c r="C61" s="14" t="s">
        <v>166</v>
      </c>
      <c r="D61" s="14">
        <f t="shared" si="79"/>
        <v>27</v>
      </c>
      <c r="E61" s="169">
        <v>200.14352485177599</v>
      </c>
      <c r="F61" s="170">
        <v>190.48558799171499</v>
      </c>
      <c r="G61" s="170">
        <v>178.965718782767</v>
      </c>
      <c r="H61" s="170">
        <v>174.21042393488599</v>
      </c>
      <c r="I61" s="170">
        <v>170.88841513974799</v>
      </c>
      <c r="J61" s="170">
        <v>172.49583875029899</v>
      </c>
      <c r="K61" s="170">
        <v>178.965718782767</v>
      </c>
      <c r="L61" s="170">
        <v>181.05536947648301</v>
      </c>
      <c r="M61" s="170">
        <v>186.74832809718399</v>
      </c>
      <c r="N61" s="170">
        <v>194.46396142782899</v>
      </c>
      <c r="O61" s="170">
        <v>204.68449655158301</v>
      </c>
      <c r="P61" s="170">
        <v>216.217760957286</v>
      </c>
      <c r="Q61" s="170">
        <v>214.489780575944</v>
      </c>
      <c r="R61" s="170">
        <v>227.148241509033</v>
      </c>
      <c r="S61" s="170">
        <v>236.99371112365799</v>
      </c>
      <c r="T61" s="170">
        <v>245.35231389852299</v>
      </c>
      <c r="U61" s="170">
        <v>251.90256511151799</v>
      </c>
      <c r="V61" s="170">
        <v>254.13956296953501</v>
      </c>
      <c r="W61" s="170">
        <v>256.40335122106097</v>
      </c>
      <c r="X61" s="170">
        <v>273</v>
      </c>
      <c r="Y61" s="170">
        <v>273</v>
      </c>
      <c r="Z61" s="170">
        <v>261.01129890464</v>
      </c>
      <c r="AA61" s="170">
        <v>247.50894057601201</v>
      </c>
      <c r="AB61" s="170">
        <v>219.75409290049799</v>
      </c>
      <c r="AD61" s="169">
        <v>0</v>
      </c>
      <c r="AE61" s="170">
        <v>0</v>
      </c>
      <c r="AF61" s="170">
        <v>0</v>
      </c>
      <c r="AG61" s="170">
        <v>0</v>
      </c>
      <c r="AH61" s="170">
        <v>0</v>
      </c>
      <c r="AI61" s="170">
        <v>0</v>
      </c>
      <c r="AJ61" s="170">
        <v>2.5136480680780067</v>
      </c>
      <c r="AK61" s="170">
        <v>36.724467354687114</v>
      </c>
      <c r="AL61" s="170">
        <v>73.124904198880259</v>
      </c>
      <c r="AM61" s="170">
        <v>99.452513039282806</v>
      </c>
      <c r="AN61" s="170">
        <v>110.05934752271584</v>
      </c>
      <c r="AO61" s="170">
        <v>114.24710627269269</v>
      </c>
      <c r="AP61" s="170">
        <v>115.05982392798185</v>
      </c>
      <c r="AQ61" s="170">
        <v>112.34566449998945</v>
      </c>
      <c r="AR61" s="170">
        <v>106.05545420093168</v>
      </c>
      <c r="AS61" s="170">
        <v>94.451676933850365</v>
      </c>
      <c r="AT61" s="170">
        <v>63.251012271378897</v>
      </c>
      <c r="AU61" s="170">
        <v>25.63216819394907</v>
      </c>
      <c r="AV61" s="170">
        <v>0.335738808</v>
      </c>
      <c r="AW61" s="170">
        <v>74.60738012928644</v>
      </c>
      <c r="AX61" s="170">
        <v>74.60738012928644</v>
      </c>
      <c r="AY61" s="170">
        <v>74.60738012928644</v>
      </c>
      <c r="AZ61" s="170">
        <v>74.60738012928644</v>
      </c>
      <c r="BA61" s="170">
        <v>0</v>
      </c>
      <c r="BB61" s="180">
        <f xml:space="preserve"> SUM(AD61:BA61) * 30</f>
        <v>37550.491374286903</v>
      </c>
      <c r="BC61" s="23"/>
      <c r="BD61" s="169">
        <f t="shared" si="30"/>
        <v>200.14352485177599</v>
      </c>
      <c r="BE61" s="170">
        <f t="shared" si="31"/>
        <v>190.48558799171499</v>
      </c>
      <c r="BF61" s="170">
        <f t="shared" si="32"/>
        <v>178.965718782767</v>
      </c>
      <c r="BG61" s="170">
        <f t="shared" si="33"/>
        <v>174.21042393488599</v>
      </c>
      <c r="BH61" s="170">
        <f t="shared" si="34"/>
        <v>170.88841513974799</v>
      </c>
      <c r="BI61" s="170">
        <f t="shared" si="35"/>
        <v>172.49583875029899</v>
      </c>
      <c r="BJ61" s="170">
        <f t="shared" si="36"/>
        <v>176.452070714689</v>
      </c>
      <c r="BK61" s="170">
        <f t="shared" si="37"/>
        <v>144.3309021217959</v>
      </c>
      <c r="BL61" s="170">
        <f t="shared" si="38"/>
        <v>113.62342389830373</v>
      </c>
      <c r="BM61" s="170">
        <f t="shared" si="39"/>
        <v>95.011448388546185</v>
      </c>
      <c r="BN61" s="170">
        <f t="shared" si="40"/>
        <v>94.62514902886717</v>
      </c>
      <c r="BO61" s="170">
        <f t="shared" si="41"/>
        <v>101.97065468459331</v>
      </c>
      <c r="BP61" s="170">
        <f t="shared" si="42"/>
        <v>99.429956647962143</v>
      </c>
      <c r="BQ61" s="170">
        <f t="shared" si="43"/>
        <v>114.80257700904355</v>
      </c>
      <c r="BR61" s="170">
        <f t="shared" si="44"/>
        <v>130.93825692272631</v>
      </c>
      <c r="BS61" s="170">
        <f t="shared" si="45"/>
        <v>150.90063696467263</v>
      </c>
      <c r="BT61" s="170">
        <f t="shared" si="46"/>
        <v>188.65155284013909</v>
      </c>
      <c r="BU61" s="170">
        <f t="shared" si="47"/>
        <v>228.50739477558594</v>
      </c>
      <c r="BV61" s="170">
        <f t="shared" si="48"/>
        <v>256.067612413061</v>
      </c>
      <c r="BW61" s="170">
        <f t="shared" si="49"/>
        <v>198.39261987071356</v>
      </c>
      <c r="BX61" s="170">
        <f t="shared" si="50"/>
        <v>198.39261987071356</v>
      </c>
      <c r="BY61" s="170">
        <f t="shared" si="51"/>
        <v>186.40391877535356</v>
      </c>
      <c r="BZ61" s="170">
        <f t="shared" si="52"/>
        <v>172.90156044672557</v>
      </c>
      <c r="CA61" s="170">
        <f t="shared" si="53"/>
        <v>219.75409290049799</v>
      </c>
      <c r="CB61" s="23"/>
      <c r="CC61" s="169">
        <f t="shared" si="54"/>
        <v>150.6</v>
      </c>
      <c r="CD61" s="170">
        <f t="shared" si="6"/>
        <v>150.6</v>
      </c>
      <c r="CE61" s="170">
        <f t="shared" si="7"/>
        <v>150.6</v>
      </c>
      <c r="CF61" s="170">
        <f t="shared" si="8"/>
        <v>150.6</v>
      </c>
      <c r="CG61" s="170">
        <f t="shared" si="9"/>
        <v>150.6</v>
      </c>
      <c r="CH61" s="170">
        <f t="shared" si="10"/>
        <v>150.6</v>
      </c>
      <c r="CI61" s="170">
        <f t="shared" si="11"/>
        <v>150.6</v>
      </c>
      <c r="CJ61" s="170">
        <f t="shared" si="12"/>
        <v>144.3309021217959</v>
      </c>
      <c r="CK61" s="170">
        <f t="shared" si="13"/>
        <v>113.62342389830373</v>
      </c>
      <c r="CL61" s="170">
        <f t="shared" si="14"/>
        <v>95.011448388546185</v>
      </c>
      <c r="CM61" s="170">
        <f t="shared" si="15"/>
        <v>94.62514902886717</v>
      </c>
      <c r="CN61" s="170">
        <f t="shared" si="16"/>
        <v>101.97065468459331</v>
      </c>
      <c r="CO61" s="170">
        <f t="shared" si="17"/>
        <v>99.429956647962143</v>
      </c>
      <c r="CP61" s="170">
        <f t="shared" si="18"/>
        <v>114.80257700904355</v>
      </c>
      <c r="CQ61" s="170">
        <f t="shared" si="19"/>
        <v>130.93825692272631</v>
      </c>
      <c r="CR61" s="170">
        <f t="shared" si="20"/>
        <v>150.6</v>
      </c>
      <c r="CS61" s="170">
        <f t="shared" si="21"/>
        <v>150.6</v>
      </c>
      <c r="CT61" s="170">
        <f t="shared" si="22"/>
        <v>150.6</v>
      </c>
      <c r="CU61" s="170">
        <f t="shared" si="23"/>
        <v>150.6</v>
      </c>
      <c r="CV61" s="170">
        <f t="shared" si="24"/>
        <v>150.6</v>
      </c>
      <c r="CW61" s="170">
        <f t="shared" si="25"/>
        <v>150.6</v>
      </c>
      <c r="CX61" s="170">
        <f t="shared" si="26"/>
        <v>150.6</v>
      </c>
      <c r="CY61" s="170">
        <f t="shared" si="27"/>
        <v>150.6</v>
      </c>
      <c r="CZ61" s="170">
        <f t="shared" si="28"/>
        <v>150.6</v>
      </c>
      <c r="DA61" s="180">
        <f xml:space="preserve"> SUM(CC61:CZ61) * 30</f>
        <v>99129.971061055126</v>
      </c>
      <c r="DC61" s="169">
        <f t="shared" si="55"/>
        <v>49.543524851775999</v>
      </c>
      <c r="DD61" s="170">
        <f t="shared" si="56"/>
        <v>39.885587991714999</v>
      </c>
      <c r="DE61" s="170">
        <f t="shared" si="57"/>
        <v>28.365718782767004</v>
      </c>
      <c r="DF61" s="170">
        <f t="shared" si="58"/>
        <v>23.610423934886001</v>
      </c>
      <c r="DG61" s="170">
        <f t="shared" si="59"/>
        <v>20.288415139747997</v>
      </c>
      <c r="DH61" s="170">
        <f t="shared" si="60"/>
        <v>21.895838750298992</v>
      </c>
      <c r="DI61" s="170">
        <f t="shared" si="61"/>
        <v>25.852070714689006</v>
      </c>
      <c r="DJ61" s="170">
        <f t="shared" si="62"/>
        <v>0</v>
      </c>
      <c r="DK61" s="170">
        <f t="shared" si="63"/>
        <v>0</v>
      </c>
      <c r="DL61" s="170">
        <f t="shared" si="64"/>
        <v>0</v>
      </c>
      <c r="DM61" s="170">
        <f t="shared" si="65"/>
        <v>0</v>
      </c>
      <c r="DN61" s="170">
        <f t="shared" si="66"/>
        <v>0</v>
      </c>
      <c r="DO61" s="170">
        <f t="shared" si="67"/>
        <v>0</v>
      </c>
      <c r="DP61" s="170">
        <f t="shared" si="68"/>
        <v>0</v>
      </c>
      <c r="DQ61" s="170">
        <f t="shared" si="69"/>
        <v>0</v>
      </c>
      <c r="DR61" s="170">
        <f t="shared" si="70"/>
        <v>0.30063696467263412</v>
      </c>
      <c r="DS61" s="170">
        <f t="shared" si="71"/>
        <v>38.051552840139095</v>
      </c>
      <c r="DT61" s="170">
        <f t="shared" si="72"/>
        <v>77.907394775585942</v>
      </c>
      <c r="DU61" s="170">
        <f t="shared" si="73"/>
        <v>105.467612413061</v>
      </c>
      <c r="DV61" s="170">
        <f t="shared" si="74"/>
        <v>47.792619870713565</v>
      </c>
      <c r="DW61" s="170">
        <f t="shared" si="75"/>
        <v>47.792619870713565</v>
      </c>
      <c r="DX61" s="170">
        <f t="shared" si="76"/>
        <v>35.803918775353566</v>
      </c>
      <c r="DY61" s="170">
        <f t="shared" si="77"/>
        <v>22.301560446725574</v>
      </c>
      <c r="DZ61" s="170">
        <f t="shared" si="78"/>
        <v>69.154092900498</v>
      </c>
      <c r="EA61" s="180">
        <f xml:space="preserve"> SUM(DC61:DZ61) * 30</f>
        <v>19620.407670700286</v>
      </c>
      <c r="EB61" s="21"/>
    </row>
    <row r="62" spans="2:132" ht="14.25" customHeight="1" x14ac:dyDescent="0.25">
      <c r="B62" s="132">
        <v>2023</v>
      </c>
      <c r="C62" s="14" t="s">
        <v>10</v>
      </c>
      <c r="D62" s="14">
        <f t="shared" si="79"/>
        <v>28</v>
      </c>
      <c r="E62" s="169">
        <v>191.89129642330201</v>
      </c>
      <c r="F62" s="170">
        <v>179.02486898003201</v>
      </c>
      <c r="G62" s="170">
        <v>175.84303624744001</v>
      </c>
      <c r="H62" s="170">
        <v>169.635854359268</v>
      </c>
      <c r="I62" s="170">
        <v>168.88821060242901</v>
      </c>
      <c r="J62" s="170">
        <v>169.635854359268</v>
      </c>
      <c r="K62" s="170">
        <v>173.89568506683699</v>
      </c>
      <c r="L62" s="170">
        <v>175.84303624744001</v>
      </c>
      <c r="M62" s="170">
        <v>180.155028147347</v>
      </c>
      <c r="N62" s="170">
        <v>191.89129642330201</v>
      </c>
      <c r="O62" s="170">
        <v>201.280311044066</v>
      </c>
      <c r="P62" s="170">
        <v>208.235136689077</v>
      </c>
      <c r="Q62" s="170">
        <v>219.71059900334399</v>
      </c>
      <c r="R62" s="170">
        <v>232.437929933714</v>
      </c>
      <c r="S62" s="170">
        <v>239.27104612993699</v>
      </c>
      <c r="T62" s="170">
        <v>246.417129480185</v>
      </c>
      <c r="U62" s="170">
        <v>261.64819764275802</v>
      </c>
      <c r="V62" s="170">
        <v>267.00341338941598</v>
      </c>
      <c r="W62" s="170">
        <v>261.64819764275802</v>
      </c>
      <c r="X62" s="170">
        <v>275.297042971091</v>
      </c>
      <c r="Y62" s="170">
        <v>281</v>
      </c>
      <c r="Z62" s="170">
        <v>269.73318245508301</v>
      </c>
      <c r="AA62" s="170">
        <v>244.00032756854401</v>
      </c>
      <c r="AB62" s="170">
        <v>241.61829978512799</v>
      </c>
      <c r="AD62" s="169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  <c r="AJ62" s="170">
        <v>7.9632127939533799</v>
      </c>
      <c r="AK62" s="170">
        <v>42.894805277465778</v>
      </c>
      <c r="AL62" s="170">
        <v>76.873325807372964</v>
      </c>
      <c r="AM62" s="170">
        <v>98.359415219544132</v>
      </c>
      <c r="AN62" s="170">
        <v>107.12879627219158</v>
      </c>
      <c r="AO62" s="170">
        <v>112.12182613681082</v>
      </c>
      <c r="AP62" s="170">
        <v>113.25240747253157</v>
      </c>
      <c r="AQ62" s="170">
        <v>112.17285753594948</v>
      </c>
      <c r="AR62" s="170">
        <v>105.64622582218644</v>
      </c>
      <c r="AS62" s="170">
        <v>88.487235650416665</v>
      </c>
      <c r="AT62" s="170">
        <v>60.348640348899522</v>
      </c>
      <c r="AU62" s="170">
        <v>26.230326065757311</v>
      </c>
      <c r="AV62" s="170">
        <v>0.73034331200000002</v>
      </c>
      <c r="AW62" s="170">
        <v>72.684783838968457</v>
      </c>
      <c r="AX62" s="170">
        <v>72.684783838968457</v>
      </c>
      <c r="AY62" s="170">
        <v>72.684783838968457</v>
      </c>
      <c r="AZ62" s="170">
        <v>72.684783838968457</v>
      </c>
      <c r="BA62" s="170">
        <v>0</v>
      </c>
      <c r="BB62" s="180">
        <f xml:space="preserve"> SUM(AD62:BA62) * 31</f>
        <v>38531.405145199562</v>
      </c>
      <c r="BC62" s="23"/>
      <c r="BD62" s="169">
        <f t="shared" si="30"/>
        <v>191.89129642330201</v>
      </c>
      <c r="BE62" s="170">
        <f t="shared" si="31"/>
        <v>179.02486898003201</v>
      </c>
      <c r="BF62" s="170">
        <f t="shared" si="32"/>
        <v>175.84303624744001</v>
      </c>
      <c r="BG62" s="170">
        <f t="shared" si="33"/>
        <v>169.635854359268</v>
      </c>
      <c r="BH62" s="170">
        <f t="shared" si="34"/>
        <v>168.88821060242901</v>
      </c>
      <c r="BI62" s="170">
        <f t="shared" si="35"/>
        <v>169.635854359268</v>
      </c>
      <c r="BJ62" s="170">
        <f t="shared" si="36"/>
        <v>165.93247227288362</v>
      </c>
      <c r="BK62" s="170">
        <f t="shared" si="37"/>
        <v>132.94823096997425</v>
      </c>
      <c r="BL62" s="170">
        <f t="shared" si="38"/>
        <v>103.28170233997403</v>
      </c>
      <c r="BM62" s="170">
        <f t="shared" si="39"/>
        <v>93.531881203757877</v>
      </c>
      <c r="BN62" s="170">
        <f t="shared" si="40"/>
        <v>94.151514771874417</v>
      </c>
      <c r="BO62" s="170">
        <f t="shared" si="41"/>
        <v>96.113310552266171</v>
      </c>
      <c r="BP62" s="170">
        <f t="shared" si="42"/>
        <v>106.45819153081241</v>
      </c>
      <c r="BQ62" s="170">
        <f t="shared" si="43"/>
        <v>120.26507239776453</v>
      </c>
      <c r="BR62" s="170">
        <f t="shared" si="44"/>
        <v>133.62482030775055</v>
      </c>
      <c r="BS62" s="170">
        <f t="shared" si="45"/>
        <v>157.92989382976833</v>
      </c>
      <c r="BT62" s="170">
        <f t="shared" si="46"/>
        <v>201.2995572938585</v>
      </c>
      <c r="BU62" s="170">
        <f t="shared" si="47"/>
        <v>240.77308732365867</v>
      </c>
      <c r="BV62" s="170">
        <f t="shared" si="48"/>
        <v>260.91785433075802</v>
      </c>
      <c r="BW62" s="170">
        <f t="shared" si="49"/>
        <v>202.61225913212255</v>
      </c>
      <c r="BX62" s="170">
        <f t="shared" si="50"/>
        <v>208.31521616103154</v>
      </c>
      <c r="BY62" s="170">
        <f t="shared" si="51"/>
        <v>197.04839861611455</v>
      </c>
      <c r="BZ62" s="170">
        <f t="shared" si="52"/>
        <v>171.31554372957555</v>
      </c>
      <c r="CA62" s="170">
        <f t="shared" si="53"/>
        <v>241.61829978512799</v>
      </c>
      <c r="CB62" s="23"/>
      <c r="CC62" s="169">
        <f t="shared" si="54"/>
        <v>150.6</v>
      </c>
      <c r="CD62" s="170">
        <f t="shared" si="6"/>
        <v>150.6</v>
      </c>
      <c r="CE62" s="170">
        <f t="shared" si="7"/>
        <v>150.6</v>
      </c>
      <c r="CF62" s="170">
        <f t="shared" si="8"/>
        <v>150.6</v>
      </c>
      <c r="CG62" s="170">
        <f t="shared" si="9"/>
        <v>150.6</v>
      </c>
      <c r="CH62" s="170">
        <f t="shared" si="10"/>
        <v>150.6</v>
      </c>
      <c r="CI62" s="170">
        <f t="shared" si="11"/>
        <v>150.6</v>
      </c>
      <c r="CJ62" s="170">
        <f t="shared" si="12"/>
        <v>132.94823096997425</v>
      </c>
      <c r="CK62" s="170">
        <f t="shared" si="13"/>
        <v>103.28170233997403</v>
      </c>
      <c r="CL62" s="170">
        <f t="shared" si="14"/>
        <v>93.531881203757877</v>
      </c>
      <c r="CM62" s="170">
        <f t="shared" si="15"/>
        <v>94.151514771874417</v>
      </c>
      <c r="CN62" s="170">
        <f t="shared" si="16"/>
        <v>96.113310552266171</v>
      </c>
      <c r="CO62" s="170">
        <f t="shared" si="17"/>
        <v>106.45819153081241</v>
      </c>
      <c r="CP62" s="170">
        <f t="shared" si="18"/>
        <v>120.26507239776453</v>
      </c>
      <c r="CQ62" s="170">
        <f t="shared" si="19"/>
        <v>133.62482030775055</v>
      </c>
      <c r="CR62" s="170">
        <f t="shared" si="20"/>
        <v>150.6</v>
      </c>
      <c r="CS62" s="170">
        <f t="shared" si="21"/>
        <v>150.6</v>
      </c>
      <c r="CT62" s="170">
        <f t="shared" si="22"/>
        <v>150.6</v>
      </c>
      <c r="CU62" s="170">
        <f t="shared" si="23"/>
        <v>150.6</v>
      </c>
      <c r="CV62" s="170">
        <f t="shared" si="24"/>
        <v>150.6</v>
      </c>
      <c r="CW62" s="170">
        <f t="shared" si="25"/>
        <v>150.6</v>
      </c>
      <c r="CX62" s="170">
        <f t="shared" si="26"/>
        <v>150.6</v>
      </c>
      <c r="CY62" s="170">
        <f t="shared" si="27"/>
        <v>150.6</v>
      </c>
      <c r="CZ62" s="170">
        <f t="shared" si="28"/>
        <v>150.6</v>
      </c>
      <c r="DA62" s="180">
        <f xml:space="preserve"> SUM(CC62:CZ62) * 31</f>
        <v>101989.21644629938</v>
      </c>
      <c r="DC62" s="169">
        <f t="shared" si="55"/>
        <v>41.291296423302015</v>
      </c>
      <c r="DD62" s="170">
        <f t="shared" si="56"/>
        <v>28.424868980032016</v>
      </c>
      <c r="DE62" s="170">
        <f t="shared" si="57"/>
        <v>25.243036247440017</v>
      </c>
      <c r="DF62" s="170">
        <f t="shared" si="58"/>
        <v>19.035854359268001</v>
      </c>
      <c r="DG62" s="170">
        <f t="shared" si="59"/>
        <v>18.288210602429018</v>
      </c>
      <c r="DH62" s="170">
        <f t="shared" si="60"/>
        <v>19.035854359268001</v>
      </c>
      <c r="DI62" s="170">
        <f t="shared" si="61"/>
        <v>15.332472272883621</v>
      </c>
      <c r="DJ62" s="170">
        <f t="shared" si="62"/>
        <v>0</v>
      </c>
      <c r="DK62" s="170">
        <f t="shared" si="63"/>
        <v>0</v>
      </c>
      <c r="DL62" s="170">
        <f t="shared" si="64"/>
        <v>0</v>
      </c>
      <c r="DM62" s="170">
        <f t="shared" si="65"/>
        <v>0</v>
      </c>
      <c r="DN62" s="170">
        <f t="shared" si="66"/>
        <v>0</v>
      </c>
      <c r="DO62" s="170">
        <f t="shared" si="67"/>
        <v>0</v>
      </c>
      <c r="DP62" s="170">
        <f t="shared" si="68"/>
        <v>0</v>
      </c>
      <c r="DQ62" s="170">
        <f t="shared" si="69"/>
        <v>0</v>
      </c>
      <c r="DR62" s="170">
        <f t="shared" si="70"/>
        <v>7.3298938297683378</v>
      </c>
      <c r="DS62" s="170">
        <f t="shared" si="71"/>
        <v>50.699557293858504</v>
      </c>
      <c r="DT62" s="170">
        <f t="shared" si="72"/>
        <v>90.173087323658677</v>
      </c>
      <c r="DU62" s="170">
        <f t="shared" si="73"/>
        <v>110.31785433075802</v>
      </c>
      <c r="DV62" s="170">
        <f t="shared" si="74"/>
        <v>52.012259132122551</v>
      </c>
      <c r="DW62" s="170">
        <f t="shared" si="75"/>
        <v>57.715216161031549</v>
      </c>
      <c r="DX62" s="170">
        <f t="shared" si="76"/>
        <v>46.448398616114559</v>
      </c>
      <c r="DY62" s="170">
        <f t="shared" si="77"/>
        <v>20.715543729575558</v>
      </c>
      <c r="DZ62" s="170">
        <f t="shared" si="78"/>
        <v>91.018299785127994</v>
      </c>
      <c r="EA62" s="180">
        <f xml:space="preserve"> SUM(DC62:DZ62) * 31</f>
        <v>21485.532806845793</v>
      </c>
      <c r="EB62" s="21"/>
    </row>
    <row r="63" spans="2:132" ht="14.25" customHeight="1" x14ac:dyDescent="0.25">
      <c r="B63" s="132">
        <v>2023</v>
      </c>
      <c r="C63" s="14" t="s">
        <v>167</v>
      </c>
      <c r="D63" s="14">
        <f t="shared" si="79"/>
        <v>29</v>
      </c>
      <c r="E63" s="169">
        <v>209.92666817113101</v>
      </c>
      <c r="F63" s="170">
        <v>196.00253154173899</v>
      </c>
      <c r="G63" s="170">
        <v>187.851817417218</v>
      </c>
      <c r="H63" s="170">
        <v>181.751360086364</v>
      </c>
      <c r="I63" s="170">
        <v>177.32381167304399</v>
      </c>
      <c r="J63" s="170">
        <v>177.32381167304399</v>
      </c>
      <c r="K63" s="170">
        <v>178.39296398875999</v>
      </c>
      <c r="L63" s="170">
        <v>187.851817417218</v>
      </c>
      <c r="M63" s="170">
        <v>200.41750169252199</v>
      </c>
      <c r="N63" s="170">
        <v>205.05888056898601</v>
      </c>
      <c r="O63" s="170">
        <v>216.76924299171699</v>
      </c>
      <c r="P63" s="170">
        <v>229.71227514315601</v>
      </c>
      <c r="Q63" s="170">
        <v>233.63669305496299</v>
      </c>
      <c r="R63" s="170">
        <v>243.88797702330501</v>
      </c>
      <c r="S63" s="170">
        <v>252.54182164933999</v>
      </c>
      <c r="T63" s="170">
        <v>257.019683112812</v>
      </c>
      <c r="U63" s="170">
        <v>268.65457596031598</v>
      </c>
      <c r="V63" s="170">
        <v>273.48462877484701</v>
      </c>
      <c r="W63" s="170">
        <v>278.41530768968101</v>
      </c>
      <c r="X63" s="170">
        <v>278.41530768968101</v>
      </c>
      <c r="Y63" s="170">
        <v>286</v>
      </c>
      <c r="Z63" s="170">
        <v>275.93738996972598</v>
      </c>
      <c r="AA63" s="170">
        <v>257.019683112812</v>
      </c>
      <c r="AB63" s="170">
        <v>231.66190583652201</v>
      </c>
      <c r="AD63" s="169">
        <v>0</v>
      </c>
      <c r="AE63" s="170">
        <v>0</v>
      </c>
      <c r="AF63" s="170">
        <v>0</v>
      </c>
      <c r="AG63" s="170">
        <v>0</v>
      </c>
      <c r="AH63" s="170">
        <v>0</v>
      </c>
      <c r="AI63" s="170">
        <v>0</v>
      </c>
      <c r="AJ63" s="170">
        <v>7.7456888276633329</v>
      </c>
      <c r="AK63" s="170">
        <v>40.362356277737959</v>
      </c>
      <c r="AL63" s="170">
        <v>73.721263183763625</v>
      </c>
      <c r="AM63" s="170">
        <v>98.423273355093315</v>
      </c>
      <c r="AN63" s="170">
        <v>107.61487249913171</v>
      </c>
      <c r="AO63" s="170">
        <v>110.91785638258692</v>
      </c>
      <c r="AP63" s="170">
        <v>111.43188819284401</v>
      </c>
      <c r="AQ63" s="170">
        <v>110.17633364789324</v>
      </c>
      <c r="AR63" s="170">
        <v>103.6440056942522</v>
      </c>
      <c r="AS63" s="170">
        <v>88.467125785723113</v>
      </c>
      <c r="AT63" s="170">
        <v>61.108416312313793</v>
      </c>
      <c r="AU63" s="170">
        <v>29.760649470378308</v>
      </c>
      <c r="AV63" s="170">
        <v>1.8498744443839183</v>
      </c>
      <c r="AW63" s="170">
        <v>71.557184420228182</v>
      </c>
      <c r="AX63" s="170">
        <v>71.557184420228182</v>
      </c>
      <c r="AY63" s="170">
        <v>71.557184420228182</v>
      </c>
      <c r="AZ63" s="170">
        <v>71.557184420228182</v>
      </c>
      <c r="BA63" s="170">
        <v>0</v>
      </c>
      <c r="BB63" s="180">
        <f xml:space="preserve"> SUM(AD63:BA63) * 30</f>
        <v>36943.570252640347</v>
      </c>
      <c r="BC63" s="23"/>
      <c r="BD63" s="169">
        <f t="shared" si="30"/>
        <v>209.92666817113101</v>
      </c>
      <c r="BE63" s="170">
        <f t="shared" si="31"/>
        <v>196.00253154173899</v>
      </c>
      <c r="BF63" s="170">
        <f t="shared" si="32"/>
        <v>187.851817417218</v>
      </c>
      <c r="BG63" s="170">
        <f t="shared" si="33"/>
        <v>181.751360086364</v>
      </c>
      <c r="BH63" s="170">
        <f t="shared" si="34"/>
        <v>177.32381167304399</v>
      </c>
      <c r="BI63" s="170">
        <f t="shared" si="35"/>
        <v>177.32381167304399</v>
      </c>
      <c r="BJ63" s="170">
        <f t="shared" si="36"/>
        <v>170.64727516109664</v>
      </c>
      <c r="BK63" s="170">
        <f t="shared" si="37"/>
        <v>147.48946113948006</v>
      </c>
      <c r="BL63" s="170">
        <f t="shared" si="38"/>
        <v>126.69623850875837</v>
      </c>
      <c r="BM63" s="170">
        <f t="shared" si="39"/>
        <v>106.6356072138927</v>
      </c>
      <c r="BN63" s="170">
        <f t="shared" si="40"/>
        <v>109.15437049258529</v>
      </c>
      <c r="BO63" s="170">
        <f t="shared" si="41"/>
        <v>118.79441876056909</v>
      </c>
      <c r="BP63" s="170">
        <f t="shared" si="42"/>
        <v>122.20480486211898</v>
      </c>
      <c r="BQ63" s="170">
        <f t="shared" si="43"/>
        <v>133.71164337541177</v>
      </c>
      <c r="BR63" s="170">
        <f t="shared" si="44"/>
        <v>148.89781595508779</v>
      </c>
      <c r="BS63" s="170">
        <f t="shared" si="45"/>
        <v>168.55255732708889</v>
      </c>
      <c r="BT63" s="170">
        <f t="shared" si="46"/>
        <v>207.54615964800217</v>
      </c>
      <c r="BU63" s="170">
        <f t="shared" si="47"/>
        <v>243.72397930446871</v>
      </c>
      <c r="BV63" s="170">
        <f t="shared" si="48"/>
        <v>276.56543324529707</v>
      </c>
      <c r="BW63" s="170">
        <f t="shared" si="49"/>
        <v>206.85812326945285</v>
      </c>
      <c r="BX63" s="170">
        <f t="shared" si="50"/>
        <v>214.44281557977183</v>
      </c>
      <c r="BY63" s="170">
        <f t="shared" si="51"/>
        <v>204.38020554949782</v>
      </c>
      <c r="BZ63" s="170">
        <f t="shared" si="52"/>
        <v>185.46249869258384</v>
      </c>
      <c r="CA63" s="170">
        <f t="shared" si="53"/>
        <v>231.66190583652201</v>
      </c>
      <c r="CB63" s="23"/>
      <c r="CC63" s="169">
        <f t="shared" si="54"/>
        <v>150.6</v>
      </c>
      <c r="CD63" s="170">
        <f t="shared" si="6"/>
        <v>150.6</v>
      </c>
      <c r="CE63" s="170">
        <f t="shared" si="7"/>
        <v>150.6</v>
      </c>
      <c r="CF63" s="170">
        <f t="shared" si="8"/>
        <v>150.6</v>
      </c>
      <c r="CG63" s="170">
        <f t="shared" si="9"/>
        <v>150.6</v>
      </c>
      <c r="CH63" s="170">
        <f t="shared" si="10"/>
        <v>150.6</v>
      </c>
      <c r="CI63" s="170">
        <f t="shared" si="11"/>
        <v>150.6</v>
      </c>
      <c r="CJ63" s="170">
        <f t="shared" si="12"/>
        <v>147.48946113948006</v>
      </c>
      <c r="CK63" s="170">
        <f t="shared" si="13"/>
        <v>126.69623850875837</v>
      </c>
      <c r="CL63" s="170">
        <f t="shared" si="14"/>
        <v>106.6356072138927</v>
      </c>
      <c r="CM63" s="170">
        <f t="shared" si="15"/>
        <v>109.15437049258529</v>
      </c>
      <c r="CN63" s="170">
        <f t="shared" si="16"/>
        <v>118.79441876056909</v>
      </c>
      <c r="CO63" s="170">
        <f t="shared" si="17"/>
        <v>122.20480486211898</v>
      </c>
      <c r="CP63" s="170">
        <f t="shared" si="18"/>
        <v>133.71164337541177</v>
      </c>
      <c r="CQ63" s="170">
        <f t="shared" si="19"/>
        <v>148.89781595508779</v>
      </c>
      <c r="CR63" s="170">
        <f t="shared" si="20"/>
        <v>150.6</v>
      </c>
      <c r="CS63" s="170">
        <f t="shared" si="21"/>
        <v>150.6</v>
      </c>
      <c r="CT63" s="170">
        <f t="shared" si="22"/>
        <v>150.6</v>
      </c>
      <c r="CU63" s="170">
        <f t="shared" si="23"/>
        <v>150.6</v>
      </c>
      <c r="CV63" s="170">
        <f t="shared" si="24"/>
        <v>150.6</v>
      </c>
      <c r="CW63" s="170">
        <f t="shared" si="25"/>
        <v>150.6</v>
      </c>
      <c r="CX63" s="170">
        <f t="shared" si="26"/>
        <v>150.6</v>
      </c>
      <c r="CY63" s="170">
        <f t="shared" si="27"/>
        <v>150.6</v>
      </c>
      <c r="CZ63" s="170">
        <f t="shared" si="28"/>
        <v>150.6</v>
      </c>
      <c r="DA63" s="180">
        <f xml:space="preserve"> SUM(CC63:CZ63) * 30</f>
        <v>102695.5308092371</v>
      </c>
      <c r="DC63" s="169">
        <f t="shared" si="55"/>
        <v>59.326668171131018</v>
      </c>
      <c r="DD63" s="170">
        <f t="shared" si="56"/>
        <v>45.402531541738995</v>
      </c>
      <c r="DE63" s="170">
        <f t="shared" si="57"/>
        <v>37.251817417218007</v>
      </c>
      <c r="DF63" s="170">
        <f t="shared" si="58"/>
        <v>31.151360086364008</v>
      </c>
      <c r="DG63" s="170">
        <f t="shared" si="59"/>
        <v>26.723811673043997</v>
      </c>
      <c r="DH63" s="170">
        <f t="shared" si="60"/>
        <v>26.723811673043997</v>
      </c>
      <c r="DI63" s="170">
        <f t="shared" si="61"/>
        <v>20.04727516109665</v>
      </c>
      <c r="DJ63" s="170">
        <f t="shared" si="62"/>
        <v>0</v>
      </c>
      <c r="DK63" s="170">
        <f t="shared" si="63"/>
        <v>0</v>
      </c>
      <c r="DL63" s="170">
        <f t="shared" si="64"/>
        <v>0</v>
      </c>
      <c r="DM63" s="170">
        <f t="shared" si="65"/>
        <v>0</v>
      </c>
      <c r="DN63" s="170">
        <f t="shared" si="66"/>
        <v>0</v>
      </c>
      <c r="DO63" s="170">
        <f t="shared" si="67"/>
        <v>0</v>
      </c>
      <c r="DP63" s="170">
        <f t="shared" si="68"/>
        <v>0</v>
      </c>
      <c r="DQ63" s="170">
        <f t="shared" si="69"/>
        <v>0</v>
      </c>
      <c r="DR63" s="170">
        <f t="shared" si="70"/>
        <v>17.952557327088897</v>
      </c>
      <c r="DS63" s="170">
        <f t="shared" si="71"/>
        <v>56.94615964800218</v>
      </c>
      <c r="DT63" s="170">
        <f t="shared" si="72"/>
        <v>93.123979304468719</v>
      </c>
      <c r="DU63" s="170">
        <f t="shared" si="73"/>
        <v>125.96543324529708</v>
      </c>
      <c r="DV63" s="170">
        <f t="shared" si="74"/>
        <v>56.258123269452852</v>
      </c>
      <c r="DW63" s="170">
        <f t="shared" si="75"/>
        <v>63.842815579771838</v>
      </c>
      <c r="DX63" s="170">
        <f t="shared" si="76"/>
        <v>53.780205549497822</v>
      </c>
      <c r="DY63" s="170">
        <f t="shared" si="77"/>
        <v>34.862498692583841</v>
      </c>
      <c r="DZ63" s="170">
        <f t="shared" si="78"/>
        <v>81.061905836522016</v>
      </c>
      <c r="EA63" s="180">
        <f xml:space="preserve"> SUM(DC63:DZ63) * 30</f>
        <v>24912.628625289661</v>
      </c>
      <c r="EB63" s="21"/>
    </row>
    <row r="64" spans="2:132" ht="14.25" customHeight="1" x14ac:dyDescent="0.25">
      <c r="B64" s="132">
        <v>2023</v>
      </c>
      <c r="C64" s="14" t="s">
        <v>168</v>
      </c>
      <c r="D64" s="14">
        <f t="shared" si="79"/>
        <v>30</v>
      </c>
      <c r="E64" s="169">
        <v>208.56266270141199</v>
      </c>
      <c r="F64" s="170">
        <v>194.33326720026699</v>
      </c>
      <c r="G64" s="170">
        <v>180.361211830527</v>
      </c>
      <c r="H64" s="170">
        <v>176.34973331158699</v>
      </c>
      <c r="I64" s="170">
        <v>174.95706907105</v>
      </c>
      <c r="J64" s="170">
        <v>174.95706907105</v>
      </c>
      <c r="K64" s="170">
        <v>174.30614991514599</v>
      </c>
      <c r="L64" s="170">
        <v>177.863498790432</v>
      </c>
      <c r="M64" s="170">
        <v>188.35389355882899</v>
      </c>
      <c r="N64" s="170">
        <v>196.93694382388099</v>
      </c>
      <c r="O64" s="170">
        <v>199.66172168580201</v>
      </c>
      <c r="P64" s="170">
        <v>207.00348425820101</v>
      </c>
      <c r="Q64" s="170">
        <v>220.32462047203799</v>
      </c>
      <c r="R64" s="170">
        <v>223.957657621267</v>
      </c>
      <c r="S64" s="170">
        <v>237.626959895238</v>
      </c>
      <c r="T64" s="170">
        <v>241.80495261685101</v>
      </c>
      <c r="U64" s="170">
        <v>248.299006521096</v>
      </c>
      <c r="V64" s="170">
        <v>252.779752338478</v>
      </c>
      <c r="W64" s="170">
        <v>259.727935886377</v>
      </c>
      <c r="X64" s="170">
        <v>271.91374799108002</v>
      </c>
      <c r="Y64" s="170">
        <v>277</v>
      </c>
      <c r="Z64" s="170">
        <v>266.948597220468</v>
      </c>
      <c r="AA64" s="170">
        <v>248.299006521096</v>
      </c>
      <c r="AB64" s="170">
        <v>223.957657621267</v>
      </c>
      <c r="AD64" s="169">
        <v>0</v>
      </c>
      <c r="AE64" s="170">
        <v>0</v>
      </c>
      <c r="AF64" s="170">
        <v>0</v>
      </c>
      <c r="AG64" s="170">
        <v>0</v>
      </c>
      <c r="AH64" s="170">
        <v>0</v>
      </c>
      <c r="AI64" s="170">
        <v>0</v>
      </c>
      <c r="AJ64" s="170">
        <v>3.839582495096924</v>
      </c>
      <c r="AK64" s="170">
        <v>35.388440533655391</v>
      </c>
      <c r="AL64" s="170">
        <v>65.531522956336886</v>
      </c>
      <c r="AM64" s="170">
        <v>90.911413550156794</v>
      </c>
      <c r="AN64" s="170">
        <v>103.5168562843913</v>
      </c>
      <c r="AO64" s="170">
        <v>107.82097698454565</v>
      </c>
      <c r="AP64" s="170">
        <v>106.82492158733523</v>
      </c>
      <c r="AQ64" s="170">
        <v>106.05438040422993</v>
      </c>
      <c r="AR64" s="170">
        <v>98.81159862847008</v>
      </c>
      <c r="AS64" s="170">
        <v>80.530546611592342</v>
      </c>
      <c r="AT64" s="170">
        <v>55.736496686585667</v>
      </c>
      <c r="AU64" s="170">
        <v>26.22057254469566</v>
      </c>
      <c r="AV64" s="170">
        <v>1.6518697645372198</v>
      </c>
      <c r="AW64" s="170">
        <v>64.214198770267629</v>
      </c>
      <c r="AX64" s="170">
        <v>64.214198770267629</v>
      </c>
      <c r="AY64" s="170">
        <v>64.214198770267629</v>
      </c>
      <c r="AZ64" s="170">
        <v>64.214198770267629</v>
      </c>
      <c r="BA64" s="170">
        <v>0</v>
      </c>
      <c r="BB64" s="180">
        <f xml:space="preserve"> SUM(AD64:BA64) * 31</f>
        <v>35330.575197493687</v>
      </c>
      <c r="BC64" s="23"/>
      <c r="BD64" s="169">
        <f t="shared" si="30"/>
        <v>208.56266270141199</v>
      </c>
      <c r="BE64" s="170">
        <f t="shared" si="31"/>
        <v>194.33326720026699</v>
      </c>
      <c r="BF64" s="170">
        <f t="shared" si="32"/>
        <v>180.361211830527</v>
      </c>
      <c r="BG64" s="170">
        <f t="shared" si="33"/>
        <v>176.34973331158699</v>
      </c>
      <c r="BH64" s="170">
        <f t="shared" si="34"/>
        <v>174.95706907105</v>
      </c>
      <c r="BI64" s="170">
        <f t="shared" si="35"/>
        <v>174.95706907105</v>
      </c>
      <c r="BJ64" s="170">
        <f t="shared" si="36"/>
        <v>170.46656742004907</v>
      </c>
      <c r="BK64" s="170">
        <f t="shared" si="37"/>
        <v>142.47505825677661</v>
      </c>
      <c r="BL64" s="170">
        <f t="shared" si="38"/>
        <v>122.8223706024921</v>
      </c>
      <c r="BM64" s="170">
        <f t="shared" si="39"/>
        <v>106.0255302737242</v>
      </c>
      <c r="BN64" s="170">
        <f t="shared" si="40"/>
        <v>96.144865401410712</v>
      </c>
      <c r="BO64" s="170">
        <f t="shared" si="41"/>
        <v>99.182507273655361</v>
      </c>
      <c r="BP64" s="170">
        <f t="shared" si="42"/>
        <v>113.49969888470277</v>
      </c>
      <c r="BQ64" s="170">
        <f t="shared" si="43"/>
        <v>117.90327721703707</v>
      </c>
      <c r="BR64" s="170">
        <f t="shared" si="44"/>
        <v>138.81536126676792</v>
      </c>
      <c r="BS64" s="170">
        <f t="shared" si="45"/>
        <v>161.27440600525867</v>
      </c>
      <c r="BT64" s="170">
        <f t="shared" si="46"/>
        <v>192.56250983451034</v>
      </c>
      <c r="BU64" s="170">
        <f t="shared" si="47"/>
        <v>226.55917979378233</v>
      </c>
      <c r="BV64" s="170">
        <f t="shared" si="48"/>
        <v>258.0760661218398</v>
      </c>
      <c r="BW64" s="170">
        <f t="shared" si="49"/>
        <v>207.6995492208124</v>
      </c>
      <c r="BX64" s="170">
        <f t="shared" si="50"/>
        <v>212.78580122973239</v>
      </c>
      <c r="BY64" s="170">
        <f t="shared" si="51"/>
        <v>202.73439845020039</v>
      </c>
      <c r="BZ64" s="170">
        <f t="shared" si="52"/>
        <v>184.08480775082836</v>
      </c>
      <c r="CA64" s="170">
        <f t="shared" si="53"/>
        <v>223.957657621267</v>
      </c>
      <c r="CB64" s="23"/>
      <c r="CC64" s="169">
        <f t="shared" si="54"/>
        <v>150.6</v>
      </c>
      <c r="CD64" s="170">
        <f t="shared" si="6"/>
        <v>150.6</v>
      </c>
      <c r="CE64" s="170">
        <f t="shared" si="7"/>
        <v>150.6</v>
      </c>
      <c r="CF64" s="170">
        <f t="shared" si="8"/>
        <v>150.6</v>
      </c>
      <c r="CG64" s="170">
        <f t="shared" si="9"/>
        <v>150.6</v>
      </c>
      <c r="CH64" s="170">
        <f t="shared" si="10"/>
        <v>150.6</v>
      </c>
      <c r="CI64" s="170">
        <f t="shared" si="11"/>
        <v>150.6</v>
      </c>
      <c r="CJ64" s="170">
        <f t="shared" si="12"/>
        <v>142.47505825677661</v>
      </c>
      <c r="CK64" s="170">
        <f t="shared" si="13"/>
        <v>122.8223706024921</v>
      </c>
      <c r="CL64" s="170">
        <f t="shared" si="14"/>
        <v>106.0255302737242</v>
      </c>
      <c r="CM64" s="170">
        <f t="shared" si="15"/>
        <v>96.144865401410712</v>
      </c>
      <c r="CN64" s="170">
        <f t="shared" si="16"/>
        <v>99.182507273655361</v>
      </c>
      <c r="CO64" s="170">
        <f t="shared" si="17"/>
        <v>113.49969888470277</v>
      </c>
      <c r="CP64" s="170">
        <f t="shared" si="18"/>
        <v>117.90327721703707</v>
      </c>
      <c r="CQ64" s="170">
        <f t="shared" si="19"/>
        <v>138.81536126676792</v>
      </c>
      <c r="CR64" s="170">
        <f t="shared" si="20"/>
        <v>150.6</v>
      </c>
      <c r="CS64" s="170">
        <f t="shared" si="21"/>
        <v>150.6</v>
      </c>
      <c r="CT64" s="170">
        <f t="shared" si="22"/>
        <v>150.6</v>
      </c>
      <c r="CU64" s="170">
        <f t="shared" si="23"/>
        <v>150.6</v>
      </c>
      <c r="CV64" s="170">
        <f t="shared" si="24"/>
        <v>150.6</v>
      </c>
      <c r="CW64" s="170">
        <f t="shared" si="25"/>
        <v>150.6</v>
      </c>
      <c r="CX64" s="170">
        <f t="shared" si="26"/>
        <v>150.6</v>
      </c>
      <c r="CY64" s="170">
        <f t="shared" si="27"/>
        <v>150.6</v>
      </c>
      <c r="CZ64" s="170">
        <f t="shared" si="28"/>
        <v>150.6</v>
      </c>
      <c r="DA64" s="180">
        <f xml:space="preserve"> SUM(CC64:CZ64) * 31</f>
        <v>103740.52874447354</v>
      </c>
      <c r="DC64" s="169">
        <f t="shared" si="55"/>
        <v>57.962662701412</v>
      </c>
      <c r="DD64" s="170">
        <f t="shared" si="56"/>
        <v>43.733267200266994</v>
      </c>
      <c r="DE64" s="170">
        <f t="shared" si="57"/>
        <v>29.761211830527003</v>
      </c>
      <c r="DF64" s="170">
        <f t="shared" si="58"/>
        <v>25.749733311586994</v>
      </c>
      <c r="DG64" s="170">
        <f t="shared" si="59"/>
        <v>24.357069071050006</v>
      </c>
      <c r="DH64" s="170">
        <f t="shared" si="60"/>
        <v>24.357069071050006</v>
      </c>
      <c r="DI64" s="170">
        <f t="shared" si="61"/>
        <v>19.86656742004908</v>
      </c>
      <c r="DJ64" s="170">
        <f t="shared" si="62"/>
        <v>0</v>
      </c>
      <c r="DK64" s="170">
        <f t="shared" si="63"/>
        <v>0</v>
      </c>
      <c r="DL64" s="170">
        <f t="shared" si="64"/>
        <v>0</v>
      </c>
      <c r="DM64" s="170">
        <f t="shared" si="65"/>
        <v>0</v>
      </c>
      <c r="DN64" s="170">
        <f t="shared" si="66"/>
        <v>0</v>
      </c>
      <c r="DO64" s="170">
        <f t="shared" si="67"/>
        <v>0</v>
      </c>
      <c r="DP64" s="170">
        <f t="shared" si="68"/>
        <v>0</v>
      </c>
      <c r="DQ64" s="170">
        <f t="shared" si="69"/>
        <v>0</v>
      </c>
      <c r="DR64" s="170">
        <f t="shared" si="70"/>
        <v>10.674406005258675</v>
      </c>
      <c r="DS64" s="170">
        <f t="shared" si="71"/>
        <v>41.962509834510342</v>
      </c>
      <c r="DT64" s="170">
        <f t="shared" si="72"/>
        <v>75.95917979378234</v>
      </c>
      <c r="DU64" s="170">
        <f t="shared" si="73"/>
        <v>107.47606612183981</v>
      </c>
      <c r="DV64" s="170">
        <f t="shared" si="74"/>
        <v>57.099549220812406</v>
      </c>
      <c r="DW64" s="170">
        <f t="shared" si="75"/>
        <v>62.185801229732391</v>
      </c>
      <c r="DX64" s="170">
        <f t="shared" si="76"/>
        <v>52.134398450200393</v>
      </c>
      <c r="DY64" s="170">
        <f t="shared" si="77"/>
        <v>33.484807750828367</v>
      </c>
      <c r="DZ64" s="170">
        <f t="shared" si="78"/>
        <v>73.357657621267009</v>
      </c>
      <c r="EA64" s="180">
        <f xml:space="preserve"> SUM(DC64:DZ64) * 31</f>
        <v>22943.780655659386</v>
      </c>
      <c r="EB64" s="21"/>
    </row>
    <row r="65" spans="2:132" ht="14.25" customHeight="1" x14ac:dyDescent="0.25">
      <c r="B65" s="132">
        <v>2023</v>
      </c>
      <c r="C65" s="14" t="s">
        <v>169</v>
      </c>
      <c r="D65" s="14">
        <f t="shared" si="79"/>
        <v>31</v>
      </c>
      <c r="E65" s="169">
        <v>206.23147630624001</v>
      </c>
      <c r="F65" s="170">
        <v>193.11569019890101</v>
      </c>
      <c r="G65" s="170">
        <v>184.14173128335301</v>
      </c>
      <c r="H65" s="170">
        <v>176.24157941752799</v>
      </c>
      <c r="I65" s="170">
        <v>173.184516490254</v>
      </c>
      <c r="J65" s="170">
        <v>173.184516490254</v>
      </c>
      <c r="K65" s="170">
        <v>179.49587221107899</v>
      </c>
      <c r="L65" s="170">
        <v>178.38919351697601</v>
      </c>
      <c r="M65" s="170">
        <v>189.13822122900601</v>
      </c>
      <c r="N65" s="170">
        <v>198.725784172967</v>
      </c>
      <c r="O65" s="170">
        <v>209.38715416665201</v>
      </c>
      <c r="P65" s="170">
        <v>226.48040924388701</v>
      </c>
      <c r="Q65" s="170">
        <v>230.16203341436801</v>
      </c>
      <c r="R65" s="170">
        <v>232.03571714398799</v>
      </c>
      <c r="S65" s="170">
        <v>241.73285223587999</v>
      </c>
      <c r="T65" s="170">
        <v>247.81410644605</v>
      </c>
      <c r="U65" s="170">
        <v>258.387818721391</v>
      </c>
      <c r="V65" s="170">
        <v>269.50939173638602</v>
      </c>
      <c r="W65" s="170">
        <v>267.24124827421502</v>
      </c>
      <c r="X65" s="170">
        <v>276.44530870041802</v>
      </c>
      <c r="Y65" s="170">
        <v>286</v>
      </c>
      <c r="Z65" s="170">
        <v>269.50939173638602</v>
      </c>
      <c r="AA65" s="170">
        <v>254.09259052249601</v>
      </c>
      <c r="AB65" s="170">
        <v>226.48040924388701</v>
      </c>
      <c r="AD65" s="169">
        <v>0</v>
      </c>
      <c r="AE65" s="170">
        <v>0</v>
      </c>
      <c r="AF65" s="170">
        <v>0</v>
      </c>
      <c r="AG65" s="170">
        <v>0</v>
      </c>
      <c r="AH65" s="170">
        <v>0</v>
      </c>
      <c r="AI65" s="170">
        <v>0</v>
      </c>
      <c r="AJ65" s="170">
        <v>2.0800113387292245</v>
      </c>
      <c r="AK65" s="170">
        <v>30.648685493902846</v>
      </c>
      <c r="AL65" s="170">
        <v>61.398177102055399</v>
      </c>
      <c r="AM65" s="170">
        <v>87.732705159636708</v>
      </c>
      <c r="AN65" s="170">
        <v>101.31253720833587</v>
      </c>
      <c r="AO65" s="170">
        <v>105.0903729942099</v>
      </c>
      <c r="AP65" s="170">
        <v>105.33625728906379</v>
      </c>
      <c r="AQ65" s="170">
        <v>100.42407518894881</v>
      </c>
      <c r="AR65" s="170">
        <v>91.474293256970142</v>
      </c>
      <c r="AS65" s="170">
        <v>75.954615123231306</v>
      </c>
      <c r="AT65" s="170">
        <v>53.103086035985825</v>
      </c>
      <c r="AU65" s="170">
        <v>23.948022449708333</v>
      </c>
      <c r="AV65" s="170">
        <v>0.69857877452135886</v>
      </c>
      <c r="AW65" s="170">
        <v>61.109988512914995</v>
      </c>
      <c r="AX65" s="170">
        <v>61.109988512914995</v>
      </c>
      <c r="AY65" s="170">
        <v>61.109988512914995</v>
      </c>
      <c r="AZ65" s="170">
        <v>61.109988512914995</v>
      </c>
      <c r="BA65" s="170">
        <v>0</v>
      </c>
      <c r="BB65" s="180">
        <f xml:space="preserve"> SUM(AD65:BA65) * 31</f>
        <v>33592.882515475743</v>
      </c>
      <c r="BC65" s="23"/>
      <c r="BD65" s="169">
        <f t="shared" si="30"/>
        <v>206.23147630624001</v>
      </c>
      <c r="BE65" s="170">
        <f t="shared" si="31"/>
        <v>193.11569019890101</v>
      </c>
      <c r="BF65" s="170">
        <f t="shared" si="32"/>
        <v>184.14173128335301</v>
      </c>
      <c r="BG65" s="170">
        <f t="shared" si="33"/>
        <v>176.24157941752799</v>
      </c>
      <c r="BH65" s="170">
        <f t="shared" si="34"/>
        <v>173.184516490254</v>
      </c>
      <c r="BI65" s="170">
        <f t="shared" si="35"/>
        <v>173.184516490254</v>
      </c>
      <c r="BJ65" s="170">
        <f t="shared" si="36"/>
        <v>177.41586087234975</v>
      </c>
      <c r="BK65" s="170">
        <f t="shared" si="37"/>
        <v>147.74050802307318</v>
      </c>
      <c r="BL65" s="170">
        <f t="shared" si="38"/>
        <v>127.74004412695061</v>
      </c>
      <c r="BM65" s="170">
        <f t="shared" si="39"/>
        <v>110.99307901333029</v>
      </c>
      <c r="BN65" s="170">
        <f t="shared" si="40"/>
        <v>108.07461695831614</v>
      </c>
      <c r="BO65" s="170">
        <f t="shared" si="41"/>
        <v>121.39003624967711</v>
      </c>
      <c r="BP65" s="170">
        <f t="shared" si="42"/>
        <v>124.82577612530422</v>
      </c>
      <c r="BQ65" s="170">
        <f t="shared" si="43"/>
        <v>131.6116419550392</v>
      </c>
      <c r="BR65" s="170">
        <f t="shared" si="44"/>
        <v>150.25855897890983</v>
      </c>
      <c r="BS65" s="170">
        <f t="shared" si="45"/>
        <v>171.85949132281871</v>
      </c>
      <c r="BT65" s="170">
        <f t="shared" si="46"/>
        <v>205.28473268540517</v>
      </c>
      <c r="BU65" s="170">
        <f t="shared" si="47"/>
        <v>245.56136928667769</v>
      </c>
      <c r="BV65" s="170">
        <f t="shared" si="48"/>
        <v>266.54266949969366</v>
      </c>
      <c r="BW65" s="170">
        <f t="shared" si="49"/>
        <v>215.33532018750304</v>
      </c>
      <c r="BX65" s="170">
        <f t="shared" si="50"/>
        <v>224.89001148708502</v>
      </c>
      <c r="BY65" s="170">
        <f t="shared" si="51"/>
        <v>208.39940322347104</v>
      </c>
      <c r="BZ65" s="170">
        <f t="shared" si="52"/>
        <v>192.982602009581</v>
      </c>
      <c r="CA65" s="170">
        <f t="shared" si="53"/>
        <v>226.48040924388701</v>
      </c>
      <c r="CB65" s="23"/>
      <c r="CC65" s="169">
        <f t="shared" si="54"/>
        <v>150.6</v>
      </c>
      <c r="CD65" s="170">
        <f t="shared" si="6"/>
        <v>150.6</v>
      </c>
      <c r="CE65" s="170">
        <f t="shared" si="7"/>
        <v>150.6</v>
      </c>
      <c r="CF65" s="170">
        <f t="shared" si="8"/>
        <v>150.6</v>
      </c>
      <c r="CG65" s="170">
        <f t="shared" si="9"/>
        <v>150.6</v>
      </c>
      <c r="CH65" s="170">
        <f t="shared" si="10"/>
        <v>150.6</v>
      </c>
      <c r="CI65" s="170">
        <f t="shared" si="11"/>
        <v>150.6</v>
      </c>
      <c r="CJ65" s="170">
        <f t="shared" si="12"/>
        <v>147.74050802307318</v>
      </c>
      <c r="CK65" s="170">
        <f t="shared" si="13"/>
        <v>127.74004412695061</v>
      </c>
      <c r="CL65" s="170">
        <f t="shared" si="14"/>
        <v>110.99307901333029</v>
      </c>
      <c r="CM65" s="170">
        <f t="shared" si="15"/>
        <v>108.07461695831614</v>
      </c>
      <c r="CN65" s="170">
        <f t="shared" si="16"/>
        <v>121.39003624967711</v>
      </c>
      <c r="CO65" s="170">
        <f t="shared" si="17"/>
        <v>124.82577612530422</v>
      </c>
      <c r="CP65" s="170">
        <f t="shared" si="18"/>
        <v>131.6116419550392</v>
      </c>
      <c r="CQ65" s="170">
        <f t="shared" si="19"/>
        <v>150.25855897890983</v>
      </c>
      <c r="CR65" s="170">
        <f t="shared" si="20"/>
        <v>150.6</v>
      </c>
      <c r="CS65" s="170">
        <f t="shared" si="21"/>
        <v>150.6</v>
      </c>
      <c r="CT65" s="170">
        <f t="shared" si="22"/>
        <v>150.6</v>
      </c>
      <c r="CU65" s="170">
        <f t="shared" si="23"/>
        <v>150.6</v>
      </c>
      <c r="CV65" s="170">
        <f t="shared" si="24"/>
        <v>150.6</v>
      </c>
      <c r="CW65" s="170">
        <f t="shared" si="25"/>
        <v>150.6</v>
      </c>
      <c r="CX65" s="170">
        <f t="shared" si="26"/>
        <v>150.6</v>
      </c>
      <c r="CY65" s="170">
        <f t="shared" si="27"/>
        <v>150.6</v>
      </c>
      <c r="CZ65" s="170">
        <f t="shared" si="28"/>
        <v>150.6</v>
      </c>
      <c r="DA65" s="180">
        <f xml:space="preserve"> SUM(CC65:CZ65) * 31</f>
        <v>106399.26210434859</v>
      </c>
      <c r="DC65" s="169">
        <f t="shared" si="55"/>
        <v>55.631476306240017</v>
      </c>
      <c r="DD65" s="170">
        <f t="shared" si="56"/>
        <v>42.515690198901012</v>
      </c>
      <c r="DE65" s="170">
        <f t="shared" si="57"/>
        <v>33.541731283353016</v>
      </c>
      <c r="DF65" s="170">
        <f t="shared" si="58"/>
        <v>25.641579417527993</v>
      </c>
      <c r="DG65" s="170">
        <f t="shared" si="59"/>
        <v>22.584516490254003</v>
      </c>
      <c r="DH65" s="170">
        <f t="shared" si="60"/>
        <v>22.584516490254003</v>
      </c>
      <c r="DI65" s="170">
        <f t="shared" si="61"/>
        <v>26.815860872349759</v>
      </c>
      <c r="DJ65" s="170">
        <f t="shared" si="62"/>
        <v>0</v>
      </c>
      <c r="DK65" s="170">
        <f t="shared" si="63"/>
        <v>0</v>
      </c>
      <c r="DL65" s="170">
        <f t="shared" si="64"/>
        <v>0</v>
      </c>
      <c r="DM65" s="170">
        <f t="shared" si="65"/>
        <v>0</v>
      </c>
      <c r="DN65" s="170">
        <f t="shared" si="66"/>
        <v>0</v>
      </c>
      <c r="DO65" s="170">
        <f t="shared" si="67"/>
        <v>0</v>
      </c>
      <c r="DP65" s="170">
        <f t="shared" si="68"/>
        <v>0</v>
      </c>
      <c r="DQ65" s="170">
        <f t="shared" si="69"/>
        <v>0</v>
      </c>
      <c r="DR65" s="170">
        <f t="shared" si="70"/>
        <v>21.259491322818718</v>
      </c>
      <c r="DS65" s="170">
        <f t="shared" si="71"/>
        <v>54.68473268540518</v>
      </c>
      <c r="DT65" s="170">
        <f t="shared" si="72"/>
        <v>94.961369286677694</v>
      </c>
      <c r="DU65" s="170">
        <f t="shared" si="73"/>
        <v>115.94266949969366</v>
      </c>
      <c r="DV65" s="170">
        <f t="shared" si="74"/>
        <v>64.735320187503049</v>
      </c>
      <c r="DW65" s="170">
        <f t="shared" si="75"/>
        <v>74.290011487085025</v>
      </c>
      <c r="DX65" s="170">
        <f t="shared" si="76"/>
        <v>57.799403223471046</v>
      </c>
      <c r="DY65" s="170">
        <f t="shared" si="77"/>
        <v>42.382602009581007</v>
      </c>
      <c r="DZ65" s="170">
        <f t="shared" si="78"/>
        <v>75.880409243887016</v>
      </c>
      <c r="EA65" s="180">
        <f xml:space="preserve"> SUM(DC65:DZ65) * 31</f>
        <v>25768.792780155065</v>
      </c>
      <c r="EB65" s="21"/>
    </row>
    <row r="66" spans="2:132" ht="14.25" customHeight="1" x14ac:dyDescent="0.25">
      <c r="B66" s="132">
        <v>2023</v>
      </c>
      <c r="C66" s="14" t="s">
        <v>170</v>
      </c>
      <c r="D66" s="14">
        <f t="shared" si="79"/>
        <v>32</v>
      </c>
      <c r="E66" s="169">
        <v>196.075540313137</v>
      </c>
      <c r="F66" s="170">
        <v>188.42161177263199</v>
      </c>
      <c r="G66" s="170">
        <v>179.492028475376</v>
      </c>
      <c r="H66" s="170">
        <v>175.573946008212</v>
      </c>
      <c r="I66" s="170">
        <v>172.87456942473099</v>
      </c>
      <c r="J66" s="170">
        <v>174.65137426449101</v>
      </c>
      <c r="K66" s="170">
        <v>186.05253865295199</v>
      </c>
      <c r="L66" s="170">
        <v>188.42161177263199</v>
      </c>
      <c r="M66" s="170">
        <v>197.430923492185</v>
      </c>
      <c r="N66" s="170">
        <v>204.54953262583899</v>
      </c>
      <c r="O66" s="170">
        <v>212.23763049018601</v>
      </c>
      <c r="P66" s="170">
        <v>222.21507305191599</v>
      </c>
      <c r="Q66" s="170">
        <v>223.957708567835</v>
      </c>
      <c r="R66" s="170">
        <v>229.322292410957</v>
      </c>
      <c r="S66" s="170">
        <v>248.684909254497</v>
      </c>
      <c r="T66" s="170">
        <v>257.06778337028902</v>
      </c>
      <c r="U66" s="170">
        <v>257.06778337028902</v>
      </c>
      <c r="V66" s="170">
        <v>257.06778337028902</v>
      </c>
      <c r="W66" s="170">
        <v>259.22045077230598</v>
      </c>
      <c r="X66" s="170">
        <v>282</v>
      </c>
      <c r="Y66" s="170">
        <v>282</v>
      </c>
      <c r="Z66" s="170">
        <v>274.926949964801</v>
      </c>
      <c r="AA66" s="170">
        <v>250.74645845960299</v>
      </c>
      <c r="AB66" s="170">
        <v>217.12384379952701</v>
      </c>
      <c r="AD66" s="169">
        <v>0</v>
      </c>
      <c r="AE66" s="170">
        <v>0</v>
      </c>
      <c r="AF66" s="170">
        <v>0</v>
      </c>
      <c r="AG66" s="170">
        <v>0</v>
      </c>
      <c r="AH66" s="170">
        <v>0</v>
      </c>
      <c r="AI66" s="170">
        <v>0</v>
      </c>
      <c r="AJ66" s="170">
        <v>1.880646763084191</v>
      </c>
      <c r="AK66" s="170">
        <v>30.078232000344443</v>
      </c>
      <c r="AL66" s="170">
        <v>59.87389317867634</v>
      </c>
      <c r="AM66" s="170">
        <v>81.720896835652937</v>
      </c>
      <c r="AN66" s="170">
        <v>97.270823408414998</v>
      </c>
      <c r="AO66" s="170">
        <v>102.49930766799358</v>
      </c>
      <c r="AP66" s="170">
        <v>104.78869482925739</v>
      </c>
      <c r="AQ66" s="170">
        <v>102.63396551576565</v>
      </c>
      <c r="AR66" s="170">
        <v>91.55238839758141</v>
      </c>
      <c r="AS66" s="170">
        <v>70.995735660030235</v>
      </c>
      <c r="AT66" s="170">
        <v>45.074709872431114</v>
      </c>
      <c r="AU66" s="170">
        <v>16.292454508369794</v>
      </c>
      <c r="AV66" s="170">
        <v>7.0000000000000007E-2</v>
      </c>
      <c r="AW66" s="170">
        <v>56.269050867331913</v>
      </c>
      <c r="AX66" s="170">
        <v>56.269050867331913</v>
      </c>
      <c r="AY66" s="170">
        <v>56.269050867331913</v>
      </c>
      <c r="AZ66" s="170">
        <v>56.269050867331913</v>
      </c>
      <c r="BA66" s="170">
        <v>0</v>
      </c>
      <c r="BB66" s="180">
        <f xml:space="preserve"> SUM(AD66:BA66) * 30</f>
        <v>30894.238563207895</v>
      </c>
      <c r="BC66" s="23"/>
      <c r="BD66" s="169">
        <f t="shared" si="30"/>
        <v>196.075540313137</v>
      </c>
      <c r="BE66" s="170">
        <f t="shared" si="31"/>
        <v>188.42161177263199</v>
      </c>
      <c r="BF66" s="170">
        <f t="shared" si="32"/>
        <v>179.492028475376</v>
      </c>
      <c r="BG66" s="170">
        <f t="shared" si="33"/>
        <v>175.573946008212</v>
      </c>
      <c r="BH66" s="170">
        <f t="shared" si="34"/>
        <v>172.87456942473099</v>
      </c>
      <c r="BI66" s="170">
        <f t="shared" si="35"/>
        <v>174.65137426449101</v>
      </c>
      <c r="BJ66" s="170">
        <f t="shared" si="36"/>
        <v>184.17189188986779</v>
      </c>
      <c r="BK66" s="170">
        <f t="shared" si="37"/>
        <v>158.34337977228756</v>
      </c>
      <c r="BL66" s="170">
        <f t="shared" si="38"/>
        <v>137.55703031350868</v>
      </c>
      <c r="BM66" s="170">
        <f t="shared" si="39"/>
        <v>122.82863579018606</v>
      </c>
      <c r="BN66" s="170">
        <f t="shared" si="40"/>
        <v>114.96680708177101</v>
      </c>
      <c r="BO66" s="170">
        <f t="shared" si="41"/>
        <v>119.71576538392242</v>
      </c>
      <c r="BP66" s="170">
        <f t="shared" si="42"/>
        <v>119.1690137385776</v>
      </c>
      <c r="BQ66" s="170">
        <f t="shared" si="43"/>
        <v>126.68832689519135</v>
      </c>
      <c r="BR66" s="170">
        <f t="shared" si="44"/>
        <v>157.13252085691559</v>
      </c>
      <c r="BS66" s="170">
        <f t="shared" si="45"/>
        <v>186.0720477102588</v>
      </c>
      <c r="BT66" s="170">
        <f t="shared" si="46"/>
        <v>211.99307349785789</v>
      </c>
      <c r="BU66" s="170">
        <f t="shared" si="47"/>
        <v>240.77532886191923</v>
      </c>
      <c r="BV66" s="170">
        <f t="shared" si="48"/>
        <v>259.15045077230599</v>
      </c>
      <c r="BW66" s="170">
        <f t="shared" si="49"/>
        <v>225.73094913266809</v>
      </c>
      <c r="BX66" s="170">
        <f t="shared" si="50"/>
        <v>225.73094913266809</v>
      </c>
      <c r="BY66" s="170">
        <f t="shared" si="51"/>
        <v>218.65789909746908</v>
      </c>
      <c r="BZ66" s="170">
        <f t="shared" si="52"/>
        <v>194.47740759227108</v>
      </c>
      <c r="CA66" s="170">
        <f t="shared" si="53"/>
        <v>217.12384379952701</v>
      </c>
      <c r="CB66" s="23"/>
      <c r="CC66" s="169">
        <f t="shared" si="54"/>
        <v>150.6</v>
      </c>
      <c r="CD66" s="170">
        <f t="shared" si="6"/>
        <v>150.6</v>
      </c>
      <c r="CE66" s="170">
        <f t="shared" si="7"/>
        <v>150.6</v>
      </c>
      <c r="CF66" s="170">
        <f t="shared" si="8"/>
        <v>150.6</v>
      </c>
      <c r="CG66" s="170">
        <f t="shared" si="9"/>
        <v>150.6</v>
      </c>
      <c r="CH66" s="170">
        <f t="shared" si="10"/>
        <v>150.6</v>
      </c>
      <c r="CI66" s="170">
        <f t="shared" si="11"/>
        <v>150.6</v>
      </c>
      <c r="CJ66" s="170">
        <f t="shared" si="12"/>
        <v>150.6</v>
      </c>
      <c r="CK66" s="170">
        <f t="shared" si="13"/>
        <v>137.55703031350868</v>
      </c>
      <c r="CL66" s="170">
        <f t="shared" si="14"/>
        <v>122.82863579018606</v>
      </c>
      <c r="CM66" s="170">
        <f t="shared" si="15"/>
        <v>114.96680708177101</v>
      </c>
      <c r="CN66" s="170">
        <f t="shared" si="16"/>
        <v>119.71576538392242</v>
      </c>
      <c r="CO66" s="170">
        <f t="shared" si="17"/>
        <v>119.1690137385776</v>
      </c>
      <c r="CP66" s="170">
        <f t="shared" si="18"/>
        <v>126.68832689519135</v>
      </c>
      <c r="CQ66" s="170">
        <f t="shared" si="19"/>
        <v>150.6</v>
      </c>
      <c r="CR66" s="170">
        <f t="shared" si="20"/>
        <v>150.6</v>
      </c>
      <c r="CS66" s="170">
        <f t="shared" si="21"/>
        <v>150.6</v>
      </c>
      <c r="CT66" s="170">
        <f t="shared" si="22"/>
        <v>150.6</v>
      </c>
      <c r="CU66" s="170">
        <f t="shared" si="23"/>
        <v>150.6</v>
      </c>
      <c r="CV66" s="170">
        <f t="shared" si="24"/>
        <v>150.6</v>
      </c>
      <c r="CW66" s="170">
        <f t="shared" si="25"/>
        <v>150.6</v>
      </c>
      <c r="CX66" s="170">
        <f t="shared" si="26"/>
        <v>150.6</v>
      </c>
      <c r="CY66" s="170">
        <f t="shared" si="27"/>
        <v>150.6</v>
      </c>
      <c r="CZ66" s="170">
        <f t="shared" si="28"/>
        <v>150.6</v>
      </c>
      <c r="DA66" s="180">
        <f xml:space="preserve"> SUM(CC66:CZ66) * 30</f>
        <v>103551.76737609469</v>
      </c>
      <c r="DC66" s="169">
        <f t="shared" si="55"/>
        <v>45.475540313137003</v>
      </c>
      <c r="DD66" s="170">
        <f t="shared" si="56"/>
        <v>37.821611772631996</v>
      </c>
      <c r="DE66" s="170">
        <f t="shared" si="57"/>
        <v>28.892028475376009</v>
      </c>
      <c r="DF66" s="170">
        <f t="shared" si="58"/>
        <v>24.97394600821201</v>
      </c>
      <c r="DG66" s="170">
        <f t="shared" si="59"/>
        <v>22.274569424730998</v>
      </c>
      <c r="DH66" s="170">
        <f t="shared" si="60"/>
        <v>24.051374264491017</v>
      </c>
      <c r="DI66" s="170">
        <f t="shared" si="61"/>
        <v>33.5718918898678</v>
      </c>
      <c r="DJ66" s="170">
        <f t="shared" si="62"/>
        <v>7.7433797722875681</v>
      </c>
      <c r="DK66" s="170">
        <f t="shared" si="63"/>
        <v>0</v>
      </c>
      <c r="DL66" s="170">
        <f t="shared" si="64"/>
        <v>0</v>
      </c>
      <c r="DM66" s="170">
        <f t="shared" si="65"/>
        <v>0</v>
      </c>
      <c r="DN66" s="170">
        <f t="shared" si="66"/>
        <v>0</v>
      </c>
      <c r="DO66" s="170">
        <f t="shared" si="67"/>
        <v>0</v>
      </c>
      <c r="DP66" s="170">
        <f t="shared" si="68"/>
        <v>0</v>
      </c>
      <c r="DQ66" s="170">
        <f t="shared" si="69"/>
        <v>6.5325208569155961</v>
      </c>
      <c r="DR66" s="170">
        <f t="shared" si="70"/>
        <v>35.472047710258806</v>
      </c>
      <c r="DS66" s="170">
        <f t="shared" si="71"/>
        <v>61.393073497857898</v>
      </c>
      <c r="DT66" s="170">
        <f t="shared" si="72"/>
        <v>90.17532886191924</v>
      </c>
      <c r="DU66" s="170">
        <f t="shared" si="73"/>
        <v>108.55045077230599</v>
      </c>
      <c r="DV66" s="170">
        <f t="shared" si="74"/>
        <v>75.130949132668093</v>
      </c>
      <c r="DW66" s="170">
        <f t="shared" si="75"/>
        <v>75.130949132668093</v>
      </c>
      <c r="DX66" s="170">
        <f t="shared" si="76"/>
        <v>68.05789909746909</v>
      </c>
      <c r="DY66" s="170">
        <f t="shared" si="77"/>
        <v>43.877407592271084</v>
      </c>
      <c r="DZ66" s="170">
        <f t="shared" si="78"/>
        <v>66.523843799527015</v>
      </c>
      <c r="EA66" s="180">
        <f xml:space="preserve"> SUM(DC66:DZ66) * 30</f>
        <v>25669.46437123786</v>
      </c>
      <c r="EB66" s="21"/>
    </row>
    <row r="67" spans="2:132" ht="14.25" customHeight="1" x14ac:dyDescent="0.25">
      <c r="B67" s="132">
        <v>2023</v>
      </c>
      <c r="C67" s="14" t="s">
        <v>171</v>
      </c>
      <c r="D67" s="14">
        <f t="shared" si="79"/>
        <v>33</v>
      </c>
      <c r="E67" s="169">
        <v>207.23103137360701</v>
      </c>
      <c r="F67" s="170">
        <v>194.37006330135799</v>
      </c>
      <c r="G67" s="170">
        <v>188.357780101457</v>
      </c>
      <c r="H67" s="170">
        <v>183.05334887382699</v>
      </c>
      <c r="I67" s="170">
        <v>183.05334887382699</v>
      </c>
      <c r="J67" s="170">
        <v>182.23809594430401</v>
      </c>
      <c r="K67" s="170">
        <v>184.742842397229</v>
      </c>
      <c r="L67" s="170">
        <v>186.510986139772</v>
      </c>
      <c r="M67" s="170">
        <v>196.53145813960799</v>
      </c>
      <c r="N67" s="170">
        <v>199.921019557873</v>
      </c>
      <c r="O67" s="170">
        <v>212.49762367980199</v>
      </c>
      <c r="P67" s="170">
        <v>218.078816862563</v>
      </c>
      <c r="Q67" s="170">
        <v>223.974610921889</v>
      </c>
      <c r="R67" s="170">
        <v>230.18500585778</v>
      </c>
      <c r="S67" s="170">
        <v>235.049258884945</v>
      </c>
      <c r="T67" s="170">
        <v>241.810205354825</v>
      </c>
      <c r="U67" s="170">
        <v>254.39887003635101</v>
      </c>
      <c r="V67" s="170">
        <v>260.08895036450002</v>
      </c>
      <c r="W67" s="170">
        <v>258.172594366998</v>
      </c>
      <c r="X67" s="170">
        <v>272</v>
      </c>
      <c r="Y67" s="170">
        <v>263.980650023858</v>
      </c>
      <c r="Z67" s="170">
        <v>256.27590092428198</v>
      </c>
      <c r="AA67" s="170">
        <v>238.39040701031399</v>
      </c>
      <c r="AB67" s="170">
        <v>223.974610921889</v>
      </c>
      <c r="AD67" s="169">
        <v>0</v>
      </c>
      <c r="AE67" s="170">
        <v>0</v>
      </c>
      <c r="AF67" s="170">
        <v>0</v>
      </c>
      <c r="AG67" s="170">
        <v>0</v>
      </c>
      <c r="AH67" s="170">
        <v>0</v>
      </c>
      <c r="AI67" s="170">
        <v>0</v>
      </c>
      <c r="AJ67" s="170">
        <v>2.7486802216843667</v>
      </c>
      <c r="AK67" s="170">
        <v>33.422512325110283</v>
      </c>
      <c r="AL67" s="170">
        <v>64.412841228537815</v>
      </c>
      <c r="AM67" s="170">
        <v>87.719475925683525</v>
      </c>
      <c r="AN67" s="170">
        <v>100.62521341253057</v>
      </c>
      <c r="AO67" s="170">
        <v>104.02229083695534</v>
      </c>
      <c r="AP67" s="170">
        <v>104.16043783077291</v>
      </c>
      <c r="AQ67" s="170">
        <v>102.95925192419925</v>
      </c>
      <c r="AR67" s="170">
        <v>88.274868712571447</v>
      </c>
      <c r="AS67" s="170">
        <v>64.967439268320277</v>
      </c>
      <c r="AT67" s="170">
        <v>38.23972312230768</v>
      </c>
      <c r="AU67" s="170">
        <v>7.3412703154864563</v>
      </c>
      <c r="AV67" s="170">
        <v>0</v>
      </c>
      <c r="AW67" s="170">
        <v>56.142620661120183</v>
      </c>
      <c r="AX67" s="170">
        <v>56.142620661120183</v>
      </c>
      <c r="AY67" s="170">
        <v>56.142620661120183</v>
      </c>
      <c r="AZ67" s="170">
        <v>56.142620661120183</v>
      </c>
      <c r="BA67" s="170">
        <v>0</v>
      </c>
      <c r="BB67" s="180">
        <f xml:space="preserve"> SUM(AD67:BA67) * 31</f>
        <v>31727.39912082786</v>
      </c>
      <c r="BC67" s="23"/>
      <c r="BD67" s="169">
        <f t="shared" si="30"/>
        <v>207.23103137360701</v>
      </c>
      <c r="BE67" s="170">
        <f t="shared" si="31"/>
        <v>194.37006330135799</v>
      </c>
      <c r="BF67" s="170">
        <f t="shared" si="32"/>
        <v>188.357780101457</v>
      </c>
      <c r="BG67" s="170">
        <f t="shared" si="33"/>
        <v>183.05334887382699</v>
      </c>
      <c r="BH67" s="170">
        <f t="shared" si="34"/>
        <v>183.05334887382699</v>
      </c>
      <c r="BI67" s="170">
        <f t="shared" si="35"/>
        <v>182.23809594430401</v>
      </c>
      <c r="BJ67" s="170">
        <f t="shared" si="36"/>
        <v>181.99416217554463</v>
      </c>
      <c r="BK67" s="170">
        <f t="shared" si="37"/>
        <v>153.08847381466171</v>
      </c>
      <c r="BL67" s="170">
        <f t="shared" si="38"/>
        <v>132.11861691107018</v>
      </c>
      <c r="BM67" s="170">
        <f t="shared" si="39"/>
        <v>112.20154363218947</v>
      </c>
      <c r="BN67" s="170">
        <f t="shared" si="40"/>
        <v>111.87241026727142</v>
      </c>
      <c r="BO67" s="170">
        <f t="shared" si="41"/>
        <v>114.05652602560767</v>
      </c>
      <c r="BP67" s="170">
        <f t="shared" si="42"/>
        <v>119.81417309111609</v>
      </c>
      <c r="BQ67" s="170">
        <f t="shared" si="43"/>
        <v>127.22575393358075</v>
      </c>
      <c r="BR67" s="170">
        <f t="shared" si="44"/>
        <v>146.77439017237356</v>
      </c>
      <c r="BS67" s="170">
        <f t="shared" si="45"/>
        <v>176.84276608650472</v>
      </c>
      <c r="BT67" s="170">
        <f t="shared" si="46"/>
        <v>216.15914691404333</v>
      </c>
      <c r="BU67" s="170">
        <f t="shared" si="47"/>
        <v>252.74768004901355</v>
      </c>
      <c r="BV67" s="170">
        <f t="shared" si="48"/>
        <v>258.172594366998</v>
      </c>
      <c r="BW67" s="170">
        <f t="shared" si="49"/>
        <v>215.85737933887981</v>
      </c>
      <c r="BX67" s="170">
        <f t="shared" si="50"/>
        <v>207.83802936273781</v>
      </c>
      <c r="BY67" s="170">
        <f t="shared" si="51"/>
        <v>200.13328026316179</v>
      </c>
      <c r="BZ67" s="170">
        <f t="shared" si="52"/>
        <v>182.2477863491938</v>
      </c>
      <c r="CA67" s="170">
        <f t="shared" si="53"/>
        <v>223.974610921889</v>
      </c>
      <c r="CB67" s="23"/>
      <c r="CC67" s="169">
        <f t="shared" si="54"/>
        <v>150.6</v>
      </c>
      <c r="CD67" s="170">
        <f t="shared" si="6"/>
        <v>150.6</v>
      </c>
      <c r="CE67" s="170">
        <f t="shared" si="7"/>
        <v>150.6</v>
      </c>
      <c r="CF67" s="170">
        <f t="shared" si="8"/>
        <v>150.6</v>
      </c>
      <c r="CG67" s="170">
        <f t="shared" si="9"/>
        <v>150.6</v>
      </c>
      <c r="CH67" s="170">
        <f t="shared" si="10"/>
        <v>150.6</v>
      </c>
      <c r="CI67" s="170">
        <f t="shared" si="11"/>
        <v>150.6</v>
      </c>
      <c r="CJ67" s="170">
        <f t="shared" si="12"/>
        <v>150.6</v>
      </c>
      <c r="CK67" s="170">
        <f t="shared" si="13"/>
        <v>132.11861691107018</v>
      </c>
      <c r="CL67" s="170">
        <f t="shared" si="14"/>
        <v>112.20154363218947</v>
      </c>
      <c r="CM67" s="170">
        <f t="shared" si="15"/>
        <v>111.87241026727142</v>
      </c>
      <c r="CN67" s="170">
        <f t="shared" si="16"/>
        <v>114.05652602560767</v>
      </c>
      <c r="CO67" s="170">
        <f t="shared" si="17"/>
        <v>119.81417309111609</v>
      </c>
      <c r="CP67" s="170">
        <f t="shared" si="18"/>
        <v>127.22575393358075</v>
      </c>
      <c r="CQ67" s="170">
        <f t="shared" si="19"/>
        <v>146.77439017237356</v>
      </c>
      <c r="CR67" s="170">
        <f t="shared" si="20"/>
        <v>150.6</v>
      </c>
      <c r="CS67" s="170">
        <f t="shared" si="21"/>
        <v>150.6</v>
      </c>
      <c r="CT67" s="170">
        <f t="shared" si="22"/>
        <v>150.6</v>
      </c>
      <c r="CU67" s="170">
        <f t="shared" si="23"/>
        <v>150.6</v>
      </c>
      <c r="CV67" s="170">
        <f t="shared" si="24"/>
        <v>150.6</v>
      </c>
      <c r="CW67" s="170">
        <f t="shared" si="25"/>
        <v>150.6</v>
      </c>
      <c r="CX67" s="170">
        <f t="shared" si="26"/>
        <v>150.6</v>
      </c>
      <c r="CY67" s="170">
        <f t="shared" si="27"/>
        <v>150.6</v>
      </c>
      <c r="CZ67" s="170">
        <f t="shared" si="28"/>
        <v>150.6</v>
      </c>
      <c r="DA67" s="180">
        <f xml:space="preserve"> SUM(CC67:CZ67) * 31</f>
        <v>106152.16583502945</v>
      </c>
      <c r="DC67" s="169">
        <f t="shared" si="55"/>
        <v>56.631031373607016</v>
      </c>
      <c r="DD67" s="170">
        <f t="shared" si="56"/>
        <v>43.770063301357993</v>
      </c>
      <c r="DE67" s="170">
        <f t="shared" si="57"/>
        <v>37.757780101457001</v>
      </c>
      <c r="DF67" s="170">
        <f t="shared" si="58"/>
        <v>32.453348873826997</v>
      </c>
      <c r="DG67" s="170">
        <f t="shared" si="59"/>
        <v>32.453348873826997</v>
      </c>
      <c r="DH67" s="170">
        <f t="shared" si="60"/>
        <v>31.638095944304013</v>
      </c>
      <c r="DI67" s="170">
        <f t="shared" si="61"/>
        <v>31.394162175544636</v>
      </c>
      <c r="DJ67" s="170">
        <f t="shared" si="62"/>
        <v>2.4884738146617167</v>
      </c>
      <c r="DK67" s="170">
        <f t="shared" si="63"/>
        <v>0</v>
      </c>
      <c r="DL67" s="170">
        <f t="shared" si="64"/>
        <v>0</v>
      </c>
      <c r="DM67" s="170">
        <f t="shared" si="65"/>
        <v>0</v>
      </c>
      <c r="DN67" s="170">
        <f t="shared" si="66"/>
        <v>0</v>
      </c>
      <c r="DO67" s="170">
        <f t="shared" si="67"/>
        <v>0</v>
      </c>
      <c r="DP67" s="170">
        <f t="shared" si="68"/>
        <v>0</v>
      </c>
      <c r="DQ67" s="170">
        <f t="shared" si="69"/>
        <v>0</v>
      </c>
      <c r="DR67" s="170">
        <f t="shared" si="70"/>
        <v>26.24276608650473</v>
      </c>
      <c r="DS67" s="170">
        <f t="shared" si="71"/>
        <v>65.559146914043339</v>
      </c>
      <c r="DT67" s="170">
        <f t="shared" si="72"/>
        <v>102.14768004901356</v>
      </c>
      <c r="DU67" s="170">
        <f t="shared" si="73"/>
        <v>107.572594366998</v>
      </c>
      <c r="DV67" s="170">
        <f t="shared" si="74"/>
        <v>65.257379338879815</v>
      </c>
      <c r="DW67" s="170">
        <f t="shared" si="75"/>
        <v>57.238029362737819</v>
      </c>
      <c r="DX67" s="170">
        <f t="shared" si="76"/>
        <v>49.533280263161799</v>
      </c>
      <c r="DY67" s="170">
        <f t="shared" si="77"/>
        <v>31.647786349193808</v>
      </c>
      <c r="DZ67" s="170">
        <f t="shared" si="78"/>
        <v>73.374610921889001</v>
      </c>
      <c r="EA67" s="180">
        <f xml:space="preserve"> SUM(DC67:DZ67) * 31</f>
        <v>26261.946921441257</v>
      </c>
      <c r="EB67" s="21"/>
    </row>
    <row r="68" spans="2:132" ht="14.25" customHeight="1" x14ac:dyDescent="0.25">
      <c r="B68" s="132">
        <v>2023</v>
      </c>
      <c r="C68" s="14" t="s">
        <v>172</v>
      </c>
      <c r="D68" s="14">
        <f t="shared" si="79"/>
        <v>34</v>
      </c>
      <c r="E68" s="169">
        <v>196.76030504433299</v>
      </c>
      <c r="F68" s="170">
        <v>186.042342063977</v>
      </c>
      <c r="G68" s="170">
        <v>179.313125681397</v>
      </c>
      <c r="H68" s="170">
        <v>178.46659313007001</v>
      </c>
      <c r="I68" s="170">
        <v>176.09917158822401</v>
      </c>
      <c r="J68" s="170">
        <v>176.09917158822401</v>
      </c>
      <c r="K68" s="170">
        <v>182.02489944751099</v>
      </c>
      <c r="L68" s="170">
        <v>183.976228718366</v>
      </c>
      <c r="M68" s="170">
        <v>191.70980575506201</v>
      </c>
      <c r="N68" s="170">
        <v>202.26994063262899</v>
      </c>
      <c r="O68" s="170">
        <v>211.395274575743</v>
      </c>
      <c r="P68" s="170">
        <v>219.78886004228701</v>
      </c>
      <c r="Q68" s="170">
        <v>223.34716635972799</v>
      </c>
      <c r="R68" s="170">
        <v>230.808131218879</v>
      </c>
      <c r="S68" s="170">
        <v>238.72823237705401</v>
      </c>
      <c r="T68" s="170">
        <v>238.72823237705401</v>
      </c>
      <c r="U68" s="170">
        <v>258.227177076256</v>
      </c>
      <c r="V68" s="170">
        <v>255.94584359047801</v>
      </c>
      <c r="W68" s="170">
        <v>258.227177076256</v>
      </c>
      <c r="X68" s="170">
        <v>275</v>
      </c>
      <c r="Y68" s="170">
        <v>270.06428478548497</v>
      </c>
      <c r="Z68" s="170">
        <v>258.227177076256</v>
      </c>
      <c r="AA68" s="170">
        <v>234.710789760588</v>
      </c>
      <c r="AB68" s="170">
        <v>211.395274575743</v>
      </c>
      <c r="AD68" s="169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  <c r="AJ68" s="170">
        <v>0.75610399309423559</v>
      </c>
      <c r="AK68" s="170">
        <v>32.142227090237746</v>
      </c>
      <c r="AL68" s="170">
        <v>66.650630397121787</v>
      </c>
      <c r="AM68" s="170">
        <v>92.67970223600426</v>
      </c>
      <c r="AN68" s="170">
        <v>104.33914250053763</v>
      </c>
      <c r="AO68" s="170">
        <v>109.80804370102402</v>
      </c>
      <c r="AP68" s="170">
        <v>111.27160449700399</v>
      </c>
      <c r="AQ68" s="170">
        <v>106.05264165812497</v>
      </c>
      <c r="AR68" s="170">
        <v>96.465039277994464</v>
      </c>
      <c r="AS68" s="170">
        <v>73.797364324749651</v>
      </c>
      <c r="AT68" s="170">
        <v>38.985050203013905</v>
      </c>
      <c r="AU68" s="170">
        <v>3.0699949635736514</v>
      </c>
      <c r="AV68" s="170">
        <v>0</v>
      </c>
      <c r="AW68" s="170">
        <v>62.53056485059647</v>
      </c>
      <c r="AX68" s="170">
        <v>62.53056485059647</v>
      </c>
      <c r="AY68" s="170">
        <v>62.53056485059647</v>
      </c>
      <c r="AZ68" s="170">
        <v>62.53056485059647</v>
      </c>
      <c r="BA68" s="170">
        <v>0</v>
      </c>
      <c r="BB68" s="180">
        <f xml:space="preserve"> SUM(AD68:BA68) * 30</f>
        <v>32584.194127345985</v>
      </c>
      <c r="BC68" s="23"/>
      <c r="BD68" s="169">
        <f t="shared" si="30"/>
        <v>196.76030504433299</v>
      </c>
      <c r="BE68" s="170">
        <f t="shared" si="31"/>
        <v>186.042342063977</v>
      </c>
      <c r="BF68" s="170">
        <f t="shared" si="32"/>
        <v>179.313125681397</v>
      </c>
      <c r="BG68" s="170">
        <f t="shared" si="33"/>
        <v>178.46659313007001</v>
      </c>
      <c r="BH68" s="170">
        <f t="shared" si="34"/>
        <v>176.09917158822401</v>
      </c>
      <c r="BI68" s="170">
        <f t="shared" si="35"/>
        <v>176.09917158822401</v>
      </c>
      <c r="BJ68" s="170">
        <f t="shared" si="36"/>
        <v>181.26879545441676</v>
      </c>
      <c r="BK68" s="170">
        <f t="shared" si="37"/>
        <v>151.83400162812825</v>
      </c>
      <c r="BL68" s="170">
        <f t="shared" si="38"/>
        <v>125.05917535794022</v>
      </c>
      <c r="BM68" s="170">
        <f t="shared" si="39"/>
        <v>109.59023839662473</v>
      </c>
      <c r="BN68" s="170">
        <f t="shared" si="40"/>
        <v>107.05613207520537</v>
      </c>
      <c r="BO68" s="170">
        <f t="shared" si="41"/>
        <v>109.98081634126299</v>
      </c>
      <c r="BP68" s="170">
        <f t="shared" si="42"/>
        <v>112.075561862724</v>
      </c>
      <c r="BQ68" s="170">
        <f t="shared" si="43"/>
        <v>124.75548956075403</v>
      </c>
      <c r="BR68" s="170">
        <f t="shared" si="44"/>
        <v>142.26319309905955</v>
      </c>
      <c r="BS68" s="170">
        <f t="shared" si="45"/>
        <v>164.93086805230436</v>
      </c>
      <c r="BT68" s="170">
        <f t="shared" si="46"/>
        <v>219.24212687324209</v>
      </c>
      <c r="BU68" s="170">
        <f t="shared" si="47"/>
        <v>252.87584862690434</v>
      </c>
      <c r="BV68" s="170">
        <f t="shared" si="48"/>
        <v>258.227177076256</v>
      </c>
      <c r="BW68" s="170">
        <f t="shared" si="49"/>
        <v>212.46943514940352</v>
      </c>
      <c r="BX68" s="170">
        <f t="shared" si="50"/>
        <v>207.5337199348885</v>
      </c>
      <c r="BY68" s="170">
        <f t="shared" si="51"/>
        <v>195.69661222565952</v>
      </c>
      <c r="BZ68" s="170">
        <f t="shared" si="52"/>
        <v>172.18022490999152</v>
      </c>
      <c r="CA68" s="170">
        <f t="shared" si="53"/>
        <v>211.395274575743</v>
      </c>
      <c r="CB68" s="23"/>
      <c r="CC68" s="169">
        <f t="shared" si="54"/>
        <v>150.6</v>
      </c>
      <c r="CD68" s="170">
        <f t="shared" si="6"/>
        <v>150.6</v>
      </c>
      <c r="CE68" s="170">
        <f t="shared" si="7"/>
        <v>150.6</v>
      </c>
      <c r="CF68" s="170">
        <f t="shared" si="8"/>
        <v>150.6</v>
      </c>
      <c r="CG68" s="170">
        <f t="shared" si="9"/>
        <v>150.6</v>
      </c>
      <c r="CH68" s="170">
        <f t="shared" si="10"/>
        <v>150.6</v>
      </c>
      <c r="CI68" s="170">
        <f t="shared" si="11"/>
        <v>150.6</v>
      </c>
      <c r="CJ68" s="170">
        <f t="shared" si="12"/>
        <v>150.6</v>
      </c>
      <c r="CK68" s="170">
        <f t="shared" si="13"/>
        <v>125.05917535794022</v>
      </c>
      <c r="CL68" s="170">
        <f t="shared" si="14"/>
        <v>109.59023839662473</v>
      </c>
      <c r="CM68" s="170">
        <f t="shared" si="15"/>
        <v>107.05613207520537</v>
      </c>
      <c r="CN68" s="170">
        <f t="shared" si="16"/>
        <v>109.98081634126299</v>
      </c>
      <c r="CO68" s="170">
        <f t="shared" si="17"/>
        <v>112.075561862724</v>
      </c>
      <c r="CP68" s="170">
        <f t="shared" si="18"/>
        <v>124.75548956075403</v>
      </c>
      <c r="CQ68" s="170">
        <f t="shared" si="19"/>
        <v>142.26319309905955</v>
      </c>
      <c r="CR68" s="170">
        <f t="shared" si="20"/>
        <v>150.6</v>
      </c>
      <c r="CS68" s="170">
        <f t="shared" si="21"/>
        <v>150.6</v>
      </c>
      <c r="CT68" s="170">
        <f t="shared" si="22"/>
        <v>150.6</v>
      </c>
      <c r="CU68" s="170">
        <f t="shared" si="23"/>
        <v>150.6</v>
      </c>
      <c r="CV68" s="170">
        <f t="shared" si="24"/>
        <v>150.6</v>
      </c>
      <c r="CW68" s="170">
        <f t="shared" si="25"/>
        <v>150.6</v>
      </c>
      <c r="CX68" s="170">
        <f t="shared" si="26"/>
        <v>150.6</v>
      </c>
      <c r="CY68" s="170">
        <f t="shared" si="27"/>
        <v>150.6</v>
      </c>
      <c r="CZ68" s="170">
        <f t="shared" si="28"/>
        <v>150.6</v>
      </c>
      <c r="DA68" s="180">
        <f xml:space="preserve"> SUM(CC68:CZ68) * 30</f>
        <v>101729.41820080711</v>
      </c>
      <c r="DC68" s="169">
        <f t="shared" si="55"/>
        <v>46.160305044333001</v>
      </c>
      <c r="DD68" s="170">
        <f t="shared" si="56"/>
        <v>35.442342063977009</v>
      </c>
      <c r="DE68" s="170">
        <f t="shared" si="57"/>
        <v>28.713125681397003</v>
      </c>
      <c r="DF68" s="170">
        <f t="shared" si="58"/>
        <v>27.866593130070015</v>
      </c>
      <c r="DG68" s="170">
        <f t="shared" si="59"/>
        <v>25.499171588224016</v>
      </c>
      <c r="DH68" s="170">
        <f t="shared" si="60"/>
        <v>25.499171588224016</v>
      </c>
      <c r="DI68" s="170">
        <f t="shared" si="61"/>
        <v>30.668795454416767</v>
      </c>
      <c r="DJ68" s="170">
        <f t="shared" si="62"/>
        <v>1.2340016281282544</v>
      </c>
      <c r="DK68" s="170">
        <f t="shared" si="63"/>
        <v>0</v>
      </c>
      <c r="DL68" s="170">
        <f t="shared" si="64"/>
        <v>0</v>
      </c>
      <c r="DM68" s="170">
        <f t="shared" si="65"/>
        <v>0</v>
      </c>
      <c r="DN68" s="170">
        <f t="shared" si="66"/>
        <v>0</v>
      </c>
      <c r="DO68" s="170">
        <f t="shared" si="67"/>
        <v>0</v>
      </c>
      <c r="DP68" s="170">
        <f t="shared" si="68"/>
        <v>0</v>
      </c>
      <c r="DQ68" s="170">
        <f t="shared" si="69"/>
        <v>0</v>
      </c>
      <c r="DR68" s="170">
        <f t="shared" si="70"/>
        <v>14.330868052304368</v>
      </c>
      <c r="DS68" s="170">
        <f t="shared" si="71"/>
        <v>68.642126873242091</v>
      </c>
      <c r="DT68" s="170">
        <f t="shared" si="72"/>
        <v>102.27584862690435</v>
      </c>
      <c r="DU68" s="170">
        <f t="shared" si="73"/>
        <v>107.627177076256</v>
      </c>
      <c r="DV68" s="170">
        <f t="shared" si="74"/>
        <v>61.869435149403529</v>
      </c>
      <c r="DW68" s="170">
        <f t="shared" si="75"/>
        <v>56.933719934888501</v>
      </c>
      <c r="DX68" s="170">
        <f t="shared" si="76"/>
        <v>45.096612225659527</v>
      </c>
      <c r="DY68" s="170">
        <f t="shared" si="77"/>
        <v>21.580224909991529</v>
      </c>
      <c r="DZ68" s="170">
        <f t="shared" si="78"/>
        <v>60.795274575743008</v>
      </c>
      <c r="EA68" s="180">
        <f xml:space="preserve"> SUM(DC68:DZ68) * 30</f>
        <v>22807.043808094892</v>
      </c>
      <c r="EB68" s="21"/>
    </row>
    <row r="69" spans="2:132" ht="14.25" customHeight="1" x14ac:dyDescent="0.25">
      <c r="B69" s="132">
        <v>2023</v>
      </c>
      <c r="C69" s="14" t="s">
        <v>173</v>
      </c>
      <c r="D69" s="14">
        <f t="shared" si="79"/>
        <v>35</v>
      </c>
      <c r="E69" s="169">
        <v>197.528761806554</v>
      </c>
      <c r="F69" s="170">
        <v>186.463146361897</v>
      </c>
      <c r="G69" s="170">
        <v>177.00707498191699</v>
      </c>
      <c r="H69" s="170">
        <v>172.88261831618101</v>
      </c>
      <c r="I69" s="170">
        <v>172.88261831618101</v>
      </c>
      <c r="J69" s="170">
        <v>170.97128473937701</v>
      </c>
      <c r="K69" s="170">
        <v>175.93823712646699</v>
      </c>
      <c r="L69" s="170">
        <v>180.36448330433001</v>
      </c>
      <c r="M69" s="170">
        <v>190.424133708564</v>
      </c>
      <c r="N69" s="170">
        <v>197.528761806554</v>
      </c>
      <c r="O69" s="170">
        <v>208.531504436185</v>
      </c>
      <c r="P69" s="170">
        <v>213.624202453328</v>
      </c>
      <c r="Q69" s="170">
        <v>226.387383903699</v>
      </c>
      <c r="R69" s="170">
        <v>230.260349309329</v>
      </c>
      <c r="S69" s="170">
        <v>248.93357537218799</v>
      </c>
      <c r="T69" s="170">
        <v>242.482824550473</v>
      </c>
      <c r="U69" s="170">
        <v>255.61066832799801</v>
      </c>
      <c r="V69" s="170">
        <v>255.61066832799801</v>
      </c>
      <c r="W69" s="170">
        <v>260.18780926192397</v>
      </c>
      <c r="X69" s="170">
        <v>277</v>
      </c>
      <c r="Y69" s="170">
        <v>269.64388064190399</v>
      </c>
      <c r="Z69" s="170">
        <v>257.88666423195599</v>
      </c>
      <c r="AA69" s="170">
        <v>238.30806963271601</v>
      </c>
      <c r="AB69" s="170">
        <v>215.37206671106301</v>
      </c>
      <c r="AD69" s="169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  <c r="AJ69" s="170">
        <v>0.06</v>
      </c>
      <c r="AK69" s="170">
        <v>20.995139108143761</v>
      </c>
      <c r="AL69" s="170">
        <v>54.807575862076234</v>
      </c>
      <c r="AM69" s="170">
        <v>84.632708937183082</v>
      </c>
      <c r="AN69" s="170">
        <v>99.66401998582117</v>
      </c>
      <c r="AO69" s="170">
        <v>105.72135466902527</v>
      </c>
      <c r="AP69" s="170">
        <v>105.22762193281076</v>
      </c>
      <c r="AQ69" s="170">
        <v>102.76575679348061</v>
      </c>
      <c r="AR69" s="170">
        <v>94.825581785433229</v>
      </c>
      <c r="AS69" s="170">
        <v>73.658531659515319</v>
      </c>
      <c r="AT69" s="170">
        <v>41.496384793345285</v>
      </c>
      <c r="AU69" s="170">
        <v>3.9621377532971902</v>
      </c>
      <c r="AV69" s="170">
        <v>0</v>
      </c>
      <c r="AW69" s="170">
        <v>61.178104828429454</v>
      </c>
      <c r="AX69" s="170">
        <v>61.178104828429454</v>
      </c>
      <c r="AY69" s="170">
        <v>61.178104828429454</v>
      </c>
      <c r="AZ69" s="170">
        <v>61.178104828429454</v>
      </c>
      <c r="BA69" s="170">
        <v>0</v>
      </c>
      <c r="BB69" s="180">
        <f xml:space="preserve"> SUM(AD69:BA69) * 31</f>
        <v>32008.406210409339</v>
      </c>
      <c r="BC69" s="23"/>
      <c r="BD69" s="169">
        <f t="shared" si="30"/>
        <v>197.528761806554</v>
      </c>
      <c r="BE69" s="170">
        <f t="shared" si="31"/>
        <v>186.463146361897</v>
      </c>
      <c r="BF69" s="170">
        <f t="shared" si="32"/>
        <v>177.00707498191699</v>
      </c>
      <c r="BG69" s="170">
        <f t="shared" si="33"/>
        <v>172.88261831618101</v>
      </c>
      <c r="BH69" s="170">
        <f t="shared" si="34"/>
        <v>172.88261831618101</v>
      </c>
      <c r="BI69" s="170">
        <f t="shared" si="35"/>
        <v>170.97128473937701</v>
      </c>
      <c r="BJ69" s="170">
        <f t="shared" si="36"/>
        <v>175.87823712646698</v>
      </c>
      <c r="BK69" s="170">
        <f t="shared" si="37"/>
        <v>159.36934419618626</v>
      </c>
      <c r="BL69" s="170">
        <f t="shared" si="38"/>
        <v>135.61655784648775</v>
      </c>
      <c r="BM69" s="170">
        <f t="shared" si="39"/>
        <v>112.89605286937092</v>
      </c>
      <c r="BN69" s="170">
        <f t="shared" si="40"/>
        <v>108.86748445036383</v>
      </c>
      <c r="BO69" s="170">
        <f t="shared" si="41"/>
        <v>107.90284778430272</v>
      </c>
      <c r="BP69" s="170">
        <f t="shared" si="42"/>
        <v>121.15976197088824</v>
      </c>
      <c r="BQ69" s="170">
        <f t="shared" si="43"/>
        <v>127.4945925158484</v>
      </c>
      <c r="BR69" s="170">
        <f t="shared" si="44"/>
        <v>154.10799358675476</v>
      </c>
      <c r="BS69" s="170">
        <f t="shared" si="45"/>
        <v>168.82429289095768</v>
      </c>
      <c r="BT69" s="170">
        <f t="shared" si="46"/>
        <v>214.11428353465271</v>
      </c>
      <c r="BU69" s="170">
        <f t="shared" si="47"/>
        <v>251.64853057470083</v>
      </c>
      <c r="BV69" s="170">
        <f t="shared" si="48"/>
        <v>260.18780926192397</v>
      </c>
      <c r="BW69" s="170">
        <f t="shared" si="49"/>
        <v>215.82189517157053</v>
      </c>
      <c r="BX69" s="170">
        <f t="shared" si="50"/>
        <v>208.46577581347452</v>
      </c>
      <c r="BY69" s="170">
        <f t="shared" si="51"/>
        <v>196.70855940352652</v>
      </c>
      <c r="BZ69" s="170">
        <f t="shared" si="52"/>
        <v>177.12996480428654</v>
      </c>
      <c r="CA69" s="170">
        <f t="shared" si="53"/>
        <v>215.37206671106301</v>
      </c>
      <c r="CB69" s="23"/>
      <c r="CC69" s="169">
        <f t="shared" si="54"/>
        <v>150.6</v>
      </c>
      <c r="CD69" s="170">
        <f t="shared" si="6"/>
        <v>150.6</v>
      </c>
      <c r="CE69" s="170">
        <f t="shared" si="7"/>
        <v>150.6</v>
      </c>
      <c r="CF69" s="170">
        <f t="shared" si="8"/>
        <v>150.6</v>
      </c>
      <c r="CG69" s="170">
        <f t="shared" si="9"/>
        <v>150.6</v>
      </c>
      <c r="CH69" s="170">
        <f t="shared" si="10"/>
        <v>150.6</v>
      </c>
      <c r="CI69" s="170">
        <f t="shared" si="11"/>
        <v>150.6</v>
      </c>
      <c r="CJ69" s="170">
        <f t="shared" si="12"/>
        <v>150.6</v>
      </c>
      <c r="CK69" s="170">
        <f t="shared" si="13"/>
        <v>135.61655784648775</v>
      </c>
      <c r="CL69" s="170">
        <f t="shared" si="14"/>
        <v>112.89605286937092</v>
      </c>
      <c r="CM69" s="170">
        <f t="shared" si="15"/>
        <v>108.86748445036383</v>
      </c>
      <c r="CN69" s="170">
        <f t="shared" si="16"/>
        <v>107.90284778430272</v>
      </c>
      <c r="CO69" s="170">
        <f t="shared" si="17"/>
        <v>121.15976197088824</v>
      </c>
      <c r="CP69" s="170">
        <f t="shared" si="18"/>
        <v>127.4945925158484</v>
      </c>
      <c r="CQ69" s="170">
        <f t="shared" si="19"/>
        <v>150.6</v>
      </c>
      <c r="CR69" s="170">
        <f t="shared" si="20"/>
        <v>150.6</v>
      </c>
      <c r="CS69" s="170">
        <f t="shared" si="21"/>
        <v>150.6</v>
      </c>
      <c r="CT69" s="170">
        <f t="shared" si="22"/>
        <v>150.6</v>
      </c>
      <c r="CU69" s="170">
        <f t="shared" si="23"/>
        <v>150.6</v>
      </c>
      <c r="CV69" s="170">
        <f t="shared" si="24"/>
        <v>150.6</v>
      </c>
      <c r="CW69" s="170">
        <f t="shared" si="25"/>
        <v>150.6</v>
      </c>
      <c r="CX69" s="170">
        <f t="shared" si="26"/>
        <v>150.6</v>
      </c>
      <c r="CY69" s="170">
        <f t="shared" si="27"/>
        <v>150.6</v>
      </c>
      <c r="CZ69" s="170">
        <f t="shared" si="28"/>
        <v>150.6</v>
      </c>
      <c r="DA69" s="180">
        <f xml:space="preserve"> SUM(CC69:CZ69) * 31</f>
        <v>106166.8562205551</v>
      </c>
      <c r="DC69" s="169">
        <f t="shared" si="55"/>
        <v>46.928761806554007</v>
      </c>
      <c r="DD69" s="170">
        <f t="shared" si="56"/>
        <v>35.863146361897009</v>
      </c>
      <c r="DE69" s="170">
        <f t="shared" si="57"/>
        <v>26.407074981916992</v>
      </c>
      <c r="DF69" s="170">
        <f t="shared" si="58"/>
        <v>22.282618316181015</v>
      </c>
      <c r="DG69" s="170">
        <f t="shared" si="59"/>
        <v>22.282618316181015</v>
      </c>
      <c r="DH69" s="170">
        <f t="shared" si="60"/>
        <v>20.371284739377018</v>
      </c>
      <c r="DI69" s="170">
        <f t="shared" si="61"/>
        <v>25.278237126466991</v>
      </c>
      <c r="DJ69" s="170">
        <f t="shared" si="62"/>
        <v>8.7693441961862675</v>
      </c>
      <c r="DK69" s="170">
        <f t="shared" si="63"/>
        <v>0</v>
      </c>
      <c r="DL69" s="170">
        <f t="shared" si="64"/>
        <v>0</v>
      </c>
      <c r="DM69" s="170">
        <f t="shared" si="65"/>
        <v>0</v>
      </c>
      <c r="DN69" s="170">
        <f t="shared" si="66"/>
        <v>0</v>
      </c>
      <c r="DO69" s="170">
        <f t="shared" si="67"/>
        <v>0</v>
      </c>
      <c r="DP69" s="170">
        <f t="shared" si="68"/>
        <v>0</v>
      </c>
      <c r="DQ69" s="170">
        <f t="shared" si="69"/>
        <v>3.5079935867547647</v>
      </c>
      <c r="DR69" s="170">
        <f t="shared" si="70"/>
        <v>18.224292890957685</v>
      </c>
      <c r="DS69" s="170">
        <f t="shared" si="71"/>
        <v>63.514283534652719</v>
      </c>
      <c r="DT69" s="170">
        <f t="shared" si="72"/>
        <v>101.04853057470083</v>
      </c>
      <c r="DU69" s="170">
        <f t="shared" si="73"/>
        <v>109.58780926192398</v>
      </c>
      <c r="DV69" s="170">
        <f t="shared" si="74"/>
        <v>65.221895171570537</v>
      </c>
      <c r="DW69" s="170">
        <f t="shared" si="75"/>
        <v>57.865775813474528</v>
      </c>
      <c r="DX69" s="170">
        <f t="shared" si="76"/>
        <v>46.108559403526527</v>
      </c>
      <c r="DY69" s="170">
        <f t="shared" si="77"/>
        <v>26.52996480428655</v>
      </c>
      <c r="DZ69" s="170">
        <f t="shared" si="78"/>
        <v>64.772066711063019</v>
      </c>
      <c r="EA69" s="180">
        <f xml:space="preserve"> SUM(DC69:DZ69) * 31</f>
        <v>23701.491985527817</v>
      </c>
      <c r="EB69" s="21"/>
    </row>
    <row r="70" spans="2:132" ht="14.25" customHeight="1" x14ac:dyDescent="0.25">
      <c r="B70" s="132">
        <v>2024</v>
      </c>
      <c r="C70" s="14" t="s">
        <v>163</v>
      </c>
      <c r="D70" s="14">
        <f t="shared" si="79"/>
        <v>36</v>
      </c>
      <c r="E70" s="171">
        <v>189.77662538892699</v>
      </c>
      <c r="F70" s="172">
        <v>178.13361045426601</v>
      </c>
      <c r="G70" s="172">
        <v>171.924002489114</v>
      </c>
      <c r="H70" s="172">
        <v>167.69801929060799</v>
      </c>
      <c r="I70" s="172">
        <v>166.24911076540599</v>
      </c>
      <c r="J70" s="172">
        <v>167.69801929060799</v>
      </c>
      <c r="K70" s="172">
        <v>174.87356627256099</v>
      </c>
      <c r="L70" s="172">
        <v>184.256973864347</v>
      </c>
      <c r="M70" s="172">
        <v>186.94780398258001</v>
      </c>
      <c r="N70" s="172">
        <v>199.09103733665501</v>
      </c>
      <c r="O70" s="172">
        <v>209.64737087741401</v>
      </c>
      <c r="P70" s="172">
        <v>225.654360298695</v>
      </c>
      <c r="Q70" s="172">
        <v>221.44562601120299</v>
      </c>
      <c r="R70" s="172">
        <v>215.39125824517899</v>
      </c>
      <c r="S70" s="172">
        <v>225.654360298695</v>
      </c>
      <c r="T70" s="172">
        <v>234.48580273802301</v>
      </c>
      <c r="U70" s="172">
        <v>251.26899315494799</v>
      </c>
      <c r="V70" s="172">
        <v>246.301306782826</v>
      </c>
      <c r="W70" s="172">
        <v>258.97925637834499</v>
      </c>
      <c r="X70" s="172">
        <v>267</v>
      </c>
      <c r="Y70" s="172">
        <v>261.618339763535</v>
      </c>
      <c r="Z70" s="172">
        <v>253.804583074052</v>
      </c>
      <c r="AA70" s="172">
        <v>232.22619539514801</v>
      </c>
      <c r="AB70" s="172">
        <v>209.64737087741401</v>
      </c>
      <c r="AD70" s="171">
        <v>0</v>
      </c>
      <c r="AE70" s="172">
        <v>0</v>
      </c>
      <c r="AF70" s="172">
        <v>0</v>
      </c>
      <c r="AG70" s="172">
        <v>0</v>
      </c>
      <c r="AH70" s="172">
        <v>0</v>
      </c>
      <c r="AI70" s="172">
        <v>0</v>
      </c>
      <c r="AJ70" s="172">
        <v>0</v>
      </c>
      <c r="AK70" s="172">
        <v>15.021925672696565</v>
      </c>
      <c r="AL70" s="172">
        <v>47.271752859220562</v>
      </c>
      <c r="AM70" s="172">
        <v>77.483544600184842</v>
      </c>
      <c r="AN70" s="172">
        <v>96.883027098709931</v>
      </c>
      <c r="AO70" s="172">
        <v>102.77586124906595</v>
      </c>
      <c r="AP70" s="172">
        <v>106.10807554214074</v>
      </c>
      <c r="AQ70" s="172">
        <v>103.88966359679671</v>
      </c>
      <c r="AR70" s="172">
        <v>96.437028375504525</v>
      </c>
      <c r="AS70" s="172">
        <v>76.517603938763557</v>
      </c>
      <c r="AT70" s="172">
        <v>47.261249614460141</v>
      </c>
      <c r="AU70" s="172">
        <v>14.741095489049567</v>
      </c>
      <c r="AV70" s="172">
        <v>0.01</v>
      </c>
      <c r="AW70" s="172">
        <v>57.614835879370531</v>
      </c>
      <c r="AX70" s="172">
        <v>57.614835879370531</v>
      </c>
      <c r="AY70" s="172">
        <v>57.614835879370531</v>
      </c>
      <c r="AZ70" s="172">
        <v>57.614835879370531</v>
      </c>
      <c r="BA70" s="172">
        <v>0</v>
      </c>
      <c r="BB70" s="180">
        <f xml:space="preserve"> SUM(AD70:BA70) *  31</f>
        <v>31460.665318176329</v>
      </c>
      <c r="BC70" s="23"/>
      <c r="BD70" s="171">
        <f t="shared" si="30"/>
        <v>189.77662538892699</v>
      </c>
      <c r="BE70" s="172">
        <f t="shared" si="31"/>
        <v>178.13361045426601</v>
      </c>
      <c r="BF70" s="172">
        <f t="shared" si="32"/>
        <v>171.924002489114</v>
      </c>
      <c r="BG70" s="172">
        <f t="shared" si="33"/>
        <v>167.69801929060799</v>
      </c>
      <c r="BH70" s="172">
        <f t="shared" si="34"/>
        <v>166.24911076540599</v>
      </c>
      <c r="BI70" s="172">
        <f t="shared" si="35"/>
        <v>167.69801929060799</v>
      </c>
      <c r="BJ70" s="172">
        <f t="shared" si="36"/>
        <v>174.87356627256099</v>
      </c>
      <c r="BK70" s="172">
        <f t="shared" si="37"/>
        <v>169.23504819165044</v>
      </c>
      <c r="BL70" s="172">
        <f t="shared" si="38"/>
        <v>139.67605112335946</v>
      </c>
      <c r="BM70" s="172">
        <f t="shared" si="39"/>
        <v>121.60749273647016</v>
      </c>
      <c r="BN70" s="172">
        <f t="shared" si="40"/>
        <v>112.76434377870407</v>
      </c>
      <c r="BO70" s="172">
        <f t="shared" si="41"/>
        <v>122.87849904962904</v>
      </c>
      <c r="BP70" s="172">
        <f t="shared" si="42"/>
        <v>115.33755046906225</v>
      </c>
      <c r="BQ70" s="172">
        <f t="shared" si="43"/>
        <v>111.50159464838228</v>
      </c>
      <c r="BR70" s="172">
        <f t="shared" si="44"/>
        <v>129.21733192319047</v>
      </c>
      <c r="BS70" s="172">
        <f t="shared" si="45"/>
        <v>157.96819879925945</v>
      </c>
      <c r="BT70" s="172">
        <f t="shared" si="46"/>
        <v>204.00774354048787</v>
      </c>
      <c r="BU70" s="172">
        <f t="shared" si="47"/>
        <v>231.56021129377643</v>
      </c>
      <c r="BV70" s="172">
        <f t="shared" si="48"/>
        <v>258.96925637834499</v>
      </c>
      <c r="BW70" s="172">
        <f t="shared" si="49"/>
        <v>209.38516412062947</v>
      </c>
      <c r="BX70" s="172">
        <f t="shared" si="50"/>
        <v>204.00350388416447</v>
      </c>
      <c r="BY70" s="172">
        <f t="shared" si="51"/>
        <v>196.18974719468147</v>
      </c>
      <c r="BZ70" s="172">
        <f t="shared" si="52"/>
        <v>174.61135951577748</v>
      </c>
      <c r="CA70" s="172">
        <f t="shared" si="53"/>
        <v>209.64737087741401</v>
      </c>
      <c r="CB70" s="23"/>
      <c r="CC70" s="171">
        <f t="shared" si="54"/>
        <v>169</v>
      </c>
      <c r="CD70" s="172">
        <f t="shared" si="6"/>
        <v>169</v>
      </c>
      <c r="CE70" s="172">
        <f t="shared" si="7"/>
        <v>169</v>
      </c>
      <c r="CF70" s="172">
        <f t="shared" si="8"/>
        <v>167.69801929060799</v>
      </c>
      <c r="CG70" s="172">
        <f t="shared" si="9"/>
        <v>166.24911076540599</v>
      </c>
      <c r="CH70" s="172">
        <f t="shared" si="10"/>
        <v>167.69801929060799</v>
      </c>
      <c r="CI70" s="172">
        <f t="shared" si="11"/>
        <v>169</v>
      </c>
      <c r="CJ70" s="172">
        <f t="shared" si="12"/>
        <v>169</v>
      </c>
      <c r="CK70" s="172">
        <f t="shared" si="13"/>
        <v>139.67605112335946</v>
      </c>
      <c r="CL70" s="172">
        <f t="shared" si="14"/>
        <v>121.60749273647016</v>
      </c>
      <c r="CM70" s="172">
        <f t="shared" si="15"/>
        <v>112.76434377870407</v>
      </c>
      <c r="CN70" s="172">
        <f t="shared" si="16"/>
        <v>122.87849904962904</v>
      </c>
      <c r="CO70" s="172">
        <f t="shared" si="17"/>
        <v>115.33755046906225</v>
      </c>
      <c r="CP70" s="172">
        <f t="shared" si="18"/>
        <v>111.50159464838228</v>
      </c>
      <c r="CQ70" s="172">
        <f t="shared" si="19"/>
        <v>129.21733192319047</v>
      </c>
      <c r="CR70" s="172">
        <f t="shared" si="20"/>
        <v>157.96819879925945</v>
      </c>
      <c r="CS70" s="172">
        <f t="shared" si="21"/>
        <v>169</v>
      </c>
      <c r="CT70" s="172">
        <f t="shared" si="22"/>
        <v>169</v>
      </c>
      <c r="CU70" s="172">
        <f t="shared" si="23"/>
        <v>169</v>
      </c>
      <c r="CV70" s="172">
        <f t="shared" si="24"/>
        <v>169</v>
      </c>
      <c r="CW70" s="172">
        <f t="shared" si="25"/>
        <v>169</v>
      </c>
      <c r="CX70" s="172">
        <f t="shared" si="26"/>
        <v>169</v>
      </c>
      <c r="CY70" s="172">
        <f t="shared" si="27"/>
        <v>169</v>
      </c>
      <c r="CZ70" s="172">
        <f t="shared" si="28"/>
        <v>169</v>
      </c>
      <c r="DA70" s="180">
        <f xml:space="preserve"> SUM(CC70:CZ70) *  31</f>
        <v>114997.48256811505</v>
      </c>
      <c r="DC70" s="171">
        <f t="shared" si="55"/>
        <v>20.776625388926988</v>
      </c>
      <c r="DD70" s="172">
        <f t="shared" si="56"/>
        <v>9.1336104542660053</v>
      </c>
      <c r="DE70" s="172">
        <f t="shared" si="57"/>
        <v>2.9240024891140024</v>
      </c>
      <c r="DF70" s="172">
        <f t="shared" si="58"/>
        <v>0</v>
      </c>
      <c r="DG70" s="172">
        <f t="shared" si="59"/>
        <v>0</v>
      </c>
      <c r="DH70" s="172">
        <f t="shared" si="60"/>
        <v>0</v>
      </c>
      <c r="DI70" s="172">
        <f t="shared" si="61"/>
        <v>5.8735662725609927</v>
      </c>
      <c r="DJ70" s="172">
        <f t="shared" si="62"/>
        <v>0.235048191650435</v>
      </c>
      <c r="DK70" s="172">
        <f t="shared" si="63"/>
        <v>0</v>
      </c>
      <c r="DL70" s="172">
        <f t="shared" si="64"/>
        <v>0</v>
      </c>
      <c r="DM70" s="172">
        <f t="shared" si="65"/>
        <v>0</v>
      </c>
      <c r="DN70" s="172">
        <f t="shared" si="66"/>
        <v>0</v>
      </c>
      <c r="DO70" s="172">
        <f t="shared" si="67"/>
        <v>0</v>
      </c>
      <c r="DP70" s="172">
        <f t="shared" si="68"/>
        <v>0</v>
      </c>
      <c r="DQ70" s="172">
        <f t="shared" si="69"/>
        <v>0</v>
      </c>
      <c r="DR70" s="172">
        <f t="shared" si="70"/>
        <v>0</v>
      </c>
      <c r="DS70" s="172">
        <f t="shared" si="71"/>
        <v>35.007743540487866</v>
      </c>
      <c r="DT70" s="172">
        <f t="shared" si="72"/>
        <v>62.560211293776433</v>
      </c>
      <c r="DU70" s="172">
        <f t="shared" si="73"/>
        <v>89.969256378344994</v>
      </c>
      <c r="DV70" s="172">
        <f t="shared" si="74"/>
        <v>40.385164120629469</v>
      </c>
      <c r="DW70" s="172">
        <f t="shared" si="75"/>
        <v>35.003503884164473</v>
      </c>
      <c r="DX70" s="172">
        <f t="shared" si="76"/>
        <v>27.189747194681473</v>
      </c>
      <c r="DY70" s="172">
        <f t="shared" si="77"/>
        <v>5.6113595157774796</v>
      </c>
      <c r="DZ70" s="172">
        <f t="shared" si="78"/>
        <v>40.647370877414005</v>
      </c>
      <c r="EA70" s="180">
        <f xml:space="preserve"> SUM(DC70:DZ70) *  31</f>
        <v>11634.833497655633</v>
      </c>
      <c r="EB70" s="21"/>
    </row>
    <row r="71" spans="2:132" ht="14.25" customHeight="1" x14ac:dyDescent="0.25">
      <c r="B71" s="132">
        <v>2024</v>
      </c>
      <c r="C71" s="14" t="s">
        <v>164</v>
      </c>
      <c r="D71" s="14">
        <f t="shared" si="79"/>
        <v>37</v>
      </c>
      <c r="E71" s="171">
        <v>191.152171476722</v>
      </c>
      <c r="F71" s="172">
        <v>177.31285203740899</v>
      </c>
      <c r="G71" s="172">
        <v>170.107255965701</v>
      </c>
      <c r="H71" s="172">
        <v>164.92227678182601</v>
      </c>
      <c r="I71" s="172">
        <v>164.14707156070699</v>
      </c>
      <c r="J71" s="172">
        <v>165.72289856757101</v>
      </c>
      <c r="K71" s="172">
        <v>174.07224004748701</v>
      </c>
      <c r="L71" s="172">
        <v>177.31285203740899</v>
      </c>
      <c r="M71" s="172">
        <v>176.207231476142</v>
      </c>
      <c r="N71" s="172">
        <v>188.407182497024</v>
      </c>
      <c r="O71" s="172">
        <v>193.99882671492799</v>
      </c>
      <c r="P71" s="172">
        <v>198.45943380693799</v>
      </c>
      <c r="Q71" s="172">
        <v>213.21374957281799</v>
      </c>
      <c r="R71" s="172">
        <v>226.112656120938</v>
      </c>
      <c r="S71" s="172">
        <v>224.19370549161201</v>
      </c>
      <c r="T71" s="172">
        <v>236.08865773697201</v>
      </c>
      <c r="U71" s="172">
        <v>238.160107754059</v>
      </c>
      <c r="V71" s="172">
        <v>248.898606308898</v>
      </c>
      <c r="W71" s="172">
        <v>246.700073468677</v>
      </c>
      <c r="X71" s="172">
        <v>265</v>
      </c>
      <c r="Y71" s="172">
        <v>265</v>
      </c>
      <c r="Z71" s="172">
        <v>253.37192168322201</v>
      </c>
      <c r="AA71" s="172">
        <v>234.04262428451099</v>
      </c>
      <c r="AB71" s="172">
        <v>209.75709678356799</v>
      </c>
      <c r="AD71" s="171">
        <v>0</v>
      </c>
      <c r="AE71" s="172">
        <v>0</v>
      </c>
      <c r="AF71" s="172">
        <v>0</v>
      </c>
      <c r="AG71" s="172">
        <v>0</v>
      </c>
      <c r="AH71" s="172">
        <v>0</v>
      </c>
      <c r="AI71" s="172">
        <v>0</v>
      </c>
      <c r="AJ71" s="172">
        <v>0.01</v>
      </c>
      <c r="AK71" s="172">
        <v>17.6515474926241</v>
      </c>
      <c r="AL71" s="172">
        <v>53.355391211420127</v>
      </c>
      <c r="AM71" s="172">
        <v>84.479619002221938</v>
      </c>
      <c r="AN71" s="172">
        <v>101.07374773160836</v>
      </c>
      <c r="AO71" s="172">
        <v>104.08217789274302</v>
      </c>
      <c r="AP71" s="172">
        <v>107.6719838287035</v>
      </c>
      <c r="AQ71" s="172">
        <v>104.82178659866406</v>
      </c>
      <c r="AR71" s="172">
        <v>99.393603740853706</v>
      </c>
      <c r="AS71" s="172">
        <v>86.213669062463936</v>
      </c>
      <c r="AT71" s="172">
        <v>56.154775844080014</v>
      </c>
      <c r="AU71" s="172">
        <v>21.496138364931504</v>
      </c>
      <c r="AV71" s="172">
        <v>0.06</v>
      </c>
      <c r="AW71" s="172">
        <v>65.491648727304025</v>
      </c>
      <c r="AX71" s="172">
        <v>65.491648727304025</v>
      </c>
      <c r="AY71" s="172">
        <v>65.491648727304025</v>
      </c>
      <c r="AZ71" s="172">
        <v>65.491648727304025</v>
      </c>
      <c r="BA71" s="172">
        <v>0</v>
      </c>
      <c r="BB71" s="180">
        <f xml:space="preserve"> SUM(AD71:BA71) * 28.25</f>
        <v>31030.676757946727</v>
      </c>
      <c r="BC71" s="23"/>
      <c r="BD71" s="171">
        <f t="shared" si="30"/>
        <v>191.152171476722</v>
      </c>
      <c r="BE71" s="172">
        <f t="shared" si="31"/>
        <v>177.31285203740899</v>
      </c>
      <c r="BF71" s="172">
        <f t="shared" si="32"/>
        <v>170.107255965701</v>
      </c>
      <c r="BG71" s="172">
        <f t="shared" si="33"/>
        <v>164.92227678182601</v>
      </c>
      <c r="BH71" s="172">
        <f t="shared" si="34"/>
        <v>164.14707156070699</v>
      </c>
      <c r="BI71" s="172">
        <f t="shared" si="35"/>
        <v>165.72289856757101</v>
      </c>
      <c r="BJ71" s="172">
        <f t="shared" si="36"/>
        <v>174.06224004748702</v>
      </c>
      <c r="BK71" s="172">
        <f t="shared" si="37"/>
        <v>159.66130454478488</v>
      </c>
      <c r="BL71" s="172">
        <f t="shared" si="38"/>
        <v>122.85184026472187</v>
      </c>
      <c r="BM71" s="172">
        <f t="shared" si="39"/>
        <v>103.92756349480206</v>
      </c>
      <c r="BN71" s="172">
        <f t="shared" si="40"/>
        <v>92.925078983319622</v>
      </c>
      <c r="BO71" s="172">
        <f t="shared" si="41"/>
        <v>94.377255914194976</v>
      </c>
      <c r="BP71" s="172">
        <f t="shared" si="42"/>
        <v>105.54176574411449</v>
      </c>
      <c r="BQ71" s="172">
        <f t="shared" si="43"/>
        <v>121.29086952227394</v>
      </c>
      <c r="BR71" s="172">
        <f t="shared" si="44"/>
        <v>124.8001017507583</v>
      </c>
      <c r="BS71" s="172">
        <f t="shared" si="45"/>
        <v>149.87498867450807</v>
      </c>
      <c r="BT71" s="172">
        <f t="shared" si="46"/>
        <v>182.00533190997899</v>
      </c>
      <c r="BU71" s="172">
        <f t="shared" si="47"/>
        <v>227.40246794396649</v>
      </c>
      <c r="BV71" s="172">
        <f t="shared" si="48"/>
        <v>246.640073468677</v>
      </c>
      <c r="BW71" s="172">
        <f t="shared" si="49"/>
        <v>199.50835127269596</v>
      </c>
      <c r="BX71" s="172">
        <f t="shared" si="50"/>
        <v>199.50835127269596</v>
      </c>
      <c r="BY71" s="172">
        <f t="shared" si="51"/>
        <v>187.88027295591797</v>
      </c>
      <c r="BZ71" s="172">
        <f t="shared" si="52"/>
        <v>168.55097555720698</v>
      </c>
      <c r="CA71" s="172">
        <f t="shared" si="53"/>
        <v>209.75709678356799</v>
      </c>
      <c r="CB71" s="23"/>
      <c r="CC71" s="171">
        <f t="shared" si="54"/>
        <v>169</v>
      </c>
      <c r="CD71" s="172">
        <f t="shared" si="6"/>
        <v>169</v>
      </c>
      <c r="CE71" s="172">
        <f t="shared" si="7"/>
        <v>169</v>
      </c>
      <c r="CF71" s="172">
        <f t="shared" si="8"/>
        <v>164.92227678182601</v>
      </c>
      <c r="CG71" s="172">
        <f t="shared" si="9"/>
        <v>164.14707156070699</v>
      </c>
      <c r="CH71" s="172">
        <f t="shared" si="10"/>
        <v>165.72289856757101</v>
      </c>
      <c r="CI71" s="172">
        <f t="shared" si="11"/>
        <v>169</v>
      </c>
      <c r="CJ71" s="172">
        <f t="shared" si="12"/>
        <v>159.66130454478488</v>
      </c>
      <c r="CK71" s="172">
        <f t="shared" si="13"/>
        <v>122.85184026472187</v>
      </c>
      <c r="CL71" s="172">
        <f t="shared" si="14"/>
        <v>103.92756349480206</v>
      </c>
      <c r="CM71" s="172">
        <f t="shared" si="15"/>
        <v>92.925078983319622</v>
      </c>
      <c r="CN71" s="172">
        <f t="shared" si="16"/>
        <v>94.377255914194976</v>
      </c>
      <c r="CO71" s="172">
        <f t="shared" si="17"/>
        <v>105.54176574411449</v>
      </c>
      <c r="CP71" s="172">
        <f t="shared" si="18"/>
        <v>121.29086952227394</v>
      </c>
      <c r="CQ71" s="172">
        <f t="shared" si="19"/>
        <v>124.8001017507583</v>
      </c>
      <c r="CR71" s="172">
        <f t="shared" si="20"/>
        <v>149.87498867450807</v>
      </c>
      <c r="CS71" s="172">
        <f t="shared" si="21"/>
        <v>169</v>
      </c>
      <c r="CT71" s="172">
        <f t="shared" si="22"/>
        <v>169</v>
      </c>
      <c r="CU71" s="172">
        <f t="shared" si="23"/>
        <v>169</v>
      </c>
      <c r="CV71" s="172">
        <f t="shared" si="24"/>
        <v>169</v>
      </c>
      <c r="CW71" s="172">
        <f t="shared" si="25"/>
        <v>169</v>
      </c>
      <c r="CX71" s="172">
        <f t="shared" si="26"/>
        <v>169</v>
      </c>
      <c r="CY71" s="172">
        <f t="shared" si="27"/>
        <v>168.55097555720698</v>
      </c>
      <c r="CZ71" s="172">
        <f t="shared" si="28"/>
        <v>169</v>
      </c>
      <c r="DA71" s="180">
        <f xml:space="preserve"> SUM(CC71:CZ71) * 28.25</f>
        <v>101632.03025594229</v>
      </c>
      <c r="DC71" s="171">
        <f t="shared" si="55"/>
        <v>22.152171476722003</v>
      </c>
      <c r="DD71" s="172">
        <f t="shared" si="56"/>
        <v>8.3128520374089874</v>
      </c>
      <c r="DE71" s="172">
        <f t="shared" si="57"/>
        <v>1.1072559657010004</v>
      </c>
      <c r="DF71" s="172">
        <f t="shared" si="58"/>
        <v>0</v>
      </c>
      <c r="DG71" s="172">
        <f t="shared" si="59"/>
        <v>0</v>
      </c>
      <c r="DH71" s="172">
        <f t="shared" si="60"/>
        <v>0</v>
      </c>
      <c r="DI71" s="172">
        <f t="shared" si="61"/>
        <v>5.0622400474870233</v>
      </c>
      <c r="DJ71" s="172">
        <f t="shared" si="62"/>
        <v>0</v>
      </c>
      <c r="DK71" s="172">
        <f t="shared" si="63"/>
        <v>0</v>
      </c>
      <c r="DL71" s="172">
        <f t="shared" si="64"/>
        <v>0</v>
      </c>
      <c r="DM71" s="172">
        <f t="shared" si="65"/>
        <v>0</v>
      </c>
      <c r="DN71" s="172">
        <f t="shared" si="66"/>
        <v>0</v>
      </c>
      <c r="DO71" s="172">
        <f t="shared" si="67"/>
        <v>0</v>
      </c>
      <c r="DP71" s="172">
        <f t="shared" si="68"/>
        <v>0</v>
      </c>
      <c r="DQ71" s="172">
        <f t="shared" si="69"/>
        <v>0</v>
      </c>
      <c r="DR71" s="172">
        <f t="shared" si="70"/>
        <v>0</v>
      </c>
      <c r="DS71" s="172">
        <f t="shared" si="71"/>
        <v>13.005331909978992</v>
      </c>
      <c r="DT71" s="172">
        <f t="shared" si="72"/>
        <v>58.402467943966485</v>
      </c>
      <c r="DU71" s="172">
        <f t="shared" si="73"/>
        <v>77.640073468677002</v>
      </c>
      <c r="DV71" s="172">
        <f t="shared" si="74"/>
        <v>30.508351272695961</v>
      </c>
      <c r="DW71" s="172">
        <f t="shared" si="75"/>
        <v>30.508351272695961</v>
      </c>
      <c r="DX71" s="172">
        <f t="shared" si="76"/>
        <v>18.880272955917974</v>
      </c>
      <c r="DY71" s="172">
        <f t="shared" si="77"/>
        <v>0</v>
      </c>
      <c r="DZ71" s="172">
        <f t="shared" si="78"/>
        <v>40.757096783567988</v>
      </c>
      <c r="EA71" s="180">
        <f xml:space="preserve"> SUM(DC71:DZ71) * 28.25</f>
        <v>8654.0051400586472</v>
      </c>
      <c r="EB71" s="21"/>
    </row>
    <row r="72" spans="2:132" ht="14.25" customHeight="1" x14ac:dyDescent="0.25">
      <c r="B72" s="132">
        <v>2024</v>
      </c>
      <c r="C72" s="14" t="s">
        <v>165</v>
      </c>
      <c r="D72" s="14">
        <f t="shared" si="79"/>
        <v>38</v>
      </c>
      <c r="E72" s="171">
        <v>192.44547174991899</v>
      </c>
      <c r="F72" s="172">
        <v>181.631302204017</v>
      </c>
      <c r="G72" s="172">
        <v>175.76902917211899</v>
      </c>
      <c r="H72" s="172">
        <v>170.59643532044501</v>
      </c>
      <c r="I72" s="172">
        <v>167.823925015947</v>
      </c>
      <c r="J72" s="172">
        <v>168.72050795023699</v>
      </c>
      <c r="K72" s="172">
        <v>179.20363148963099</v>
      </c>
      <c r="L72" s="172">
        <v>180.40367326322001</v>
      </c>
      <c r="M72" s="172">
        <v>181.631302204017</v>
      </c>
      <c r="N72" s="172">
        <v>189.57640636018999</v>
      </c>
      <c r="O72" s="172">
        <v>196.95597358857901</v>
      </c>
      <c r="P72" s="172">
        <v>205.02521999719201</v>
      </c>
      <c r="Q72" s="172">
        <v>210.19781384886599</v>
      </c>
      <c r="R72" s="172">
        <v>221.28785506685699</v>
      </c>
      <c r="S72" s="172">
        <v>229.23295922302901</v>
      </c>
      <c r="T72" s="172">
        <v>235.481452595853</v>
      </c>
      <c r="U72" s="172">
        <v>253.35793694724001</v>
      </c>
      <c r="V72" s="172">
        <v>258.102929707177</v>
      </c>
      <c r="W72" s="172">
        <v>255.71663974360399</v>
      </c>
      <c r="X72" s="172">
        <v>273</v>
      </c>
      <c r="Y72" s="172">
        <v>270.44818703317401</v>
      </c>
      <c r="Z72" s="172">
        <v>262.95827113594902</v>
      </c>
      <c r="AA72" s="172">
        <v>235.481452595853</v>
      </c>
      <c r="AB72" s="172">
        <v>208.44602873109901</v>
      </c>
      <c r="AD72" s="171">
        <v>0</v>
      </c>
      <c r="AE72" s="172">
        <v>0</v>
      </c>
      <c r="AF72" s="172">
        <v>0</v>
      </c>
      <c r="AG72" s="172">
        <v>0</v>
      </c>
      <c r="AH72" s="172">
        <v>0</v>
      </c>
      <c r="AI72" s="172">
        <v>0</v>
      </c>
      <c r="AJ72" s="172">
        <v>0.61</v>
      </c>
      <c r="AK72" s="172">
        <v>28.038771215066379</v>
      </c>
      <c r="AL72" s="172">
        <v>66.098825197923276</v>
      </c>
      <c r="AM72" s="172">
        <v>96.638097113307722</v>
      </c>
      <c r="AN72" s="172">
        <v>106.71779329934134</v>
      </c>
      <c r="AO72" s="172">
        <v>112.49127965803018</v>
      </c>
      <c r="AP72" s="172">
        <v>114.30428290829052</v>
      </c>
      <c r="AQ72" s="172">
        <v>111.15229112045468</v>
      </c>
      <c r="AR72" s="172">
        <v>105.3120221274136</v>
      </c>
      <c r="AS72" s="172">
        <v>93.563657572312763</v>
      </c>
      <c r="AT72" s="172">
        <v>62.761315059939875</v>
      </c>
      <c r="AU72" s="172">
        <v>27.361617445369824</v>
      </c>
      <c r="AV72" s="172">
        <v>0.38</v>
      </c>
      <c r="AW72" s="172">
        <v>69.615678487134886</v>
      </c>
      <c r="AX72" s="172">
        <v>69.615678487134886</v>
      </c>
      <c r="AY72" s="172">
        <v>69.615678487134886</v>
      </c>
      <c r="AZ72" s="172">
        <v>69.615678487134886</v>
      </c>
      <c r="BA72" s="172">
        <v>0</v>
      </c>
      <c r="BB72" s="180">
        <f xml:space="preserve"> SUM(AD72:BA72) * 31</f>
        <v>37320.672666645674</v>
      </c>
      <c r="BC72" s="23"/>
      <c r="BD72" s="171">
        <f t="shared" si="30"/>
        <v>192.44547174991899</v>
      </c>
      <c r="BE72" s="172">
        <f t="shared" si="31"/>
        <v>181.631302204017</v>
      </c>
      <c r="BF72" s="172">
        <f t="shared" si="32"/>
        <v>175.76902917211899</v>
      </c>
      <c r="BG72" s="172">
        <f t="shared" si="33"/>
        <v>170.59643532044501</v>
      </c>
      <c r="BH72" s="172">
        <f t="shared" si="34"/>
        <v>167.823925015947</v>
      </c>
      <c r="BI72" s="172">
        <f t="shared" si="35"/>
        <v>168.72050795023699</v>
      </c>
      <c r="BJ72" s="172">
        <f t="shared" si="36"/>
        <v>178.59363148963098</v>
      </c>
      <c r="BK72" s="172">
        <f t="shared" si="37"/>
        <v>152.36490204815362</v>
      </c>
      <c r="BL72" s="172">
        <f t="shared" si="38"/>
        <v>115.53247700609373</v>
      </c>
      <c r="BM72" s="172">
        <f t="shared" si="39"/>
        <v>92.93830924688227</v>
      </c>
      <c r="BN72" s="172">
        <f t="shared" si="40"/>
        <v>90.238180289237675</v>
      </c>
      <c r="BO72" s="172">
        <f t="shared" si="41"/>
        <v>92.53394033916183</v>
      </c>
      <c r="BP72" s="172">
        <f t="shared" si="42"/>
        <v>95.893530940575474</v>
      </c>
      <c r="BQ72" s="172">
        <f t="shared" si="43"/>
        <v>110.13556394640231</v>
      </c>
      <c r="BR72" s="172">
        <f t="shared" si="44"/>
        <v>123.92093709561541</v>
      </c>
      <c r="BS72" s="172">
        <f t="shared" si="45"/>
        <v>141.91779502354024</v>
      </c>
      <c r="BT72" s="172">
        <f t="shared" si="46"/>
        <v>190.59662188730013</v>
      </c>
      <c r="BU72" s="172">
        <f t="shared" si="47"/>
        <v>230.74131226180717</v>
      </c>
      <c r="BV72" s="172">
        <f t="shared" si="48"/>
        <v>255.336639743604</v>
      </c>
      <c r="BW72" s="172">
        <f t="shared" si="49"/>
        <v>203.38432151286511</v>
      </c>
      <c r="BX72" s="172">
        <f t="shared" si="50"/>
        <v>200.83250854603912</v>
      </c>
      <c r="BY72" s="172">
        <f t="shared" si="51"/>
        <v>193.34259264881413</v>
      </c>
      <c r="BZ72" s="172">
        <f t="shared" si="52"/>
        <v>165.86577410871811</v>
      </c>
      <c r="CA72" s="172">
        <f t="shared" si="53"/>
        <v>208.44602873109901</v>
      </c>
      <c r="CB72" s="23"/>
      <c r="CC72" s="171">
        <f t="shared" si="54"/>
        <v>169</v>
      </c>
      <c r="CD72" s="172">
        <f t="shared" si="6"/>
        <v>169</v>
      </c>
      <c r="CE72" s="172">
        <f t="shared" si="7"/>
        <v>169</v>
      </c>
      <c r="CF72" s="172">
        <f t="shared" si="8"/>
        <v>169</v>
      </c>
      <c r="CG72" s="172">
        <f t="shared" si="9"/>
        <v>167.823925015947</v>
      </c>
      <c r="CH72" s="172">
        <f t="shared" si="10"/>
        <v>168.72050795023699</v>
      </c>
      <c r="CI72" s="172">
        <f t="shared" si="11"/>
        <v>169</v>
      </c>
      <c r="CJ72" s="172">
        <f t="shared" si="12"/>
        <v>152.36490204815362</v>
      </c>
      <c r="CK72" s="172">
        <f t="shared" si="13"/>
        <v>115.53247700609373</v>
      </c>
      <c r="CL72" s="172">
        <f t="shared" si="14"/>
        <v>92.93830924688227</v>
      </c>
      <c r="CM72" s="172">
        <f t="shared" si="15"/>
        <v>90.238180289237675</v>
      </c>
      <c r="CN72" s="172">
        <f t="shared" si="16"/>
        <v>92.53394033916183</v>
      </c>
      <c r="CO72" s="172">
        <f t="shared" si="17"/>
        <v>95.893530940575474</v>
      </c>
      <c r="CP72" s="172">
        <f t="shared" si="18"/>
        <v>110.13556394640231</v>
      </c>
      <c r="CQ72" s="172">
        <f t="shared" si="19"/>
        <v>123.92093709561541</v>
      </c>
      <c r="CR72" s="172">
        <f t="shared" si="20"/>
        <v>141.91779502354024</v>
      </c>
      <c r="CS72" s="172">
        <f t="shared" si="21"/>
        <v>169</v>
      </c>
      <c r="CT72" s="172">
        <f t="shared" si="22"/>
        <v>169</v>
      </c>
      <c r="CU72" s="172">
        <f t="shared" si="23"/>
        <v>169</v>
      </c>
      <c r="CV72" s="172">
        <f t="shared" si="24"/>
        <v>169</v>
      </c>
      <c r="CW72" s="172">
        <f t="shared" si="25"/>
        <v>169</v>
      </c>
      <c r="CX72" s="172">
        <f t="shared" si="26"/>
        <v>169</v>
      </c>
      <c r="CY72" s="172">
        <f t="shared" si="27"/>
        <v>165.86577410871811</v>
      </c>
      <c r="CZ72" s="172">
        <f t="shared" si="28"/>
        <v>169</v>
      </c>
      <c r="DA72" s="180">
        <f xml:space="preserve"> SUM(CC72:CZ72) * 31</f>
        <v>109922.46113332751</v>
      </c>
      <c r="DC72" s="171">
        <f t="shared" si="55"/>
        <v>23.445471749918994</v>
      </c>
      <c r="DD72" s="172">
        <f t="shared" si="56"/>
        <v>12.631302204017004</v>
      </c>
      <c r="DE72" s="172">
        <f t="shared" si="57"/>
        <v>6.7690291721189908</v>
      </c>
      <c r="DF72" s="172">
        <f t="shared" si="58"/>
        <v>1.5964353204450106</v>
      </c>
      <c r="DG72" s="172">
        <f t="shared" si="59"/>
        <v>0</v>
      </c>
      <c r="DH72" s="172">
        <f t="shared" si="60"/>
        <v>0</v>
      </c>
      <c r="DI72" s="172">
        <f t="shared" si="61"/>
        <v>9.5936314896309796</v>
      </c>
      <c r="DJ72" s="172">
        <f t="shared" si="62"/>
        <v>0</v>
      </c>
      <c r="DK72" s="172">
        <f t="shared" si="63"/>
        <v>0</v>
      </c>
      <c r="DL72" s="172">
        <f t="shared" si="64"/>
        <v>0</v>
      </c>
      <c r="DM72" s="172">
        <f t="shared" si="65"/>
        <v>0</v>
      </c>
      <c r="DN72" s="172">
        <f t="shared" si="66"/>
        <v>0</v>
      </c>
      <c r="DO72" s="172">
        <f t="shared" si="67"/>
        <v>0</v>
      </c>
      <c r="DP72" s="172">
        <f t="shared" si="68"/>
        <v>0</v>
      </c>
      <c r="DQ72" s="172">
        <f t="shared" si="69"/>
        <v>0</v>
      </c>
      <c r="DR72" s="172">
        <f t="shared" si="70"/>
        <v>0</v>
      </c>
      <c r="DS72" s="172">
        <f t="shared" si="71"/>
        <v>21.596621887300131</v>
      </c>
      <c r="DT72" s="172">
        <f t="shared" si="72"/>
        <v>61.741312261807167</v>
      </c>
      <c r="DU72" s="172">
        <f t="shared" si="73"/>
        <v>86.336639743603996</v>
      </c>
      <c r="DV72" s="172">
        <f t="shared" si="74"/>
        <v>34.384321512865114</v>
      </c>
      <c r="DW72" s="172">
        <f t="shared" si="75"/>
        <v>31.832508546039122</v>
      </c>
      <c r="DX72" s="172">
        <f t="shared" si="76"/>
        <v>24.342592648814133</v>
      </c>
      <c r="DY72" s="172">
        <f t="shared" si="77"/>
        <v>0</v>
      </c>
      <c r="DZ72" s="172">
        <f t="shared" si="78"/>
        <v>39.446028731099005</v>
      </c>
      <c r="EA72" s="180">
        <f xml:space="preserve"> SUM(DC72:DZ72) * 31</f>
        <v>10965.19275329745</v>
      </c>
      <c r="EB72" s="21"/>
    </row>
    <row r="73" spans="2:132" ht="14.25" customHeight="1" x14ac:dyDescent="0.25">
      <c r="B73" s="132">
        <v>2024</v>
      </c>
      <c r="C73" s="14" t="s">
        <v>166</v>
      </c>
      <c r="D73" s="14">
        <f t="shared" si="79"/>
        <v>39</v>
      </c>
      <c r="E73" s="171">
        <v>200.942002817157</v>
      </c>
      <c r="F73" s="172">
        <v>191.44772544005301</v>
      </c>
      <c r="G73" s="172">
        <v>180.12306726486699</v>
      </c>
      <c r="H73" s="172">
        <v>175.448353715808</v>
      </c>
      <c r="I73" s="172">
        <v>172.18263833505699</v>
      </c>
      <c r="J73" s="172">
        <v>173.76282319671</v>
      </c>
      <c r="K73" s="172">
        <v>180.12306726486699</v>
      </c>
      <c r="L73" s="172">
        <v>182.17730758501699</v>
      </c>
      <c r="M73" s="172">
        <v>187.773795636708</v>
      </c>
      <c r="N73" s="172">
        <v>196.71500831223301</v>
      </c>
      <c r="O73" s="172">
        <v>205.40602505132901</v>
      </c>
      <c r="P73" s="172">
        <v>216.743851433695</v>
      </c>
      <c r="Q73" s="172">
        <v>220.22025812933299</v>
      </c>
      <c r="R73" s="172">
        <v>227.489108492941</v>
      </c>
      <c r="S73" s="172">
        <v>237.16774077057099</v>
      </c>
      <c r="T73" s="172">
        <v>245.38470205117099</v>
      </c>
      <c r="U73" s="172">
        <v>251.82395536241</v>
      </c>
      <c r="V73" s="172">
        <v>254.02304596154499</v>
      </c>
      <c r="W73" s="172">
        <v>256.24847297504101</v>
      </c>
      <c r="X73" s="172">
        <v>272.56388167161703</v>
      </c>
      <c r="Y73" s="172">
        <v>275</v>
      </c>
      <c r="Z73" s="172">
        <v>260.77833624511601</v>
      </c>
      <c r="AA73" s="172">
        <v>247.50478340722299</v>
      </c>
      <c r="AB73" s="172">
        <v>254.02304596154499</v>
      </c>
      <c r="AD73" s="171">
        <v>0</v>
      </c>
      <c r="AE73" s="172">
        <v>0</v>
      </c>
      <c r="AF73" s="172">
        <v>0</v>
      </c>
      <c r="AG73" s="172">
        <v>0</v>
      </c>
      <c r="AH73" s="172">
        <v>0</v>
      </c>
      <c r="AI73" s="172">
        <v>0</v>
      </c>
      <c r="AJ73" s="172">
        <v>2.4945880486696805</v>
      </c>
      <c r="AK73" s="172">
        <v>36.489919942146571</v>
      </c>
      <c r="AL73" s="172">
        <v>72.670083190384673</v>
      </c>
      <c r="AM73" s="172">
        <v>99.062957575966323</v>
      </c>
      <c r="AN73" s="172">
        <v>109.58948120514691</v>
      </c>
      <c r="AO73" s="172">
        <v>113.73981407393508</v>
      </c>
      <c r="AP73" s="172">
        <v>114.55636218528446</v>
      </c>
      <c r="AQ73" s="172">
        <v>111.86002985829009</v>
      </c>
      <c r="AR73" s="172">
        <v>105.61317926364899</v>
      </c>
      <c r="AS73" s="172">
        <v>93.863971099760221</v>
      </c>
      <c r="AT73" s="172">
        <v>62.856730738037783</v>
      </c>
      <c r="AU73" s="172">
        <v>25.477252353555674</v>
      </c>
      <c r="AV73" s="172">
        <v>0.33570345600000001</v>
      </c>
      <c r="AW73" s="172">
        <v>72.545002658804805</v>
      </c>
      <c r="AX73" s="172">
        <v>72.545002658804805</v>
      </c>
      <c r="AY73" s="172">
        <v>72.545002658804805</v>
      </c>
      <c r="AZ73" s="172">
        <v>72.545002658804805</v>
      </c>
      <c r="BA73" s="172">
        <v>0</v>
      </c>
      <c r="BB73" s="180">
        <f xml:space="preserve"> SUM(AD73:BA73) * 30</f>
        <v>37163.702508781367</v>
      </c>
      <c r="BC73" s="23"/>
      <c r="BD73" s="171">
        <f t="shared" si="30"/>
        <v>200.942002817157</v>
      </c>
      <c r="BE73" s="172">
        <f t="shared" si="31"/>
        <v>191.44772544005301</v>
      </c>
      <c r="BF73" s="172">
        <f t="shared" si="32"/>
        <v>180.12306726486699</v>
      </c>
      <c r="BG73" s="172">
        <f t="shared" si="33"/>
        <v>175.448353715808</v>
      </c>
      <c r="BH73" s="172">
        <f t="shared" si="34"/>
        <v>172.18263833505699</v>
      </c>
      <c r="BI73" s="172">
        <f t="shared" si="35"/>
        <v>173.76282319671</v>
      </c>
      <c r="BJ73" s="172">
        <f t="shared" si="36"/>
        <v>177.62847921619732</v>
      </c>
      <c r="BK73" s="172">
        <f t="shared" si="37"/>
        <v>145.68738764287042</v>
      </c>
      <c r="BL73" s="172">
        <f t="shared" si="38"/>
        <v>115.10371244632333</v>
      </c>
      <c r="BM73" s="172">
        <f t="shared" si="39"/>
        <v>97.652050736266688</v>
      </c>
      <c r="BN73" s="172">
        <f t="shared" si="40"/>
        <v>95.8165438461821</v>
      </c>
      <c r="BO73" s="172">
        <f t="shared" si="41"/>
        <v>103.00403735975992</v>
      </c>
      <c r="BP73" s="172">
        <f t="shared" si="42"/>
        <v>105.66389594404853</v>
      </c>
      <c r="BQ73" s="172">
        <f t="shared" si="43"/>
        <v>115.62907863465091</v>
      </c>
      <c r="BR73" s="172">
        <f t="shared" si="44"/>
        <v>131.554561506922</v>
      </c>
      <c r="BS73" s="172">
        <f t="shared" si="45"/>
        <v>151.52073095141077</v>
      </c>
      <c r="BT73" s="172">
        <f t="shared" si="46"/>
        <v>188.96722462437222</v>
      </c>
      <c r="BU73" s="172">
        <f t="shared" si="47"/>
        <v>228.54579360798931</v>
      </c>
      <c r="BV73" s="172">
        <f t="shared" si="48"/>
        <v>255.91276951904101</v>
      </c>
      <c r="BW73" s="172">
        <f t="shared" si="49"/>
        <v>200.01887901281222</v>
      </c>
      <c r="BX73" s="172">
        <f t="shared" si="50"/>
        <v>202.4549973411952</v>
      </c>
      <c r="BY73" s="172">
        <f t="shared" si="51"/>
        <v>188.2333335863112</v>
      </c>
      <c r="BZ73" s="172">
        <f t="shared" si="52"/>
        <v>174.95978074841818</v>
      </c>
      <c r="CA73" s="172">
        <f t="shared" si="53"/>
        <v>254.02304596154499</v>
      </c>
      <c r="CB73" s="23"/>
      <c r="CC73" s="171">
        <f t="shared" si="54"/>
        <v>169</v>
      </c>
      <c r="CD73" s="172">
        <f t="shared" si="6"/>
        <v>169</v>
      </c>
      <c r="CE73" s="172">
        <f t="shared" si="7"/>
        <v>169</v>
      </c>
      <c r="CF73" s="172">
        <f t="shared" si="8"/>
        <v>169</v>
      </c>
      <c r="CG73" s="172">
        <f t="shared" si="9"/>
        <v>169</v>
      </c>
      <c r="CH73" s="172">
        <f t="shared" si="10"/>
        <v>169</v>
      </c>
      <c r="CI73" s="172">
        <f t="shared" si="11"/>
        <v>169</v>
      </c>
      <c r="CJ73" s="172">
        <f t="shared" si="12"/>
        <v>145.68738764287042</v>
      </c>
      <c r="CK73" s="172">
        <f t="shared" si="13"/>
        <v>115.10371244632333</v>
      </c>
      <c r="CL73" s="172">
        <f t="shared" si="14"/>
        <v>97.652050736266688</v>
      </c>
      <c r="CM73" s="172">
        <f t="shared" si="15"/>
        <v>95.8165438461821</v>
      </c>
      <c r="CN73" s="172">
        <f t="shared" si="16"/>
        <v>103.00403735975992</v>
      </c>
      <c r="CO73" s="172">
        <f t="shared" si="17"/>
        <v>105.66389594404853</v>
      </c>
      <c r="CP73" s="172">
        <f t="shared" si="18"/>
        <v>115.62907863465091</v>
      </c>
      <c r="CQ73" s="172">
        <f t="shared" si="19"/>
        <v>131.554561506922</v>
      </c>
      <c r="CR73" s="172">
        <f t="shared" si="20"/>
        <v>151.52073095141077</v>
      </c>
      <c r="CS73" s="172">
        <f t="shared" si="21"/>
        <v>169</v>
      </c>
      <c r="CT73" s="172">
        <f t="shared" si="22"/>
        <v>169</v>
      </c>
      <c r="CU73" s="172">
        <f t="shared" si="23"/>
        <v>169</v>
      </c>
      <c r="CV73" s="172">
        <f t="shared" si="24"/>
        <v>169</v>
      </c>
      <c r="CW73" s="172">
        <f t="shared" si="25"/>
        <v>169</v>
      </c>
      <c r="CX73" s="172">
        <f t="shared" si="26"/>
        <v>169</v>
      </c>
      <c r="CY73" s="172">
        <f t="shared" si="27"/>
        <v>169</v>
      </c>
      <c r="CZ73" s="172">
        <f t="shared" si="28"/>
        <v>169</v>
      </c>
      <c r="DA73" s="180">
        <f xml:space="preserve"> SUM(CC73:CZ73) * 30</f>
        <v>107898.95997205302</v>
      </c>
      <c r="DC73" s="171">
        <f t="shared" si="55"/>
        <v>31.942002817157004</v>
      </c>
      <c r="DD73" s="172">
        <f t="shared" si="56"/>
        <v>22.447725440053006</v>
      </c>
      <c r="DE73" s="172">
        <f t="shared" si="57"/>
        <v>11.123067264866989</v>
      </c>
      <c r="DF73" s="172">
        <f t="shared" si="58"/>
        <v>6.4483537158079969</v>
      </c>
      <c r="DG73" s="172">
        <f t="shared" si="59"/>
        <v>3.1826383350569927</v>
      </c>
      <c r="DH73" s="172">
        <f t="shared" si="60"/>
        <v>4.7628231967100021</v>
      </c>
      <c r="DI73" s="172">
        <f t="shared" si="61"/>
        <v>8.6284792161973201</v>
      </c>
      <c r="DJ73" s="172">
        <f t="shared" si="62"/>
        <v>0</v>
      </c>
      <c r="DK73" s="172">
        <f t="shared" si="63"/>
        <v>0</v>
      </c>
      <c r="DL73" s="172">
        <f t="shared" si="64"/>
        <v>0</v>
      </c>
      <c r="DM73" s="172">
        <f t="shared" si="65"/>
        <v>0</v>
      </c>
      <c r="DN73" s="172">
        <f t="shared" si="66"/>
        <v>0</v>
      </c>
      <c r="DO73" s="172">
        <f t="shared" si="67"/>
        <v>0</v>
      </c>
      <c r="DP73" s="172">
        <f t="shared" si="68"/>
        <v>0</v>
      </c>
      <c r="DQ73" s="172">
        <f t="shared" si="69"/>
        <v>0</v>
      </c>
      <c r="DR73" s="172">
        <f t="shared" si="70"/>
        <v>0</v>
      </c>
      <c r="DS73" s="172">
        <f t="shared" si="71"/>
        <v>19.967224624372221</v>
      </c>
      <c r="DT73" s="172">
        <f t="shared" si="72"/>
        <v>59.54579360798931</v>
      </c>
      <c r="DU73" s="172">
        <f t="shared" si="73"/>
        <v>86.912769519041007</v>
      </c>
      <c r="DV73" s="172">
        <f t="shared" si="74"/>
        <v>31.018879012812221</v>
      </c>
      <c r="DW73" s="172">
        <f t="shared" si="75"/>
        <v>33.454997341195195</v>
      </c>
      <c r="DX73" s="172">
        <f t="shared" si="76"/>
        <v>19.233333586311204</v>
      </c>
      <c r="DY73" s="172">
        <f t="shared" si="77"/>
        <v>5.9597807484181828</v>
      </c>
      <c r="DZ73" s="172">
        <f t="shared" si="78"/>
        <v>85.023045961544994</v>
      </c>
      <c r="EA73" s="180">
        <f xml:space="preserve"> SUM(DC73:DZ73) * 30</f>
        <v>12889.527431626011</v>
      </c>
      <c r="EB73" s="21"/>
    </row>
    <row r="74" spans="2:132" ht="14.25" customHeight="1" x14ac:dyDescent="0.25">
      <c r="B74" s="132">
        <v>2024</v>
      </c>
      <c r="C74" s="14" t="s">
        <v>10</v>
      </c>
      <c r="D74" s="14">
        <f t="shared" si="79"/>
        <v>40</v>
      </c>
      <c r="E74" s="171">
        <v>192.43082508836</v>
      </c>
      <c r="F74" s="172">
        <v>178.920349101119</v>
      </c>
      <c r="G74" s="172">
        <v>175.57924490427399</v>
      </c>
      <c r="H74" s="172">
        <v>169.061353110429</v>
      </c>
      <c r="I74" s="172">
        <v>168.27628491116999</v>
      </c>
      <c r="J74" s="172">
        <v>169.061353110429</v>
      </c>
      <c r="K74" s="172">
        <v>173.53441610620499</v>
      </c>
      <c r="L74" s="172">
        <v>175.57924490427399</v>
      </c>
      <c r="M74" s="172">
        <v>183.88636189642901</v>
      </c>
      <c r="N74" s="172">
        <v>193.98270408689501</v>
      </c>
      <c r="O74" s="172">
        <v>209.592781072154</v>
      </c>
      <c r="P74" s="172">
        <v>217.479977864706</v>
      </c>
      <c r="Q74" s="172">
        <v>223.77878085875801</v>
      </c>
      <c r="R74" s="172">
        <v>235.007081848154</v>
      </c>
      <c r="S74" s="172">
        <v>242.182240041379</v>
      </c>
      <c r="T74" s="172">
        <v>252.26032483186199</v>
      </c>
      <c r="U74" s="172">
        <v>265.67951381918903</v>
      </c>
      <c r="V74" s="172">
        <v>271.30279301387901</v>
      </c>
      <c r="W74" s="172">
        <v>268.47289601655098</v>
      </c>
      <c r="X74" s="172">
        <v>280.01157280565502</v>
      </c>
      <c r="Y74" s="172">
        <v>286</v>
      </c>
      <c r="Z74" s="172">
        <v>274.16920481117199</v>
      </c>
      <c r="AA74" s="172">
        <v>247.14825283668901</v>
      </c>
      <c r="AB74" s="172">
        <v>219.543064062757</v>
      </c>
      <c r="AD74" s="171">
        <v>0</v>
      </c>
      <c r="AE74" s="172">
        <v>0</v>
      </c>
      <c r="AF74" s="172">
        <v>0</v>
      </c>
      <c r="AG74" s="172">
        <v>0</v>
      </c>
      <c r="AH74" s="172">
        <v>0</v>
      </c>
      <c r="AI74" s="172">
        <v>0</v>
      </c>
      <c r="AJ74" s="172">
        <v>7.9108539852327455</v>
      </c>
      <c r="AK74" s="172">
        <v>42.633869998986242</v>
      </c>
      <c r="AL74" s="172">
        <v>76.402644664459814</v>
      </c>
      <c r="AM74" s="172">
        <v>97.982820265329252</v>
      </c>
      <c r="AN74" s="172">
        <v>106.68853625300682</v>
      </c>
      <c r="AO74" s="172">
        <v>111.64103992219188</v>
      </c>
      <c r="AP74" s="172">
        <v>112.7502353977037</v>
      </c>
      <c r="AQ74" s="172">
        <v>111.68347901775456</v>
      </c>
      <c r="AR74" s="172">
        <v>105.21116622002029</v>
      </c>
      <c r="AS74" s="172">
        <v>87.934222854043142</v>
      </c>
      <c r="AT74" s="172">
        <v>59.971964439238185</v>
      </c>
      <c r="AU74" s="172">
        <v>26.063467371560833</v>
      </c>
      <c r="AV74" s="172">
        <v>0.71984838400000006</v>
      </c>
      <c r="AW74" s="172">
        <v>70.648546410596268</v>
      </c>
      <c r="AX74" s="172">
        <v>70.648546410596268</v>
      </c>
      <c r="AY74" s="172">
        <v>70.648546410596268</v>
      </c>
      <c r="AZ74" s="172">
        <v>70.648546410596268</v>
      </c>
      <c r="BA74" s="172">
        <v>0</v>
      </c>
      <c r="BB74" s="180">
        <f xml:space="preserve"> SUM(AD74:BA74) * 31</f>
        <v>38135.83836689328</v>
      </c>
      <c r="BC74" s="23"/>
      <c r="BD74" s="171">
        <f t="shared" si="30"/>
        <v>192.43082508836</v>
      </c>
      <c r="BE74" s="172">
        <f t="shared" si="31"/>
        <v>178.920349101119</v>
      </c>
      <c r="BF74" s="172">
        <f t="shared" si="32"/>
        <v>175.57924490427399</v>
      </c>
      <c r="BG74" s="172">
        <f t="shared" si="33"/>
        <v>169.061353110429</v>
      </c>
      <c r="BH74" s="172">
        <f t="shared" si="34"/>
        <v>168.27628491116999</v>
      </c>
      <c r="BI74" s="172">
        <f t="shared" si="35"/>
        <v>169.061353110429</v>
      </c>
      <c r="BJ74" s="172">
        <f t="shared" si="36"/>
        <v>165.62356212097225</v>
      </c>
      <c r="BK74" s="172">
        <f t="shared" si="37"/>
        <v>132.94537490528774</v>
      </c>
      <c r="BL74" s="172">
        <f t="shared" si="38"/>
        <v>107.48371723196919</v>
      </c>
      <c r="BM74" s="172">
        <f t="shared" si="39"/>
        <v>95.99988382156576</v>
      </c>
      <c r="BN74" s="172">
        <f t="shared" si="40"/>
        <v>102.90424481914718</v>
      </c>
      <c r="BO74" s="172">
        <f t="shared" si="41"/>
        <v>105.83893794251412</v>
      </c>
      <c r="BP74" s="172">
        <f t="shared" si="42"/>
        <v>111.02854546105431</v>
      </c>
      <c r="BQ74" s="172">
        <f t="shared" si="43"/>
        <v>123.32360283039944</v>
      </c>
      <c r="BR74" s="172">
        <f t="shared" si="44"/>
        <v>136.97107382135871</v>
      </c>
      <c r="BS74" s="172">
        <f t="shared" si="45"/>
        <v>164.32610197781884</v>
      </c>
      <c r="BT74" s="172">
        <f t="shared" si="46"/>
        <v>205.70754937995085</v>
      </c>
      <c r="BU74" s="172">
        <f t="shared" si="47"/>
        <v>245.23932564231819</v>
      </c>
      <c r="BV74" s="172">
        <f t="shared" si="48"/>
        <v>267.75304763255099</v>
      </c>
      <c r="BW74" s="172">
        <f t="shared" si="49"/>
        <v>209.36302639505874</v>
      </c>
      <c r="BX74" s="172">
        <f t="shared" si="50"/>
        <v>215.35145358940372</v>
      </c>
      <c r="BY74" s="172">
        <f t="shared" si="51"/>
        <v>203.52065840057571</v>
      </c>
      <c r="BZ74" s="172">
        <f t="shared" si="52"/>
        <v>176.49970642609276</v>
      </c>
      <c r="CA74" s="172">
        <f t="shared" si="53"/>
        <v>219.543064062757</v>
      </c>
      <c r="CB74" s="23"/>
      <c r="CC74" s="171">
        <f t="shared" si="54"/>
        <v>169</v>
      </c>
      <c r="CD74" s="172">
        <f t="shared" si="6"/>
        <v>169</v>
      </c>
      <c r="CE74" s="172">
        <f t="shared" si="7"/>
        <v>169</v>
      </c>
      <c r="CF74" s="172">
        <f t="shared" si="8"/>
        <v>169</v>
      </c>
      <c r="CG74" s="172">
        <f t="shared" si="9"/>
        <v>168.27628491116999</v>
      </c>
      <c r="CH74" s="172">
        <f t="shared" si="10"/>
        <v>169</v>
      </c>
      <c r="CI74" s="172">
        <f t="shared" si="11"/>
        <v>165.62356212097225</v>
      </c>
      <c r="CJ74" s="172">
        <f t="shared" si="12"/>
        <v>132.94537490528774</v>
      </c>
      <c r="CK74" s="172">
        <f t="shared" si="13"/>
        <v>107.48371723196919</v>
      </c>
      <c r="CL74" s="172">
        <f t="shared" si="14"/>
        <v>95.99988382156576</v>
      </c>
      <c r="CM74" s="172">
        <f t="shared" si="15"/>
        <v>102.90424481914718</v>
      </c>
      <c r="CN74" s="172">
        <f t="shared" si="16"/>
        <v>105.83893794251412</v>
      </c>
      <c r="CO74" s="172">
        <f t="shared" si="17"/>
        <v>111.02854546105431</v>
      </c>
      <c r="CP74" s="172">
        <f t="shared" si="18"/>
        <v>123.32360283039944</v>
      </c>
      <c r="CQ74" s="172">
        <f t="shared" si="19"/>
        <v>136.97107382135871</v>
      </c>
      <c r="CR74" s="172">
        <f t="shared" si="20"/>
        <v>164.32610197781884</v>
      </c>
      <c r="CS74" s="172">
        <f t="shared" si="21"/>
        <v>169</v>
      </c>
      <c r="CT74" s="172">
        <f t="shared" si="22"/>
        <v>169</v>
      </c>
      <c r="CU74" s="172">
        <f t="shared" si="23"/>
        <v>169</v>
      </c>
      <c r="CV74" s="172">
        <f t="shared" si="24"/>
        <v>169</v>
      </c>
      <c r="CW74" s="172">
        <f t="shared" si="25"/>
        <v>169</v>
      </c>
      <c r="CX74" s="172">
        <f t="shared" si="26"/>
        <v>169</v>
      </c>
      <c r="CY74" s="172">
        <f t="shared" si="27"/>
        <v>169</v>
      </c>
      <c r="CZ74" s="172">
        <f t="shared" si="28"/>
        <v>169</v>
      </c>
      <c r="DA74" s="180">
        <f xml:space="preserve"> SUM(CC74:CZ74) * 31</f>
        <v>111963.36122514099</v>
      </c>
      <c r="DC74" s="171">
        <f t="shared" si="55"/>
        <v>23.430825088359995</v>
      </c>
      <c r="DD74" s="172">
        <f t="shared" si="56"/>
        <v>9.920349101119001</v>
      </c>
      <c r="DE74" s="172">
        <f t="shared" si="57"/>
        <v>6.5792449042739918</v>
      </c>
      <c r="DF74" s="172">
        <f t="shared" si="58"/>
        <v>6.135311042899616E-2</v>
      </c>
      <c r="DG74" s="172">
        <f t="shared" si="59"/>
        <v>0</v>
      </c>
      <c r="DH74" s="172">
        <f t="shared" si="60"/>
        <v>6.135311042899616E-2</v>
      </c>
      <c r="DI74" s="172">
        <f t="shared" si="61"/>
        <v>0</v>
      </c>
      <c r="DJ74" s="172">
        <f t="shared" si="62"/>
        <v>0</v>
      </c>
      <c r="DK74" s="172">
        <f t="shared" si="63"/>
        <v>0</v>
      </c>
      <c r="DL74" s="172">
        <f t="shared" si="64"/>
        <v>0</v>
      </c>
      <c r="DM74" s="172">
        <f t="shared" si="65"/>
        <v>0</v>
      </c>
      <c r="DN74" s="172">
        <f t="shared" si="66"/>
        <v>0</v>
      </c>
      <c r="DO74" s="172">
        <f t="shared" si="67"/>
        <v>0</v>
      </c>
      <c r="DP74" s="172">
        <f t="shared" si="68"/>
        <v>0</v>
      </c>
      <c r="DQ74" s="172">
        <f t="shared" si="69"/>
        <v>0</v>
      </c>
      <c r="DR74" s="172">
        <f t="shared" si="70"/>
        <v>0</v>
      </c>
      <c r="DS74" s="172">
        <f t="shared" si="71"/>
        <v>36.707549379950848</v>
      </c>
      <c r="DT74" s="172">
        <f t="shared" si="72"/>
        <v>76.239325642318192</v>
      </c>
      <c r="DU74" s="172">
        <f t="shared" si="73"/>
        <v>98.753047632550988</v>
      </c>
      <c r="DV74" s="172">
        <f t="shared" si="74"/>
        <v>40.363026395058739</v>
      </c>
      <c r="DW74" s="172">
        <f t="shared" si="75"/>
        <v>46.351453589403718</v>
      </c>
      <c r="DX74" s="172">
        <f t="shared" si="76"/>
        <v>34.520658400575712</v>
      </c>
      <c r="DY74" s="172">
        <f t="shared" si="77"/>
        <v>7.4997064260927573</v>
      </c>
      <c r="DZ74" s="172">
        <f t="shared" si="78"/>
        <v>50.543064062756997</v>
      </c>
      <c r="EA74" s="180">
        <f xml:space="preserve"> SUM(DC74:DZ74) * 31</f>
        <v>13361.959662142886</v>
      </c>
      <c r="EB74" s="21"/>
    </row>
    <row r="75" spans="2:132" ht="14.25" customHeight="1" x14ac:dyDescent="0.25">
      <c r="B75" s="132">
        <v>2024</v>
      </c>
      <c r="C75" s="14" t="s">
        <v>167</v>
      </c>
      <c r="D75" s="14">
        <f t="shared" si="79"/>
        <v>41</v>
      </c>
      <c r="E75" s="171">
        <v>214.41307312155701</v>
      </c>
      <c r="F75" s="172">
        <v>200.211894541128</v>
      </c>
      <c r="G75" s="172">
        <v>191.899009518437</v>
      </c>
      <c r="H75" s="172">
        <v>185.67717427768901</v>
      </c>
      <c r="I75" s="172">
        <v>181.161533030795</v>
      </c>
      <c r="J75" s="172">
        <v>181.161533030795</v>
      </c>
      <c r="K75" s="172">
        <v>182.25195776371001</v>
      </c>
      <c r="L75" s="172">
        <v>191.899009518437</v>
      </c>
      <c r="M75" s="172">
        <v>204.71470726175099</v>
      </c>
      <c r="N75" s="172">
        <v>209.44843345522801</v>
      </c>
      <c r="O75" s="172">
        <v>221.39179141221001</v>
      </c>
      <c r="P75" s="172">
        <v>234.59234494361201</v>
      </c>
      <c r="Q75" s="172">
        <v>238.594845139722</v>
      </c>
      <c r="R75" s="172">
        <v>249.050094049433</v>
      </c>
      <c r="S75" s="172">
        <v>257.87612012290703</v>
      </c>
      <c r="T75" s="172">
        <v>262.44307547487898</v>
      </c>
      <c r="U75" s="172">
        <v>274.30946227424403</v>
      </c>
      <c r="V75" s="172">
        <v>279.23561636176402</v>
      </c>
      <c r="W75" s="172">
        <v>284.26439865944099</v>
      </c>
      <c r="X75" s="172">
        <v>284.26439865944099</v>
      </c>
      <c r="Y75" s="172">
        <v>292</v>
      </c>
      <c r="Z75" s="172">
        <v>281.73717898433301</v>
      </c>
      <c r="AA75" s="172">
        <v>262.44307547487898</v>
      </c>
      <c r="AB75" s="172">
        <v>236.58076651539801</v>
      </c>
      <c r="AD75" s="171">
        <v>0</v>
      </c>
      <c r="AE75" s="172">
        <v>0</v>
      </c>
      <c r="AF75" s="172">
        <v>0</v>
      </c>
      <c r="AG75" s="172">
        <v>0</v>
      </c>
      <c r="AH75" s="172">
        <v>0</v>
      </c>
      <c r="AI75" s="172">
        <v>0</v>
      </c>
      <c r="AJ75" s="172">
        <v>7.6947119535761352</v>
      </c>
      <c r="AK75" s="172">
        <v>40.116747110941304</v>
      </c>
      <c r="AL75" s="172">
        <v>73.260813673562225</v>
      </c>
      <c r="AM75" s="172">
        <v>98.049769986347684</v>
      </c>
      <c r="AN75" s="172">
        <v>107.17142945335523</v>
      </c>
      <c r="AO75" s="172">
        <v>110.43834519895152</v>
      </c>
      <c r="AP75" s="172">
        <v>110.94953816530884</v>
      </c>
      <c r="AQ75" s="172">
        <v>109.70227645070311</v>
      </c>
      <c r="AR75" s="172">
        <v>103.22644093171948</v>
      </c>
      <c r="AS75" s="172">
        <v>87.911986576171458</v>
      </c>
      <c r="AT75" s="172">
        <v>60.726685641311654</v>
      </c>
      <c r="AU75" s="172">
        <v>29.579636513697018</v>
      </c>
      <c r="AV75" s="172">
        <v>1.8451913425308666</v>
      </c>
      <c r="AW75" s="172">
        <v>69.547512305759298</v>
      </c>
      <c r="AX75" s="172">
        <v>69.547512305759298</v>
      </c>
      <c r="AY75" s="172">
        <v>69.547512305759298</v>
      </c>
      <c r="AZ75" s="172">
        <v>69.547512305759298</v>
      </c>
      <c r="BA75" s="172">
        <v>0</v>
      </c>
      <c r="BB75" s="180">
        <f xml:space="preserve"> SUM(AD75:BA75) * 30</f>
        <v>36565.908666636402</v>
      </c>
      <c r="BC75" s="23"/>
      <c r="BD75" s="171">
        <f t="shared" si="30"/>
        <v>214.41307312155701</v>
      </c>
      <c r="BE75" s="172">
        <f t="shared" si="31"/>
        <v>200.211894541128</v>
      </c>
      <c r="BF75" s="172">
        <f t="shared" si="32"/>
        <v>191.899009518437</v>
      </c>
      <c r="BG75" s="172">
        <f t="shared" si="33"/>
        <v>185.67717427768901</v>
      </c>
      <c r="BH75" s="172">
        <f t="shared" si="34"/>
        <v>181.161533030795</v>
      </c>
      <c r="BI75" s="172">
        <f t="shared" si="35"/>
        <v>181.161533030795</v>
      </c>
      <c r="BJ75" s="172">
        <f t="shared" si="36"/>
        <v>174.55724581013388</v>
      </c>
      <c r="BK75" s="172">
        <f t="shared" si="37"/>
        <v>151.78226240749569</v>
      </c>
      <c r="BL75" s="172">
        <f t="shared" si="38"/>
        <v>131.45389358818875</v>
      </c>
      <c r="BM75" s="172">
        <f t="shared" si="39"/>
        <v>111.39866346888033</v>
      </c>
      <c r="BN75" s="172">
        <f t="shared" si="40"/>
        <v>114.22036195885478</v>
      </c>
      <c r="BO75" s="172">
        <f t="shared" si="41"/>
        <v>124.15399974466048</v>
      </c>
      <c r="BP75" s="172">
        <f t="shared" si="42"/>
        <v>127.64530697441316</v>
      </c>
      <c r="BQ75" s="172">
        <f t="shared" si="43"/>
        <v>139.34781759872988</v>
      </c>
      <c r="BR75" s="172">
        <f t="shared" si="44"/>
        <v>154.64967919118754</v>
      </c>
      <c r="BS75" s="172">
        <f t="shared" si="45"/>
        <v>174.53108889870754</v>
      </c>
      <c r="BT75" s="172">
        <f t="shared" si="46"/>
        <v>213.58277663293237</v>
      </c>
      <c r="BU75" s="172">
        <f t="shared" si="47"/>
        <v>249.65597984806701</v>
      </c>
      <c r="BV75" s="172">
        <f t="shared" si="48"/>
        <v>282.4192073169101</v>
      </c>
      <c r="BW75" s="172">
        <f t="shared" si="49"/>
        <v>214.71688635368167</v>
      </c>
      <c r="BX75" s="172">
        <f t="shared" si="50"/>
        <v>222.45248769424069</v>
      </c>
      <c r="BY75" s="172">
        <f t="shared" si="51"/>
        <v>212.1896666785737</v>
      </c>
      <c r="BZ75" s="172">
        <f t="shared" si="52"/>
        <v>192.89556316911967</v>
      </c>
      <c r="CA75" s="172">
        <f t="shared" si="53"/>
        <v>236.58076651539801</v>
      </c>
      <c r="CB75" s="23"/>
      <c r="CC75" s="171">
        <f t="shared" si="54"/>
        <v>169</v>
      </c>
      <c r="CD75" s="172">
        <f t="shared" si="6"/>
        <v>169</v>
      </c>
      <c r="CE75" s="172">
        <f t="shared" si="7"/>
        <v>169</v>
      </c>
      <c r="CF75" s="172">
        <f t="shared" si="8"/>
        <v>169</v>
      </c>
      <c r="CG75" s="172">
        <f t="shared" si="9"/>
        <v>169</v>
      </c>
      <c r="CH75" s="172">
        <f t="shared" si="10"/>
        <v>169</v>
      </c>
      <c r="CI75" s="172">
        <f t="shared" si="11"/>
        <v>169</v>
      </c>
      <c r="CJ75" s="172">
        <f t="shared" si="12"/>
        <v>151.78226240749569</v>
      </c>
      <c r="CK75" s="172">
        <f t="shared" si="13"/>
        <v>131.45389358818875</v>
      </c>
      <c r="CL75" s="172">
        <f t="shared" si="14"/>
        <v>111.39866346888033</v>
      </c>
      <c r="CM75" s="172">
        <f t="shared" si="15"/>
        <v>114.22036195885478</v>
      </c>
      <c r="CN75" s="172">
        <f t="shared" si="16"/>
        <v>124.15399974466048</v>
      </c>
      <c r="CO75" s="172">
        <f t="shared" si="17"/>
        <v>127.64530697441316</v>
      </c>
      <c r="CP75" s="172">
        <f t="shared" si="18"/>
        <v>139.34781759872988</v>
      </c>
      <c r="CQ75" s="172">
        <f t="shared" si="19"/>
        <v>154.64967919118754</v>
      </c>
      <c r="CR75" s="172">
        <f t="shared" si="20"/>
        <v>169</v>
      </c>
      <c r="CS75" s="172">
        <f t="shared" si="21"/>
        <v>169</v>
      </c>
      <c r="CT75" s="172">
        <f t="shared" si="22"/>
        <v>169</v>
      </c>
      <c r="CU75" s="172">
        <f t="shared" si="23"/>
        <v>169</v>
      </c>
      <c r="CV75" s="172">
        <f t="shared" si="24"/>
        <v>169</v>
      </c>
      <c r="CW75" s="172">
        <f t="shared" si="25"/>
        <v>169</v>
      </c>
      <c r="CX75" s="172">
        <f t="shared" si="26"/>
        <v>169</v>
      </c>
      <c r="CY75" s="172">
        <f t="shared" si="27"/>
        <v>169</v>
      </c>
      <c r="CZ75" s="172">
        <f t="shared" si="28"/>
        <v>169</v>
      </c>
      <c r="DA75" s="180">
        <f xml:space="preserve"> SUM(CC75:CZ75) * 30</f>
        <v>112759.55954797233</v>
      </c>
      <c r="DC75" s="171">
        <f t="shared" si="55"/>
        <v>45.413073121557005</v>
      </c>
      <c r="DD75" s="172">
        <f t="shared" si="56"/>
        <v>31.211894541128004</v>
      </c>
      <c r="DE75" s="172">
        <f t="shared" si="57"/>
        <v>22.899009518436998</v>
      </c>
      <c r="DF75" s="172">
        <f t="shared" si="58"/>
        <v>16.677174277689005</v>
      </c>
      <c r="DG75" s="172">
        <f t="shared" si="59"/>
        <v>12.161533030794999</v>
      </c>
      <c r="DH75" s="172">
        <f t="shared" si="60"/>
        <v>12.161533030794999</v>
      </c>
      <c r="DI75" s="172">
        <f t="shared" si="61"/>
        <v>5.5572458101338782</v>
      </c>
      <c r="DJ75" s="172">
        <f t="shared" si="62"/>
        <v>0</v>
      </c>
      <c r="DK75" s="172">
        <f t="shared" si="63"/>
        <v>0</v>
      </c>
      <c r="DL75" s="172">
        <f t="shared" si="64"/>
        <v>0</v>
      </c>
      <c r="DM75" s="172">
        <f t="shared" si="65"/>
        <v>0</v>
      </c>
      <c r="DN75" s="172">
        <f t="shared" si="66"/>
        <v>0</v>
      </c>
      <c r="DO75" s="172">
        <f t="shared" si="67"/>
        <v>0</v>
      </c>
      <c r="DP75" s="172">
        <f t="shared" si="68"/>
        <v>0</v>
      </c>
      <c r="DQ75" s="172">
        <f t="shared" si="69"/>
        <v>0</v>
      </c>
      <c r="DR75" s="172">
        <f t="shared" si="70"/>
        <v>5.5310888987075373</v>
      </c>
      <c r="DS75" s="172">
        <f t="shared" si="71"/>
        <v>44.582776632932365</v>
      </c>
      <c r="DT75" s="172">
        <f t="shared" si="72"/>
        <v>80.655979848067005</v>
      </c>
      <c r="DU75" s="172">
        <f t="shared" si="73"/>
        <v>113.4192073169101</v>
      </c>
      <c r="DV75" s="172">
        <f t="shared" si="74"/>
        <v>45.716886353681673</v>
      </c>
      <c r="DW75" s="172">
        <f t="shared" si="75"/>
        <v>53.452487694240688</v>
      </c>
      <c r="DX75" s="172">
        <f t="shared" si="76"/>
        <v>43.189666678573701</v>
      </c>
      <c r="DY75" s="172">
        <f t="shared" si="77"/>
        <v>23.895563169119669</v>
      </c>
      <c r="DZ75" s="172">
        <f t="shared" si="78"/>
        <v>67.580766515398011</v>
      </c>
      <c r="EA75" s="180">
        <f xml:space="preserve"> SUM(DC75:DZ75) * 30</f>
        <v>18723.17659314497</v>
      </c>
      <c r="EB75" s="21"/>
    </row>
    <row r="76" spans="2:132" ht="14.25" customHeight="1" x14ac:dyDescent="0.25">
      <c r="B76" s="132">
        <v>2024</v>
      </c>
      <c r="C76" s="14" t="s">
        <v>168</v>
      </c>
      <c r="D76" s="14">
        <f t="shared" si="79"/>
        <v>42</v>
      </c>
      <c r="E76" s="171">
        <v>206.281346643424</v>
      </c>
      <c r="F76" s="172">
        <v>196.00257159125999</v>
      </c>
      <c r="G76" s="172">
        <v>189.35442819494801</v>
      </c>
      <c r="H76" s="172">
        <v>183.88443679291899</v>
      </c>
      <c r="I76" s="172">
        <v>183.199185122774</v>
      </c>
      <c r="J76" s="172">
        <v>183.199185122774</v>
      </c>
      <c r="K76" s="172">
        <v>187.67135391740001</v>
      </c>
      <c r="L76" s="172">
        <v>186.86588265600301</v>
      </c>
      <c r="M76" s="172">
        <v>193.00910376905099</v>
      </c>
      <c r="N76" s="172">
        <v>200.33047687638199</v>
      </c>
      <c r="O76" s="172">
        <v>205.04308485351399</v>
      </c>
      <c r="P76" s="172">
        <v>217.05302201972799</v>
      </c>
      <c r="Q76" s="172">
        <v>223.015913745896</v>
      </c>
      <c r="R76" s="172">
        <v>231.01051656424599</v>
      </c>
      <c r="S76" s="172">
        <v>239.60621733886299</v>
      </c>
      <c r="T76" s="172">
        <v>245.052164822641</v>
      </c>
      <c r="U76" s="172">
        <v>254.609622327285</v>
      </c>
      <c r="V76" s="172">
        <v>264.768177788196</v>
      </c>
      <c r="W76" s="172">
        <v>262.68837885951302</v>
      </c>
      <c r="X76" s="172">
        <v>271.15183808375099</v>
      </c>
      <c r="Y76" s="172">
        <v>280</v>
      </c>
      <c r="Z76" s="172">
        <v>262.68837885951302</v>
      </c>
      <c r="AA76" s="172">
        <v>246.91556848706799</v>
      </c>
      <c r="AB76" s="172">
        <v>218.507679073894</v>
      </c>
      <c r="AD76" s="171">
        <v>0</v>
      </c>
      <c r="AE76" s="172">
        <v>0</v>
      </c>
      <c r="AF76" s="172">
        <v>0</v>
      </c>
      <c r="AG76" s="172">
        <v>0</v>
      </c>
      <c r="AH76" s="172">
        <v>0</v>
      </c>
      <c r="AI76" s="172">
        <v>0</v>
      </c>
      <c r="AJ76" s="172">
        <v>3.8154757520042759</v>
      </c>
      <c r="AK76" s="172">
        <v>35.174689485254945</v>
      </c>
      <c r="AL76" s="172">
        <v>65.124893145634218</v>
      </c>
      <c r="AM76" s="172">
        <v>90.336633837653196</v>
      </c>
      <c r="AN76" s="172">
        <v>103.09113562799058</v>
      </c>
      <c r="AO76" s="172">
        <v>107.36201198880799</v>
      </c>
      <c r="AP76" s="172">
        <v>106.37835080267382</v>
      </c>
      <c r="AQ76" s="172">
        <v>105.61833510271651</v>
      </c>
      <c r="AR76" s="172">
        <v>98.182453348579401</v>
      </c>
      <c r="AS76" s="172">
        <v>80.03167822697408</v>
      </c>
      <c r="AT76" s="172">
        <v>55.38442812178392</v>
      </c>
      <c r="AU76" s="172">
        <v>26.056807083363559</v>
      </c>
      <c r="AV76" s="172">
        <v>1.6349254798491839</v>
      </c>
      <c r="AW76" s="172">
        <v>62.357914868477465</v>
      </c>
      <c r="AX76" s="172">
        <v>62.357914868477465</v>
      </c>
      <c r="AY76" s="172">
        <v>62.357914868477465</v>
      </c>
      <c r="AZ76" s="172">
        <v>62.357914868477465</v>
      </c>
      <c r="BA76" s="172">
        <v>0</v>
      </c>
      <c r="BB76" s="180">
        <f xml:space="preserve"> SUM(AD76:BA76) * 31</f>
        <v>34956.327801793064</v>
      </c>
      <c r="BC76" s="23"/>
      <c r="BD76" s="171">
        <f t="shared" si="30"/>
        <v>206.281346643424</v>
      </c>
      <c r="BE76" s="172">
        <f t="shared" si="31"/>
        <v>196.00257159125999</v>
      </c>
      <c r="BF76" s="172">
        <f t="shared" si="32"/>
        <v>189.35442819494801</v>
      </c>
      <c r="BG76" s="172">
        <f t="shared" si="33"/>
        <v>183.88443679291899</v>
      </c>
      <c r="BH76" s="172">
        <f t="shared" si="34"/>
        <v>183.199185122774</v>
      </c>
      <c r="BI76" s="172">
        <f t="shared" si="35"/>
        <v>183.199185122774</v>
      </c>
      <c r="BJ76" s="172">
        <f t="shared" si="36"/>
        <v>183.85587816539572</v>
      </c>
      <c r="BK76" s="172">
        <f t="shared" si="37"/>
        <v>151.69119317074808</v>
      </c>
      <c r="BL76" s="172">
        <f t="shared" si="38"/>
        <v>127.88421062341678</v>
      </c>
      <c r="BM76" s="172">
        <f t="shared" si="39"/>
        <v>109.9938430387288</v>
      </c>
      <c r="BN76" s="172">
        <f t="shared" si="40"/>
        <v>101.95194922552341</v>
      </c>
      <c r="BO76" s="172">
        <f t="shared" si="41"/>
        <v>109.69101003092</v>
      </c>
      <c r="BP76" s="172">
        <f t="shared" si="42"/>
        <v>116.63756294322218</v>
      </c>
      <c r="BQ76" s="172">
        <f t="shared" si="43"/>
        <v>125.39218146152947</v>
      </c>
      <c r="BR76" s="172">
        <f t="shared" si="44"/>
        <v>141.42376399028359</v>
      </c>
      <c r="BS76" s="172">
        <f t="shared" si="45"/>
        <v>165.02048659566691</v>
      </c>
      <c r="BT76" s="172">
        <f t="shared" si="46"/>
        <v>199.22519420550108</v>
      </c>
      <c r="BU76" s="172">
        <f t="shared" si="47"/>
        <v>238.71137070483243</v>
      </c>
      <c r="BV76" s="172">
        <f t="shared" si="48"/>
        <v>261.05345337966384</v>
      </c>
      <c r="BW76" s="172">
        <f t="shared" si="49"/>
        <v>208.79392321527354</v>
      </c>
      <c r="BX76" s="172">
        <f t="shared" si="50"/>
        <v>217.64208513152255</v>
      </c>
      <c r="BY76" s="172">
        <f t="shared" si="51"/>
        <v>200.33046399103557</v>
      </c>
      <c r="BZ76" s="172">
        <f t="shared" si="52"/>
        <v>184.55765361859051</v>
      </c>
      <c r="CA76" s="172">
        <f t="shared" si="53"/>
        <v>218.507679073894</v>
      </c>
      <c r="CB76" s="23"/>
      <c r="CC76" s="171">
        <f t="shared" si="54"/>
        <v>169</v>
      </c>
      <c r="CD76" s="172">
        <f t="shared" si="6"/>
        <v>169</v>
      </c>
      <c r="CE76" s="172">
        <f t="shared" si="7"/>
        <v>169</v>
      </c>
      <c r="CF76" s="172">
        <f t="shared" si="8"/>
        <v>169</v>
      </c>
      <c r="CG76" s="172">
        <f t="shared" si="9"/>
        <v>169</v>
      </c>
      <c r="CH76" s="172">
        <f t="shared" si="10"/>
        <v>169</v>
      </c>
      <c r="CI76" s="172">
        <f t="shared" si="11"/>
        <v>169</v>
      </c>
      <c r="CJ76" s="172">
        <f t="shared" si="12"/>
        <v>151.69119317074808</v>
      </c>
      <c r="CK76" s="172">
        <f t="shared" si="13"/>
        <v>127.88421062341678</v>
      </c>
      <c r="CL76" s="172">
        <f t="shared" si="14"/>
        <v>109.9938430387288</v>
      </c>
      <c r="CM76" s="172">
        <f t="shared" si="15"/>
        <v>101.95194922552341</v>
      </c>
      <c r="CN76" s="172">
        <f t="shared" si="16"/>
        <v>109.69101003092</v>
      </c>
      <c r="CO76" s="172">
        <f t="shared" si="17"/>
        <v>116.63756294322218</v>
      </c>
      <c r="CP76" s="172">
        <f t="shared" si="18"/>
        <v>125.39218146152947</v>
      </c>
      <c r="CQ76" s="172">
        <f t="shared" si="19"/>
        <v>141.42376399028359</v>
      </c>
      <c r="CR76" s="172">
        <f t="shared" si="20"/>
        <v>165.02048659566691</v>
      </c>
      <c r="CS76" s="172">
        <f t="shared" si="21"/>
        <v>169</v>
      </c>
      <c r="CT76" s="172">
        <f t="shared" si="22"/>
        <v>169</v>
      </c>
      <c r="CU76" s="172">
        <f t="shared" si="23"/>
        <v>169</v>
      </c>
      <c r="CV76" s="172">
        <f t="shared" si="24"/>
        <v>169</v>
      </c>
      <c r="CW76" s="172">
        <f t="shared" si="25"/>
        <v>169</v>
      </c>
      <c r="CX76" s="172">
        <f t="shared" si="26"/>
        <v>169</v>
      </c>
      <c r="CY76" s="172">
        <f t="shared" si="27"/>
        <v>169</v>
      </c>
      <c r="CZ76" s="172">
        <f t="shared" si="28"/>
        <v>169</v>
      </c>
      <c r="DA76" s="180">
        <f xml:space="preserve"> SUM(CC76:CZ76) * 31</f>
        <v>114225.27223348123</v>
      </c>
      <c r="DC76" s="171">
        <f t="shared" si="55"/>
        <v>37.281346643424001</v>
      </c>
      <c r="DD76" s="172">
        <f t="shared" si="56"/>
        <v>27.002571591259994</v>
      </c>
      <c r="DE76" s="172">
        <f t="shared" si="57"/>
        <v>20.354428194948014</v>
      </c>
      <c r="DF76" s="172">
        <f t="shared" si="58"/>
        <v>14.88443679291899</v>
      </c>
      <c r="DG76" s="172">
        <f t="shared" si="59"/>
        <v>14.199185122773997</v>
      </c>
      <c r="DH76" s="172">
        <f t="shared" si="60"/>
        <v>14.199185122773997</v>
      </c>
      <c r="DI76" s="172">
        <f t="shared" si="61"/>
        <v>14.855878165395723</v>
      </c>
      <c r="DJ76" s="172">
        <f t="shared" si="62"/>
        <v>0</v>
      </c>
      <c r="DK76" s="172">
        <f t="shared" si="63"/>
        <v>0</v>
      </c>
      <c r="DL76" s="172">
        <f t="shared" si="64"/>
        <v>0</v>
      </c>
      <c r="DM76" s="172">
        <f t="shared" si="65"/>
        <v>0</v>
      </c>
      <c r="DN76" s="172">
        <f t="shared" si="66"/>
        <v>0</v>
      </c>
      <c r="DO76" s="172">
        <f t="shared" si="67"/>
        <v>0</v>
      </c>
      <c r="DP76" s="172">
        <f t="shared" si="68"/>
        <v>0</v>
      </c>
      <c r="DQ76" s="172">
        <f t="shared" si="69"/>
        <v>0</v>
      </c>
      <c r="DR76" s="172">
        <f t="shared" si="70"/>
        <v>0</v>
      </c>
      <c r="DS76" s="172">
        <f t="shared" si="71"/>
        <v>30.225194205501083</v>
      </c>
      <c r="DT76" s="172">
        <f t="shared" si="72"/>
        <v>69.711370704832433</v>
      </c>
      <c r="DU76" s="172">
        <f t="shared" si="73"/>
        <v>92.053453379663836</v>
      </c>
      <c r="DV76" s="172">
        <f t="shared" si="74"/>
        <v>39.793923215273537</v>
      </c>
      <c r="DW76" s="172">
        <f t="shared" si="75"/>
        <v>48.642085131522549</v>
      </c>
      <c r="DX76" s="172">
        <f t="shared" si="76"/>
        <v>31.330463991035572</v>
      </c>
      <c r="DY76" s="172">
        <f t="shared" si="77"/>
        <v>15.557653618590507</v>
      </c>
      <c r="DZ76" s="172">
        <f t="shared" si="78"/>
        <v>49.507679073893996</v>
      </c>
      <c r="EA76" s="180">
        <f xml:space="preserve"> SUM(DC76:DZ76) * 31</f>
        <v>16107.564503568057</v>
      </c>
      <c r="EB76" s="21"/>
    </row>
    <row r="77" spans="2:132" ht="14.25" customHeight="1" x14ac:dyDescent="0.25">
      <c r="B77" s="132">
        <v>2024</v>
      </c>
      <c r="C77" s="14" t="s">
        <v>169</v>
      </c>
      <c r="D77" s="14">
        <f t="shared" si="79"/>
        <v>43</v>
      </c>
      <c r="E77" s="171">
        <v>210.46560238740599</v>
      </c>
      <c r="F77" s="172">
        <v>195.98235114797501</v>
      </c>
      <c r="G77" s="172">
        <v>186.07275819468001</v>
      </c>
      <c r="H77" s="172">
        <v>177.348928500754</v>
      </c>
      <c r="I77" s="172">
        <v>172.896266465574</v>
      </c>
      <c r="J77" s="172">
        <v>173.97313309908199</v>
      </c>
      <c r="K77" s="172">
        <v>177.348928500754</v>
      </c>
      <c r="L77" s="172">
        <v>179.720455019491</v>
      </c>
      <c r="M77" s="172">
        <v>191.59018723827299</v>
      </c>
      <c r="N77" s="172">
        <v>202.177359196921</v>
      </c>
      <c r="O77" s="172">
        <v>213.95029441493901</v>
      </c>
      <c r="P77" s="172">
        <v>232.82570956407201</v>
      </c>
      <c r="Q77" s="172">
        <v>236.891183596193</v>
      </c>
      <c r="R77" s="172">
        <v>236.891183596193</v>
      </c>
      <c r="S77" s="172">
        <v>243.170889020808</v>
      </c>
      <c r="T77" s="172">
        <v>251.88261908963901</v>
      </c>
      <c r="U77" s="172">
        <v>256.38367962520198</v>
      </c>
      <c r="V77" s="172">
        <v>275.35589177510002</v>
      </c>
      <c r="W77" s="172">
        <v>268.05981784245398</v>
      </c>
      <c r="X77" s="172">
        <v>282.86975895946603</v>
      </c>
      <c r="Y77" s="172">
        <v>288</v>
      </c>
      <c r="Z77" s="172">
        <v>280.34093731448598</v>
      </c>
      <c r="AA77" s="172">
        <v>263.31676480497902</v>
      </c>
      <c r="AB77" s="172">
        <v>232.82570956407201</v>
      </c>
      <c r="AD77" s="171">
        <v>0</v>
      </c>
      <c r="AE77" s="172">
        <v>0</v>
      </c>
      <c r="AF77" s="172">
        <v>0</v>
      </c>
      <c r="AG77" s="172">
        <v>0</v>
      </c>
      <c r="AH77" s="172">
        <v>0</v>
      </c>
      <c r="AI77" s="172">
        <v>0</v>
      </c>
      <c r="AJ77" s="172">
        <v>2.072272686508684</v>
      </c>
      <c r="AK77" s="172">
        <v>30.463762229417195</v>
      </c>
      <c r="AL77" s="172">
        <v>61.013744253418153</v>
      </c>
      <c r="AM77" s="172">
        <v>87.175851020664794</v>
      </c>
      <c r="AN77" s="172">
        <v>100.66976837001252</v>
      </c>
      <c r="AO77" s="172">
        <v>104.41133070887994</v>
      </c>
      <c r="AP77" s="172">
        <v>104.66204848494121</v>
      </c>
      <c r="AQ77" s="172">
        <v>99.769394225530704</v>
      </c>
      <c r="AR77" s="172">
        <v>90.889614379925746</v>
      </c>
      <c r="AS77" s="172">
        <v>75.472528100531235</v>
      </c>
      <c r="AT77" s="172">
        <v>52.761514865405758</v>
      </c>
      <c r="AU77" s="172">
        <v>23.804830722942924</v>
      </c>
      <c r="AV77" s="172">
        <v>0.69648584724407703</v>
      </c>
      <c r="AW77" s="172">
        <v>59.532016882863132</v>
      </c>
      <c r="AX77" s="172">
        <v>59.532016882863132</v>
      </c>
      <c r="AY77" s="172">
        <v>59.532016882863132</v>
      </c>
      <c r="AZ77" s="172">
        <v>59.532016882863132</v>
      </c>
      <c r="BA77" s="172">
        <v>0</v>
      </c>
      <c r="BB77" s="180">
        <f xml:space="preserve"> SUM(AD77:BA77) * 31</f>
        <v>33231.72761623314</v>
      </c>
      <c r="BC77" s="23"/>
      <c r="BD77" s="171">
        <f t="shared" si="30"/>
        <v>210.46560238740599</v>
      </c>
      <c r="BE77" s="172">
        <f t="shared" si="31"/>
        <v>195.98235114797501</v>
      </c>
      <c r="BF77" s="172">
        <f t="shared" si="32"/>
        <v>186.07275819468001</v>
      </c>
      <c r="BG77" s="172">
        <f t="shared" si="33"/>
        <v>177.348928500754</v>
      </c>
      <c r="BH77" s="172">
        <f t="shared" si="34"/>
        <v>172.896266465574</v>
      </c>
      <c r="BI77" s="172">
        <f t="shared" si="35"/>
        <v>173.97313309908199</v>
      </c>
      <c r="BJ77" s="172">
        <f t="shared" si="36"/>
        <v>175.27665581424532</v>
      </c>
      <c r="BK77" s="172">
        <f t="shared" si="37"/>
        <v>149.2566927900738</v>
      </c>
      <c r="BL77" s="172">
        <f t="shared" si="38"/>
        <v>130.57644298485485</v>
      </c>
      <c r="BM77" s="172">
        <f t="shared" si="39"/>
        <v>115.00150817625621</v>
      </c>
      <c r="BN77" s="172">
        <f t="shared" si="40"/>
        <v>113.28052604492649</v>
      </c>
      <c r="BO77" s="172">
        <f t="shared" si="41"/>
        <v>128.41437885519207</v>
      </c>
      <c r="BP77" s="172">
        <f t="shared" si="42"/>
        <v>132.22913511125179</v>
      </c>
      <c r="BQ77" s="172">
        <f t="shared" si="43"/>
        <v>137.1217893706623</v>
      </c>
      <c r="BR77" s="172">
        <f t="shared" si="44"/>
        <v>152.28127464088226</v>
      </c>
      <c r="BS77" s="172">
        <f t="shared" si="45"/>
        <v>176.41009098910777</v>
      </c>
      <c r="BT77" s="172">
        <f t="shared" si="46"/>
        <v>203.62216475979622</v>
      </c>
      <c r="BU77" s="172">
        <f t="shared" si="47"/>
        <v>251.55106105215708</v>
      </c>
      <c r="BV77" s="172">
        <f t="shared" si="48"/>
        <v>267.36333199520988</v>
      </c>
      <c r="BW77" s="172">
        <f t="shared" si="49"/>
        <v>223.33774207660289</v>
      </c>
      <c r="BX77" s="172">
        <f t="shared" si="50"/>
        <v>228.46798311713687</v>
      </c>
      <c r="BY77" s="172">
        <f t="shared" si="51"/>
        <v>220.80892043162285</v>
      </c>
      <c r="BZ77" s="172">
        <f t="shared" si="52"/>
        <v>203.78474792211588</v>
      </c>
      <c r="CA77" s="172">
        <f t="shared" si="53"/>
        <v>232.82570956407201</v>
      </c>
      <c r="CB77" s="23"/>
      <c r="CC77" s="171">
        <f t="shared" si="54"/>
        <v>169</v>
      </c>
      <c r="CD77" s="172">
        <f t="shared" si="6"/>
        <v>169</v>
      </c>
      <c r="CE77" s="172">
        <f t="shared" si="7"/>
        <v>169</v>
      </c>
      <c r="CF77" s="172">
        <f t="shared" si="8"/>
        <v>169</v>
      </c>
      <c r="CG77" s="172">
        <f t="shared" si="9"/>
        <v>169</v>
      </c>
      <c r="CH77" s="172">
        <f t="shared" si="10"/>
        <v>169</v>
      </c>
      <c r="CI77" s="172">
        <f t="shared" si="11"/>
        <v>169</v>
      </c>
      <c r="CJ77" s="172">
        <f t="shared" si="12"/>
        <v>149.2566927900738</v>
      </c>
      <c r="CK77" s="172">
        <f t="shared" si="13"/>
        <v>130.57644298485485</v>
      </c>
      <c r="CL77" s="172">
        <f t="shared" si="14"/>
        <v>115.00150817625621</v>
      </c>
      <c r="CM77" s="172">
        <f t="shared" si="15"/>
        <v>113.28052604492649</v>
      </c>
      <c r="CN77" s="172">
        <f t="shared" si="16"/>
        <v>128.41437885519207</v>
      </c>
      <c r="CO77" s="172">
        <f t="shared" si="17"/>
        <v>132.22913511125179</v>
      </c>
      <c r="CP77" s="172">
        <f t="shared" si="18"/>
        <v>137.1217893706623</v>
      </c>
      <c r="CQ77" s="172">
        <f t="shared" si="19"/>
        <v>152.28127464088226</v>
      </c>
      <c r="CR77" s="172">
        <f t="shared" si="20"/>
        <v>169</v>
      </c>
      <c r="CS77" s="172">
        <f t="shared" si="21"/>
        <v>169</v>
      </c>
      <c r="CT77" s="172">
        <f t="shared" si="22"/>
        <v>169</v>
      </c>
      <c r="CU77" s="172">
        <f t="shared" si="23"/>
        <v>169</v>
      </c>
      <c r="CV77" s="172">
        <f t="shared" si="24"/>
        <v>169</v>
      </c>
      <c r="CW77" s="172">
        <f t="shared" si="25"/>
        <v>169</v>
      </c>
      <c r="CX77" s="172">
        <f t="shared" si="26"/>
        <v>169</v>
      </c>
      <c r="CY77" s="172">
        <f t="shared" si="27"/>
        <v>169</v>
      </c>
      <c r="CZ77" s="172">
        <f t="shared" si="28"/>
        <v>169</v>
      </c>
      <c r="DA77" s="180">
        <f xml:space="preserve"> SUM(CC77:CZ77) * 31</f>
        <v>116627.0141871971</v>
      </c>
      <c r="DC77" s="171">
        <f t="shared" si="55"/>
        <v>41.465602387405994</v>
      </c>
      <c r="DD77" s="172">
        <f t="shared" si="56"/>
        <v>26.98235114797501</v>
      </c>
      <c r="DE77" s="172">
        <f t="shared" si="57"/>
        <v>17.072758194680006</v>
      </c>
      <c r="DF77" s="172">
        <f t="shared" si="58"/>
        <v>8.3489285007539991</v>
      </c>
      <c r="DG77" s="172">
        <f t="shared" si="59"/>
        <v>3.8962664655740014</v>
      </c>
      <c r="DH77" s="172">
        <f t="shared" si="60"/>
        <v>4.9731330990819913</v>
      </c>
      <c r="DI77" s="172">
        <f t="shared" si="61"/>
        <v>6.2766558142453164</v>
      </c>
      <c r="DJ77" s="172">
        <f t="shared" si="62"/>
        <v>0</v>
      </c>
      <c r="DK77" s="172">
        <f t="shared" si="63"/>
        <v>0</v>
      </c>
      <c r="DL77" s="172">
        <f t="shared" si="64"/>
        <v>0</v>
      </c>
      <c r="DM77" s="172">
        <f t="shared" si="65"/>
        <v>0</v>
      </c>
      <c r="DN77" s="172">
        <f t="shared" si="66"/>
        <v>0</v>
      </c>
      <c r="DO77" s="172">
        <f t="shared" si="67"/>
        <v>0</v>
      </c>
      <c r="DP77" s="172">
        <f t="shared" si="68"/>
        <v>0</v>
      </c>
      <c r="DQ77" s="172">
        <f t="shared" si="69"/>
        <v>0</v>
      </c>
      <c r="DR77" s="172">
        <f t="shared" si="70"/>
        <v>7.410090989107772</v>
      </c>
      <c r="DS77" s="172">
        <f t="shared" si="71"/>
        <v>34.62216475979622</v>
      </c>
      <c r="DT77" s="172">
        <f t="shared" si="72"/>
        <v>82.551061052157081</v>
      </c>
      <c r="DU77" s="172">
        <f t="shared" si="73"/>
        <v>98.363331995209876</v>
      </c>
      <c r="DV77" s="172">
        <f t="shared" si="74"/>
        <v>54.337742076602893</v>
      </c>
      <c r="DW77" s="172">
        <f t="shared" si="75"/>
        <v>59.467983117136868</v>
      </c>
      <c r="DX77" s="172">
        <f t="shared" si="76"/>
        <v>51.808920431622852</v>
      </c>
      <c r="DY77" s="172">
        <f t="shared" si="77"/>
        <v>34.784747922115884</v>
      </c>
      <c r="DZ77" s="172">
        <f t="shared" si="78"/>
        <v>63.825709564072014</v>
      </c>
      <c r="EA77" s="180">
        <f xml:space="preserve"> SUM(DC77:DZ77) * 31</f>
        <v>18481.810873043669</v>
      </c>
      <c r="EB77" s="21"/>
    </row>
    <row r="78" spans="2:132" ht="14.25" customHeight="1" x14ac:dyDescent="0.25">
      <c r="B78" s="132">
        <v>2024</v>
      </c>
      <c r="C78" s="14" t="s">
        <v>170</v>
      </c>
      <c r="D78" s="14">
        <f t="shared" si="79"/>
        <v>44</v>
      </c>
      <c r="E78" s="171">
        <v>199.11037617266101</v>
      </c>
      <c r="F78" s="172">
        <v>191.63770554541199</v>
      </c>
      <c r="G78" s="172">
        <v>182.91958981362001</v>
      </c>
      <c r="H78" s="172">
        <v>179.09429413538501</v>
      </c>
      <c r="I78" s="172">
        <v>176.45884333381099</v>
      </c>
      <c r="J78" s="172">
        <v>178.19357044370801</v>
      </c>
      <c r="K78" s="172">
        <v>189.32473606554899</v>
      </c>
      <c r="L78" s="172">
        <v>191.63770554541199</v>
      </c>
      <c r="M78" s="172">
        <v>200.43366159623699</v>
      </c>
      <c r="N78" s="172">
        <v>207.38369008140199</v>
      </c>
      <c r="O78" s="172">
        <v>214.88972084538</v>
      </c>
      <c r="P78" s="172">
        <v>224.63088077018801</v>
      </c>
      <c r="Q78" s="172">
        <v>226.33224774335699</v>
      </c>
      <c r="R78" s="172">
        <v>231.56978920977701</v>
      </c>
      <c r="S78" s="172">
        <v>250.47386668942701</v>
      </c>
      <c r="T78" s="172">
        <v>258.65822023355702</v>
      </c>
      <c r="U78" s="172">
        <v>258.65822023355702</v>
      </c>
      <c r="V78" s="172">
        <v>258.65822023355702</v>
      </c>
      <c r="W78" s="172">
        <v>260.75990884747102</v>
      </c>
      <c r="X78" s="172">
        <v>283</v>
      </c>
      <c r="Y78" s="172">
        <v>283</v>
      </c>
      <c r="Z78" s="172">
        <v>276.09445169714002</v>
      </c>
      <c r="AA78" s="172">
        <v>252.48659493873001</v>
      </c>
      <c r="AB78" s="172">
        <v>219.66022039759801</v>
      </c>
      <c r="AD78" s="171">
        <v>0</v>
      </c>
      <c r="AE78" s="172">
        <v>0</v>
      </c>
      <c r="AF78" s="172">
        <v>0</v>
      </c>
      <c r="AG78" s="172">
        <v>0</v>
      </c>
      <c r="AH78" s="172">
        <v>0</v>
      </c>
      <c r="AI78" s="172">
        <v>0</v>
      </c>
      <c r="AJ78" s="172">
        <v>1.8712838635980853</v>
      </c>
      <c r="AK78" s="172">
        <v>29.887762645684283</v>
      </c>
      <c r="AL78" s="172">
        <v>59.491819422636603</v>
      </c>
      <c r="AM78" s="172">
        <v>81.199049455586362</v>
      </c>
      <c r="AN78" s="172">
        <v>96.652922075855685</v>
      </c>
      <c r="AO78" s="172">
        <v>102.08937326011375</v>
      </c>
      <c r="AP78" s="172">
        <v>104.10754035325476</v>
      </c>
      <c r="AQ78" s="172">
        <v>101.97759143638714</v>
      </c>
      <c r="AR78" s="172">
        <v>90.973723383741756</v>
      </c>
      <c r="AS78" s="172">
        <v>70.548335689565732</v>
      </c>
      <c r="AT78" s="172">
        <v>44.789120501522959</v>
      </c>
      <c r="AU78" s="172">
        <v>16.182404547385744</v>
      </c>
      <c r="AV78" s="172">
        <v>7.0000000000000007E-2</v>
      </c>
      <c r="AW78" s="172">
        <v>55.874549690305422</v>
      </c>
      <c r="AX78" s="172">
        <v>55.874549690305422</v>
      </c>
      <c r="AY78" s="172">
        <v>55.874549690305422</v>
      </c>
      <c r="AZ78" s="172">
        <v>55.874549690305422</v>
      </c>
      <c r="BA78" s="172">
        <v>0</v>
      </c>
      <c r="BB78" s="180">
        <f xml:space="preserve"> SUM(AD78:BA78) * 30</f>
        <v>30700.173761896644</v>
      </c>
      <c r="BC78" s="23"/>
      <c r="BD78" s="171">
        <f t="shared" si="30"/>
        <v>199.11037617266101</v>
      </c>
      <c r="BE78" s="172">
        <f t="shared" si="31"/>
        <v>191.63770554541199</v>
      </c>
      <c r="BF78" s="172">
        <f t="shared" si="32"/>
        <v>182.91958981362001</v>
      </c>
      <c r="BG78" s="172">
        <f t="shared" si="33"/>
        <v>179.09429413538501</v>
      </c>
      <c r="BH78" s="172">
        <f t="shared" si="34"/>
        <v>176.45884333381099</v>
      </c>
      <c r="BI78" s="172">
        <f t="shared" si="35"/>
        <v>178.19357044370801</v>
      </c>
      <c r="BJ78" s="172">
        <f t="shared" si="36"/>
        <v>187.45345220195091</v>
      </c>
      <c r="BK78" s="172">
        <f t="shared" si="37"/>
        <v>161.7499428997277</v>
      </c>
      <c r="BL78" s="172">
        <f t="shared" si="38"/>
        <v>140.94184217360038</v>
      </c>
      <c r="BM78" s="172">
        <f t="shared" si="39"/>
        <v>126.18464062581563</v>
      </c>
      <c r="BN78" s="172">
        <f t="shared" si="40"/>
        <v>118.23679876952431</v>
      </c>
      <c r="BO78" s="172">
        <f t="shared" si="41"/>
        <v>122.54150751007427</v>
      </c>
      <c r="BP78" s="172">
        <f t="shared" si="42"/>
        <v>122.22470739010222</v>
      </c>
      <c r="BQ78" s="172">
        <f t="shared" si="43"/>
        <v>129.59219777338987</v>
      </c>
      <c r="BR78" s="172">
        <f t="shared" si="44"/>
        <v>159.50014330568524</v>
      </c>
      <c r="BS78" s="172">
        <f t="shared" si="45"/>
        <v>188.10988454399128</v>
      </c>
      <c r="BT78" s="172">
        <f t="shared" si="46"/>
        <v>213.86909973203404</v>
      </c>
      <c r="BU78" s="172">
        <f t="shared" si="47"/>
        <v>242.47581568617127</v>
      </c>
      <c r="BV78" s="172">
        <f t="shared" si="48"/>
        <v>260.68990884747103</v>
      </c>
      <c r="BW78" s="172">
        <f t="shared" si="49"/>
        <v>227.12545030969457</v>
      </c>
      <c r="BX78" s="172">
        <f t="shared" si="50"/>
        <v>227.12545030969457</v>
      </c>
      <c r="BY78" s="172">
        <f t="shared" si="51"/>
        <v>220.21990200683459</v>
      </c>
      <c r="BZ78" s="172">
        <f t="shared" si="52"/>
        <v>196.61204524842458</v>
      </c>
      <c r="CA78" s="172">
        <f t="shared" si="53"/>
        <v>219.66022039759801</v>
      </c>
      <c r="CB78" s="23"/>
      <c r="CC78" s="171">
        <f t="shared" si="54"/>
        <v>169</v>
      </c>
      <c r="CD78" s="172">
        <f t="shared" si="6"/>
        <v>169</v>
      </c>
      <c r="CE78" s="172">
        <f t="shared" si="7"/>
        <v>169</v>
      </c>
      <c r="CF78" s="172">
        <f t="shared" si="8"/>
        <v>169</v>
      </c>
      <c r="CG78" s="172">
        <f t="shared" si="9"/>
        <v>169</v>
      </c>
      <c r="CH78" s="172">
        <f t="shared" si="10"/>
        <v>169</v>
      </c>
      <c r="CI78" s="172">
        <f t="shared" si="11"/>
        <v>169</v>
      </c>
      <c r="CJ78" s="172">
        <f t="shared" si="12"/>
        <v>161.7499428997277</v>
      </c>
      <c r="CK78" s="172">
        <f t="shared" si="13"/>
        <v>140.94184217360038</v>
      </c>
      <c r="CL78" s="172">
        <f t="shared" si="14"/>
        <v>126.18464062581563</v>
      </c>
      <c r="CM78" s="172">
        <f t="shared" si="15"/>
        <v>118.23679876952431</v>
      </c>
      <c r="CN78" s="172">
        <f t="shared" si="16"/>
        <v>122.54150751007427</v>
      </c>
      <c r="CO78" s="172">
        <f t="shared" si="17"/>
        <v>122.22470739010222</v>
      </c>
      <c r="CP78" s="172">
        <f t="shared" si="18"/>
        <v>129.59219777338987</v>
      </c>
      <c r="CQ78" s="172">
        <f t="shared" si="19"/>
        <v>159.50014330568524</v>
      </c>
      <c r="CR78" s="172">
        <f t="shared" si="20"/>
        <v>169</v>
      </c>
      <c r="CS78" s="172">
        <f t="shared" si="21"/>
        <v>169</v>
      </c>
      <c r="CT78" s="172">
        <f t="shared" si="22"/>
        <v>169</v>
      </c>
      <c r="CU78" s="172">
        <f t="shared" si="23"/>
        <v>169</v>
      </c>
      <c r="CV78" s="172">
        <f t="shared" si="24"/>
        <v>169</v>
      </c>
      <c r="CW78" s="172">
        <f t="shared" si="25"/>
        <v>169</v>
      </c>
      <c r="CX78" s="172">
        <f t="shared" si="26"/>
        <v>169</v>
      </c>
      <c r="CY78" s="172">
        <f t="shared" si="27"/>
        <v>169</v>
      </c>
      <c r="CZ78" s="172">
        <f t="shared" si="28"/>
        <v>169</v>
      </c>
      <c r="DA78" s="180">
        <f xml:space="preserve"> SUM(CC78:CZ78) * 30</f>
        <v>113549.15341343758</v>
      </c>
      <c r="DC78" s="171">
        <f t="shared" si="55"/>
        <v>30.110376172661006</v>
      </c>
      <c r="DD78" s="172">
        <f t="shared" si="56"/>
        <v>22.63770554541199</v>
      </c>
      <c r="DE78" s="172">
        <f t="shared" si="57"/>
        <v>13.919589813620007</v>
      </c>
      <c r="DF78" s="172">
        <f t="shared" si="58"/>
        <v>10.094294135385013</v>
      </c>
      <c r="DG78" s="172">
        <f t="shared" si="59"/>
        <v>7.4588433338109894</v>
      </c>
      <c r="DH78" s="172">
        <f t="shared" si="60"/>
        <v>9.1935704437080119</v>
      </c>
      <c r="DI78" s="172">
        <f t="shared" si="61"/>
        <v>18.45345220195091</v>
      </c>
      <c r="DJ78" s="172">
        <f t="shared" si="62"/>
        <v>0</v>
      </c>
      <c r="DK78" s="172">
        <f t="shared" si="63"/>
        <v>0</v>
      </c>
      <c r="DL78" s="172">
        <f t="shared" si="64"/>
        <v>0</v>
      </c>
      <c r="DM78" s="172">
        <f t="shared" si="65"/>
        <v>0</v>
      </c>
      <c r="DN78" s="172">
        <f t="shared" si="66"/>
        <v>0</v>
      </c>
      <c r="DO78" s="172">
        <f t="shared" si="67"/>
        <v>0</v>
      </c>
      <c r="DP78" s="172">
        <f t="shared" si="68"/>
        <v>0</v>
      </c>
      <c r="DQ78" s="172">
        <f t="shared" si="69"/>
        <v>0</v>
      </c>
      <c r="DR78" s="172">
        <f t="shared" si="70"/>
        <v>19.109884543991285</v>
      </c>
      <c r="DS78" s="172">
        <f t="shared" si="71"/>
        <v>44.869099732034044</v>
      </c>
      <c r="DT78" s="172">
        <f t="shared" si="72"/>
        <v>73.475815686171273</v>
      </c>
      <c r="DU78" s="172">
        <f t="shared" si="73"/>
        <v>91.689908847471031</v>
      </c>
      <c r="DV78" s="172">
        <f t="shared" si="74"/>
        <v>58.125450309694571</v>
      </c>
      <c r="DW78" s="172">
        <f t="shared" si="75"/>
        <v>58.125450309694571</v>
      </c>
      <c r="DX78" s="172">
        <f t="shared" si="76"/>
        <v>51.219902006834587</v>
      </c>
      <c r="DY78" s="172">
        <f t="shared" si="77"/>
        <v>27.612045248424579</v>
      </c>
      <c r="DZ78" s="172">
        <f t="shared" si="78"/>
        <v>50.66022039759801</v>
      </c>
      <c r="EA78" s="180">
        <f xml:space="preserve"> SUM(DC78:DZ78) * 30</f>
        <v>17602.668261853854</v>
      </c>
      <c r="EB78" s="21"/>
    </row>
    <row r="79" spans="2:132" ht="14.25" customHeight="1" x14ac:dyDescent="0.25">
      <c r="B79" s="132">
        <v>2024</v>
      </c>
      <c r="C79" s="14" t="s">
        <v>171</v>
      </c>
      <c r="D79" s="14">
        <f t="shared" si="79"/>
        <v>45</v>
      </c>
      <c r="E79" s="171">
        <v>206.94841876755001</v>
      </c>
      <c r="F79" s="172">
        <v>193.59688741813801</v>
      </c>
      <c r="G79" s="172">
        <v>187.45006064176101</v>
      </c>
      <c r="H79" s="172">
        <v>184.67730725893901</v>
      </c>
      <c r="I79" s="172">
        <v>182.10499387969401</v>
      </c>
      <c r="J79" s="172">
        <v>182.10499387969401</v>
      </c>
      <c r="K79" s="172">
        <v>188.418853992386</v>
      </c>
      <c r="L79" s="172">
        <v>190.42325402816101</v>
      </c>
      <c r="M79" s="172">
        <v>195.823998568999</v>
      </c>
      <c r="N79" s="172">
        <v>204.32042760953399</v>
      </c>
      <c r="O79" s="172">
        <v>216.84792783312801</v>
      </c>
      <c r="P79" s="172">
        <v>224.58713908237101</v>
      </c>
      <c r="Q79" s="172">
        <v>227.83872136262801</v>
      </c>
      <c r="R79" s="172">
        <v>231.17938808892001</v>
      </c>
      <c r="S79" s="172">
        <v>236.35742151467201</v>
      </c>
      <c r="T79" s="172">
        <v>243.57326164346199</v>
      </c>
      <c r="U79" s="172">
        <v>257.058419661926</v>
      </c>
      <c r="V79" s="172">
        <v>263.17183977104003</v>
      </c>
      <c r="W79" s="172">
        <v>261.11176195649301</v>
      </c>
      <c r="X79" s="172">
        <v>276</v>
      </c>
      <c r="Y79" s="172">
        <v>269.485699883731</v>
      </c>
      <c r="Z79" s="172">
        <v>259.07395525345498</v>
      </c>
      <c r="AA79" s="172">
        <v>239.92079935605</v>
      </c>
      <c r="AB79" s="172">
        <v>224.58713908237101</v>
      </c>
      <c r="AD79" s="171">
        <v>0</v>
      </c>
      <c r="AE79" s="172">
        <v>0</v>
      </c>
      <c r="AF79" s="172">
        <v>0</v>
      </c>
      <c r="AG79" s="172">
        <v>0</v>
      </c>
      <c r="AH79" s="172">
        <v>0</v>
      </c>
      <c r="AI79" s="172">
        <v>0</v>
      </c>
      <c r="AJ79" s="172">
        <v>2.7304920697699497</v>
      </c>
      <c r="AK79" s="172">
        <v>33.214329300587352</v>
      </c>
      <c r="AL79" s="172">
        <v>63.99994775212982</v>
      </c>
      <c r="AM79" s="172">
        <v>87.173053358543115</v>
      </c>
      <c r="AN79" s="172">
        <v>99.989157983557917</v>
      </c>
      <c r="AO79" s="172">
        <v>103.35097683824969</v>
      </c>
      <c r="AP79" s="172">
        <v>103.48709936829667</v>
      </c>
      <c r="AQ79" s="172">
        <v>102.29773988417452</v>
      </c>
      <c r="AR79" s="172">
        <v>87.710963074701795</v>
      </c>
      <c r="AS79" s="172">
        <v>64.551553547515766</v>
      </c>
      <c r="AT79" s="172">
        <v>38.003592238163336</v>
      </c>
      <c r="AU79" s="172">
        <v>7.2957961828004976</v>
      </c>
      <c r="AV79" s="172">
        <v>0</v>
      </c>
      <c r="AW79" s="172">
        <v>55.796772895240601</v>
      </c>
      <c r="AX79" s="172">
        <v>55.796772895240601</v>
      </c>
      <c r="AY79" s="172">
        <v>55.796772895240601</v>
      </c>
      <c r="AZ79" s="172">
        <v>55.796772895240601</v>
      </c>
      <c r="BA79" s="172">
        <v>0</v>
      </c>
      <c r="BB79" s="180">
        <f xml:space="preserve"> SUM(AD79:BA79) * 31</f>
        <v>31526.745588563037</v>
      </c>
      <c r="BC79" s="23"/>
      <c r="BD79" s="171">
        <f t="shared" si="30"/>
        <v>206.94841876755001</v>
      </c>
      <c r="BE79" s="172">
        <f t="shared" si="31"/>
        <v>193.59688741813801</v>
      </c>
      <c r="BF79" s="172">
        <f t="shared" si="32"/>
        <v>187.45006064176101</v>
      </c>
      <c r="BG79" s="172">
        <f t="shared" si="33"/>
        <v>184.67730725893901</v>
      </c>
      <c r="BH79" s="172">
        <f t="shared" si="34"/>
        <v>182.10499387969401</v>
      </c>
      <c r="BI79" s="172">
        <f t="shared" si="35"/>
        <v>182.10499387969401</v>
      </c>
      <c r="BJ79" s="172">
        <f t="shared" si="36"/>
        <v>185.68836192261605</v>
      </c>
      <c r="BK79" s="172">
        <f t="shared" si="37"/>
        <v>157.20892472757367</v>
      </c>
      <c r="BL79" s="172">
        <f t="shared" si="38"/>
        <v>131.82405081686917</v>
      </c>
      <c r="BM79" s="172">
        <f t="shared" si="39"/>
        <v>117.14737425099088</v>
      </c>
      <c r="BN79" s="172">
        <f t="shared" si="40"/>
        <v>116.85876984957009</v>
      </c>
      <c r="BO79" s="172">
        <f t="shared" si="41"/>
        <v>121.23616224412132</v>
      </c>
      <c r="BP79" s="172">
        <f t="shared" si="42"/>
        <v>124.35162199433134</v>
      </c>
      <c r="BQ79" s="172">
        <f t="shared" si="43"/>
        <v>128.88164820474549</v>
      </c>
      <c r="BR79" s="172">
        <f t="shared" si="44"/>
        <v>148.64645843997022</v>
      </c>
      <c r="BS79" s="172">
        <f t="shared" si="45"/>
        <v>179.02170809594622</v>
      </c>
      <c r="BT79" s="172">
        <f t="shared" si="46"/>
        <v>219.05482742376267</v>
      </c>
      <c r="BU79" s="172">
        <f t="shared" si="47"/>
        <v>255.87604358823953</v>
      </c>
      <c r="BV79" s="172">
        <f t="shared" si="48"/>
        <v>261.11176195649301</v>
      </c>
      <c r="BW79" s="172">
        <f t="shared" si="49"/>
        <v>220.20322710475941</v>
      </c>
      <c r="BX79" s="172">
        <f t="shared" si="50"/>
        <v>213.68892698849041</v>
      </c>
      <c r="BY79" s="172">
        <f t="shared" si="51"/>
        <v>203.27718235821439</v>
      </c>
      <c r="BZ79" s="172">
        <f t="shared" si="52"/>
        <v>184.1240264608094</v>
      </c>
      <c r="CA79" s="172">
        <f t="shared" si="53"/>
        <v>224.58713908237101</v>
      </c>
      <c r="CB79" s="23"/>
      <c r="CC79" s="171">
        <f t="shared" si="54"/>
        <v>169</v>
      </c>
      <c r="CD79" s="172">
        <f t="shared" si="6"/>
        <v>169</v>
      </c>
      <c r="CE79" s="172">
        <f t="shared" si="7"/>
        <v>169</v>
      </c>
      <c r="CF79" s="172">
        <f t="shared" si="8"/>
        <v>169</v>
      </c>
      <c r="CG79" s="172">
        <f t="shared" si="9"/>
        <v>169</v>
      </c>
      <c r="CH79" s="172">
        <f t="shared" si="10"/>
        <v>169</v>
      </c>
      <c r="CI79" s="172">
        <f t="shared" si="11"/>
        <v>169</v>
      </c>
      <c r="CJ79" s="172">
        <f t="shared" si="12"/>
        <v>157.20892472757367</v>
      </c>
      <c r="CK79" s="172">
        <f t="shared" si="13"/>
        <v>131.82405081686917</v>
      </c>
      <c r="CL79" s="172">
        <f t="shared" si="14"/>
        <v>117.14737425099088</v>
      </c>
      <c r="CM79" s="172">
        <f t="shared" si="15"/>
        <v>116.85876984957009</v>
      </c>
      <c r="CN79" s="172">
        <f t="shared" si="16"/>
        <v>121.23616224412132</v>
      </c>
      <c r="CO79" s="172">
        <f t="shared" si="17"/>
        <v>124.35162199433134</v>
      </c>
      <c r="CP79" s="172">
        <f t="shared" si="18"/>
        <v>128.88164820474549</v>
      </c>
      <c r="CQ79" s="172">
        <f t="shared" si="19"/>
        <v>148.64645843997022</v>
      </c>
      <c r="CR79" s="172">
        <f t="shared" si="20"/>
        <v>169</v>
      </c>
      <c r="CS79" s="172">
        <f t="shared" si="21"/>
        <v>169</v>
      </c>
      <c r="CT79" s="172">
        <f t="shared" si="22"/>
        <v>169</v>
      </c>
      <c r="CU79" s="172">
        <f t="shared" si="23"/>
        <v>169</v>
      </c>
      <c r="CV79" s="172">
        <f t="shared" si="24"/>
        <v>169</v>
      </c>
      <c r="CW79" s="172">
        <f t="shared" si="25"/>
        <v>169</v>
      </c>
      <c r="CX79" s="172">
        <f t="shared" si="26"/>
        <v>169</v>
      </c>
      <c r="CY79" s="172">
        <f t="shared" si="27"/>
        <v>169</v>
      </c>
      <c r="CZ79" s="172">
        <f t="shared" si="28"/>
        <v>169</v>
      </c>
      <c r="DA79" s="180">
        <f xml:space="preserve"> SUM(CC79:CZ79) * 31</f>
        <v>116254.80532637333</v>
      </c>
      <c r="DC79" s="171">
        <f t="shared" si="55"/>
        <v>37.94841876755001</v>
      </c>
      <c r="DD79" s="172">
        <f t="shared" si="56"/>
        <v>24.59688741813801</v>
      </c>
      <c r="DE79" s="172">
        <f t="shared" si="57"/>
        <v>18.450060641761013</v>
      </c>
      <c r="DF79" s="172">
        <f t="shared" si="58"/>
        <v>15.67730725893901</v>
      </c>
      <c r="DG79" s="172">
        <f t="shared" si="59"/>
        <v>13.104993879694007</v>
      </c>
      <c r="DH79" s="172">
        <f t="shared" si="60"/>
        <v>13.104993879694007</v>
      </c>
      <c r="DI79" s="172">
        <f t="shared" si="61"/>
        <v>16.688361922616053</v>
      </c>
      <c r="DJ79" s="172">
        <f t="shared" si="62"/>
        <v>0</v>
      </c>
      <c r="DK79" s="172">
        <f t="shared" si="63"/>
        <v>0</v>
      </c>
      <c r="DL79" s="172">
        <f t="shared" si="64"/>
        <v>0</v>
      </c>
      <c r="DM79" s="172">
        <f t="shared" si="65"/>
        <v>0</v>
      </c>
      <c r="DN79" s="172">
        <f t="shared" si="66"/>
        <v>0</v>
      </c>
      <c r="DO79" s="172">
        <f t="shared" si="67"/>
        <v>0</v>
      </c>
      <c r="DP79" s="172">
        <f t="shared" si="68"/>
        <v>0</v>
      </c>
      <c r="DQ79" s="172">
        <f t="shared" si="69"/>
        <v>0</v>
      </c>
      <c r="DR79" s="172">
        <f t="shared" si="70"/>
        <v>10.021708095946224</v>
      </c>
      <c r="DS79" s="172">
        <f t="shared" si="71"/>
        <v>50.054827423762674</v>
      </c>
      <c r="DT79" s="172">
        <f t="shared" si="72"/>
        <v>86.876043588239526</v>
      </c>
      <c r="DU79" s="172">
        <f t="shared" si="73"/>
        <v>92.111761956493012</v>
      </c>
      <c r="DV79" s="172">
        <f t="shared" si="74"/>
        <v>51.203227104759407</v>
      </c>
      <c r="DW79" s="172">
        <f t="shared" si="75"/>
        <v>44.688926988490408</v>
      </c>
      <c r="DX79" s="172">
        <f t="shared" si="76"/>
        <v>34.27718235821439</v>
      </c>
      <c r="DY79" s="172">
        <f t="shared" si="77"/>
        <v>15.124026460809404</v>
      </c>
      <c r="DZ79" s="172">
        <f t="shared" si="78"/>
        <v>55.58713908237101</v>
      </c>
      <c r="EA79" s="180">
        <f xml:space="preserve"> SUM(DC79:DZ79) * 31</f>
        <v>17964.991871651822</v>
      </c>
      <c r="EB79" s="21"/>
    </row>
    <row r="80" spans="2:132" ht="14.25" customHeight="1" x14ac:dyDescent="0.25">
      <c r="B80" s="132">
        <v>2024</v>
      </c>
      <c r="C80" s="14" t="s">
        <v>172</v>
      </c>
      <c r="D80" s="14">
        <f t="shared" si="79"/>
        <v>46</v>
      </c>
      <c r="E80" s="171">
        <v>196.593871367623</v>
      </c>
      <c r="F80" s="172">
        <v>187.75963522949601</v>
      </c>
      <c r="G80" s="172">
        <v>179.53304496330301</v>
      </c>
      <c r="H80" s="172">
        <v>176.16762167258699</v>
      </c>
      <c r="I80" s="172">
        <v>175.40416916682301</v>
      </c>
      <c r="J80" s="172">
        <v>174.67187798782501</v>
      </c>
      <c r="K80" s="172">
        <v>183.397049482272</v>
      </c>
      <c r="L80" s="172">
        <v>185.516019702352</v>
      </c>
      <c r="M80" s="172">
        <v>193.91399726575801</v>
      </c>
      <c r="N80" s="172">
        <v>205.381365515602</v>
      </c>
      <c r="O80" s="172">
        <v>208.55982084572199</v>
      </c>
      <c r="P80" s="172">
        <v>218.84305867846399</v>
      </c>
      <c r="Q80" s="172">
        <v>228.26936002514299</v>
      </c>
      <c r="R80" s="172">
        <v>236.371304984273</v>
      </c>
      <c r="S80" s="172">
        <v>244.97183117165599</v>
      </c>
      <c r="T80" s="172">
        <v>244.97183117165599</v>
      </c>
      <c r="U80" s="172">
        <v>266.14595270907301</v>
      </c>
      <c r="V80" s="172">
        <v>263.66862723118601</v>
      </c>
      <c r="W80" s="172">
        <v>263.66862723118601</v>
      </c>
      <c r="X80" s="172">
        <v>279</v>
      </c>
      <c r="Y80" s="172">
        <v>276.36686788828302</v>
      </c>
      <c r="Z80" s="172">
        <v>263.66862723118601</v>
      </c>
      <c r="AA80" s="172">
        <v>240.609245424433</v>
      </c>
      <c r="AB80" s="172">
        <v>211.86292148290599</v>
      </c>
      <c r="AD80" s="171">
        <v>0</v>
      </c>
      <c r="AE80" s="172">
        <v>0</v>
      </c>
      <c r="AF80" s="172">
        <v>0</v>
      </c>
      <c r="AG80" s="172">
        <v>0</v>
      </c>
      <c r="AH80" s="172">
        <v>0</v>
      </c>
      <c r="AI80" s="172">
        <v>0</v>
      </c>
      <c r="AJ80" s="172">
        <v>0.74614219419736405</v>
      </c>
      <c r="AK80" s="172">
        <v>31.983855221476777</v>
      </c>
      <c r="AL80" s="172">
        <v>66.312863921320243</v>
      </c>
      <c r="AM80" s="172">
        <v>92.211011930185521</v>
      </c>
      <c r="AN80" s="172">
        <v>104.05703381927498</v>
      </c>
      <c r="AO80" s="172">
        <v>109.50415761501657</v>
      </c>
      <c r="AP80" s="172">
        <v>110.95933191951133</v>
      </c>
      <c r="AQ80" s="172">
        <v>105.76265820429646</v>
      </c>
      <c r="AR80" s="172">
        <v>95.977147373498894</v>
      </c>
      <c r="AS80" s="172">
        <v>73.423113581069188</v>
      </c>
      <c r="AT80" s="172">
        <v>38.788454558309752</v>
      </c>
      <c r="AU80" s="172">
        <v>3.0628612633530556</v>
      </c>
      <c r="AV80" s="172">
        <v>0</v>
      </c>
      <c r="AW80" s="172">
        <v>61.95786514827261</v>
      </c>
      <c r="AX80" s="172">
        <v>61.95786514827261</v>
      </c>
      <c r="AY80" s="172">
        <v>61.95786514827261</v>
      </c>
      <c r="AZ80" s="172">
        <v>61.95786514827261</v>
      </c>
      <c r="BA80" s="172">
        <v>0</v>
      </c>
      <c r="BB80" s="180">
        <f xml:space="preserve"> SUM(AD80:BA80) * 30</f>
        <v>32418.602765838012</v>
      </c>
      <c r="BC80" s="23"/>
      <c r="BD80" s="171">
        <f t="shared" si="30"/>
        <v>196.593871367623</v>
      </c>
      <c r="BE80" s="172">
        <f t="shared" si="31"/>
        <v>187.75963522949601</v>
      </c>
      <c r="BF80" s="172">
        <f t="shared" si="32"/>
        <v>179.53304496330301</v>
      </c>
      <c r="BG80" s="172">
        <f t="shared" si="33"/>
        <v>176.16762167258699</v>
      </c>
      <c r="BH80" s="172">
        <f t="shared" si="34"/>
        <v>175.40416916682301</v>
      </c>
      <c r="BI80" s="172">
        <f t="shared" si="35"/>
        <v>174.67187798782501</v>
      </c>
      <c r="BJ80" s="172">
        <f t="shared" si="36"/>
        <v>182.65090728807462</v>
      </c>
      <c r="BK80" s="172">
        <f t="shared" si="37"/>
        <v>153.53216448087522</v>
      </c>
      <c r="BL80" s="172">
        <f t="shared" si="38"/>
        <v>127.60113334443777</v>
      </c>
      <c r="BM80" s="172">
        <f t="shared" si="39"/>
        <v>113.17035358541648</v>
      </c>
      <c r="BN80" s="172">
        <f t="shared" si="40"/>
        <v>104.50278702644701</v>
      </c>
      <c r="BO80" s="172">
        <f t="shared" si="41"/>
        <v>109.33890106344742</v>
      </c>
      <c r="BP80" s="172">
        <f t="shared" si="42"/>
        <v>117.31002810563166</v>
      </c>
      <c r="BQ80" s="172">
        <f t="shared" si="43"/>
        <v>130.60864677997654</v>
      </c>
      <c r="BR80" s="172">
        <f t="shared" si="44"/>
        <v>148.9946837981571</v>
      </c>
      <c r="BS80" s="172">
        <f t="shared" si="45"/>
        <v>171.54871759058682</v>
      </c>
      <c r="BT80" s="172">
        <f t="shared" si="46"/>
        <v>227.35749815076326</v>
      </c>
      <c r="BU80" s="172">
        <f t="shared" si="47"/>
        <v>260.60576596783295</v>
      </c>
      <c r="BV80" s="172">
        <f t="shared" si="48"/>
        <v>263.66862723118601</v>
      </c>
      <c r="BW80" s="172">
        <f t="shared" si="49"/>
        <v>217.04213485172738</v>
      </c>
      <c r="BX80" s="172">
        <f t="shared" si="50"/>
        <v>214.40900274001041</v>
      </c>
      <c r="BY80" s="172">
        <f t="shared" si="51"/>
        <v>201.71076208291339</v>
      </c>
      <c r="BZ80" s="172">
        <f t="shared" si="52"/>
        <v>178.65138027616038</v>
      </c>
      <c r="CA80" s="172">
        <f t="shared" si="53"/>
        <v>211.86292148290599</v>
      </c>
      <c r="CB80" s="23"/>
      <c r="CC80" s="171">
        <f t="shared" si="54"/>
        <v>169</v>
      </c>
      <c r="CD80" s="172">
        <f t="shared" si="6"/>
        <v>169</v>
      </c>
      <c r="CE80" s="172">
        <f t="shared" si="7"/>
        <v>169</v>
      </c>
      <c r="CF80" s="172">
        <f t="shared" si="8"/>
        <v>169</v>
      </c>
      <c r="CG80" s="172">
        <f t="shared" si="9"/>
        <v>169</v>
      </c>
      <c r="CH80" s="172">
        <f t="shared" si="10"/>
        <v>169</v>
      </c>
      <c r="CI80" s="172">
        <f t="shared" si="11"/>
        <v>169</v>
      </c>
      <c r="CJ80" s="172">
        <f t="shared" si="12"/>
        <v>153.53216448087522</v>
      </c>
      <c r="CK80" s="172">
        <f t="shared" si="13"/>
        <v>127.60113334443777</v>
      </c>
      <c r="CL80" s="172">
        <f t="shared" si="14"/>
        <v>113.17035358541648</v>
      </c>
      <c r="CM80" s="172">
        <f t="shared" si="15"/>
        <v>104.50278702644701</v>
      </c>
      <c r="CN80" s="172">
        <f t="shared" si="16"/>
        <v>109.33890106344742</v>
      </c>
      <c r="CO80" s="172">
        <f t="shared" si="17"/>
        <v>117.31002810563166</v>
      </c>
      <c r="CP80" s="172">
        <f t="shared" si="18"/>
        <v>130.60864677997654</v>
      </c>
      <c r="CQ80" s="172">
        <f t="shared" si="19"/>
        <v>148.9946837981571</v>
      </c>
      <c r="CR80" s="172">
        <f t="shared" si="20"/>
        <v>169</v>
      </c>
      <c r="CS80" s="172">
        <f t="shared" si="21"/>
        <v>169</v>
      </c>
      <c r="CT80" s="172">
        <f t="shared" si="22"/>
        <v>169</v>
      </c>
      <c r="CU80" s="172">
        <f t="shared" si="23"/>
        <v>169</v>
      </c>
      <c r="CV80" s="172">
        <f t="shared" si="24"/>
        <v>169</v>
      </c>
      <c r="CW80" s="172">
        <f t="shared" si="25"/>
        <v>169</v>
      </c>
      <c r="CX80" s="172">
        <f t="shared" si="26"/>
        <v>169</v>
      </c>
      <c r="CY80" s="172">
        <f t="shared" si="27"/>
        <v>169</v>
      </c>
      <c r="CZ80" s="172">
        <f t="shared" si="28"/>
        <v>169</v>
      </c>
      <c r="DA80" s="180">
        <f xml:space="preserve"> SUM(CC80:CZ80) * 30</f>
        <v>111271.76094553167</v>
      </c>
      <c r="DC80" s="171">
        <f t="shared" si="55"/>
        <v>27.593871367622995</v>
      </c>
      <c r="DD80" s="172">
        <f t="shared" si="56"/>
        <v>18.759635229496013</v>
      </c>
      <c r="DE80" s="172">
        <f t="shared" si="57"/>
        <v>10.533044963303013</v>
      </c>
      <c r="DF80" s="172">
        <f t="shared" si="58"/>
        <v>7.1676216725869892</v>
      </c>
      <c r="DG80" s="172">
        <f t="shared" si="59"/>
        <v>6.4041691668230101</v>
      </c>
      <c r="DH80" s="172">
        <f t="shared" si="60"/>
        <v>5.6718779878250132</v>
      </c>
      <c r="DI80" s="172">
        <f t="shared" si="61"/>
        <v>13.65090728807462</v>
      </c>
      <c r="DJ80" s="172">
        <f t="shared" si="62"/>
        <v>0</v>
      </c>
      <c r="DK80" s="172">
        <f t="shared" si="63"/>
        <v>0</v>
      </c>
      <c r="DL80" s="172">
        <f t="shared" si="64"/>
        <v>0</v>
      </c>
      <c r="DM80" s="172">
        <f t="shared" si="65"/>
        <v>0</v>
      </c>
      <c r="DN80" s="172">
        <f t="shared" si="66"/>
        <v>0</v>
      </c>
      <c r="DO80" s="172">
        <f t="shared" si="67"/>
        <v>0</v>
      </c>
      <c r="DP80" s="172">
        <f t="shared" si="68"/>
        <v>0</v>
      </c>
      <c r="DQ80" s="172">
        <f t="shared" si="69"/>
        <v>0</v>
      </c>
      <c r="DR80" s="172">
        <f t="shared" si="70"/>
        <v>2.5487175905868185</v>
      </c>
      <c r="DS80" s="172">
        <f t="shared" si="71"/>
        <v>58.357498150763263</v>
      </c>
      <c r="DT80" s="172">
        <f t="shared" si="72"/>
        <v>91.605765967832951</v>
      </c>
      <c r="DU80" s="172">
        <f t="shared" si="73"/>
        <v>94.668627231186008</v>
      </c>
      <c r="DV80" s="172">
        <f t="shared" si="74"/>
        <v>48.042134851727383</v>
      </c>
      <c r="DW80" s="172">
        <f t="shared" si="75"/>
        <v>45.409002740010408</v>
      </c>
      <c r="DX80" s="172">
        <f t="shared" si="76"/>
        <v>32.710762082913391</v>
      </c>
      <c r="DY80" s="172">
        <f t="shared" si="77"/>
        <v>9.6513802761603813</v>
      </c>
      <c r="DZ80" s="172">
        <f t="shared" si="78"/>
        <v>42.862921482905989</v>
      </c>
      <c r="EA80" s="180">
        <f xml:space="preserve"> SUM(DC80:DZ80) * 30</f>
        <v>15469.138141494546</v>
      </c>
      <c r="EB80" s="21"/>
    </row>
    <row r="81" spans="2:132" ht="14.25" customHeight="1" x14ac:dyDescent="0.25">
      <c r="B81" s="132">
        <v>2024</v>
      </c>
      <c r="C81" s="14" t="s">
        <v>173</v>
      </c>
      <c r="D81" s="14">
        <f t="shared" si="79"/>
        <v>47</v>
      </c>
      <c r="E81" s="171">
        <v>199.0636433704</v>
      </c>
      <c r="F81" s="172">
        <v>187.37630257387301</v>
      </c>
      <c r="G81" s="172">
        <v>177.388938620478</v>
      </c>
      <c r="H81" s="172">
        <v>173.03274795995401</v>
      </c>
      <c r="I81" s="172">
        <v>173.03274795995401</v>
      </c>
      <c r="J81" s="172">
        <v>171.014025458736</v>
      </c>
      <c r="K81" s="172">
        <v>176.26004774808601</v>
      </c>
      <c r="L81" s="172">
        <v>180.93498406669599</v>
      </c>
      <c r="M81" s="172">
        <v>191.55983933626601</v>
      </c>
      <c r="N81" s="172">
        <v>199.0636433704</v>
      </c>
      <c r="O81" s="172">
        <v>210.68457882149099</v>
      </c>
      <c r="P81" s="172">
        <v>216.063411801711</v>
      </c>
      <c r="Q81" s="172">
        <v>229.54369692497801</v>
      </c>
      <c r="R81" s="172">
        <v>233.634266203762</v>
      </c>
      <c r="S81" s="172">
        <v>253.356653797901</v>
      </c>
      <c r="T81" s="172">
        <v>246.543465356289</v>
      </c>
      <c r="U81" s="172">
        <v>260.40890148307699</v>
      </c>
      <c r="V81" s="172">
        <v>260.40890148307699</v>
      </c>
      <c r="W81" s="172">
        <v>265.24321063073199</v>
      </c>
      <c r="X81" s="172">
        <v>283</v>
      </c>
      <c r="Y81" s="172">
        <v>275.230574584127</v>
      </c>
      <c r="Z81" s="172">
        <v>262.81277498781799</v>
      </c>
      <c r="AA81" s="172">
        <v>242.13415041941801</v>
      </c>
      <c r="AB81" s="172">
        <v>217.90948040479901</v>
      </c>
      <c r="AD81" s="171">
        <v>0</v>
      </c>
      <c r="AE81" s="172">
        <v>0</v>
      </c>
      <c r="AF81" s="172">
        <v>0</v>
      </c>
      <c r="AG81" s="172">
        <v>0</v>
      </c>
      <c r="AH81" s="172">
        <v>0</v>
      </c>
      <c r="AI81" s="172">
        <v>0</v>
      </c>
      <c r="AJ81" s="172">
        <v>0.06</v>
      </c>
      <c r="AK81" s="172">
        <v>20.883073925277365</v>
      </c>
      <c r="AL81" s="172">
        <v>54.523016792440487</v>
      </c>
      <c r="AM81" s="172">
        <v>84.204962271245478</v>
      </c>
      <c r="AN81" s="172">
        <v>99.402616600208361</v>
      </c>
      <c r="AO81" s="172">
        <v>105.4340727511738</v>
      </c>
      <c r="AP81" s="172">
        <v>104.9348910409245</v>
      </c>
      <c r="AQ81" s="172">
        <v>102.48392223814041</v>
      </c>
      <c r="AR81" s="172">
        <v>94.581341808907069</v>
      </c>
      <c r="AS81" s="172">
        <v>73.280588616037477</v>
      </c>
      <c r="AT81" s="172">
        <v>41.29035104883318</v>
      </c>
      <c r="AU81" s="172">
        <v>3.9389845434632385</v>
      </c>
      <c r="AV81" s="172">
        <v>0</v>
      </c>
      <c r="AW81" s="172">
        <v>60.566216905925984</v>
      </c>
      <c r="AX81" s="172">
        <v>60.566216905925984</v>
      </c>
      <c r="AY81" s="172">
        <v>60.566216905925984</v>
      </c>
      <c r="AZ81" s="172">
        <v>60.566216905925984</v>
      </c>
      <c r="BA81" s="172">
        <v>0</v>
      </c>
      <c r="BB81" s="180">
        <f xml:space="preserve"> SUM(AD81:BA81) * 31</f>
        <v>31845.763367071013</v>
      </c>
      <c r="BC81" s="23"/>
      <c r="BD81" s="171">
        <f t="shared" si="30"/>
        <v>199.0636433704</v>
      </c>
      <c r="BE81" s="172">
        <f t="shared" si="31"/>
        <v>187.37630257387301</v>
      </c>
      <c r="BF81" s="172">
        <f t="shared" si="32"/>
        <v>177.388938620478</v>
      </c>
      <c r="BG81" s="172">
        <f t="shared" si="33"/>
        <v>173.03274795995401</v>
      </c>
      <c r="BH81" s="172">
        <f t="shared" si="34"/>
        <v>173.03274795995401</v>
      </c>
      <c r="BI81" s="172">
        <f t="shared" si="35"/>
        <v>171.014025458736</v>
      </c>
      <c r="BJ81" s="172">
        <f t="shared" si="36"/>
        <v>176.20004774808601</v>
      </c>
      <c r="BK81" s="172">
        <f t="shared" si="37"/>
        <v>160.05191014141863</v>
      </c>
      <c r="BL81" s="172">
        <f t="shared" si="38"/>
        <v>137.03682254382551</v>
      </c>
      <c r="BM81" s="172">
        <f t="shared" si="39"/>
        <v>114.85868109915452</v>
      </c>
      <c r="BN81" s="172">
        <f t="shared" si="40"/>
        <v>111.28196222128263</v>
      </c>
      <c r="BO81" s="172">
        <f t="shared" si="41"/>
        <v>110.6293390505372</v>
      </c>
      <c r="BP81" s="172">
        <f t="shared" si="42"/>
        <v>124.60880588405351</v>
      </c>
      <c r="BQ81" s="172">
        <f t="shared" si="43"/>
        <v>131.15034396562157</v>
      </c>
      <c r="BR81" s="172">
        <f t="shared" si="44"/>
        <v>158.77531198899393</v>
      </c>
      <c r="BS81" s="172">
        <f t="shared" si="45"/>
        <v>173.26287674025153</v>
      </c>
      <c r="BT81" s="172">
        <f t="shared" si="46"/>
        <v>219.11855043424382</v>
      </c>
      <c r="BU81" s="172">
        <f t="shared" si="47"/>
        <v>256.46991693961377</v>
      </c>
      <c r="BV81" s="172">
        <f t="shared" si="48"/>
        <v>265.24321063073199</v>
      </c>
      <c r="BW81" s="172">
        <f t="shared" si="49"/>
        <v>222.43378309407402</v>
      </c>
      <c r="BX81" s="172">
        <f t="shared" si="50"/>
        <v>214.66435767820101</v>
      </c>
      <c r="BY81" s="172">
        <f t="shared" si="51"/>
        <v>202.246558081892</v>
      </c>
      <c r="BZ81" s="172">
        <f t="shared" si="52"/>
        <v>181.56793351349202</v>
      </c>
      <c r="CA81" s="172">
        <f t="shared" si="53"/>
        <v>217.90948040479901</v>
      </c>
      <c r="CB81" s="23"/>
      <c r="CC81" s="171">
        <f t="shared" si="54"/>
        <v>169</v>
      </c>
      <c r="CD81" s="172">
        <f t="shared" si="6"/>
        <v>169</v>
      </c>
      <c r="CE81" s="172">
        <f t="shared" si="7"/>
        <v>169</v>
      </c>
      <c r="CF81" s="172">
        <f t="shared" si="8"/>
        <v>169</v>
      </c>
      <c r="CG81" s="172">
        <f t="shared" si="9"/>
        <v>169</v>
      </c>
      <c r="CH81" s="172">
        <f t="shared" si="10"/>
        <v>169</v>
      </c>
      <c r="CI81" s="172">
        <f t="shared" si="11"/>
        <v>169</v>
      </c>
      <c r="CJ81" s="172">
        <f t="shared" si="12"/>
        <v>160.05191014141863</v>
      </c>
      <c r="CK81" s="172">
        <f t="shared" si="13"/>
        <v>137.03682254382551</v>
      </c>
      <c r="CL81" s="172">
        <f t="shared" si="14"/>
        <v>114.85868109915452</v>
      </c>
      <c r="CM81" s="172">
        <f t="shared" si="15"/>
        <v>111.28196222128263</v>
      </c>
      <c r="CN81" s="172">
        <f t="shared" si="16"/>
        <v>110.6293390505372</v>
      </c>
      <c r="CO81" s="172">
        <f t="shared" si="17"/>
        <v>124.60880588405351</v>
      </c>
      <c r="CP81" s="172">
        <f t="shared" si="18"/>
        <v>131.15034396562157</v>
      </c>
      <c r="CQ81" s="172">
        <f t="shared" si="19"/>
        <v>158.77531198899393</v>
      </c>
      <c r="CR81" s="172">
        <f t="shared" si="20"/>
        <v>169</v>
      </c>
      <c r="CS81" s="172">
        <f t="shared" si="21"/>
        <v>169</v>
      </c>
      <c r="CT81" s="172">
        <f t="shared" si="22"/>
        <v>169</v>
      </c>
      <c r="CU81" s="172">
        <f t="shared" si="23"/>
        <v>169</v>
      </c>
      <c r="CV81" s="172">
        <f t="shared" si="24"/>
        <v>169</v>
      </c>
      <c r="CW81" s="172">
        <f t="shared" si="25"/>
        <v>169</v>
      </c>
      <c r="CX81" s="172">
        <f t="shared" si="26"/>
        <v>169</v>
      </c>
      <c r="CY81" s="172">
        <f t="shared" si="27"/>
        <v>169</v>
      </c>
      <c r="CZ81" s="172">
        <f t="shared" si="28"/>
        <v>169</v>
      </c>
      <c r="DA81" s="180">
        <f xml:space="preserve"> SUM(CC81:CZ81) * 31</f>
        <v>116324.18848374151</v>
      </c>
      <c r="DC81" s="171">
        <f t="shared" si="55"/>
        <v>30.063643370400001</v>
      </c>
      <c r="DD81" s="172">
        <f t="shared" si="56"/>
        <v>18.376302573873005</v>
      </c>
      <c r="DE81" s="172">
        <f t="shared" si="57"/>
        <v>8.388938620478001</v>
      </c>
      <c r="DF81" s="172">
        <f t="shared" si="58"/>
        <v>4.0327479599540084</v>
      </c>
      <c r="DG81" s="172">
        <f t="shared" si="59"/>
        <v>4.0327479599540084</v>
      </c>
      <c r="DH81" s="172">
        <f t="shared" si="60"/>
        <v>2.0140254587360005</v>
      </c>
      <c r="DI81" s="172">
        <f t="shared" si="61"/>
        <v>7.200047748086007</v>
      </c>
      <c r="DJ81" s="172">
        <f t="shared" si="62"/>
        <v>0</v>
      </c>
      <c r="DK81" s="172">
        <f t="shared" si="63"/>
        <v>0</v>
      </c>
      <c r="DL81" s="172">
        <f t="shared" si="64"/>
        <v>0</v>
      </c>
      <c r="DM81" s="172">
        <f t="shared" si="65"/>
        <v>0</v>
      </c>
      <c r="DN81" s="172">
        <f t="shared" si="66"/>
        <v>0</v>
      </c>
      <c r="DO81" s="172">
        <f t="shared" si="67"/>
        <v>0</v>
      </c>
      <c r="DP81" s="172">
        <f t="shared" si="68"/>
        <v>0</v>
      </c>
      <c r="DQ81" s="172">
        <f t="shared" si="69"/>
        <v>0</v>
      </c>
      <c r="DR81" s="172">
        <f t="shared" si="70"/>
        <v>4.262876740251528</v>
      </c>
      <c r="DS81" s="172">
        <f t="shared" si="71"/>
        <v>50.118550434243815</v>
      </c>
      <c r="DT81" s="172">
        <f t="shared" si="72"/>
        <v>87.469916939613768</v>
      </c>
      <c r="DU81" s="172">
        <f t="shared" si="73"/>
        <v>96.243210630731994</v>
      </c>
      <c r="DV81" s="172">
        <f t="shared" si="74"/>
        <v>53.433783094074016</v>
      </c>
      <c r="DW81" s="172">
        <f t="shared" si="75"/>
        <v>45.664357678201014</v>
      </c>
      <c r="DX81" s="172">
        <f t="shared" si="76"/>
        <v>33.246558081892005</v>
      </c>
      <c r="DY81" s="172">
        <f t="shared" si="77"/>
        <v>12.567933513492022</v>
      </c>
      <c r="DZ81" s="172">
        <f t="shared" si="78"/>
        <v>48.909480404799012</v>
      </c>
      <c r="EA81" s="180">
        <f xml:space="preserve"> SUM(DC81:DZ81) * 31</f>
        <v>15686.778757472184</v>
      </c>
      <c r="EB81" s="21"/>
    </row>
    <row r="82" spans="2:132" ht="14.25" customHeight="1" x14ac:dyDescent="0.25">
      <c r="B82" s="132">
        <v>2025</v>
      </c>
      <c r="C82" s="14" t="s">
        <v>163</v>
      </c>
      <c r="D82" s="14">
        <f t="shared" si="79"/>
        <v>48</v>
      </c>
      <c r="E82" s="171">
        <v>193.393925925193</v>
      </c>
      <c r="F82" s="172">
        <v>181.542440555415</v>
      </c>
      <c r="G82" s="172">
        <v>175.22164835820001</v>
      </c>
      <c r="H82" s="172">
        <v>170.919998112873</v>
      </c>
      <c r="I82" s="172">
        <v>169.44514660018999</v>
      </c>
      <c r="J82" s="172">
        <v>170.919998112873</v>
      </c>
      <c r="K82" s="172">
        <v>178.22402465187699</v>
      </c>
      <c r="L82" s="172">
        <v>187.77544397211301</v>
      </c>
      <c r="M82" s="172">
        <v>190.51445392423901</v>
      </c>
      <c r="N82" s="172">
        <v>202.875114221015</v>
      </c>
      <c r="O82" s="172">
        <v>213.62046095628</v>
      </c>
      <c r="P82" s="172">
        <v>229.91405862021099</v>
      </c>
      <c r="Q82" s="172">
        <v>225.62996613098801</v>
      </c>
      <c r="R82" s="172">
        <v>219.467193738704</v>
      </c>
      <c r="S82" s="172">
        <v>229.91405862021099</v>
      </c>
      <c r="T82" s="172">
        <v>238.903629745139</v>
      </c>
      <c r="U82" s="172">
        <v>255.98732643372301</v>
      </c>
      <c r="V82" s="172">
        <v>250.93069267595101</v>
      </c>
      <c r="W82" s="172">
        <v>263.83564341193102</v>
      </c>
      <c r="X82" s="172">
        <v>272</v>
      </c>
      <c r="Y82" s="172">
        <v>266.52198009574698</v>
      </c>
      <c r="Z82" s="172">
        <v>258.56831658091897</v>
      </c>
      <c r="AA82" s="172">
        <v>236.60356369559699</v>
      </c>
      <c r="AB82" s="172">
        <v>213.62046095628</v>
      </c>
      <c r="AD82" s="171">
        <v>0</v>
      </c>
      <c r="AE82" s="172">
        <v>0</v>
      </c>
      <c r="AF82" s="172">
        <v>0</v>
      </c>
      <c r="AG82" s="172">
        <v>0</v>
      </c>
      <c r="AH82" s="172">
        <v>0</v>
      </c>
      <c r="AI82" s="172">
        <v>0</v>
      </c>
      <c r="AJ82" s="172">
        <v>0</v>
      </c>
      <c r="AK82" s="172">
        <v>14.947784829943004</v>
      </c>
      <c r="AL82" s="172">
        <v>47.033768624466489</v>
      </c>
      <c r="AM82" s="172">
        <v>77.105755457808257</v>
      </c>
      <c r="AN82" s="172">
        <v>96.40181538053281</v>
      </c>
      <c r="AO82" s="172">
        <v>102.51123563547361</v>
      </c>
      <c r="AP82" s="172">
        <v>105.82781578667192</v>
      </c>
      <c r="AQ82" s="172">
        <v>103.61394353802748</v>
      </c>
      <c r="AR82" s="172">
        <v>96.20225164668264</v>
      </c>
      <c r="AS82" s="172">
        <v>76.139110812033664</v>
      </c>
      <c r="AT82" s="172">
        <v>47.021414241145045</v>
      </c>
      <c r="AU82" s="172">
        <v>14.667018976757795</v>
      </c>
      <c r="AV82" s="172">
        <v>0.01</v>
      </c>
      <c r="AW82" s="172">
        <v>57.071054023695631</v>
      </c>
      <c r="AX82" s="172">
        <v>57.071054023695631</v>
      </c>
      <c r="AY82" s="172">
        <v>57.071054023695631</v>
      </c>
      <c r="AZ82" s="172">
        <v>57.071054023695631</v>
      </c>
      <c r="BA82" s="172">
        <v>0</v>
      </c>
      <c r="BB82" s="180">
        <f xml:space="preserve"> SUM(AD82:BA82) *  31</f>
        <v>31302.750061754086</v>
      </c>
      <c r="BC82" s="23"/>
      <c r="BD82" s="171">
        <f t="shared" si="30"/>
        <v>193.393925925193</v>
      </c>
      <c r="BE82" s="172">
        <f t="shared" si="31"/>
        <v>181.542440555415</v>
      </c>
      <c r="BF82" s="172">
        <f t="shared" si="32"/>
        <v>175.22164835820001</v>
      </c>
      <c r="BG82" s="172">
        <f t="shared" si="33"/>
        <v>170.919998112873</v>
      </c>
      <c r="BH82" s="172">
        <f t="shared" si="34"/>
        <v>169.44514660018999</v>
      </c>
      <c r="BI82" s="172">
        <f t="shared" si="35"/>
        <v>170.919998112873</v>
      </c>
      <c r="BJ82" s="172">
        <f t="shared" si="36"/>
        <v>178.22402465187699</v>
      </c>
      <c r="BK82" s="172">
        <f t="shared" si="37"/>
        <v>172.82765914217001</v>
      </c>
      <c r="BL82" s="172">
        <f t="shared" si="38"/>
        <v>143.48068529977252</v>
      </c>
      <c r="BM82" s="172">
        <f t="shared" si="39"/>
        <v>125.76935876320674</v>
      </c>
      <c r="BN82" s="172">
        <f t="shared" si="40"/>
        <v>117.21864557574719</v>
      </c>
      <c r="BO82" s="172">
        <f t="shared" si="41"/>
        <v>127.40282298473738</v>
      </c>
      <c r="BP82" s="172">
        <f t="shared" si="42"/>
        <v>119.80215034431609</v>
      </c>
      <c r="BQ82" s="172">
        <f t="shared" si="43"/>
        <v>115.85325020067651</v>
      </c>
      <c r="BR82" s="172">
        <f t="shared" si="44"/>
        <v>133.71180697352835</v>
      </c>
      <c r="BS82" s="172">
        <f t="shared" si="45"/>
        <v>162.76451893310534</v>
      </c>
      <c r="BT82" s="172">
        <f t="shared" si="46"/>
        <v>208.96591219257797</v>
      </c>
      <c r="BU82" s="172">
        <f t="shared" si="47"/>
        <v>236.26367369919322</v>
      </c>
      <c r="BV82" s="172">
        <f t="shared" si="48"/>
        <v>263.82564341193103</v>
      </c>
      <c r="BW82" s="172">
        <f t="shared" si="49"/>
        <v>214.92894597630436</v>
      </c>
      <c r="BX82" s="172">
        <f t="shared" si="50"/>
        <v>209.45092607205135</v>
      </c>
      <c r="BY82" s="172">
        <f t="shared" si="51"/>
        <v>201.49726255722334</v>
      </c>
      <c r="BZ82" s="172">
        <f t="shared" si="52"/>
        <v>179.53250967190135</v>
      </c>
      <c r="CA82" s="172">
        <f t="shared" si="53"/>
        <v>213.62046095628</v>
      </c>
      <c r="CB82" s="23"/>
      <c r="CC82" s="171">
        <f t="shared" si="54"/>
        <v>169</v>
      </c>
      <c r="CD82" s="172">
        <f t="shared" si="6"/>
        <v>169</v>
      </c>
      <c r="CE82" s="172">
        <f t="shared" si="7"/>
        <v>169</v>
      </c>
      <c r="CF82" s="172">
        <f t="shared" si="8"/>
        <v>169</v>
      </c>
      <c r="CG82" s="172">
        <f t="shared" si="9"/>
        <v>169</v>
      </c>
      <c r="CH82" s="172">
        <f t="shared" si="10"/>
        <v>169</v>
      </c>
      <c r="CI82" s="172">
        <f t="shared" si="11"/>
        <v>169</v>
      </c>
      <c r="CJ82" s="172">
        <f t="shared" si="12"/>
        <v>169</v>
      </c>
      <c r="CK82" s="172">
        <f t="shared" si="13"/>
        <v>143.48068529977252</v>
      </c>
      <c r="CL82" s="172">
        <f t="shared" si="14"/>
        <v>125.76935876320674</v>
      </c>
      <c r="CM82" s="172">
        <f t="shared" si="15"/>
        <v>117.21864557574719</v>
      </c>
      <c r="CN82" s="172">
        <f t="shared" si="16"/>
        <v>127.40282298473738</v>
      </c>
      <c r="CO82" s="172">
        <f t="shared" si="17"/>
        <v>119.80215034431609</v>
      </c>
      <c r="CP82" s="172">
        <f t="shared" si="18"/>
        <v>115.85325020067651</v>
      </c>
      <c r="CQ82" s="172">
        <f t="shared" si="19"/>
        <v>133.71180697352835</v>
      </c>
      <c r="CR82" s="172">
        <f t="shared" si="20"/>
        <v>162.76451893310534</v>
      </c>
      <c r="CS82" s="172">
        <f t="shared" si="21"/>
        <v>169</v>
      </c>
      <c r="CT82" s="172">
        <f t="shared" si="22"/>
        <v>169</v>
      </c>
      <c r="CU82" s="172">
        <f t="shared" si="23"/>
        <v>169</v>
      </c>
      <c r="CV82" s="172">
        <f t="shared" si="24"/>
        <v>169</v>
      </c>
      <c r="CW82" s="172">
        <f t="shared" si="25"/>
        <v>169</v>
      </c>
      <c r="CX82" s="172">
        <f t="shared" si="26"/>
        <v>169</v>
      </c>
      <c r="CY82" s="172">
        <f t="shared" si="27"/>
        <v>169</v>
      </c>
      <c r="CZ82" s="172">
        <f t="shared" si="28"/>
        <v>169</v>
      </c>
      <c r="DA82" s="180">
        <f xml:space="preserve"> SUM(CC82:CZ82) *  31</f>
        <v>116250.1004113278</v>
      </c>
      <c r="DC82" s="171">
        <f t="shared" si="55"/>
        <v>24.393925925193003</v>
      </c>
      <c r="DD82" s="172">
        <f t="shared" si="56"/>
        <v>12.542440555414998</v>
      </c>
      <c r="DE82" s="172">
        <f t="shared" si="57"/>
        <v>6.2216483582000137</v>
      </c>
      <c r="DF82" s="172">
        <f t="shared" si="58"/>
        <v>1.919998112873003</v>
      </c>
      <c r="DG82" s="172">
        <f t="shared" si="59"/>
        <v>0.44514660018998597</v>
      </c>
      <c r="DH82" s="172">
        <f t="shared" si="60"/>
        <v>1.919998112873003</v>
      </c>
      <c r="DI82" s="172">
        <f t="shared" si="61"/>
        <v>9.2240246518769879</v>
      </c>
      <c r="DJ82" s="172">
        <f t="shared" si="62"/>
        <v>3.8276591421700061</v>
      </c>
      <c r="DK82" s="172">
        <f t="shared" si="63"/>
        <v>0</v>
      </c>
      <c r="DL82" s="172">
        <f t="shared" si="64"/>
        <v>0</v>
      </c>
      <c r="DM82" s="172">
        <f t="shared" si="65"/>
        <v>0</v>
      </c>
      <c r="DN82" s="172">
        <f t="shared" si="66"/>
        <v>0</v>
      </c>
      <c r="DO82" s="172">
        <f t="shared" si="67"/>
        <v>0</v>
      </c>
      <c r="DP82" s="172">
        <f t="shared" si="68"/>
        <v>0</v>
      </c>
      <c r="DQ82" s="172">
        <f t="shared" si="69"/>
        <v>0</v>
      </c>
      <c r="DR82" s="172">
        <f t="shared" si="70"/>
        <v>0</v>
      </c>
      <c r="DS82" s="172">
        <f t="shared" si="71"/>
        <v>39.965912192577974</v>
      </c>
      <c r="DT82" s="172">
        <f t="shared" si="72"/>
        <v>67.26367369919322</v>
      </c>
      <c r="DU82" s="172">
        <f t="shared" si="73"/>
        <v>94.825643411931026</v>
      </c>
      <c r="DV82" s="172">
        <f t="shared" si="74"/>
        <v>45.928945976304362</v>
      </c>
      <c r="DW82" s="172">
        <f t="shared" si="75"/>
        <v>40.450926072051345</v>
      </c>
      <c r="DX82" s="172">
        <f t="shared" si="76"/>
        <v>32.497262557223337</v>
      </c>
      <c r="DY82" s="172">
        <f t="shared" si="77"/>
        <v>10.532509671901352</v>
      </c>
      <c r="DZ82" s="172">
        <f t="shared" si="78"/>
        <v>44.620460956279999</v>
      </c>
      <c r="EA82" s="180">
        <f xml:space="preserve"> SUM(DC82:DZ82) *  31</f>
        <v>13533.985455883862</v>
      </c>
      <c r="EB82" s="21"/>
    </row>
    <row r="83" spans="2:132" ht="14.25" customHeight="1" x14ac:dyDescent="0.25">
      <c r="B83" s="132">
        <v>2025</v>
      </c>
      <c r="C83" s="14" t="s">
        <v>164</v>
      </c>
      <c r="D83" s="14">
        <f t="shared" si="79"/>
        <v>49</v>
      </c>
      <c r="E83" s="171">
        <v>203.508729239339</v>
      </c>
      <c r="F83" s="172">
        <v>191.027089401198</v>
      </c>
      <c r="G83" s="172">
        <v>184.327310348472</v>
      </c>
      <c r="H83" s="172">
        <v>180.13369800721799</v>
      </c>
      <c r="I83" s="172">
        <v>178.594373366545</v>
      </c>
      <c r="J83" s="172">
        <v>181.75194853122201</v>
      </c>
      <c r="K83" s="172">
        <v>191.027089401198</v>
      </c>
      <c r="L83" s="172">
        <v>192.06312657777499</v>
      </c>
      <c r="M83" s="172">
        <v>193.11889522518501</v>
      </c>
      <c r="N83" s="172">
        <v>201.061756940365</v>
      </c>
      <c r="O83" s="172">
        <v>206.03462742164299</v>
      </c>
      <c r="P83" s="172">
        <v>209.97146072634399</v>
      </c>
      <c r="Q83" s="172">
        <v>222.84746006540701</v>
      </c>
      <c r="R83" s="172">
        <v>233.96708858463899</v>
      </c>
      <c r="S83" s="172">
        <v>232.319375812251</v>
      </c>
      <c r="T83" s="172">
        <v>242.50162450906799</v>
      </c>
      <c r="U83" s="172">
        <v>244.26772610645199</v>
      </c>
      <c r="V83" s="172">
        <v>255.27869657823899</v>
      </c>
      <c r="W83" s="172">
        <v>253.394206155859</v>
      </c>
      <c r="X83" s="172">
        <v>267</v>
      </c>
      <c r="Y83" s="172">
        <v>267</v>
      </c>
      <c r="Z83" s="172">
        <v>257.18291847145099</v>
      </c>
      <c r="AA83" s="172">
        <v>240.75525438251699</v>
      </c>
      <c r="AB83" s="172">
        <v>219.84800658312099</v>
      </c>
      <c r="AD83" s="171">
        <v>0</v>
      </c>
      <c r="AE83" s="172">
        <v>0</v>
      </c>
      <c r="AF83" s="172">
        <v>0</v>
      </c>
      <c r="AG83" s="172">
        <v>0</v>
      </c>
      <c r="AH83" s="172">
        <v>0</v>
      </c>
      <c r="AI83" s="172">
        <v>0</v>
      </c>
      <c r="AJ83" s="172">
        <v>0.01</v>
      </c>
      <c r="AK83" s="172">
        <v>17.55736763571953</v>
      </c>
      <c r="AL83" s="172">
        <v>53.090058022968961</v>
      </c>
      <c r="AM83" s="172">
        <v>84.055218944508169</v>
      </c>
      <c r="AN83" s="172">
        <v>100.80881800281713</v>
      </c>
      <c r="AO83" s="172">
        <v>103.80623201338425</v>
      </c>
      <c r="AP83" s="172">
        <v>107.37752010303488</v>
      </c>
      <c r="AQ83" s="172">
        <v>104.53171960859871</v>
      </c>
      <c r="AR83" s="172">
        <v>99.134607631134458</v>
      </c>
      <c r="AS83" s="172">
        <v>85.775688625663363</v>
      </c>
      <c r="AT83" s="172">
        <v>55.874720250337866</v>
      </c>
      <c r="AU83" s="172">
        <v>21.389391474633737</v>
      </c>
      <c r="AV83" s="172">
        <v>0.06</v>
      </c>
      <c r="AW83" s="172">
        <v>64.856627522886726</v>
      </c>
      <c r="AX83" s="172">
        <v>64.856627522886726</v>
      </c>
      <c r="AY83" s="172">
        <v>64.856627522886726</v>
      </c>
      <c r="AZ83" s="172">
        <v>64.856627522886726</v>
      </c>
      <c r="BA83" s="172">
        <v>0</v>
      </c>
      <c r="BB83" s="180">
        <f xml:space="preserve"> SUM(AD83:BA83) * 28.25</f>
        <v>30874.364330422832</v>
      </c>
      <c r="BC83" s="23"/>
      <c r="BD83" s="171">
        <f t="shared" si="30"/>
        <v>203.508729239339</v>
      </c>
      <c r="BE83" s="172">
        <f t="shared" si="31"/>
        <v>191.027089401198</v>
      </c>
      <c r="BF83" s="172">
        <f t="shared" si="32"/>
        <v>184.327310348472</v>
      </c>
      <c r="BG83" s="172">
        <f t="shared" si="33"/>
        <v>180.13369800721799</v>
      </c>
      <c r="BH83" s="172">
        <f t="shared" si="34"/>
        <v>178.594373366545</v>
      </c>
      <c r="BI83" s="172">
        <f t="shared" si="35"/>
        <v>181.75194853122201</v>
      </c>
      <c r="BJ83" s="172">
        <f t="shared" si="36"/>
        <v>191.01708940119801</v>
      </c>
      <c r="BK83" s="172">
        <f t="shared" si="37"/>
        <v>174.50575894205548</v>
      </c>
      <c r="BL83" s="172">
        <f t="shared" si="38"/>
        <v>140.02883720221604</v>
      </c>
      <c r="BM83" s="172">
        <f t="shared" si="39"/>
        <v>117.00653799585683</v>
      </c>
      <c r="BN83" s="172">
        <f t="shared" si="40"/>
        <v>105.22580941882586</v>
      </c>
      <c r="BO83" s="172">
        <f t="shared" si="41"/>
        <v>106.16522871295975</v>
      </c>
      <c r="BP83" s="172">
        <f t="shared" si="42"/>
        <v>115.46993996237212</v>
      </c>
      <c r="BQ83" s="172">
        <f t="shared" si="43"/>
        <v>129.43536897604028</v>
      </c>
      <c r="BR83" s="172">
        <f t="shared" si="44"/>
        <v>133.18476818111654</v>
      </c>
      <c r="BS83" s="172">
        <f t="shared" si="45"/>
        <v>156.72593588340465</v>
      </c>
      <c r="BT83" s="172">
        <f t="shared" si="46"/>
        <v>188.39300585611412</v>
      </c>
      <c r="BU83" s="172">
        <f t="shared" si="47"/>
        <v>233.88930510360527</v>
      </c>
      <c r="BV83" s="172">
        <f t="shared" si="48"/>
        <v>253.33420615585899</v>
      </c>
      <c r="BW83" s="172">
        <f t="shared" si="49"/>
        <v>202.14337247711327</v>
      </c>
      <c r="BX83" s="172">
        <f t="shared" si="50"/>
        <v>202.14337247711327</v>
      </c>
      <c r="BY83" s="172">
        <f t="shared" si="51"/>
        <v>192.32629094856426</v>
      </c>
      <c r="BZ83" s="172">
        <f t="shared" si="52"/>
        <v>175.89862685963027</v>
      </c>
      <c r="CA83" s="172">
        <f t="shared" si="53"/>
        <v>219.84800658312099</v>
      </c>
      <c r="CB83" s="23"/>
      <c r="CC83" s="171">
        <f t="shared" si="54"/>
        <v>169</v>
      </c>
      <c r="CD83" s="172">
        <f t="shared" si="6"/>
        <v>169</v>
      </c>
      <c r="CE83" s="172">
        <f t="shared" si="7"/>
        <v>169</v>
      </c>
      <c r="CF83" s="172">
        <f t="shared" si="8"/>
        <v>169</v>
      </c>
      <c r="CG83" s="172">
        <f t="shared" si="9"/>
        <v>169</v>
      </c>
      <c r="CH83" s="172">
        <f t="shared" si="10"/>
        <v>169</v>
      </c>
      <c r="CI83" s="172">
        <f t="shared" si="11"/>
        <v>169</v>
      </c>
      <c r="CJ83" s="172">
        <f t="shared" si="12"/>
        <v>169</v>
      </c>
      <c r="CK83" s="172">
        <f t="shared" si="13"/>
        <v>140.02883720221604</v>
      </c>
      <c r="CL83" s="172">
        <f t="shared" si="14"/>
        <v>117.00653799585683</v>
      </c>
      <c r="CM83" s="172">
        <f t="shared" si="15"/>
        <v>105.22580941882586</v>
      </c>
      <c r="CN83" s="172">
        <f t="shared" si="16"/>
        <v>106.16522871295975</v>
      </c>
      <c r="CO83" s="172">
        <f t="shared" si="17"/>
        <v>115.46993996237212</v>
      </c>
      <c r="CP83" s="172">
        <f t="shared" si="18"/>
        <v>129.43536897604028</v>
      </c>
      <c r="CQ83" s="172">
        <f t="shared" si="19"/>
        <v>133.18476818111654</v>
      </c>
      <c r="CR83" s="172">
        <f t="shared" si="20"/>
        <v>156.72593588340465</v>
      </c>
      <c r="CS83" s="172">
        <f t="shared" si="21"/>
        <v>169</v>
      </c>
      <c r="CT83" s="172">
        <f t="shared" si="22"/>
        <v>169</v>
      </c>
      <c r="CU83" s="172">
        <f t="shared" si="23"/>
        <v>169</v>
      </c>
      <c r="CV83" s="172">
        <f t="shared" si="24"/>
        <v>169</v>
      </c>
      <c r="CW83" s="172">
        <f t="shared" si="25"/>
        <v>169</v>
      </c>
      <c r="CX83" s="172">
        <f t="shared" si="26"/>
        <v>169</v>
      </c>
      <c r="CY83" s="172">
        <f t="shared" si="27"/>
        <v>169</v>
      </c>
      <c r="CZ83" s="172">
        <f t="shared" si="28"/>
        <v>169</v>
      </c>
      <c r="DA83" s="180">
        <f xml:space="preserve"> SUM(CC83:CZ83) * 28.25</f>
        <v>104729.59854390137</v>
      </c>
      <c r="DC83" s="171">
        <f t="shared" si="55"/>
        <v>34.508729239339004</v>
      </c>
      <c r="DD83" s="172">
        <f t="shared" si="56"/>
        <v>22.027089401197998</v>
      </c>
      <c r="DE83" s="172">
        <f t="shared" si="57"/>
        <v>15.327310348471997</v>
      </c>
      <c r="DF83" s="172">
        <f t="shared" si="58"/>
        <v>11.133698007217987</v>
      </c>
      <c r="DG83" s="172">
        <f t="shared" si="59"/>
        <v>9.5943733665449997</v>
      </c>
      <c r="DH83" s="172">
        <f t="shared" si="60"/>
        <v>12.751948531222013</v>
      </c>
      <c r="DI83" s="172">
        <f t="shared" si="61"/>
        <v>22.017089401198007</v>
      </c>
      <c r="DJ83" s="172">
        <f t="shared" si="62"/>
        <v>5.5057589420554791</v>
      </c>
      <c r="DK83" s="172">
        <f t="shared" si="63"/>
        <v>0</v>
      </c>
      <c r="DL83" s="172">
        <f t="shared" si="64"/>
        <v>0</v>
      </c>
      <c r="DM83" s="172">
        <f t="shared" si="65"/>
        <v>0</v>
      </c>
      <c r="DN83" s="172">
        <f t="shared" si="66"/>
        <v>0</v>
      </c>
      <c r="DO83" s="172">
        <f t="shared" si="67"/>
        <v>0</v>
      </c>
      <c r="DP83" s="172">
        <f t="shared" si="68"/>
        <v>0</v>
      </c>
      <c r="DQ83" s="172">
        <f t="shared" si="69"/>
        <v>0</v>
      </c>
      <c r="DR83" s="172">
        <f t="shared" si="70"/>
        <v>0</v>
      </c>
      <c r="DS83" s="172">
        <f t="shared" si="71"/>
        <v>19.393005856114115</v>
      </c>
      <c r="DT83" s="172">
        <f t="shared" si="72"/>
        <v>64.889305103605267</v>
      </c>
      <c r="DU83" s="172">
        <f t="shared" si="73"/>
        <v>84.334206155858993</v>
      </c>
      <c r="DV83" s="172">
        <f t="shared" si="74"/>
        <v>33.143372477113274</v>
      </c>
      <c r="DW83" s="172">
        <f t="shared" si="75"/>
        <v>33.143372477113274</v>
      </c>
      <c r="DX83" s="172">
        <f t="shared" si="76"/>
        <v>23.326290948564264</v>
      </c>
      <c r="DY83" s="172">
        <f t="shared" si="77"/>
        <v>6.8986268596302693</v>
      </c>
      <c r="DZ83" s="172">
        <f t="shared" si="78"/>
        <v>50.848006583120991</v>
      </c>
      <c r="EA83" s="180">
        <f xml:space="preserve"> SUM(DC83:DZ83) * 28.25</f>
        <v>12679.791689478898</v>
      </c>
      <c r="EB83" s="21"/>
    </row>
    <row r="84" spans="2:132" ht="14.25" customHeight="1" x14ac:dyDescent="0.25">
      <c r="B84" s="132">
        <v>2025</v>
      </c>
      <c r="C84" s="14" t="s">
        <v>165</v>
      </c>
      <c r="D84" s="14">
        <f t="shared" si="79"/>
        <v>50</v>
      </c>
      <c r="E84" s="171">
        <v>194.826107707196</v>
      </c>
      <c r="F84" s="172">
        <v>183.433652966691</v>
      </c>
      <c r="G84" s="172">
        <v>177.25789625149301</v>
      </c>
      <c r="H84" s="172">
        <v>171.80869914984899</v>
      </c>
      <c r="I84" s="172">
        <v>168.88792950336699</v>
      </c>
      <c r="J84" s="172">
        <v>167.97246439029101</v>
      </c>
      <c r="K84" s="172">
        <v>176.10993206207999</v>
      </c>
      <c r="L84" s="172">
        <v>174.99103025720899</v>
      </c>
      <c r="M84" s="172">
        <v>180.876163126986</v>
      </c>
      <c r="N84" s="172">
        <v>190.335969295441</v>
      </c>
      <c r="O84" s="172">
        <v>199.57780757983099</v>
      </c>
      <c r="P84" s="172">
        <v>208.07855505839601</v>
      </c>
      <c r="Q84" s="172">
        <v>213.52775216004099</v>
      </c>
      <c r="R84" s="172">
        <v>225.210830745968</v>
      </c>
      <c r="S84" s="172">
        <v>229.33768935094699</v>
      </c>
      <c r="T84" s="172">
        <v>240.16342759288099</v>
      </c>
      <c r="U84" s="172">
        <v>258.99585277616598</v>
      </c>
      <c r="V84" s="172">
        <v>258.99585277616598</v>
      </c>
      <c r="W84" s="172">
        <v>258.99585277616598</v>
      </c>
      <c r="X84" s="172">
        <v>277</v>
      </c>
      <c r="Y84" s="172">
        <v>277</v>
      </c>
      <c r="Z84" s="172">
        <v>269.10956259681802</v>
      </c>
      <c r="AA84" s="172">
        <v>235.74594514248099</v>
      </c>
      <c r="AB84" s="172">
        <v>209.86589170773601</v>
      </c>
      <c r="AD84" s="171">
        <v>0</v>
      </c>
      <c r="AE84" s="172">
        <v>0</v>
      </c>
      <c r="AF84" s="172">
        <v>0</v>
      </c>
      <c r="AG84" s="172">
        <v>0</v>
      </c>
      <c r="AH84" s="172">
        <v>0</v>
      </c>
      <c r="AI84" s="172">
        <v>0</v>
      </c>
      <c r="AJ84" s="172">
        <v>0.61</v>
      </c>
      <c r="AK84" s="172">
        <v>27.896398705353167</v>
      </c>
      <c r="AL84" s="172">
        <v>65.769894685032995</v>
      </c>
      <c r="AM84" s="172">
        <v>96.397216306832036</v>
      </c>
      <c r="AN84" s="172">
        <v>106.42947589418065</v>
      </c>
      <c r="AO84" s="172">
        <v>112.18781761794463</v>
      </c>
      <c r="AP84" s="172">
        <v>113.99255505957035</v>
      </c>
      <c r="AQ84" s="172">
        <v>110.85002524354948</v>
      </c>
      <c r="AR84" s="172">
        <v>105.02705656595145</v>
      </c>
      <c r="AS84" s="172">
        <v>93.106341253291433</v>
      </c>
      <c r="AT84" s="172">
        <v>62.453297765507145</v>
      </c>
      <c r="AU84" s="172">
        <v>27.22973644152427</v>
      </c>
      <c r="AV84" s="172">
        <v>0.38</v>
      </c>
      <c r="AW84" s="172">
        <v>68.908231375979881</v>
      </c>
      <c r="AX84" s="172">
        <v>68.908231375979881</v>
      </c>
      <c r="AY84" s="172">
        <v>68.908231375979881</v>
      </c>
      <c r="AZ84" s="172">
        <v>68.908231375979881</v>
      </c>
      <c r="BA84" s="172">
        <v>0</v>
      </c>
      <c r="BB84" s="180">
        <f xml:space="preserve"> SUM(AD84:BA84) * 31</f>
        <v>37136.844972322382</v>
      </c>
      <c r="BC84" s="23"/>
      <c r="BD84" s="171">
        <f t="shared" si="30"/>
        <v>194.826107707196</v>
      </c>
      <c r="BE84" s="172">
        <f t="shared" si="31"/>
        <v>183.433652966691</v>
      </c>
      <c r="BF84" s="172">
        <f t="shared" si="32"/>
        <v>177.25789625149301</v>
      </c>
      <c r="BG84" s="172">
        <f t="shared" si="33"/>
        <v>171.80869914984899</v>
      </c>
      <c r="BH84" s="172">
        <f t="shared" si="34"/>
        <v>168.88792950336699</v>
      </c>
      <c r="BI84" s="172">
        <f t="shared" si="35"/>
        <v>167.97246439029101</v>
      </c>
      <c r="BJ84" s="172">
        <f t="shared" si="36"/>
        <v>175.49993206207998</v>
      </c>
      <c r="BK84" s="172">
        <f t="shared" si="37"/>
        <v>147.09463155185583</v>
      </c>
      <c r="BL84" s="172">
        <f t="shared" si="38"/>
        <v>115.10626844195301</v>
      </c>
      <c r="BM84" s="172">
        <f t="shared" si="39"/>
        <v>93.938752988608968</v>
      </c>
      <c r="BN84" s="172">
        <f t="shared" si="40"/>
        <v>93.148331685650334</v>
      </c>
      <c r="BO84" s="172">
        <f t="shared" si="41"/>
        <v>95.890737440451375</v>
      </c>
      <c r="BP84" s="172">
        <f t="shared" si="42"/>
        <v>99.53519710047064</v>
      </c>
      <c r="BQ84" s="172">
        <f t="shared" si="43"/>
        <v>114.36080550241851</v>
      </c>
      <c r="BR84" s="172">
        <f t="shared" si="44"/>
        <v>124.31063278499553</v>
      </c>
      <c r="BS84" s="172">
        <f t="shared" si="45"/>
        <v>147.05708633958955</v>
      </c>
      <c r="BT84" s="172">
        <f t="shared" si="46"/>
        <v>196.54255501065882</v>
      </c>
      <c r="BU84" s="172">
        <f t="shared" si="47"/>
        <v>231.76611633464171</v>
      </c>
      <c r="BV84" s="172">
        <f t="shared" si="48"/>
        <v>258.61585277616598</v>
      </c>
      <c r="BW84" s="172">
        <f t="shared" si="49"/>
        <v>208.09176862402012</v>
      </c>
      <c r="BX84" s="172">
        <f t="shared" si="50"/>
        <v>208.09176862402012</v>
      </c>
      <c r="BY84" s="172">
        <f t="shared" si="51"/>
        <v>200.20133122083814</v>
      </c>
      <c r="BZ84" s="172">
        <f t="shared" si="52"/>
        <v>166.83771376650111</v>
      </c>
      <c r="CA84" s="172">
        <f t="shared" si="53"/>
        <v>209.86589170773601</v>
      </c>
      <c r="CB84" s="23"/>
      <c r="CC84" s="171">
        <f t="shared" si="54"/>
        <v>169</v>
      </c>
      <c r="CD84" s="172">
        <f t="shared" si="6"/>
        <v>169</v>
      </c>
      <c r="CE84" s="172">
        <f t="shared" si="7"/>
        <v>169</v>
      </c>
      <c r="CF84" s="172">
        <f t="shared" si="8"/>
        <v>169</v>
      </c>
      <c r="CG84" s="172">
        <f t="shared" si="9"/>
        <v>168.88792950336699</v>
      </c>
      <c r="CH84" s="172">
        <f t="shared" si="10"/>
        <v>167.97246439029101</v>
      </c>
      <c r="CI84" s="172">
        <f t="shared" si="11"/>
        <v>169</v>
      </c>
      <c r="CJ84" s="172">
        <f t="shared" si="12"/>
        <v>147.09463155185583</v>
      </c>
      <c r="CK84" s="172">
        <f t="shared" si="13"/>
        <v>115.10626844195301</v>
      </c>
      <c r="CL84" s="172">
        <f t="shared" si="14"/>
        <v>93.938752988608968</v>
      </c>
      <c r="CM84" s="172">
        <f t="shared" si="15"/>
        <v>93.148331685650334</v>
      </c>
      <c r="CN84" s="172">
        <f t="shared" si="16"/>
        <v>95.890737440451375</v>
      </c>
      <c r="CO84" s="172">
        <f t="shared" si="17"/>
        <v>99.53519710047064</v>
      </c>
      <c r="CP84" s="172">
        <f t="shared" si="18"/>
        <v>114.36080550241851</v>
      </c>
      <c r="CQ84" s="172">
        <f t="shared" si="19"/>
        <v>124.31063278499553</v>
      </c>
      <c r="CR84" s="172">
        <f t="shared" si="20"/>
        <v>147.05708633958955</v>
      </c>
      <c r="CS84" s="172">
        <f t="shared" si="21"/>
        <v>169</v>
      </c>
      <c r="CT84" s="172">
        <f t="shared" si="22"/>
        <v>169</v>
      </c>
      <c r="CU84" s="172">
        <f t="shared" si="23"/>
        <v>169</v>
      </c>
      <c r="CV84" s="172">
        <f t="shared" si="24"/>
        <v>169</v>
      </c>
      <c r="CW84" s="172">
        <f t="shared" si="25"/>
        <v>169</v>
      </c>
      <c r="CX84" s="172">
        <f t="shared" si="26"/>
        <v>169</v>
      </c>
      <c r="CY84" s="172">
        <f t="shared" si="27"/>
        <v>166.83771376650111</v>
      </c>
      <c r="CZ84" s="172">
        <f t="shared" si="28"/>
        <v>169</v>
      </c>
      <c r="DA84" s="180">
        <f xml:space="preserve"> SUM(CC84:CZ84) * 31</f>
        <v>110426.35709638076</v>
      </c>
      <c r="DC84" s="171">
        <f t="shared" si="55"/>
        <v>25.826107707196002</v>
      </c>
      <c r="DD84" s="172">
        <f t="shared" si="56"/>
        <v>14.433652966691</v>
      </c>
      <c r="DE84" s="172">
        <f t="shared" si="57"/>
        <v>8.2578962514930083</v>
      </c>
      <c r="DF84" s="172">
        <f t="shared" si="58"/>
        <v>2.8086991498489908</v>
      </c>
      <c r="DG84" s="172">
        <f t="shared" si="59"/>
        <v>0</v>
      </c>
      <c r="DH84" s="172">
        <f t="shared" si="60"/>
        <v>0</v>
      </c>
      <c r="DI84" s="172">
        <f t="shared" si="61"/>
        <v>6.4999320620799779</v>
      </c>
      <c r="DJ84" s="172">
        <f t="shared" si="62"/>
        <v>0</v>
      </c>
      <c r="DK84" s="172">
        <f t="shared" si="63"/>
        <v>0</v>
      </c>
      <c r="DL84" s="172">
        <f t="shared" si="64"/>
        <v>0</v>
      </c>
      <c r="DM84" s="172">
        <f t="shared" si="65"/>
        <v>0</v>
      </c>
      <c r="DN84" s="172">
        <f t="shared" si="66"/>
        <v>0</v>
      </c>
      <c r="DO84" s="172">
        <f t="shared" si="67"/>
        <v>0</v>
      </c>
      <c r="DP84" s="172">
        <f t="shared" si="68"/>
        <v>0</v>
      </c>
      <c r="DQ84" s="172">
        <f t="shared" si="69"/>
        <v>0</v>
      </c>
      <c r="DR84" s="172">
        <f t="shared" si="70"/>
        <v>0</v>
      </c>
      <c r="DS84" s="172">
        <f t="shared" si="71"/>
        <v>27.542555010658816</v>
      </c>
      <c r="DT84" s="172">
        <f t="shared" si="72"/>
        <v>62.766116334641708</v>
      </c>
      <c r="DU84" s="172">
        <f t="shared" si="73"/>
        <v>89.61585277616598</v>
      </c>
      <c r="DV84" s="172">
        <f t="shared" si="74"/>
        <v>39.091768624020119</v>
      </c>
      <c r="DW84" s="172">
        <f t="shared" si="75"/>
        <v>39.091768624020119</v>
      </c>
      <c r="DX84" s="172">
        <f t="shared" si="76"/>
        <v>31.201331220838142</v>
      </c>
      <c r="DY84" s="172">
        <f t="shared" si="77"/>
        <v>0</v>
      </c>
      <c r="DZ84" s="172">
        <f t="shared" si="78"/>
        <v>40.865891707736012</v>
      </c>
      <c r="EA84" s="180">
        <f xml:space="preserve"> SUM(DC84:DZ84) * 31</f>
        <v>12028.048745497084</v>
      </c>
      <c r="EB84" s="21"/>
    </row>
    <row r="85" spans="2:132" ht="14.25" customHeight="1" x14ac:dyDescent="0.25">
      <c r="B85" s="132">
        <v>2025</v>
      </c>
      <c r="C85" s="14" t="s">
        <v>166</v>
      </c>
      <c r="D85" s="14">
        <f t="shared" si="79"/>
        <v>51</v>
      </c>
      <c r="E85" s="171">
        <v>199.38219607808</v>
      </c>
      <c r="F85" s="172">
        <v>189.303348882542</v>
      </c>
      <c r="G85" s="172">
        <v>177.28142296276101</v>
      </c>
      <c r="H85" s="172">
        <v>172.318883774944</v>
      </c>
      <c r="I85" s="172">
        <v>168.85209583528601</v>
      </c>
      <c r="J85" s="172">
        <v>170.52957387060499</v>
      </c>
      <c r="K85" s="172">
        <v>177.28142296276101</v>
      </c>
      <c r="L85" s="172">
        <v>179.46214440867499</v>
      </c>
      <c r="M85" s="172">
        <v>185.40321245042699</v>
      </c>
      <c r="N85" s="172">
        <v>194.89494233360401</v>
      </c>
      <c r="O85" s="172">
        <v>204.12107152785401</v>
      </c>
      <c r="P85" s="172">
        <v>216.15697643126401</v>
      </c>
      <c r="Q85" s="172">
        <v>219.84742810896401</v>
      </c>
      <c r="R85" s="172">
        <v>227.56382707142799</v>
      </c>
      <c r="S85" s="172">
        <v>237.83838003775301</v>
      </c>
      <c r="T85" s="172">
        <v>246.56126582140899</v>
      </c>
      <c r="U85" s="172">
        <v>253.39698881533101</v>
      </c>
      <c r="V85" s="172">
        <v>255.73147908114899</v>
      </c>
      <c r="W85" s="172">
        <v>258.09392731422201</v>
      </c>
      <c r="X85" s="172">
        <v>275.413888028884</v>
      </c>
      <c r="Y85" s="172">
        <v>278</v>
      </c>
      <c r="Z85" s="172">
        <v>262.902697682135</v>
      </c>
      <c r="AA85" s="172">
        <v>248.811882185461</v>
      </c>
      <c r="AB85" s="172">
        <v>255.73147908114899</v>
      </c>
      <c r="AD85" s="171">
        <v>0</v>
      </c>
      <c r="AE85" s="172">
        <v>0</v>
      </c>
      <c r="AF85" s="172">
        <v>0</v>
      </c>
      <c r="AG85" s="172">
        <v>0</v>
      </c>
      <c r="AH85" s="172">
        <v>0</v>
      </c>
      <c r="AI85" s="172">
        <v>0</v>
      </c>
      <c r="AJ85" s="172">
        <v>2.4882040613252192</v>
      </c>
      <c r="AK85" s="172">
        <v>36.309881423010772</v>
      </c>
      <c r="AL85" s="172">
        <v>72.30642694059236</v>
      </c>
      <c r="AM85" s="172">
        <v>98.804263587837269</v>
      </c>
      <c r="AN85" s="172">
        <v>109.28400643114827</v>
      </c>
      <c r="AO85" s="172">
        <v>113.42318142996635</v>
      </c>
      <c r="AP85" s="172">
        <v>114.23123795841686</v>
      </c>
      <c r="AQ85" s="172">
        <v>111.55006507305754</v>
      </c>
      <c r="AR85" s="172">
        <v>105.33734114373672</v>
      </c>
      <c r="AS85" s="172">
        <v>93.402789604700246</v>
      </c>
      <c r="AT85" s="172">
        <v>62.544380126683606</v>
      </c>
      <c r="AU85" s="172">
        <v>25.352226781985102</v>
      </c>
      <c r="AV85" s="172">
        <v>0.33566810400000002</v>
      </c>
      <c r="AW85" s="172">
        <v>71.820239880268915</v>
      </c>
      <c r="AX85" s="172">
        <v>71.820239880268915</v>
      </c>
      <c r="AY85" s="172">
        <v>71.820239880268915</v>
      </c>
      <c r="AZ85" s="172">
        <v>71.820239880268915</v>
      </c>
      <c r="BA85" s="172">
        <v>0</v>
      </c>
      <c r="BB85" s="180">
        <f xml:space="preserve"> SUM(AD85:BA85) * 30</f>
        <v>36979.518965626077</v>
      </c>
      <c r="BC85" s="23"/>
      <c r="BD85" s="171">
        <f t="shared" si="30"/>
        <v>199.38219607808</v>
      </c>
      <c r="BE85" s="172">
        <f t="shared" si="31"/>
        <v>189.303348882542</v>
      </c>
      <c r="BF85" s="172">
        <f t="shared" si="32"/>
        <v>177.28142296276101</v>
      </c>
      <c r="BG85" s="172">
        <f t="shared" si="33"/>
        <v>172.318883774944</v>
      </c>
      <c r="BH85" s="172">
        <f t="shared" si="34"/>
        <v>168.85209583528601</v>
      </c>
      <c r="BI85" s="172">
        <f t="shared" si="35"/>
        <v>170.52957387060499</v>
      </c>
      <c r="BJ85" s="172">
        <f t="shared" si="36"/>
        <v>174.79321890143581</v>
      </c>
      <c r="BK85" s="172">
        <f t="shared" si="37"/>
        <v>143.15226298566421</v>
      </c>
      <c r="BL85" s="172">
        <f t="shared" si="38"/>
        <v>113.09678550983463</v>
      </c>
      <c r="BM85" s="172">
        <f t="shared" si="39"/>
        <v>96.090678745766738</v>
      </c>
      <c r="BN85" s="172">
        <f t="shared" si="40"/>
        <v>94.837065096705743</v>
      </c>
      <c r="BO85" s="172">
        <f t="shared" si="41"/>
        <v>102.73379500129766</v>
      </c>
      <c r="BP85" s="172">
        <f t="shared" si="42"/>
        <v>105.61619015054715</v>
      </c>
      <c r="BQ85" s="172">
        <f t="shared" si="43"/>
        <v>116.01376199837046</v>
      </c>
      <c r="BR85" s="172">
        <f t="shared" si="44"/>
        <v>132.50103889401629</v>
      </c>
      <c r="BS85" s="172">
        <f t="shared" si="45"/>
        <v>153.15847621670875</v>
      </c>
      <c r="BT85" s="172">
        <f t="shared" si="46"/>
        <v>190.85260868864742</v>
      </c>
      <c r="BU85" s="172">
        <f t="shared" si="47"/>
        <v>230.37925229916388</v>
      </c>
      <c r="BV85" s="172">
        <f t="shared" si="48"/>
        <v>257.75825921022204</v>
      </c>
      <c r="BW85" s="172">
        <f t="shared" si="49"/>
        <v>203.5936481486151</v>
      </c>
      <c r="BX85" s="172">
        <f t="shared" si="50"/>
        <v>206.1797601197311</v>
      </c>
      <c r="BY85" s="172">
        <f t="shared" si="51"/>
        <v>191.0824578018661</v>
      </c>
      <c r="BZ85" s="172">
        <f t="shared" si="52"/>
        <v>176.9916423051921</v>
      </c>
      <c r="CA85" s="172">
        <f t="shared" si="53"/>
        <v>255.73147908114899</v>
      </c>
      <c r="CB85" s="23"/>
      <c r="CC85" s="171">
        <f t="shared" si="54"/>
        <v>169</v>
      </c>
      <c r="CD85" s="172">
        <f t="shared" si="6"/>
        <v>169</v>
      </c>
      <c r="CE85" s="172">
        <f t="shared" si="7"/>
        <v>169</v>
      </c>
      <c r="CF85" s="172">
        <f t="shared" si="8"/>
        <v>169</v>
      </c>
      <c r="CG85" s="172">
        <f t="shared" si="9"/>
        <v>168.85209583528601</v>
      </c>
      <c r="CH85" s="172">
        <f t="shared" si="10"/>
        <v>169</v>
      </c>
      <c r="CI85" s="172">
        <f t="shared" si="11"/>
        <v>169</v>
      </c>
      <c r="CJ85" s="172">
        <f t="shared" si="12"/>
        <v>143.15226298566421</v>
      </c>
      <c r="CK85" s="172">
        <f t="shared" si="13"/>
        <v>113.09678550983463</v>
      </c>
      <c r="CL85" s="172">
        <f t="shared" si="14"/>
        <v>96.090678745766738</v>
      </c>
      <c r="CM85" s="172">
        <f t="shared" si="15"/>
        <v>94.837065096705743</v>
      </c>
      <c r="CN85" s="172">
        <f t="shared" si="16"/>
        <v>102.73379500129766</v>
      </c>
      <c r="CO85" s="172">
        <f t="shared" si="17"/>
        <v>105.61619015054715</v>
      </c>
      <c r="CP85" s="172">
        <f t="shared" si="18"/>
        <v>116.01376199837046</v>
      </c>
      <c r="CQ85" s="172">
        <f t="shared" si="19"/>
        <v>132.50103889401629</v>
      </c>
      <c r="CR85" s="172">
        <f t="shared" si="20"/>
        <v>153.15847621670875</v>
      </c>
      <c r="CS85" s="172">
        <f t="shared" si="21"/>
        <v>169</v>
      </c>
      <c r="CT85" s="172">
        <f t="shared" si="22"/>
        <v>169</v>
      </c>
      <c r="CU85" s="172">
        <f t="shared" si="23"/>
        <v>169</v>
      </c>
      <c r="CV85" s="172">
        <f t="shared" si="24"/>
        <v>169</v>
      </c>
      <c r="CW85" s="172">
        <f t="shared" si="25"/>
        <v>169</v>
      </c>
      <c r="CX85" s="172">
        <f t="shared" si="26"/>
        <v>169</v>
      </c>
      <c r="CY85" s="172">
        <f t="shared" si="27"/>
        <v>169</v>
      </c>
      <c r="CZ85" s="172">
        <f t="shared" si="28"/>
        <v>169</v>
      </c>
      <c r="DA85" s="180">
        <f xml:space="preserve"> SUM(CC85:CZ85) * 30</f>
        <v>107761.56451302594</v>
      </c>
      <c r="DC85" s="171">
        <f t="shared" si="55"/>
        <v>30.38219607808</v>
      </c>
      <c r="DD85" s="172">
        <f t="shared" si="56"/>
        <v>20.303348882541997</v>
      </c>
      <c r="DE85" s="172">
        <f t="shared" si="57"/>
        <v>8.2814229627610132</v>
      </c>
      <c r="DF85" s="172">
        <f t="shared" si="58"/>
        <v>3.3188837749439983</v>
      </c>
      <c r="DG85" s="172">
        <f t="shared" si="59"/>
        <v>0</v>
      </c>
      <c r="DH85" s="172">
        <f t="shared" si="60"/>
        <v>1.5295738706049917</v>
      </c>
      <c r="DI85" s="172">
        <f t="shared" si="61"/>
        <v>5.7932189014358073</v>
      </c>
      <c r="DJ85" s="172">
        <f t="shared" si="62"/>
        <v>0</v>
      </c>
      <c r="DK85" s="172">
        <f t="shared" si="63"/>
        <v>0</v>
      </c>
      <c r="DL85" s="172">
        <f t="shared" si="64"/>
        <v>0</v>
      </c>
      <c r="DM85" s="172">
        <f t="shared" si="65"/>
        <v>0</v>
      </c>
      <c r="DN85" s="172">
        <f t="shared" si="66"/>
        <v>0</v>
      </c>
      <c r="DO85" s="172">
        <f t="shared" si="67"/>
        <v>0</v>
      </c>
      <c r="DP85" s="172">
        <f t="shared" si="68"/>
        <v>0</v>
      </c>
      <c r="DQ85" s="172">
        <f t="shared" si="69"/>
        <v>0</v>
      </c>
      <c r="DR85" s="172">
        <f t="shared" si="70"/>
        <v>0</v>
      </c>
      <c r="DS85" s="172">
        <f t="shared" si="71"/>
        <v>21.852608688647422</v>
      </c>
      <c r="DT85" s="172">
        <f t="shared" si="72"/>
        <v>61.37925229916388</v>
      </c>
      <c r="DU85" s="172">
        <f t="shared" si="73"/>
        <v>88.758259210222036</v>
      </c>
      <c r="DV85" s="172">
        <f t="shared" si="74"/>
        <v>34.593648148615102</v>
      </c>
      <c r="DW85" s="172">
        <f t="shared" si="75"/>
        <v>37.1797601197311</v>
      </c>
      <c r="DX85" s="172">
        <f t="shared" si="76"/>
        <v>22.082457801866099</v>
      </c>
      <c r="DY85" s="172">
        <f t="shared" si="77"/>
        <v>7.9916423051921015</v>
      </c>
      <c r="DZ85" s="172">
        <f t="shared" si="78"/>
        <v>86.73147908114899</v>
      </c>
      <c r="EA85" s="180">
        <f xml:space="preserve"> SUM(DC85:DZ85) * 30</f>
        <v>12905.332563748636</v>
      </c>
      <c r="EB85" s="21"/>
    </row>
    <row r="86" spans="2:132" ht="14.25" customHeight="1" x14ac:dyDescent="0.25">
      <c r="B86" s="132">
        <v>2025</v>
      </c>
      <c r="C86" s="14" t="s">
        <v>10</v>
      </c>
      <c r="D86" s="14">
        <f t="shared" si="79"/>
        <v>52</v>
      </c>
      <c r="E86" s="171">
        <v>194.215201812</v>
      </c>
      <c r="F86" s="172">
        <v>173.113622219701</v>
      </c>
      <c r="G86" s="172">
        <v>166.801183880124</v>
      </c>
      <c r="H86" s="172">
        <v>159.64708709527</v>
      </c>
      <c r="I86" s="172">
        <v>158.78538916320099</v>
      </c>
      <c r="J86" s="172">
        <v>159.64708709527</v>
      </c>
      <c r="K86" s="172">
        <v>164.55676135938501</v>
      </c>
      <c r="L86" s="172">
        <v>166.801183880124</v>
      </c>
      <c r="M86" s="172">
        <v>175.91915037062401</v>
      </c>
      <c r="N86" s="172">
        <v>187.00098656677</v>
      </c>
      <c r="O86" s="172">
        <v>204.13474777419299</v>
      </c>
      <c r="P86" s="172">
        <v>212.79180606847001</v>
      </c>
      <c r="Q86" s="172">
        <v>219.70542901181599</v>
      </c>
      <c r="R86" s="172">
        <v>232.029713389085</v>
      </c>
      <c r="S86" s="172">
        <v>239.90523169846199</v>
      </c>
      <c r="T86" s="172">
        <v>250.967028407816</v>
      </c>
      <c r="U86" s="172">
        <v>265.696051200162</v>
      </c>
      <c r="V86" s="172">
        <v>271.86821313219201</v>
      </c>
      <c r="W86" s="172">
        <v>268.76209267938498</v>
      </c>
      <c r="X86" s="172">
        <v>281.42704833212298</v>
      </c>
      <c r="Y86" s="172">
        <v>288</v>
      </c>
      <c r="Z86" s="172">
        <v>275.01441255858498</v>
      </c>
      <c r="AA86" s="172">
        <v>245.35597210596899</v>
      </c>
      <c r="AB86" s="172">
        <v>217.360809057116</v>
      </c>
      <c r="AD86" s="171">
        <v>0</v>
      </c>
      <c r="AE86" s="172">
        <v>0</v>
      </c>
      <c r="AF86" s="172">
        <v>0</v>
      </c>
      <c r="AG86" s="172">
        <v>0</v>
      </c>
      <c r="AH86" s="172">
        <v>0</v>
      </c>
      <c r="AI86" s="172">
        <v>0</v>
      </c>
      <c r="AJ86" s="172">
        <v>7.8770815820720106</v>
      </c>
      <c r="AK86" s="172">
        <v>42.423736387672093</v>
      </c>
      <c r="AL86" s="172">
        <v>76.013844263214679</v>
      </c>
      <c r="AM86" s="172">
        <v>97.733813993880901</v>
      </c>
      <c r="AN86" s="172">
        <v>106.39921422919535</v>
      </c>
      <c r="AO86" s="172">
        <v>111.33371534823496</v>
      </c>
      <c r="AP86" s="172">
        <v>112.44054705593823</v>
      </c>
      <c r="AQ86" s="172">
        <v>111.37889500859168</v>
      </c>
      <c r="AR86" s="172">
        <v>104.93080679292876</v>
      </c>
      <c r="AS86" s="172">
        <v>87.49852977021331</v>
      </c>
      <c r="AT86" s="172">
        <v>59.670396886349124</v>
      </c>
      <c r="AU86" s="172">
        <v>25.937314648257413</v>
      </c>
      <c r="AV86" s="172">
        <v>0.719353456</v>
      </c>
      <c r="AW86" s="172">
        <v>69.934827505434939</v>
      </c>
      <c r="AX86" s="172">
        <v>69.934827505434939</v>
      </c>
      <c r="AY86" s="172">
        <v>69.934827505434939</v>
      </c>
      <c r="AZ86" s="172">
        <v>69.934827505434939</v>
      </c>
      <c r="BA86" s="172">
        <v>0</v>
      </c>
      <c r="BB86" s="180">
        <f xml:space="preserve"> SUM(AD86:BA86) * 31</f>
        <v>37946.993342772934</v>
      </c>
      <c r="BC86" s="23"/>
      <c r="BD86" s="171">
        <f t="shared" si="30"/>
        <v>194.215201812</v>
      </c>
      <c r="BE86" s="172">
        <f t="shared" si="31"/>
        <v>173.113622219701</v>
      </c>
      <c r="BF86" s="172">
        <f t="shared" si="32"/>
        <v>166.801183880124</v>
      </c>
      <c r="BG86" s="172">
        <f t="shared" si="33"/>
        <v>159.64708709527</v>
      </c>
      <c r="BH86" s="172">
        <f t="shared" si="34"/>
        <v>158.78538916320099</v>
      </c>
      <c r="BI86" s="172">
        <f t="shared" si="35"/>
        <v>159.64708709527</v>
      </c>
      <c r="BJ86" s="172">
        <f t="shared" si="36"/>
        <v>156.679679777313</v>
      </c>
      <c r="BK86" s="172">
        <f t="shared" si="37"/>
        <v>124.37744749245191</v>
      </c>
      <c r="BL86" s="172">
        <f t="shared" si="38"/>
        <v>99.905306107409331</v>
      </c>
      <c r="BM86" s="172">
        <f t="shared" si="39"/>
        <v>89.267172572889095</v>
      </c>
      <c r="BN86" s="172">
        <f t="shared" si="40"/>
        <v>97.735533544997637</v>
      </c>
      <c r="BO86" s="172">
        <f t="shared" si="41"/>
        <v>101.45809072023505</v>
      </c>
      <c r="BP86" s="172">
        <f t="shared" si="42"/>
        <v>107.26488195587777</v>
      </c>
      <c r="BQ86" s="172">
        <f t="shared" si="43"/>
        <v>120.65081838049332</v>
      </c>
      <c r="BR86" s="172">
        <f t="shared" si="44"/>
        <v>134.97442490553323</v>
      </c>
      <c r="BS86" s="172">
        <f t="shared" si="45"/>
        <v>163.46849863760269</v>
      </c>
      <c r="BT86" s="172">
        <f t="shared" si="46"/>
        <v>206.02565431381288</v>
      </c>
      <c r="BU86" s="172">
        <f t="shared" si="47"/>
        <v>245.93089848393458</v>
      </c>
      <c r="BV86" s="172">
        <f t="shared" si="48"/>
        <v>268.04273922338496</v>
      </c>
      <c r="BW86" s="172">
        <f t="shared" si="49"/>
        <v>211.49222082668803</v>
      </c>
      <c r="BX86" s="172">
        <f t="shared" si="50"/>
        <v>218.06517249456505</v>
      </c>
      <c r="BY86" s="172">
        <f t="shared" si="51"/>
        <v>205.07958505315003</v>
      </c>
      <c r="BZ86" s="172">
        <f t="shared" si="52"/>
        <v>175.42114460053403</v>
      </c>
      <c r="CA86" s="172">
        <f t="shared" si="53"/>
        <v>217.360809057116</v>
      </c>
      <c r="CB86" s="23"/>
      <c r="CC86" s="171">
        <f t="shared" si="54"/>
        <v>169</v>
      </c>
      <c r="CD86" s="172">
        <f t="shared" si="6"/>
        <v>169</v>
      </c>
      <c r="CE86" s="172">
        <f t="shared" si="7"/>
        <v>166.801183880124</v>
      </c>
      <c r="CF86" s="172">
        <f t="shared" si="8"/>
        <v>159.64708709527</v>
      </c>
      <c r="CG86" s="172">
        <f t="shared" si="9"/>
        <v>158.78538916320099</v>
      </c>
      <c r="CH86" s="172">
        <f t="shared" si="10"/>
        <v>159.64708709527</v>
      </c>
      <c r="CI86" s="172">
        <f t="shared" si="11"/>
        <v>156.679679777313</v>
      </c>
      <c r="CJ86" s="172">
        <f t="shared" si="12"/>
        <v>124.37744749245191</v>
      </c>
      <c r="CK86" s="172">
        <f t="shared" si="13"/>
        <v>99.905306107409331</v>
      </c>
      <c r="CL86" s="172">
        <f t="shared" si="14"/>
        <v>89.267172572889095</v>
      </c>
      <c r="CM86" s="172">
        <f t="shared" si="15"/>
        <v>97.735533544997637</v>
      </c>
      <c r="CN86" s="172">
        <f t="shared" si="16"/>
        <v>101.45809072023505</v>
      </c>
      <c r="CO86" s="172">
        <f t="shared" si="17"/>
        <v>107.26488195587777</v>
      </c>
      <c r="CP86" s="172">
        <f t="shared" si="18"/>
        <v>120.65081838049332</v>
      </c>
      <c r="CQ86" s="172">
        <f t="shared" si="19"/>
        <v>134.97442490553323</v>
      </c>
      <c r="CR86" s="172">
        <f t="shared" si="20"/>
        <v>163.46849863760269</v>
      </c>
      <c r="CS86" s="172">
        <f t="shared" si="21"/>
        <v>169</v>
      </c>
      <c r="CT86" s="172">
        <f t="shared" si="22"/>
        <v>169</v>
      </c>
      <c r="CU86" s="172">
        <f t="shared" si="23"/>
        <v>169</v>
      </c>
      <c r="CV86" s="172">
        <f t="shared" si="24"/>
        <v>169</v>
      </c>
      <c r="CW86" s="172">
        <f t="shared" si="25"/>
        <v>169</v>
      </c>
      <c r="CX86" s="172">
        <f t="shared" si="26"/>
        <v>169</v>
      </c>
      <c r="CY86" s="172">
        <f t="shared" si="27"/>
        <v>169</v>
      </c>
      <c r="CZ86" s="172">
        <f t="shared" si="28"/>
        <v>169</v>
      </c>
      <c r="DA86" s="180">
        <f xml:space="preserve"> SUM(CC86:CZ86) * 31</f>
        <v>109450.54064118871</v>
      </c>
      <c r="DC86" s="171">
        <f t="shared" si="55"/>
        <v>25.215201812000004</v>
      </c>
      <c r="DD86" s="172">
        <f t="shared" si="56"/>
        <v>4.1136222197009999</v>
      </c>
      <c r="DE86" s="172">
        <f t="shared" si="57"/>
        <v>0</v>
      </c>
      <c r="DF86" s="172">
        <f t="shared" si="58"/>
        <v>0</v>
      </c>
      <c r="DG86" s="172">
        <f t="shared" si="59"/>
        <v>0</v>
      </c>
      <c r="DH86" s="172">
        <f t="shared" si="60"/>
        <v>0</v>
      </c>
      <c r="DI86" s="172">
        <f t="shared" si="61"/>
        <v>0</v>
      </c>
      <c r="DJ86" s="172">
        <f t="shared" si="62"/>
        <v>0</v>
      </c>
      <c r="DK86" s="172">
        <f t="shared" si="63"/>
        <v>0</v>
      </c>
      <c r="DL86" s="172">
        <f t="shared" si="64"/>
        <v>0</v>
      </c>
      <c r="DM86" s="172">
        <f t="shared" si="65"/>
        <v>0</v>
      </c>
      <c r="DN86" s="172">
        <f t="shared" si="66"/>
        <v>0</v>
      </c>
      <c r="DO86" s="172">
        <f t="shared" si="67"/>
        <v>0</v>
      </c>
      <c r="DP86" s="172">
        <f t="shared" si="68"/>
        <v>0</v>
      </c>
      <c r="DQ86" s="172">
        <f t="shared" si="69"/>
        <v>0</v>
      </c>
      <c r="DR86" s="172">
        <f t="shared" si="70"/>
        <v>0</v>
      </c>
      <c r="DS86" s="172">
        <f t="shared" si="71"/>
        <v>37.025654313812879</v>
      </c>
      <c r="DT86" s="172">
        <f t="shared" si="72"/>
        <v>76.930898483934584</v>
      </c>
      <c r="DU86" s="172">
        <f t="shared" si="73"/>
        <v>99.042739223384956</v>
      </c>
      <c r="DV86" s="172">
        <f t="shared" si="74"/>
        <v>42.492220826688026</v>
      </c>
      <c r="DW86" s="172">
        <f t="shared" si="75"/>
        <v>49.065172494565047</v>
      </c>
      <c r="DX86" s="172">
        <f t="shared" si="76"/>
        <v>36.079585053150026</v>
      </c>
      <c r="DY86" s="172">
        <f t="shared" si="77"/>
        <v>6.4211446005340349</v>
      </c>
      <c r="DZ86" s="172">
        <f t="shared" si="78"/>
        <v>48.360809057116001</v>
      </c>
      <c r="EA86" s="180">
        <f xml:space="preserve"> SUM(DC86:DZ86) * 31</f>
        <v>13167.158490631484</v>
      </c>
      <c r="EB86" s="21"/>
    </row>
    <row r="87" spans="2:132" ht="14.25" customHeight="1" x14ac:dyDescent="0.25">
      <c r="B87" s="132">
        <v>2025</v>
      </c>
      <c r="C87" s="14" t="s">
        <v>167</v>
      </c>
      <c r="D87" s="14">
        <f t="shared" si="79"/>
        <v>53</v>
      </c>
      <c r="E87" s="171">
        <v>214.31811221842699</v>
      </c>
      <c r="F87" s="172">
        <v>199.733480972693</v>
      </c>
      <c r="G87" s="172">
        <v>191.19613585323901</v>
      </c>
      <c r="H87" s="172">
        <v>184.806301928956</v>
      </c>
      <c r="I87" s="172">
        <v>180.16873174061101</v>
      </c>
      <c r="J87" s="172">
        <v>180.16873174061101</v>
      </c>
      <c r="K87" s="172">
        <v>181.288599541774</v>
      </c>
      <c r="L87" s="172">
        <v>191.19613585323901</v>
      </c>
      <c r="M87" s="172">
        <v>204.35787624573101</v>
      </c>
      <c r="N87" s="172">
        <v>209.21941999430899</v>
      </c>
      <c r="O87" s="172">
        <v>221.48526614587001</v>
      </c>
      <c r="P87" s="172">
        <v>235.04225399759599</v>
      </c>
      <c r="Q87" s="172">
        <v>239.15282757362999</v>
      </c>
      <c r="R87" s="172">
        <v>249.89038354948701</v>
      </c>
      <c r="S87" s="172">
        <v>258.95472528125299</v>
      </c>
      <c r="T87" s="172">
        <v>263.64499513082899</v>
      </c>
      <c r="U87" s="172">
        <v>275.831791790544</v>
      </c>
      <c r="V87" s="172">
        <v>280.89095926873898</v>
      </c>
      <c r="W87" s="172">
        <v>286.05552606939699</v>
      </c>
      <c r="X87" s="172">
        <v>286.05552606939699</v>
      </c>
      <c r="Y87" s="172">
        <v>294</v>
      </c>
      <c r="Z87" s="172">
        <v>283.46006775375997</v>
      </c>
      <c r="AA87" s="172">
        <v>263.64499513082899</v>
      </c>
      <c r="AB87" s="172">
        <v>237.08436587030499</v>
      </c>
      <c r="AD87" s="171">
        <v>0</v>
      </c>
      <c r="AE87" s="172">
        <v>0</v>
      </c>
      <c r="AF87" s="172">
        <v>0</v>
      </c>
      <c r="AG87" s="172">
        <v>0</v>
      </c>
      <c r="AH87" s="172">
        <v>0</v>
      </c>
      <c r="AI87" s="172">
        <v>0</v>
      </c>
      <c r="AJ87" s="172">
        <v>7.6621295837497048</v>
      </c>
      <c r="AK87" s="172">
        <v>39.916700764427603</v>
      </c>
      <c r="AL87" s="172">
        <v>72.890147851161572</v>
      </c>
      <c r="AM87" s="172">
        <v>97.796668649231265</v>
      </c>
      <c r="AN87" s="172">
        <v>106.8755734149199</v>
      </c>
      <c r="AO87" s="172">
        <v>110.13466569962866</v>
      </c>
      <c r="AP87" s="172">
        <v>110.64007372213884</v>
      </c>
      <c r="AQ87" s="172">
        <v>109.40382217735791</v>
      </c>
      <c r="AR87" s="172">
        <v>102.95153274588668</v>
      </c>
      <c r="AS87" s="172">
        <v>87.478847361190901</v>
      </c>
      <c r="AT87" s="172">
        <v>60.430793236840074</v>
      </c>
      <c r="AU87" s="172">
        <v>29.431092464646024</v>
      </c>
      <c r="AV87" s="172">
        <v>1.8312277280176423</v>
      </c>
      <c r="AW87" s="172">
        <v>68.840640206419323</v>
      </c>
      <c r="AX87" s="172">
        <v>68.840640206419323</v>
      </c>
      <c r="AY87" s="172">
        <v>68.840640206419323</v>
      </c>
      <c r="AZ87" s="172">
        <v>68.840640206419323</v>
      </c>
      <c r="BA87" s="172">
        <v>0</v>
      </c>
      <c r="BB87" s="180">
        <f xml:space="preserve"> SUM(AD87:BA87) * 30</f>
        <v>36384.175086746218</v>
      </c>
      <c r="BC87" s="23"/>
      <c r="BD87" s="171">
        <f t="shared" si="30"/>
        <v>214.31811221842699</v>
      </c>
      <c r="BE87" s="172">
        <f t="shared" si="31"/>
        <v>199.733480972693</v>
      </c>
      <c r="BF87" s="172">
        <f t="shared" si="32"/>
        <v>191.19613585323901</v>
      </c>
      <c r="BG87" s="172">
        <f t="shared" si="33"/>
        <v>184.806301928956</v>
      </c>
      <c r="BH87" s="172">
        <f t="shared" si="34"/>
        <v>180.16873174061101</v>
      </c>
      <c r="BI87" s="172">
        <f t="shared" si="35"/>
        <v>180.16873174061101</v>
      </c>
      <c r="BJ87" s="172">
        <f t="shared" si="36"/>
        <v>173.6264699580243</v>
      </c>
      <c r="BK87" s="172">
        <f t="shared" si="37"/>
        <v>151.2794350888114</v>
      </c>
      <c r="BL87" s="172">
        <f t="shared" si="38"/>
        <v>131.46772839456943</v>
      </c>
      <c r="BM87" s="172">
        <f t="shared" si="39"/>
        <v>111.42275134507773</v>
      </c>
      <c r="BN87" s="172">
        <f t="shared" si="40"/>
        <v>114.60969273095012</v>
      </c>
      <c r="BO87" s="172">
        <f t="shared" si="41"/>
        <v>124.90758829796734</v>
      </c>
      <c r="BP87" s="172">
        <f t="shared" si="42"/>
        <v>128.51275385149114</v>
      </c>
      <c r="BQ87" s="172">
        <f t="shared" si="43"/>
        <v>140.4865613721291</v>
      </c>
      <c r="BR87" s="172">
        <f t="shared" si="44"/>
        <v>156.00319253536631</v>
      </c>
      <c r="BS87" s="172">
        <f t="shared" si="45"/>
        <v>176.16614776963809</v>
      </c>
      <c r="BT87" s="172">
        <f t="shared" si="46"/>
        <v>215.40099855370391</v>
      </c>
      <c r="BU87" s="172">
        <f t="shared" si="47"/>
        <v>251.45986680409297</v>
      </c>
      <c r="BV87" s="172">
        <f t="shared" si="48"/>
        <v>284.22429834137932</v>
      </c>
      <c r="BW87" s="172">
        <f t="shared" si="49"/>
        <v>217.21488586297767</v>
      </c>
      <c r="BX87" s="172">
        <f t="shared" si="50"/>
        <v>225.15935979358068</v>
      </c>
      <c r="BY87" s="172">
        <f t="shared" si="51"/>
        <v>214.61942754734065</v>
      </c>
      <c r="BZ87" s="172">
        <f t="shared" si="52"/>
        <v>194.80435492440967</v>
      </c>
      <c r="CA87" s="172">
        <f t="shared" si="53"/>
        <v>237.08436587030499</v>
      </c>
      <c r="CB87" s="23"/>
      <c r="CC87" s="171">
        <f t="shared" si="54"/>
        <v>169</v>
      </c>
      <c r="CD87" s="172">
        <f t="shared" si="6"/>
        <v>169</v>
      </c>
      <c r="CE87" s="172">
        <f t="shared" si="7"/>
        <v>169</v>
      </c>
      <c r="CF87" s="172">
        <f t="shared" si="8"/>
        <v>169</v>
      </c>
      <c r="CG87" s="172">
        <f t="shared" si="9"/>
        <v>169</v>
      </c>
      <c r="CH87" s="172">
        <f t="shared" si="10"/>
        <v>169</v>
      </c>
      <c r="CI87" s="172">
        <f t="shared" si="11"/>
        <v>169</v>
      </c>
      <c r="CJ87" s="172">
        <f t="shared" si="12"/>
        <v>151.2794350888114</v>
      </c>
      <c r="CK87" s="172">
        <f t="shared" si="13"/>
        <v>131.46772839456943</v>
      </c>
      <c r="CL87" s="172">
        <f t="shared" si="14"/>
        <v>111.42275134507773</v>
      </c>
      <c r="CM87" s="172">
        <f t="shared" si="15"/>
        <v>114.60969273095012</v>
      </c>
      <c r="CN87" s="172">
        <f t="shared" si="16"/>
        <v>124.90758829796734</v>
      </c>
      <c r="CO87" s="172">
        <f t="shared" si="17"/>
        <v>128.51275385149114</v>
      </c>
      <c r="CP87" s="172">
        <f t="shared" si="18"/>
        <v>140.4865613721291</v>
      </c>
      <c r="CQ87" s="172">
        <f t="shared" si="19"/>
        <v>156.00319253536631</v>
      </c>
      <c r="CR87" s="172">
        <f t="shared" si="20"/>
        <v>169</v>
      </c>
      <c r="CS87" s="172">
        <f t="shared" si="21"/>
        <v>169</v>
      </c>
      <c r="CT87" s="172">
        <f t="shared" si="22"/>
        <v>169</v>
      </c>
      <c r="CU87" s="172">
        <f t="shared" si="23"/>
        <v>169</v>
      </c>
      <c r="CV87" s="172">
        <f t="shared" si="24"/>
        <v>169</v>
      </c>
      <c r="CW87" s="172">
        <f t="shared" si="25"/>
        <v>169</v>
      </c>
      <c r="CX87" s="172">
        <f t="shared" si="26"/>
        <v>169</v>
      </c>
      <c r="CY87" s="172">
        <f t="shared" si="27"/>
        <v>169</v>
      </c>
      <c r="CZ87" s="172">
        <f t="shared" si="28"/>
        <v>169</v>
      </c>
      <c r="DA87" s="180">
        <f xml:space="preserve"> SUM(CC87:CZ87) * 30</f>
        <v>112880.69110849088</v>
      </c>
      <c r="DC87" s="171">
        <f t="shared" si="55"/>
        <v>45.31811221842699</v>
      </c>
      <c r="DD87" s="172">
        <f t="shared" si="56"/>
        <v>30.733480972693002</v>
      </c>
      <c r="DE87" s="172">
        <f t="shared" si="57"/>
        <v>22.196135853239014</v>
      </c>
      <c r="DF87" s="172">
        <f t="shared" si="58"/>
        <v>15.806301928956003</v>
      </c>
      <c r="DG87" s="172">
        <f t="shared" si="59"/>
        <v>11.168731740611008</v>
      </c>
      <c r="DH87" s="172">
        <f t="shared" si="60"/>
        <v>11.168731740611008</v>
      </c>
      <c r="DI87" s="172">
        <f t="shared" si="61"/>
        <v>4.6264699580243018</v>
      </c>
      <c r="DJ87" s="172">
        <f t="shared" si="62"/>
        <v>0</v>
      </c>
      <c r="DK87" s="172">
        <f t="shared" si="63"/>
        <v>0</v>
      </c>
      <c r="DL87" s="172">
        <f t="shared" si="64"/>
        <v>0</v>
      </c>
      <c r="DM87" s="172">
        <f t="shared" si="65"/>
        <v>0</v>
      </c>
      <c r="DN87" s="172">
        <f t="shared" si="66"/>
        <v>0</v>
      </c>
      <c r="DO87" s="172">
        <f t="shared" si="67"/>
        <v>0</v>
      </c>
      <c r="DP87" s="172">
        <f t="shared" si="68"/>
        <v>0</v>
      </c>
      <c r="DQ87" s="172">
        <f t="shared" si="69"/>
        <v>0</v>
      </c>
      <c r="DR87" s="172">
        <f t="shared" si="70"/>
        <v>7.1661477696380871</v>
      </c>
      <c r="DS87" s="172">
        <f t="shared" si="71"/>
        <v>46.400998553703914</v>
      </c>
      <c r="DT87" s="172">
        <f t="shared" si="72"/>
        <v>82.459866804092968</v>
      </c>
      <c r="DU87" s="172">
        <f t="shared" si="73"/>
        <v>115.22429834137932</v>
      </c>
      <c r="DV87" s="172">
        <f t="shared" si="74"/>
        <v>48.214885862977667</v>
      </c>
      <c r="DW87" s="172">
        <f t="shared" si="75"/>
        <v>56.159359793580677</v>
      </c>
      <c r="DX87" s="172">
        <f t="shared" si="76"/>
        <v>45.619427547340649</v>
      </c>
      <c r="DY87" s="172">
        <f t="shared" si="77"/>
        <v>25.804354924409665</v>
      </c>
      <c r="DZ87" s="172">
        <f t="shared" si="78"/>
        <v>68.084365870304993</v>
      </c>
      <c r="EA87" s="180">
        <f xml:space="preserve"> SUM(DC87:DZ87) * 30</f>
        <v>19084.550096399675</v>
      </c>
      <c r="EB87" s="21"/>
    </row>
    <row r="88" spans="2:132" ht="14.25" customHeight="1" x14ac:dyDescent="0.25">
      <c r="B88" s="132">
        <v>2025</v>
      </c>
      <c r="C88" s="14" t="s">
        <v>168</v>
      </c>
      <c r="D88" s="14">
        <f t="shared" si="79"/>
        <v>54</v>
      </c>
      <c r="E88" s="171">
        <v>206.20643642976</v>
      </c>
      <c r="F88" s="172">
        <v>195.63835148968201</v>
      </c>
      <c r="G88" s="172">
        <v>188.803087195106</v>
      </c>
      <c r="H88" s="172">
        <v>183.17913556032801</v>
      </c>
      <c r="I88" s="172">
        <v>182.47459656432301</v>
      </c>
      <c r="J88" s="172">
        <v>182.47459656432301</v>
      </c>
      <c r="K88" s="172">
        <v>187.07264053825099</v>
      </c>
      <c r="L88" s="172">
        <v>186.244498209613</v>
      </c>
      <c r="M88" s="172">
        <v>192.560628507133</v>
      </c>
      <c r="N88" s="172">
        <v>200.08807146445201</v>
      </c>
      <c r="O88" s="172">
        <v>211.54610039948301</v>
      </c>
      <c r="P88" s="172">
        <v>226.62570698064599</v>
      </c>
      <c r="Q88" s="172">
        <v>226.62570698064599</v>
      </c>
      <c r="R88" s="172">
        <v>231.63164195226199</v>
      </c>
      <c r="S88" s="172">
        <v>240.469280235485</v>
      </c>
      <c r="T88" s="172">
        <v>246.06851120373599</v>
      </c>
      <c r="U88" s="172">
        <v>255.894976148019</v>
      </c>
      <c r="V88" s="172">
        <v>266.33945775546403</v>
      </c>
      <c r="W88" s="172">
        <v>264.20112010092203</v>
      </c>
      <c r="X88" s="172">
        <v>272.90279471824903</v>
      </c>
      <c r="Y88" s="172">
        <v>282</v>
      </c>
      <c r="Z88" s="172">
        <v>264.20112010092203</v>
      </c>
      <c r="AA88" s="172">
        <v>247.98436285954</v>
      </c>
      <c r="AB88" s="172">
        <v>218.77689535848401</v>
      </c>
      <c r="AD88" s="171">
        <v>0</v>
      </c>
      <c r="AE88" s="172">
        <v>0</v>
      </c>
      <c r="AF88" s="172">
        <v>0</v>
      </c>
      <c r="AG88" s="172">
        <v>0</v>
      </c>
      <c r="AH88" s="172">
        <v>0</v>
      </c>
      <c r="AI88" s="172">
        <v>0</v>
      </c>
      <c r="AJ88" s="172">
        <v>3.7949084285423464</v>
      </c>
      <c r="AK88" s="172">
        <v>35.000935511672303</v>
      </c>
      <c r="AL88" s="172">
        <v>64.79571249270009</v>
      </c>
      <c r="AM88" s="172">
        <v>89.883212684161549</v>
      </c>
      <c r="AN88" s="172">
        <v>102.82286922784624</v>
      </c>
      <c r="AO88" s="172">
        <v>107.07404425612452</v>
      </c>
      <c r="AP88" s="172">
        <v>106.08980099019928</v>
      </c>
      <c r="AQ88" s="172">
        <v>105.33056013721344</v>
      </c>
      <c r="AR88" s="172">
        <v>97.698716313275014</v>
      </c>
      <c r="AS88" s="172">
        <v>79.626982158612336</v>
      </c>
      <c r="AT88" s="172">
        <v>55.101758967975812</v>
      </c>
      <c r="AU88" s="172">
        <v>25.924755081034444</v>
      </c>
      <c r="AV88" s="172">
        <v>1.6307255297634442</v>
      </c>
      <c r="AW88" s="172">
        <v>61.783996061931092</v>
      </c>
      <c r="AX88" s="172">
        <v>61.783996061931092</v>
      </c>
      <c r="AY88" s="172">
        <v>61.783996061931092</v>
      </c>
      <c r="AZ88" s="172">
        <v>61.783996061931092</v>
      </c>
      <c r="BA88" s="172">
        <v>0</v>
      </c>
      <c r="BB88" s="180">
        <f xml:space="preserve"> SUM(AD88:BA88) * 31</f>
        <v>34779.239946832196</v>
      </c>
      <c r="BC88" s="23"/>
      <c r="BD88" s="171">
        <f t="shared" si="30"/>
        <v>206.20643642976</v>
      </c>
      <c r="BE88" s="172">
        <f t="shared" si="31"/>
        <v>195.63835148968201</v>
      </c>
      <c r="BF88" s="172">
        <f t="shared" si="32"/>
        <v>188.803087195106</v>
      </c>
      <c r="BG88" s="172">
        <f t="shared" si="33"/>
        <v>183.17913556032801</v>
      </c>
      <c r="BH88" s="172">
        <f t="shared" si="34"/>
        <v>182.47459656432301</v>
      </c>
      <c r="BI88" s="172">
        <f t="shared" si="35"/>
        <v>182.47459656432301</v>
      </c>
      <c r="BJ88" s="172">
        <f t="shared" si="36"/>
        <v>183.27773210970864</v>
      </c>
      <c r="BK88" s="172">
        <f t="shared" si="37"/>
        <v>151.24356269794069</v>
      </c>
      <c r="BL88" s="172">
        <f t="shared" si="38"/>
        <v>127.76491601443291</v>
      </c>
      <c r="BM88" s="172">
        <f t="shared" si="39"/>
        <v>110.20485878029046</v>
      </c>
      <c r="BN88" s="172">
        <f t="shared" si="40"/>
        <v>108.72323117163677</v>
      </c>
      <c r="BO88" s="172">
        <f t="shared" si="41"/>
        <v>119.55166272452146</v>
      </c>
      <c r="BP88" s="172">
        <f t="shared" si="42"/>
        <v>120.53590599044671</v>
      </c>
      <c r="BQ88" s="172">
        <f t="shared" si="43"/>
        <v>126.30108181504855</v>
      </c>
      <c r="BR88" s="172">
        <f t="shared" si="44"/>
        <v>142.77056392220999</v>
      </c>
      <c r="BS88" s="172">
        <f t="shared" si="45"/>
        <v>166.44152904512367</v>
      </c>
      <c r="BT88" s="172">
        <f t="shared" si="46"/>
        <v>200.7932171800432</v>
      </c>
      <c r="BU88" s="172">
        <f t="shared" si="47"/>
        <v>240.41470267442958</v>
      </c>
      <c r="BV88" s="172">
        <f t="shared" si="48"/>
        <v>262.5703945711586</v>
      </c>
      <c r="BW88" s="172">
        <f t="shared" si="49"/>
        <v>211.11879865631795</v>
      </c>
      <c r="BX88" s="172">
        <f t="shared" si="50"/>
        <v>220.21600393806892</v>
      </c>
      <c r="BY88" s="172">
        <f t="shared" si="51"/>
        <v>202.41712403899095</v>
      </c>
      <c r="BZ88" s="172">
        <f t="shared" si="52"/>
        <v>186.20036679760892</v>
      </c>
      <c r="CA88" s="172">
        <f t="shared" si="53"/>
        <v>218.77689535848401</v>
      </c>
      <c r="CB88" s="23"/>
      <c r="CC88" s="171">
        <f t="shared" si="54"/>
        <v>169</v>
      </c>
      <c r="CD88" s="172">
        <f t="shared" si="6"/>
        <v>169</v>
      </c>
      <c r="CE88" s="172">
        <f t="shared" si="7"/>
        <v>169</v>
      </c>
      <c r="CF88" s="172">
        <f t="shared" si="8"/>
        <v>169</v>
      </c>
      <c r="CG88" s="172">
        <f t="shared" si="9"/>
        <v>169</v>
      </c>
      <c r="CH88" s="172">
        <f t="shared" si="10"/>
        <v>169</v>
      </c>
      <c r="CI88" s="172">
        <f t="shared" si="11"/>
        <v>169</v>
      </c>
      <c r="CJ88" s="172">
        <f t="shared" si="12"/>
        <v>151.24356269794069</v>
      </c>
      <c r="CK88" s="172">
        <f t="shared" si="13"/>
        <v>127.76491601443291</v>
      </c>
      <c r="CL88" s="172">
        <f t="shared" si="14"/>
        <v>110.20485878029046</v>
      </c>
      <c r="CM88" s="172">
        <f t="shared" si="15"/>
        <v>108.72323117163677</v>
      </c>
      <c r="CN88" s="172">
        <f t="shared" si="16"/>
        <v>119.55166272452146</v>
      </c>
      <c r="CO88" s="172">
        <f t="shared" si="17"/>
        <v>120.53590599044671</v>
      </c>
      <c r="CP88" s="172">
        <f t="shared" si="18"/>
        <v>126.30108181504855</v>
      </c>
      <c r="CQ88" s="172">
        <f t="shared" si="19"/>
        <v>142.77056392220999</v>
      </c>
      <c r="CR88" s="172">
        <f t="shared" si="20"/>
        <v>166.44152904512367</v>
      </c>
      <c r="CS88" s="172">
        <f t="shared" si="21"/>
        <v>169</v>
      </c>
      <c r="CT88" s="172">
        <f t="shared" si="22"/>
        <v>169</v>
      </c>
      <c r="CU88" s="172">
        <f t="shared" si="23"/>
        <v>169</v>
      </c>
      <c r="CV88" s="172">
        <f t="shared" si="24"/>
        <v>169</v>
      </c>
      <c r="CW88" s="172">
        <f t="shared" si="25"/>
        <v>169</v>
      </c>
      <c r="CX88" s="172">
        <f t="shared" si="26"/>
        <v>169</v>
      </c>
      <c r="CY88" s="172">
        <f t="shared" si="27"/>
        <v>169</v>
      </c>
      <c r="CZ88" s="172">
        <f t="shared" si="28"/>
        <v>169</v>
      </c>
      <c r="DA88" s="180">
        <f xml:space="preserve"> SUM(CC88:CZ88) * 31</f>
        <v>114964.65667701118</v>
      </c>
      <c r="DC88" s="171">
        <f t="shared" si="55"/>
        <v>37.206436429760004</v>
      </c>
      <c r="DD88" s="172">
        <f t="shared" si="56"/>
        <v>26.638351489682009</v>
      </c>
      <c r="DE88" s="172">
        <f t="shared" si="57"/>
        <v>19.803087195106002</v>
      </c>
      <c r="DF88" s="172">
        <f t="shared" si="58"/>
        <v>14.179135560328007</v>
      </c>
      <c r="DG88" s="172">
        <f t="shared" si="59"/>
        <v>13.474596564323008</v>
      </c>
      <c r="DH88" s="172">
        <f t="shared" si="60"/>
        <v>13.474596564323008</v>
      </c>
      <c r="DI88" s="172">
        <f t="shared" si="61"/>
        <v>14.277732109708637</v>
      </c>
      <c r="DJ88" s="172">
        <f t="shared" si="62"/>
        <v>0</v>
      </c>
      <c r="DK88" s="172">
        <f t="shared" si="63"/>
        <v>0</v>
      </c>
      <c r="DL88" s="172">
        <f t="shared" si="64"/>
        <v>0</v>
      </c>
      <c r="DM88" s="172">
        <f t="shared" si="65"/>
        <v>0</v>
      </c>
      <c r="DN88" s="172">
        <f t="shared" si="66"/>
        <v>0</v>
      </c>
      <c r="DO88" s="172">
        <f t="shared" si="67"/>
        <v>0</v>
      </c>
      <c r="DP88" s="172">
        <f t="shared" si="68"/>
        <v>0</v>
      </c>
      <c r="DQ88" s="172">
        <f t="shared" si="69"/>
        <v>0</v>
      </c>
      <c r="DR88" s="172">
        <f t="shared" si="70"/>
        <v>0</v>
      </c>
      <c r="DS88" s="172">
        <f t="shared" si="71"/>
        <v>31.7932171800432</v>
      </c>
      <c r="DT88" s="172">
        <f t="shared" si="72"/>
        <v>71.414702674429577</v>
      </c>
      <c r="DU88" s="172">
        <f t="shared" si="73"/>
        <v>93.570394571158602</v>
      </c>
      <c r="DV88" s="172">
        <f t="shared" si="74"/>
        <v>42.118798656317949</v>
      </c>
      <c r="DW88" s="172">
        <f t="shared" si="75"/>
        <v>51.216003938068923</v>
      </c>
      <c r="DX88" s="172">
        <f t="shared" si="76"/>
        <v>33.417124038990949</v>
      </c>
      <c r="DY88" s="172">
        <f t="shared" si="77"/>
        <v>17.200366797608922</v>
      </c>
      <c r="DZ88" s="172">
        <f t="shared" si="78"/>
        <v>49.776895358484012</v>
      </c>
      <c r="EA88" s="180">
        <f xml:space="preserve"> SUM(DC88:DZ88) * 31</f>
        <v>16416.404612978316</v>
      </c>
      <c r="EB88" s="21"/>
    </row>
    <row r="89" spans="2:132" ht="14.25" customHeight="1" x14ac:dyDescent="0.25">
      <c r="B89" s="132">
        <v>2025</v>
      </c>
      <c r="C89" s="14" t="s">
        <v>169</v>
      </c>
      <c r="D89" s="14">
        <f t="shared" si="79"/>
        <v>55</v>
      </c>
      <c r="E89" s="171">
        <v>214.31966446063501</v>
      </c>
      <c r="F89" s="172">
        <v>200.18274785005099</v>
      </c>
      <c r="G89" s="172">
        <v>190.510120695441</v>
      </c>
      <c r="H89" s="172">
        <v>181.994901918306</v>
      </c>
      <c r="I89" s="172">
        <v>177.64871535799301</v>
      </c>
      <c r="J89" s="172">
        <v>178.699831129373</v>
      </c>
      <c r="K89" s="172">
        <v>181.994901918306</v>
      </c>
      <c r="L89" s="172">
        <v>184.30971867325599</v>
      </c>
      <c r="M89" s="172">
        <v>195.895612737568</v>
      </c>
      <c r="N89" s="172">
        <v>206.229616107878</v>
      </c>
      <c r="O89" s="172">
        <v>216.00853586858301</v>
      </c>
      <c r="P89" s="172">
        <v>232.271304601059</v>
      </c>
      <c r="Q89" s="172">
        <v>240.11333687292799</v>
      </c>
      <c r="R89" s="172">
        <v>240.11333687292799</v>
      </c>
      <c r="S89" s="172">
        <v>246.242877157717</v>
      </c>
      <c r="T89" s="172">
        <v>254.74628564528601</v>
      </c>
      <c r="U89" s="172">
        <v>259.13971336386402</v>
      </c>
      <c r="V89" s="172">
        <v>277.65824740345897</v>
      </c>
      <c r="W89" s="172">
        <v>270.53664279511997</v>
      </c>
      <c r="X89" s="172">
        <v>284.992437223987</v>
      </c>
      <c r="Y89" s="172">
        <v>290</v>
      </c>
      <c r="Z89" s="172">
        <v>282.52408670467901</v>
      </c>
      <c r="AA89" s="172">
        <v>265.90700928522102</v>
      </c>
      <c r="AB89" s="172">
        <v>236.145079578729</v>
      </c>
      <c r="AD89" s="171">
        <v>0</v>
      </c>
      <c r="AE89" s="172">
        <v>0</v>
      </c>
      <c r="AF89" s="172">
        <v>0</v>
      </c>
      <c r="AG89" s="172">
        <v>0</v>
      </c>
      <c r="AH89" s="172">
        <v>0</v>
      </c>
      <c r="AI89" s="172">
        <v>0</v>
      </c>
      <c r="AJ89" s="172">
        <v>2.0562021028210289</v>
      </c>
      <c r="AK89" s="172">
        <v>30.308502227768066</v>
      </c>
      <c r="AL89" s="172">
        <v>60.708911779205962</v>
      </c>
      <c r="AM89" s="172">
        <v>86.744757881621808</v>
      </c>
      <c r="AN89" s="172">
        <v>100.15756891936104</v>
      </c>
      <c r="AO89" s="172">
        <v>103.89522093534001</v>
      </c>
      <c r="AP89" s="172">
        <v>104.14615518445311</v>
      </c>
      <c r="AQ89" s="172">
        <v>99.282380873160719</v>
      </c>
      <c r="AR89" s="172">
        <v>90.429921520203578</v>
      </c>
      <c r="AS89" s="172">
        <v>75.097673609404836</v>
      </c>
      <c r="AT89" s="172">
        <v>52.502077866182219</v>
      </c>
      <c r="AU89" s="172">
        <v>23.68127659115143</v>
      </c>
      <c r="AV89" s="172">
        <v>0.69468065796118217</v>
      </c>
      <c r="AW89" s="172">
        <v>59.165289879477932</v>
      </c>
      <c r="AX89" s="172">
        <v>59.165289879477932</v>
      </c>
      <c r="AY89" s="172">
        <v>59.165289879477932</v>
      </c>
      <c r="AZ89" s="172">
        <v>59.165289879477932</v>
      </c>
      <c r="BA89" s="172">
        <v>0</v>
      </c>
      <c r="BB89" s="180">
        <f xml:space="preserve"> SUM(AD89:BA89) * 31</f>
        <v>33057.361179662948</v>
      </c>
      <c r="BC89" s="23"/>
      <c r="BD89" s="171">
        <f t="shared" si="30"/>
        <v>214.31966446063501</v>
      </c>
      <c r="BE89" s="172">
        <f t="shared" si="31"/>
        <v>200.18274785005099</v>
      </c>
      <c r="BF89" s="172">
        <f t="shared" si="32"/>
        <v>190.510120695441</v>
      </c>
      <c r="BG89" s="172">
        <f t="shared" si="33"/>
        <v>181.994901918306</v>
      </c>
      <c r="BH89" s="172">
        <f t="shared" si="34"/>
        <v>177.64871535799301</v>
      </c>
      <c r="BI89" s="172">
        <f t="shared" si="35"/>
        <v>178.699831129373</v>
      </c>
      <c r="BJ89" s="172">
        <f t="shared" si="36"/>
        <v>179.93869981548497</v>
      </c>
      <c r="BK89" s="172">
        <f t="shared" si="37"/>
        <v>154.00121644548793</v>
      </c>
      <c r="BL89" s="172">
        <f t="shared" si="38"/>
        <v>135.18670095836205</v>
      </c>
      <c r="BM89" s="172">
        <f t="shared" si="39"/>
        <v>119.48485822625619</v>
      </c>
      <c r="BN89" s="172">
        <f t="shared" si="40"/>
        <v>115.85096694922197</v>
      </c>
      <c r="BO89" s="172">
        <f t="shared" si="41"/>
        <v>128.37608366571899</v>
      </c>
      <c r="BP89" s="172">
        <f t="shared" si="42"/>
        <v>135.96718168847488</v>
      </c>
      <c r="BQ89" s="172">
        <f t="shared" si="43"/>
        <v>140.83095599976727</v>
      </c>
      <c r="BR89" s="172">
        <f t="shared" si="44"/>
        <v>155.81295563751343</v>
      </c>
      <c r="BS89" s="172">
        <f t="shared" si="45"/>
        <v>179.64861203588117</v>
      </c>
      <c r="BT89" s="172">
        <f t="shared" si="46"/>
        <v>206.6376354976818</v>
      </c>
      <c r="BU89" s="172">
        <f t="shared" si="47"/>
        <v>253.97697081230754</v>
      </c>
      <c r="BV89" s="172">
        <f t="shared" si="48"/>
        <v>269.84196213715882</v>
      </c>
      <c r="BW89" s="172">
        <f t="shared" si="49"/>
        <v>225.82714734450906</v>
      </c>
      <c r="BX89" s="172">
        <f t="shared" si="50"/>
        <v>230.83471012052206</v>
      </c>
      <c r="BY89" s="172">
        <f t="shared" si="51"/>
        <v>223.35879682520107</v>
      </c>
      <c r="BZ89" s="172">
        <f t="shared" si="52"/>
        <v>206.74171940574308</v>
      </c>
      <c r="CA89" s="172">
        <f t="shared" si="53"/>
        <v>236.145079578729</v>
      </c>
      <c r="CB89" s="23"/>
      <c r="CC89" s="171">
        <f t="shared" si="54"/>
        <v>169</v>
      </c>
      <c r="CD89" s="172">
        <f t="shared" si="6"/>
        <v>169</v>
      </c>
      <c r="CE89" s="172">
        <f t="shared" si="7"/>
        <v>169</v>
      </c>
      <c r="CF89" s="172">
        <f t="shared" si="8"/>
        <v>169</v>
      </c>
      <c r="CG89" s="172">
        <f t="shared" si="9"/>
        <v>169</v>
      </c>
      <c r="CH89" s="172">
        <f t="shared" si="10"/>
        <v>169</v>
      </c>
      <c r="CI89" s="172">
        <f t="shared" si="11"/>
        <v>169</v>
      </c>
      <c r="CJ89" s="172">
        <f t="shared" si="12"/>
        <v>154.00121644548793</v>
      </c>
      <c r="CK89" s="172">
        <f t="shared" si="13"/>
        <v>135.18670095836205</v>
      </c>
      <c r="CL89" s="172">
        <f t="shared" si="14"/>
        <v>119.48485822625619</v>
      </c>
      <c r="CM89" s="172">
        <f t="shared" si="15"/>
        <v>115.85096694922197</v>
      </c>
      <c r="CN89" s="172">
        <f t="shared" si="16"/>
        <v>128.37608366571899</v>
      </c>
      <c r="CO89" s="172">
        <f t="shared" si="17"/>
        <v>135.96718168847488</v>
      </c>
      <c r="CP89" s="172">
        <f t="shared" si="18"/>
        <v>140.83095599976727</v>
      </c>
      <c r="CQ89" s="172">
        <f t="shared" si="19"/>
        <v>155.81295563751343</v>
      </c>
      <c r="CR89" s="172">
        <f t="shared" si="20"/>
        <v>169</v>
      </c>
      <c r="CS89" s="172">
        <f t="shared" si="21"/>
        <v>169</v>
      </c>
      <c r="CT89" s="172">
        <f t="shared" si="22"/>
        <v>169</v>
      </c>
      <c r="CU89" s="172">
        <f t="shared" si="23"/>
        <v>169</v>
      </c>
      <c r="CV89" s="172">
        <f t="shared" si="24"/>
        <v>169</v>
      </c>
      <c r="CW89" s="172">
        <f t="shared" si="25"/>
        <v>169</v>
      </c>
      <c r="CX89" s="172">
        <f t="shared" si="26"/>
        <v>169</v>
      </c>
      <c r="CY89" s="172">
        <f t="shared" si="27"/>
        <v>169</v>
      </c>
      <c r="CZ89" s="172">
        <f t="shared" si="28"/>
        <v>169</v>
      </c>
      <c r="DA89" s="180">
        <f xml:space="preserve"> SUM(CC89:CZ89) * 31</f>
        <v>117474.83850669488</v>
      </c>
      <c r="DC89" s="171">
        <f t="shared" si="55"/>
        <v>45.319664460635011</v>
      </c>
      <c r="DD89" s="172">
        <f t="shared" si="56"/>
        <v>31.182747850050987</v>
      </c>
      <c r="DE89" s="172">
        <f t="shared" si="57"/>
        <v>21.510120695441003</v>
      </c>
      <c r="DF89" s="172">
        <f t="shared" si="58"/>
        <v>12.994901918305999</v>
      </c>
      <c r="DG89" s="172">
        <f t="shared" si="59"/>
        <v>8.6487153579930123</v>
      </c>
      <c r="DH89" s="172">
        <f t="shared" si="60"/>
        <v>9.6998311293729955</v>
      </c>
      <c r="DI89" s="172">
        <f t="shared" si="61"/>
        <v>10.938699815484966</v>
      </c>
      <c r="DJ89" s="172">
        <f t="shared" si="62"/>
        <v>0</v>
      </c>
      <c r="DK89" s="172">
        <f t="shared" si="63"/>
        <v>0</v>
      </c>
      <c r="DL89" s="172">
        <f t="shared" si="64"/>
        <v>0</v>
      </c>
      <c r="DM89" s="172">
        <f t="shared" si="65"/>
        <v>0</v>
      </c>
      <c r="DN89" s="172">
        <f t="shared" si="66"/>
        <v>0</v>
      </c>
      <c r="DO89" s="172">
        <f t="shared" si="67"/>
        <v>0</v>
      </c>
      <c r="DP89" s="172">
        <f t="shared" si="68"/>
        <v>0</v>
      </c>
      <c r="DQ89" s="172">
        <f t="shared" si="69"/>
        <v>0</v>
      </c>
      <c r="DR89" s="172">
        <f t="shared" si="70"/>
        <v>10.648612035881172</v>
      </c>
      <c r="DS89" s="172">
        <f t="shared" si="71"/>
        <v>37.637635497681799</v>
      </c>
      <c r="DT89" s="172">
        <f t="shared" si="72"/>
        <v>84.976970812307542</v>
      </c>
      <c r="DU89" s="172">
        <f t="shared" si="73"/>
        <v>100.84196213715882</v>
      </c>
      <c r="DV89" s="172">
        <f t="shared" si="74"/>
        <v>56.827147344509058</v>
      </c>
      <c r="DW89" s="172">
        <f t="shared" si="75"/>
        <v>61.834710120522061</v>
      </c>
      <c r="DX89" s="172">
        <f t="shared" si="76"/>
        <v>54.358796825201068</v>
      </c>
      <c r="DY89" s="172">
        <f t="shared" si="77"/>
        <v>37.741719405743083</v>
      </c>
      <c r="DZ89" s="172">
        <f t="shared" si="78"/>
        <v>67.145079578728996</v>
      </c>
      <c r="EA89" s="180">
        <f xml:space="preserve"> SUM(DC89:DZ89) * 31</f>
        <v>20221.526764535545</v>
      </c>
      <c r="EB89" s="21"/>
    </row>
    <row r="90" spans="2:132" ht="14.25" customHeight="1" x14ac:dyDescent="0.25">
      <c r="B90" s="132">
        <v>2025</v>
      </c>
      <c r="C90" s="14" t="s">
        <v>170</v>
      </c>
      <c r="D90" s="14">
        <f t="shared" si="79"/>
        <v>56</v>
      </c>
      <c r="E90" s="171">
        <v>203.78215564007601</v>
      </c>
      <c r="F90" s="172">
        <v>196.547480214589</v>
      </c>
      <c r="G90" s="172">
        <v>188.10702555152201</v>
      </c>
      <c r="H90" s="172">
        <v>184.40356075038</v>
      </c>
      <c r="I90" s="172">
        <v>181.85204575656999</v>
      </c>
      <c r="J90" s="172">
        <v>183.53152398034399</v>
      </c>
      <c r="K90" s="172">
        <v>194.308175916224</v>
      </c>
      <c r="L90" s="172">
        <v>196.547480214589</v>
      </c>
      <c r="M90" s="172">
        <v>205.06329608000499</v>
      </c>
      <c r="N90" s="172">
        <v>211.79197486115001</v>
      </c>
      <c r="O90" s="172">
        <v>219.05894794478601</v>
      </c>
      <c r="P90" s="172">
        <v>228.48986412443799</v>
      </c>
      <c r="Q90" s="172">
        <v>230.137044690062</v>
      </c>
      <c r="R90" s="172">
        <v>235.20777701953199</v>
      </c>
      <c r="S90" s="172">
        <v>253.50978330424499</v>
      </c>
      <c r="T90" s="172">
        <v>261.43347543691999</v>
      </c>
      <c r="U90" s="172">
        <v>261.43347543691999</v>
      </c>
      <c r="V90" s="172">
        <v>261.43347543691999</v>
      </c>
      <c r="W90" s="172">
        <v>263.46822790033798</v>
      </c>
      <c r="X90" s="172">
        <v>285</v>
      </c>
      <c r="Y90" s="172">
        <v>285</v>
      </c>
      <c r="Z90" s="172">
        <v>278.31438476305499</v>
      </c>
      <c r="AA90" s="172">
        <v>255.45840867926401</v>
      </c>
      <c r="AB90" s="172">
        <v>223.67751306016299</v>
      </c>
      <c r="AD90" s="171">
        <v>0</v>
      </c>
      <c r="AE90" s="172">
        <v>0</v>
      </c>
      <c r="AF90" s="172">
        <v>0</v>
      </c>
      <c r="AG90" s="172">
        <v>0</v>
      </c>
      <c r="AH90" s="172">
        <v>0</v>
      </c>
      <c r="AI90" s="172">
        <v>0</v>
      </c>
      <c r="AJ90" s="172">
        <v>1.8558648381369742</v>
      </c>
      <c r="AK90" s="172">
        <v>29.733558342407441</v>
      </c>
      <c r="AL90" s="172">
        <v>59.192648279731941</v>
      </c>
      <c r="AM90" s="172">
        <v>80.790253918798214</v>
      </c>
      <c r="AN90" s="172">
        <v>96.164412900744225</v>
      </c>
      <c r="AO90" s="172">
        <v>101.81357231137804</v>
      </c>
      <c r="AP90" s="172">
        <v>103.59278925339666</v>
      </c>
      <c r="AQ90" s="172">
        <v>101.4698466353851</v>
      </c>
      <c r="AR90" s="172">
        <v>90.518216174793224</v>
      </c>
      <c r="AS90" s="172">
        <v>70.190374849303524</v>
      </c>
      <c r="AT90" s="172">
        <v>44.568499021081706</v>
      </c>
      <c r="AU90" s="172">
        <v>16.100576587647268</v>
      </c>
      <c r="AV90" s="172">
        <v>7.0000000000000007E-2</v>
      </c>
      <c r="AW90" s="172">
        <v>55.480033561263276</v>
      </c>
      <c r="AX90" s="172">
        <v>55.480033561263276</v>
      </c>
      <c r="AY90" s="172">
        <v>55.480033561263276</v>
      </c>
      <c r="AZ90" s="172">
        <v>55.480033561263276</v>
      </c>
      <c r="BA90" s="172">
        <v>0</v>
      </c>
      <c r="BB90" s="180">
        <f xml:space="preserve"> SUM(AD90:BA90) * 30</f>
        <v>30539.422420735733</v>
      </c>
      <c r="BC90" s="23"/>
      <c r="BD90" s="171">
        <f t="shared" si="30"/>
        <v>203.78215564007601</v>
      </c>
      <c r="BE90" s="172">
        <f t="shared" si="31"/>
        <v>196.547480214589</v>
      </c>
      <c r="BF90" s="172">
        <f t="shared" si="32"/>
        <v>188.10702555152201</v>
      </c>
      <c r="BG90" s="172">
        <f t="shared" si="33"/>
        <v>184.40356075038</v>
      </c>
      <c r="BH90" s="172">
        <f t="shared" si="34"/>
        <v>181.85204575656999</v>
      </c>
      <c r="BI90" s="172">
        <f t="shared" si="35"/>
        <v>183.53152398034399</v>
      </c>
      <c r="BJ90" s="172">
        <f t="shared" si="36"/>
        <v>192.45231107808704</v>
      </c>
      <c r="BK90" s="172">
        <f t="shared" si="37"/>
        <v>166.81392187218157</v>
      </c>
      <c r="BL90" s="172">
        <f t="shared" si="38"/>
        <v>145.87064780027305</v>
      </c>
      <c r="BM90" s="172">
        <f t="shared" si="39"/>
        <v>131.0017209423518</v>
      </c>
      <c r="BN90" s="172">
        <f t="shared" si="40"/>
        <v>122.89453504404179</v>
      </c>
      <c r="BO90" s="172">
        <f t="shared" si="41"/>
        <v>126.67629181305995</v>
      </c>
      <c r="BP90" s="172">
        <f t="shared" si="42"/>
        <v>126.54425543666534</v>
      </c>
      <c r="BQ90" s="172">
        <f t="shared" si="43"/>
        <v>133.73793038414689</v>
      </c>
      <c r="BR90" s="172">
        <f t="shared" si="44"/>
        <v>162.99156712945177</v>
      </c>
      <c r="BS90" s="172">
        <f t="shared" si="45"/>
        <v>191.24310058761648</v>
      </c>
      <c r="BT90" s="172">
        <f t="shared" si="46"/>
        <v>216.86497641583827</v>
      </c>
      <c r="BU90" s="172">
        <f t="shared" si="47"/>
        <v>245.33289884927274</v>
      </c>
      <c r="BV90" s="172">
        <f t="shared" si="48"/>
        <v>263.39822790033799</v>
      </c>
      <c r="BW90" s="172">
        <f t="shared" si="49"/>
        <v>229.51996643873673</v>
      </c>
      <c r="BX90" s="172">
        <f t="shared" si="50"/>
        <v>229.51996643873673</v>
      </c>
      <c r="BY90" s="172">
        <f t="shared" si="51"/>
        <v>222.83435120179172</v>
      </c>
      <c r="BZ90" s="172">
        <f t="shared" si="52"/>
        <v>199.97837511800074</v>
      </c>
      <c r="CA90" s="172">
        <f t="shared" si="53"/>
        <v>223.67751306016299</v>
      </c>
      <c r="CB90" s="23"/>
      <c r="CC90" s="171">
        <f t="shared" si="54"/>
        <v>169</v>
      </c>
      <c r="CD90" s="172">
        <f t="shared" si="6"/>
        <v>169</v>
      </c>
      <c r="CE90" s="172">
        <f t="shared" si="7"/>
        <v>169</v>
      </c>
      <c r="CF90" s="172">
        <f t="shared" si="8"/>
        <v>169</v>
      </c>
      <c r="CG90" s="172">
        <f t="shared" si="9"/>
        <v>169</v>
      </c>
      <c r="CH90" s="172">
        <f t="shared" si="10"/>
        <v>169</v>
      </c>
      <c r="CI90" s="172">
        <f t="shared" si="11"/>
        <v>169</v>
      </c>
      <c r="CJ90" s="172">
        <f t="shared" si="12"/>
        <v>166.81392187218157</v>
      </c>
      <c r="CK90" s="172">
        <f t="shared" si="13"/>
        <v>145.87064780027305</v>
      </c>
      <c r="CL90" s="172">
        <f t="shared" si="14"/>
        <v>131.0017209423518</v>
      </c>
      <c r="CM90" s="172">
        <f t="shared" si="15"/>
        <v>122.89453504404179</v>
      </c>
      <c r="CN90" s="172">
        <f t="shared" si="16"/>
        <v>126.67629181305995</v>
      </c>
      <c r="CO90" s="172">
        <f t="shared" si="17"/>
        <v>126.54425543666534</v>
      </c>
      <c r="CP90" s="172">
        <f t="shared" si="18"/>
        <v>133.73793038414689</v>
      </c>
      <c r="CQ90" s="172">
        <f t="shared" si="19"/>
        <v>162.99156712945177</v>
      </c>
      <c r="CR90" s="172">
        <f t="shared" si="20"/>
        <v>169</v>
      </c>
      <c r="CS90" s="172">
        <f t="shared" si="21"/>
        <v>169</v>
      </c>
      <c r="CT90" s="172">
        <f t="shared" si="22"/>
        <v>169</v>
      </c>
      <c r="CU90" s="172">
        <f t="shared" si="23"/>
        <v>169</v>
      </c>
      <c r="CV90" s="172">
        <f t="shared" si="24"/>
        <v>169</v>
      </c>
      <c r="CW90" s="172">
        <f t="shared" si="25"/>
        <v>169</v>
      </c>
      <c r="CX90" s="172">
        <f t="shared" si="26"/>
        <v>169</v>
      </c>
      <c r="CY90" s="172">
        <f t="shared" si="27"/>
        <v>169</v>
      </c>
      <c r="CZ90" s="172">
        <f t="shared" si="28"/>
        <v>169</v>
      </c>
      <c r="DA90" s="180">
        <f xml:space="preserve"> SUM(CC90:CZ90) * 30</f>
        <v>114615.92611266515</v>
      </c>
      <c r="DC90" s="171">
        <f t="shared" si="55"/>
        <v>34.782155640076013</v>
      </c>
      <c r="DD90" s="172">
        <f t="shared" si="56"/>
        <v>27.547480214589001</v>
      </c>
      <c r="DE90" s="172">
        <f t="shared" si="57"/>
        <v>19.107025551522014</v>
      </c>
      <c r="DF90" s="172">
        <f t="shared" si="58"/>
        <v>15.403560750379995</v>
      </c>
      <c r="DG90" s="172">
        <f t="shared" si="59"/>
        <v>12.852045756569993</v>
      </c>
      <c r="DH90" s="172">
        <f t="shared" si="60"/>
        <v>14.531523980343991</v>
      </c>
      <c r="DI90" s="172">
        <f t="shared" si="61"/>
        <v>23.452311078087035</v>
      </c>
      <c r="DJ90" s="172">
        <f t="shared" si="62"/>
        <v>0</v>
      </c>
      <c r="DK90" s="172">
        <f t="shared" si="63"/>
        <v>0</v>
      </c>
      <c r="DL90" s="172">
        <f t="shared" si="64"/>
        <v>0</v>
      </c>
      <c r="DM90" s="172">
        <f t="shared" si="65"/>
        <v>0</v>
      </c>
      <c r="DN90" s="172">
        <f t="shared" si="66"/>
        <v>0</v>
      </c>
      <c r="DO90" s="172">
        <f t="shared" si="67"/>
        <v>0</v>
      </c>
      <c r="DP90" s="172">
        <f t="shared" si="68"/>
        <v>0</v>
      </c>
      <c r="DQ90" s="172">
        <f t="shared" si="69"/>
        <v>0</v>
      </c>
      <c r="DR90" s="172">
        <f t="shared" si="70"/>
        <v>22.243100587616482</v>
      </c>
      <c r="DS90" s="172">
        <f t="shared" si="71"/>
        <v>47.864976415838271</v>
      </c>
      <c r="DT90" s="172">
        <f t="shared" si="72"/>
        <v>76.332898849272738</v>
      </c>
      <c r="DU90" s="172">
        <f t="shared" si="73"/>
        <v>94.398227900337986</v>
      </c>
      <c r="DV90" s="172">
        <f t="shared" si="74"/>
        <v>60.519966438736731</v>
      </c>
      <c r="DW90" s="172">
        <f t="shared" si="75"/>
        <v>60.519966438736731</v>
      </c>
      <c r="DX90" s="172">
        <f t="shared" si="76"/>
        <v>53.834351201791719</v>
      </c>
      <c r="DY90" s="172">
        <f t="shared" si="77"/>
        <v>30.978375118000741</v>
      </c>
      <c r="DZ90" s="172">
        <f t="shared" si="78"/>
        <v>54.677513060162994</v>
      </c>
      <c r="EA90" s="180">
        <f xml:space="preserve"> SUM(DC90:DZ90) * 30</f>
        <v>19471.364369461873</v>
      </c>
      <c r="EB90" s="21"/>
    </row>
    <row r="91" spans="2:132" ht="14.25" customHeight="1" x14ac:dyDescent="0.25">
      <c r="B91" s="132">
        <v>2025</v>
      </c>
      <c r="C91" s="14" t="s">
        <v>171</v>
      </c>
      <c r="D91" s="14">
        <f t="shared" si="79"/>
        <v>57</v>
      </c>
      <c r="E91" s="171">
        <v>207.093205026465</v>
      </c>
      <c r="F91" s="172">
        <v>193.96302486628699</v>
      </c>
      <c r="G91" s="172">
        <v>187.91810455901501</v>
      </c>
      <c r="H91" s="172">
        <v>185.19131985519101</v>
      </c>
      <c r="I91" s="172">
        <v>182.661652117909</v>
      </c>
      <c r="J91" s="172">
        <v>182.661652117909</v>
      </c>
      <c r="K91" s="172">
        <v>188.87083656396501</v>
      </c>
      <c r="L91" s="172">
        <v>190.84200622937999</v>
      </c>
      <c r="M91" s="172">
        <v>198.431009441226</v>
      </c>
      <c r="N91" s="172">
        <v>208.41826907932699</v>
      </c>
      <c r="O91" s="172">
        <v>216.828592985097</v>
      </c>
      <c r="P91" s="172">
        <v>224.439498082114</v>
      </c>
      <c r="Q91" s="172">
        <v>227.63717331711999</v>
      </c>
      <c r="R91" s="172">
        <v>230.92245609281099</v>
      </c>
      <c r="S91" s="172">
        <v>239.518946022536</v>
      </c>
      <c r="T91" s="172">
        <v>243.11085519062499</v>
      </c>
      <c r="U91" s="172">
        <v>258.35456726983199</v>
      </c>
      <c r="V91" s="172">
        <v>262.38451414134602</v>
      </c>
      <c r="W91" s="172">
        <v>260.35858976300301</v>
      </c>
      <c r="X91" s="172">
        <v>275</v>
      </c>
      <c r="Y91" s="172">
        <v>268.593698587402</v>
      </c>
      <c r="Z91" s="172">
        <v>258.35456726983199</v>
      </c>
      <c r="AA91" s="172">
        <v>239.518946022536</v>
      </c>
      <c r="AB91" s="172">
        <v>224.439498082114</v>
      </c>
      <c r="AD91" s="171">
        <v>0</v>
      </c>
      <c r="AE91" s="172">
        <v>0</v>
      </c>
      <c r="AF91" s="172">
        <v>0</v>
      </c>
      <c r="AG91" s="172">
        <v>0</v>
      </c>
      <c r="AH91" s="172">
        <v>0</v>
      </c>
      <c r="AI91" s="172">
        <v>0</v>
      </c>
      <c r="AJ91" s="172">
        <v>2.7171968585627249</v>
      </c>
      <c r="AK91" s="172">
        <v>33.046238972254216</v>
      </c>
      <c r="AL91" s="172">
        <v>63.67824404199235</v>
      </c>
      <c r="AM91" s="172">
        <v>86.729472820546675</v>
      </c>
      <c r="AN91" s="172">
        <v>99.480827813065176</v>
      </c>
      <c r="AO91" s="172">
        <v>102.83358184208907</v>
      </c>
      <c r="AP91" s="172">
        <v>102.97152495076314</v>
      </c>
      <c r="AQ91" s="172">
        <v>101.78088263873396</v>
      </c>
      <c r="AR91" s="172">
        <v>87.272146078670573</v>
      </c>
      <c r="AS91" s="172">
        <v>64.220554479990128</v>
      </c>
      <c r="AT91" s="172">
        <v>37.806725293208203</v>
      </c>
      <c r="AU91" s="172">
        <v>7.2591843412750299</v>
      </c>
      <c r="AV91" s="172">
        <v>0</v>
      </c>
      <c r="AW91" s="172">
        <v>55.450925129361003</v>
      </c>
      <c r="AX91" s="172">
        <v>55.450925129361003</v>
      </c>
      <c r="AY91" s="172">
        <v>55.450925129361003</v>
      </c>
      <c r="AZ91" s="172">
        <v>55.450925129361003</v>
      </c>
      <c r="BA91" s="172">
        <v>0</v>
      </c>
      <c r="BB91" s="180">
        <f xml:space="preserve"> SUM(AD91:BA91) * 31</f>
        <v>31359.608700106455</v>
      </c>
      <c r="BC91" s="23"/>
      <c r="BD91" s="171">
        <f t="shared" si="30"/>
        <v>207.093205026465</v>
      </c>
      <c r="BE91" s="172">
        <f t="shared" si="31"/>
        <v>193.96302486628699</v>
      </c>
      <c r="BF91" s="172">
        <f t="shared" si="32"/>
        <v>187.91810455901501</v>
      </c>
      <c r="BG91" s="172">
        <f t="shared" si="33"/>
        <v>185.19131985519101</v>
      </c>
      <c r="BH91" s="172">
        <f t="shared" si="34"/>
        <v>182.661652117909</v>
      </c>
      <c r="BI91" s="172">
        <f t="shared" si="35"/>
        <v>182.661652117909</v>
      </c>
      <c r="BJ91" s="172">
        <f t="shared" si="36"/>
        <v>186.1536397054023</v>
      </c>
      <c r="BK91" s="172">
        <f t="shared" si="37"/>
        <v>157.79576725712576</v>
      </c>
      <c r="BL91" s="172">
        <f t="shared" si="38"/>
        <v>134.75276539923365</v>
      </c>
      <c r="BM91" s="172">
        <f t="shared" si="39"/>
        <v>121.68879625878031</v>
      </c>
      <c r="BN91" s="172">
        <f t="shared" si="40"/>
        <v>117.34776517203183</v>
      </c>
      <c r="BO91" s="172">
        <f t="shared" si="41"/>
        <v>121.60591624002492</v>
      </c>
      <c r="BP91" s="172">
        <f t="shared" si="42"/>
        <v>124.66564836635685</v>
      </c>
      <c r="BQ91" s="172">
        <f t="shared" si="43"/>
        <v>129.14157345407705</v>
      </c>
      <c r="BR91" s="172">
        <f t="shared" si="44"/>
        <v>152.24679994386543</v>
      </c>
      <c r="BS91" s="172">
        <f t="shared" si="45"/>
        <v>178.89030071063485</v>
      </c>
      <c r="BT91" s="172">
        <f t="shared" si="46"/>
        <v>220.54784197662377</v>
      </c>
      <c r="BU91" s="172">
        <f t="shared" si="47"/>
        <v>255.125329800071</v>
      </c>
      <c r="BV91" s="172">
        <f t="shared" si="48"/>
        <v>260.35858976300301</v>
      </c>
      <c r="BW91" s="172">
        <f t="shared" si="49"/>
        <v>219.549074870639</v>
      </c>
      <c r="BX91" s="172">
        <f t="shared" si="50"/>
        <v>213.14277345804101</v>
      </c>
      <c r="BY91" s="172">
        <f t="shared" si="51"/>
        <v>202.90364214047099</v>
      </c>
      <c r="BZ91" s="172">
        <f t="shared" si="52"/>
        <v>184.068020893175</v>
      </c>
      <c r="CA91" s="172">
        <f t="shared" si="53"/>
        <v>224.439498082114</v>
      </c>
      <c r="CB91" s="23"/>
      <c r="CC91" s="171">
        <f t="shared" si="54"/>
        <v>169</v>
      </c>
      <c r="CD91" s="172">
        <f t="shared" si="6"/>
        <v>169</v>
      </c>
      <c r="CE91" s="172">
        <f t="shared" si="7"/>
        <v>169</v>
      </c>
      <c r="CF91" s="172">
        <f t="shared" si="8"/>
        <v>169</v>
      </c>
      <c r="CG91" s="172">
        <f t="shared" si="9"/>
        <v>169</v>
      </c>
      <c r="CH91" s="172">
        <f t="shared" si="10"/>
        <v>169</v>
      </c>
      <c r="CI91" s="172">
        <f t="shared" si="11"/>
        <v>169</v>
      </c>
      <c r="CJ91" s="172">
        <f t="shared" si="12"/>
        <v>157.79576725712576</v>
      </c>
      <c r="CK91" s="172">
        <f t="shared" si="13"/>
        <v>134.75276539923365</v>
      </c>
      <c r="CL91" s="172">
        <f t="shared" si="14"/>
        <v>121.68879625878031</v>
      </c>
      <c r="CM91" s="172">
        <f t="shared" si="15"/>
        <v>117.34776517203183</v>
      </c>
      <c r="CN91" s="172">
        <f t="shared" si="16"/>
        <v>121.60591624002492</v>
      </c>
      <c r="CO91" s="172">
        <f t="shared" si="17"/>
        <v>124.66564836635685</v>
      </c>
      <c r="CP91" s="172">
        <f t="shared" si="18"/>
        <v>129.14157345407705</v>
      </c>
      <c r="CQ91" s="172">
        <f t="shared" si="19"/>
        <v>152.24679994386543</v>
      </c>
      <c r="CR91" s="172">
        <f t="shared" si="20"/>
        <v>169</v>
      </c>
      <c r="CS91" s="172">
        <f t="shared" si="21"/>
        <v>169</v>
      </c>
      <c r="CT91" s="172">
        <f t="shared" si="22"/>
        <v>169</v>
      </c>
      <c r="CU91" s="172">
        <f t="shared" si="23"/>
        <v>169</v>
      </c>
      <c r="CV91" s="172">
        <f t="shared" si="24"/>
        <v>169</v>
      </c>
      <c r="CW91" s="172">
        <f t="shared" si="25"/>
        <v>169</v>
      </c>
      <c r="CX91" s="172">
        <f t="shared" si="26"/>
        <v>169</v>
      </c>
      <c r="CY91" s="172">
        <f t="shared" si="27"/>
        <v>169</v>
      </c>
      <c r="CZ91" s="172">
        <f t="shared" si="28"/>
        <v>169</v>
      </c>
      <c r="DA91" s="180">
        <f xml:space="preserve"> SUM(CC91:CZ91) * 31</f>
        <v>116660.59599483637</v>
      </c>
      <c r="DC91" s="171">
        <f t="shared" si="55"/>
        <v>38.093205026465</v>
      </c>
      <c r="DD91" s="172">
        <f t="shared" si="56"/>
        <v>24.963024866286986</v>
      </c>
      <c r="DE91" s="172">
        <f t="shared" si="57"/>
        <v>18.918104559015006</v>
      </c>
      <c r="DF91" s="172">
        <f t="shared" si="58"/>
        <v>16.191319855191011</v>
      </c>
      <c r="DG91" s="172">
        <f t="shared" si="59"/>
        <v>13.661652117909</v>
      </c>
      <c r="DH91" s="172">
        <f t="shared" si="60"/>
        <v>13.661652117909</v>
      </c>
      <c r="DI91" s="172">
        <f t="shared" si="61"/>
        <v>17.153639705402298</v>
      </c>
      <c r="DJ91" s="172">
        <f t="shared" si="62"/>
        <v>0</v>
      </c>
      <c r="DK91" s="172">
        <f t="shared" si="63"/>
        <v>0</v>
      </c>
      <c r="DL91" s="172">
        <f t="shared" si="64"/>
        <v>0</v>
      </c>
      <c r="DM91" s="172">
        <f t="shared" si="65"/>
        <v>0</v>
      </c>
      <c r="DN91" s="172">
        <f t="shared" si="66"/>
        <v>0</v>
      </c>
      <c r="DO91" s="172">
        <f t="shared" si="67"/>
        <v>0</v>
      </c>
      <c r="DP91" s="172">
        <f t="shared" si="68"/>
        <v>0</v>
      </c>
      <c r="DQ91" s="172">
        <f t="shared" si="69"/>
        <v>0</v>
      </c>
      <c r="DR91" s="172">
        <f t="shared" si="70"/>
        <v>9.8903007106348468</v>
      </c>
      <c r="DS91" s="172">
        <f t="shared" si="71"/>
        <v>51.547841976623772</v>
      </c>
      <c r="DT91" s="172">
        <f t="shared" si="72"/>
        <v>86.125329800071</v>
      </c>
      <c r="DU91" s="172">
        <f t="shared" si="73"/>
        <v>91.35858976300301</v>
      </c>
      <c r="DV91" s="172">
        <f t="shared" si="74"/>
        <v>50.549074870639004</v>
      </c>
      <c r="DW91" s="172">
        <f t="shared" si="75"/>
        <v>44.142773458041006</v>
      </c>
      <c r="DX91" s="172">
        <f t="shared" si="76"/>
        <v>33.903642140470993</v>
      </c>
      <c r="DY91" s="172">
        <f t="shared" si="77"/>
        <v>15.068020893175003</v>
      </c>
      <c r="DZ91" s="172">
        <f t="shared" si="78"/>
        <v>55.439498082114</v>
      </c>
      <c r="EA91" s="180">
        <f xml:space="preserve"> SUM(DC91:DZ91) * 31</f>
        <v>18000.697768231479</v>
      </c>
      <c r="EB91" s="21"/>
    </row>
    <row r="92" spans="2:132" ht="14.25" customHeight="1" x14ac:dyDescent="0.25">
      <c r="B92" s="132">
        <v>2025</v>
      </c>
      <c r="C92" s="14" t="s">
        <v>172</v>
      </c>
      <c r="D92" s="14">
        <f t="shared" si="79"/>
        <v>58</v>
      </c>
      <c r="E92" s="171">
        <v>196.34046126299501</v>
      </c>
      <c r="F92" s="172">
        <v>189.13871673290501</v>
      </c>
      <c r="G92" s="172">
        <v>181.216797749807</v>
      </c>
      <c r="H92" s="172">
        <v>177.97601271126601</v>
      </c>
      <c r="I92" s="172">
        <v>177.24083462382001</v>
      </c>
      <c r="J92" s="172">
        <v>176.53566380524799</v>
      </c>
      <c r="K92" s="172">
        <v>184.93769909035299</v>
      </c>
      <c r="L92" s="172">
        <v>185.94294259767801</v>
      </c>
      <c r="M92" s="172">
        <v>189.13871673290501</v>
      </c>
      <c r="N92" s="172">
        <v>198.981100924028</v>
      </c>
      <c r="O92" s="172">
        <v>207.62319436013601</v>
      </c>
      <c r="P92" s="172">
        <v>212.349339208007</v>
      </c>
      <c r="Q92" s="172">
        <v>220.82639266530001</v>
      </c>
      <c r="R92" s="172">
        <v>235.95005617848901</v>
      </c>
      <c r="S92" s="172">
        <v>244.232062388092</v>
      </c>
      <c r="T92" s="172">
        <v>244.232062388092</v>
      </c>
      <c r="U92" s="172">
        <v>252.994184899701</v>
      </c>
      <c r="V92" s="172">
        <v>262.23642371331601</v>
      </c>
      <c r="W92" s="172">
        <v>259.88085310659898</v>
      </c>
      <c r="X92" s="172">
        <v>277</v>
      </c>
      <c r="Y92" s="172">
        <v>274.46438578003102</v>
      </c>
      <c r="Z92" s="172">
        <v>262.23642371331601</v>
      </c>
      <c r="AA92" s="172">
        <v>240.03104474553899</v>
      </c>
      <c r="AB92" s="172">
        <v>209.16856870721699</v>
      </c>
      <c r="AD92" s="171">
        <v>0</v>
      </c>
      <c r="AE92" s="172">
        <v>0</v>
      </c>
      <c r="AF92" s="172">
        <v>0</v>
      </c>
      <c r="AG92" s="172">
        <v>0</v>
      </c>
      <c r="AH92" s="172">
        <v>0</v>
      </c>
      <c r="AI92" s="172">
        <v>0</v>
      </c>
      <c r="AJ92" s="172">
        <v>0.74604799052063986</v>
      </c>
      <c r="AK92" s="172">
        <v>31.801803466433103</v>
      </c>
      <c r="AL92" s="172">
        <v>65.95538123202175</v>
      </c>
      <c r="AM92" s="172">
        <v>91.709156706304071</v>
      </c>
      <c r="AN92" s="172">
        <v>103.72338774165101</v>
      </c>
      <c r="AO92" s="172">
        <v>109.14185131652738</v>
      </c>
      <c r="AP92" s="172">
        <v>110.59574163249431</v>
      </c>
      <c r="AQ92" s="172">
        <v>105.42915579980738</v>
      </c>
      <c r="AR92" s="172">
        <v>95.455053325826924</v>
      </c>
      <c r="AS92" s="172">
        <v>73.025442288459899</v>
      </c>
      <c r="AT92" s="172">
        <v>38.5756723848218</v>
      </c>
      <c r="AU92" s="172">
        <v>3.0438381956445575</v>
      </c>
      <c r="AV92" s="172">
        <v>0</v>
      </c>
      <c r="AW92" s="172">
        <v>61.38510459196165</v>
      </c>
      <c r="AX92" s="172">
        <v>61.38510459196165</v>
      </c>
      <c r="AY92" s="172">
        <v>61.38510459196165</v>
      </c>
      <c r="AZ92" s="172">
        <v>61.38510459196165</v>
      </c>
      <c r="BA92" s="172">
        <v>0</v>
      </c>
      <c r="BB92" s="180">
        <f xml:space="preserve"> SUM(AD92:BA92) * 30</f>
        <v>32242.288513450781</v>
      </c>
      <c r="BC92" s="23"/>
      <c r="BD92" s="171">
        <f t="shared" si="30"/>
        <v>196.34046126299501</v>
      </c>
      <c r="BE92" s="172">
        <f t="shared" si="31"/>
        <v>189.13871673290501</v>
      </c>
      <c r="BF92" s="172">
        <f t="shared" si="32"/>
        <v>181.216797749807</v>
      </c>
      <c r="BG92" s="172">
        <f t="shared" si="33"/>
        <v>177.97601271126601</v>
      </c>
      <c r="BH92" s="172">
        <f t="shared" si="34"/>
        <v>177.24083462382001</v>
      </c>
      <c r="BI92" s="172">
        <f t="shared" si="35"/>
        <v>176.53566380524799</v>
      </c>
      <c r="BJ92" s="172">
        <f t="shared" si="36"/>
        <v>184.19165109983234</v>
      </c>
      <c r="BK92" s="172">
        <f t="shared" si="37"/>
        <v>154.1411391312449</v>
      </c>
      <c r="BL92" s="172">
        <f t="shared" si="38"/>
        <v>123.18333550088326</v>
      </c>
      <c r="BM92" s="172">
        <f t="shared" si="39"/>
        <v>107.27194421772393</v>
      </c>
      <c r="BN92" s="172">
        <f t="shared" si="40"/>
        <v>103.899806618485</v>
      </c>
      <c r="BO92" s="172">
        <f t="shared" si="41"/>
        <v>103.20748789147962</v>
      </c>
      <c r="BP92" s="172">
        <f t="shared" si="42"/>
        <v>110.2306510328057</v>
      </c>
      <c r="BQ92" s="172">
        <f t="shared" si="43"/>
        <v>130.52090037868163</v>
      </c>
      <c r="BR92" s="172">
        <f t="shared" si="44"/>
        <v>148.77700906226508</v>
      </c>
      <c r="BS92" s="172">
        <f t="shared" si="45"/>
        <v>171.20662009963212</v>
      </c>
      <c r="BT92" s="172">
        <f t="shared" si="46"/>
        <v>214.41851251487918</v>
      </c>
      <c r="BU92" s="172">
        <f t="shared" si="47"/>
        <v>259.19258551767143</v>
      </c>
      <c r="BV92" s="172">
        <f t="shared" si="48"/>
        <v>259.88085310659898</v>
      </c>
      <c r="BW92" s="172">
        <f t="shared" si="49"/>
        <v>215.61489540803836</v>
      </c>
      <c r="BX92" s="172">
        <f t="shared" si="50"/>
        <v>213.07928118806939</v>
      </c>
      <c r="BY92" s="172">
        <f t="shared" si="51"/>
        <v>200.85131912135438</v>
      </c>
      <c r="BZ92" s="172">
        <f t="shared" si="52"/>
        <v>178.64594015357733</v>
      </c>
      <c r="CA92" s="172">
        <f t="shared" si="53"/>
        <v>209.16856870721699</v>
      </c>
      <c r="CB92" s="23"/>
      <c r="CC92" s="171">
        <f t="shared" si="54"/>
        <v>169</v>
      </c>
      <c r="CD92" s="172">
        <f t="shared" si="6"/>
        <v>169</v>
      </c>
      <c r="CE92" s="172">
        <f t="shared" si="7"/>
        <v>169</v>
      </c>
      <c r="CF92" s="172">
        <f t="shared" si="8"/>
        <v>169</v>
      </c>
      <c r="CG92" s="172">
        <f t="shared" si="9"/>
        <v>169</v>
      </c>
      <c r="CH92" s="172">
        <f t="shared" si="10"/>
        <v>169</v>
      </c>
      <c r="CI92" s="172">
        <f t="shared" si="11"/>
        <v>169</v>
      </c>
      <c r="CJ92" s="172">
        <f t="shared" si="12"/>
        <v>154.1411391312449</v>
      </c>
      <c r="CK92" s="172">
        <f t="shared" si="13"/>
        <v>123.18333550088326</v>
      </c>
      <c r="CL92" s="172">
        <f t="shared" si="14"/>
        <v>107.27194421772393</v>
      </c>
      <c r="CM92" s="172">
        <f t="shared" si="15"/>
        <v>103.899806618485</v>
      </c>
      <c r="CN92" s="172">
        <f t="shared" si="16"/>
        <v>103.20748789147962</v>
      </c>
      <c r="CO92" s="172">
        <f t="shared" si="17"/>
        <v>110.2306510328057</v>
      </c>
      <c r="CP92" s="172">
        <f t="shared" si="18"/>
        <v>130.52090037868163</v>
      </c>
      <c r="CQ92" s="172">
        <f t="shared" si="19"/>
        <v>148.77700906226508</v>
      </c>
      <c r="CR92" s="172">
        <f t="shared" si="20"/>
        <v>169</v>
      </c>
      <c r="CS92" s="172">
        <f t="shared" si="21"/>
        <v>169</v>
      </c>
      <c r="CT92" s="172">
        <f t="shared" si="22"/>
        <v>169</v>
      </c>
      <c r="CU92" s="172">
        <f t="shared" si="23"/>
        <v>169</v>
      </c>
      <c r="CV92" s="172">
        <f t="shared" si="24"/>
        <v>169</v>
      </c>
      <c r="CW92" s="172">
        <f t="shared" si="25"/>
        <v>169</v>
      </c>
      <c r="CX92" s="172">
        <f t="shared" si="26"/>
        <v>169</v>
      </c>
      <c r="CY92" s="172">
        <f t="shared" si="27"/>
        <v>169</v>
      </c>
      <c r="CZ92" s="172">
        <f t="shared" si="28"/>
        <v>169</v>
      </c>
      <c r="DA92" s="180">
        <f xml:space="preserve"> SUM(CC92:CZ92) * 30</f>
        <v>110556.96821500707</v>
      </c>
      <c r="DC92" s="171">
        <f t="shared" si="55"/>
        <v>27.340461262995007</v>
      </c>
      <c r="DD92" s="172">
        <f t="shared" si="56"/>
        <v>20.13871673290501</v>
      </c>
      <c r="DE92" s="172">
        <f t="shared" si="57"/>
        <v>12.216797749807</v>
      </c>
      <c r="DF92" s="172">
        <f t="shared" si="58"/>
        <v>8.9760127112660086</v>
      </c>
      <c r="DG92" s="172">
        <f t="shared" si="59"/>
        <v>8.2408346238200068</v>
      </c>
      <c r="DH92" s="172">
        <f t="shared" si="60"/>
        <v>7.5356638052479923</v>
      </c>
      <c r="DI92" s="172">
        <f t="shared" si="61"/>
        <v>15.191651099832342</v>
      </c>
      <c r="DJ92" s="172">
        <f t="shared" si="62"/>
        <v>0</v>
      </c>
      <c r="DK92" s="172">
        <f t="shared" si="63"/>
        <v>0</v>
      </c>
      <c r="DL92" s="172">
        <f t="shared" si="64"/>
        <v>0</v>
      </c>
      <c r="DM92" s="172">
        <f t="shared" si="65"/>
        <v>0</v>
      </c>
      <c r="DN92" s="172">
        <f t="shared" si="66"/>
        <v>0</v>
      </c>
      <c r="DO92" s="172">
        <f t="shared" si="67"/>
        <v>0</v>
      </c>
      <c r="DP92" s="172">
        <f t="shared" si="68"/>
        <v>0</v>
      </c>
      <c r="DQ92" s="172">
        <f t="shared" si="69"/>
        <v>0</v>
      </c>
      <c r="DR92" s="172">
        <f t="shared" si="70"/>
        <v>2.2066200996321186</v>
      </c>
      <c r="DS92" s="172">
        <f t="shared" si="71"/>
        <v>45.418512514879183</v>
      </c>
      <c r="DT92" s="172">
        <f t="shared" si="72"/>
        <v>90.192585517671432</v>
      </c>
      <c r="DU92" s="172">
        <f t="shared" si="73"/>
        <v>90.880853106598977</v>
      </c>
      <c r="DV92" s="172">
        <f t="shared" si="74"/>
        <v>46.614895408038365</v>
      </c>
      <c r="DW92" s="172">
        <f t="shared" si="75"/>
        <v>44.079281188069388</v>
      </c>
      <c r="DX92" s="172">
        <f t="shared" si="76"/>
        <v>31.851319121354379</v>
      </c>
      <c r="DY92" s="172">
        <f t="shared" si="77"/>
        <v>9.6459401535773281</v>
      </c>
      <c r="DZ92" s="172">
        <f t="shared" si="78"/>
        <v>40.168568707216991</v>
      </c>
      <c r="EA92" s="180">
        <f xml:space="preserve"> SUM(DC92:DZ92) * 30</f>
        <v>15020.961414087345</v>
      </c>
      <c r="EB92" s="21"/>
    </row>
    <row r="93" spans="2:132" ht="14.25" customHeight="1" x14ac:dyDescent="0.25">
      <c r="B93" s="132">
        <v>2025</v>
      </c>
      <c r="C93" s="14" t="s">
        <v>173</v>
      </c>
      <c r="D93" s="14">
        <f t="shared" si="79"/>
        <v>59</v>
      </c>
      <c r="E93" s="171">
        <v>198.87577916391101</v>
      </c>
      <c r="F93" s="172">
        <v>187.301520566481</v>
      </c>
      <c r="G93" s="172">
        <v>177.410790492313</v>
      </c>
      <c r="H93" s="172">
        <v>173.096748651453</v>
      </c>
      <c r="I93" s="172">
        <v>173.096748651453</v>
      </c>
      <c r="J93" s="172">
        <v>171.097558530079</v>
      </c>
      <c r="K93" s="172">
        <v>176.292822332334</v>
      </c>
      <c r="L93" s="172">
        <v>180.922525771306</v>
      </c>
      <c r="M93" s="172">
        <v>191.44457904169701</v>
      </c>
      <c r="N93" s="172">
        <v>198.87577916391101</v>
      </c>
      <c r="O93" s="172">
        <v>210.384274928401</v>
      </c>
      <c r="P93" s="172">
        <v>215.71106439653701</v>
      </c>
      <c r="Q93" s="172">
        <v>229.060919483345</v>
      </c>
      <c r="R93" s="172">
        <v>233.11190999244599</v>
      </c>
      <c r="S93" s="172">
        <v>252.64347137560901</v>
      </c>
      <c r="T93" s="172">
        <v>245.89620471597101</v>
      </c>
      <c r="U93" s="172">
        <v>259.62748423383101</v>
      </c>
      <c r="V93" s="172">
        <v>259.62748423383101</v>
      </c>
      <c r="W93" s="172">
        <v>264.41501847185901</v>
      </c>
      <c r="X93" s="172">
        <v>282</v>
      </c>
      <c r="Y93" s="172">
        <v>274.30574854602702</v>
      </c>
      <c r="Z93" s="172">
        <v>262.00809878625699</v>
      </c>
      <c r="AA93" s="172">
        <v>241.52955260875899</v>
      </c>
      <c r="AB93" s="172">
        <v>217.53927115226699</v>
      </c>
      <c r="AD93" s="171">
        <v>0</v>
      </c>
      <c r="AE93" s="172">
        <v>0</v>
      </c>
      <c r="AF93" s="172">
        <v>0</v>
      </c>
      <c r="AG93" s="172">
        <v>0</v>
      </c>
      <c r="AH93" s="172">
        <v>0</v>
      </c>
      <c r="AI93" s="172">
        <v>0</v>
      </c>
      <c r="AJ93" s="172">
        <v>0.06</v>
      </c>
      <c r="AK93" s="172">
        <v>20.76463168877914</v>
      </c>
      <c r="AL93" s="172">
        <v>54.21826800431819</v>
      </c>
      <c r="AM93" s="172">
        <v>83.741538214011058</v>
      </c>
      <c r="AN93" s="172">
        <v>99.088093751570142</v>
      </c>
      <c r="AO93" s="172">
        <v>105.09587146894975</v>
      </c>
      <c r="AP93" s="172">
        <v>104.59262651745551</v>
      </c>
      <c r="AQ93" s="172">
        <v>102.16486138663268</v>
      </c>
      <c r="AR93" s="172">
        <v>94.094307741482197</v>
      </c>
      <c r="AS93" s="172">
        <v>72.873185054165333</v>
      </c>
      <c r="AT93" s="172">
        <v>41.060308944215095</v>
      </c>
      <c r="AU93" s="172">
        <v>3.9235272457058095</v>
      </c>
      <c r="AV93" s="172">
        <v>0</v>
      </c>
      <c r="AW93" s="172">
        <v>59.994772061191824</v>
      </c>
      <c r="AX93" s="172">
        <v>59.994772061191824</v>
      </c>
      <c r="AY93" s="172">
        <v>59.994772061191824</v>
      </c>
      <c r="AZ93" s="172">
        <v>59.994772061191824</v>
      </c>
      <c r="BA93" s="172">
        <v>0</v>
      </c>
      <c r="BB93" s="180">
        <f xml:space="preserve"> SUM(AD93:BA93) * 31</f>
        <v>31671.345556123622</v>
      </c>
      <c r="BC93" s="23"/>
      <c r="BD93" s="171">
        <f t="shared" si="30"/>
        <v>198.87577916391101</v>
      </c>
      <c r="BE93" s="172">
        <f t="shared" si="31"/>
        <v>187.301520566481</v>
      </c>
      <c r="BF93" s="172">
        <f t="shared" si="32"/>
        <v>177.410790492313</v>
      </c>
      <c r="BG93" s="172">
        <f t="shared" si="33"/>
        <v>173.096748651453</v>
      </c>
      <c r="BH93" s="172">
        <f t="shared" si="34"/>
        <v>173.096748651453</v>
      </c>
      <c r="BI93" s="172">
        <f t="shared" si="35"/>
        <v>171.097558530079</v>
      </c>
      <c r="BJ93" s="172">
        <f t="shared" si="36"/>
        <v>176.232822332334</v>
      </c>
      <c r="BK93" s="172">
        <f t="shared" si="37"/>
        <v>160.15789408252687</v>
      </c>
      <c r="BL93" s="172">
        <f t="shared" si="38"/>
        <v>137.22631103737882</v>
      </c>
      <c r="BM93" s="172">
        <f t="shared" si="39"/>
        <v>115.13424094989995</v>
      </c>
      <c r="BN93" s="172">
        <f t="shared" si="40"/>
        <v>111.29618117683086</v>
      </c>
      <c r="BO93" s="172">
        <f t="shared" si="41"/>
        <v>110.61519292758726</v>
      </c>
      <c r="BP93" s="172">
        <f t="shared" si="42"/>
        <v>124.46829296588949</v>
      </c>
      <c r="BQ93" s="172">
        <f t="shared" si="43"/>
        <v>130.94704860581331</v>
      </c>
      <c r="BR93" s="172">
        <f t="shared" si="44"/>
        <v>158.54916363412681</v>
      </c>
      <c r="BS93" s="172">
        <f t="shared" si="45"/>
        <v>173.02301966180568</v>
      </c>
      <c r="BT93" s="172">
        <f t="shared" si="46"/>
        <v>218.56717528961593</v>
      </c>
      <c r="BU93" s="172">
        <f t="shared" si="47"/>
        <v>255.70395698812521</v>
      </c>
      <c r="BV93" s="172">
        <f t="shared" si="48"/>
        <v>264.41501847185901</v>
      </c>
      <c r="BW93" s="172">
        <f t="shared" si="49"/>
        <v>222.00522793880816</v>
      </c>
      <c r="BX93" s="172">
        <f t="shared" si="50"/>
        <v>214.31097648483518</v>
      </c>
      <c r="BY93" s="172">
        <f t="shared" si="51"/>
        <v>202.01332672506516</v>
      </c>
      <c r="BZ93" s="172">
        <f t="shared" si="52"/>
        <v>181.53478054756715</v>
      </c>
      <c r="CA93" s="172">
        <f t="shared" si="53"/>
        <v>217.53927115226699</v>
      </c>
      <c r="CB93" s="23"/>
      <c r="CC93" s="171">
        <f t="shared" si="54"/>
        <v>169</v>
      </c>
      <c r="CD93" s="172">
        <f t="shared" si="6"/>
        <v>169</v>
      </c>
      <c r="CE93" s="172">
        <f t="shared" si="7"/>
        <v>169</v>
      </c>
      <c r="CF93" s="172">
        <f t="shared" si="8"/>
        <v>169</v>
      </c>
      <c r="CG93" s="172">
        <f t="shared" si="9"/>
        <v>169</v>
      </c>
      <c r="CH93" s="172">
        <f t="shared" si="10"/>
        <v>169</v>
      </c>
      <c r="CI93" s="172">
        <f t="shared" si="11"/>
        <v>169</v>
      </c>
      <c r="CJ93" s="172">
        <f t="shared" si="12"/>
        <v>160.15789408252687</v>
      </c>
      <c r="CK93" s="172">
        <f t="shared" si="13"/>
        <v>137.22631103737882</v>
      </c>
      <c r="CL93" s="172">
        <f t="shared" si="14"/>
        <v>115.13424094989995</v>
      </c>
      <c r="CM93" s="172">
        <f t="shared" si="15"/>
        <v>111.29618117683086</v>
      </c>
      <c r="CN93" s="172">
        <f t="shared" si="16"/>
        <v>110.61519292758726</v>
      </c>
      <c r="CO93" s="172">
        <f t="shared" si="17"/>
        <v>124.46829296588949</v>
      </c>
      <c r="CP93" s="172">
        <f t="shared" si="18"/>
        <v>130.94704860581331</v>
      </c>
      <c r="CQ93" s="172">
        <f t="shared" si="19"/>
        <v>158.54916363412681</v>
      </c>
      <c r="CR93" s="172">
        <f t="shared" si="20"/>
        <v>169</v>
      </c>
      <c r="CS93" s="172">
        <f t="shared" si="21"/>
        <v>169</v>
      </c>
      <c r="CT93" s="172">
        <f t="shared" si="22"/>
        <v>169</v>
      </c>
      <c r="CU93" s="172">
        <f t="shared" si="23"/>
        <v>169</v>
      </c>
      <c r="CV93" s="172">
        <f t="shared" si="24"/>
        <v>169</v>
      </c>
      <c r="CW93" s="172">
        <f t="shared" si="25"/>
        <v>169</v>
      </c>
      <c r="CX93" s="172">
        <f t="shared" si="26"/>
        <v>169</v>
      </c>
      <c r="CY93" s="172">
        <f t="shared" si="27"/>
        <v>169</v>
      </c>
      <c r="CZ93" s="172">
        <f t="shared" si="28"/>
        <v>169</v>
      </c>
      <c r="DA93" s="180">
        <f xml:space="preserve"> SUM(CC93:CZ93) * 31</f>
        <v>116324.22408678166</v>
      </c>
      <c r="DC93" s="171">
        <f t="shared" si="55"/>
        <v>29.875779163911005</v>
      </c>
      <c r="DD93" s="172">
        <f t="shared" si="56"/>
        <v>18.301520566481003</v>
      </c>
      <c r="DE93" s="172">
        <f t="shared" si="57"/>
        <v>8.4107904923129979</v>
      </c>
      <c r="DF93" s="172">
        <f t="shared" si="58"/>
        <v>4.096748651452998</v>
      </c>
      <c r="DG93" s="172">
        <f t="shared" si="59"/>
        <v>4.096748651452998</v>
      </c>
      <c r="DH93" s="172">
        <f t="shared" si="60"/>
        <v>2.0975585300789987</v>
      </c>
      <c r="DI93" s="172">
        <f t="shared" si="61"/>
        <v>7.2328223323339955</v>
      </c>
      <c r="DJ93" s="172">
        <f t="shared" si="62"/>
        <v>0</v>
      </c>
      <c r="DK93" s="172">
        <f t="shared" si="63"/>
        <v>0</v>
      </c>
      <c r="DL93" s="172">
        <f t="shared" si="64"/>
        <v>0</v>
      </c>
      <c r="DM93" s="172">
        <f t="shared" si="65"/>
        <v>0</v>
      </c>
      <c r="DN93" s="172">
        <f t="shared" si="66"/>
        <v>0</v>
      </c>
      <c r="DO93" s="172">
        <f t="shared" si="67"/>
        <v>0</v>
      </c>
      <c r="DP93" s="172">
        <f t="shared" si="68"/>
        <v>0</v>
      </c>
      <c r="DQ93" s="172">
        <f t="shared" si="69"/>
        <v>0</v>
      </c>
      <c r="DR93" s="172">
        <f t="shared" si="70"/>
        <v>4.0230196618056766</v>
      </c>
      <c r="DS93" s="172">
        <f t="shared" si="71"/>
        <v>49.567175289615932</v>
      </c>
      <c r="DT93" s="172">
        <f t="shared" si="72"/>
        <v>86.703956988125213</v>
      </c>
      <c r="DU93" s="172">
        <f t="shared" si="73"/>
        <v>95.415018471859014</v>
      </c>
      <c r="DV93" s="172">
        <f t="shared" si="74"/>
        <v>53.005227938808162</v>
      </c>
      <c r="DW93" s="172">
        <f t="shared" si="75"/>
        <v>45.31097648483518</v>
      </c>
      <c r="DX93" s="172">
        <f t="shared" si="76"/>
        <v>33.013326725065156</v>
      </c>
      <c r="DY93" s="172">
        <f t="shared" si="77"/>
        <v>12.534780547567152</v>
      </c>
      <c r="DZ93" s="172">
        <f t="shared" si="78"/>
        <v>48.539271152266991</v>
      </c>
      <c r="EA93" s="180">
        <f xml:space="preserve"> SUM(DC93:DZ93) * 31</f>
        <v>15568.966371087148</v>
      </c>
      <c r="EB93" s="21"/>
    </row>
    <row r="94" spans="2:132" ht="14.25" customHeight="1" x14ac:dyDescent="0.25">
      <c r="B94" s="132">
        <v>2026</v>
      </c>
      <c r="C94" s="14" t="s">
        <v>163</v>
      </c>
      <c r="D94" s="14">
        <f t="shared" si="79"/>
        <v>60</v>
      </c>
      <c r="E94" s="171">
        <v>207.846880180184</v>
      </c>
      <c r="F94" s="172">
        <v>195.14893096968399</v>
      </c>
      <c r="G94" s="172">
        <v>188.02025772870101</v>
      </c>
      <c r="H94" s="172">
        <v>181.960885473866</v>
      </c>
      <c r="I94" s="172">
        <v>180.17871716362001</v>
      </c>
      <c r="J94" s="172">
        <v>179.332187216254</v>
      </c>
      <c r="K94" s="172">
        <v>181.05494991615799</v>
      </c>
      <c r="L94" s="172">
        <v>189.134112922605</v>
      </c>
      <c r="M94" s="172">
        <v>191.45093172592399</v>
      </c>
      <c r="N94" s="172">
        <v>201.90631914603199</v>
      </c>
      <c r="O94" s="172">
        <v>210.995377528284</v>
      </c>
      <c r="P94" s="172">
        <v>224.77747912751701</v>
      </c>
      <c r="Q94" s="172">
        <v>221.15373689668399</v>
      </c>
      <c r="R94" s="172">
        <v>228.520032579033</v>
      </c>
      <c r="S94" s="172">
        <v>236.361573144114</v>
      </c>
      <c r="T94" s="172">
        <v>242.554608022217</v>
      </c>
      <c r="U94" s="172">
        <v>249.014968146858</v>
      </c>
      <c r="V94" s="172">
        <v>253.47038892247201</v>
      </c>
      <c r="W94" s="172">
        <v>253.47038892247201</v>
      </c>
      <c r="X94" s="172">
        <v>270</v>
      </c>
      <c r="Y94" s="172">
        <v>262.73766413574901</v>
      </c>
      <c r="Z94" s="172">
        <v>253.47038892247201</v>
      </c>
      <c r="AA94" s="172">
        <v>234.35663379508699</v>
      </c>
      <c r="AB94" s="172">
        <v>214.26268609706801</v>
      </c>
      <c r="AD94" s="171">
        <v>0</v>
      </c>
      <c r="AE94" s="172">
        <v>0</v>
      </c>
      <c r="AF94" s="172">
        <v>0</v>
      </c>
      <c r="AG94" s="172">
        <v>0</v>
      </c>
      <c r="AH94" s="172">
        <v>0</v>
      </c>
      <c r="AI94" s="172">
        <v>0</v>
      </c>
      <c r="AJ94" s="172">
        <v>0</v>
      </c>
      <c r="AK94" s="172">
        <v>14.867408369849572</v>
      </c>
      <c r="AL94" s="172">
        <v>46.775312542460767</v>
      </c>
      <c r="AM94" s="172">
        <v>76.679136957006705</v>
      </c>
      <c r="AN94" s="172">
        <v>95.861674360159213</v>
      </c>
      <c r="AO94" s="172">
        <v>102.18274350867364</v>
      </c>
      <c r="AP94" s="172">
        <v>105.48102372931754</v>
      </c>
      <c r="AQ94" s="172">
        <v>103.28563250454002</v>
      </c>
      <c r="AR94" s="172">
        <v>95.920358815993694</v>
      </c>
      <c r="AS94" s="172">
        <v>75.716363895323397</v>
      </c>
      <c r="AT94" s="172">
        <v>46.761079793870366</v>
      </c>
      <c r="AU94" s="172">
        <v>14.588158633321889</v>
      </c>
      <c r="AV94" s="172">
        <v>0.01</v>
      </c>
      <c r="AW94" s="172">
        <v>56.527210436660809</v>
      </c>
      <c r="AX94" s="172">
        <v>56.527210436660809</v>
      </c>
      <c r="AY94" s="172">
        <v>56.527210436660809</v>
      </c>
      <c r="AZ94" s="172">
        <v>56.527210436660809</v>
      </c>
      <c r="BA94" s="172">
        <v>0</v>
      </c>
      <c r="BB94" s="180">
        <f xml:space="preserve"> SUM(AD94:BA94) *  31</f>
        <v>31131.369780571957</v>
      </c>
      <c r="BC94" s="23"/>
      <c r="BD94" s="171">
        <f t="shared" si="30"/>
        <v>207.846880180184</v>
      </c>
      <c r="BE94" s="172">
        <f t="shared" si="31"/>
        <v>195.14893096968399</v>
      </c>
      <c r="BF94" s="172">
        <f t="shared" si="32"/>
        <v>188.02025772870101</v>
      </c>
      <c r="BG94" s="172">
        <f t="shared" si="33"/>
        <v>181.960885473866</v>
      </c>
      <c r="BH94" s="172">
        <f t="shared" si="34"/>
        <v>180.17871716362001</v>
      </c>
      <c r="BI94" s="172">
        <f t="shared" si="35"/>
        <v>179.332187216254</v>
      </c>
      <c r="BJ94" s="172">
        <f t="shared" si="36"/>
        <v>181.05494991615799</v>
      </c>
      <c r="BK94" s="172">
        <f t="shared" si="37"/>
        <v>174.26670455275541</v>
      </c>
      <c r="BL94" s="172">
        <f t="shared" si="38"/>
        <v>144.67561918346323</v>
      </c>
      <c r="BM94" s="172">
        <f t="shared" si="39"/>
        <v>125.22718218902529</v>
      </c>
      <c r="BN94" s="172">
        <f t="shared" si="40"/>
        <v>115.13370316812478</v>
      </c>
      <c r="BO94" s="172">
        <f t="shared" si="41"/>
        <v>122.59473561884337</v>
      </c>
      <c r="BP94" s="172">
        <f t="shared" si="42"/>
        <v>115.67271316736645</v>
      </c>
      <c r="BQ94" s="172">
        <f t="shared" si="43"/>
        <v>125.23440007449298</v>
      </c>
      <c r="BR94" s="172">
        <f t="shared" si="44"/>
        <v>140.44121432812031</v>
      </c>
      <c r="BS94" s="172">
        <f t="shared" si="45"/>
        <v>166.83824412689358</v>
      </c>
      <c r="BT94" s="172">
        <f t="shared" si="46"/>
        <v>202.25388835298764</v>
      </c>
      <c r="BU94" s="172">
        <f t="shared" si="47"/>
        <v>238.88223028915013</v>
      </c>
      <c r="BV94" s="172">
        <f t="shared" si="48"/>
        <v>253.46038892247202</v>
      </c>
      <c r="BW94" s="172">
        <f t="shared" si="49"/>
        <v>213.47278956333918</v>
      </c>
      <c r="BX94" s="172">
        <f t="shared" si="50"/>
        <v>206.21045369908819</v>
      </c>
      <c r="BY94" s="172">
        <f t="shared" si="51"/>
        <v>196.94317848581119</v>
      </c>
      <c r="BZ94" s="172">
        <f t="shared" si="52"/>
        <v>177.8294233584262</v>
      </c>
      <c r="CA94" s="172">
        <f t="shared" si="53"/>
        <v>214.26268609706801</v>
      </c>
      <c r="CB94" s="23"/>
      <c r="CC94" s="171">
        <f t="shared" si="54"/>
        <v>169</v>
      </c>
      <c r="CD94" s="172">
        <f t="shared" si="6"/>
        <v>169</v>
      </c>
      <c r="CE94" s="172">
        <f t="shared" si="7"/>
        <v>169</v>
      </c>
      <c r="CF94" s="172">
        <f t="shared" si="8"/>
        <v>169</v>
      </c>
      <c r="CG94" s="172">
        <f t="shared" si="9"/>
        <v>169</v>
      </c>
      <c r="CH94" s="172">
        <f t="shared" si="10"/>
        <v>169</v>
      </c>
      <c r="CI94" s="172">
        <f t="shared" si="11"/>
        <v>169</v>
      </c>
      <c r="CJ94" s="172">
        <f t="shared" si="12"/>
        <v>169</v>
      </c>
      <c r="CK94" s="172">
        <f t="shared" si="13"/>
        <v>144.67561918346323</v>
      </c>
      <c r="CL94" s="172">
        <f t="shared" si="14"/>
        <v>125.22718218902529</v>
      </c>
      <c r="CM94" s="172">
        <f t="shared" si="15"/>
        <v>115.13370316812478</v>
      </c>
      <c r="CN94" s="172">
        <f t="shared" si="16"/>
        <v>122.59473561884337</v>
      </c>
      <c r="CO94" s="172">
        <f t="shared" si="17"/>
        <v>115.67271316736645</v>
      </c>
      <c r="CP94" s="172">
        <f t="shared" si="18"/>
        <v>125.23440007449298</v>
      </c>
      <c r="CQ94" s="172">
        <f t="shared" si="19"/>
        <v>140.44121432812031</v>
      </c>
      <c r="CR94" s="172">
        <f t="shared" si="20"/>
        <v>166.83824412689358</v>
      </c>
      <c r="CS94" s="172">
        <f t="shared" si="21"/>
        <v>169</v>
      </c>
      <c r="CT94" s="172">
        <f t="shared" si="22"/>
        <v>169</v>
      </c>
      <c r="CU94" s="172">
        <f t="shared" si="23"/>
        <v>169</v>
      </c>
      <c r="CV94" s="172">
        <f t="shared" si="24"/>
        <v>169</v>
      </c>
      <c r="CW94" s="172">
        <f t="shared" si="25"/>
        <v>169</v>
      </c>
      <c r="CX94" s="172">
        <f t="shared" si="26"/>
        <v>169</v>
      </c>
      <c r="CY94" s="172">
        <f t="shared" si="27"/>
        <v>169</v>
      </c>
      <c r="CZ94" s="172">
        <f t="shared" si="28"/>
        <v>169</v>
      </c>
      <c r="DA94" s="180">
        <f xml:space="preserve"> SUM(CC94:CZ94) *  31</f>
        <v>116554.35216754623</v>
      </c>
      <c r="DC94" s="171">
        <f t="shared" si="55"/>
        <v>38.846880180184002</v>
      </c>
      <c r="DD94" s="172">
        <f t="shared" si="56"/>
        <v>26.148930969683988</v>
      </c>
      <c r="DE94" s="172">
        <f t="shared" si="57"/>
        <v>19.020257728701012</v>
      </c>
      <c r="DF94" s="172">
        <f t="shared" si="58"/>
        <v>12.960885473866</v>
      </c>
      <c r="DG94" s="172">
        <f t="shared" si="59"/>
        <v>11.178717163620007</v>
      </c>
      <c r="DH94" s="172">
        <f t="shared" si="60"/>
        <v>10.332187216253999</v>
      </c>
      <c r="DI94" s="172">
        <f t="shared" si="61"/>
        <v>12.054949916157994</v>
      </c>
      <c r="DJ94" s="172">
        <f t="shared" si="62"/>
        <v>5.2667045527554137</v>
      </c>
      <c r="DK94" s="172">
        <f t="shared" si="63"/>
        <v>0</v>
      </c>
      <c r="DL94" s="172">
        <f t="shared" si="64"/>
        <v>0</v>
      </c>
      <c r="DM94" s="172">
        <f t="shared" si="65"/>
        <v>0</v>
      </c>
      <c r="DN94" s="172">
        <f t="shared" si="66"/>
        <v>0</v>
      </c>
      <c r="DO94" s="172">
        <f t="shared" si="67"/>
        <v>0</v>
      </c>
      <c r="DP94" s="172">
        <f t="shared" si="68"/>
        <v>0</v>
      </c>
      <c r="DQ94" s="172">
        <f t="shared" si="69"/>
        <v>0</v>
      </c>
      <c r="DR94" s="172">
        <f t="shared" si="70"/>
        <v>0</v>
      </c>
      <c r="DS94" s="172">
        <f t="shared" si="71"/>
        <v>33.253888352987644</v>
      </c>
      <c r="DT94" s="172">
        <f t="shared" si="72"/>
        <v>69.882230289150129</v>
      </c>
      <c r="DU94" s="172">
        <f t="shared" si="73"/>
        <v>84.460388922472021</v>
      </c>
      <c r="DV94" s="172">
        <f t="shared" si="74"/>
        <v>44.472789563339177</v>
      </c>
      <c r="DW94" s="172">
        <f t="shared" si="75"/>
        <v>37.210453699088191</v>
      </c>
      <c r="DX94" s="172">
        <f t="shared" si="76"/>
        <v>27.943178485811188</v>
      </c>
      <c r="DY94" s="172">
        <f t="shared" si="77"/>
        <v>8.8294233584261974</v>
      </c>
      <c r="DZ94" s="172">
        <f t="shared" si="78"/>
        <v>45.262686097068013</v>
      </c>
      <c r="EA94" s="180">
        <f xml:space="preserve"> SUM(DC94:DZ94) *  31</f>
        <v>15100.861111056513</v>
      </c>
      <c r="EB94" s="21"/>
    </row>
    <row r="95" spans="2:132" ht="14.25" customHeight="1" x14ac:dyDescent="0.25">
      <c r="B95" s="132">
        <v>2026</v>
      </c>
      <c r="C95" s="14" t="s">
        <v>164</v>
      </c>
      <c r="D95" s="14">
        <f t="shared" si="79"/>
        <v>61</v>
      </c>
      <c r="E95" s="171">
        <v>207.875226806656</v>
      </c>
      <c r="F95" s="172">
        <v>195.306674148165</v>
      </c>
      <c r="G95" s="172">
        <v>188.44337923412101</v>
      </c>
      <c r="H95" s="172">
        <v>183.26309666370301</v>
      </c>
      <c r="I95" s="172">
        <v>182.46276484416401</v>
      </c>
      <c r="J95" s="172">
        <v>184.081442371489</v>
      </c>
      <c r="K95" s="172">
        <v>192.25717871266599</v>
      </c>
      <c r="L95" s="172">
        <v>195.306674148165</v>
      </c>
      <c r="M95" s="172">
        <v>194.27216178141899</v>
      </c>
      <c r="N95" s="172">
        <v>204.23127305901701</v>
      </c>
      <c r="O95" s="172">
        <v>210.39459874631601</v>
      </c>
      <c r="P95" s="172">
        <v>212.98602623896201</v>
      </c>
      <c r="Q95" s="172">
        <v>214.30876081765601</v>
      </c>
      <c r="R95" s="172">
        <v>219.77983801489501</v>
      </c>
      <c r="S95" s="172">
        <v>227.02399699699501</v>
      </c>
      <c r="T95" s="172">
        <v>234.71850318526199</v>
      </c>
      <c r="U95" s="172">
        <v>247.966435275317</v>
      </c>
      <c r="V95" s="172">
        <v>256.83184419961799</v>
      </c>
      <c r="W95" s="172">
        <v>255.02273463826401</v>
      </c>
      <c r="X95" s="172">
        <v>270</v>
      </c>
      <c r="Y95" s="172">
        <v>270</v>
      </c>
      <c r="Z95" s="172">
        <v>260.50410498706498</v>
      </c>
      <c r="AA95" s="172">
        <v>244.546368923323</v>
      </c>
      <c r="AB95" s="172">
        <v>224.07229173941499</v>
      </c>
      <c r="AD95" s="171">
        <v>0</v>
      </c>
      <c r="AE95" s="172">
        <v>0</v>
      </c>
      <c r="AF95" s="172">
        <v>0</v>
      </c>
      <c r="AG95" s="172">
        <v>0</v>
      </c>
      <c r="AH95" s="172">
        <v>0</v>
      </c>
      <c r="AI95" s="172">
        <v>0</v>
      </c>
      <c r="AJ95" s="172">
        <v>0.01</v>
      </c>
      <c r="AK95" s="172">
        <v>17.466322369501167</v>
      </c>
      <c r="AL95" s="172">
        <v>52.792634462145827</v>
      </c>
      <c r="AM95" s="172">
        <v>83.594317655285238</v>
      </c>
      <c r="AN95" s="172">
        <v>100.49576824559435</v>
      </c>
      <c r="AO95" s="172">
        <v>103.47851702929941</v>
      </c>
      <c r="AP95" s="172">
        <v>107.02619306353111</v>
      </c>
      <c r="AQ95" s="172">
        <v>104.1978026559232</v>
      </c>
      <c r="AR95" s="172">
        <v>98.828534180624999</v>
      </c>
      <c r="AS95" s="172">
        <v>85.30947138810339</v>
      </c>
      <c r="AT95" s="172">
        <v>55.56040783350403</v>
      </c>
      <c r="AU95" s="172">
        <v>21.27577001449654</v>
      </c>
      <c r="AV95" s="172">
        <v>0.06</v>
      </c>
      <c r="AW95" s="172">
        <v>64.221533715073576</v>
      </c>
      <c r="AX95" s="172">
        <v>64.221533715073576</v>
      </c>
      <c r="AY95" s="172">
        <v>64.221533715073576</v>
      </c>
      <c r="AZ95" s="172">
        <v>64.221533715073576</v>
      </c>
      <c r="BA95" s="172">
        <v>0</v>
      </c>
      <c r="BB95" s="180">
        <f xml:space="preserve"> SUM(AD95:BA95) * 28.25</f>
        <v>30707.237933672066</v>
      </c>
      <c r="BC95" s="23"/>
      <c r="BD95" s="171">
        <f t="shared" si="30"/>
        <v>207.875226806656</v>
      </c>
      <c r="BE95" s="172">
        <f t="shared" si="31"/>
        <v>195.306674148165</v>
      </c>
      <c r="BF95" s="172">
        <f t="shared" si="32"/>
        <v>188.44337923412101</v>
      </c>
      <c r="BG95" s="172">
        <f t="shared" si="33"/>
        <v>183.26309666370301</v>
      </c>
      <c r="BH95" s="172">
        <f t="shared" si="34"/>
        <v>182.46276484416401</v>
      </c>
      <c r="BI95" s="172">
        <f t="shared" si="35"/>
        <v>184.081442371489</v>
      </c>
      <c r="BJ95" s="172">
        <f t="shared" si="36"/>
        <v>192.247178712666</v>
      </c>
      <c r="BK95" s="172">
        <f t="shared" si="37"/>
        <v>177.84035177866383</v>
      </c>
      <c r="BL95" s="172">
        <f t="shared" si="38"/>
        <v>141.47952731927316</v>
      </c>
      <c r="BM95" s="172">
        <f t="shared" si="39"/>
        <v>120.63695540373178</v>
      </c>
      <c r="BN95" s="172">
        <f t="shared" si="40"/>
        <v>109.89883050072166</v>
      </c>
      <c r="BO95" s="172">
        <f t="shared" si="41"/>
        <v>109.5075092096626</v>
      </c>
      <c r="BP95" s="172">
        <f t="shared" si="42"/>
        <v>107.2825677541249</v>
      </c>
      <c r="BQ95" s="172">
        <f t="shared" si="43"/>
        <v>115.58203535897181</v>
      </c>
      <c r="BR95" s="172">
        <f t="shared" si="44"/>
        <v>128.19546281637002</v>
      </c>
      <c r="BS95" s="172">
        <f t="shared" si="45"/>
        <v>149.4090317971586</v>
      </c>
      <c r="BT95" s="172">
        <f t="shared" si="46"/>
        <v>192.40602744181297</v>
      </c>
      <c r="BU95" s="172">
        <f t="shared" si="47"/>
        <v>235.55607418512145</v>
      </c>
      <c r="BV95" s="172">
        <f t="shared" si="48"/>
        <v>254.96273463826401</v>
      </c>
      <c r="BW95" s="172">
        <f t="shared" si="49"/>
        <v>205.77846628492642</v>
      </c>
      <c r="BX95" s="172">
        <f t="shared" si="50"/>
        <v>205.77846628492642</v>
      </c>
      <c r="BY95" s="172">
        <f t="shared" si="51"/>
        <v>196.2825712719914</v>
      </c>
      <c r="BZ95" s="172">
        <f t="shared" si="52"/>
        <v>180.32483520824943</v>
      </c>
      <c r="CA95" s="172">
        <f t="shared" si="53"/>
        <v>224.07229173941499</v>
      </c>
      <c r="CB95" s="23"/>
      <c r="CC95" s="171">
        <f t="shared" si="54"/>
        <v>169</v>
      </c>
      <c r="CD95" s="172">
        <f t="shared" si="6"/>
        <v>169</v>
      </c>
      <c r="CE95" s="172">
        <f t="shared" si="7"/>
        <v>169</v>
      </c>
      <c r="CF95" s="172">
        <f t="shared" si="8"/>
        <v>169</v>
      </c>
      <c r="CG95" s="172">
        <f t="shared" si="9"/>
        <v>169</v>
      </c>
      <c r="CH95" s="172">
        <f t="shared" si="10"/>
        <v>169</v>
      </c>
      <c r="CI95" s="172">
        <f t="shared" si="11"/>
        <v>169</v>
      </c>
      <c r="CJ95" s="172">
        <f t="shared" si="12"/>
        <v>169</v>
      </c>
      <c r="CK95" s="172">
        <f t="shared" si="13"/>
        <v>141.47952731927316</v>
      </c>
      <c r="CL95" s="172">
        <f t="shared" si="14"/>
        <v>120.63695540373178</v>
      </c>
      <c r="CM95" s="172">
        <f t="shared" si="15"/>
        <v>109.89883050072166</v>
      </c>
      <c r="CN95" s="172">
        <f t="shared" si="16"/>
        <v>109.5075092096626</v>
      </c>
      <c r="CO95" s="172">
        <f t="shared" si="17"/>
        <v>107.2825677541249</v>
      </c>
      <c r="CP95" s="172">
        <f t="shared" si="18"/>
        <v>115.58203535897181</v>
      </c>
      <c r="CQ95" s="172">
        <f t="shared" si="19"/>
        <v>128.19546281637002</v>
      </c>
      <c r="CR95" s="172">
        <f t="shared" si="20"/>
        <v>149.4090317971586</v>
      </c>
      <c r="CS95" s="172">
        <f t="shared" si="21"/>
        <v>169</v>
      </c>
      <c r="CT95" s="172">
        <f t="shared" si="22"/>
        <v>169</v>
      </c>
      <c r="CU95" s="172">
        <f t="shared" si="23"/>
        <v>169</v>
      </c>
      <c r="CV95" s="172">
        <f t="shared" si="24"/>
        <v>169</v>
      </c>
      <c r="CW95" s="172">
        <f t="shared" si="25"/>
        <v>169</v>
      </c>
      <c r="CX95" s="172">
        <f t="shared" si="26"/>
        <v>169</v>
      </c>
      <c r="CY95" s="172">
        <f t="shared" si="27"/>
        <v>169</v>
      </c>
      <c r="CZ95" s="172">
        <f t="shared" si="28"/>
        <v>169</v>
      </c>
      <c r="DA95" s="180">
        <f xml:space="preserve"> SUM(CC95:CZ95) * 28.25</f>
        <v>104129.27174452042</v>
      </c>
      <c r="DC95" s="171">
        <f t="shared" si="55"/>
        <v>38.875226806656002</v>
      </c>
      <c r="DD95" s="172">
        <f t="shared" si="56"/>
        <v>26.306674148165001</v>
      </c>
      <c r="DE95" s="172">
        <f t="shared" si="57"/>
        <v>19.443379234121011</v>
      </c>
      <c r="DF95" s="172">
        <f t="shared" si="58"/>
        <v>14.26309666370301</v>
      </c>
      <c r="DG95" s="172">
        <f t="shared" si="59"/>
        <v>13.462764844164013</v>
      </c>
      <c r="DH95" s="172">
        <f t="shared" si="60"/>
        <v>15.081442371489004</v>
      </c>
      <c r="DI95" s="172">
        <f t="shared" si="61"/>
        <v>23.247178712665999</v>
      </c>
      <c r="DJ95" s="172">
        <f t="shared" si="62"/>
        <v>8.8403517786638304</v>
      </c>
      <c r="DK95" s="172">
        <f t="shared" si="63"/>
        <v>0</v>
      </c>
      <c r="DL95" s="172">
        <f t="shared" si="64"/>
        <v>0</v>
      </c>
      <c r="DM95" s="172">
        <f t="shared" si="65"/>
        <v>0</v>
      </c>
      <c r="DN95" s="172">
        <f t="shared" si="66"/>
        <v>0</v>
      </c>
      <c r="DO95" s="172">
        <f t="shared" si="67"/>
        <v>0</v>
      </c>
      <c r="DP95" s="172">
        <f t="shared" si="68"/>
        <v>0</v>
      </c>
      <c r="DQ95" s="172">
        <f t="shared" si="69"/>
        <v>0</v>
      </c>
      <c r="DR95" s="172">
        <f t="shared" si="70"/>
        <v>0</v>
      </c>
      <c r="DS95" s="172">
        <f t="shared" si="71"/>
        <v>23.406027441812967</v>
      </c>
      <c r="DT95" s="172">
        <f t="shared" si="72"/>
        <v>66.556074185121446</v>
      </c>
      <c r="DU95" s="172">
        <f t="shared" si="73"/>
        <v>85.96273463826401</v>
      </c>
      <c r="DV95" s="172">
        <f t="shared" si="74"/>
        <v>36.778466284926424</v>
      </c>
      <c r="DW95" s="172">
        <f t="shared" si="75"/>
        <v>36.778466284926424</v>
      </c>
      <c r="DX95" s="172">
        <f t="shared" si="76"/>
        <v>27.282571271991401</v>
      </c>
      <c r="DY95" s="172">
        <f t="shared" si="77"/>
        <v>11.324835208249425</v>
      </c>
      <c r="DZ95" s="172">
        <f t="shared" si="78"/>
        <v>55.072291739414993</v>
      </c>
      <c r="EA95" s="180">
        <f xml:space="preserve"> SUM(DC95:DZ95) * 28.25</f>
        <v>14200.754680604961</v>
      </c>
      <c r="EB95" s="21"/>
    </row>
    <row r="96" spans="2:132" ht="14.25" customHeight="1" x14ac:dyDescent="0.25">
      <c r="B96" s="132">
        <v>2026</v>
      </c>
      <c r="C96" s="14" t="s">
        <v>165</v>
      </c>
      <c r="D96" s="14">
        <f t="shared" si="79"/>
        <v>62</v>
      </c>
      <c r="E96" s="171">
        <v>194.363869424027</v>
      </c>
      <c r="F96" s="172">
        <v>183.27025189464999</v>
      </c>
      <c r="G96" s="172">
        <v>177.25649239211799</v>
      </c>
      <c r="H96" s="172">
        <v>171.95023400753101</v>
      </c>
      <c r="I96" s="172">
        <v>169.10607951339199</v>
      </c>
      <c r="J96" s="172">
        <v>170.02583096672001</v>
      </c>
      <c r="K96" s="172">
        <v>180.77984795948399</v>
      </c>
      <c r="L96" s="172">
        <v>182.010899904708</v>
      </c>
      <c r="M96" s="172">
        <v>183.27025189464999</v>
      </c>
      <c r="N96" s="172">
        <v>192.87811707634299</v>
      </c>
      <c r="O96" s="172">
        <v>198.99092673538701</v>
      </c>
      <c r="P96" s="172">
        <v>207.268689815344</v>
      </c>
      <c r="Q96" s="172">
        <v>220.04616000543001</v>
      </c>
      <c r="R96" s="172">
        <v>234.21033238668801</v>
      </c>
      <c r="S96" s="172">
        <v>232.10197905521201</v>
      </c>
      <c r="T96" s="172">
        <v>245.17659971483499</v>
      </c>
      <c r="U96" s="172">
        <v>256.85036816092702</v>
      </c>
      <c r="V96" s="172">
        <v>261.71797585238897</v>
      </c>
      <c r="W96" s="172">
        <v>259.27002198429898</v>
      </c>
      <c r="X96" s="172">
        <v>277</v>
      </c>
      <c r="Y96" s="172">
        <v>277</v>
      </c>
      <c r="Z96" s="172">
        <v>266.69878372272098</v>
      </c>
      <c r="AA96" s="172">
        <v>238.511939183794</v>
      </c>
      <c r="AB96" s="172">
        <v>210.77789536035101</v>
      </c>
      <c r="AD96" s="171">
        <v>0</v>
      </c>
      <c r="AE96" s="172">
        <v>0</v>
      </c>
      <c r="AF96" s="172">
        <v>0</v>
      </c>
      <c r="AG96" s="172">
        <v>0</v>
      </c>
      <c r="AH96" s="172">
        <v>0</v>
      </c>
      <c r="AI96" s="172">
        <v>0</v>
      </c>
      <c r="AJ96" s="172">
        <v>0.61</v>
      </c>
      <c r="AK96" s="172">
        <v>27.742077317406782</v>
      </c>
      <c r="AL96" s="172">
        <v>65.411962897161416</v>
      </c>
      <c r="AM96" s="172">
        <v>96.001637987439054</v>
      </c>
      <c r="AN96" s="172">
        <v>106.08332320733197</v>
      </c>
      <c r="AO96" s="172">
        <v>111.81879863041274</v>
      </c>
      <c r="AP96" s="172">
        <v>113.61320595611721</v>
      </c>
      <c r="AQ96" s="172">
        <v>110.48492351955019</v>
      </c>
      <c r="AR96" s="172">
        <v>104.69843964904891</v>
      </c>
      <c r="AS96" s="172">
        <v>92.594524263169248</v>
      </c>
      <c r="AT96" s="172">
        <v>62.108665801739228</v>
      </c>
      <c r="AU96" s="172">
        <v>27.076221086732978</v>
      </c>
      <c r="AV96" s="172">
        <v>0.38</v>
      </c>
      <c r="AW96" s="172">
        <v>68.220579600938976</v>
      </c>
      <c r="AX96" s="172">
        <v>68.220579600938976</v>
      </c>
      <c r="AY96" s="172">
        <v>68.220579600938976</v>
      </c>
      <c r="AZ96" s="172">
        <v>68.220579600938976</v>
      </c>
      <c r="BA96" s="172">
        <v>0</v>
      </c>
      <c r="BB96" s="180">
        <f xml:space="preserve"> SUM(AD96:BA96) * 31</f>
        <v>36936.689060315824</v>
      </c>
      <c r="BC96" s="23"/>
      <c r="BD96" s="171">
        <f t="shared" si="30"/>
        <v>194.363869424027</v>
      </c>
      <c r="BE96" s="172">
        <f t="shared" si="31"/>
        <v>183.27025189464999</v>
      </c>
      <c r="BF96" s="172">
        <f t="shared" si="32"/>
        <v>177.25649239211799</v>
      </c>
      <c r="BG96" s="172">
        <f t="shared" si="33"/>
        <v>171.95023400753101</v>
      </c>
      <c r="BH96" s="172">
        <f t="shared" si="34"/>
        <v>169.10607951339199</v>
      </c>
      <c r="BI96" s="172">
        <f t="shared" si="35"/>
        <v>170.02583096672001</v>
      </c>
      <c r="BJ96" s="172">
        <f t="shared" si="36"/>
        <v>180.16984795948397</v>
      </c>
      <c r="BK96" s="172">
        <f t="shared" si="37"/>
        <v>154.2688225873012</v>
      </c>
      <c r="BL96" s="172">
        <f t="shared" si="38"/>
        <v>117.85828899748857</v>
      </c>
      <c r="BM96" s="172">
        <f t="shared" si="39"/>
        <v>96.876479088903935</v>
      </c>
      <c r="BN96" s="172">
        <f t="shared" si="40"/>
        <v>92.907603528055034</v>
      </c>
      <c r="BO96" s="172">
        <f t="shared" si="41"/>
        <v>95.449891184931261</v>
      </c>
      <c r="BP96" s="172">
        <f t="shared" si="42"/>
        <v>106.4329540493128</v>
      </c>
      <c r="BQ96" s="172">
        <f t="shared" si="43"/>
        <v>123.72540886713782</v>
      </c>
      <c r="BR96" s="172">
        <f t="shared" si="44"/>
        <v>127.40353940616311</v>
      </c>
      <c r="BS96" s="172">
        <f t="shared" si="45"/>
        <v>152.58207545166573</v>
      </c>
      <c r="BT96" s="172">
        <f t="shared" si="46"/>
        <v>194.7417023591878</v>
      </c>
      <c r="BU96" s="172">
        <f t="shared" si="47"/>
        <v>234.641754765656</v>
      </c>
      <c r="BV96" s="172">
        <f t="shared" si="48"/>
        <v>258.89002198429898</v>
      </c>
      <c r="BW96" s="172">
        <f t="shared" si="49"/>
        <v>208.77942039906102</v>
      </c>
      <c r="BX96" s="172">
        <f t="shared" si="50"/>
        <v>208.77942039906102</v>
      </c>
      <c r="BY96" s="172">
        <f t="shared" si="51"/>
        <v>198.478204121782</v>
      </c>
      <c r="BZ96" s="172">
        <f t="shared" si="52"/>
        <v>170.29135958285502</v>
      </c>
      <c r="CA96" s="172">
        <f t="shared" si="53"/>
        <v>210.77789536035101</v>
      </c>
      <c r="CB96" s="23"/>
      <c r="CC96" s="171">
        <f t="shared" si="54"/>
        <v>169</v>
      </c>
      <c r="CD96" s="172">
        <f t="shared" si="6"/>
        <v>169</v>
      </c>
      <c r="CE96" s="172">
        <f t="shared" si="7"/>
        <v>169</v>
      </c>
      <c r="CF96" s="172">
        <f t="shared" si="8"/>
        <v>169</v>
      </c>
      <c r="CG96" s="172">
        <f t="shared" si="9"/>
        <v>169</v>
      </c>
      <c r="CH96" s="172">
        <f t="shared" si="10"/>
        <v>169</v>
      </c>
      <c r="CI96" s="172">
        <f t="shared" si="11"/>
        <v>169</v>
      </c>
      <c r="CJ96" s="172">
        <f t="shared" si="12"/>
        <v>154.2688225873012</v>
      </c>
      <c r="CK96" s="172">
        <f t="shared" si="13"/>
        <v>117.85828899748857</v>
      </c>
      <c r="CL96" s="172">
        <f t="shared" si="14"/>
        <v>96.876479088903935</v>
      </c>
      <c r="CM96" s="172">
        <f t="shared" si="15"/>
        <v>92.907603528055034</v>
      </c>
      <c r="CN96" s="172">
        <f t="shared" si="16"/>
        <v>95.449891184931261</v>
      </c>
      <c r="CO96" s="172">
        <f t="shared" si="17"/>
        <v>106.4329540493128</v>
      </c>
      <c r="CP96" s="172">
        <f t="shared" si="18"/>
        <v>123.72540886713782</v>
      </c>
      <c r="CQ96" s="172">
        <f t="shared" si="19"/>
        <v>127.40353940616311</v>
      </c>
      <c r="CR96" s="172">
        <f t="shared" si="20"/>
        <v>152.58207545166573</v>
      </c>
      <c r="CS96" s="172">
        <f t="shared" si="21"/>
        <v>169</v>
      </c>
      <c r="CT96" s="172">
        <f t="shared" si="22"/>
        <v>169</v>
      </c>
      <c r="CU96" s="172">
        <f t="shared" si="23"/>
        <v>169</v>
      </c>
      <c r="CV96" s="172">
        <f t="shared" si="24"/>
        <v>169</v>
      </c>
      <c r="CW96" s="172">
        <f t="shared" si="25"/>
        <v>169</v>
      </c>
      <c r="CX96" s="172">
        <f t="shared" si="26"/>
        <v>169</v>
      </c>
      <c r="CY96" s="172">
        <f t="shared" si="27"/>
        <v>169</v>
      </c>
      <c r="CZ96" s="172">
        <f t="shared" si="28"/>
        <v>169</v>
      </c>
      <c r="DA96" s="180">
        <f xml:space="preserve"> SUM(CC96:CZ96) * 31</f>
        <v>111677.65695798975</v>
      </c>
      <c r="DC96" s="171">
        <f t="shared" si="55"/>
        <v>25.363869424027001</v>
      </c>
      <c r="DD96" s="172">
        <f t="shared" si="56"/>
        <v>14.270251894649988</v>
      </c>
      <c r="DE96" s="172">
        <f t="shared" si="57"/>
        <v>8.2564923921179911</v>
      </c>
      <c r="DF96" s="172">
        <f t="shared" si="58"/>
        <v>2.9502340075310087</v>
      </c>
      <c r="DG96" s="172">
        <f t="shared" si="59"/>
        <v>0.10607951339198962</v>
      </c>
      <c r="DH96" s="172">
        <f t="shared" si="60"/>
        <v>1.0258309667200081</v>
      </c>
      <c r="DI96" s="172">
        <f t="shared" si="61"/>
        <v>11.169847959483974</v>
      </c>
      <c r="DJ96" s="172">
        <f t="shared" si="62"/>
        <v>0</v>
      </c>
      <c r="DK96" s="172">
        <f t="shared" si="63"/>
        <v>0</v>
      </c>
      <c r="DL96" s="172">
        <f t="shared" si="64"/>
        <v>0</v>
      </c>
      <c r="DM96" s="172">
        <f t="shared" si="65"/>
        <v>0</v>
      </c>
      <c r="DN96" s="172">
        <f t="shared" si="66"/>
        <v>0</v>
      </c>
      <c r="DO96" s="172">
        <f t="shared" si="67"/>
        <v>0</v>
      </c>
      <c r="DP96" s="172">
        <f t="shared" si="68"/>
        <v>0</v>
      </c>
      <c r="DQ96" s="172">
        <f t="shared" si="69"/>
        <v>0</v>
      </c>
      <c r="DR96" s="172">
        <f t="shared" si="70"/>
        <v>0</v>
      </c>
      <c r="DS96" s="172">
        <f t="shared" si="71"/>
        <v>25.741702359187798</v>
      </c>
      <c r="DT96" s="172">
        <f t="shared" si="72"/>
        <v>65.641754765656003</v>
      </c>
      <c r="DU96" s="172">
        <f t="shared" si="73"/>
        <v>89.890021984298983</v>
      </c>
      <c r="DV96" s="172">
        <f t="shared" si="74"/>
        <v>39.779420399061024</v>
      </c>
      <c r="DW96" s="172">
        <f t="shared" si="75"/>
        <v>39.779420399061024</v>
      </c>
      <c r="DX96" s="172">
        <f t="shared" si="76"/>
        <v>29.478204121781999</v>
      </c>
      <c r="DY96" s="172">
        <f t="shared" si="77"/>
        <v>1.2913595828550228</v>
      </c>
      <c r="DZ96" s="172">
        <f t="shared" si="78"/>
        <v>41.77789536035101</v>
      </c>
      <c r="EA96" s="180">
        <f xml:space="preserve"> SUM(DC96:DZ96) * 31</f>
        <v>12292.19393903542</v>
      </c>
      <c r="EB96" s="21"/>
    </row>
    <row r="97" spans="2:132" ht="14.25" customHeight="1" x14ac:dyDescent="0.25">
      <c r="B97" s="132">
        <v>2026</v>
      </c>
      <c r="C97" s="14" t="s">
        <v>166</v>
      </c>
      <c r="D97" s="14">
        <f t="shared" si="79"/>
        <v>63</v>
      </c>
      <c r="E97" s="171">
        <v>203.10256307764999</v>
      </c>
      <c r="F97" s="172">
        <v>192.90895174817501</v>
      </c>
      <c r="G97" s="172">
        <v>180.750136570161</v>
      </c>
      <c r="H97" s="172">
        <v>175.73109076993401</v>
      </c>
      <c r="I97" s="172">
        <v>172.22482778836701</v>
      </c>
      <c r="J97" s="172">
        <v>173.92140665041501</v>
      </c>
      <c r="K97" s="172">
        <v>180.750136570161</v>
      </c>
      <c r="L97" s="172">
        <v>182.955689090824</v>
      </c>
      <c r="M97" s="172">
        <v>188.96440589391199</v>
      </c>
      <c r="N97" s="172">
        <v>197.107984431745</v>
      </c>
      <c r="O97" s="172">
        <v>207.89539836293699</v>
      </c>
      <c r="P97" s="172">
        <v>220.06835169813499</v>
      </c>
      <c r="Q97" s="172">
        <v>218.24452942143299</v>
      </c>
      <c r="R97" s="172">
        <v>231.60508796006499</v>
      </c>
      <c r="S97" s="172">
        <v>241.996633490113</v>
      </c>
      <c r="T97" s="172">
        <v>250.81884357276499</v>
      </c>
      <c r="U97" s="172">
        <v>257.73240243561298</v>
      </c>
      <c r="V97" s="172">
        <v>260.093474685297</v>
      </c>
      <c r="W97" s="172">
        <v>262.482823249349</v>
      </c>
      <c r="X97" s="172">
        <v>280</v>
      </c>
      <c r="Y97" s="172">
        <v>280</v>
      </c>
      <c r="Z97" s="172">
        <v>267.34634932055502</v>
      </c>
      <c r="AA97" s="172">
        <v>253.09508687934701</v>
      </c>
      <c r="AB97" s="172">
        <v>223.80082519464199</v>
      </c>
      <c r="AD97" s="171">
        <v>0</v>
      </c>
      <c r="AE97" s="172">
        <v>0</v>
      </c>
      <c r="AF97" s="172">
        <v>0</v>
      </c>
      <c r="AG97" s="172">
        <v>0</v>
      </c>
      <c r="AH97" s="172">
        <v>0</v>
      </c>
      <c r="AI97" s="172">
        <v>0</v>
      </c>
      <c r="AJ97" s="172">
        <v>2.4716810314734321</v>
      </c>
      <c r="AK97" s="172">
        <v>36.114339955013932</v>
      </c>
      <c r="AL97" s="172">
        <v>71.911806787968004</v>
      </c>
      <c r="AM97" s="172">
        <v>98.500496023696599</v>
      </c>
      <c r="AN97" s="172">
        <v>108.93258951689157</v>
      </c>
      <c r="AO97" s="172">
        <v>113.04374038021655</v>
      </c>
      <c r="AP97" s="172">
        <v>113.84941931027524</v>
      </c>
      <c r="AQ97" s="172">
        <v>111.17781061044778</v>
      </c>
      <c r="AR97" s="172">
        <v>104.99753720703191</v>
      </c>
      <c r="AS97" s="172">
        <v>92.898757161753252</v>
      </c>
      <c r="AT97" s="172">
        <v>62.202705846984401</v>
      </c>
      <c r="AU97" s="172">
        <v>25.205998838033214</v>
      </c>
      <c r="AV97" s="172">
        <v>0.33563275200000003</v>
      </c>
      <c r="AW97" s="172">
        <v>71.095397471336838</v>
      </c>
      <c r="AX97" s="172">
        <v>71.095397471336838</v>
      </c>
      <c r="AY97" s="172">
        <v>71.095397471336838</v>
      </c>
      <c r="AZ97" s="172">
        <v>71.095397471336838</v>
      </c>
      <c r="BA97" s="172">
        <v>0</v>
      </c>
      <c r="BB97" s="180">
        <f xml:space="preserve"> SUM(AD97:BA97) * 30</f>
        <v>36780.723159213994</v>
      </c>
      <c r="BC97" s="23"/>
      <c r="BD97" s="171">
        <f t="shared" si="30"/>
        <v>203.10256307764999</v>
      </c>
      <c r="BE97" s="172">
        <f t="shared" si="31"/>
        <v>192.90895174817501</v>
      </c>
      <c r="BF97" s="172">
        <f t="shared" si="32"/>
        <v>180.750136570161</v>
      </c>
      <c r="BG97" s="172">
        <f t="shared" si="33"/>
        <v>175.73109076993401</v>
      </c>
      <c r="BH97" s="172">
        <f t="shared" si="34"/>
        <v>172.22482778836701</v>
      </c>
      <c r="BI97" s="172">
        <f t="shared" si="35"/>
        <v>173.92140665041501</v>
      </c>
      <c r="BJ97" s="172">
        <f t="shared" si="36"/>
        <v>178.27845553868758</v>
      </c>
      <c r="BK97" s="172">
        <f t="shared" si="37"/>
        <v>146.84134913581005</v>
      </c>
      <c r="BL97" s="172">
        <f t="shared" si="38"/>
        <v>117.05259910594398</v>
      </c>
      <c r="BM97" s="172">
        <f t="shared" si="39"/>
        <v>98.607488408048397</v>
      </c>
      <c r="BN97" s="172">
        <f t="shared" si="40"/>
        <v>98.962808846045419</v>
      </c>
      <c r="BO97" s="172">
        <f t="shared" si="41"/>
        <v>107.02461131791844</v>
      </c>
      <c r="BP97" s="172">
        <f t="shared" si="42"/>
        <v>104.39511011115775</v>
      </c>
      <c r="BQ97" s="172">
        <f t="shared" si="43"/>
        <v>120.42727734961721</v>
      </c>
      <c r="BR97" s="172">
        <f t="shared" si="44"/>
        <v>136.99909628308109</v>
      </c>
      <c r="BS97" s="172">
        <f t="shared" si="45"/>
        <v>157.92008641101174</v>
      </c>
      <c r="BT97" s="172">
        <f t="shared" si="46"/>
        <v>195.52969658862858</v>
      </c>
      <c r="BU97" s="172">
        <f t="shared" si="47"/>
        <v>234.88747584726377</v>
      </c>
      <c r="BV97" s="172">
        <f t="shared" si="48"/>
        <v>262.14719049734902</v>
      </c>
      <c r="BW97" s="172">
        <f t="shared" si="49"/>
        <v>208.90460252866316</v>
      </c>
      <c r="BX97" s="172">
        <f t="shared" si="50"/>
        <v>208.90460252866316</v>
      </c>
      <c r="BY97" s="172">
        <f t="shared" si="51"/>
        <v>196.25095184921818</v>
      </c>
      <c r="BZ97" s="172">
        <f t="shared" si="52"/>
        <v>181.99968940801017</v>
      </c>
      <c r="CA97" s="172">
        <f t="shared" si="53"/>
        <v>223.80082519464199</v>
      </c>
      <c r="CB97" s="23"/>
      <c r="CC97" s="171">
        <f t="shared" si="54"/>
        <v>169</v>
      </c>
      <c r="CD97" s="172">
        <f t="shared" si="6"/>
        <v>169</v>
      </c>
      <c r="CE97" s="172">
        <f t="shared" si="7"/>
        <v>169</v>
      </c>
      <c r="CF97" s="172">
        <f t="shared" si="8"/>
        <v>169</v>
      </c>
      <c r="CG97" s="172">
        <f t="shared" si="9"/>
        <v>169</v>
      </c>
      <c r="CH97" s="172">
        <f t="shared" si="10"/>
        <v>169</v>
      </c>
      <c r="CI97" s="172">
        <f t="shared" si="11"/>
        <v>169</v>
      </c>
      <c r="CJ97" s="172">
        <f t="shared" si="12"/>
        <v>146.84134913581005</v>
      </c>
      <c r="CK97" s="172">
        <f t="shared" si="13"/>
        <v>117.05259910594398</v>
      </c>
      <c r="CL97" s="172">
        <f t="shared" si="14"/>
        <v>98.607488408048397</v>
      </c>
      <c r="CM97" s="172">
        <f t="shared" si="15"/>
        <v>98.962808846045419</v>
      </c>
      <c r="CN97" s="172">
        <f t="shared" si="16"/>
        <v>107.02461131791844</v>
      </c>
      <c r="CO97" s="172">
        <f t="shared" si="17"/>
        <v>104.39511011115775</v>
      </c>
      <c r="CP97" s="172">
        <f t="shared" si="18"/>
        <v>120.42727734961721</v>
      </c>
      <c r="CQ97" s="172">
        <f t="shared" si="19"/>
        <v>136.99909628308109</v>
      </c>
      <c r="CR97" s="172">
        <f t="shared" si="20"/>
        <v>157.92008641101174</v>
      </c>
      <c r="CS97" s="172">
        <f t="shared" si="21"/>
        <v>169</v>
      </c>
      <c r="CT97" s="172">
        <f t="shared" si="22"/>
        <v>169</v>
      </c>
      <c r="CU97" s="172">
        <f t="shared" si="23"/>
        <v>169</v>
      </c>
      <c r="CV97" s="172">
        <f t="shared" si="24"/>
        <v>169</v>
      </c>
      <c r="CW97" s="172">
        <f t="shared" si="25"/>
        <v>169</v>
      </c>
      <c r="CX97" s="172">
        <f t="shared" si="26"/>
        <v>169</v>
      </c>
      <c r="CY97" s="172">
        <f t="shared" si="27"/>
        <v>169</v>
      </c>
      <c r="CZ97" s="172">
        <f t="shared" si="28"/>
        <v>169</v>
      </c>
      <c r="DA97" s="180">
        <f xml:space="preserve"> SUM(CC97:CZ97) * 30</f>
        <v>108696.91280905901</v>
      </c>
      <c r="DC97" s="171">
        <f t="shared" si="55"/>
        <v>34.10256307764999</v>
      </c>
      <c r="DD97" s="172">
        <f t="shared" si="56"/>
        <v>23.908951748175014</v>
      </c>
      <c r="DE97" s="172">
        <f t="shared" si="57"/>
        <v>11.750136570161004</v>
      </c>
      <c r="DF97" s="172">
        <f t="shared" si="58"/>
        <v>6.7310907699340135</v>
      </c>
      <c r="DG97" s="172">
        <f t="shared" si="59"/>
        <v>3.2248277883670085</v>
      </c>
      <c r="DH97" s="172">
        <f t="shared" si="60"/>
        <v>4.9214066504150082</v>
      </c>
      <c r="DI97" s="172">
        <f t="shared" si="61"/>
        <v>9.2784555386875809</v>
      </c>
      <c r="DJ97" s="172">
        <f t="shared" si="62"/>
        <v>0</v>
      </c>
      <c r="DK97" s="172">
        <f t="shared" si="63"/>
        <v>0</v>
      </c>
      <c r="DL97" s="172">
        <f t="shared" si="64"/>
        <v>0</v>
      </c>
      <c r="DM97" s="172">
        <f t="shared" si="65"/>
        <v>0</v>
      </c>
      <c r="DN97" s="172">
        <f t="shared" si="66"/>
        <v>0</v>
      </c>
      <c r="DO97" s="172">
        <f t="shared" si="67"/>
        <v>0</v>
      </c>
      <c r="DP97" s="172">
        <f t="shared" si="68"/>
        <v>0</v>
      </c>
      <c r="DQ97" s="172">
        <f t="shared" si="69"/>
        <v>0</v>
      </c>
      <c r="DR97" s="172">
        <f t="shared" si="70"/>
        <v>0</v>
      </c>
      <c r="DS97" s="172">
        <f t="shared" si="71"/>
        <v>26.529696588628582</v>
      </c>
      <c r="DT97" s="172">
        <f t="shared" si="72"/>
        <v>65.887475847263772</v>
      </c>
      <c r="DU97" s="172">
        <f t="shared" si="73"/>
        <v>93.147190497349015</v>
      </c>
      <c r="DV97" s="172">
        <f t="shared" si="74"/>
        <v>39.904602528663162</v>
      </c>
      <c r="DW97" s="172">
        <f t="shared" si="75"/>
        <v>39.904602528663162</v>
      </c>
      <c r="DX97" s="172">
        <f t="shared" si="76"/>
        <v>27.250951849218183</v>
      </c>
      <c r="DY97" s="172">
        <f t="shared" si="77"/>
        <v>12.99968940801017</v>
      </c>
      <c r="DZ97" s="172">
        <f t="shared" si="78"/>
        <v>54.800825194641988</v>
      </c>
      <c r="EA97" s="180">
        <f xml:space="preserve"> SUM(DC97:DZ97) * 30</f>
        <v>13630.27399757483</v>
      </c>
      <c r="EB97" s="21"/>
    </row>
    <row r="98" spans="2:132" ht="14.25" customHeight="1" x14ac:dyDescent="0.25">
      <c r="B98" s="132">
        <v>2026</v>
      </c>
      <c r="C98" s="14" t="s">
        <v>10</v>
      </c>
      <c r="D98" s="14">
        <f t="shared" si="79"/>
        <v>64</v>
      </c>
      <c r="E98" s="171">
        <v>189.83648410030901</v>
      </c>
      <c r="F98" s="172">
        <v>175.66263009723201</v>
      </c>
      <c r="G98" s="172">
        <v>172.157474309984</v>
      </c>
      <c r="H98" s="172">
        <v>165.319547446337</v>
      </c>
      <c r="I98" s="172">
        <v>164.49593160561801</v>
      </c>
      <c r="J98" s="172">
        <v>165.319547446337</v>
      </c>
      <c r="K98" s="172">
        <v>170.012242352762</v>
      </c>
      <c r="L98" s="172">
        <v>172.157474309984</v>
      </c>
      <c r="M98" s="172">
        <v>176.90763078669099</v>
      </c>
      <c r="N98" s="172">
        <v>189.83648410030901</v>
      </c>
      <c r="O98" s="172">
        <v>200.179566751203</v>
      </c>
      <c r="P98" s="172">
        <v>207.84110945556901</v>
      </c>
      <c r="Q98" s="172">
        <v>220.482654917773</v>
      </c>
      <c r="R98" s="172">
        <v>229.67650616301299</v>
      </c>
      <c r="S98" s="172">
        <v>234.50327806676401</v>
      </c>
      <c r="T98" s="172">
        <v>242.03074377380301</v>
      </c>
      <c r="U98" s="172">
        <v>266.68175742510101</v>
      </c>
      <c r="V98" s="172">
        <v>272.58114530746298</v>
      </c>
      <c r="W98" s="172">
        <v>266.68175742510101</v>
      </c>
      <c r="X98" s="172">
        <v>281.71753498241998</v>
      </c>
      <c r="Y98" s="172">
        <v>288</v>
      </c>
      <c r="Z98" s="172">
        <v>275.588300818927</v>
      </c>
      <c r="AA98" s="172">
        <v>247.24059281277201</v>
      </c>
      <c r="AB98" s="172">
        <v>244.61651443652701</v>
      </c>
      <c r="AD98" s="171">
        <v>0</v>
      </c>
      <c r="AE98" s="172">
        <v>0</v>
      </c>
      <c r="AF98" s="172">
        <v>0</v>
      </c>
      <c r="AG98" s="172">
        <v>0</v>
      </c>
      <c r="AH98" s="172">
        <v>0</v>
      </c>
      <c r="AI98" s="172">
        <v>0</v>
      </c>
      <c r="AJ98" s="172">
        <v>7.8291050191061933</v>
      </c>
      <c r="AK98" s="172">
        <v>42.195120877743314</v>
      </c>
      <c r="AL98" s="172">
        <v>75.603827569768441</v>
      </c>
      <c r="AM98" s="172">
        <v>97.430445822112702</v>
      </c>
      <c r="AN98" s="172">
        <v>106.05393917441022</v>
      </c>
      <c r="AO98" s="172">
        <v>110.95608265120006</v>
      </c>
      <c r="AP98" s="172">
        <v>112.06620115887233</v>
      </c>
      <c r="AQ98" s="172">
        <v>111.01432822841853</v>
      </c>
      <c r="AR98" s="172">
        <v>104.596663605617</v>
      </c>
      <c r="AS98" s="172">
        <v>87.010765151273475</v>
      </c>
      <c r="AT98" s="172">
        <v>59.353885140103856</v>
      </c>
      <c r="AU98" s="172">
        <v>25.789677810758469</v>
      </c>
      <c r="AV98" s="172">
        <v>0.71885852800000005</v>
      </c>
      <c r="AW98" s="172">
        <v>69.221029419153155</v>
      </c>
      <c r="AX98" s="172">
        <v>69.221029419153155</v>
      </c>
      <c r="AY98" s="172">
        <v>69.221029419153155</v>
      </c>
      <c r="AZ98" s="172">
        <v>69.221029419153155</v>
      </c>
      <c r="BA98" s="172">
        <v>0</v>
      </c>
      <c r="BB98" s="180">
        <f xml:space="preserve"> SUM(AD98:BA98) * 31</f>
        <v>37742.593570833924</v>
      </c>
      <c r="BC98" s="23"/>
      <c r="BD98" s="171">
        <f t="shared" si="30"/>
        <v>189.83648410030901</v>
      </c>
      <c r="BE98" s="172">
        <f t="shared" si="31"/>
        <v>175.66263009723201</v>
      </c>
      <c r="BF98" s="172">
        <f t="shared" si="32"/>
        <v>172.157474309984</v>
      </c>
      <c r="BG98" s="172">
        <f t="shared" si="33"/>
        <v>165.319547446337</v>
      </c>
      <c r="BH98" s="172">
        <f t="shared" si="34"/>
        <v>164.49593160561801</v>
      </c>
      <c r="BI98" s="172">
        <f t="shared" si="35"/>
        <v>165.319547446337</v>
      </c>
      <c r="BJ98" s="172">
        <f t="shared" si="36"/>
        <v>162.18313733365582</v>
      </c>
      <c r="BK98" s="172">
        <f t="shared" si="37"/>
        <v>129.96235343224069</v>
      </c>
      <c r="BL98" s="172">
        <f t="shared" si="38"/>
        <v>101.30380321692255</v>
      </c>
      <c r="BM98" s="172">
        <f t="shared" si="39"/>
        <v>92.406038278196306</v>
      </c>
      <c r="BN98" s="172">
        <f t="shared" si="40"/>
        <v>94.12562757679278</v>
      </c>
      <c r="BO98" s="172">
        <f t="shared" si="41"/>
        <v>96.885026804368948</v>
      </c>
      <c r="BP98" s="172">
        <f t="shared" si="42"/>
        <v>108.41645375890067</v>
      </c>
      <c r="BQ98" s="172">
        <f t="shared" si="43"/>
        <v>118.66217793459445</v>
      </c>
      <c r="BR98" s="172">
        <f t="shared" si="44"/>
        <v>129.906614461147</v>
      </c>
      <c r="BS98" s="172">
        <f t="shared" si="45"/>
        <v>155.01997862252955</v>
      </c>
      <c r="BT98" s="172">
        <f t="shared" si="46"/>
        <v>207.32787228499717</v>
      </c>
      <c r="BU98" s="172">
        <f t="shared" si="47"/>
        <v>246.79146749670451</v>
      </c>
      <c r="BV98" s="172">
        <f t="shared" si="48"/>
        <v>265.96289889710101</v>
      </c>
      <c r="BW98" s="172">
        <f t="shared" si="49"/>
        <v>212.49650556326682</v>
      </c>
      <c r="BX98" s="172">
        <f t="shared" si="50"/>
        <v>218.77897058084685</v>
      </c>
      <c r="BY98" s="172">
        <f t="shared" si="51"/>
        <v>206.36727139977384</v>
      </c>
      <c r="BZ98" s="172">
        <f t="shared" si="52"/>
        <v>178.01956339361885</v>
      </c>
      <c r="CA98" s="172">
        <f t="shared" si="53"/>
        <v>244.61651443652701</v>
      </c>
      <c r="CB98" s="23"/>
      <c r="CC98" s="171">
        <f t="shared" si="54"/>
        <v>169</v>
      </c>
      <c r="CD98" s="172">
        <f t="shared" ref="CD98:CD161" si="80">IF($D98&lt;$B$17,IF(BE98&lt;$B$20,BE98,$B$20),(IF($D98&lt;$B$18,IF(BE98&lt;$B$26,BE98,$B$26),IF($D98&lt;$B$24,IF(BE98&lt;$B$28,BE98,$B$28),0))))</f>
        <v>169</v>
      </c>
      <c r="CE98" s="172">
        <f t="shared" ref="CE98:CE161" si="81">IF($D98&lt;$B$17,IF(BF98&lt;$B$20,BF98,$B$20),(IF($D98&lt;$B$18,IF(BF98&lt;$B$26,BF98,$B$26),IF($D98&lt;$B$24,IF(BF98&lt;$B$28,BF98,$B$28),0))))</f>
        <v>169</v>
      </c>
      <c r="CF98" s="172">
        <f t="shared" ref="CF98:CF161" si="82">IF($D98&lt;$B$17,IF(BG98&lt;$B$20,BG98,$B$20),(IF($D98&lt;$B$18,IF(BG98&lt;$B$26,BG98,$B$26),IF($D98&lt;$B$24,IF(BG98&lt;$B$28,BG98,$B$28),0))))</f>
        <v>165.319547446337</v>
      </c>
      <c r="CG98" s="172">
        <f t="shared" ref="CG98:CG161" si="83">IF($D98&lt;$B$17,IF(BH98&lt;$B$20,BH98,$B$20),(IF($D98&lt;$B$18,IF(BH98&lt;$B$26,BH98,$B$26),IF($D98&lt;$B$24,IF(BH98&lt;$B$28,BH98,$B$28),0))))</f>
        <v>164.49593160561801</v>
      </c>
      <c r="CH98" s="172">
        <f t="shared" ref="CH98:CH161" si="84">IF($D98&lt;$B$17,IF(BI98&lt;$B$20,BI98,$B$20),(IF($D98&lt;$B$18,IF(BI98&lt;$B$26,BI98,$B$26),IF($D98&lt;$B$24,IF(BI98&lt;$B$28,BI98,$B$28),0))))</f>
        <v>165.319547446337</v>
      </c>
      <c r="CI98" s="172">
        <f t="shared" ref="CI98:CI161" si="85">IF($D98&lt;$B$17,IF(BJ98&lt;$B$20,BJ98,$B$20),(IF($D98&lt;$B$18,IF(BJ98&lt;$B$26,BJ98,$B$26),IF($D98&lt;$B$24,IF(BJ98&lt;$B$28,BJ98,$B$28),0))))</f>
        <v>162.18313733365582</v>
      </c>
      <c r="CJ98" s="172">
        <f t="shared" ref="CJ98:CJ161" si="86">IF($D98&lt;$B$17,IF(BK98&lt;$B$20,BK98,$B$20),(IF($D98&lt;$B$18,IF(BK98&lt;$B$26,BK98,$B$26),IF($D98&lt;$B$24,IF(BK98&lt;$B$28,BK98,$B$28),0))))</f>
        <v>129.96235343224069</v>
      </c>
      <c r="CK98" s="172">
        <f t="shared" ref="CK98:CK161" si="87">IF($D98&lt;$B$17,IF(BL98&lt;$B$20,BL98,$B$20),(IF($D98&lt;$B$18,IF(BL98&lt;$B$26,BL98,$B$26),IF($D98&lt;$B$24,IF(BL98&lt;$B$28,BL98,$B$28),0))))</f>
        <v>101.30380321692255</v>
      </c>
      <c r="CL98" s="172">
        <f t="shared" ref="CL98:CL161" si="88">IF($D98&lt;$B$17,IF(BM98&lt;$B$20,BM98,$B$20),(IF($D98&lt;$B$18,IF(BM98&lt;$B$26,BM98,$B$26),IF($D98&lt;$B$24,IF(BM98&lt;$B$28,BM98,$B$28),0))))</f>
        <v>92.406038278196306</v>
      </c>
      <c r="CM98" s="172">
        <f t="shared" ref="CM98:CM161" si="89">IF($D98&lt;$B$17,IF(BN98&lt;$B$20,BN98,$B$20),(IF($D98&lt;$B$18,IF(BN98&lt;$B$26,BN98,$B$26),IF($D98&lt;$B$24,IF(BN98&lt;$B$28,BN98,$B$28),0))))</f>
        <v>94.12562757679278</v>
      </c>
      <c r="CN98" s="172">
        <f t="shared" ref="CN98:CN161" si="90">IF($D98&lt;$B$17,IF(BO98&lt;$B$20,BO98,$B$20),(IF($D98&lt;$B$18,IF(BO98&lt;$B$26,BO98,$B$26),IF($D98&lt;$B$24,IF(BO98&lt;$B$28,BO98,$B$28),0))))</f>
        <v>96.885026804368948</v>
      </c>
      <c r="CO98" s="172">
        <f t="shared" ref="CO98:CO161" si="91">IF($D98&lt;$B$17,IF(BP98&lt;$B$20,BP98,$B$20),(IF($D98&lt;$B$18,IF(BP98&lt;$B$26,BP98,$B$26),IF($D98&lt;$B$24,IF(BP98&lt;$B$28,BP98,$B$28),0))))</f>
        <v>108.41645375890067</v>
      </c>
      <c r="CP98" s="172">
        <f t="shared" ref="CP98:CP161" si="92">IF($D98&lt;$B$17,IF(BQ98&lt;$B$20,BQ98,$B$20),(IF($D98&lt;$B$18,IF(BQ98&lt;$B$26,BQ98,$B$26),IF($D98&lt;$B$24,IF(BQ98&lt;$B$28,BQ98,$B$28),0))))</f>
        <v>118.66217793459445</v>
      </c>
      <c r="CQ98" s="172">
        <f t="shared" ref="CQ98:CQ161" si="93">IF($D98&lt;$B$17,IF(BR98&lt;$B$20,BR98,$B$20),(IF($D98&lt;$B$18,IF(BR98&lt;$B$26,BR98,$B$26),IF($D98&lt;$B$24,IF(BR98&lt;$B$28,BR98,$B$28),0))))</f>
        <v>129.906614461147</v>
      </c>
      <c r="CR98" s="172">
        <f t="shared" ref="CR98:CR161" si="94">IF($D98&lt;$B$17,IF(BS98&lt;$B$20,BS98,$B$20),(IF($D98&lt;$B$18,IF(BS98&lt;$B$26,BS98,$B$26),IF($D98&lt;$B$24,IF(BS98&lt;$B$28,BS98,$B$28),0))))</f>
        <v>155.01997862252955</v>
      </c>
      <c r="CS98" s="172">
        <f t="shared" ref="CS98:CS161" si="95">IF($D98&lt;$B$17,IF(BT98&lt;$B$20,BT98,$B$20),(IF($D98&lt;$B$18,IF(BT98&lt;$B$26,BT98,$B$26),IF($D98&lt;$B$24,IF(BT98&lt;$B$28,BT98,$B$28),0))))</f>
        <v>169</v>
      </c>
      <c r="CT98" s="172">
        <f t="shared" ref="CT98:CT161" si="96">IF($D98&lt;$B$17,IF(BU98&lt;$B$20,BU98,$B$20),(IF($D98&lt;$B$18,IF(BU98&lt;$B$26,BU98,$B$26),IF($D98&lt;$B$24,IF(BU98&lt;$B$28,BU98,$B$28),0))))</f>
        <v>169</v>
      </c>
      <c r="CU98" s="172">
        <f t="shared" ref="CU98:CU161" si="97">IF($D98&lt;$B$17,IF(BV98&lt;$B$20,BV98,$B$20),(IF($D98&lt;$B$18,IF(BV98&lt;$B$26,BV98,$B$26),IF($D98&lt;$B$24,IF(BV98&lt;$B$28,BV98,$B$28),0))))</f>
        <v>169</v>
      </c>
      <c r="CV98" s="172">
        <f t="shared" ref="CV98:CV161" si="98">IF($D98&lt;$B$17,IF(BW98&lt;$B$20,BW98,$B$20),(IF($D98&lt;$B$18,IF(BW98&lt;$B$26,BW98,$B$26),IF($D98&lt;$B$24,IF(BW98&lt;$B$28,BW98,$B$28),0))))</f>
        <v>169</v>
      </c>
      <c r="CW98" s="172">
        <f t="shared" ref="CW98:CW161" si="99">IF($D98&lt;$B$17,IF(BX98&lt;$B$20,BX98,$B$20),(IF($D98&lt;$B$18,IF(BX98&lt;$B$26,BX98,$B$26),IF($D98&lt;$B$24,IF(BX98&lt;$B$28,BX98,$B$28),0))))</f>
        <v>169</v>
      </c>
      <c r="CX98" s="172">
        <f t="shared" ref="CX98:CX161" si="100">IF($D98&lt;$B$17,IF(BY98&lt;$B$20,BY98,$B$20),(IF($D98&lt;$B$18,IF(BY98&lt;$B$26,BY98,$B$26),IF($D98&lt;$B$24,IF(BY98&lt;$B$28,BY98,$B$28),0))))</f>
        <v>169</v>
      </c>
      <c r="CY98" s="172">
        <f t="shared" ref="CY98:CY161" si="101">IF($D98&lt;$B$17,IF(BZ98&lt;$B$20,BZ98,$B$20),(IF($D98&lt;$B$18,IF(BZ98&lt;$B$26,BZ98,$B$26),IF($D98&lt;$B$24,IF(BZ98&lt;$B$28,BZ98,$B$28),0))))</f>
        <v>169</v>
      </c>
      <c r="CZ98" s="172">
        <f t="shared" ref="CZ98:CZ161" si="102">IF($D98&lt;$B$17,IF(CA98&lt;$B$20,CA98,$B$20),(IF($D98&lt;$B$18,IF(CA98&lt;$B$26,CA98,$B$26),IF($D98&lt;$B$24,IF(CA98&lt;$B$28,CA98,$B$28),0))))</f>
        <v>169</v>
      </c>
      <c r="DA98" s="180">
        <f xml:space="preserve"> SUM(CC98:CZ98) * 31</f>
        <v>109833.19337544685</v>
      </c>
      <c r="DC98" s="171">
        <f t="shared" si="55"/>
        <v>20.836484100309008</v>
      </c>
      <c r="DD98" s="172">
        <f t="shared" si="56"/>
        <v>6.6626300972320109</v>
      </c>
      <c r="DE98" s="172">
        <f t="shared" si="57"/>
        <v>3.1574743099839964</v>
      </c>
      <c r="DF98" s="172">
        <f t="shared" si="58"/>
        <v>0</v>
      </c>
      <c r="DG98" s="172">
        <f t="shared" si="59"/>
        <v>0</v>
      </c>
      <c r="DH98" s="172">
        <f t="shared" si="60"/>
        <v>0</v>
      </c>
      <c r="DI98" s="172">
        <f t="shared" si="61"/>
        <v>0</v>
      </c>
      <c r="DJ98" s="172">
        <f t="shared" si="62"/>
        <v>0</v>
      </c>
      <c r="DK98" s="172">
        <f t="shared" si="63"/>
        <v>0</v>
      </c>
      <c r="DL98" s="172">
        <f t="shared" si="64"/>
        <v>0</v>
      </c>
      <c r="DM98" s="172">
        <f t="shared" si="65"/>
        <v>0</v>
      </c>
      <c r="DN98" s="172">
        <f t="shared" si="66"/>
        <v>0</v>
      </c>
      <c r="DO98" s="172">
        <f t="shared" si="67"/>
        <v>0</v>
      </c>
      <c r="DP98" s="172">
        <f t="shared" si="68"/>
        <v>0</v>
      </c>
      <c r="DQ98" s="172">
        <f t="shared" si="69"/>
        <v>0</v>
      </c>
      <c r="DR98" s="172">
        <f t="shared" si="70"/>
        <v>0</v>
      </c>
      <c r="DS98" s="172">
        <f t="shared" si="71"/>
        <v>38.32787228499717</v>
      </c>
      <c r="DT98" s="172">
        <f t="shared" si="72"/>
        <v>77.791467496704513</v>
      </c>
      <c r="DU98" s="172">
        <f t="shared" si="73"/>
        <v>96.962898897101013</v>
      </c>
      <c r="DV98" s="172">
        <f t="shared" si="74"/>
        <v>43.496505563266822</v>
      </c>
      <c r="DW98" s="172">
        <f t="shared" si="75"/>
        <v>49.778970580846845</v>
      </c>
      <c r="DX98" s="172">
        <f t="shared" si="76"/>
        <v>37.367271399773841</v>
      </c>
      <c r="DY98" s="172">
        <f t="shared" si="77"/>
        <v>9.0195633936188528</v>
      </c>
      <c r="DZ98" s="172">
        <f t="shared" si="78"/>
        <v>75.616514436527012</v>
      </c>
      <c r="EA98" s="180">
        <f xml:space="preserve"> SUM(DC98:DZ98) * 31</f>
        <v>14229.547229371194</v>
      </c>
      <c r="EB98" s="21"/>
    </row>
    <row r="99" spans="2:132" ht="14.25" customHeight="1" x14ac:dyDescent="0.25">
      <c r="B99" s="132">
        <v>2026</v>
      </c>
      <c r="C99" s="14" t="s">
        <v>167</v>
      </c>
      <c r="D99" s="14">
        <f t="shared" si="79"/>
        <v>65</v>
      </c>
      <c r="E99" s="171">
        <v>208.58688396107701</v>
      </c>
      <c r="F99" s="172">
        <v>193.27413882596801</v>
      </c>
      <c r="G99" s="172">
        <v>184.3524273747</v>
      </c>
      <c r="H99" s="172">
        <v>177.704036629764</v>
      </c>
      <c r="I99" s="172">
        <v>172.900038156004</v>
      </c>
      <c r="J99" s="172">
        <v>172.900038156004</v>
      </c>
      <c r="K99" s="172">
        <v>174.05814493092799</v>
      </c>
      <c r="L99" s="172">
        <v>184.3524273747</v>
      </c>
      <c r="M99" s="172">
        <v>198.12103014324299</v>
      </c>
      <c r="N99" s="172">
        <v>203.22527852161301</v>
      </c>
      <c r="O99" s="172">
        <v>216.13602441984301</v>
      </c>
      <c r="P99" s="172">
        <v>230.44793653958601</v>
      </c>
      <c r="Q99" s="172">
        <v>234.79441134917801</v>
      </c>
      <c r="R99" s="172">
        <v>246.161014880842</v>
      </c>
      <c r="S99" s="172">
        <v>255.76901182836099</v>
      </c>
      <c r="T99" s="172">
        <v>260.744581676184</v>
      </c>
      <c r="U99" s="172">
        <v>273.68392280342403</v>
      </c>
      <c r="V99" s="172">
        <v>279.05982585739298</v>
      </c>
      <c r="W99" s="172">
        <v>284.55010982740498</v>
      </c>
      <c r="X99" s="172">
        <v>284.55010982740498</v>
      </c>
      <c r="Y99" s="172">
        <v>293</v>
      </c>
      <c r="Z99" s="172">
        <v>281.790670227894</v>
      </c>
      <c r="AA99" s="172">
        <v>260.744581676184</v>
      </c>
      <c r="AB99" s="172">
        <v>232.606876329876</v>
      </c>
      <c r="AD99" s="171">
        <v>0</v>
      </c>
      <c r="AE99" s="172">
        <v>0</v>
      </c>
      <c r="AF99" s="172">
        <v>0</v>
      </c>
      <c r="AG99" s="172">
        <v>0</v>
      </c>
      <c r="AH99" s="172">
        <v>0</v>
      </c>
      <c r="AI99" s="172">
        <v>0</v>
      </c>
      <c r="AJ99" s="172">
        <v>7.615409375210394</v>
      </c>
      <c r="AK99" s="172">
        <v>39.700785156679984</v>
      </c>
      <c r="AL99" s="172">
        <v>72.498209124536132</v>
      </c>
      <c r="AM99" s="172">
        <v>97.329848192571106</v>
      </c>
      <c r="AN99" s="172">
        <v>106.52918956656963</v>
      </c>
      <c r="AO99" s="172">
        <v>109.77332731530819</v>
      </c>
      <c r="AP99" s="172">
        <v>110.28049976306062</v>
      </c>
      <c r="AQ99" s="172">
        <v>109.0470030032053</v>
      </c>
      <c r="AR99" s="172">
        <v>102.62581015914809</v>
      </c>
      <c r="AS99" s="172">
        <v>86.997122926155896</v>
      </c>
      <c r="AT99" s="172">
        <v>60.097697945858883</v>
      </c>
      <c r="AU99" s="172">
        <v>29.271238703469102</v>
      </c>
      <c r="AV99" s="172">
        <v>1.825795038562199</v>
      </c>
      <c r="AW99" s="172">
        <v>68.167902725049103</v>
      </c>
      <c r="AX99" s="172">
        <v>68.167902725049103</v>
      </c>
      <c r="AY99" s="172">
        <v>68.167902725049103</v>
      </c>
      <c r="AZ99" s="172">
        <v>68.167902725049103</v>
      </c>
      <c r="BA99" s="172">
        <v>0</v>
      </c>
      <c r="BB99" s="180">
        <f xml:space="preserve"> SUM(AD99:BA99) * 30</f>
        <v>36187.906415115955</v>
      </c>
      <c r="BC99" s="23"/>
      <c r="BD99" s="171">
        <f t="shared" ref="BD99:BD162" si="103" xml:space="preserve"> E99 - AD99</f>
        <v>208.58688396107701</v>
      </c>
      <c r="BE99" s="172">
        <f t="shared" ref="BE99:BE162" si="104" xml:space="preserve"> F99 - AE99</f>
        <v>193.27413882596801</v>
      </c>
      <c r="BF99" s="172">
        <f t="shared" ref="BF99:BF162" si="105" xml:space="preserve"> G99 - AF99</f>
        <v>184.3524273747</v>
      </c>
      <c r="BG99" s="172">
        <f t="shared" ref="BG99:BG162" si="106" xml:space="preserve"> H99 - AG99</f>
        <v>177.704036629764</v>
      </c>
      <c r="BH99" s="172">
        <f t="shared" ref="BH99:BH162" si="107" xml:space="preserve"> I99 - AH99</f>
        <v>172.900038156004</v>
      </c>
      <c r="BI99" s="172">
        <f t="shared" ref="BI99:BI162" si="108" xml:space="preserve"> J99 - AI99</f>
        <v>172.900038156004</v>
      </c>
      <c r="BJ99" s="172">
        <f t="shared" ref="BJ99:BJ162" si="109" xml:space="preserve"> K99 - AJ99</f>
        <v>166.4427355557176</v>
      </c>
      <c r="BK99" s="172">
        <f t="shared" ref="BK99:BK162" si="110" xml:space="preserve"> L99 - AK99</f>
        <v>144.65164221802002</v>
      </c>
      <c r="BL99" s="172">
        <f t="shared" ref="BL99:BL162" si="111" xml:space="preserve"> M99 - AL99</f>
        <v>125.62282101870686</v>
      </c>
      <c r="BM99" s="172">
        <f t="shared" ref="BM99:BM162" si="112" xml:space="preserve"> N99 - AM99</f>
        <v>105.8954303290419</v>
      </c>
      <c r="BN99" s="172">
        <f t="shared" ref="BN99:BN162" si="113" xml:space="preserve"> O99 - AN99</f>
        <v>109.60683485327338</v>
      </c>
      <c r="BO99" s="172">
        <f t="shared" ref="BO99:BO162" si="114" xml:space="preserve"> P99 - AO99</f>
        <v>120.67460922427782</v>
      </c>
      <c r="BP99" s="172">
        <f t="shared" ref="BP99:BP162" si="115" xml:space="preserve"> Q99 - AP99</f>
        <v>124.51391158611739</v>
      </c>
      <c r="BQ99" s="172">
        <f t="shared" ref="BQ99:BQ162" si="116" xml:space="preserve"> R99 - AQ99</f>
        <v>137.1140118776367</v>
      </c>
      <c r="BR99" s="172">
        <f t="shared" ref="BR99:BR162" si="117" xml:space="preserve"> S99 - AR99</f>
        <v>153.14320166921289</v>
      </c>
      <c r="BS99" s="172">
        <f t="shared" ref="BS99:BS162" si="118" xml:space="preserve"> T99 - AS99</f>
        <v>173.7474587500281</v>
      </c>
      <c r="BT99" s="172">
        <f t="shared" ref="BT99:BT162" si="119" xml:space="preserve"> U99 - AT99</f>
        <v>213.58622485756513</v>
      </c>
      <c r="BU99" s="172">
        <f t="shared" ref="BU99:BU162" si="120" xml:space="preserve"> V99 - AU99</f>
        <v>249.78858715392388</v>
      </c>
      <c r="BV99" s="172">
        <f t="shared" ref="BV99:BV162" si="121" xml:space="preserve"> W99 - AV99</f>
        <v>282.72431478884278</v>
      </c>
      <c r="BW99" s="172">
        <f t="shared" ref="BW99:BW162" si="122" xml:space="preserve"> X99 - AW99</f>
        <v>216.38220710235589</v>
      </c>
      <c r="BX99" s="172">
        <f t="shared" ref="BX99:BX162" si="123" xml:space="preserve"> Y99 - AX99</f>
        <v>224.83209727495091</v>
      </c>
      <c r="BY99" s="172">
        <f t="shared" ref="BY99:BY162" si="124" xml:space="preserve"> Z99 - AY99</f>
        <v>213.62276750284491</v>
      </c>
      <c r="BZ99" s="172">
        <f t="shared" ref="BZ99:BZ162" si="125" xml:space="preserve"> AA99 - AZ99</f>
        <v>192.57667895113491</v>
      </c>
      <c r="CA99" s="172">
        <f t="shared" ref="CA99:CA162" si="126" xml:space="preserve"> AB99 - BA99</f>
        <v>232.606876329876</v>
      </c>
      <c r="CB99" s="23"/>
      <c r="CC99" s="171">
        <f t="shared" ref="CC99:CC162" si="127">IF($D99&lt;$B$17,IF(BD99&lt;$B$20,BD99,$B$20),(IF($D99&lt;$B$18,IF(BD99&lt;$B$26,BD99,$B$26),IF($D99&lt;$B$24,IF(BD99&lt;$B$28,BD99,$B$28),0))))</f>
        <v>169</v>
      </c>
      <c r="CD99" s="172">
        <f t="shared" si="80"/>
        <v>169</v>
      </c>
      <c r="CE99" s="172">
        <f t="shared" si="81"/>
        <v>169</v>
      </c>
      <c r="CF99" s="172">
        <f t="shared" si="82"/>
        <v>169</v>
      </c>
      <c r="CG99" s="172">
        <f t="shared" si="83"/>
        <v>169</v>
      </c>
      <c r="CH99" s="172">
        <f t="shared" si="84"/>
        <v>169</v>
      </c>
      <c r="CI99" s="172">
        <f t="shared" si="85"/>
        <v>166.4427355557176</v>
      </c>
      <c r="CJ99" s="172">
        <f t="shared" si="86"/>
        <v>144.65164221802002</v>
      </c>
      <c r="CK99" s="172">
        <f t="shared" si="87"/>
        <v>125.62282101870686</v>
      </c>
      <c r="CL99" s="172">
        <f t="shared" si="88"/>
        <v>105.8954303290419</v>
      </c>
      <c r="CM99" s="172">
        <f t="shared" si="89"/>
        <v>109.60683485327338</v>
      </c>
      <c r="CN99" s="172">
        <f t="shared" si="90"/>
        <v>120.67460922427782</v>
      </c>
      <c r="CO99" s="172">
        <f t="shared" si="91"/>
        <v>124.51391158611739</v>
      </c>
      <c r="CP99" s="172">
        <f t="shared" si="92"/>
        <v>137.1140118776367</v>
      </c>
      <c r="CQ99" s="172">
        <f t="shared" si="93"/>
        <v>153.14320166921289</v>
      </c>
      <c r="CR99" s="172">
        <f t="shared" si="94"/>
        <v>169</v>
      </c>
      <c r="CS99" s="172">
        <f t="shared" si="95"/>
        <v>169</v>
      </c>
      <c r="CT99" s="172">
        <f t="shared" si="96"/>
        <v>169</v>
      </c>
      <c r="CU99" s="172">
        <f t="shared" si="97"/>
        <v>169</v>
      </c>
      <c r="CV99" s="172">
        <f t="shared" si="98"/>
        <v>169</v>
      </c>
      <c r="CW99" s="172">
        <f t="shared" si="99"/>
        <v>169</v>
      </c>
      <c r="CX99" s="172">
        <f t="shared" si="100"/>
        <v>169</v>
      </c>
      <c r="CY99" s="172">
        <f t="shared" si="101"/>
        <v>169</v>
      </c>
      <c r="CZ99" s="172">
        <f t="shared" si="102"/>
        <v>169</v>
      </c>
      <c r="DA99" s="180">
        <f xml:space="preserve"> SUM(CC99:CZ99) * 30</f>
        <v>111679.95594996013</v>
      </c>
      <c r="DC99" s="171">
        <f t="shared" ref="DC99:DC162" si="128" xml:space="preserve"> IF($D99 &lt; $B$24, BD99 - CC99, 0)</f>
        <v>39.586883961077007</v>
      </c>
      <c r="DD99" s="172">
        <f t="shared" ref="DD99:DD162" si="129" xml:space="preserve"> IF($D99 &lt; $B$24, BE99 - CD99, 0)</f>
        <v>24.274138825968009</v>
      </c>
      <c r="DE99" s="172">
        <f t="shared" ref="DE99:DE162" si="130" xml:space="preserve"> IF($D99 &lt; $B$24, BF99 - CE99, 0)</f>
        <v>15.3524273747</v>
      </c>
      <c r="DF99" s="172">
        <f t="shared" ref="DF99:DF162" si="131" xml:space="preserve"> IF($D99 &lt; $B$24, BG99 - CF99, 0)</f>
        <v>8.7040366297640048</v>
      </c>
      <c r="DG99" s="172">
        <f t="shared" ref="DG99:DG162" si="132" xml:space="preserve"> IF($D99 &lt; $B$24, BH99 - CG99, 0)</f>
        <v>3.9000381560040012</v>
      </c>
      <c r="DH99" s="172">
        <f t="shared" ref="DH99:DH162" si="133" xml:space="preserve"> IF($D99 &lt; $B$24, BI99 - CH99, 0)</f>
        <v>3.9000381560040012</v>
      </c>
      <c r="DI99" s="172">
        <f t="shared" ref="DI99:DI162" si="134" xml:space="preserve"> IF($D99 &lt; $B$24, BJ99 - CI99, 0)</f>
        <v>0</v>
      </c>
      <c r="DJ99" s="172">
        <f t="shared" ref="DJ99:DJ162" si="135" xml:space="preserve"> IF($D99 &lt; $B$24, BK99 - CJ99, 0)</f>
        <v>0</v>
      </c>
      <c r="DK99" s="172">
        <f t="shared" ref="DK99:DK162" si="136" xml:space="preserve"> IF($D99 &lt; $B$24, BL99 - CK99, 0)</f>
        <v>0</v>
      </c>
      <c r="DL99" s="172">
        <f t="shared" ref="DL99:DL162" si="137" xml:space="preserve"> IF($D99 &lt; $B$24, BM99 - CL99, 0)</f>
        <v>0</v>
      </c>
      <c r="DM99" s="172">
        <f t="shared" ref="DM99:DM162" si="138" xml:space="preserve"> IF($D99 &lt; $B$24, BN99 - CM99, 0)</f>
        <v>0</v>
      </c>
      <c r="DN99" s="172">
        <f t="shared" ref="DN99:DN162" si="139" xml:space="preserve"> IF($D99 &lt; $B$24, BO99 - CN99, 0)</f>
        <v>0</v>
      </c>
      <c r="DO99" s="172">
        <f t="shared" ref="DO99:DO162" si="140" xml:space="preserve"> IF($D99 &lt; $B$24, BP99 - CO99, 0)</f>
        <v>0</v>
      </c>
      <c r="DP99" s="172">
        <f t="shared" ref="DP99:DP162" si="141" xml:space="preserve"> IF($D99 &lt; $B$24, BQ99 - CP99, 0)</f>
        <v>0</v>
      </c>
      <c r="DQ99" s="172">
        <f t="shared" ref="DQ99:DQ162" si="142" xml:space="preserve"> IF($D99 &lt; $B$24, BR99 - CQ99, 0)</f>
        <v>0</v>
      </c>
      <c r="DR99" s="172">
        <f t="shared" ref="DR99:DR162" si="143" xml:space="preserve"> IF($D99 &lt; $B$24, BS99 - CR99, 0)</f>
        <v>4.7474587500281018</v>
      </c>
      <c r="DS99" s="172">
        <f t="shared" ref="DS99:DS162" si="144" xml:space="preserve"> IF($D99 &lt; $B$24, BT99 - CS99, 0)</f>
        <v>44.586224857565128</v>
      </c>
      <c r="DT99" s="172">
        <f t="shared" ref="DT99:DT162" si="145" xml:space="preserve"> IF($D99 &lt; $B$24, BU99 - CT99, 0)</f>
        <v>80.788587153923885</v>
      </c>
      <c r="DU99" s="172">
        <f t="shared" ref="DU99:DU162" si="146" xml:space="preserve"> IF($D99 &lt; $B$24, BV99 - CU99, 0)</f>
        <v>113.72431478884278</v>
      </c>
      <c r="DV99" s="172">
        <f t="shared" ref="DV99:DV162" si="147" xml:space="preserve"> IF($D99 &lt; $B$24, BW99 - CV99, 0)</f>
        <v>47.382207102355892</v>
      </c>
      <c r="DW99" s="172">
        <f t="shared" ref="DW99:DW162" si="148" xml:space="preserve"> IF($D99 &lt; $B$24, BX99 - CW99, 0)</f>
        <v>55.832097274950911</v>
      </c>
      <c r="DX99" s="172">
        <f t="shared" ref="DX99:DX162" si="149" xml:space="preserve"> IF($D99 &lt; $B$24, BY99 - CX99, 0)</f>
        <v>44.622767502844908</v>
      </c>
      <c r="DY99" s="172">
        <f t="shared" ref="DY99:DY162" si="150" xml:space="preserve"> IF($D99 &lt; $B$24, BZ99 - CY99, 0)</f>
        <v>23.576678951134909</v>
      </c>
      <c r="DZ99" s="172">
        <f t="shared" ref="DZ99:DZ162" si="151" xml:space="preserve"> IF($D99 &lt; $B$24, CA99 - CZ99, 0)</f>
        <v>63.606876329876002</v>
      </c>
      <c r="EA99" s="180">
        <f xml:space="preserve"> SUM(DC99:DZ99) * 30</f>
        <v>17237.543274451189</v>
      </c>
      <c r="EB99" s="21"/>
    </row>
    <row r="100" spans="2:132" ht="14.25" customHeight="1" x14ac:dyDescent="0.25">
      <c r="B100" s="132">
        <v>2026</v>
      </c>
      <c r="C100" s="14" t="s">
        <v>168</v>
      </c>
      <c r="D100" s="14">
        <f t="shared" ref="D100:D163" si="152" xml:space="preserve"> D99 + 1</f>
        <v>66</v>
      </c>
      <c r="E100" s="171">
        <v>205.73002649332301</v>
      </c>
      <c r="F100" s="172">
        <v>190.65580937351899</v>
      </c>
      <c r="G100" s="172">
        <v>183.00274529731001</v>
      </c>
      <c r="H100" s="172">
        <v>177.422386075075</v>
      </c>
      <c r="I100" s="172">
        <v>175.39316453971699</v>
      </c>
      <c r="J100" s="172">
        <v>175.39316453971699</v>
      </c>
      <c r="K100" s="172">
        <v>174.422037090652</v>
      </c>
      <c r="L100" s="172">
        <v>179.56756312674</v>
      </c>
      <c r="M100" s="172">
        <v>193.43874176486699</v>
      </c>
      <c r="N100" s="172">
        <v>204.092154825498</v>
      </c>
      <c r="O100" s="172">
        <v>207.39688704022501</v>
      </c>
      <c r="P100" s="172">
        <v>216.16602296088001</v>
      </c>
      <c r="Q100" s="172">
        <v>223.70313152078199</v>
      </c>
      <c r="R100" s="172">
        <v>231.70406214590901</v>
      </c>
      <c r="S100" s="172">
        <v>251.40200547842301</v>
      </c>
      <c r="T100" s="172">
        <v>256.098203888824</v>
      </c>
      <c r="U100" s="172">
        <v>258.48978641263898</v>
      </c>
      <c r="V100" s="172">
        <v>268.34600529866498</v>
      </c>
      <c r="W100" s="172">
        <v>270.882532217863</v>
      </c>
      <c r="X100" s="172">
        <v>270.882532217863</v>
      </c>
      <c r="Y100" s="172">
        <v>284</v>
      </c>
      <c r="Z100" s="172">
        <v>276.04255269348801</v>
      </c>
      <c r="AA100" s="172">
        <v>256.098203888824</v>
      </c>
      <c r="AB100" s="172">
        <v>231.70406214590901</v>
      </c>
      <c r="AD100" s="171">
        <v>0</v>
      </c>
      <c r="AE100" s="172">
        <v>0</v>
      </c>
      <c r="AF100" s="172">
        <v>0</v>
      </c>
      <c r="AG100" s="172">
        <v>0</v>
      </c>
      <c r="AH100" s="172">
        <v>0</v>
      </c>
      <c r="AI100" s="172">
        <v>0</v>
      </c>
      <c r="AJ100" s="172">
        <v>3.7726832207935299</v>
      </c>
      <c r="AK100" s="172">
        <v>34.803249848494531</v>
      </c>
      <c r="AL100" s="172">
        <v>64.439544891200924</v>
      </c>
      <c r="AM100" s="172">
        <v>89.390998708637611</v>
      </c>
      <c r="AN100" s="172">
        <v>102.50333590078219</v>
      </c>
      <c r="AO100" s="172">
        <v>106.72931817307267</v>
      </c>
      <c r="AP100" s="172">
        <v>105.74673919121531</v>
      </c>
      <c r="AQ100" s="172">
        <v>104.82470861379913</v>
      </c>
      <c r="AR100" s="172">
        <v>97.157034287911529</v>
      </c>
      <c r="AS100" s="172">
        <v>79.186005345078257</v>
      </c>
      <c r="AT100" s="172">
        <v>54.804913439749399</v>
      </c>
      <c r="AU100" s="172">
        <v>25.780870785131405</v>
      </c>
      <c r="AV100" s="172">
        <v>1.6159955500717822</v>
      </c>
      <c r="AW100" s="172">
        <v>61.243571486021438</v>
      </c>
      <c r="AX100" s="172">
        <v>61.243571486021438</v>
      </c>
      <c r="AY100" s="172">
        <v>61.243571486021438</v>
      </c>
      <c r="AZ100" s="172">
        <v>61.243571486021438</v>
      </c>
      <c r="BA100" s="172">
        <v>0</v>
      </c>
      <c r="BB100" s="180">
        <f xml:space="preserve"> SUM(AD100:BA100) * 31</f>
        <v>34587.620200900739</v>
      </c>
      <c r="BC100" s="23"/>
      <c r="BD100" s="171">
        <f t="shared" si="103"/>
        <v>205.73002649332301</v>
      </c>
      <c r="BE100" s="172">
        <f t="shared" si="104"/>
        <v>190.65580937351899</v>
      </c>
      <c r="BF100" s="172">
        <f t="shared" si="105"/>
        <v>183.00274529731001</v>
      </c>
      <c r="BG100" s="172">
        <f t="shared" si="106"/>
        <v>177.422386075075</v>
      </c>
      <c r="BH100" s="172">
        <f t="shared" si="107"/>
        <v>175.39316453971699</v>
      </c>
      <c r="BI100" s="172">
        <f t="shared" si="108"/>
        <v>175.39316453971699</v>
      </c>
      <c r="BJ100" s="172">
        <f t="shared" si="109"/>
        <v>170.64935386985846</v>
      </c>
      <c r="BK100" s="172">
        <f t="shared" si="110"/>
        <v>144.76431327824548</v>
      </c>
      <c r="BL100" s="172">
        <f t="shared" si="111"/>
        <v>128.99919687366605</v>
      </c>
      <c r="BM100" s="172">
        <f t="shared" si="112"/>
        <v>114.70115611686039</v>
      </c>
      <c r="BN100" s="172">
        <f t="shared" si="113"/>
        <v>104.89355113944282</v>
      </c>
      <c r="BO100" s="172">
        <f t="shared" si="114"/>
        <v>109.43670478780734</v>
      </c>
      <c r="BP100" s="172">
        <f t="shared" si="115"/>
        <v>117.95639232956668</v>
      </c>
      <c r="BQ100" s="172">
        <f t="shared" si="116"/>
        <v>126.87935353210987</v>
      </c>
      <c r="BR100" s="172">
        <f t="shared" si="117"/>
        <v>154.24497119051148</v>
      </c>
      <c r="BS100" s="172">
        <f t="shared" si="118"/>
        <v>176.91219854374575</v>
      </c>
      <c r="BT100" s="172">
        <f t="shared" si="119"/>
        <v>203.68487297288959</v>
      </c>
      <c r="BU100" s="172">
        <f t="shared" si="120"/>
        <v>242.56513451353356</v>
      </c>
      <c r="BV100" s="172">
        <f t="shared" si="121"/>
        <v>269.26653666779123</v>
      </c>
      <c r="BW100" s="172">
        <f t="shared" si="122"/>
        <v>209.63896073184156</v>
      </c>
      <c r="BX100" s="172">
        <f t="shared" si="123"/>
        <v>222.75642851397856</v>
      </c>
      <c r="BY100" s="172">
        <f t="shared" si="124"/>
        <v>214.79898120746657</v>
      </c>
      <c r="BZ100" s="172">
        <f t="shared" si="125"/>
        <v>194.85463240280257</v>
      </c>
      <c r="CA100" s="172">
        <f t="shared" si="126"/>
        <v>231.70406214590901</v>
      </c>
      <c r="CB100" s="23"/>
      <c r="CC100" s="171">
        <f t="shared" si="127"/>
        <v>169</v>
      </c>
      <c r="CD100" s="172">
        <f t="shared" si="80"/>
        <v>169</v>
      </c>
      <c r="CE100" s="172">
        <f t="shared" si="81"/>
        <v>169</v>
      </c>
      <c r="CF100" s="172">
        <f t="shared" si="82"/>
        <v>169</v>
      </c>
      <c r="CG100" s="172">
        <f t="shared" si="83"/>
        <v>169</v>
      </c>
      <c r="CH100" s="172">
        <f t="shared" si="84"/>
        <v>169</v>
      </c>
      <c r="CI100" s="172">
        <f t="shared" si="85"/>
        <v>169</v>
      </c>
      <c r="CJ100" s="172">
        <f t="shared" si="86"/>
        <v>144.76431327824548</v>
      </c>
      <c r="CK100" s="172">
        <f t="shared" si="87"/>
        <v>128.99919687366605</v>
      </c>
      <c r="CL100" s="172">
        <f t="shared" si="88"/>
        <v>114.70115611686039</v>
      </c>
      <c r="CM100" s="172">
        <f t="shared" si="89"/>
        <v>104.89355113944282</v>
      </c>
      <c r="CN100" s="172">
        <f t="shared" si="90"/>
        <v>109.43670478780734</v>
      </c>
      <c r="CO100" s="172">
        <f t="shared" si="91"/>
        <v>117.95639232956668</v>
      </c>
      <c r="CP100" s="172">
        <f t="shared" si="92"/>
        <v>126.87935353210987</v>
      </c>
      <c r="CQ100" s="172">
        <f t="shared" si="93"/>
        <v>154.24497119051148</v>
      </c>
      <c r="CR100" s="172">
        <f t="shared" si="94"/>
        <v>169</v>
      </c>
      <c r="CS100" s="172">
        <f t="shared" si="95"/>
        <v>169</v>
      </c>
      <c r="CT100" s="172">
        <f t="shared" si="96"/>
        <v>169</v>
      </c>
      <c r="CU100" s="172">
        <f t="shared" si="97"/>
        <v>169</v>
      </c>
      <c r="CV100" s="172">
        <f t="shared" si="98"/>
        <v>169</v>
      </c>
      <c r="CW100" s="172">
        <f t="shared" si="99"/>
        <v>169</v>
      </c>
      <c r="CX100" s="172">
        <f t="shared" si="100"/>
        <v>169</v>
      </c>
      <c r="CY100" s="172">
        <f t="shared" si="101"/>
        <v>169</v>
      </c>
      <c r="CZ100" s="172">
        <f t="shared" si="102"/>
        <v>169</v>
      </c>
      <c r="DA100" s="180">
        <f xml:space="preserve"> SUM(CC100:CZ100) * 31</f>
        <v>114882.14481669452</v>
      </c>
      <c r="DC100" s="171">
        <f t="shared" si="128"/>
        <v>36.73002649332301</v>
      </c>
      <c r="DD100" s="172">
        <f t="shared" si="129"/>
        <v>21.655809373518991</v>
      </c>
      <c r="DE100" s="172">
        <f t="shared" si="130"/>
        <v>14.002745297310014</v>
      </c>
      <c r="DF100" s="172">
        <f t="shared" si="131"/>
        <v>8.4223860750749964</v>
      </c>
      <c r="DG100" s="172">
        <f t="shared" si="132"/>
        <v>6.3931645397169916</v>
      </c>
      <c r="DH100" s="172">
        <f t="shared" si="133"/>
        <v>6.3931645397169916</v>
      </c>
      <c r="DI100" s="172">
        <f t="shared" si="134"/>
        <v>1.6493538698584587</v>
      </c>
      <c r="DJ100" s="172">
        <f t="shared" si="135"/>
        <v>0</v>
      </c>
      <c r="DK100" s="172">
        <f t="shared" si="136"/>
        <v>0</v>
      </c>
      <c r="DL100" s="172">
        <f t="shared" si="137"/>
        <v>0</v>
      </c>
      <c r="DM100" s="172">
        <f t="shared" si="138"/>
        <v>0</v>
      </c>
      <c r="DN100" s="172">
        <f t="shared" si="139"/>
        <v>0</v>
      </c>
      <c r="DO100" s="172">
        <f t="shared" si="140"/>
        <v>0</v>
      </c>
      <c r="DP100" s="172">
        <f t="shared" si="141"/>
        <v>0</v>
      </c>
      <c r="DQ100" s="172">
        <f t="shared" si="142"/>
        <v>0</v>
      </c>
      <c r="DR100" s="172">
        <f t="shared" si="143"/>
        <v>7.9121985437457454</v>
      </c>
      <c r="DS100" s="172">
        <f t="shared" si="144"/>
        <v>34.684872972889593</v>
      </c>
      <c r="DT100" s="172">
        <f t="shared" si="145"/>
        <v>73.565134513533565</v>
      </c>
      <c r="DU100" s="172">
        <f t="shared" si="146"/>
        <v>100.26653666779123</v>
      </c>
      <c r="DV100" s="172">
        <f t="shared" si="147"/>
        <v>40.638960731841564</v>
      </c>
      <c r="DW100" s="172">
        <f t="shared" si="148"/>
        <v>53.756428513978562</v>
      </c>
      <c r="DX100" s="172">
        <f t="shared" si="149"/>
        <v>45.798981207466568</v>
      </c>
      <c r="DY100" s="172">
        <f t="shared" si="150"/>
        <v>25.854632402802565</v>
      </c>
      <c r="DZ100" s="172">
        <f t="shared" si="151"/>
        <v>62.704062145909006</v>
      </c>
      <c r="EA100" s="180">
        <f xml:space="preserve"> SUM(DC100:DZ100) * 31</f>
        <v>16753.282194542815</v>
      </c>
      <c r="EB100" s="21"/>
    </row>
    <row r="101" spans="2:132" ht="14.25" customHeight="1" x14ac:dyDescent="0.25">
      <c r="B101" s="132">
        <v>2026</v>
      </c>
      <c r="C101" s="14" t="s">
        <v>169</v>
      </c>
      <c r="D101" s="14">
        <f t="shared" si="152"/>
        <v>67</v>
      </c>
      <c r="E101" s="171">
        <v>211.25808585663901</v>
      </c>
      <c r="F101" s="172">
        <v>198.14667497345101</v>
      </c>
      <c r="G101" s="172">
        <v>189.17570963232299</v>
      </c>
      <c r="H101" s="172">
        <v>181.27819313543199</v>
      </c>
      <c r="I101" s="172">
        <v>178.22214999724599</v>
      </c>
      <c r="J101" s="172">
        <v>178.22214999724599</v>
      </c>
      <c r="K101" s="172">
        <v>184.53140034705001</v>
      </c>
      <c r="L101" s="172">
        <v>183.42509082390799</v>
      </c>
      <c r="M101" s="172">
        <v>194.170532825918</v>
      </c>
      <c r="N101" s="172">
        <v>203.754897506611</v>
      </c>
      <c r="O101" s="172">
        <v>214.41271103154099</v>
      </c>
      <c r="P101" s="172">
        <v>231.50026406226101</v>
      </c>
      <c r="Q101" s="172">
        <v>235.18066009964701</v>
      </c>
      <c r="R101" s="172">
        <v>237.05371879724501</v>
      </c>
      <c r="S101" s="172">
        <v>246.747619074288</v>
      </c>
      <c r="T101" s="172">
        <v>252.82684467175599</v>
      </c>
      <c r="U101" s="172">
        <v>263.397029719606</v>
      </c>
      <c r="V101" s="172">
        <v>274.51489274920903</v>
      </c>
      <c r="W101" s="172">
        <v>272.24750590474798</v>
      </c>
      <c r="X101" s="172">
        <v>281.44849599821299</v>
      </c>
      <c r="Y101" s="172">
        <v>291</v>
      </c>
      <c r="Z101" s="172">
        <v>274.51489274920903</v>
      </c>
      <c r="AA101" s="172">
        <v>259.10323434265501</v>
      </c>
      <c r="AB101" s="172">
        <v>231.50026406226101</v>
      </c>
      <c r="AD101" s="171">
        <v>0</v>
      </c>
      <c r="AE101" s="172">
        <v>0</v>
      </c>
      <c r="AF101" s="172">
        <v>0</v>
      </c>
      <c r="AG101" s="172">
        <v>0</v>
      </c>
      <c r="AH101" s="172">
        <v>0</v>
      </c>
      <c r="AI101" s="172">
        <v>0</v>
      </c>
      <c r="AJ101" s="172">
        <v>2.0503401755818622</v>
      </c>
      <c r="AK101" s="172">
        <v>30.139428634928699</v>
      </c>
      <c r="AL101" s="172">
        <v>60.36713864073738</v>
      </c>
      <c r="AM101" s="172">
        <v>86.270283239760246</v>
      </c>
      <c r="AN101" s="172">
        <v>99.606398680872189</v>
      </c>
      <c r="AO101" s="172">
        <v>103.33237603671546</v>
      </c>
      <c r="AP101" s="172">
        <v>103.56470176603867</v>
      </c>
      <c r="AQ101" s="172">
        <v>98.730888817557968</v>
      </c>
      <c r="AR101" s="172">
        <v>89.935479557804626</v>
      </c>
      <c r="AS101" s="172">
        <v>74.685046846258913</v>
      </c>
      <c r="AT101" s="172">
        <v>52.207519585582048</v>
      </c>
      <c r="AU101" s="172">
        <v>23.548610433580123</v>
      </c>
      <c r="AV101" s="172">
        <v>0.68277587188684974</v>
      </c>
      <c r="AW101" s="172">
        <v>58.798562876092745</v>
      </c>
      <c r="AX101" s="172">
        <v>58.798562876092745</v>
      </c>
      <c r="AY101" s="172">
        <v>58.798562876092745</v>
      </c>
      <c r="AZ101" s="172">
        <v>58.798562876092745</v>
      </c>
      <c r="BA101" s="172">
        <v>0</v>
      </c>
      <c r="BB101" s="180">
        <f xml:space="preserve"> SUM(AD101:BA101) * 31</f>
        <v>32869.772433541963</v>
      </c>
      <c r="BC101" s="23"/>
      <c r="BD101" s="171">
        <f t="shared" si="103"/>
        <v>211.25808585663901</v>
      </c>
      <c r="BE101" s="172">
        <f t="shared" si="104"/>
        <v>198.14667497345101</v>
      </c>
      <c r="BF101" s="172">
        <f t="shared" si="105"/>
        <v>189.17570963232299</v>
      </c>
      <c r="BG101" s="172">
        <f t="shared" si="106"/>
        <v>181.27819313543199</v>
      </c>
      <c r="BH101" s="172">
        <f t="shared" si="107"/>
        <v>178.22214999724599</v>
      </c>
      <c r="BI101" s="172">
        <f t="shared" si="108"/>
        <v>178.22214999724599</v>
      </c>
      <c r="BJ101" s="172">
        <f t="shared" si="109"/>
        <v>182.48106017146816</v>
      </c>
      <c r="BK101" s="172">
        <f t="shared" si="110"/>
        <v>153.2856621889793</v>
      </c>
      <c r="BL101" s="172">
        <f t="shared" si="111"/>
        <v>133.80339418518062</v>
      </c>
      <c r="BM101" s="172">
        <f t="shared" si="112"/>
        <v>117.48461426685076</v>
      </c>
      <c r="BN101" s="172">
        <f t="shared" si="113"/>
        <v>114.8063123506688</v>
      </c>
      <c r="BO101" s="172">
        <f t="shared" si="114"/>
        <v>128.16788802554555</v>
      </c>
      <c r="BP101" s="172">
        <f t="shared" si="115"/>
        <v>131.61595833360835</v>
      </c>
      <c r="BQ101" s="172">
        <f t="shared" si="116"/>
        <v>138.32282997968704</v>
      </c>
      <c r="BR101" s="172">
        <f t="shared" si="117"/>
        <v>156.81213951648337</v>
      </c>
      <c r="BS101" s="172">
        <f t="shared" si="118"/>
        <v>178.14179782549706</v>
      </c>
      <c r="BT101" s="172">
        <f t="shared" si="119"/>
        <v>211.18951013402395</v>
      </c>
      <c r="BU101" s="172">
        <f t="shared" si="120"/>
        <v>250.96628231562892</v>
      </c>
      <c r="BV101" s="172">
        <f t="shared" si="121"/>
        <v>271.56473003286112</v>
      </c>
      <c r="BW101" s="172">
        <f t="shared" si="122"/>
        <v>222.64993312212025</v>
      </c>
      <c r="BX101" s="172">
        <f t="shared" si="123"/>
        <v>232.20143712390725</v>
      </c>
      <c r="BY101" s="172">
        <f t="shared" si="124"/>
        <v>215.71632987311628</v>
      </c>
      <c r="BZ101" s="172">
        <f t="shared" si="125"/>
        <v>200.30467146656227</v>
      </c>
      <c r="CA101" s="172">
        <f t="shared" si="126"/>
        <v>231.50026406226101</v>
      </c>
      <c r="CB101" s="23"/>
      <c r="CC101" s="171">
        <f t="shared" si="127"/>
        <v>169</v>
      </c>
      <c r="CD101" s="172">
        <f t="shared" si="80"/>
        <v>169</v>
      </c>
      <c r="CE101" s="172">
        <f t="shared" si="81"/>
        <v>169</v>
      </c>
      <c r="CF101" s="172">
        <f t="shared" si="82"/>
        <v>169</v>
      </c>
      <c r="CG101" s="172">
        <f t="shared" si="83"/>
        <v>169</v>
      </c>
      <c r="CH101" s="172">
        <f t="shared" si="84"/>
        <v>169</v>
      </c>
      <c r="CI101" s="172">
        <f t="shared" si="85"/>
        <v>169</v>
      </c>
      <c r="CJ101" s="172">
        <f t="shared" si="86"/>
        <v>153.2856621889793</v>
      </c>
      <c r="CK101" s="172">
        <f t="shared" si="87"/>
        <v>133.80339418518062</v>
      </c>
      <c r="CL101" s="172">
        <f t="shared" si="88"/>
        <v>117.48461426685076</v>
      </c>
      <c r="CM101" s="172">
        <f t="shared" si="89"/>
        <v>114.8063123506688</v>
      </c>
      <c r="CN101" s="172">
        <f t="shared" si="90"/>
        <v>128.16788802554555</v>
      </c>
      <c r="CO101" s="172">
        <f t="shared" si="91"/>
        <v>131.61595833360835</v>
      </c>
      <c r="CP101" s="172">
        <f t="shared" si="92"/>
        <v>138.32282997968704</v>
      </c>
      <c r="CQ101" s="172">
        <f t="shared" si="93"/>
        <v>156.81213951648337</v>
      </c>
      <c r="CR101" s="172">
        <f t="shared" si="94"/>
        <v>169</v>
      </c>
      <c r="CS101" s="172">
        <f t="shared" si="95"/>
        <v>169</v>
      </c>
      <c r="CT101" s="172">
        <f t="shared" si="96"/>
        <v>169</v>
      </c>
      <c r="CU101" s="172">
        <f t="shared" si="97"/>
        <v>169</v>
      </c>
      <c r="CV101" s="172">
        <f t="shared" si="98"/>
        <v>169</v>
      </c>
      <c r="CW101" s="172">
        <f t="shared" si="99"/>
        <v>169</v>
      </c>
      <c r="CX101" s="172">
        <f t="shared" si="100"/>
        <v>169</v>
      </c>
      <c r="CY101" s="172">
        <f t="shared" si="101"/>
        <v>169</v>
      </c>
      <c r="CZ101" s="172">
        <f t="shared" si="102"/>
        <v>169</v>
      </c>
      <c r="DA101" s="180">
        <f xml:space="preserve"> SUM(CC101:CZ101) * 31</f>
        <v>117127.26276425713</v>
      </c>
      <c r="DC101" s="171">
        <f t="shared" si="128"/>
        <v>42.258085856639013</v>
      </c>
      <c r="DD101" s="172">
        <f t="shared" si="129"/>
        <v>29.146674973451013</v>
      </c>
      <c r="DE101" s="172">
        <f t="shared" si="130"/>
        <v>20.175709632322992</v>
      </c>
      <c r="DF101" s="172">
        <f t="shared" si="131"/>
        <v>12.278193135431991</v>
      </c>
      <c r="DG101" s="172">
        <f t="shared" si="132"/>
        <v>9.2221499972459924</v>
      </c>
      <c r="DH101" s="172">
        <f t="shared" si="133"/>
        <v>9.2221499972459924</v>
      </c>
      <c r="DI101" s="172">
        <f t="shared" si="134"/>
        <v>13.481060171468158</v>
      </c>
      <c r="DJ101" s="172">
        <f t="shared" si="135"/>
        <v>0</v>
      </c>
      <c r="DK101" s="172">
        <f t="shared" si="136"/>
        <v>0</v>
      </c>
      <c r="DL101" s="172">
        <f t="shared" si="137"/>
        <v>0</v>
      </c>
      <c r="DM101" s="172">
        <f t="shared" si="138"/>
        <v>0</v>
      </c>
      <c r="DN101" s="172">
        <f t="shared" si="139"/>
        <v>0</v>
      </c>
      <c r="DO101" s="172">
        <f t="shared" si="140"/>
        <v>0</v>
      </c>
      <c r="DP101" s="172">
        <f t="shared" si="141"/>
        <v>0</v>
      </c>
      <c r="DQ101" s="172">
        <f t="shared" si="142"/>
        <v>0</v>
      </c>
      <c r="DR101" s="172">
        <f t="shared" si="143"/>
        <v>9.1417978254970649</v>
      </c>
      <c r="DS101" s="172">
        <f t="shared" si="144"/>
        <v>42.189510134023948</v>
      </c>
      <c r="DT101" s="172">
        <f t="shared" si="145"/>
        <v>81.966282315628916</v>
      </c>
      <c r="DU101" s="172">
        <f t="shared" si="146"/>
        <v>102.56473003286112</v>
      </c>
      <c r="DV101" s="172">
        <f t="shared" si="147"/>
        <v>53.649933122120245</v>
      </c>
      <c r="DW101" s="172">
        <f t="shared" si="148"/>
        <v>63.201437123907255</v>
      </c>
      <c r="DX101" s="172">
        <f t="shared" si="149"/>
        <v>46.71632987311628</v>
      </c>
      <c r="DY101" s="172">
        <f t="shared" si="150"/>
        <v>31.304671466562269</v>
      </c>
      <c r="DZ101" s="172">
        <f t="shared" si="151"/>
        <v>62.50026406226101</v>
      </c>
      <c r="EA101" s="180">
        <f xml:space="preserve"> SUM(DC101:DZ101) * 31</f>
        <v>19499.588371313279</v>
      </c>
      <c r="EB101" s="21"/>
    </row>
    <row r="102" spans="2:132" ht="14.25" customHeight="1" x14ac:dyDescent="0.25">
      <c r="B102" s="132">
        <v>2026</v>
      </c>
      <c r="C102" s="14" t="s">
        <v>170</v>
      </c>
      <c r="D102" s="14">
        <f t="shared" si="152"/>
        <v>68</v>
      </c>
      <c r="E102" s="171">
        <v>203.377996201103</v>
      </c>
      <c r="F102" s="172">
        <v>195.57285482347001</v>
      </c>
      <c r="G102" s="172">
        <v>186.46685654956599</v>
      </c>
      <c r="H102" s="172">
        <v>182.47136751101601</v>
      </c>
      <c r="I102" s="172">
        <v>179.71866140015399</v>
      </c>
      <c r="J102" s="172">
        <v>181.53056921996199</v>
      </c>
      <c r="K102" s="172">
        <v>193.15697773039301</v>
      </c>
      <c r="L102" s="172">
        <v>195.57285482347001</v>
      </c>
      <c r="M102" s="172">
        <v>204.76015665339199</v>
      </c>
      <c r="N102" s="172">
        <v>212.019402726338</v>
      </c>
      <c r="O102" s="172">
        <v>219.859388485121</v>
      </c>
      <c r="P102" s="172">
        <v>230.03394778096299</v>
      </c>
      <c r="Q102" s="172">
        <v>231.81101121962101</v>
      </c>
      <c r="R102" s="172">
        <v>237.281579060193</v>
      </c>
      <c r="S102" s="172">
        <v>257.02672837860899</v>
      </c>
      <c r="T102" s="172">
        <v>265.57521655411102</v>
      </c>
      <c r="U102" s="172">
        <v>265.57521655411102</v>
      </c>
      <c r="V102" s="172">
        <v>265.57521655411102</v>
      </c>
      <c r="W102" s="172">
        <v>267.77041256656997</v>
      </c>
      <c r="X102" s="172">
        <v>291</v>
      </c>
      <c r="Y102" s="172">
        <v>291</v>
      </c>
      <c r="Z102" s="172">
        <v>283.78721310191997</v>
      </c>
      <c r="AA102" s="172">
        <v>259.12900604133398</v>
      </c>
      <c r="AB102" s="172">
        <v>224.84213498959201</v>
      </c>
      <c r="AD102" s="171">
        <v>0</v>
      </c>
      <c r="AE102" s="172">
        <v>0</v>
      </c>
      <c r="AF102" s="172">
        <v>0</v>
      </c>
      <c r="AG102" s="172">
        <v>0</v>
      </c>
      <c r="AH102" s="172">
        <v>0</v>
      </c>
      <c r="AI102" s="172">
        <v>0</v>
      </c>
      <c r="AJ102" s="172">
        <v>1.8495014341547205</v>
      </c>
      <c r="AK102" s="172">
        <v>29.565925617426107</v>
      </c>
      <c r="AL102" s="172">
        <v>58.858496617288452</v>
      </c>
      <c r="AM102" s="172">
        <v>80.342504747466023</v>
      </c>
      <c r="AN102" s="172">
        <v>95.630826918357002</v>
      </c>
      <c r="AO102" s="172">
        <v>101.49845288882689</v>
      </c>
      <c r="AP102" s="172">
        <v>103.02356827831025</v>
      </c>
      <c r="AQ102" s="172">
        <v>100.91033072033888</v>
      </c>
      <c r="AR102" s="172">
        <v>90.009804933674133</v>
      </c>
      <c r="AS102" s="172">
        <v>69.801248342685909</v>
      </c>
      <c r="AT102" s="172">
        <v>44.319150799541205</v>
      </c>
      <c r="AU102" s="172">
        <v>16.013615015214945</v>
      </c>
      <c r="AV102" s="172">
        <v>7.0000000000000007E-2</v>
      </c>
      <c r="AW102" s="172">
        <v>55.085502322353292</v>
      </c>
      <c r="AX102" s="172">
        <v>55.085502322353292</v>
      </c>
      <c r="AY102" s="172">
        <v>55.085502322353292</v>
      </c>
      <c r="AZ102" s="172">
        <v>55.085502322353292</v>
      </c>
      <c r="BA102" s="172">
        <v>0</v>
      </c>
      <c r="BB102" s="180">
        <f xml:space="preserve"> SUM(AD102:BA102) * 30</f>
        <v>30367.063068080923</v>
      </c>
      <c r="BC102" s="23"/>
      <c r="BD102" s="171">
        <f t="shared" si="103"/>
        <v>203.377996201103</v>
      </c>
      <c r="BE102" s="172">
        <f t="shared" si="104"/>
        <v>195.57285482347001</v>
      </c>
      <c r="BF102" s="172">
        <f t="shared" si="105"/>
        <v>186.46685654956599</v>
      </c>
      <c r="BG102" s="172">
        <f t="shared" si="106"/>
        <v>182.47136751101601</v>
      </c>
      <c r="BH102" s="172">
        <f t="shared" si="107"/>
        <v>179.71866140015399</v>
      </c>
      <c r="BI102" s="172">
        <f t="shared" si="108"/>
        <v>181.53056921996199</v>
      </c>
      <c r="BJ102" s="172">
        <f t="shared" si="109"/>
        <v>191.30747629623829</v>
      </c>
      <c r="BK102" s="172">
        <f t="shared" si="110"/>
        <v>166.00692920604391</v>
      </c>
      <c r="BL102" s="172">
        <f t="shared" si="111"/>
        <v>145.90166003610352</v>
      </c>
      <c r="BM102" s="172">
        <f t="shared" si="112"/>
        <v>131.67689797887198</v>
      </c>
      <c r="BN102" s="172">
        <f t="shared" si="113"/>
        <v>124.228561566764</v>
      </c>
      <c r="BO102" s="172">
        <f t="shared" si="114"/>
        <v>128.53549489213611</v>
      </c>
      <c r="BP102" s="172">
        <f t="shared" si="115"/>
        <v>128.78744294131076</v>
      </c>
      <c r="BQ102" s="172">
        <f t="shared" si="116"/>
        <v>136.37124833985411</v>
      </c>
      <c r="BR102" s="172">
        <f t="shared" si="117"/>
        <v>167.01692344493486</v>
      </c>
      <c r="BS102" s="172">
        <f t="shared" si="118"/>
        <v>195.77396821142511</v>
      </c>
      <c r="BT102" s="172">
        <f t="shared" si="119"/>
        <v>221.25606575456982</v>
      </c>
      <c r="BU102" s="172">
        <f t="shared" si="120"/>
        <v>249.56160153889607</v>
      </c>
      <c r="BV102" s="172">
        <f t="shared" si="121"/>
        <v>267.70041256656998</v>
      </c>
      <c r="BW102" s="172">
        <f t="shared" si="122"/>
        <v>235.91449767764669</v>
      </c>
      <c r="BX102" s="172">
        <f t="shared" si="123"/>
        <v>235.91449767764669</v>
      </c>
      <c r="BY102" s="172">
        <f t="shared" si="124"/>
        <v>228.70171077956667</v>
      </c>
      <c r="BZ102" s="172">
        <f t="shared" si="125"/>
        <v>204.04350371898067</v>
      </c>
      <c r="CA102" s="172">
        <f t="shared" si="126"/>
        <v>224.84213498959201</v>
      </c>
      <c r="CB102" s="23"/>
      <c r="CC102" s="171">
        <f t="shared" si="127"/>
        <v>169</v>
      </c>
      <c r="CD102" s="172">
        <f t="shared" si="80"/>
        <v>169</v>
      </c>
      <c r="CE102" s="172">
        <f t="shared" si="81"/>
        <v>169</v>
      </c>
      <c r="CF102" s="172">
        <f t="shared" si="82"/>
        <v>169</v>
      </c>
      <c r="CG102" s="172">
        <f t="shared" si="83"/>
        <v>169</v>
      </c>
      <c r="CH102" s="172">
        <f t="shared" si="84"/>
        <v>169</v>
      </c>
      <c r="CI102" s="172">
        <f t="shared" si="85"/>
        <v>169</v>
      </c>
      <c r="CJ102" s="172">
        <f t="shared" si="86"/>
        <v>166.00692920604391</v>
      </c>
      <c r="CK102" s="172">
        <f t="shared" si="87"/>
        <v>145.90166003610352</v>
      </c>
      <c r="CL102" s="172">
        <f t="shared" si="88"/>
        <v>131.67689797887198</v>
      </c>
      <c r="CM102" s="172">
        <f t="shared" si="89"/>
        <v>124.228561566764</v>
      </c>
      <c r="CN102" s="172">
        <f t="shared" si="90"/>
        <v>128.53549489213611</v>
      </c>
      <c r="CO102" s="172">
        <f t="shared" si="91"/>
        <v>128.78744294131076</v>
      </c>
      <c r="CP102" s="172">
        <f t="shared" si="92"/>
        <v>136.37124833985411</v>
      </c>
      <c r="CQ102" s="172">
        <f t="shared" si="93"/>
        <v>167.01692344493486</v>
      </c>
      <c r="CR102" s="172">
        <f t="shared" si="94"/>
        <v>169</v>
      </c>
      <c r="CS102" s="172">
        <f t="shared" si="95"/>
        <v>169</v>
      </c>
      <c r="CT102" s="172">
        <f t="shared" si="96"/>
        <v>169</v>
      </c>
      <c r="CU102" s="172">
        <f t="shared" si="97"/>
        <v>169</v>
      </c>
      <c r="CV102" s="172">
        <f t="shared" si="98"/>
        <v>169</v>
      </c>
      <c r="CW102" s="172">
        <f t="shared" si="99"/>
        <v>169</v>
      </c>
      <c r="CX102" s="172">
        <f t="shared" si="100"/>
        <v>169</v>
      </c>
      <c r="CY102" s="172">
        <f t="shared" si="101"/>
        <v>169</v>
      </c>
      <c r="CZ102" s="172">
        <f t="shared" si="102"/>
        <v>169</v>
      </c>
      <c r="DA102" s="180">
        <f xml:space="preserve"> SUM(CC102:CZ102) * 30</f>
        <v>114975.75475218058</v>
      </c>
      <c r="DC102" s="171">
        <f t="shared" si="128"/>
        <v>34.377996201103002</v>
      </c>
      <c r="DD102" s="172">
        <f t="shared" si="129"/>
        <v>26.57285482347001</v>
      </c>
      <c r="DE102" s="172">
        <f t="shared" si="130"/>
        <v>17.466856549565989</v>
      </c>
      <c r="DF102" s="172">
        <f t="shared" si="131"/>
        <v>13.471367511016012</v>
      </c>
      <c r="DG102" s="172">
        <f t="shared" si="132"/>
        <v>10.718661400153991</v>
      </c>
      <c r="DH102" s="172">
        <f t="shared" si="133"/>
        <v>12.53056921996199</v>
      </c>
      <c r="DI102" s="172">
        <f t="shared" si="134"/>
        <v>22.307476296238292</v>
      </c>
      <c r="DJ102" s="172">
        <f t="shared" si="135"/>
        <v>0</v>
      </c>
      <c r="DK102" s="172">
        <f t="shared" si="136"/>
        <v>0</v>
      </c>
      <c r="DL102" s="172">
        <f t="shared" si="137"/>
        <v>0</v>
      </c>
      <c r="DM102" s="172">
        <f t="shared" si="138"/>
        <v>0</v>
      </c>
      <c r="DN102" s="172">
        <f t="shared" si="139"/>
        <v>0</v>
      </c>
      <c r="DO102" s="172">
        <f t="shared" si="140"/>
        <v>0</v>
      </c>
      <c r="DP102" s="172">
        <f t="shared" si="141"/>
        <v>0</v>
      </c>
      <c r="DQ102" s="172">
        <f t="shared" si="142"/>
        <v>0</v>
      </c>
      <c r="DR102" s="172">
        <f t="shared" si="143"/>
        <v>26.773968211425114</v>
      </c>
      <c r="DS102" s="172">
        <f t="shared" si="144"/>
        <v>52.256065754569818</v>
      </c>
      <c r="DT102" s="172">
        <f t="shared" si="145"/>
        <v>80.56160153889607</v>
      </c>
      <c r="DU102" s="172">
        <f t="shared" si="146"/>
        <v>98.70041256656998</v>
      </c>
      <c r="DV102" s="172">
        <f t="shared" si="147"/>
        <v>66.914497677646693</v>
      </c>
      <c r="DW102" s="172">
        <f t="shared" si="148"/>
        <v>66.914497677646693</v>
      </c>
      <c r="DX102" s="172">
        <f t="shared" si="149"/>
        <v>59.701710779566667</v>
      </c>
      <c r="DY102" s="172">
        <f t="shared" si="150"/>
        <v>35.043503718980674</v>
      </c>
      <c r="DZ102" s="172">
        <f t="shared" si="151"/>
        <v>55.842134989592012</v>
      </c>
      <c r="EA102" s="180">
        <f xml:space="preserve"> SUM(DC102:DZ102) * 30</f>
        <v>20404.625247492091</v>
      </c>
      <c r="EB102" s="21"/>
    </row>
    <row r="103" spans="2:132" ht="14.25" customHeight="1" x14ac:dyDescent="0.25">
      <c r="B103" s="132">
        <v>2026</v>
      </c>
      <c r="C103" s="14" t="s">
        <v>171</v>
      </c>
      <c r="D103" s="14">
        <f t="shared" si="152"/>
        <v>69</v>
      </c>
      <c r="E103" s="171">
        <v>214.78476842712001</v>
      </c>
      <c r="F103" s="172">
        <v>198.955396992933</v>
      </c>
      <c r="G103" s="172">
        <v>191.667813146669</v>
      </c>
      <c r="H103" s="172">
        <v>185.330783715135</v>
      </c>
      <c r="I103" s="172">
        <v>185.330783715135</v>
      </c>
      <c r="J103" s="172">
        <v>184.36702715575501</v>
      </c>
      <c r="K103" s="172">
        <v>186.32094456381199</v>
      </c>
      <c r="L103" s="172">
        <v>185.330783715135</v>
      </c>
      <c r="M103" s="172">
        <v>195.19278576796</v>
      </c>
      <c r="N103" s="172">
        <v>196.42058522031999</v>
      </c>
      <c r="O103" s="172">
        <v>207.19353525392799</v>
      </c>
      <c r="P103" s="172">
        <v>219.656359802612</v>
      </c>
      <c r="Q103" s="172">
        <v>218.00609172148299</v>
      </c>
      <c r="R103" s="172">
        <v>228.30376454772599</v>
      </c>
      <c r="S103" s="172">
        <v>237.611276525292</v>
      </c>
      <c r="T103" s="172">
        <v>243.51263518340801</v>
      </c>
      <c r="U103" s="172">
        <v>260.41138033416598</v>
      </c>
      <c r="V103" s="172">
        <v>267.18408053911799</v>
      </c>
      <c r="W103" s="172">
        <v>264.900109514836</v>
      </c>
      <c r="X103" s="172">
        <v>279</v>
      </c>
      <c r="Y103" s="172">
        <v>271.83123545557697</v>
      </c>
      <c r="Z103" s="172">
        <v>264.900109514836</v>
      </c>
      <c r="AA103" s="172">
        <v>251.75077344440299</v>
      </c>
      <c r="AB103" s="172">
        <v>230.112458364643</v>
      </c>
      <c r="AD103" s="171">
        <v>0</v>
      </c>
      <c r="AE103" s="172">
        <v>0</v>
      </c>
      <c r="AF103" s="172">
        <v>0</v>
      </c>
      <c r="AG103" s="172">
        <v>0</v>
      </c>
      <c r="AH103" s="172">
        <v>0</v>
      </c>
      <c r="AI103" s="172">
        <v>0</v>
      </c>
      <c r="AJ103" s="172">
        <v>2.7021950372002328</v>
      </c>
      <c r="AK103" s="172">
        <v>32.862963233390559</v>
      </c>
      <c r="AL103" s="172">
        <v>63.319463990695397</v>
      </c>
      <c r="AM103" s="172">
        <v>86.245361438266002</v>
      </c>
      <c r="AN103" s="172">
        <v>98.935306384569657</v>
      </c>
      <c r="AO103" s="172">
        <v>102.26178944674837</v>
      </c>
      <c r="AP103" s="172">
        <v>102.39447616882154</v>
      </c>
      <c r="AQ103" s="172">
        <v>101.22405806513277</v>
      </c>
      <c r="AR103" s="172">
        <v>86.790178990363756</v>
      </c>
      <c r="AS103" s="172">
        <v>63.869984979804499</v>
      </c>
      <c r="AT103" s="172">
        <v>37.603124700166362</v>
      </c>
      <c r="AU103" s="172">
        <v>7.2190569161777791</v>
      </c>
      <c r="AV103" s="172">
        <v>0</v>
      </c>
      <c r="AW103" s="172">
        <v>55.105077363481428</v>
      </c>
      <c r="AX103" s="172">
        <v>55.105077363481428</v>
      </c>
      <c r="AY103" s="172">
        <v>55.105077363481428</v>
      </c>
      <c r="AZ103" s="172">
        <v>55.105077363481428</v>
      </c>
      <c r="BA103" s="172">
        <v>0</v>
      </c>
      <c r="BB103" s="180">
        <f xml:space="preserve"> SUM(AD103:BA103) * 31</f>
        <v>31181.296332963146</v>
      </c>
      <c r="BC103" s="23"/>
      <c r="BD103" s="171">
        <f t="shared" si="103"/>
        <v>214.78476842712001</v>
      </c>
      <c r="BE103" s="172">
        <f t="shared" si="104"/>
        <v>198.955396992933</v>
      </c>
      <c r="BF103" s="172">
        <f t="shared" si="105"/>
        <v>191.667813146669</v>
      </c>
      <c r="BG103" s="172">
        <f t="shared" si="106"/>
        <v>185.330783715135</v>
      </c>
      <c r="BH103" s="172">
        <f t="shared" si="107"/>
        <v>185.330783715135</v>
      </c>
      <c r="BI103" s="172">
        <f t="shared" si="108"/>
        <v>184.36702715575501</v>
      </c>
      <c r="BJ103" s="172">
        <f t="shared" si="109"/>
        <v>183.61874952661177</v>
      </c>
      <c r="BK103" s="172">
        <f t="shared" si="110"/>
        <v>152.46782048174444</v>
      </c>
      <c r="BL103" s="172">
        <f t="shared" si="111"/>
        <v>131.87332177726461</v>
      </c>
      <c r="BM103" s="172">
        <f t="shared" si="112"/>
        <v>110.17522378205399</v>
      </c>
      <c r="BN103" s="172">
        <f t="shared" si="113"/>
        <v>108.25822886935833</v>
      </c>
      <c r="BO103" s="172">
        <f t="shared" si="114"/>
        <v>117.39457035586364</v>
      </c>
      <c r="BP103" s="172">
        <f t="shared" si="115"/>
        <v>115.61161555266145</v>
      </c>
      <c r="BQ103" s="172">
        <f t="shared" si="116"/>
        <v>127.07970648259322</v>
      </c>
      <c r="BR103" s="172">
        <f t="shared" si="117"/>
        <v>150.82109753492824</v>
      </c>
      <c r="BS103" s="172">
        <f t="shared" si="118"/>
        <v>179.64265020360352</v>
      </c>
      <c r="BT103" s="172">
        <f t="shared" si="119"/>
        <v>222.80825563399964</v>
      </c>
      <c r="BU103" s="172">
        <f t="shared" si="120"/>
        <v>259.96502362294018</v>
      </c>
      <c r="BV103" s="172">
        <f t="shared" si="121"/>
        <v>264.900109514836</v>
      </c>
      <c r="BW103" s="172">
        <f t="shared" si="122"/>
        <v>223.89492263651857</v>
      </c>
      <c r="BX103" s="172">
        <f t="shared" si="123"/>
        <v>216.72615809209555</v>
      </c>
      <c r="BY103" s="172">
        <f t="shared" si="124"/>
        <v>209.79503215135458</v>
      </c>
      <c r="BZ103" s="172">
        <f t="shared" si="125"/>
        <v>196.64569608092157</v>
      </c>
      <c r="CA103" s="172">
        <f t="shared" si="126"/>
        <v>230.112458364643</v>
      </c>
      <c r="CB103" s="23"/>
      <c r="CC103" s="171">
        <f t="shared" si="127"/>
        <v>169</v>
      </c>
      <c r="CD103" s="172">
        <f t="shared" si="80"/>
        <v>169</v>
      </c>
      <c r="CE103" s="172">
        <f t="shared" si="81"/>
        <v>169</v>
      </c>
      <c r="CF103" s="172">
        <f t="shared" si="82"/>
        <v>169</v>
      </c>
      <c r="CG103" s="172">
        <f t="shared" si="83"/>
        <v>169</v>
      </c>
      <c r="CH103" s="172">
        <f t="shared" si="84"/>
        <v>169</v>
      </c>
      <c r="CI103" s="172">
        <f t="shared" si="85"/>
        <v>169</v>
      </c>
      <c r="CJ103" s="172">
        <f t="shared" si="86"/>
        <v>152.46782048174444</v>
      </c>
      <c r="CK103" s="172">
        <f t="shared" si="87"/>
        <v>131.87332177726461</v>
      </c>
      <c r="CL103" s="172">
        <f t="shared" si="88"/>
        <v>110.17522378205399</v>
      </c>
      <c r="CM103" s="172">
        <f t="shared" si="89"/>
        <v>108.25822886935833</v>
      </c>
      <c r="CN103" s="172">
        <f t="shared" si="90"/>
        <v>117.39457035586364</v>
      </c>
      <c r="CO103" s="172">
        <f t="shared" si="91"/>
        <v>115.61161555266145</v>
      </c>
      <c r="CP103" s="172">
        <f t="shared" si="92"/>
        <v>127.07970648259322</v>
      </c>
      <c r="CQ103" s="172">
        <f t="shared" si="93"/>
        <v>150.82109753492824</v>
      </c>
      <c r="CR103" s="172">
        <f t="shared" si="94"/>
        <v>169</v>
      </c>
      <c r="CS103" s="172">
        <f t="shared" si="95"/>
        <v>169</v>
      </c>
      <c r="CT103" s="172">
        <f t="shared" si="96"/>
        <v>169</v>
      </c>
      <c r="CU103" s="172">
        <f t="shared" si="97"/>
        <v>169</v>
      </c>
      <c r="CV103" s="172">
        <f t="shared" si="98"/>
        <v>169</v>
      </c>
      <c r="CW103" s="172">
        <f t="shared" si="99"/>
        <v>169</v>
      </c>
      <c r="CX103" s="172">
        <f t="shared" si="100"/>
        <v>169</v>
      </c>
      <c r="CY103" s="172">
        <f t="shared" si="101"/>
        <v>169</v>
      </c>
      <c r="CZ103" s="172">
        <f t="shared" si="102"/>
        <v>169</v>
      </c>
      <c r="DA103" s="180">
        <f xml:space="preserve"> SUM(CC103:CZ103) * 31</f>
        <v>115248.12912993052</v>
      </c>
      <c r="DC103" s="171">
        <f t="shared" si="128"/>
        <v>45.784768427120014</v>
      </c>
      <c r="DD103" s="172">
        <f t="shared" si="129"/>
        <v>29.955396992933004</v>
      </c>
      <c r="DE103" s="172">
        <f t="shared" si="130"/>
        <v>22.667813146669005</v>
      </c>
      <c r="DF103" s="172">
        <f t="shared" si="131"/>
        <v>16.330783715134999</v>
      </c>
      <c r="DG103" s="172">
        <f t="shared" si="132"/>
        <v>16.330783715134999</v>
      </c>
      <c r="DH103" s="172">
        <f t="shared" si="133"/>
        <v>15.367027155755011</v>
      </c>
      <c r="DI103" s="172">
        <f t="shared" si="134"/>
        <v>14.618749526611765</v>
      </c>
      <c r="DJ103" s="172">
        <f t="shared" si="135"/>
        <v>0</v>
      </c>
      <c r="DK103" s="172">
        <f t="shared" si="136"/>
        <v>0</v>
      </c>
      <c r="DL103" s="172">
        <f t="shared" si="137"/>
        <v>0</v>
      </c>
      <c r="DM103" s="172">
        <f t="shared" si="138"/>
        <v>0</v>
      </c>
      <c r="DN103" s="172">
        <f t="shared" si="139"/>
        <v>0</v>
      </c>
      <c r="DO103" s="172">
        <f t="shared" si="140"/>
        <v>0</v>
      </c>
      <c r="DP103" s="172">
        <f t="shared" si="141"/>
        <v>0</v>
      </c>
      <c r="DQ103" s="172">
        <f t="shared" si="142"/>
        <v>0</v>
      </c>
      <c r="DR103" s="172">
        <f t="shared" si="143"/>
        <v>10.642650203603523</v>
      </c>
      <c r="DS103" s="172">
        <f t="shared" si="144"/>
        <v>53.808255633999636</v>
      </c>
      <c r="DT103" s="172">
        <f t="shared" si="145"/>
        <v>90.96502362294018</v>
      </c>
      <c r="DU103" s="172">
        <f t="shared" si="146"/>
        <v>95.900109514836004</v>
      </c>
      <c r="DV103" s="172">
        <f t="shared" si="147"/>
        <v>54.894922636518572</v>
      </c>
      <c r="DW103" s="172">
        <f t="shared" si="148"/>
        <v>47.726158092095545</v>
      </c>
      <c r="DX103" s="172">
        <f t="shared" si="149"/>
        <v>40.795032151354576</v>
      </c>
      <c r="DY103" s="172">
        <f t="shared" si="150"/>
        <v>27.645696080921567</v>
      </c>
      <c r="DZ103" s="172">
        <f t="shared" si="151"/>
        <v>61.112458364643004</v>
      </c>
      <c r="EA103" s="180">
        <f xml:space="preserve"> SUM(DC103:DZ103) * 31</f>
        <v>19980.914498388411</v>
      </c>
      <c r="EB103" s="21"/>
    </row>
    <row r="104" spans="2:132" ht="14.25" customHeight="1" x14ac:dyDescent="0.25">
      <c r="B104" s="132">
        <v>2026</v>
      </c>
      <c r="C104" s="14" t="s">
        <v>172</v>
      </c>
      <c r="D104" s="14">
        <f t="shared" si="152"/>
        <v>70</v>
      </c>
      <c r="E104" s="171">
        <v>197.35098622963301</v>
      </c>
      <c r="F104" s="172">
        <v>186.31029304829701</v>
      </c>
      <c r="G104" s="172">
        <v>179.50744169414</v>
      </c>
      <c r="H104" s="172">
        <v>178.663059675943</v>
      </c>
      <c r="I104" s="172">
        <v>176.32109445565999</v>
      </c>
      <c r="J104" s="172">
        <v>176.32109445565999</v>
      </c>
      <c r="K104" s="172">
        <v>182.231768583042</v>
      </c>
      <c r="L104" s="172">
        <v>184.20730387090001</v>
      </c>
      <c r="M104" s="172">
        <v>192.12537675852499</v>
      </c>
      <c r="N104" s="172">
        <v>203.08641125889901</v>
      </c>
      <c r="O104" s="172">
        <v>212.64545297434199</v>
      </c>
      <c r="P104" s="172">
        <v>221.48756656112599</v>
      </c>
      <c r="Q104" s="172">
        <v>225.247456302534</v>
      </c>
      <c r="R104" s="172">
        <v>233.14959745396601</v>
      </c>
      <c r="S104" s="172">
        <v>241.561554163556</v>
      </c>
      <c r="T104" s="172">
        <v>243.74420202191499</v>
      </c>
      <c r="U104" s="172">
        <v>262.352469894644</v>
      </c>
      <c r="V104" s="172">
        <v>267.32317158667399</v>
      </c>
      <c r="W104" s="172">
        <v>264.82188900446698</v>
      </c>
      <c r="X104" s="172">
        <v>283</v>
      </c>
      <c r="Y104" s="172">
        <v>275.01820016760502</v>
      </c>
      <c r="Z104" s="172">
        <v>262.352469894644</v>
      </c>
      <c r="AA104" s="172">
        <v>239.41076977758101</v>
      </c>
      <c r="AB104" s="172">
        <v>221.48756656112599</v>
      </c>
      <c r="AD104" s="171">
        <v>0</v>
      </c>
      <c r="AE104" s="172">
        <v>0</v>
      </c>
      <c r="AF104" s="172">
        <v>0</v>
      </c>
      <c r="AG104" s="172">
        <v>0</v>
      </c>
      <c r="AH104" s="172">
        <v>0</v>
      </c>
      <c r="AI104" s="172">
        <v>0</v>
      </c>
      <c r="AJ104" s="172">
        <v>0.74588625467252834</v>
      </c>
      <c r="AK104" s="172">
        <v>31.622864907429499</v>
      </c>
      <c r="AL104" s="172">
        <v>65.57293714417473</v>
      </c>
      <c r="AM104" s="172">
        <v>91.174350297172282</v>
      </c>
      <c r="AN104" s="172">
        <v>103.37201290709297</v>
      </c>
      <c r="AO104" s="172">
        <v>108.75018122858313</v>
      </c>
      <c r="AP104" s="172">
        <v>110.191326362778</v>
      </c>
      <c r="AQ104" s="172">
        <v>105.05875615019485</v>
      </c>
      <c r="AR104" s="172">
        <v>94.910109302922962</v>
      </c>
      <c r="AS104" s="172">
        <v>72.610345827948862</v>
      </c>
      <c r="AT104" s="172">
        <v>38.354738383703861</v>
      </c>
      <c r="AU104" s="172">
        <v>3.0238673952262287</v>
      </c>
      <c r="AV104" s="172">
        <v>0</v>
      </c>
      <c r="AW104" s="172">
        <v>60.812282539212774</v>
      </c>
      <c r="AX104" s="172">
        <v>60.812282539212774</v>
      </c>
      <c r="AY104" s="172">
        <v>60.812282539212774</v>
      </c>
      <c r="AZ104" s="172">
        <v>60.812282539212774</v>
      </c>
      <c r="BA104" s="172">
        <v>0</v>
      </c>
      <c r="BB104" s="180">
        <f xml:space="preserve"> SUM(AD104:BA104) * 30</f>
        <v>32059.095189562533</v>
      </c>
      <c r="BC104" s="23"/>
      <c r="BD104" s="171">
        <f t="shared" si="103"/>
        <v>197.35098622963301</v>
      </c>
      <c r="BE104" s="172">
        <f t="shared" si="104"/>
        <v>186.31029304829701</v>
      </c>
      <c r="BF104" s="172">
        <f t="shared" si="105"/>
        <v>179.50744169414</v>
      </c>
      <c r="BG104" s="172">
        <f t="shared" si="106"/>
        <v>178.663059675943</v>
      </c>
      <c r="BH104" s="172">
        <f t="shared" si="107"/>
        <v>176.32109445565999</v>
      </c>
      <c r="BI104" s="172">
        <f t="shared" si="108"/>
        <v>176.32109445565999</v>
      </c>
      <c r="BJ104" s="172">
        <f t="shared" si="109"/>
        <v>181.48588232836946</v>
      </c>
      <c r="BK104" s="172">
        <f t="shared" si="110"/>
        <v>152.58443896347052</v>
      </c>
      <c r="BL104" s="172">
        <f t="shared" si="111"/>
        <v>126.55243961435026</v>
      </c>
      <c r="BM104" s="172">
        <f t="shared" si="112"/>
        <v>111.91206096172672</v>
      </c>
      <c r="BN104" s="172">
        <f t="shared" si="113"/>
        <v>109.27344006724903</v>
      </c>
      <c r="BO104" s="172">
        <f t="shared" si="114"/>
        <v>112.73738533254286</v>
      </c>
      <c r="BP104" s="172">
        <f t="shared" si="115"/>
        <v>115.056129939756</v>
      </c>
      <c r="BQ104" s="172">
        <f t="shared" si="116"/>
        <v>128.09084130377116</v>
      </c>
      <c r="BR104" s="172">
        <f t="shared" si="117"/>
        <v>146.65144486063303</v>
      </c>
      <c r="BS104" s="172">
        <f t="shared" si="118"/>
        <v>171.13385619396612</v>
      </c>
      <c r="BT104" s="172">
        <f t="shared" si="119"/>
        <v>223.99773151094013</v>
      </c>
      <c r="BU104" s="172">
        <f t="shared" si="120"/>
        <v>264.29930419144779</v>
      </c>
      <c r="BV104" s="172">
        <f t="shared" si="121"/>
        <v>264.82188900446698</v>
      </c>
      <c r="BW104" s="172">
        <f t="shared" si="122"/>
        <v>222.18771746078721</v>
      </c>
      <c r="BX104" s="172">
        <f t="shared" si="123"/>
        <v>214.20591762839223</v>
      </c>
      <c r="BY104" s="172">
        <f t="shared" si="124"/>
        <v>201.54018735543121</v>
      </c>
      <c r="BZ104" s="172">
        <f t="shared" si="125"/>
        <v>178.59848723836825</v>
      </c>
      <c r="CA104" s="172">
        <f t="shared" si="126"/>
        <v>221.48756656112599</v>
      </c>
      <c r="CB104" s="23"/>
      <c r="CC104" s="171">
        <f t="shared" si="127"/>
        <v>169</v>
      </c>
      <c r="CD104" s="172">
        <f t="shared" si="80"/>
        <v>169</v>
      </c>
      <c r="CE104" s="172">
        <f t="shared" si="81"/>
        <v>169</v>
      </c>
      <c r="CF104" s="172">
        <f t="shared" si="82"/>
        <v>169</v>
      </c>
      <c r="CG104" s="172">
        <f t="shared" si="83"/>
        <v>169</v>
      </c>
      <c r="CH104" s="172">
        <f t="shared" si="84"/>
        <v>169</v>
      </c>
      <c r="CI104" s="172">
        <f t="shared" si="85"/>
        <v>169</v>
      </c>
      <c r="CJ104" s="172">
        <f t="shared" si="86"/>
        <v>152.58443896347052</v>
      </c>
      <c r="CK104" s="172">
        <f t="shared" si="87"/>
        <v>126.55243961435026</v>
      </c>
      <c r="CL104" s="172">
        <f t="shared" si="88"/>
        <v>111.91206096172672</v>
      </c>
      <c r="CM104" s="172">
        <f t="shared" si="89"/>
        <v>109.27344006724903</v>
      </c>
      <c r="CN104" s="172">
        <f t="shared" si="90"/>
        <v>112.73738533254286</v>
      </c>
      <c r="CO104" s="172">
        <f t="shared" si="91"/>
        <v>115.056129939756</v>
      </c>
      <c r="CP104" s="172">
        <f t="shared" si="92"/>
        <v>128.09084130377116</v>
      </c>
      <c r="CQ104" s="172">
        <f t="shared" si="93"/>
        <v>146.65144486063303</v>
      </c>
      <c r="CR104" s="172">
        <f t="shared" si="94"/>
        <v>169</v>
      </c>
      <c r="CS104" s="172">
        <f t="shared" si="95"/>
        <v>169</v>
      </c>
      <c r="CT104" s="172">
        <f t="shared" si="96"/>
        <v>169</v>
      </c>
      <c r="CU104" s="172">
        <f t="shared" si="97"/>
        <v>169</v>
      </c>
      <c r="CV104" s="172">
        <f t="shared" si="98"/>
        <v>169</v>
      </c>
      <c r="CW104" s="172">
        <f t="shared" si="99"/>
        <v>169</v>
      </c>
      <c r="CX104" s="172">
        <f t="shared" si="100"/>
        <v>169</v>
      </c>
      <c r="CY104" s="172">
        <f t="shared" si="101"/>
        <v>169</v>
      </c>
      <c r="CZ104" s="172">
        <f t="shared" si="102"/>
        <v>169</v>
      </c>
      <c r="DA104" s="180">
        <f xml:space="preserve"> SUM(CC104:CZ104) * 30</f>
        <v>111205.74543130498</v>
      </c>
      <c r="DC104" s="171">
        <f t="shared" si="128"/>
        <v>28.350986229633008</v>
      </c>
      <c r="DD104" s="172">
        <f t="shared" si="129"/>
        <v>17.310293048297012</v>
      </c>
      <c r="DE104" s="172">
        <f t="shared" si="130"/>
        <v>10.507441694139999</v>
      </c>
      <c r="DF104" s="172">
        <f t="shared" si="131"/>
        <v>9.6630596759430034</v>
      </c>
      <c r="DG104" s="172">
        <f t="shared" si="132"/>
        <v>7.3210944556599884</v>
      </c>
      <c r="DH104" s="172">
        <f t="shared" si="133"/>
        <v>7.3210944556599884</v>
      </c>
      <c r="DI104" s="172">
        <f t="shared" si="134"/>
        <v>12.485882328369456</v>
      </c>
      <c r="DJ104" s="172">
        <f t="shared" si="135"/>
        <v>0</v>
      </c>
      <c r="DK104" s="172">
        <f t="shared" si="136"/>
        <v>0</v>
      </c>
      <c r="DL104" s="172">
        <f t="shared" si="137"/>
        <v>0</v>
      </c>
      <c r="DM104" s="172">
        <f t="shared" si="138"/>
        <v>0</v>
      </c>
      <c r="DN104" s="172">
        <f t="shared" si="139"/>
        <v>0</v>
      </c>
      <c r="DO104" s="172">
        <f t="shared" si="140"/>
        <v>0</v>
      </c>
      <c r="DP104" s="172">
        <f t="shared" si="141"/>
        <v>0</v>
      </c>
      <c r="DQ104" s="172">
        <f t="shared" si="142"/>
        <v>0</v>
      </c>
      <c r="DR104" s="172">
        <f t="shared" si="143"/>
        <v>2.1338561939661247</v>
      </c>
      <c r="DS104" s="172">
        <f t="shared" si="144"/>
        <v>54.997731510940127</v>
      </c>
      <c r="DT104" s="172">
        <f t="shared" si="145"/>
        <v>95.299304191447789</v>
      </c>
      <c r="DU104" s="172">
        <f t="shared" si="146"/>
        <v>95.821889004466982</v>
      </c>
      <c r="DV104" s="172">
        <f t="shared" si="147"/>
        <v>53.187717460787212</v>
      </c>
      <c r="DW104" s="172">
        <f t="shared" si="148"/>
        <v>45.205917628392228</v>
      </c>
      <c r="DX104" s="172">
        <f t="shared" si="149"/>
        <v>32.540187355431215</v>
      </c>
      <c r="DY104" s="172">
        <f t="shared" si="150"/>
        <v>9.59848723836825</v>
      </c>
      <c r="DZ104" s="172">
        <f t="shared" si="151"/>
        <v>52.487566561125988</v>
      </c>
      <c r="EA104" s="180">
        <f xml:space="preserve"> SUM(DC104:DZ104) * 30</f>
        <v>16026.975270978852</v>
      </c>
      <c r="EB104" s="21"/>
    </row>
    <row r="105" spans="2:132" ht="14.25" customHeight="1" x14ac:dyDescent="0.25">
      <c r="B105" s="132">
        <v>2026</v>
      </c>
      <c r="C105" s="14" t="s">
        <v>173</v>
      </c>
      <c r="D105" s="14">
        <f t="shared" si="152"/>
        <v>71</v>
      </c>
      <c r="E105" s="171">
        <v>198.54789269019599</v>
      </c>
      <c r="F105" s="172">
        <v>186.092535976173</v>
      </c>
      <c r="G105" s="172">
        <v>175.448867511462</v>
      </c>
      <c r="H105" s="172">
        <v>170.80641637259799</v>
      </c>
      <c r="I105" s="172">
        <v>170.80641637259799</v>
      </c>
      <c r="J105" s="172">
        <v>168.65503657654</v>
      </c>
      <c r="K105" s="172">
        <v>174.245793283403</v>
      </c>
      <c r="L105" s="172">
        <v>179.22793596901201</v>
      </c>
      <c r="M105" s="172">
        <v>190.550987527215</v>
      </c>
      <c r="N105" s="172">
        <v>198.54789269019599</v>
      </c>
      <c r="O105" s="172">
        <v>210.932480331981</v>
      </c>
      <c r="P105" s="172">
        <v>216.66477518332101</v>
      </c>
      <c r="Q105" s="172">
        <v>231.03089684779101</v>
      </c>
      <c r="R105" s="172">
        <v>235.39027169769901</v>
      </c>
      <c r="S105" s="172">
        <v>256.40868615261297</v>
      </c>
      <c r="T105" s="172">
        <v>249.147779340916</v>
      </c>
      <c r="U105" s="172">
        <v>263.92436162437099</v>
      </c>
      <c r="V105" s="172">
        <v>263.92436162437099</v>
      </c>
      <c r="W105" s="172">
        <v>269.07635008335302</v>
      </c>
      <c r="X105" s="172">
        <v>288</v>
      </c>
      <c r="Y105" s="172">
        <v>279.72001854806399</v>
      </c>
      <c r="Z105" s="172">
        <v>266.48620203941402</v>
      </c>
      <c r="AA105" s="172">
        <v>244.44871294426201</v>
      </c>
      <c r="AB105" s="172">
        <v>218.632155391559</v>
      </c>
      <c r="AD105" s="171">
        <v>0</v>
      </c>
      <c r="AE105" s="172">
        <v>0</v>
      </c>
      <c r="AF105" s="172">
        <v>0</v>
      </c>
      <c r="AG105" s="172">
        <v>0</v>
      </c>
      <c r="AH105" s="172">
        <v>0</v>
      </c>
      <c r="AI105" s="172">
        <v>0</v>
      </c>
      <c r="AJ105" s="172">
        <v>0.06</v>
      </c>
      <c r="AK105" s="172">
        <v>20.652375668304622</v>
      </c>
      <c r="AL105" s="172">
        <v>53.913352788257718</v>
      </c>
      <c r="AM105" s="172">
        <v>83.260154215375422</v>
      </c>
      <c r="AN105" s="172">
        <v>98.761894568237977</v>
      </c>
      <c r="AO105" s="172">
        <v>104.7233028192949</v>
      </c>
      <c r="AP105" s="172">
        <v>104.23363858813983</v>
      </c>
      <c r="AQ105" s="172">
        <v>101.81206284912777</v>
      </c>
      <c r="AR105" s="172">
        <v>93.550607676794584</v>
      </c>
      <c r="AS105" s="172">
        <v>72.460945947406799</v>
      </c>
      <c r="AT105" s="172">
        <v>40.821382784583868</v>
      </c>
      <c r="AU105" s="172">
        <v>3.8969102116169934</v>
      </c>
      <c r="AV105" s="172">
        <v>0</v>
      </c>
      <c r="AW105" s="172">
        <v>59.430908170763438</v>
      </c>
      <c r="AX105" s="172">
        <v>59.430908170763438</v>
      </c>
      <c r="AY105" s="172">
        <v>59.430908170763438</v>
      </c>
      <c r="AZ105" s="172">
        <v>59.430908170763438</v>
      </c>
      <c r="BA105" s="172">
        <v>0</v>
      </c>
      <c r="BB105" s="180">
        <f xml:space="preserve"> SUM(AD105:BA105) * 31</f>
        <v>31491.978084806022</v>
      </c>
      <c r="BC105" s="23"/>
      <c r="BD105" s="171">
        <f t="shared" si="103"/>
        <v>198.54789269019599</v>
      </c>
      <c r="BE105" s="172">
        <f t="shared" si="104"/>
        <v>186.092535976173</v>
      </c>
      <c r="BF105" s="172">
        <f t="shared" si="105"/>
        <v>175.448867511462</v>
      </c>
      <c r="BG105" s="172">
        <f t="shared" si="106"/>
        <v>170.80641637259799</v>
      </c>
      <c r="BH105" s="172">
        <f t="shared" si="107"/>
        <v>170.80641637259799</v>
      </c>
      <c r="BI105" s="172">
        <f t="shared" si="108"/>
        <v>168.65503657654</v>
      </c>
      <c r="BJ105" s="172">
        <f t="shared" si="109"/>
        <v>174.185793283403</v>
      </c>
      <c r="BK105" s="172">
        <f t="shared" si="110"/>
        <v>158.57556030070739</v>
      </c>
      <c r="BL105" s="172">
        <f t="shared" si="111"/>
        <v>136.63763473895727</v>
      </c>
      <c r="BM105" s="172">
        <f t="shared" si="112"/>
        <v>115.28773847482057</v>
      </c>
      <c r="BN105" s="172">
        <f t="shared" si="113"/>
        <v>112.17058576374302</v>
      </c>
      <c r="BO105" s="172">
        <f t="shared" si="114"/>
        <v>111.94147236402611</v>
      </c>
      <c r="BP105" s="172">
        <f t="shared" si="115"/>
        <v>126.79725825965119</v>
      </c>
      <c r="BQ105" s="172">
        <f t="shared" si="116"/>
        <v>133.57820884857125</v>
      </c>
      <c r="BR105" s="172">
        <f t="shared" si="117"/>
        <v>162.85807847581839</v>
      </c>
      <c r="BS105" s="172">
        <f t="shared" si="118"/>
        <v>176.6868333935092</v>
      </c>
      <c r="BT105" s="172">
        <f t="shared" si="119"/>
        <v>223.10297883978711</v>
      </c>
      <c r="BU105" s="172">
        <f t="shared" si="120"/>
        <v>260.02745141275398</v>
      </c>
      <c r="BV105" s="172">
        <f t="shared" si="121"/>
        <v>269.07635008335302</v>
      </c>
      <c r="BW105" s="172">
        <f t="shared" si="122"/>
        <v>228.56909182923656</v>
      </c>
      <c r="BX105" s="172">
        <f t="shared" si="123"/>
        <v>220.28911037730055</v>
      </c>
      <c r="BY105" s="172">
        <f t="shared" si="124"/>
        <v>207.05529386865058</v>
      </c>
      <c r="BZ105" s="172">
        <f t="shared" si="125"/>
        <v>185.01780477349857</v>
      </c>
      <c r="CA105" s="172">
        <f t="shared" si="126"/>
        <v>218.632155391559</v>
      </c>
      <c r="CB105" s="23"/>
      <c r="CC105" s="171">
        <f t="shared" si="127"/>
        <v>169</v>
      </c>
      <c r="CD105" s="172">
        <f t="shared" si="80"/>
        <v>169</v>
      </c>
      <c r="CE105" s="172">
        <f t="shared" si="81"/>
        <v>169</v>
      </c>
      <c r="CF105" s="172">
        <f t="shared" si="82"/>
        <v>169</v>
      </c>
      <c r="CG105" s="172">
        <f t="shared" si="83"/>
        <v>169</v>
      </c>
      <c r="CH105" s="172">
        <f t="shared" si="84"/>
        <v>168.65503657654</v>
      </c>
      <c r="CI105" s="172">
        <f t="shared" si="85"/>
        <v>169</v>
      </c>
      <c r="CJ105" s="172">
        <f t="shared" si="86"/>
        <v>158.57556030070739</v>
      </c>
      <c r="CK105" s="172">
        <f t="shared" si="87"/>
        <v>136.63763473895727</v>
      </c>
      <c r="CL105" s="172">
        <f t="shared" si="88"/>
        <v>115.28773847482057</v>
      </c>
      <c r="CM105" s="172">
        <f t="shared" si="89"/>
        <v>112.17058576374302</v>
      </c>
      <c r="CN105" s="172">
        <f t="shared" si="90"/>
        <v>111.94147236402611</v>
      </c>
      <c r="CO105" s="172">
        <f t="shared" si="91"/>
        <v>126.79725825965119</v>
      </c>
      <c r="CP105" s="172">
        <f t="shared" si="92"/>
        <v>133.57820884857125</v>
      </c>
      <c r="CQ105" s="172">
        <f t="shared" si="93"/>
        <v>162.85807847581839</v>
      </c>
      <c r="CR105" s="172">
        <f t="shared" si="94"/>
        <v>169</v>
      </c>
      <c r="CS105" s="172">
        <f t="shared" si="95"/>
        <v>169</v>
      </c>
      <c r="CT105" s="172">
        <f t="shared" si="96"/>
        <v>169</v>
      </c>
      <c r="CU105" s="172">
        <f t="shared" si="97"/>
        <v>169</v>
      </c>
      <c r="CV105" s="172">
        <f t="shared" si="98"/>
        <v>169</v>
      </c>
      <c r="CW105" s="172">
        <f t="shared" si="99"/>
        <v>169</v>
      </c>
      <c r="CX105" s="172">
        <f t="shared" si="100"/>
        <v>169</v>
      </c>
      <c r="CY105" s="172">
        <f t="shared" si="101"/>
        <v>169</v>
      </c>
      <c r="CZ105" s="172">
        <f t="shared" si="102"/>
        <v>169</v>
      </c>
      <c r="DA105" s="180">
        <f xml:space="preserve"> SUM(CC105:CZ105) * 31</f>
        <v>116606.54878788789</v>
      </c>
      <c r="DC105" s="171">
        <f t="shared" si="128"/>
        <v>29.547892690195994</v>
      </c>
      <c r="DD105" s="172">
        <f t="shared" si="129"/>
        <v>17.092535976172996</v>
      </c>
      <c r="DE105" s="172">
        <f t="shared" si="130"/>
        <v>6.448867511461998</v>
      </c>
      <c r="DF105" s="172">
        <f t="shared" si="131"/>
        <v>1.8064163725979938</v>
      </c>
      <c r="DG105" s="172">
        <f t="shared" si="132"/>
        <v>1.8064163725979938</v>
      </c>
      <c r="DH105" s="172">
        <f t="shared" si="133"/>
        <v>0</v>
      </c>
      <c r="DI105" s="172">
        <f t="shared" si="134"/>
        <v>5.1857932834030009</v>
      </c>
      <c r="DJ105" s="172">
        <f t="shared" si="135"/>
        <v>0</v>
      </c>
      <c r="DK105" s="172">
        <f t="shared" si="136"/>
        <v>0</v>
      </c>
      <c r="DL105" s="172">
        <f t="shared" si="137"/>
        <v>0</v>
      </c>
      <c r="DM105" s="172">
        <f t="shared" si="138"/>
        <v>0</v>
      </c>
      <c r="DN105" s="172">
        <f t="shared" si="139"/>
        <v>0</v>
      </c>
      <c r="DO105" s="172">
        <f t="shared" si="140"/>
        <v>0</v>
      </c>
      <c r="DP105" s="172">
        <f t="shared" si="141"/>
        <v>0</v>
      </c>
      <c r="DQ105" s="172">
        <f t="shared" si="142"/>
        <v>0</v>
      </c>
      <c r="DR105" s="172">
        <f t="shared" si="143"/>
        <v>7.6868333935092039</v>
      </c>
      <c r="DS105" s="172">
        <f t="shared" si="144"/>
        <v>54.102978839787113</v>
      </c>
      <c r="DT105" s="172">
        <f t="shared" si="145"/>
        <v>91.027451412753976</v>
      </c>
      <c r="DU105" s="172">
        <f t="shared" si="146"/>
        <v>100.07635008335302</v>
      </c>
      <c r="DV105" s="172">
        <f t="shared" si="147"/>
        <v>59.569091829236555</v>
      </c>
      <c r="DW105" s="172">
        <f t="shared" si="148"/>
        <v>51.289110377300545</v>
      </c>
      <c r="DX105" s="172">
        <f t="shared" si="149"/>
        <v>38.05529386865058</v>
      </c>
      <c r="DY105" s="172">
        <f t="shared" si="150"/>
        <v>16.017804773498568</v>
      </c>
      <c r="DZ105" s="172">
        <f t="shared" si="151"/>
        <v>49.632155391558996</v>
      </c>
      <c r="EA105" s="180">
        <f xml:space="preserve"> SUM(DC105:DZ105) * 31</f>
        <v>16409.694757458434</v>
      </c>
      <c r="EB105" s="21"/>
    </row>
    <row r="106" spans="2:132" ht="14.25" customHeight="1" x14ac:dyDescent="0.25">
      <c r="B106" s="132">
        <v>2027</v>
      </c>
      <c r="C106" s="14" t="s">
        <v>163</v>
      </c>
      <c r="D106" s="14">
        <f t="shared" si="152"/>
        <v>72</v>
      </c>
      <c r="E106" s="171">
        <v>202.69333560862</v>
      </c>
      <c r="F106" s="172">
        <v>188.04611386041501</v>
      </c>
      <c r="G106" s="172">
        <v>180.93174901128799</v>
      </c>
      <c r="H106" s="172">
        <v>173.398892112211</v>
      </c>
      <c r="I106" s="172">
        <v>171.14949734373701</v>
      </c>
      <c r="J106" s="172">
        <v>173.398892112211</v>
      </c>
      <c r="K106" s="172">
        <v>179.86808171766799</v>
      </c>
      <c r="L106" s="172">
        <v>189.353901516505</v>
      </c>
      <c r="M106" s="172">
        <v>192.074099841172</v>
      </c>
      <c r="N106" s="172">
        <v>204.349866639667</v>
      </c>
      <c r="O106" s="172">
        <v>215.021413913358</v>
      </c>
      <c r="P106" s="172">
        <v>231.20310651137399</v>
      </c>
      <c r="Q106" s="172">
        <v>226.94843733689601</v>
      </c>
      <c r="R106" s="172">
        <v>235.597273035836</v>
      </c>
      <c r="S106" s="172">
        <v>235.597273035836</v>
      </c>
      <c r="T106" s="172">
        <v>240.13093691028001</v>
      </c>
      <c r="U106" s="172">
        <v>257.09730210194999</v>
      </c>
      <c r="V106" s="172">
        <v>252.07539750256501</v>
      </c>
      <c r="W106" s="172">
        <v>264.891716532244</v>
      </c>
      <c r="X106" s="172">
        <v>273</v>
      </c>
      <c r="Y106" s="172">
        <v>264.891716532244</v>
      </c>
      <c r="Z106" s="172">
        <v>257.09730210194999</v>
      </c>
      <c r="AA106" s="172">
        <v>237.84666780430999</v>
      </c>
      <c r="AB106" s="172">
        <v>215.021413913358</v>
      </c>
      <c r="AD106" s="171">
        <v>0</v>
      </c>
      <c r="AE106" s="172">
        <v>0</v>
      </c>
      <c r="AF106" s="172">
        <v>0</v>
      </c>
      <c r="AG106" s="172">
        <v>0</v>
      </c>
      <c r="AH106" s="172">
        <v>0</v>
      </c>
      <c r="AI106" s="172">
        <v>0</v>
      </c>
      <c r="AJ106" s="172">
        <v>0</v>
      </c>
      <c r="AK106" s="172">
        <v>14.775117486553142</v>
      </c>
      <c r="AL106" s="172">
        <v>46.504723048188509</v>
      </c>
      <c r="AM106" s="172">
        <v>76.233574775755287</v>
      </c>
      <c r="AN106" s="172">
        <v>95.308734694671145</v>
      </c>
      <c r="AO106" s="172">
        <v>101.8371768648003</v>
      </c>
      <c r="AP106" s="172">
        <v>105.11581414294555</v>
      </c>
      <c r="AQ106" s="172">
        <v>102.92966024628984</v>
      </c>
      <c r="AR106" s="172">
        <v>95.602958968580992</v>
      </c>
      <c r="AS106" s="172">
        <v>75.284543331334334</v>
      </c>
      <c r="AT106" s="172">
        <v>46.499203057699575</v>
      </c>
      <c r="AU106" s="172">
        <v>14.495061443795803</v>
      </c>
      <c r="AV106" s="172">
        <v>0.01</v>
      </c>
      <c r="AW106" s="172">
        <v>55.983304466552646</v>
      </c>
      <c r="AX106" s="172">
        <v>55.983304466552646</v>
      </c>
      <c r="AY106" s="172">
        <v>55.983304466552646</v>
      </c>
      <c r="AZ106" s="172">
        <v>55.983304466552646</v>
      </c>
      <c r="BA106" s="172">
        <v>0</v>
      </c>
      <c r="BB106" s="180">
        <f xml:space="preserve"> SUM(AD106:BA106) *  31</f>
        <v>30954.423363731581</v>
      </c>
      <c r="BC106" s="23"/>
      <c r="BD106" s="171">
        <f t="shared" si="103"/>
        <v>202.69333560862</v>
      </c>
      <c r="BE106" s="172">
        <f t="shared" si="104"/>
        <v>188.04611386041501</v>
      </c>
      <c r="BF106" s="172">
        <f t="shared" si="105"/>
        <v>180.93174901128799</v>
      </c>
      <c r="BG106" s="172">
        <f t="shared" si="106"/>
        <v>173.398892112211</v>
      </c>
      <c r="BH106" s="172">
        <f t="shared" si="107"/>
        <v>171.14949734373701</v>
      </c>
      <c r="BI106" s="172">
        <f t="shared" si="108"/>
        <v>173.398892112211</v>
      </c>
      <c r="BJ106" s="172">
        <f t="shared" si="109"/>
        <v>179.86808171766799</v>
      </c>
      <c r="BK106" s="172">
        <f t="shared" si="110"/>
        <v>174.57878402995186</v>
      </c>
      <c r="BL106" s="172">
        <f t="shared" si="111"/>
        <v>145.56937679298349</v>
      </c>
      <c r="BM106" s="172">
        <f t="shared" si="112"/>
        <v>128.11629186391173</v>
      </c>
      <c r="BN106" s="172">
        <f t="shared" si="113"/>
        <v>119.71267921868686</v>
      </c>
      <c r="BO106" s="172">
        <f t="shared" si="114"/>
        <v>129.3659296465737</v>
      </c>
      <c r="BP106" s="172">
        <f t="shared" si="115"/>
        <v>121.83262319395045</v>
      </c>
      <c r="BQ106" s="172">
        <f t="shared" si="116"/>
        <v>132.66761278954615</v>
      </c>
      <c r="BR106" s="172">
        <f t="shared" si="117"/>
        <v>139.994314067255</v>
      </c>
      <c r="BS106" s="172">
        <f t="shared" si="118"/>
        <v>164.84639357894568</v>
      </c>
      <c r="BT106" s="172">
        <f t="shared" si="119"/>
        <v>210.59809904425043</v>
      </c>
      <c r="BU106" s="172">
        <f t="shared" si="120"/>
        <v>237.58033605876921</v>
      </c>
      <c r="BV106" s="172">
        <f t="shared" si="121"/>
        <v>264.88171653224401</v>
      </c>
      <c r="BW106" s="172">
        <f t="shared" si="122"/>
        <v>217.01669553344735</v>
      </c>
      <c r="BX106" s="172">
        <f t="shared" si="123"/>
        <v>208.90841206569135</v>
      </c>
      <c r="BY106" s="172">
        <f t="shared" si="124"/>
        <v>201.11399763539734</v>
      </c>
      <c r="BZ106" s="172">
        <f t="shared" si="125"/>
        <v>181.86336333775733</v>
      </c>
      <c r="CA106" s="172">
        <f t="shared" si="126"/>
        <v>215.021413913358</v>
      </c>
      <c r="CB106" s="23"/>
      <c r="CC106" s="171">
        <f t="shared" si="127"/>
        <v>169</v>
      </c>
      <c r="CD106" s="172">
        <f t="shared" si="80"/>
        <v>169</v>
      </c>
      <c r="CE106" s="172">
        <f t="shared" si="81"/>
        <v>169</v>
      </c>
      <c r="CF106" s="172">
        <f t="shared" si="82"/>
        <v>169</v>
      </c>
      <c r="CG106" s="172">
        <f t="shared" si="83"/>
        <v>169</v>
      </c>
      <c r="CH106" s="172">
        <f t="shared" si="84"/>
        <v>169</v>
      </c>
      <c r="CI106" s="172">
        <f t="shared" si="85"/>
        <v>169</v>
      </c>
      <c r="CJ106" s="172">
        <f t="shared" si="86"/>
        <v>169</v>
      </c>
      <c r="CK106" s="172">
        <f t="shared" si="87"/>
        <v>145.56937679298349</v>
      </c>
      <c r="CL106" s="172">
        <f t="shared" si="88"/>
        <v>128.11629186391173</v>
      </c>
      <c r="CM106" s="172">
        <f t="shared" si="89"/>
        <v>119.71267921868686</v>
      </c>
      <c r="CN106" s="172">
        <f t="shared" si="90"/>
        <v>129.3659296465737</v>
      </c>
      <c r="CO106" s="172">
        <f t="shared" si="91"/>
        <v>121.83262319395045</v>
      </c>
      <c r="CP106" s="172">
        <f t="shared" si="92"/>
        <v>132.66761278954615</v>
      </c>
      <c r="CQ106" s="172">
        <f t="shared" si="93"/>
        <v>139.994314067255</v>
      </c>
      <c r="CR106" s="172">
        <f t="shared" si="94"/>
        <v>164.84639357894568</v>
      </c>
      <c r="CS106" s="172">
        <f t="shared" si="95"/>
        <v>169</v>
      </c>
      <c r="CT106" s="172">
        <f t="shared" si="96"/>
        <v>169</v>
      </c>
      <c r="CU106" s="172">
        <f t="shared" si="97"/>
        <v>169</v>
      </c>
      <c r="CV106" s="172">
        <f t="shared" si="98"/>
        <v>169</v>
      </c>
      <c r="CW106" s="172">
        <f t="shared" si="99"/>
        <v>169</v>
      </c>
      <c r="CX106" s="172">
        <f t="shared" si="100"/>
        <v>169</v>
      </c>
      <c r="CY106" s="172">
        <f t="shared" si="101"/>
        <v>169</v>
      </c>
      <c r="CZ106" s="172">
        <f t="shared" si="102"/>
        <v>169</v>
      </c>
      <c r="DA106" s="180">
        <f xml:space="preserve"> SUM(CC106:CZ106) *  31</f>
        <v>117369.26185570743</v>
      </c>
      <c r="DC106" s="171">
        <f t="shared" si="128"/>
        <v>33.693335608620004</v>
      </c>
      <c r="DD106" s="172">
        <f t="shared" si="129"/>
        <v>19.046113860415005</v>
      </c>
      <c r="DE106" s="172">
        <f t="shared" si="130"/>
        <v>11.931749011287991</v>
      </c>
      <c r="DF106" s="172">
        <f t="shared" si="131"/>
        <v>4.3988921122110014</v>
      </c>
      <c r="DG106" s="172">
        <f t="shared" si="132"/>
        <v>2.1494973437370106</v>
      </c>
      <c r="DH106" s="172">
        <f t="shared" si="133"/>
        <v>4.3988921122110014</v>
      </c>
      <c r="DI106" s="172">
        <f t="shared" si="134"/>
        <v>10.868081717667991</v>
      </c>
      <c r="DJ106" s="172">
        <f t="shared" si="135"/>
        <v>5.5787840299518621</v>
      </c>
      <c r="DK106" s="172">
        <f t="shared" si="136"/>
        <v>0</v>
      </c>
      <c r="DL106" s="172">
        <f t="shared" si="137"/>
        <v>0</v>
      </c>
      <c r="DM106" s="172">
        <f t="shared" si="138"/>
        <v>0</v>
      </c>
      <c r="DN106" s="172">
        <f t="shared" si="139"/>
        <v>0</v>
      </c>
      <c r="DO106" s="172">
        <f t="shared" si="140"/>
        <v>0</v>
      </c>
      <c r="DP106" s="172">
        <f t="shared" si="141"/>
        <v>0</v>
      </c>
      <c r="DQ106" s="172">
        <f t="shared" si="142"/>
        <v>0</v>
      </c>
      <c r="DR106" s="172">
        <f t="shared" si="143"/>
        <v>0</v>
      </c>
      <c r="DS106" s="172">
        <f t="shared" si="144"/>
        <v>41.598099044250432</v>
      </c>
      <c r="DT106" s="172">
        <f t="shared" si="145"/>
        <v>68.580336058769205</v>
      </c>
      <c r="DU106" s="172">
        <f t="shared" si="146"/>
        <v>95.881716532244013</v>
      </c>
      <c r="DV106" s="172">
        <f t="shared" si="147"/>
        <v>48.016695533447347</v>
      </c>
      <c r="DW106" s="172">
        <f t="shared" si="148"/>
        <v>39.908412065691351</v>
      </c>
      <c r="DX106" s="172">
        <f t="shared" si="149"/>
        <v>32.11399763539734</v>
      </c>
      <c r="DY106" s="172">
        <f t="shared" si="150"/>
        <v>12.863363337757335</v>
      </c>
      <c r="DZ106" s="172">
        <f t="shared" si="151"/>
        <v>46.021413913358003</v>
      </c>
      <c r="EA106" s="180">
        <f xml:space="preserve"> SUM(DC106:DZ106) *  31</f>
        <v>14788.530777427522</v>
      </c>
      <c r="EB106" s="21"/>
    </row>
    <row r="107" spans="2:132" ht="14.25" customHeight="1" x14ac:dyDescent="0.25">
      <c r="B107" s="132">
        <v>2027</v>
      </c>
      <c r="C107" s="14" t="s">
        <v>164</v>
      </c>
      <c r="D107" s="14">
        <f t="shared" si="152"/>
        <v>73</v>
      </c>
      <c r="E107" s="171">
        <v>209.17581568744399</v>
      </c>
      <c r="F107" s="172">
        <v>196.64061146179299</v>
      </c>
      <c r="G107" s="172">
        <v>189.72214004977599</v>
      </c>
      <c r="H107" s="172">
        <v>184.447269197119</v>
      </c>
      <c r="I107" s="172">
        <v>183.62692831787501</v>
      </c>
      <c r="J107" s="172">
        <v>185.284411294325</v>
      </c>
      <c r="K107" s="172">
        <v>193.57474497744499</v>
      </c>
      <c r="L107" s="172">
        <v>196.64061146179299</v>
      </c>
      <c r="M107" s="172">
        <v>195.60185474904901</v>
      </c>
      <c r="N107" s="172">
        <v>205.55550901036401</v>
      </c>
      <c r="O107" s="172">
        <v>211.67335956197101</v>
      </c>
      <c r="P107" s="172">
        <v>214.23810830834501</v>
      </c>
      <c r="Q107" s="172">
        <v>215.54568450847401</v>
      </c>
      <c r="R107" s="172">
        <v>220.944001488607</v>
      </c>
      <c r="S107" s="172">
        <v>228.06992511790801</v>
      </c>
      <c r="T107" s="172">
        <v>235.61587919624901</v>
      </c>
      <c r="U107" s="172">
        <v>248.56306905559401</v>
      </c>
      <c r="V107" s="172">
        <v>257.20110230143598</v>
      </c>
      <c r="W107" s="172">
        <v>255.43989321634399</v>
      </c>
      <c r="X107" s="172">
        <v>270</v>
      </c>
      <c r="Y107" s="172">
        <v>270</v>
      </c>
      <c r="Z107" s="172">
        <v>260.77392412550398</v>
      </c>
      <c r="AA107" s="172">
        <v>245.22546428298801</v>
      </c>
      <c r="AB107" s="172">
        <v>225.16915201230299</v>
      </c>
      <c r="AD107" s="171">
        <v>0</v>
      </c>
      <c r="AE107" s="172">
        <v>0</v>
      </c>
      <c r="AF107" s="172">
        <v>0</v>
      </c>
      <c r="AG107" s="172">
        <v>0</v>
      </c>
      <c r="AH107" s="172">
        <v>0</v>
      </c>
      <c r="AI107" s="172">
        <v>0</v>
      </c>
      <c r="AJ107" s="172">
        <v>0.01</v>
      </c>
      <c r="AK107" s="172">
        <v>17.361820391984935</v>
      </c>
      <c r="AL107" s="172">
        <v>52.494093618928702</v>
      </c>
      <c r="AM107" s="172">
        <v>83.115038077204332</v>
      </c>
      <c r="AN107" s="172">
        <v>100.15730432838346</v>
      </c>
      <c r="AO107" s="172">
        <v>103.11295510698059</v>
      </c>
      <c r="AP107" s="172">
        <v>106.65505903274716</v>
      </c>
      <c r="AQ107" s="172">
        <v>103.83681962769575</v>
      </c>
      <c r="AR107" s="172">
        <v>98.498799017811166</v>
      </c>
      <c r="AS107" s="172">
        <v>84.815831698397915</v>
      </c>
      <c r="AT107" s="172">
        <v>55.245713919522004</v>
      </c>
      <c r="AU107" s="172">
        <v>21.146859884084023</v>
      </c>
      <c r="AV107" s="172">
        <v>0.06</v>
      </c>
      <c r="AW107" s="172">
        <v>63.586366537372342</v>
      </c>
      <c r="AX107" s="172">
        <v>63.586366537372342</v>
      </c>
      <c r="AY107" s="172">
        <v>63.586366537372342</v>
      </c>
      <c r="AZ107" s="172">
        <v>63.586366537372342</v>
      </c>
      <c r="BA107" s="172">
        <v>0</v>
      </c>
      <c r="BB107" s="180">
        <f xml:space="preserve"> SUM(AD107:BA107) * 28.25</f>
        <v>30534.175244103732</v>
      </c>
      <c r="BC107" s="23"/>
      <c r="BD107" s="171">
        <f t="shared" si="103"/>
        <v>209.17581568744399</v>
      </c>
      <c r="BE107" s="172">
        <f t="shared" si="104"/>
        <v>196.64061146179299</v>
      </c>
      <c r="BF107" s="172">
        <f t="shared" si="105"/>
        <v>189.72214004977599</v>
      </c>
      <c r="BG107" s="172">
        <f t="shared" si="106"/>
        <v>184.447269197119</v>
      </c>
      <c r="BH107" s="172">
        <f t="shared" si="107"/>
        <v>183.62692831787501</v>
      </c>
      <c r="BI107" s="172">
        <f t="shared" si="108"/>
        <v>185.284411294325</v>
      </c>
      <c r="BJ107" s="172">
        <f t="shared" si="109"/>
        <v>193.564744977445</v>
      </c>
      <c r="BK107" s="172">
        <f t="shared" si="110"/>
        <v>179.27879106980805</v>
      </c>
      <c r="BL107" s="172">
        <f t="shared" si="111"/>
        <v>143.10776113012031</v>
      </c>
      <c r="BM107" s="172">
        <f t="shared" si="112"/>
        <v>122.44047093315967</v>
      </c>
      <c r="BN107" s="172">
        <f t="shared" si="113"/>
        <v>111.51605523358755</v>
      </c>
      <c r="BO107" s="172">
        <f t="shared" si="114"/>
        <v>111.12515320136441</v>
      </c>
      <c r="BP107" s="172">
        <f t="shared" si="115"/>
        <v>108.89062547572685</v>
      </c>
      <c r="BQ107" s="172">
        <f t="shared" si="116"/>
        <v>117.10718186091125</v>
      </c>
      <c r="BR107" s="172">
        <f t="shared" si="117"/>
        <v>129.57112610009685</v>
      </c>
      <c r="BS107" s="172">
        <f t="shared" si="118"/>
        <v>150.8000474978511</v>
      </c>
      <c r="BT107" s="172">
        <f t="shared" si="119"/>
        <v>193.31735513607202</v>
      </c>
      <c r="BU107" s="172">
        <f t="shared" si="120"/>
        <v>236.05424241735196</v>
      </c>
      <c r="BV107" s="172">
        <f t="shared" si="121"/>
        <v>255.37989321634399</v>
      </c>
      <c r="BW107" s="172">
        <f t="shared" si="122"/>
        <v>206.41363346262767</v>
      </c>
      <c r="BX107" s="172">
        <f t="shared" si="123"/>
        <v>206.41363346262767</v>
      </c>
      <c r="BY107" s="172">
        <f t="shared" si="124"/>
        <v>197.18755758813165</v>
      </c>
      <c r="BZ107" s="172">
        <f t="shared" si="125"/>
        <v>181.63909774561569</v>
      </c>
      <c r="CA107" s="172">
        <f t="shared" si="126"/>
        <v>225.16915201230299</v>
      </c>
      <c r="CB107" s="23"/>
      <c r="CC107" s="171">
        <f t="shared" si="127"/>
        <v>169</v>
      </c>
      <c r="CD107" s="172">
        <f t="shared" si="80"/>
        <v>169</v>
      </c>
      <c r="CE107" s="172">
        <f t="shared" si="81"/>
        <v>169</v>
      </c>
      <c r="CF107" s="172">
        <f t="shared" si="82"/>
        <v>169</v>
      </c>
      <c r="CG107" s="172">
        <f t="shared" si="83"/>
        <v>169</v>
      </c>
      <c r="CH107" s="172">
        <f t="shared" si="84"/>
        <v>169</v>
      </c>
      <c r="CI107" s="172">
        <f t="shared" si="85"/>
        <v>169</v>
      </c>
      <c r="CJ107" s="172">
        <f t="shared" si="86"/>
        <v>169</v>
      </c>
      <c r="CK107" s="172">
        <f t="shared" si="87"/>
        <v>143.10776113012031</v>
      </c>
      <c r="CL107" s="172">
        <f t="shared" si="88"/>
        <v>122.44047093315967</v>
      </c>
      <c r="CM107" s="172">
        <f t="shared" si="89"/>
        <v>111.51605523358755</v>
      </c>
      <c r="CN107" s="172">
        <f t="shared" si="90"/>
        <v>111.12515320136441</v>
      </c>
      <c r="CO107" s="172">
        <f t="shared" si="91"/>
        <v>108.89062547572685</v>
      </c>
      <c r="CP107" s="172">
        <f t="shared" si="92"/>
        <v>117.10718186091125</v>
      </c>
      <c r="CQ107" s="172">
        <f t="shared" si="93"/>
        <v>129.57112610009685</v>
      </c>
      <c r="CR107" s="172">
        <f t="shared" si="94"/>
        <v>150.8000474978511</v>
      </c>
      <c r="CS107" s="172">
        <f t="shared" si="95"/>
        <v>169</v>
      </c>
      <c r="CT107" s="172">
        <f t="shared" si="96"/>
        <v>169</v>
      </c>
      <c r="CU107" s="172">
        <f t="shared" si="97"/>
        <v>169</v>
      </c>
      <c r="CV107" s="172">
        <f t="shared" si="98"/>
        <v>169</v>
      </c>
      <c r="CW107" s="172">
        <f t="shared" si="99"/>
        <v>169</v>
      </c>
      <c r="CX107" s="172">
        <f t="shared" si="100"/>
        <v>169</v>
      </c>
      <c r="CY107" s="172">
        <f t="shared" si="101"/>
        <v>169</v>
      </c>
      <c r="CZ107" s="172">
        <f t="shared" si="102"/>
        <v>169</v>
      </c>
      <c r="DA107" s="180">
        <f xml:space="preserve"> SUM(CC107:CZ107) * 28.25</f>
        <v>104484.27540547712</v>
      </c>
      <c r="DC107" s="171">
        <f t="shared" si="128"/>
        <v>40.175815687443986</v>
      </c>
      <c r="DD107" s="172">
        <f t="shared" si="129"/>
        <v>27.640611461792986</v>
      </c>
      <c r="DE107" s="172">
        <f t="shared" si="130"/>
        <v>20.722140049775987</v>
      </c>
      <c r="DF107" s="172">
        <f t="shared" si="131"/>
        <v>15.447269197118999</v>
      </c>
      <c r="DG107" s="172">
        <f t="shared" si="132"/>
        <v>14.626928317875013</v>
      </c>
      <c r="DH107" s="172">
        <f t="shared" si="133"/>
        <v>16.284411294324997</v>
      </c>
      <c r="DI107" s="172">
        <f t="shared" si="134"/>
        <v>24.564744977445002</v>
      </c>
      <c r="DJ107" s="172">
        <f t="shared" si="135"/>
        <v>10.278791069808051</v>
      </c>
      <c r="DK107" s="172">
        <f t="shared" si="136"/>
        <v>0</v>
      </c>
      <c r="DL107" s="172">
        <f t="shared" si="137"/>
        <v>0</v>
      </c>
      <c r="DM107" s="172">
        <f t="shared" si="138"/>
        <v>0</v>
      </c>
      <c r="DN107" s="172">
        <f t="shared" si="139"/>
        <v>0</v>
      </c>
      <c r="DO107" s="172">
        <f t="shared" si="140"/>
        <v>0</v>
      </c>
      <c r="DP107" s="172">
        <f t="shared" si="141"/>
        <v>0</v>
      </c>
      <c r="DQ107" s="172">
        <f t="shared" si="142"/>
        <v>0</v>
      </c>
      <c r="DR107" s="172">
        <f t="shared" si="143"/>
        <v>0</v>
      </c>
      <c r="DS107" s="172">
        <f t="shared" si="144"/>
        <v>24.317355136072024</v>
      </c>
      <c r="DT107" s="172">
        <f t="shared" si="145"/>
        <v>67.054242417351958</v>
      </c>
      <c r="DU107" s="172">
        <f t="shared" si="146"/>
        <v>86.379893216343987</v>
      </c>
      <c r="DV107" s="172">
        <f t="shared" si="147"/>
        <v>37.413633462627672</v>
      </c>
      <c r="DW107" s="172">
        <f t="shared" si="148"/>
        <v>37.413633462627672</v>
      </c>
      <c r="DX107" s="172">
        <f t="shared" si="149"/>
        <v>28.187557588131654</v>
      </c>
      <c r="DY107" s="172">
        <f t="shared" si="150"/>
        <v>12.639097745615686</v>
      </c>
      <c r="DZ107" s="172">
        <f t="shared" si="151"/>
        <v>56.169152012302987</v>
      </c>
      <c r="EA107" s="180">
        <f xml:space="preserve"> SUM(DC107:DZ107) * 28.25</f>
        <v>14670.656577980606</v>
      </c>
      <c r="EB107" s="21"/>
    </row>
    <row r="108" spans="2:132" ht="14.25" customHeight="1" x14ac:dyDescent="0.25">
      <c r="B108" s="132">
        <v>2027</v>
      </c>
      <c r="C108" s="14" t="s">
        <v>165</v>
      </c>
      <c r="D108" s="14">
        <f t="shared" si="152"/>
        <v>74</v>
      </c>
      <c r="E108" s="171">
        <v>195.28801145128</v>
      </c>
      <c r="F108" s="172">
        <v>183.24448422145201</v>
      </c>
      <c r="G108" s="172">
        <v>176.71578642467099</v>
      </c>
      <c r="H108" s="172">
        <v>170.95517072162801</v>
      </c>
      <c r="I108" s="172">
        <v>167.867480704797</v>
      </c>
      <c r="J108" s="172">
        <v>168.86598742665799</v>
      </c>
      <c r="K108" s="172">
        <v>180.54083525149099</v>
      </c>
      <c r="L108" s="172">
        <v>181.87729809459699</v>
      </c>
      <c r="M108" s="172">
        <v>183.24448422145201</v>
      </c>
      <c r="N108" s="172">
        <v>193.675039054428</v>
      </c>
      <c r="O108" s="172">
        <v>200.311268344334</v>
      </c>
      <c r="P108" s="172">
        <v>209.29782884108101</v>
      </c>
      <c r="Q108" s="172">
        <v>223.16939145400701</v>
      </c>
      <c r="R108" s="172">
        <v>238.54639497066299</v>
      </c>
      <c r="S108" s="172">
        <v>236.25751033132099</v>
      </c>
      <c r="T108" s="172">
        <v>250.45166742361801</v>
      </c>
      <c r="U108" s="172">
        <v>263.12502197031199</v>
      </c>
      <c r="V108" s="172">
        <v>268.40942677523702</v>
      </c>
      <c r="W108" s="172">
        <v>265.75186273089997</v>
      </c>
      <c r="X108" s="172">
        <v>285</v>
      </c>
      <c r="Y108" s="172">
        <v>285</v>
      </c>
      <c r="Z108" s="172">
        <v>273.81672471515998</v>
      </c>
      <c r="AA108" s="172">
        <v>243.21633410059599</v>
      </c>
      <c r="AB108" s="172">
        <v>213.10751602602599</v>
      </c>
      <c r="AD108" s="171">
        <v>0</v>
      </c>
      <c r="AE108" s="172">
        <v>0</v>
      </c>
      <c r="AF108" s="172">
        <v>0</v>
      </c>
      <c r="AG108" s="172">
        <v>0</v>
      </c>
      <c r="AH108" s="172">
        <v>0</v>
      </c>
      <c r="AI108" s="172">
        <v>0</v>
      </c>
      <c r="AJ108" s="172">
        <v>0.6</v>
      </c>
      <c r="AK108" s="172">
        <v>27.582341734888075</v>
      </c>
      <c r="AL108" s="172">
        <v>65.039435993432946</v>
      </c>
      <c r="AM108" s="172">
        <v>95.454643877368596</v>
      </c>
      <c r="AN108" s="172">
        <v>105.71993060565461</v>
      </c>
      <c r="AO108" s="172">
        <v>111.40560514487288</v>
      </c>
      <c r="AP108" s="172">
        <v>113.19169229069368</v>
      </c>
      <c r="AQ108" s="172">
        <v>110.0900646872621</v>
      </c>
      <c r="AR108" s="172">
        <v>104.33407858668561</v>
      </c>
      <c r="AS108" s="172">
        <v>92.071535712290739</v>
      </c>
      <c r="AT108" s="172">
        <v>61.761861060138415</v>
      </c>
      <c r="AU108" s="172">
        <v>26.928672624741875</v>
      </c>
      <c r="AV108" s="172">
        <v>0.37</v>
      </c>
      <c r="AW108" s="172">
        <v>67.560938285636738</v>
      </c>
      <c r="AX108" s="172">
        <v>67.560938285636738</v>
      </c>
      <c r="AY108" s="172">
        <v>67.560938285636738</v>
      </c>
      <c r="AZ108" s="172">
        <v>67.560938285636738</v>
      </c>
      <c r="BA108" s="172">
        <v>0</v>
      </c>
      <c r="BB108" s="180">
        <f xml:space="preserve"> SUM(AD108:BA108) * 31</f>
        <v>36728.602079277865</v>
      </c>
      <c r="BC108" s="23"/>
      <c r="BD108" s="171">
        <f t="shared" si="103"/>
        <v>195.28801145128</v>
      </c>
      <c r="BE108" s="172">
        <f t="shared" si="104"/>
        <v>183.24448422145201</v>
      </c>
      <c r="BF108" s="172">
        <f t="shared" si="105"/>
        <v>176.71578642467099</v>
      </c>
      <c r="BG108" s="172">
        <f t="shared" si="106"/>
        <v>170.95517072162801</v>
      </c>
      <c r="BH108" s="172">
        <f t="shared" si="107"/>
        <v>167.867480704797</v>
      </c>
      <c r="BI108" s="172">
        <f t="shared" si="108"/>
        <v>168.86598742665799</v>
      </c>
      <c r="BJ108" s="172">
        <f t="shared" si="109"/>
        <v>179.940835251491</v>
      </c>
      <c r="BK108" s="172">
        <f t="shared" si="110"/>
        <v>154.29495635970892</v>
      </c>
      <c r="BL108" s="172">
        <f t="shared" si="111"/>
        <v>118.20504822801907</v>
      </c>
      <c r="BM108" s="172">
        <f t="shared" si="112"/>
        <v>98.220395177059402</v>
      </c>
      <c r="BN108" s="172">
        <f t="shared" si="113"/>
        <v>94.591337738679385</v>
      </c>
      <c r="BO108" s="172">
        <f t="shared" si="114"/>
        <v>97.892223696208134</v>
      </c>
      <c r="BP108" s="172">
        <f t="shared" si="115"/>
        <v>109.97769916331333</v>
      </c>
      <c r="BQ108" s="172">
        <f t="shared" si="116"/>
        <v>128.45633028340089</v>
      </c>
      <c r="BR108" s="172">
        <f t="shared" si="117"/>
        <v>131.92343174463537</v>
      </c>
      <c r="BS108" s="172">
        <f t="shared" si="118"/>
        <v>158.38013171132727</v>
      </c>
      <c r="BT108" s="172">
        <f t="shared" si="119"/>
        <v>201.36316091017358</v>
      </c>
      <c r="BU108" s="172">
        <f t="shared" si="120"/>
        <v>241.48075415049516</v>
      </c>
      <c r="BV108" s="172">
        <f t="shared" si="121"/>
        <v>265.38186273089997</v>
      </c>
      <c r="BW108" s="172">
        <f t="shared" si="122"/>
        <v>217.43906171436328</v>
      </c>
      <c r="BX108" s="172">
        <f t="shared" si="123"/>
        <v>217.43906171436328</v>
      </c>
      <c r="BY108" s="172">
        <f t="shared" si="124"/>
        <v>206.25578642952325</v>
      </c>
      <c r="BZ108" s="172">
        <f t="shared" si="125"/>
        <v>175.65539581495926</v>
      </c>
      <c r="CA108" s="172">
        <f t="shared" si="126"/>
        <v>213.10751602602599</v>
      </c>
      <c r="CB108" s="23"/>
      <c r="CC108" s="171">
        <f t="shared" si="127"/>
        <v>169</v>
      </c>
      <c r="CD108" s="172">
        <f t="shared" si="80"/>
        <v>169</v>
      </c>
      <c r="CE108" s="172">
        <f t="shared" si="81"/>
        <v>169</v>
      </c>
      <c r="CF108" s="172">
        <f t="shared" si="82"/>
        <v>169</v>
      </c>
      <c r="CG108" s="172">
        <f t="shared" si="83"/>
        <v>167.867480704797</v>
      </c>
      <c r="CH108" s="172">
        <f t="shared" si="84"/>
        <v>168.86598742665799</v>
      </c>
      <c r="CI108" s="172">
        <f t="shared" si="85"/>
        <v>169</v>
      </c>
      <c r="CJ108" s="172">
        <f t="shared" si="86"/>
        <v>154.29495635970892</v>
      </c>
      <c r="CK108" s="172">
        <f t="shared" si="87"/>
        <v>118.20504822801907</v>
      </c>
      <c r="CL108" s="172">
        <f t="shared" si="88"/>
        <v>98.220395177059402</v>
      </c>
      <c r="CM108" s="172">
        <f t="shared" si="89"/>
        <v>94.591337738679385</v>
      </c>
      <c r="CN108" s="172">
        <f t="shared" si="90"/>
        <v>97.892223696208134</v>
      </c>
      <c r="CO108" s="172">
        <f t="shared" si="91"/>
        <v>109.97769916331333</v>
      </c>
      <c r="CP108" s="172">
        <f t="shared" si="92"/>
        <v>128.45633028340089</v>
      </c>
      <c r="CQ108" s="172">
        <f t="shared" si="93"/>
        <v>131.92343174463537</v>
      </c>
      <c r="CR108" s="172">
        <f t="shared" si="94"/>
        <v>158.38013171132727</v>
      </c>
      <c r="CS108" s="172">
        <f t="shared" si="95"/>
        <v>169</v>
      </c>
      <c r="CT108" s="172">
        <f t="shared" si="96"/>
        <v>169</v>
      </c>
      <c r="CU108" s="172">
        <f t="shared" si="97"/>
        <v>169</v>
      </c>
      <c r="CV108" s="172">
        <f t="shared" si="98"/>
        <v>169</v>
      </c>
      <c r="CW108" s="172">
        <f t="shared" si="99"/>
        <v>169</v>
      </c>
      <c r="CX108" s="172">
        <f t="shared" si="100"/>
        <v>169</v>
      </c>
      <c r="CY108" s="172">
        <f t="shared" si="101"/>
        <v>169</v>
      </c>
      <c r="CZ108" s="172">
        <f t="shared" si="102"/>
        <v>169</v>
      </c>
      <c r="DA108" s="180">
        <f xml:space="preserve"> SUM(CC108:CZ108) * 31</f>
        <v>112395.925689248</v>
      </c>
      <c r="DC108" s="171">
        <f t="shared" si="128"/>
        <v>26.288011451279999</v>
      </c>
      <c r="DD108" s="172">
        <f t="shared" si="129"/>
        <v>14.244484221452012</v>
      </c>
      <c r="DE108" s="172">
        <f t="shared" si="130"/>
        <v>7.7157864246709948</v>
      </c>
      <c r="DF108" s="172">
        <f t="shared" si="131"/>
        <v>1.9551707216280079</v>
      </c>
      <c r="DG108" s="172">
        <f t="shared" si="132"/>
        <v>0</v>
      </c>
      <c r="DH108" s="172">
        <f t="shared" si="133"/>
        <v>0</v>
      </c>
      <c r="DI108" s="172">
        <f t="shared" si="134"/>
        <v>10.940835251490995</v>
      </c>
      <c r="DJ108" s="172">
        <f t="shared" si="135"/>
        <v>0</v>
      </c>
      <c r="DK108" s="172">
        <f t="shared" si="136"/>
        <v>0</v>
      </c>
      <c r="DL108" s="172">
        <f t="shared" si="137"/>
        <v>0</v>
      </c>
      <c r="DM108" s="172">
        <f t="shared" si="138"/>
        <v>0</v>
      </c>
      <c r="DN108" s="172">
        <f t="shared" si="139"/>
        <v>0</v>
      </c>
      <c r="DO108" s="172">
        <f t="shared" si="140"/>
        <v>0</v>
      </c>
      <c r="DP108" s="172">
        <f t="shared" si="141"/>
        <v>0</v>
      </c>
      <c r="DQ108" s="172">
        <f t="shared" si="142"/>
        <v>0</v>
      </c>
      <c r="DR108" s="172">
        <f t="shared" si="143"/>
        <v>0</v>
      </c>
      <c r="DS108" s="172">
        <f t="shared" si="144"/>
        <v>32.363160910173576</v>
      </c>
      <c r="DT108" s="172">
        <f t="shared" si="145"/>
        <v>72.480754150495159</v>
      </c>
      <c r="DU108" s="172">
        <f t="shared" si="146"/>
        <v>96.381862730899968</v>
      </c>
      <c r="DV108" s="172">
        <f t="shared" si="147"/>
        <v>48.439061714363277</v>
      </c>
      <c r="DW108" s="172">
        <f t="shared" si="148"/>
        <v>48.439061714363277</v>
      </c>
      <c r="DX108" s="172">
        <f t="shared" si="149"/>
        <v>37.255786429523255</v>
      </c>
      <c r="DY108" s="172">
        <f t="shared" si="150"/>
        <v>6.6553958149592631</v>
      </c>
      <c r="DZ108" s="172">
        <f t="shared" si="151"/>
        <v>44.107516026025991</v>
      </c>
      <c r="EA108" s="180">
        <f xml:space="preserve"> SUM(DC108:DZ108) * 31</f>
        <v>13865.2735144011</v>
      </c>
      <c r="EB108" s="21"/>
    </row>
    <row r="109" spans="2:132" ht="14.25" customHeight="1" x14ac:dyDescent="0.25">
      <c r="B109" s="132">
        <v>2027</v>
      </c>
      <c r="C109" s="14" t="s">
        <v>166</v>
      </c>
      <c r="D109" s="14">
        <f t="shared" si="152"/>
        <v>75</v>
      </c>
      <c r="E109" s="171">
        <v>204.483838299008</v>
      </c>
      <c r="F109" s="172">
        <v>193.54540244932701</v>
      </c>
      <c r="G109" s="172">
        <v>180.498169674396</v>
      </c>
      <c r="H109" s="172">
        <v>175.112393354511</v>
      </c>
      <c r="I109" s="172">
        <v>171.34993553104201</v>
      </c>
      <c r="J109" s="172">
        <v>173.17047963917199</v>
      </c>
      <c r="K109" s="172">
        <v>180.498169674396</v>
      </c>
      <c r="L109" s="172">
        <v>182.864877014965</v>
      </c>
      <c r="M109" s="172">
        <v>189.31263739792499</v>
      </c>
      <c r="N109" s="172">
        <v>198.05124911694901</v>
      </c>
      <c r="O109" s="172">
        <v>209.62687540447499</v>
      </c>
      <c r="P109" s="172">
        <v>222.68927938030799</v>
      </c>
      <c r="Q109" s="172">
        <v>220.73219446406799</v>
      </c>
      <c r="R109" s="172">
        <v>235.068979315592</v>
      </c>
      <c r="S109" s="172">
        <v>246.21981197788801</v>
      </c>
      <c r="T109" s="172">
        <v>255.68664134016399</v>
      </c>
      <c r="U109" s="172">
        <v>263.10535858079402</v>
      </c>
      <c r="V109" s="172">
        <v>265.63894913127501</v>
      </c>
      <c r="W109" s="172">
        <v>268.20288208355799</v>
      </c>
      <c r="X109" s="172">
        <v>287</v>
      </c>
      <c r="Y109" s="172">
        <v>287</v>
      </c>
      <c r="Z109" s="172">
        <v>273.42177519352998</v>
      </c>
      <c r="AA109" s="172">
        <v>258.12920468523902</v>
      </c>
      <c r="AB109" s="172">
        <v>226.694476418194</v>
      </c>
      <c r="AD109" s="171">
        <v>0</v>
      </c>
      <c r="AE109" s="172">
        <v>0</v>
      </c>
      <c r="AF109" s="172">
        <v>0</v>
      </c>
      <c r="AG109" s="172">
        <v>0</v>
      </c>
      <c r="AH109" s="172">
        <v>0</v>
      </c>
      <c r="AI109" s="172">
        <v>0</v>
      </c>
      <c r="AJ109" s="172">
        <v>2.4532610599047664</v>
      </c>
      <c r="AK109" s="172">
        <v>35.912218451869052</v>
      </c>
      <c r="AL109" s="172">
        <v>71.499780186463624</v>
      </c>
      <c r="AM109" s="172">
        <v>98.184072098338916</v>
      </c>
      <c r="AN109" s="172">
        <v>108.54123054701188</v>
      </c>
      <c r="AO109" s="172">
        <v>112.63273068384427</v>
      </c>
      <c r="AP109" s="172">
        <v>113.43590882536294</v>
      </c>
      <c r="AQ109" s="172">
        <v>110.77607760975617</v>
      </c>
      <c r="AR109" s="172">
        <v>104.6306081041252</v>
      </c>
      <c r="AS109" s="172">
        <v>92.361331356193261</v>
      </c>
      <c r="AT109" s="172">
        <v>61.846878400482069</v>
      </c>
      <c r="AU109" s="172">
        <v>25.06595894702545</v>
      </c>
      <c r="AV109" s="172">
        <v>0.33559739999999999</v>
      </c>
      <c r="AW109" s="172">
        <v>70.370474591330577</v>
      </c>
      <c r="AX109" s="172">
        <v>70.370474591330577</v>
      </c>
      <c r="AY109" s="172">
        <v>70.370474591330577</v>
      </c>
      <c r="AZ109" s="172">
        <v>70.370474591330577</v>
      </c>
      <c r="BA109" s="172">
        <v>0</v>
      </c>
      <c r="BB109" s="180">
        <f xml:space="preserve"> SUM(AD109:BA109) * 30</f>
        <v>36574.726561070995</v>
      </c>
      <c r="BC109" s="23"/>
      <c r="BD109" s="171">
        <f t="shared" si="103"/>
        <v>204.483838299008</v>
      </c>
      <c r="BE109" s="172">
        <f t="shared" si="104"/>
        <v>193.54540244932701</v>
      </c>
      <c r="BF109" s="172">
        <f t="shared" si="105"/>
        <v>180.498169674396</v>
      </c>
      <c r="BG109" s="172">
        <f t="shared" si="106"/>
        <v>175.112393354511</v>
      </c>
      <c r="BH109" s="172">
        <f t="shared" si="107"/>
        <v>171.34993553104201</v>
      </c>
      <c r="BI109" s="172">
        <f t="shared" si="108"/>
        <v>173.17047963917199</v>
      </c>
      <c r="BJ109" s="172">
        <f t="shared" si="109"/>
        <v>178.04490861449122</v>
      </c>
      <c r="BK109" s="172">
        <f t="shared" si="110"/>
        <v>146.95265856309595</v>
      </c>
      <c r="BL109" s="172">
        <f t="shared" si="111"/>
        <v>117.81285721146136</v>
      </c>
      <c r="BM109" s="172">
        <f t="shared" si="112"/>
        <v>99.867177018610093</v>
      </c>
      <c r="BN109" s="172">
        <f t="shared" si="113"/>
        <v>101.08564485746311</v>
      </c>
      <c r="BO109" s="172">
        <f t="shared" si="114"/>
        <v>110.05654869646372</v>
      </c>
      <c r="BP109" s="172">
        <f t="shared" si="115"/>
        <v>107.29628563870504</v>
      </c>
      <c r="BQ109" s="172">
        <f t="shared" si="116"/>
        <v>124.29290170583583</v>
      </c>
      <c r="BR109" s="172">
        <f t="shared" si="117"/>
        <v>141.58920387376281</v>
      </c>
      <c r="BS109" s="172">
        <f t="shared" si="118"/>
        <v>163.32530998397073</v>
      </c>
      <c r="BT109" s="172">
        <f t="shared" si="119"/>
        <v>201.25848018031195</v>
      </c>
      <c r="BU109" s="172">
        <f t="shared" si="120"/>
        <v>240.57299018424956</v>
      </c>
      <c r="BV109" s="172">
        <f t="shared" si="121"/>
        <v>267.86728468355801</v>
      </c>
      <c r="BW109" s="172">
        <f t="shared" si="122"/>
        <v>216.62952540866942</v>
      </c>
      <c r="BX109" s="172">
        <f t="shared" si="123"/>
        <v>216.62952540866942</v>
      </c>
      <c r="BY109" s="172">
        <f t="shared" si="124"/>
        <v>203.0513006021994</v>
      </c>
      <c r="BZ109" s="172">
        <f t="shared" si="125"/>
        <v>187.75873009390844</v>
      </c>
      <c r="CA109" s="172">
        <f t="shared" si="126"/>
        <v>226.694476418194</v>
      </c>
      <c r="CB109" s="23"/>
      <c r="CC109" s="171">
        <f t="shared" si="127"/>
        <v>169</v>
      </c>
      <c r="CD109" s="172">
        <f t="shared" si="80"/>
        <v>169</v>
      </c>
      <c r="CE109" s="172">
        <f t="shared" si="81"/>
        <v>169</v>
      </c>
      <c r="CF109" s="172">
        <f t="shared" si="82"/>
        <v>169</v>
      </c>
      <c r="CG109" s="172">
        <f t="shared" si="83"/>
        <v>169</v>
      </c>
      <c r="CH109" s="172">
        <f t="shared" si="84"/>
        <v>169</v>
      </c>
      <c r="CI109" s="172">
        <f t="shared" si="85"/>
        <v>169</v>
      </c>
      <c r="CJ109" s="172">
        <f t="shared" si="86"/>
        <v>146.95265856309595</v>
      </c>
      <c r="CK109" s="172">
        <f t="shared" si="87"/>
        <v>117.81285721146136</v>
      </c>
      <c r="CL109" s="172">
        <f t="shared" si="88"/>
        <v>99.867177018610093</v>
      </c>
      <c r="CM109" s="172">
        <f t="shared" si="89"/>
        <v>101.08564485746311</v>
      </c>
      <c r="CN109" s="172">
        <f t="shared" si="90"/>
        <v>110.05654869646372</v>
      </c>
      <c r="CO109" s="172">
        <f t="shared" si="91"/>
        <v>107.29628563870504</v>
      </c>
      <c r="CP109" s="172">
        <f t="shared" si="92"/>
        <v>124.29290170583583</v>
      </c>
      <c r="CQ109" s="172">
        <f t="shared" si="93"/>
        <v>141.58920387376281</v>
      </c>
      <c r="CR109" s="172">
        <f t="shared" si="94"/>
        <v>163.32530998397073</v>
      </c>
      <c r="CS109" s="172">
        <f t="shared" si="95"/>
        <v>169</v>
      </c>
      <c r="CT109" s="172">
        <f t="shared" si="96"/>
        <v>169</v>
      </c>
      <c r="CU109" s="172">
        <f t="shared" si="97"/>
        <v>169</v>
      </c>
      <c r="CV109" s="172">
        <f t="shared" si="98"/>
        <v>169</v>
      </c>
      <c r="CW109" s="172">
        <f t="shared" si="99"/>
        <v>169</v>
      </c>
      <c r="CX109" s="172">
        <f t="shared" si="100"/>
        <v>169</v>
      </c>
      <c r="CY109" s="172">
        <f t="shared" si="101"/>
        <v>169</v>
      </c>
      <c r="CZ109" s="172">
        <f t="shared" si="102"/>
        <v>169</v>
      </c>
      <c r="DA109" s="180">
        <f xml:space="preserve"> SUM(CC109:CZ109) * 30</f>
        <v>109418.35762648107</v>
      </c>
      <c r="DC109" s="171">
        <f t="shared" si="128"/>
        <v>35.483838299007999</v>
      </c>
      <c r="DD109" s="172">
        <f t="shared" si="129"/>
        <v>24.545402449327014</v>
      </c>
      <c r="DE109" s="172">
        <f t="shared" si="130"/>
        <v>11.498169674395996</v>
      </c>
      <c r="DF109" s="172">
        <f t="shared" si="131"/>
        <v>6.1123933545109992</v>
      </c>
      <c r="DG109" s="172">
        <f t="shared" si="132"/>
        <v>2.3499355310420071</v>
      </c>
      <c r="DH109" s="172">
        <f t="shared" si="133"/>
        <v>4.1704796391719867</v>
      </c>
      <c r="DI109" s="172">
        <f t="shared" si="134"/>
        <v>9.0449086144912201</v>
      </c>
      <c r="DJ109" s="172">
        <f t="shared" si="135"/>
        <v>0</v>
      </c>
      <c r="DK109" s="172">
        <f t="shared" si="136"/>
        <v>0</v>
      </c>
      <c r="DL109" s="172">
        <f t="shared" si="137"/>
        <v>0</v>
      </c>
      <c r="DM109" s="172">
        <f t="shared" si="138"/>
        <v>0</v>
      </c>
      <c r="DN109" s="172">
        <f t="shared" si="139"/>
        <v>0</v>
      </c>
      <c r="DO109" s="172">
        <f t="shared" si="140"/>
        <v>0</v>
      </c>
      <c r="DP109" s="172">
        <f t="shared" si="141"/>
        <v>0</v>
      </c>
      <c r="DQ109" s="172">
        <f t="shared" si="142"/>
        <v>0</v>
      </c>
      <c r="DR109" s="172">
        <f t="shared" si="143"/>
        <v>0</v>
      </c>
      <c r="DS109" s="172">
        <f t="shared" si="144"/>
        <v>32.258480180311949</v>
      </c>
      <c r="DT109" s="172">
        <f t="shared" si="145"/>
        <v>71.572990184249562</v>
      </c>
      <c r="DU109" s="172">
        <f t="shared" si="146"/>
        <v>98.867284683558012</v>
      </c>
      <c r="DV109" s="172">
        <f t="shared" si="147"/>
        <v>47.629525408669423</v>
      </c>
      <c r="DW109" s="172">
        <f t="shared" si="148"/>
        <v>47.629525408669423</v>
      </c>
      <c r="DX109" s="172">
        <f t="shared" si="149"/>
        <v>34.051300602199404</v>
      </c>
      <c r="DY109" s="172">
        <f t="shared" si="150"/>
        <v>18.75873009390844</v>
      </c>
      <c r="DZ109" s="172">
        <f t="shared" si="151"/>
        <v>57.694476418194</v>
      </c>
      <c r="EA109" s="180">
        <f xml:space="preserve"> SUM(DC109:DZ109) * 30</f>
        <v>15050.023216251222</v>
      </c>
      <c r="EB109" s="21"/>
    </row>
    <row r="110" spans="2:132" ht="14.25" customHeight="1" x14ac:dyDescent="0.25">
      <c r="B110" s="132">
        <v>2027</v>
      </c>
      <c r="C110" s="14" t="s">
        <v>10</v>
      </c>
      <c r="D110" s="14">
        <f t="shared" si="152"/>
        <v>76</v>
      </c>
      <c r="E110" s="171">
        <v>189.65890310907901</v>
      </c>
      <c r="F110" s="172">
        <v>174.30428619214601</v>
      </c>
      <c r="G110" s="172">
        <v>170.50713092755299</v>
      </c>
      <c r="H110" s="172">
        <v>163.09956573924899</v>
      </c>
      <c r="I110" s="172">
        <v>162.20733799948101</v>
      </c>
      <c r="J110" s="172">
        <v>163.09956573924899</v>
      </c>
      <c r="K110" s="172">
        <v>168.18318890769299</v>
      </c>
      <c r="L110" s="172">
        <v>170.50713092755299</v>
      </c>
      <c r="M110" s="172">
        <v>175.65300254295801</v>
      </c>
      <c r="N110" s="172">
        <v>189.65890310907901</v>
      </c>
      <c r="O110" s="172">
        <v>200.863623561976</v>
      </c>
      <c r="P110" s="172">
        <v>209.16341649004801</v>
      </c>
      <c r="Q110" s="172">
        <v>222.85807482136599</v>
      </c>
      <c r="R110" s="172">
        <v>232.81782633505301</v>
      </c>
      <c r="S110" s="172">
        <v>238.046695879738</v>
      </c>
      <c r="T110" s="172">
        <v>246.201242431569</v>
      </c>
      <c r="U110" s="172">
        <v>272.90582617763999</v>
      </c>
      <c r="V110" s="172">
        <v>279.29666673225501</v>
      </c>
      <c r="W110" s="172">
        <v>272.90582617763999</v>
      </c>
      <c r="X110" s="172">
        <v>289.19416979898102</v>
      </c>
      <c r="Y110" s="172">
        <v>296</v>
      </c>
      <c r="Z110" s="172">
        <v>282.55433545652397</v>
      </c>
      <c r="AA110" s="172">
        <v>251.84510162265701</v>
      </c>
      <c r="AB110" s="172">
        <v>249.00242254479301</v>
      </c>
      <c r="AD110" s="171">
        <v>0</v>
      </c>
      <c r="AE110" s="172">
        <v>0</v>
      </c>
      <c r="AF110" s="172">
        <v>0</v>
      </c>
      <c r="AG110" s="172">
        <v>0</v>
      </c>
      <c r="AH110" s="172">
        <v>0</v>
      </c>
      <c r="AI110" s="172">
        <v>0</v>
      </c>
      <c r="AJ110" s="172">
        <v>7.7908411552432222</v>
      </c>
      <c r="AK110" s="172">
        <v>41.957804683892675</v>
      </c>
      <c r="AL110" s="172">
        <v>75.176273630608293</v>
      </c>
      <c r="AM110" s="172">
        <v>97.114784274548668</v>
      </c>
      <c r="AN110" s="172">
        <v>105.69054204385726</v>
      </c>
      <c r="AO110" s="172">
        <v>110.55813990427274</v>
      </c>
      <c r="AP110" s="172">
        <v>111.66118565916594</v>
      </c>
      <c r="AQ110" s="172">
        <v>110.60779180740488</v>
      </c>
      <c r="AR110" s="172">
        <v>104.24548810883898</v>
      </c>
      <c r="AS110" s="172">
        <v>86.513659159413635</v>
      </c>
      <c r="AT110" s="172">
        <v>59.012991502221439</v>
      </c>
      <c r="AU110" s="172">
        <v>25.64686450281911</v>
      </c>
      <c r="AV110" s="172">
        <v>0.70836359999999998</v>
      </c>
      <c r="AW110" s="172">
        <v>68.507151315816088</v>
      </c>
      <c r="AX110" s="172">
        <v>68.507151315816088</v>
      </c>
      <c r="AY110" s="172">
        <v>68.507151315816088</v>
      </c>
      <c r="AZ110" s="172">
        <v>68.507151315816088</v>
      </c>
      <c r="BA110" s="172">
        <v>0</v>
      </c>
      <c r="BB110" s="180">
        <f xml:space="preserve"> SUM(AD110:BA110) * 31</f>
        <v>37532.113394162086</v>
      </c>
      <c r="BC110" s="23"/>
      <c r="BD110" s="171">
        <f t="shared" si="103"/>
        <v>189.65890310907901</v>
      </c>
      <c r="BE110" s="172">
        <f t="shared" si="104"/>
        <v>174.30428619214601</v>
      </c>
      <c r="BF110" s="172">
        <f t="shared" si="105"/>
        <v>170.50713092755299</v>
      </c>
      <c r="BG110" s="172">
        <f t="shared" si="106"/>
        <v>163.09956573924899</v>
      </c>
      <c r="BH110" s="172">
        <f t="shared" si="107"/>
        <v>162.20733799948101</v>
      </c>
      <c r="BI110" s="172">
        <f t="shared" si="108"/>
        <v>163.09956573924899</v>
      </c>
      <c r="BJ110" s="172">
        <f t="shared" si="109"/>
        <v>160.39234775244978</v>
      </c>
      <c r="BK110" s="172">
        <f t="shared" si="110"/>
        <v>128.54932624366032</v>
      </c>
      <c r="BL110" s="172">
        <f t="shared" si="111"/>
        <v>100.47672891234971</v>
      </c>
      <c r="BM110" s="172">
        <f t="shared" si="112"/>
        <v>92.544118834530337</v>
      </c>
      <c r="BN110" s="172">
        <f t="shared" si="113"/>
        <v>95.173081518118735</v>
      </c>
      <c r="BO110" s="172">
        <f t="shared" si="114"/>
        <v>98.605276585775272</v>
      </c>
      <c r="BP110" s="172">
        <f t="shared" si="115"/>
        <v>111.19688916220005</v>
      </c>
      <c r="BQ110" s="172">
        <f t="shared" si="116"/>
        <v>122.21003452764813</v>
      </c>
      <c r="BR110" s="172">
        <f t="shared" si="117"/>
        <v>133.801207770899</v>
      </c>
      <c r="BS110" s="172">
        <f t="shared" si="118"/>
        <v>159.68758327215536</v>
      </c>
      <c r="BT110" s="172">
        <f t="shared" si="119"/>
        <v>213.89283467541856</v>
      </c>
      <c r="BU110" s="172">
        <f t="shared" si="120"/>
        <v>253.64980222943589</v>
      </c>
      <c r="BV110" s="172">
        <f t="shared" si="121"/>
        <v>272.19746257764001</v>
      </c>
      <c r="BW110" s="172">
        <f t="shared" si="122"/>
        <v>220.68701848316493</v>
      </c>
      <c r="BX110" s="172">
        <f t="shared" si="123"/>
        <v>227.49284868418391</v>
      </c>
      <c r="BY110" s="172">
        <f t="shared" si="124"/>
        <v>214.04718414070788</v>
      </c>
      <c r="BZ110" s="172">
        <f t="shared" si="125"/>
        <v>183.33795030684092</v>
      </c>
      <c r="CA110" s="172">
        <f t="shared" si="126"/>
        <v>249.00242254479301</v>
      </c>
      <c r="CB110" s="23"/>
      <c r="CC110" s="171">
        <f t="shared" si="127"/>
        <v>169</v>
      </c>
      <c r="CD110" s="172">
        <f t="shared" si="80"/>
        <v>169</v>
      </c>
      <c r="CE110" s="172">
        <f t="shared" si="81"/>
        <v>169</v>
      </c>
      <c r="CF110" s="172">
        <f t="shared" si="82"/>
        <v>163.09956573924899</v>
      </c>
      <c r="CG110" s="172">
        <f t="shared" si="83"/>
        <v>162.20733799948101</v>
      </c>
      <c r="CH110" s="172">
        <f t="shared" si="84"/>
        <v>163.09956573924899</v>
      </c>
      <c r="CI110" s="172">
        <f t="shared" si="85"/>
        <v>160.39234775244978</v>
      </c>
      <c r="CJ110" s="172">
        <f t="shared" si="86"/>
        <v>128.54932624366032</v>
      </c>
      <c r="CK110" s="172">
        <f t="shared" si="87"/>
        <v>100.47672891234971</v>
      </c>
      <c r="CL110" s="172">
        <f t="shared" si="88"/>
        <v>92.544118834530337</v>
      </c>
      <c r="CM110" s="172">
        <f t="shared" si="89"/>
        <v>95.173081518118735</v>
      </c>
      <c r="CN110" s="172">
        <f t="shared" si="90"/>
        <v>98.605276585775272</v>
      </c>
      <c r="CO110" s="172">
        <f t="shared" si="91"/>
        <v>111.19688916220005</v>
      </c>
      <c r="CP110" s="172">
        <f t="shared" si="92"/>
        <v>122.21003452764813</v>
      </c>
      <c r="CQ110" s="172">
        <f t="shared" si="93"/>
        <v>133.801207770899</v>
      </c>
      <c r="CR110" s="172">
        <f t="shared" si="94"/>
        <v>159.68758327215536</v>
      </c>
      <c r="CS110" s="172">
        <f t="shared" si="95"/>
        <v>169</v>
      </c>
      <c r="CT110" s="172">
        <f t="shared" si="96"/>
        <v>169</v>
      </c>
      <c r="CU110" s="172">
        <f t="shared" si="97"/>
        <v>169</v>
      </c>
      <c r="CV110" s="172">
        <f t="shared" si="98"/>
        <v>169</v>
      </c>
      <c r="CW110" s="172">
        <f t="shared" si="99"/>
        <v>169</v>
      </c>
      <c r="CX110" s="172">
        <f t="shared" si="100"/>
        <v>169</v>
      </c>
      <c r="CY110" s="172">
        <f t="shared" si="101"/>
        <v>169</v>
      </c>
      <c r="CZ110" s="172">
        <f t="shared" si="102"/>
        <v>169</v>
      </c>
      <c r="DA110" s="180">
        <f xml:space="preserve"> SUM(CC110:CZ110) * 31</f>
        <v>110051.33498579073</v>
      </c>
      <c r="DC110" s="171">
        <f t="shared" si="128"/>
        <v>20.658903109079006</v>
      </c>
      <c r="DD110" s="172">
        <f t="shared" si="129"/>
        <v>5.3042861921460087</v>
      </c>
      <c r="DE110" s="172">
        <f t="shared" si="130"/>
        <v>1.5071309275529927</v>
      </c>
      <c r="DF110" s="172">
        <f t="shared" si="131"/>
        <v>0</v>
      </c>
      <c r="DG110" s="172">
        <f t="shared" si="132"/>
        <v>0</v>
      </c>
      <c r="DH110" s="172">
        <f t="shared" si="133"/>
        <v>0</v>
      </c>
      <c r="DI110" s="172">
        <f t="shared" si="134"/>
        <v>0</v>
      </c>
      <c r="DJ110" s="172">
        <f t="shared" si="135"/>
        <v>0</v>
      </c>
      <c r="DK110" s="172">
        <f t="shared" si="136"/>
        <v>0</v>
      </c>
      <c r="DL110" s="172">
        <f t="shared" si="137"/>
        <v>0</v>
      </c>
      <c r="DM110" s="172">
        <f t="shared" si="138"/>
        <v>0</v>
      </c>
      <c r="DN110" s="172">
        <f t="shared" si="139"/>
        <v>0</v>
      </c>
      <c r="DO110" s="172">
        <f t="shared" si="140"/>
        <v>0</v>
      </c>
      <c r="DP110" s="172">
        <f t="shared" si="141"/>
        <v>0</v>
      </c>
      <c r="DQ110" s="172">
        <f t="shared" si="142"/>
        <v>0</v>
      </c>
      <c r="DR110" s="172">
        <f t="shared" si="143"/>
        <v>0</v>
      </c>
      <c r="DS110" s="172">
        <f t="shared" si="144"/>
        <v>44.892834675418555</v>
      </c>
      <c r="DT110" s="172">
        <f t="shared" si="145"/>
        <v>84.649802229435892</v>
      </c>
      <c r="DU110" s="172">
        <f t="shared" si="146"/>
        <v>103.19746257764001</v>
      </c>
      <c r="DV110" s="172">
        <f t="shared" si="147"/>
        <v>51.687018483164934</v>
      </c>
      <c r="DW110" s="172">
        <f t="shared" si="148"/>
        <v>58.492848684183912</v>
      </c>
      <c r="DX110" s="172">
        <f t="shared" si="149"/>
        <v>45.047184140707884</v>
      </c>
      <c r="DY110" s="172">
        <f t="shared" si="150"/>
        <v>14.337950306840924</v>
      </c>
      <c r="DZ110" s="172">
        <f t="shared" si="151"/>
        <v>80.002422544793006</v>
      </c>
      <c r="EA110" s="180">
        <f xml:space="preserve"> SUM(DC110:DZ110) * 31</f>
        <v>15803.113159999857</v>
      </c>
      <c r="EB110" s="21"/>
    </row>
    <row r="111" spans="2:132" ht="14.25" customHeight="1" x14ac:dyDescent="0.25">
      <c r="B111" s="132">
        <v>2027</v>
      </c>
      <c r="C111" s="14" t="s">
        <v>167</v>
      </c>
      <c r="D111" s="14">
        <f t="shared" si="152"/>
        <v>77</v>
      </c>
      <c r="E111" s="171">
        <v>210.91302507353001</v>
      </c>
      <c r="F111" s="172">
        <v>194.389625658515</v>
      </c>
      <c r="G111" s="172">
        <v>184.76254700774999</v>
      </c>
      <c r="H111" s="172">
        <v>177.58852205165101</v>
      </c>
      <c r="I111" s="172">
        <v>172.40471047047001</v>
      </c>
      <c r="J111" s="172">
        <v>172.40471047047001</v>
      </c>
      <c r="K111" s="172">
        <v>173.65437933378999</v>
      </c>
      <c r="L111" s="172">
        <v>184.76254700774999</v>
      </c>
      <c r="M111" s="172">
        <v>199.61972127167101</v>
      </c>
      <c r="N111" s="172">
        <v>205.127521076676</v>
      </c>
      <c r="O111" s="172">
        <v>219.05901470110101</v>
      </c>
      <c r="P111" s="172">
        <v>234.50245337003599</v>
      </c>
      <c r="Q111" s="172">
        <v>239.19256861015299</v>
      </c>
      <c r="R111" s="172">
        <v>251.45783708348301</v>
      </c>
      <c r="S111" s="172">
        <v>261.82546024584599</v>
      </c>
      <c r="T111" s="172">
        <v>267.19440795492602</v>
      </c>
      <c r="U111" s="172">
        <v>281.15675760066699</v>
      </c>
      <c r="V111" s="172">
        <v>286.95768960817998</v>
      </c>
      <c r="W111" s="172">
        <v>292.88204570095797</v>
      </c>
      <c r="X111" s="172">
        <v>292.88204570095797</v>
      </c>
      <c r="Y111" s="172">
        <v>302</v>
      </c>
      <c r="Z111" s="172">
        <v>289.90443964391</v>
      </c>
      <c r="AA111" s="172">
        <v>267.19440795492602</v>
      </c>
      <c r="AB111" s="172">
        <v>236.832082979436</v>
      </c>
      <c r="AD111" s="171">
        <v>0</v>
      </c>
      <c r="AE111" s="172">
        <v>0</v>
      </c>
      <c r="AF111" s="172">
        <v>0</v>
      </c>
      <c r="AG111" s="172">
        <v>0</v>
      </c>
      <c r="AH111" s="172">
        <v>0</v>
      </c>
      <c r="AI111" s="172">
        <v>0</v>
      </c>
      <c r="AJ111" s="172">
        <v>7.578435751815066</v>
      </c>
      <c r="AK111" s="172">
        <v>39.476880946032864</v>
      </c>
      <c r="AL111" s="172">
        <v>72.080531779467051</v>
      </c>
      <c r="AM111" s="172">
        <v>96.775234137468715</v>
      </c>
      <c r="AN111" s="172">
        <v>106.15681252592617</v>
      </c>
      <c r="AO111" s="172">
        <v>109.38301345151815</v>
      </c>
      <c r="AP111" s="172">
        <v>109.88071705234702</v>
      </c>
      <c r="AQ111" s="172">
        <v>108.6526737855385</v>
      </c>
      <c r="AR111" s="172">
        <v>102.27637864364974</v>
      </c>
      <c r="AS111" s="172">
        <v>86.505975199490749</v>
      </c>
      <c r="AT111" s="172">
        <v>59.752735736797128</v>
      </c>
      <c r="AU111" s="172">
        <v>29.105691523366431</v>
      </c>
      <c r="AV111" s="172">
        <v>1.8114549526966222</v>
      </c>
      <c r="AW111" s="172">
        <v>67.508721689186672</v>
      </c>
      <c r="AX111" s="172">
        <v>67.508721689186672</v>
      </c>
      <c r="AY111" s="172">
        <v>67.508721689186672</v>
      </c>
      <c r="AZ111" s="172">
        <v>67.508721689186672</v>
      </c>
      <c r="BA111" s="172">
        <v>0</v>
      </c>
      <c r="BB111" s="180">
        <f xml:space="preserve"> SUM(AD111:BA111) * 30</f>
        <v>35984.142667285829</v>
      </c>
      <c r="BC111" s="23"/>
      <c r="BD111" s="171">
        <f t="shared" si="103"/>
        <v>210.91302507353001</v>
      </c>
      <c r="BE111" s="172">
        <f t="shared" si="104"/>
        <v>194.389625658515</v>
      </c>
      <c r="BF111" s="172">
        <f t="shared" si="105"/>
        <v>184.76254700774999</v>
      </c>
      <c r="BG111" s="172">
        <f t="shared" si="106"/>
        <v>177.58852205165101</v>
      </c>
      <c r="BH111" s="172">
        <f t="shared" si="107"/>
        <v>172.40471047047001</v>
      </c>
      <c r="BI111" s="172">
        <f t="shared" si="108"/>
        <v>172.40471047047001</v>
      </c>
      <c r="BJ111" s="172">
        <f t="shared" si="109"/>
        <v>166.07594358197491</v>
      </c>
      <c r="BK111" s="172">
        <f t="shared" si="110"/>
        <v>145.28566606171711</v>
      </c>
      <c r="BL111" s="172">
        <f t="shared" si="111"/>
        <v>127.53918949220396</v>
      </c>
      <c r="BM111" s="172">
        <f t="shared" si="112"/>
        <v>108.35228693920729</v>
      </c>
      <c r="BN111" s="172">
        <f t="shared" si="113"/>
        <v>112.90220217517484</v>
      </c>
      <c r="BO111" s="172">
        <f t="shared" si="114"/>
        <v>125.11943991851784</v>
      </c>
      <c r="BP111" s="172">
        <f t="shared" si="115"/>
        <v>129.31185155780597</v>
      </c>
      <c r="BQ111" s="172">
        <f t="shared" si="116"/>
        <v>142.80516329794452</v>
      </c>
      <c r="BR111" s="172">
        <f t="shared" si="117"/>
        <v>159.54908160219625</v>
      </c>
      <c r="BS111" s="172">
        <f t="shared" si="118"/>
        <v>180.68843275543526</v>
      </c>
      <c r="BT111" s="172">
        <f t="shared" si="119"/>
        <v>221.40402186386987</v>
      </c>
      <c r="BU111" s="172">
        <f t="shared" si="120"/>
        <v>257.85199808481354</v>
      </c>
      <c r="BV111" s="172">
        <f t="shared" si="121"/>
        <v>291.07059074826134</v>
      </c>
      <c r="BW111" s="172">
        <f t="shared" si="122"/>
        <v>225.3733240117713</v>
      </c>
      <c r="BX111" s="172">
        <f t="shared" si="123"/>
        <v>234.49127831081333</v>
      </c>
      <c r="BY111" s="172">
        <f t="shared" si="124"/>
        <v>222.39571795472332</v>
      </c>
      <c r="BZ111" s="172">
        <f t="shared" si="125"/>
        <v>199.68568626573935</v>
      </c>
      <c r="CA111" s="172">
        <f t="shared" si="126"/>
        <v>236.832082979436</v>
      </c>
      <c r="CB111" s="23"/>
      <c r="CC111" s="171">
        <f t="shared" si="127"/>
        <v>169</v>
      </c>
      <c r="CD111" s="172">
        <f t="shared" si="80"/>
        <v>169</v>
      </c>
      <c r="CE111" s="172">
        <f t="shared" si="81"/>
        <v>169</v>
      </c>
      <c r="CF111" s="172">
        <f t="shared" si="82"/>
        <v>169</v>
      </c>
      <c r="CG111" s="172">
        <f t="shared" si="83"/>
        <v>169</v>
      </c>
      <c r="CH111" s="172">
        <f t="shared" si="84"/>
        <v>169</v>
      </c>
      <c r="CI111" s="172">
        <f t="shared" si="85"/>
        <v>166.07594358197491</v>
      </c>
      <c r="CJ111" s="172">
        <f t="shared" si="86"/>
        <v>145.28566606171711</v>
      </c>
      <c r="CK111" s="172">
        <f t="shared" si="87"/>
        <v>127.53918949220396</v>
      </c>
      <c r="CL111" s="172">
        <f t="shared" si="88"/>
        <v>108.35228693920729</v>
      </c>
      <c r="CM111" s="172">
        <f t="shared" si="89"/>
        <v>112.90220217517484</v>
      </c>
      <c r="CN111" s="172">
        <f t="shared" si="90"/>
        <v>125.11943991851784</v>
      </c>
      <c r="CO111" s="172">
        <f t="shared" si="91"/>
        <v>129.31185155780597</v>
      </c>
      <c r="CP111" s="172">
        <f t="shared" si="92"/>
        <v>142.80516329794452</v>
      </c>
      <c r="CQ111" s="172">
        <f t="shared" si="93"/>
        <v>159.54908160219625</v>
      </c>
      <c r="CR111" s="172">
        <f t="shared" si="94"/>
        <v>169</v>
      </c>
      <c r="CS111" s="172">
        <f t="shared" si="95"/>
        <v>169</v>
      </c>
      <c r="CT111" s="172">
        <f t="shared" si="96"/>
        <v>169</v>
      </c>
      <c r="CU111" s="172">
        <f t="shared" si="97"/>
        <v>169</v>
      </c>
      <c r="CV111" s="172">
        <f t="shared" si="98"/>
        <v>169</v>
      </c>
      <c r="CW111" s="172">
        <f t="shared" si="99"/>
        <v>169</v>
      </c>
      <c r="CX111" s="172">
        <f t="shared" si="100"/>
        <v>169</v>
      </c>
      <c r="CY111" s="172">
        <f t="shared" si="101"/>
        <v>169</v>
      </c>
      <c r="CZ111" s="172">
        <f t="shared" si="102"/>
        <v>169</v>
      </c>
      <c r="DA111" s="180">
        <f xml:space="preserve"> SUM(CC111:CZ111) * 30</f>
        <v>112558.22473880228</v>
      </c>
      <c r="DC111" s="171">
        <f t="shared" si="128"/>
        <v>41.913025073530008</v>
      </c>
      <c r="DD111" s="172">
        <f t="shared" si="129"/>
        <v>25.389625658515001</v>
      </c>
      <c r="DE111" s="172">
        <f t="shared" si="130"/>
        <v>15.762547007749987</v>
      </c>
      <c r="DF111" s="172">
        <f t="shared" si="131"/>
        <v>8.5885220516510117</v>
      </c>
      <c r="DG111" s="172">
        <f t="shared" si="132"/>
        <v>3.4047104704700075</v>
      </c>
      <c r="DH111" s="172">
        <f t="shared" si="133"/>
        <v>3.4047104704700075</v>
      </c>
      <c r="DI111" s="172">
        <f t="shared" si="134"/>
        <v>0</v>
      </c>
      <c r="DJ111" s="172">
        <f t="shared" si="135"/>
        <v>0</v>
      </c>
      <c r="DK111" s="172">
        <f t="shared" si="136"/>
        <v>0</v>
      </c>
      <c r="DL111" s="172">
        <f t="shared" si="137"/>
        <v>0</v>
      </c>
      <c r="DM111" s="172">
        <f t="shared" si="138"/>
        <v>0</v>
      </c>
      <c r="DN111" s="172">
        <f t="shared" si="139"/>
        <v>0</v>
      </c>
      <c r="DO111" s="172">
        <f t="shared" si="140"/>
        <v>0</v>
      </c>
      <c r="DP111" s="172">
        <f t="shared" si="141"/>
        <v>0</v>
      </c>
      <c r="DQ111" s="172">
        <f t="shared" si="142"/>
        <v>0</v>
      </c>
      <c r="DR111" s="172">
        <f t="shared" si="143"/>
        <v>11.688432755435258</v>
      </c>
      <c r="DS111" s="172">
        <f t="shared" si="144"/>
        <v>52.404021863869872</v>
      </c>
      <c r="DT111" s="172">
        <f t="shared" si="145"/>
        <v>88.851998084813545</v>
      </c>
      <c r="DU111" s="172">
        <f t="shared" si="146"/>
        <v>122.07059074826134</v>
      </c>
      <c r="DV111" s="172">
        <f t="shared" si="147"/>
        <v>56.373324011771302</v>
      </c>
      <c r="DW111" s="172">
        <f t="shared" si="148"/>
        <v>65.491278310813328</v>
      </c>
      <c r="DX111" s="172">
        <f t="shared" si="149"/>
        <v>53.395717954723324</v>
      </c>
      <c r="DY111" s="172">
        <f t="shared" si="150"/>
        <v>30.685686265739349</v>
      </c>
      <c r="DZ111" s="172">
        <f t="shared" si="151"/>
        <v>67.832082979435995</v>
      </c>
      <c r="EA111" s="180">
        <f xml:space="preserve"> SUM(DC111:DZ111) * 30</f>
        <v>19417.688211217479</v>
      </c>
      <c r="EB111" s="21"/>
    </row>
    <row r="112" spans="2:132" ht="14.25" customHeight="1" x14ac:dyDescent="0.25">
      <c r="B112" s="132">
        <v>2027</v>
      </c>
      <c r="C112" s="14" t="s">
        <v>168</v>
      </c>
      <c r="D112" s="14">
        <f t="shared" si="152"/>
        <v>78</v>
      </c>
      <c r="E112" s="171">
        <v>207.34183130775901</v>
      </c>
      <c r="F112" s="172">
        <v>190.45951733740199</v>
      </c>
      <c r="G112" s="172">
        <v>181.88849639860501</v>
      </c>
      <c r="H112" s="172">
        <v>175.63879363073201</v>
      </c>
      <c r="I112" s="172">
        <v>173.366174442415</v>
      </c>
      <c r="J112" s="172">
        <v>173.366174442415</v>
      </c>
      <c r="K112" s="172">
        <v>172.27856383086299</v>
      </c>
      <c r="L112" s="172">
        <v>178.041276772668</v>
      </c>
      <c r="M112" s="172">
        <v>193.57625222423701</v>
      </c>
      <c r="N112" s="172">
        <v>205.507502962903</v>
      </c>
      <c r="O112" s="172">
        <v>209.20862564102001</v>
      </c>
      <c r="P112" s="172">
        <v>219.029587133391</v>
      </c>
      <c r="Q112" s="172">
        <v>227.47074411857</v>
      </c>
      <c r="R112" s="172">
        <v>236.43135691822101</v>
      </c>
      <c r="S112" s="172">
        <v>258.49199603910199</v>
      </c>
      <c r="T112" s="172">
        <v>263.75148616063598</v>
      </c>
      <c r="U112" s="172">
        <v>266.42993020401002</v>
      </c>
      <c r="V112" s="172">
        <v>277.46836626155198</v>
      </c>
      <c r="W112" s="172">
        <v>280.30914024694903</v>
      </c>
      <c r="X112" s="172">
        <v>286.08808618295598</v>
      </c>
      <c r="Y112" s="172">
        <v>295</v>
      </c>
      <c r="Z112" s="172">
        <v>286.08808618295598</v>
      </c>
      <c r="AA112" s="172">
        <v>269.14084023578903</v>
      </c>
      <c r="AB112" s="172">
        <v>241.10645924847401</v>
      </c>
      <c r="AD112" s="171">
        <v>0</v>
      </c>
      <c r="AE112" s="172">
        <v>0</v>
      </c>
      <c r="AF112" s="172">
        <v>0</v>
      </c>
      <c r="AG112" s="172">
        <v>0</v>
      </c>
      <c r="AH112" s="172">
        <v>0</v>
      </c>
      <c r="AI112" s="172">
        <v>0</v>
      </c>
      <c r="AJ112" s="172">
        <v>3.7496282340939766</v>
      </c>
      <c r="AK112" s="172">
        <v>34.60732654493264</v>
      </c>
      <c r="AL112" s="172">
        <v>64.069789914266849</v>
      </c>
      <c r="AM112" s="172">
        <v>88.878030421623919</v>
      </c>
      <c r="AN112" s="172">
        <v>102.1480373025034</v>
      </c>
      <c r="AO112" s="172">
        <v>106.35666416924573</v>
      </c>
      <c r="AP112" s="172">
        <v>105.37627365582246</v>
      </c>
      <c r="AQ112" s="172">
        <v>104.21873370714535</v>
      </c>
      <c r="AR112" s="172">
        <v>96.601821717330125</v>
      </c>
      <c r="AS112" s="172">
        <v>78.725544735455259</v>
      </c>
      <c r="AT112" s="172">
        <v>54.487124223432815</v>
      </c>
      <c r="AU112" s="172">
        <v>25.631632123494725</v>
      </c>
      <c r="AV112" s="172">
        <v>1.6109950268744508</v>
      </c>
      <c r="AW112" s="172">
        <v>60.717689812492523</v>
      </c>
      <c r="AX112" s="172">
        <v>60.717689812492523</v>
      </c>
      <c r="AY112" s="172">
        <v>60.717689812492523</v>
      </c>
      <c r="AZ112" s="172">
        <v>60.717689812492523</v>
      </c>
      <c r="BA112" s="172">
        <v>0</v>
      </c>
      <c r="BB112" s="180">
        <f xml:space="preserve"> SUM(AD112:BA112) * 31</f>
        <v>34389.303191811945</v>
      </c>
      <c r="BC112" s="23"/>
      <c r="BD112" s="171">
        <f t="shared" si="103"/>
        <v>207.34183130775901</v>
      </c>
      <c r="BE112" s="172">
        <f t="shared" si="104"/>
        <v>190.45951733740199</v>
      </c>
      <c r="BF112" s="172">
        <f t="shared" si="105"/>
        <v>181.88849639860501</v>
      </c>
      <c r="BG112" s="172">
        <f t="shared" si="106"/>
        <v>175.63879363073201</v>
      </c>
      <c r="BH112" s="172">
        <f t="shared" si="107"/>
        <v>173.366174442415</v>
      </c>
      <c r="BI112" s="172">
        <f t="shared" si="108"/>
        <v>173.366174442415</v>
      </c>
      <c r="BJ112" s="172">
        <f t="shared" si="109"/>
        <v>168.528935596769</v>
      </c>
      <c r="BK112" s="172">
        <f t="shared" si="110"/>
        <v>143.43395022773535</v>
      </c>
      <c r="BL112" s="172">
        <f t="shared" si="111"/>
        <v>129.50646230997017</v>
      </c>
      <c r="BM112" s="172">
        <f t="shared" si="112"/>
        <v>116.62947254127909</v>
      </c>
      <c r="BN112" s="172">
        <f t="shared" si="113"/>
        <v>107.06058833851661</v>
      </c>
      <c r="BO112" s="172">
        <f t="shared" si="114"/>
        <v>112.67292296414527</v>
      </c>
      <c r="BP112" s="172">
        <f t="shared" si="115"/>
        <v>122.09447046274754</v>
      </c>
      <c r="BQ112" s="172">
        <f t="shared" si="116"/>
        <v>132.21262321107565</v>
      </c>
      <c r="BR112" s="172">
        <f t="shared" si="117"/>
        <v>161.89017432177187</v>
      </c>
      <c r="BS112" s="172">
        <f t="shared" si="118"/>
        <v>185.02594142518072</v>
      </c>
      <c r="BT112" s="172">
        <f t="shared" si="119"/>
        <v>211.94280598057719</v>
      </c>
      <c r="BU112" s="172">
        <f t="shared" si="120"/>
        <v>251.83673413805724</v>
      </c>
      <c r="BV112" s="172">
        <f t="shared" si="121"/>
        <v>278.69814522007459</v>
      </c>
      <c r="BW112" s="172">
        <f t="shared" si="122"/>
        <v>225.37039637046345</v>
      </c>
      <c r="BX112" s="172">
        <f t="shared" si="123"/>
        <v>234.28231018750748</v>
      </c>
      <c r="BY112" s="172">
        <f t="shared" si="124"/>
        <v>225.37039637046345</v>
      </c>
      <c r="BZ112" s="172">
        <f t="shared" si="125"/>
        <v>208.42315042329651</v>
      </c>
      <c r="CA112" s="172">
        <f t="shared" si="126"/>
        <v>241.10645924847401</v>
      </c>
      <c r="CB112" s="23"/>
      <c r="CC112" s="171">
        <f t="shared" si="127"/>
        <v>169</v>
      </c>
      <c r="CD112" s="172">
        <f t="shared" si="80"/>
        <v>169</v>
      </c>
      <c r="CE112" s="172">
        <f t="shared" si="81"/>
        <v>169</v>
      </c>
      <c r="CF112" s="172">
        <f t="shared" si="82"/>
        <v>169</v>
      </c>
      <c r="CG112" s="172">
        <f t="shared" si="83"/>
        <v>169</v>
      </c>
      <c r="CH112" s="172">
        <f t="shared" si="84"/>
        <v>169</v>
      </c>
      <c r="CI112" s="172">
        <f t="shared" si="85"/>
        <v>168.528935596769</v>
      </c>
      <c r="CJ112" s="172">
        <f t="shared" si="86"/>
        <v>143.43395022773535</v>
      </c>
      <c r="CK112" s="172">
        <f t="shared" si="87"/>
        <v>129.50646230997017</v>
      </c>
      <c r="CL112" s="172">
        <f t="shared" si="88"/>
        <v>116.62947254127909</v>
      </c>
      <c r="CM112" s="172">
        <f t="shared" si="89"/>
        <v>107.06058833851661</v>
      </c>
      <c r="CN112" s="172">
        <f t="shared" si="90"/>
        <v>112.67292296414527</v>
      </c>
      <c r="CO112" s="172">
        <f t="shared" si="91"/>
        <v>122.09447046274754</v>
      </c>
      <c r="CP112" s="172">
        <f t="shared" si="92"/>
        <v>132.21262321107565</v>
      </c>
      <c r="CQ112" s="172">
        <f t="shared" si="93"/>
        <v>161.89017432177187</v>
      </c>
      <c r="CR112" s="172">
        <f t="shared" si="94"/>
        <v>169</v>
      </c>
      <c r="CS112" s="172">
        <f t="shared" si="95"/>
        <v>169</v>
      </c>
      <c r="CT112" s="172">
        <f t="shared" si="96"/>
        <v>169</v>
      </c>
      <c r="CU112" s="172">
        <f t="shared" si="97"/>
        <v>169</v>
      </c>
      <c r="CV112" s="172">
        <f t="shared" si="98"/>
        <v>169</v>
      </c>
      <c r="CW112" s="172">
        <f t="shared" si="99"/>
        <v>169</v>
      </c>
      <c r="CX112" s="172">
        <f t="shared" si="100"/>
        <v>169</v>
      </c>
      <c r="CY112" s="172">
        <f t="shared" si="101"/>
        <v>169</v>
      </c>
      <c r="CZ112" s="172">
        <f t="shared" si="102"/>
        <v>169</v>
      </c>
      <c r="DA112" s="180">
        <f xml:space="preserve"> SUM(CC112:CZ112) * 31</f>
        <v>115599.91759919433</v>
      </c>
      <c r="DC112" s="171">
        <f t="shared" si="128"/>
        <v>38.341831307759008</v>
      </c>
      <c r="DD112" s="172">
        <f t="shared" si="129"/>
        <v>21.459517337401991</v>
      </c>
      <c r="DE112" s="172">
        <f t="shared" si="130"/>
        <v>12.888496398605014</v>
      </c>
      <c r="DF112" s="172">
        <f t="shared" si="131"/>
        <v>6.6387936307320103</v>
      </c>
      <c r="DG112" s="172">
        <f t="shared" si="132"/>
        <v>4.3661744424150015</v>
      </c>
      <c r="DH112" s="172">
        <f t="shared" si="133"/>
        <v>4.3661744424150015</v>
      </c>
      <c r="DI112" s="172">
        <f t="shared" si="134"/>
        <v>0</v>
      </c>
      <c r="DJ112" s="172">
        <f t="shared" si="135"/>
        <v>0</v>
      </c>
      <c r="DK112" s="172">
        <f t="shared" si="136"/>
        <v>0</v>
      </c>
      <c r="DL112" s="172">
        <f t="shared" si="137"/>
        <v>0</v>
      </c>
      <c r="DM112" s="172">
        <f t="shared" si="138"/>
        <v>0</v>
      </c>
      <c r="DN112" s="172">
        <f t="shared" si="139"/>
        <v>0</v>
      </c>
      <c r="DO112" s="172">
        <f t="shared" si="140"/>
        <v>0</v>
      </c>
      <c r="DP112" s="172">
        <f t="shared" si="141"/>
        <v>0</v>
      </c>
      <c r="DQ112" s="172">
        <f t="shared" si="142"/>
        <v>0</v>
      </c>
      <c r="DR112" s="172">
        <f t="shared" si="143"/>
        <v>16.025941425180719</v>
      </c>
      <c r="DS112" s="172">
        <f t="shared" si="144"/>
        <v>42.942805980577191</v>
      </c>
      <c r="DT112" s="172">
        <f t="shared" si="145"/>
        <v>82.836734138057238</v>
      </c>
      <c r="DU112" s="172">
        <f t="shared" si="146"/>
        <v>109.69814522007459</v>
      </c>
      <c r="DV112" s="172">
        <f t="shared" si="147"/>
        <v>56.370396370463453</v>
      </c>
      <c r="DW112" s="172">
        <f t="shared" si="148"/>
        <v>65.282310187507477</v>
      </c>
      <c r="DX112" s="172">
        <f t="shared" si="149"/>
        <v>56.370396370463453</v>
      </c>
      <c r="DY112" s="172">
        <f t="shared" si="150"/>
        <v>39.423150423296505</v>
      </c>
      <c r="DZ112" s="172">
        <f t="shared" si="151"/>
        <v>72.10645924847401</v>
      </c>
      <c r="EA112" s="180">
        <f xml:space="preserve"> SUM(DC112:DZ112) * 31</f>
        <v>19502.637134626104</v>
      </c>
      <c r="EB112" s="21"/>
    </row>
    <row r="113" spans="2:132" ht="14.25" customHeight="1" x14ac:dyDescent="0.25">
      <c r="B113" s="132">
        <v>2027</v>
      </c>
      <c r="C113" s="14" t="s">
        <v>169</v>
      </c>
      <c r="D113" s="14">
        <f t="shared" si="152"/>
        <v>79</v>
      </c>
      <c r="E113" s="171">
        <v>214.218613384012</v>
      </c>
      <c r="F113" s="172">
        <v>200.278596930807</v>
      </c>
      <c r="G113" s="172">
        <v>190.740690936508</v>
      </c>
      <c r="H113" s="172">
        <v>182.344072838963</v>
      </c>
      <c r="I113" s="172">
        <v>179.09489607167501</v>
      </c>
      <c r="J113" s="172">
        <v>179.09489607167501</v>
      </c>
      <c r="K113" s="172">
        <v>185.80287391381901</v>
      </c>
      <c r="L113" s="172">
        <v>184.62664863247099</v>
      </c>
      <c r="M113" s="172">
        <v>196.051173394872</v>
      </c>
      <c r="N113" s="172">
        <v>206.24124390160199</v>
      </c>
      <c r="O113" s="172">
        <v>217.57260230508501</v>
      </c>
      <c r="P113" s="172">
        <v>235.74004229422499</v>
      </c>
      <c r="Q113" s="172">
        <v>239.653029368809</v>
      </c>
      <c r="R113" s="172">
        <v>241.64446029069501</v>
      </c>
      <c r="S113" s="172">
        <v>251.95098874607299</v>
      </c>
      <c r="T113" s="172">
        <v>258.41440489605498</v>
      </c>
      <c r="U113" s="172">
        <v>269.65259694062001</v>
      </c>
      <c r="V113" s="172">
        <v>281.473078728426</v>
      </c>
      <c r="W113" s="172">
        <v>279.06239919140501</v>
      </c>
      <c r="X113" s="172">
        <v>288.844866877865</v>
      </c>
      <c r="Y113" s="172">
        <v>299</v>
      </c>
      <c r="Z113" s="172">
        <v>281.473078728426</v>
      </c>
      <c r="AA113" s="172">
        <v>265.08744535360501</v>
      </c>
      <c r="AB113" s="172">
        <v>235.74004229422499</v>
      </c>
      <c r="AD113" s="171">
        <v>0</v>
      </c>
      <c r="AE113" s="172">
        <v>0</v>
      </c>
      <c r="AF113" s="172">
        <v>0</v>
      </c>
      <c r="AG113" s="172">
        <v>0</v>
      </c>
      <c r="AH113" s="172">
        <v>0</v>
      </c>
      <c r="AI113" s="172">
        <v>0</v>
      </c>
      <c r="AJ113" s="172">
        <v>2.0327587164245107</v>
      </c>
      <c r="AK113" s="172">
        <v>29.973399392104564</v>
      </c>
      <c r="AL113" s="172">
        <v>60.019977346621118</v>
      </c>
      <c r="AM113" s="172">
        <v>85.762746230816205</v>
      </c>
      <c r="AN113" s="172">
        <v>99.031802371355639</v>
      </c>
      <c r="AO113" s="172">
        <v>102.72975428322371</v>
      </c>
      <c r="AP113" s="172">
        <v>102.96651201828318</v>
      </c>
      <c r="AQ113" s="172">
        <v>98.161976957373739</v>
      </c>
      <c r="AR113" s="172">
        <v>89.410341307299745</v>
      </c>
      <c r="AS113" s="172">
        <v>74.25341241557561</v>
      </c>
      <c r="AT113" s="172">
        <v>51.910314279356989</v>
      </c>
      <c r="AU113" s="172">
        <v>23.409530069616295</v>
      </c>
      <c r="AV113" s="172">
        <v>0.68082014038197358</v>
      </c>
      <c r="AW113" s="172">
        <v>58.431835872707545</v>
      </c>
      <c r="AX113" s="172">
        <v>58.431835872707545</v>
      </c>
      <c r="AY113" s="172">
        <v>58.431835872707545</v>
      </c>
      <c r="AZ113" s="172">
        <v>58.431835872707545</v>
      </c>
      <c r="BA113" s="172">
        <v>0</v>
      </c>
      <c r="BB113" s="180">
        <f xml:space="preserve"> SUM(AD113:BA113) * 31</f>
        <v>32676.191359597167</v>
      </c>
      <c r="BC113" s="23"/>
      <c r="BD113" s="171">
        <f t="shared" si="103"/>
        <v>214.218613384012</v>
      </c>
      <c r="BE113" s="172">
        <f t="shared" si="104"/>
        <v>200.278596930807</v>
      </c>
      <c r="BF113" s="172">
        <f t="shared" si="105"/>
        <v>190.740690936508</v>
      </c>
      <c r="BG113" s="172">
        <f t="shared" si="106"/>
        <v>182.344072838963</v>
      </c>
      <c r="BH113" s="172">
        <f t="shared" si="107"/>
        <v>179.09489607167501</v>
      </c>
      <c r="BI113" s="172">
        <f t="shared" si="108"/>
        <v>179.09489607167501</v>
      </c>
      <c r="BJ113" s="172">
        <f t="shared" si="109"/>
        <v>183.77011519739449</v>
      </c>
      <c r="BK113" s="172">
        <f t="shared" si="110"/>
        <v>154.65324924036642</v>
      </c>
      <c r="BL113" s="172">
        <f t="shared" si="111"/>
        <v>136.03119604825088</v>
      </c>
      <c r="BM113" s="172">
        <f t="shared" si="112"/>
        <v>120.47849767078579</v>
      </c>
      <c r="BN113" s="172">
        <f t="shared" si="113"/>
        <v>118.54079993372937</v>
      </c>
      <c r="BO113" s="172">
        <f t="shared" si="114"/>
        <v>133.01028801100128</v>
      </c>
      <c r="BP113" s="172">
        <f t="shared" si="115"/>
        <v>136.68651735052583</v>
      </c>
      <c r="BQ113" s="172">
        <f t="shared" si="116"/>
        <v>143.48248333332128</v>
      </c>
      <c r="BR113" s="172">
        <f t="shared" si="117"/>
        <v>162.54064743877325</v>
      </c>
      <c r="BS113" s="172">
        <f t="shared" si="118"/>
        <v>184.16099248047936</v>
      </c>
      <c r="BT113" s="172">
        <f t="shared" si="119"/>
        <v>217.74228266126303</v>
      </c>
      <c r="BU113" s="172">
        <f t="shared" si="120"/>
        <v>258.06354865880974</v>
      </c>
      <c r="BV113" s="172">
        <f t="shared" si="121"/>
        <v>278.38157905102304</v>
      </c>
      <c r="BW113" s="172">
        <f t="shared" si="122"/>
        <v>230.41303100515745</v>
      </c>
      <c r="BX113" s="172">
        <f t="shared" si="123"/>
        <v>240.56816412729245</v>
      </c>
      <c r="BY113" s="172">
        <f t="shared" si="124"/>
        <v>223.04124285571845</v>
      </c>
      <c r="BZ113" s="172">
        <f t="shared" si="125"/>
        <v>206.65560948089745</v>
      </c>
      <c r="CA113" s="172">
        <f t="shared" si="126"/>
        <v>235.74004229422499</v>
      </c>
      <c r="CB113" s="23"/>
      <c r="CC113" s="171">
        <f t="shared" si="127"/>
        <v>169</v>
      </c>
      <c r="CD113" s="172">
        <f t="shared" si="80"/>
        <v>169</v>
      </c>
      <c r="CE113" s="172">
        <f t="shared" si="81"/>
        <v>169</v>
      </c>
      <c r="CF113" s="172">
        <f t="shared" si="82"/>
        <v>169</v>
      </c>
      <c r="CG113" s="172">
        <f t="shared" si="83"/>
        <v>169</v>
      </c>
      <c r="CH113" s="172">
        <f t="shared" si="84"/>
        <v>169</v>
      </c>
      <c r="CI113" s="172">
        <f t="shared" si="85"/>
        <v>169</v>
      </c>
      <c r="CJ113" s="172">
        <f t="shared" si="86"/>
        <v>154.65324924036642</v>
      </c>
      <c r="CK113" s="172">
        <f t="shared" si="87"/>
        <v>136.03119604825088</v>
      </c>
      <c r="CL113" s="172">
        <f t="shared" si="88"/>
        <v>120.47849767078579</v>
      </c>
      <c r="CM113" s="172">
        <f t="shared" si="89"/>
        <v>118.54079993372937</v>
      </c>
      <c r="CN113" s="172">
        <f t="shared" si="90"/>
        <v>133.01028801100128</v>
      </c>
      <c r="CO113" s="172">
        <f t="shared" si="91"/>
        <v>136.68651735052583</v>
      </c>
      <c r="CP113" s="172">
        <f t="shared" si="92"/>
        <v>143.48248333332128</v>
      </c>
      <c r="CQ113" s="172">
        <f t="shared" si="93"/>
        <v>162.54064743877325</v>
      </c>
      <c r="CR113" s="172">
        <f t="shared" si="94"/>
        <v>169</v>
      </c>
      <c r="CS113" s="172">
        <f t="shared" si="95"/>
        <v>169</v>
      </c>
      <c r="CT113" s="172">
        <f t="shared" si="96"/>
        <v>169</v>
      </c>
      <c r="CU113" s="172">
        <f t="shared" si="97"/>
        <v>169</v>
      </c>
      <c r="CV113" s="172">
        <f t="shared" si="98"/>
        <v>169</v>
      </c>
      <c r="CW113" s="172">
        <f t="shared" si="99"/>
        <v>169</v>
      </c>
      <c r="CX113" s="172">
        <f t="shared" si="100"/>
        <v>169</v>
      </c>
      <c r="CY113" s="172">
        <f t="shared" si="101"/>
        <v>169</v>
      </c>
      <c r="CZ113" s="172">
        <f t="shared" si="102"/>
        <v>169</v>
      </c>
      <c r="DA113" s="180">
        <f xml:space="preserve"> SUM(CC113:CZ113) * 31</f>
        <v>118092.13404982937</v>
      </c>
      <c r="DC113" s="171">
        <f t="shared" si="128"/>
        <v>45.218613384012002</v>
      </c>
      <c r="DD113" s="172">
        <f t="shared" si="129"/>
        <v>31.278596930806998</v>
      </c>
      <c r="DE113" s="172">
        <f t="shared" si="130"/>
        <v>21.740690936508003</v>
      </c>
      <c r="DF113" s="172">
        <f t="shared" si="131"/>
        <v>13.344072838963001</v>
      </c>
      <c r="DG113" s="172">
        <f t="shared" si="132"/>
        <v>10.094896071675009</v>
      </c>
      <c r="DH113" s="172">
        <f t="shared" si="133"/>
        <v>10.094896071675009</v>
      </c>
      <c r="DI113" s="172">
        <f t="shared" si="134"/>
        <v>14.770115197394489</v>
      </c>
      <c r="DJ113" s="172">
        <f t="shared" si="135"/>
        <v>0</v>
      </c>
      <c r="DK113" s="172">
        <f t="shared" si="136"/>
        <v>0</v>
      </c>
      <c r="DL113" s="172">
        <f t="shared" si="137"/>
        <v>0</v>
      </c>
      <c r="DM113" s="172">
        <f t="shared" si="138"/>
        <v>0</v>
      </c>
      <c r="DN113" s="172">
        <f t="shared" si="139"/>
        <v>0</v>
      </c>
      <c r="DO113" s="172">
        <f t="shared" si="140"/>
        <v>0</v>
      </c>
      <c r="DP113" s="172">
        <f t="shared" si="141"/>
        <v>0</v>
      </c>
      <c r="DQ113" s="172">
        <f t="shared" si="142"/>
        <v>0</v>
      </c>
      <c r="DR113" s="172">
        <f t="shared" si="143"/>
        <v>15.160992480479365</v>
      </c>
      <c r="DS113" s="172">
        <f t="shared" si="144"/>
        <v>48.742282661263033</v>
      </c>
      <c r="DT113" s="172">
        <f t="shared" si="145"/>
        <v>89.063548658809736</v>
      </c>
      <c r="DU113" s="172">
        <f t="shared" si="146"/>
        <v>109.38157905102304</v>
      </c>
      <c r="DV113" s="172">
        <f t="shared" si="147"/>
        <v>61.41303100515745</v>
      </c>
      <c r="DW113" s="172">
        <f t="shared" si="148"/>
        <v>71.568164127292448</v>
      </c>
      <c r="DX113" s="172">
        <f t="shared" si="149"/>
        <v>54.041242855718451</v>
      </c>
      <c r="DY113" s="172">
        <f t="shared" si="150"/>
        <v>37.655609480897454</v>
      </c>
      <c r="DZ113" s="172">
        <f t="shared" si="151"/>
        <v>66.740042294224992</v>
      </c>
      <c r="EA113" s="180">
        <f xml:space="preserve"> SUM(DC113:DZ113) * 31</f>
        <v>21709.559595422914</v>
      </c>
      <c r="EB113" s="21"/>
    </row>
    <row r="114" spans="2:132" ht="14.25" customHeight="1" x14ac:dyDescent="0.25">
      <c r="B114" s="132">
        <v>2027</v>
      </c>
      <c r="C114" s="14" t="s">
        <v>170</v>
      </c>
      <c r="D114" s="14">
        <f t="shared" si="152"/>
        <v>80</v>
      </c>
      <c r="E114" s="171">
        <v>204.86749892380399</v>
      </c>
      <c r="F114" s="172">
        <v>197.105961182128</v>
      </c>
      <c r="G114" s="172">
        <v>188.05083381684</v>
      </c>
      <c r="H114" s="172">
        <v>184.07766568717199</v>
      </c>
      <c r="I114" s="172">
        <v>181.34033764434901</v>
      </c>
      <c r="J114" s="172">
        <v>183.14212319152401</v>
      </c>
      <c r="K114" s="172">
        <v>194.70358045256199</v>
      </c>
      <c r="L114" s="172">
        <v>197.105961182128</v>
      </c>
      <c r="M114" s="172">
        <v>206.24193789889301</v>
      </c>
      <c r="N114" s="172">
        <v>213.460629994946</v>
      </c>
      <c r="O114" s="172">
        <v>221.256817458683</v>
      </c>
      <c r="P114" s="172">
        <v>231.37453630050999</v>
      </c>
      <c r="Q114" s="172">
        <v>233.14167212562401</v>
      </c>
      <c r="R114" s="172">
        <v>238.581678489209</v>
      </c>
      <c r="S114" s="172">
        <v>258.21652099047299</v>
      </c>
      <c r="T114" s="172">
        <v>266.71725280278503</v>
      </c>
      <c r="U114" s="172">
        <v>266.71725280278503</v>
      </c>
      <c r="V114" s="172">
        <v>266.71725280278503</v>
      </c>
      <c r="W114" s="172">
        <v>268.90018529263102</v>
      </c>
      <c r="X114" s="172">
        <v>292</v>
      </c>
      <c r="Y114" s="172">
        <v>292</v>
      </c>
      <c r="Z114" s="172">
        <v>284.827507533362</v>
      </c>
      <c r="AA114" s="172">
        <v>260.30705422148998</v>
      </c>
      <c r="AB114" s="172">
        <v>226.21172771341301</v>
      </c>
      <c r="AD114" s="171">
        <v>0</v>
      </c>
      <c r="AE114" s="172">
        <v>0</v>
      </c>
      <c r="AF114" s="172">
        <v>0</v>
      </c>
      <c r="AG114" s="172">
        <v>0</v>
      </c>
      <c r="AH114" s="172">
        <v>0</v>
      </c>
      <c r="AI114" s="172">
        <v>0</v>
      </c>
      <c r="AJ114" s="172">
        <v>1.8414352266166851</v>
      </c>
      <c r="AK114" s="172">
        <v>29.403358651714562</v>
      </c>
      <c r="AL114" s="172">
        <v>58.521765621278185</v>
      </c>
      <c r="AM114" s="172">
        <v>79.87392159032305</v>
      </c>
      <c r="AN114" s="172">
        <v>95.074548171567216</v>
      </c>
      <c r="AO114" s="172">
        <v>101.07322501207804</v>
      </c>
      <c r="AP114" s="172">
        <v>102.42692813329214</v>
      </c>
      <c r="AQ114" s="172">
        <v>100.32475540029596</v>
      </c>
      <c r="AR114" s="172">
        <v>89.489794235932763</v>
      </c>
      <c r="AS114" s="172">
        <v>69.397654230926008</v>
      </c>
      <c r="AT114" s="172">
        <v>44.059147737064805</v>
      </c>
      <c r="AU114" s="172">
        <v>15.922237081883399</v>
      </c>
      <c r="AV114" s="172">
        <v>7.0000000000000007E-2</v>
      </c>
      <c r="AW114" s="172">
        <v>54.705654771119413</v>
      </c>
      <c r="AX114" s="172">
        <v>54.705654771119413</v>
      </c>
      <c r="AY114" s="172">
        <v>54.705654771119413</v>
      </c>
      <c r="AZ114" s="172">
        <v>54.705654771119413</v>
      </c>
      <c r="BA114" s="172">
        <v>0</v>
      </c>
      <c r="BB114" s="180">
        <f xml:space="preserve"> SUM(AD114:BA114) * 30</f>
        <v>30189.041705323514</v>
      </c>
      <c r="BC114" s="23"/>
      <c r="BD114" s="171">
        <f t="shared" si="103"/>
        <v>204.86749892380399</v>
      </c>
      <c r="BE114" s="172">
        <f t="shared" si="104"/>
        <v>197.105961182128</v>
      </c>
      <c r="BF114" s="172">
        <f t="shared" si="105"/>
        <v>188.05083381684</v>
      </c>
      <c r="BG114" s="172">
        <f t="shared" si="106"/>
        <v>184.07766568717199</v>
      </c>
      <c r="BH114" s="172">
        <f t="shared" si="107"/>
        <v>181.34033764434901</v>
      </c>
      <c r="BI114" s="172">
        <f t="shared" si="108"/>
        <v>183.14212319152401</v>
      </c>
      <c r="BJ114" s="172">
        <f t="shared" si="109"/>
        <v>192.86214522594531</v>
      </c>
      <c r="BK114" s="172">
        <f t="shared" si="110"/>
        <v>167.70260253041343</v>
      </c>
      <c r="BL114" s="172">
        <f t="shared" si="111"/>
        <v>147.72017227761484</v>
      </c>
      <c r="BM114" s="172">
        <f t="shared" si="112"/>
        <v>133.58670840462295</v>
      </c>
      <c r="BN114" s="172">
        <f t="shared" si="113"/>
        <v>126.18226928711579</v>
      </c>
      <c r="BO114" s="172">
        <f t="shared" si="114"/>
        <v>130.30131128843195</v>
      </c>
      <c r="BP114" s="172">
        <f t="shared" si="115"/>
        <v>130.71474399233188</v>
      </c>
      <c r="BQ114" s="172">
        <f t="shared" si="116"/>
        <v>138.25692308891303</v>
      </c>
      <c r="BR114" s="172">
        <f t="shared" si="117"/>
        <v>168.72672675454021</v>
      </c>
      <c r="BS114" s="172">
        <f t="shared" si="118"/>
        <v>197.31959857185902</v>
      </c>
      <c r="BT114" s="172">
        <f t="shared" si="119"/>
        <v>222.65810506572024</v>
      </c>
      <c r="BU114" s="172">
        <f t="shared" si="120"/>
        <v>250.79501572090163</v>
      </c>
      <c r="BV114" s="172">
        <f t="shared" si="121"/>
        <v>268.83018529263103</v>
      </c>
      <c r="BW114" s="172">
        <f t="shared" si="122"/>
        <v>237.29434522888059</v>
      </c>
      <c r="BX114" s="172">
        <f t="shared" si="123"/>
        <v>237.29434522888059</v>
      </c>
      <c r="BY114" s="172">
        <f t="shared" si="124"/>
        <v>230.12185276224258</v>
      </c>
      <c r="BZ114" s="172">
        <f t="shared" si="125"/>
        <v>205.60139945037056</v>
      </c>
      <c r="CA114" s="172">
        <f t="shared" si="126"/>
        <v>226.21172771341301</v>
      </c>
      <c r="CB114" s="23"/>
      <c r="CC114" s="171">
        <f t="shared" si="127"/>
        <v>169</v>
      </c>
      <c r="CD114" s="172">
        <f t="shared" si="80"/>
        <v>169</v>
      </c>
      <c r="CE114" s="172">
        <f t="shared" si="81"/>
        <v>169</v>
      </c>
      <c r="CF114" s="172">
        <f t="shared" si="82"/>
        <v>169</v>
      </c>
      <c r="CG114" s="172">
        <f t="shared" si="83"/>
        <v>169</v>
      </c>
      <c r="CH114" s="172">
        <f t="shared" si="84"/>
        <v>169</v>
      </c>
      <c r="CI114" s="172">
        <f t="shared" si="85"/>
        <v>169</v>
      </c>
      <c r="CJ114" s="172">
        <f t="shared" si="86"/>
        <v>167.70260253041343</v>
      </c>
      <c r="CK114" s="172">
        <f t="shared" si="87"/>
        <v>147.72017227761484</v>
      </c>
      <c r="CL114" s="172">
        <f t="shared" si="88"/>
        <v>133.58670840462295</v>
      </c>
      <c r="CM114" s="172">
        <f t="shared" si="89"/>
        <v>126.18226928711579</v>
      </c>
      <c r="CN114" s="172">
        <f t="shared" si="90"/>
        <v>130.30131128843195</v>
      </c>
      <c r="CO114" s="172">
        <f t="shared" si="91"/>
        <v>130.71474399233188</v>
      </c>
      <c r="CP114" s="172">
        <f t="shared" si="92"/>
        <v>138.25692308891303</v>
      </c>
      <c r="CQ114" s="172">
        <f t="shared" si="93"/>
        <v>168.72672675454021</v>
      </c>
      <c r="CR114" s="172">
        <f t="shared" si="94"/>
        <v>169</v>
      </c>
      <c r="CS114" s="172">
        <f t="shared" si="95"/>
        <v>169</v>
      </c>
      <c r="CT114" s="172">
        <f t="shared" si="96"/>
        <v>169</v>
      </c>
      <c r="CU114" s="172">
        <f t="shared" si="97"/>
        <v>169</v>
      </c>
      <c r="CV114" s="172">
        <f t="shared" si="98"/>
        <v>169</v>
      </c>
      <c r="CW114" s="172">
        <f t="shared" si="99"/>
        <v>169</v>
      </c>
      <c r="CX114" s="172">
        <f t="shared" si="100"/>
        <v>169</v>
      </c>
      <c r="CY114" s="172">
        <f t="shared" si="101"/>
        <v>169</v>
      </c>
      <c r="CZ114" s="172">
        <f t="shared" si="102"/>
        <v>169</v>
      </c>
      <c r="DA114" s="180">
        <f xml:space="preserve"> SUM(CC114:CZ114) * 30</f>
        <v>115415.74372871952</v>
      </c>
      <c r="DC114" s="171">
        <f t="shared" si="128"/>
        <v>35.867498923803993</v>
      </c>
      <c r="DD114" s="172">
        <f t="shared" si="129"/>
        <v>28.105961182127999</v>
      </c>
      <c r="DE114" s="172">
        <f t="shared" si="130"/>
        <v>19.050833816839997</v>
      </c>
      <c r="DF114" s="172">
        <f t="shared" si="131"/>
        <v>15.077665687171987</v>
      </c>
      <c r="DG114" s="172">
        <f t="shared" si="132"/>
        <v>12.340337644349006</v>
      </c>
      <c r="DH114" s="172">
        <f t="shared" si="133"/>
        <v>14.142123191524007</v>
      </c>
      <c r="DI114" s="172">
        <f t="shared" si="134"/>
        <v>23.862145225945312</v>
      </c>
      <c r="DJ114" s="172">
        <f t="shared" si="135"/>
        <v>0</v>
      </c>
      <c r="DK114" s="172">
        <f t="shared" si="136"/>
        <v>0</v>
      </c>
      <c r="DL114" s="172">
        <f t="shared" si="137"/>
        <v>0</v>
      </c>
      <c r="DM114" s="172">
        <f t="shared" si="138"/>
        <v>0</v>
      </c>
      <c r="DN114" s="172">
        <f t="shared" si="139"/>
        <v>0</v>
      </c>
      <c r="DO114" s="172">
        <f t="shared" si="140"/>
        <v>0</v>
      </c>
      <c r="DP114" s="172">
        <f t="shared" si="141"/>
        <v>0</v>
      </c>
      <c r="DQ114" s="172">
        <f t="shared" si="142"/>
        <v>0</v>
      </c>
      <c r="DR114" s="172">
        <f t="shared" si="143"/>
        <v>28.319598571859018</v>
      </c>
      <c r="DS114" s="172">
        <f t="shared" si="144"/>
        <v>53.658105065720235</v>
      </c>
      <c r="DT114" s="172">
        <f t="shared" si="145"/>
        <v>81.795015720901631</v>
      </c>
      <c r="DU114" s="172">
        <f t="shared" si="146"/>
        <v>99.830185292631029</v>
      </c>
      <c r="DV114" s="172">
        <f t="shared" si="147"/>
        <v>68.294345228880587</v>
      </c>
      <c r="DW114" s="172">
        <f t="shared" si="148"/>
        <v>68.294345228880587</v>
      </c>
      <c r="DX114" s="172">
        <f t="shared" si="149"/>
        <v>61.121852762242582</v>
      </c>
      <c r="DY114" s="172">
        <f t="shared" si="150"/>
        <v>36.601399450370565</v>
      </c>
      <c r="DZ114" s="172">
        <f t="shared" si="151"/>
        <v>57.211727713413012</v>
      </c>
      <c r="EA114" s="180">
        <f xml:space="preserve"> SUM(DC114:DZ114) * 30</f>
        <v>21107.194221199847</v>
      </c>
      <c r="EB114" s="21"/>
    </row>
    <row r="115" spans="2:132" ht="14.25" customHeight="1" x14ac:dyDescent="0.25">
      <c r="B115" s="132">
        <v>2027</v>
      </c>
      <c r="C115" s="14" t="s">
        <v>171</v>
      </c>
      <c r="D115" s="14">
        <f t="shared" si="152"/>
        <v>81</v>
      </c>
      <c r="E115" s="171">
        <v>216.76011082044801</v>
      </c>
      <c r="F115" s="172">
        <v>200.67815623034099</v>
      </c>
      <c r="G115" s="172">
        <v>193.27428722805601</v>
      </c>
      <c r="H115" s="172">
        <v>186.836140269547</v>
      </c>
      <c r="I115" s="172">
        <v>186.836140269547</v>
      </c>
      <c r="J115" s="172">
        <v>185.85700541960799</v>
      </c>
      <c r="K115" s="172">
        <v>187.84210073181401</v>
      </c>
      <c r="L115" s="172">
        <v>186.836140269547</v>
      </c>
      <c r="M115" s="172">
        <v>196.855506473726</v>
      </c>
      <c r="N115" s="172">
        <v>198.10289744693699</v>
      </c>
      <c r="O115" s="172">
        <v>209.04774727640199</v>
      </c>
      <c r="P115" s="172">
        <v>221.70943629480101</v>
      </c>
      <c r="Q115" s="172">
        <v>220.03283552435599</v>
      </c>
      <c r="R115" s="172">
        <v>230.49482433193299</v>
      </c>
      <c r="S115" s="172">
        <v>239.95085267724201</v>
      </c>
      <c r="T115" s="172">
        <v>245.94637703235301</v>
      </c>
      <c r="U115" s="172">
        <v>263.11476892170901</v>
      </c>
      <c r="V115" s="172">
        <v>269.99553848361501</v>
      </c>
      <c r="W115" s="172">
        <v>267.67512301731898</v>
      </c>
      <c r="X115" s="172">
        <v>282</v>
      </c>
      <c r="Y115" s="172">
        <v>274.71684625318699</v>
      </c>
      <c r="Z115" s="172">
        <v>267.67512301731898</v>
      </c>
      <c r="AA115" s="172">
        <v>254.31596807841399</v>
      </c>
      <c r="AB115" s="172">
        <v>232.33237877633999</v>
      </c>
      <c r="AD115" s="171">
        <v>0</v>
      </c>
      <c r="AE115" s="172">
        <v>0</v>
      </c>
      <c r="AF115" s="172">
        <v>0</v>
      </c>
      <c r="AG115" s="172">
        <v>0</v>
      </c>
      <c r="AH115" s="172">
        <v>0</v>
      </c>
      <c r="AI115" s="172">
        <v>0</v>
      </c>
      <c r="AJ115" s="172">
        <v>2.6863390479938167</v>
      </c>
      <c r="AK115" s="172">
        <v>32.673873026809261</v>
      </c>
      <c r="AL115" s="172">
        <v>62.955224943181719</v>
      </c>
      <c r="AM115" s="172">
        <v>85.742669731672322</v>
      </c>
      <c r="AN115" s="172">
        <v>98.35420198697048</v>
      </c>
      <c r="AO115" s="172">
        <v>101.6632200573832</v>
      </c>
      <c r="AP115" s="172">
        <v>101.80273938768285</v>
      </c>
      <c r="AQ115" s="172">
        <v>100.6320767531071</v>
      </c>
      <c r="AR115" s="172">
        <v>86.286488044766429</v>
      </c>
      <c r="AS115" s="172">
        <v>63.494526844998376</v>
      </c>
      <c r="AT115" s="172">
        <v>37.379872116869421</v>
      </c>
      <c r="AU115" s="172">
        <v>7.1783880460060114</v>
      </c>
      <c r="AV115" s="172">
        <v>0</v>
      </c>
      <c r="AW115" s="172">
        <v>54.759229597601816</v>
      </c>
      <c r="AX115" s="172">
        <v>54.759229597601816</v>
      </c>
      <c r="AY115" s="172">
        <v>54.759229597601816</v>
      </c>
      <c r="AZ115" s="172">
        <v>54.759229597601816</v>
      </c>
      <c r="BA115" s="172">
        <v>0</v>
      </c>
      <c r="BB115" s="180">
        <f xml:space="preserve"> SUM(AD115:BA115) * 31</f>
        <v>30996.482689713299</v>
      </c>
      <c r="BC115" s="23"/>
      <c r="BD115" s="171">
        <f t="shared" si="103"/>
        <v>216.76011082044801</v>
      </c>
      <c r="BE115" s="172">
        <f t="shared" si="104"/>
        <v>200.67815623034099</v>
      </c>
      <c r="BF115" s="172">
        <f t="shared" si="105"/>
        <v>193.27428722805601</v>
      </c>
      <c r="BG115" s="172">
        <f t="shared" si="106"/>
        <v>186.836140269547</v>
      </c>
      <c r="BH115" s="172">
        <f t="shared" si="107"/>
        <v>186.836140269547</v>
      </c>
      <c r="BI115" s="172">
        <f t="shared" si="108"/>
        <v>185.85700541960799</v>
      </c>
      <c r="BJ115" s="172">
        <f t="shared" si="109"/>
        <v>185.1557616838202</v>
      </c>
      <c r="BK115" s="172">
        <f t="shared" si="110"/>
        <v>154.16226724273776</v>
      </c>
      <c r="BL115" s="172">
        <f t="shared" si="111"/>
        <v>133.90028153054428</v>
      </c>
      <c r="BM115" s="172">
        <f t="shared" si="112"/>
        <v>112.36022771526467</v>
      </c>
      <c r="BN115" s="172">
        <f t="shared" si="113"/>
        <v>110.69354528943151</v>
      </c>
      <c r="BO115" s="172">
        <f t="shared" si="114"/>
        <v>120.04621623741781</v>
      </c>
      <c r="BP115" s="172">
        <f t="shared" si="115"/>
        <v>118.23009613667314</v>
      </c>
      <c r="BQ115" s="172">
        <f t="shared" si="116"/>
        <v>129.86274757882589</v>
      </c>
      <c r="BR115" s="172">
        <f t="shared" si="117"/>
        <v>153.66436463247558</v>
      </c>
      <c r="BS115" s="172">
        <f t="shared" si="118"/>
        <v>182.45185018735464</v>
      </c>
      <c r="BT115" s="172">
        <f t="shared" si="119"/>
        <v>225.73489680483959</v>
      </c>
      <c r="BU115" s="172">
        <f t="shared" si="120"/>
        <v>262.81715043760897</v>
      </c>
      <c r="BV115" s="172">
        <f t="shared" si="121"/>
        <v>267.67512301731898</v>
      </c>
      <c r="BW115" s="172">
        <f t="shared" si="122"/>
        <v>227.2407704023982</v>
      </c>
      <c r="BX115" s="172">
        <f t="shared" si="123"/>
        <v>219.95761665558518</v>
      </c>
      <c r="BY115" s="172">
        <f t="shared" si="124"/>
        <v>212.91589341971718</v>
      </c>
      <c r="BZ115" s="172">
        <f t="shared" si="125"/>
        <v>199.55673848081216</v>
      </c>
      <c r="CA115" s="172">
        <f t="shared" si="126"/>
        <v>232.33237877633999</v>
      </c>
      <c r="CB115" s="23"/>
      <c r="CC115" s="171">
        <f t="shared" si="127"/>
        <v>169</v>
      </c>
      <c r="CD115" s="172">
        <f t="shared" si="80"/>
        <v>169</v>
      </c>
      <c r="CE115" s="172">
        <f t="shared" si="81"/>
        <v>169</v>
      </c>
      <c r="CF115" s="172">
        <f t="shared" si="82"/>
        <v>169</v>
      </c>
      <c r="CG115" s="172">
        <f t="shared" si="83"/>
        <v>169</v>
      </c>
      <c r="CH115" s="172">
        <f t="shared" si="84"/>
        <v>169</v>
      </c>
      <c r="CI115" s="172">
        <f t="shared" si="85"/>
        <v>169</v>
      </c>
      <c r="CJ115" s="172">
        <f t="shared" si="86"/>
        <v>154.16226724273776</v>
      </c>
      <c r="CK115" s="172">
        <f t="shared" si="87"/>
        <v>133.90028153054428</v>
      </c>
      <c r="CL115" s="172">
        <f t="shared" si="88"/>
        <v>112.36022771526467</v>
      </c>
      <c r="CM115" s="172">
        <f t="shared" si="89"/>
        <v>110.69354528943151</v>
      </c>
      <c r="CN115" s="172">
        <f t="shared" si="90"/>
        <v>120.04621623741781</v>
      </c>
      <c r="CO115" s="172">
        <f t="shared" si="91"/>
        <v>118.23009613667314</v>
      </c>
      <c r="CP115" s="172">
        <f t="shared" si="92"/>
        <v>129.86274757882589</v>
      </c>
      <c r="CQ115" s="172">
        <f t="shared" si="93"/>
        <v>153.66436463247558</v>
      </c>
      <c r="CR115" s="172">
        <f t="shared" si="94"/>
        <v>169</v>
      </c>
      <c r="CS115" s="172">
        <f t="shared" si="95"/>
        <v>169</v>
      </c>
      <c r="CT115" s="172">
        <f t="shared" si="96"/>
        <v>169</v>
      </c>
      <c r="CU115" s="172">
        <f t="shared" si="97"/>
        <v>169</v>
      </c>
      <c r="CV115" s="172">
        <f t="shared" si="98"/>
        <v>169</v>
      </c>
      <c r="CW115" s="172">
        <f t="shared" si="99"/>
        <v>169</v>
      </c>
      <c r="CX115" s="172">
        <f t="shared" si="100"/>
        <v>169</v>
      </c>
      <c r="CY115" s="172">
        <f t="shared" si="101"/>
        <v>169</v>
      </c>
      <c r="CZ115" s="172">
        <f t="shared" si="102"/>
        <v>169</v>
      </c>
      <c r="DA115" s="180">
        <f xml:space="preserve"> SUM(CC115:CZ115) * 31</f>
        <v>115844.51213726449</v>
      </c>
      <c r="DC115" s="171">
        <f t="shared" si="128"/>
        <v>47.760110820448006</v>
      </c>
      <c r="DD115" s="172">
        <f t="shared" si="129"/>
        <v>31.678156230340988</v>
      </c>
      <c r="DE115" s="172">
        <f t="shared" si="130"/>
        <v>24.274287228056011</v>
      </c>
      <c r="DF115" s="172">
        <f t="shared" si="131"/>
        <v>17.836140269547002</v>
      </c>
      <c r="DG115" s="172">
        <f t="shared" si="132"/>
        <v>17.836140269547002</v>
      </c>
      <c r="DH115" s="172">
        <f t="shared" si="133"/>
        <v>16.857005419607987</v>
      </c>
      <c r="DI115" s="172">
        <f t="shared" si="134"/>
        <v>16.155761683820202</v>
      </c>
      <c r="DJ115" s="172">
        <f t="shared" si="135"/>
        <v>0</v>
      </c>
      <c r="DK115" s="172">
        <f t="shared" si="136"/>
        <v>0</v>
      </c>
      <c r="DL115" s="172">
        <f t="shared" si="137"/>
        <v>0</v>
      </c>
      <c r="DM115" s="172">
        <f t="shared" si="138"/>
        <v>0</v>
      </c>
      <c r="DN115" s="172">
        <f t="shared" si="139"/>
        <v>0</v>
      </c>
      <c r="DO115" s="172">
        <f t="shared" si="140"/>
        <v>0</v>
      </c>
      <c r="DP115" s="172">
        <f t="shared" si="141"/>
        <v>0</v>
      </c>
      <c r="DQ115" s="172">
        <f t="shared" si="142"/>
        <v>0</v>
      </c>
      <c r="DR115" s="172">
        <f t="shared" si="143"/>
        <v>13.451850187354637</v>
      </c>
      <c r="DS115" s="172">
        <f t="shared" si="144"/>
        <v>56.734896804839593</v>
      </c>
      <c r="DT115" s="172">
        <f t="shared" si="145"/>
        <v>93.817150437608973</v>
      </c>
      <c r="DU115" s="172">
        <f t="shared" si="146"/>
        <v>98.675123017318981</v>
      </c>
      <c r="DV115" s="172">
        <f t="shared" si="147"/>
        <v>58.240770402398198</v>
      </c>
      <c r="DW115" s="172">
        <f t="shared" si="148"/>
        <v>50.957616655585184</v>
      </c>
      <c r="DX115" s="172">
        <f t="shared" si="149"/>
        <v>43.915893419717179</v>
      </c>
      <c r="DY115" s="172">
        <f t="shared" si="150"/>
        <v>30.556738480812157</v>
      </c>
      <c r="DZ115" s="172">
        <f t="shared" si="151"/>
        <v>63.332378776339993</v>
      </c>
      <c r="EA115" s="180">
        <f xml:space="preserve"> SUM(DC115:DZ115) * 31</f>
        <v>21144.480623203599</v>
      </c>
      <c r="EB115" s="21"/>
    </row>
    <row r="116" spans="2:132" ht="14.25" customHeight="1" x14ac:dyDescent="0.25">
      <c r="B116" s="132">
        <v>2027</v>
      </c>
      <c r="C116" s="14" t="s">
        <v>172</v>
      </c>
      <c r="D116" s="14">
        <f t="shared" si="152"/>
        <v>82</v>
      </c>
      <c r="E116" s="171">
        <v>199.95838177335901</v>
      </c>
      <c r="F116" s="172">
        <v>188.67087487653899</v>
      </c>
      <c r="G116" s="172">
        <v>181.58407335765199</v>
      </c>
      <c r="H116" s="172">
        <v>180.69255674866699</v>
      </c>
      <c r="I116" s="172">
        <v>178.199332333706</v>
      </c>
      <c r="J116" s="172">
        <v>178.199332333706</v>
      </c>
      <c r="K116" s="172">
        <v>184.439948596607</v>
      </c>
      <c r="L116" s="172">
        <v>186.49496993257401</v>
      </c>
      <c r="M116" s="172">
        <v>194.639503021444</v>
      </c>
      <c r="N116" s="172">
        <v>205.760794957266</v>
      </c>
      <c r="O116" s="172">
        <v>215.37104179311299</v>
      </c>
      <c r="P116" s="172">
        <v>224.21065562797099</v>
      </c>
      <c r="Q116" s="172">
        <v>227.958047475911</v>
      </c>
      <c r="R116" s="172">
        <v>235.815481995786</v>
      </c>
      <c r="S116" s="172">
        <v>244.15645094765301</v>
      </c>
      <c r="T116" s="172">
        <v>246.317245440618</v>
      </c>
      <c r="U116" s="172">
        <v>264.69155385632502</v>
      </c>
      <c r="V116" s="172">
        <v>269.58733998024599</v>
      </c>
      <c r="W116" s="172">
        <v>267.12433646728601</v>
      </c>
      <c r="X116" s="172">
        <v>285</v>
      </c>
      <c r="Y116" s="172">
        <v>277.15767593112503</v>
      </c>
      <c r="Z116" s="172">
        <v>264.69155385632502</v>
      </c>
      <c r="AA116" s="172">
        <v>242.025877356687</v>
      </c>
      <c r="AB116" s="172">
        <v>224.21065562797099</v>
      </c>
      <c r="AD116" s="171">
        <v>0</v>
      </c>
      <c r="AE116" s="172">
        <v>0</v>
      </c>
      <c r="AF116" s="172">
        <v>0</v>
      </c>
      <c r="AG116" s="172">
        <v>0</v>
      </c>
      <c r="AH116" s="172">
        <v>0</v>
      </c>
      <c r="AI116" s="172">
        <v>0</v>
      </c>
      <c r="AJ116" s="172">
        <v>0.73574630578100852</v>
      </c>
      <c r="AK116" s="172">
        <v>31.446067379038059</v>
      </c>
      <c r="AL116" s="172">
        <v>65.205142186806057</v>
      </c>
      <c r="AM116" s="172">
        <v>90.657512887556251</v>
      </c>
      <c r="AN116" s="172">
        <v>103.02019496632953</v>
      </c>
      <c r="AO116" s="172">
        <v>108.36774408946391</v>
      </c>
      <c r="AP116" s="172">
        <v>109.80538244445368</v>
      </c>
      <c r="AQ116" s="172">
        <v>104.69803594600775</v>
      </c>
      <c r="AR116" s="172">
        <v>94.362262903892059</v>
      </c>
      <c r="AS116" s="172">
        <v>72.18944355136874</v>
      </c>
      <c r="AT116" s="172">
        <v>38.135111959864858</v>
      </c>
      <c r="AU116" s="172">
        <v>3.01541490440564</v>
      </c>
      <c r="AV116" s="172">
        <v>0</v>
      </c>
      <c r="AW116" s="172">
        <v>60.239398338500003</v>
      </c>
      <c r="AX116" s="172">
        <v>60.239398338500003</v>
      </c>
      <c r="AY116" s="172">
        <v>60.239398338500003</v>
      </c>
      <c r="AZ116" s="172">
        <v>60.239398338500003</v>
      </c>
      <c r="BA116" s="172">
        <v>0</v>
      </c>
      <c r="BB116" s="180">
        <f xml:space="preserve"> SUM(AD116:BA116) * 30</f>
        <v>31877.869586369023</v>
      </c>
      <c r="BC116" s="23"/>
      <c r="BD116" s="171">
        <f t="shared" si="103"/>
        <v>199.95838177335901</v>
      </c>
      <c r="BE116" s="172">
        <f t="shared" si="104"/>
        <v>188.67087487653899</v>
      </c>
      <c r="BF116" s="172">
        <f t="shared" si="105"/>
        <v>181.58407335765199</v>
      </c>
      <c r="BG116" s="172">
        <f t="shared" si="106"/>
        <v>180.69255674866699</v>
      </c>
      <c r="BH116" s="172">
        <f t="shared" si="107"/>
        <v>178.199332333706</v>
      </c>
      <c r="BI116" s="172">
        <f t="shared" si="108"/>
        <v>178.199332333706</v>
      </c>
      <c r="BJ116" s="172">
        <f t="shared" si="109"/>
        <v>183.70420229082598</v>
      </c>
      <c r="BK116" s="172">
        <f t="shared" si="110"/>
        <v>155.04890255353595</v>
      </c>
      <c r="BL116" s="172">
        <f t="shared" si="111"/>
        <v>129.43436083463794</v>
      </c>
      <c r="BM116" s="172">
        <f t="shared" si="112"/>
        <v>115.10328206970975</v>
      </c>
      <c r="BN116" s="172">
        <f t="shared" si="113"/>
        <v>112.35084682678347</v>
      </c>
      <c r="BO116" s="172">
        <f t="shared" si="114"/>
        <v>115.84291153850708</v>
      </c>
      <c r="BP116" s="172">
        <f t="shared" si="115"/>
        <v>118.15266503145732</v>
      </c>
      <c r="BQ116" s="172">
        <f t="shared" si="116"/>
        <v>131.11744604977827</v>
      </c>
      <c r="BR116" s="172">
        <f t="shared" si="117"/>
        <v>149.79418804376095</v>
      </c>
      <c r="BS116" s="172">
        <f t="shared" si="118"/>
        <v>174.12780188924927</v>
      </c>
      <c r="BT116" s="172">
        <f t="shared" si="119"/>
        <v>226.55644189646017</v>
      </c>
      <c r="BU116" s="172">
        <f t="shared" si="120"/>
        <v>266.57192507584034</v>
      </c>
      <c r="BV116" s="172">
        <f t="shared" si="121"/>
        <v>267.12433646728601</v>
      </c>
      <c r="BW116" s="172">
        <f t="shared" si="122"/>
        <v>224.7606016615</v>
      </c>
      <c r="BX116" s="172">
        <f t="shared" si="123"/>
        <v>216.91827759262503</v>
      </c>
      <c r="BY116" s="172">
        <f t="shared" si="124"/>
        <v>204.45215551782502</v>
      </c>
      <c r="BZ116" s="172">
        <f t="shared" si="125"/>
        <v>181.78647901818701</v>
      </c>
      <c r="CA116" s="172">
        <f t="shared" si="126"/>
        <v>224.21065562797099</v>
      </c>
      <c r="CB116" s="23"/>
      <c r="CC116" s="171">
        <f t="shared" si="127"/>
        <v>169</v>
      </c>
      <c r="CD116" s="172">
        <f t="shared" si="80"/>
        <v>169</v>
      </c>
      <c r="CE116" s="172">
        <f t="shared" si="81"/>
        <v>169</v>
      </c>
      <c r="CF116" s="172">
        <f t="shared" si="82"/>
        <v>169</v>
      </c>
      <c r="CG116" s="172">
        <f t="shared" si="83"/>
        <v>169</v>
      </c>
      <c r="CH116" s="172">
        <f t="shared" si="84"/>
        <v>169</v>
      </c>
      <c r="CI116" s="172">
        <f t="shared" si="85"/>
        <v>169</v>
      </c>
      <c r="CJ116" s="172">
        <f t="shared" si="86"/>
        <v>155.04890255353595</v>
      </c>
      <c r="CK116" s="172">
        <f t="shared" si="87"/>
        <v>129.43436083463794</v>
      </c>
      <c r="CL116" s="172">
        <f t="shared" si="88"/>
        <v>115.10328206970975</v>
      </c>
      <c r="CM116" s="172">
        <f t="shared" si="89"/>
        <v>112.35084682678347</v>
      </c>
      <c r="CN116" s="172">
        <f t="shared" si="90"/>
        <v>115.84291153850708</v>
      </c>
      <c r="CO116" s="172">
        <f t="shared" si="91"/>
        <v>118.15266503145732</v>
      </c>
      <c r="CP116" s="172">
        <f t="shared" si="92"/>
        <v>131.11744604977827</v>
      </c>
      <c r="CQ116" s="172">
        <f t="shared" si="93"/>
        <v>149.79418804376095</v>
      </c>
      <c r="CR116" s="172">
        <f t="shared" si="94"/>
        <v>169</v>
      </c>
      <c r="CS116" s="172">
        <f t="shared" si="95"/>
        <v>169</v>
      </c>
      <c r="CT116" s="172">
        <f t="shared" si="96"/>
        <v>169</v>
      </c>
      <c r="CU116" s="172">
        <f t="shared" si="97"/>
        <v>169</v>
      </c>
      <c r="CV116" s="172">
        <f t="shared" si="98"/>
        <v>169</v>
      </c>
      <c r="CW116" s="172">
        <f t="shared" si="99"/>
        <v>169</v>
      </c>
      <c r="CX116" s="172">
        <f t="shared" si="100"/>
        <v>169</v>
      </c>
      <c r="CY116" s="172">
        <f t="shared" si="101"/>
        <v>169</v>
      </c>
      <c r="CZ116" s="172">
        <f t="shared" si="102"/>
        <v>169</v>
      </c>
      <c r="DA116" s="180">
        <f xml:space="preserve"> SUM(CC116:CZ116) * 30</f>
        <v>111925.33808844513</v>
      </c>
      <c r="DC116" s="171">
        <f t="shared" si="128"/>
        <v>30.958381773359008</v>
      </c>
      <c r="DD116" s="172">
        <f t="shared" si="129"/>
        <v>19.670874876538988</v>
      </c>
      <c r="DE116" s="172">
        <f t="shared" si="130"/>
        <v>12.584073357651988</v>
      </c>
      <c r="DF116" s="172">
        <f t="shared" si="131"/>
        <v>11.692556748666988</v>
      </c>
      <c r="DG116" s="172">
        <f t="shared" si="132"/>
        <v>9.1993323337059962</v>
      </c>
      <c r="DH116" s="172">
        <f t="shared" si="133"/>
        <v>9.1993323337059962</v>
      </c>
      <c r="DI116" s="172">
        <f t="shared" si="134"/>
        <v>14.704202290825975</v>
      </c>
      <c r="DJ116" s="172">
        <f t="shared" si="135"/>
        <v>0</v>
      </c>
      <c r="DK116" s="172">
        <f t="shared" si="136"/>
        <v>0</v>
      </c>
      <c r="DL116" s="172">
        <f t="shared" si="137"/>
        <v>0</v>
      </c>
      <c r="DM116" s="172">
        <f t="shared" si="138"/>
        <v>0</v>
      </c>
      <c r="DN116" s="172">
        <f t="shared" si="139"/>
        <v>0</v>
      </c>
      <c r="DO116" s="172">
        <f t="shared" si="140"/>
        <v>0</v>
      </c>
      <c r="DP116" s="172">
        <f t="shared" si="141"/>
        <v>0</v>
      </c>
      <c r="DQ116" s="172">
        <f t="shared" si="142"/>
        <v>0</v>
      </c>
      <c r="DR116" s="172">
        <f t="shared" si="143"/>
        <v>5.1278018892492696</v>
      </c>
      <c r="DS116" s="172">
        <f t="shared" si="144"/>
        <v>57.556441896460171</v>
      </c>
      <c r="DT116" s="172">
        <f t="shared" si="145"/>
        <v>97.57192507584034</v>
      </c>
      <c r="DU116" s="172">
        <f t="shared" si="146"/>
        <v>98.124336467286014</v>
      </c>
      <c r="DV116" s="172">
        <f t="shared" si="147"/>
        <v>55.760601661500004</v>
      </c>
      <c r="DW116" s="172">
        <f t="shared" si="148"/>
        <v>47.918277592625032</v>
      </c>
      <c r="DX116" s="172">
        <f t="shared" si="149"/>
        <v>35.45215551782502</v>
      </c>
      <c r="DY116" s="172">
        <f t="shared" si="150"/>
        <v>12.786479018187009</v>
      </c>
      <c r="DZ116" s="172">
        <f t="shared" si="151"/>
        <v>55.210655627970993</v>
      </c>
      <c r="EA116" s="180">
        <f xml:space="preserve"> SUM(DC116:DZ116) * 30</f>
        <v>17205.522853841965</v>
      </c>
      <c r="EB116" s="21"/>
    </row>
    <row r="117" spans="2:132" ht="14.25" customHeight="1" x14ac:dyDescent="0.25">
      <c r="B117" s="132">
        <v>2027</v>
      </c>
      <c r="C117" s="14" t="s">
        <v>173</v>
      </c>
      <c r="D117" s="14">
        <f t="shared" si="152"/>
        <v>83</v>
      </c>
      <c r="E117" s="171">
        <v>200.87580894770301</v>
      </c>
      <c r="F117" s="172">
        <v>188.74459247206599</v>
      </c>
      <c r="G117" s="172">
        <v>178.37791657470501</v>
      </c>
      <c r="H117" s="172">
        <v>173.856281342877</v>
      </c>
      <c r="I117" s="172">
        <v>173.856281342877</v>
      </c>
      <c r="J117" s="172">
        <v>171.76088940617601</v>
      </c>
      <c r="K117" s="172">
        <v>177.20615134694401</v>
      </c>
      <c r="L117" s="172">
        <v>182.05863793719899</v>
      </c>
      <c r="M117" s="172">
        <v>193.087016551414</v>
      </c>
      <c r="N117" s="172">
        <v>200.87580894770301</v>
      </c>
      <c r="O117" s="172">
        <v>212.93809805699999</v>
      </c>
      <c r="P117" s="172">
        <v>218.52121473044701</v>
      </c>
      <c r="Q117" s="172">
        <v>232.51347009723199</v>
      </c>
      <c r="R117" s="172">
        <v>236.75939586370399</v>
      </c>
      <c r="S117" s="172">
        <v>257.230823666341</v>
      </c>
      <c r="T117" s="172">
        <v>250.158875879975</v>
      </c>
      <c r="U117" s="172">
        <v>264.55090997152598</v>
      </c>
      <c r="V117" s="172">
        <v>264.55090997152598</v>
      </c>
      <c r="W117" s="172">
        <v>269.56882224099297</v>
      </c>
      <c r="X117" s="172">
        <v>288</v>
      </c>
      <c r="Y117" s="172">
        <v>279.935498138355</v>
      </c>
      <c r="Z117" s="172">
        <v>267.04608063299202</v>
      </c>
      <c r="AA117" s="172">
        <v>245.582098755076</v>
      </c>
      <c r="AB117" s="172">
        <v>220.43739551466601</v>
      </c>
      <c r="AD117" s="171">
        <v>0</v>
      </c>
      <c r="AE117" s="172">
        <v>0</v>
      </c>
      <c r="AF117" s="172">
        <v>0</v>
      </c>
      <c r="AG117" s="172">
        <v>0</v>
      </c>
      <c r="AH117" s="172">
        <v>0</v>
      </c>
      <c r="AI117" s="172">
        <v>0</v>
      </c>
      <c r="AJ117" s="172">
        <v>0.06</v>
      </c>
      <c r="AK117" s="172">
        <v>20.530081660029346</v>
      </c>
      <c r="AL117" s="172">
        <v>53.601583917606689</v>
      </c>
      <c r="AM117" s="172">
        <v>82.784337328339973</v>
      </c>
      <c r="AN117" s="172">
        <v>98.432512928445362</v>
      </c>
      <c r="AO117" s="172">
        <v>104.36755920926008</v>
      </c>
      <c r="AP117" s="172">
        <v>103.87389245178611</v>
      </c>
      <c r="AQ117" s="172">
        <v>101.46672839704507</v>
      </c>
      <c r="AR117" s="172">
        <v>93.013000324587566</v>
      </c>
      <c r="AS117" s="172">
        <v>72.043303088949912</v>
      </c>
      <c r="AT117" s="172">
        <v>40.584830695223303</v>
      </c>
      <c r="AU117" s="172">
        <v>3.8806548353267347</v>
      </c>
      <c r="AV117" s="172">
        <v>0</v>
      </c>
      <c r="AW117" s="172">
        <v>58.866980903282858</v>
      </c>
      <c r="AX117" s="172">
        <v>58.866980903282858</v>
      </c>
      <c r="AY117" s="172">
        <v>58.866980903282858</v>
      </c>
      <c r="AZ117" s="172">
        <v>58.866980903282858</v>
      </c>
      <c r="BA117" s="172">
        <v>0</v>
      </c>
      <c r="BB117" s="180">
        <f xml:space="preserve"> SUM(AD117:BA117) * 31</f>
        <v>31313.298661941677</v>
      </c>
      <c r="BC117" s="23"/>
      <c r="BD117" s="171">
        <f t="shared" si="103"/>
        <v>200.87580894770301</v>
      </c>
      <c r="BE117" s="172">
        <f t="shared" si="104"/>
        <v>188.74459247206599</v>
      </c>
      <c r="BF117" s="172">
        <f t="shared" si="105"/>
        <v>178.37791657470501</v>
      </c>
      <c r="BG117" s="172">
        <f t="shared" si="106"/>
        <v>173.856281342877</v>
      </c>
      <c r="BH117" s="172">
        <f t="shared" si="107"/>
        <v>173.856281342877</v>
      </c>
      <c r="BI117" s="172">
        <f t="shared" si="108"/>
        <v>171.76088940617601</v>
      </c>
      <c r="BJ117" s="172">
        <f t="shared" si="109"/>
        <v>177.14615134694401</v>
      </c>
      <c r="BK117" s="172">
        <f t="shared" si="110"/>
        <v>161.52855627716966</v>
      </c>
      <c r="BL117" s="172">
        <f t="shared" si="111"/>
        <v>139.48543263380731</v>
      </c>
      <c r="BM117" s="172">
        <f t="shared" si="112"/>
        <v>118.09147161936303</v>
      </c>
      <c r="BN117" s="172">
        <f t="shared" si="113"/>
        <v>114.50558512855463</v>
      </c>
      <c r="BO117" s="172">
        <f t="shared" si="114"/>
        <v>114.15365552118693</v>
      </c>
      <c r="BP117" s="172">
        <f t="shared" si="115"/>
        <v>128.63957764544588</v>
      </c>
      <c r="BQ117" s="172">
        <f t="shared" si="116"/>
        <v>135.29266746665891</v>
      </c>
      <c r="BR117" s="172">
        <f t="shared" si="117"/>
        <v>164.21782334175344</v>
      </c>
      <c r="BS117" s="172">
        <f t="shared" si="118"/>
        <v>178.1155727910251</v>
      </c>
      <c r="BT117" s="172">
        <f t="shared" si="119"/>
        <v>223.96607927630268</v>
      </c>
      <c r="BU117" s="172">
        <f t="shared" si="120"/>
        <v>260.67025513619927</v>
      </c>
      <c r="BV117" s="172">
        <f t="shared" si="121"/>
        <v>269.56882224099297</v>
      </c>
      <c r="BW117" s="172">
        <f t="shared" si="122"/>
        <v>229.13301909671713</v>
      </c>
      <c r="BX117" s="172">
        <f t="shared" si="123"/>
        <v>221.06851723507214</v>
      </c>
      <c r="BY117" s="172">
        <f t="shared" si="124"/>
        <v>208.17909972970915</v>
      </c>
      <c r="BZ117" s="172">
        <f t="shared" si="125"/>
        <v>186.71511785179314</v>
      </c>
      <c r="CA117" s="172">
        <f t="shared" si="126"/>
        <v>220.43739551466601</v>
      </c>
      <c r="CB117" s="23"/>
      <c r="CC117" s="171">
        <f t="shared" si="127"/>
        <v>169</v>
      </c>
      <c r="CD117" s="172">
        <f t="shared" si="80"/>
        <v>169</v>
      </c>
      <c r="CE117" s="172">
        <f t="shared" si="81"/>
        <v>169</v>
      </c>
      <c r="CF117" s="172">
        <f t="shared" si="82"/>
        <v>169</v>
      </c>
      <c r="CG117" s="172">
        <f t="shared" si="83"/>
        <v>169</v>
      </c>
      <c r="CH117" s="172">
        <f t="shared" si="84"/>
        <v>169</v>
      </c>
      <c r="CI117" s="172">
        <f t="shared" si="85"/>
        <v>169</v>
      </c>
      <c r="CJ117" s="172">
        <f t="shared" si="86"/>
        <v>161.52855627716966</v>
      </c>
      <c r="CK117" s="172">
        <f t="shared" si="87"/>
        <v>139.48543263380731</v>
      </c>
      <c r="CL117" s="172">
        <f t="shared" si="88"/>
        <v>118.09147161936303</v>
      </c>
      <c r="CM117" s="172">
        <f t="shared" si="89"/>
        <v>114.50558512855463</v>
      </c>
      <c r="CN117" s="172">
        <f t="shared" si="90"/>
        <v>114.15365552118693</v>
      </c>
      <c r="CO117" s="172">
        <f t="shared" si="91"/>
        <v>128.63957764544588</v>
      </c>
      <c r="CP117" s="172">
        <f t="shared" si="92"/>
        <v>135.29266746665891</v>
      </c>
      <c r="CQ117" s="172">
        <f t="shared" si="93"/>
        <v>164.21782334175344</v>
      </c>
      <c r="CR117" s="172">
        <f t="shared" si="94"/>
        <v>169</v>
      </c>
      <c r="CS117" s="172">
        <f t="shared" si="95"/>
        <v>169</v>
      </c>
      <c r="CT117" s="172">
        <f t="shared" si="96"/>
        <v>169</v>
      </c>
      <c r="CU117" s="172">
        <f t="shared" si="97"/>
        <v>169</v>
      </c>
      <c r="CV117" s="172">
        <f t="shared" si="98"/>
        <v>169</v>
      </c>
      <c r="CW117" s="172">
        <f t="shared" si="99"/>
        <v>169</v>
      </c>
      <c r="CX117" s="172">
        <f t="shared" si="100"/>
        <v>169</v>
      </c>
      <c r="CY117" s="172">
        <f t="shared" si="101"/>
        <v>169</v>
      </c>
      <c r="CZ117" s="172">
        <f t="shared" si="102"/>
        <v>169</v>
      </c>
      <c r="DA117" s="180">
        <f xml:space="preserve"> SUM(CC117:CZ117) * 31</f>
        <v>117177.35785865213</v>
      </c>
      <c r="DC117" s="171">
        <f t="shared" si="128"/>
        <v>31.875808947703007</v>
      </c>
      <c r="DD117" s="172">
        <f t="shared" si="129"/>
        <v>19.744592472065989</v>
      </c>
      <c r="DE117" s="172">
        <f t="shared" si="130"/>
        <v>9.3779165747050115</v>
      </c>
      <c r="DF117" s="172">
        <f t="shared" si="131"/>
        <v>4.8562813428769971</v>
      </c>
      <c r="DG117" s="172">
        <f t="shared" si="132"/>
        <v>4.8562813428769971</v>
      </c>
      <c r="DH117" s="172">
        <f t="shared" si="133"/>
        <v>2.7608894061760054</v>
      </c>
      <c r="DI117" s="172">
        <f t="shared" si="134"/>
        <v>8.1461513469440092</v>
      </c>
      <c r="DJ117" s="172">
        <f t="shared" si="135"/>
        <v>0</v>
      </c>
      <c r="DK117" s="172">
        <f t="shared" si="136"/>
        <v>0</v>
      </c>
      <c r="DL117" s="172">
        <f t="shared" si="137"/>
        <v>0</v>
      </c>
      <c r="DM117" s="172">
        <f t="shared" si="138"/>
        <v>0</v>
      </c>
      <c r="DN117" s="172">
        <f t="shared" si="139"/>
        <v>0</v>
      </c>
      <c r="DO117" s="172">
        <f t="shared" si="140"/>
        <v>0</v>
      </c>
      <c r="DP117" s="172">
        <f t="shared" si="141"/>
        <v>0</v>
      </c>
      <c r="DQ117" s="172">
        <f t="shared" si="142"/>
        <v>0</v>
      </c>
      <c r="DR117" s="172">
        <f t="shared" si="143"/>
        <v>9.1155727910251017</v>
      </c>
      <c r="DS117" s="172">
        <f t="shared" si="144"/>
        <v>54.966079276302679</v>
      </c>
      <c r="DT117" s="172">
        <f t="shared" si="145"/>
        <v>91.670255136199273</v>
      </c>
      <c r="DU117" s="172">
        <f t="shared" si="146"/>
        <v>100.56882224099297</v>
      </c>
      <c r="DV117" s="172">
        <f t="shared" si="147"/>
        <v>60.133019096717135</v>
      </c>
      <c r="DW117" s="172">
        <f t="shared" si="148"/>
        <v>52.068517235072136</v>
      </c>
      <c r="DX117" s="172">
        <f t="shared" si="149"/>
        <v>39.179099729709151</v>
      </c>
      <c r="DY117" s="172">
        <f t="shared" si="150"/>
        <v>17.715117851793138</v>
      </c>
      <c r="DZ117" s="172">
        <f t="shared" si="151"/>
        <v>51.437395514666008</v>
      </c>
      <c r="EA117" s="180">
        <f xml:space="preserve"> SUM(DC117:DZ117) * 31</f>
        <v>17312.625809480593</v>
      </c>
      <c r="EB117" s="21"/>
    </row>
    <row r="118" spans="2:132" ht="14.25" customHeight="1" x14ac:dyDescent="0.25">
      <c r="B118" s="132">
        <v>2028</v>
      </c>
      <c r="C118" s="14" t="s">
        <v>163</v>
      </c>
      <c r="D118" s="14">
        <f t="shared" si="152"/>
        <v>84</v>
      </c>
      <c r="E118" s="171">
        <v>197.277882046098</v>
      </c>
      <c r="F118" s="172">
        <v>186.315396516509</v>
      </c>
      <c r="G118" s="172">
        <v>180.63581930956701</v>
      </c>
      <c r="H118" s="172">
        <v>175.01033331412</v>
      </c>
      <c r="I118" s="172">
        <v>172.68441121984799</v>
      </c>
      <c r="J118" s="172">
        <v>174.19896514169901</v>
      </c>
      <c r="K118" s="172">
        <v>181.69961313562899</v>
      </c>
      <c r="L118" s="172">
        <v>191.508152819999</v>
      </c>
      <c r="M118" s="172">
        <v>194.320895817722</v>
      </c>
      <c r="N118" s="172">
        <v>207.01430011514199</v>
      </c>
      <c r="O118" s="172">
        <v>218.04890726005701</v>
      </c>
      <c r="P118" s="172">
        <v>234.781122015747</v>
      </c>
      <c r="Q118" s="172">
        <v>230.381703480846</v>
      </c>
      <c r="R118" s="172">
        <v>224.05303173596701</v>
      </c>
      <c r="S118" s="172">
        <v>234.781122015747</v>
      </c>
      <c r="T118" s="172">
        <v>244.01268877750601</v>
      </c>
      <c r="U118" s="172">
        <v>261.55627170561598</v>
      </c>
      <c r="V118" s="172">
        <v>256.36351540212598</v>
      </c>
      <c r="W118" s="172">
        <v>269.61586221832403</v>
      </c>
      <c r="X118" s="172">
        <v>278</v>
      </c>
      <c r="Y118" s="172">
        <v>272.37451400455302</v>
      </c>
      <c r="Z118" s="172">
        <v>264.20674106885502</v>
      </c>
      <c r="AA118" s="172">
        <v>241.65070587557199</v>
      </c>
      <c r="AB118" s="172">
        <v>218.04890726005701</v>
      </c>
      <c r="AD118" s="171">
        <v>0</v>
      </c>
      <c r="AE118" s="172">
        <v>0</v>
      </c>
      <c r="AF118" s="172">
        <v>0</v>
      </c>
      <c r="AG118" s="172">
        <v>0</v>
      </c>
      <c r="AH118" s="172">
        <v>0</v>
      </c>
      <c r="AI118" s="172">
        <v>0</v>
      </c>
      <c r="AJ118" s="172">
        <v>0</v>
      </c>
      <c r="AK118" s="172">
        <v>14.692580445990473</v>
      </c>
      <c r="AL118" s="172">
        <v>46.247521017720871</v>
      </c>
      <c r="AM118" s="172">
        <v>75.80389413929494</v>
      </c>
      <c r="AN118" s="172">
        <v>94.763253993704069</v>
      </c>
      <c r="AO118" s="172">
        <v>101.50012309689082</v>
      </c>
      <c r="AP118" s="172">
        <v>104.75954146815296</v>
      </c>
      <c r="AQ118" s="172">
        <v>102.5832230948777</v>
      </c>
      <c r="AR118" s="172">
        <v>95.304417729058315</v>
      </c>
      <c r="AS118" s="172">
        <v>74.848264790582547</v>
      </c>
      <c r="AT118" s="172">
        <v>46.231747128854273</v>
      </c>
      <c r="AU118" s="172">
        <v>14.412900044492497</v>
      </c>
      <c r="AV118" s="172">
        <v>0.01</v>
      </c>
      <c r="AW118" s="172">
        <v>55.439335452451651</v>
      </c>
      <c r="AX118" s="172">
        <v>55.439335452451651</v>
      </c>
      <c r="AY118" s="172">
        <v>55.439335452451651</v>
      </c>
      <c r="AZ118" s="172">
        <v>55.439335452451651</v>
      </c>
      <c r="BA118" s="172">
        <v>0</v>
      </c>
      <c r="BB118" s="180">
        <f xml:space="preserve"> SUM(AD118:BA118) *  31</f>
        <v>30780.359071542214</v>
      </c>
      <c r="BC118" s="23"/>
      <c r="BD118" s="171">
        <f t="shared" si="103"/>
        <v>197.277882046098</v>
      </c>
      <c r="BE118" s="172">
        <f t="shared" si="104"/>
        <v>186.315396516509</v>
      </c>
      <c r="BF118" s="172">
        <f t="shared" si="105"/>
        <v>180.63581930956701</v>
      </c>
      <c r="BG118" s="172">
        <f t="shared" si="106"/>
        <v>175.01033331412</v>
      </c>
      <c r="BH118" s="172">
        <f t="shared" si="107"/>
        <v>172.68441121984799</v>
      </c>
      <c r="BI118" s="172">
        <f t="shared" si="108"/>
        <v>174.19896514169901</v>
      </c>
      <c r="BJ118" s="172">
        <f t="shared" si="109"/>
        <v>181.69961313562899</v>
      </c>
      <c r="BK118" s="172">
        <f t="shared" si="110"/>
        <v>176.81557237400853</v>
      </c>
      <c r="BL118" s="172">
        <f t="shared" si="111"/>
        <v>148.07337480000115</v>
      </c>
      <c r="BM118" s="172">
        <f t="shared" si="112"/>
        <v>131.21040597584704</v>
      </c>
      <c r="BN118" s="172">
        <f t="shared" si="113"/>
        <v>123.28565326635294</v>
      </c>
      <c r="BO118" s="172">
        <f t="shared" si="114"/>
        <v>133.2809989188562</v>
      </c>
      <c r="BP118" s="172">
        <f t="shared" si="115"/>
        <v>125.62216201269304</v>
      </c>
      <c r="BQ118" s="172">
        <f t="shared" si="116"/>
        <v>121.46980864108932</v>
      </c>
      <c r="BR118" s="172">
        <f t="shared" si="117"/>
        <v>139.47670428668869</v>
      </c>
      <c r="BS118" s="172">
        <f t="shared" si="118"/>
        <v>169.16442398692345</v>
      </c>
      <c r="BT118" s="172">
        <f t="shared" si="119"/>
        <v>215.32452457676172</v>
      </c>
      <c r="BU118" s="172">
        <f t="shared" si="120"/>
        <v>241.9506153576335</v>
      </c>
      <c r="BV118" s="172">
        <f t="shared" si="121"/>
        <v>269.60586221832403</v>
      </c>
      <c r="BW118" s="172">
        <f t="shared" si="122"/>
        <v>222.56066454754836</v>
      </c>
      <c r="BX118" s="172">
        <f t="shared" si="123"/>
        <v>216.93517855210138</v>
      </c>
      <c r="BY118" s="172">
        <f t="shared" si="124"/>
        <v>208.76740561640338</v>
      </c>
      <c r="BZ118" s="172">
        <f t="shared" si="125"/>
        <v>186.21137042312034</v>
      </c>
      <c r="CA118" s="172">
        <f t="shared" si="126"/>
        <v>218.04890726005701</v>
      </c>
      <c r="CB118" s="23"/>
      <c r="CC118" s="171">
        <f t="shared" si="127"/>
        <v>169</v>
      </c>
      <c r="CD118" s="172">
        <f t="shared" si="80"/>
        <v>169</v>
      </c>
      <c r="CE118" s="172">
        <f t="shared" si="81"/>
        <v>169</v>
      </c>
      <c r="CF118" s="172">
        <f t="shared" si="82"/>
        <v>169</v>
      </c>
      <c r="CG118" s="172">
        <f t="shared" si="83"/>
        <v>169</v>
      </c>
      <c r="CH118" s="172">
        <f t="shared" si="84"/>
        <v>169</v>
      </c>
      <c r="CI118" s="172">
        <f t="shared" si="85"/>
        <v>169</v>
      </c>
      <c r="CJ118" s="172">
        <f t="shared" si="86"/>
        <v>169</v>
      </c>
      <c r="CK118" s="172">
        <f t="shared" si="87"/>
        <v>148.07337480000115</v>
      </c>
      <c r="CL118" s="172">
        <f t="shared" si="88"/>
        <v>131.21040597584704</v>
      </c>
      <c r="CM118" s="172">
        <f t="shared" si="89"/>
        <v>123.28565326635294</v>
      </c>
      <c r="CN118" s="172">
        <f t="shared" si="90"/>
        <v>133.2809989188562</v>
      </c>
      <c r="CO118" s="172">
        <f t="shared" si="91"/>
        <v>125.62216201269304</v>
      </c>
      <c r="CP118" s="172">
        <f t="shared" si="92"/>
        <v>121.46980864108932</v>
      </c>
      <c r="CQ118" s="172">
        <f t="shared" si="93"/>
        <v>139.47670428668869</v>
      </c>
      <c r="CR118" s="172">
        <f t="shared" si="94"/>
        <v>169</v>
      </c>
      <c r="CS118" s="172">
        <f t="shared" si="95"/>
        <v>169</v>
      </c>
      <c r="CT118" s="172">
        <f t="shared" si="96"/>
        <v>169</v>
      </c>
      <c r="CU118" s="172">
        <f t="shared" si="97"/>
        <v>169</v>
      </c>
      <c r="CV118" s="172">
        <f t="shared" si="98"/>
        <v>169</v>
      </c>
      <c r="CW118" s="172">
        <f t="shared" si="99"/>
        <v>169</v>
      </c>
      <c r="CX118" s="172">
        <f t="shared" si="100"/>
        <v>169</v>
      </c>
      <c r="CY118" s="172">
        <f t="shared" si="101"/>
        <v>169</v>
      </c>
      <c r="CZ118" s="172">
        <f t="shared" si="102"/>
        <v>169</v>
      </c>
      <c r="DA118" s="180">
        <f xml:space="preserve"> SUM(CC118:CZ118) *  31</f>
        <v>117657.99234494739</v>
      </c>
      <c r="DC118" s="171">
        <f t="shared" si="128"/>
        <v>28.277882046098</v>
      </c>
      <c r="DD118" s="172">
        <f t="shared" si="129"/>
        <v>17.315396516508997</v>
      </c>
      <c r="DE118" s="172">
        <f t="shared" si="130"/>
        <v>11.635819309567012</v>
      </c>
      <c r="DF118" s="172">
        <f t="shared" si="131"/>
        <v>6.0103333141200039</v>
      </c>
      <c r="DG118" s="172">
        <f t="shared" si="132"/>
        <v>3.6844112198479877</v>
      </c>
      <c r="DH118" s="172">
        <f t="shared" si="133"/>
        <v>5.1989651416990057</v>
      </c>
      <c r="DI118" s="172">
        <f t="shared" si="134"/>
        <v>12.699613135628994</v>
      </c>
      <c r="DJ118" s="172">
        <f t="shared" si="135"/>
        <v>7.815572374008525</v>
      </c>
      <c r="DK118" s="172">
        <f t="shared" si="136"/>
        <v>0</v>
      </c>
      <c r="DL118" s="172">
        <f t="shared" si="137"/>
        <v>0</v>
      </c>
      <c r="DM118" s="172">
        <f t="shared" si="138"/>
        <v>0</v>
      </c>
      <c r="DN118" s="172">
        <f t="shared" si="139"/>
        <v>0</v>
      </c>
      <c r="DO118" s="172">
        <f t="shared" si="140"/>
        <v>0</v>
      </c>
      <c r="DP118" s="172">
        <f t="shared" si="141"/>
        <v>0</v>
      </c>
      <c r="DQ118" s="172">
        <f t="shared" si="142"/>
        <v>0</v>
      </c>
      <c r="DR118" s="172">
        <f t="shared" si="143"/>
        <v>0.1644239869234525</v>
      </c>
      <c r="DS118" s="172">
        <f t="shared" si="144"/>
        <v>46.324524576761718</v>
      </c>
      <c r="DT118" s="172">
        <f t="shared" si="145"/>
        <v>72.950615357633495</v>
      </c>
      <c r="DU118" s="172">
        <f t="shared" si="146"/>
        <v>100.60586221832403</v>
      </c>
      <c r="DV118" s="172">
        <f t="shared" si="147"/>
        <v>53.560664547548356</v>
      </c>
      <c r="DW118" s="172">
        <f t="shared" si="148"/>
        <v>47.935178552101377</v>
      </c>
      <c r="DX118" s="172">
        <f t="shared" si="149"/>
        <v>39.76740561640338</v>
      </c>
      <c r="DY118" s="172">
        <f t="shared" si="150"/>
        <v>17.211370423120343</v>
      </c>
      <c r="DZ118" s="172">
        <f t="shared" si="151"/>
        <v>49.048907260057007</v>
      </c>
      <c r="EA118" s="180">
        <f xml:space="preserve"> SUM(DC118:DZ118) *  31</f>
        <v>16126.415313486903</v>
      </c>
      <c r="EB118" s="21"/>
    </row>
    <row r="119" spans="2:132" ht="14.25" customHeight="1" x14ac:dyDescent="0.25">
      <c r="B119" s="132">
        <v>2028</v>
      </c>
      <c r="C119" s="14" t="s">
        <v>164</v>
      </c>
      <c r="D119" s="14">
        <f t="shared" si="152"/>
        <v>85</v>
      </c>
      <c r="E119" s="171">
        <v>202.948270711795</v>
      </c>
      <c r="F119" s="172">
        <v>189.63294921896099</v>
      </c>
      <c r="G119" s="172">
        <v>182.70017852434501</v>
      </c>
      <c r="H119" s="172">
        <v>177.711518130336</v>
      </c>
      <c r="I119" s="172">
        <v>176.96566449299701</v>
      </c>
      <c r="J119" s="172">
        <v>178.481825985293</v>
      </c>
      <c r="K119" s="172">
        <v>186.51503647270499</v>
      </c>
      <c r="L119" s="172">
        <v>189.63294921896099</v>
      </c>
      <c r="M119" s="172">
        <v>188.56919075259199</v>
      </c>
      <c r="N119" s="172">
        <v>200.30721520908401</v>
      </c>
      <c r="O119" s="172">
        <v>205.68714308497599</v>
      </c>
      <c r="P119" s="172">
        <v>209.978858276881</v>
      </c>
      <c r="Q119" s="172">
        <v>224.174531603952</v>
      </c>
      <c r="R119" s="172">
        <v>236.585047044931</v>
      </c>
      <c r="S119" s="172">
        <v>234.738753614795</v>
      </c>
      <c r="T119" s="172">
        <v>246.18332745987499</v>
      </c>
      <c r="U119" s="172">
        <v>248.176346195717</v>
      </c>
      <c r="V119" s="172">
        <v>258.50825313919199</v>
      </c>
      <c r="W119" s="172">
        <v>256.392963315261</v>
      </c>
      <c r="X119" s="172">
        <v>274</v>
      </c>
      <c r="Y119" s="172">
        <v>274</v>
      </c>
      <c r="Z119" s="172">
        <v>262.81219543990602</v>
      </c>
      <c r="AA119" s="172">
        <v>244.214762941651</v>
      </c>
      <c r="AB119" s="172">
        <v>220.84875800794501</v>
      </c>
      <c r="AD119" s="171">
        <v>0</v>
      </c>
      <c r="AE119" s="172">
        <v>0</v>
      </c>
      <c r="AF119" s="172">
        <v>0</v>
      </c>
      <c r="AG119" s="172">
        <v>0</v>
      </c>
      <c r="AH119" s="172">
        <v>0</v>
      </c>
      <c r="AI119" s="172">
        <v>0</v>
      </c>
      <c r="AJ119" s="172">
        <v>0.01</v>
      </c>
      <c r="AK119" s="172">
        <v>17.268392360938336</v>
      </c>
      <c r="AL119" s="172">
        <v>52.18900177000166</v>
      </c>
      <c r="AM119" s="172">
        <v>82.64024178709704</v>
      </c>
      <c r="AN119" s="172">
        <v>99.817669061997293</v>
      </c>
      <c r="AO119" s="172">
        <v>102.76698820563038</v>
      </c>
      <c r="AP119" s="172">
        <v>106.2841338843796</v>
      </c>
      <c r="AQ119" s="172">
        <v>103.48434675206255</v>
      </c>
      <c r="AR119" s="172">
        <v>98.176503430093405</v>
      </c>
      <c r="AS119" s="172">
        <v>84.336754675488407</v>
      </c>
      <c r="AT119" s="172">
        <v>54.934618608292524</v>
      </c>
      <c r="AU119" s="172">
        <v>21.029209950893197</v>
      </c>
      <c r="AV119" s="172">
        <v>0.06</v>
      </c>
      <c r="AW119" s="172">
        <v>62.951125212463396</v>
      </c>
      <c r="AX119" s="172">
        <v>62.951125212463396</v>
      </c>
      <c r="AY119" s="172">
        <v>62.951125212463396</v>
      </c>
      <c r="AZ119" s="172">
        <v>62.951125212463396</v>
      </c>
      <c r="BA119" s="172">
        <v>0</v>
      </c>
      <c r="BB119" s="180">
        <f xml:space="preserve"> SUM(AD119:BA119) * 28.25</f>
        <v>30363.166707762564</v>
      </c>
      <c r="BC119" s="23"/>
      <c r="BD119" s="171">
        <f t="shared" si="103"/>
        <v>202.948270711795</v>
      </c>
      <c r="BE119" s="172">
        <f t="shared" si="104"/>
        <v>189.63294921896099</v>
      </c>
      <c r="BF119" s="172">
        <f t="shared" si="105"/>
        <v>182.70017852434501</v>
      </c>
      <c r="BG119" s="172">
        <f t="shared" si="106"/>
        <v>177.711518130336</v>
      </c>
      <c r="BH119" s="172">
        <f t="shared" si="107"/>
        <v>176.96566449299701</v>
      </c>
      <c r="BI119" s="172">
        <f t="shared" si="108"/>
        <v>178.481825985293</v>
      </c>
      <c r="BJ119" s="172">
        <f t="shared" si="109"/>
        <v>186.505036472705</v>
      </c>
      <c r="BK119" s="172">
        <f t="shared" si="110"/>
        <v>172.36455685802264</v>
      </c>
      <c r="BL119" s="172">
        <f t="shared" si="111"/>
        <v>136.38018898259034</v>
      </c>
      <c r="BM119" s="172">
        <f t="shared" si="112"/>
        <v>117.66697342198697</v>
      </c>
      <c r="BN119" s="172">
        <f t="shared" si="113"/>
        <v>105.86947402297869</v>
      </c>
      <c r="BO119" s="172">
        <f t="shared" si="114"/>
        <v>107.21187007125062</v>
      </c>
      <c r="BP119" s="172">
        <f t="shared" si="115"/>
        <v>117.89039771957241</v>
      </c>
      <c r="BQ119" s="172">
        <f t="shared" si="116"/>
        <v>133.10070029286845</v>
      </c>
      <c r="BR119" s="172">
        <f t="shared" si="117"/>
        <v>136.56225018470161</v>
      </c>
      <c r="BS119" s="172">
        <f t="shared" si="118"/>
        <v>161.84657278438658</v>
      </c>
      <c r="BT119" s="172">
        <f t="shared" si="119"/>
        <v>193.24172758742446</v>
      </c>
      <c r="BU119" s="172">
        <f t="shared" si="120"/>
        <v>237.47904318829879</v>
      </c>
      <c r="BV119" s="172">
        <f t="shared" si="121"/>
        <v>256.332963315261</v>
      </c>
      <c r="BW119" s="172">
        <f t="shared" si="122"/>
        <v>211.04887478753659</v>
      </c>
      <c r="BX119" s="172">
        <f t="shared" si="123"/>
        <v>211.04887478753659</v>
      </c>
      <c r="BY119" s="172">
        <f t="shared" si="124"/>
        <v>199.86107022744261</v>
      </c>
      <c r="BZ119" s="172">
        <f t="shared" si="125"/>
        <v>181.26363772918762</v>
      </c>
      <c r="CA119" s="172">
        <f t="shared" si="126"/>
        <v>220.84875800794501</v>
      </c>
      <c r="CB119" s="23"/>
      <c r="CC119" s="171">
        <f t="shared" si="127"/>
        <v>169</v>
      </c>
      <c r="CD119" s="172">
        <f t="shared" si="80"/>
        <v>169</v>
      </c>
      <c r="CE119" s="172">
        <f t="shared" si="81"/>
        <v>169</v>
      </c>
      <c r="CF119" s="172">
        <f t="shared" si="82"/>
        <v>169</v>
      </c>
      <c r="CG119" s="172">
        <f t="shared" si="83"/>
        <v>169</v>
      </c>
      <c r="CH119" s="172">
        <f t="shared" si="84"/>
        <v>169</v>
      </c>
      <c r="CI119" s="172">
        <f t="shared" si="85"/>
        <v>169</v>
      </c>
      <c r="CJ119" s="172">
        <f t="shared" si="86"/>
        <v>169</v>
      </c>
      <c r="CK119" s="172">
        <f t="shared" si="87"/>
        <v>136.38018898259034</v>
      </c>
      <c r="CL119" s="172">
        <f t="shared" si="88"/>
        <v>117.66697342198697</v>
      </c>
      <c r="CM119" s="172">
        <f t="shared" si="89"/>
        <v>105.86947402297869</v>
      </c>
      <c r="CN119" s="172">
        <f t="shared" si="90"/>
        <v>107.21187007125062</v>
      </c>
      <c r="CO119" s="172">
        <f t="shared" si="91"/>
        <v>117.89039771957241</v>
      </c>
      <c r="CP119" s="172">
        <f t="shared" si="92"/>
        <v>133.10070029286845</v>
      </c>
      <c r="CQ119" s="172">
        <f t="shared" si="93"/>
        <v>136.56225018470161</v>
      </c>
      <c r="CR119" s="172">
        <f t="shared" si="94"/>
        <v>161.84657278438658</v>
      </c>
      <c r="CS119" s="172">
        <f t="shared" si="95"/>
        <v>169</v>
      </c>
      <c r="CT119" s="172">
        <f t="shared" si="96"/>
        <v>169</v>
      </c>
      <c r="CU119" s="172">
        <f t="shared" si="97"/>
        <v>169</v>
      </c>
      <c r="CV119" s="172">
        <f t="shared" si="98"/>
        <v>169</v>
      </c>
      <c r="CW119" s="172">
        <f t="shared" si="99"/>
        <v>169</v>
      </c>
      <c r="CX119" s="172">
        <f t="shared" si="100"/>
        <v>169</v>
      </c>
      <c r="CY119" s="172">
        <f t="shared" si="101"/>
        <v>169</v>
      </c>
      <c r="CZ119" s="172">
        <f t="shared" si="102"/>
        <v>169</v>
      </c>
      <c r="DA119" s="180">
        <f xml:space="preserve"> SUM(CC119:CZ119) * 28.25</f>
        <v>105104.92807631947</v>
      </c>
      <c r="DC119" s="171">
        <f t="shared" si="128"/>
        <v>33.948270711795004</v>
      </c>
      <c r="DD119" s="172">
        <f t="shared" si="129"/>
        <v>20.632949218960988</v>
      </c>
      <c r="DE119" s="172">
        <f t="shared" si="130"/>
        <v>13.700178524345006</v>
      </c>
      <c r="DF119" s="172">
        <f t="shared" si="131"/>
        <v>8.7115181303360032</v>
      </c>
      <c r="DG119" s="172">
        <f t="shared" si="132"/>
        <v>7.9656644929970071</v>
      </c>
      <c r="DH119" s="172">
        <f t="shared" si="133"/>
        <v>9.4818259852929998</v>
      </c>
      <c r="DI119" s="172">
        <f t="shared" si="134"/>
        <v>17.505036472705001</v>
      </c>
      <c r="DJ119" s="172">
        <f t="shared" si="135"/>
        <v>3.3645568580226382</v>
      </c>
      <c r="DK119" s="172">
        <f t="shared" si="136"/>
        <v>0</v>
      </c>
      <c r="DL119" s="172">
        <f t="shared" si="137"/>
        <v>0</v>
      </c>
      <c r="DM119" s="172">
        <f t="shared" si="138"/>
        <v>0</v>
      </c>
      <c r="DN119" s="172">
        <f t="shared" si="139"/>
        <v>0</v>
      </c>
      <c r="DO119" s="172">
        <f t="shared" si="140"/>
        <v>0</v>
      </c>
      <c r="DP119" s="172">
        <f t="shared" si="141"/>
        <v>0</v>
      </c>
      <c r="DQ119" s="172">
        <f t="shared" si="142"/>
        <v>0</v>
      </c>
      <c r="DR119" s="172">
        <f t="shared" si="143"/>
        <v>0</v>
      </c>
      <c r="DS119" s="172">
        <f t="shared" si="144"/>
        <v>24.241727587424464</v>
      </c>
      <c r="DT119" s="172">
        <f t="shared" si="145"/>
        <v>68.479043188298789</v>
      </c>
      <c r="DU119" s="172">
        <f t="shared" si="146"/>
        <v>87.332963315260997</v>
      </c>
      <c r="DV119" s="172">
        <f t="shared" si="147"/>
        <v>42.04887478753659</v>
      </c>
      <c r="DW119" s="172">
        <f t="shared" si="148"/>
        <v>42.04887478753659</v>
      </c>
      <c r="DX119" s="172">
        <f t="shared" si="149"/>
        <v>30.86107022744261</v>
      </c>
      <c r="DY119" s="172">
        <f t="shared" si="150"/>
        <v>12.263637729187622</v>
      </c>
      <c r="DZ119" s="172">
        <f t="shared" si="151"/>
        <v>51.848758007945008</v>
      </c>
      <c r="EA119" s="180">
        <f xml:space="preserve"> SUM(DC119:DZ119) * 28.25</f>
        <v>13402.787338208718</v>
      </c>
      <c r="EB119" s="21"/>
    </row>
    <row r="120" spans="2:132" ht="14.25" customHeight="1" x14ac:dyDescent="0.25">
      <c r="B120" s="132">
        <v>2028</v>
      </c>
      <c r="C120" s="14" t="s">
        <v>165</v>
      </c>
      <c r="D120" s="14">
        <f t="shared" si="152"/>
        <v>86</v>
      </c>
      <c r="E120" s="171">
        <v>198.43358243290001</v>
      </c>
      <c r="F120" s="172">
        <v>187.08083048553601</v>
      </c>
      <c r="G120" s="172">
        <v>180.92659633039599</v>
      </c>
      <c r="H120" s="172">
        <v>175.49638972291899</v>
      </c>
      <c r="I120" s="172">
        <v>172.585798981312</v>
      </c>
      <c r="J120" s="172">
        <v>173.52703479327499</v>
      </c>
      <c r="K120" s="172">
        <v>184.53225351776001</v>
      </c>
      <c r="L120" s="172">
        <v>185.792061450695</v>
      </c>
      <c r="M120" s="172">
        <v>187.08083048553601</v>
      </c>
      <c r="N120" s="172">
        <v>195.42162783462001</v>
      </c>
      <c r="O120" s="172">
        <v>203.168722594619</v>
      </c>
      <c r="P120" s="172">
        <v>211.63984490228299</v>
      </c>
      <c r="Q120" s="172">
        <v>217.070051509759</v>
      </c>
      <c r="R120" s="172">
        <v>228.712414476189</v>
      </c>
      <c r="S120" s="172">
        <v>237.053211825272</v>
      </c>
      <c r="T120" s="172">
        <v>243.612901407104</v>
      </c>
      <c r="U120" s="172">
        <v>262.37969544254298</v>
      </c>
      <c r="V120" s="172">
        <v>267.361004970468</v>
      </c>
      <c r="W120" s="172">
        <v>264.855869655552</v>
      </c>
      <c r="X120" s="172">
        <v>283</v>
      </c>
      <c r="Y120" s="172">
        <v>280.32109807364498</v>
      </c>
      <c r="Z120" s="172">
        <v>272.45815890601898</v>
      </c>
      <c r="AA120" s="172">
        <v>243.612901407104</v>
      </c>
      <c r="AB120" s="172">
        <v>215.23102153869399</v>
      </c>
      <c r="AD120" s="171">
        <v>0</v>
      </c>
      <c r="AE120" s="172">
        <v>0</v>
      </c>
      <c r="AF120" s="172">
        <v>0</v>
      </c>
      <c r="AG120" s="172">
        <v>0</v>
      </c>
      <c r="AH120" s="172">
        <v>0</v>
      </c>
      <c r="AI120" s="172">
        <v>0</v>
      </c>
      <c r="AJ120" s="172">
        <v>0.6</v>
      </c>
      <c r="AK120" s="172">
        <v>27.434285302959072</v>
      </c>
      <c r="AL120" s="172">
        <v>64.671444447494594</v>
      </c>
      <c r="AM120" s="172">
        <v>94.913340532276123</v>
      </c>
      <c r="AN120" s="172">
        <v>105.35548580903496</v>
      </c>
      <c r="AO120" s="172">
        <v>111.0139926032324</v>
      </c>
      <c r="AP120" s="172">
        <v>112.78945447398004</v>
      </c>
      <c r="AQ120" s="172">
        <v>109.69372350364873</v>
      </c>
      <c r="AR120" s="172">
        <v>103.98697749303616</v>
      </c>
      <c r="AS120" s="172">
        <v>91.544293435251035</v>
      </c>
      <c r="AT120" s="172">
        <v>61.407998657968392</v>
      </c>
      <c r="AU120" s="172">
        <v>26.771534133210363</v>
      </c>
      <c r="AV120" s="172">
        <v>0.37</v>
      </c>
      <c r="AW120" s="172">
        <v>66.901226512741815</v>
      </c>
      <c r="AX120" s="172">
        <v>66.901226512741815</v>
      </c>
      <c r="AY120" s="172">
        <v>66.901226512741815</v>
      </c>
      <c r="AZ120" s="172">
        <v>66.901226512741815</v>
      </c>
      <c r="BA120" s="172">
        <v>0</v>
      </c>
      <c r="BB120" s="180">
        <f xml:space="preserve"> SUM(AD120:BA120) * 31</f>
        <v>36522.880529734844</v>
      </c>
      <c r="BC120" s="23"/>
      <c r="BD120" s="171">
        <f t="shared" si="103"/>
        <v>198.43358243290001</v>
      </c>
      <c r="BE120" s="172">
        <f t="shared" si="104"/>
        <v>187.08083048553601</v>
      </c>
      <c r="BF120" s="172">
        <f t="shared" si="105"/>
        <v>180.92659633039599</v>
      </c>
      <c r="BG120" s="172">
        <f t="shared" si="106"/>
        <v>175.49638972291899</v>
      </c>
      <c r="BH120" s="172">
        <f t="shared" si="107"/>
        <v>172.585798981312</v>
      </c>
      <c r="BI120" s="172">
        <f t="shared" si="108"/>
        <v>173.52703479327499</v>
      </c>
      <c r="BJ120" s="172">
        <f t="shared" si="109"/>
        <v>183.93225351776002</v>
      </c>
      <c r="BK120" s="172">
        <f t="shared" si="110"/>
        <v>158.35777614773593</v>
      </c>
      <c r="BL120" s="172">
        <f t="shared" si="111"/>
        <v>122.40938603804142</v>
      </c>
      <c r="BM120" s="172">
        <f t="shared" si="112"/>
        <v>100.50828730234389</v>
      </c>
      <c r="BN120" s="172">
        <f t="shared" si="113"/>
        <v>97.813236785584039</v>
      </c>
      <c r="BO120" s="172">
        <f t="shared" si="114"/>
        <v>100.62585229905059</v>
      </c>
      <c r="BP120" s="172">
        <f t="shared" si="115"/>
        <v>104.28059703577895</v>
      </c>
      <c r="BQ120" s="172">
        <f t="shared" si="116"/>
        <v>119.01869097254027</v>
      </c>
      <c r="BR120" s="172">
        <f t="shared" si="117"/>
        <v>133.06623433223584</v>
      </c>
      <c r="BS120" s="172">
        <f t="shared" si="118"/>
        <v>152.06860797185297</v>
      </c>
      <c r="BT120" s="172">
        <f t="shared" si="119"/>
        <v>200.97169678457459</v>
      </c>
      <c r="BU120" s="172">
        <f t="shared" si="120"/>
        <v>240.58947083725764</v>
      </c>
      <c r="BV120" s="172">
        <f t="shared" si="121"/>
        <v>264.48586965555199</v>
      </c>
      <c r="BW120" s="172">
        <f t="shared" si="122"/>
        <v>216.0987734872582</v>
      </c>
      <c r="BX120" s="172">
        <f t="shared" si="123"/>
        <v>213.41987156090318</v>
      </c>
      <c r="BY120" s="172">
        <f t="shared" si="124"/>
        <v>205.55693239327718</v>
      </c>
      <c r="BZ120" s="172">
        <f t="shared" si="125"/>
        <v>176.7116748943622</v>
      </c>
      <c r="CA120" s="172">
        <f t="shared" si="126"/>
        <v>215.23102153869399</v>
      </c>
      <c r="CB120" s="23"/>
      <c r="CC120" s="171">
        <f t="shared" si="127"/>
        <v>169</v>
      </c>
      <c r="CD120" s="172">
        <f t="shared" si="80"/>
        <v>169</v>
      </c>
      <c r="CE120" s="172">
        <f t="shared" si="81"/>
        <v>169</v>
      </c>
      <c r="CF120" s="172">
        <f t="shared" si="82"/>
        <v>169</v>
      </c>
      <c r="CG120" s="172">
        <f t="shared" si="83"/>
        <v>169</v>
      </c>
      <c r="CH120" s="172">
        <f t="shared" si="84"/>
        <v>169</v>
      </c>
      <c r="CI120" s="172">
        <f t="shared" si="85"/>
        <v>169</v>
      </c>
      <c r="CJ120" s="172">
        <f t="shared" si="86"/>
        <v>158.35777614773593</v>
      </c>
      <c r="CK120" s="172">
        <f t="shared" si="87"/>
        <v>122.40938603804142</v>
      </c>
      <c r="CL120" s="172">
        <f t="shared" si="88"/>
        <v>100.50828730234389</v>
      </c>
      <c r="CM120" s="172">
        <f t="shared" si="89"/>
        <v>97.813236785584039</v>
      </c>
      <c r="CN120" s="172">
        <f t="shared" si="90"/>
        <v>100.62585229905059</v>
      </c>
      <c r="CO120" s="172">
        <f t="shared" si="91"/>
        <v>104.28059703577895</v>
      </c>
      <c r="CP120" s="172">
        <f t="shared" si="92"/>
        <v>119.01869097254027</v>
      </c>
      <c r="CQ120" s="172">
        <f t="shared" si="93"/>
        <v>133.06623433223584</v>
      </c>
      <c r="CR120" s="172">
        <f t="shared" si="94"/>
        <v>152.06860797185297</v>
      </c>
      <c r="CS120" s="172">
        <f t="shared" si="95"/>
        <v>169</v>
      </c>
      <c r="CT120" s="172">
        <f t="shared" si="96"/>
        <v>169</v>
      </c>
      <c r="CU120" s="172">
        <f t="shared" si="97"/>
        <v>169</v>
      </c>
      <c r="CV120" s="172">
        <f t="shared" si="98"/>
        <v>169</v>
      </c>
      <c r="CW120" s="172">
        <f t="shared" si="99"/>
        <v>169</v>
      </c>
      <c r="CX120" s="172">
        <f t="shared" si="100"/>
        <v>169</v>
      </c>
      <c r="CY120" s="172">
        <f t="shared" si="101"/>
        <v>169</v>
      </c>
      <c r="CZ120" s="172">
        <f t="shared" si="102"/>
        <v>169</v>
      </c>
      <c r="DA120" s="180">
        <f xml:space="preserve"> SUM(CC120:CZ120) * 31</f>
        <v>112317.6087354401</v>
      </c>
      <c r="DC120" s="171">
        <f t="shared" si="128"/>
        <v>29.43358243290001</v>
      </c>
      <c r="DD120" s="172">
        <f t="shared" si="129"/>
        <v>18.080830485536012</v>
      </c>
      <c r="DE120" s="172">
        <f t="shared" si="130"/>
        <v>11.926596330395995</v>
      </c>
      <c r="DF120" s="172">
        <f t="shared" si="131"/>
        <v>6.4963897229189911</v>
      </c>
      <c r="DG120" s="172">
        <f t="shared" si="132"/>
        <v>3.5857989813119957</v>
      </c>
      <c r="DH120" s="172">
        <f t="shared" si="133"/>
        <v>4.5270347932749928</v>
      </c>
      <c r="DI120" s="172">
        <f t="shared" si="134"/>
        <v>14.932253517760017</v>
      </c>
      <c r="DJ120" s="172">
        <f t="shared" si="135"/>
        <v>0</v>
      </c>
      <c r="DK120" s="172">
        <f t="shared" si="136"/>
        <v>0</v>
      </c>
      <c r="DL120" s="172">
        <f t="shared" si="137"/>
        <v>0</v>
      </c>
      <c r="DM120" s="172">
        <f t="shared" si="138"/>
        <v>0</v>
      </c>
      <c r="DN120" s="172">
        <f t="shared" si="139"/>
        <v>0</v>
      </c>
      <c r="DO120" s="172">
        <f t="shared" si="140"/>
        <v>0</v>
      </c>
      <c r="DP120" s="172">
        <f t="shared" si="141"/>
        <v>0</v>
      </c>
      <c r="DQ120" s="172">
        <f t="shared" si="142"/>
        <v>0</v>
      </c>
      <c r="DR120" s="172">
        <f t="shared" si="143"/>
        <v>0</v>
      </c>
      <c r="DS120" s="172">
        <f t="shared" si="144"/>
        <v>31.97169678457459</v>
      </c>
      <c r="DT120" s="172">
        <f t="shared" si="145"/>
        <v>71.589470837257636</v>
      </c>
      <c r="DU120" s="172">
        <f t="shared" si="146"/>
        <v>95.485869655551994</v>
      </c>
      <c r="DV120" s="172">
        <f t="shared" si="147"/>
        <v>47.0987734872582</v>
      </c>
      <c r="DW120" s="172">
        <f t="shared" si="148"/>
        <v>44.419871560903175</v>
      </c>
      <c r="DX120" s="172">
        <f t="shared" si="149"/>
        <v>36.556932393277179</v>
      </c>
      <c r="DY120" s="172">
        <f t="shared" si="150"/>
        <v>7.7116748943622042</v>
      </c>
      <c r="DZ120" s="172">
        <f t="shared" si="151"/>
        <v>46.231021538693994</v>
      </c>
      <c r="EA120" s="180">
        <f xml:space="preserve"> SUM(DC120:DZ120) * 31</f>
        <v>14571.481719895288</v>
      </c>
      <c r="EB120" s="21"/>
    </row>
    <row r="121" spans="2:132" ht="14.25" customHeight="1" x14ac:dyDescent="0.25">
      <c r="B121" s="132">
        <v>2028</v>
      </c>
      <c r="C121" s="14" t="s">
        <v>166</v>
      </c>
      <c r="D121" s="14">
        <f t="shared" si="152"/>
        <v>87</v>
      </c>
      <c r="E121" s="171">
        <v>205.73261389599901</v>
      </c>
      <c r="F121" s="172">
        <v>194.827156021208</v>
      </c>
      <c r="G121" s="172">
        <v>181.81925897222101</v>
      </c>
      <c r="H121" s="172">
        <v>176.44972007409299</v>
      </c>
      <c r="I121" s="172">
        <v>172.698605576245</v>
      </c>
      <c r="J121" s="172">
        <v>174.51366097843001</v>
      </c>
      <c r="K121" s="172">
        <v>181.81925897222101</v>
      </c>
      <c r="L121" s="172">
        <v>184.17883099506099</v>
      </c>
      <c r="M121" s="172">
        <v>190.60715221113</v>
      </c>
      <c r="N121" s="172">
        <v>199.31941814161399</v>
      </c>
      <c r="O121" s="172">
        <v>210.860145407169</v>
      </c>
      <c r="P121" s="172">
        <v>223.88316791784101</v>
      </c>
      <c r="Q121" s="172">
        <v>221.93198336049301</v>
      </c>
      <c r="R121" s="172">
        <v>236.225544652694</v>
      </c>
      <c r="S121" s="172">
        <v>247.342758991073</v>
      </c>
      <c r="T121" s="172">
        <v>256.78104708243097</v>
      </c>
      <c r="U121" s="172">
        <v>264.17739784633198</v>
      </c>
      <c r="V121" s="172">
        <v>266.70334994770502</v>
      </c>
      <c r="W121" s="172">
        <v>269.25955297244798</v>
      </c>
      <c r="X121" s="172">
        <v>288</v>
      </c>
      <c r="Y121" s="172">
        <v>288</v>
      </c>
      <c r="Z121" s="172">
        <v>274.462711792042</v>
      </c>
      <c r="AA121" s="172">
        <v>259.21624641369499</v>
      </c>
      <c r="AB121" s="172">
        <v>227.87628980264699</v>
      </c>
      <c r="AD121" s="171">
        <v>0</v>
      </c>
      <c r="AE121" s="172">
        <v>0</v>
      </c>
      <c r="AF121" s="172">
        <v>0</v>
      </c>
      <c r="AG121" s="172">
        <v>0</v>
      </c>
      <c r="AH121" s="172">
        <v>0</v>
      </c>
      <c r="AI121" s="172">
        <v>0</v>
      </c>
      <c r="AJ121" s="172">
        <v>2.4450517024867686</v>
      </c>
      <c r="AK121" s="172">
        <v>35.711304236487223</v>
      </c>
      <c r="AL121" s="172">
        <v>71.094006543838063</v>
      </c>
      <c r="AM121" s="172">
        <v>97.864772647244678</v>
      </c>
      <c r="AN121" s="172">
        <v>108.16012403346181</v>
      </c>
      <c r="AO121" s="172">
        <v>112.2216467754624</v>
      </c>
      <c r="AP121" s="172">
        <v>113.02274544068706</v>
      </c>
      <c r="AQ121" s="172">
        <v>110.38399614676601</v>
      </c>
      <c r="AR121" s="172">
        <v>104.28220821739978</v>
      </c>
      <c r="AS121" s="172">
        <v>91.840800407124689</v>
      </c>
      <c r="AT121" s="172">
        <v>61.496671478391434</v>
      </c>
      <c r="AU121" s="172">
        <v>24.926259917260307</v>
      </c>
      <c r="AV121" s="172">
        <v>0.335562048</v>
      </c>
      <c r="AW121" s="172">
        <v>69.645470387696733</v>
      </c>
      <c r="AX121" s="172">
        <v>69.645470387696733</v>
      </c>
      <c r="AY121" s="172">
        <v>69.645470387696733</v>
      </c>
      <c r="AZ121" s="172">
        <v>69.645470387696733</v>
      </c>
      <c r="BA121" s="172">
        <v>0</v>
      </c>
      <c r="BB121" s="180">
        <f xml:space="preserve"> SUM(AD121:BA121) * 30</f>
        <v>36371.010934361919</v>
      </c>
      <c r="BC121" s="23"/>
      <c r="BD121" s="171">
        <f t="shared" si="103"/>
        <v>205.73261389599901</v>
      </c>
      <c r="BE121" s="172">
        <f t="shared" si="104"/>
        <v>194.827156021208</v>
      </c>
      <c r="BF121" s="172">
        <f t="shared" si="105"/>
        <v>181.81925897222101</v>
      </c>
      <c r="BG121" s="172">
        <f t="shared" si="106"/>
        <v>176.44972007409299</v>
      </c>
      <c r="BH121" s="172">
        <f t="shared" si="107"/>
        <v>172.698605576245</v>
      </c>
      <c r="BI121" s="172">
        <f t="shared" si="108"/>
        <v>174.51366097843001</v>
      </c>
      <c r="BJ121" s="172">
        <f t="shared" si="109"/>
        <v>179.37420726973423</v>
      </c>
      <c r="BK121" s="172">
        <f t="shared" si="110"/>
        <v>148.46752675857377</v>
      </c>
      <c r="BL121" s="172">
        <f t="shared" si="111"/>
        <v>119.51314566729194</v>
      </c>
      <c r="BM121" s="172">
        <f t="shared" si="112"/>
        <v>101.45464549436932</v>
      </c>
      <c r="BN121" s="172">
        <f t="shared" si="113"/>
        <v>102.70002137370719</v>
      </c>
      <c r="BO121" s="172">
        <f t="shared" si="114"/>
        <v>111.6615211423786</v>
      </c>
      <c r="BP121" s="172">
        <f t="shared" si="115"/>
        <v>108.90923791980595</v>
      </c>
      <c r="BQ121" s="172">
        <f t="shared" si="116"/>
        <v>125.84154850592799</v>
      </c>
      <c r="BR121" s="172">
        <f t="shared" si="117"/>
        <v>143.06055077367321</v>
      </c>
      <c r="BS121" s="172">
        <f t="shared" si="118"/>
        <v>164.9402466753063</v>
      </c>
      <c r="BT121" s="172">
        <f t="shared" si="119"/>
        <v>202.68072636794057</v>
      </c>
      <c r="BU121" s="172">
        <f t="shared" si="120"/>
        <v>241.77709003044473</v>
      </c>
      <c r="BV121" s="172">
        <f t="shared" si="121"/>
        <v>268.92399092444799</v>
      </c>
      <c r="BW121" s="172">
        <f t="shared" si="122"/>
        <v>218.35452961230328</v>
      </c>
      <c r="BX121" s="172">
        <f t="shared" si="123"/>
        <v>218.35452961230328</v>
      </c>
      <c r="BY121" s="172">
        <f t="shared" si="124"/>
        <v>204.81724140434528</v>
      </c>
      <c r="BZ121" s="172">
        <f t="shared" si="125"/>
        <v>189.57077602599827</v>
      </c>
      <c r="CA121" s="172">
        <f t="shared" si="126"/>
        <v>227.87628980264699</v>
      </c>
      <c r="CB121" s="23"/>
      <c r="CC121" s="171">
        <f t="shared" si="127"/>
        <v>169</v>
      </c>
      <c r="CD121" s="172">
        <f t="shared" si="80"/>
        <v>169</v>
      </c>
      <c r="CE121" s="172">
        <f t="shared" si="81"/>
        <v>169</v>
      </c>
      <c r="CF121" s="172">
        <f t="shared" si="82"/>
        <v>169</v>
      </c>
      <c r="CG121" s="172">
        <f t="shared" si="83"/>
        <v>169</v>
      </c>
      <c r="CH121" s="172">
        <f t="shared" si="84"/>
        <v>169</v>
      </c>
      <c r="CI121" s="172">
        <f t="shared" si="85"/>
        <v>169</v>
      </c>
      <c r="CJ121" s="172">
        <f t="shared" si="86"/>
        <v>148.46752675857377</v>
      </c>
      <c r="CK121" s="172">
        <f t="shared" si="87"/>
        <v>119.51314566729194</v>
      </c>
      <c r="CL121" s="172">
        <f t="shared" si="88"/>
        <v>101.45464549436932</v>
      </c>
      <c r="CM121" s="172">
        <f t="shared" si="89"/>
        <v>102.70002137370719</v>
      </c>
      <c r="CN121" s="172">
        <f t="shared" si="90"/>
        <v>111.6615211423786</v>
      </c>
      <c r="CO121" s="172">
        <f t="shared" si="91"/>
        <v>108.90923791980595</v>
      </c>
      <c r="CP121" s="172">
        <f t="shared" si="92"/>
        <v>125.84154850592799</v>
      </c>
      <c r="CQ121" s="172">
        <f t="shared" si="93"/>
        <v>143.06055077367321</v>
      </c>
      <c r="CR121" s="172">
        <f t="shared" si="94"/>
        <v>164.9402466753063</v>
      </c>
      <c r="CS121" s="172">
        <f t="shared" si="95"/>
        <v>169</v>
      </c>
      <c r="CT121" s="172">
        <f t="shared" si="96"/>
        <v>169</v>
      </c>
      <c r="CU121" s="172">
        <f t="shared" si="97"/>
        <v>169</v>
      </c>
      <c r="CV121" s="172">
        <f t="shared" si="98"/>
        <v>169</v>
      </c>
      <c r="CW121" s="172">
        <f t="shared" si="99"/>
        <v>169</v>
      </c>
      <c r="CX121" s="172">
        <f t="shared" si="100"/>
        <v>169</v>
      </c>
      <c r="CY121" s="172">
        <f t="shared" si="101"/>
        <v>169</v>
      </c>
      <c r="CZ121" s="172">
        <f t="shared" si="102"/>
        <v>169</v>
      </c>
      <c r="DA121" s="180">
        <f xml:space="preserve"> SUM(CC121:CZ121) * 30</f>
        <v>109846.45332933102</v>
      </c>
      <c r="DC121" s="171">
        <f t="shared" si="128"/>
        <v>36.732613895999009</v>
      </c>
      <c r="DD121" s="172">
        <f t="shared" si="129"/>
        <v>25.827156021207998</v>
      </c>
      <c r="DE121" s="172">
        <f t="shared" si="130"/>
        <v>12.819258972221007</v>
      </c>
      <c r="DF121" s="172">
        <f t="shared" si="131"/>
        <v>7.4497200740929941</v>
      </c>
      <c r="DG121" s="172">
        <f t="shared" si="132"/>
        <v>3.6986055762450007</v>
      </c>
      <c r="DH121" s="172">
        <f t="shared" si="133"/>
        <v>5.5136609784300106</v>
      </c>
      <c r="DI121" s="172">
        <f t="shared" si="134"/>
        <v>10.374207269734228</v>
      </c>
      <c r="DJ121" s="172">
        <f t="shared" si="135"/>
        <v>0</v>
      </c>
      <c r="DK121" s="172">
        <f t="shared" si="136"/>
        <v>0</v>
      </c>
      <c r="DL121" s="172">
        <f t="shared" si="137"/>
        <v>0</v>
      </c>
      <c r="DM121" s="172">
        <f t="shared" si="138"/>
        <v>0</v>
      </c>
      <c r="DN121" s="172">
        <f t="shared" si="139"/>
        <v>0</v>
      </c>
      <c r="DO121" s="172">
        <f t="shared" si="140"/>
        <v>0</v>
      </c>
      <c r="DP121" s="172">
        <f t="shared" si="141"/>
        <v>0</v>
      </c>
      <c r="DQ121" s="172">
        <f t="shared" si="142"/>
        <v>0</v>
      </c>
      <c r="DR121" s="172">
        <f t="shared" si="143"/>
        <v>0</v>
      </c>
      <c r="DS121" s="172">
        <f t="shared" si="144"/>
        <v>33.680726367940565</v>
      </c>
      <c r="DT121" s="172">
        <f t="shared" si="145"/>
        <v>72.777090030444725</v>
      </c>
      <c r="DU121" s="172">
        <f t="shared" si="146"/>
        <v>99.923990924447992</v>
      </c>
      <c r="DV121" s="172">
        <f t="shared" si="147"/>
        <v>49.354529612303281</v>
      </c>
      <c r="DW121" s="172">
        <f t="shared" si="148"/>
        <v>49.354529612303281</v>
      </c>
      <c r="DX121" s="172">
        <f t="shared" si="149"/>
        <v>35.817241404345282</v>
      </c>
      <c r="DY121" s="172">
        <f t="shared" si="150"/>
        <v>20.570776025998271</v>
      </c>
      <c r="DZ121" s="172">
        <f t="shared" si="151"/>
        <v>58.876289802646994</v>
      </c>
      <c r="EA121" s="180">
        <f xml:space="preserve"> SUM(DC121:DZ121) * 30</f>
        <v>15683.11189705082</v>
      </c>
      <c r="EB121" s="21"/>
    </row>
    <row r="122" spans="2:132" ht="14.25" customHeight="1" x14ac:dyDescent="0.25">
      <c r="B122" s="132">
        <v>2028</v>
      </c>
      <c r="C122" s="14" t="s">
        <v>10</v>
      </c>
      <c r="D122" s="14">
        <f t="shared" si="152"/>
        <v>88</v>
      </c>
      <c r="E122" s="171">
        <v>190.19603770227801</v>
      </c>
      <c r="F122" s="172">
        <v>174.77458753636299</v>
      </c>
      <c r="G122" s="172">
        <v>170.960904589927</v>
      </c>
      <c r="H122" s="172">
        <v>163.52109687474899</v>
      </c>
      <c r="I122" s="172">
        <v>162.62498558132401</v>
      </c>
      <c r="J122" s="172">
        <v>163.52109687474899</v>
      </c>
      <c r="K122" s="172">
        <v>168.626847267518</v>
      </c>
      <c r="L122" s="172">
        <v>170.960904589927</v>
      </c>
      <c r="M122" s="172">
        <v>176.12917437526099</v>
      </c>
      <c r="N122" s="172">
        <v>190.19603770227801</v>
      </c>
      <c r="O122" s="172">
        <v>201.44952836389101</v>
      </c>
      <c r="P122" s="172">
        <v>209.78544737249399</v>
      </c>
      <c r="Q122" s="172">
        <v>223.53971373668901</v>
      </c>
      <c r="R122" s="172">
        <v>238.794445522432</v>
      </c>
      <c r="S122" s="172">
        <v>246.98448594838399</v>
      </c>
      <c r="T122" s="172">
        <v>255.54964272972299</v>
      </c>
      <c r="U122" s="172">
        <v>273.80530535856298</v>
      </c>
      <c r="V122" s="172">
        <v>280.22396299518698</v>
      </c>
      <c r="W122" s="172">
        <v>273.80530535856298</v>
      </c>
      <c r="X122" s="172">
        <v>290.16454641294598</v>
      </c>
      <c r="Y122" s="172">
        <v>297</v>
      </c>
      <c r="Z122" s="172">
        <v>283.49581120606399</v>
      </c>
      <c r="AA122" s="172">
        <v>252.65291087423401</v>
      </c>
      <c r="AB122" s="172">
        <v>249.79785861378701</v>
      </c>
      <c r="AD122" s="171">
        <v>0</v>
      </c>
      <c r="AE122" s="172">
        <v>0</v>
      </c>
      <c r="AF122" s="172">
        <v>0</v>
      </c>
      <c r="AG122" s="172">
        <v>0</v>
      </c>
      <c r="AH122" s="172">
        <v>0</v>
      </c>
      <c r="AI122" s="172">
        <v>0</v>
      </c>
      <c r="AJ122" s="172">
        <v>7.7430465863750593</v>
      </c>
      <c r="AK122" s="172">
        <v>41.724412286194848</v>
      </c>
      <c r="AL122" s="172">
        <v>74.745009282636303</v>
      </c>
      <c r="AM122" s="172">
        <v>96.806130096356426</v>
      </c>
      <c r="AN122" s="172">
        <v>105.32598650694862</v>
      </c>
      <c r="AO122" s="172">
        <v>110.16972614341601</v>
      </c>
      <c r="AP122" s="172">
        <v>111.26497295190157</v>
      </c>
      <c r="AQ122" s="172">
        <v>110.22214349112515</v>
      </c>
      <c r="AR122" s="172">
        <v>103.89281187117697</v>
      </c>
      <c r="AS122" s="172">
        <v>86.022950006769179</v>
      </c>
      <c r="AT122" s="172">
        <v>58.676190354573862</v>
      </c>
      <c r="AU122" s="172">
        <v>25.506879227300828</v>
      </c>
      <c r="AV122" s="172">
        <v>0.70786867200000003</v>
      </c>
      <c r="AW122" s="172">
        <v>67.79319234768036</v>
      </c>
      <c r="AX122" s="172">
        <v>67.79319234768036</v>
      </c>
      <c r="AY122" s="172">
        <v>67.79319234768036</v>
      </c>
      <c r="AZ122" s="172">
        <v>67.79319234768036</v>
      </c>
      <c r="BA122" s="172">
        <v>0</v>
      </c>
      <c r="BB122" s="180">
        <f xml:space="preserve"> SUM(AD122:BA122) * 31</f>
        <v>37323.407802892383</v>
      </c>
      <c r="BC122" s="23"/>
      <c r="BD122" s="171">
        <f t="shared" si="103"/>
        <v>190.19603770227801</v>
      </c>
      <c r="BE122" s="172">
        <f t="shared" si="104"/>
        <v>174.77458753636299</v>
      </c>
      <c r="BF122" s="172">
        <f t="shared" si="105"/>
        <v>170.960904589927</v>
      </c>
      <c r="BG122" s="172">
        <f t="shared" si="106"/>
        <v>163.52109687474899</v>
      </c>
      <c r="BH122" s="172">
        <f t="shared" si="107"/>
        <v>162.62498558132401</v>
      </c>
      <c r="BI122" s="172">
        <f t="shared" si="108"/>
        <v>163.52109687474899</v>
      </c>
      <c r="BJ122" s="172">
        <f t="shared" si="109"/>
        <v>160.88380068114293</v>
      </c>
      <c r="BK122" s="172">
        <f t="shared" si="110"/>
        <v>129.23649230373215</v>
      </c>
      <c r="BL122" s="172">
        <f t="shared" si="111"/>
        <v>101.38416509262468</v>
      </c>
      <c r="BM122" s="172">
        <f t="shared" si="112"/>
        <v>93.389907605921579</v>
      </c>
      <c r="BN122" s="172">
        <f t="shared" si="113"/>
        <v>96.123541856942381</v>
      </c>
      <c r="BO122" s="172">
        <f t="shared" si="114"/>
        <v>99.615721229077977</v>
      </c>
      <c r="BP122" s="172">
        <f t="shared" si="115"/>
        <v>112.27474078478744</v>
      </c>
      <c r="BQ122" s="172">
        <f t="shared" si="116"/>
        <v>128.57230203130683</v>
      </c>
      <c r="BR122" s="172">
        <f t="shared" si="117"/>
        <v>143.09167407720702</v>
      </c>
      <c r="BS122" s="172">
        <f t="shared" si="118"/>
        <v>169.52669272295381</v>
      </c>
      <c r="BT122" s="172">
        <f t="shared" si="119"/>
        <v>215.12911500398911</v>
      </c>
      <c r="BU122" s="172">
        <f t="shared" si="120"/>
        <v>254.71708376788615</v>
      </c>
      <c r="BV122" s="172">
        <f t="shared" si="121"/>
        <v>273.09743668656296</v>
      </c>
      <c r="BW122" s="172">
        <f t="shared" si="122"/>
        <v>222.37135406526562</v>
      </c>
      <c r="BX122" s="172">
        <f t="shared" si="123"/>
        <v>229.20680765231964</v>
      </c>
      <c r="BY122" s="172">
        <f t="shared" si="124"/>
        <v>215.70261885838363</v>
      </c>
      <c r="BZ122" s="172">
        <f t="shared" si="125"/>
        <v>184.85971852655365</v>
      </c>
      <c r="CA122" s="172">
        <f t="shared" si="126"/>
        <v>249.79785861378701</v>
      </c>
      <c r="CB122" s="23"/>
      <c r="CC122" s="171">
        <f t="shared" si="127"/>
        <v>169</v>
      </c>
      <c r="CD122" s="172">
        <f t="shared" si="80"/>
        <v>169</v>
      </c>
      <c r="CE122" s="172">
        <f t="shared" si="81"/>
        <v>169</v>
      </c>
      <c r="CF122" s="172">
        <f t="shared" si="82"/>
        <v>163.52109687474899</v>
      </c>
      <c r="CG122" s="172">
        <f t="shared" si="83"/>
        <v>162.62498558132401</v>
      </c>
      <c r="CH122" s="172">
        <f t="shared" si="84"/>
        <v>163.52109687474899</v>
      </c>
      <c r="CI122" s="172">
        <f t="shared" si="85"/>
        <v>160.88380068114293</v>
      </c>
      <c r="CJ122" s="172">
        <f t="shared" si="86"/>
        <v>129.23649230373215</v>
      </c>
      <c r="CK122" s="172">
        <f t="shared" si="87"/>
        <v>101.38416509262468</v>
      </c>
      <c r="CL122" s="172">
        <f t="shared" si="88"/>
        <v>93.389907605921579</v>
      </c>
      <c r="CM122" s="172">
        <f t="shared" si="89"/>
        <v>96.123541856942381</v>
      </c>
      <c r="CN122" s="172">
        <f t="shared" si="90"/>
        <v>99.615721229077977</v>
      </c>
      <c r="CO122" s="172">
        <f t="shared" si="91"/>
        <v>112.27474078478744</v>
      </c>
      <c r="CP122" s="172">
        <f t="shared" si="92"/>
        <v>128.57230203130683</v>
      </c>
      <c r="CQ122" s="172">
        <f t="shared" si="93"/>
        <v>143.09167407720702</v>
      </c>
      <c r="CR122" s="172">
        <f t="shared" si="94"/>
        <v>169</v>
      </c>
      <c r="CS122" s="172">
        <f t="shared" si="95"/>
        <v>169</v>
      </c>
      <c r="CT122" s="172">
        <f t="shared" si="96"/>
        <v>169</v>
      </c>
      <c r="CU122" s="172">
        <f t="shared" si="97"/>
        <v>169</v>
      </c>
      <c r="CV122" s="172">
        <f t="shared" si="98"/>
        <v>169</v>
      </c>
      <c r="CW122" s="172">
        <f t="shared" si="99"/>
        <v>169</v>
      </c>
      <c r="CX122" s="172">
        <f t="shared" si="100"/>
        <v>169</v>
      </c>
      <c r="CY122" s="172">
        <f t="shared" si="101"/>
        <v>169</v>
      </c>
      <c r="CZ122" s="172">
        <f t="shared" si="102"/>
        <v>169</v>
      </c>
      <c r="DA122" s="180">
        <f xml:space="preserve"> SUM(CC122:CZ122) * 31</f>
        <v>111049.42527480051</v>
      </c>
      <c r="DC122" s="171">
        <f t="shared" si="128"/>
        <v>21.196037702278005</v>
      </c>
      <c r="DD122" s="172">
        <f t="shared" si="129"/>
        <v>5.7745875363629864</v>
      </c>
      <c r="DE122" s="172">
        <f t="shared" si="130"/>
        <v>1.9609045899269972</v>
      </c>
      <c r="DF122" s="172">
        <f t="shared" si="131"/>
        <v>0</v>
      </c>
      <c r="DG122" s="172">
        <f t="shared" si="132"/>
        <v>0</v>
      </c>
      <c r="DH122" s="172">
        <f t="shared" si="133"/>
        <v>0</v>
      </c>
      <c r="DI122" s="172">
        <f t="shared" si="134"/>
        <v>0</v>
      </c>
      <c r="DJ122" s="172">
        <f t="shared" si="135"/>
        <v>0</v>
      </c>
      <c r="DK122" s="172">
        <f t="shared" si="136"/>
        <v>0</v>
      </c>
      <c r="DL122" s="172">
        <f t="shared" si="137"/>
        <v>0</v>
      </c>
      <c r="DM122" s="172">
        <f t="shared" si="138"/>
        <v>0</v>
      </c>
      <c r="DN122" s="172">
        <f t="shared" si="139"/>
        <v>0</v>
      </c>
      <c r="DO122" s="172">
        <f t="shared" si="140"/>
        <v>0</v>
      </c>
      <c r="DP122" s="172">
        <f t="shared" si="141"/>
        <v>0</v>
      </c>
      <c r="DQ122" s="172">
        <f t="shared" si="142"/>
        <v>0</v>
      </c>
      <c r="DR122" s="172">
        <f t="shared" si="143"/>
        <v>0.5266927229538112</v>
      </c>
      <c r="DS122" s="172">
        <f t="shared" si="144"/>
        <v>46.129115003989114</v>
      </c>
      <c r="DT122" s="172">
        <f t="shared" si="145"/>
        <v>85.717083767886152</v>
      </c>
      <c r="DU122" s="172">
        <f t="shared" si="146"/>
        <v>104.09743668656296</v>
      </c>
      <c r="DV122" s="172">
        <f t="shared" si="147"/>
        <v>53.371354065265621</v>
      </c>
      <c r="DW122" s="172">
        <f t="shared" si="148"/>
        <v>60.20680765231964</v>
      </c>
      <c r="DX122" s="172">
        <f t="shared" si="149"/>
        <v>46.70261885838363</v>
      </c>
      <c r="DY122" s="172">
        <f t="shared" si="150"/>
        <v>15.85971852655365</v>
      </c>
      <c r="DZ122" s="172">
        <f t="shared" si="151"/>
        <v>80.797858613787014</v>
      </c>
      <c r="EA122" s="180">
        <f xml:space="preserve"> SUM(DC122:DZ122) * 31</f>
        <v>16192.546687514359</v>
      </c>
      <c r="EB122" s="21"/>
    </row>
    <row r="123" spans="2:132" ht="14.25" customHeight="1" x14ac:dyDescent="0.25">
      <c r="B123" s="132">
        <v>2028</v>
      </c>
      <c r="C123" s="14" t="s">
        <v>167</v>
      </c>
      <c r="D123" s="14">
        <f t="shared" si="152"/>
        <v>89</v>
      </c>
      <c r="E123" s="171">
        <v>215.78442300924701</v>
      </c>
      <c r="F123" s="172">
        <v>200.00389329219001</v>
      </c>
      <c r="G123" s="172">
        <v>190.76651004318001</v>
      </c>
      <c r="H123" s="172">
        <v>183.852727827487</v>
      </c>
      <c r="I123" s="172">
        <v>178.83489001321001</v>
      </c>
      <c r="J123" s="172">
        <v>178.83489001321001</v>
      </c>
      <c r="K123" s="172">
        <v>180.04658380359001</v>
      </c>
      <c r="L123" s="172">
        <v>190.76651004318001</v>
      </c>
      <c r="M123" s="172">
        <v>205.00747588540301</v>
      </c>
      <c r="N123" s="172">
        <v>210.26765245775599</v>
      </c>
      <c r="O123" s="172">
        <v>223.53926326767501</v>
      </c>
      <c r="P123" s="172">
        <v>238.20788574179599</v>
      </c>
      <c r="Q123" s="172">
        <v>242.65551471354101</v>
      </c>
      <c r="R123" s="172">
        <v>254.27351988011901</v>
      </c>
      <c r="S123" s="172">
        <v>264.08111197165999</v>
      </c>
      <c r="T123" s="172">
        <v>269.15597067018899</v>
      </c>
      <c r="U123" s="172">
        <v>282.34205015372902</v>
      </c>
      <c r="V123" s="172">
        <v>287.816055042031</v>
      </c>
      <c r="W123" s="172">
        <v>293.40410169883899</v>
      </c>
      <c r="X123" s="172">
        <v>293.40410169883899</v>
      </c>
      <c r="Y123" s="172">
        <v>302</v>
      </c>
      <c r="Z123" s="172">
        <v>290.59582314937097</v>
      </c>
      <c r="AA123" s="172">
        <v>269.15597067018899</v>
      </c>
      <c r="AB123" s="172">
        <v>240.41744500660499</v>
      </c>
      <c r="AD123" s="171">
        <v>0</v>
      </c>
      <c r="AE123" s="172">
        <v>0</v>
      </c>
      <c r="AF123" s="172">
        <v>0</v>
      </c>
      <c r="AG123" s="172">
        <v>0</v>
      </c>
      <c r="AH123" s="172">
        <v>0</v>
      </c>
      <c r="AI123" s="172">
        <v>0</v>
      </c>
      <c r="AJ123" s="172">
        <v>7.5319206511625669</v>
      </c>
      <c r="AK123" s="172">
        <v>39.255459194733085</v>
      </c>
      <c r="AL123" s="172">
        <v>71.677745347070314</v>
      </c>
      <c r="AM123" s="172">
        <v>96.225888131668327</v>
      </c>
      <c r="AN123" s="172">
        <v>105.79260875008778</v>
      </c>
      <c r="AO123" s="172">
        <v>108.99303102177535</v>
      </c>
      <c r="AP123" s="172">
        <v>109.50165440749178</v>
      </c>
      <c r="AQ123" s="172">
        <v>108.27615576053313</v>
      </c>
      <c r="AR123" s="172">
        <v>101.94478350516724</v>
      </c>
      <c r="AS123" s="172">
        <v>86.009642061480875</v>
      </c>
      <c r="AT123" s="172">
        <v>59.420619811660657</v>
      </c>
      <c r="AU123" s="172">
        <v>28.941912703972541</v>
      </c>
      <c r="AV123" s="172">
        <v>1.8071523923123787</v>
      </c>
      <c r="AW123" s="172">
        <v>66.849471772872349</v>
      </c>
      <c r="AX123" s="172">
        <v>66.849471772872349</v>
      </c>
      <c r="AY123" s="172">
        <v>66.849471772872349</v>
      </c>
      <c r="AZ123" s="172">
        <v>66.849471772872349</v>
      </c>
      <c r="BA123" s="172">
        <v>0</v>
      </c>
      <c r="BB123" s="180">
        <f xml:space="preserve"> SUM(AD123:BA123) * 30</f>
        <v>35783.293824918168</v>
      </c>
      <c r="BC123" s="23"/>
      <c r="BD123" s="171">
        <f t="shared" si="103"/>
        <v>215.78442300924701</v>
      </c>
      <c r="BE123" s="172">
        <f t="shared" si="104"/>
        <v>200.00389329219001</v>
      </c>
      <c r="BF123" s="172">
        <f t="shared" si="105"/>
        <v>190.76651004318001</v>
      </c>
      <c r="BG123" s="172">
        <f t="shared" si="106"/>
        <v>183.852727827487</v>
      </c>
      <c r="BH123" s="172">
        <f t="shared" si="107"/>
        <v>178.83489001321001</v>
      </c>
      <c r="BI123" s="172">
        <f t="shared" si="108"/>
        <v>178.83489001321001</v>
      </c>
      <c r="BJ123" s="172">
        <f t="shared" si="109"/>
        <v>172.51466315242743</v>
      </c>
      <c r="BK123" s="172">
        <f t="shared" si="110"/>
        <v>151.51105084844693</v>
      </c>
      <c r="BL123" s="172">
        <f t="shared" si="111"/>
        <v>133.32973053833268</v>
      </c>
      <c r="BM123" s="172">
        <f t="shared" si="112"/>
        <v>114.04176432608766</v>
      </c>
      <c r="BN123" s="172">
        <f t="shared" si="113"/>
        <v>117.74665451758723</v>
      </c>
      <c r="BO123" s="172">
        <f t="shared" si="114"/>
        <v>129.21485472002064</v>
      </c>
      <c r="BP123" s="172">
        <f t="shared" si="115"/>
        <v>133.15386030604924</v>
      </c>
      <c r="BQ123" s="172">
        <f t="shared" si="116"/>
        <v>145.99736411958588</v>
      </c>
      <c r="BR123" s="172">
        <f t="shared" si="117"/>
        <v>162.13632846649276</v>
      </c>
      <c r="BS123" s="172">
        <f t="shared" si="118"/>
        <v>183.14632860870813</v>
      </c>
      <c r="BT123" s="172">
        <f t="shared" si="119"/>
        <v>222.92143034206836</v>
      </c>
      <c r="BU123" s="172">
        <f t="shared" si="120"/>
        <v>258.87414233805845</v>
      </c>
      <c r="BV123" s="172">
        <f t="shared" si="121"/>
        <v>291.5969493065266</v>
      </c>
      <c r="BW123" s="172">
        <f t="shared" si="122"/>
        <v>226.55462992596665</v>
      </c>
      <c r="BX123" s="172">
        <f t="shared" si="123"/>
        <v>235.15052822712767</v>
      </c>
      <c r="BY123" s="172">
        <f t="shared" si="124"/>
        <v>223.74635137649864</v>
      </c>
      <c r="BZ123" s="172">
        <f t="shared" si="125"/>
        <v>202.30649889731666</v>
      </c>
      <c r="CA123" s="172">
        <f t="shared" si="126"/>
        <v>240.41744500660499</v>
      </c>
      <c r="CB123" s="23"/>
      <c r="CC123" s="171">
        <f t="shared" si="127"/>
        <v>169</v>
      </c>
      <c r="CD123" s="172">
        <f t="shared" si="80"/>
        <v>169</v>
      </c>
      <c r="CE123" s="172">
        <f t="shared" si="81"/>
        <v>169</v>
      </c>
      <c r="CF123" s="172">
        <f t="shared" si="82"/>
        <v>169</v>
      </c>
      <c r="CG123" s="172">
        <f t="shared" si="83"/>
        <v>169</v>
      </c>
      <c r="CH123" s="172">
        <f t="shared" si="84"/>
        <v>169</v>
      </c>
      <c r="CI123" s="172">
        <f t="shared" si="85"/>
        <v>169</v>
      </c>
      <c r="CJ123" s="172">
        <f t="shared" si="86"/>
        <v>151.51105084844693</v>
      </c>
      <c r="CK123" s="172">
        <f t="shared" si="87"/>
        <v>133.32973053833268</v>
      </c>
      <c r="CL123" s="172">
        <f t="shared" si="88"/>
        <v>114.04176432608766</v>
      </c>
      <c r="CM123" s="172">
        <f t="shared" si="89"/>
        <v>117.74665451758723</v>
      </c>
      <c r="CN123" s="172">
        <f t="shared" si="90"/>
        <v>129.21485472002064</v>
      </c>
      <c r="CO123" s="172">
        <f t="shared" si="91"/>
        <v>133.15386030604924</v>
      </c>
      <c r="CP123" s="172">
        <f t="shared" si="92"/>
        <v>145.99736411958588</v>
      </c>
      <c r="CQ123" s="172">
        <f t="shared" si="93"/>
        <v>162.13632846649276</v>
      </c>
      <c r="CR123" s="172">
        <f t="shared" si="94"/>
        <v>169</v>
      </c>
      <c r="CS123" s="172">
        <f t="shared" si="95"/>
        <v>169</v>
      </c>
      <c r="CT123" s="172">
        <f t="shared" si="96"/>
        <v>169</v>
      </c>
      <c r="CU123" s="172">
        <f t="shared" si="97"/>
        <v>169</v>
      </c>
      <c r="CV123" s="172">
        <f t="shared" si="98"/>
        <v>169</v>
      </c>
      <c r="CW123" s="172">
        <f t="shared" si="99"/>
        <v>169</v>
      </c>
      <c r="CX123" s="172">
        <f t="shared" si="100"/>
        <v>169</v>
      </c>
      <c r="CY123" s="172">
        <f t="shared" si="101"/>
        <v>169</v>
      </c>
      <c r="CZ123" s="172">
        <f t="shared" si="102"/>
        <v>169</v>
      </c>
      <c r="DA123" s="180">
        <f xml:space="preserve"> SUM(CC123:CZ123) * 30</f>
        <v>113733.94823527809</v>
      </c>
      <c r="DC123" s="171">
        <f t="shared" si="128"/>
        <v>46.784423009247007</v>
      </c>
      <c r="DD123" s="172">
        <f t="shared" si="129"/>
        <v>31.003893292190014</v>
      </c>
      <c r="DE123" s="172">
        <f t="shared" si="130"/>
        <v>21.766510043180006</v>
      </c>
      <c r="DF123" s="172">
        <f t="shared" si="131"/>
        <v>14.852727827487001</v>
      </c>
      <c r="DG123" s="172">
        <f t="shared" si="132"/>
        <v>9.8348900132100141</v>
      </c>
      <c r="DH123" s="172">
        <f t="shared" si="133"/>
        <v>9.8348900132100141</v>
      </c>
      <c r="DI123" s="172">
        <f t="shared" si="134"/>
        <v>3.5146631524274312</v>
      </c>
      <c r="DJ123" s="172">
        <f t="shared" si="135"/>
        <v>0</v>
      </c>
      <c r="DK123" s="172">
        <f t="shared" si="136"/>
        <v>0</v>
      </c>
      <c r="DL123" s="172">
        <f t="shared" si="137"/>
        <v>0</v>
      </c>
      <c r="DM123" s="172">
        <f t="shared" si="138"/>
        <v>0</v>
      </c>
      <c r="DN123" s="172">
        <f t="shared" si="139"/>
        <v>0</v>
      </c>
      <c r="DO123" s="172">
        <f t="shared" si="140"/>
        <v>0</v>
      </c>
      <c r="DP123" s="172">
        <f t="shared" si="141"/>
        <v>0</v>
      </c>
      <c r="DQ123" s="172">
        <f t="shared" si="142"/>
        <v>0</v>
      </c>
      <c r="DR123" s="172">
        <f t="shared" si="143"/>
        <v>14.146328608708131</v>
      </c>
      <c r="DS123" s="172">
        <f t="shared" si="144"/>
        <v>53.921430342068362</v>
      </c>
      <c r="DT123" s="172">
        <f t="shared" si="145"/>
        <v>89.874142338058448</v>
      </c>
      <c r="DU123" s="172">
        <f t="shared" si="146"/>
        <v>122.5969493065266</v>
      </c>
      <c r="DV123" s="172">
        <f t="shared" si="147"/>
        <v>57.554629925966651</v>
      </c>
      <c r="DW123" s="172">
        <f t="shared" si="148"/>
        <v>66.150528227127666</v>
      </c>
      <c r="DX123" s="172">
        <f t="shared" si="149"/>
        <v>54.746351376498637</v>
      </c>
      <c r="DY123" s="172">
        <f t="shared" si="150"/>
        <v>33.306498897316658</v>
      </c>
      <c r="DZ123" s="172">
        <f t="shared" si="151"/>
        <v>71.417445006604993</v>
      </c>
      <c r="EA123" s="180">
        <f xml:space="preserve"> SUM(DC123:DZ123) * 30</f>
        <v>21039.189041394828</v>
      </c>
      <c r="EB123" s="21"/>
    </row>
    <row r="124" spans="2:132" ht="14.25" customHeight="1" x14ac:dyDescent="0.25">
      <c r="B124" s="132">
        <v>2028</v>
      </c>
      <c r="C124" s="14" t="s">
        <v>168</v>
      </c>
      <c r="D124" s="14">
        <f t="shared" si="152"/>
        <v>90</v>
      </c>
      <c r="E124" s="171">
        <v>215.98769004522001</v>
      </c>
      <c r="F124" s="172">
        <v>200.80707262485001</v>
      </c>
      <c r="G124" s="172">
        <v>185.90099828548699</v>
      </c>
      <c r="H124" s="172">
        <v>181.62135614038201</v>
      </c>
      <c r="I124" s="172">
        <v>180.135593584346</v>
      </c>
      <c r="J124" s="172">
        <v>180.135593584346</v>
      </c>
      <c r="K124" s="172">
        <v>179.44116108532899</v>
      </c>
      <c r="L124" s="172">
        <v>183.236315440422</v>
      </c>
      <c r="M124" s="172">
        <v>194.42798338969399</v>
      </c>
      <c r="N124" s="172">
        <v>203.584802620918</v>
      </c>
      <c r="O124" s="172">
        <v>206.49172936098799</v>
      </c>
      <c r="P124" s="172">
        <v>214.324281966179</v>
      </c>
      <c r="Q124" s="172">
        <v>228.535923806526</v>
      </c>
      <c r="R124" s="172">
        <v>232.41182612662001</v>
      </c>
      <c r="S124" s="172">
        <v>246.99490860597601</v>
      </c>
      <c r="T124" s="172">
        <v>251.452196274085</v>
      </c>
      <c r="U124" s="172">
        <v>258.38037167125401</v>
      </c>
      <c r="V124" s="172">
        <v>263.16065119937002</v>
      </c>
      <c r="W124" s="172">
        <v>270.57331438655098</v>
      </c>
      <c r="X124" s="172">
        <v>283.57373675186801</v>
      </c>
      <c r="Y124" s="172">
        <v>289</v>
      </c>
      <c r="Z124" s="172">
        <v>278.27667024773802</v>
      </c>
      <c r="AA124" s="172">
        <v>258.38037167125401</v>
      </c>
      <c r="AB124" s="172">
        <v>232.41182612662001</v>
      </c>
      <c r="AD124" s="171">
        <v>0</v>
      </c>
      <c r="AE124" s="172">
        <v>0</v>
      </c>
      <c r="AF124" s="172">
        <v>0</v>
      </c>
      <c r="AG124" s="172">
        <v>0</v>
      </c>
      <c r="AH124" s="172">
        <v>0</v>
      </c>
      <c r="AI124" s="172">
        <v>0</v>
      </c>
      <c r="AJ124" s="172">
        <v>3.7380531998666022</v>
      </c>
      <c r="AK124" s="172">
        <v>34.414799006256089</v>
      </c>
      <c r="AL124" s="172">
        <v>63.704246354613829</v>
      </c>
      <c r="AM124" s="172">
        <v>88.372341481298164</v>
      </c>
      <c r="AN124" s="172">
        <v>101.81206219827379</v>
      </c>
      <c r="AO124" s="172">
        <v>105.98401288178555</v>
      </c>
      <c r="AP124" s="172">
        <v>105.01442720780688</v>
      </c>
      <c r="AQ124" s="172">
        <v>103.62083928446542</v>
      </c>
      <c r="AR124" s="172">
        <v>96.043922429110864</v>
      </c>
      <c r="AS124" s="172">
        <v>78.271978715543867</v>
      </c>
      <c r="AT124" s="172">
        <v>54.171895742327038</v>
      </c>
      <c r="AU124" s="172">
        <v>25.485278055092813</v>
      </c>
      <c r="AV124" s="172">
        <v>1.6048574720659139</v>
      </c>
      <c r="AW124" s="172">
        <v>60.191765144701307</v>
      </c>
      <c r="AX124" s="172">
        <v>60.191765144701307</v>
      </c>
      <c r="AY124" s="172">
        <v>60.191765144701307</v>
      </c>
      <c r="AZ124" s="172">
        <v>60.191765144701307</v>
      </c>
      <c r="BA124" s="172">
        <v>0</v>
      </c>
      <c r="BB124" s="180">
        <f xml:space="preserve"> SUM(AD124:BA124) * 31</f>
        <v>34193.179012826673</v>
      </c>
      <c r="BC124" s="23"/>
      <c r="BD124" s="171">
        <f t="shared" si="103"/>
        <v>215.98769004522001</v>
      </c>
      <c r="BE124" s="172">
        <f t="shared" si="104"/>
        <v>200.80707262485001</v>
      </c>
      <c r="BF124" s="172">
        <f t="shared" si="105"/>
        <v>185.90099828548699</v>
      </c>
      <c r="BG124" s="172">
        <f t="shared" si="106"/>
        <v>181.62135614038201</v>
      </c>
      <c r="BH124" s="172">
        <f t="shared" si="107"/>
        <v>180.135593584346</v>
      </c>
      <c r="BI124" s="172">
        <f t="shared" si="108"/>
        <v>180.135593584346</v>
      </c>
      <c r="BJ124" s="172">
        <f t="shared" si="109"/>
        <v>175.70310788546237</v>
      </c>
      <c r="BK124" s="172">
        <f t="shared" si="110"/>
        <v>148.82151643416591</v>
      </c>
      <c r="BL124" s="172">
        <f t="shared" si="111"/>
        <v>130.72373703508015</v>
      </c>
      <c r="BM124" s="172">
        <f t="shared" si="112"/>
        <v>115.21246113961983</v>
      </c>
      <c r="BN124" s="172">
        <f t="shared" si="113"/>
        <v>104.6796671627142</v>
      </c>
      <c r="BO124" s="172">
        <f t="shared" si="114"/>
        <v>108.34026908439346</v>
      </c>
      <c r="BP124" s="172">
        <f t="shared" si="115"/>
        <v>123.52149659871912</v>
      </c>
      <c r="BQ124" s="172">
        <f t="shared" si="116"/>
        <v>128.79098684215461</v>
      </c>
      <c r="BR124" s="172">
        <f t="shared" si="117"/>
        <v>150.95098617686514</v>
      </c>
      <c r="BS124" s="172">
        <f t="shared" si="118"/>
        <v>173.18021755854113</v>
      </c>
      <c r="BT124" s="172">
        <f t="shared" si="119"/>
        <v>204.20847592892699</v>
      </c>
      <c r="BU124" s="172">
        <f t="shared" si="120"/>
        <v>237.67537314427722</v>
      </c>
      <c r="BV124" s="172">
        <f t="shared" si="121"/>
        <v>268.96845691448505</v>
      </c>
      <c r="BW124" s="172">
        <f t="shared" si="122"/>
        <v>223.38197160716669</v>
      </c>
      <c r="BX124" s="172">
        <f t="shared" si="123"/>
        <v>228.80823485529868</v>
      </c>
      <c r="BY124" s="172">
        <f t="shared" si="124"/>
        <v>218.0849051030367</v>
      </c>
      <c r="BZ124" s="172">
        <f t="shared" si="125"/>
        <v>198.18860652655269</v>
      </c>
      <c r="CA124" s="172">
        <f t="shared" si="126"/>
        <v>232.41182612662001</v>
      </c>
      <c r="CB124" s="23"/>
      <c r="CC124" s="171">
        <f t="shared" si="127"/>
        <v>169</v>
      </c>
      <c r="CD124" s="172">
        <f t="shared" si="80"/>
        <v>169</v>
      </c>
      <c r="CE124" s="172">
        <f t="shared" si="81"/>
        <v>169</v>
      </c>
      <c r="CF124" s="172">
        <f t="shared" si="82"/>
        <v>169</v>
      </c>
      <c r="CG124" s="172">
        <f t="shared" si="83"/>
        <v>169</v>
      </c>
      <c r="CH124" s="172">
        <f t="shared" si="84"/>
        <v>169</v>
      </c>
      <c r="CI124" s="172">
        <f t="shared" si="85"/>
        <v>169</v>
      </c>
      <c r="CJ124" s="172">
        <f t="shared" si="86"/>
        <v>148.82151643416591</v>
      </c>
      <c r="CK124" s="172">
        <f t="shared" si="87"/>
        <v>130.72373703508015</v>
      </c>
      <c r="CL124" s="172">
        <f t="shared" si="88"/>
        <v>115.21246113961983</v>
      </c>
      <c r="CM124" s="172">
        <f t="shared" si="89"/>
        <v>104.6796671627142</v>
      </c>
      <c r="CN124" s="172">
        <f t="shared" si="90"/>
        <v>108.34026908439346</v>
      </c>
      <c r="CO124" s="172">
        <f t="shared" si="91"/>
        <v>123.52149659871912</v>
      </c>
      <c r="CP124" s="172">
        <f t="shared" si="92"/>
        <v>128.79098684215461</v>
      </c>
      <c r="CQ124" s="172">
        <f t="shared" si="93"/>
        <v>150.95098617686514</v>
      </c>
      <c r="CR124" s="172">
        <f t="shared" si="94"/>
        <v>169</v>
      </c>
      <c r="CS124" s="172">
        <f t="shared" si="95"/>
        <v>169</v>
      </c>
      <c r="CT124" s="172">
        <f t="shared" si="96"/>
        <v>169</v>
      </c>
      <c r="CU124" s="172">
        <f t="shared" si="97"/>
        <v>169</v>
      </c>
      <c r="CV124" s="172">
        <f t="shared" si="98"/>
        <v>169</v>
      </c>
      <c r="CW124" s="172">
        <f t="shared" si="99"/>
        <v>169</v>
      </c>
      <c r="CX124" s="172">
        <f t="shared" si="100"/>
        <v>169</v>
      </c>
      <c r="CY124" s="172">
        <f t="shared" si="101"/>
        <v>169</v>
      </c>
      <c r="CZ124" s="172">
        <f t="shared" si="102"/>
        <v>169</v>
      </c>
      <c r="DA124" s="180">
        <f xml:space="preserve"> SUM(CC124:CZ124) * 31</f>
        <v>115166.27473468507</v>
      </c>
      <c r="DC124" s="171">
        <f t="shared" si="128"/>
        <v>46.987690045220006</v>
      </c>
      <c r="DD124" s="172">
        <f t="shared" si="129"/>
        <v>31.807072624850008</v>
      </c>
      <c r="DE124" s="172">
        <f t="shared" si="130"/>
        <v>16.900998285486992</v>
      </c>
      <c r="DF124" s="172">
        <f t="shared" si="131"/>
        <v>12.621356140382005</v>
      </c>
      <c r="DG124" s="172">
        <f t="shared" si="132"/>
        <v>11.135593584345997</v>
      </c>
      <c r="DH124" s="172">
        <f t="shared" si="133"/>
        <v>11.135593584345997</v>
      </c>
      <c r="DI124" s="172">
        <f t="shared" si="134"/>
        <v>6.7031078854623729</v>
      </c>
      <c r="DJ124" s="172">
        <f t="shared" si="135"/>
        <v>0</v>
      </c>
      <c r="DK124" s="172">
        <f t="shared" si="136"/>
        <v>0</v>
      </c>
      <c r="DL124" s="172">
        <f t="shared" si="137"/>
        <v>0</v>
      </c>
      <c r="DM124" s="172">
        <f t="shared" si="138"/>
        <v>0</v>
      </c>
      <c r="DN124" s="172">
        <f t="shared" si="139"/>
        <v>0</v>
      </c>
      <c r="DO124" s="172">
        <f t="shared" si="140"/>
        <v>0</v>
      </c>
      <c r="DP124" s="172">
        <f t="shared" si="141"/>
        <v>0</v>
      </c>
      <c r="DQ124" s="172">
        <f t="shared" si="142"/>
        <v>0</v>
      </c>
      <c r="DR124" s="172">
        <f t="shared" si="143"/>
        <v>4.1802175585411305</v>
      </c>
      <c r="DS124" s="172">
        <f t="shared" si="144"/>
        <v>35.208475928926987</v>
      </c>
      <c r="DT124" s="172">
        <f t="shared" si="145"/>
        <v>68.675373144277216</v>
      </c>
      <c r="DU124" s="172">
        <f t="shared" si="146"/>
        <v>99.968456914485046</v>
      </c>
      <c r="DV124" s="172">
        <f t="shared" si="147"/>
        <v>54.38197160716669</v>
      </c>
      <c r="DW124" s="172">
        <f t="shared" si="148"/>
        <v>59.808234855298679</v>
      </c>
      <c r="DX124" s="172">
        <f t="shared" si="149"/>
        <v>49.084905103036704</v>
      </c>
      <c r="DY124" s="172">
        <f t="shared" si="150"/>
        <v>29.18860652655269</v>
      </c>
      <c r="DZ124" s="172">
        <f t="shared" si="151"/>
        <v>63.411826126620014</v>
      </c>
      <c r="EA124" s="180">
        <f xml:space="preserve"> SUM(DC124:DZ124) * 31</f>
        <v>18637.183877364954</v>
      </c>
      <c r="EB124" s="21"/>
    </row>
    <row r="125" spans="2:132" ht="14.25" customHeight="1" x14ac:dyDescent="0.25">
      <c r="B125" s="132">
        <v>2028</v>
      </c>
      <c r="C125" s="14" t="s">
        <v>169</v>
      </c>
      <c r="D125" s="14">
        <f t="shared" si="152"/>
        <v>91</v>
      </c>
      <c r="E125" s="171">
        <v>216.60359714957801</v>
      </c>
      <c r="F125" s="172">
        <v>202.89130398859501</v>
      </c>
      <c r="G125" s="172">
        <v>193.509208667922</v>
      </c>
      <c r="H125" s="172">
        <v>185.24975723177499</v>
      </c>
      <c r="I125" s="172">
        <v>182.05365882583101</v>
      </c>
      <c r="J125" s="172">
        <v>182.05365882583101</v>
      </c>
      <c r="K125" s="172">
        <v>188.65205553487601</v>
      </c>
      <c r="L125" s="172">
        <v>187.495045000825</v>
      </c>
      <c r="M125" s="172">
        <v>198.73293939591599</v>
      </c>
      <c r="N125" s="172">
        <v>208.75654550774499</v>
      </c>
      <c r="O125" s="172">
        <v>219.9027955041</v>
      </c>
      <c r="P125" s="172">
        <v>237.77345325776199</v>
      </c>
      <c r="Q125" s="172">
        <v>241.62251800470401</v>
      </c>
      <c r="R125" s="172">
        <v>243.581417027702</v>
      </c>
      <c r="S125" s="172">
        <v>253.719578637952</v>
      </c>
      <c r="T125" s="172">
        <v>260.07740880031298</v>
      </c>
      <c r="U125" s="172">
        <v>271.13201439793102</v>
      </c>
      <c r="V125" s="172">
        <v>282.75939748765302</v>
      </c>
      <c r="W125" s="172">
        <v>280.38809867034001</v>
      </c>
      <c r="X125" s="172">
        <v>290.01076053769702</v>
      </c>
      <c r="Y125" s="172">
        <v>300</v>
      </c>
      <c r="Z125" s="172">
        <v>282.75939748765302</v>
      </c>
      <c r="AA125" s="172">
        <v>266.641438859831</v>
      </c>
      <c r="AB125" s="172">
        <v>237.77345325776199</v>
      </c>
      <c r="AD125" s="171">
        <v>0</v>
      </c>
      <c r="AE125" s="172">
        <v>0</v>
      </c>
      <c r="AF125" s="172">
        <v>0</v>
      </c>
      <c r="AG125" s="172">
        <v>0</v>
      </c>
      <c r="AH125" s="172">
        <v>0</v>
      </c>
      <c r="AI125" s="172">
        <v>0</v>
      </c>
      <c r="AJ125" s="172">
        <v>2.0265545801886455</v>
      </c>
      <c r="AK125" s="172">
        <v>29.799531639076072</v>
      </c>
      <c r="AL125" s="172">
        <v>59.678435226874839</v>
      </c>
      <c r="AM125" s="172">
        <v>85.273212167860805</v>
      </c>
      <c r="AN125" s="172">
        <v>98.463640012987753</v>
      </c>
      <c r="AO125" s="172">
        <v>102.13723681594288</v>
      </c>
      <c r="AP125" s="172">
        <v>102.37579810353199</v>
      </c>
      <c r="AQ125" s="172">
        <v>97.591600420209531</v>
      </c>
      <c r="AR125" s="172">
        <v>88.892011902274959</v>
      </c>
      <c r="AS125" s="172">
        <v>73.817684899282341</v>
      </c>
      <c r="AT125" s="172">
        <v>51.617040888569655</v>
      </c>
      <c r="AU125" s="172">
        <v>23.283284866144932</v>
      </c>
      <c r="AV125" s="172">
        <v>0.67888044965335692</v>
      </c>
      <c r="AW125" s="172">
        <v>58.065108869322344</v>
      </c>
      <c r="AX125" s="172">
        <v>58.065108869322344</v>
      </c>
      <c r="AY125" s="172">
        <v>58.065108869322344</v>
      </c>
      <c r="AZ125" s="172">
        <v>58.065108869322344</v>
      </c>
      <c r="BA125" s="172">
        <v>0</v>
      </c>
      <c r="BB125" s="180">
        <f xml:space="preserve"> SUM(AD125:BA125) * 31</f>
        <v>32484.7557709465</v>
      </c>
      <c r="BC125" s="23"/>
      <c r="BD125" s="171">
        <f t="shared" si="103"/>
        <v>216.60359714957801</v>
      </c>
      <c r="BE125" s="172">
        <f t="shared" si="104"/>
        <v>202.89130398859501</v>
      </c>
      <c r="BF125" s="172">
        <f t="shared" si="105"/>
        <v>193.509208667922</v>
      </c>
      <c r="BG125" s="172">
        <f t="shared" si="106"/>
        <v>185.24975723177499</v>
      </c>
      <c r="BH125" s="172">
        <f t="shared" si="107"/>
        <v>182.05365882583101</v>
      </c>
      <c r="BI125" s="172">
        <f t="shared" si="108"/>
        <v>182.05365882583101</v>
      </c>
      <c r="BJ125" s="172">
        <f t="shared" si="109"/>
        <v>186.62550095468737</v>
      </c>
      <c r="BK125" s="172">
        <f t="shared" si="110"/>
        <v>157.69551336174894</v>
      </c>
      <c r="BL125" s="172">
        <f t="shared" si="111"/>
        <v>139.05450416904114</v>
      </c>
      <c r="BM125" s="172">
        <f t="shared" si="112"/>
        <v>123.48333333988418</v>
      </c>
      <c r="BN125" s="172">
        <f t="shared" si="113"/>
        <v>121.43915549111225</v>
      </c>
      <c r="BO125" s="172">
        <f t="shared" si="114"/>
        <v>135.6362164418191</v>
      </c>
      <c r="BP125" s="172">
        <f t="shared" si="115"/>
        <v>139.24671990117201</v>
      </c>
      <c r="BQ125" s="172">
        <f t="shared" si="116"/>
        <v>145.98981660749246</v>
      </c>
      <c r="BR125" s="172">
        <f t="shared" si="117"/>
        <v>164.82756673567704</v>
      </c>
      <c r="BS125" s="172">
        <f t="shared" si="118"/>
        <v>186.25972390103064</v>
      </c>
      <c r="BT125" s="172">
        <f t="shared" si="119"/>
        <v>219.51497350936137</v>
      </c>
      <c r="BU125" s="172">
        <f t="shared" si="120"/>
        <v>259.47611262150809</v>
      </c>
      <c r="BV125" s="172">
        <f t="shared" si="121"/>
        <v>279.70921822068664</v>
      </c>
      <c r="BW125" s="172">
        <f t="shared" si="122"/>
        <v>231.94565166837469</v>
      </c>
      <c r="BX125" s="172">
        <f t="shared" si="123"/>
        <v>241.93489113067767</v>
      </c>
      <c r="BY125" s="172">
        <f t="shared" si="124"/>
        <v>224.69428861833069</v>
      </c>
      <c r="BZ125" s="172">
        <f t="shared" si="125"/>
        <v>208.57632999050867</v>
      </c>
      <c r="CA125" s="172">
        <f t="shared" si="126"/>
        <v>237.77345325776199</v>
      </c>
      <c r="CB125" s="23"/>
      <c r="CC125" s="171">
        <f t="shared" si="127"/>
        <v>169</v>
      </c>
      <c r="CD125" s="172">
        <f t="shared" si="80"/>
        <v>169</v>
      </c>
      <c r="CE125" s="172">
        <f t="shared" si="81"/>
        <v>169</v>
      </c>
      <c r="CF125" s="172">
        <f t="shared" si="82"/>
        <v>169</v>
      </c>
      <c r="CG125" s="172">
        <f t="shared" si="83"/>
        <v>169</v>
      </c>
      <c r="CH125" s="172">
        <f t="shared" si="84"/>
        <v>169</v>
      </c>
      <c r="CI125" s="172">
        <f t="shared" si="85"/>
        <v>169</v>
      </c>
      <c r="CJ125" s="172">
        <f t="shared" si="86"/>
        <v>157.69551336174894</v>
      </c>
      <c r="CK125" s="172">
        <f t="shared" si="87"/>
        <v>139.05450416904114</v>
      </c>
      <c r="CL125" s="172">
        <f t="shared" si="88"/>
        <v>123.48333333988418</v>
      </c>
      <c r="CM125" s="172">
        <f t="shared" si="89"/>
        <v>121.43915549111225</v>
      </c>
      <c r="CN125" s="172">
        <f t="shared" si="90"/>
        <v>135.6362164418191</v>
      </c>
      <c r="CO125" s="172">
        <f t="shared" si="91"/>
        <v>139.24671990117201</v>
      </c>
      <c r="CP125" s="172">
        <f t="shared" si="92"/>
        <v>145.98981660749246</v>
      </c>
      <c r="CQ125" s="172">
        <f t="shared" si="93"/>
        <v>164.82756673567704</v>
      </c>
      <c r="CR125" s="172">
        <f t="shared" si="94"/>
        <v>169</v>
      </c>
      <c r="CS125" s="172">
        <f t="shared" si="95"/>
        <v>169</v>
      </c>
      <c r="CT125" s="172">
        <f t="shared" si="96"/>
        <v>169</v>
      </c>
      <c r="CU125" s="172">
        <f t="shared" si="97"/>
        <v>169</v>
      </c>
      <c r="CV125" s="172">
        <f t="shared" si="98"/>
        <v>169</v>
      </c>
      <c r="CW125" s="172">
        <f t="shared" si="99"/>
        <v>169</v>
      </c>
      <c r="CX125" s="172">
        <f t="shared" si="100"/>
        <v>169</v>
      </c>
      <c r="CY125" s="172">
        <f t="shared" si="101"/>
        <v>169</v>
      </c>
      <c r="CZ125" s="172">
        <f t="shared" si="102"/>
        <v>169</v>
      </c>
      <c r="DA125" s="180">
        <f xml:space="preserve"> SUM(CC125:CZ125) * 31</f>
        <v>118772.55760748636</v>
      </c>
      <c r="DC125" s="171">
        <f t="shared" si="128"/>
        <v>47.603597149578007</v>
      </c>
      <c r="DD125" s="172">
        <f t="shared" si="129"/>
        <v>33.891303988595013</v>
      </c>
      <c r="DE125" s="172">
        <f t="shared" si="130"/>
        <v>24.509208667921996</v>
      </c>
      <c r="DF125" s="172">
        <f t="shared" si="131"/>
        <v>16.249757231774993</v>
      </c>
      <c r="DG125" s="172">
        <f t="shared" si="132"/>
        <v>13.053658825831008</v>
      </c>
      <c r="DH125" s="172">
        <f t="shared" si="133"/>
        <v>13.053658825831008</v>
      </c>
      <c r="DI125" s="172">
        <f t="shared" si="134"/>
        <v>17.625500954687368</v>
      </c>
      <c r="DJ125" s="172">
        <f t="shared" si="135"/>
        <v>0</v>
      </c>
      <c r="DK125" s="172">
        <f t="shared" si="136"/>
        <v>0</v>
      </c>
      <c r="DL125" s="172">
        <f t="shared" si="137"/>
        <v>0</v>
      </c>
      <c r="DM125" s="172">
        <f t="shared" si="138"/>
        <v>0</v>
      </c>
      <c r="DN125" s="172">
        <f t="shared" si="139"/>
        <v>0</v>
      </c>
      <c r="DO125" s="172">
        <f t="shared" si="140"/>
        <v>0</v>
      </c>
      <c r="DP125" s="172">
        <f t="shared" si="141"/>
        <v>0</v>
      </c>
      <c r="DQ125" s="172">
        <f t="shared" si="142"/>
        <v>0</v>
      </c>
      <c r="DR125" s="172">
        <f t="shared" si="143"/>
        <v>17.25972390103064</v>
      </c>
      <c r="DS125" s="172">
        <f t="shared" si="144"/>
        <v>50.514973509361369</v>
      </c>
      <c r="DT125" s="172">
        <f t="shared" si="145"/>
        <v>90.476112621508094</v>
      </c>
      <c r="DU125" s="172">
        <f t="shared" si="146"/>
        <v>110.70921822068664</v>
      </c>
      <c r="DV125" s="172">
        <f t="shared" si="147"/>
        <v>62.945651668374694</v>
      </c>
      <c r="DW125" s="172">
        <f t="shared" si="148"/>
        <v>72.93489113067767</v>
      </c>
      <c r="DX125" s="172">
        <f t="shared" si="149"/>
        <v>55.694288618330688</v>
      </c>
      <c r="DY125" s="172">
        <f t="shared" si="150"/>
        <v>39.576329990508668</v>
      </c>
      <c r="DZ125" s="172">
        <f t="shared" si="151"/>
        <v>68.773453257761986</v>
      </c>
      <c r="EA125" s="180">
        <f xml:space="preserve"> SUM(DC125:DZ125) * 31</f>
        <v>22781.011185436255</v>
      </c>
      <c r="EB125" s="21"/>
    </row>
    <row r="126" spans="2:132" ht="14.25" customHeight="1" x14ac:dyDescent="0.25">
      <c r="B126" s="132">
        <v>2028</v>
      </c>
      <c r="C126" s="14" t="s">
        <v>170</v>
      </c>
      <c r="D126" s="14">
        <f t="shared" si="152"/>
        <v>92</v>
      </c>
      <c r="E126" s="171">
        <v>205.90672469158801</v>
      </c>
      <c r="F126" s="172">
        <v>197.792371429757</v>
      </c>
      <c r="G126" s="172">
        <v>188.32562595762101</v>
      </c>
      <c r="H126" s="172">
        <v>184.171849883112</v>
      </c>
      <c r="I126" s="172">
        <v>181.31009136666299</v>
      </c>
      <c r="J126" s="172">
        <v>183.19378051672999</v>
      </c>
      <c r="K126" s="172">
        <v>195.28078589633299</v>
      </c>
      <c r="L126" s="172">
        <v>197.792371429757</v>
      </c>
      <c r="M126" s="172">
        <v>207.34364141503701</v>
      </c>
      <c r="N126" s="172">
        <v>214.89047294575801</v>
      </c>
      <c r="O126" s="172">
        <v>223.04105099893599</v>
      </c>
      <c r="P126" s="172">
        <v>233.618690072395</v>
      </c>
      <c r="Q126" s="172">
        <v>235.466154431115</v>
      </c>
      <c r="R126" s="172">
        <v>241.15344667266601</v>
      </c>
      <c r="S126" s="172">
        <v>261.68082843622699</v>
      </c>
      <c r="T126" s="172">
        <v>270.56797724680303</v>
      </c>
      <c r="U126" s="172">
        <v>270.56797724680303</v>
      </c>
      <c r="V126" s="172">
        <v>270.56797724680303</v>
      </c>
      <c r="W126" s="172">
        <v>272.850139101693</v>
      </c>
      <c r="X126" s="172">
        <v>297</v>
      </c>
      <c r="Y126" s="172">
        <v>297</v>
      </c>
      <c r="Z126" s="172">
        <v>289.50146819107601</v>
      </c>
      <c r="AA126" s="172">
        <v>263.86639084752301</v>
      </c>
      <c r="AB126" s="172">
        <v>228.221196161623</v>
      </c>
      <c r="AD126" s="171">
        <v>0</v>
      </c>
      <c r="AE126" s="172">
        <v>0</v>
      </c>
      <c r="AF126" s="172">
        <v>0</v>
      </c>
      <c r="AG126" s="172">
        <v>0</v>
      </c>
      <c r="AH126" s="172">
        <v>0</v>
      </c>
      <c r="AI126" s="172">
        <v>0</v>
      </c>
      <c r="AJ126" s="172">
        <v>1.8247407389040415</v>
      </c>
      <c r="AK126" s="172">
        <v>29.232699532180419</v>
      </c>
      <c r="AL126" s="172">
        <v>58.178933659382466</v>
      </c>
      <c r="AM126" s="172">
        <v>79.412649802527056</v>
      </c>
      <c r="AN126" s="172">
        <v>94.52531209024599</v>
      </c>
      <c r="AO126" s="172">
        <v>100.49543559958377</v>
      </c>
      <c r="AP126" s="172">
        <v>101.8375889353218</v>
      </c>
      <c r="AQ126" s="172">
        <v>99.747275173733897</v>
      </c>
      <c r="AR126" s="172">
        <v>88.976487448263669</v>
      </c>
      <c r="AS126" s="172">
        <v>68.987705661414552</v>
      </c>
      <c r="AT126" s="172">
        <v>43.803288788161872</v>
      </c>
      <c r="AU126" s="172">
        <v>15.831849862476853</v>
      </c>
      <c r="AV126" s="172">
        <v>7.0000000000000007E-2</v>
      </c>
      <c r="AW126" s="172">
        <v>54.360145372564972</v>
      </c>
      <c r="AX126" s="172">
        <v>54.360145372564972</v>
      </c>
      <c r="AY126" s="172">
        <v>54.360145372564972</v>
      </c>
      <c r="AZ126" s="172">
        <v>54.360145372564972</v>
      </c>
      <c r="BA126" s="172">
        <v>0</v>
      </c>
      <c r="BB126" s="180">
        <f xml:space="preserve"> SUM(AD126:BA126) * 30</f>
        <v>30010.936463473688</v>
      </c>
      <c r="BC126" s="23"/>
      <c r="BD126" s="171">
        <f t="shared" si="103"/>
        <v>205.90672469158801</v>
      </c>
      <c r="BE126" s="172">
        <f t="shared" si="104"/>
        <v>197.792371429757</v>
      </c>
      <c r="BF126" s="172">
        <f t="shared" si="105"/>
        <v>188.32562595762101</v>
      </c>
      <c r="BG126" s="172">
        <f t="shared" si="106"/>
        <v>184.171849883112</v>
      </c>
      <c r="BH126" s="172">
        <f t="shared" si="107"/>
        <v>181.31009136666299</v>
      </c>
      <c r="BI126" s="172">
        <f t="shared" si="108"/>
        <v>183.19378051672999</v>
      </c>
      <c r="BJ126" s="172">
        <f t="shared" si="109"/>
        <v>193.45604515742895</v>
      </c>
      <c r="BK126" s="172">
        <f t="shared" si="110"/>
        <v>168.55967189757658</v>
      </c>
      <c r="BL126" s="172">
        <f t="shared" si="111"/>
        <v>149.16470775565455</v>
      </c>
      <c r="BM126" s="172">
        <f t="shared" si="112"/>
        <v>135.47782314323095</v>
      </c>
      <c r="BN126" s="172">
        <f t="shared" si="113"/>
        <v>128.51573890869</v>
      </c>
      <c r="BO126" s="172">
        <f t="shared" si="114"/>
        <v>133.12325447281123</v>
      </c>
      <c r="BP126" s="172">
        <f t="shared" si="115"/>
        <v>133.6285654957932</v>
      </c>
      <c r="BQ126" s="172">
        <f t="shared" si="116"/>
        <v>141.40617149893211</v>
      </c>
      <c r="BR126" s="172">
        <f t="shared" si="117"/>
        <v>172.70434098796332</v>
      </c>
      <c r="BS126" s="172">
        <f t="shared" si="118"/>
        <v>201.58027158538846</v>
      </c>
      <c r="BT126" s="172">
        <f t="shared" si="119"/>
        <v>226.76468845864116</v>
      </c>
      <c r="BU126" s="172">
        <f t="shared" si="120"/>
        <v>254.73612738432618</v>
      </c>
      <c r="BV126" s="172">
        <f t="shared" si="121"/>
        <v>272.78013910169301</v>
      </c>
      <c r="BW126" s="172">
        <f t="shared" si="122"/>
        <v>242.63985462743503</v>
      </c>
      <c r="BX126" s="172">
        <f t="shared" si="123"/>
        <v>242.63985462743503</v>
      </c>
      <c r="BY126" s="172">
        <f t="shared" si="124"/>
        <v>235.14132281851104</v>
      </c>
      <c r="BZ126" s="172">
        <f t="shared" si="125"/>
        <v>209.50624547495804</v>
      </c>
      <c r="CA126" s="172">
        <f t="shared" si="126"/>
        <v>228.221196161623</v>
      </c>
      <c r="CB126" s="23"/>
      <c r="CC126" s="171">
        <f t="shared" si="127"/>
        <v>169</v>
      </c>
      <c r="CD126" s="172">
        <f t="shared" si="80"/>
        <v>169</v>
      </c>
      <c r="CE126" s="172">
        <f t="shared" si="81"/>
        <v>169</v>
      </c>
      <c r="CF126" s="172">
        <f t="shared" si="82"/>
        <v>169</v>
      </c>
      <c r="CG126" s="172">
        <f t="shared" si="83"/>
        <v>169</v>
      </c>
      <c r="CH126" s="172">
        <f t="shared" si="84"/>
        <v>169</v>
      </c>
      <c r="CI126" s="172">
        <f t="shared" si="85"/>
        <v>169</v>
      </c>
      <c r="CJ126" s="172">
        <f t="shared" si="86"/>
        <v>168.55967189757658</v>
      </c>
      <c r="CK126" s="172">
        <f t="shared" si="87"/>
        <v>149.16470775565455</v>
      </c>
      <c r="CL126" s="172">
        <f t="shared" si="88"/>
        <v>135.47782314323095</v>
      </c>
      <c r="CM126" s="172">
        <f t="shared" si="89"/>
        <v>128.51573890869</v>
      </c>
      <c r="CN126" s="172">
        <f t="shared" si="90"/>
        <v>133.12325447281123</v>
      </c>
      <c r="CO126" s="172">
        <f t="shared" si="91"/>
        <v>133.6285654957932</v>
      </c>
      <c r="CP126" s="172">
        <f t="shared" si="92"/>
        <v>141.40617149893211</v>
      </c>
      <c r="CQ126" s="172">
        <f t="shared" si="93"/>
        <v>169</v>
      </c>
      <c r="CR126" s="172">
        <f t="shared" si="94"/>
        <v>169</v>
      </c>
      <c r="CS126" s="172">
        <f t="shared" si="95"/>
        <v>169</v>
      </c>
      <c r="CT126" s="172">
        <f t="shared" si="96"/>
        <v>169</v>
      </c>
      <c r="CU126" s="172">
        <f t="shared" si="97"/>
        <v>169</v>
      </c>
      <c r="CV126" s="172">
        <f t="shared" si="98"/>
        <v>169</v>
      </c>
      <c r="CW126" s="172">
        <f t="shared" si="99"/>
        <v>169</v>
      </c>
      <c r="CX126" s="172">
        <f t="shared" si="100"/>
        <v>169</v>
      </c>
      <c r="CY126" s="172">
        <f t="shared" si="101"/>
        <v>169</v>
      </c>
      <c r="CZ126" s="172">
        <f t="shared" si="102"/>
        <v>169</v>
      </c>
      <c r="DA126" s="180">
        <f xml:space="preserve"> SUM(CC126:CZ126) * 30</f>
        <v>115886.27799518066</v>
      </c>
      <c r="DC126" s="171">
        <f t="shared" si="128"/>
        <v>36.906724691588011</v>
      </c>
      <c r="DD126" s="172">
        <f t="shared" si="129"/>
        <v>28.792371429756997</v>
      </c>
      <c r="DE126" s="172">
        <f t="shared" si="130"/>
        <v>19.325625957621014</v>
      </c>
      <c r="DF126" s="172">
        <f t="shared" si="131"/>
        <v>15.171849883112003</v>
      </c>
      <c r="DG126" s="172">
        <f t="shared" si="132"/>
        <v>12.310091366662988</v>
      </c>
      <c r="DH126" s="172">
        <f t="shared" si="133"/>
        <v>14.193780516729987</v>
      </c>
      <c r="DI126" s="172">
        <f t="shared" si="134"/>
        <v>24.456045157428946</v>
      </c>
      <c r="DJ126" s="172">
        <f t="shared" si="135"/>
        <v>0</v>
      </c>
      <c r="DK126" s="172">
        <f t="shared" si="136"/>
        <v>0</v>
      </c>
      <c r="DL126" s="172">
        <f t="shared" si="137"/>
        <v>0</v>
      </c>
      <c r="DM126" s="172">
        <f t="shared" si="138"/>
        <v>0</v>
      </c>
      <c r="DN126" s="172">
        <f t="shared" si="139"/>
        <v>0</v>
      </c>
      <c r="DO126" s="172">
        <f t="shared" si="140"/>
        <v>0</v>
      </c>
      <c r="DP126" s="172">
        <f t="shared" si="141"/>
        <v>0</v>
      </c>
      <c r="DQ126" s="172">
        <f t="shared" si="142"/>
        <v>3.7043409879633202</v>
      </c>
      <c r="DR126" s="172">
        <f t="shared" si="143"/>
        <v>32.580271585388459</v>
      </c>
      <c r="DS126" s="172">
        <f t="shared" si="144"/>
        <v>57.76468845864116</v>
      </c>
      <c r="DT126" s="172">
        <f t="shared" si="145"/>
        <v>85.736127384326181</v>
      </c>
      <c r="DU126" s="172">
        <f t="shared" si="146"/>
        <v>103.78013910169301</v>
      </c>
      <c r="DV126" s="172">
        <f t="shared" si="147"/>
        <v>73.639854627435028</v>
      </c>
      <c r="DW126" s="172">
        <f t="shared" si="148"/>
        <v>73.639854627435028</v>
      </c>
      <c r="DX126" s="172">
        <f t="shared" si="149"/>
        <v>66.141322818511043</v>
      </c>
      <c r="DY126" s="172">
        <f t="shared" si="150"/>
        <v>40.506245474958035</v>
      </c>
      <c r="DZ126" s="172">
        <f t="shared" si="151"/>
        <v>59.221196161622998</v>
      </c>
      <c r="EA126" s="180">
        <f xml:space="preserve"> SUM(DC126:DZ126) * 30</f>
        <v>22436.115906926228</v>
      </c>
      <c r="EB126" s="21"/>
    </row>
    <row r="127" spans="2:132" ht="14.25" customHeight="1" x14ac:dyDescent="0.25">
      <c r="B127" s="132">
        <v>2028</v>
      </c>
      <c r="C127" s="14" t="s">
        <v>171</v>
      </c>
      <c r="D127" s="14">
        <f t="shared" si="152"/>
        <v>93</v>
      </c>
      <c r="E127" s="171">
        <v>214.82684541775501</v>
      </c>
      <c r="F127" s="172">
        <v>201.06509532194701</v>
      </c>
      <c r="G127" s="172">
        <v>194.72941054055701</v>
      </c>
      <c r="H127" s="172">
        <v>189.22011942630499</v>
      </c>
      <c r="I127" s="172">
        <v>189.22011942630499</v>
      </c>
      <c r="J127" s="172">
        <v>188.382248069345</v>
      </c>
      <c r="K127" s="172">
        <v>190.96472827915099</v>
      </c>
      <c r="L127" s="172">
        <v>192.801158650568</v>
      </c>
      <c r="M127" s="172">
        <v>203.36063328621799</v>
      </c>
      <c r="N127" s="172">
        <v>206.97610557994599</v>
      </c>
      <c r="O127" s="172">
        <v>220.51977956914899</v>
      </c>
      <c r="P127" s="172">
        <v>226.57999979482699</v>
      </c>
      <c r="Q127" s="172">
        <v>233.007506094787</v>
      </c>
      <c r="R127" s="172">
        <v>239.802298469032</v>
      </c>
      <c r="S127" s="172">
        <v>245.13942423596299</v>
      </c>
      <c r="T127" s="172">
        <v>252.576967240204</v>
      </c>
      <c r="U127" s="172">
        <v>266.47644961386902</v>
      </c>
      <c r="V127" s="172">
        <v>272.77770132579502</v>
      </c>
      <c r="W127" s="172">
        <v>270.65432870884399</v>
      </c>
      <c r="X127" s="172">
        <v>286</v>
      </c>
      <c r="Y127" s="172">
        <v>277.09331269862599</v>
      </c>
      <c r="Z127" s="172">
        <v>268.553911471535</v>
      </c>
      <c r="AA127" s="172">
        <v>248.812284978798</v>
      </c>
      <c r="AB127" s="172">
        <v>233.007506094787</v>
      </c>
      <c r="AD127" s="171">
        <v>0</v>
      </c>
      <c r="AE127" s="172">
        <v>0</v>
      </c>
      <c r="AF127" s="172">
        <v>0</v>
      </c>
      <c r="AG127" s="172">
        <v>0</v>
      </c>
      <c r="AH127" s="172">
        <v>0</v>
      </c>
      <c r="AI127" s="172">
        <v>0</v>
      </c>
      <c r="AJ127" s="172">
        <v>2.6719721269236936</v>
      </c>
      <c r="AK127" s="172">
        <v>32.486963402038391</v>
      </c>
      <c r="AL127" s="172">
        <v>62.596623511785481</v>
      </c>
      <c r="AM127" s="172">
        <v>85.244892976747053</v>
      </c>
      <c r="AN127" s="172">
        <v>97.791879437349664</v>
      </c>
      <c r="AO127" s="172">
        <v>101.07419278629735</v>
      </c>
      <c r="AP127" s="172">
        <v>101.21782999003122</v>
      </c>
      <c r="AQ127" s="172">
        <v>100.04790671316769</v>
      </c>
      <c r="AR127" s="172">
        <v>85.789544105564204</v>
      </c>
      <c r="AS127" s="172">
        <v>63.123690084833314</v>
      </c>
      <c r="AT127" s="172">
        <v>37.160457273964205</v>
      </c>
      <c r="AU127" s="172">
        <v>7.1370455034659424</v>
      </c>
      <c r="AV127" s="172">
        <v>0</v>
      </c>
      <c r="AW127" s="172">
        <v>54.413381831722219</v>
      </c>
      <c r="AX127" s="172">
        <v>54.413381831722219</v>
      </c>
      <c r="AY127" s="172">
        <v>54.413381831722219</v>
      </c>
      <c r="AZ127" s="172">
        <v>54.413381831722219</v>
      </c>
      <c r="BA127" s="172">
        <v>0</v>
      </c>
      <c r="BB127" s="180">
        <f xml:space="preserve"> SUM(AD127:BA127) * 31</f>
        <v>30813.892282410765</v>
      </c>
      <c r="BC127" s="23"/>
      <c r="BD127" s="171">
        <f t="shared" si="103"/>
        <v>214.82684541775501</v>
      </c>
      <c r="BE127" s="172">
        <f t="shared" si="104"/>
        <v>201.06509532194701</v>
      </c>
      <c r="BF127" s="172">
        <f t="shared" si="105"/>
        <v>194.72941054055701</v>
      </c>
      <c r="BG127" s="172">
        <f t="shared" si="106"/>
        <v>189.22011942630499</v>
      </c>
      <c r="BH127" s="172">
        <f t="shared" si="107"/>
        <v>189.22011942630499</v>
      </c>
      <c r="BI127" s="172">
        <f t="shared" si="108"/>
        <v>188.382248069345</v>
      </c>
      <c r="BJ127" s="172">
        <f t="shared" si="109"/>
        <v>188.2927561522273</v>
      </c>
      <c r="BK127" s="172">
        <f t="shared" si="110"/>
        <v>160.31419524852961</v>
      </c>
      <c r="BL127" s="172">
        <f t="shared" si="111"/>
        <v>140.76400977443251</v>
      </c>
      <c r="BM127" s="172">
        <f t="shared" si="112"/>
        <v>121.73121260319894</v>
      </c>
      <c r="BN127" s="172">
        <f t="shared" si="113"/>
        <v>122.72790013179933</v>
      </c>
      <c r="BO127" s="172">
        <f t="shared" si="114"/>
        <v>125.50580700852964</v>
      </c>
      <c r="BP127" s="172">
        <f t="shared" si="115"/>
        <v>131.78967610475578</v>
      </c>
      <c r="BQ127" s="172">
        <f t="shared" si="116"/>
        <v>139.7543917558643</v>
      </c>
      <c r="BR127" s="172">
        <f t="shared" si="117"/>
        <v>159.34988013039879</v>
      </c>
      <c r="BS127" s="172">
        <f t="shared" si="118"/>
        <v>189.4532771553707</v>
      </c>
      <c r="BT127" s="172">
        <f t="shared" si="119"/>
        <v>229.31599233990482</v>
      </c>
      <c r="BU127" s="172">
        <f t="shared" si="120"/>
        <v>265.64065582232905</v>
      </c>
      <c r="BV127" s="172">
        <f t="shared" si="121"/>
        <v>270.65432870884399</v>
      </c>
      <c r="BW127" s="172">
        <f t="shared" si="122"/>
        <v>231.58661816827777</v>
      </c>
      <c r="BX127" s="172">
        <f t="shared" si="123"/>
        <v>222.67993086690376</v>
      </c>
      <c r="BY127" s="172">
        <f t="shared" si="124"/>
        <v>214.14052963981277</v>
      </c>
      <c r="BZ127" s="172">
        <f t="shared" si="125"/>
        <v>194.39890314707577</v>
      </c>
      <c r="CA127" s="172">
        <f t="shared" si="126"/>
        <v>233.007506094787</v>
      </c>
      <c r="CB127" s="23"/>
      <c r="CC127" s="171">
        <f t="shared" si="127"/>
        <v>169</v>
      </c>
      <c r="CD127" s="172">
        <f t="shared" si="80"/>
        <v>169</v>
      </c>
      <c r="CE127" s="172">
        <f t="shared" si="81"/>
        <v>169</v>
      </c>
      <c r="CF127" s="172">
        <f t="shared" si="82"/>
        <v>169</v>
      </c>
      <c r="CG127" s="172">
        <f t="shared" si="83"/>
        <v>169</v>
      </c>
      <c r="CH127" s="172">
        <f t="shared" si="84"/>
        <v>169</v>
      </c>
      <c r="CI127" s="172">
        <f t="shared" si="85"/>
        <v>169</v>
      </c>
      <c r="CJ127" s="172">
        <f t="shared" si="86"/>
        <v>160.31419524852961</v>
      </c>
      <c r="CK127" s="172">
        <f t="shared" si="87"/>
        <v>140.76400977443251</v>
      </c>
      <c r="CL127" s="172">
        <f t="shared" si="88"/>
        <v>121.73121260319894</v>
      </c>
      <c r="CM127" s="172">
        <f t="shared" si="89"/>
        <v>122.72790013179933</v>
      </c>
      <c r="CN127" s="172">
        <f t="shared" si="90"/>
        <v>125.50580700852964</v>
      </c>
      <c r="CO127" s="172">
        <f t="shared" si="91"/>
        <v>131.78967610475578</v>
      </c>
      <c r="CP127" s="172">
        <f t="shared" si="92"/>
        <v>139.7543917558643</v>
      </c>
      <c r="CQ127" s="172">
        <f t="shared" si="93"/>
        <v>159.34988013039879</v>
      </c>
      <c r="CR127" s="172">
        <f t="shared" si="94"/>
        <v>169</v>
      </c>
      <c r="CS127" s="172">
        <f t="shared" si="95"/>
        <v>169</v>
      </c>
      <c r="CT127" s="172">
        <f t="shared" si="96"/>
        <v>169</v>
      </c>
      <c r="CU127" s="172">
        <f t="shared" si="97"/>
        <v>169</v>
      </c>
      <c r="CV127" s="172">
        <f t="shared" si="98"/>
        <v>169</v>
      </c>
      <c r="CW127" s="172">
        <f t="shared" si="99"/>
        <v>169</v>
      </c>
      <c r="CX127" s="172">
        <f t="shared" si="100"/>
        <v>169</v>
      </c>
      <c r="CY127" s="172">
        <f t="shared" si="101"/>
        <v>169</v>
      </c>
      <c r="CZ127" s="172">
        <f t="shared" si="102"/>
        <v>169</v>
      </c>
      <c r="DA127" s="180">
        <f xml:space="preserve"> SUM(CC127:CZ127) * 31</f>
        <v>117984.04925548277</v>
      </c>
      <c r="DC127" s="171">
        <f t="shared" si="128"/>
        <v>45.82684541775501</v>
      </c>
      <c r="DD127" s="172">
        <f t="shared" si="129"/>
        <v>32.065095321947013</v>
      </c>
      <c r="DE127" s="172">
        <f t="shared" si="130"/>
        <v>25.729410540557012</v>
      </c>
      <c r="DF127" s="172">
        <f t="shared" si="131"/>
        <v>20.22011942630499</v>
      </c>
      <c r="DG127" s="172">
        <f t="shared" si="132"/>
        <v>20.22011942630499</v>
      </c>
      <c r="DH127" s="172">
        <f t="shared" si="133"/>
        <v>19.382248069344996</v>
      </c>
      <c r="DI127" s="172">
        <f t="shared" si="134"/>
        <v>19.292756152227298</v>
      </c>
      <c r="DJ127" s="172">
        <f t="shared" si="135"/>
        <v>0</v>
      </c>
      <c r="DK127" s="172">
        <f t="shared" si="136"/>
        <v>0</v>
      </c>
      <c r="DL127" s="172">
        <f t="shared" si="137"/>
        <v>0</v>
      </c>
      <c r="DM127" s="172">
        <f t="shared" si="138"/>
        <v>0</v>
      </c>
      <c r="DN127" s="172">
        <f t="shared" si="139"/>
        <v>0</v>
      </c>
      <c r="DO127" s="172">
        <f t="shared" si="140"/>
        <v>0</v>
      </c>
      <c r="DP127" s="172">
        <f t="shared" si="141"/>
        <v>0</v>
      </c>
      <c r="DQ127" s="172">
        <f t="shared" si="142"/>
        <v>0</v>
      </c>
      <c r="DR127" s="172">
        <f t="shared" si="143"/>
        <v>20.453277155370699</v>
      </c>
      <c r="DS127" s="172">
        <f t="shared" si="144"/>
        <v>60.315992339904824</v>
      </c>
      <c r="DT127" s="172">
        <f t="shared" si="145"/>
        <v>96.640655822329052</v>
      </c>
      <c r="DU127" s="172">
        <f t="shared" si="146"/>
        <v>101.65432870884399</v>
      </c>
      <c r="DV127" s="172">
        <f t="shared" si="147"/>
        <v>62.586618168277766</v>
      </c>
      <c r="DW127" s="172">
        <f t="shared" si="148"/>
        <v>53.67993086690376</v>
      </c>
      <c r="DX127" s="172">
        <f t="shared" si="149"/>
        <v>45.140529639812769</v>
      </c>
      <c r="DY127" s="172">
        <f t="shared" si="150"/>
        <v>25.398903147075771</v>
      </c>
      <c r="DZ127" s="172">
        <f t="shared" si="151"/>
        <v>64.007506094787004</v>
      </c>
      <c r="EA127" s="180">
        <f xml:space="preserve"> SUM(DC127:DZ127) * 31</f>
        <v>22091.044425230153</v>
      </c>
      <c r="EB127" s="21"/>
    </row>
    <row r="128" spans="2:132" ht="14.25" customHeight="1" x14ac:dyDescent="0.25">
      <c r="B128" s="132">
        <v>2028</v>
      </c>
      <c r="C128" s="14" t="s">
        <v>172</v>
      </c>
      <c r="D128" s="14">
        <f t="shared" si="152"/>
        <v>94</v>
      </c>
      <c r="E128" s="171">
        <v>202.769522672286</v>
      </c>
      <c r="F128" s="172">
        <v>191.09390070936701</v>
      </c>
      <c r="G128" s="172">
        <v>183.76342319851099</v>
      </c>
      <c r="H128" s="172">
        <v>182.84125225364801</v>
      </c>
      <c r="I128" s="172">
        <v>180.26229961123599</v>
      </c>
      <c r="J128" s="172">
        <v>180.26229961123599</v>
      </c>
      <c r="K128" s="172">
        <v>186.71749622527301</v>
      </c>
      <c r="L128" s="172">
        <v>188.84317840326199</v>
      </c>
      <c r="M128" s="172">
        <v>197.26775703514099</v>
      </c>
      <c r="N128" s="172">
        <v>208.77144882190001</v>
      </c>
      <c r="O128" s="172">
        <v>218.71213900719701</v>
      </c>
      <c r="P128" s="172">
        <v>227.855698375749</v>
      </c>
      <c r="Q128" s="172">
        <v>231.731942347374</v>
      </c>
      <c r="R128" s="172">
        <v>239.85955067497599</v>
      </c>
      <c r="S128" s="172">
        <v>248.48731951504499</v>
      </c>
      <c r="T128" s="172">
        <v>248.48731951504499</v>
      </c>
      <c r="U128" s="172">
        <v>269.72851127891101</v>
      </c>
      <c r="V128" s="172">
        <v>267.24333873258701</v>
      </c>
      <c r="W128" s="172">
        <v>269.72851127891101</v>
      </c>
      <c r="X128" s="172">
        <v>288</v>
      </c>
      <c r="Y128" s="172">
        <v>282.62327449097103</v>
      </c>
      <c r="Z128" s="172">
        <v>269.72851127891101</v>
      </c>
      <c r="AA128" s="172">
        <v>244.11091503095199</v>
      </c>
      <c r="AB128" s="172">
        <v>218.71213900719701</v>
      </c>
      <c r="AD128" s="171">
        <v>0</v>
      </c>
      <c r="AE128" s="172">
        <v>0</v>
      </c>
      <c r="AF128" s="172">
        <v>0</v>
      </c>
      <c r="AG128" s="172">
        <v>0</v>
      </c>
      <c r="AH128" s="172">
        <v>0</v>
      </c>
      <c r="AI128" s="172">
        <v>0</v>
      </c>
      <c r="AJ128" s="172">
        <v>0.73558234515720966</v>
      </c>
      <c r="AK128" s="172">
        <v>31.26684476090853</v>
      </c>
      <c r="AL128" s="172">
        <v>64.820853428726707</v>
      </c>
      <c r="AM128" s="172">
        <v>90.133024953069508</v>
      </c>
      <c r="AN128" s="172">
        <v>102.65786976694895</v>
      </c>
      <c r="AO128" s="172">
        <v>107.97502332898392</v>
      </c>
      <c r="AP128" s="172">
        <v>109.3998650334477</v>
      </c>
      <c r="AQ128" s="172">
        <v>104.32667341720945</v>
      </c>
      <c r="AR128" s="172">
        <v>93.816368110661159</v>
      </c>
      <c r="AS128" s="172">
        <v>71.773627278476695</v>
      </c>
      <c r="AT128" s="172">
        <v>37.913836046077577</v>
      </c>
      <c r="AU128" s="172">
        <v>2.9954068614319302</v>
      </c>
      <c r="AV128" s="172">
        <v>0</v>
      </c>
      <c r="AW128" s="172">
        <v>59.666451329061189</v>
      </c>
      <c r="AX128" s="172">
        <v>59.666451329061189</v>
      </c>
      <c r="AY128" s="172">
        <v>59.666451329061189</v>
      </c>
      <c r="AZ128" s="172">
        <v>59.666451329061189</v>
      </c>
      <c r="BA128" s="172">
        <v>0</v>
      </c>
      <c r="BB128" s="180">
        <f xml:space="preserve"> SUM(AD128:BA128) * 30</f>
        <v>31694.423419420324</v>
      </c>
      <c r="BC128" s="23"/>
      <c r="BD128" s="171">
        <f t="shared" si="103"/>
        <v>202.769522672286</v>
      </c>
      <c r="BE128" s="172">
        <f t="shared" si="104"/>
        <v>191.09390070936701</v>
      </c>
      <c r="BF128" s="172">
        <f t="shared" si="105"/>
        <v>183.76342319851099</v>
      </c>
      <c r="BG128" s="172">
        <f t="shared" si="106"/>
        <v>182.84125225364801</v>
      </c>
      <c r="BH128" s="172">
        <f t="shared" si="107"/>
        <v>180.26229961123599</v>
      </c>
      <c r="BI128" s="172">
        <f t="shared" si="108"/>
        <v>180.26229961123599</v>
      </c>
      <c r="BJ128" s="172">
        <f t="shared" si="109"/>
        <v>185.9819138801158</v>
      </c>
      <c r="BK128" s="172">
        <f t="shared" si="110"/>
        <v>157.57633364235346</v>
      </c>
      <c r="BL128" s="172">
        <f t="shared" si="111"/>
        <v>132.44690360641428</v>
      </c>
      <c r="BM128" s="172">
        <f t="shared" si="112"/>
        <v>118.6384238688305</v>
      </c>
      <c r="BN128" s="172">
        <f t="shared" si="113"/>
        <v>116.05426924024806</v>
      </c>
      <c r="BO128" s="172">
        <f t="shared" si="114"/>
        <v>119.88067504676508</v>
      </c>
      <c r="BP128" s="172">
        <f t="shared" si="115"/>
        <v>122.33207731392631</v>
      </c>
      <c r="BQ128" s="172">
        <f t="shared" si="116"/>
        <v>135.53287725776653</v>
      </c>
      <c r="BR128" s="172">
        <f t="shared" si="117"/>
        <v>154.67095140438383</v>
      </c>
      <c r="BS128" s="172">
        <f t="shared" si="118"/>
        <v>176.71369223656831</v>
      </c>
      <c r="BT128" s="172">
        <f t="shared" si="119"/>
        <v>231.81467523283345</v>
      </c>
      <c r="BU128" s="172">
        <f t="shared" si="120"/>
        <v>264.24793187115506</v>
      </c>
      <c r="BV128" s="172">
        <f t="shared" si="121"/>
        <v>269.72851127891101</v>
      </c>
      <c r="BW128" s="172">
        <f t="shared" si="122"/>
        <v>228.3335486709388</v>
      </c>
      <c r="BX128" s="172">
        <f t="shared" si="123"/>
        <v>222.95682316190982</v>
      </c>
      <c r="BY128" s="172">
        <f t="shared" si="124"/>
        <v>210.06205994984981</v>
      </c>
      <c r="BZ128" s="172">
        <f t="shared" si="125"/>
        <v>184.44446370189081</v>
      </c>
      <c r="CA128" s="172">
        <f t="shared" si="126"/>
        <v>218.71213900719701</v>
      </c>
      <c r="CB128" s="23"/>
      <c r="CC128" s="171">
        <f t="shared" si="127"/>
        <v>169</v>
      </c>
      <c r="CD128" s="172">
        <f t="shared" si="80"/>
        <v>169</v>
      </c>
      <c r="CE128" s="172">
        <f t="shared" si="81"/>
        <v>169</v>
      </c>
      <c r="CF128" s="172">
        <f t="shared" si="82"/>
        <v>169</v>
      </c>
      <c r="CG128" s="172">
        <f t="shared" si="83"/>
        <v>169</v>
      </c>
      <c r="CH128" s="172">
        <f t="shared" si="84"/>
        <v>169</v>
      </c>
      <c r="CI128" s="172">
        <f t="shared" si="85"/>
        <v>169</v>
      </c>
      <c r="CJ128" s="172">
        <f t="shared" si="86"/>
        <v>157.57633364235346</v>
      </c>
      <c r="CK128" s="172">
        <f t="shared" si="87"/>
        <v>132.44690360641428</v>
      </c>
      <c r="CL128" s="172">
        <f t="shared" si="88"/>
        <v>118.6384238688305</v>
      </c>
      <c r="CM128" s="172">
        <f t="shared" si="89"/>
        <v>116.05426924024806</v>
      </c>
      <c r="CN128" s="172">
        <f t="shared" si="90"/>
        <v>119.88067504676508</v>
      </c>
      <c r="CO128" s="172">
        <f t="shared" si="91"/>
        <v>122.33207731392631</v>
      </c>
      <c r="CP128" s="172">
        <f t="shared" si="92"/>
        <v>135.53287725776653</v>
      </c>
      <c r="CQ128" s="172">
        <f t="shared" si="93"/>
        <v>154.67095140438383</v>
      </c>
      <c r="CR128" s="172">
        <f t="shared" si="94"/>
        <v>169</v>
      </c>
      <c r="CS128" s="172">
        <f t="shared" si="95"/>
        <v>169</v>
      </c>
      <c r="CT128" s="172">
        <f t="shared" si="96"/>
        <v>169</v>
      </c>
      <c r="CU128" s="172">
        <f t="shared" si="97"/>
        <v>169</v>
      </c>
      <c r="CV128" s="172">
        <f t="shared" si="98"/>
        <v>169</v>
      </c>
      <c r="CW128" s="172">
        <f t="shared" si="99"/>
        <v>169</v>
      </c>
      <c r="CX128" s="172">
        <f t="shared" si="100"/>
        <v>169</v>
      </c>
      <c r="CY128" s="172">
        <f t="shared" si="101"/>
        <v>169</v>
      </c>
      <c r="CZ128" s="172">
        <f t="shared" si="102"/>
        <v>169</v>
      </c>
      <c r="DA128" s="180">
        <f xml:space="preserve"> SUM(CC128:CZ128) * 30</f>
        <v>112833.97534142062</v>
      </c>
      <c r="DC128" s="171">
        <f t="shared" si="128"/>
        <v>33.769522672286001</v>
      </c>
      <c r="DD128" s="172">
        <f t="shared" si="129"/>
        <v>22.093900709367006</v>
      </c>
      <c r="DE128" s="172">
        <f t="shared" si="130"/>
        <v>14.763423198510992</v>
      </c>
      <c r="DF128" s="172">
        <f t="shared" si="131"/>
        <v>13.841252253648008</v>
      </c>
      <c r="DG128" s="172">
        <f t="shared" si="132"/>
        <v>11.262299611235989</v>
      </c>
      <c r="DH128" s="172">
        <f t="shared" si="133"/>
        <v>11.262299611235989</v>
      </c>
      <c r="DI128" s="172">
        <f t="shared" si="134"/>
        <v>16.981913880115798</v>
      </c>
      <c r="DJ128" s="172">
        <f t="shared" si="135"/>
        <v>0</v>
      </c>
      <c r="DK128" s="172">
        <f t="shared" si="136"/>
        <v>0</v>
      </c>
      <c r="DL128" s="172">
        <f t="shared" si="137"/>
        <v>0</v>
      </c>
      <c r="DM128" s="172">
        <f t="shared" si="138"/>
        <v>0</v>
      </c>
      <c r="DN128" s="172">
        <f t="shared" si="139"/>
        <v>0</v>
      </c>
      <c r="DO128" s="172">
        <f t="shared" si="140"/>
        <v>0</v>
      </c>
      <c r="DP128" s="172">
        <f t="shared" si="141"/>
        <v>0</v>
      </c>
      <c r="DQ128" s="172">
        <f t="shared" si="142"/>
        <v>0</v>
      </c>
      <c r="DR128" s="172">
        <f t="shared" si="143"/>
        <v>7.7136922365683063</v>
      </c>
      <c r="DS128" s="172">
        <f t="shared" si="144"/>
        <v>62.814675232833451</v>
      </c>
      <c r="DT128" s="172">
        <f t="shared" si="145"/>
        <v>95.24793187115506</v>
      </c>
      <c r="DU128" s="172">
        <f t="shared" si="146"/>
        <v>100.72851127891101</v>
      </c>
      <c r="DV128" s="172">
        <f t="shared" si="147"/>
        <v>59.333548670938796</v>
      </c>
      <c r="DW128" s="172">
        <f t="shared" si="148"/>
        <v>53.956823161909824</v>
      </c>
      <c r="DX128" s="172">
        <f t="shared" si="149"/>
        <v>41.062059949849811</v>
      </c>
      <c r="DY128" s="172">
        <f t="shared" si="150"/>
        <v>15.444463701890811</v>
      </c>
      <c r="DZ128" s="172">
        <f t="shared" si="151"/>
        <v>49.71213900719701</v>
      </c>
      <c r="EA128" s="180">
        <f xml:space="preserve"> SUM(DC128:DZ128) * 30</f>
        <v>18299.653711429615</v>
      </c>
      <c r="EB128" s="21"/>
    </row>
    <row r="129" spans="2:132" ht="14.25" customHeight="1" x14ac:dyDescent="0.25">
      <c r="B129" s="132">
        <v>2028</v>
      </c>
      <c r="C129" s="14" t="s">
        <v>173</v>
      </c>
      <c r="D129" s="14">
        <f t="shared" si="152"/>
        <v>95</v>
      </c>
      <c r="E129" s="171">
        <v>202.36035514655501</v>
      </c>
      <c r="F129" s="172">
        <v>189.46116409101199</v>
      </c>
      <c r="G129" s="172">
        <v>178.43821900718399</v>
      </c>
      <c r="H129" s="172">
        <v>173.63033870466401</v>
      </c>
      <c r="I129" s="172">
        <v>173.63033870466401</v>
      </c>
      <c r="J129" s="172">
        <v>171.40229661325199</v>
      </c>
      <c r="K129" s="172">
        <v>177.192274416592</v>
      </c>
      <c r="L129" s="172">
        <v>182.35195083880899</v>
      </c>
      <c r="M129" s="172">
        <v>194.07848816203</v>
      </c>
      <c r="N129" s="172">
        <v>202.36035514655501</v>
      </c>
      <c r="O129" s="172">
        <v>215.18625534382801</v>
      </c>
      <c r="P129" s="172">
        <v>221.12281486370799</v>
      </c>
      <c r="Q129" s="172">
        <v>236.000859092545</v>
      </c>
      <c r="R129" s="172">
        <v>240.51557596198501</v>
      </c>
      <c r="S129" s="172">
        <v>262.28296086821399</v>
      </c>
      <c r="T129" s="172">
        <v>254.76331880969801</v>
      </c>
      <c r="U129" s="172">
        <v>270.06645001650202</v>
      </c>
      <c r="V129" s="172">
        <v>270.06645001650202</v>
      </c>
      <c r="W129" s="172">
        <v>275.40202449856702</v>
      </c>
      <c r="X129" s="172">
        <v>295</v>
      </c>
      <c r="Y129" s="172">
        <v>286.42496958239502</v>
      </c>
      <c r="Z129" s="172">
        <v>272.71957908588001</v>
      </c>
      <c r="AA129" s="172">
        <v>249.89680582056201</v>
      </c>
      <c r="AB129" s="172">
        <v>223.16030072361801</v>
      </c>
      <c r="AD129" s="171">
        <v>0</v>
      </c>
      <c r="AE129" s="172">
        <v>0</v>
      </c>
      <c r="AF129" s="172">
        <v>0</v>
      </c>
      <c r="AG129" s="172">
        <v>0</v>
      </c>
      <c r="AH129" s="172">
        <v>0</v>
      </c>
      <c r="AI129" s="172">
        <v>0</v>
      </c>
      <c r="AJ129" s="172">
        <v>0.06</v>
      </c>
      <c r="AK129" s="172">
        <v>20.407664932807442</v>
      </c>
      <c r="AL129" s="172">
        <v>53.286229471342125</v>
      </c>
      <c r="AM129" s="172">
        <v>82.303415541903078</v>
      </c>
      <c r="AN129" s="172">
        <v>98.104314871070969</v>
      </c>
      <c r="AO129" s="172">
        <v>104.00285338467199</v>
      </c>
      <c r="AP129" s="172">
        <v>103.50399048224389</v>
      </c>
      <c r="AQ129" s="172">
        <v>101.11308055486876</v>
      </c>
      <c r="AR129" s="172">
        <v>92.477235554275694</v>
      </c>
      <c r="AS129" s="172">
        <v>71.619205046017186</v>
      </c>
      <c r="AT129" s="172">
        <v>40.355574509403105</v>
      </c>
      <c r="AU129" s="172">
        <v>3.8539915173297254</v>
      </c>
      <c r="AV129" s="172">
        <v>0</v>
      </c>
      <c r="AW129" s="172">
        <v>58.302989584920148</v>
      </c>
      <c r="AX129" s="172">
        <v>58.302989584920148</v>
      </c>
      <c r="AY129" s="172">
        <v>58.302989584920148</v>
      </c>
      <c r="AZ129" s="172">
        <v>58.302989584920148</v>
      </c>
      <c r="BA129" s="172">
        <v>0</v>
      </c>
      <c r="BB129" s="180">
        <f xml:space="preserve"> SUM(AD129:BA129) * 31</f>
        <v>31133.284940374055</v>
      </c>
      <c r="BC129" s="23"/>
      <c r="BD129" s="171">
        <f t="shared" si="103"/>
        <v>202.36035514655501</v>
      </c>
      <c r="BE129" s="172">
        <f t="shared" si="104"/>
        <v>189.46116409101199</v>
      </c>
      <c r="BF129" s="172">
        <f t="shared" si="105"/>
        <v>178.43821900718399</v>
      </c>
      <c r="BG129" s="172">
        <f t="shared" si="106"/>
        <v>173.63033870466401</v>
      </c>
      <c r="BH129" s="172">
        <f t="shared" si="107"/>
        <v>173.63033870466401</v>
      </c>
      <c r="BI129" s="172">
        <f t="shared" si="108"/>
        <v>171.40229661325199</v>
      </c>
      <c r="BJ129" s="172">
        <f t="shared" si="109"/>
        <v>177.132274416592</v>
      </c>
      <c r="BK129" s="172">
        <f t="shared" si="110"/>
        <v>161.94428590600154</v>
      </c>
      <c r="BL129" s="172">
        <f t="shared" si="111"/>
        <v>140.79225869068787</v>
      </c>
      <c r="BM129" s="172">
        <f t="shared" si="112"/>
        <v>120.05693960465193</v>
      </c>
      <c r="BN129" s="172">
        <f t="shared" si="113"/>
        <v>117.08194047275704</v>
      </c>
      <c r="BO129" s="172">
        <f t="shared" si="114"/>
        <v>117.11996147903599</v>
      </c>
      <c r="BP129" s="172">
        <f t="shared" si="115"/>
        <v>132.49686861030111</v>
      </c>
      <c r="BQ129" s="172">
        <f t="shared" si="116"/>
        <v>139.40249540711625</v>
      </c>
      <c r="BR129" s="172">
        <f t="shared" si="117"/>
        <v>169.8057253139383</v>
      </c>
      <c r="BS129" s="172">
        <f t="shared" si="118"/>
        <v>183.14411376368082</v>
      </c>
      <c r="BT129" s="172">
        <f t="shared" si="119"/>
        <v>229.7108755070989</v>
      </c>
      <c r="BU129" s="172">
        <f t="shared" si="120"/>
        <v>266.21245849917227</v>
      </c>
      <c r="BV129" s="172">
        <f t="shared" si="121"/>
        <v>275.40202449856702</v>
      </c>
      <c r="BW129" s="172">
        <f t="shared" si="122"/>
        <v>236.69701041507986</v>
      </c>
      <c r="BX129" s="172">
        <f t="shared" si="123"/>
        <v>228.12197999747488</v>
      </c>
      <c r="BY129" s="172">
        <f t="shared" si="124"/>
        <v>214.41658950095987</v>
      </c>
      <c r="BZ129" s="172">
        <f t="shared" si="125"/>
        <v>191.59381623564187</v>
      </c>
      <c r="CA129" s="172">
        <f t="shared" si="126"/>
        <v>223.16030072361801</v>
      </c>
      <c r="CB129" s="23"/>
      <c r="CC129" s="171">
        <f t="shared" si="127"/>
        <v>169</v>
      </c>
      <c r="CD129" s="172">
        <f t="shared" si="80"/>
        <v>169</v>
      </c>
      <c r="CE129" s="172">
        <f t="shared" si="81"/>
        <v>169</v>
      </c>
      <c r="CF129" s="172">
        <f t="shared" si="82"/>
        <v>169</v>
      </c>
      <c r="CG129" s="172">
        <f t="shared" si="83"/>
        <v>169</v>
      </c>
      <c r="CH129" s="172">
        <f t="shared" si="84"/>
        <v>169</v>
      </c>
      <c r="CI129" s="172">
        <f t="shared" si="85"/>
        <v>169</v>
      </c>
      <c r="CJ129" s="172">
        <f t="shared" si="86"/>
        <v>161.94428590600154</v>
      </c>
      <c r="CK129" s="172">
        <f t="shared" si="87"/>
        <v>140.79225869068787</v>
      </c>
      <c r="CL129" s="172">
        <f t="shared" si="88"/>
        <v>120.05693960465193</v>
      </c>
      <c r="CM129" s="172">
        <f t="shared" si="89"/>
        <v>117.08194047275704</v>
      </c>
      <c r="CN129" s="172">
        <f t="shared" si="90"/>
        <v>117.11996147903599</v>
      </c>
      <c r="CO129" s="172">
        <f t="shared" si="91"/>
        <v>132.49686861030111</v>
      </c>
      <c r="CP129" s="172">
        <f t="shared" si="92"/>
        <v>139.40249540711625</v>
      </c>
      <c r="CQ129" s="172">
        <f t="shared" si="93"/>
        <v>169</v>
      </c>
      <c r="CR129" s="172">
        <f t="shared" si="94"/>
        <v>169</v>
      </c>
      <c r="CS129" s="172">
        <f t="shared" si="95"/>
        <v>169</v>
      </c>
      <c r="CT129" s="172">
        <f t="shared" si="96"/>
        <v>169</v>
      </c>
      <c r="CU129" s="172">
        <f t="shared" si="97"/>
        <v>169</v>
      </c>
      <c r="CV129" s="172">
        <f t="shared" si="98"/>
        <v>169</v>
      </c>
      <c r="CW129" s="172">
        <f t="shared" si="99"/>
        <v>169</v>
      </c>
      <c r="CX129" s="172">
        <f t="shared" si="100"/>
        <v>169</v>
      </c>
      <c r="CY129" s="172">
        <f t="shared" si="101"/>
        <v>169</v>
      </c>
      <c r="CZ129" s="172">
        <f t="shared" si="102"/>
        <v>169</v>
      </c>
      <c r="DA129" s="180">
        <f xml:space="preserve"> SUM(CC129:CZ129) * 31</f>
        <v>117858.73725528709</v>
      </c>
      <c r="DC129" s="171">
        <f t="shared" si="128"/>
        <v>33.360355146555008</v>
      </c>
      <c r="DD129" s="172">
        <f t="shared" si="129"/>
        <v>20.461164091011995</v>
      </c>
      <c r="DE129" s="172">
        <f t="shared" si="130"/>
        <v>9.4382190071839887</v>
      </c>
      <c r="DF129" s="172">
        <f t="shared" si="131"/>
        <v>4.6303387046640125</v>
      </c>
      <c r="DG129" s="172">
        <f t="shared" si="132"/>
        <v>4.6303387046640125</v>
      </c>
      <c r="DH129" s="172">
        <f t="shared" si="133"/>
        <v>2.4022966132519912</v>
      </c>
      <c r="DI129" s="172">
        <f t="shared" si="134"/>
        <v>8.1322744165919971</v>
      </c>
      <c r="DJ129" s="172">
        <f t="shared" si="135"/>
        <v>0</v>
      </c>
      <c r="DK129" s="172">
        <f t="shared" si="136"/>
        <v>0</v>
      </c>
      <c r="DL129" s="172">
        <f t="shared" si="137"/>
        <v>0</v>
      </c>
      <c r="DM129" s="172">
        <f t="shared" si="138"/>
        <v>0</v>
      </c>
      <c r="DN129" s="172">
        <f t="shared" si="139"/>
        <v>0</v>
      </c>
      <c r="DO129" s="172">
        <f t="shared" si="140"/>
        <v>0</v>
      </c>
      <c r="DP129" s="172">
        <f t="shared" si="141"/>
        <v>0</v>
      </c>
      <c r="DQ129" s="172">
        <f t="shared" si="142"/>
        <v>0.80572531393829649</v>
      </c>
      <c r="DR129" s="172">
        <f t="shared" si="143"/>
        <v>14.144113763680821</v>
      </c>
      <c r="DS129" s="172">
        <f t="shared" si="144"/>
        <v>60.710875507098905</v>
      </c>
      <c r="DT129" s="172">
        <f t="shared" si="145"/>
        <v>97.212458499172271</v>
      </c>
      <c r="DU129" s="172">
        <f t="shared" si="146"/>
        <v>106.40202449856702</v>
      </c>
      <c r="DV129" s="172">
        <f t="shared" si="147"/>
        <v>67.697010415079859</v>
      </c>
      <c r="DW129" s="172">
        <f t="shared" si="148"/>
        <v>59.121979997474881</v>
      </c>
      <c r="DX129" s="172">
        <f t="shared" si="149"/>
        <v>45.416589500959873</v>
      </c>
      <c r="DY129" s="172">
        <f t="shared" si="150"/>
        <v>22.593816235641867</v>
      </c>
      <c r="DZ129" s="172">
        <f t="shared" si="151"/>
        <v>54.160300723618008</v>
      </c>
      <c r="EA129" s="180">
        <f xml:space="preserve"> SUM(DC129:DZ129) * 31</f>
        <v>18950.916315313796</v>
      </c>
      <c r="EB129" s="21"/>
    </row>
    <row r="130" spans="2:132" ht="14.25" customHeight="1" x14ac:dyDescent="0.25">
      <c r="B130" s="132">
        <v>2029</v>
      </c>
      <c r="C130" s="14" t="s">
        <v>163</v>
      </c>
      <c r="D130" s="14">
        <f t="shared" si="152"/>
        <v>96</v>
      </c>
      <c r="E130" s="171">
        <v>198.497426882388</v>
      </c>
      <c r="F130" s="172">
        <v>186.209234598629</v>
      </c>
      <c r="G130" s="172">
        <v>179.65553204729099</v>
      </c>
      <c r="H130" s="172">
        <v>175.19537336651899</v>
      </c>
      <c r="I130" s="172">
        <v>173.66617610454</v>
      </c>
      <c r="J130" s="172">
        <v>175.19537336651899</v>
      </c>
      <c r="K130" s="172">
        <v>182.768540759177</v>
      </c>
      <c r="L130" s="172">
        <v>192.671913503421</v>
      </c>
      <c r="M130" s="172">
        <v>195.511851275667</v>
      </c>
      <c r="N130" s="172">
        <v>208.32798070939501</v>
      </c>
      <c r="O130" s="172">
        <v>219.46927504666999</v>
      </c>
      <c r="P130" s="172">
        <v>236.363263845674</v>
      </c>
      <c r="Q130" s="172">
        <v>231.92130989421199</v>
      </c>
      <c r="R130" s="172">
        <v>225.531449906657</v>
      </c>
      <c r="S130" s="172">
        <v>236.363263845674</v>
      </c>
      <c r="T130" s="172">
        <v>245.68408525202199</v>
      </c>
      <c r="U130" s="172">
        <v>263.39728686994403</v>
      </c>
      <c r="V130" s="172">
        <v>258.15432482887297</v>
      </c>
      <c r="W130" s="172">
        <v>271.534800871188</v>
      </c>
      <c r="X130" s="172">
        <v>280</v>
      </c>
      <c r="Y130" s="172">
        <v>274.32012445550703</v>
      </c>
      <c r="Z130" s="172">
        <v>266.07338207840701</v>
      </c>
      <c r="AA130" s="172">
        <v>243.29926571250701</v>
      </c>
      <c r="AB130" s="172">
        <v>219.46927504666999</v>
      </c>
      <c r="AD130" s="171">
        <v>0</v>
      </c>
      <c r="AE130" s="172">
        <v>0</v>
      </c>
      <c r="AF130" s="172">
        <v>0</v>
      </c>
      <c r="AG130" s="172">
        <v>0</v>
      </c>
      <c r="AH130" s="172">
        <v>0</v>
      </c>
      <c r="AI130" s="172">
        <v>0</v>
      </c>
      <c r="AJ130" s="172">
        <v>0</v>
      </c>
      <c r="AK130" s="172">
        <v>14.608937648969826</v>
      </c>
      <c r="AL130" s="172">
        <v>45.977697964275691</v>
      </c>
      <c r="AM130" s="172">
        <v>75.358768010846688</v>
      </c>
      <c r="AN130" s="172">
        <v>94.219316636307738</v>
      </c>
      <c r="AO130" s="172">
        <v>101.15358760687349</v>
      </c>
      <c r="AP130" s="172">
        <v>104.38331558716251</v>
      </c>
      <c r="AQ130" s="172">
        <v>102.22630269658069</v>
      </c>
      <c r="AR130" s="172">
        <v>94.996147118439126</v>
      </c>
      <c r="AS130" s="172">
        <v>74.415695399883276</v>
      </c>
      <c r="AT130" s="172">
        <v>45.96065686788689</v>
      </c>
      <c r="AU130" s="172">
        <v>14.330898642637637</v>
      </c>
      <c r="AV130" s="172">
        <v>0.01</v>
      </c>
      <c r="AW130" s="172">
        <v>54.895302724069026</v>
      </c>
      <c r="AX130" s="172">
        <v>54.895302724069026</v>
      </c>
      <c r="AY130" s="172">
        <v>54.895302724069026</v>
      </c>
      <c r="AZ130" s="172">
        <v>54.895302724069026</v>
      </c>
      <c r="BA130" s="172">
        <v>0</v>
      </c>
      <c r="BB130" s="180">
        <f xml:space="preserve"> SUM(AD130:BA130) *  31</f>
        <v>30603.89858736032</v>
      </c>
      <c r="BC130" s="23"/>
      <c r="BD130" s="171">
        <f t="shared" si="103"/>
        <v>198.497426882388</v>
      </c>
      <c r="BE130" s="172">
        <f t="shared" si="104"/>
        <v>186.209234598629</v>
      </c>
      <c r="BF130" s="172">
        <f t="shared" si="105"/>
        <v>179.65553204729099</v>
      </c>
      <c r="BG130" s="172">
        <f t="shared" si="106"/>
        <v>175.19537336651899</v>
      </c>
      <c r="BH130" s="172">
        <f t="shared" si="107"/>
        <v>173.66617610454</v>
      </c>
      <c r="BI130" s="172">
        <f t="shared" si="108"/>
        <v>175.19537336651899</v>
      </c>
      <c r="BJ130" s="172">
        <f t="shared" si="109"/>
        <v>182.768540759177</v>
      </c>
      <c r="BK130" s="172">
        <f t="shared" si="110"/>
        <v>178.06297585445117</v>
      </c>
      <c r="BL130" s="172">
        <f t="shared" si="111"/>
        <v>149.53415331139132</v>
      </c>
      <c r="BM130" s="172">
        <f t="shared" si="112"/>
        <v>132.96921269854832</v>
      </c>
      <c r="BN130" s="172">
        <f t="shared" si="113"/>
        <v>125.24995841036225</v>
      </c>
      <c r="BO130" s="172">
        <f t="shared" si="114"/>
        <v>135.20967623880051</v>
      </c>
      <c r="BP130" s="172">
        <f t="shared" si="115"/>
        <v>127.53799430704947</v>
      </c>
      <c r="BQ130" s="172">
        <f t="shared" si="116"/>
        <v>123.30514721007631</v>
      </c>
      <c r="BR130" s="172">
        <f t="shared" si="117"/>
        <v>141.36711672723487</v>
      </c>
      <c r="BS130" s="172">
        <f t="shared" si="118"/>
        <v>171.26838985213871</v>
      </c>
      <c r="BT130" s="172">
        <f t="shared" si="119"/>
        <v>217.43663000205714</v>
      </c>
      <c r="BU130" s="172">
        <f t="shared" si="120"/>
        <v>243.82342618623534</v>
      </c>
      <c r="BV130" s="172">
        <f t="shared" si="121"/>
        <v>271.52480087118801</v>
      </c>
      <c r="BW130" s="172">
        <f t="shared" si="122"/>
        <v>225.10469727593096</v>
      </c>
      <c r="BX130" s="172">
        <f t="shared" si="123"/>
        <v>219.42482173143799</v>
      </c>
      <c r="BY130" s="172">
        <f t="shared" si="124"/>
        <v>211.17807935433797</v>
      </c>
      <c r="BZ130" s="172">
        <f t="shared" si="125"/>
        <v>188.40396298843797</v>
      </c>
      <c r="CA130" s="172">
        <f t="shared" si="126"/>
        <v>219.46927504666999</v>
      </c>
      <c r="CB130" s="23"/>
      <c r="CC130" s="171">
        <f t="shared" si="127"/>
        <v>169</v>
      </c>
      <c r="CD130" s="172">
        <f t="shared" si="80"/>
        <v>169</v>
      </c>
      <c r="CE130" s="172">
        <f t="shared" si="81"/>
        <v>169</v>
      </c>
      <c r="CF130" s="172">
        <f t="shared" si="82"/>
        <v>169</v>
      </c>
      <c r="CG130" s="172">
        <f t="shared" si="83"/>
        <v>169</v>
      </c>
      <c r="CH130" s="172">
        <f t="shared" si="84"/>
        <v>169</v>
      </c>
      <c r="CI130" s="172">
        <f t="shared" si="85"/>
        <v>169</v>
      </c>
      <c r="CJ130" s="172">
        <f t="shared" si="86"/>
        <v>169</v>
      </c>
      <c r="CK130" s="172">
        <f t="shared" si="87"/>
        <v>149.53415331139132</v>
      </c>
      <c r="CL130" s="172">
        <f t="shared" si="88"/>
        <v>132.96921269854832</v>
      </c>
      <c r="CM130" s="172">
        <f t="shared" si="89"/>
        <v>125.24995841036225</v>
      </c>
      <c r="CN130" s="172">
        <f t="shared" si="90"/>
        <v>135.20967623880051</v>
      </c>
      <c r="CO130" s="172">
        <f t="shared" si="91"/>
        <v>127.53799430704947</v>
      </c>
      <c r="CP130" s="172">
        <f t="shared" si="92"/>
        <v>123.30514721007631</v>
      </c>
      <c r="CQ130" s="172">
        <f t="shared" si="93"/>
        <v>141.36711672723487</v>
      </c>
      <c r="CR130" s="172">
        <f t="shared" si="94"/>
        <v>169</v>
      </c>
      <c r="CS130" s="172">
        <f t="shared" si="95"/>
        <v>169</v>
      </c>
      <c r="CT130" s="172">
        <f t="shared" si="96"/>
        <v>169</v>
      </c>
      <c r="CU130" s="172">
        <f t="shared" si="97"/>
        <v>169</v>
      </c>
      <c r="CV130" s="172">
        <f t="shared" si="98"/>
        <v>169</v>
      </c>
      <c r="CW130" s="172">
        <f t="shared" si="99"/>
        <v>169</v>
      </c>
      <c r="CX130" s="172">
        <f t="shared" si="100"/>
        <v>169</v>
      </c>
      <c r="CY130" s="172">
        <f t="shared" si="101"/>
        <v>169</v>
      </c>
      <c r="CZ130" s="172">
        <f t="shared" si="102"/>
        <v>169</v>
      </c>
      <c r="DA130" s="180">
        <f xml:space="preserve"> SUM(CC130:CZ130) *  31</f>
        <v>118053.37102600736</v>
      </c>
      <c r="DC130" s="171">
        <f t="shared" si="128"/>
        <v>29.497426882387998</v>
      </c>
      <c r="DD130" s="172">
        <f t="shared" si="129"/>
        <v>17.209234598628996</v>
      </c>
      <c r="DE130" s="172">
        <f t="shared" si="130"/>
        <v>10.65553204729099</v>
      </c>
      <c r="DF130" s="172">
        <f t="shared" si="131"/>
        <v>6.195373366518993</v>
      </c>
      <c r="DG130" s="172">
        <f t="shared" si="132"/>
        <v>4.6661761045399999</v>
      </c>
      <c r="DH130" s="172">
        <f t="shared" si="133"/>
        <v>6.195373366518993</v>
      </c>
      <c r="DI130" s="172">
        <f t="shared" si="134"/>
        <v>13.768540759177</v>
      </c>
      <c r="DJ130" s="172">
        <f t="shared" si="135"/>
        <v>9.0629758544511674</v>
      </c>
      <c r="DK130" s="172">
        <f t="shared" si="136"/>
        <v>0</v>
      </c>
      <c r="DL130" s="172">
        <f t="shared" si="137"/>
        <v>0</v>
      </c>
      <c r="DM130" s="172">
        <f t="shared" si="138"/>
        <v>0</v>
      </c>
      <c r="DN130" s="172">
        <f t="shared" si="139"/>
        <v>0</v>
      </c>
      <c r="DO130" s="172">
        <f t="shared" si="140"/>
        <v>0</v>
      </c>
      <c r="DP130" s="172">
        <f t="shared" si="141"/>
        <v>0</v>
      </c>
      <c r="DQ130" s="172">
        <f t="shared" si="142"/>
        <v>0</v>
      </c>
      <c r="DR130" s="172">
        <f t="shared" si="143"/>
        <v>2.2683898521387107</v>
      </c>
      <c r="DS130" s="172">
        <f t="shared" si="144"/>
        <v>48.436630002057143</v>
      </c>
      <c r="DT130" s="172">
        <f t="shared" si="145"/>
        <v>74.823426186235338</v>
      </c>
      <c r="DU130" s="172">
        <f t="shared" si="146"/>
        <v>102.52480087118801</v>
      </c>
      <c r="DV130" s="172">
        <f t="shared" si="147"/>
        <v>56.10469727593096</v>
      </c>
      <c r="DW130" s="172">
        <f t="shared" si="148"/>
        <v>50.424821731437987</v>
      </c>
      <c r="DX130" s="172">
        <f t="shared" si="149"/>
        <v>42.178079354337967</v>
      </c>
      <c r="DY130" s="172">
        <f t="shared" si="150"/>
        <v>19.403962988437968</v>
      </c>
      <c r="DZ130" s="172">
        <f t="shared" si="151"/>
        <v>50.469275046669992</v>
      </c>
      <c r="EA130" s="180">
        <f xml:space="preserve"> SUM(DC130:DZ130) *  31</f>
        <v>16860.426204926396</v>
      </c>
      <c r="EB130" s="21"/>
    </row>
    <row r="131" spans="2:132" ht="14.25" customHeight="1" x14ac:dyDescent="0.25">
      <c r="B131" s="132">
        <v>2029</v>
      </c>
      <c r="C131" s="14" t="s">
        <v>164</v>
      </c>
      <c r="D131" s="14">
        <f t="shared" si="152"/>
        <v>97</v>
      </c>
      <c r="E131" s="171">
        <v>211.461750634076</v>
      </c>
      <c r="F131" s="172">
        <v>198.71999439642599</v>
      </c>
      <c r="G131" s="172">
        <v>191.73351657942999</v>
      </c>
      <c r="H131" s="172">
        <v>186.439624293847</v>
      </c>
      <c r="I131" s="172">
        <v>185.619637386031</v>
      </c>
      <c r="J131" s="172">
        <v>187.27741933683899</v>
      </c>
      <c r="K131" s="172">
        <v>195.61894080665999</v>
      </c>
      <c r="L131" s="172">
        <v>198.71999439642599</v>
      </c>
      <c r="M131" s="172">
        <v>197.668501731329</v>
      </c>
      <c r="N131" s="172">
        <v>208.98479446519701</v>
      </c>
      <c r="O131" s="172">
        <v>214.00993934365701</v>
      </c>
      <c r="P131" s="172">
        <v>217.965783421845</v>
      </c>
      <c r="Q131" s="172">
        <v>230.79495495588199</v>
      </c>
      <c r="R131" s="172">
        <v>241.77045505218101</v>
      </c>
      <c r="S131" s="172">
        <v>240.14910206146899</v>
      </c>
      <c r="T131" s="172">
        <v>250.14434203337299</v>
      </c>
      <c r="U131" s="172">
        <v>251.87254383513701</v>
      </c>
      <c r="V131" s="172">
        <v>260.78067487159302</v>
      </c>
      <c r="W131" s="172">
        <v>258.963432393951</v>
      </c>
      <c r="X131" s="172">
        <v>274</v>
      </c>
      <c r="Y131" s="172">
        <v>274</v>
      </c>
      <c r="Z131" s="172">
        <v>264.46858423240297</v>
      </c>
      <c r="AA131" s="172">
        <v>248.433948366783</v>
      </c>
      <c r="AB131" s="172">
        <v>227.81937100209001</v>
      </c>
      <c r="AD131" s="171">
        <v>0</v>
      </c>
      <c r="AE131" s="172">
        <v>0</v>
      </c>
      <c r="AF131" s="172">
        <v>0</v>
      </c>
      <c r="AG131" s="172">
        <v>0</v>
      </c>
      <c r="AH131" s="172">
        <v>0</v>
      </c>
      <c r="AI131" s="172">
        <v>0</v>
      </c>
      <c r="AJ131" s="172">
        <v>0.01</v>
      </c>
      <c r="AK131" s="172">
        <v>17.163746621979854</v>
      </c>
      <c r="AL131" s="172">
        <v>51.891218745582144</v>
      </c>
      <c r="AM131" s="172">
        <v>82.160194078597726</v>
      </c>
      <c r="AN131" s="172">
        <v>99.478337440646499</v>
      </c>
      <c r="AO131" s="172">
        <v>102.41047202513155</v>
      </c>
      <c r="AP131" s="172">
        <v>105.90319850195002</v>
      </c>
      <c r="AQ131" s="172">
        <v>103.12239515578807</v>
      </c>
      <c r="AR131" s="172">
        <v>97.845921465480814</v>
      </c>
      <c r="AS131" s="172">
        <v>83.84233384323548</v>
      </c>
      <c r="AT131" s="172">
        <v>54.609437221230806</v>
      </c>
      <c r="AU131" s="172">
        <v>20.91134922587645</v>
      </c>
      <c r="AV131" s="172">
        <v>0.06</v>
      </c>
      <c r="AW131" s="172">
        <v>62.315808952007657</v>
      </c>
      <c r="AX131" s="172">
        <v>62.315808952007657</v>
      </c>
      <c r="AY131" s="172">
        <v>62.315808952007657</v>
      </c>
      <c r="AZ131" s="172">
        <v>62.315808952007657</v>
      </c>
      <c r="BA131" s="172">
        <v>0</v>
      </c>
      <c r="BB131" s="180">
        <f xml:space="preserve"> SUM(AD131:BA131) * 28.25</f>
        <v>30189.979483772222</v>
      </c>
      <c r="BC131" s="23"/>
      <c r="BD131" s="171">
        <f t="shared" si="103"/>
        <v>211.461750634076</v>
      </c>
      <c r="BE131" s="172">
        <f t="shared" si="104"/>
        <v>198.71999439642599</v>
      </c>
      <c r="BF131" s="172">
        <f t="shared" si="105"/>
        <v>191.73351657942999</v>
      </c>
      <c r="BG131" s="172">
        <f t="shared" si="106"/>
        <v>186.439624293847</v>
      </c>
      <c r="BH131" s="172">
        <f t="shared" si="107"/>
        <v>185.619637386031</v>
      </c>
      <c r="BI131" s="172">
        <f t="shared" si="108"/>
        <v>187.27741933683899</v>
      </c>
      <c r="BJ131" s="172">
        <f t="shared" si="109"/>
        <v>195.60894080666</v>
      </c>
      <c r="BK131" s="172">
        <f t="shared" si="110"/>
        <v>181.55624777444615</v>
      </c>
      <c r="BL131" s="172">
        <f t="shared" si="111"/>
        <v>145.77728298574687</v>
      </c>
      <c r="BM131" s="172">
        <f t="shared" si="112"/>
        <v>126.82460038659929</v>
      </c>
      <c r="BN131" s="172">
        <f t="shared" si="113"/>
        <v>114.53160190301051</v>
      </c>
      <c r="BO131" s="172">
        <f t="shared" si="114"/>
        <v>115.55531139671345</v>
      </c>
      <c r="BP131" s="172">
        <f t="shared" si="115"/>
        <v>124.89175645393198</v>
      </c>
      <c r="BQ131" s="172">
        <f t="shared" si="116"/>
        <v>138.64805989639294</v>
      </c>
      <c r="BR131" s="172">
        <f t="shared" si="117"/>
        <v>142.30318059598818</v>
      </c>
      <c r="BS131" s="172">
        <f t="shared" si="118"/>
        <v>166.30200819013751</v>
      </c>
      <c r="BT131" s="172">
        <f t="shared" si="119"/>
        <v>197.26310661390619</v>
      </c>
      <c r="BU131" s="172">
        <f t="shared" si="120"/>
        <v>239.86932564571657</v>
      </c>
      <c r="BV131" s="172">
        <f t="shared" si="121"/>
        <v>258.90343239395099</v>
      </c>
      <c r="BW131" s="172">
        <f t="shared" si="122"/>
        <v>211.68419104799233</v>
      </c>
      <c r="BX131" s="172">
        <f t="shared" si="123"/>
        <v>211.68419104799233</v>
      </c>
      <c r="BY131" s="172">
        <f t="shared" si="124"/>
        <v>202.1527752803953</v>
      </c>
      <c r="BZ131" s="172">
        <f t="shared" si="125"/>
        <v>186.11813941477533</v>
      </c>
      <c r="CA131" s="172">
        <f t="shared" si="126"/>
        <v>227.81937100209001</v>
      </c>
      <c r="CB131" s="23"/>
      <c r="CC131" s="171">
        <f t="shared" si="127"/>
        <v>169</v>
      </c>
      <c r="CD131" s="172">
        <f t="shared" si="80"/>
        <v>169</v>
      </c>
      <c r="CE131" s="172">
        <f t="shared" si="81"/>
        <v>169</v>
      </c>
      <c r="CF131" s="172">
        <f t="shared" si="82"/>
        <v>169</v>
      </c>
      <c r="CG131" s="172">
        <f t="shared" si="83"/>
        <v>169</v>
      </c>
      <c r="CH131" s="172">
        <f t="shared" si="84"/>
        <v>169</v>
      </c>
      <c r="CI131" s="172">
        <f t="shared" si="85"/>
        <v>169</v>
      </c>
      <c r="CJ131" s="172">
        <f t="shared" si="86"/>
        <v>169</v>
      </c>
      <c r="CK131" s="172">
        <f t="shared" si="87"/>
        <v>145.77728298574687</v>
      </c>
      <c r="CL131" s="172">
        <f t="shared" si="88"/>
        <v>126.82460038659929</v>
      </c>
      <c r="CM131" s="172">
        <f t="shared" si="89"/>
        <v>114.53160190301051</v>
      </c>
      <c r="CN131" s="172">
        <f t="shared" si="90"/>
        <v>115.55531139671345</v>
      </c>
      <c r="CO131" s="172">
        <f t="shared" si="91"/>
        <v>124.89175645393198</v>
      </c>
      <c r="CP131" s="172">
        <f t="shared" si="92"/>
        <v>138.64805989639294</v>
      </c>
      <c r="CQ131" s="172">
        <f t="shared" si="93"/>
        <v>142.30318059598818</v>
      </c>
      <c r="CR131" s="172">
        <f t="shared" si="94"/>
        <v>166.30200819013751</v>
      </c>
      <c r="CS131" s="172">
        <f t="shared" si="95"/>
        <v>169</v>
      </c>
      <c r="CT131" s="172">
        <f t="shared" si="96"/>
        <v>169</v>
      </c>
      <c r="CU131" s="172">
        <f t="shared" si="97"/>
        <v>169</v>
      </c>
      <c r="CV131" s="172">
        <f t="shared" si="98"/>
        <v>169</v>
      </c>
      <c r="CW131" s="172">
        <f t="shared" si="99"/>
        <v>169</v>
      </c>
      <c r="CX131" s="172">
        <f t="shared" si="100"/>
        <v>169</v>
      </c>
      <c r="CY131" s="172">
        <f t="shared" si="101"/>
        <v>169</v>
      </c>
      <c r="CZ131" s="172">
        <f t="shared" si="102"/>
        <v>169</v>
      </c>
      <c r="DA131" s="180">
        <f xml:space="preserve"> SUM(CC131:CZ131) * 28.25</f>
        <v>106752.05490109071</v>
      </c>
      <c r="DC131" s="171">
        <f t="shared" si="128"/>
        <v>42.461750634075997</v>
      </c>
      <c r="DD131" s="172">
        <f t="shared" si="129"/>
        <v>29.719994396425989</v>
      </c>
      <c r="DE131" s="172">
        <f t="shared" si="130"/>
        <v>22.733516579429988</v>
      </c>
      <c r="DF131" s="172">
        <f t="shared" si="131"/>
        <v>17.439624293847004</v>
      </c>
      <c r="DG131" s="172">
        <f t="shared" si="132"/>
        <v>16.619637386031002</v>
      </c>
      <c r="DH131" s="172">
        <f t="shared" si="133"/>
        <v>18.277419336838989</v>
      </c>
      <c r="DI131" s="172">
        <f t="shared" si="134"/>
        <v>26.608940806660001</v>
      </c>
      <c r="DJ131" s="172">
        <f t="shared" si="135"/>
        <v>12.556247774446149</v>
      </c>
      <c r="DK131" s="172">
        <f t="shared" si="136"/>
        <v>0</v>
      </c>
      <c r="DL131" s="172">
        <f t="shared" si="137"/>
        <v>0</v>
      </c>
      <c r="DM131" s="172">
        <f t="shared" si="138"/>
        <v>0</v>
      </c>
      <c r="DN131" s="172">
        <f t="shared" si="139"/>
        <v>0</v>
      </c>
      <c r="DO131" s="172">
        <f t="shared" si="140"/>
        <v>0</v>
      </c>
      <c r="DP131" s="172">
        <f t="shared" si="141"/>
        <v>0</v>
      </c>
      <c r="DQ131" s="172">
        <f t="shared" si="142"/>
        <v>0</v>
      </c>
      <c r="DR131" s="172">
        <f t="shared" si="143"/>
        <v>0</v>
      </c>
      <c r="DS131" s="172">
        <f t="shared" si="144"/>
        <v>28.263106613906189</v>
      </c>
      <c r="DT131" s="172">
        <f t="shared" si="145"/>
        <v>70.869325645716572</v>
      </c>
      <c r="DU131" s="172">
        <f t="shared" si="146"/>
        <v>89.903432393950993</v>
      </c>
      <c r="DV131" s="172">
        <f t="shared" si="147"/>
        <v>42.684191047992329</v>
      </c>
      <c r="DW131" s="172">
        <f t="shared" si="148"/>
        <v>42.684191047992329</v>
      </c>
      <c r="DX131" s="172">
        <f t="shared" si="149"/>
        <v>33.152775280395304</v>
      </c>
      <c r="DY131" s="172">
        <f t="shared" si="150"/>
        <v>17.118139414775328</v>
      </c>
      <c r="DZ131" s="172">
        <f t="shared" si="151"/>
        <v>58.819371002090008</v>
      </c>
      <c r="EA131" s="180">
        <f xml:space="preserve"> SUM(DC131:DZ131) * 28.25</f>
        <v>16100.004498241718</v>
      </c>
      <c r="EB131" s="21"/>
    </row>
    <row r="132" spans="2:132" ht="14.25" customHeight="1" x14ac:dyDescent="0.25">
      <c r="B132" s="132">
        <v>2029</v>
      </c>
      <c r="C132" s="14" t="s">
        <v>165</v>
      </c>
      <c r="D132" s="14">
        <f t="shared" si="152"/>
        <v>98</v>
      </c>
      <c r="E132" s="171">
        <v>199.712684595615</v>
      </c>
      <c r="F132" s="172">
        <v>188.66589430845099</v>
      </c>
      <c r="G132" s="172">
        <v>182.67751947165999</v>
      </c>
      <c r="H132" s="172">
        <v>177.39365932154899</v>
      </c>
      <c r="I132" s="172">
        <v>174.56151028108999</v>
      </c>
      <c r="J132" s="172">
        <v>175.47737937377599</v>
      </c>
      <c r="K132" s="172">
        <v>186.18600261133301</v>
      </c>
      <c r="L132" s="172">
        <v>187.41185816615899</v>
      </c>
      <c r="M132" s="172">
        <v>188.66589430845099</v>
      </c>
      <c r="N132" s="172">
        <v>196.78190349902101</v>
      </c>
      <c r="O132" s="172">
        <v>204.32021064651201</v>
      </c>
      <c r="P132" s="172">
        <v>212.563032480684</v>
      </c>
      <c r="Q132" s="172">
        <v>217.846892630794</v>
      </c>
      <c r="R132" s="172">
        <v>229.17548879263001</v>
      </c>
      <c r="S132" s="172">
        <v>237.2914979832</v>
      </c>
      <c r="T132" s="172">
        <v>243.674401044533</v>
      </c>
      <c r="U132" s="172">
        <v>261.93542172331399</v>
      </c>
      <c r="V132" s="172">
        <v>266.78248276768198</v>
      </c>
      <c r="W132" s="172">
        <v>264.34486195176498</v>
      </c>
      <c r="X132" s="172">
        <v>282</v>
      </c>
      <c r="Y132" s="172">
        <v>279.39329565927898</v>
      </c>
      <c r="Z132" s="172">
        <v>271.74226616191902</v>
      </c>
      <c r="AA132" s="172">
        <v>243.674401044533</v>
      </c>
      <c r="AB132" s="172">
        <v>216.05742532662299</v>
      </c>
      <c r="AD132" s="171">
        <v>0</v>
      </c>
      <c r="AE132" s="172">
        <v>0</v>
      </c>
      <c r="AF132" s="172">
        <v>0</v>
      </c>
      <c r="AG132" s="172">
        <v>0</v>
      </c>
      <c r="AH132" s="172">
        <v>0</v>
      </c>
      <c r="AI132" s="172">
        <v>0</v>
      </c>
      <c r="AJ132" s="172">
        <v>0.6</v>
      </c>
      <c r="AK132" s="172">
        <v>27.275547212622861</v>
      </c>
      <c r="AL132" s="172">
        <v>64.299539305827594</v>
      </c>
      <c r="AM132" s="172">
        <v>94.36420869579112</v>
      </c>
      <c r="AN132" s="172">
        <v>104.98107580035131</v>
      </c>
      <c r="AO132" s="172">
        <v>110.6108410656874</v>
      </c>
      <c r="AP132" s="172">
        <v>112.36674821986928</v>
      </c>
      <c r="AQ132" s="172">
        <v>109.29775780242261</v>
      </c>
      <c r="AR132" s="172">
        <v>103.62043069487731</v>
      </c>
      <c r="AS132" s="172">
        <v>91.019169443821653</v>
      </c>
      <c r="AT132" s="172">
        <v>61.049418477676035</v>
      </c>
      <c r="AU132" s="172">
        <v>26.62254419057788</v>
      </c>
      <c r="AV132" s="172">
        <v>0.37</v>
      </c>
      <c r="AW132" s="172">
        <v>66.241443533143482</v>
      </c>
      <c r="AX132" s="172">
        <v>66.241443533143482</v>
      </c>
      <c r="AY132" s="172">
        <v>66.241443533143482</v>
      </c>
      <c r="AZ132" s="172">
        <v>66.241443533143482</v>
      </c>
      <c r="BA132" s="172">
        <v>0</v>
      </c>
      <c r="BB132" s="180">
        <f xml:space="preserve"> SUM(AD132:BA132) * 31</f>
        <v>36314.734706305062</v>
      </c>
      <c r="BC132" s="23"/>
      <c r="BD132" s="171">
        <f t="shared" si="103"/>
        <v>199.712684595615</v>
      </c>
      <c r="BE132" s="172">
        <f t="shared" si="104"/>
        <v>188.66589430845099</v>
      </c>
      <c r="BF132" s="172">
        <f t="shared" si="105"/>
        <v>182.67751947165999</v>
      </c>
      <c r="BG132" s="172">
        <f t="shared" si="106"/>
        <v>177.39365932154899</v>
      </c>
      <c r="BH132" s="172">
        <f t="shared" si="107"/>
        <v>174.56151028108999</v>
      </c>
      <c r="BI132" s="172">
        <f t="shared" si="108"/>
        <v>175.47737937377599</v>
      </c>
      <c r="BJ132" s="172">
        <f t="shared" si="109"/>
        <v>185.58600261133302</v>
      </c>
      <c r="BK132" s="172">
        <f t="shared" si="110"/>
        <v>160.13631095353614</v>
      </c>
      <c r="BL132" s="172">
        <f t="shared" si="111"/>
        <v>124.36635500262339</v>
      </c>
      <c r="BM132" s="172">
        <f t="shared" si="112"/>
        <v>102.41769480322989</v>
      </c>
      <c r="BN132" s="172">
        <f t="shared" si="113"/>
        <v>99.339134846160704</v>
      </c>
      <c r="BO132" s="172">
        <f t="shared" si="114"/>
        <v>101.95219141499661</v>
      </c>
      <c r="BP132" s="172">
        <f t="shared" si="115"/>
        <v>105.48014441092472</v>
      </c>
      <c r="BQ132" s="172">
        <f t="shared" si="116"/>
        <v>119.8777309902074</v>
      </c>
      <c r="BR132" s="172">
        <f t="shared" si="117"/>
        <v>133.67106728832269</v>
      </c>
      <c r="BS132" s="172">
        <f t="shared" si="118"/>
        <v>152.65523160071135</v>
      </c>
      <c r="BT132" s="172">
        <f t="shared" si="119"/>
        <v>200.88600324563797</v>
      </c>
      <c r="BU132" s="172">
        <f t="shared" si="120"/>
        <v>240.1599385771041</v>
      </c>
      <c r="BV132" s="172">
        <f t="shared" si="121"/>
        <v>263.97486195176498</v>
      </c>
      <c r="BW132" s="172">
        <f t="shared" si="122"/>
        <v>215.75855646685653</v>
      </c>
      <c r="BX132" s="172">
        <f t="shared" si="123"/>
        <v>213.15185212613551</v>
      </c>
      <c r="BY132" s="172">
        <f t="shared" si="124"/>
        <v>205.50082262877555</v>
      </c>
      <c r="BZ132" s="172">
        <f t="shared" si="125"/>
        <v>177.43295751138953</v>
      </c>
      <c r="CA132" s="172">
        <f t="shared" si="126"/>
        <v>216.05742532662299</v>
      </c>
      <c r="CB132" s="23"/>
      <c r="CC132" s="171">
        <f t="shared" si="127"/>
        <v>169</v>
      </c>
      <c r="CD132" s="172">
        <f t="shared" si="80"/>
        <v>169</v>
      </c>
      <c r="CE132" s="172">
        <f t="shared" si="81"/>
        <v>169</v>
      </c>
      <c r="CF132" s="172">
        <f t="shared" si="82"/>
        <v>169</v>
      </c>
      <c r="CG132" s="172">
        <f t="shared" si="83"/>
        <v>169</v>
      </c>
      <c r="CH132" s="172">
        <f t="shared" si="84"/>
        <v>169</v>
      </c>
      <c r="CI132" s="172">
        <f t="shared" si="85"/>
        <v>169</v>
      </c>
      <c r="CJ132" s="172">
        <f t="shared" si="86"/>
        <v>160.13631095353614</v>
      </c>
      <c r="CK132" s="172">
        <f t="shared" si="87"/>
        <v>124.36635500262339</v>
      </c>
      <c r="CL132" s="172">
        <f t="shared" si="88"/>
        <v>102.41769480322989</v>
      </c>
      <c r="CM132" s="172">
        <f t="shared" si="89"/>
        <v>99.339134846160704</v>
      </c>
      <c r="CN132" s="172">
        <f t="shared" si="90"/>
        <v>101.95219141499661</v>
      </c>
      <c r="CO132" s="172">
        <f t="shared" si="91"/>
        <v>105.48014441092472</v>
      </c>
      <c r="CP132" s="172">
        <f t="shared" si="92"/>
        <v>119.8777309902074</v>
      </c>
      <c r="CQ132" s="172">
        <f t="shared" si="93"/>
        <v>133.67106728832269</v>
      </c>
      <c r="CR132" s="172">
        <f t="shared" si="94"/>
        <v>152.65523160071135</v>
      </c>
      <c r="CS132" s="172">
        <f t="shared" si="95"/>
        <v>169</v>
      </c>
      <c r="CT132" s="172">
        <f t="shared" si="96"/>
        <v>169</v>
      </c>
      <c r="CU132" s="172">
        <f t="shared" si="97"/>
        <v>169</v>
      </c>
      <c r="CV132" s="172">
        <f t="shared" si="98"/>
        <v>169</v>
      </c>
      <c r="CW132" s="172">
        <f t="shared" si="99"/>
        <v>169</v>
      </c>
      <c r="CX132" s="172">
        <f t="shared" si="100"/>
        <v>169</v>
      </c>
      <c r="CY132" s="172">
        <f t="shared" si="101"/>
        <v>169</v>
      </c>
      <c r="CZ132" s="172">
        <f t="shared" si="102"/>
        <v>169</v>
      </c>
      <c r="DA132" s="180">
        <f xml:space="preserve"> SUM(CC132:CZ132) * 31</f>
        <v>112681.77170063212</v>
      </c>
      <c r="DC132" s="171">
        <f t="shared" si="128"/>
        <v>30.712684595615002</v>
      </c>
      <c r="DD132" s="172">
        <f t="shared" si="129"/>
        <v>19.665894308450987</v>
      </c>
      <c r="DE132" s="172">
        <f t="shared" si="130"/>
        <v>13.677519471659991</v>
      </c>
      <c r="DF132" s="172">
        <f t="shared" si="131"/>
        <v>8.393659321548995</v>
      </c>
      <c r="DG132" s="172">
        <f t="shared" si="132"/>
        <v>5.5615102810899941</v>
      </c>
      <c r="DH132" s="172">
        <f t="shared" si="133"/>
        <v>6.4773793737759888</v>
      </c>
      <c r="DI132" s="172">
        <f t="shared" si="134"/>
        <v>16.586002611333015</v>
      </c>
      <c r="DJ132" s="172">
        <f t="shared" si="135"/>
        <v>0</v>
      </c>
      <c r="DK132" s="172">
        <f t="shared" si="136"/>
        <v>0</v>
      </c>
      <c r="DL132" s="172">
        <f t="shared" si="137"/>
        <v>0</v>
      </c>
      <c r="DM132" s="172">
        <f t="shared" si="138"/>
        <v>0</v>
      </c>
      <c r="DN132" s="172">
        <f t="shared" si="139"/>
        <v>0</v>
      </c>
      <c r="DO132" s="172">
        <f t="shared" si="140"/>
        <v>0</v>
      </c>
      <c r="DP132" s="172">
        <f t="shared" si="141"/>
        <v>0</v>
      </c>
      <c r="DQ132" s="172">
        <f t="shared" si="142"/>
        <v>0</v>
      </c>
      <c r="DR132" s="172">
        <f t="shared" si="143"/>
        <v>0</v>
      </c>
      <c r="DS132" s="172">
        <f t="shared" si="144"/>
        <v>31.886003245637966</v>
      </c>
      <c r="DT132" s="172">
        <f t="shared" si="145"/>
        <v>71.1599385771041</v>
      </c>
      <c r="DU132" s="172">
        <f t="shared" si="146"/>
        <v>94.974861951764979</v>
      </c>
      <c r="DV132" s="172">
        <f t="shared" si="147"/>
        <v>46.758556466856533</v>
      </c>
      <c r="DW132" s="172">
        <f t="shared" si="148"/>
        <v>44.151852126135509</v>
      </c>
      <c r="DX132" s="172">
        <f t="shared" si="149"/>
        <v>36.500822628775552</v>
      </c>
      <c r="DY132" s="172">
        <f t="shared" si="150"/>
        <v>8.4329575113895316</v>
      </c>
      <c r="DZ132" s="172">
        <f t="shared" si="151"/>
        <v>47.05742532662299</v>
      </c>
      <c r="EA132" s="180">
        <f xml:space="preserve"> SUM(DC132:DZ132) * 31</f>
        <v>14941.909101730595</v>
      </c>
      <c r="EB132" s="21"/>
    </row>
    <row r="133" spans="2:132" ht="14.25" customHeight="1" x14ac:dyDescent="0.25">
      <c r="B133" s="132">
        <v>2029</v>
      </c>
      <c r="C133" s="14" t="s">
        <v>166</v>
      </c>
      <c r="D133" s="14">
        <f t="shared" si="152"/>
        <v>99</v>
      </c>
      <c r="E133" s="171">
        <v>205.81117618415001</v>
      </c>
      <c r="F133" s="172">
        <v>195.78732448229599</v>
      </c>
      <c r="G133" s="172">
        <v>183.830996516146</v>
      </c>
      <c r="H133" s="172">
        <v>178.895535553374</v>
      </c>
      <c r="I133" s="172">
        <v>175.44766423290301</v>
      </c>
      <c r="J133" s="172">
        <v>177.11598906538899</v>
      </c>
      <c r="K133" s="172">
        <v>183.830996516146</v>
      </c>
      <c r="L133" s="172">
        <v>185.99981879837799</v>
      </c>
      <c r="M133" s="172">
        <v>191.908469246766</v>
      </c>
      <c r="N133" s="172">
        <v>201.34840725724999</v>
      </c>
      <c r="O133" s="172">
        <v>210.524193835924</v>
      </c>
      <c r="P133" s="172">
        <v>222.49442450901199</v>
      </c>
      <c r="Q133" s="172">
        <v>226.164739140481</v>
      </c>
      <c r="R133" s="172">
        <v>233.83903336991699</v>
      </c>
      <c r="S133" s="172">
        <v>244.057522968895</v>
      </c>
      <c r="T133" s="172">
        <v>252.732812097823</v>
      </c>
      <c r="U133" s="172">
        <v>259.53123579020399</v>
      </c>
      <c r="V133" s="172">
        <v>261.85298784874698</v>
      </c>
      <c r="W133" s="172">
        <v>264.20254532116502</v>
      </c>
      <c r="X133" s="172">
        <v>281.427999216584</v>
      </c>
      <c r="Y133" s="172">
        <v>284</v>
      </c>
      <c r="Z133" s="172">
        <v>268.98507650762502</v>
      </c>
      <c r="AA133" s="172">
        <v>254.97114791474101</v>
      </c>
      <c r="AB133" s="172">
        <v>226.164739140481</v>
      </c>
      <c r="AD133" s="171">
        <v>0</v>
      </c>
      <c r="AE133" s="172">
        <v>0</v>
      </c>
      <c r="AF133" s="172">
        <v>0</v>
      </c>
      <c r="AG133" s="172">
        <v>0</v>
      </c>
      <c r="AH133" s="172">
        <v>0</v>
      </c>
      <c r="AI133" s="172">
        <v>0</v>
      </c>
      <c r="AJ133" s="172">
        <v>2.4278278532573871</v>
      </c>
      <c r="AK133" s="172">
        <v>35.497642122727157</v>
      </c>
      <c r="AL133" s="172">
        <v>70.682536946496327</v>
      </c>
      <c r="AM133" s="172">
        <v>97.536314357539638</v>
      </c>
      <c r="AN133" s="172">
        <v>107.77773537524048</v>
      </c>
      <c r="AO133" s="172">
        <v>111.80950736113223</v>
      </c>
      <c r="AP133" s="172">
        <v>112.6068341802947</v>
      </c>
      <c r="AQ133" s="172">
        <v>109.97994169411348</v>
      </c>
      <c r="AR133" s="172">
        <v>103.91430859976734</v>
      </c>
      <c r="AS133" s="172">
        <v>91.313688823493138</v>
      </c>
      <c r="AT133" s="172">
        <v>61.150262570129556</v>
      </c>
      <c r="AU133" s="172">
        <v>24.786013078118145</v>
      </c>
      <c r="AV133" s="172">
        <v>0.325526696</v>
      </c>
      <c r="AW133" s="172">
        <v>68.920383995795916</v>
      </c>
      <c r="AX133" s="172">
        <v>68.920383995795916</v>
      </c>
      <c r="AY133" s="172">
        <v>68.920383995795916</v>
      </c>
      <c r="AZ133" s="172">
        <v>68.920383995795916</v>
      </c>
      <c r="BA133" s="172">
        <v>0</v>
      </c>
      <c r="BB133" s="180">
        <f xml:space="preserve"> SUM(AD133:BA133) * 30</f>
        <v>36164.690269244791</v>
      </c>
      <c r="BC133" s="23"/>
      <c r="BD133" s="171">
        <f t="shared" si="103"/>
        <v>205.81117618415001</v>
      </c>
      <c r="BE133" s="172">
        <f t="shared" si="104"/>
        <v>195.78732448229599</v>
      </c>
      <c r="BF133" s="172">
        <f t="shared" si="105"/>
        <v>183.830996516146</v>
      </c>
      <c r="BG133" s="172">
        <f t="shared" si="106"/>
        <v>178.895535553374</v>
      </c>
      <c r="BH133" s="172">
        <f t="shared" si="107"/>
        <v>175.44766423290301</v>
      </c>
      <c r="BI133" s="172">
        <f t="shared" si="108"/>
        <v>177.11598906538899</v>
      </c>
      <c r="BJ133" s="172">
        <f t="shared" si="109"/>
        <v>181.40316866288862</v>
      </c>
      <c r="BK133" s="172">
        <f t="shared" si="110"/>
        <v>150.50217667565084</v>
      </c>
      <c r="BL133" s="172">
        <f t="shared" si="111"/>
        <v>121.22593230026968</v>
      </c>
      <c r="BM133" s="172">
        <f t="shared" si="112"/>
        <v>103.81209289971035</v>
      </c>
      <c r="BN133" s="172">
        <f t="shared" si="113"/>
        <v>102.74645846068351</v>
      </c>
      <c r="BO133" s="172">
        <f t="shared" si="114"/>
        <v>110.68491714787976</v>
      </c>
      <c r="BP133" s="172">
        <f t="shared" si="115"/>
        <v>113.55790496018631</v>
      </c>
      <c r="BQ133" s="172">
        <f t="shared" si="116"/>
        <v>123.85909167580351</v>
      </c>
      <c r="BR133" s="172">
        <f t="shared" si="117"/>
        <v>140.14321436912766</v>
      </c>
      <c r="BS133" s="172">
        <f t="shared" si="118"/>
        <v>161.41912327432988</v>
      </c>
      <c r="BT133" s="172">
        <f t="shared" si="119"/>
        <v>198.38097322007445</v>
      </c>
      <c r="BU133" s="172">
        <f t="shared" si="120"/>
        <v>237.06697477062883</v>
      </c>
      <c r="BV133" s="172">
        <f t="shared" si="121"/>
        <v>263.87701862516502</v>
      </c>
      <c r="BW133" s="172">
        <f t="shared" si="122"/>
        <v>212.50761522078807</v>
      </c>
      <c r="BX133" s="172">
        <f t="shared" si="123"/>
        <v>215.07961600420407</v>
      </c>
      <c r="BY133" s="172">
        <f t="shared" si="124"/>
        <v>200.06469251182909</v>
      </c>
      <c r="BZ133" s="172">
        <f t="shared" si="125"/>
        <v>186.05076391894511</v>
      </c>
      <c r="CA133" s="172">
        <f t="shared" si="126"/>
        <v>226.164739140481</v>
      </c>
      <c r="CB133" s="23"/>
      <c r="CC133" s="171">
        <f t="shared" si="127"/>
        <v>169</v>
      </c>
      <c r="CD133" s="172">
        <f t="shared" si="80"/>
        <v>169</v>
      </c>
      <c r="CE133" s="172">
        <f t="shared" si="81"/>
        <v>169</v>
      </c>
      <c r="CF133" s="172">
        <f t="shared" si="82"/>
        <v>169</v>
      </c>
      <c r="CG133" s="172">
        <f t="shared" si="83"/>
        <v>169</v>
      </c>
      <c r="CH133" s="172">
        <f t="shared" si="84"/>
        <v>169</v>
      </c>
      <c r="CI133" s="172">
        <f t="shared" si="85"/>
        <v>169</v>
      </c>
      <c r="CJ133" s="172">
        <f t="shared" si="86"/>
        <v>150.50217667565084</v>
      </c>
      <c r="CK133" s="172">
        <f t="shared" si="87"/>
        <v>121.22593230026968</v>
      </c>
      <c r="CL133" s="172">
        <f t="shared" si="88"/>
        <v>103.81209289971035</v>
      </c>
      <c r="CM133" s="172">
        <f t="shared" si="89"/>
        <v>102.74645846068351</v>
      </c>
      <c r="CN133" s="172">
        <f t="shared" si="90"/>
        <v>110.68491714787976</v>
      </c>
      <c r="CO133" s="172">
        <f t="shared" si="91"/>
        <v>113.55790496018631</v>
      </c>
      <c r="CP133" s="172">
        <f t="shared" si="92"/>
        <v>123.85909167580351</v>
      </c>
      <c r="CQ133" s="172">
        <f t="shared" si="93"/>
        <v>140.14321436912766</v>
      </c>
      <c r="CR133" s="172">
        <f t="shared" si="94"/>
        <v>161.41912327432988</v>
      </c>
      <c r="CS133" s="172">
        <f t="shared" si="95"/>
        <v>169</v>
      </c>
      <c r="CT133" s="172">
        <f t="shared" si="96"/>
        <v>169</v>
      </c>
      <c r="CU133" s="172">
        <f t="shared" si="97"/>
        <v>169</v>
      </c>
      <c r="CV133" s="172">
        <f t="shared" si="98"/>
        <v>169</v>
      </c>
      <c r="CW133" s="172">
        <f t="shared" si="99"/>
        <v>169</v>
      </c>
      <c r="CX133" s="172">
        <f t="shared" si="100"/>
        <v>169</v>
      </c>
      <c r="CY133" s="172">
        <f t="shared" si="101"/>
        <v>169</v>
      </c>
      <c r="CZ133" s="172">
        <f t="shared" si="102"/>
        <v>169</v>
      </c>
      <c r="DA133" s="180">
        <f xml:space="preserve"> SUM(CC133:CZ133) * 30</f>
        <v>109888.52735290925</v>
      </c>
      <c r="DC133" s="171">
        <f t="shared" si="128"/>
        <v>36.811176184150014</v>
      </c>
      <c r="DD133" s="172">
        <f t="shared" si="129"/>
        <v>26.787324482295986</v>
      </c>
      <c r="DE133" s="172">
        <f t="shared" si="130"/>
        <v>14.830996516146001</v>
      </c>
      <c r="DF133" s="172">
        <f t="shared" si="131"/>
        <v>9.8955355533740033</v>
      </c>
      <c r="DG133" s="172">
        <f t="shared" si="132"/>
        <v>6.4476642329030085</v>
      </c>
      <c r="DH133" s="172">
        <f t="shared" si="133"/>
        <v>8.1159890653889875</v>
      </c>
      <c r="DI133" s="172">
        <f t="shared" si="134"/>
        <v>12.403168662888618</v>
      </c>
      <c r="DJ133" s="172">
        <f t="shared" si="135"/>
        <v>0</v>
      </c>
      <c r="DK133" s="172">
        <f t="shared" si="136"/>
        <v>0</v>
      </c>
      <c r="DL133" s="172">
        <f t="shared" si="137"/>
        <v>0</v>
      </c>
      <c r="DM133" s="172">
        <f t="shared" si="138"/>
        <v>0</v>
      </c>
      <c r="DN133" s="172">
        <f t="shared" si="139"/>
        <v>0</v>
      </c>
      <c r="DO133" s="172">
        <f t="shared" si="140"/>
        <v>0</v>
      </c>
      <c r="DP133" s="172">
        <f t="shared" si="141"/>
        <v>0</v>
      </c>
      <c r="DQ133" s="172">
        <f t="shared" si="142"/>
        <v>0</v>
      </c>
      <c r="DR133" s="172">
        <f t="shared" si="143"/>
        <v>0</v>
      </c>
      <c r="DS133" s="172">
        <f t="shared" si="144"/>
        <v>29.380973220074452</v>
      </c>
      <c r="DT133" s="172">
        <f t="shared" si="145"/>
        <v>68.066974770628832</v>
      </c>
      <c r="DU133" s="172">
        <f t="shared" si="146"/>
        <v>94.877018625165022</v>
      </c>
      <c r="DV133" s="172">
        <f t="shared" si="147"/>
        <v>43.507615220788068</v>
      </c>
      <c r="DW133" s="172">
        <f t="shared" si="148"/>
        <v>46.07961600420407</v>
      </c>
      <c r="DX133" s="172">
        <f t="shared" si="149"/>
        <v>31.064692511829094</v>
      </c>
      <c r="DY133" s="172">
        <f t="shared" si="150"/>
        <v>17.050763918945108</v>
      </c>
      <c r="DZ133" s="172">
        <f t="shared" si="151"/>
        <v>57.164739140481004</v>
      </c>
      <c r="EA133" s="180">
        <f xml:space="preserve"> SUM(DC133:DZ133) * 30</f>
        <v>15074.52744327787</v>
      </c>
      <c r="EB133" s="21"/>
    </row>
    <row r="134" spans="2:132" ht="14.25" customHeight="1" x14ac:dyDescent="0.25">
      <c r="B134" s="132">
        <v>2029</v>
      </c>
      <c r="C134" s="14" t="s">
        <v>10</v>
      </c>
      <c r="D134" s="14">
        <f t="shared" si="152"/>
        <v>100</v>
      </c>
      <c r="E134" s="171">
        <v>191.58167639003199</v>
      </c>
      <c r="F134" s="172">
        <v>177.08225015171499</v>
      </c>
      <c r="G134" s="172">
        <v>173.49658123061701</v>
      </c>
      <c r="H134" s="172">
        <v>166.501587761591</v>
      </c>
      <c r="I134" s="172">
        <v>165.65905353423</v>
      </c>
      <c r="J134" s="172">
        <v>166.501587761591</v>
      </c>
      <c r="K134" s="172">
        <v>171.30207347562899</v>
      </c>
      <c r="L134" s="172">
        <v>173.49658123061701</v>
      </c>
      <c r="M134" s="172">
        <v>182.41176898525799</v>
      </c>
      <c r="N134" s="172">
        <v>193.247151025514</v>
      </c>
      <c r="O134" s="172">
        <v>202.16233878015501</v>
      </c>
      <c r="P134" s="172">
        <v>209.99986647654299</v>
      </c>
      <c r="Q134" s="172">
        <v>222.931787175583</v>
      </c>
      <c r="R134" s="172">
        <v>237.274462859973</v>
      </c>
      <c r="S134" s="172">
        <v>244.974833821674</v>
      </c>
      <c r="T134" s="172">
        <v>253.027893529712</v>
      </c>
      <c r="U134" s="172">
        <v>270.192079184801</v>
      </c>
      <c r="V134" s="172">
        <v>276.22697551101999</v>
      </c>
      <c r="W134" s="172">
        <v>270.192079184801</v>
      </c>
      <c r="X134" s="172">
        <v>285.57322728896202</v>
      </c>
      <c r="Y134" s="172">
        <v>292</v>
      </c>
      <c r="Z134" s="172">
        <v>279.303205131852</v>
      </c>
      <c r="AA134" s="172">
        <v>250.304352655217</v>
      </c>
      <c r="AB134" s="172">
        <v>247.61999941920399</v>
      </c>
      <c r="AD134" s="171">
        <v>0</v>
      </c>
      <c r="AE134" s="172">
        <v>0</v>
      </c>
      <c r="AF134" s="172">
        <v>0</v>
      </c>
      <c r="AG134" s="172">
        <v>0</v>
      </c>
      <c r="AH134" s="172">
        <v>0</v>
      </c>
      <c r="AI134" s="172">
        <v>0</v>
      </c>
      <c r="AJ134" s="172">
        <v>7.7034988186113464</v>
      </c>
      <c r="AK134" s="172">
        <v>41.486734452277254</v>
      </c>
      <c r="AL134" s="172">
        <v>74.316775807722578</v>
      </c>
      <c r="AM134" s="172">
        <v>96.490893916903644</v>
      </c>
      <c r="AN134" s="172">
        <v>104.95158281517084</v>
      </c>
      <c r="AO134" s="172">
        <v>109.77069834603563</v>
      </c>
      <c r="AP134" s="172">
        <v>110.85881731772768</v>
      </c>
      <c r="AQ134" s="172">
        <v>109.81572806352851</v>
      </c>
      <c r="AR134" s="172">
        <v>103.53066891873978</v>
      </c>
      <c r="AS134" s="172">
        <v>85.523784211519029</v>
      </c>
      <c r="AT134" s="172">
        <v>58.33597984724598</v>
      </c>
      <c r="AU134" s="172">
        <v>25.353850204579196</v>
      </c>
      <c r="AV134" s="172">
        <v>0.70737374399999997</v>
      </c>
      <c r="AW134" s="172">
        <v>67.079151654984983</v>
      </c>
      <c r="AX134" s="172">
        <v>67.079151654984983</v>
      </c>
      <c r="AY134" s="172">
        <v>67.079151654984983</v>
      </c>
      <c r="AZ134" s="172">
        <v>67.079151654984983</v>
      </c>
      <c r="BA134" s="172">
        <v>0</v>
      </c>
      <c r="BB134" s="180">
        <f xml:space="preserve"> SUM(AD134:BA134) * 31</f>
        <v>37112.05278560405</v>
      </c>
      <c r="BC134" s="23"/>
      <c r="BD134" s="171">
        <f t="shared" si="103"/>
        <v>191.58167639003199</v>
      </c>
      <c r="BE134" s="172">
        <f t="shared" si="104"/>
        <v>177.08225015171499</v>
      </c>
      <c r="BF134" s="172">
        <f t="shared" si="105"/>
        <v>173.49658123061701</v>
      </c>
      <c r="BG134" s="172">
        <f t="shared" si="106"/>
        <v>166.501587761591</v>
      </c>
      <c r="BH134" s="172">
        <f t="shared" si="107"/>
        <v>165.65905353423</v>
      </c>
      <c r="BI134" s="172">
        <f t="shared" si="108"/>
        <v>166.501587761591</v>
      </c>
      <c r="BJ134" s="172">
        <f t="shared" si="109"/>
        <v>163.59857465701765</v>
      </c>
      <c r="BK134" s="172">
        <f t="shared" si="110"/>
        <v>132.00984677833975</v>
      </c>
      <c r="BL134" s="172">
        <f t="shared" si="111"/>
        <v>108.09499317753541</v>
      </c>
      <c r="BM134" s="172">
        <f t="shared" si="112"/>
        <v>96.756257108610356</v>
      </c>
      <c r="BN134" s="172">
        <f t="shared" si="113"/>
        <v>97.210755964984173</v>
      </c>
      <c r="BO134" s="172">
        <f t="shared" si="114"/>
        <v>100.22916813050736</v>
      </c>
      <c r="BP134" s="172">
        <f t="shared" si="115"/>
        <v>112.07296985785531</v>
      </c>
      <c r="BQ134" s="172">
        <f t="shared" si="116"/>
        <v>127.45873479644449</v>
      </c>
      <c r="BR134" s="172">
        <f t="shared" si="117"/>
        <v>141.44416490293423</v>
      </c>
      <c r="BS134" s="172">
        <f t="shared" si="118"/>
        <v>167.50410931819297</v>
      </c>
      <c r="BT134" s="172">
        <f t="shared" si="119"/>
        <v>211.85609933755501</v>
      </c>
      <c r="BU134" s="172">
        <f t="shared" si="120"/>
        <v>250.87312530644078</v>
      </c>
      <c r="BV134" s="172">
        <f t="shared" si="121"/>
        <v>269.48470544080101</v>
      </c>
      <c r="BW134" s="172">
        <f t="shared" si="122"/>
        <v>218.49407563397705</v>
      </c>
      <c r="BX134" s="172">
        <f t="shared" si="123"/>
        <v>224.92084834501503</v>
      </c>
      <c r="BY134" s="172">
        <f t="shared" si="124"/>
        <v>212.22405347686703</v>
      </c>
      <c r="BZ134" s="172">
        <f t="shared" si="125"/>
        <v>183.225201000232</v>
      </c>
      <c r="CA134" s="172">
        <f t="shared" si="126"/>
        <v>247.61999941920399</v>
      </c>
      <c r="CB134" s="23"/>
      <c r="CC134" s="171">
        <f t="shared" si="127"/>
        <v>169</v>
      </c>
      <c r="CD134" s="172">
        <f t="shared" si="80"/>
        <v>169</v>
      </c>
      <c r="CE134" s="172">
        <f t="shared" si="81"/>
        <v>169</v>
      </c>
      <c r="CF134" s="172">
        <f t="shared" si="82"/>
        <v>166.501587761591</v>
      </c>
      <c r="CG134" s="172">
        <f t="shared" si="83"/>
        <v>165.65905353423</v>
      </c>
      <c r="CH134" s="172">
        <f t="shared" si="84"/>
        <v>166.501587761591</v>
      </c>
      <c r="CI134" s="172">
        <f t="shared" si="85"/>
        <v>163.59857465701765</v>
      </c>
      <c r="CJ134" s="172">
        <f t="shared" si="86"/>
        <v>132.00984677833975</v>
      </c>
      <c r="CK134" s="172">
        <f t="shared" si="87"/>
        <v>108.09499317753541</v>
      </c>
      <c r="CL134" s="172">
        <f t="shared" si="88"/>
        <v>96.756257108610356</v>
      </c>
      <c r="CM134" s="172">
        <f t="shared" si="89"/>
        <v>97.210755964984173</v>
      </c>
      <c r="CN134" s="172">
        <f t="shared" si="90"/>
        <v>100.22916813050736</v>
      </c>
      <c r="CO134" s="172">
        <f t="shared" si="91"/>
        <v>112.07296985785531</v>
      </c>
      <c r="CP134" s="172">
        <f t="shared" si="92"/>
        <v>127.45873479644449</v>
      </c>
      <c r="CQ134" s="172">
        <f t="shared" si="93"/>
        <v>141.44416490293423</v>
      </c>
      <c r="CR134" s="172">
        <f t="shared" si="94"/>
        <v>167.50410931819297</v>
      </c>
      <c r="CS134" s="172">
        <f t="shared" si="95"/>
        <v>169</v>
      </c>
      <c r="CT134" s="172">
        <f t="shared" si="96"/>
        <v>169</v>
      </c>
      <c r="CU134" s="172">
        <f t="shared" si="97"/>
        <v>169</v>
      </c>
      <c r="CV134" s="172">
        <f t="shared" si="98"/>
        <v>169</v>
      </c>
      <c r="CW134" s="172">
        <f t="shared" si="99"/>
        <v>169</v>
      </c>
      <c r="CX134" s="172">
        <f t="shared" si="100"/>
        <v>169</v>
      </c>
      <c r="CY134" s="172">
        <f t="shared" si="101"/>
        <v>169</v>
      </c>
      <c r="CZ134" s="172">
        <f t="shared" si="102"/>
        <v>169</v>
      </c>
      <c r="DA134" s="180">
        <f xml:space="preserve"> SUM(CC134:CZ134) * 31</f>
        <v>111725.29591624485</v>
      </c>
      <c r="DC134" s="171">
        <f t="shared" si="128"/>
        <v>22.581676390031987</v>
      </c>
      <c r="DD134" s="172">
        <f t="shared" si="129"/>
        <v>8.0822501517149874</v>
      </c>
      <c r="DE134" s="172">
        <f t="shared" si="130"/>
        <v>4.4965812306170108</v>
      </c>
      <c r="DF134" s="172">
        <f t="shared" si="131"/>
        <v>0</v>
      </c>
      <c r="DG134" s="172">
        <f t="shared" si="132"/>
        <v>0</v>
      </c>
      <c r="DH134" s="172">
        <f t="shared" si="133"/>
        <v>0</v>
      </c>
      <c r="DI134" s="172">
        <f t="shared" si="134"/>
        <v>0</v>
      </c>
      <c r="DJ134" s="172">
        <f t="shared" si="135"/>
        <v>0</v>
      </c>
      <c r="DK134" s="172">
        <f t="shared" si="136"/>
        <v>0</v>
      </c>
      <c r="DL134" s="172">
        <f t="shared" si="137"/>
        <v>0</v>
      </c>
      <c r="DM134" s="172">
        <f t="shared" si="138"/>
        <v>0</v>
      </c>
      <c r="DN134" s="172">
        <f t="shared" si="139"/>
        <v>0</v>
      </c>
      <c r="DO134" s="172">
        <f t="shared" si="140"/>
        <v>0</v>
      </c>
      <c r="DP134" s="172">
        <f t="shared" si="141"/>
        <v>0</v>
      </c>
      <c r="DQ134" s="172">
        <f t="shared" si="142"/>
        <v>0</v>
      </c>
      <c r="DR134" s="172">
        <f t="shared" si="143"/>
        <v>0</v>
      </c>
      <c r="DS134" s="172">
        <f t="shared" si="144"/>
        <v>42.856099337555008</v>
      </c>
      <c r="DT134" s="172">
        <f t="shared" si="145"/>
        <v>81.873125306440784</v>
      </c>
      <c r="DU134" s="172">
        <f t="shared" si="146"/>
        <v>100.48470544080101</v>
      </c>
      <c r="DV134" s="172">
        <f t="shared" si="147"/>
        <v>49.494075633977047</v>
      </c>
      <c r="DW134" s="172">
        <f t="shared" si="148"/>
        <v>55.920848345015031</v>
      </c>
      <c r="DX134" s="172">
        <f t="shared" si="149"/>
        <v>43.224053476867027</v>
      </c>
      <c r="DY134" s="172">
        <f t="shared" si="150"/>
        <v>14.225201000232005</v>
      </c>
      <c r="DZ134" s="172">
        <f t="shared" si="151"/>
        <v>78.619999419203992</v>
      </c>
      <c r="EA134" s="180">
        <f xml:space="preserve"> SUM(DC134:DZ134) * 31</f>
        <v>15557.617087706132</v>
      </c>
      <c r="EB134" s="21"/>
    </row>
    <row r="135" spans="2:132" ht="14.25" customHeight="1" x14ac:dyDescent="0.25">
      <c r="B135" s="132">
        <v>2029</v>
      </c>
      <c r="C135" s="14" t="s">
        <v>167</v>
      </c>
      <c r="D135" s="14">
        <f t="shared" si="152"/>
        <v>101</v>
      </c>
      <c r="E135" s="171">
        <v>217.59997622797201</v>
      </c>
      <c r="F135" s="172">
        <v>202.51782901969901</v>
      </c>
      <c r="G135" s="172">
        <v>193.68925504412499</v>
      </c>
      <c r="H135" s="172">
        <v>187.08144890499901</v>
      </c>
      <c r="I135" s="172">
        <v>182.28568032567401</v>
      </c>
      <c r="J135" s="172">
        <v>182.28568032567401</v>
      </c>
      <c r="K135" s="172">
        <v>183.44374944284101</v>
      </c>
      <c r="L135" s="172">
        <v>193.68925504412499</v>
      </c>
      <c r="M135" s="172">
        <v>207.299973256469</v>
      </c>
      <c r="N135" s="172">
        <v>212.32735565922599</v>
      </c>
      <c r="O135" s="172">
        <v>225.011618577837</v>
      </c>
      <c r="P135" s="172">
        <v>239.031067066828</v>
      </c>
      <c r="Q135" s="172">
        <v>243.28186194395599</v>
      </c>
      <c r="R135" s="172">
        <v>254.385701126199</v>
      </c>
      <c r="S135" s="172">
        <v>263.759248803969</v>
      </c>
      <c r="T135" s="172">
        <v>268.609514753513</v>
      </c>
      <c r="U135" s="172">
        <v>281.212031616795</v>
      </c>
      <c r="V135" s="172">
        <v>286.44377915787601</v>
      </c>
      <c r="W135" s="172">
        <v>291.78452143939597</v>
      </c>
      <c r="X135" s="172">
        <v>291.78452143939597</v>
      </c>
      <c r="Y135" s="172">
        <v>300</v>
      </c>
      <c r="Z135" s="172">
        <v>289.10052595608101</v>
      </c>
      <c r="AA135" s="172">
        <v>268.609514753513</v>
      </c>
      <c r="AB135" s="172">
        <v>241.14284016283699</v>
      </c>
      <c r="AD135" s="171">
        <v>0</v>
      </c>
      <c r="AE135" s="172">
        <v>0</v>
      </c>
      <c r="AF135" s="172">
        <v>0</v>
      </c>
      <c r="AG135" s="172">
        <v>0</v>
      </c>
      <c r="AH135" s="172">
        <v>0</v>
      </c>
      <c r="AI135" s="172">
        <v>0</v>
      </c>
      <c r="AJ135" s="172">
        <v>7.4936644799958616</v>
      </c>
      <c r="AK135" s="172">
        <v>39.03000035724174</v>
      </c>
      <c r="AL135" s="172">
        <v>71.259418829872857</v>
      </c>
      <c r="AM135" s="172">
        <v>95.670410339683343</v>
      </c>
      <c r="AN135" s="172">
        <v>105.42930169076902</v>
      </c>
      <c r="AO135" s="172">
        <v>108.6016794048318</v>
      </c>
      <c r="AP135" s="172">
        <v>109.1107901104107</v>
      </c>
      <c r="AQ135" s="172">
        <v>107.88957622269058</v>
      </c>
      <c r="AR135" s="172">
        <v>101.59446052036529</v>
      </c>
      <c r="AS135" s="172">
        <v>85.517693682781498</v>
      </c>
      <c r="AT135" s="172">
        <v>59.073896168109414</v>
      </c>
      <c r="AU135" s="172">
        <v>28.776128622525679</v>
      </c>
      <c r="AV135" s="172">
        <v>1.7928072033067006</v>
      </c>
      <c r="AW135" s="172">
        <v>66.190152243763663</v>
      </c>
      <c r="AX135" s="172">
        <v>66.190152243763663</v>
      </c>
      <c r="AY135" s="172">
        <v>66.190152243763663</v>
      </c>
      <c r="AZ135" s="172">
        <v>66.190152243763663</v>
      </c>
      <c r="BA135" s="172">
        <v>0</v>
      </c>
      <c r="BB135" s="180">
        <f xml:space="preserve"> SUM(AD135:BA135) * 30</f>
        <v>35580.013098229167</v>
      </c>
      <c r="BC135" s="23"/>
      <c r="BD135" s="171">
        <f t="shared" si="103"/>
        <v>217.59997622797201</v>
      </c>
      <c r="BE135" s="172">
        <f t="shared" si="104"/>
        <v>202.51782901969901</v>
      </c>
      <c r="BF135" s="172">
        <f t="shared" si="105"/>
        <v>193.68925504412499</v>
      </c>
      <c r="BG135" s="172">
        <f t="shared" si="106"/>
        <v>187.08144890499901</v>
      </c>
      <c r="BH135" s="172">
        <f t="shared" si="107"/>
        <v>182.28568032567401</v>
      </c>
      <c r="BI135" s="172">
        <f t="shared" si="108"/>
        <v>182.28568032567401</v>
      </c>
      <c r="BJ135" s="172">
        <f t="shared" si="109"/>
        <v>175.95008496284515</v>
      </c>
      <c r="BK135" s="172">
        <f t="shared" si="110"/>
        <v>154.65925468688326</v>
      </c>
      <c r="BL135" s="172">
        <f t="shared" si="111"/>
        <v>136.04055442659615</v>
      </c>
      <c r="BM135" s="172">
        <f t="shared" si="112"/>
        <v>116.65694531954264</v>
      </c>
      <c r="BN135" s="172">
        <f t="shared" si="113"/>
        <v>119.58231688706798</v>
      </c>
      <c r="BO135" s="172">
        <f t="shared" si="114"/>
        <v>130.4293876619962</v>
      </c>
      <c r="BP135" s="172">
        <f t="shared" si="115"/>
        <v>134.17107183354528</v>
      </c>
      <c r="BQ135" s="172">
        <f t="shared" si="116"/>
        <v>146.49612490350842</v>
      </c>
      <c r="BR135" s="172">
        <f t="shared" si="117"/>
        <v>162.16478828360371</v>
      </c>
      <c r="BS135" s="172">
        <f t="shared" si="118"/>
        <v>183.0918210707315</v>
      </c>
      <c r="BT135" s="172">
        <f t="shared" si="119"/>
        <v>222.1381354486856</v>
      </c>
      <c r="BU135" s="172">
        <f t="shared" si="120"/>
        <v>257.66765053535033</v>
      </c>
      <c r="BV135" s="172">
        <f t="shared" si="121"/>
        <v>289.99171423608925</v>
      </c>
      <c r="BW135" s="172">
        <f t="shared" si="122"/>
        <v>225.59436919563231</v>
      </c>
      <c r="BX135" s="172">
        <f t="shared" si="123"/>
        <v>233.80984775623634</v>
      </c>
      <c r="BY135" s="172">
        <f t="shared" si="124"/>
        <v>222.91037371231735</v>
      </c>
      <c r="BZ135" s="172">
        <f t="shared" si="125"/>
        <v>202.41936250974933</v>
      </c>
      <c r="CA135" s="172">
        <f t="shared" si="126"/>
        <v>241.14284016283699</v>
      </c>
      <c r="CB135" s="23"/>
      <c r="CC135" s="171">
        <f t="shared" si="127"/>
        <v>169</v>
      </c>
      <c r="CD135" s="172">
        <f t="shared" si="80"/>
        <v>169</v>
      </c>
      <c r="CE135" s="172">
        <f t="shared" si="81"/>
        <v>169</v>
      </c>
      <c r="CF135" s="172">
        <f t="shared" si="82"/>
        <v>169</v>
      </c>
      <c r="CG135" s="172">
        <f t="shared" si="83"/>
        <v>169</v>
      </c>
      <c r="CH135" s="172">
        <f t="shared" si="84"/>
        <v>169</v>
      </c>
      <c r="CI135" s="172">
        <f t="shared" si="85"/>
        <v>169</v>
      </c>
      <c r="CJ135" s="172">
        <f t="shared" si="86"/>
        <v>154.65925468688326</v>
      </c>
      <c r="CK135" s="172">
        <f t="shared" si="87"/>
        <v>136.04055442659615</v>
      </c>
      <c r="CL135" s="172">
        <f t="shared" si="88"/>
        <v>116.65694531954264</v>
      </c>
      <c r="CM135" s="172">
        <f t="shared" si="89"/>
        <v>119.58231688706798</v>
      </c>
      <c r="CN135" s="172">
        <f t="shared" si="90"/>
        <v>130.4293876619962</v>
      </c>
      <c r="CO135" s="172">
        <f t="shared" si="91"/>
        <v>134.17107183354528</v>
      </c>
      <c r="CP135" s="172">
        <f t="shared" si="92"/>
        <v>146.49612490350842</v>
      </c>
      <c r="CQ135" s="172">
        <f t="shared" si="93"/>
        <v>162.16478828360371</v>
      </c>
      <c r="CR135" s="172">
        <f t="shared" si="94"/>
        <v>169</v>
      </c>
      <c r="CS135" s="172">
        <f t="shared" si="95"/>
        <v>169</v>
      </c>
      <c r="CT135" s="172">
        <f t="shared" si="96"/>
        <v>169</v>
      </c>
      <c r="CU135" s="172">
        <f t="shared" si="97"/>
        <v>169</v>
      </c>
      <c r="CV135" s="172">
        <f t="shared" si="98"/>
        <v>169</v>
      </c>
      <c r="CW135" s="172">
        <f t="shared" si="99"/>
        <v>169</v>
      </c>
      <c r="CX135" s="172">
        <f t="shared" si="100"/>
        <v>169</v>
      </c>
      <c r="CY135" s="172">
        <f t="shared" si="101"/>
        <v>169</v>
      </c>
      <c r="CZ135" s="172">
        <f t="shared" si="102"/>
        <v>169</v>
      </c>
      <c r="DA135" s="180">
        <f xml:space="preserve"> SUM(CC135:CZ135) * 30</f>
        <v>114126.0133200823</v>
      </c>
      <c r="DC135" s="171">
        <f t="shared" si="128"/>
        <v>48.599976227972007</v>
      </c>
      <c r="DD135" s="172">
        <f t="shared" si="129"/>
        <v>33.517829019699008</v>
      </c>
      <c r="DE135" s="172">
        <f t="shared" si="130"/>
        <v>24.689255044124991</v>
      </c>
      <c r="DF135" s="172">
        <f t="shared" si="131"/>
        <v>18.081448904999007</v>
      </c>
      <c r="DG135" s="172">
        <f t="shared" si="132"/>
        <v>13.285680325674008</v>
      </c>
      <c r="DH135" s="172">
        <f t="shared" si="133"/>
        <v>13.285680325674008</v>
      </c>
      <c r="DI135" s="172">
        <f t="shared" si="134"/>
        <v>6.9500849628451533</v>
      </c>
      <c r="DJ135" s="172">
        <f t="shared" si="135"/>
        <v>0</v>
      </c>
      <c r="DK135" s="172">
        <f t="shared" si="136"/>
        <v>0</v>
      </c>
      <c r="DL135" s="172">
        <f t="shared" si="137"/>
        <v>0</v>
      </c>
      <c r="DM135" s="172">
        <f t="shared" si="138"/>
        <v>0</v>
      </c>
      <c r="DN135" s="172">
        <f t="shared" si="139"/>
        <v>0</v>
      </c>
      <c r="DO135" s="172">
        <f t="shared" si="140"/>
        <v>0</v>
      </c>
      <c r="DP135" s="172">
        <f t="shared" si="141"/>
        <v>0</v>
      </c>
      <c r="DQ135" s="172">
        <f t="shared" si="142"/>
        <v>0</v>
      </c>
      <c r="DR135" s="172">
        <f t="shared" si="143"/>
        <v>14.091821070731498</v>
      </c>
      <c r="DS135" s="172">
        <f t="shared" si="144"/>
        <v>53.138135448685603</v>
      </c>
      <c r="DT135" s="172">
        <f t="shared" si="145"/>
        <v>88.667650535350333</v>
      </c>
      <c r="DU135" s="172">
        <f t="shared" si="146"/>
        <v>120.99171423608925</v>
      </c>
      <c r="DV135" s="172">
        <f t="shared" si="147"/>
        <v>56.594369195632311</v>
      </c>
      <c r="DW135" s="172">
        <f t="shared" si="148"/>
        <v>64.809847756236337</v>
      </c>
      <c r="DX135" s="172">
        <f t="shared" si="149"/>
        <v>53.910373712317352</v>
      </c>
      <c r="DY135" s="172">
        <f t="shared" si="150"/>
        <v>33.419362509749334</v>
      </c>
      <c r="DZ135" s="172">
        <f t="shared" si="151"/>
        <v>72.14284016283699</v>
      </c>
      <c r="EA135" s="180">
        <f xml:space="preserve"> SUM(DC135:DZ135) * 30</f>
        <v>21485.282083158512</v>
      </c>
      <c r="EB135" s="21"/>
    </row>
    <row r="136" spans="2:132" ht="14.25" customHeight="1" x14ac:dyDescent="0.25">
      <c r="B136" s="132">
        <v>2029</v>
      </c>
      <c r="C136" s="14" t="s">
        <v>168</v>
      </c>
      <c r="D136" s="14">
        <f t="shared" si="152"/>
        <v>102</v>
      </c>
      <c r="E136" s="171">
        <v>213.31057874284599</v>
      </c>
      <c r="F136" s="172">
        <v>202.75701462430999</v>
      </c>
      <c r="G136" s="172">
        <v>195.93114215933801</v>
      </c>
      <c r="H136" s="172">
        <v>190.314917979298</v>
      </c>
      <c r="I136" s="172">
        <v>189.61134703806201</v>
      </c>
      <c r="J136" s="172">
        <v>189.61134703806201</v>
      </c>
      <c r="K136" s="172">
        <v>194.20307318086401</v>
      </c>
      <c r="L136" s="172">
        <v>193.37606874116599</v>
      </c>
      <c r="M136" s="172">
        <v>199.68352051259501</v>
      </c>
      <c r="N136" s="172">
        <v>207.20062056895699</v>
      </c>
      <c r="O136" s="172">
        <v>212.03921370868301</v>
      </c>
      <c r="P136" s="172">
        <v>224.37022020507899</v>
      </c>
      <c r="Q136" s="172">
        <v>230.49252172881501</v>
      </c>
      <c r="R136" s="172">
        <v>233.701792688837</v>
      </c>
      <c r="S136" s="172">
        <v>247.526344516628</v>
      </c>
      <c r="T136" s="172">
        <v>253.117881996976</v>
      </c>
      <c r="U136" s="172">
        <v>262.93084512473803</v>
      </c>
      <c r="V136" s="172">
        <v>273.36097574481198</v>
      </c>
      <c r="W136" s="172">
        <v>271.22557622141198</v>
      </c>
      <c r="X136" s="172">
        <v>279.91529451316597</v>
      </c>
      <c r="Y136" s="172">
        <v>289</v>
      </c>
      <c r="Z136" s="172">
        <v>271.22557622141198</v>
      </c>
      <c r="AA136" s="172">
        <v>255.031101223143</v>
      </c>
      <c r="AB136" s="172">
        <v>225.86376553647401</v>
      </c>
      <c r="AD136" s="171">
        <v>0</v>
      </c>
      <c r="AE136" s="172">
        <v>0</v>
      </c>
      <c r="AF136" s="172">
        <v>0</v>
      </c>
      <c r="AG136" s="172">
        <v>0</v>
      </c>
      <c r="AH136" s="172">
        <v>0</v>
      </c>
      <c r="AI136" s="172">
        <v>0</v>
      </c>
      <c r="AJ136" s="172">
        <v>3.7149644016212084</v>
      </c>
      <c r="AK136" s="172">
        <v>34.209800699108889</v>
      </c>
      <c r="AL136" s="172">
        <v>63.333913557646696</v>
      </c>
      <c r="AM136" s="172">
        <v>87.859771367113041</v>
      </c>
      <c r="AN136" s="172">
        <v>101.46584121685964</v>
      </c>
      <c r="AO136" s="172">
        <v>105.61035883988592</v>
      </c>
      <c r="AP136" s="172">
        <v>104.64175809334392</v>
      </c>
      <c r="AQ136" s="172">
        <v>103.01379959514142</v>
      </c>
      <c r="AR136" s="172">
        <v>95.488965352850499</v>
      </c>
      <c r="AS136" s="172">
        <v>77.82198516420415</v>
      </c>
      <c r="AT136" s="172">
        <v>53.852383296641804</v>
      </c>
      <c r="AU136" s="172">
        <v>25.335816572045303</v>
      </c>
      <c r="AV136" s="172">
        <v>1.5898470799567888</v>
      </c>
      <c r="AW136" s="172">
        <v>59.665797025529393</v>
      </c>
      <c r="AX136" s="172">
        <v>59.665797025529393</v>
      </c>
      <c r="AY136" s="172">
        <v>59.665797025529393</v>
      </c>
      <c r="AZ136" s="172">
        <v>59.665797025529393</v>
      </c>
      <c r="BA136" s="172">
        <v>0</v>
      </c>
      <c r="BB136" s="180">
        <f xml:space="preserve"> SUM(AD136:BA136) * 31</f>
        <v>33994.674193494648</v>
      </c>
      <c r="BC136" s="23"/>
      <c r="BD136" s="171">
        <f t="shared" si="103"/>
        <v>213.31057874284599</v>
      </c>
      <c r="BE136" s="172">
        <f t="shared" si="104"/>
        <v>202.75701462430999</v>
      </c>
      <c r="BF136" s="172">
        <f t="shared" si="105"/>
        <v>195.93114215933801</v>
      </c>
      <c r="BG136" s="172">
        <f t="shared" si="106"/>
        <v>190.314917979298</v>
      </c>
      <c r="BH136" s="172">
        <f t="shared" si="107"/>
        <v>189.61134703806201</v>
      </c>
      <c r="BI136" s="172">
        <f t="shared" si="108"/>
        <v>189.61134703806201</v>
      </c>
      <c r="BJ136" s="172">
        <f t="shared" si="109"/>
        <v>190.48810877924279</v>
      </c>
      <c r="BK136" s="172">
        <f t="shared" si="110"/>
        <v>159.16626804205711</v>
      </c>
      <c r="BL136" s="172">
        <f t="shared" si="111"/>
        <v>136.34960695494831</v>
      </c>
      <c r="BM136" s="172">
        <f t="shared" si="112"/>
        <v>119.34084920184395</v>
      </c>
      <c r="BN136" s="172">
        <f t="shared" si="113"/>
        <v>110.57337249182336</v>
      </c>
      <c r="BO136" s="172">
        <f t="shared" si="114"/>
        <v>118.75986136519307</v>
      </c>
      <c r="BP136" s="172">
        <f t="shared" si="115"/>
        <v>125.85076363547108</v>
      </c>
      <c r="BQ136" s="172">
        <f t="shared" si="116"/>
        <v>130.68799309369558</v>
      </c>
      <c r="BR136" s="172">
        <f t="shared" si="117"/>
        <v>152.0373791637775</v>
      </c>
      <c r="BS136" s="172">
        <f t="shared" si="118"/>
        <v>175.29589683277186</v>
      </c>
      <c r="BT136" s="172">
        <f t="shared" si="119"/>
        <v>209.07846182809624</v>
      </c>
      <c r="BU136" s="172">
        <f t="shared" si="120"/>
        <v>248.02515917276668</v>
      </c>
      <c r="BV136" s="172">
        <f t="shared" si="121"/>
        <v>269.63572914145522</v>
      </c>
      <c r="BW136" s="172">
        <f t="shared" si="122"/>
        <v>220.24949748763657</v>
      </c>
      <c r="BX136" s="172">
        <f t="shared" si="123"/>
        <v>229.3342029744706</v>
      </c>
      <c r="BY136" s="172">
        <f t="shared" si="124"/>
        <v>211.55977919588258</v>
      </c>
      <c r="BZ136" s="172">
        <f t="shared" si="125"/>
        <v>195.3653041976136</v>
      </c>
      <c r="CA136" s="172">
        <f t="shared" si="126"/>
        <v>225.86376553647401</v>
      </c>
      <c r="CB136" s="23"/>
      <c r="CC136" s="171">
        <f t="shared" si="127"/>
        <v>169</v>
      </c>
      <c r="CD136" s="172">
        <f t="shared" si="80"/>
        <v>169</v>
      </c>
      <c r="CE136" s="172">
        <f t="shared" si="81"/>
        <v>169</v>
      </c>
      <c r="CF136" s="172">
        <f t="shared" si="82"/>
        <v>169</v>
      </c>
      <c r="CG136" s="172">
        <f t="shared" si="83"/>
        <v>169</v>
      </c>
      <c r="CH136" s="172">
        <f t="shared" si="84"/>
        <v>169</v>
      </c>
      <c r="CI136" s="172">
        <f t="shared" si="85"/>
        <v>169</v>
      </c>
      <c r="CJ136" s="172">
        <f t="shared" si="86"/>
        <v>159.16626804205711</v>
      </c>
      <c r="CK136" s="172">
        <f t="shared" si="87"/>
        <v>136.34960695494831</v>
      </c>
      <c r="CL136" s="172">
        <f t="shared" si="88"/>
        <v>119.34084920184395</v>
      </c>
      <c r="CM136" s="172">
        <f t="shared" si="89"/>
        <v>110.57337249182336</v>
      </c>
      <c r="CN136" s="172">
        <f t="shared" si="90"/>
        <v>118.75986136519307</v>
      </c>
      <c r="CO136" s="172">
        <f t="shared" si="91"/>
        <v>125.85076363547108</v>
      </c>
      <c r="CP136" s="172">
        <f t="shared" si="92"/>
        <v>130.68799309369558</v>
      </c>
      <c r="CQ136" s="172">
        <f t="shared" si="93"/>
        <v>152.0373791637775</v>
      </c>
      <c r="CR136" s="172">
        <f t="shared" si="94"/>
        <v>169</v>
      </c>
      <c r="CS136" s="172">
        <f t="shared" si="95"/>
        <v>169</v>
      </c>
      <c r="CT136" s="172">
        <f t="shared" si="96"/>
        <v>169</v>
      </c>
      <c r="CU136" s="172">
        <f t="shared" si="97"/>
        <v>169</v>
      </c>
      <c r="CV136" s="172">
        <f t="shared" si="98"/>
        <v>169</v>
      </c>
      <c r="CW136" s="172">
        <f t="shared" si="99"/>
        <v>169</v>
      </c>
      <c r="CX136" s="172">
        <f t="shared" si="100"/>
        <v>169</v>
      </c>
      <c r="CY136" s="172">
        <f t="shared" si="101"/>
        <v>169</v>
      </c>
      <c r="CZ136" s="172">
        <f t="shared" si="102"/>
        <v>169</v>
      </c>
      <c r="DA136" s="180">
        <f xml:space="preserve"> SUM(CC136:CZ136) * 31</f>
        <v>116459.74891241311</v>
      </c>
      <c r="DC136" s="171">
        <f t="shared" si="128"/>
        <v>44.310578742845991</v>
      </c>
      <c r="DD136" s="172">
        <f t="shared" si="129"/>
        <v>33.757014624309988</v>
      </c>
      <c r="DE136" s="172">
        <f t="shared" si="130"/>
        <v>26.931142159338009</v>
      </c>
      <c r="DF136" s="172">
        <f t="shared" si="131"/>
        <v>21.314917979298002</v>
      </c>
      <c r="DG136" s="172">
        <f t="shared" si="132"/>
        <v>20.611347038062007</v>
      </c>
      <c r="DH136" s="172">
        <f t="shared" si="133"/>
        <v>20.611347038062007</v>
      </c>
      <c r="DI136" s="172">
        <f t="shared" si="134"/>
        <v>21.488108779242793</v>
      </c>
      <c r="DJ136" s="172">
        <f t="shared" si="135"/>
        <v>0</v>
      </c>
      <c r="DK136" s="172">
        <f t="shared" si="136"/>
        <v>0</v>
      </c>
      <c r="DL136" s="172">
        <f t="shared" si="137"/>
        <v>0</v>
      </c>
      <c r="DM136" s="172">
        <f t="shared" si="138"/>
        <v>0</v>
      </c>
      <c r="DN136" s="172">
        <f t="shared" si="139"/>
        <v>0</v>
      </c>
      <c r="DO136" s="172">
        <f t="shared" si="140"/>
        <v>0</v>
      </c>
      <c r="DP136" s="172">
        <f t="shared" si="141"/>
        <v>0</v>
      </c>
      <c r="DQ136" s="172">
        <f t="shared" si="142"/>
        <v>0</v>
      </c>
      <c r="DR136" s="172">
        <f t="shared" si="143"/>
        <v>6.2958968327718594</v>
      </c>
      <c r="DS136" s="172">
        <f t="shared" si="144"/>
        <v>40.078461828096238</v>
      </c>
      <c r="DT136" s="172">
        <f t="shared" si="145"/>
        <v>79.025159172766678</v>
      </c>
      <c r="DU136" s="172">
        <f t="shared" si="146"/>
        <v>100.63572914145522</v>
      </c>
      <c r="DV136" s="172">
        <f t="shared" si="147"/>
        <v>51.249497487636575</v>
      </c>
      <c r="DW136" s="172">
        <f t="shared" si="148"/>
        <v>60.3342029744706</v>
      </c>
      <c r="DX136" s="172">
        <f t="shared" si="149"/>
        <v>42.559779195882584</v>
      </c>
      <c r="DY136" s="172">
        <f t="shared" si="150"/>
        <v>26.365304197613597</v>
      </c>
      <c r="DZ136" s="172">
        <f t="shared" si="151"/>
        <v>56.863765536474006</v>
      </c>
      <c r="EA136" s="180">
        <f xml:space="preserve"> SUM(DC136:DZ136) * 31</f>
        <v>20225.399834578111</v>
      </c>
      <c r="EB136" s="21"/>
    </row>
    <row r="137" spans="2:132" ht="14.25" customHeight="1" x14ac:dyDescent="0.25">
      <c r="B137" s="132">
        <v>2029</v>
      </c>
      <c r="C137" s="14" t="s">
        <v>169</v>
      </c>
      <c r="D137" s="14">
        <f t="shared" si="152"/>
        <v>103</v>
      </c>
      <c r="E137" s="171">
        <v>219.589460670861</v>
      </c>
      <c r="F137" s="172">
        <v>204.75575037482801</v>
      </c>
      <c r="G137" s="172">
        <v>194.60636964596401</v>
      </c>
      <c r="H137" s="172">
        <v>185.67144473081001</v>
      </c>
      <c r="I137" s="172">
        <v>181.11103922626501</v>
      </c>
      <c r="J137" s="172">
        <v>182.21396338361399</v>
      </c>
      <c r="K137" s="172">
        <v>185.67144473081001</v>
      </c>
      <c r="L137" s="172">
        <v>188.10035635822999</v>
      </c>
      <c r="M137" s="172">
        <v>200.257306901595</v>
      </c>
      <c r="N137" s="172">
        <v>211.10066238115201</v>
      </c>
      <c r="O137" s="172">
        <v>223.15847367441799</v>
      </c>
      <c r="P137" s="172">
        <v>242.49062744368399</v>
      </c>
      <c r="Q137" s="172">
        <v>246.65447594783399</v>
      </c>
      <c r="R137" s="172">
        <v>248.77357741869599</v>
      </c>
      <c r="S137" s="172">
        <v>257.49783142739</v>
      </c>
      <c r="T137" s="172">
        <v>262.008667306885</v>
      </c>
      <c r="U137" s="172">
        <v>271.32775681617301</v>
      </c>
      <c r="V137" s="172">
        <v>286.04993545584398</v>
      </c>
      <c r="W137" s="172">
        <v>278.57731447964699</v>
      </c>
      <c r="X137" s="172">
        <v>293.74561974476399</v>
      </c>
      <c r="Y137" s="172">
        <v>299</v>
      </c>
      <c r="Z137" s="172">
        <v>291.15560683593202</v>
      </c>
      <c r="AA137" s="172">
        <v>273.71949122480601</v>
      </c>
      <c r="AB137" s="172">
        <v>242.49062744368399</v>
      </c>
      <c r="AD137" s="171">
        <v>0</v>
      </c>
      <c r="AE137" s="172">
        <v>0</v>
      </c>
      <c r="AF137" s="172">
        <v>0</v>
      </c>
      <c r="AG137" s="172">
        <v>0</v>
      </c>
      <c r="AH137" s="172">
        <v>0</v>
      </c>
      <c r="AI137" s="172">
        <v>0</v>
      </c>
      <c r="AJ137" s="172">
        <v>2.01895160328377</v>
      </c>
      <c r="AK137" s="172">
        <v>29.621989555542463</v>
      </c>
      <c r="AL137" s="172">
        <v>59.33067824897946</v>
      </c>
      <c r="AM137" s="172">
        <v>84.775987088143722</v>
      </c>
      <c r="AN137" s="172">
        <v>97.886795823741068</v>
      </c>
      <c r="AO137" s="172">
        <v>101.53467245181366</v>
      </c>
      <c r="AP137" s="172">
        <v>101.77524430512159</v>
      </c>
      <c r="AQ137" s="172">
        <v>97.020351084398555</v>
      </c>
      <c r="AR137" s="172">
        <v>88.374742213306575</v>
      </c>
      <c r="AS137" s="172">
        <v>73.386491500002222</v>
      </c>
      <c r="AT137" s="172">
        <v>51.308089992112059</v>
      </c>
      <c r="AU137" s="172">
        <v>23.143985857954249</v>
      </c>
      <c r="AV137" s="172">
        <v>0.67692244750066388</v>
      </c>
      <c r="AW137" s="172">
        <v>57.698381865937151</v>
      </c>
      <c r="AX137" s="172">
        <v>57.698381865937151</v>
      </c>
      <c r="AY137" s="172">
        <v>57.698381865937151</v>
      </c>
      <c r="AZ137" s="172">
        <v>57.698381865937151</v>
      </c>
      <c r="BA137" s="172">
        <v>0</v>
      </c>
      <c r="BB137" s="180">
        <f xml:space="preserve"> SUM(AD137:BA137) * 31</f>
        <v>32291.101318705107</v>
      </c>
      <c r="BC137" s="23"/>
      <c r="BD137" s="171">
        <f t="shared" si="103"/>
        <v>219.589460670861</v>
      </c>
      <c r="BE137" s="172">
        <f t="shared" si="104"/>
        <v>204.75575037482801</v>
      </c>
      <c r="BF137" s="172">
        <f t="shared" si="105"/>
        <v>194.60636964596401</v>
      </c>
      <c r="BG137" s="172">
        <f t="shared" si="106"/>
        <v>185.67144473081001</v>
      </c>
      <c r="BH137" s="172">
        <f t="shared" si="107"/>
        <v>181.11103922626501</v>
      </c>
      <c r="BI137" s="172">
        <f t="shared" si="108"/>
        <v>182.21396338361399</v>
      </c>
      <c r="BJ137" s="172">
        <f t="shared" si="109"/>
        <v>183.65249312752624</v>
      </c>
      <c r="BK137" s="172">
        <f t="shared" si="110"/>
        <v>158.47836680268753</v>
      </c>
      <c r="BL137" s="172">
        <f t="shared" si="111"/>
        <v>140.92662865261553</v>
      </c>
      <c r="BM137" s="172">
        <f t="shared" si="112"/>
        <v>126.32467529300828</v>
      </c>
      <c r="BN137" s="172">
        <f t="shared" si="113"/>
        <v>125.27167785067692</v>
      </c>
      <c r="BO137" s="172">
        <f t="shared" si="114"/>
        <v>140.95595499187033</v>
      </c>
      <c r="BP137" s="172">
        <f t="shared" si="115"/>
        <v>144.8792316427124</v>
      </c>
      <c r="BQ137" s="172">
        <f t="shared" si="116"/>
        <v>151.75322633429744</v>
      </c>
      <c r="BR137" s="172">
        <f t="shared" si="117"/>
        <v>169.12308921408342</v>
      </c>
      <c r="BS137" s="172">
        <f t="shared" si="118"/>
        <v>188.62217580688278</v>
      </c>
      <c r="BT137" s="172">
        <f t="shared" si="119"/>
        <v>220.01966682406095</v>
      </c>
      <c r="BU137" s="172">
        <f t="shared" si="120"/>
        <v>262.90594959788973</v>
      </c>
      <c r="BV137" s="172">
        <f t="shared" si="121"/>
        <v>277.90039203214633</v>
      </c>
      <c r="BW137" s="172">
        <f t="shared" si="122"/>
        <v>236.04723787882682</v>
      </c>
      <c r="BX137" s="172">
        <f t="shared" si="123"/>
        <v>241.30161813406283</v>
      </c>
      <c r="BY137" s="172">
        <f t="shared" si="124"/>
        <v>233.45722496999485</v>
      </c>
      <c r="BZ137" s="172">
        <f t="shared" si="125"/>
        <v>216.02110935886884</v>
      </c>
      <c r="CA137" s="172">
        <f t="shared" si="126"/>
        <v>242.49062744368399</v>
      </c>
      <c r="CB137" s="23"/>
      <c r="CC137" s="171">
        <f t="shared" si="127"/>
        <v>169</v>
      </c>
      <c r="CD137" s="172">
        <f t="shared" si="80"/>
        <v>169</v>
      </c>
      <c r="CE137" s="172">
        <f t="shared" si="81"/>
        <v>169</v>
      </c>
      <c r="CF137" s="172">
        <f t="shared" si="82"/>
        <v>169</v>
      </c>
      <c r="CG137" s="172">
        <f t="shared" si="83"/>
        <v>169</v>
      </c>
      <c r="CH137" s="172">
        <f t="shared" si="84"/>
        <v>169</v>
      </c>
      <c r="CI137" s="172">
        <f t="shared" si="85"/>
        <v>169</v>
      </c>
      <c r="CJ137" s="172">
        <f t="shared" si="86"/>
        <v>158.47836680268753</v>
      </c>
      <c r="CK137" s="172">
        <f t="shared" si="87"/>
        <v>140.92662865261553</v>
      </c>
      <c r="CL137" s="172">
        <f t="shared" si="88"/>
        <v>126.32467529300828</v>
      </c>
      <c r="CM137" s="172">
        <f t="shared" si="89"/>
        <v>125.27167785067692</v>
      </c>
      <c r="CN137" s="172">
        <f t="shared" si="90"/>
        <v>140.95595499187033</v>
      </c>
      <c r="CO137" s="172">
        <f t="shared" si="91"/>
        <v>144.8792316427124</v>
      </c>
      <c r="CP137" s="172">
        <f t="shared" si="92"/>
        <v>151.75322633429744</v>
      </c>
      <c r="CQ137" s="172">
        <f t="shared" si="93"/>
        <v>169</v>
      </c>
      <c r="CR137" s="172">
        <f t="shared" si="94"/>
        <v>169</v>
      </c>
      <c r="CS137" s="172">
        <f t="shared" si="95"/>
        <v>169</v>
      </c>
      <c r="CT137" s="172">
        <f t="shared" si="96"/>
        <v>169</v>
      </c>
      <c r="CU137" s="172">
        <f t="shared" si="97"/>
        <v>169</v>
      </c>
      <c r="CV137" s="172">
        <f t="shared" si="98"/>
        <v>169</v>
      </c>
      <c r="CW137" s="172">
        <f t="shared" si="99"/>
        <v>169</v>
      </c>
      <c r="CX137" s="172">
        <f t="shared" si="100"/>
        <v>169</v>
      </c>
      <c r="CY137" s="172">
        <f t="shared" si="101"/>
        <v>169</v>
      </c>
      <c r="CZ137" s="172">
        <f t="shared" si="102"/>
        <v>169</v>
      </c>
      <c r="DA137" s="180">
        <f xml:space="preserve"> SUM(CC137:CZ137) * 31</f>
        <v>119709.28260860393</v>
      </c>
      <c r="DC137" s="171">
        <f t="shared" si="128"/>
        <v>50.589460670861001</v>
      </c>
      <c r="DD137" s="172">
        <f t="shared" si="129"/>
        <v>35.755750374828011</v>
      </c>
      <c r="DE137" s="172">
        <f t="shared" si="130"/>
        <v>25.606369645964008</v>
      </c>
      <c r="DF137" s="172">
        <f t="shared" si="131"/>
        <v>16.671444730810009</v>
      </c>
      <c r="DG137" s="172">
        <f t="shared" si="132"/>
        <v>12.111039226265007</v>
      </c>
      <c r="DH137" s="172">
        <f t="shared" si="133"/>
        <v>13.213963383613986</v>
      </c>
      <c r="DI137" s="172">
        <f t="shared" si="134"/>
        <v>14.652493127526242</v>
      </c>
      <c r="DJ137" s="172">
        <f t="shared" si="135"/>
        <v>0</v>
      </c>
      <c r="DK137" s="172">
        <f t="shared" si="136"/>
        <v>0</v>
      </c>
      <c r="DL137" s="172">
        <f t="shared" si="137"/>
        <v>0</v>
      </c>
      <c r="DM137" s="172">
        <f t="shared" si="138"/>
        <v>0</v>
      </c>
      <c r="DN137" s="172">
        <f t="shared" si="139"/>
        <v>0</v>
      </c>
      <c r="DO137" s="172">
        <f t="shared" si="140"/>
        <v>0</v>
      </c>
      <c r="DP137" s="172">
        <f t="shared" si="141"/>
        <v>0</v>
      </c>
      <c r="DQ137" s="172">
        <f t="shared" si="142"/>
        <v>0.12308921408342144</v>
      </c>
      <c r="DR137" s="172">
        <f t="shared" si="143"/>
        <v>19.62217580688278</v>
      </c>
      <c r="DS137" s="172">
        <f t="shared" si="144"/>
        <v>51.019666824060948</v>
      </c>
      <c r="DT137" s="172">
        <f t="shared" si="145"/>
        <v>93.90594959788973</v>
      </c>
      <c r="DU137" s="172">
        <f t="shared" si="146"/>
        <v>108.90039203214633</v>
      </c>
      <c r="DV137" s="172">
        <f t="shared" si="147"/>
        <v>67.04723787882682</v>
      </c>
      <c r="DW137" s="172">
        <f t="shared" si="148"/>
        <v>72.301618134062835</v>
      </c>
      <c r="DX137" s="172">
        <f t="shared" si="149"/>
        <v>64.457224969994854</v>
      </c>
      <c r="DY137" s="172">
        <f t="shared" si="150"/>
        <v>47.021109358868841</v>
      </c>
      <c r="DZ137" s="172">
        <f t="shared" si="151"/>
        <v>73.490627443683991</v>
      </c>
      <c r="EA137" s="180">
        <f xml:space="preserve"> SUM(DC137:DZ137) * 31</f>
        <v>23761.177985031431</v>
      </c>
      <c r="EB137" s="21"/>
    </row>
    <row r="138" spans="2:132" ht="14.25" customHeight="1" x14ac:dyDescent="0.25">
      <c r="B138" s="132">
        <v>2029</v>
      </c>
      <c r="C138" s="14" t="s">
        <v>170</v>
      </c>
      <c r="D138" s="14">
        <f t="shared" si="152"/>
        <v>104</v>
      </c>
      <c r="E138" s="171">
        <v>207.70750721862001</v>
      </c>
      <c r="F138" s="172">
        <v>199.75356300479601</v>
      </c>
      <c r="G138" s="172">
        <v>190.47396142200199</v>
      </c>
      <c r="H138" s="172">
        <v>186.402299503021</v>
      </c>
      <c r="I138" s="172">
        <v>183.597113820467</v>
      </c>
      <c r="J138" s="172">
        <v>185.44356515581899</v>
      </c>
      <c r="K138" s="172">
        <v>197.29162789099399</v>
      </c>
      <c r="L138" s="172">
        <v>199.75356300479601</v>
      </c>
      <c r="M138" s="172">
        <v>209.11601817315201</v>
      </c>
      <c r="N138" s="172">
        <v>216.51365974106801</v>
      </c>
      <c r="O138" s="172">
        <v>224.50311263441799</v>
      </c>
      <c r="P138" s="172">
        <v>234.87164705601</v>
      </c>
      <c r="Q138" s="172">
        <v>236.68258971183599</v>
      </c>
      <c r="R138" s="172">
        <v>242.25745239741801</v>
      </c>
      <c r="S138" s="172">
        <v>262.37903746215102</v>
      </c>
      <c r="T138" s="172">
        <v>271.090500172529</v>
      </c>
      <c r="U138" s="172">
        <v>271.090500172529</v>
      </c>
      <c r="V138" s="172">
        <v>271.090500172529</v>
      </c>
      <c r="W138" s="172">
        <v>273.327546982667</v>
      </c>
      <c r="X138" s="172">
        <v>297</v>
      </c>
      <c r="Y138" s="172">
        <v>297</v>
      </c>
      <c r="Z138" s="172">
        <v>289.649703338118</v>
      </c>
      <c r="AA138" s="172">
        <v>264.52139446021903</v>
      </c>
      <c r="AB138" s="172">
        <v>229.58085380663599</v>
      </c>
      <c r="AD138" s="171">
        <v>0</v>
      </c>
      <c r="AE138" s="172">
        <v>0</v>
      </c>
      <c r="AF138" s="172">
        <v>0</v>
      </c>
      <c r="AG138" s="172">
        <v>0</v>
      </c>
      <c r="AH138" s="172">
        <v>0</v>
      </c>
      <c r="AI138" s="172">
        <v>0</v>
      </c>
      <c r="AJ138" s="172">
        <v>1.8166532553977044</v>
      </c>
      <c r="AK138" s="172">
        <v>29.058647280184339</v>
      </c>
      <c r="AL138" s="172">
        <v>57.841666630510687</v>
      </c>
      <c r="AM138" s="172">
        <v>78.944471663890283</v>
      </c>
      <c r="AN138" s="172">
        <v>93.968081391349244</v>
      </c>
      <c r="AO138" s="172">
        <v>99.898675275299723</v>
      </c>
      <c r="AP138" s="172">
        <v>101.229819481476</v>
      </c>
      <c r="AQ138" s="172">
        <v>99.160618412181634</v>
      </c>
      <c r="AR138" s="172">
        <v>88.455571100433986</v>
      </c>
      <c r="AS138" s="172">
        <v>68.582226116938386</v>
      </c>
      <c r="AT138" s="172">
        <v>43.554105193681565</v>
      </c>
      <c r="AU138" s="172">
        <v>15.740333430969059</v>
      </c>
      <c r="AV138" s="172">
        <v>7.0000000000000007E-2</v>
      </c>
      <c r="AW138" s="172">
        <v>54.014635974010538</v>
      </c>
      <c r="AX138" s="172">
        <v>54.014635974010538</v>
      </c>
      <c r="AY138" s="172">
        <v>54.014635974010538</v>
      </c>
      <c r="AZ138" s="172">
        <v>54.014635974010538</v>
      </c>
      <c r="BA138" s="172">
        <v>0</v>
      </c>
      <c r="BB138" s="180">
        <f xml:space="preserve"> SUM(AD138:BA138) * 30</f>
        <v>29831.382393850643</v>
      </c>
      <c r="BC138" s="23"/>
      <c r="BD138" s="171">
        <f t="shared" si="103"/>
        <v>207.70750721862001</v>
      </c>
      <c r="BE138" s="172">
        <f t="shared" si="104"/>
        <v>199.75356300479601</v>
      </c>
      <c r="BF138" s="172">
        <f t="shared" si="105"/>
        <v>190.47396142200199</v>
      </c>
      <c r="BG138" s="172">
        <f t="shared" si="106"/>
        <v>186.402299503021</v>
      </c>
      <c r="BH138" s="172">
        <f t="shared" si="107"/>
        <v>183.597113820467</v>
      </c>
      <c r="BI138" s="172">
        <f t="shared" si="108"/>
        <v>185.44356515581899</v>
      </c>
      <c r="BJ138" s="172">
        <f t="shared" si="109"/>
        <v>195.47497463559628</v>
      </c>
      <c r="BK138" s="172">
        <f t="shared" si="110"/>
        <v>170.69491572461166</v>
      </c>
      <c r="BL138" s="172">
        <f t="shared" si="111"/>
        <v>151.27435154264134</v>
      </c>
      <c r="BM138" s="172">
        <f t="shared" si="112"/>
        <v>137.56918807717773</v>
      </c>
      <c r="BN138" s="172">
        <f t="shared" si="113"/>
        <v>130.53503124306874</v>
      </c>
      <c r="BO138" s="172">
        <f t="shared" si="114"/>
        <v>134.97297178071028</v>
      </c>
      <c r="BP138" s="172">
        <f t="shared" si="115"/>
        <v>135.45277023035999</v>
      </c>
      <c r="BQ138" s="172">
        <f t="shared" si="116"/>
        <v>143.09683398523637</v>
      </c>
      <c r="BR138" s="172">
        <f t="shared" si="117"/>
        <v>173.92346636171703</v>
      </c>
      <c r="BS138" s="172">
        <f t="shared" si="118"/>
        <v>202.50827405559062</v>
      </c>
      <c r="BT138" s="172">
        <f t="shared" si="119"/>
        <v>227.53639497884745</v>
      </c>
      <c r="BU138" s="172">
        <f t="shared" si="120"/>
        <v>255.35016674155995</v>
      </c>
      <c r="BV138" s="172">
        <f t="shared" si="121"/>
        <v>273.25754698266701</v>
      </c>
      <c r="BW138" s="172">
        <f t="shared" si="122"/>
        <v>242.98536402598947</v>
      </c>
      <c r="BX138" s="172">
        <f t="shared" si="123"/>
        <v>242.98536402598947</v>
      </c>
      <c r="BY138" s="172">
        <f t="shared" si="124"/>
        <v>235.63506736410747</v>
      </c>
      <c r="BZ138" s="172">
        <f t="shared" si="125"/>
        <v>210.5067584862085</v>
      </c>
      <c r="CA138" s="172">
        <f t="shared" si="126"/>
        <v>229.58085380663599</v>
      </c>
      <c r="CB138" s="23"/>
      <c r="CC138" s="171">
        <f t="shared" si="127"/>
        <v>169</v>
      </c>
      <c r="CD138" s="172">
        <f t="shared" si="80"/>
        <v>169</v>
      </c>
      <c r="CE138" s="172">
        <f t="shared" si="81"/>
        <v>169</v>
      </c>
      <c r="CF138" s="172">
        <f t="shared" si="82"/>
        <v>169</v>
      </c>
      <c r="CG138" s="172">
        <f t="shared" si="83"/>
        <v>169</v>
      </c>
      <c r="CH138" s="172">
        <f t="shared" si="84"/>
        <v>169</v>
      </c>
      <c r="CI138" s="172">
        <f t="shared" si="85"/>
        <v>169</v>
      </c>
      <c r="CJ138" s="172">
        <f t="shared" si="86"/>
        <v>169</v>
      </c>
      <c r="CK138" s="172">
        <f t="shared" si="87"/>
        <v>151.27435154264134</v>
      </c>
      <c r="CL138" s="172">
        <f t="shared" si="88"/>
        <v>137.56918807717773</v>
      </c>
      <c r="CM138" s="172">
        <f t="shared" si="89"/>
        <v>130.53503124306874</v>
      </c>
      <c r="CN138" s="172">
        <f t="shared" si="90"/>
        <v>134.97297178071028</v>
      </c>
      <c r="CO138" s="172">
        <f t="shared" si="91"/>
        <v>135.45277023035999</v>
      </c>
      <c r="CP138" s="172">
        <f t="shared" si="92"/>
        <v>143.09683398523637</v>
      </c>
      <c r="CQ138" s="172">
        <f t="shared" si="93"/>
        <v>169</v>
      </c>
      <c r="CR138" s="172">
        <f t="shared" si="94"/>
        <v>169</v>
      </c>
      <c r="CS138" s="172">
        <f t="shared" si="95"/>
        <v>169</v>
      </c>
      <c r="CT138" s="172">
        <f t="shared" si="96"/>
        <v>169</v>
      </c>
      <c r="CU138" s="172">
        <f t="shared" si="97"/>
        <v>169</v>
      </c>
      <c r="CV138" s="172">
        <f t="shared" si="98"/>
        <v>169</v>
      </c>
      <c r="CW138" s="172">
        <f t="shared" si="99"/>
        <v>169</v>
      </c>
      <c r="CX138" s="172">
        <f t="shared" si="100"/>
        <v>169</v>
      </c>
      <c r="CY138" s="172">
        <f t="shared" si="101"/>
        <v>169</v>
      </c>
      <c r="CZ138" s="172">
        <f t="shared" si="102"/>
        <v>169</v>
      </c>
      <c r="DA138" s="180">
        <f xml:space="preserve"> SUM(CC138:CZ138) * 30</f>
        <v>116247.03440577585</v>
      </c>
      <c r="DC138" s="171">
        <f t="shared" si="128"/>
        <v>38.707507218620009</v>
      </c>
      <c r="DD138" s="172">
        <f t="shared" si="129"/>
        <v>30.753563004796007</v>
      </c>
      <c r="DE138" s="172">
        <f t="shared" si="130"/>
        <v>21.473961422001992</v>
      </c>
      <c r="DF138" s="172">
        <f t="shared" si="131"/>
        <v>17.402299503020998</v>
      </c>
      <c r="DG138" s="172">
        <f t="shared" si="132"/>
        <v>14.597113820467001</v>
      </c>
      <c r="DH138" s="172">
        <f t="shared" si="133"/>
        <v>16.443565155818987</v>
      </c>
      <c r="DI138" s="172">
        <f t="shared" si="134"/>
        <v>26.474974635596283</v>
      </c>
      <c r="DJ138" s="172">
        <f t="shared" si="135"/>
        <v>1.6949157246116613</v>
      </c>
      <c r="DK138" s="172">
        <f t="shared" si="136"/>
        <v>0</v>
      </c>
      <c r="DL138" s="172">
        <f t="shared" si="137"/>
        <v>0</v>
      </c>
      <c r="DM138" s="172">
        <f t="shared" si="138"/>
        <v>0</v>
      </c>
      <c r="DN138" s="172">
        <f t="shared" si="139"/>
        <v>0</v>
      </c>
      <c r="DO138" s="172">
        <f t="shared" si="140"/>
        <v>0</v>
      </c>
      <c r="DP138" s="172">
        <f t="shared" si="141"/>
        <v>0</v>
      </c>
      <c r="DQ138" s="172">
        <f t="shared" si="142"/>
        <v>4.9234663617170327</v>
      </c>
      <c r="DR138" s="172">
        <f t="shared" si="143"/>
        <v>33.508274055590618</v>
      </c>
      <c r="DS138" s="172">
        <f t="shared" si="144"/>
        <v>58.536394978847454</v>
      </c>
      <c r="DT138" s="172">
        <f t="shared" si="145"/>
        <v>86.350166741559946</v>
      </c>
      <c r="DU138" s="172">
        <f t="shared" si="146"/>
        <v>104.25754698266701</v>
      </c>
      <c r="DV138" s="172">
        <f t="shared" si="147"/>
        <v>73.985364025989469</v>
      </c>
      <c r="DW138" s="172">
        <f t="shared" si="148"/>
        <v>73.985364025989469</v>
      </c>
      <c r="DX138" s="172">
        <f t="shared" si="149"/>
        <v>66.635067364107471</v>
      </c>
      <c r="DY138" s="172">
        <f t="shared" si="150"/>
        <v>41.506758486208497</v>
      </c>
      <c r="DZ138" s="172">
        <f t="shared" si="151"/>
        <v>60.580853806635986</v>
      </c>
      <c r="EA138" s="180">
        <f xml:space="preserve"> SUM(DC138:DZ138) * 30</f>
        <v>23154.514719427378</v>
      </c>
      <c r="EB138" s="21"/>
    </row>
    <row r="139" spans="2:132" ht="14.25" customHeight="1" x14ac:dyDescent="0.25">
      <c r="B139" s="132">
        <v>2029</v>
      </c>
      <c r="C139" s="14" t="s">
        <v>171</v>
      </c>
      <c r="D139" s="14">
        <f t="shared" si="152"/>
        <v>105</v>
      </c>
      <c r="E139" s="171">
        <v>215.375310915911</v>
      </c>
      <c r="F139" s="172">
        <v>201.13954213477501</v>
      </c>
      <c r="G139" s="172">
        <v>194.585626899424</v>
      </c>
      <c r="H139" s="172">
        <v>191.62924122260699</v>
      </c>
      <c r="I139" s="172">
        <v>188.886570173031</v>
      </c>
      <c r="J139" s="172">
        <v>188.886570173031</v>
      </c>
      <c r="K139" s="172">
        <v>195.61858093108199</v>
      </c>
      <c r="L139" s="172">
        <v>197.75572720348001</v>
      </c>
      <c r="M139" s="172">
        <v>203.514149104106</v>
      </c>
      <c r="N139" s="172">
        <v>212.57327469210099</v>
      </c>
      <c r="O139" s="172">
        <v>225.930438894585</v>
      </c>
      <c r="P139" s="172">
        <v>234.18219811300801</v>
      </c>
      <c r="Q139" s="172">
        <v>234.18219811300801</v>
      </c>
      <c r="R139" s="172">
        <v>241.21103474222599</v>
      </c>
      <c r="S139" s="172">
        <v>246.73199594591901</v>
      </c>
      <c r="T139" s="172">
        <v>254.42572252654901</v>
      </c>
      <c r="U139" s="172">
        <v>268.80396772584498</v>
      </c>
      <c r="V139" s="172">
        <v>275.322263856657</v>
      </c>
      <c r="W139" s="172">
        <v>273.125752410026</v>
      </c>
      <c r="X139" s="172">
        <v>289</v>
      </c>
      <c r="Y139" s="172">
        <v>279.78652495899797</v>
      </c>
      <c r="Z139" s="172">
        <v>270.95298703308902</v>
      </c>
      <c r="AA139" s="172">
        <v>250.53136709684799</v>
      </c>
      <c r="AB139" s="172">
        <v>234.18219811300801</v>
      </c>
      <c r="AD139" s="171">
        <v>0</v>
      </c>
      <c r="AE139" s="172">
        <v>0</v>
      </c>
      <c r="AF139" s="172">
        <v>0</v>
      </c>
      <c r="AG139" s="172">
        <v>0</v>
      </c>
      <c r="AH139" s="172">
        <v>0</v>
      </c>
      <c r="AI139" s="172">
        <v>0</v>
      </c>
      <c r="AJ139" s="172">
        <v>2.6560833930153551</v>
      </c>
      <c r="AK139" s="172">
        <v>32.297576597702452</v>
      </c>
      <c r="AL139" s="172">
        <v>62.231779827940343</v>
      </c>
      <c r="AM139" s="172">
        <v>84.751360749423213</v>
      </c>
      <c r="AN139" s="172">
        <v>97.209749937700508</v>
      </c>
      <c r="AO139" s="172">
        <v>100.47451673775407</v>
      </c>
      <c r="AP139" s="172">
        <v>100.61379388377114</v>
      </c>
      <c r="AQ139" s="172">
        <v>99.463650242978261</v>
      </c>
      <c r="AR139" s="172">
        <v>85.284947853944772</v>
      </c>
      <c r="AS139" s="172">
        <v>62.75760714251205</v>
      </c>
      <c r="AT139" s="172">
        <v>36.946848390645393</v>
      </c>
      <c r="AU139" s="172">
        <v>7.0963063204189076</v>
      </c>
      <c r="AV139" s="172">
        <v>0</v>
      </c>
      <c r="AW139" s="172">
        <v>54.067534065842636</v>
      </c>
      <c r="AX139" s="172">
        <v>54.067534065842636</v>
      </c>
      <c r="AY139" s="172">
        <v>54.067534065842636</v>
      </c>
      <c r="AZ139" s="172">
        <v>54.067534065842636</v>
      </c>
      <c r="BA139" s="172">
        <v>0</v>
      </c>
      <c r="BB139" s="180">
        <f xml:space="preserve"> SUM(AD139:BA139) * 31</f>
        <v>30629.685077576491</v>
      </c>
      <c r="BC139" s="23"/>
      <c r="BD139" s="171">
        <f t="shared" si="103"/>
        <v>215.375310915911</v>
      </c>
      <c r="BE139" s="172">
        <f t="shared" si="104"/>
        <v>201.13954213477501</v>
      </c>
      <c r="BF139" s="172">
        <f t="shared" si="105"/>
        <v>194.585626899424</v>
      </c>
      <c r="BG139" s="172">
        <f t="shared" si="106"/>
        <v>191.62924122260699</v>
      </c>
      <c r="BH139" s="172">
        <f t="shared" si="107"/>
        <v>188.886570173031</v>
      </c>
      <c r="BI139" s="172">
        <f t="shared" si="108"/>
        <v>188.886570173031</v>
      </c>
      <c r="BJ139" s="172">
        <f t="shared" si="109"/>
        <v>192.96249753806663</v>
      </c>
      <c r="BK139" s="172">
        <f t="shared" si="110"/>
        <v>165.45815060577755</v>
      </c>
      <c r="BL139" s="172">
        <f t="shared" si="111"/>
        <v>141.28236927616564</v>
      </c>
      <c r="BM139" s="172">
        <f t="shared" si="112"/>
        <v>127.82191394267778</v>
      </c>
      <c r="BN139" s="172">
        <f t="shared" si="113"/>
        <v>128.72068895688449</v>
      </c>
      <c r="BO139" s="172">
        <f t="shared" si="114"/>
        <v>133.70768137525394</v>
      </c>
      <c r="BP139" s="172">
        <f t="shared" si="115"/>
        <v>133.56840422923688</v>
      </c>
      <c r="BQ139" s="172">
        <f t="shared" si="116"/>
        <v>141.74738449924774</v>
      </c>
      <c r="BR139" s="172">
        <f t="shared" si="117"/>
        <v>161.44704809197424</v>
      </c>
      <c r="BS139" s="172">
        <f t="shared" si="118"/>
        <v>191.66811538403695</v>
      </c>
      <c r="BT139" s="172">
        <f t="shared" si="119"/>
        <v>231.8571193351996</v>
      </c>
      <c r="BU139" s="172">
        <f t="shared" si="120"/>
        <v>268.22595753623807</v>
      </c>
      <c r="BV139" s="172">
        <f t="shared" si="121"/>
        <v>273.125752410026</v>
      </c>
      <c r="BW139" s="172">
        <f t="shared" si="122"/>
        <v>234.93246593415736</v>
      </c>
      <c r="BX139" s="172">
        <f t="shared" si="123"/>
        <v>225.71899089315534</v>
      </c>
      <c r="BY139" s="172">
        <f t="shared" si="124"/>
        <v>216.88545296724638</v>
      </c>
      <c r="BZ139" s="172">
        <f t="shared" si="125"/>
        <v>196.46383303100535</v>
      </c>
      <c r="CA139" s="172">
        <f t="shared" si="126"/>
        <v>234.18219811300801</v>
      </c>
      <c r="CB139" s="23"/>
      <c r="CC139" s="171">
        <f t="shared" si="127"/>
        <v>169</v>
      </c>
      <c r="CD139" s="172">
        <f t="shared" si="80"/>
        <v>169</v>
      </c>
      <c r="CE139" s="172">
        <f t="shared" si="81"/>
        <v>169</v>
      </c>
      <c r="CF139" s="172">
        <f t="shared" si="82"/>
        <v>169</v>
      </c>
      <c r="CG139" s="172">
        <f t="shared" si="83"/>
        <v>169</v>
      </c>
      <c r="CH139" s="172">
        <f t="shared" si="84"/>
        <v>169</v>
      </c>
      <c r="CI139" s="172">
        <f t="shared" si="85"/>
        <v>169</v>
      </c>
      <c r="CJ139" s="172">
        <f t="shared" si="86"/>
        <v>165.45815060577755</v>
      </c>
      <c r="CK139" s="172">
        <f t="shared" si="87"/>
        <v>141.28236927616564</v>
      </c>
      <c r="CL139" s="172">
        <f t="shared" si="88"/>
        <v>127.82191394267778</v>
      </c>
      <c r="CM139" s="172">
        <f t="shared" si="89"/>
        <v>128.72068895688449</v>
      </c>
      <c r="CN139" s="172">
        <f t="shared" si="90"/>
        <v>133.70768137525394</v>
      </c>
      <c r="CO139" s="172">
        <f t="shared" si="91"/>
        <v>133.56840422923688</v>
      </c>
      <c r="CP139" s="172">
        <f t="shared" si="92"/>
        <v>141.74738449924774</v>
      </c>
      <c r="CQ139" s="172">
        <f t="shared" si="93"/>
        <v>161.44704809197424</v>
      </c>
      <c r="CR139" s="172">
        <f t="shared" si="94"/>
        <v>169</v>
      </c>
      <c r="CS139" s="172">
        <f t="shared" si="95"/>
        <v>169</v>
      </c>
      <c r="CT139" s="172">
        <f t="shared" si="96"/>
        <v>169</v>
      </c>
      <c r="CU139" s="172">
        <f t="shared" si="97"/>
        <v>169</v>
      </c>
      <c r="CV139" s="172">
        <f t="shared" si="98"/>
        <v>169</v>
      </c>
      <c r="CW139" s="172">
        <f t="shared" si="99"/>
        <v>169</v>
      </c>
      <c r="CX139" s="172">
        <f t="shared" si="100"/>
        <v>169</v>
      </c>
      <c r="CY139" s="172">
        <f t="shared" si="101"/>
        <v>169</v>
      </c>
      <c r="CZ139" s="172">
        <f t="shared" si="102"/>
        <v>169</v>
      </c>
      <c r="DA139" s="180">
        <f xml:space="preserve"> SUM(CC139:CZ139) * 31</f>
        <v>118970.36287029377</v>
      </c>
      <c r="DC139" s="171">
        <f t="shared" si="128"/>
        <v>46.375310915911001</v>
      </c>
      <c r="DD139" s="172">
        <f t="shared" si="129"/>
        <v>32.139542134775013</v>
      </c>
      <c r="DE139" s="172">
        <f t="shared" si="130"/>
        <v>25.585626899424</v>
      </c>
      <c r="DF139" s="172">
        <f t="shared" si="131"/>
        <v>22.629241222606993</v>
      </c>
      <c r="DG139" s="172">
        <f t="shared" si="132"/>
        <v>19.886570173031004</v>
      </c>
      <c r="DH139" s="172">
        <f t="shared" si="133"/>
        <v>19.886570173031004</v>
      </c>
      <c r="DI139" s="172">
        <f t="shared" si="134"/>
        <v>23.962497538066629</v>
      </c>
      <c r="DJ139" s="172">
        <f t="shared" si="135"/>
        <v>0</v>
      </c>
      <c r="DK139" s="172">
        <f t="shared" si="136"/>
        <v>0</v>
      </c>
      <c r="DL139" s="172">
        <f t="shared" si="137"/>
        <v>0</v>
      </c>
      <c r="DM139" s="172">
        <f t="shared" si="138"/>
        <v>0</v>
      </c>
      <c r="DN139" s="172">
        <f t="shared" si="139"/>
        <v>0</v>
      </c>
      <c r="DO139" s="172">
        <f t="shared" si="140"/>
        <v>0</v>
      </c>
      <c r="DP139" s="172">
        <f t="shared" si="141"/>
        <v>0</v>
      </c>
      <c r="DQ139" s="172">
        <f t="shared" si="142"/>
        <v>0</v>
      </c>
      <c r="DR139" s="172">
        <f t="shared" si="143"/>
        <v>22.668115384036952</v>
      </c>
      <c r="DS139" s="172">
        <f t="shared" si="144"/>
        <v>62.857119335199599</v>
      </c>
      <c r="DT139" s="172">
        <f t="shared" si="145"/>
        <v>99.22595753623807</v>
      </c>
      <c r="DU139" s="172">
        <f t="shared" si="146"/>
        <v>104.125752410026</v>
      </c>
      <c r="DV139" s="172">
        <f t="shared" si="147"/>
        <v>65.932465934157364</v>
      </c>
      <c r="DW139" s="172">
        <f t="shared" si="148"/>
        <v>56.718990893155336</v>
      </c>
      <c r="DX139" s="172">
        <f t="shared" si="149"/>
        <v>47.88545296724638</v>
      </c>
      <c r="DY139" s="172">
        <f t="shared" si="150"/>
        <v>27.46383303100535</v>
      </c>
      <c r="DZ139" s="172">
        <f t="shared" si="151"/>
        <v>65.182198113008013</v>
      </c>
      <c r="EA139" s="180">
        <f xml:space="preserve"> SUM(DC139:DZ139) * 31</f>
        <v>23018.282584488479</v>
      </c>
      <c r="EB139" s="21"/>
    </row>
    <row r="140" spans="2:132" ht="14.25" customHeight="1" x14ac:dyDescent="0.25">
      <c r="B140" s="132">
        <v>2029</v>
      </c>
      <c r="C140" s="14" t="s">
        <v>172</v>
      </c>
      <c r="D140" s="14">
        <f t="shared" si="152"/>
        <v>106</v>
      </c>
      <c r="E140" s="171">
        <v>201.586628402218</v>
      </c>
      <c r="F140" s="172">
        <v>192.586560641532</v>
      </c>
      <c r="G140" s="172">
        <v>184.20554516068199</v>
      </c>
      <c r="H140" s="172">
        <v>180.77694791851599</v>
      </c>
      <c r="I140" s="172">
        <v>179.999164284876</v>
      </c>
      <c r="J140" s="172">
        <v>179.25312692199799</v>
      </c>
      <c r="K140" s="172">
        <v>188.14208273502101</v>
      </c>
      <c r="L140" s="172">
        <v>190.30082914675501</v>
      </c>
      <c r="M140" s="172">
        <v>198.85644911678901</v>
      </c>
      <c r="N140" s="172">
        <v>210.539076756762</v>
      </c>
      <c r="O140" s="172">
        <v>213.777196374363</v>
      </c>
      <c r="P140" s="172">
        <v>224.253465725426</v>
      </c>
      <c r="Q140" s="172">
        <v>233.85671263056699</v>
      </c>
      <c r="R140" s="172">
        <v>242.110743028374</v>
      </c>
      <c r="S140" s="172">
        <v>250.872713758354</v>
      </c>
      <c r="T140" s="172">
        <v>250.872713758354</v>
      </c>
      <c r="U140" s="172">
        <v>272.44430474031498</v>
      </c>
      <c r="V140" s="172">
        <v>269.92047621483101</v>
      </c>
      <c r="W140" s="172">
        <v>272.44430474031498</v>
      </c>
      <c r="X140" s="172">
        <v>291</v>
      </c>
      <c r="Y140" s="172">
        <v>285.53964142914299</v>
      </c>
      <c r="Z140" s="172">
        <v>272.44430474031498</v>
      </c>
      <c r="AA140" s="172">
        <v>246.428235851842</v>
      </c>
      <c r="AB140" s="172">
        <v>220.63439085869501</v>
      </c>
      <c r="AD140" s="171">
        <v>0</v>
      </c>
      <c r="AE140" s="172">
        <v>0</v>
      </c>
      <c r="AF140" s="172">
        <v>0</v>
      </c>
      <c r="AG140" s="172">
        <v>0</v>
      </c>
      <c r="AH140" s="172">
        <v>0</v>
      </c>
      <c r="AI140" s="172">
        <v>0</v>
      </c>
      <c r="AJ140" s="172">
        <v>0.7354926879649325</v>
      </c>
      <c r="AK140" s="172">
        <v>31.084873469185165</v>
      </c>
      <c r="AL140" s="172">
        <v>64.45353007813803</v>
      </c>
      <c r="AM140" s="172">
        <v>89.621399411887353</v>
      </c>
      <c r="AN140" s="172">
        <v>102.3348213227062</v>
      </c>
      <c r="AO140" s="172">
        <v>107.62337337879256</v>
      </c>
      <c r="AP140" s="172">
        <v>109.0369692630193</v>
      </c>
      <c r="AQ140" s="172">
        <v>103.99377229835568</v>
      </c>
      <c r="AR140" s="172">
        <v>93.294519841229175</v>
      </c>
      <c r="AS140" s="172">
        <v>71.376156203982319</v>
      </c>
      <c r="AT140" s="172">
        <v>37.701132744566628</v>
      </c>
      <c r="AU140" s="172">
        <v>2.9764001412058705</v>
      </c>
      <c r="AV140" s="172">
        <v>0</v>
      </c>
      <c r="AW140" s="172">
        <v>59.093440840733841</v>
      </c>
      <c r="AX140" s="172">
        <v>59.093440840733841</v>
      </c>
      <c r="AY140" s="172">
        <v>59.093440840733841</v>
      </c>
      <c r="AZ140" s="172">
        <v>59.093440840733841</v>
      </c>
      <c r="BA140" s="172">
        <v>0</v>
      </c>
      <c r="BB140" s="180">
        <f xml:space="preserve"> SUM(AD140:BA140) * 30</f>
        <v>31518.186126119061</v>
      </c>
      <c r="BC140" s="23"/>
      <c r="BD140" s="171">
        <f t="shared" si="103"/>
        <v>201.586628402218</v>
      </c>
      <c r="BE140" s="172">
        <f t="shared" si="104"/>
        <v>192.586560641532</v>
      </c>
      <c r="BF140" s="172">
        <f t="shared" si="105"/>
        <v>184.20554516068199</v>
      </c>
      <c r="BG140" s="172">
        <f t="shared" si="106"/>
        <v>180.77694791851599</v>
      </c>
      <c r="BH140" s="172">
        <f t="shared" si="107"/>
        <v>179.999164284876</v>
      </c>
      <c r="BI140" s="172">
        <f t="shared" si="108"/>
        <v>179.25312692199799</v>
      </c>
      <c r="BJ140" s="172">
        <f t="shared" si="109"/>
        <v>187.40659004705608</v>
      </c>
      <c r="BK140" s="172">
        <f t="shared" si="110"/>
        <v>159.21595567756984</v>
      </c>
      <c r="BL140" s="172">
        <f t="shared" si="111"/>
        <v>134.40291903865096</v>
      </c>
      <c r="BM140" s="172">
        <f t="shared" si="112"/>
        <v>120.91767734487465</v>
      </c>
      <c r="BN140" s="172">
        <f t="shared" si="113"/>
        <v>111.4423750516568</v>
      </c>
      <c r="BO140" s="172">
        <f t="shared" si="114"/>
        <v>116.63009234663343</v>
      </c>
      <c r="BP140" s="172">
        <f t="shared" si="115"/>
        <v>124.81974336754769</v>
      </c>
      <c r="BQ140" s="172">
        <f t="shared" si="116"/>
        <v>138.11697073001832</v>
      </c>
      <c r="BR140" s="172">
        <f t="shared" si="117"/>
        <v>157.57819391712482</v>
      </c>
      <c r="BS140" s="172">
        <f t="shared" si="118"/>
        <v>179.49655755437169</v>
      </c>
      <c r="BT140" s="172">
        <f t="shared" si="119"/>
        <v>234.74317199574836</v>
      </c>
      <c r="BU140" s="172">
        <f t="shared" si="120"/>
        <v>266.94407607362513</v>
      </c>
      <c r="BV140" s="172">
        <f t="shared" si="121"/>
        <v>272.44430474031498</v>
      </c>
      <c r="BW140" s="172">
        <f t="shared" si="122"/>
        <v>231.90655915926615</v>
      </c>
      <c r="BX140" s="172">
        <f t="shared" si="123"/>
        <v>226.44620058840914</v>
      </c>
      <c r="BY140" s="172">
        <f t="shared" si="124"/>
        <v>213.35086389958113</v>
      </c>
      <c r="BZ140" s="172">
        <f t="shared" si="125"/>
        <v>187.33479501110816</v>
      </c>
      <c r="CA140" s="172">
        <f t="shared" si="126"/>
        <v>220.63439085869501</v>
      </c>
      <c r="CB140" s="23"/>
      <c r="CC140" s="171">
        <f t="shared" si="127"/>
        <v>169</v>
      </c>
      <c r="CD140" s="172">
        <f t="shared" si="80"/>
        <v>169</v>
      </c>
      <c r="CE140" s="172">
        <f t="shared" si="81"/>
        <v>169</v>
      </c>
      <c r="CF140" s="172">
        <f t="shared" si="82"/>
        <v>169</v>
      </c>
      <c r="CG140" s="172">
        <f t="shared" si="83"/>
        <v>169</v>
      </c>
      <c r="CH140" s="172">
        <f t="shared" si="84"/>
        <v>169</v>
      </c>
      <c r="CI140" s="172">
        <f t="shared" si="85"/>
        <v>169</v>
      </c>
      <c r="CJ140" s="172">
        <f t="shared" si="86"/>
        <v>159.21595567756984</v>
      </c>
      <c r="CK140" s="172">
        <f t="shared" si="87"/>
        <v>134.40291903865096</v>
      </c>
      <c r="CL140" s="172">
        <f t="shared" si="88"/>
        <v>120.91767734487465</v>
      </c>
      <c r="CM140" s="172">
        <f t="shared" si="89"/>
        <v>111.4423750516568</v>
      </c>
      <c r="CN140" s="172">
        <f t="shared" si="90"/>
        <v>116.63009234663343</v>
      </c>
      <c r="CO140" s="172">
        <f t="shared" si="91"/>
        <v>124.81974336754769</v>
      </c>
      <c r="CP140" s="172">
        <f t="shared" si="92"/>
        <v>138.11697073001832</v>
      </c>
      <c r="CQ140" s="172">
        <f t="shared" si="93"/>
        <v>157.57819391712482</v>
      </c>
      <c r="CR140" s="172">
        <f t="shared" si="94"/>
        <v>169</v>
      </c>
      <c r="CS140" s="172">
        <f t="shared" si="95"/>
        <v>169</v>
      </c>
      <c r="CT140" s="172">
        <f t="shared" si="96"/>
        <v>169</v>
      </c>
      <c r="CU140" s="172">
        <f t="shared" si="97"/>
        <v>169</v>
      </c>
      <c r="CV140" s="172">
        <f t="shared" si="98"/>
        <v>169</v>
      </c>
      <c r="CW140" s="172">
        <f t="shared" si="99"/>
        <v>169</v>
      </c>
      <c r="CX140" s="172">
        <f t="shared" si="100"/>
        <v>169</v>
      </c>
      <c r="CY140" s="172">
        <f t="shared" si="101"/>
        <v>169</v>
      </c>
      <c r="CZ140" s="172">
        <f t="shared" si="102"/>
        <v>169</v>
      </c>
      <c r="DA140" s="180">
        <f xml:space="preserve"> SUM(CC140:CZ140) * 30</f>
        <v>113013.71782422229</v>
      </c>
      <c r="DC140" s="171">
        <f t="shared" si="128"/>
        <v>32.586628402217997</v>
      </c>
      <c r="DD140" s="172">
        <f t="shared" si="129"/>
        <v>23.586560641532003</v>
      </c>
      <c r="DE140" s="172">
        <f t="shared" si="130"/>
        <v>15.205545160681993</v>
      </c>
      <c r="DF140" s="172">
        <f t="shared" si="131"/>
        <v>11.776947918515987</v>
      </c>
      <c r="DG140" s="172">
        <f t="shared" si="132"/>
        <v>10.999164284876002</v>
      </c>
      <c r="DH140" s="172">
        <f t="shared" si="133"/>
        <v>10.253126921997989</v>
      </c>
      <c r="DI140" s="172">
        <f t="shared" si="134"/>
        <v>18.406590047056085</v>
      </c>
      <c r="DJ140" s="172">
        <f t="shared" si="135"/>
        <v>0</v>
      </c>
      <c r="DK140" s="172">
        <f t="shared" si="136"/>
        <v>0</v>
      </c>
      <c r="DL140" s="172">
        <f t="shared" si="137"/>
        <v>0</v>
      </c>
      <c r="DM140" s="172">
        <f t="shared" si="138"/>
        <v>0</v>
      </c>
      <c r="DN140" s="172">
        <f t="shared" si="139"/>
        <v>0</v>
      </c>
      <c r="DO140" s="172">
        <f t="shared" si="140"/>
        <v>0</v>
      </c>
      <c r="DP140" s="172">
        <f t="shared" si="141"/>
        <v>0</v>
      </c>
      <c r="DQ140" s="172">
        <f t="shared" si="142"/>
        <v>0</v>
      </c>
      <c r="DR140" s="172">
        <f t="shared" si="143"/>
        <v>10.496557554371691</v>
      </c>
      <c r="DS140" s="172">
        <f t="shared" si="144"/>
        <v>65.743171995748355</v>
      </c>
      <c r="DT140" s="172">
        <f t="shared" si="145"/>
        <v>97.944076073625126</v>
      </c>
      <c r="DU140" s="172">
        <f t="shared" si="146"/>
        <v>103.44430474031498</v>
      </c>
      <c r="DV140" s="172">
        <f t="shared" si="147"/>
        <v>62.906559159266152</v>
      </c>
      <c r="DW140" s="172">
        <f t="shared" si="148"/>
        <v>57.446200588409141</v>
      </c>
      <c r="DX140" s="172">
        <f t="shared" si="149"/>
        <v>44.350863899581128</v>
      </c>
      <c r="DY140" s="172">
        <f t="shared" si="150"/>
        <v>18.334795011108156</v>
      </c>
      <c r="DZ140" s="172">
        <f t="shared" si="151"/>
        <v>51.634390858695014</v>
      </c>
      <c r="EA140" s="180">
        <f xml:space="preserve"> SUM(DC140:DZ140) * 30</f>
        <v>19053.464497739933</v>
      </c>
      <c r="EB140" s="21"/>
    </row>
    <row r="141" spans="2:132" ht="14.25" customHeight="1" x14ac:dyDescent="0.25">
      <c r="B141" s="132">
        <v>2029</v>
      </c>
      <c r="C141" s="14" t="s">
        <v>173</v>
      </c>
      <c r="D141" s="14">
        <f t="shared" si="152"/>
        <v>107</v>
      </c>
      <c r="E141" s="171">
        <v>203.64792737792999</v>
      </c>
      <c r="F141" s="172">
        <v>191.06725903814799</v>
      </c>
      <c r="G141" s="172">
        <v>180.31650609324399</v>
      </c>
      <c r="H141" s="172">
        <v>175.62734789387</v>
      </c>
      <c r="I141" s="172">
        <v>175.62734789387</v>
      </c>
      <c r="J141" s="172">
        <v>173.45432336245301</v>
      </c>
      <c r="K141" s="172">
        <v>179.10132790133301</v>
      </c>
      <c r="L141" s="172">
        <v>184.133595237246</v>
      </c>
      <c r="M141" s="172">
        <v>195.570566455229</v>
      </c>
      <c r="N141" s="172">
        <v>203.64792737792999</v>
      </c>
      <c r="O141" s="172">
        <v>216.157114647599</v>
      </c>
      <c r="P141" s="172">
        <v>221.94708132670399</v>
      </c>
      <c r="Q141" s="172">
        <v>236.45773855952001</v>
      </c>
      <c r="R141" s="172">
        <v>240.86097247844401</v>
      </c>
      <c r="S141" s="172">
        <v>262.09085030182598</v>
      </c>
      <c r="T141" s="172">
        <v>254.75689250829399</v>
      </c>
      <c r="U141" s="172">
        <v>269.68213994776198</v>
      </c>
      <c r="V141" s="172">
        <v>269.68213994776198</v>
      </c>
      <c r="W141" s="172">
        <v>274.88596185194501</v>
      </c>
      <c r="X141" s="172">
        <v>294</v>
      </c>
      <c r="Y141" s="172">
        <v>285.63671479685001</v>
      </c>
      <c r="Z141" s="172">
        <v>272.269754685831</v>
      </c>
      <c r="AA141" s="172">
        <v>250.01054945283099</v>
      </c>
      <c r="AB141" s="172">
        <v>223.93425507582799</v>
      </c>
      <c r="AD141" s="171">
        <v>0</v>
      </c>
      <c r="AE141" s="172">
        <v>0</v>
      </c>
      <c r="AF141" s="172">
        <v>0</v>
      </c>
      <c r="AG141" s="172">
        <v>0</v>
      </c>
      <c r="AH141" s="172">
        <v>0</v>
      </c>
      <c r="AI141" s="172">
        <v>0</v>
      </c>
      <c r="AJ141" s="172">
        <v>0.06</v>
      </c>
      <c r="AK141" s="172">
        <v>20.299265327575956</v>
      </c>
      <c r="AL141" s="172">
        <v>52.981552040017839</v>
      </c>
      <c r="AM141" s="172">
        <v>81.830151997111187</v>
      </c>
      <c r="AN141" s="172">
        <v>97.790276935364574</v>
      </c>
      <c r="AO141" s="172">
        <v>103.65644933652712</v>
      </c>
      <c r="AP141" s="172">
        <v>103.1710733957888</v>
      </c>
      <c r="AQ141" s="172">
        <v>100.79455122975068</v>
      </c>
      <c r="AR141" s="172">
        <v>91.953358553464398</v>
      </c>
      <c r="AS141" s="172">
        <v>71.221914296108224</v>
      </c>
      <c r="AT141" s="172">
        <v>40.125602035085123</v>
      </c>
      <c r="AU141" s="172">
        <v>3.8285514356615216</v>
      </c>
      <c r="AV141" s="172">
        <v>0</v>
      </c>
      <c r="AW141" s="172">
        <v>57.738933532259168</v>
      </c>
      <c r="AX141" s="172">
        <v>57.738933532259168</v>
      </c>
      <c r="AY141" s="172">
        <v>57.738933532259168</v>
      </c>
      <c r="AZ141" s="172">
        <v>57.738933532259168</v>
      </c>
      <c r="BA141" s="172">
        <v>0</v>
      </c>
      <c r="BB141" s="180">
        <f xml:space="preserve"> SUM(AD141:BA141) * 31</f>
        <v>30958.722902056248</v>
      </c>
      <c r="BC141" s="23"/>
      <c r="BD141" s="171">
        <f t="shared" si="103"/>
        <v>203.64792737792999</v>
      </c>
      <c r="BE141" s="172">
        <f t="shared" si="104"/>
        <v>191.06725903814799</v>
      </c>
      <c r="BF141" s="172">
        <f t="shared" si="105"/>
        <v>180.31650609324399</v>
      </c>
      <c r="BG141" s="172">
        <f t="shared" si="106"/>
        <v>175.62734789387</v>
      </c>
      <c r="BH141" s="172">
        <f t="shared" si="107"/>
        <v>175.62734789387</v>
      </c>
      <c r="BI141" s="172">
        <f t="shared" si="108"/>
        <v>173.45432336245301</v>
      </c>
      <c r="BJ141" s="172">
        <f t="shared" si="109"/>
        <v>179.04132790133301</v>
      </c>
      <c r="BK141" s="172">
        <f t="shared" si="110"/>
        <v>163.83432990967003</v>
      </c>
      <c r="BL141" s="172">
        <f t="shared" si="111"/>
        <v>142.58901441521115</v>
      </c>
      <c r="BM141" s="172">
        <f t="shared" si="112"/>
        <v>121.8177753808188</v>
      </c>
      <c r="BN141" s="172">
        <f t="shared" si="113"/>
        <v>118.36683771223443</v>
      </c>
      <c r="BO141" s="172">
        <f t="shared" si="114"/>
        <v>118.29063199017688</v>
      </c>
      <c r="BP141" s="172">
        <f t="shared" si="115"/>
        <v>133.28666516373121</v>
      </c>
      <c r="BQ141" s="172">
        <f t="shared" si="116"/>
        <v>140.06642124869333</v>
      </c>
      <c r="BR141" s="172">
        <f t="shared" si="117"/>
        <v>170.13749174836158</v>
      </c>
      <c r="BS141" s="172">
        <f t="shared" si="118"/>
        <v>183.53497821218576</v>
      </c>
      <c r="BT141" s="172">
        <f t="shared" si="119"/>
        <v>229.55653791267684</v>
      </c>
      <c r="BU141" s="172">
        <f t="shared" si="120"/>
        <v>265.85358851210049</v>
      </c>
      <c r="BV141" s="172">
        <f t="shared" si="121"/>
        <v>274.88596185194501</v>
      </c>
      <c r="BW141" s="172">
        <f t="shared" si="122"/>
        <v>236.26106646774082</v>
      </c>
      <c r="BX141" s="172">
        <f t="shared" si="123"/>
        <v>227.89778126459083</v>
      </c>
      <c r="BY141" s="172">
        <f t="shared" si="124"/>
        <v>214.53082115357182</v>
      </c>
      <c r="BZ141" s="172">
        <f t="shared" si="125"/>
        <v>192.27161592057183</v>
      </c>
      <c r="CA141" s="172">
        <f t="shared" si="126"/>
        <v>223.93425507582799</v>
      </c>
      <c r="CB141" s="23"/>
      <c r="CC141" s="171">
        <f t="shared" si="127"/>
        <v>169</v>
      </c>
      <c r="CD141" s="172">
        <f t="shared" si="80"/>
        <v>169</v>
      </c>
      <c r="CE141" s="172">
        <f t="shared" si="81"/>
        <v>169</v>
      </c>
      <c r="CF141" s="172">
        <f t="shared" si="82"/>
        <v>169</v>
      </c>
      <c r="CG141" s="172">
        <f t="shared" si="83"/>
        <v>169</v>
      </c>
      <c r="CH141" s="172">
        <f t="shared" si="84"/>
        <v>169</v>
      </c>
      <c r="CI141" s="172">
        <f t="shared" si="85"/>
        <v>169</v>
      </c>
      <c r="CJ141" s="172">
        <f t="shared" si="86"/>
        <v>163.83432990967003</v>
      </c>
      <c r="CK141" s="172">
        <f t="shared" si="87"/>
        <v>142.58901441521115</v>
      </c>
      <c r="CL141" s="172">
        <f t="shared" si="88"/>
        <v>121.8177753808188</v>
      </c>
      <c r="CM141" s="172">
        <f t="shared" si="89"/>
        <v>118.36683771223443</v>
      </c>
      <c r="CN141" s="172">
        <f t="shared" si="90"/>
        <v>118.29063199017688</v>
      </c>
      <c r="CO141" s="172">
        <f t="shared" si="91"/>
        <v>133.28666516373121</v>
      </c>
      <c r="CP141" s="172">
        <f t="shared" si="92"/>
        <v>140.06642124869333</v>
      </c>
      <c r="CQ141" s="172">
        <f t="shared" si="93"/>
        <v>169</v>
      </c>
      <c r="CR141" s="172">
        <f t="shared" si="94"/>
        <v>169</v>
      </c>
      <c r="CS141" s="172">
        <f t="shared" si="95"/>
        <v>169</v>
      </c>
      <c r="CT141" s="172">
        <f t="shared" si="96"/>
        <v>169</v>
      </c>
      <c r="CU141" s="172">
        <f t="shared" si="97"/>
        <v>169</v>
      </c>
      <c r="CV141" s="172">
        <f t="shared" si="98"/>
        <v>169</v>
      </c>
      <c r="CW141" s="172">
        <f t="shared" si="99"/>
        <v>169</v>
      </c>
      <c r="CX141" s="172">
        <f t="shared" si="100"/>
        <v>169</v>
      </c>
      <c r="CY141" s="172">
        <f t="shared" si="101"/>
        <v>169</v>
      </c>
      <c r="CZ141" s="172">
        <f t="shared" si="102"/>
        <v>169</v>
      </c>
      <c r="DA141" s="180">
        <f xml:space="preserve"> SUM(CC141:CZ141) * 31</f>
        <v>118148.80195043661</v>
      </c>
      <c r="DC141" s="171">
        <f t="shared" si="128"/>
        <v>34.647927377929989</v>
      </c>
      <c r="DD141" s="172">
        <f t="shared" si="129"/>
        <v>22.067259038147995</v>
      </c>
      <c r="DE141" s="172">
        <f t="shared" si="130"/>
        <v>11.316506093243987</v>
      </c>
      <c r="DF141" s="172">
        <f t="shared" si="131"/>
        <v>6.6273478938699952</v>
      </c>
      <c r="DG141" s="172">
        <f t="shared" si="132"/>
        <v>6.6273478938699952</v>
      </c>
      <c r="DH141" s="172">
        <f t="shared" si="133"/>
        <v>4.4543233624530103</v>
      </c>
      <c r="DI141" s="172">
        <f t="shared" si="134"/>
        <v>10.041327901333005</v>
      </c>
      <c r="DJ141" s="172">
        <f t="shared" si="135"/>
        <v>0</v>
      </c>
      <c r="DK141" s="172">
        <f t="shared" si="136"/>
        <v>0</v>
      </c>
      <c r="DL141" s="172">
        <f t="shared" si="137"/>
        <v>0</v>
      </c>
      <c r="DM141" s="172">
        <f t="shared" si="138"/>
        <v>0</v>
      </c>
      <c r="DN141" s="172">
        <f t="shared" si="139"/>
        <v>0</v>
      </c>
      <c r="DO141" s="172">
        <f t="shared" si="140"/>
        <v>0</v>
      </c>
      <c r="DP141" s="172">
        <f t="shared" si="141"/>
        <v>0</v>
      </c>
      <c r="DQ141" s="172">
        <f t="shared" si="142"/>
        <v>1.1374917483615832</v>
      </c>
      <c r="DR141" s="172">
        <f t="shared" si="143"/>
        <v>14.534978212185763</v>
      </c>
      <c r="DS141" s="172">
        <f t="shared" si="144"/>
        <v>60.556537912676845</v>
      </c>
      <c r="DT141" s="172">
        <f t="shared" si="145"/>
        <v>96.853588512100487</v>
      </c>
      <c r="DU141" s="172">
        <f t="shared" si="146"/>
        <v>105.88596185194501</v>
      </c>
      <c r="DV141" s="172">
        <f t="shared" si="147"/>
        <v>67.261066467740818</v>
      </c>
      <c r="DW141" s="172">
        <f t="shared" si="148"/>
        <v>58.897781264590833</v>
      </c>
      <c r="DX141" s="172">
        <f t="shared" si="149"/>
        <v>45.530821153571821</v>
      </c>
      <c r="DY141" s="172">
        <f t="shared" si="150"/>
        <v>23.271615920571833</v>
      </c>
      <c r="DZ141" s="172">
        <f t="shared" si="151"/>
        <v>54.934255075827991</v>
      </c>
      <c r="EA141" s="180">
        <f xml:space="preserve"> SUM(DC141:DZ141) * 31</f>
        <v>19364.030268093051</v>
      </c>
      <c r="EB141" s="21"/>
    </row>
    <row r="142" spans="2:132" ht="14.25" customHeight="1" x14ac:dyDescent="0.25">
      <c r="B142" s="132">
        <v>2030</v>
      </c>
      <c r="C142" s="14" t="s">
        <v>163</v>
      </c>
      <c r="D142" s="14">
        <f t="shared" si="152"/>
        <v>108</v>
      </c>
      <c r="E142" s="171">
        <v>199.38052149533101</v>
      </c>
      <c r="F142" s="172">
        <v>186.92393271028499</v>
      </c>
      <c r="G142" s="172">
        <v>180.28041869159401</v>
      </c>
      <c r="H142" s="172">
        <v>175.75913831776199</v>
      </c>
      <c r="I142" s="172">
        <v>174.208985046734</v>
      </c>
      <c r="J142" s="172">
        <v>175.75913831776199</v>
      </c>
      <c r="K142" s="172">
        <v>183.43608785047201</v>
      </c>
      <c r="L142" s="172">
        <v>193.47517570093899</v>
      </c>
      <c r="M142" s="172">
        <v>196.35403177570501</v>
      </c>
      <c r="N142" s="172">
        <v>209.345792523368</v>
      </c>
      <c r="O142" s="172">
        <v>220.639766355143</v>
      </c>
      <c r="P142" s="172">
        <v>237.76526915888101</v>
      </c>
      <c r="Q142" s="172">
        <v>233.26244299065701</v>
      </c>
      <c r="R142" s="172">
        <v>226.78501682243299</v>
      </c>
      <c r="S142" s="172">
        <v>237.76526915888101</v>
      </c>
      <c r="T142" s="172">
        <v>247.21382242990799</v>
      </c>
      <c r="U142" s="172">
        <v>265.169764485982</v>
      </c>
      <c r="V142" s="172">
        <v>259.85495327102899</v>
      </c>
      <c r="W142" s="172">
        <v>273.41879439252398</v>
      </c>
      <c r="X142" s="172">
        <v>282</v>
      </c>
      <c r="Y142" s="172">
        <v>276.24228785046802</v>
      </c>
      <c r="Z142" s="172">
        <v>267.882532710281</v>
      </c>
      <c r="AA142" s="172">
        <v>244.79632149532901</v>
      </c>
      <c r="AB142" s="172">
        <v>220.639766355143</v>
      </c>
      <c r="AD142" s="171">
        <v>0</v>
      </c>
      <c r="AE142" s="172">
        <v>0</v>
      </c>
      <c r="AF142" s="172">
        <v>0</v>
      </c>
      <c r="AG142" s="172">
        <v>0</v>
      </c>
      <c r="AH142" s="172">
        <v>0</v>
      </c>
      <c r="AI142" s="172">
        <v>0</v>
      </c>
      <c r="AJ142" s="172">
        <v>0</v>
      </c>
      <c r="AK142" s="172">
        <v>14.528591032545787</v>
      </c>
      <c r="AL142" s="172">
        <v>45.718131775849201</v>
      </c>
      <c r="AM142" s="172">
        <v>74.93234499968446</v>
      </c>
      <c r="AN142" s="172">
        <v>93.690648715096586</v>
      </c>
      <c r="AO142" s="172">
        <v>100.82569928537953</v>
      </c>
      <c r="AP142" s="172">
        <v>104.04593365991252</v>
      </c>
      <c r="AQ142" s="172">
        <v>101.89858474999001</v>
      </c>
      <c r="AR142" s="172">
        <v>94.488991778053588</v>
      </c>
      <c r="AS142" s="172">
        <v>74.003134830867651</v>
      </c>
      <c r="AT142" s="172">
        <v>45.700416130698954</v>
      </c>
      <c r="AU142" s="172">
        <v>14.250848762670106</v>
      </c>
      <c r="AV142" s="172">
        <v>0.01</v>
      </c>
      <c r="AW142" s="172">
        <v>54.396368030894202</v>
      </c>
      <c r="AX142" s="172">
        <v>54.396368030894202</v>
      </c>
      <c r="AY142" s="172">
        <v>54.396368030894202</v>
      </c>
      <c r="AZ142" s="172">
        <v>54.396368030894202</v>
      </c>
      <c r="BA142" s="172">
        <v>0</v>
      </c>
      <c r="BB142" s="180">
        <f xml:space="preserve"> SUM(AD142:BA142) *  31</f>
        <v>30432.042733174087</v>
      </c>
      <c r="BC142" s="23"/>
      <c r="BD142" s="171">
        <f t="shared" si="103"/>
        <v>199.38052149533101</v>
      </c>
      <c r="BE142" s="172">
        <f t="shared" si="104"/>
        <v>186.92393271028499</v>
      </c>
      <c r="BF142" s="172">
        <f t="shared" si="105"/>
        <v>180.28041869159401</v>
      </c>
      <c r="BG142" s="172">
        <f t="shared" si="106"/>
        <v>175.75913831776199</v>
      </c>
      <c r="BH142" s="172">
        <f t="shared" si="107"/>
        <v>174.208985046734</v>
      </c>
      <c r="BI142" s="172">
        <f t="shared" si="108"/>
        <v>175.75913831776199</v>
      </c>
      <c r="BJ142" s="172">
        <f t="shared" si="109"/>
        <v>183.43608785047201</v>
      </c>
      <c r="BK142" s="172">
        <f t="shared" si="110"/>
        <v>178.9465846683932</v>
      </c>
      <c r="BL142" s="172">
        <f t="shared" si="111"/>
        <v>150.63589999985581</v>
      </c>
      <c r="BM142" s="172">
        <f t="shared" si="112"/>
        <v>134.41344752368354</v>
      </c>
      <c r="BN142" s="172">
        <f t="shared" si="113"/>
        <v>126.94911764004641</v>
      </c>
      <c r="BO142" s="172">
        <f t="shared" si="114"/>
        <v>136.93956987350148</v>
      </c>
      <c r="BP142" s="172">
        <f t="shared" si="115"/>
        <v>129.21650933074449</v>
      </c>
      <c r="BQ142" s="172">
        <f t="shared" si="116"/>
        <v>124.88643207244299</v>
      </c>
      <c r="BR142" s="172">
        <f t="shared" si="117"/>
        <v>143.27627738082742</v>
      </c>
      <c r="BS142" s="172">
        <f t="shared" si="118"/>
        <v>173.21068759904034</v>
      </c>
      <c r="BT142" s="172">
        <f t="shared" si="119"/>
        <v>219.46934835528305</v>
      </c>
      <c r="BU142" s="172">
        <f t="shared" si="120"/>
        <v>245.60410450835889</v>
      </c>
      <c r="BV142" s="172">
        <f t="shared" si="121"/>
        <v>273.40879439252399</v>
      </c>
      <c r="BW142" s="172">
        <f t="shared" si="122"/>
        <v>227.60363196910581</v>
      </c>
      <c r="BX142" s="172">
        <f t="shared" si="123"/>
        <v>221.84591981957382</v>
      </c>
      <c r="BY142" s="172">
        <f t="shared" si="124"/>
        <v>213.4861646793868</v>
      </c>
      <c r="BZ142" s="172">
        <f t="shared" si="125"/>
        <v>190.39995346443482</v>
      </c>
      <c r="CA142" s="172">
        <f t="shared" si="126"/>
        <v>220.639766355143</v>
      </c>
      <c r="CB142" s="23"/>
      <c r="CC142" s="171">
        <f t="shared" si="127"/>
        <v>169</v>
      </c>
      <c r="CD142" s="172">
        <f t="shared" si="80"/>
        <v>169</v>
      </c>
      <c r="CE142" s="172">
        <f t="shared" si="81"/>
        <v>169</v>
      </c>
      <c r="CF142" s="172">
        <f t="shared" si="82"/>
        <v>169</v>
      </c>
      <c r="CG142" s="172">
        <f t="shared" si="83"/>
        <v>169</v>
      </c>
      <c r="CH142" s="172">
        <f t="shared" si="84"/>
        <v>169</v>
      </c>
      <c r="CI142" s="172">
        <f t="shared" si="85"/>
        <v>169</v>
      </c>
      <c r="CJ142" s="172">
        <f t="shared" si="86"/>
        <v>169</v>
      </c>
      <c r="CK142" s="172">
        <f t="shared" si="87"/>
        <v>150.63589999985581</v>
      </c>
      <c r="CL142" s="172">
        <f t="shared" si="88"/>
        <v>134.41344752368354</v>
      </c>
      <c r="CM142" s="172">
        <f t="shared" si="89"/>
        <v>126.94911764004641</v>
      </c>
      <c r="CN142" s="172">
        <f t="shared" si="90"/>
        <v>136.93956987350148</v>
      </c>
      <c r="CO142" s="172">
        <f t="shared" si="91"/>
        <v>129.21650933074449</v>
      </c>
      <c r="CP142" s="172">
        <f t="shared" si="92"/>
        <v>124.88643207244299</v>
      </c>
      <c r="CQ142" s="172">
        <f t="shared" si="93"/>
        <v>143.27627738082742</v>
      </c>
      <c r="CR142" s="172">
        <f t="shared" si="94"/>
        <v>169</v>
      </c>
      <c r="CS142" s="172">
        <f t="shared" si="95"/>
        <v>169</v>
      </c>
      <c r="CT142" s="172">
        <f t="shared" si="96"/>
        <v>169</v>
      </c>
      <c r="CU142" s="172">
        <f t="shared" si="97"/>
        <v>169</v>
      </c>
      <c r="CV142" s="172">
        <f t="shared" si="98"/>
        <v>169</v>
      </c>
      <c r="CW142" s="172">
        <f t="shared" si="99"/>
        <v>169</v>
      </c>
      <c r="CX142" s="172">
        <f t="shared" si="100"/>
        <v>169</v>
      </c>
      <c r="CY142" s="172">
        <f t="shared" si="101"/>
        <v>169</v>
      </c>
      <c r="CZ142" s="172">
        <f t="shared" si="102"/>
        <v>169</v>
      </c>
      <c r="DA142" s="180">
        <f xml:space="preserve"> SUM(CC142:CZ142) *  31</f>
        <v>118398.83486845416</v>
      </c>
      <c r="DC142" s="171">
        <f t="shared" si="128"/>
        <v>30.38052149533101</v>
      </c>
      <c r="DD142" s="172">
        <f t="shared" si="129"/>
        <v>17.923932710284987</v>
      </c>
      <c r="DE142" s="172">
        <f t="shared" si="130"/>
        <v>11.280418691594008</v>
      </c>
      <c r="DF142" s="172">
        <f t="shared" si="131"/>
        <v>6.7591383177619946</v>
      </c>
      <c r="DG142" s="172">
        <f t="shared" si="132"/>
        <v>5.208985046734</v>
      </c>
      <c r="DH142" s="172">
        <f t="shared" si="133"/>
        <v>6.7591383177619946</v>
      </c>
      <c r="DI142" s="172">
        <f t="shared" si="134"/>
        <v>14.436087850472006</v>
      </c>
      <c r="DJ142" s="172">
        <f t="shared" si="135"/>
        <v>9.9465846683932</v>
      </c>
      <c r="DK142" s="172">
        <f t="shared" si="136"/>
        <v>0</v>
      </c>
      <c r="DL142" s="172">
        <f t="shared" si="137"/>
        <v>0</v>
      </c>
      <c r="DM142" s="172">
        <f t="shared" si="138"/>
        <v>0</v>
      </c>
      <c r="DN142" s="172">
        <f t="shared" si="139"/>
        <v>0</v>
      </c>
      <c r="DO142" s="172">
        <f t="shared" si="140"/>
        <v>0</v>
      </c>
      <c r="DP142" s="172">
        <f t="shared" si="141"/>
        <v>0</v>
      </c>
      <c r="DQ142" s="172">
        <f t="shared" si="142"/>
        <v>0</v>
      </c>
      <c r="DR142" s="172">
        <f t="shared" si="143"/>
        <v>4.210687599040341</v>
      </c>
      <c r="DS142" s="172">
        <f t="shared" si="144"/>
        <v>50.469348355283046</v>
      </c>
      <c r="DT142" s="172">
        <f t="shared" si="145"/>
        <v>76.604104508358887</v>
      </c>
      <c r="DU142" s="172">
        <f t="shared" si="146"/>
        <v>104.40879439252399</v>
      </c>
      <c r="DV142" s="172">
        <f t="shared" si="147"/>
        <v>58.603631969105805</v>
      </c>
      <c r="DW142" s="172">
        <f t="shared" si="148"/>
        <v>52.845919819573822</v>
      </c>
      <c r="DX142" s="172">
        <f t="shared" si="149"/>
        <v>44.486164679386803</v>
      </c>
      <c r="DY142" s="172">
        <f t="shared" si="150"/>
        <v>21.399953464434816</v>
      </c>
      <c r="DZ142" s="172">
        <f t="shared" si="151"/>
        <v>51.639766355142996</v>
      </c>
      <c r="EA142" s="180">
        <f xml:space="preserve"> SUM(DC142:DZ142) *  31</f>
        <v>17588.258525476696</v>
      </c>
      <c r="EB142" s="21"/>
    </row>
    <row r="143" spans="2:132" ht="14.25" customHeight="1" x14ac:dyDescent="0.25">
      <c r="B143" s="132">
        <v>2030</v>
      </c>
      <c r="C143" s="14" t="s">
        <v>164</v>
      </c>
      <c r="D143" s="14">
        <f t="shared" si="152"/>
        <v>109</v>
      </c>
      <c r="E143" s="171">
        <v>211.52845836759599</v>
      </c>
      <c r="F143" s="172">
        <v>198.456955423925</v>
      </c>
      <c r="G143" s="172">
        <v>191.503863398574</v>
      </c>
      <c r="H143" s="172">
        <v>186.389155118182</v>
      </c>
      <c r="I143" s="172">
        <v>185.61254468926199</v>
      </c>
      <c r="J143" s="172">
        <v>187.187434390286</v>
      </c>
      <c r="K143" s="172">
        <v>195.34704578252499</v>
      </c>
      <c r="L143" s="172">
        <v>198.456955423925</v>
      </c>
      <c r="M143" s="172">
        <v>197.39865003360799</v>
      </c>
      <c r="N143" s="172">
        <v>208.956801880086</v>
      </c>
      <c r="O143" s="172">
        <v>214.18679022784301</v>
      </c>
      <c r="P143" s="172">
        <v>218.336804342097</v>
      </c>
      <c r="Q143" s="172">
        <v>231.95696421682001</v>
      </c>
      <c r="R143" s="172">
        <v>243.76387711548901</v>
      </c>
      <c r="S143" s="172">
        <v>242.012168743269</v>
      </c>
      <c r="T143" s="172">
        <v>252.847451624358</v>
      </c>
      <c r="U143" s="172">
        <v>254.729173055686</v>
      </c>
      <c r="V143" s="172">
        <v>264.462812860089</v>
      </c>
      <c r="W143" s="172">
        <v>262.47274721283901</v>
      </c>
      <c r="X143" s="172">
        <v>279</v>
      </c>
      <c r="Y143" s="172">
        <v>279</v>
      </c>
      <c r="Z143" s="172">
        <v>268.50795068414101</v>
      </c>
      <c r="AA143" s="172">
        <v>250.987399036216</v>
      </c>
      <c r="AB143" s="172">
        <v>228.77858012014499</v>
      </c>
      <c r="AD143" s="171">
        <v>0</v>
      </c>
      <c r="AE143" s="172">
        <v>0</v>
      </c>
      <c r="AF143" s="172">
        <v>0</v>
      </c>
      <c r="AG143" s="172">
        <v>0</v>
      </c>
      <c r="AH143" s="172">
        <v>0</v>
      </c>
      <c r="AI143" s="172">
        <v>0</v>
      </c>
      <c r="AJ143" s="172">
        <v>0.01</v>
      </c>
      <c r="AK143" s="172">
        <v>17.071506508228094</v>
      </c>
      <c r="AL143" s="172">
        <v>51.603905077825033</v>
      </c>
      <c r="AM143" s="172">
        <v>81.699478041368309</v>
      </c>
      <c r="AN143" s="172">
        <v>99.165831068881459</v>
      </c>
      <c r="AO143" s="172">
        <v>102.08336263077575</v>
      </c>
      <c r="AP143" s="172">
        <v>105.55128354391078</v>
      </c>
      <c r="AQ143" s="172">
        <v>102.78908144010801</v>
      </c>
      <c r="AR143" s="172">
        <v>97.550374426566009</v>
      </c>
      <c r="AS143" s="172">
        <v>83.377520948123518</v>
      </c>
      <c r="AT143" s="172">
        <v>54.306456824802439</v>
      </c>
      <c r="AU143" s="172">
        <v>20.786540629450258</v>
      </c>
      <c r="AV143" s="172">
        <v>0.06</v>
      </c>
      <c r="AW143" s="172">
        <v>61.680416956450742</v>
      </c>
      <c r="AX143" s="172">
        <v>61.680416956450742</v>
      </c>
      <c r="AY143" s="172">
        <v>61.680416956450742</v>
      </c>
      <c r="AZ143" s="172">
        <v>61.680416956450742</v>
      </c>
      <c r="BA143" s="172">
        <v>0</v>
      </c>
      <c r="BB143" s="180">
        <f xml:space="preserve"> SUM(AD143:BA143) * 28.25</f>
        <v>30023.45050328505</v>
      </c>
      <c r="BC143" s="23"/>
      <c r="BD143" s="171">
        <f t="shared" si="103"/>
        <v>211.52845836759599</v>
      </c>
      <c r="BE143" s="172">
        <f t="shared" si="104"/>
        <v>198.456955423925</v>
      </c>
      <c r="BF143" s="172">
        <f t="shared" si="105"/>
        <v>191.503863398574</v>
      </c>
      <c r="BG143" s="172">
        <f t="shared" si="106"/>
        <v>186.389155118182</v>
      </c>
      <c r="BH143" s="172">
        <f t="shared" si="107"/>
        <v>185.61254468926199</v>
      </c>
      <c r="BI143" s="172">
        <f t="shared" si="108"/>
        <v>187.187434390286</v>
      </c>
      <c r="BJ143" s="172">
        <f t="shared" si="109"/>
        <v>195.337045782525</v>
      </c>
      <c r="BK143" s="172">
        <f t="shared" si="110"/>
        <v>181.38544891569691</v>
      </c>
      <c r="BL143" s="172">
        <f t="shared" si="111"/>
        <v>145.79474495578296</v>
      </c>
      <c r="BM143" s="172">
        <f t="shared" si="112"/>
        <v>127.2573238387177</v>
      </c>
      <c r="BN143" s="172">
        <f t="shared" si="113"/>
        <v>115.02095915896155</v>
      </c>
      <c r="BO143" s="172">
        <f t="shared" si="114"/>
        <v>116.25344171132124</v>
      </c>
      <c r="BP143" s="172">
        <f t="shared" si="115"/>
        <v>126.40568067290923</v>
      </c>
      <c r="BQ143" s="172">
        <f t="shared" si="116"/>
        <v>140.97479567538102</v>
      </c>
      <c r="BR143" s="172">
        <f t="shared" si="117"/>
        <v>144.46179431670299</v>
      </c>
      <c r="BS143" s="172">
        <f t="shared" si="118"/>
        <v>169.46993067623447</v>
      </c>
      <c r="BT143" s="172">
        <f t="shared" si="119"/>
        <v>200.42271623088357</v>
      </c>
      <c r="BU143" s="172">
        <f t="shared" si="120"/>
        <v>243.67627223063874</v>
      </c>
      <c r="BV143" s="172">
        <f t="shared" si="121"/>
        <v>262.41274721283901</v>
      </c>
      <c r="BW143" s="172">
        <f t="shared" si="122"/>
        <v>217.31958304354924</v>
      </c>
      <c r="BX143" s="172">
        <f t="shared" si="123"/>
        <v>217.31958304354924</v>
      </c>
      <c r="BY143" s="172">
        <f t="shared" si="124"/>
        <v>206.82753372769025</v>
      </c>
      <c r="BZ143" s="172">
        <f t="shared" si="125"/>
        <v>189.30698207976525</v>
      </c>
      <c r="CA143" s="172">
        <f t="shared" si="126"/>
        <v>228.77858012014499</v>
      </c>
      <c r="CB143" s="23"/>
      <c r="CC143" s="171">
        <f t="shared" si="127"/>
        <v>169</v>
      </c>
      <c r="CD143" s="172">
        <f t="shared" si="80"/>
        <v>169</v>
      </c>
      <c r="CE143" s="172">
        <f t="shared" si="81"/>
        <v>169</v>
      </c>
      <c r="CF143" s="172">
        <f t="shared" si="82"/>
        <v>169</v>
      </c>
      <c r="CG143" s="172">
        <f t="shared" si="83"/>
        <v>169</v>
      </c>
      <c r="CH143" s="172">
        <f t="shared" si="84"/>
        <v>169</v>
      </c>
      <c r="CI143" s="172">
        <f t="shared" si="85"/>
        <v>169</v>
      </c>
      <c r="CJ143" s="172">
        <f t="shared" si="86"/>
        <v>169</v>
      </c>
      <c r="CK143" s="172">
        <f t="shared" si="87"/>
        <v>145.79474495578296</v>
      </c>
      <c r="CL143" s="172">
        <f t="shared" si="88"/>
        <v>127.2573238387177</v>
      </c>
      <c r="CM143" s="172">
        <f t="shared" si="89"/>
        <v>115.02095915896155</v>
      </c>
      <c r="CN143" s="172">
        <f t="shared" si="90"/>
        <v>116.25344171132124</v>
      </c>
      <c r="CO143" s="172">
        <f t="shared" si="91"/>
        <v>126.40568067290923</v>
      </c>
      <c r="CP143" s="172">
        <f t="shared" si="92"/>
        <v>140.97479567538102</v>
      </c>
      <c r="CQ143" s="172">
        <f t="shared" si="93"/>
        <v>144.46179431670299</v>
      </c>
      <c r="CR143" s="172">
        <f t="shared" si="94"/>
        <v>169</v>
      </c>
      <c r="CS143" s="172">
        <f t="shared" si="95"/>
        <v>169</v>
      </c>
      <c r="CT143" s="172">
        <f t="shared" si="96"/>
        <v>169</v>
      </c>
      <c r="CU143" s="172">
        <f t="shared" si="97"/>
        <v>169</v>
      </c>
      <c r="CV143" s="172">
        <f t="shared" si="98"/>
        <v>169</v>
      </c>
      <c r="CW143" s="172">
        <f t="shared" si="99"/>
        <v>169</v>
      </c>
      <c r="CX143" s="172">
        <f t="shared" si="100"/>
        <v>169</v>
      </c>
      <c r="CY143" s="172">
        <f t="shared" si="101"/>
        <v>169</v>
      </c>
      <c r="CZ143" s="172">
        <f t="shared" si="102"/>
        <v>169</v>
      </c>
      <c r="DA143" s="180">
        <f xml:space="preserve"> SUM(CC143:CZ143) * 28.25</f>
        <v>107044.01691431621</v>
      </c>
      <c r="DC143" s="171">
        <f t="shared" si="128"/>
        <v>42.528458367595988</v>
      </c>
      <c r="DD143" s="172">
        <f t="shared" si="129"/>
        <v>29.456955423924995</v>
      </c>
      <c r="DE143" s="172">
        <f t="shared" si="130"/>
        <v>22.503863398573998</v>
      </c>
      <c r="DF143" s="172">
        <f t="shared" si="131"/>
        <v>17.389155118182003</v>
      </c>
      <c r="DG143" s="172">
        <f t="shared" si="132"/>
        <v>16.612544689261995</v>
      </c>
      <c r="DH143" s="172">
        <f t="shared" si="133"/>
        <v>18.187434390286001</v>
      </c>
      <c r="DI143" s="172">
        <f t="shared" si="134"/>
        <v>26.337045782524996</v>
      </c>
      <c r="DJ143" s="172">
        <f t="shared" si="135"/>
        <v>12.385448915696912</v>
      </c>
      <c r="DK143" s="172">
        <f t="shared" si="136"/>
        <v>0</v>
      </c>
      <c r="DL143" s="172">
        <f t="shared" si="137"/>
        <v>0</v>
      </c>
      <c r="DM143" s="172">
        <f t="shared" si="138"/>
        <v>0</v>
      </c>
      <c r="DN143" s="172">
        <f t="shared" si="139"/>
        <v>0</v>
      </c>
      <c r="DO143" s="172">
        <f t="shared" si="140"/>
        <v>0</v>
      </c>
      <c r="DP143" s="172">
        <f t="shared" si="141"/>
        <v>0</v>
      </c>
      <c r="DQ143" s="172">
        <f t="shared" si="142"/>
        <v>0</v>
      </c>
      <c r="DR143" s="172">
        <f t="shared" si="143"/>
        <v>0.46993067623446905</v>
      </c>
      <c r="DS143" s="172">
        <f t="shared" si="144"/>
        <v>31.422716230883566</v>
      </c>
      <c r="DT143" s="172">
        <f t="shared" si="145"/>
        <v>74.676272230638745</v>
      </c>
      <c r="DU143" s="172">
        <f t="shared" si="146"/>
        <v>93.412747212839008</v>
      </c>
      <c r="DV143" s="172">
        <f t="shared" si="147"/>
        <v>48.319583043549244</v>
      </c>
      <c r="DW143" s="172">
        <f t="shared" si="148"/>
        <v>48.319583043549244</v>
      </c>
      <c r="DX143" s="172">
        <f t="shared" si="149"/>
        <v>37.827533727690252</v>
      </c>
      <c r="DY143" s="172">
        <f t="shared" si="150"/>
        <v>20.306982079765248</v>
      </c>
      <c r="DZ143" s="172">
        <f t="shared" si="151"/>
        <v>59.778580120144994</v>
      </c>
      <c r="EA143" s="180">
        <f xml:space="preserve"> SUM(DC143:DZ143) * 28.25</f>
        <v>16948.159073250401</v>
      </c>
      <c r="EB143" s="21"/>
    </row>
    <row r="144" spans="2:132" ht="14.25" customHeight="1" x14ac:dyDescent="0.25">
      <c r="B144" s="132">
        <v>2030</v>
      </c>
      <c r="C144" s="14" t="s">
        <v>165</v>
      </c>
      <c r="D144" s="14">
        <f t="shared" si="152"/>
        <v>110</v>
      </c>
      <c r="E144" s="171">
        <v>201.013303228073</v>
      </c>
      <c r="F144" s="172">
        <v>189.60413023677299</v>
      </c>
      <c r="G144" s="172">
        <v>183.419310694296</v>
      </c>
      <c r="H144" s="172">
        <v>177.962116980345</v>
      </c>
      <c r="I144" s="172">
        <v>175.03706114966801</v>
      </c>
      <c r="J144" s="172">
        <v>175.98297472675199</v>
      </c>
      <c r="K144" s="172">
        <v>187.042887320359</v>
      </c>
      <c r="L144" s="172">
        <v>188.308956261996</v>
      </c>
      <c r="M144" s="172">
        <v>189.60413023677299</v>
      </c>
      <c r="N144" s="172">
        <v>197.98637978140201</v>
      </c>
      <c r="O144" s="172">
        <v>205.771976146638</v>
      </c>
      <c r="P144" s="172">
        <v>214.285198340401</v>
      </c>
      <c r="Q144" s="172">
        <v>219.742392054352</v>
      </c>
      <c r="R144" s="172">
        <v>231.44261537706299</v>
      </c>
      <c r="S144" s="172">
        <v>239.82486492169099</v>
      </c>
      <c r="T144" s="172">
        <v>246.41715492814399</v>
      </c>
      <c r="U144" s="172">
        <v>265.27721640355799</v>
      </c>
      <c r="V144" s="172">
        <v>270.28328210382199</v>
      </c>
      <c r="W144" s="172">
        <v>267.76569673711901</v>
      </c>
      <c r="X144" s="172">
        <v>286</v>
      </c>
      <c r="Y144" s="172">
        <v>283.30778443445098</v>
      </c>
      <c r="Z144" s="172">
        <v>275.40576793665002</v>
      </c>
      <c r="AA144" s="172">
        <v>246.41715492814399</v>
      </c>
      <c r="AB144" s="172">
        <v>217.89422244989399</v>
      </c>
      <c r="AD144" s="171">
        <v>0</v>
      </c>
      <c r="AE144" s="172">
        <v>0</v>
      </c>
      <c r="AF144" s="172">
        <v>0</v>
      </c>
      <c r="AG144" s="172">
        <v>0</v>
      </c>
      <c r="AH144" s="172">
        <v>0</v>
      </c>
      <c r="AI144" s="172">
        <v>0</v>
      </c>
      <c r="AJ144" s="172">
        <v>0.59</v>
      </c>
      <c r="AK144" s="172">
        <v>27.121279640766659</v>
      </c>
      <c r="AL144" s="172">
        <v>63.941774649683438</v>
      </c>
      <c r="AM144" s="172">
        <v>93.849704113370564</v>
      </c>
      <c r="AN144" s="172">
        <v>104.6467801991195</v>
      </c>
      <c r="AO144" s="172">
        <v>110.24255833983545</v>
      </c>
      <c r="AP144" s="172">
        <v>111.98814187190293</v>
      </c>
      <c r="AQ144" s="172">
        <v>108.93457163656609</v>
      </c>
      <c r="AR144" s="172">
        <v>103.29241961009454</v>
      </c>
      <c r="AS144" s="172">
        <v>90.517619720575482</v>
      </c>
      <c r="AT144" s="172">
        <v>60.714932621742818</v>
      </c>
      <c r="AU144" s="172">
        <v>26.470305426773152</v>
      </c>
      <c r="AV144" s="172">
        <v>0.37</v>
      </c>
      <c r="AW144" s="172">
        <v>65.581588587073682</v>
      </c>
      <c r="AX144" s="172">
        <v>65.581588587073682</v>
      </c>
      <c r="AY144" s="172">
        <v>65.581588587073682</v>
      </c>
      <c r="AZ144" s="172">
        <v>65.581588587073682</v>
      </c>
      <c r="BA144" s="172">
        <v>0</v>
      </c>
      <c r="BB144" s="180">
        <f xml:space="preserve"> SUM(AD144:BA144) * 31</f>
        <v>36115.199707540487</v>
      </c>
      <c r="BC144" s="23"/>
      <c r="BD144" s="171">
        <f t="shared" si="103"/>
        <v>201.013303228073</v>
      </c>
      <c r="BE144" s="172">
        <f t="shared" si="104"/>
        <v>189.60413023677299</v>
      </c>
      <c r="BF144" s="172">
        <f t="shared" si="105"/>
        <v>183.419310694296</v>
      </c>
      <c r="BG144" s="172">
        <f t="shared" si="106"/>
        <v>177.962116980345</v>
      </c>
      <c r="BH144" s="172">
        <f t="shared" si="107"/>
        <v>175.03706114966801</v>
      </c>
      <c r="BI144" s="172">
        <f t="shared" si="108"/>
        <v>175.98297472675199</v>
      </c>
      <c r="BJ144" s="172">
        <f t="shared" si="109"/>
        <v>186.452887320359</v>
      </c>
      <c r="BK144" s="172">
        <f t="shared" si="110"/>
        <v>161.18767662122934</v>
      </c>
      <c r="BL144" s="172">
        <f t="shared" si="111"/>
        <v>125.66235558708955</v>
      </c>
      <c r="BM144" s="172">
        <f t="shared" si="112"/>
        <v>104.13667566803144</v>
      </c>
      <c r="BN144" s="172">
        <f t="shared" si="113"/>
        <v>101.12519594751849</v>
      </c>
      <c r="BO144" s="172">
        <f t="shared" si="114"/>
        <v>104.04264000056554</v>
      </c>
      <c r="BP144" s="172">
        <f t="shared" si="115"/>
        <v>107.75425018244907</v>
      </c>
      <c r="BQ144" s="172">
        <f t="shared" si="116"/>
        <v>122.5080437404969</v>
      </c>
      <c r="BR144" s="172">
        <f t="shared" si="117"/>
        <v>136.53244531159646</v>
      </c>
      <c r="BS144" s="172">
        <f t="shared" si="118"/>
        <v>155.8995352075685</v>
      </c>
      <c r="BT144" s="172">
        <f t="shared" si="119"/>
        <v>204.56228378181515</v>
      </c>
      <c r="BU144" s="172">
        <f t="shared" si="120"/>
        <v>243.81297667704882</v>
      </c>
      <c r="BV144" s="172">
        <f t="shared" si="121"/>
        <v>267.39569673711901</v>
      </c>
      <c r="BW144" s="172">
        <f t="shared" si="122"/>
        <v>220.41841141292633</v>
      </c>
      <c r="BX144" s="172">
        <f t="shared" si="123"/>
        <v>217.72619584737731</v>
      </c>
      <c r="BY144" s="172">
        <f t="shared" si="124"/>
        <v>209.82417934957635</v>
      </c>
      <c r="BZ144" s="172">
        <f t="shared" si="125"/>
        <v>180.83556634107032</v>
      </c>
      <c r="CA144" s="172">
        <f t="shared" si="126"/>
        <v>217.89422244989399</v>
      </c>
      <c r="CB144" s="23"/>
      <c r="CC144" s="171">
        <f t="shared" si="127"/>
        <v>169</v>
      </c>
      <c r="CD144" s="172">
        <f t="shared" si="80"/>
        <v>169</v>
      </c>
      <c r="CE144" s="172">
        <f t="shared" si="81"/>
        <v>169</v>
      </c>
      <c r="CF144" s="172">
        <f t="shared" si="82"/>
        <v>169</v>
      </c>
      <c r="CG144" s="172">
        <f t="shared" si="83"/>
        <v>169</v>
      </c>
      <c r="CH144" s="172">
        <f t="shared" si="84"/>
        <v>169</v>
      </c>
      <c r="CI144" s="172">
        <f t="shared" si="85"/>
        <v>169</v>
      </c>
      <c r="CJ144" s="172">
        <f t="shared" si="86"/>
        <v>161.18767662122934</v>
      </c>
      <c r="CK144" s="172">
        <f t="shared" si="87"/>
        <v>125.66235558708955</v>
      </c>
      <c r="CL144" s="172">
        <f t="shared" si="88"/>
        <v>104.13667566803144</v>
      </c>
      <c r="CM144" s="172">
        <f t="shared" si="89"/>
        <v>101.12519594751849</v>
      </c>
      <c r="CN144" s="172">
        <f t="shared" si="90"/>
        <v>104.04264000056554</v>
      </c>
      <c r="CO144" s="172">
        <f t="shared" si="91"/>
        <v>107.75425018244907</v>
      </c>
      <c r="CP144" s="172">
        <f t="shared" si="92"/>
        <v>122.5080437404969</v>
      </c>
      <c r="CQ144" s="172">
        <f t="shared" si="93"/>
        <v>136.53244531159646</v>
      </c>
      <c r="CR144" s="172">
        <f t="shared" si="94"/>
        <v>155.8995352075685</v>
      </c>
      <c r="CS144" s="172">
        <f t="shared" si="95"/>
        <v>169</v>
      </c>
      <c r="CT144" s="172">
        <f t="shared" si="96"/>
        <v>169</v>
      </c>
      <c r="CU144" s="172">
        <f t="shared" si="97"/>
        <v>169</v>
      </c>
      <c r="CV144" s="172">
        <f t="shared" si="98"/>
        <v>169</v>
      </c>
      <c r="CW144" s="172">
        <f t="shared" si="99"/>
        <v>169</v>
      </c>
      <c r="CX144" s="172">
        <f t="shared" si="100"/>
        <v>169</v>
      </c>
      <c r="CY144" s="172">
        <f t="shared" si="101"/>
        <v>169</v>
      </c>
      <c r="CZ144" s="172">
        <f t="shared" si="102"/>
        <v>169</v>
      </c>
      <c r="DA144" s="180">
        <f xml:space="preserve"> SUM(CC144:CZ144) * 31</f>
        <v>113269.31336626291</v>
      </c>
      <c r="DC144" s="171">
        <f t="shared" si="128"/>
        <v>32.013303228072999</v>
      </c>
      <c r="DD144" s="172">
        <f t="shared" si="129"/>
        <v>20.604130236772988</v>
      </c>
      <c r="DE144" s="172">
        <f t="shared" si="130"/>
        <v>14.419310694296001</v>
      </c>
      <c r="DF144" s="172">
        <f t="shared" si="131"/>
        <v>8.9621169803450016</v>
      </c>
      <c r="DG144" s="172">
        <f t="shared" si="132"/>
        <v>6.0370611496680056</v>
      </c>
      <c r="DH144" s="172">
        <f t="shared" si="133"/>
        <v>6.9829747267519906</v>
      </c>
      <c r="DI144" s="172">
        <f t="shared" si="134"/>
        <v>17.452887320358997</v>
      </c>
      <c r="DJ144" s="172">
        <f t="shared" si="135"/>
        <v>0</v>
      </c>
      <c r="DK144" s="172">
        <f t="shared" si="136"/>
        <v>0</v>
      </c>
      <c r="DL144" s="172">
        <f t="shared" si="137"/>
        <v>0</v>
      </c>
      <c r="DM144" s="172">
        <f t="shared" si="138"/>
        <v>0</v>
      </c>
      <c r="DN144" s="172">
        <f t="shared" si="139"/>
        <v>0</v>
      </c>
      <c r="DO144" s="172">
        <f t="shared" si="140"/>
        <v>0</v>
      </c>
      <c r="DP144" s="172">
        <f t="shared" si="141"/>
        <v>0</v>
      </c>
      <c r="DQ144" s="172">
        <f t="shared" si="142"/>
        <v>0</v>
      </c>
      <c r="DR144" s="172">
        <f t="shared" si="143"/>
        <v>0</v>
      </c>
      <c r="DS144" s="172">
        <f t="shared" si="144"/>
        <v>35.562283781815154</v>
      </c>
      <c r="DT144" s="172">
        <f t="shared" si="145"/>
        <v>74.812976677048823</v>
      </c>
      <c r="DU144" s="172">
        <f t="shared" si="146"/>
        <v>98.39569673711901</v>
      </c>
      <c r="DV144" s="172">
        <f t="shared" si="147"/>
        <v>51.418411412926332</v>
      </c>
      <c r="DW144" s="172">
        <f t="shared" si="148"/>
        <v>48.726195847377312</v>
      </c>
      <c r="DX144" s="172">
        <f t="shared" si="149"/>
        <v>40.824179349576355</v>
      </c>
      <c r="DY144" s="172">
        <f t="shared" si="150"/>
        <v>11.835566341070319</v>
      </c>
      <c r="DZ144" s="172">
        <f t="shared" si="151"/>
        <v>48.894222449893988</v>
      </c>
      <c r="EA144" s="180">
        <f xml:space="preserve"> SUM(DC144:DZ144) * 31</f>
        <v>16025.180824925892</v>
      </c>
      <c r="EB144" s="21"/>
    </row>
    <row r="145" spans="2:132" ht="14.25" customHeight="1" x14ac:dyDescent="0.25">
      <c r="B145" s="132">
        <v>2030</v>
      </c>
      <c r="C145" s="14" t="s">
        <v>166</v>
      </c>
      <c r="D145" s="14">
        <f t="shared" si="152"/>
        <v>111</v>
      </c>
      <c r="E145" s="171">
        <v>206.32072173484599</v>
      </c>
      <c r="F145" s="172">
        <v>195.33658951059701</v>
      </c>
      <c r="G145" s="172">
        <v>182.23485065781799</v>
      </c>
      <c r="H145" s="172">
        <v>176.82657473603101</v>
      </c>
      <c r="I145" s="172">
        <v>173.04839888081099</v>
      </c>
      <c r="J145" s="172">
        <v>174.87654848817499</v>
      </c>
      <c r="K145" s="172">
        <v>182.23485065781799</v>
      </c>
      <c r="L145" s="172">
        <v>184.611445147392</v>
      </c>
      <c r="M145" s="172">
        <v>191.086141673475</v>
      </c>
      <c r="N145" s="172">
        <v>201.430421535146</v>
      </c>
      <c r="O145" s="172">
        <v>211.48524437565101</v>
      </c>
      <c r="P145" s="172">
        <v>224.60221780849199</v>
      </c>
      <c r="Q145" s="172">
        <v>228.62414694469399</v>
      </c>
      <c r="R145" s="172">
        <v>237.03363513857099</v>
      </c>
      <c r="S145" s="172">
        <v>248.23105148367901</v>
      </c>
      <c r="T145" s="172">
        <v>257.737429441975</v>
      </c>
      <c r="U145" s="172">
        <v>265.18713909198601</v>
      </c>
      <c r="V145" s="172">
        <v>267.73131396223499</v>
      </c>
      <c r="W145" s="172">
        <v>270.30595799260698</v>
      </c>
      <c r="X145" s="172">
        <v>289.18160268864602</v>
      </c>
      <c r="Y145" s="172">
        <v>292</v>
      </c>
      <c r="Z145" s="172">
        <v>275.546653533719</v>
      </c>
      <c r="AA145" s="172">
        <v>260.19019683185599</v>
      </c>
      <c r="AB145" s="172">
        <v>267.73131396223499</v>
      </c>
      <c r="AD145" s="171">
        <v>0</v>
      </c>
      <c r="AE145" s="172">
        <v>0</v>
      </c>
      <c r="AF145" s="172">
        <v>0</v>
      </c>
      <c r="AG145" s="172">
        <v>0</v>
      </c>
      <c r="AH145" s="172">
        <v>0</v>
      </c>
      <c r="AI145" s="172">
        <v>0</v>
      </c>
      <c r="AJ145" s="172">
        <v>2.4200941404653449</v>
      </c>
      <c r="AK145" s="172">
        <v>35.30219561334691</v>
      </c>
      <c r="AL145" s="172">
        <v>70.296876176067855</v>
      </c>
      <c r="AM145" s="172">
        <v>97.233046895770912</v>
      </c>
      <c r="AN145" s="172">
        <v>107.41573022056622</v>
      </c>
      <c r="AO145" s="172">
        <v>111.43076951956658</v>
      </c>
      <c r="AP145" s="172">
        <v>112.22695976424436</v>
      </c>
      <c r="AQ145" s="172">
        <v>109.60958403539814</v>
      </c>
      <c r="AR145" s="172">
        <v>103.58387857623624</v>
      </c>
      <c r="AS145" s="172">
        <v>90.808694695130029</v>
      </c>
      <c r="AT145" s="172">
        <v>60.80997132362986</v>
      </c>
      <c r="AU145" s="172">
        <v>24.639829892125725</v>
      </c>
      <c r="AV145" s="172">
        <v>0.32549134400000002</v>
      </c>
      <c r="AW145" s="172">
        <v>68.195214538688035</v>
      </c>
      <c r="AX145" s="172">
        <v>68.195214538688035</v>
      </c>
      <c r="AY145" s="172">
        <v>68.195214538688035</v>
      </c>
      <c r="AZ145" s="172">
        <v>68.195214538688035</v>
      </c>
      <c r="BA145" s="172">
        <v>0</v>
      </c>
      <c r="BB145" s="180">
        <f xml:space="preserve"> SUM(AD145:BA145) * 30</f>
        <v>35966.519410539011</v>
      </c>
      <c r="BC145" s="23"/>
      <c r="BD145" s="171">
        <f t="shared" si="103"/>
        <v>206.32072173484599</v>
      </c>
      <c r="BE145" s="172">
        <f t="shared" si="104"/>
        <v>195.33658951059701</v>
      </c>
      <c r="BF145" s="172">
        <f t="shared" si="105"/>
        <v>182.23485065781799</v>
      </c>
      <c r="BG145" s="172">
        <f t="shared" si="106"/>
        <v>176.82657473603101</v>
      </c>
      <c r="BH145" s="172">
        <f t="shared" si="107"/>
        <v>173.04839888081099</v>
      </c>
      <c r="BI145" s="172">
        <f t="shared" si="108"/>
        <v>174.87654848817499</v>
      </c>
      <c r="BJ145" s="172">
        <f t="shared" si="109"/>
        <v>179.81475651735263</v>
      </c>
      <c r="BK145" s="172">
        <f t="shared" si="110"/>
        <v>149.30924953404508</v>
      </c>
      <c r="BL145" s="172">
        <f t="shared" si="111"/>
        <v>120.78926549740714</v>
      </c>
      <c r="BM145" s="172">
        <f t="shared" si="112"/>
        <v>104.19737463937508</v>
      </c>
      <c r="BN145" s="172">
        <f t="shared" si="113"/>
        <v>104.06951415508479</v>
      </c>
      <c r="BO145" s="172">
        <f t="shared" si="114"/>
        <v>113.1714482889254</v>
      </c>
      <c r="BP145" s="172">
        <f t="shared" si="115"/>
        <v>116.39718718044963</v>
      </c>
      <c r="BQ145" s="172">
        <f t="shared" si="116"/>
        <v>127.42405110317284</v>
      </c>
      <c r="BR145" s="172">
        <f t="shared" si="117"/>
        <v>144.64717290744278</v>
      </c>
      <c r="BS145" s="172">
        <f t="shared" si="118"/>
        <v>166.92873474684495</v>
      </c>
      <c r="BT145" s="172">
        <f t="shared" si="119"/>
        <v>204.37716776835614</v>
      </c>
      <c r="BU145" s="172">
        <f t="shared" si="120"/>
        <v>243.09148407010926</v>
      </c>
      <c r="BV145" s="172">
        <f t="shared" si="121"/>
        <v>269.98046664860698</v>
      </c>
      <c r="BW145" s="172">
        <f t="shared" si="122"/>
        <v>220.98638814995797</v>
      </c>
      <c r="BX145" s="172">
        <f t="shared" si="123"/>
        <v>223.80478546131195</v>
      </c>
      <c r="BY145" s="172">
        <f t="shared" si="124"/>
        <v>207.35143899503095</v>
      </c>
      <c r="BZ145" s="172">
        <f t="shared" si="125"/>
        <v>191.99498229316794</v>
      </c>
      <c r="CA145" s="172">
        <f t="shared" si="126"/>
        <v>267.73131396223499</v>
      </c>
      <c r="CB145" s="23"/>
      <c r="CC145" s="171">
        <f t="shared" si="127"/>
        <v>169</v>
      </c>
      <c r="CD145" s="172">
        <f t="shared" si="80"/>
        <v>169</v>
      </c>
      <c r="CE145" s="172">
        <f t="shared" si="81"/>
        <v>169</v>
      </c>
      <c r="CF145" s="172">
        <f t="shared" si="82"/>
        <v>169</v>
      </c>
      <c r="CG145" s="172">
        <f t="shared" si="83"/>
        <v>169</v>
      </c>
      <c r="CH145" s="172">
        <f t="shared" si="84"/>
        <v>169</v>
      </c>
      <c r="CI145" s="172">
        <f t="shared" si="85"/>
        <v>169</v>
      </c>
      <c r="CJ145" s="172">
        <f t="shared" si="86"/>
        <v>149.30924953404508</v>
      </c>
      <c r="CK145" s="172">
        <f t="shared" si="87"/>
        <v>120.78926549740714</v>
      </c>
      <c r="CL145" s="172">
        <f t="shared" si="88"/>
        <v>104.19737463937508</v>
      </c>
      <c r="CM145" s="172">
        <f t="shared" si="89"/>
        <v>104.06951415508479</v>
      </c>
      <c r="CN145" s="172">
        <f t="shared" si="90"/>
        <v>113.1714482889254</v>
      </c>
      <c r="CO145" s="172">
        <f t="shared" si="91"/>
        <v>116.39718718044963</v>
      </c>
      <c r="CP145" s="172">
        <f t="shared" si="92"/>
        <v>127.42405110317284</v>
      </c>
      <c r="CQ145" s="172">
        <f t="shared" si="93"/>
        <v>144.64717290744278</v>
      </c>
      <c r="CR145" s="172">
        <f t="shared" si="94"/>
        <v>166.92873474684495</v>
      </c>
      <c r="CS145" s="172">
        <f t="shared" si="95"/>
        <v>169</v>
      </c>
      <c r="CT145" s="172">
        <f t="shared" si="96"/>
        <v>169</v>
      </c>
      <c r="CU145" s="172">
        <f t="shared" si="97"/>
        <v>169</v>
      </c>
      <c r="CV145" s="172">
        <f t="shared" si="98"/>
        <v>169</v>
      </c>
      <c r="CW145" s="172">
        <f t="shared" si="99"/>
        <v>169</v>
      </c>
      <c r="CX145" s="172">
        <f t="shared" si="100"/>
        <v>169</v>
      </c>
      <c r="CY145" s="172">
        <f t="shared" si="101"/>
        <v>169</v>
      </c>
      <c r="CZ145" s="172">
        <f t="shared" si="102"/>
        <v>169</v>
      </c>
      <c r="DA145" s="180">
        <f xml:space="preserve"> SUM(CC145:CZ145) * 30</f>
        <v>110458.01994158243</v>
      </c>
      <c r="DC145" s="171">
        <f t="shared" si="128"/>
        <v>37.320721734845989</v>
      </c>
      <c r="DD145" s="172">
        <f t="shared" si="129"/>
        <v>26.336589510597008</v>
      </c>
      <c r="DE145" s="172">
        <f t="shared" si="130"/>
        <v>13.234850657817987</v>
      </c>
      <c r="DF145" s="172">
        <f t="shared" si="131"/>
        <v>7.8265747360310058</v>
      </c>
      <c r="DG145" s="172">
        <f t="shared" si="132"/>
        <v>4.0483988808109928</v>
      </c>
      <c r="DH145" s="172">
        <f t="shared" si="133"/>
        <v>5.8765484881749899</v>
      </c>
      <c r="DI145" s="172">
        <f t="shared" si="134"/>
        <v>10.814756517352635</v>
      </c>
      <c r="DJ145" s="172">
        <f t="shared" si="135"/>
        <v>0</v>
      </c>
      <c r="DK145" s="172">
        <f t="shared" si="136"/>
        <v>0</v>
      </c>
      <c r="DL145" s="172">
        <f t="shared" si="137"/>
        <v>0</v>
      </c>
      <c r="DM145" s="172">
        <f t="shared" si="138"/>
        <v>0</v>
      </c>
      <c r="DN145" s="172">
        <f t="shared" si="139"/>
        <v>0</v>
      </c>
      <c r="DO145" s="172">
        <f t="shared" si="140"/>
        <v>0</v>
      </c>
      <c r="DP145" s="172">
        <f t="shared" si="141"/>
        <v>0</v>
      </c>
      <c r="DQ145" s="172">
        <f t="shared" si="142"/>
        <v>0</v>
      </c>
      <c r="DR145" s="172">
        <f t="shared" si="143"/>
        <v>0</v>
      </c>
      <c r="DS145" s="172">
        <f t="shared" si="144"/>
        <v>35.377167768356145</v>
      </c>
      <c r="DT145" s="172">
        <f t="shared" si="145"/>
        <v>74.09148407010926</v>
      </c>
      <c r="DU145" s="172">
        <f t="shared" si="146"/>
        <v>100.98046664860698</v>
      </c>
      <c r="DV145" s="172">
        <f t="shared" si="147"/>
        <v>51.986388149957975</v>
      </c>
      <c r="DW145" s="172">
        <f t="shared" si="148"/>
        <v>54.804785461311951</v>
      </c>
      <c r="DX145" s="172">
        <f t="shared" si="149"/>
        <v>38.351438995030946</v>
      </c>
      <c r="DY145" s="172">
        <f t="shared" si="150"/>
        <v>22.994982293167936</v>
      </c>
      <c r="DZ145" s="172">
        <f t="shared" si="151"/>
        <v>98.731313962234992</v>
      </c>
      <c r="EA145" s="180">
        <f xml:space="preserve"> SUM(DC145:DZ145) * 30</f>
        <v>17483.294036232204</v>
      </c>
      <c r="EB145" s="21"/>
    </row>
    <row r="146" spans="2:132" ht="14.25" customHeight="1" x14ac:dyDescent="0.25">
      <c r="B146" s="132">
        <v>2030</v>
      </c>
      <c r="C146" s="14" t="s">
        <v>10</v>
      </c>
      <c r="D146" s="14">
        <f t="shared" si="152"/>
        <v>112</v>
      </c>
      <c r="E146" s="171">
        <v>190.43399950207399</v>
      </c>
      <c r="F146" s="172">
        <v>174.180567235057</v>
      </c>
      <c r="G146" s="172">
        <v>170.16113736361899</v>
      </c>
      <c r="H146" s="172">
        <v>162.31995449966601</v>
      </c>
      <c r="I146" s="172">
        <v>161.37549830036599</v>
      </c>
      <c r="J146" s="172">
        <v>162.31995449966601</v>
      </c>
      <c r="K146" s="172">
        <v>167.70115842590801</v>
      </c>
      <c r="L146" s="172">
        <v>170.16113736361899</v>
      </c>
      <c r="M146" s="172">
        <v>180.154801798069</v>
      </c>
      <c r="N146" s="172">
        <v>192.30094780301599</v>
      </c>
      <c r="O146" s="172">
        <v>211.080251300718</v>
      </c>
      <c r="P146" s="172">
        <v>220.568741489031</v>
      </c>
      <c r="Q146" s="172">
        <v>228.14635518108699</v>
      </c>
      <c r="R146" s="172">
        <v>241.65427524083799</v>
      </c>
      <c r="S146" s="172">
        <v>250.28616562048401</v>
      </c>
      <c r="T146" s="172">
        <v>262.41034752777199</v>
      </c>
      <c r="U146" s="172">
        <v>278.553959306499</v>
      </c>
      <c r="V146" s="172">
        <v>285.31890138520401</v>
      </c>
      <c r="W146" s="172">
        <v>281.91446624819298</v>
      </c>
      <c r="X146" s="172">
        <v>295.795775968133</v>
      </c>
      <c r="Y146" s="172">
        <v>303</v>
      </c>
      <c r="Z146" s="172">
        <v>288.76726471753102</v>
      </c>
      <c r="AA146" s="172">
        <v>256.26040018349499</v>
      </c>
      <c r="AB146" s="172">
        <v>223.0506845244</v>
      </c>
      <c r="AD146" s="171">
        <v>0</v>
      </c>
      <c r="AE146" s="172">
        <v>0</v>
      </c>
      <c r="AF146" s="172">
        <v>0</v>
      </c>
      <c r="AG146" s="172">
        <v>0</v>
      </c>
      <c r="AH146" s="172">
        <v>0</v>
      </c>
      <c r="AI146" s="172">
        <v>0</v>
      </c>
      <c r="AJ146" s="172">
        <v>7.6567589512526641</v>
      </c>
      <c r="AK146" s="172">
        <v>41.258205502063873</v>
      </c>
      <c r="AL146" s="172">
        <v>73.906933944376007</v>
      </c>
      <c r="AM146" s="172">
        <v>96.198020239855381</v>
      </c>
      <c r="AN146" s="172">
        <v>104.61693130161625</v>
      </c>
      <c r="AO146" s="172">
        <v>109.40373491349646</v>
      </c>
      <c r="AP146" s="172">
        <v>110.4863976217602</v>
      </c>
      <c r="AQ146" s="172">
        <v>109.4506173831534</v>
      </c>
      <c r="AR146" s="172">
        <v>103.19589339318561</v>
      </c>
      <c r="AS146" s="172">
        <v>85.057481978101919</v>
      </c>
      <c r="AT146" s="172">
        <v>58.018401946859257</v>
      </c>
      <c r="AU146" s="172">
        <v>25.217490105969006</v>
      </c>
      <c r="AV146" s="172">
        <v>0.69687881600000001</v>
      </c>
      <c r="AW146" s="172">
        <v>66.365028365737516</v>
      </c>
      <c r="AX146" s="172">
        <v>66.365028365737516</v>
      </c>
      <c r="AY146" s="172">
        <v>66.365028365737516</v>
      </c>
      <c r="AZ146" s="172">
        <v>66.365028365737516</v>
      </c>
      <c r="BA146" s="172">
        <v>0</v>
      </c>
      <c r="BB146" s="180">
        <f xml:space="preserve"> SUM(AD146:BA146) * 31</f>
        <v>36909.339646379842</v>
      </c>
      <c r="BC146" s="23"/>
      <c r="BD146" s="171">
        <f t="shared" si="103"/>
        <v>190.43399950207399</v>
      </c>
      <c r="BE146" s="172">
        <f t="shared" si="104"/>
        <v>174.180567235057</v>
      </c>
      <c r="BF146" s="172">
        <f t="shared" si="105"/>
        <v>170.16113736361899</v>
      </c>
      <c r="BG146" s="172">
        <f t="shared" si="106"/>
        <v>162.31995449966601</v>
      </c>
      <c r="BH146" s="172">
        <f t="shared" si="107"/>
        <v>161.37549830036599</v>
      </c>
      <c r="BI146" s="172">
        <f t="shared" si="108"/>
        <v>162.31995449966601</v>
      </c>
      <c r="BJ146" s="172">
        <f t="shared" si="109"/>
        <v>160.04439947465534</v>
      </c>
      <c r="BK146" s="172">
        <f t="shared" si="110"/>
        <v>128.90293186155512</v>
      </c>
      <c r="BL146" s="172">
        <f t="shared" si="111"/>
        <v>106.24786785369299</v>
      </c>
      <c r="BM146" s="172">
        <f t="shared" si="112"/>
        <v>96.102927563160605</v>
      </c>
      <c r="BN146" s="172">
        <f t="shared" si="113"/>
        <v>106.46331999910176</v>
      </c>
      <c r="BO146" s="172">
        <f t="shared" si="114"/>
        <v>111.16500657553453</v>
      </c>
      <c r="BP146" s="172">
        <f t="shared" si="115"/>
        <v>117.65995755932678</v>
      </c>
      <c r="BQ146" s="172">
        <f t="shared" si="116"/>
        <v>132.20365785768459</v>
      </c>
      <c r="BR146" s="172">
        <f t="shared" si="117"/>
        <v>147.09027222729839</v>
      </c>
      <c r="BS146" s="172">
        <f t="shared" si="118"/>
        <v>177.35286554967007</v>
      </c>
      <c r="BT146" s="172">
        <f t="shared" si="119"/>
        <v>220.53555735963974</v>
      </c>
      <c r="BU146" s="172">
        <f t="shared" si="120"/>
        <v>260.10141127923498</v>
      </c>
      <c r="BV146" s="172">
        <f t="shared" si="121"/>
        <v>281.217587432193</v>
      </c>
      <c r="BW146" s="172">
        <f t="shared" si="122"/>
        <v>229.43074760239548</v>
      </c>
      <c r="BX146" s="172">
        <f t="shared" si="123"/>
        <v>236.63497163426248</v>
      </c>
      <c r="BY146" s="172">
        <f t="shared" si="124"/>
        <v>222.4022363517935</v>
      </c>
      <c r="BZ146" s="172">
        <f t="shared" si="125"/>
        <v>189.89537181775748</v>
      </c>
      <c r="CA146" s="172">
        <f t="shared" si="126"/>
        <v>223.0506845244</v>
      </c>
      <c r="CB146" s="23"/>
      <c r="CC146" s="171">
        <f t="shared" si="127"/>
        <v>169</v>
      </c>
      <c r="CD146" s="172">
        <f t="shared" si="80"/>
        <v>169</v>
      </c>
      <c r="CE146" s="172">
        <f t="shared" si="81"/>
        <v>169</v>
      </c>
      <c r="CF146" s="172">
        <f t="shared" si="82"/>
        <v>162.31995449966601</v>
      </c>
      <c r="CG146" s="172">
        <f t="shared" si="83"/>
        <v>161.37549830036599</v>
      </c>
      <c r="CH146" s="172">
        <f t="shared" si="84"/>
        <v>162.31995449966601</v>
      </c>
      <c r="CI146" s="172">
        <f t="shared" si="85"/>
        <v>160.04439947465534</v>
      </c>
      <c r="CJ146" s="172">
        <f t="shared" si="86"/>
        <v>128.90293186155512</v>
      </c>
      <c r="CK146" s="172">
        <f t="shared" si="87"/>
        <v>106.24786785369299</v>
      </c>
      <c r="CL146" s="172">
        <f t="shared" si="88"/>
        <v>96.102927563160605</v>
      </c>
      <c r="CM146" s="172">
        <f t="shared" si="89"/>
        <v>106.46331999910176</v>
      </c>
      <c r="CN146" s="172">
        <f t="shared" si="90"/>
        <v>111.16500657553453</v>
      </c>
      <c r="CO146" s="172">
        <f t="shared" si="91"/>
        <v>117.65995755932678</v>
      </c>
      <c r="CP146" s="172">
        <f t="shared" si="92"/>
        <v>132.20365785768459</v>
      </c>
      <c r="CQ146" s="172">
        <f t="shared" si="93"/>
        <v>147.09027222729839</v>
      </c>
      <c r="CR146" s="172">
        <f t="shared" si="94"/>
        <v>169</v>
      </c>
      <c r="CS146" s="172">
        <f t="shared" si="95"/>
        <v>169</v>
      </c>
      <c r="CT146" s="172">
        <f t="shared" si="96"/>
        <v>169</v>
      </c>
      <c r="CU146" s="172">
        <f t="shared" si="97"/>
        <v>169</v>
      </c>
      <c r="CV146" s="172">
        <f t="shared" si="98"/>
        <v>169</v>
      </c>
      <c r="CW146" s="172">
        <f t="shared" si="99"/>
        <v>169</v>
      </c>
      <c r="CX146" s="172">
        <f t="shared" si="100"/>
        <v>169</v>
      </c>
      <c r="CY146" s="172">
        <f t="shared" si="101"/>
        <v>169</v>
      </c>
      <c r="CZ146" s="172">
        <f t="shared" si="102"/>
        <v>169</v>
      </c>
      <c r="DA146" s="180">
        <f xml:space="preserve"> SUM(CC146:CZ146) * 31</f>
        <v>112216.76819642296</v>
      </c>
      <c r="DC146" s="171">
        <f t="shared" si="128"/>
        <v>21.433999502073988</v>
      </c>
      <c r="DD146" s="172">
        <f t="shared" si="129"/>
        <v>5.1805672350569978</v>
      </c>
      <c r="DE146" s="172">
        <f t="shared" si="130"/>
        <v>1.161137363618991</v>
      </c>
      <c r="DF146" s="172">
        <f t="shared" si="131"/>
        <v>0</v>
      </c>
      <c r="DG146" s="172">
        <f t="shared" si="132"/>
        <v>0</v>
      </c>
      <c r="DH146" s="172">
        <f t="shared" si="133"/>
        <v>0</v>
      </c>
      <c r="DI146" s="172">
        <f t="shared" si="134"/>
        <v>0</v>
      </c>
      <c r="DJ146" s="172">
        <f t="shared" si="135"/>
        <v>0</v>
      </c>
      <c r="DK146" s="172">
        <f t="shared" si="136"/>
        <v>0</v>
      </c>
      <c r="DL146" s="172">
        <f t="shared" si="137"/>
        <v>0</v>
      </c>
      <c r="DM146" s="172">
        <f t="shared" si="138"/>
        <v>0</v>
      </c>
      <c r="DN146" s="172">
        <f t="shared" si="139"/>
        <v>0</v>
      </c>
      <c r="DO146" s="172">
        <f t="shared" si="140"/>
        <v>0</v>
      </c>
      <c r="DP146" s="172">
        <f t="shared" si="141"/>
        <v>0</v>
      </c>
      <c r="DQ146" s="172">
        <f t="shared" si="142"/>
        <v>0</v>
      </c>
      <c r="DR146" s="172">
        <f t="shared" si="143"/>
        <v>8.3528655496700708</v>
      </c>
      <c r="DS146" s="172">
        <f t="shared" si="144"/>
        <v>51.535557359639739</v>
      </c>
      <c r="DT146" s="172">
        <f t="shared" si="145"/>
        <v>91.101411279234981</v>
      </c>
      <c r="DU146" s="172">
        <f t="shared" si="146"/>
        <v>112.217587432193</v>
      </c>
      <c r="DV146" s="172">
        <f t="shared" si="147"/>
        <v>60.430747602395485</v>
      </c>
      <c r="DW146" s="172">
        <f t="shared" si="148"/>
        <v>67.634971634262484</v>
      </c>
      <c r="DX146" s="172">
        <f t="shared" si="149"/>
        <v>53.402236351793505</v>
      </c>
      <c r="DY146" s="172">
        <f t="shared" si="150"/>
        <v>20.895371817757479</v>
      </c>
      <c r="DZ146" s="172">
        <f t="shared" si="151"/>
        <v>54.050684524399998</v>
      </c>
      <c r="EA146" s="180">
        <f xml:space="preserve"> SUM(DC146:DZ146) * 31</f>
        <v>16969.311267214998</v>
      </c>
      <c r="EB146" s="21"/>
    </row>
    <row r="147" spans="2:132" ht="14.25" customHeight="1" x14ac:dyDescent="0.25">
      <c r="B147" s="132">
        <v>2030</v>
      </c>
      <c r="C147" s="14" t="s">
        <v>167</v>
      </c>
      <c r="D147" s="14">
        <f t="shared" si="152"/>
        <v>113</v>
      </c>
      <c r="E147" s="171">
        <v>220.88039282120201</v>
      </c>
      <c r="F147" s="172">
        <v>204.56832186436901</v>
      </c>
      <c r="G147" s="172">
        <v>195.019792523783</v>
      </c>
      <c r="H147" s="172">
        <v>187.87313090312901</v>
      </c>
      <c r="I147" s="172">
        <v>182.68627545886</v>
      </c>
      <c r="J147" s="172">
        <v>182.68627545886</v>
      </c>
      <c r="K147" s="172">
        <v>183.938783165573</v>
      </c>
      <c r="L147" s="172">
        <v>195.019792523783</v>
      </c>
      <c r="M147" s="172">
        <v>209.74044192385301</v>
      </c>
      <c r="N147" s="172">
        <v>215.177798909464</v>
      </c>
      <c r="O147" s="172">
        <v>228.89644214416299</v>
      </c>
      <c r="P147" s="172">
        <v>244.05915308777799</v>
      </c>
      <c r="Q147" s="172">
        <v>248.65659314065201</v>
      </c>
      <c r="R147" s="172">
        <v>260.665931740308</v>
      </c>
      <c r="S147" s="172">
        <v>270.80387647228798</v>
      </c>
      <c r="T147" s="172">
        <v>276.049673455696</v>
      </c>
      <c r="U147" s="172">
        <v>289.67990438168601</v>
      </c>
      <c r="V147" s="172">
        <v>295.33829213907001</v>
      </c>
      <c r="W147" s="172">
        <v>301.11456297473302</v>
      </c>
      <c r="X147" s="172">
        <v>301.11456297473302</v>
      </c>
      <c r="Y147" s="172">
        <v>310</v>
      </c>
      <c r="Z147" s="172">
        <v>298.21169217211701</v>
      </c>
      <c r="AA147" s="172">
        <v>276.049673455696</v>
      </c>
      <c r="AB147" s="172">
        <v>246.34313772943</v>
      </c>
      <c r="AD147" s="171">
        <v>0</v>
      </c>
      <c r="AE147" s="172">
        <v>0</v>
      </c>
      <c r="AF147" s="172">
        <v>0</v>
      </c>
      <c r="AG147" s="172">
        <v>0</v>
      </c>
      <c r="AH147" s="172">
        <v>0</v>
      </c>
      <c r="AI147" s="172">
        <v>0</v>
      </c>
      <c r="AJ147" s="172">
        <v>7.4481791813408567</v>
      </c>
      <c r="AK147" s="172">
        <v>38.81416434884094</v>
      </c>
      <c r="AL147" s="172">
        <v>70.867651260733325</v>
      </c>
      <c r="AM147" s="172">
        <v>95.135683288467405</v>
      </c>
      <c r="AN147" s="172">
        <v>105.08349963855801</v>
      </c>
      <c r="AO147" s="172">
        <v>108.24098064137458</v>
      </c>
      <c r="AP147" s="172">
        <v>108.74188801095249</v>
      </c>
      <c r="AQ147" s="172">
        <v>107.53461349039073</v>
      </c>
      <c r="AR147" s="172">
        <v>101.27050966918442</v>
      </c>
      <c r="AS147" s="172">
        <v>85.036184623369081</v>
      </c>
      <c r="AT147" s="172">
        <v>58.752167813796959</v>
      </c>
      <c r="AU147" s="172">
        <v>28.616335358273453</v>
      </c>
      <c r="AV147" s="172">
        <v>1.7885914307279833</v>
      </c>
      <c r="AW147" s="172">
        <v>65.530762359099469</v>
      </c>
      <c r="AX147" s="172">
        <v>65.530762359099469</v>
      </c>
      <c r="AY147" s="172">
        <v>65.530762359099469</v>
      </c>
      <c r="AZ147" s="172">
        <v>65.530762359099469</v>
      </c>
      <c r="BA147" s="172">
        <v>0</v>
      </c>
      <c r="BB147" s="180">
        <f xml:space="preserve"> SUM(AD147:BA147) * 30</f>
        <v>35383.604945772247</v>
      </c>
      <c r="BC147" s="23"/>
      <c r="BD147" s="171">
        <f t="shared" si="103"/>
        <v>220.88039282120201</v>
      </c>
      <c r="BE147" s="172">
        <f t="shared" si="104"/>
        <v>204.56832186436901</v>
      </c>
      <c r="BF147" s="172">
        <f t="shared" si="105"/>
        <v>195.019792523783</v>
      </c>
      <c r="BG147" s="172">
        <f t="shared" si="106"/>
        <v>187.87313090312901</v>
      </c>
      <c r="BH147" s="172">
        <f t="shared" si="107"/>
        <v>182.68627545886</v>
      </c>
      <c r="BI147" s="172">
        <f t="shared" si="108"/>
        <v>182.68627545886</v>
      </c>
      <c r="BJ147" s="172">
        <f t="shared" si="109"/>
        <v>176.49060398423214</v>
      </c>
      <c r="BK147" s="172">
        <f t="shared" si="110"/>
        <v>156.20562817494206</v>
      </c>
      <c r="BL147" s="172">
        <f t="shared" si="111"/>
        <v>138.8727906631197</v>
      </c>
      <c r="BM147" s="172">
        <f t="shared" si="112"/>
        <v>120.0421156209966</v>
      </c>
      <c r="BN147" s="172">
        <f t="shared" si="113"/>
        <v>123.81294250560498</v>
      </c>
      <c r="BO147" s="172">
        <f t="shared" si="114"/>
        <v>135.81817244640342</v>
      </c>
      <c r="BP147" s="172">
        <f t="shared" si="115"/>
        <v>139.91470512969951</v>
      </c>
      <c r="BQ147" s="172">
        <f t="shared" si="116"/>
        <v>153.13131824991729</v>
      </c>
      <c r="BR147" s="172">
        <f t="shared" si="117"/>
        <v>169.53336680310355</v>
      </c>
      <c r="BS147" s="172">
        <f t="shared" si="118"/>
        <v>191.01348883232691</v>
      </c>
      <c r="BT147" s="172">
        <f t="shared" si="119"/>
        <v>230.92773656788904</v>
      </c>
      <c r="BU147" s="172">
        <f t="shared" si="120"/>
        <v>266.72195678079657</v>
      </c>
      <c r="BV147" s="172">
        <f t="shared" si="121"/>
        <v>299.32597154400503</v>
      </c>
      <c r="BW147" s="172">
        <f t="shared" si="122"/>
        <v>235.58380061563355</v>
      </c>
      <c r="BX147" s="172">
        <f t="shared" si="123"/>
        <v>244.46923764090053</v>
      </c>
      <c r="BY147" s="172">
        <f t="shared" si="124"/>
        <v>232.68092981301754</v>
      </c>
      <c r="BZ147" s="172">
        <f t="shared" si="125"/>
        <v>210.51891109659653</v>
      </c>
      <c r="CA147" s="172">
        <f t="shared" si="126"/>
        <v>246.34313772943</v>
      </c>
      <c r="CB147" s="23"/>
      <c r="CC147" s="171">
        <f t="shared" si="127"/>
        <v>169</v>
      </c>
      <c r="CD147" s="172">
        <f t="shared" si="80"/>
        <v>169</v>
      </c>
      <c r="CE147" s="172">
        <f t="shared" si="81"/>
        <v>169</v>
      </c>
      <c r="CF147" s="172">
        <f t="shared" si="82"/>
        <v>169</v>
      </c>
      <c r="CG147" s="172">
        <f t="shared" si="83"/>
        <v>169</v>
      </c>
      <c r="CH147" s="172">
        <f t="shared" si="84"/>
        <v>169</v>
      </c>
      <c r="CI147" s="172">
        <f t="shared" si="85"/>
        <v>169</v>
      </c>
      <c r="CJ147" s="172">
        <f t="shared" si="86"/>
        <v>156.20562817494206</v>
      </c>
      <c r="CK147" s="172">
        <f t="shared" si="87"/>
        <v>138.8727906631197</v>
      </c>
      <c r="CL147" s="172">
        <f t="shared" si="88"/>
        <v>120.0421156209966</v>
      </c>
      <c r="CM147" s="172">
        <f t="shared" si="89"/>
        <v>123.81294250560498</v>
      </c>
      <c r="CN147" s="172">
        <f t="shared" si="90"/>
        <v>135.81817244640342</v>
      </c>
      <c r="CO147" s="172">
        <f t="shared" si="91"/>
        <v>139.91470512969951</v>
      </c>
      <c r="CP147" s="172">
        <f t="shared" si="92"/>
        <v>153.13131824991729</v>
      </c>
      <c r="CQ147" s="172">
        <f t="shared" si="93"/>
        <v>169</v>
      </c>
      <c r="CR147" s="172">
        <f t="shared" si="94"/>
        <v>169</v>
      </c>
      <c r="CS147" s="172">
        <f t="shared" si="95"/>
        <v>169</v>
      </c>
      <c r="CT147" s="172">
        <f t="shared" si="96"/>
        <v>169</v>
      </c>
      <c r="CU147" s="172">
        <f t="shared" si="97"/>
        <v>169</v>
      </c>
      <c r="CV147" s="172">
        <f t="shared" si="98"/>
        <v>169</v>
      </c>
      <c r="CW147" s="172">
        <f t="shared" si="99"/>
        <v>169</v>
      </c>
      <c r="CX147" s="172">
        <f t="shared" si="100"/>
        <v>169</v>
      </c>
      <c r="CY147" s="172">
        <f t="shared" si="101"/>
        <v>169</v>
      </c>
      <c r="CZ147" s="172">
        <f t="shared" si="102"/>
        <v>169</v>
      </c>
      <c r="DA147" s="180">
        <f xml:space="preserve"> SUM(CC147:CZ147) * 30</f>
        <v>115223.9301837205</v>
      </c>
      <c r="DC147" s="171">
        <f t="shared" si="128"/>
        <v>51.880392821202008</v>
      </c>
      <c r="DD147" s="172">
        <f t="shared" si="129"/>
        <v>35.568321864369011</v>
      </c>
      <c r="DE147" s="172">
        <f t="shared" si="130"/>
        <v>26.019792523782996</v>
      </c>
      <c r="DF147" s="172">
        <f t="shared" si="131"/>
        <v>18.87313090312901</v>
      </c>
      <c r="DG147" s="172">
        <f t="shared" si="132"/>
        <v>13.686275458859996</v>
      </c>
      <c r="DH147" s="172">
        <f t="shared" si="133"/>
        <v>13.686275458859996</v>
      </c>
      <c r="DI147" s="172">
        <f t="shared" si="134"/>
        <v>7.4906039842321377</v>
      </c>
      <c r="DJ147" s="172">
        <f t="shared" si="135"/>
        <v>0</v>
      </c>
      <c r="DK147" s="172">
        <f t="shared" si="136"/>
        <v>0</v>
      </c>
      <c r="DL147" s="172">
        <f t="shared" si="137"/>
        <v>0</v>
      </c>
      <c r="DM147" s="172">
        <f t="shared" si="138"/>
        <v>0</v>
      </c>
      <c r="DN147" s="172">
        <f t="shared" si="139"/>
        <v>0</v>
      </c>
      <c r="DO147" s="172">
        <f t="shared" si="140"/>
        <v>0</v>
      </c>
      <c r="DP147" s="172">
        <f t="shared" si="141"/>
        <v>0</v>
      </c>
      <c r="DQ147" s="172">
        <f t="shared" si="142"/>
        <v>0.53336680310354723</v>
      </c>
      <c r="DR147" s="172">
        <f t="shared" si="143"/>
        <v>22.013488832326914</v>
      </c>
      <c r="DS147" s="172">
        <f t="shared" si="144"/>
        <v>61.927736567889042</v>
      </c>
      <c r="DT147" s="172">
        <f t="shared" si="145"/>
        <v>97.721956780796575</v>
      </c>
      <c r="DU147" s="172">
        <f t="shared" si="146"/>
        <v>130.32597154400503</v>
      </c>
      <c r="DV147" s="172">
        <f t="shared" si="147"/>
        <v>66.58380061563355</v>
      </c>
      <c r="DW147" s="172">
        <f t="shared" si="148"/>
        <v>75.469237640900531</v>
      </c>
      <c r="DX147" s="172">
        <f t="shared" si="149"/>
        <v>63.680929813017542</v>
      </c>
      <c r="DY147" s="172">
        <f t="shared" si="150"/>
        <v>41.518911096596526</v>
      </c>
      <c r="DZ147" s="172">
        <f t="shared" si="151"/>
        <v>77.343137729429998</v>
      </c>
      <c r="EA147" s="180">
        <f xml:space="preserve"> SUM(DC147:DZ147) * 30</f>
        <v>24129.699913144035</v>
      </c>
      <c r="EB147" s="21"/>
    </row>
    <row r="148" spans="2:132" ht="14.25" customHeight="1" x14ac:dyDescent="0.25">
      <c r="B148" s="132">
        <v>2030</v>
      </c>
      <c r="C148" s="14" t="s">
        <v>168</v>
      </c>
      <c r="D148" s="14">
        <f t="shared" si="152"/>
        <v>114</v>
      </c>
      <c r="E148" s="171">
        <v>214.173392210467</v>
      </c>
      <c r="F148" s="172">
        <v>202.48523995018499</v>
      </c>
      <c r="G148" s="172">
        <v>194.92553445318299</v>
      </c>
      <c r="H148" s="172">
        <v>188.70552360121999</v>
      </c>
      <c r="I148" s="172">
        <v>187.92631345053499</v>
      </c>
      <c r="J148" s="172">
        <v>187.92631345053499</v>
      </c>
      <c r="K148" s="172">
        <v>193.01168496027199</v>
      </c>
      <c r="L148" s="172">
        <v>192.095771274378</v>
      </c>
      <c r="M148" s="172">
        <v>199.08132192350601</v>
      </c>
      <c r="N148" s="172">
        <v>207.40656721767201</v>
      </c>
      <c r="O148" s="172">
        <v>212.76534579782501</v>
      </c>
      <c r="P148" s="172">
        <v>226.42202896510199</v>
      </c>
      <c r="Q148" s="172">
        <v>233.20252431141799</v>
      </c>
      <c r="R148" s="172">
        <v>242.29330940274801</v>
      </c>
      <c r="S148" s="172">
        <v>252.06761217011899</v>
      </c>
      <c r="T148" s="172">
        <v>258.26028231504</v>
      </c>
      <c r="U148" s="172">
        <v>269.12821336407501</v>
      </c>
      <c r="V148" s="172">
        <v>280.67966208914902</v>
      </c>
      <c r="W148" s="172">
        <v>278.31469093005097</v>
      </c>
      <c r="X148" s="172">
        <v>287.93861980869298</v>
      </c>
      <c r="Y148" s="172">
        <v>298</v>
      </c>
      <c r="Z148" s="172">
        <v>278.31469093005097</v>
      </c>
      <c r="AA148" s="172">
        <v>260.37918711076401</v>
      </c>
      <c r="AB148" s="172">
        <v>228.07614174111799</v>
      </c>
      <c r="AD148" s="171">
        <v>0</v>
      </c>
      <c r="AE148" s="172">
        <v>0</v>
      </c>
      <c r="AF148" s="172">
        <v>0</v>
      </c>
      <c r="AG148" s="172">
        <v>0</v>
      </c>
      <c r="AH148" s="172">
        <v>0</v>
      </c>
      <c r="AI148" s="172">
        <v>0</v>
      </c>
      <c r="AJ148" s="172">
        <v>3.6927466602422685</v>
      </c>
      <c r="AK148" s="172">
        <v>34.022180052139348</v>
      </c>
      <c r="AL148" s="172">
        <v>62.977861613221897</v>
      </c>
      <c r="AM148" s="172">
        <v>87.367742644568295</v>
      </c>
      <c r="AN148" s="172">
        <v>101.14688375640083</v>
      </c>
      <c r="AO148" s="172">
        <v>105.26625264177278</v>
      </c>
      <c r="AP148" s="172">
        <v>104.30931284892667</v>
      </c>
      <c r="AQ148" s="172">
        <v>102.43411158901826</v>
      </c>
      <c r="AR148" s="172">
        <v>94.947550089191424</v>
      </c>
      <c r="AS148" s="172">
        <v>77.381208099472445</v>
      </c>
      <c r="AT148" s="172">
        <v>53.556902817501992</v>
      </c>
      <c r="AU148" s="172">
        <v>25.191985114183417</v>
      </c>
      <c r="AV148" s="172">
        <v>1.5851241854522007</v>
      </c>
      <c r="AW148" s="172">
        <v>59.139784991355079</v>
      </c>
      <c r="AX148" s="172">
        <v>59.139784991355079</v>
      </c>
      <c r="AY148" s="172">
        <v>59.139784991355079</v>
      </c>
      <c r="AZ148" s="172">
        <v>59.139784991355079</v>
      </c>
      <c r="BA148" s="172">
        <v>0</v>
      </c>
      <c r="BB148" s="180">
        <f xml:space="preserve"> SUM(AD148:BA148) * 31</f>
        <v>33803.609064402881</v>
      </c>
      <c r="BC148" s="23"/>
      <c r="BD148" s="171">
        <f t="shared" si="103"/>
        <v>214.173392210467</v>
      </c>
      <c r="BE148" s="172">
        <f t="shared" si="104"/>
        <v>202.48523995018499</v>
      </c>
      <c r="BF148" s="172">
        <f t="shared" si="105"/>
        <v>194.92553445318299</v>
      </c>
      <c r="BG148" s="172">
        <f t="shared" si="106"/>
        <v>188.70552360121999</v>
      </c>
      <c r="BH148" s="172">
        <f t="shared" si="107"/>
        <v>187.92631345053499</v>
      </c>
      <c r="BI148" s="172">
        <f t="shared" si="108"/>
        <v>187.92631345053499</v>
      </c>
      <c r="BJ148" s="172">
        <f t="shared" si="109"/>
        <v>189.31893830002971</v>
      </c>
      <c r="BK148" s="172">
        <f t="shared" si="110"/>
        <v>158.07359122223863</v>
      </c>
      <c r="BL148" s="172">
        <f t="shared" si="111"/>
        <v>136.10346031028411</v>
      </c>
      <c r="BM148" s="172">
        <f t="shared" si="112"/>
        <v>120.03882457310371</v>
      </c>
      <c r="BN148" s="172">
        <f t="shared" si="113"/>
        <v>111.61846204142418</v>
      </c>
      <c r="BO148" s="172">
        <f t="shared" si="114"/>
        <v>121.15577632332921</v>
      </c>
      <c r="BP148" s="172">
        <f t="shared" si="115"/>
        <v>128.89321146249131</v>
      </c>
      <c r="BQ148" s="172">
        <f t="shared" si="116"/>
        <v>139.85919781372974</v>
      </c>
      <c r="BR148" s="172">
        <f t="shared" si="117"/>
        <v>157.12006208092757</v>
      </c>
      <c r="BS148" s="172">
        <f t="shared" si="118"/>
        <v>180.87907421556756</v>
      </c>
      <c r="BT148" s="172">
        <f t="shared" si="119"/>
        <v>215.57131054657302</v>
      </c>
      <c r="BU148" s="172">
        <f t="shared" si="120"/>
        <v>255.48767697496561</v>
      </c>
      <c r="BV148" s="172">
        <f t="shared" si="121"/>
        <v>276.7295667445988</v>
      </c>
      <c r="BW148" s="172">
        <f t="shared" si="122"/>
        <v>228.79883481733791</v>
      </c>
      <c r="BX148" s="172">
        <f t="shared" si="123"/>
        <v>238.86021500864493</v>
      </c>
      <c r="BY148" s="172">
        <f t="shared" si="124"/>
        <v>219.1749059386959</v>
      </c>
      <c r="BZ148" s="172">
        <f t="shared" si="125"/>
        <v>201.23940211940894</v>
      </c>
      <c r="CA148" s="172">
        <f t="shared" si="126"/>
        <v>228.07614174111799</v>
      </c>
      <c r="CB148" s="23"/>
      <c r="CC148" s="171">
        <f t="shared" si="127"/>
        <v>169</v>
      </c>
      <c r="CD148" s="172">
        <f t="shared" si="80"/>
        <v>169</v>
      </c>
      <c r="CE148" s="172">
        <f t="shared" si="81"/>
        <v>169</v>
      </c>
      <c r="CF148" s="172">
        <f t="shared" si="82"/>
        <v>169</v>
      </c>
      <c r="CG148" s="172">
        <f t="shared" si="83"/>
        <v>169</v>
      </c>
      <c r="CH148" s="172">
        <f t="shared" si="84"/>
        <v>169</v>
      </c>
      <c r="CI148" s="172">
        <f t="shared" si="85"/>
        <v>169</v>
      </c>
      <c r="CJ148" s="172">
        <f t="shared" si="86"/>
        <v>158.07359122223863</v>
      </c>
      <c r="CK148" s="172">
        <f t="shared" si="87"/>
        <v>136.10346031028411</v>
      </c>
      <c r="CL148" s="172">
        <f t="shared" si="88"/>
        <v>120.03882457310371</v>
      </c>
      <c r="CM148" s="172">
        <f t="shared" si="89"/>
        <v>111.61846204142418</v>
      </c>
      <c r="CN148" s="172">
        <f t="shared" si="90"/>
        <v>121.15577632332921</v>
      </c>
      <c r="CO148" s="172">
        <f t="shared" si="91"/>
        <v>128.89321146249131</v>
      </c>
      <c r="CP148" s="172">
        <f t="shared" si="92"/>
        <v>139.85919781372974</v>
      </c>
      <c r="CQ148" s="172">
        <f t="shared" si="93"/>
        <v>157.12006208092757</v>
      </c>
      <c r="CR148" s="172">
        <f t="shared" si="94"/>
        <v>169</v>
      </c>
      <c r="CS148" s="172">
        <f t="shared" si="95"/>
        <v>169</v>
      </c>
      <c r="CT148" s="172">
        <f t="shared" si="96"/>
        <v>169</v>
      </c>
      <c r="CU148" s="172">
        <f t="shared" si="97"/>
        <v>169</v>
      </c>
      <c r="CV148" s="172">
        <f t="shared" si="98"/>
        <v>169</v>
      </c>
      <c r="CW148" s="172">
        <f t="shared" si="99"/>
        <v>169</v>
      </c>
      <c r="CX148" s="172">
        <f t="shared" si="100"/>
        <v>169</v>
      </c>
      <c r="CY148" s="172">
        <f t="shared" si="101"/>
        <v>169</v>
      </c>
      <c r="CZ148" s="172">
        <f t="shared" si="102"/>
        <v>169</v>
      </c>
      <c r="DA148" s="180">
        <f xml:space="preserve"> SUM(CC148:CZ148) * 31</f>
        <v>117082.74016065338</v>
      </c>
      <c r="DC148" s="171">
        <f t="shared" si="128"/>
        <v>45.173392210467</v>
      </c>
      <c r="DD148" s="172">
        <f t="shared" si="129"/>
        <v>33.48523995018499</v>
      </c>
      <c r="DE148" s="172">
        <f t="shared" si="130"/>
        <v>25.925534453182991</v>
      </c>
      <c r="DF148" s="172">
        <f t="shared" si="131"/>
        <v>19.705523601219994</v>
      </c>
      <c r="DG148" s="172">
        <f t="shared" si="132"/>
        <v>18.926313450534991</v>
      </c>
      <c r="DH148" s="172">
        <f t="shared" si="133"/>
        <v>18.926313450534991</v>
      </c>
      <c r="DI148" s="172">
        <f t="shared" si="134"/>
        <v>20.318938300029714</v>
      </c>
      <c r="DJ148" s="172">
        <f t="shared" si="135"/>
        <v>0</v>
      </c>
      <c r="DK148" s="172">
        <f t="shared" si="136"/>
        <v>0</v>
      </c>
      <c r="DL148" s="172">
        <f t="shared" si="137"/>
        <v>0</v>
      </c>
      <c r="DM148" s="172">
        <f t="shared" si="138"/>
        <v>0</v>
      </c>
      <c r="DN148" s="172">
        <f t="shared" si="139"/>
        <v>0</v>
      </c>
      <c r="DO148" s="172">
        <f t="shared" si="140"/>
        <v>0</v>
      </c>
      <c r="DP148" s="172">
        <f t="shared" si="141"/>
        <v>0</v>
      </c>
      <c r="DQ148" s="172">
        <f t="shared" si="142"/>
        <v>0</v>
      </c>
      <c r="DR148" s="172">
        <f t="shared" si="143"/>
        <v>11.879074215567556</v>
      </c>
      <c r="DS148" s="172">
        <f t="shared" si="144"/>
        <v>46.571310546573017</v>
      </c>
      <c r="DT148" s="172">
        <f t="shared" si="145"/>
        <v>86.487676974965609</v>
      </c>
      <c r="DU148" s="172">
        <f t="shared" si="146"/>
        <v>107.7295667445988</v>
      </c>
      <c r="DV148" s="172">
        <f t="shared" si="147"/>
        <v>59.798834817337905</v>
      </c>
      <c r="DW148" s="172">
        <f t="shared" si="148"/>
        <v>69.860215008644929</v>
      </c>
      <c r="DX148" s="172">
        <f t="shared" si="149"/>
        <v>50.1749059386959</v>
      </c>
      <c r="DY148" s="172">
        <f t="shared" si="150"/>
        <v>32.239402119408936</v>
      </c>
      <c r="DZ148" s="172">
        <f t="shared" si="151"/>
        <v>59.076141741117993</v>
      </c>
      <c r="EA148" s="180">
        <f xml:space="preserve"> SUM(DC148:DZ148) * 31</f>
        <v>21894.629889215026</v>
      </c>
      <c r="EB148" s="21"/>
    </row>
    <row r="149" spans="2:132" ht="14.25" customHeight="1" x14ac:dyDescent="0.25">
      <c r="B149" s="132">
        <v>2030</v>
      </c>
      <c r="C149" s="14" t="s">
        <v>169</v>
      </c>
      <c r="D149" s="14">
        <f t="shared" si="152"/>
        <v>115</v>
      </c>
      <c r="E149" s="171">
        <v>221.86046496702701</v>
      </c>
      <c r="F149" s="172">
        <v>206.14338890047401</v>
      </c>
      <c r="G149" s="172">
        <v>195.389600012833</v>
      </c>
      <c r="H149" s="172">
        <v>185.922589282687</v>
      </c>
      <c r="I149" s="172">
        <v>181.090605997398</v>
      </c>
      <c r="J149" s="172">
        <v>182.259210650634</v>
      </c>
      <c r="K149" s="172">
        <v>185.922589282687</v>
      </c>
      <c r="L149" s="172">
        <v>188.49614559767801</v>
      </c>
      <c r="M149" s="172">
        <v>201.377057561996</v>
      </c>
      <c r="N149" s="172">
        <v>212.86614825391999</v>
      </c>
      <c r="O149" s="172">
        <v>225.64201710334001</v>
      </c>
      <c r="P149" s="172">
        <v>246.125424508371</v>
      </c>
      <c r="Q149" s="172">
        <v>250.53723533407</v>
      </c>
      <c r="R149" s="172">
        <v>250.53723533407</v>
      </c>
      <c r="S149" s="172">
        <v>257.351907413052</v>
      </c>
      <c r="T149" s="172">
        <v>266.80578775383498</v>
      </c>
      <c r="U149" s="172">
        <v>271.69029259657299</v>
      </c>
      <c r="V149" s="172">
        <v>292.27874311650203</v>
      </c>
      <c r="W149" s="172">
        <v>284.36111833109601</v>
      </c>
      <c r="X149" s="172">
        <v>300.43271491042702</v>
      </c>
      <c r="Y149" s="172">
        <v>306</v>
      </c>
      <c r="Z149" s="172">
        <v>297.688463533728</v>
      </c>
      <c r="AA149" s="172">
        <v>279.21400570111302</v>
      </c>
      <c r="AB149" s="172">
        <v>246.125424508371</v>
      </c>
      <c r="AD149" s="171">
        <v>0</v>
      </c>
      <c r="AE149" s="172">
        <v>0</v>
      </c>
      <c r="AF149" s="172">
        <v>0</v>
      </c>
      <c r="AG149" s="172">
        <v>0</v>
      </c>
      <c r="AH149" s="172">
        <v>0</v>
      </c>
      <c r="AI149" s="172">
        <v>0</v>
      </c>
      <c r="AJ149" s="172">
        <v>2.0031009208193424</v>
      </c>
      <c r="AK149" s="172">
        <v>29.462986217932293</v>
      </c>
      <c r="AL149" s="172">
        <v>58.99905056636738</v>
      </c>
      <c r="AM149" s="172">
        <v>84.301743656266552</v>
      </c>
      <c r="AN149" s="172">
        <v>97.33587741770377</v>
      </c>
      <c r="AO149" s="172">
        <v>100.97217690304622</v>
      </c>
      <c r="AP149" s="172">
        <v>101.19535166803107</v>
      </c>
      <c r="AQ149" s="172">
        <v>96.469201023003734</v>
      </c>
      <c r="AR149" s="172">
        <v>87.871753886419469</v>
      </c>
      <c r="AS149" s="172">
        <v>72.974079180805788</v>
      </c>
      <c r="AT149" s="172">
        <v>51.023670767927264</v>
      </c>
      <c r="AU149" s="172">
        <v>23.010149271313217</v>
      </c>
      <c r="AV149" s="172">
        <v>0.67501986706776962</v>
      </c>
      <c r="AW149" s="172">
        <v>57.331654862551972</v>
      </c>
      <c r="AX149" s="172">
        <v>57.331654862551972</v>
      </c>
      <c r="AY149" s="172">
        <v>57.331654862551972</v>
      </c>
      <c r="AZ149" s="172">
        <v>57.331654862551972</v>
      </c>
      <c r="BA149" s="172">
        <v>0</v>
      </c>
      <c r="BB149" s="180">
        <f xml:space="preserve"> SUM(AD149:BA149) * 31</f>
        <v>32104.244204704271</v>
      </c>
      <c r="BC149" s="23"/>
      <c r="BD149" s="171">
        <f t="shared" si="103"/>
        <v>221.86046496702701</v>
      </c>
      <c r="BE149" s="172">
        <f t="shared" si="104"/>
        <v>206.14338890047401</v>
      </c>
      <c r="BF149" s="172">
        <f t="shared" si="105"/>
        <v>195.389600012833</v>
      </c>
      <c r="BG149" s="172">
        <f t="shared" si="106"/>
        <v>185.922589282687</v>
      </c>
      <c r="BH149" s="172">
        <f t="shared" si="107"/>
        <v>181.090605997398</v>
      </c>
      <c r="BI149" s="172">
        <f t="shared" si="108"/>
        <v>182.259210650634</v>
      </c>
      <c r="BJ149" s="172">
        <f t="shared" si="109"/>
        <v>183.91948836186765</v>
      </c>
      <c r="BK149" s="172">
        <f t="shared" si="110"/>
        <v>159.03315937974571</v>
      </c>
      <c r="BL149" s="172">
        <f t="shared" si="111"/>
        <v>142.37800699562862</v>
      </c>
      <c r="BM149" s="172">
        <f t="shared" si="112"/>
        <v>128.56440459765344</v>
      </c>
      <c r="BN149" s="172">
        <f t="shared" si="113"/>
        <v>128.30613968563625</v>
      </c>
      <c r="BO149" s="172">
        <f t="shared" si="114"/>
        <v>145.15324760532479</v>
      </c>
      <c r="BP149" s="172">
        <f t="shared" si="115"/>
        <v>149.34188366603894</v>
      </c>
      <c r="BQ149" s="172">
        <f t="shared" si="116"/>
        <v>154.06803431106627</v>
      </c>
      <c r="BR149" s="172">
        <f t="shared" si="117"/>
        <v>169.48015352663253</v>
      </c>
      <c r="BS149" s="172">
        <f t="shared" si="118"/>
        <v>193.83170857302918</v>
      </c>
      <c r="BT149" s="172">
        <f t="shared" si="119"/>
        <v>220.66662182864573</v>
      </c>
      <c r="BU149" s="172">
        <f t="shared" si="120"/>
        <v>269.26859384518883</v>
      </c>
      <c r="BV149" s="172">
        <f t="shared" si="121"/>
        <v>283.68609846402825</v>
      </c>
      <c r="BW149" s="172">
        <f t="shared" si="122"/>
        <v>243.10106004787505</v>
      </c>
      <c r="BX149" s="172">
        <f t="shared" si="123"/>
        <v>248.66834513744803</v>
      </c>
      <c r="BY149" s="172">
        <f t="shared" si="124"/>
        <v>240.35680867117603</v>
      </c>
      <c r="BZ149" s="172">
        <f t="shared" si="125"/>
        <v>221.88235083856105</v>
      </c>
      <c r="CA149" s="172">
        <f t="shared" si="126"/>
        <v>246.125424508371</v>
      </c>
      <c r="CB149" s="23"/>
      <c r="CC149" s="171">
        <f t="shared" si="127"/>
        <v>169</v>
      </c>
      <c r="CD149" s="172">
        <f t="shared" si="80"/>
        <v>169</v>
      </c>
      <c r="CE149" s="172">
        <f t="shared" si="81"/>
        <v>169</v>
      </c>
      <c r="CF149" s="172">
        <f t="shared" si="82"/>
        <v>169</v>
      </c>
      <c r="CG149" s="172">
        <f t="shared" si="83"/>
        <v>169</v>
      </c>
      <c r="CH149" s="172">
        <f t="shared" si="84"/>
        <v>169</v>
      </c>
      <c r="CI149" s="172">
        <f t="shared" si="85"/>
        <v>169</v>
      </c>
      <c r="CJ149" s="172">
        <f t="shared" si="86"/>
        <v>159.03315937974571</v>
      </c>
      <c r="CK149" s="172">
        <f t="shared" si="87"/>
        <v>142.37800699562862</v>
      </c>
      <c r="CL149" s="172">
        <f t="shared" si="88"/>
        <v>128.56440459765344</v>
      </c>
      <c r="CM149" s="172">
        <f t="shared" si="89"/>
        <v>128.30613968563625</v>
      </c>
      <c r="CN149" s="172">
        <f t="shared" si="90"/>
        <v>145.15324760532479</v>
      </c>
      <c r="CO149" s="172">
        <f t="shared" si="91"/>
        <v>149.34188366603894</v>
      </c>
      <c r="CP149" s="172">
        <f t="shared" si="92"/>
        <v>154.06803431106627</v>
      </c>
      <c r="CQ149" s="172">
        <f t="shared" si="93"/>
        <v>169</v>
      </c>
      <c r="CR149" s="172">
        <f t="shared" si="94"/>
        <v>169</v>
      </c>
      <c r="CS149" s="172">
        <f t="shared" si="95"/>
        <v>169</v>
      </c>
      <c r="CT149" s="172">
        <f t="shared" si="96"/>
        <v>169</v>
      </c>
      <c r="CU149" s="172">
        <f t="shared" si="97"/>
        <v>169</v>
      </c>
      <c r="CV149" s="172">
        <f t="shared" si="98"/>
        <v>169</v>
      </c>
      <c r="CW149" s="172">
        <f t="shared" si="99"/>
        <v>169</v>
      </c>
      <c r="CX149" s="172">
        <f t="shared" si="100"/>
        <v>169</v>
      </c>
      <c r="CY149" s="172">
        <f t="shared" si="101"/>
        <v>169</v>
      </c>
      <c r="CZ149" s="172">
        <f t="shared" si="102"/>
        <v>169</v>
      </c>
      <c r="DA149" s="180">
        <f xml:space="preserve"> SUM(CC149:CZ149) * 31</f>
        <v>120275.19116347391</v>
      </c>
      <c r="DC149" s="171">
        <f t="shared" si="128"/>
        <v>52.860464967027013</v>
      </c>
      <c r="DD149" s="172">
        <f t="shared" si="129"/>
        <v>37.143388900474008</v>
      </c>
      <c r="DE149" s="172">
        <f t="shared" si="130"/>
        <v>26.389600012833</v>
      </c>
      <c r="DF149" s="172">
        <f t="shared" si="131"/>
        <v>16.922589282686999</v>
      </c>
      <c r="DG149" s="172">
        <f t="shared" si="132"/>
        <v>12.090605997398001</v>
      </c>
      <c r="DH149" s="172">
        <f t="shared" si="133"/>
        <v>13.259210650634003</v>
      </c>
      <c r="DI149" s="172">
        <f t="shared" si="134"/>
        <v>14.91948836186765</v>
      </c>
      <c r="DJ149" s="172">
        <f t="shared" si="135"/>
        <v>0</v>
      </c>
      <c r="DK149" s="172">
        <f t="shared" si="136"/>
        <v>0</v>
      </c>
      <c r="DL149" s="172">
        <f t="shared" si="137"/>
        <v>0</v>
      </c>
      <c r="DM149" s="172">
        <f t="shared" si="138"/>
        <v>0</v>
      </c>
      <c r="DN149" s="172">
        <f t="shared" si="139"/>
        <v>0</v>
      </c>
      <c r="DO149" s="172">
        <f t="shared" si="140"/>
        <v>0</v>
      </c>
      <c r="DP149" s="172">
        <f t="shared" si="141"/>
        <v>0</v>
      </c>
      <c r="DQ149" s="172">
        <f t="shared" si="142"/>
        <v>0.48015352663253452</v>
      </c>
      <c r="DR149" s="172">
        <f t="shared" si="143"/>
        <v>24.831708573029175</v>
      </c>
      <c r="DS149" s="172">
        <f t="shared" si="144"/>
        <v>51.666621828645731</v>
      </c>
      <c r="DT149" s="172">
        <f t="shared" si="145"/>
        <v>100.26859384518883</v>
      </c>
      <c r="DU149" s="172">
        <f t="shared" si="146"/>
        <v>114.68609846402825</v>
      </c>
      <c r="DV149" s="172">
        <f t="shared" si="147"/>
        <v>74.101060047875052</v>
      </c>
      <c r="DW149" s="172">
        <f t="shared" si="148"/>
        <v>79.668345137448028</v>
      </c>
      <c r="DX149" s="172">
        <f t="shared" si="149"/>
        <v>71.356808671176026</v>
      </c>
      <c r="DY149" s="172">
        <f t="shared" si="150"/>
        <v>52.882350838561052</v>
      </c>
      <c r="DZ149" s="172">
        <f t="shared" si="151"/>
        <v>77.125424508370998</v>
      </c>
      <c r="EA149" s="180">
        <f xml:space="preserve"> SUM(DC149:DZ149) * 31</f>
        <v>25440.227922030164</v>
      </c>
      <c r="EB149" s="21"/>
    </row>
    <row r="150" spans="2:132" ht="14.25" customHeight="1" x14ac:dyDescent="0.25">
      <c r="B150" s="132">
        <v>2030</v>
      </c>
      <c r="C150" s="14" t="s">
        <v>170</v>
      </c>
      <c r="D150" s="14">
        <f t="shared" si="152"/>
        <v>116</v>
      </c>
      <c r="E150" s="171">
        <v>209.481004921818</v>
      </c>
      <c r="F150" s="172">
        <v>201.0614974069</v>
      </c>
      <c r="G150" s="172">
        <v>191.23873863949601</v>
      </c>
      <c r="H150" s="172">
        <v>186.92875264971701</v>
      </c>
      <c r="I150" s="172">
        <v>183.95937276722299</v>
      </c>
      <c r="J150" s="172">
        <v>185.91390129747199</v>
      </c>
      <c r="K150" s="172">
        <v>198.45545936656799</v>
      </c>
      <c r="L150" s="172">
        <v>201.0614974069</v>
      </c>
      <c r="M150" s="172">
        <v>210.971959377584</v>
      </c>
      <c r="N150" s="172">
        <v>218.802602527619</v>
      </c>
      <c r="O150" s="172">
        <v>227.25969712965701</v>
      </c>
      <c r="P150" s="172">
        <v>238.23512656874601</v>
      </c>
      <c r="Q150" s="172">
        <v>240.152068011875</v>
      </c>
      <c r="R150" s="172">
        <v>246.05324068974099</v>
      </c>
      <c r="S150" s="172">
        <v>267.35259005783598</v>
      </c>
      <c r="T150" s="172">
        <v>276.57395543131702</v>
      </c>
      <c r="U150" s="172">
        <v>276.57395543131702</v>
      </c>
      <c r="V150" s="172">
        <v>276.57395543131702</v>
      </c>
      <c r="W150" s="172">
        <v>278.941941919888</v>
      </c>
      <c r="X150" s="172">
        <v>304</v>
      </c>
      <c r="Y150" s="172">
        <v>304</v>
      </c>
      <c r="Z150" s="172">
        <v>296.21947296612501</v>
      </c>
      <c r="AA150" s="172">
        <v>269.62034431408603</v>
      </c>
      <c r="AB150" s="172">
        <v>232.63465058784101</v>
      </c>
      <c r="AD150" s="171">
        <v>0</v>
      </c>
      <c r="AE150" s="172">
        <v>0</v>
      </c>
      <c r="AF150" s="172">
        <v>0</v>
      </c>
      <c r="AG150" s="172">
        <v>0</v>
      </c>
      <c r="AH150" s="172">
        <v>0</v>
      </c>
      <c r="AI150" s="172">
        <v>0</v>
      </c>
      <c r="AJ150" s="172">
        <v>1.8102993306906283</v>
      </c>
      <c r="AK150" s="172">
        <v>28.89228761919577</v>
      </c>
      <c r="AL150" s="172">
        <v>57.507624656642676</v>
      </c>
      <c r="AM150" s="172">
        <v>78.505699381253933</v>
      </c>
      <c r="AN150" s="172">
        <v>93.434717456941826</v>
      </c>
      <c r="AO150" s="172">
        <v>99.337485798862303</v>
      </c>
      <c r="AP150" s="172">
        <v>100.6609081867187</v>
      </c>
      <c r="AQ150" s="172">
        <v>98.601380300316563</v>
      </c>
      <c r="AR150" s="172">
        <v>87.957373723804281</v>
      </c>
      <c r="AS150" s="172">
        <v>68.193240797023464</v>
      </c>
      <c r="AT150" s="172">
        <v>43.303609565330746</v>
      </c>
      <c r="AU150" s="172">
        <v>15.642175723637607</v>
      </c>
      <c r="AV150" s="172">
        <v>7.0000000000000007E-2</v>
      </c>
      <c r="AW150" s="172">
        <v>53.669126575456112</v>
      </c>
      <c r="AX150" s="172">
        <v>53.669126575456112</v>
      </c>
      <c r="AY150" s="172">
        <v>53.669126575456112</v>
      </c>
      <c r="AZ150" s="172">
        <v>53.669126575456112</v>
      </c>
      <c r="BA150" s="172">
        <v>0</v>
      </c>
      <c r="BB150" s="180">
        <f xml:space="preserve"> SUM(AD150:BA150) * 30</f>
        <v>29657.79926526728</v>
      </c>
      <c r="BC150" s="23"/>
      <c r="BD150" s="171">
        <f t="shared" si="103"/>
        <v>209.481004921818</v>
      </c>
      <c r="BE150" s="172">
        <f t="shared" si="104"/>
        <v>201.0614974069</v>
      </c>
      <c r="BF150" s="172">
        <f t="shared" si="105"/>
        <v>191.23873863949601</v>
      </c>
      <c r="BG150" s="172">
        <f t="shared" si="106"/>
        <v>186.92875264971701</v>
      </c>
      <c r="BH150" s="172">
        <f t="shared" si="107"/>
        <v>183.95937276722299</v>
      </c>
      <c r="BI150" s="172">
        <f t="shared" si="108"/>
        <v>185.91390129747199</v>
      </c>
      <c r="BJ150" s="172">
        <f t="shared" si="109"/>
        <v>196.64516003587735</v>
      </c>
      <c r="BK150" s="172">
        <f t="shared" si="110"/>
        <v>172.16920978770423</v>
      </c>
      <c r="BL150" s="172">
        <f t="shared" si="111"/>
        <v>153.46433472094134</v>
      </c>
      <c r="BM150" s="172">
        <f t="shared" si="112"/>
        <v>140.29690314636508</v>
      </c>
      <c r="BN150" s="172">
        <f t="shared" si="113"/>
        <v>133.82497967271519</v>
      </c>
      <c r="BO150" s="172">
        <f t="shared" si="114"/>
        <v>138.89764076988371</v>
      </c>
      <c r="BP150" s="172">
        <f t="shared" si="115"/>
        <v>139.4911598251563</v>
      </c>
      <c r="BQ150" s="172">
        <f t="shared" si="116"/>
        <v>147.45186038942444</v>
      </c>
      <c r="BR150" s="172">
        <f t="shared" si="117"/>
        <v>179.39521633403172</v>
      </c>
      <c r="BS150" s="172">
        <f t="shared" si="118"/>
        <v>208.38071463429355</v>
      </c>
      <c r="BT150" s="172">
        <f t="shared" si="119"/>
        <v>233.27034586598626</v>
      </c>
      <c r="BU150" s="172">
        <f t="shared" si="120"/>
        <v>260.93177970767942</v>
      </c>
      <c r="BV150" s="172">
        <f t="shared" si="121"/>
        <v>278.871941919888</v>
      </c>
      <c r="BW150" s="172">
        <f t="shared" si="122"/>
        <v>250.33087342454388</v>
      </c>
      <c r="BX150" s="172">
        <f t="shared" si="123"/>
        <v>250.33087342454388</v>
      </c>
      <c r="BY150" s="172">
        <f t="shared" si="124"/>
        <v>242.55034639066889</v>
      </c>
      <c r="BZ150" s="172">
        <f t="shared" si="125"/>
        <v>215.95121773862991</v>
      </c>
      <c r="CA150" s="172">
        <f t="shared" si="126"/>
        <v>232.63465058784101</v>
      </c>
      <c r="CB150" s="23"/>
      <c r="CC150" s="171">
        <f t="shared" si="127"/>
        <v>169</v>
      </c>
      <c r="CD150" s="172">
        <f t="shared" si="80"/>
        <v>169</v>
      </c>
      <c r="CE150" s="172">
        <f t="shared" si="81"/>
        <v>169</v>
      </c>
      <c r="CF150" s="172">
        <f t="shared" si="82"/>
        <v>169</v>
      </c>
      <c r="CG150" s="172">
        <f t="shared" si="83"/>
        <v>169</v>
      </c>
      <c r="CH150" s="172">
        <f t="shared" si="84"/>
        <v>169</v>
      </c>
      <c r="CI150" s="172">
        <f t="shared" si="85"/>
        <v>169</v>
      </c>
      <c r="CJ150" s="172">
        <f t="shared" si="86"/>
        <v>169</v>
      </c>
      <c r="CK150" s="172">
        <f t="shared" si="87"/>
        <v>153.46433472094134</v>
      </c>
      <c r="CL150" s="172">
        <f t="shared" si="88"/>
        <v>140.29690314636508</v>
      </c>
      <c r="CM150" s="172">
        <f t="shared" si="89"/>
        <v>133.82497967271519</v>
      </c>
      <c r="CN150" s="172">
        <f t="shared" si="90"/>
        <v>138.89764076988371</v>
      </c>
      <c r="CO150" s="172">
        <f t="shared" si="91"/>
        <v>139.4911598251563</v>
      </c>
      <c r="CP150" s="172">
        <f t="shared" si="92"/>
        <v>147.45186038942444</v>
      </c>
      <c r="CQ150" s="172">
        <f t="shared" si="93"/>
        <v>169</v>
      </c>
      <c r="CR150" s="172">
        <f t="shared" si="94"/>
        <v>169</v>
      </c>
      <c r="CS150" s="172">
        <f t="shared" si="95"/>
        <v>169</v>
      </c>
      <c r="CT150" s="172">
        <f t="shared" si="96"/>
        <v>169</v>
      </c>
      <c r="CU150" s="172">
        <f t="shared" si="97"/>
        <v>169</v>
      </c>
      <c r="CV150" s="172">
        <f t="shared" si="98"/>
        <v>169</v>
      </c>
      <c r="CW150" s="172">
        <f t="shared" si="99"/>
        <v>169</v>
      </c>
      <c r="CX150" s="172">
        <f t="shared" si="100"/>
        <v>169</v>
      </c>
      <c r="CY150" s="172">
        <f t="shared" si="101"/>
        <v>169</v>
      </c>
      <c r="CZ150" s="172">
        <f t="shared" si="102"/>
        <v>169</v>
      </c>
      <c r="DA150" s="180">
        <f xml:space="preserve"> SUM(CC150:CZ150) * 30</f>
        <v>116862.80635573459</v>
      </c>
      <c r="DC150" s="171">
        <f t="shared" si="128"/>
        <v>40.481004921817998</v>
      </c>
      <c r="DD150" s="172">
        <f t="shared" si="129"/>
        <v>32.061497406900003</v>
      </c>
      <c r="DE150" s="172">
        <f t="shared" si="130"/>
        <v>22.238738639496006</v>
      </c>
      <c r="DF150" s="172">
        <f t="shared" si="131"/>
        <v>17.928752649717012</v>
      </c>
      <c r="DG150" s="172">
        <f t="shared" si="132"/>
        <v>14.959372767222987</v>
      </c>
      <c r="DH150" s="172">
        <f t="shared" si="133"/>
        <v>16.913901297471995</v>
      </c>
      <c r="DI150" s="172">
        <f t="shared" si="134"/>
        <v>27.645160035877353</v>
      </c>
      <c r="DJ150" s="172">
        <f t="shared" si="135"/>
        <v>3.1692097877042329</v>
      </c>
      <c r="DK150" s="172">
        <f t="shared" si="136"/>
        <v>0</v>
      </c>
      <c r="DL150" s="172">
        <f t="shared" si="137"/>
        <v>0</v>
      </c>
      <c r="DM150" s="172">
        <f t="shared" si="138"/>
        <v>0</v>
      </c>
      <c r="DN150" s="172">
        <f t="shared" si="139"/>
        <v>0</v>
      </c>
      <c r="DO150" s="172">
        <f t="shared" si="140"/>
        <v>0</v>
      </c>
      <c r="DP150" s="172">
        <f t="shared" si="141"/>
        <v>0</v>
      </c>
      <c r="DQ150" s="172">
        <f t="shared" si="142"/>
        <v>10.395216334031716</v>
      </c>
      <c r="DR150" s="172">
        <f t="shared" si="143"/>
        <v>39.380714634293554</v>
      </c>
      <c r="DS150" s="172">
        <f t="shared" si="144"/>
        <v>64.270345865986258</v>
      </c>
      <c r="DT150" s="172">
        <f t="shared" si="145"/>
        <v>91.931779707679425</v>
      </c>
      <c r="DU150" s="172">
        <f t="shared" si="146"/>
        <v>109.871941919888</v>
      </c>
      <c r="DV150" s="172">
        <f t="shared" si="147"/>
        <v>81.330873424543881</v>
      </c>
      <c r="DW150" s="172">
        <f t="shared" si="148"/>
        <v>81.330873424543881</v>
      </c>
      <c r="DX150" s="172">
        <f t="shared" si="149"/>
        <v>73.550346390668892</v>
      </c>
      <c r="DY150" s="172">
        <f t="shared" si="150"/>
        <v>46.951217738629907</v>
      </c>
      <c r="DZ150" s="172">
        <f t="shared" si="151"/>
        <v>63.634650587841008</v>
      </c>
      <c r="EA150" s="180">
        <f xml:space="preserve"> SUM(DC150:DZ150) * 30</f>
        <v>25141.367926029423</v>
      </c>
      <c r="EB150" s="21"/>
    </row>
    <row r="151" spans="2:132" ht="14.25" customHeight="1" x14ac:dyDescent="0.25">
      <c r="B151" s="132">
        <v>2030</v>
      </c>
      <c r="C151" s="14" t="s">
        <v>171</v>
      </c>
      <c r="D151" s="14">
        <f t="shared" si="152"/>
        <v>117</v>
      </c>
      <c r="E151" s="171">
        <v>216.162946893834</v>
      </c>
      <c r="F151" s="172">
        <v>201.11269263253899</v>
      </c>
      <c r="G151" s="172">
        <v>194.18380159648001</v>
      </c>
      <c r="H151" s="172">
        <v>191.058269226953</v>
      </c>
      <c r="I151" s="172">
        <v>188.15867895642799</v>
      </c>
      <c r="J151" s="172">
        <v>188.15867895642799</v>
      </c>
      <c r="K151" s="172">
        <v>195.27585507498901</v>
      </c>
      <c r="L151" s="172">
        <v>197.53527606500799</v>
      </c>
      <c r="M151" s="172">
        <v>203.623160399227</v>
      </c>
      <c r="N151" s="172">
        <v>213.200594929142</v>
      </c>
      <c r="O151" s="172">
        <v>227.32197611676301</v>
      </c>
      <c r="P151" s="172">
        <v>236.04585160600399</v>
      </c>
      <c r="Q151" s="172">
        <v>239.71113454536899</v>
      </c>
      <c r="R151" s="172">
        <v>243.47683619540101</v>
      </c>
      <c r="S151" s="172">
        <v>249.31367375295099</v>
      </c>
      <c r="T151" s="172">
        <v>257.44758931702103</v>
      </c>
      <c r="U151" s="172">
        <v>272.648471644317</v>
      </c>
      <c r="V151" s="172">
        <v>279.53970566387602</v>
      </c>
      <c r="W151" s="172">
        <v>277.21752297968999</v>
      </c>
      <c r="X151" s="172">
        <v>294</v>
      </c>
      <c r="Y151" s="172">
        <v>286.65688178243698</v>
      </c>
      <c r="Z151" s="172">
        <v>274.92044497316999</v>
      </c>
      <c r="AA151" s="172">
        <v>253.330422179652</v>
      </c>
      <c r="AB151" s="172">
        <v>236.04585160600399</v>
      </c>
      <c r="AD151" s="171">
        <v>0</v>
      </c>
      <c r="AE151" s="172">
        <v>0</v>
      </c>
      <c r="AF151" s="172">
        <v>0</v>
      </c>
      <c r="AG151" s="172">
        <v>0</v>
      </c>
      <c r="AH151" s="172">
        <v>0</v>
      </c>
      <c r="AI151" s="172">
        <v>0</v>
      </c>
      <c r="AJ151" s="172">
        <v>2.6410945455059074</v>
      </c>
      <c r="AK151" s="172">
        <v>32.115585615992231</v>
      </c>
      <c r="AL151" s="172">
        <v>61.873136322326928</v>
      </c>
      <c r="AM151" s="172">
        <v>84.267410308492359</v>
      </c>
      <c r="AN151" s="172">
        <v>96.664469445210017</v>
      </c>
      <c r="AO151" s="172">
        <v>99.914245483900146</v>
      </c>
      <c r="AP151" s="172">
        <v>100.04701732102282</v>
      </c>
      <c r="AQ151" s="172">
        <v>98.897078348754604</v>
      </c>
      <c r="AR151" s="172">
        <v>84.801978884509623</v>
      </c>
      <c r="AS151" s="172">
        <v>62.39595492342329</v>
      </c>
      <c r="AT151" s="172">
        <v>36.733332098945255</v>
      </c>
      <c r="AU151" s="172">
        <v>7.0561956853908994</v>
      </c>
      <c r="AV151" s="172">
        <v>0</v>
      </c>
      <c r="AW151" s="172">
        <v>53.721686299963054</v>
      </c>
      <c r="AX151" s="172">
        <v>53.721686299963054</v>
      </c>
      <c r="AY151" s="172">
        <v>53.721686299963054</v>
      </c>
      <c r="AZ151" s="172">
        <v>53.721686299963054</v>
      </c>
      <c r="BA151" s="172">
        <v>0</v>
      </c>
      <c r="BB151" s="180">
        <f xml:space="preserve"> SUM(AD151:BA151) * 31</f>
        <v>30451.121569683113</v>
      </c>
      <c r="BC151" s="23"/>
      <c r="BD151" s="171">
        <f t="shared" si="103"/>
        <v>216.162946893834</v>
      </c>
      <c r="BE151" s="172">
        <f t="shared" si="104"/>
        <v>201.11269263253899</v>
      </c>
      <c r="BF151" s="172">
        <f t="shared" si="105"/>
        <v>194.18380159648001</v>
      </c>
      <c r="BG151" s="172">
        <f t="shared" si="106"/>
        <v>191.058269226953</v>
      </c>
      <c r="BH151" s="172">
        <f t="shared" si="107"/>
        <v>188.15867895642799</v>
      </c>
      <c r="BI151" s="172">
        <f t="shared" si="108"/>
        <v>188.15867895642799</v>
      </c>
      <c r="BJ151" s="172">
        <f t="shared" si="109"/>
        <v>192.63476052948312</v>
      </c>
      <c r="BK151" s="172">
        <f t="shared" si="110"/>
        <v>165.41969044901577</v>
      </c>
      <c r="BL151" s="172">
        <f t="shared" si="111"/>
        <v>141.75002407690008</v>
      </c>
      <c r="BM151" s="172">
        <f t="shared" si="112"/>
        <v>128.93318462064963</v>
      </c>
      <c r="BN151" s="172">
        <f t="shared" si="113"/>
        <v>130.65750667155299</v>
      </c>
      <c r="BO151" s="172">
        <f t="shared" si="114"/>
        <v>136.13160612210385</v>
      </c>
      <c r="BP151" s="172">
        <f t="shared" si="115"/>
        <v>139.66411722434617</v>
      </c>
      <c r="BQ151" s="172">
        <f t="shared" si="116"/>
        <v>144.5797578466464</v>
      </c>
      <c r="BR151" s="172">
        <f t="shared" si="117"/>
        <v>164.51169486844137</v>
      </c>
      <c r="BS151" s="172">
        <f t="shared" si="118"/>
        <v>195.05163439359774</v>
      </c>
      <c r="BT151" s="172">
        <f t="shared" si="119"/>
        <v>235.91513954537174</v>
      </c>
      <c r="BU151" s="172">
        <f t="shared" si="120"/>
        <v>272.48350997848513</v>
      </c>
      <c r="BV151" s="172">
        <f t="shared" si="121"/>
        <v>277.21752297968999</v>
      </c>
      <c r="BW151" s="172">
        <f t="shared" si="122"/>
        <v>240.27831370003696</v>
      </c>
      <c r="BX151" s="172">
        <f t="shared" si="123"/>
        <v>232.93519548247394</v>
      </c>
      <c r="BY151" s="172">
        <f t="shared" si="124"/>
        <v>221.19875867320695</v>
      </c>
      <c r="BZ151" s="172">
        <f t="shared" si="125"/>
        <v>199.60873587968894</v>
      </c>
      <c r="CA151" s="172">
        <f t="shared" si="126"/>
        <v>236.04585160600399</v>
      </c>
      <c r="CB151" s="23"/>
      <c r="CC151" s="171">
        <f t="shared" si="127"/>
        <v>169</v>
      </c>
      <c r="CD151" s="172">
        <f t="shared" si="80"/>
        <v>169</v>
      </c>
      <c r="CE151" s="172">
        <f t="shared" si="81"/>
        <v>169</v>
      </c>
      <c r="CF151" s="172">
        <f t="shared" si="82"/>
        <v>169</v>
      </c>
      <c r="CG151" s="172">
        <f t="shared" si="83"/>
        <v>169</v>
      </c>
      <c r="CH151" s="172">
        <f t="shared" si="84"/>
        <v>169</v>
      </c>
      <c r="CI151" s="172">
        <f t="shared" si="85"/>
        <v>169</v>
      </c>
      <c r="CJ151" s="172">
        <f t="shared" si="86"/>
        <v>165.41969044901577</v>
      </c>
      <c r="CK151" s="172">
        <f t="shared" si="87"/>
        <v>141.75002407690008</v>
      </c>
      <c r="CL151" s="172">
        <f t="shared" si="88"/>
        <v>128.93318462064963</v>
      </c>
      <c r="CM151" s="172">
        <f t="shared" si="89"/>
        <v>130.65750667155299</v>
      </c>
      <c r="CN151" s="172">
        <f t="shared" si="90"/>
        <v>136.13160612210385</v>
      </c>
      <c r="CO151" s="172">
        <f t="shared" si="91"/>
        <v>139.66411722434617</v>
      </c>
      <c r="CP151" s="172">
        <f t="shared" si="92"/>
        <v>144.5797578466464</v>
      </c>
      <c r="CQ151" s="172">
        <f t="shared" si="93"/>
        <v>164.51169486844137</v>
      </c>
      <c r="CR151" s="172">
        <f t="shared" si="94"/>
        <v>169</v>
      </c>
      <c r="CS151" s="172">
        <f t="shared" si="95"/>
        <v>169</v>
      </c>
      <c r="CT151" s="172">
        <f t="shared" si="96"/>
        <v>169</v>
      </c>
      <c r="CU151" s="172">
        <f t="shared" si="97"/>
        <v>169</v>
      </c>
      <c r="CV151" s="172">
        <f t="shared" si="98"/>
        <v>169</v>
      </c>
      <c r="CW151" s="172">
        <f t="shared" si="99"/>
        <v>169</v>
      </c>
      <c r="CX151" s="172">
        <f t="shared" si="100"/>
        <v>169</v>
      </c>
      <c r="CY151" s="172">
        <f t="shared" si="101"/>
        <v>169</v>
      </c>
      <c r="CZ151" s="172">
        <f t="shared" si="102"/>
        <v>169</v>
      </c>
      <c r="DA151" s="180">
        <f xml:space="preserve"> SUM(CC151:CZ151) * 31</f>
        <v>119525.07503826934</v>
      </c>
      <c r="DC151" s="171">
        <f t="shared" si="128"/>
        <v>47.162946893834004</v>
      </c>
      <c r="DD151" s="172">
        <f t="shared" si="129"/>
        <v>32.112692632538995</v>
      </c>
      <c r="DE151" s="172">
        <f t="shared" si="130"/>
        <v>25.183801596480009</v>
      </c>
      <c r="DF151" s="172">
        <f t="shared" si="131"/>
        <v>22.058269226953001</v>
      </c>
      <c r="DG151" s="172">
        <f t="shared" si="132"/>
        <v>19.158678956427991</v>
      </c>
      <c r="DH151" s="172">
        <f t="shared" si="133"/>
        <v>19.158678956427991</v>
      </c>
      <c r="DI151" s="172">
        <f t="shared" si="134"/>
        <v>23.634760529483117</v>
      </c>
      <c r="DJ151" s="172">
        <f t="shared" si="135"/>
        <v>0</v>
      </c>
      <c r="DK151" s="172">
        <f t="shared" si="136"/>
        <v>0</v>
      </c>
      <c r="DL151" s="172">
        <f t="shared" si="137"/>
        <v>0</v>
      </c>
      <c r="DM151" s="172">
        <f t="shared" si="138"/>
        <v>0</v>
      </c>
      <c r="DN151" s="172">
        <f t="shared" si="139"/>
        <v>0</v>
      </c>
      <c r="DO151" s="172">
        <f t="shared" si="140"/>
        <v>0</v>
      </c>
      <c r="DP151" s="172">
        <f t="shared" si="141"/>
        <v>0</v>
      </c>
      <c r="DQ151" s="172">
        <f t="shared" si="142"/>
        <v>0</v>
      </c>
      <c r="DR151" s="172">
        <f t="shared" si="143"/>
        <v>26.051634393597737</v>
      </c>
      <c r="DS151" s="172">
        <f t="shared" si="144"/>
        <v>66.915139545371744</v>
      </c>
      <c r="DT151" s="172">
        <f t="shared" si="145"/>
        <v>103.48350997848513</v>
      </c>
      <c r="DU151" s="172">
        <f t="shared" si="146"/>
        <v>108.21752297968999</v>
      </c>
      <c r="DV151" s="172">
        <f t="shared" si="147"/>
        <v>71.278313700036961</v>
      </c>
      <c r="DW151" s="172">
        <f t="shared" si="148"/>
        <v>63.935195482473944</v>
      </c>
      <c r="DX151" s="172">
        <f t="shared" si="149"/>
        <v>52.198758673206953</v>
      </c>
      <c r="DY151" s="172">
        <f t="shared" si="150"/>
        <v>30.608735879688936</v>
      </c>
      <c r="DZ151" s="172">
        <f t="shared" si="151"/>
        <v>67.045851606003993</v>
      </c>
      <c r="EA151" s="180">
        <f xml:space="preserve"> SUM(DC151:DZ151) * 31</f>
        <v>24124.339221951715</v>
      </c>
      <c r="EB151" s="21"/>
    </row>
    <row r="152" spans="2:132" ht="14.25" customHeight="1" x14ac:dyDescent="0.25">
      <c r="B152" s="132">
        <v>2030</v>
      </c>
      <c r="C152" s="14" t="s">
        <v>172</v>
      </c>
      <c r="D152" s="14">
        <f t="shared" si="152"/>
        <v>118</v>
      </c>
      <c r="E152" s="171">
        <v>203.122213283923</v>
      </c>
      <c r="F152" s="172">
        <v>193.379784645614</v>
      </c>
      <c r="G152" s="172">
        <v>184.307470146448</v>
      </c>
      <c r="H152" s="172">
        <v>180.59606876042599</v>
      </c>
      <c r="I152" s="172">
        <v>179.754130483041</v>
      </c>
      <c r="J152" s="172">
        <v>178.946557033305</v>
      </c>
      <c r="K152" s="172">
        <v>188.568708774844</v>
      </c>
      <c r="L152" s="172">
        <v>190.90551705493201</v>
      </c>
      <c r="M152" s="172">
        <v>200.16683810616399</v>
      </c>
      <c r="N152" s="172">
        <v>212.81309468075901</v>
      </c>
      <c r="O152" s="172">
        <v>216.31830710089201</v>
      </c>
      <c r="P152" s="172">
        <v>227.65870022484901</v>
      </c>
      <c r="Q152" s="172">
        <v>238.054060588477</v>
      </c>
      <c r="R152" s="172">
        <v>246.98891577704899</v>
      </c>
      <c r="S152" s="172">
        <v>256.47360820799503</v>
      </c>
      <c r="T152" s="172">
        <v>256.47360820799503</v>
      </c>
      <c r="U152" s="172">
        <v>279.82450859505298</v>
      </c>
      <c r="V152" s="172">
        <v>277.09250479700898</v>
      </c>
      <c r="W152" s="172">
        <v>277.09250479700898</v>
      </c>
      <c r="X152" s="172">
        <v>294</v>
      </c>
      <c r="Y152" s="172">
        <v>291.09617206371399</v>
      </c>
      <c r="Z152" s="172">
        <v>277.09250479700898</v>
      </c>
      <c r="AA152" s="172">
        <v>251.662532337226</v>
      </c>
      <c r="AB152" s="172">
        <v>219.96097883161701</v>
      </c>
      <c r="AD152" s="171">
        <v>0</v>
      </c>
      <c r="AE152" s="172">
        <v>0</v>
      </c>
      <c r="AF152" s="172">
        <v>0</v>
      </c>
      <c r="AG152" s="172">
        <v>0</v>
      </c>
      <c r="AH152" s="172">
        <v>0</v>
      </c>
      <c r="AI152" s="172">
        <v>0</v>
      </c>
      <c r="AJ152" s="172">
        <v>0.72533266909615157</v>
      </c>
      <c r="AK152" s="172">
        <v>30.905935512665582</v>
      </c>
      <c r="AL152" s="172">
        <v>64.081079414086616</v>
      </c>
      <c r="AM152" s="172">
        <v>89.097802470133104</v>
      </c>
      <c r="AN152" s="172">
        <v>101.97373783541229</v>
      </c>
      <c r="AO152" s="172">
        <v>107.23203376060201</v>
      </c>
      <c r="AP152" s="172">
        <v>108.64290499010232</v>
      </c>
      <c r="AQ152" s="172">
        <v>103.6236730343746</v>
      </c>
      <c r="AR152" s="172">
        <v>92.738325909834941</v>
      </c>
      <c r="AS152" s="172">
        <v>70.959826459668491</v>
      </c>
      <c r="AT152" s="172">
        <v>37.480188323637307</v>
      </c>
      <c r="AU152" s="172">
        <v>2.9564319678475224</v>
      </c>
      <c r="AV152" s="172">
        <v>0</v>
      </c>
      <c r="AW152" s="172">
        <v>58.52036619378736</v>
      </c>
      <c r="AX152" s="172">
        <v>58.52036619378736</v>
      </c>
      <c r="AY152" s="172">
        <v>58.52036619378736</v>
      </c>
      <c r="AZ152" s="172">
        <v>58.52036619378736</v>
      </c>
      <c r="BA152" s="172">
        <v>0</v>
      </c>
      <c r="BB152" s="180">
        <f xml:space="preserve"> SUM(AD152:BA152) * 30</f>
        <v>31334.962113678313</v>
      </c>
      <c r="BC152" s="23"/>
      <c r="BD152" s="171">
        <f t="shared" si="103"/>
        <v>203.122213283923</v>
      </c>
      <c r="BE152" s="172">
        <f t="shared" si="104"/>
        <v>193.379784645614</v>
      </c>
      <c r="BF152" s="172">
        <f t="shared" si="105"/>
        <v>184.307470146448</v>
      </c>
      <c r="BG152" s="172">
        <f t="shared" si="106"/>
        <v>180.59606876042599</v>
      </c>
      <c r="BH152" s="172">
        <f t="shared" si="107"/>
        <v>179.754130483041</v>
      </c>
      <c r="BI152" s="172">
        <f t="shared" si="108"/>
        <v>178.946557033305</v>
      </c>
      <c r="BJ152" s="172">
        <f t="shared" si="109"/>
        <v>187.84337610574784</v>
      </c>
      <c r="BK152" s="172">
        <f t="shared" si="110"/>
        <v>159.99958154226641</v>
      </c>
      <c r="BL152" s="172">
        <f t="shared" si="111"/>
        <v>136.08575869207738</v>
      </c>
      <c r="BM152" s="172">
        <f t="shared" si="112"/>
        <v>123.7152922106259</v>
      </c>
      <c r="BN152" s="172">
        <f t="shared" si="113"/>
        <v>114.34456926547972</v>
      </c>
      <c r="BO152" s="172">
        <f t="shared" si="114"/>
        <v>120.42666646424701</v>
      </c>
      <c r="BP152" s="172">
        <f t="shared" si="115"/>
        <v>129.41115559837468</v>
      </c>
      <c r="BQ152" s="172">
        <f t="shared" si="116"/>
        <v>143.36524274267438</v>
      </c>
      <c r="BR152" s="172">
        <f t="shared" si="117"/>
        <v>163.73528229816009</v>
      </c>
      <c r="BS152" s="172">
        <f t="shared" si="118"/>
        <v>185.51378174832655</v>
      </c>
      <c r="BT152" s="172">
        <f t="shared" si="119"/>
        <v>242.34432027141565</v>
      </c>
      <c r="BU152" s="172">
        <f t="shared" si="120"/>
        <v>274.13607282916144</v>
      </c>
      <c r="BV152" s="172">
        <f t="shared" si="121"/>
        <v>277.09250479700898</v>
      </c>
      <c r="BW152" s="172">
        <f t="shared" si="122"/>
        <v>235.47963380621263</v>
      </c>
      <c r="BX152" s="172">
        <f t="shared" si="123"/>
        <v>232.57580586992663</v>
      </c>
      <c r="BY152" s="172">
        <f t="shared" si="124"/>
        <v>218.57213860322162</v>
      </c>
      <c r="BZ152" s="172">
        <f t="shared" si="125"/>
        <v>193.14216614343863</v>
      </c>
      <c r="CA152" s="172">
        <f t="shared" si="126"/>
        <v>219.96097883161701</v>
      </c>
      <c r="CB152" s="23"/>
      <c r="CC152" s="171">
        <f t="shared" si="127"/>
        <v>169</v>
      </c>
      <c r="CD152" s="172">
        <f t="shared" si="80"/>
        <v>169</v>
      </c>
      <c r="CE152" s="172">
        <f t="shared" si="81"/>
        <v>169</v>
      </c>
      <c r="CF152" s="172">
        <f t="shared" si="82"/>
        <v>169</v>
      </c>
      <c r="CG152" s="172">
        <f t="shared" si="83"/>
        <v>169</v>
      </c>
      <c r="CH152" s="172">
        <f t="shared" si="84"/>
        <v>169</v>
      </c>
      <c r="CI152" s="172">
        <f t="shared" si="85"/>
        <v>169</v>
      </c>
      <c r="CJ152" s="172">
        <f t="shared" si="86"/>
        <v>159.99958154226641</v>
      </c>
      <c r="CK152" s="172">
        <f t="shared" si="87"/>
        <v>136.08575869207738</v>
      </c>
      <c r="CL152" s="172">
        <f t="shared" si="88"/>
        <v>123.7152922106259</v>
      </c>
      <c r="CM152" s="172">
        <f t="shared" si="89"/>
        <v>114.34456926547972</v>
      </c>
      <c r="CN152" s="172">
        <f t="shared" si="90"/>
        <v>120.42666646424701</v>
      </c>
      <c r="CO152" s="172">
        <f t="shared" si="91"/>
        <v>129.41115559837468</v>
      </c>
      <c r="CP152" s="172">
        <f t="shared" si="92"/>
        <v>143.36524274267438</v>
      </c>
      <c r="CQ152" s="172">
        <f t="shared" si="93"/>
        <v>163.73528229816009</v>
      </c>
      <c r="CR152" s="172">
        <f t="shared" si="94"/>
        <v>169</v>
      </c>
      <c r="CS152" s="172">
        <f t="shared" si="95"/>
        <v>169</v>
      </c>
      <c r="CT152" s="172">
        <f t="shared" si="96"/>
        <v>169</v>
      </c>
      <c r="CU152" s="172">
        <f t="shared" si="97"/>
        <v>169</v>
      </c>
      <c r="CV152" s="172">
        <f t="shared" si="98"/>
        <v>169</v>
      </c>
      <c r="CW152" s="172">
        <f t="shared" si="99"/>
        <v>169</v>
      </c>
      <c r="CX152" s="172">
        <f t="shared" si="100"/>
        <v>169</v>
      </c>
      <c r="CY152" s="172">
        <f t="shared" si="101"/>
        <v>169</v>
      </c>
      <c r="CZ152" s="172">
        <f t="shared" si="102"/>
        <v>169</v>
      </c>
      <c r="DA152" s="180">
        <f xml:space="preserve"> SUM(CC152:CZ152) * 30</f>
        <v>113852.50646441718</v>
      </c>
      <c r="DC152" s="171">
        <f t="shared" si="128"/>
        <v>34.122213283923003</v>
      </c>
      <c r="DD152" s="172">
        <f t="shared" si="129"/>
        <v>24.379784645613995</v>
      </c>
      <c r="DE152" s="172">
        <f t="shared" si="130"/>
        <v>15.307470146447997</v>
      </c>
      <c r="DF152" s="172">
        <f t="shared" si="131"/>
        <v>11.596068760425993</v>
      </c>
      <c r="DG152" s="172">
        <f t="shared" si="132"/>
        <v>10.754130483040996</v>
      </c>
      <c r="DH152" s="172">
        <f t="shared" si="133"/>
        <v>9.9465570333049982</v>
      </c>
      <c r="DI152" s="172">
        <f t="shared" si="134"/>
        <v>18.843376105747836</v>
      </c>
      <c r="DJ152" s="172">
        <f t="shared" si="135"/>
        <v>0</v>
      </c>
      <c r="DK152" s="172">
        <f t="shared" si="136"/>
        <v>0</v>
      </c>
      <c r="DL152" s="172">
        <f t="shared" si="137"/>
        <v>0</v>
      </c>
      <c r="DM152" s="172">
        <f t="shared" si="138"/>
        <v>0</v>
      </c>
      <c r="DN152" s="172">
        <f t="shared" si="139"/>
        <v>0</v>
      </c>
      <c r="DO152" s="172">
        <f t="shared" si="140"/>
        <v>0</v>
      </c>
      <c r="DP152" s="172">
        <f t="shared" si="141"/>
        <v>0</v>
      </c>
      <c r="DQ152" s="172">
        <f t="shared" si="142"/>
        <v>0</v>
      </c>
      <c r="DR152" s="172">
        <f t="shared" si="143"/>
        <v>16.513781748326551</v>
      </c>
      <c r="DS152" s="172">
        <f t="shared" si="144"/>
        <v>73.344320271415654</v>
      </c>
      <c r="DT152" s="172">
        <f t="shared" si="145"/>
        <v>105.13607282916144</v>
      </c>
      <c r="DU152" s="172">
        <f t="shared" si="146"/>
        <v>108.09250479700898</v>
      </c>
      <c r="DV152" s="172">
        <f t="shared" si="147"/>
        <v>66.479633806212632</v>
      </c>
      <c r="DW152" s="172">
        <f t="shared" si="148"/>
        <v>63.575805869926626</v>
      </c>
      <c r="DX152" s="172">
        <f t="shared" si="149"/>
        <v>49.572138603221617</v>
      </c>
      <c r="DY152" s="172">
        <f t="shared" si="150"/>
        <v>24.142166143438629</v>
      </c>
      <c r="DZ152" s="172">
        <f t="shared" si="151"/>
        <v>50.960978831617012</v>
      </c>
      <c r="EA152" s="180">
        <f xml:space="preserve"> SUM(DC152:DZ152) * 30</f>
        <v>20483.010100765023</v>
      </c>
      <c r="EB152" s="21"/>
    </row>
    <row r="153" spans="2:132" ht="14.25" customHeight="1" x14ac:dyDescent="0.25">
      <c r="B153" s="132">
        <v>2030</v>
      </c>
      <c r="C153" s="14" t="s">
        <v>173</v>
      </c>
      <c r="D153" s="14">
        <f t="shared" si="152"/>
        <v>119</v>
      </c>
      <c r="E153" s="171">
        <v>204.778088072141</v>
      </c>
      <c r="F153" s="172">
        <v>191.658581348008</v>
      </c>
      <c r="G153" s="172">
        <v>180.44736651102201</v>
      </c>
      <c r="H153" s="172">
        <v>175.55736855020899</v>
      </c>
      <c r="I153" s="172">
        <v>175.55736855020899</v>
      </c>
      <c r="J153" s="172">
        <v>173.291271934223</v>
      </c>
      <c r="K153" s="172">
        <v>179.18014142971401</v>
      </c>
      <c r="L153" s="172">
        <v>184.427944119367</v>
      </c>
      <c r="M153" s="172">
        <v>196.354768414033</v>
      </c>
      <c r="N153" s="172">
        <v>204.778088072141</v>
      </c>
      <c r="O153" s="172">
        <v>217.82305214443099</v>
      </c>
      <c r="P153" s="172">
        <v>223.86100694360599</v>
      </c>
      <c r="Q153" s="172">
        <v>238.99316526746301</v>
      </c>
      <c r="R153" s="172">
        <v>243.58499262090899</v>
      </c>
      <c r="S153" s="172">
        <v>265.724160217882</v>
      </c>
      <c r="T153" s="172">
        <v>258.07608413892802</v>
      </c>
      <c r="U153" s="172">
        <v>273.64058984346701</v>
      </c>
      <c r="V153" s="172">
        <v>273.64058984346701</v>
      </c>
      <c r="W153" s="172">
        <v>279.06729489754002</v>
      </c>
      <c r="X153" s="172">
        <v>299</v>
      </c>
      <c r="Y153" s="172">
        <v>290.27850973452598</v>
      </c>
      <c r="Z153" s="172">
        <v>276.33903384013502</v>
      </c>
      <c r="AA153" s="172">
        <v>253.12645205664199</v>
      </c>
      <c r="AB153" s="172">
        <v>225.93329266480399</v>
      </c>
      <c r="AD153" s="171">
        <v>0</v>
      </c>
      <c r="AE153" s="172">
        <v>0</v>
      </c>
      <c r="AF153" s="172">
        <v>0</v>
      </c>
      <c r="AG153" s="172">
        <v>0</v>
      </c>
      <c r="AH153" s="172">
        <v>0</v>
      </c>
      <c r="AI153" s="172">
        <v>0</v>
      </c>
      <c r="AJ153" s="172">
        <v>0.06</v>
      </c>
      <c r="AK153" s="172">
        <v>20.175771358607477</v>
      </c>
      <c r="AL153" s="172">
        <v>52.676595238671453</v>
      </c>
      <c r="AM153" s="172">
        <v>81.34872370474335</v>
      </c>
      <c r="AN153" s="172">
        <v>97.46432417668268</v>
      </c>
      <c r="AO153" s="172">
        <v>103.2929437768275</v>
      </c>
      <c r="AP153" s="172">
        <v>102.80360055865626</v>
      </c>
      <c r="AQ153" s="172">
        <v>100.44202013842505</v>
      </c>
      <c r="AR153" s="172">
        <v>91.409598875719112</v>
      </c>
      <c r="AS153" s="172">
        <v>70.799627346678449</v>
      </c>
      <c r="AT153" s="172">
        <v>39.886646189721766</v>
      </c>
      <c r="AU153" s="172">
        <v>3.8119378084453217</v>
      </c>
      <c r="AV153" s="172">
        <v>0</v>
      </c>
      <c r="AW153" s="172">
        <v>57.174812052126434</v>
      </c>
      <c r="AX153" s="172">
        <v>57.174812052126434</v>
      </c>
      <c r="AY153" s="172">
        <v>57.174812052126434</v>
      </c>
      <c r="AZ153" s="172">
        <v>57.174812052126434</v>
      </c>
      <c r="BA153" s="172">
        <v>0</v>
      </c>
      <c r="BB153" s="180">
        <f xml:space="preserve"> SUM(AD153:BA153) * 31</f>
        <v>30779.002158832209</v>
      </c>
      <c r="BC153" s="23"/>
      <c r="BD153" s="171">
        <f t="shared" si="103"/>
        <v>204.778088072141</v>
      </c>
      <c r="BE153" s="172">
        <f t="shared" si="104"/>
        <v>191.658581348008</v>
      </c>
      <c r="BF153" s="172">
        <f t="shared" si="105"/>
        <v>180.44736651102201</v>
      </c>
      <c r="BG153" s="172">
        <f t="shared" si="106"/>
        <v>175.55736855020899</v>
      </c>
      <c r="BH153" s="172">
        <f t="shared" si="107"/>
        <v>175.55736855020899</v>
      </c>
      <c r="BI153" s="172">
        <f t="shared" si="108"/>
        <v>173.291271934223</v>
      </c>
      <c r="BJ153" s="172">
        <f t="shared" si="109"/>
        <v>179.12014142971401</v>
      </c>
      <c r="BK153" s="172">
        <f t="shared" si="110"/>
        <v>164.25217276075952</v>
      </c>
      <c r="BL153" s="172">
        <f t="shared" si="111"/>
        <v>143.67817317536156</v>
      </c>
      <c r="BM153" s="172">
        <f t="shared" si="112"/>
        <v>123.42936436739765</v>
      </c>
      <c r="BN153" s="172">
        <f t="shared" si="113"/>
        <v>120.35872796774831</v>
      </c>
      <c r="BO153" s="172">
        <f t="shared" si="114"/>
        <v>120.56806316677849</v>
      </c>
      <c r="BP153" s="172">
        <f t="shared" si="115"/>
        <v>136.18956470880676</v>
      </c>
      <c r="BQ153" s="172">
        <f t="shared" si="116"/>
        <v>143.14297248248394</v>
      </c>
      <c r="BR153" s="172">
        <f t="shared" si="117"/>
        <v>174.3145613421629</v>
      </c>
      <c r="BS153" s="172">
        <f t="shared" si="118"/>
        <v>187.27645679224958</v>
      </c>
      <c r="BT153" s="172">
        <f t="shared" si="119"/>
        <v>233.75394365374524</v>
      </c>
      <c r="BU153" s="172">
        <f t="shared" si="120"/>
        <v>269.82865203502172</v>
      </c>
      <c r="BV153" s="172">
        <f t="shared" si="121"/>
        <v>279.06729489754002</v>
      </c>
      <c r="BW153" s="172">
        <f t="shared" si="122"/>
        <v>241.82518794787356</v>
      </c>
      <c r="BX153" s="172">
        <f t="shared" si="123"/>
        <v>233.10369768239954</v>
      </c>
      <c r="BY153" s="172">
        <f t="shared" si="124"/>
        <v>219.16422178800858</v>
      </c>
      <c r="BZ153" s="172">
        <f t="shared" si="125"/>
        <v>195.95164000451555</v>
      </c>
      <c r="CA153" s="172">
        <f t="shared" si="126"/>
        <v>225.93329266480399</v>
      </c>
      <c r="CB153" s="23"/>
      <c r="CC153" s="171">
        <f t="shared" si="127"/>
        <v>169</v>
      </c>
      <c r="CD153" s="172">
        <f t="shared" si="80"/>
        <v>169</v>
      </c>
      <c r="CE153" s="172">
        <f t="shared" si="81"/>
        <v>169</v>
      </c>
      <c r="CF153" s="172">
        <f t="shared" si="82"/>
        <v>169</v>
      </c>
      <c r="CG153" s="172">
        <f t="shared" si="83"/>
        <v>169</v>
      </c>
      <c r="CH153" s="172">
        <f t="shared" si="84"/>
        <v>169</v>
      </c>
      <c r="CI153" s="172">
        <f t="shared" si="85"/>
        <v>169</v>
      </c>
      <c r="CJ153" s="172">
        <f t="shared" si="86"/>
        <v>164.25217276075952</v>
      </c>
      <c r="CK153" s="172">
        <f t="shared" si="87"/>
        <v>143.67817317536156</v>
      </c>
      <c r="CL153" s="172">
        <f t="shared" si="88"/>
        <v>123.42936436739765</v>
      </c>
      <c r="CM153" s="172">
        <f t="shared" si="89"/>
        <v>120.35872796774831</v>
      </c>
      <c r="CN153" s="172">
        <f t="shared" si="90"/>
        <v>120.56806316677849</v>
      </c>
      <c r="CO153" s="172">
        <f t="shared" si="91"/>
        <v>136.18956470880676</v>
      </c>
      <c r="CP153" s="172">
        <f t="shared" si="92"/>
        <v>143.14297248248394</v>
      </c>
      <c r="CQ153" s="172">
        <f t="shared" si="93"/>
        <v>169</v>
      </c>
      <c r="CR153" s="172">
        <f t="shared" si="94"/>
        <v>169</v>
      </c>
      <c r="CS153" s="172">
        <f t="shared" si="95"/>
        <v>169</v>
      </c>
      <c r="CT153" s="172">
        <f t="shared" si="96"/>
        <v>169</v>
      </c>
      <c r="CU153" s="172">
        <f t="shared" si="97"/>
        <v>169</v>
      </c>
      <c r="CV153" s="172">
        <f t="shared" si="98"/>
        <v>169</v>
      </c>
      <c r="CW153" s="172">
        <f t="shared" si="99"/>
        <v>169</v>
      </c>
      <c r="CX153" s="172">
        <f t="shared" si="100"/>
        <v>169</v>
      </c>
      <c r="CY153" s="172">
        <f t="shared" si="101"/>
        <v>169</v>
      </c>
      <c r="CZ153" s="172">
        <f t="shared" si="102"/>
        <v>169</v>
      </c>
      <c r="DA153" s="180">
        <f xml:space="preserve"> SUM(CC153:CZ153) * 31</f>
        <v>118563.19019750944</v>
      </c>
      <c r="DC153" s="171">
        <f t="shared" si="128"/>
        <v>35.778088072141003</v>
      </c>
      <c r="DD153" s="172">
        <f t="shared" si="129"/>
        <v>22.658581348007999</v>
      </c>
      <c r="DE153" s="172">
        <f t="shared" si="130"/>
        <v>11.447366511022011</v>
      </c>
      <c r="DF153" s="172">
        <f t="shared" si="131"/>
        <v>6.5573685502089916</v>
      </c>
      <c r="DG153" s="172">
        <f t="shared" si="132"/>
        <v>6.5573685502089916</v>
      </c>
      <c r="DH153" s="172">
        <f t="shared" si="133"/>
        <v>4.2912719342230048</v>
      </c>
      <c r="DI153" s="172">
        <f t="shared" si="134"/>
        <v>10.12014142971401</v>
      </c>
      <c r="DJ153" s="172">
        <f t="shared" si="135"/>
        <v>0</v>
      </c>
      <c r="DK153" s="172">
        <f t="shared" si="136"/>
        <v>0</v>
      </c>
      <c r="DL153" s="172">
        <f t="shared" si="137"/>
        <v>0</v>
      </c>
      <c r="DM153" s="172">
        <f t="shared" si="138"/>
        <v>0</v>
      </c>
      <c r="DN153" s="172">
        <f t="shared" si="139"/>
        <v>0</v>
      </c>
      <c r="DO153" s="172">
        <f t="shared" si="140"/>
        <v>0</v>
      </c>
      <c r="DP153" s="172">
        <f t="shared" si="141"/>
        <v>0</v>
      </c>
      <c r="DQ153" s="172">
        <f t="shared" si="142"/>
        <v>5.3145613421629037</v>
      </c>
      <c r="DR153" s="172">
        <f t="shared" si="143"/>
        <v>18.276456792249576</v>
      </c>
      <c r="DS153" s="172">
        <f t="shared" si="144"/>
        <v>64.753943653745239</v>
      </c>
      <c r="DT153" s="172">
        <f t="shared" si="145"/>
        <v>100.82865203502172</v>
      </c>
      <c r="DU153" s="172">
        <f t="shared" si="146"/>
        <v>110.06729489754002</v>
      </c>
      <c r="DV153" s="172">
        <f t="shared" si="147"/>
        <v>72.825187947873559</v>
      </c>
      <c r="DW153" s="172">
        <f t="shared" si="148"/>
        <v>64.103697682399542</v>
      </c>
      <c r="DX153" s="172">
        <f t="shared" si="149"/>
        <v>50.164221788008575</v>
      </c>
      <c r="DY153" s="172">
        <f t="shared" si="150"/>
        <v>26.951640004515554</v>
      </c>
      <c r="DZ153" s="172">
        <f t="shared" si="151"/>
        <v>56.933292664803986</v>
      </c>
      <c r="EA153" s="180">
        <f xml:space="preserve"> SUM(DC153:DZ153) * 31</f>
        <v>20696.503191319247</v>
      </c>
      <c r="EB153" s="21"/>
    </row>
    <row r="154" spans="2:132" ht="14.25" customHeight="1" x14ac:dyDescent="0.25">
      <c r="B154" s="132">
        <v>2031</v>
      </c>
      <c r="C154" s="14" t="s">
        <v>163</v>
      </c>
      <c r="D154" s="14">
        <f t="shared" si="152"/>
        <v>120</v>
      </c>
      <c r="E154" s="171">
        <v>200.67211430543901</v>
      </c>
      <c r="F154" s="172">
        <v>188.108718539563</v>
      </c>
      <c r="G154" s="172">
        <v>181.40824079776201</v>
      </c>
      <c r="H154" s="172">
        <v>176.848193445704</v>
      </c>
      <c r="I154" s="172">
        <v>175.28474863928301</v>
      </c>
      <c r="J154" s="172">
        <v>176.848193445704</v>
      </c>
      <c r="K154" s="172">
        <v>184.59096772511799</v>
      </c>
      <c r="L154" s="172">
        <v>194.71613409050499</v>
      </c>
      <c r="M154" s="172">
        <v>197.61967444528599</v>
      </c>
      <c r="N154" s="172">
        <v>210.72283091814</v>
      </c>
      <c r="O154" s="172">
        <v>222.11364307920201</v>
      </c>
      <c r="P154" s="172">
        <v>239.38598570251</v>
      </c>
      <c r="Q154" s="172">
        <v>234.844550788623</v>
      </c>
      <c r="R154" s="172">
        <v>228.31158499036701</v>
      </c>
      <c r="S154" s="172">
        <v>239.38598570251</v>
      </c>
      <c r="T154" s="172">
        <v>248.91555404640499</v>
      </c>
      <c r="U154" s="172">
        <v>267.025456387438</v>
      </c>
      <c r="V154" s="172">
        <v>261.66507419399801</v>
      </c>
      <c r="W154" s="172">
        <v>275.34521625017402</v>
      </c>
      <c r="X154" s="172">
        <v>284</v>
      </c>
      <c r="Y154" s="172">
        <v>278.19291929043902</v>
      </c>
      <c r="Z154" s="172">
        <v>269.761484798673</v>
      </c>
      <c r="AA154" s="172">
        <v>246.47732464591601</v>
      </c>
      <c r="AB154" s="172">
        <v>222.11364307920201</v>
      </c>
      <c r="AD154" s="171">
        <v>0</v>
      </c>
      <c r="AE154" s="172">
        <v>0</v>
      </c>
      <c r="AF154" s="172">
        <v>0</v>
      </c>
      <c r="AG154" s="172">
        <v>0</v>
      </c>
      <c r="AH154" s="172">
        <v>0</v>
      </c>
      <c r="AI154" s="172">
        <v>0</v>
      </c>
      <c r="AJ154" s="172">
        <v>0</v>
      </c>
      <c r="AK154" s="172">
        <v>14.445073555091849</v>
      </c>
      <c r="AL154" s="172">
        <v>45.448758873413936</v>
      </c>
      <c r="AM154" s="172">
        <v>74.496767076697012</v>
      </c>
      <c r="AN154" s="172">
        <v>93.137695180600929</v>
      </c>
      <c r="AO154" s="172">
        <v>100.48167083620402</v>
      </c>
      <c r="AP154" s="172">
        <v>103.68104586893313</v>
      </c>
      <c r="AQ154" s="172">
        <v>101.54413604366167</v>
      </c>
      <c r="AR154" s="172">
        <v>93.935093291291565</v>
      </c>
      <c r="AS154" s="172">
        <v>73.561287400654678</v>
      </c>
      <c r="AT154" s="172">
        <v>45.429743092867</v>
      </c>
      <c r="AU154" s="172">
        <v>14.167742202322433</v>
      </c>
      <c r="AV154" s="172">
        <v>0.01</v>
      </c>
      <c r="AW154" s="172">
        <v>53.901558926148255</v>
      </c>
      <c r="AX154" s="172">
        <v>53.901558926148255</v>
      </c>
      <c r="AY154" s="172">
        <v>53.901558926148255</v>
      </c>
      <c r="AZ154" s="172">
        <v>53.901558926148255</v>
      </c>
      <c r="BA154" s="172">
        <v>0</v>
      </c>
      <c r="BB154" s="180">
        <f xml:space="preserve"> SUM(AD154:BA154) *  31</f>
        <v>30254.302722916265</v>
      </c>
      <c r="BC154" s="23"/>
      <c r="BD154" s="171">
        <f t="shared" si="103"/>
        <v>200.67211430543901</v>
      </c>
      <c r="BE154" s="172">
        <f t="shared" si="104"/>
        <v>188.108718539563</v>
      </c>
      <c r="BF154" s="172">
        <f t="shared" si="105"/>
        <v>181.40824079776201</v>
      </c>
      <c r="BG154" s="172">
        <f t="shared" si="106"/>
        <v>176.848193445704</v>
      </c>
      <c r="BH154" s="172">
        <f t="shared" si="107"/>
        <v>175.28474863928301</v>
      </c>
      <c r="BI154" s="172">
        <f t="shared" si="108"/>
        <v>176.848193445704</v>
      </c>
      <c r="BJ154" s="172">
        <f t="shared" si="109"/>
        <v>184.59096772511799</v>
      </c>
      <c r="BK154" s="172">
        <f t="shared" si="110"/>
        <v>180.27106053541314</v>
      </c>
      <c r="BL154" s="172">
        <f t="shared" si="111"/>
        <v>152.17091557187206</v>
      </c>
      <c r="BM154" s="172">
        <f t="shared" si="112"/>
        <v>136.22606384144299</v>
      </c>
      <c r="BN154" s="172">
        <f t="shared" si="113"/>
        <v>128.97594789860108</v>
      </c>
      <c r="BO154" s="172">
        <f t="shared" si="114"/>
        <v>138.90431486630598</v>
      </c>
      <c r="BP154" s="172">
        <f t="shared" si="115"/>
        <v>131.16350491968987</v>
      </c>
      <c r="BQ154" s="172">
        <f t="shared" si="116"/>
        <v>126.76744894670534</v>
      </c>
      <c r="BR154" s="172">
        <f t="shared" si="117"/>
        <v>145.45089241121843</v>
      </c>
      <c r="BS154" s="172">
        <f t="shared" si="118"/>
        <v>175.35426664575033</v>
      </c>
      <c r="BT154" s="172">
        <f t="shared" si="119"/>
        <v>221.595713294571</v>
      </c>
      <c r="BU154" s="172">
        <f t="shared" si="120"/>
        <v>247.49733199167557</v>
      </c>
      <c r="BV154" s="172">
        <f t="shared" si="121"/>
        <v>275.33521625017403</v>
      </c>
      <c r="BW154" s="172">
        <f t="shared" si="122"/>
        <v>230.09844107385175</v>
      </c>
      <c r="BX154" s="172">
        <f t="shared" si="123"/>
        <v>224.29136036429077</v>
      </c>
      <c r="BY154" s="172">
        <f t="shared" si="124"/>
        <v>215.85992587252474</v>
      </c>
      <c r="BZ154" s="172">
        <f t="shared" si="125"/>
        <v>192.57576571976776</v>
      </c>
      <c r="CA154" s="172">
        <f t="shared" si="126"/>
        <v>222.11364307920201</v>
      </c>
      <c r="CB154" s="23"/>
      <c r="CC154" s="171">
        <f t="shared" si="127"/>
        <v>169</v>
      </c>
      <c r="CD154" s="172">
        <f t="shared" si="80"/>
        <v>169</v>
      </c>
      <c r="CE154" s="172">
        <f t="shared" si="81"/>
        <v>169</v>
      </c>
      <c r="CF154" s="172">
        <f t="shared" si="82"/>
        <v>169</v>
      </c>
      <c r="CG154" s="172">
        <f t="shared" si="83"/>
        <v>169</v>
      </c>
      <c r="CH154" s="172">
        <f t="shared" si="84"/>
        <v>169</v>
      </c>
      <c r="CI154" s="172">
        <f t="shared" si="85"/>
        <v>169</v>
      </c>
      <c r="CJ154" s="172">
        <f t="shared" si="86"/>
        <v>169</v>
      </c>
      <c r="CK154" s="172">
        <f t="shared" si="87"/>
        <v>152.17091557187206</v>
      </c>
      <c r="CL154" s="172">
        <f t="shared" si="88"/>
        <v>136.22606384144299</v>
      </c>
      <c r="CM154" s="172">
        <f t="shared" si="89"/>
        <v>128.97594789860108</v>
      </c>
      <c r="CN154" s="172">
        <f t="shared" si="90"/>
        <v>138.90431486630598</v>
      </c>
      <c r="CO154" s="172">
        <f t="shared" si="91"/>
        <v>131.16350491968987</v>
      </c>
      <c r="CP154" s="172">
        <f t="shared" si="92"/>
        <v>126.76744894670534</v>
      </c>
      <c r="CQ154" s="172">
        <f t="shared" si="93"/>
        <v>145.45089241121843</v>
      </c>
      <c r="CR154" s="172">
        <f t="shared" si="94"/>
        <v>169</v>
      </c>
      <c r="CS154" s="172">
        <f t="shared" si="95"/>
        <v>169</v>
      </c>
      <c r="CT154" s="172">
        <f t="shared" si="96"/>
        <v>169</v>
      </c>
      <c r="CU154" s="172">
        <f t="shared" si="97"/>
        <v>169</v>
      </c>
      <c r="CV154" s="172">
        <f t="shared" si="98"/>
        <v>169</v>
      </c>
      <c r="CW154" s="172">
        <f t="shared" si="99"/>
        <v>169</v>
      </c>
      <c r="CX154" s="172">
        <f t="shared" si="100"/>
        <v>169</v>
      </c>
      <c r="CY154" s="172">
        <f t="shared" si="101"/>
        <v>169</v>
      </c>
      <c r="CZ154" s="172">
        <f t="shared" si="102"/>
        <v>169</v>
      </c>
      <c r="DA154" s="180">
        <f xml:space="preserve"> SUM(CC154:CZ154) *  31</f>
        <v>118812.4317421309</v>
      </c>
      <c r="DC154" s="171">
        <f t="shared" si="128"/>
        <v>31.67211430543901</v>
      </c>
      <c r="DD154" s="172">
        <f t="shared" si="129"/>
        <v>19.108718539563</v>
      </c>
      <c r="DE154" s="172">
        <f t="shared" si="130"/>
        <v>12.408240797762005</v>
      </c>
      <c r="DF154" s="172">
        <f t="shared" si="131"/>
        <v>7.8481934457039983</v>
      </c>
      <c r="DG154" s="172">
        <f t="shared" si="132"/>
        <v>6.2847486392830092</v>
      </c>
      <c r="DH154" s="172">
        <f t="shared" si="133"/>
        <v>7.8481934457039983</v>
      </c>
      <c r="DI154" s="172">
        <f t="shared" si="134"/>
        <v>15.590967725117991</v>
      </c>
      <c r="DJ154" s="172">
        <f t="shared" si="135"/>
        <v>11.271060535413142</v>
      </c>
      <c r="DK154" s="172">
        <f t="shared" si="136"/>
        <v>0</v>
      </c>
      <c r="DL154" s="172">
        <f t="shared" si="137"/>
        <v>0</v>
      </c>
      <c r="DM154" s="172">
        <f t="shared" si="138"/>
        <v>0</v>
      </c>
      <c r="DN154" s="172">
        <f t="shared" si="139"/>
        <v>0</v>
      </c>
      <c r="DO154" s="172">
        <f t="shared" si="140"/>
        <v>0</v>
      </c>
      <c r="DP154" s="172">
        <f t="shared" si="141"/>
        <v>0</v>
      </c>
      <c r="DQ154" s="172">
        <f t="shared" si="142"/>
        <v>0</v>
      </c>
      <c r="DR154" s="172">
        <f t="shared" si="143"/>
        <v>6.3542666457503287</v>
      </c>
      <c r="DS154" s="172">
        <f t="shared" si="144"/>
        <v>52.595713294570999</v>
      </c>
      <c r="DT154" s="172">
        <f t="shared" si="145"/>
        <v>78.497331991675566</v>
      </c>
      <c r="DU154" s="172">
        <f t="shared" si="146"/>
        <v>106.33521625017403</v>
      </c>
      <c r="DV154" s="172">
        <f t="shared" si="147"/>
        <v>61.098441073851745</v>
      </c>
      <c r="DW154" s="172">
        <f t="shared" si="148"/>
        <v>55.291360364290767</v>
      </c>
      <c r="DX154" s="172">
        <f t="shared" si="149"/>
        <v>46.859925872524741</v>
      </c>
      <c r="DY154" s="172">
        <f t="shared" si="150"/>
        <v>23.575765719767759</v>
      </c>
      <c r="DZ154" s="172">
        <f t="shared" si="151"/>
        <v>53.113643079202006</v>
      </c>
      <c r="EA154" s="180">
        <f xml:space="preserve"> SUM(DC154:DZ154) *  31</f>
        <v>18468.370953499616</v>
      </c>
      <c r="EB154" s="21"/>
    </row>
    <row r="155" spans="2:132" ht="14.25" customHeight="1" x14ac:dyDescent="0.25">
      <c r="B155" s="132">
        <v>2031</v>
      </c>
      <c r="C155" s="14" t="s">
        <v>164</v>
      </c>
      <c r="D155" s="14">
        <f t="shared" si="152"/>
        <v>121</v>
      </c>
      <c r="E155" s="171">
        <v>211.45813602440799</v>
      </c>
      <c r="F155" s="172">
        <v>198.25224707944301</v>
      </c>
      <c r="G155" s="172">
        <v>191.31662475290801</v>
      </c>
      <c r="H155" s="172">
        <v>187.061716035811</v>
      </c>
      <c r="I155" s="172">
        <v>185.52287756940601</v>
      </c>
      <c r="J155" s="172">
        <v>188.693768799607</v>
      </c>
      <c r="K155" s="172">
        <v>198.25224707944301</v>
      </c>
      <c r="L155" s="172">
        <v>199.336264566338</v>
      </c>
      <c r="M155" s="172">
        <v>200.443585627581</v>
      </c>
      <c r="N155" s="172">
        <v>208.847333138013</v>
      </c>
      <c r="O155" s="172">
        <v>214.16215320819299</v>
      </c>
      <c r="P155" s="172">
        <v>218.39295579147699</v>
      </c>
      <c r="Q155" s="172">
        <v>232.3437565561</v>
      </c>
      <c r="R155" s="172">
        <v>244.49937953649399</v>
      </c>
      <c r="S155" s="172">
        <v>242.692951244824</v>
      </c>
      <c r="T155" s="172">
        <v>253.88107461006001</v>
      </c>
      <c r="U155" s="172">
        <v>255.82732434781599</v>
      </c>
      <c r="V155" s="172">
        <v>267.99419783565202</v>
      </c>
      <c r="W155" s="172">
        <v>265.90812665180999</v>
      </c>
      <c r="X155" s="172">
        <v>281</v>
      </c>
      <c r="Y155" s="172">
        <v>281</v>
      </c>
      <c r="Z155" s="172">
        <v>270.10357259384102</v>
      </c>
      <c r="AA155" s="172">
        <v>251.95812844665201</v>
      </c>
      <c r="AB155" s="172">
        <v>229.08045358797301</v>
      </c>
      <c r="AD155" s="171">
        <v>0</v>
      </c>
      <c r="AE155" s="172">
        <v>0</v>
      </c>
      <c r="AF155" s="172">
        <v>0</v>
      </c>
      <c r="AG155" s="172">
        <v>0</v>
      </c>
      <c r="AH155" s="172">
        <v>0</v>
      </c>
      <c r="AI155" s="172">
        <v>0</v>
      </c>
      <c r="AJ155" s="172">
        <v>0.01</v>
      </c>
      <c r="AK155" s="172">
        <v>16.967001876572134</v>
      </c>
      <c r="AL155" s="172">
        <v>51.295347341772526</v>
      </c>
      <c r="AM155" s="172">
        <v>81.220178976530107</v>
      </c>
      <c r="AN155" s="172">
        <v>98.828865580011595</v>
      </c>
      <c r="AO155" s="172">
        <v>101.72809506043487</v>
      </c>
      <c r="AP155" s="172">
        <v>105.18169561316043</v>
      </c>
      <c r="AQ155" s="172">
        <v>102.42840247031893</v>
      </c>
      <c r="AR155" s="172">
        <v>97.220904778329725</v>
      </c>
      <c r="AS155" s="172">
        <v>82.892624850082399</v>
      </c>
      <c r="AT155" s="172">
        <v>53.99051170785161</v>
      </c>
      <c r="AU155" s="172">
        <v>20.668848159706783</v>
      </c>
      <c r="AV155" s="172">
        <v>0.06</v>
      </c>
      <c r="AW155" s="172">
        <v>61.044948414822777</v>
      </c>
      <c r="AX155" s="172">
        <v>61.044948414822777</v>
      </c>
      <c r="AY155" s="172">
        <v>61.044948414822777</v>
      </c>
      <c r="AZ155" s="172">
        <v>61.044948414822777</v>
      </c>
      <c r="BA155" s="172">
        <v>0</v>
      </c>
      <c r="BB155" s="180">
        <f xml:space="preserve"> SUM(AD155:BA155) * 28.25</f>
        <v>29850.991629592259</v>
      </c>
      <c r="BC155" s="23"/>
      <c r="BD155" s="171">
        <f t="shared" si="103"/>
        <v>211.45813602440799</v>
      </c>
      <c r="BE155" s="172">
        <f t="shared" si="104"/>
        <v>198.25224707944301</v>
      </c>
      <c r="BF155" s="172">
        <f t="shared" si="105"/>
        <v>191.31662475290801</v>
      </c>
      <c r="BG155" s="172">
        <f t="shared" si="106"/>
        <v>187.061716035811</v>
      </c>
      <c r="BH155" s="172">
        <f t="shared" si="107"/>
        <v>185.52287756940601</v>
      </c>
      <c r="BI155" s="172">
        <f t="shared" si="108"/>
        <v>188.693768799607</v>
      </c>
      <c r="BJ155" s="172">
        <f t="shared" si="109"/>
        <v>198.24224707944302</v>
      </c>
      <c r="BK155" s="172">
        <f t="shared" si="110"/>
        <v>182.36926268976586</v>
      </c>
      <c r="BL155" s="172">
        <f t="shared" si="111"/>
        <v>149.14823828580847</v>
      </c>
      <c r="BM155" s="172">
        <f t="shared" si="112"/>
        <v>127.62715416148289</v>
      </c>
      <c r="BN155" s="172">
        <f t="shared" si="113"/>
        <v>115.3332876281814</v>
      </c>
      <c r="BO155" s="172">
        <f t="shared" si="114"/>
        <v>116.66486073104213</v>
      </c>
      <c r="BP155" s="172">
        <f t="shared" si="115"/>
        <v>127.16206094293958</v>
      </c>
      <c r="BQ155" s="172">
        <f t="shared" si="116"/>
        <v>142.07097706617506</v>
      </c>
      <c r="BR155" s="172">
        <f t="shared" si="117"/>
        <v>145.47204646649428</v>
      </c>
      <c r="BS155" s="172">
        <f t="shared" si="118"/>
        <v>170.98844975997761</v>
      </c>
      <c r="BT155" s="172">
        <f t="shared" si="119"/>
        <v>201.83681263996436</v>
      </c>
      <c r="BU155" s="172">
        <f t="shared" si="120"/>
        <v>247.32534967594523</v>
      </c>
      <c r="BV155" s="172">
        <f t="shared" si="121"/>
        <v>265.84812665180999</v>
      </c>
      <c r="BW155" s="172">
        <f t="shared" si="122"/>
        <v>219.95505158517722</v>
      </c>
      <c r="BX155" s="172">
        <f t="shared" si="123"/>
        <v>219.95505158517722</v>
      </c>
      <c r="BY155" s="172">
        <f t="shared" si="124"/>
        <v>209.05862417901824</v>
      </c>
      <c r="BZ155" s="172">
        <f t="shared" si="125"/>
        <v>190.91318003182923</v>
      </c>
      <c r="CA155" s="172">
        <f t="shared" si="126"/>
        <v>229.08045358797301</v>
      </c>
      <c r="CB155" s="23"/>
      <c r="CC155" s="171">
        <f t="shared" si="127"/>
        <v>169</v>
      </c>
      <c r="CD155" s="172">
        <f t="shared" si="80"/>
        <v>169</v>
      </c>
      <c r="CE155" s="172">
        <f t="shared" si="81"/>
        <v>169</v>
      </c>
      <c r="CF155" s="172">
        <f t="shared" si="82"/>
        <v>169</v>
      </c>
      <c r="CG155" s="172">
        <f t="shared" si="83"/>
        <v>169</v>
      </c>
      <c r="CH155" s="172">
        <f t="shared" si="84"/>
        <v>169</v>
      </c>
      <c r="CI155" s="172">
        <f t="shared" si="85"/>
        <v>169</v>
      </c>
      <c r="CJ155" s="172">
        <f t="shared" si="86"/>
        <v>169</v>
      </c>
      <c r="CK155" s="172">
        <f t="shared" si="87"/>
        <v>149.14823828580847</v>
      </c>
      <c r="CL155" s="172">
        <f t="shared" si="88"/>
        <v>127.62715416148289</v>
      </c>
      <c r="CM155" s="172">
        <f t="shared" si="89"/>
        <v>115.3332876281814</v>
      </c>
      <c r="CN155" s="172">
        <f t="shared" si="90"/>
        <v>116.66486073104213</v>
      </c>
      <c r="CO155" s="172">
        <f t="shared" si="91"/>
        <v>127.16206094293958</v>
      </c>
      <c r="CP155" s="172">
        <f t="shared" si="92"/>
        <v>142.07097706617506</v>
      </c>
      <c r="CQ155" s="172">
        <f t="shared" si="93"/>
        <v>145.47204646649428</v>
      </c>
      <c r="CR155" s="172">
        <f t="shared" si="94"/>
        <v>169</v>
      </c>
      <c r="CS155" s="172">
        <f t="shared" si="95"/>
        <v>169</v>
      </c>
      <c r="CT155" s="172">
        <f t="shared" si="96"/>
        <v>169</v>
      </c>
      <c r="CU155" s="172">
        <f t="shared" si="97"/>
        <v>169</v>
      </c>
      <c r="CV155" s="172">
        <f t="shared" si="98"/>
        <v>169</v>
      </c>
      <c r="CW155" s="172">
        <f t="shared" si="99"/>
        <v>169</v>
      </c>
      <c r="CX155" s="172">
        <f t="shared" si="100"/>
        <v>169</v>
      </c>
      <c r="CY155" s="172">
        <f t="shared" si="101"/>
        <v>169</v>
      </c>
      <c r="CZ155" s="172">
        <f t="shared" si="102"/>
        <v>169</v>
      </c>
      <c r="DA155" s="180">
        <f xml:space="preserve"> SUM(CC155:CZ155) * 28.25</f>
        <v>107250.52116421999</v>
      </c>
      <c r="DC155" s="171">
        <f t="shared" si="128"/>
        <v>42.458136024407992</v>
      </c>
      <c r="DD155" s="172">
        <f t="shared" si="129"/>
        <v>29.252247079443009</v>
      </c>
      <c r="DE155" s="172">
        <f t="shared" si="130"/>
        <v>22.316624752908012</v>
      </c>
      <c r="DF155" s="172">
        <f t="shared" si="131"/>
        <v>18.061716035811003</v>
      </c>
      <c r="DG155" s="172">
        <f t="shared" si="132"/>
        <v>16.522877569406006</v>
      </c>
      <c r="DH155" s="172">
        <f t="shared" si="133"/>
        <v>19.693768799607</v>
      </c>
      <c r="DI155" s="172">
        <f t="shared" si="134"/>
        <v>29.242247079443018</v>
      </c>
      <c r="DJ155" s="172">
        <f t="shared" si="135"/>
        <v>13.369262689765861</v>
      </c>
      <c r="DK155" s="172">
        <f t="shared" si="136"/>
        <v>0</v>
      </c>
      <c r="DL155" s="172">
        <f t="shared" si="137"/>
        <v>0</v>
      </c>
      <c r="DM155" s="172">
        <f t="shared" si="138"/>
        <v>0</v>
      </c>
      <c r="DN155" s="172">
        <f t="shared" si="139"/>
        <v>0</v>
      </c>
      <c r="DO155" s="172">
        <f t="shared" si="140"/>
        <v>0</v>
      </c>
      <c r="DP155" s="172">
        <f t="shared" si="141"/>
        <v>0</v>
      </c>
      <c r="DQ155" s="172">
        <f t="shared" si="142"/>
        <v>0</v>
      </c>
      <c r="DR155" s="172">
        <f t="shared" si="143"/>
        <v>1.9884497599776125</v>
      </c>
      <c r="DS155" s="172">
        <f t="shared" si="144"/>
        <v>32.836812639964364</v>
      </c>
      <c r="DT155" s="172">
        <f t="shared" si="145"/>
        <v>78.325349675945233</v>
      </c>
      <c r="DU155" s="172">
        <f t="shared" si="146"/>
        <v>96.848126651809991</v>
      </c>
      <c r="DV155" s="172">
        <f t="shared" si="147"/>
        <v>50.955051585177216</v>
      </c>
      <c r="DW155" s="172">
        <f t="shared" si="148"/>
        <v>50.955051585177216</v>
      </c>
      <c r="DX155" s="172">
        <f t="shared" si="149"/>
        <v>40.058624179018238</v>
      </c>
      <c r="DY155" s="172">
        <f t="shared" si="150"/>
        <v>21.913180031829228</v>
      </c>
      <c r="DZ155" s="172">
        <f t="shared" si="151"/>
        <v>60.080453587973011</v>
      </c>
      <c r="EA155" s="180">
        <f xml:space="preserve"> SUM(DC155:DZ155) * 28.25</f>
        <v>17652.802927306511</v>
      </c>
      <c r="EB155" s="21"/>
    </row>
    <row r="156" spans="2:132" ht="14.25" customHeight="1" x14ac:dyDescent="0.25">
      <c r="B156" s="132">
        <v>2031</v>
      </c>
      <c r="C156" s="14" t="s">
        <v>165</v>
      </c>
      <c r="D156" s="14">
        <f t="shared" si="152"/>
        <v>122</v>
      </c>
      <c r="E156" s="171">
        <v>202.26243716003501</v>
      </c>
      <c r="F156" s="172">
        <v>190.37592093253201</v>
      </c>
      <c r="G156" s="172">
        <v>183.93233751838801</v>
      </c>
      <c r="H156" s="172">
        <v>178.24682274120099</v>
      </c>
      <c r="I156" s="172">
        <v>175.19938682063</v>
      </c>
      <c r="J156" s="172">
        <v>174.244220338063</v>
      </c>
      <c r="K156" s="172">
        <v>182.73458907199401</v>
      </c>
      <c r="L156" s="172">
        <v>181.56716337107801</v>
      </c>
      <c r="M156" s="172">
        <v>187.707519330439</v>
      </c>
      <c r="N156" s="172">
        <v>197.57757298363401</v>
      </c>
      <c r="O156" s="172">
        <v>207.22020604574101</v>
      </c>
      <c r="P156" s="172">
        <v>216.08960909815201</v>
      </c>
      <c r="Q156" s="172">
        <v>221.77512387533801</v>
      </c>
      <c r="R156" s="172">
        <v>233.96486755762399</v>
      </c>
      <c r="S156" s="172">
        <v>238.27069741554601</v>
      </c>
      <c r="T156" s="172">
        <v>249.56592010622299</v>
      </c>
      <c r="U156" s="172">
        <v>269.21505917617799</v>
      </c>
      <c r="V156" s="172">
        <v>269.21505917617799</v>
      </c>
      <c r="W156" s="172">
        <v>269.21505917617799</v>
      </c>
      <c r="X156" s="172">
        <v>288</v>
      </c>
      <c r="Y156" s="172">
        <v>288</v>
      </c>
      <c r="Z156" s="172">
        <v>279.76737460263502</v>
      </c>
      <c r="AA156" s="172">
        <v>244.95686279351699</v>
      </c>
      <c r="AB156" s="172">
        <v>217.95445794506901</v>
      </c>
      <c r="AD156" s="171">
        <v>0</v>
      </c>
      <c r="AE156" s="172">
        <v>0</v>
      </c>
      <c r="AF156" s="172">
        <v>0</v>
      </c>
      <c r="AG156" s="172">
        <v>0</v>
      </c>
      <c r="AH156" s="172">
        <v>0</v>
      </c>
      <c r="AI156" s="172">
        <v>0</v>
      </c>
      <c r="AJ156" s="172">
        <v>0.59</v>
      </c>
      <c r="AK156" s="172">
        <v>26.971536137206563</v>
      </c>
      <c r="AL156" s="172">
        <v>63.569246723677907</v>
      </c>
      <c r="AM156" s="172">
        <v>93.301486512951158</v>
      </c>
      <c r="AN156" s="172">
        <v>104.27371087096581</v>
      </c>
      <c r="AO156" s="172">
        <v>109.84095860179593</v>
      </c>
      <c r="AP156" s="172">
        <v>111.57701143362506</v>
      </c>
      <c r="AQ156" s="172">
        <v>108.53883352802137</v>
      </c>
      <c r="AR156" s="172">
        <v>102.92714001850794</v>
      </c>
      <c r="AS156" s="172">
        <v>89.98466036098165</v>
      </c>
      <c r="AT156" s="172">
        <v>60.356900769503341</v>
      </c>
      <c r="AU156" s="172">
        <v>26.321525227407868</v>
      </c>
      <c r="AV156" s="172">
        <v>0.37</v>
      </c>
      <c r="AW156" s="172">
        <v>64.921660903916973</v>
      </c>
      <c r="AX156" s="172">
        <v>64.921660903916973</v>
      </c>
      <c r="AY156" s="172">
        <v>64.921660903916973</v>
      </c>
      <c r="AZ156" s="172">
        <v>64.921660903916973</v>
      </c>
      <c r="BA156" s="172">
        <v>0</v>
      </c>
      <c r="BB156" s="180">
        <f xml:space="preserve"> SUM(AD156:BA156) * 31</f>
        <v>35907.599267809688</v>
      </c>
      <c r="BC156" s="23"/>
      <c r="BD156" s="171">
        <f t="shared" si="103"/>
        <v>202.26243716003501</v>
      </c>
      <c r="BE156" s="172">
        <f t="shared" si="104"/>
        <v>190.37592093253201</v>
      </c>
      <c r="BF156" s="172">
        <f t="shared" si="105"/>
        <v>183.93233751838801</v>
      </c>
      <c r="BG156" s="172">
        <f t="shared" si="106"/>
        <v>178.24682274120099</v>
      </c>
      <c r="BH156" s="172">
        <f t="shared" si="107"/>
        <v>175.19938682063</v>
      </c>
      <c r="BI156" s="172">
        <f t="shared" si="108"/>
        <v>174.244220338063</v>
      </c>
      <c r="BJ156" s="172">
        <f t="shared" si="109"/>
        <v>182.14458907199401</v>
      </c>
      <c r="BK156" s="172">
        <f t="shared" si="110"/>
        <v>154.59562723387145</v>
      </c>
      <c r="BL156" s="172">
        <f t="shared" si="111"/>
        <v>124.13827260676109</v>
      </c>
      <c r="BM156" s="172">
        <f t="shared" si="112"/>
        <v>104.27608647068286</v>
      </c>
      <c r="BN156" s="172">
        <f t="shared" si="113"/>
        <v>102.94649517477519</v>
      </c>
      <c r="BO156" s="172">
        <f t="shared" si="114"/>
        <v>106.24865049635608</v>
      </c>
      <c r="BP156" s="172">
        <f t="shared" si="115"/>
        <v>110.19811244171295</v>
      </c>
      <c r="BQ156" s="172">
        <f t="shared" si="116"/>
        <v>125.42603402960262</v>
      </c>
      <c r="BR156" s="172">
        <f t="shared" si="117"/>
        <v>135.34355739703807</v>
      </c>
      <c r="BS156" s="172">
        <f t="shared" si="118"/>
        <v>159.58125974524134</v>
      </c>
      <c r="BT156" s="172">
        <f t="shared" si="119"/>
        <v>208.85815840667465</v>
      </c>
      <c r="BU156" s="172">
        <f t="shared" si="120"/>
        <v>242.89353394877011</v>
      </c>
      <c r="BV156" s="172">
        <f t="shared" si="121"/>
        <v>268.84505917617798</v>
      </c>
      <c r="BW156" s="172">
        <f t="shared" si="122"/>
        <v>223.07833909608303</v>
      </c>
      <c r="BX156" s="172">
        <f t="shared" si="123"/>
        <v>223.07833909608303</v>
      </c>
      <c r="BY156" s="172">
        <f t="shared" si="124"/>
        <v>214.84571369871804</v>
      </c>
      <c r="BZ156" s="172">
        <f t="shared" si="125"/>
        <v>180.03520188960002</v>
      </c>
      <c r="CA156" s="172">
        <f t="shared" si="126"/>
        <v>217.95445794506901</v>
      </c>
      <c r="CB156" s="23"/>
      <c r="CC156" s="171">
        <f t="shared" si="127"/>
        <v>169</v>
      </c>
      <c r="CD156" s="172">
        <f t="shared" si="80"/>
        <v>169</v>
      </c>
      <c r="CE156" s="172">
        <f t="shared" si="81"/>
        <v>169</v>
      </c>
      <c r="CF156" s="172">
        <f t="shared" si="82"/>
        <v>169</v>
      </c>
      <c r="CG156" s="172">
        <f t="shared" si="83"/>
        <v>169</v>
      </c>
      <c r="CH156" s="172">
        <f t="shared" si="84"/>
        <v>169</v>
      </c>
      <c r="CI156" s="172">
        <f t="shared" si="85"/>
        <v>169</v>
      </c>
      <c r="CJ156" s="172">
        <f t="shared" si="86"/>
        <v>154.59562723387145</v>
      </c>
      <c r="CK156" s="172">
        <f t="shared" si="87"/>
        <v>124.13827260676109</v>
      </c>
      <c r="CL156" s="172">
        <f t="shared" si="88"/>
        <v>104.27608647068286</v>
      </c>
      <c r="CM156" s="172">
        <f t="shared" si="89"/>
        <v>102.94649517477519</v>
      </c>
      <c r="CN156" s="172">
        <f t="shared" si="90"/>
        <v>106.24865049635608</v>
      </c>
      <c r="CO156" s="172">
        <f t="shared" si="91"/>
        <v>110.19811244171295</v>
      </c>
      <c r="CP156" s="172">
        <f t="shared" si="92"/>
        <v>125.42603402960262</v>
      </c>
      <c r="CQ156" s="172">
        <f t="shared" si="93"/>
        <v>135.34355739703807</v>
      </c>
      <c r="CR156" s="172">
        <f t="shared" si="94"/>
        <v>159.58125974524134</v>
      </c>
      <c r="CS156" s="172">
        <f t="shared" si="95"/>
        <v>169</v>
      </c>
      <c r="CT156" s="172">
        <f t="shared" si="96"/>
        <v>169</v>
      </c>
      <c r="CU156" s="172">
        <f t="shared" si="97"/>
        <v>169</v>
      </c>
      <c r="CV156" s="172">
        <f t="shared" si="98"/>
        <v>169</v>
      </c>
      <c r="CW156" s="172">
        <f t="shared" si="99"/>
        <v>169</v>
      </c>
      <c r="CX156" s="172">
        <f t="shared" si="100"/>
        <v>169</v>
      </c>
      <c r="CY156" s="172">
        <f t="shared" si="101"/>
        <v>169</v>
      </c>
      <c r="CZ156" s="172">
        <f t="shared" si="102"/>
        <v>169</v>
      </c>
      <c r="DA156" s="180">
        <f xml:space="preserve"> SUM(CC156:CZ156) * 31</f>
        <v>113390.37696347729</v>
      </c>
      <c r="DC156" s="171">
        <f t="shared" si="128"/>
        <v>33.262437160035006</v>
      </c>
      <c r="DD156" s="172">
        <f t="shared" si="129"/>
        <v>21.375920932532011</v>
      </c>
      <c r="DE156" s="172">
        <f t="shared" si="130"/>
        <v>14.93233751838801</v>
      </c>
      <c r="DF156" s="172">
        <f t="shared" si="131"/>
        <v>9.2468227412009867</v>
      </c>
      <c r="DG156" s="172">
        <f t="shared" si="132"/>
        <v>6.1993868206299965</v>
      </c>
      <c r="DH156" s="172">
        <f t="shared" si="133"/>
        <v>5.2442203380630019</v>
      </c>
      <c r="DI156" s="172">
        <f t="shared" si="134"/>
        <v>13.144589071994005</v>
      </c>
      <c r="DJ156" s="172">
        <f t="shared" si="135"/>
        <v>0</v>
      </c>
      <c r="DK156" s="172">
        <f t="shared" si="136"/>
        <v>0</v>
      </c>
      <c r="DL156" s="172">
        <f t="shared" si="137"/>
        <v>0</v>
      </c>
      <c r="DM156" s="172">
        <f t="shared" si="138"/>
        <v>0</v>
      </c>
      <c r="DN156" s="172">
        <f t="shared" si="139"/>
        <v>0</v>
      </c>
      <c r="DO156" s="172">
        <f t="shared" si="140"/>
        <v>0</v>
      </c>
      <c r="DP156" s="172">
        <f t="shared" si="141"/>
        <v>0</v>
      </c>
      <c r="DQ156" s="172">
        <f t="shared" si="142"/>
        <v>0</v>
      </c>
      <c r="DR156" s="172">
        <f t="shared" si="143"/>
        <v>0</v>
      </c>
      <c r="DS156" s="172">
        <f t="shared" si="144"/>
        <v>39.858158406674647</v>
      </c>
      <c r="DT156" s="172">
        <f t="shared" si="145"/>
        <v>73.893533948770113</v>
      </c>
      <c r="DU156" s="172">
        <f t="shared" si="146"/>
        <v>99.845059176177983</v>
      </c>
      <c r="DV156" s="172">
        <f t="shared" si="147"/>
        <v>54.078339096083027</v>
      </c>
      <c r="DW156" s="172">
        <f t="shared" si="148"/>
        <v>54.078339096083027</v>
      </c>
      <c r="DX156" s="172">
        <f t="shared" si="149"/>
        <v>45.845713698718043</v>
      </c>
      <c r="DY156" s="172">
        <f t="shared" si="150"/>
        <v>11.035201889600017</v>
      </c>
      <c r="DZ156" s="172">
        <f t="shared" si="151"/>
        <v>48.954457945069009</v>
      </c>
      <c r="EA156" s="180">
        <f xml:space="preserve"> SUM(DC156:DZ156) * 31</f>
        <v>16460.830053040587</v>
      </c>
      <c r="EB156" s="21"/>
    </row>
    <row r="157" spans="2:132" ht="14.25" customHeight="1" x14ac:dyDescent="0.25">
      <c r="B157" s="132">
        <v>2031</v>
      </c>
      <c r="C157" s="14" t="s">
        <v>166</v>
      </c>
      <c r="D157" s="14">
        <f t="shared" si="152"/>
        <v>123</v>
      </c>
      <c r="E157" s="171">
        <v>207.064177903927</v>
      </c>
      <c r="F157" s="172">
        <v>196.30355775256299</v>
      </c>
      <c r="G157" s="172">
        <v>183.46842137229601</v>
      </c>
      <c r="H157" s="172">
        <v>178.17019647113901</v>
      </c>
      <c r="I157" s="172">
        <v>174.46890132892199</v>
      </c>
      <c r="J157" s="172">
        <v>176.25985059128499</v>
      </c>
      <c r="K157" s="172">
        <v>183.46842137229601</v>
      </c>
      <c r="L157" s="172">
        <v>185.79665541336701</v>
      </c>
      <c r="M157" s="172">
        <v>192.13960071756901</v>
      </c>
      <c r="N157" s="172">
        <v>202.27338862710599</v>
      </c>
      <c r="O157" s="172">
        <v>212.12360957010199</v>
      </c>
      <c r="P157" s="172">
        <v>224.97367052755499</v>
      </c>
      <c r="Q157" s="172">
        <v>228.91375890475399</v>
      </c>
      <c r="R157" s="172">
        <v>237.15212551162301</v>
      </c>
      <c r="S157" s="172">
        <v>248.12168974359599</v>
      </c>
      <c r="T157" s="172">
        <v>257.43462590788198</v>
      </c>
      <c r="U157" s="172">
        <v>264.73274415201098</v>
      </c>
      <c r="V157" s="172">
        <v>267.22514854213301</v>
      </c>
      <c r="W157" s="172">
        <v>269.74740208662701</v>
      </c>
      <c r="X157" s="172">
        <v>288.23895322052402</v>
      </c>
      <c r="Y157" s="172">
        <v>291</v>
      </c>
      <c r="Z157" s="172">
        <v>274.88145663873399</v>
      </c>
      <c r="AA157" s="172">
        <v>259.83748283488598</v>
      </c>
      <c r="AB157" s="172">
        <v>267.22514854213301</v>
      </c>
      <c r="AD157" s="171">
        <v>0</v>
      </c>
      <c r="AE157" s="172">
        <v>0</v>
      </c>
      <c r="AF157" s="172">
        <v>0</v>
      </c>
      <c r="AG157" s="172">
        <v>0</v>
      </c>
      <c r="AH157" s="172">
        <v>0</v>
      </c>
      <c r="AI157" s="172">
        <v>0</v>
      </c>
      <c r="AJ157" s="172">
        <v>2.4029060527348252</v>
      </c>
      <c r="AK157" s="172">
        <v>35.098856274963296</v>
      </c>
      <c r="AL157" s="172">
        <v>69.886079840688467</v>
      </c>
      <c r="AM157" s="172">
        <v>96.818376327634837</v>
      </c>
      <c r="AN157" s="172">
        <v>107.02592016503741</v>
      </c>
      <c r="AO157" s="172">
        <v>111.01888042177964</v>
      </c>
      <c r="AP157" s="172">
        <v>111.80382110726383</v>
      </c>
      <c r="AQ157" s="172">
        <v>109.20819859754718</v>
      </c>
      <c r="AR157" s="172">
        <v>103.21725441448343</v>
      </c>
      <c r="AS157" s="172">
        <v>90.281276025403002</v>
      </c>
      <c r="AT157" s="172">
        <v>60.454144595186115</v>
      </c>
      <c r="AU157" s="172">
        <v>24.499793508142602</v>
      </c>
      <c r="AV157" s="172">
        <v>0.32545599200000003</v>
      </c>
      <c r="AW157" s="172">
        <v>67.489661523040184</v>
      </c>
      <c r="AX157" s="172">
        <v>67.489661523040184</v>
      </c>
      <c r="AY157" s="172">
        <v>67.489661523040184</v>
      </c>
      <c r="AZ157" s="172">
        <v>67.489661523040184</v>
      </c>
      <c r="BA157" s="172">
        <v>0</v>
      </c>
      <c r="BB157" s="180">
        <f xml:space="preserve"> SUM(AD157:BA157) * 30</f>
        <v>35759.988282450766</v>
      </c>
      <c r="BC157" s="23"/>
      <c r="BD157" s="171">
        <f t="shared" si="103"/>
        <v>207.064177903927</v>
      </c>
      <c r="BE157" s="172">
        <f t="shared" si="104"/>
        <v>196.30355775256299</v>
      </c>
      <c r="BF157" s="172">
        <f t="shared" si="105"/>
        <v>183.46842137229601</v>
      </c>
      <c r="BG157" s="172">
        <f t="shared" si="106"/>
        <v>178.17019647113901</v>
      </c>
      <c r="BH157" s="172">
        <f t="shared" si="107"/>
        <v>174.46890132892199</v>
      </c>
      <c r="BI157" s="172">
        <f t="shared" si="108"/>
        <v>176.25985059128499</v>
      </c>
      <c r="BJ157" s="172">
        <f t="shared" si="109"/>
        <v>181.06551531956117</v>
      </c>
      <c r="BK157" s="172">
        <f t="shared" si="110"/>
        <v>150.6977991384037</v>
      </c>
      <c r="BL157" s="172">
        <f t="shared" si="111"/>
        <v>122.25352087688054</v>
      </c>
      <c r="BM157" s="172">
        <f t="shared" si="112"/>
        <v>105.45501229947115</v>
      </c>
      <c r="BN157" s="172">
        <f t="shared" si="113"/>
        <v>105.09768940506459</v>
      </c>
      <c r="BO157" s="172">
        <f t="shared" si="114"/>
        <v>113.95479010577534</v>
      </c>
      <c r="BP157" s="172">
        <f t="shared" si="115"/>
        <v>117.10993779749016</v>
      </c>
      <c r="BQ157" s="172">
        <f t="shared" si="116"/>
        <v>127.94392691407583</v>
      </c>
      <c r="BR157" s="172">
        <f t="shared" si="117"/>
        <v>144.90443532911257</v>
      </c>
      <c r="BS157" s="172">
        <f t="shared" si="118"/>
        <v>167.15334988247898</v>
      </c>
      <c r="BT157" s="172">
        <f t="shared" si="119"/>
        <v>204.27859955682487</v>
      </c>
      <c r="BU157" s="172">
        <f t="shared" si="120"/>
        <v>242.72535503399041</v>
      </c>
      <c r="BV157" s="172">
        <f t="shared" si="121"/>
        <v>269.421946094627</v>
      </c>
      <c r="BW157" s="172">
        <f t="shared" si="122"/>
        <v>220.74929169748384</v>
      </c>
      <c r="BX157" s="172">
        <f t="shared" si="123"/>
        <v>223.51033847695982</v>
      </c>
      <c r="BY157" s="172">
        <f t="shared" si="124"/>
        <v>207.39179511569381</v>
      </c>
      <c r="BZ157" s="172">
        <f t="shared" si="125"/>
        <v>192.34782131184579</v>
      </c>
      <c r="CA157" s="172">
        <f t="shared" si="126"/>
        <v>267.22514854213301</v>
      </c>
      <c r="CB157" s="23"/>
      <c r="CC157" s="171">
        <f t="shared" si="127"/>
        <v>169</v>
      </c>
      <c r="CD157" s="172">
        <f t="shared" si="80"/>
        <v>169</v>
      </c>
      <c r="CE157" s="172">
        <f t="shared" si="81"/>
        <v>169</v>
      </c>
      <c r="CF157" s="172">
        <f t="shared" si="82"/>
        <v>169</v>
      </c>
      <c r="CG157" s="172">
        <f t="shared" si="83"/>
        <v>169</v>
      </c>
      <c r="CH157" s="172">
        <f t="shared" si="84"/>
        <v>169</v>
      </c>
      <c r="CI157" s="172">
        <f t="shared" si="85"/>
        <v>169</v>
      </c>
      <c r="CJ157" s="172">
        <f t="shared" si="86"/>
        <v>150.6977991384037</v>
      </c>
      <c r="CK157" s="172">
        <f t="shared" si="87"/>
        <v>122.25352087688054</v>
      </c>
      <c r="CL157" s="172">
        <f t="shared" si="88"/>
        <v>105.45501229947115</v>
      </c>
      <c r="CM157" s="172">
        <f t="shared" si="89"/>
        <v>105.09768940506459</v>
      </c>
      <c r="CN157" s="172">
        <f t="shared" si="90"/>
        <v>113.95479010577534</v>
      </c>
      <c r="CO157" s="172">
        <f t="shared" si="91"/>
        <v>117.10993779749016</v>
      </c>
      <c r="CP157" s="172">
        <f t="shared" si="92"/>
        <v>127.94392691407583</v>
      </c>
      <c r="CQ157" s="172">
        <f t="shared" si="93"/>
        <v>144.90443532911257</v>
      </c>
      <c r="CR157" s="172">
        <f t="shared" si="94"/>
        <v>167.15334988247898</v>
      </c>
      <c r="CS157" s="172">
        <f t="shared" si="95"/>
        <v>169</v>
      </c>
      <c r="CT157" s="172">
        <f t="shared" si="96"/>
        <v>169</v>
      </c>
      <c r="CU157" s="172">
        <f t="shared" si="97"/>
        <v>169</v>
      </c>
      <c r="CV157" s="172">
        <f t="shared" si="98"/>
        <v>169</v>
      </c>
      <c r="CW157" s="172">
        <f t="shared" si="99"/>
        <v>169</v>
      </c>
      <c r="CX157" s="172">
        <f t="shared" si="100"/>
        <v>169</v>
      </c>
      <c r="CY157" s="172">
        <f t="shared" si="101"/>
        <v>169</v>
      </c>
      <c r="CZ157" s="172">
        <f t="shared" si="102"/>
        <v>169</v>
      </c>
      <c r="DA157" s="180">
        <f xml:space="preserve"> SUM(CC157:CZ157) * 30</f>
        <v>110687.11385246257</v>
      </c>
      <c r="DC157" s="171">
        <f t="shared" si="128"/>
        <v>38.064177903927003</v>
      </c>
      <c r="DD157" s="172">
        <f t="shared" si="129"/>
        <v>27.303557752562995</v>
      </c>
      <c r="DE157" s="172">
        <f t="shared" si="130"/>
        <v>14.468421372296007</v>
      </c>
      <c r="DF157" s="172">
        <f t="shared" si="131"/>
        <v>9.1701964711390076</v>
      </c>
      <c r="DG157" s="172">
        <f t="shared" si="132"/>
        <v>5.4689013289219872</v>
      </c>
      <c r="DH157" s="172">
        <f t="shared" si="133"/>
        <v>7.2598505912849873</v>
      </c>
      <c r="DI157" s="172">
        <f t="shared" si="134"/>
        <v>12.065515319561172</v>
      </c>
      <c r="DJ157" s="172">
        <f t="shared" si="135"/>
        <v>0</v>
      </c>
      <c r="DK157" s="172">
        <f t="shared" si="136"/>
        <v>0</v>
      </c>
      <c r="DL157" s="172">
        <f t="shared" si="137"/>
        <v>0</v>
      </c>
      <c r="DM157" s="172">
        <f t="shared" si="138"/>
        <v>0</v>
      </c>
      <c r="DN157" s="172">
        <f t="shared" si="139"/>
        <v>0</v>
      </c>
      <c r="DO157" s="172">
        <f t="shared" si="140"/>
        <v>0</v>
      </c>
      <c r="DP157" s="172">
        <f t="shared" si="141"/>
        <v>0</v>
      </c>
      <c r="DQ157" s="172">
        <f t="shared" si="142"/>
        <v>0</v>
      </c>
      <c r="DR157" s="172">
        <f t="shared" si="143"/>
        <v>0</v>
      </c>
      <c r="DS157" s="172">
        <f t="shared" si="144"/>
        <v>35.278599556824872</v>
      </c>
      <c r="DT157" s="172">
        <f t="shared" si="145"/>
        <v>73.725355033990411</v>
      </c>
      <c r="DU157" s="172">
        <f t="shared" si="146"/>
        <v>100.421946094627</v>
      </c>
      <c r="DV157" s="172">
        <f t="shared" si="147"/>
        <v>51.749291697483841</v>
      </c>
      <c r="DW157" s="172">
        <f t="shared" si="148"/>
        <v>54.510338476959816</v>
      </c>
      <c r="DX157" s="172">
        <f t="shared" si="149"/>
        <v>38.39179511569381</v>
      </c>
      <c r="DY157" s="172">
        <f t="shared" si="150"/>
        <v>23.347821311845792</v>
      </c>
      <c r="DZ157" s="172">
        <f t="shared" si="151"/>
        <v>98.225148542133013</v>
      </c>
      <c r="EA157" s="180">
        <f xml:space="preserve"> SUM(DC157:DZ157) * 30</f>
        <v>17683.52749707755</v>
      </c>
      <c r="EB157" s="21"/>
    </row>
    <row r="158" spans="2:132" ht="14.25" customHeight="1" x14ac:dyDescent="0.25">
      <c r="B158" s="132">
        <v>2031</v>
      </c>
      <c r="C158" s="14" t="s">
        <v>10</v>
      </c>
      <c r="D158" s="14">
        <f t="shared" si="152"/>
        <v>124</v>
      </c>
      <c r="E158" s="171">
        <v>201.29232528240601</v>
      </c>
      <c r="F158" s="172">
        <v>178.633098470947</v>
      </c>
      <c r="G158" s="172">
        <v>171.85469728803201</v>
      </c>
      <c r="H158" s="172">
        <v>164.172509280729</v>
      </c>
      <c r="I158" s="172">
        <v>163.24720372242601</v>
      </c>
      <c r="J158" s="172">
        <v>164.172509280729</v>
      </c>
      <c r="K158" s="172">
        <v>169.444599089663</v>
      </c>
      <c r="L158" s="172">
        <v>171.85469728803201</v>
      </c>
      <c r="M158" s="172">
        <v>181.64572121891001</v>
      </c>
      <c r="N158" s="172">
        <v>193.54558107336001</v>
      </c>
      <c r="O158" s="172">
        <v>211.94409856984399</v>
      </c>
      <c r="P158" s="172">
        <v>221.24019162069899</v>
      </c>
      <c r="Q158" s="172">
        <v>228.664154821034</v>
      </c>
      <c r="R158" s="172">
        <v>241.89817617815399</v>
      </c>
      <c r="S158" s="172">
        <v>250.355038606362</v>
      </c>
      <c r="T158" s="172">
        <v>262.23337972689899</v>
      </c>
      <c r="U158" s="172">
        <v>278.04964915369999</v>
      </c>
      <c r="V158" s="172">
        <v>284.67741919921701</v>
      </c>
      <c r="W158" s="172">
        <v>281.34201544254501</v>
      </c>
      <c r="X158" s="172">
        <v>294.941855276203</v>
      </c>
      <c r="Y158" s="172">
        <v>302</v>
      </c>
      <c r="Z158" s="172">
        <v>288.055860423718</v>
      </c>
      <c r="AA158" s="172">
        <v>256.208134230974</v>
      </c>
      <c r="AB158" s="172">
        <v>226.14646295309399</v>
      </c>
      <c r="AD158" s="171">
        <v>0</v>
      </c>
      <c r="AE158" s="172">
        <v>0</v>
      </c>
      <c r="AF158" s="172">
        <v>0</v>
      </c>
      <c r="AG158" s="172">
        <v>0</v>
      </c>
      <c r="AH158" s="172">
        <v>0</v>
      </c>
      <c r="AI158" s="172">
        <v>0</v>
      </c>
      <c r="AJ158" s="172">
        <v>7.6185011856058749</v>
      </c>
      <c r="AK158" s="172">
        <v>41.020880775838187</v>
      </c>
      <c r="AL158" s="172">
        <v>73.479362424447785</v>
      </c>
      <c r="AM158" s="172">
        <v>95.882606040669842</v>
      </c>
      <c r="AN158" s="172">
        <v>104.24384907431272</v>
      </c>
      <c r="AO158" s="172">
        <v>109.00613069104243</v>
      </c>
      <c r="AP158" s="172">
        <v>110.07051004202717</v>
      </c>
      <c r="AQ158" s="172">
        <v>109.05565003952995</v>
      </c>
      <c r="AR158" s="172">
        <v>102.83502047671493</v>
      </c>
      <c r="AS158" s="172">
        <v>84.560400723791417</v>
      </c>
      <c r="AT158" s="172">
        <v>57.677510292359926</v>
      </c>
      <c r="AU158" s="172">
        <v>25.064669079641234</v>
      </c>
      <c r="AV158" s="172">
        <v>0.69638388799999995</v>
      </c>
      <c r="AW158" s="172">
        <v>65.650821595495813</v>
      </c>
      <c r="AX158" s="172">
        <v>65.650821595495813</v>
      </c>
      <c r="AY158" s="172">
        <v>65.650821595495813</v>
      </c>
      <c r="AZ158" s="172">
        <v>65.650821595495813</v>
      </c>
      <c r="BA158" s="172">
        <v>0</v>
      </c>
      <c r="BB158" s="180">
        <f xml:space="preserve"> SUM(AD158:BA158) * 31</f>
        <v>36698.257594594907</v>
      </c>
      <c r="BC158" s="23"/>
      <c r="BD158" s="171">
        <f t="shared" si="103"/>
        <v>201.29232528240601</v>
      </c>
      <c r="BE158" s="172">
        <f t="shared" si="104"/>
        <v>178.633098470947</v>
      </c>
      <c r="BF158" s="172">
        <f t="shared" si="105"/>
        <v>171.85469728803201</v>
      </c>
      <c r="BG158" s="172">
        <f t="shared" si="106"/>
        <v>164.172509280729</v>
      </c>
      <c r="BH158" s="172">
        <f t="shared" si="107"/>
        <v>163.24720372242601</v>
      </c>
      <c r="BI158" s="172">
        <f t="shared" si="108"/>
        <v>164.172509280729</v>
      </c>
      <c r="BJ158" s="172">
        <f t="shared" si="109"/>
        <v>161.82609790405712</v>
      </c>
      <c r="BK158" s="172">
        <f t="shared" si="110"/>
        <v>130.83381651219383</v>
      </c>
      <c r="BL158" s="172">
        <f t="shared" si="111"/>
        <v>108.16635879446223</v>
      </c>
      <c r="BM158" s="172">
        <f t="shared" si="112"/>
        <v>97.66297503269017</v>
      </c>
      <c r="BN158" s="172">
        <f t="shared" si="113"/>
        <v>107.70024949553127</v>
      </c>
      <c r="BO158" s="172">
        <f t="shared" si="114"/>
        <v>112.23406092965656</v>
      </c>
      <c r="BP158" s="172">
        <f t="shared" si="115"/>
        <v>118.59364477900684</v>
      </c>
      <c r="BQ158" s="172">
        <f t="shared" si="116"/>
        <v>132.84252613862404</v>
      </c>
      <c r="BR158" s="172">
        <f t="shared" si="117"/>
        <v>147.52001812964707</v>
      </c>
      <c r="BS158" s="172">
        <f t="shared" si="118"/>
        <v>177.67297900310757</v>
      </c>
      <c r="BT158" s="172">
        <f t="shared" si="119"/>
        <v>220.37213886134006</v>
      </c>
      <c r="BU158" s="172">
        <f t="shared" si="120"/>
        <v>259.61275011957576</v>
      </c>
      <c r="BV158" s="172">
        <f t="shared" si="121"/>
        <v>280.64563155454499</v>
      </c>
      <c r="BW158" s="172">
        <f t="shared" si="122"/>
        <v>229.29103368070719</v>
      </c>
      <c r="BX158" s="172">
        <f t="shared" si="123"/>
        <v>236.34917840450419</v>
      </c>
      <c r="BY158" s="172">
        <f t="shared" si="124"/>
        <v>222.40503882822219</v>
      </c>
      <c r="BZ158" s="172">
        <f t="shared" si="125"/>
        <v>190.55731263547818</v>
      </c>
      <c r="CA158" s="172">
        <f t="shared" si="126"/>
        <v>226.14646295309399</v>
      </c>
      <c r="CB158" s="23"/>
      <c r="CC158" s="171">
        <f t="shared" si="127"/>
        <v>169</v>
      </c>
      <c r="CD158" s="172">
        <f t="shared" si="80"/>
        <v>169</v>
      </c>
      <c r="CE158" s="172">
        <f t="shared" si="81"/>
        <v>169</v>
      </c>
      <c r="CF158" s="172">
        <f t="shared" si="82"/>
        <v>164.172509280729</v>
      </c>
      <c r="CG158" s="172">
        <f t="shared" si="83"/>
        <v>163.24720372242601</v>
      </c>
      <c r="CH158" s="172">
        <f t="shared" si="84"/>
        <v>164.172509280729</v>
      </c>
      <c r="CI158" s="172">
        <f t="shared" si="85"/>
        <v>161.82609790405712</v>
      </c>
      <c r="CJ158" s="172">
        <f t="shared" si="86"/>
        <v>130.83381651219383</v>
      </c>
      <c r="CK158" s="172">
        <f t="shared" si="87"/>
        <v>108.16635879446223</v>
      </c>
      <c r="CL158" s="172">
        <f t="shared" si="88"/>
        <v>97.66297503269017</v>
      </c>
      <c r="CM158" s="172">
        <f t="shared" si="89"/>
        <v>107.70024949553127</v>
      </c>
      <c r="CN158" s="172">
        <f t="shared" si="90"/>
        <v>112.23406092965656</v>
      </c>
      <c r="CO158" s="172">
        <f t="shared" si="91"/>
        <v>118.59364477900684</v>
      </c>
      <c r="CP158" s="172">
        <f t="shared" si="92"/>
        <v>132.84252613862404</v>
      </c>
      <c r="CQ158" s="172">
        <f t="shared" si="93"/>
        <v>147.52001812964707</v>
      </c>
      <c r="CR158" s="172">
        <f t="shared" si="94"/>
        <v>169</v>
      </c>
      <c r="CS158" s="172">
        <f t="shared" si="95"/>
        <v>169</v>
      </c>
      <c r="CT158" s="172">
        <f t="shared" si="96"/>
        <v>169</v>
      </c>
      <c r="CU158" s="172">
        <f t="shared" si="97"/>
        <v>169</v>
      </c>
      <c r="CV158" s="172">
        <f t="shared" si="98"/>
        <v>169</v>
      </c>
      <c r="CW158" s="172">
        <f t="shared" si="99"/>
        <v>169</v>
      </c>
      <c r="CX158" s="172">
        <f t="shared" si="100"/>
        <v>169</v>
      </c>
      <c r="CY158" s="172">
        <f t="shared" si="101"/>
        <v>169</v>
      </c>
      <c r="CZ158" s="172">
        <f t="shared" si="102"/>
        <v>169</v>
      </c>
      <c r="DA158" s="180">
        <f xml:space="preserve"> SUM(CC158:CZ158) * 31</f>
        <v>112746.13106999235</v>
      </c>
      <c r="DC158" s="171">
        <f t="shared" si="128"/>
        <v>32.292325282406011</v>
      </c>
      <c r="DD158" s="172">
        <f t="shared" si="129"/>
        <v>9.6330984709470044</v>
      </c>
      <c r="DE158" s="172">
        <f t="shared" si="130"/>
        <v>2.8546972880320141</v>
      </c>
      <c r="DF158" s="172">
        <f t="shared" si="131"/>
        <v>0</v>
      </c>
      <c r="DG158" s="172">
        <f t="shared" si="132"/>
        <v>0</v>
      </c>
      <c r="DH158" s="172">
        <f t="shared" si="133"/>
        <v>0</v>
      </c>
      <c r="DI158" s="172">
        <f t="shared" si="134"/>
        <v>0</v>
      </c>
      <c r="DJ158" s="172">
        <f t="shared" si="135"/>
        <v>0</v>
      </c>
      <c r="DK158" s="172">
        <f t="shared" si="136"/>
        <v>0</v>
      </c>
      <c r="DL158" s="172">
        <f t="shared" si="137"/>
        <v>0</v>
      </c>
      <c r="DM158" s="172">
        <f t="shared" si="138"/>
        <v>0</v>
      </c>
      <c r="DN158" s="172">
        <f t="shared" si="139"/>
        <v>0</v>
      </c>
      <c r="DO158" s="172">
        <f t="shared" si="140"/>
        <v>0</v>
      </c>
      <c r="DP158" s="172">
        <f t="shared" si="141"/>
        <v>0</v>
      </c>
      <c r="DQ158" s="172">
        <f t="shared" si="142"/>
        <v>0</v>
      </c>
      <c r="DR158" s="172">
        <f t="shared" si="143"/>
        <v>8.6729790031075709</v>
      </c>
      <c r="DS158" s="172">
        <f t="shared" si="144"/>
        <v>51.372138861340062</v>
      </c>
      <c r="DT158" s="172">
        <f t="shared" si="145"/>
        <v>90.612750119575765</v>
      </c>
      <c r="DU158" s="172">
        <f t="shared" si="146"/>
        <v>111.64563155454499</v>
      </c>
      <c r="DV158" s="172">
        <f t="shared" si="147"/>
        <v>60.291033680707187</v>
      </c>
      <c r="DW158" s="172">
        <f t="shared" si="148"/>
        <v>67.349178404504187</v>
      </c>
      <c r="DX158" s="172">
        <f t="shared" si="149"/>
        <v>53.405038828222189</v>
      </c>
      <c r="DY158" s="172">
        <f t="shared" si="150"/>
        <v>21.557312635478183</v>
      </c>
      <c r="DZ158" s="172">
        <f t="shared" si="151"/>
        <v>57.146462953093987</v>
      </c>
      <c r="EA158" s="180">
        <f xml:space="preserve"> SUM(DC158:DZ158) * 31</f>
        <v>17571.812059540731</v>
      </c>
      <c r="EB158" s="21"/>
    </row>
    <row r="159" spans="2:132" ht="14.25" customHeight="1" x14ac:dyDescent="0.25">
      <c r="B159" s="132">
        <v>2031</v>
      </c>
      <c r="C159" s="14" t="s">
        <v>167</v>
      </c>
      <c r="D159" s="14">
        <f t="shared" si="152"/>
        <v>125</v>
      </c>
      <c r="E159" s="171">
        <v>222.51499231927701</v>
      </c>
      <c r="F159" s="172">
        <v>207.05121859200199</v>
      </c>
      <c r="G159" s="172">
        <v>197.99925348335299</v>
      </c>
      <c r="H159" s="172">
        <v>191.224248733824</v>
      </c>
      <c r="I159" s="172">
        <v>186.30713188468201</v>
      </c>
      <c r="J159" s="172">
        <v>186.30713188468201</v>
      </c>
      <c r="K159" s="172">
        <v>187.49450385109401</v>
      </c>
      <c r="L159" s="172">
        <v>197.99925348335299</v>
      </c>
      <c r="M159" s="172">
        <v>211.95436635918699</v>
      </c>
      <c r="N159" s="172">
        <v>217.10895760161199</v>
      </c>
      <c r="O159" s="172">
        <v>230.11417290431601</v>
      </c>
      <c r="P159" s="172">
        <v>244.488358238883</v>
      </c>
      <c r="Q159" s="172">
        <v>248.84671180971401</v>
      </c>
      <c r="R159" s="172">
        <v>260.23151360531398</v>
      </c>
      <c r="S159" s="172">
        <v>269.84224199227498</v>
      </c>
      <c r="T159" s="172">
        <v>274.81523516924801</v>
      </c>
      <c r="U159" s="172">
        <v>287.73663598020602</v>
      </c>
      <c r="V159" s="172">
        <v>293.10076345199701</v>
      </c>
      <c r="W159" s="172">
        <v>298.57664357945202</v>
      </c>
      <c r="X159" s="172">
        <v>298.57664357945202</v>
      </c>
      <c r="Y159" s="172">
        <v>307</v>
      </c>
      <c r="Z159" s="172">
        <v>295.82473443376699</v>
      </c>
      <c r="AA159" s="172">
        <v>274.81523516924801</v>
      </c>
      <c r="AB159" s="172">
        <v>246.653565942341</v>
      </c>
      <c r="AD159" s="171">
        <v>0</v>
      </c>
      <c r="AE159" s="172">
        <v>0</v>
      </c>
      <c r="AF159" s="172">
        <v>0</v>
      </c>
      <c r="AG159" s="172">
        <v>0</v>
      </c>
      <c r="AH159" s="172">
        <v>0</v>
      </c>
      <c r="AI159" s="172">
        <v>0</v>
      </c>
      <c r="AJ159" s="172">
        <v>7.411211290384311</v>
      </c>
      <c r="AK159" s="172">
        <v>38.590257288589726</v>
      </c>
      <c r="AL159" s="172">
        <v>70.459972584406827</v>
      </c>
      <c r="AM159" s="172">
        <v>94.579832965805508</v>
      </c>
      <c r="AN159" s="172">
        <v>104.71018146066001</v>
      </c>
      <c r="AO159" s="172">
        <v>107.85098799434846</v>
      </c>
      <c r="AP159" s="172">
        <v>108.35244186888463</v>
      </c>
      <c r="AQ159" s="172">
        <v>107.14937925324509</v>
      </c>
      <c r="AR159" s="172">
        <v>100.92012574237563</v>
      </c>
      <c r="AS159" s="172">
        <v>84.545038538485713</v>
      </c>
      <c r="AT159" s="172">
        <v>58.405979458413412</v>
      </c>
      <c r="AU159" s="172">
        <v>28.450784033146832</v>
      </c>
      <c r="AV159" s="172">
        <v>1.7742519040562921</v>
      </c>
      <c r="AW159" s="172">
        <v>64.871301365513943</v>
      </c>
      <c r="AX159" s="172">
        <v>64.871301365513943</v>
      </c>
      <c r="AY159" s="172">
        <v>64.871301365513943</v>
      </c>
      <c r="AZ159" s="172">
        <v>64.871301365513943</v>
      </c>
      <c r="BA159" s="172">
        <v>0</v>
      </c>
      <c r="BB159" s="180">
        <f xml:space="preserve"> SUM(AD159:BA159) * 30</f>
        <v>35180.569495345757</v>
      </c>
      <c r="BC159" s="23"/>
      <c r="BD159" s="171">
        <f t="shared" si="103"/>
        <v>222.51499231927701</v>
      </c>
      <c r="BE159" s="172">
        <f t="shared" si="104"/>
        <v>207.05121859200199</v>
      </c>
      <c r="BF159" s="172">
        <f t="shared" si="105"/>
        <v>197.99925348335299</v>
      </c>
      <c r="BG159" s="172">
        <f t="shared" si="106"/>
        <v>191.224248733824</v>
      </c>
      <c r="BH159" s="172">
        <f t="shared" si="107"/>
        <v>186.30713188468201</v>
      </c>
      <c r="BI159" s="172">
        <f t="shared" si="108"/>
        <v>186.30713188468201</v>
      </c>
      <c r="BJ159" s="172">
        <f t="shared" si="109"/>
        <v>180.08329256070971</v>
      </c>
      <c r="BK159" s="172">
        <f t="shared" si="110"/>
        <v>159.40899619476326</v>
      </c>
      <c r="BL159" s="172">
        <f t="shared" si="111"/>
        <v>141.49439377478018</v>
      </c>
      <c r="BM159" s="172">
        <f t="shared" si="112"/>
        <v>122.52912463580648</v>
      </c>
      <c r="BN159" s="172">
        <f t="shared" si="113"/>
        <v>125.403991443656</v>
      </c>
      <c r="BO159" s="172">
        <f t="shared" si="114"/>
        <v>136.63737024453454</v>
      </c>
      <c r="BP159" s="172">
        <f t="shared" si="115"/>
        <v>140.49426994082938</v>
      </c>
      <c r="BQ159" s="172">
        <f t="shared" si="116"/>
        <v>153.08213435206889</v>
      </c>
      <c r="BR159" s="172">
        <f t="shared" si="117"/>
        <v>168.92211624989935</v>
      </c>
      <c r="BS159" s="172">
        <f t="shared" si="118"/>
        <v>190.27019663076231</v>
      </c>
      <c r="BT159" s="172">
        <f t="shared" si="119"/>
        <v>229.3306565217926</v>
      </c>
      <c r="BU159" s="172">
        <f t="shared" si="120"/>
        <v>264.64997941885019</v>
      </c>
      <c r="BV159" s="172">
        <f t="shared" si="121"/>
        <v>296.80239167539571</v>
      </c>
      <c r="BW159" s="172">
        <f t="shared" si="122"/>
        <v>233.70534221393808</v>
      </c>
      <c r="BX159" s="172">
        <f t="shared" si="123"/>
        <v>242.12869863448606</v>
      </c>
      <c r="BY159" s="172">
        <f t="shared" si="124"/>
        <v>230.95343306825305</v>
      </c>
      <c r="BZ159" s="172">
        <f t="shared" si="125"/>
        <v>209.94393380373407</v>
      </c>
      <c r="CA159" s="172">
        <f t="shared" si="126"/>
        <v>246.653565942341</v>
      </c>
      <c r="CB159" s="23"/>
      <c r="CC159" s="171">
        <f t="shared" si="127"/>
        <v>169</v>
      </c>
      <c r="CD159" s="172">
        <f t="shared" si="80"/>
        <v>169</v>
      </c>
      <c r="CE159" s="172">
        <f t="shared" si="81"/>
        <v>169</v>
      </c>
      <c r="CF159" s="172">
        <f t="shared" si="82"/>
        <v>169</v>
      </c>
      <c r="CG159" s="172">
        <f t="shared" si="83"/>
        <v>169</v>
      </c>
      <c r="CH159" s="172">
        <f t="shared" si="84"/>
        <v>169</v>
      </c>
      <c r="CI159" s="172">
        <f t="shared" si="85"/>
        <v>169</v>
      </c>
      <c r="CJ159" s="172">
        <f t="shared" si="86"/>
        <v>159.40899619476326</v>
      </c>
      <c r="CK159" s="172">
        <f t="shared" si="87"/>
        <v>141.49439377478018</v>
      </c>
      <c r="CL159" s="172">
        <f t="shared" si="88"/>
        <v>122.52912463580648</v>
      </c>
      <c r="CM159" s="172">
        <f t="shared" si="89"/>
        <v>125.403991443656</v>
      </c>
      <c r="CN159" s="172">
        <f t="shared" si="90"/>
        <v>136.63737024453454</v>
      </c>
      <c r="CO159" s="172">
        <f t="shared" si="91"/>
        <v>140.49426994082938</v>
      </c>
      <c r="CP159" s="172">
        <f t="shared" si="92"/>
        <v>153.08213435206889</v>
      </c>
      <c r="CQ159" s="172">
        <f t="shared" si="93"/>
        <v>168.92211624989935</v>
      </c>
      <c r="CR159" s="172">
        <f t="shared" si="94"/>
        <v>169</v>
      </c>
      <c r="CS159" s="172">
        <f t="shared" si="95"/>
        <v>169</v>
      </c>
      <c r="CT159" s="172">
        <f t="shared" si="96"/>
        <v>169</v>
      </c>
      <c r="CU159" s="172">
        <f t="shared" si="97"/>
        <v>169</v>
      </c>
      <c r="CV159" s="172">
        <f t="shared" si="98"/>
        <v>169</v>
      </c>
      <c r="CW159" s="172">
        <f t="shared" si="99"/>
        <v>169</v>
      </c>
      <c r="CX159" s="172">
        <f t="shared" si="100"/>
        <v>169</v>
      </c>
      <c r="CY159" s="172">
        <f t="shared" si="101"/>
        <v>169</v>
      </c>
      <c r="CZ159" s="172">
        <f t="shared" si="102"/>
        <v>169</v>
      </c>
      <c r="DA159" s="180">
        <f xml:space="preserve"> SUM(CC159:CZ159) * 30</f>
        <v>115559.17190509013</v>
      </c>
      <c r="DC159" s="171">
        <f t="shared" si="128"/>
        <v>53.514992319277013</v>
      </c>
      <c r="DD159" s="172">
        <f t="shared" si="129"/>
        <v>38.051218592001987</v>
      </c>
      <c r="DE159" s="172">
        <f t="shared" si="130"/>
        <v>28.999253483352987</v>
      </c>
      <c r="DF159" s="172">
        <f t="shared" si="131"/>
        <v>22.224248733823998</v>
      </c>
      <c r="DG159" s="172">
        <f t="shared" si="132"/>
        <v>17.307131884682008</v>
      </c>
      <c r="DH159" s="172">
        <f t="shared" si="133"/>
        <v>17.307131884682008</v>
      </c>
      <c r="DI159" s="172">
        <f t="shared" si="134"/>
        <v>11.083292560709708</v>
      </c>
      <c r="DJ159" s="172">
        <f t="shared" si="135"/>
        <v>0</v>
      </c>
      <c r="DK159" s="172">
        <f t="shared" si="136"/>
        <v>0</v>
      </c>
      <c r="DL159" s="172">
        <f t="shared" si="137"/>
        <v>0</v>
      </c>
      <c r="DM159" s="172">
        <f t="shared" si="138"/>
        <v>0</v>
      </c>
      <c r="DN159" s="172">
        <f t="shared" si="139"/>
        <v>0</v>
      </c>
      <c r="DO159" s="172">
        <f t="shared" si="140"/>
        <v>0</v>
      </c>
      <c r="DP159" s="172">
        <f t="shared" si="141"/>
        <v>0</v>
      </c>
      <c r="DQ159" s="172">
        <f t="shared" si="142"/>
        <v>0</v>
      </c>
      <c r="DR159" s="172">
        <f t="shared" si="143"/>
        <v>21.270196630762314</v>
      </c>
      <c r="DS159" s="172">
        <f t="shared" si="144"/>
        <v>60.330656521792605</v>
      </c>
      <c r="DT159" s="172">
        <f t="shared" si="145"/>
        <v>95.649979418850194</v>
      </c>
      <c r="DU159" s="172">
        <f t="shared" si="146"/>
        <v>127.80239167539571</v>
      </c>
      <c r="DV159" s="172">
        <f t="shared" si="147"/>
        <v>64.705342213938081</v>
      </c>
      <c r="DW159" s="172">
        <f t="shared" si="148"/>
        <v>73.128698634486057</v>
      </c>
      <c r="DX159" s="172">
        <f t="shared" si="149"/>
        <v>61.953433068253048</v>
      </c>
      <c r="DY159" s="172">
        <f t="shared" si="150"/>
        <v>40.943933803734069</v>
      </c>
      <c r="DZ159" s="172">
        <f t="shared" si="151"/>
        <v>77.653565942341004</v>
      </c>
      <c r="EA159" s="180">
        <f xml:space="preserve"> SUM(DC159:DZ159) * 30</f>
        <v>24357.764021042476</v>
      </c>
      <c r="EB159" s="21"/>
    </row>
    <row r="160" spans="2:132" ht="14.25" customHeight="1" x14ac:dyDescent="0.25">
      <c r="B160" s="132">
        <v>2031</v>
      </c>
      <c r="C160" s="14" t="s">
        <v>168</v>
      </c>
      <c r="D160" s="14">
        <f t="shared" si="152"/>
        <v>126</v>
      </c>
      <c r="E160" s="171">
        <v>214.20892614883499</v>
      </c>
      <c r="F160" s="172">
        <v>202.665160959216</v>
      </c>
      <c r="G160" s="172">
        <v>195.198842655286</v>
      </c>
      <c r="H160" s="172">
        <v>189.05566936724301</v>
      </c>
      <c r="I160" s="172">
        <v>188.286085021269</v>
      </c>
      <c r="J160" s="172">
        <v>188.286085021269</v>
      </c>
      <c r="K160" s="172">
        <v>193.308635489735</v>
      </c>
      <c r="L160" s="172">
        <v>192.40403634622101</v>
      </c>
      <c r="M160" s="172">
        <v>199.30329250048499</v>
      </c>
      <c r="N160" s="172">
        <v>207.52569367063401</v>
      </c>
      <c r="O160" s="172">
        <v>220.041565402538</v>
      </c>
      <c r="P160" s="172">
        <v>236.51337070234499</v>
      </c>
      <c r="Q160" s="172">
        <v>236.51337070234499</v>
      </c>
      <c r="R160" s="172">
        <v>241.981470002691</v>
      </c>
      <c r="S160" s="172">
        <v>251.63502802675899</v>
      </c>
      <c r="T160" s="172">
        <v>257.75119835529398</v>
      </c>
      <c r="U160" s="172">
        <v>268.48487475967698</v>
      </c>
      <c r="V160" s="172">
        <v>279.89362515175702</v>
      </c>
      <c r="W160" s="172">
        <v>277.55786915432498</v>
      </c>
      <c r="X160" s="172">
        <v>287.0629109011</v>
      </c>
      <c r="Y160" s="172">
        <v>297</v>
      </c>
      <c r="Z160" s="172">
        <v>277.55786915432498</v>
      </c>
      <c r="AA160" s="172">
        <v>259.843927717155</v>
      </c>
      <c r="AB160" s="172">
        <v>227.939931058593</v>
      </c>
      <c r="AD160" s="171">
        <v>0</v>
      </c>
      <c r="AE160" s="172">
        <v>0</v>
      </c>
      <c r="AF160" s="172">
        <v>0</v>
      </c>
      <c r="AG160" s="172">
        <v>0</v>
      </c>
      <c r="AH160" s="172">
        <v>0</v>
      </c>
      <c r="AI160" s="172">
        <v>0</v>
      </c>
      <c r="AJ160" s="172">
        <v>3.6696903612738421</v>
      </c>
      <c r="AK160" s="172">
        <v>33.827465870616116</v>
      </c>
      <c r="AL160" s="172">
        <v>62.618070363551368</v>
      </c>
      <c r="AM160" s="172">
        <v>86.8559618707732</v>
      </c>
      <c r="AN160" s="172">
        <v>100.79187276734068</v>
      </c>
      <c r="AO160" s="172">
        <v>104.89514314615815</v>
      </c>
      <c r="AP160" s="172">
        <v>103.93915933722747</v>
      </c>
      <c r="AQ160" s="172">
        <v>101.83815005649016</v>
      </c>
      <c r="AR160" s="172">
        <v>94.392339996168062</v>
      </c>
      <c r="AS160" s="172">
        <v>76.92196796278995</v>
      </c>
      <c r="AT160" s="172">
        <v>53.237889467007648</v>
      </c>
      <c r="AU160" s="172">
        <v>25.04274006122948</v>
      </c>
      <c r="AV160" s="172">
        <v>1.5701282066734747</v>
      </c>
      <c r="AW160" s="172">
        <v>58.613728571937465</v>
      </c>
      <c r="AX160" s="172">
        <v>58.613728571937465</v>
      </c>
      <c r="AY160" s="172">
        <v>58.613728571937465</v>
      </c>
      <c r="AZ160" s="172">
        <v>58.613728571937465</v>
      </c>
      <c r="BA160" s="172">
        <v>0</v>
      </c>
      <c r="BB160" s="180">
        <f xml:space="preserve"> SUM(AD160:BA160) * 31</f>
        <v>33605.720306406532</v>
      </c>
      <c r="BC160" s="23"/>
      <c r="BD160" s="171">
        <f t="shared" si="103"/>
        <v>214.20892614883499</v>
      </c>
      <c r="BE160" s="172">
        <f t="shared" si="104"/>
        <v>202.665160959216</v>
      </c>
      <c r="BF160" s="172">
        <f t="shared" si="105"/>
        <v>195.198842655286</v>
      </c>
      <c r="BG160" s="172">
        <f t="shared" si="106"/>
        <v>189.05566936724301</v>
      </c>
      <c r="BH160" s="172">
        <f t="shared" si="107"/>
        <v>188.286085021269</v>
      </c>
      <c r="BI160" s="172">
        <f t="shared" si="108"/>
        <v>188.286085021269</v>
      </c>
      <c r="BJ160" s="172">
        <f t="shared" si="109"/>
        <v>189.63894512846116</v>
      </c>
      <c r="BK160" s="172">
        <f t="shared" si="110"/>
        <v>158.57657047560488</v>
      </c>
      <c r="BL160" s="172">
        <f t="shared" si="111"/>
        <v>136.68522213693362</v>
      </c>
      <c r="BM160" s="172">
        <f t="shared" si="112"/>
        <v>120.66973179986081</v>
      </c>
      <c r="BN160" s="172">
        <f t="shared" si="113"/>
        <v>119.24969263519732</v>
      </c>
      <c r="BO160" s="172">
        <f t="shared" si="114"/>
        <v>131.61822755618684</v>
      </c>
      <c r="BP160" s="172">
        <f t="shared" si="115"/>
        <v>132.57421136511752</v>
      </c>
      <c r="BQ160" s="172">
        <f t="shared" si="116"/>
        <v>140.14331994620085</v>
      </c>
      <c r="BR160" s="172">
        <f t="shared" si="117"/>
        <v>157.24268803059093</v>
      </c>
      <c r="BS160" s="172">
        <f t="shared" si="118"/>
        <v>180.82923039250403</v>
      </c>
      <c r="BT160" s="172">
        <f t="shared" si="119"/>
        <v>215.24698529266934</v>
      </c>
      <c r="BU160" s="172">
        <f t="shared" si="120"/>
        <v>254.85088509052753</v>
      </c>
      <c r="BV160" s="172">
        <f t="shared" si="121"/>
        <v>275.9877409476515</v>
      </c>
      <c r="BW160" s="172">
        <f t="shared" si="122"/>
        <v>228.44918232916254</v>
      </c>
      <c r="BX160" s="172">
        <f t="shared" si="123"/>
        <v>238.38627142806254</v>
      </c>
      <c r="BY160" s="172">
        <f t="shared" si="124"/>
        <v>218.94414058238752</v>
      </c>
      <c r="BZ160" s="172">
        <f t="shared" si="125"/>
        <v>201.23019914521754</v>
      </c>
      <c r="CA160" s="172">
        <f t="shared" si="126"/>
        <v>227.939931058593</v>
      </c>
      <c r="CB160" s="23"/>
      <c r="CC160" s="171">
        <f t="shared" si="127"/>
        <v>169</v>
      </c>
      <c r="CD160" s="172">
        <f t="shared" si="80"/>
        <v>169</v>
      </c>
      <c r="CE160" s="172">
        <f t="shared" si="81"/>
        <v>169</v>
      </c>
      <c r="CF160" s="172">
        <f t="shared" si="82"/>
        <v>169</v>
      </c>
      <c r="CG160" s="172">
        <f t="shared" si="83"/>
        <v>169</v>
      </c>
      <c r="CH160" s="172">
        <f t="shared" si="84"/>
        <v>169</v>
      </c>
      <c r="CI160" s="172">
        <f t="shared" si="85"/>
        <v>169</v>
      </c>
      <c r="CJ160" s="172">
        <f t="shared" si="86"/>
        <v>158.57657047560488</v>
      </c>
      <c r="CK160" s="172">
        <f t="shared" si="87"/>
        <v>136.68522213693362</v>
      </c>
      <c r="CL160" s="172">
        <f t="shared" si="88"/>
        <v>120.66973179986081</v>
      </c>
      <c r="CM160" s="172">
        <f t="shared" si="89"/>
        <v>119.24969263519732</v>
      </c>
      <c r="CN160" s="172">
        <f t="shared" si="90"/>
        <v>131.61822755618684</v>
      </c>
      <c r="CO160" s="172">
        <f t="shared" si="91"/>
        <v>132.57421136511752</v>
      </c>
      <c r="CP160" s="172">
        <f t="shared" si="92"/>
        <v>140.14331994620085</v>
      </c>
      <c r="CQ160" s="172">
        <f t="shared" si="93"/>
        <v>157.24268803059093</v>
      </c>
      <c r="CR160" s="172">
        <f t="shared" si="94"/>
        <v>169</v>
      </c>
      <c r="CS160" s="172">
        <f t="shared" si="95"/>
        <v>169</v>
      </c>
      <c r="CT160" s="172">
        <f t="shared" si="96"/>
        <v>169</v>
      </c>
      <c r="CU160" s="172">
        <f t="shared" si="97"/>
        <v>169</v>
      </c>
      <c r="CV160" s="172">
        <f t="shared" si="98"/>
        <v>169</v>
      </c>
      <c r="CW160" s="172">
        <f t="shared" si="99"/>
        <v>169</v>
      </c>
      <c r="CX160" s="172">
        <f t="shared" si="100"/>
        <v>169</v>
      </c>
      <c r="CY160" s="172">
        <f t="shared" si="101"/>
        <v>169</v>
      </c>
      <c r="CZ160" s="172">
        <f t="shared" si="102"/>
        <v>169</v>
      </c>
      <c r="DA160" s="180">
        <f xml:space="preserve"> SUM(CC160:CZ160) * 31</f>
        <v>117823.54958231648</v>
      </c>
      <c r="DC160" s="171">
        <f t="shared" si="128"/>
        <v>45.20892614883499</v>
      </c>
      <c r="DD160" s="172">
        <f t="shared" si="129"/>
        <v>33.665160959215996</v>
      </c>
      <c r="DE160" s="172">
        <f t="shared" si="130"/>
        <v>26.198842655286001</v>
      </c>
      <c r="DF160" s="172">
        <f t="shared" si="131"/>
        <v>20.055669367243013</v>
      </c>
      <c r="DG160" s="172">
        <f t="shared" si="132"/>
        <v>19.286085021269002</v>
      </c>
      <c r="DH160" s="172">
        <f t="shared" si="133"/>
        <v>19.286085021269002</v>
      </c>
      <c r="DI160" s="172">
        <f t="shared" si="134"/>
        <v>20.63894512846116</v>
      </c>
      <c r="DJ160" s="172">
        <f t="shared" si="135"/>
        <v>0</v>
      </c>
      <c r="DK160" s="172">
        <f t="shared" si="136"/>
        <v>0</v>
      </c>
      <c r="DL160" s="172">
        <f t="shared" si="137"/>
        <v>0</v>
      </c>
      <c r="DM160" s="172">
        <f t="shared" si="138"/>
        <v>0</v>
      </c>
      <c r="DN160" s="172">
        <f t="shared" si="139"/>
        <v>0</v>
      </c>
      <c r="DO160" s="172">
        <f t="shared" si="140"/>
        <v>0</v>
      </c>
      <c r="DP160" s="172">
        <f t="shared" si="141"/>
        <v>0</v>
      </c>
      <c r="DQ160" s="172">
        <f t="shared" si="142"/>
        <v>0</v>
      </c>
      <c r="DR160" s="172">
        <f t="shared" si="143"/>
        <v>11.82923039250403</v>
      </c>
      <c r="DS160" s="172">
        <f t="shared" si="144"/>
        <v>46.246985292669336</v>
      </c>
      <c r="DT160" s="172">
        <f t="shared" si="145"/>
        <v>85.850885090527527</v>
      </c>
      <c r="DU160" s="172">
        <f t="shared" si="146"/>
        <v>106.9877409476515</v>
      </c>
      <c r="DV160" s="172">
        <f t="shared" si="147"/>
        <v>59.449182329162539</v>
      </c>
      <c r="DW160" s="172">
        <f t="shared" si="148"/>
        <v>69.386271428062543</v>
      </c>
      <c r="DX160" s="172">
        <f t="shared" si="149"/>
        <v>49.944140582387519</v>
      </c>
      <c r="DY160" s="172">
        <f t="shared" si="150"/>
        <v>32.23019914521754</v>
      </c>
      <c r="DZ160" s="172">
        <f t="shared" si="151"/>
        <v>58.939931058593004</v>
      </c>
      <c r="EA160" s="180">
        <f xml:space="preserve"> SUM(DC160:DZ160) * 31</f>
        <v>21861.332697618989</v>
      </c>
      <c r="EB160" s="21"/>
    </row>
    <row r="161" spans="2:132" ht="14.25" customHeight="1" x14ac:dyDescent="0.25">
      <c r="B161" s="132">
        <v>2031</v>
      </c>
      <c r="C161" s="14" t="s">
        <v>169</v>
      </c>
      <c r="D161" s="14">
        <f t="shared" si="152"/>
        <v>127</v>
      </c>
      <c r="E161" s="171">
        <v>223.19748380990401</v>
      </c>
      <c r="F161" s="172">
        <v>207.54336210585501</v>
      </c>
      <c r="G161" s="172">
        <v>196.83264725571601</v>
      </c>
      <c r="H161" s="172">
        <v>187.40355640473999</v>
      </c>
      <c r="I161" s="172">
        <v>182.59092750992801</v>
      </c>
      <c r="J161" s="172">
        <v>183.75485134590099</v>
      </c>
      <c r="K161" s="172">
        <v>187.40355640473999</v>
      </c>
      <c r="L161" s="172">
        <v>189.96680440306301</v>
      </c>
      <c r="M161" s="172">
        <v>202.796122190592</v>
      </c>
      <c r="N161" s="172">
        <v>214.239193611681</v>
      </c>
      <c r="O161" s="172">
        <v>225.06760862500701</v>
      </c>
      <c r="P161" s="172">
        <v>243.07573359282301</v>
      </c>
      <c r="Q161" s="172">
        <v>251.75939007694001</v>
      </c>
      <c r="R161" s="172">
        <v>251.75939007694001</v>
      </c>
      <c r="S161" s="172">
        <v>258.54676615413501</v>
      </c>
      <c r="T161" s="172">
        <v>267.96277920920198</v>
      </c>
      <c r="U161" s="172">
        <v>272.827719287653</v>
      </c>
      <c r="V161" s="172">
        <v>293.33370327424302</v>
      </c>
      <c r="W161" s="172">
        <v>285.44779234062401</v>
      </c>
      <c r="X161" s="172">
        <v>301.45501453423799</v>
      </c>
      <c r="Y161" s="172">
        <v>307</v>
      </c>
      <c r="Z161" s="172">
        <v>298.72175518908699</v>
      </c>
      <c r="AA161" s="172">
        <v>280.321296343977</v>
      </c>
      <c r="AB161" s="172">
        <v>247.365250651243</v>
      </c>
      <c r="AD161" s="171">
        <v>0</v>
      </c>
      <c r="AE161" s="172">
        <v>0</v>
      </c>
      <c r="AF161" s="172">
        <v>0</v>
      </c>
      <c r="AG161" s="172">
        <v>0</v>
      </c>
      <c r="AH161" s="172">
        <v>0</v>
      </c>
      <c r="AI161" s="172">
        <v>0</v>
      </c>
      <c r="AJ161" s="172">
        <v>1.9967480242793236</v>
      </c>
      <c r="AK161" s="172">
        <v>29.286953278328781</v>
      </c>
      <c r="AL161" s="172">
        <v>58.651862794716962</v>
      </c>
      <c r="AM161" s="172">
        <v>83.80417905997578</v>
      </c>
      <c r="AN161" s="172">
        <v>96.761269953128107</v>
      </c>
      <c r="AO161" s="172">
        <v>100.37080699928734</v>
      </c>
      <c r="AP161" s="172">
        <v>100.59595877316173</v>
      </c>
      <c r="AQ161" s="172">
        <v>95.900325860090732</v>
      </c>
      <c r="AR161" s="172">
        <v>87.346609623340953</v>
      </c>
      <c r="AS161" s="172">
        <v>72.542445286658221</v>
      </c>
      <c r="AT161" s="172">
        <v>50.716466012614219</v>
      </c>
      <c r="AU161" s="172">
        <v>22.872290899567083</v>
      </c>
      <c r="AV161" s="172">
        <v>0.66306420624857842</v>
      </c>
      <c r="AW161" s="172">
        <v>56.964927859166764</v>
      </c>
      <c r="AX161" s="172">
        <v>56.964927859166764</v>
      </c>
      <c r="AY161" s="172">
        <v>56.964927859166764</v>
      </c>
      <c r="AZ161" s="172">
        <v>56.964927859166764</v>
      </c>
      <c r="BA161" s="172">
        <v>0</v>
      </c>
      <c r="BB161" s="180">
        <f xml:space="preserve"> SUM(AD161:BA161) * 31</f>
        <v>31910.429458450013</v>
      </c>
      <c r="BC161" s="23"/>
      <c r="BD161" s="171">
        <f t="shared" si="103"/>
        <v>223.19748380990401</v>
      </c>
      <c r="BE161" s="172">
        <f t="shared" si="104"/>
        <v>207.54336210585501</v>
      </c>
      <c r="BF161" s="172">
        <f t="shared" si="105"/>
        <v>196.83264725571601</v>
      </c>
      <c r="BG161" s="172">
        <f t="shared" si="106"/>
        <v>187.40355640473999</v>
      </c>
      <c r="BH161" s="172">
        <f t="shared" si="107"/>
        <v>182.59092750992801</v>
      </c>
      <c r="BI161" s="172">
        <f t="shared" si="108"/>
        <v>183.75485134590099</v>
      </c>
      <c r="BJ161" s="172">
        <f t="shared" si="109"/>
        <v>185.40680838046066</v>
      </c>
      <c r="BK161" s="172">
        <f t="shared" si="110"/>
        <v>160.67985112473423</v>
      </c>
      <c r="BL161" s="172">
        <f t="shared" si="111"/>
        <v>144.14425939587505</v>
      </c>
      <c r="BM161" s="172">
        <f t="shared" si="112"/>
        <v>130.43501455170522</v>
      </c>
      <c r="BN161" s="172">
        <f t="shared" si="113"/>
        <v>128.3063386718789</v>
      </c>
      <c r="BO161" s="172">
        <f t="shared" si="114"/>
        <v>142.70492659353567</v>
      </c>
      <c r="BP161" s="172">
        <f t="shared" si="115"/>
        <v>151.16343130377828</v>
      </c>
      <c r="BQ161" s="172">
        <f t="shared" si="116"/>
        <v>155.85906421684928</v>
      </c>
      <c r="BR161" s="172">
        <f t="shared" si="117"/>
        <v>171.20015653079406</v>
      </c>
      <c r="BS161" s="172">
        <f t="shared" si="118"/>
        <v>195.42033392254376</v>
      </c>
      <c r="BT161" s="172">
        <f t="shared" si="119"/>
        <v>222.11125327503879</v>
      </c>
      <c r="BU161" s="172">
        <f t="shared" si="120"/>
        <v>270.46141237467594</v>
      </c>
      <c r="BV161" s="172">
        <f t="shared" si="121"/>
        <v>284.78472813437543</v>
      </c>
      <c r="BW161" s="172">
        <f t="shared" si="122"/>
        <v>244.49008667507121</v>
      </c>
      <c r="BX161" s="172">
        <f t="shared" si="123"/>
        <v>250.03507214083322</v>
      </c>
      <c r="BY161" s="172">
        <f t="shared" si="124"/>
        <v>241.75682732992021</v>
      </c>
      <c r="BZ161" s="172">
        <f t="shared" si="125"/>
        <v>223.35636848481022</v>
      </c>
      <c r="CA161" s="172">
        <f t="shared" si="126"/>
        <v>247.365250651243</v>
      </c>
      <c r="CB161" s="23"/>
      <c r="CC161" s="171">
        <f t="shared" si="127"/>
        <v>169</v>
      </c>
      <c r="CD161" s="172">
        <f t="shared" si="80"/>
        <v>169</v>
      </c>
      <c r="CE161" s="172">
        <f t="shared" si="81"/>
        <v>169</v>
      </c>
      <c r="CF161" s="172">
        <f t="shared" si="82"/>
        <v>169</v>
      </c>
      <c r="CG161" s="172">
        <f t="shared" si="83"/>
        <v>169</v>
      </c>
      <c r="CH161" s="172">
        <f t="shared" si="84"/>
        <v>169</v>
      </c>
      <c r="CI161" s="172">
        <f t="shared" si="85"/>
        <v>169</v>
      </c>
      <c r="CJ161" s="172">
        <f t="shared" si="86"/>
        <v>160.67985112473423</v>
      </c>
      <c r="CK161" s="172">
        <f t="shared" si="87"/>
        <v>144.14425939587505</v>
      </c>
      <c r="CL161" s="172">
        <f t="shared" si="88"/>
        <v>130.43501455170522</v>
      </c>
      <c r="CM161" s="172">
        <f t="shared" si="89"/>
        <v>128.3063386718789</v>
      </c>
      <c r="CN161" s="172">
        <f t="shared" si="90"/>
        <v>142.70492659353567</v>
      </c>
      <c r="CO161" s="172">
        <f t="shared" si="91"/>
        <v>151.16343130377828</v>
      </c>
      <c r="CP161" s="172">
        <f t="shared" si="92"/>
        <v>155.85906421684928</v>
      </c>
      <c r="CQ161" s="172">
        <f t="shared" si="93"/>
        <v>169</v>
      </c>
      <c r="CR161" s="172">
        <f t="shared" si="94"/>
        <v>169</v>
      </c>
      <c r="CS161" s="172">
        <f t="shared" si="95"/>
        <v>169</v>
      </c>
      <c r="CT161" s="172">
        <f t="shared" si="96"/>
        <v>169</v>
      </c>
      <c r="CU161" s="172">
        <f t="shared" si="97"/>
        <v>169</v>
      </c>
      <c r="CV161" s="172">
        <f t="shared" si="98"/>
        <v>169</v>
      </c>
      <c r="CW161" s="172">
        <f t="shared" si="99"/>
        <v>169</v>
      </c>
      <c r="CX161" s="172">
        <f t="shared" si="100"/>
        <v>169</v>
      </c>
      <c r="CY161" s="172">
        <f t="shared" si="101"/>
        <v>169</v>
      </c>
      <c r="CZ161" s="172">
        <f t="shared" si="102"/>
        <v>169</v>
      </c>
      <c r="DA161" s="180">
        <f xml:space="preserve"> SUM(CC161:CZ161) * 31</f>
        <v>120475.07946160906</v>
      </c>
      <c r="DC161" s="171">
        <f t="shared" si="128"/>
        <v>54.197483809904014</v>
      </c>
      <c r="DD161" s="172">
        <f t="shared" si="129"/>
        <v>38.54336210585501</v>
      </c>
      <c r="DE161" s="172">
        <f t="shared" si="130"/>
        <v>27.832647255716012</v>
      </c>
      <c r="DF161" s="172">
        <f t="shared" si="131"/>
        <v>18.403556404739987</v>
      </c>
      <c r="DG161" s="172">
        <f t="shared" si="132"/>
        <v>13.590927509928008</v>
      </c>
      <c r="DH161" s="172">
        <f t="shared" si="133"/>
        <v>14.754851345900988</v>
      </c>
      <c r="DI161" s="172">
        <f t="shared" si="134"/>
        <v>16.40680838046066</v>
      </c>
      <c r="DJ161" s="172">
        <f t="shared" si="135"/>
        <v>0</v>
      </c>
      <c r="DK161" s="172">
        <f t="shared" si="136"/>
        <v>0</v>
      </c>
      <c r="DL161" s="172">
        <f t="shared" si="137"/>
        <v>0</v>
      </c>
      <c r="DM161" s="172">
        <f t="shared" si="138"/>
        <v>0</v>
      </c>
      <c r="DN161" s="172">
        <f t="shared" si="139"/>
        <v>0</v>
      </c>
      <c r="DO161" s="172">
        <f t="shared" si="140"/>
        <v>0</v>
      </c>
      <c r="DP161" s="172">
        <f t="shared" si="141"/>
        <v>0</v>
      </c>
      <c r="DQ161" s="172">
        <f t="shared" si="142"/>
        <v>2.2001565307940609</v>
      </c>
      <c r="DR161" s="172">
        <f t="shared" si="143"/>
        <v>26.420333922543762</v>
      </c>
      <c r="DS161" s="172">
        <f t="shared" si="144"/>
        <v>53.111253275038791</v>
      </c>
      <c r="DT161" s="172">
        <f t="shared" si="145"/>
        <v>101.46141237467594</v>
      </c>
      <c r="DU161" s="172">
        <f t="shared" si="146"/>
        <v>115.78472813437543</v>
      </c>
      <c r="DV161" s="172">
        <f t="shared" si="147"/>
        <v>75.490086675071211</v>
      </c>
      <c r="DW161" s="172">
        <f t="shared" si="148"/>
        <v>81.035072140833222</v>
      </c>
      <c r="DX161" s="172">
        <f t="shared" si="149"/>
        <v>72.756827329920213</v>
      </c>
      <c r="DY161" s="172">
        <f t="shared" si="150"/>
        <v>54.356368484810218</v>
      </c>
      <c r="DZ161" s="172">
        <f t="shared" si="151"/>
        <v>78.365250651243002</v>
      </c>
      <c r="EA161" s="180">
        <f xml:space="preserve"> SUM(DC161:DZ161) * 31</f>
        <v>26186.04491628613</v>
      </c>
      <c r="EB161" s="21"/>
    </row>
    <row r="162" spans="2:132" ht="14.25" customHeight="1" x14ac:dyDescent="0.25">
      <c r="B162" s="132">
        <v>2031</v>
      </c>
      <c r="C162" s="14" t="s">
        <v>170</v>
      </c>
      <c r="D162" s="14">
        <f t="shared" si="152"/>
        <v>128</v>
      </c>
      <c r="E162" s="171">
        <v>211.47839236276599</v>
      </c>
      <c r="F162" s="172">
        <v>203.414961777901</v>
      </c>
      <c r="G162" s="172">
        <v>194.00762609555801</v>
      </c>
      <c r="H162" s="172">
        <v>189.87991758187701</v>
      </c>
      <c r="I162" s="172">
        <v>187.03611840239401</v>
      </c>
      <c r="J162" s="172">
        <v>188.90798621673699</v>
      </c>
      <c r="K162" s="172">
        <v>200.91913802544201</v>
      </c>
      <c r="L162" s="172">
        <v>203.414961777901</v>
      </c>
      <c r="M162" s="172">
        <v>212.90629152883599</v>
      </c>
      <c r="N162" s="172">
        <v>220.40576193886599</v>
      </c>
      <c r="O162" s="172">
        <v>228.505189981699</v>
      </c>
      <c r="P162" s="172">
        <v>239.016447708398</v>
      </c>
      <c r="Q162" s="172">
        <v>240.85231806477401</v>
      </c>
      <c r="R162" s="172">
        <v>246.50391896577301</v>
      </c>
      <c r="S162" s="172">
        <v>266.90247848105599</v>
      </c>
      <c r="T162" s="172">
        <v>275.73385483590903</v>
      </c>
      <c r="U162" s="172">
        <v>275.73385483590903</v>
      </c>
      <c r="V162" s="172">
        <v>275.73385483590903</v>
      </c>
      <c r="W162" s="172">
        <v>278.00169468790199</v>
      </c>
      <c r="X162" s="172">
        <v>302</v>
      </c>
      <c r="Y162" s="172">
        <v>302</v>
      </c>
      <c r="Z162" s="172">
        <v>294.54852620059398</v>
      </c>
      <c r="AA162" s="172">
        <v>269.07432511180099</v>
      </c>
      <c r="AB162" s="172">
        <v>233.65282647114401</v>
      </c>
      <c r="AD162" s="171">
        <v>0</v>
      </c>
      <c r="AE162" s="172">
        <v>0</v>
      </c>
      <c r="AF162" s="172">
        <v>0</v>
      </c>
      <c r="AG162" s="172">
        <v>0</v>
      </c>
      <c r="AH162" s="172">
        <v>0</v>
      </c>
      <c r="AI162" s="172">
        <v>0</v>
      </c>
      <c r="AJ162" s="172">
        <v>1.7922266991560079</v>
      </c>
      <c r="AK162" s="172">
        <v>28.718473612135988</v>
      </c>
      <c r="AL162" s="172">
        <v>57.170858866405304</v>
      </c>
      <c r="AM162" s="172">
        <v>78.03832471474739</v>
      </c>
      <c r="AN162" s="172">
        <v>92.878405564537672</v>
      </c>
      <c r="AO162" s="172">
        <v>98.751766447366862</v>
      </c>
      <c r="AP162" s="172">
        <v>100.06427242914258</v>
      </c>
      <c r="AQ162" s="172">
        <v>98.015790881904792</v>
      </c>
      <c r="AR162" s="172">
        <v>87.427332725000383</v>
      </c>
      <c r="AS162" s="172">
        <v>67.798388046882891</v>
      </c>
      <c r="AT162" s="172">
        <v>43.044804159289377</v>
      </c>
      <c r="AU162" s="172">
        <v>15.55078308995564</v>
      </c>
      <c r="AV162" s="172">
        <v>7.0000000000000007E-2</v>
      </c>
      <c r="AW162" s="172">
        <v>53.323617176901656</v>
      </c>
      <c r="AX162" s="172">
        <v>53.323617176901656</v>
      </c>
      <c r="AY162" s="172">
        <v>53.323617176901656</v>
      </c>
      <c r="AZ162" s="172">
        <v>53.323617176901656</v>
      </c>
      <c r="BA162" s="172">
        <v>0</v>
      </c>
      <c r="BB162" s="180">
        <f xml:space="preserve"> SUM(AD162:BA162) * 30</f>
        <v>29478.476878323945</v>
      </c>
      <c r="BC162" s="23"/>
      <c r="BD162" s="171">
        <f t="shared" si="103"/>
        <v>211.47839236276599</v>
      </c>
      <c r="BE162" s="172">
        <f t="shared" si="104"/>
        <v>203.414961777901</v>
      </c>
      <c r="BF162" s="172">
        <f t="shared" si="105"/>
        <v>194.00762609555801</v>
      </c>
      <c r="BG162" s="172">
        <f t="shared" si="106"/>
        <v>189.87991758187701</v>
      </c>
      <c r="BH162" s="172">
        <f t="shared" si="107"/>
        <v>187.03611840239401</v>
      </c>
      <c r="BI162" s="172">
        <f t="shared" si="108"/>
        <v>188.90798621673699</v>
      </c>
      <c r="BJ162" s="172">
        <f t="shared" si="109"/>
        <v>199.12691132628601</v>
      </c>
      <c r="BK162" s="172">
        <f t="shared" si="110"/>
        <v>174.696488165765</v>
      </c>
      <c r="BL162" s="172">
        <f t="shared" si="111"/>
        <v>155.7354326624307</v>
      </c>
      <c r="BM162" s="172">
        <f t="shared" si="112"/>
        <v>142.36743722411859</v>
      </c>
      <c r="BN162" s="172">
        <f t="shared" si="113"/>
        <v>135.62678441716133</v>
      </c>
      <c r="BO162" s="172">
        <f t="shared" si="114"/>
        <v>140.26468126103114</v>
      </c>
      <c r="BP162" s="172">
        <f t="shared" si="115"/>
        <v>140.78804563563142</v>
      </c>
      <c r="BQ162" s="172">
        <f t="shared" si="116"/>
        <v>148.48812808386822</v>
      </c>
      <c r="BR162" s="172">
        <f t="shared" si="117"/>
        <v>179.47514575605561</v>
      </c>
      <c r="BS162" s="172">
        <f t="shared" si="118"/>
        <v>207.93546678902612</v>
      </c>
      <c r="BT162" s="172">
        <f t="shared" si="119"/>
        <v>232.68905067661964</v>
      </c>
      <c r="BU162" s="172">
        <f t="shared" si="120"/>
        <v>260.18307174595338</v>
      </c>
      <c r="BV162" s="172">
        <f t="shared" si="121"/>
        <v>277.931694687902</v>
      </c>
      <c r="BW162" s="172">
        <f t="shared" si="122"/>
        <v>248.67638282309835</v>
      </c>
      <c r="BX162" s="172">
        <f t="shared" si="123"/>
        <v>248.67638282309835</v>
      </c>
      <c r="BY162" s="172">
        <f t="shared" si="124"/>
        <v>241.22490902369233</v>
      </c>
      <c r="BZ162" s="172">
        <f t="shared" si="125"/>
        <v>215.75070793489934</v>
      </c>
      <c r="CA162" s="172">
        <f t="shared" si="126"/>
        <v>233.65282647114401</v>
      </c>
      <c r="CB162" s="23"/>
      <c r="CC162" s="171">
        <f t="shared" si="127"/>
        <v>169</v>
      </c>
      <c r="CD162" s="172">
        <f t="shared" ref="CD162:CD225" si="153">IF($D162&lt;$B$17,IF(BE162&lt;$B$20,BE162,$B$20),(IF($D162&lt;$B$18,IF(BE162&lt;$B$26,BE162,$B$26),IF($D162&lt;$B$24,IF(BE162&lt;$B$28,BE162,$B$28),0))))</f>
        <v>169</v>
      </c>
      <c r="CE162" s="172">
        <f t="shared" ref="CE162:CE225" si="154">IF($D162&lt;$B$17,IF(BF162&lt;$B$20,BF162,$B$20),(IF($D162&lt;$B$18,IF(BF162&lt;$B$26,BF162,$B$26),IF($D162&lt;$B$24,IF(BF162&lt;$B$28,BF162,$B$28),0))))</f>
        <v>169</v>
      </c>
      <c r="CF162" s="172">
        <f t="shared" ref="CF162:CF225" si="155">IF($D162&lt;$B$17,IF(BG162&lt;$B$20,BG162,$B$20),(IF($D162&lt;$B$18,IF(BG162&lt;$B$26,BG162,$B$26),IF($D162&lt;$B$24,IF(BG162&lt;$B$28,BG162,$B$28),0))))</f>
        <v>169</v>
      </c>
      <c r="CG162" s="172">
        <f t="shared" ref="CG162:CG225" si="156">IF($D162&lt;$B$17,IF(BH162&lt;$B$20,BH162,$B$20),(IF($D162&lt;$B$18,IF(BH162&lt;$B$26,BH162,$B$26),IF($D162&lt;$B$24,IF(BH162&lt;$B$28,BH162,$B$28),0))))</f>
        <v>169</v>
      </c>
      <c r="CH162" s="172">
        <f t="shared" ref="CH162:CH225" si="157">IF($D162&lt;$B$17,IF(BI162&lt;$B$20,BI162,$B$20),(IF($D162&lt;$B$18,IF(BI162&lt;$B$26,BI162,$B$26),IF($D162&lt;$B$24,IF(BI162&lt;$B$28,BI162,$B$28),0))))</f>
        <v>169</v>
      </c>
      <c r="CI162" s="172">
        <f t="shared" ref="CI162:CI225" si="158">IF($D162&lt;$B$17,IF(BJ162&lt;$B$20,BJ162,$B$20),(IF($D162&lt;$B$18,IF(BJ162&lt;$B$26,BJ162,$B$26),IF($D162&lt;$B$24,IF(BJ162&lt;$B$28,BJ162,$B$28),0))))</f>
        <v>169</v>
      </c>
      <c r="CJ162" s="172">
        <f t="shared" ref="CJ162:CJ225" si="159">IF($D162&lt;$B$17,IF(BK162&lt;$B$20,BK162,$B$20),(IF($D162&lt;$B$18,IF(BK162&lt;$B$26,BK162,$B$26),IF($D162&lt;$B$24,IF(BK162&lt;$B$28,BK162,$B$28),0))))</f>
        <v>169</v>
      </c>
      <c r="CK162" s="172">
        <f t="shared" ref="CK162:CK225" si="160">IF($D162&lt;$B$17,IF(BL162&lt;$B$20,BL162,$B$20),(IF($D162&lt;$B$18,IF(BL162&lt;$B$26,BL162,$B$26),IF($D162&lt;$B$24,IF(BL162&lt;$B$28,BL162,$B$28),0))))</f>
        <v>155.7354326624307</v>
      </c>
      <c r="CL162" s="172">
        <f t="shared" ref="CL162:CL225" si="161">IF($D162&lt;$B$17,IF(BM162&lt;$B$20,BM162,$B$20),(IF($D162&lt;$B$18,IF(BM162&lt;$B$26,BM162,$B$26),IF($D162&lt;$B$24,IF(BM162&lt;$B$28,BM162,$B$28),0))))</f>
        <v>142.36743722411859</v>
      </c>
      <c r="CM162" s="172">
        <f t="shared" ref="CM162:CM225" si="162">IF($D162&lt;$B$17,IF(BN162&lt;$B$20,BN162,$B$20),(IF($D162&lt;$B$18,IF(BN162&lt;$B$26,BN162,$B$26),IF($D162&lt;$B$24,IF(BN162&lt;$B$28,BN162,$B$28),0))))</f>
        <v>135.62678441716133</v>
      </c>
      <c r="CN162" s="172">
        <f t="shared" ref="CN162:CN225" si="163">IF($D162&lt;$B$17,IF(BO162&lt;$B$20,BO162,$B$20),(IF($D162&lt;$B$18,IF(BO162&lt;$B$26,BO162,$B$26),IF($D162&lt;$B$24,IF(BO162&lt;$B$28,BO162,$B$28),0))))</f>
        <v>140.26468126103114</v>
      </c>
      <c r="CO162" s="172">
        <f t="shared" ref="CO162:CO225" si="164">IF($D162&lt;$B$17,IF(BP162&lt;$B$20,BP162,$B$20),(IF($D162&lt;$B$18,IF(BP162&lt;$B$26,BP162,$B$26),IF($D162&lt;$B$24,IF(BP162&lt;$B$28,BP162,$B$28),0))))</f>
        <v>140.78804563563142</v>
      </c>
      <c r="CP162" s="172">
        <f t="shared" ref="CP162:CP225" si="165">IF($D162&lt;$B$17,IF(BQ162&lt;$B$20,BQ162,$B$20),(IF($D162&lt;$B$18,IF(BQ162&lt;$B$26,BQ162,$B$26),IF($D162&lt;$B$24,IF(BQ162&lt;$B$28,BQ162,$B$28),0))))</f>
        <v>148.48812808386822</v>
      </c>
      <c r="CQ162" s="172">
        <f t="shared" ref="CQ162:CQ225" si="166">IF($D162&lt;$B$17,IF(BR162&lt;$B$20,BR162,$B$20),(IF($D162&lt;$B$18,IF(BR162&lt;$B$26,BR162,$B$26),IF($D162&lt;$B$24,IF(BR162&lt;$B$28,BR162,$B$28),0))))</f>
        <v>169</v>
      </c>
      <c r="CR162" s="172">
        <f t="shared" ref="CR162:CR225" si="167">IF($D162&lt;$B$17,IF(BS162&lt;$B$20,BS162,$B$20),(IF($D162&lt;$B$18,IF(BS162&lt;$B$26,BS162,$B$26),IF($D162&lt;$B$24,IF(BS162&lt;$B$28,BS162,$B$28),0))))</f>
        <v>169</v>
      </c>
      <c r="CS162" s="172">
        <f t="shared" ref="CS162:CS225" si="168">IF($D162&lt;$B$17,IF(BT162&lt;$B$20,BT162,$B$20),(IF($D162&lt;$B$18,IF(BT162&lt;$B$26,BT162,$B$26),IF($D162&lt;$B$24,IF(BT162&lt;$B$28,BT162,$B$28),0))))</f>
        <v>169</v>
      </c>
      <c r="CT162" s="172">
        <f t="shared" ref="CT162:CT225" si="169">IF($D162&lt;$B$17,IF(BU162&lt;$B$20,BU162,$B$20),(IF($D162&lt;$B$18,IF(BU162&lt;$B$26,BU162,$B$26),IF($D162&lt;$B$24,IF(BU162&lt;$B$28,BU162,$B$28),0))))</f>
        <v>169</v>
      </c>
      <c r="CU162" s="172">
        <f t="shared" ref="CU162:CU225" si="170">IF($D162&lt;$B$17,IF(BV162&lt;$B$20,BV162,$B$20),(IF($D162&lt;$B$18,IF(BV162&lt;$B$26,BV162,$B$26),IF($D162&lt;$B$24,IF(BV162&lt;$B$28,BV162,$B$28),0))))</f>
        <v>169</v>
      </c>
      <c r="CV162" s="172">
        <f t="shared" ref="CV162:CV225" si="171">IF($D162&lt;$B$17,IF(BW162&lt;$B$20,BW162,$B$20),(IF($D162&lt;$B$18,IF(BW162&lt;$B$26,BW162,$B$26),IF($D162&lt;$B$24,IF(BW162&lt;$B$28,BW162,$B$28),0))))</f>
        <v>169</v>
      </c>
      <c r="CW162" s="172">
        <f t="shared" ref="CW162:CW225" si="172">IF($D162&lt;$B$17,IF(BX162&lt;$B$20,BX162,$B$20),(IF($D162&lt;$B$18,IF(BX162&lt;$B$26,BX162,$B$26),IF($D162&lt;$B$24,IF(BX162&lt;$B$28,BX162,$B$28),0))))</f>
        <v>169</v>
      </c>
      <c r="CX162" s="172">
        <f t="shared" ref="CX162:CX225" si="173">IF($D162&lt;$B$17,IF(BY162&lt;$B$20,BY162,$B$20),(IF($D162&lt;$B$18,IF(BY162&lt;$B$26,BY162,$B$26),IF($D162&lt;$B$24,IF(BY162&lt;$B$28,BY162,$B$28),0))))</f>
        <v>169</v>
      </c>
      <c r="CY162" s="172">
        <f t="shared" ref="CY162:CY225" si="174">IF($D162&lt;$B$17,IF(BZ162&lt;$B$20,BZ162,$B$20),(IF($D162&lt;$B$18,IF(BZ162&lt;$B$26,BZ162,$B$26),IF($D162&lt;$B$24,IF(BZ162&lt;$B$28,BZ162,$B$28),0))))</f>
        <v>169</v>
      </c>
      <c r="CZ162" s="172">
        <f t="shared" ref="CZ162:CZ225" si="175">IF($D162&lt;$B$17,IF(CA162&lt;$B$20,CA162,$B$20),(IF($D162&lt;$B$18,IF(CA162&lt;$B$26,CA162,$B$26),IF($D162&lt;$B$24,IF(CA162&lt;$B$28,CA162,$B$28),0))))</f>
        <v>169</v>
      </c>
      <c r="DA162" s="180">
        <f xml:space="preserve"> SUM(CC162:CZ162) * 30</f>
        <v>117158.11527852724</v>
      </c>
      <c r="DC162" s="171">
        <f t="shared" si="128"/>
        <v>42.478392362765987</v>
      </c>
      <c r="DD162" s="172">
        <f t="shared" si="129"/>
        <v>34.414961777900999</v>
      </c>
      <c r="DE162" s="172">
        <f t="shared" si="130"/>
        <v>25.00762609555801</v>
      </c>
      <c r="DF162" s="172">
        <f t="shared" si="131"/>
        <v>20.87991758187701</v>
      </c>
      <c r="DG162" s="172">
        <f t="shared" si="132"/>
        <v>18.03611840239401</v>
      </c>
      <c r="DH162" s="172">
        <f t="shared" si="133"/>
        <v>19.907986216736987</v>
      </c>
      <c r="DI162" s="172">
        <f t="shared" si="134"/>
        <v>30.126911326286006</v>
      </c>
      <c r="DJ162" s="172">
        <f t="shared" si="135"/>
        <v>5.6964881657650039</v>
      </c>
      <c r="DK162" s="172">
        <f t="shared" si="136"/>
        <v>0</v>
      </c>
      <c r="DL162" s="172">
        <f t="shared" si="137"/>
        <v>0</v>
      </c>
      <c r="DM162" s="172">
        <f t="shared" si="138"/>
        <v>0</v>
      </c>
      <c r="DN162" s="172">
        <f t="shared" si="139"/>
        <v>0</v>
      </c>
      <c r="DO162" s="172">
        <f t="shared" si="140"/>
        <v>0</v>
      </c>
      <c r="DP162" s="172">
        <f t="shared" si="141"/>
        <v>0</v>
      </c>
      <c r="DQ162" s="172">
        <f t="shared" si="142"/>
        <v>10.47514575605561</v>
      </c>
      <c r="DR162" s="172">
        <f t="shared" si="143"/>
        <v>38.935466789026123</v>
      </c>
      <c r="DS162" s="172">
        <f t="shared" si="144"/>
        <v>63.689050676619644</v>
      </c>
      <c r="DT162" s="172">
        <f t="shared" si="145"/>
        <v>91.183071745953384</v>
      </c>
      <c r="DU162" s="172">
        <f t="shared" si="146"/>
        <v>108.931694687902</v>
      </c>
      <c r="DV162" s="172">
        <f t="shared" si="147"/>
        <v>79.676382823098351</v>
      </c>
      <c r="DW162" s="172">
        <f t="shared" si="148"/>
        <v>79.676382823098351</v>
      </c>
      <c r="DX162" s="172">
        <f t="shared" si="149"/>
        <v>72.224909023692334</v>
      </c>
      <c r="DY162" s="172">
        <f t="shared" si="150"/>
        <v>46.750707934899339</v>
      </c>
      <c r="DZ162" s="172">
        <f t="shared" si="151"/>
        <v>64.65282647114401</v>
      </c>
      <c r="EA162" s="180">
        <f xml:space="preserve"> SUM(DC162:DZ162) * 30</f>
        <v>25582.321219823196</v>
      </c>
      <c r="EB162" s="21"/>
    </row>
    <row r="163" spans="2:132" ht="14.25" customHeight="1" x14ac:dyDescent="0.25">
      <c r="B163" s="132">
        <v>2031</v>
      </c>
      <c r="C163" s="14" t="s">
        <v>171</v>
      </c>
      <c r="D163" s="14">
        <f t="shared" si="152"/>
        <v>129</v>
      </c>
      <c r="E163" s="171">
        <v>208.57500019924399</v>
      </c>
      <c r="F163" s="172">
        <v>195.32812523126501</v>
      </c>
      <c r="G163" s="172">
        <v>191.24093515850001</v>
      </c>
      <c r="H163" s="172">
        <v>184.23432360518899</v>
      </c>
      <c r="I163" s="172">
        <v>182.72595584024</v>
      </c>
      <c r="J163" s="172">
        <v>184.23432360518899</v>
      </c>
      <c r="K163" s="172">
        <v>194.26983494456701</v>
      </c>
      <c r="L163" s="172">
        <v>197.517691341675</v>
      </c>
      <c r="M163" s="172">
        <v>205.947520866752</v>
      </c>
      <c r="N163" s="172">
        <v>217.04132249282799</v>
      </c>
      <c r="O163" s="172">
        <v>220.05805802272599</v>
      </c>
      <c r="P163" s="172">
        <v>229.692148908528</v>
      </c>
      <c r="Q163" s="172">
        <v>238.38959206932199</v>
      </c>
      <c r="R163" s="172">
        <v>240.20206623849501</v>
      </c>
      <c r="S163" s="172">
        <v>251.587810012625</v>
      </c>
      <c r="T163" s="172">
        <v>253.570583768163</v>
      </c>
      <c r="U163" s="172">
        <v>272.51033062320698</v>
      </c>
      <c r="V163" s="172">
        <v>268.13119840238801</v>
      </c>
      <c r="W163" s="172">
        <v>270.30860025662798</v>
      </c>
      <c r="X163" s="172">
        <v>274.73638950212398</v>
      </c>
      <c r="Y163" s="172">
        <v>268.13119840238801</v>
      </c>
      <c r="Z163" s="172">
        <v>257.60911681625203</v>
      </c>
      <c r="AA163" s="172">
        <v>242.038868920005</v>
      </c>
      <c r="AB163" s="172">
        <v>223.172107601975</v>
      </c>
      <c r="AD163" s="171">
        <v>0</v>
      </c>
      <c r="AE163" s="172">
        <v>0</v>
      </c>
      <c r="AF163" s="172">
        <v>0</v>
      </c>
      <c r="AG163" s="172">
        <v>0</v>
      </c>
      <c r="AH163" s="172">
        <v>0</v>
      </c>
      <c r="AI163" s="172">
        <v>0</v>
      </c>
      <c r="AJ163" s="172">
        <v>2.6252417308348246</v>
      </c>
      <c r="AK163" s="172">
        <v>31.925249168926165</v>
      </c>
      <c r="AL163" s="172">
        <v>61.508858907032433</v>
      </c>
      <c r="AM163" s="172">
        <v>83.764671645696808</v>
      </c>
      <c r="AN163" s="172">
        <v>96.093319914410699</v>
      </c>
      <c r="AO163" s="172">
        <v>99.31566857760896</v>
      </c>
      <c r="AP163" s="172">
        <v>99.444037745889091</v>
      </c>
      <c r="AQ163" s="172">
        <v>98.305069642575162</v>
      </c>
      <c r="AR163" s="172">
        <v>84.298269365809404</v>
      </c>
      <c r="AS163" s="172">
        <v>62.020475078923106</v>
      </c>
      <c r="AT163" s="172">
        <v>36.520058313182702</v>
      </c>
      <c r="AU163" s="172">
        <v>7.015535039985795</v>
      </c>
      <c r="AV163" s="172">
        <v>0</v>
      </c>
      <c r="AW163" s="172">
        <v>53.375838534083464</v>
      </c>
      <c r="AX163" s="172">
        <v>53.375838534083464</v>
      </c>
      <c r="AY163" s="172">
        <v>53.375838534083464</v>
      </c>
      <c r="AZ163" s="172">
        <v>53.375838534083464</v>
      </c>
      <c r="BA163" s="172">
        <v>0</v>
      </c>
      <c r="BB163" s="180">
        <f xml:space="preserve"> SUM(AD163:BA163) * 31</f>
        <v>30266.534087283475</v>
      </c>
      <c r="BC163" s="23"/>
      <c r="BD163" s="171">
        <f t="shared" ref="BD163:BD226" si="176" xml:space="preserve"> E163 - AD163</f>
        <v>208.57500019924399</v>
      </c>
      <c r="BE163" s="172">
        <f t="shared" ref="BE163:BE226" si="177" xml:space="preserve"> F163 - AE163</f>
        <v>195.32812523126501</v>
      </c>
      <c r="BF163" s="172">
        <f t="shared" ref="BF163:BF226" si="178" xml:space="preserve"> G163 - AF163</f>
        <v>191.24093515850001</v>
      </c>
      <c r="BG163" s="172">
        <f t="shared" ref="BG163:BG226" si="179" xml:space="preserve"> H163 - AG163</f>
        <v>184.23432360518899</v>
      </c>
      <c r="BH163" s="172">
        <f t="shared" ref="BH163:BH226" si="180" xml:space="preserve"> I163 - AH163</f>
        <v>182.72595584024</v>
      </c>
      <c r="BI163" s="172">
        <f t="shared" ref="BI163:BI226" si="181" xml:space="preserve"> J163 - AI163</f>
        <v>184.23432360518899</v>
      </c>
      <c r="BJ163" s="172">
        <f t="shared" ref="BJ163:BJ226" si="182" xml:space="preserve"> K163 - AJ163</f>
        <v>191.64459321373218</v>
      </c>
      <c r="BK163" s="172">
        <f t="shared" ref="BK163:BK226" si="183" xml:space="preserve"> L163 - AK163</f>
        <v>165.59244217274883</v>
      </c>
      <c r="BL163" s="172">
        <f t="shared" ref="BL163:BL226" si="184" xml:space="preserve"> M163 - AL163</f>
        <v>144.43866195971958</v>
      </c>
      <c r="BM163" s="172">
        <f t="shared" ref="BM163:BM226" si="185" xml:space="preserve"> N163 - AM163</f>
        <v>133.27665084713118</v>
      </c>
      <c r="BN163" s="172">
        <f t="shared" ref="BN163:BN226" si="186" xml:space="preserve"> O163 - AN163</f>
        <v>123.96473810831529</v>
      </c>
      <c r="BO163" s="172">
        <f t="shared" ref="BO163:BO226" si="187" xml:space="preserve"> P163 - AO163</f>
        <v>130.37648033091904</v>
      </c>
      <c r="BP163" s="172">
        <f t="shared" ref="BP163:BP226" si="188" xml:space="preserve"> Q163 - AP163</f>
        <v>138.9455543234329</v>
      </c>
      <c r="BQ163" s="172">
        <f t="shared" ref="BQ163:BQ226" si="189" xml:space="preserve"> R163 - AQ163</f>
        <v>141.89699659591986</v>
      </c>
      <c r="BR163" s="172">
        <f t="shared" ref="BR163:BR226" si="190" xml:space="preserve"> S163 - AR163</f>
        <v>167.2895406468156</v>
      </c>
      <c r="BS163" s="172">
        <f t="shared" ref="BS163:BS226" si="191" xml:space="preserve"> T163 - AS163</f>
        <v>191.55010868923989</v>
      </c>
      <c r="BT163" s="172">
        <f t="shared" ref="BT163:BT226" si="192" xml:space="preserve"> U163 - AT163</f>
        <v>235.9902723100243</v>
      </c>
      <c r="BU163" s="172">
        <f t="shared" ref="BU163:BU226" si="193" xml:space="preserve"> V163 - AU163</f>
        <v>261.11566336240219</v>
      </c>
      <c r="BV163" s="172">
        <f t="shared" ref="BV163:BV226" si="194" xml:space="preserve"> W163 - AV163</f>
        <v>270.30860025662798</v>
      </c>
      <c r="BW163" s="172">
        <f t="shared" ref="BW163:BW226" si="195" xml:space="preserve"> X163 - AW163</f>
        <v>221.36055096804051</v>
      </c>
      <c r="BX163" s="172">
        <f t="shared" ref="BX163:BX226" si="196" xml:space="preserve"> Y163 - AX163</f>
        <v>214.75535986830454</v>
      </c>
      <c r="BY163" s="172">
        <f t="shared" ref="BY163:BY226" si="197" xml:space="preserve"> Z163 - AY163</f>
        <v>204.23327828216856</v>
      </c>
      <c r="BZ163" s="172">
        <f t="shared" ref="BZ163:BZ226" si="198" xml:space="preserve"> AA163 - AZ163</f>
        <v>188.66303038592153</v>
      </c>
      <c r="CA163" s="172">
        <f t="shared" ref="CA163:CA226" si="199" xml:space="preserve"> AB163 - BA163</f>
        <v>223.172107601975</v>
      </c>
      <c r="CB163" s="23"/>
      <c r="CC163" s="171">
        <f t="shared" ref="CC163:CC226" si="200">IF($D163&lt;$B$17,IF(BD163&lt;$B$20,BD163,$B$20),(IF($D163&lt;$B$18,IF(BD163&lt;$B$26,BD163,$B$26),IF($D163&lt;$B$24,IF(BD163&lt;$B$28,BD163,$B$28),0))))</f>
        <v>169</v>
      </c>
      <c r="CD163" s="172">
        <f t="shared" si="153"/>
        <v>169</v>
      </c>
      <c r="CE163" s="172">
        <f t="shared" si="154"/>
        <v>169</v>
      </c>
      <c r="CF163" s="172">
        <f t="shared" si="155"/>
        <v>169</v>
      </c>
      <c r="CG163" s="172">
        <f t="shared" si="156"/>
        <v>169</v>
      </c>
      <c r="CH163" s="172">
        <f t="shared" si="157"/>
        <v>169</v>
      </c>
      <c r="CI163" s="172">
        <f t="shared" si="158"/>
        <v>169</v>
      </c>
      <c r="CJ163" s="172">
        <f t="shared" si="159"/>
        <v>165.59244217274883</v>
      </c>
      <c r="CK163" s="172">
        <f t="shared" si="160"/>
        <v>144.43866195971958</v>
      </c>
      <c r="CL163" s="172">
        <f t="shared" si="161"/>
        <v>133.27665084713118</v>
      </c>
      <c r="CM163" s="172">
        <f t="shared" si="162"/>
        <v>123.96473810831529</v>
      </c>
      <c r="CN163" s="172">
        <f t="shared" si="163"/>
        <v>130.37648033091904</v>
      </c>
      <c r="CO163" s="172">
        <f t="shared" si="164"/>
        <v>138.9455543234329</v>
      </c>
      <c r="CP163" s="172">
        <f t="shared" si="165"/>
        <v>141.89699659591986</v>
      </c>
      <c r="CQ163" s="172">
        <f t="shared" si="166"/>
        <v>167.2895406468156</v>
      </c>
      <c r="CR163" s="172">
        <f t="shared" si="167"/>
        <v>169</v>
      </c>
      <c r="CS163" s="172">
        <f t="shared" si="168"/>
        <v>169</v>
      </c>
      <c r="CT163" s="172">
        <f t="shared" si="169"/>
        <v>169</v>
      </c>
      <c r="CU163" s="172">
        <f t="shared" si="170"/>
        <v>169</v>
      </c>
      <c r="CV163" s="172">
        <f t="shared" si="171"/>
        <v>169</v>
      </c>
      <c r="CW163" s="172">
        <f t="shared" si="172"/>
        <v>169</v>
      </c>
      <c r="CX163" s="172">
        <f t="shared" si="173"/>
        <v>169</v>
      </c>
      <c r="CY163" s="172">
        <f t="shared" si="174"/>
        <v>169</v>
      </c>
      <c r="CZ163" s="172">
        <f t="shared" si="175"/>
        <v>169</v>
      </c>
      <c r="DA163" s="180">
        <f xml:space="preserve"> SUM(CC163:CZ163) * 31</f>
        <v>119343.21301453507</v>
      </c>
      <c r="DC163" s="171">
        <f t="shared" ref="DC163:DC226" si="201" xml:space="preserve"> IF($D163 &lt; $B$24, BD163 - CC163, 0)</f>
        <v>39.575000199243988</v>
      </c>
      <c r="DD163" s="172">
        <f t="shared" ref="DD163:DD226" si="202" xml:space="preserve"> IF($D163 &lt; $B$24, BE163 - CD163, 0)</f>
        <v>26.328125231265005</v>
      </c>
      <c r="DE163" s="172">
        <f t="shared" ref="DE163:DE226" si="203" xml:space="preserve"> IF($D163 &lt; $B$24, BF163 - CE163, 0)</f>
        <v>22.240935158500008</v>
      </c>
      <c r="DF163" s="172">
        <f t="shared" ref="DF163:DF226" si="204" xml:space="preserve"> IF($D163 &lt; $B$24, BG163 - CF163, 0)</f>
        <v>15.23432360518899</v>
      </c>
      <c r="DG163" s="172">
        <f t="shared" ref="DG163:DG226" si="205" xml:space="preserve"> IF($D163 &lt; $B$24, BH163 - CG163, 0)</f>
        <v>13.725955840240005</v>
      </c>
      <c r="DH163" s="172">
        <f t="shared" ref="DH163:DH226" si="206" xml:space="preserve"> IF($D163 &lt; $B$24, BI163 - CH163, 0)</f>
        <v>15.23432360518899</v>
      </c>
      <c r="DI163" s="172">
        <f t="shared" ref="DI163:DI226" si="207" xml:space="preserve"> IF($D163 &lt; $B$24, BJ163 - CI163, 0)</f>
        <v>22.644593213732179</v>
      </c>
      <c r="DJ163" s="172">
        <f t="shared" ref="DJ163:DJ226" si="208" xml:space="preserve"> IF($D163 &lt; $B$24, BK163 - CJ163, 0)</f>
        <v>0</v>
      </c>
      <c r="DK163" s="172">
        <f t="shared" ref="DK163:DK226" si="209" xml:space="preserve"> IF($D163 &lt; $B$24, BL163 - CK163, 0)</f>
        <v>0</v>
      </c>
      <c r="DL163" s="172">
        <f t="shared" ref="DL163:DL226" si="210" xml:space="preserve"> IF($D163 &lt; $B$24, BM163 - CL163, 0)</f>
        <v>0</v>
      </c>
      <c r="DM163" s="172">
        <f t="shared" ref="DM163:DM226" si="211" xml:space="preserve"> IF($D163 &lt; $B$24, BN163 - CM163, 0)</f>
        <v>0</v>
      </c>
      <c r="DN163" s="172">
        <f t="shared" ref="DN163:DN226" si="212" xml:space="preserve"> IF($D163 &lt; $B$24, BO163 - CN163, 0)</f>
        <v>0</v>
      </c>
      <c r="DO163" s="172">
        <f t="shared" ref="DO163:DO226" si="213" xml:space="preserve"> IF($D163 &lt; $B$24, BP163 - CO163, 0)</f>
        <v>0</v>
      </c>
      <c r="DP163" s="172">
        <f t="shared" ref="DP163:DP226" si="214" xml:space="preserve"> IF($D163 &lt; $B$24, BQ163 - CP163, 0)</f>
        <v>0</v>
      </c>
      <c r="DQ163" s="172">
        <f t="shared" ref="DQ163:DQ226" si="215" xml:space="preserve"> IF($D163 &lt; $B$24, BR163 - CQ163, 0)</f>
        <v>0</v>
      </c>
      <c r="DR163" s="172">
        <f t="shared" ref="DR163:DR226" si="216" xml:space="preserve"> IF($D163 &lt; $B$24, BS163 - CR163, 0)</f>
        <v>22.550108689239892</v>
      </c>
      <c r="DS163" s="172">
        <f t="shared" ref="DS163:DS226" si="217" xml:space="preserve"> IF($D163 &lt; $B$24, BT163 - CS163, 0)</f>
        <v>66.990272310024295</v>
      </c>
      <c r="DT163" s="172">
        <f t="shared" ref="DT163:DT226" si="218" xml:space="preserve"> IF($D163 &lt; $B$24, BU163 - CT163, 0)</f>
        <v>92.115663362402188</v>
      </c>
      <c r="DU163" s="172">
        <f t="shared" ref="DU163:DU226" si="219" xml:space="preserve"> IF($D163 &lt; $B$24, BV163 - CU163, 0)</f>
        <v>101.30860025662798</v>
      </c>
      <c r="DV163" s="172">
        <f t="shared" ref="DV163:DV226" si="220" xml:space="preserve"> IF($D163 &lt; $B$24, BW163 - CV163, 0)</f>
        <v>52.360550968040513</v>
      </c>
      <c r="DW163" s="172">
        <f t="shared" ref="DW163:DW226" si="221" xml:space="preserve"> IF($D163 &lt; $B$24, BX163 - CW163, 0)</f>
        <v>45.755359868304538</v>
      </c>
      <c r="DX163" s="172">
        <f t="shared" ref="DX163:DX226" si="222" xml:space="preserve"> IF($D163 &lt; $B$24, BY163 - CX163, 0)</f>
        <v>35.233278282168556</v>
      </c>
      <c r="DY163" s="172">
        <f t="shared" ref="DY163:DY226" si="223" xml:space="preserve"> IF($D163 &lt; $B$24, BZ163 - CY163, 0)</f>
        <v>19.66303038592153</v>
      </c>
      <c r="DZ163" s="172">
        <f t="shared" ref="DZ163:DZ226" si="224" xml:space="preserve"> IF($D163 &lt; $B$24, CA163 - CZ163, 0)</f>
        <v>54.172107601975</v>
      </c>
      <c r="EA163" s="180">
        <f xml:space="preserve"> SUM(DC163:DZ163) * 31</f>
        <v>19999.09908591997</v>
      </c>
      <c r="EB163" s="21"/>
    </row>
    <row r="164" spans="2:132" ht="14.25" customHeight="1" x14ac:dyDescent="0.25">
      <c r="B164" s="132">
        <v>2031</v>
      </c>
      <c r="C164" s="14" t="s">
        <v>172</v>
      </c>
      <c r="D164" s="14">
        <f t="shared" ref="D164:D227" si="225" xml:space="preserve"> D163 + 1</f>
        <v>130</v>
      </c>
      <c r="E164" s="171">
        <v>203.49785911459099</v>
      </c>
      <c r="F164" s="172">
        <v>195.41731082125099</v>
      </c>
      <c r="G164" s="172">
        <v>186.52870769857699</v>
      </c>
      <c r="H164" s="172">
        <v>182.89246096657399</v>
      </c>
      <c r="I164" s="172">
        <v>182.06757166162899</v>
      </c>
      <c r="J164" s="172">
        <v>181.276351307906</v>
      </c>
      <c r="K164" s="172">
        <v>190.70365765013599</v>
      </c>
      <c r="L164" s="172">
        <v>191.831567516082</v>
      </c>
      <c r="M164" s="172">
        <v>195.41731082125099</v>
      </c>
      <c r="N164" s="172">
        <v>206.46072682214901</v>
      </c>
      <c r="O164" s="172">
        <v>216.15738477415701</v>
      </c>
      <c r="P164" s="172">
        <v>221.46024459166199</v>
      </c>
      <c r="Q164" s="172">
        <v>230.97172331194801</v>
      </c>
      <c r="R164" s="172">
        <v>247.94087472796201</v>
      </c>
      <c r="S164" s="172">
        <v>257.23350526530299</v>
      </c>
      <c r="T164" s="172">
        <v>257.23350526530299</v>
      </c>
      <c r="U164" s="172">
        <v>267.06483902219998</v>
      </c>
      <c r="V164" s="172">
        <v>277.43487599865301</v>
      </c>
      <c r="W164" s="172">
        <v>274.79186332770598</v>
      </c>
      <c r="X164" s="172">
        <v>294</v>
      </c>
      <c r="Y164" s="172">
        <v>291.15497362171999</v>
      </c>
      <c r="Z164" s="172">
        <v>277.43487599865301</v>
      </c>
      <c r="AA164" s="172">
        <v>252.519852094188</v>
      </c>
      <c r="AB164" s="172">
        <v>217.89133576210301</v>
      </c>
      <c r="AD164" s="171">
        <v>0</v>
      </c>
      <c r="AE164" s="172">
        <v>0</v>
      </c>
      <c r="AF164" s="172">
        <v>0</v>
      </c>
      <c r="AG164" s="172">
        <v>0</v>
      </c>
      <c r="AH164" s="172">
        <v>0</v>
      </c>
      <c r="AI164" s="172">
        <v>0</v>
      </c>
      <c r="AJ164" s="172">
        <v>0.72519620047808764</v>
      </c>
      <c r="AK164" s="172">
        <v>30.729239754236271</v>
      </c>
      <c r="AL164" s="172">
        <v>63.703495036836571</v>
      </c>
      <c r="AM164" s="172">
        <v>88.58127223911788</v>
      </c>
      <c r="AN164" s="172">
        <v>101.63261395231351</v>
      </c>
      <c r="AO164" s="172">
        <v>106.85035873679121</v>
      </c>
      <c r="AP164" s="172">
        <v>108.24775231114356</v>
      </c>
      <c r="AQ164" s="172">
        <v>103.26366290096762</v>
      </c>
      <c r="AR164" s="172">
        <v>92.200794157566634</v>
      </c>
      <c r="AS164" s="172">
        <v>70.550400333857311</v>
      </c>
      <c r="AT164" s="172">
        <v>37.271893157466138</v>
      </c>
      <c r="AU164" s="172">
        <v>2.9467730435148001</v>
      </c>
      <c r="AV164" s="172">
        <v>0</v>
      </c>
      <c r="AW164" s="172">
        <v>57.947226698751663</v>
      </c>
      <c r="AX164" s="172">
        <v>57.947226698751663</v>
      </c>
      <c r="AY164" s="172">
        <v>57.947226698751663</v>
      </c>
      <c r="AZ164" s="172">
        <v>57.947226698751663</v>
      </c>
      <c r="BA164" s="172">
        <v>0</v>
      </c>
      <c r="BB164" s="180">
        <f xml:space="preserve"> SUM(AD164:BA164) * 30</f>
        <v>31154.770758578888</v>
      </c>
      <c r="BC164" s="23"/>
      <c r="BD164" s="171">
        <f t="shared" si="176"/>
        <v>203.49785911459099</v>
      </c>
      <c r="BE164" s="172">
        <f t="shared" si="177"/>
        <v>195.41731082125099</v>
      </c>
      <c r="BF164" s="172">
        <f t="shared" si="178"/>
        <v>186.52870769857699</v>
      </c>
      <c r="BG164" s="172">
        <f t="shared" si="179"/>
        <v>182.89246096657399</v>
      </c>
      <c r="BH164" s="172">
        <f t="shared" si="180"/>
        <v>182.06757166162899</v>
      </c>
      <c r="BI164" s="172">
        <f t="shared" si="181"/>
        <v>181.276351307906</v>
      </c>
      <c r="BJ164" s="172">
        <f t="shared" si="182"/>
        <v>189.97846144965791</v>
      </c>
      <c r="BK164" s="172">
        <f t="shared" si="183"/>
        <v>161.10232776184574</v>
      </c>
      <c r="BL164" s="172">
        <f t="shared" si="184"/>
        <v>131.71381578441441</v>
      </c>
      <c r="BM164" s="172">
        <f t="shared" si="185"/>
        <v>117.87945458303113</v>
      </c>
      <c r="BN164" s="172">
        <f t="shared" si="186"/>
        <v>114.5247708218435</v>
      </c>
      <c r="BO164" s="172">
        <f t="shared" si="187"/>
        <v>114.60988585487078</v>
      </c>
      <c r="BP164" s="172">
        <f t="shared" si="188"/>
        <v>122.72397100080445</v>
      </c>
      <c r="BQ164" s="172">
        <f t="shared" si="189"/>
        <v>144.67721182699438</v>
      </c>
      <c r="BR164" s="172">
        <f t="shared" si="190"/>
        <v>165.03271110773636</v>
      </c>
      <c r="BS164" s="172">
        <f t="shared" si="191"/>
        <v>186.68310493144568</v>
      </c>
      <c r="BT164" s="172">
        <f t="shared" si="192"/>
        <v>229.79294586473384</v>
      </c>
      <c r="BU164" s="172">
        <f t="shared" si="193"/>
        <v>274.48810295513823</v>
      </c>
      <c r="BV164" s="172">
        <f t="shared" si="194"/>
        <v>274.79186332770598</v>
      </c>
      <c r="BW164" s="172">
        <f t="shared" si="195"/>
        <v>236.05277330124835</v>
      </c>
      <c r="BX164" s="172">
        <f t="shared" si="196"/>
        <v>233.20774692296834</v>
      </c>
      <c r="BY164" s="172">
        <f t="shared" si="197"/>
        <v>219.48764929990136</v>
      </c>
      <c r="BZ164" s="172">
        <f t="shared" si="198"/>
        <v>194.57262539543632</v>
      </c>
      <c r="CA164" s="172">
        <f t="shared" si="199"/>
        <v>217.89133576210301</v>
      </c>
      <c r="CB164" s="23"/>
      <c r="CC164" s="171">
        <f t="shared" si="200"/>
        <v>169</v>
      </c>
      <c r="CD164" s="172">
        <f t="shared" si="153"/>
        <v>169</v>
      </c>
      <c r="CE164" s="172">
        <f t="shared" si="154"/>
        <v>169</v>
      </c>
      <c r="CF164" s="172">
        <f t="shared" si="155"/>
        <v>169</v>
      </c>
      <c r="CG164" s="172">
        <f t="shared" si="156"/>
        <v>169</v>
      </c>
      <c r="CH164" s="172">
        <f t="shared" si="157"/>
        <v>169</v>
      </c>
      <c r="CI164" s="172">
        <f t="shared" si="158"/>
        <v>169</v>
      </c>
      <c r="CJ164" s="172">
        <f t="shared" si="159"/>
        <v>161.10232776184574</v>
      </c>
      <c r="CK164" s="172">
        <f t="shared" si="160"/>
        <v>131.71381578441441</v>
      </c>
      <c r="CL164" s="172">
        <f t="shared" si="161"/>
        <v>117.87945458303113</v>
      </c>
      <c r="CM164" s="172">
        <f t="shared" si="162"/>
        <v>114.5247708218435</v>
      </c>
      <c r="CN164" s="172">
        <f t="shared" si="163"/>
        <v>114.60988585487078</v>
      </c>
      <c r="CO164" s="172">
        <f t="shared" si="164"/>
        <v>122.72397100080445</v>
      </c>
      <c r="CP164" s="172">
        <f t="shared" si="165"/>
        <v>144.67721182699438</v>
      </c>
      <c r="CQ164" s="172">
        <f t="shared" si="166"/>
        <v>165.03271110773636</v>
      </c>
      <c r="CR164" s="172">
        <f t="shared" si="167"/>
        <v>169</v>
      </c>
      <c r="CS164" s="172">
        <f t="shared" si="168"/>
        <v>169</v>
      </c>
      <c r="CT164" s="172">
        <f t="shared" si="169"/>
        <v>169</v>
      </c>
      <c r="CU164" s="172">
        <f t="shared" si="170"/>
        <v>169</v>
      </c>
      <c r="CV164" s="172">
        <f t="shared" si="171"/>
        <v>169</v>
      </c>
      <c r="CW164" s="172">
        <f t="shared" si="172"/>
        <v>169</v>
      </c>
      <c r="CX164" s="172">
        <f t="shared" si="173"/>
        <v>169</v>
      </c>
      <c r="CY164" s="172">
        <f t="shared" si="174"/>
        <v>169</v>
      </c>
      <c r="CZ164" s="172">
        <f t="shared" si="175"/>
        <v>169</v>
      </c>
      <c r="DA164" s="180">
        <f xml:space="preserve"> SUM(CC164:CZ164) * 30</f>
        <v>113287.92446224623</v>
      </c>
      <c r="DC164" s="171">
        <f t="shared" si="201"/>
        <v>34.497859114590995</v>
      </c>
      <c r="DD164" s="172">
        <f t="shared" si="202"/>
        <v>26.417310821250993</v>
      </c>
      <c r="DE164" s="172">
        <f t="shared" si="203"/>
        <v>17.528707698576994</v>
      </c>
      <c r="DF164" s="172">
        <f t="shared" si="204"/>
        <v>13.892460966573992</v>
      </c>
      <c r="DG164" s="172">
        <f t="shared" si="205"/>
        <v>13.067571661628989</v>
      </c>
      <c r="DH164" s="172">
        <f t="shared" si="206"/>
        <v>12.276351307905998</v>
      </c>
      <c r="DI164" s="172">
        <f t="shared" si="207"/>
        <v>20.978461449657914</v>
      </c>
      <c r="DJ164" s="172">
        <f t="shared" si="208"/>
        <v>0</v>
      </c>
      <c r="DK164" s="172">
        <f t="shared" si="209"/>
        <v>0</v>
      </c>
      <c r="DL164" s="172">
        <f t="shared" si="210"/>
        <v>0</v>
      </c>
      <c r="DM164" s="172">
        <f t="shared" si="211"/>
        <v>0</v>
      </c>
      <c r="DN164" s="172">
        <f t="shared" si="212"/>
        <v>0</v>
      </c>
      <c r="DO164" s="172">
        <f t="shared" si="213"/>
        <v>0</v>
      </c>
      <c r="DP164" s="172">
        <f t="shared" si="214"/>
        <v>0</v>
      </c>
      <c r="DQ164" s="172">
        <f t="shared" si="215"/>
        <v>0</v>
      </c>
      <c r="DR164" s="172">
        <f t="shared" si="216"/>
        <v>17.683104931445683</v>
      </c>
      <c r="DS164" s="172">
        <f t="shared" si="217"/>
        <v>60.792945864733838</v>
      </c>
      <c r="DT164" s="172">
        <f t="shared" si="218"/>
        <v>105.48810295513823</v>
      </c>
      <c r="DU164" s="172">
        <f t="shared" si="219"/>
        <v>105.79186332770598</v>
      </c>
      <c r="DV164" s="172">
        <f t="shared" si="220"/>
        <v>67.052773301248351</v>
      </c>
      <c r="DW164" s="172">
        <f t="shared" si="221"/>
        <v>64.20774692296834</v>
      </c>
      <c r="DX164" s="172">
        <f t="shared" si="222"/>
        <v>50.487649299901364</v>
      </c>
      <c r="DY164" s="172">
        <f t="shared" si="223"/>
        <v>25.572625395436319</v>
      </c>
      <c r="DZ164" s="172">
        <f t="shared" si="224"/>
        <v>48.891335762103012</v>
      </c>
      <c r="EA164" s="180">
        <f xml:space="preserve"> SUM(DC164:DZ164) * 30</f>
        <v>20538.806123426013</v>
      </c>
      <c r="EB164" s="21"/>
    </row>
    <row r="165" spans="2:132" ht="14.25" customHeight="1" x14ac:dyDescent="0.25">
      <c r="B165" s="132">
        <v>2031</v>
      </c>
      <c r="C165" s="14" t="s">
        <v>173</v>
      </c>
      <c r="D165" s="14">
        <f t="shared" si="225"/>
        <v>131</v>
      </c>
      <c r="E165" s="171">
        <v>206.182848819068</v>
      </c>
      <c r="F165" s="172">
        <v>193.258941692609</v>
      </c>
      <c r="G165" s="172">
        <v>182.21487560272601</v>
      </c>
      <c r="H165" s="172">
        <v>177.3977829465</v>
      </c>
      <c r="I165" s="172">
        <v>177.3977829465</v>
      </c>
      <c r="J165" s="172">
        <v>175.16547171556601</v>
      </c>
      <c r="K165" s="172">
        <v>180.966543664374</v>
      </c>
      <c r="L165" s="172">
        <v>186.13610651495799</v>
      </c>
      <c r="M165" s="172">
        <v>197.88511299355699</v>
      </c>
      <c r="N165" s="172">
        <v>206.182848819068</v>
      </c>
      <c r="O165" s="172">
        <v>219.03332465503499</v>
      </c>
      <c r="P165" s="172">
        <v>224.981259184826</v>
      </c>
      <c r="Q165" s="172">
        <v>239.88781115454901</v>
      </c>
      <c r="R165" s="172">
        <v>244.411178648809</v>
      </c>
      <c r="S165" s="172">
        <v>266.22027192470898</v>
      </c>
      <c r="T165" s="172">
        <v>258.68622152030701</v>
      </c>
      <c r="U165" s="172">
        <v>274.01867497487899</v>
      </c>
      <c r="V165" s="172">
        <v>274.01867497487899</v>
      </c>
      <c r="W165" s="172">
        <v>279.36447292264103</v>
      </c>
      <c r="X165" s="172">
        <v>299</v>
      </c>
      <c r="Y165" s="172">
        <v>290.40853901252399</v>
      </c>
      <c r="Z165" s="172">
        <v>276.676887690662</v>
      </c>
      <c r="AA165" s="172">
        <v>253.810383831688</v>
      </c>
      <c r="AB165" s="172">
        <v>227.02264906048299</v>
      </c>
      <c r="AD165" s="171">
        <v>0</v>
      </c>
      <c r="AE165" s="172">
        <v>0</v>
      </c>
      <c r="AF165" s="172">
        <v>0</v>
      </c>
      <c r="AG165" s="172">
        <v>0</v>
      </c>
      <c r="AH165" s="172">
        <v>0</v>
      </c>
      <c r="AI165" s="172">
        <v>0</v>
      </c>
      <c r="AJ165" s="172">
        <v>0.06</v>
      </c>
      <c r="AK165" s="172">
        <v>20.054750608704119</v>
      </c>
      <c r="AL165" s="172">
        <v>52.36493160835245</v>
      </c>
      <c r="AM165" s="172">
        <v>80.873124062659969</v>
      </c>
      <c r="AN165" s="172">
        <v>97.145507147845436</v>
      </c>
      <c r="AO165" s="172">
        <v>102.9378583660681</v>
      </c>
      <c r="AP165" s="172">
        <v>102.45328807443627</v>
      </c>
      <c r="AQ165" s="172">
        <v>100.10730231186794</v>
      </c>
      <c r="AR165" s="172">
        <v>90.870980854761001</v>
      </c>
      <c r="AS165" s="172">
        <v>70.382149870871572</v>
      </c>
      <c r="AT165" s="172">
        <v>39.660175567556422</v>
      </c>
      <c r="AU165" s="172">
        <v>3.7857030627949921</v>
      </c>
      <c r="AV165" s="172">
        <v>0</v>
      </c>
      <c r="AW165" s="172">
        <v>56.610624441416327</v>
      </c>
      <c r="AX165" s="172">
        <v>56.610624441416327</v>
      </c>
      <c r="AY165" s="172">
        <v>56.610624441416327</v>
      </c>
      <c r="AZ165" s="172">
        <v>56.610624441416327</v>
      </c>
      <c r="BA165" s="172">
        <v>0</v>
      </c>
      <c r="BB165" s="180">
        <f xml:space="preserve"> SUM(AD165:BA165) * 31</f>
        <v>30601.286348349091</v>
      </c>
      <c r="BC165" s="23"/>
      <c r="BD165" s="171">
        <f t="shared" si="176"/>
        <v>206.182848819068</v>
      </c>
      <c r="BE165" s="172">
        <f t="shared" si="177"/>
        <v>193.258941692609</v>
      </c>
      <c r="BF165" s="172">
        <f t="shared" si="178"/>
        <v>182.21487560272601</v>
      </c>
      <c r="BG165" s="172">
        <f t="shared" si="179"/>
        <v>177.3977829465</v>
      </c>
      <c r="BH165" s="172">
        <f t="shared" si="180"/>
        <v>177.3977829465</v>
      </c>
      <c r="BI165" s="172">
        <f t="shared" si="181"/>
        <v>175.16547171556601</v>
      </c>
      <c r="BJ165" s="172">
        <f t="shared" si="182"/>
        <v>180.906543664374</v>
      </c>
      <c r="BK165" s="172">
        <f t="shared" si="183"/>
        <v>166.08135590625386</v>
      </c>
      <c r="BL165" s="172">
        <f t="shared" si="184"/>
        <v>145.52018138520452</v>
      </c>
      <c r="BM165" s="172">
        <f t="shared" si="185"/>
        <v>125.30972475640803</v>
      </c>
      <c r="BN165" s="172">
        <f t="shared" si="186"/>
        <v>121.88781750718955</v>
      </c>
      <c r="BO165" s="172">
        <f t="shared" si="187"/>
        <v>122.0434008187579</v>
      </c>
      <c r="BP165" s="172">
        <f t="shared" si="188"/>
        <v>137.43452308011274</v>
      </c>
      <c r="BQ165" s="172">
        <f t="shared" si="189"/>
        <v>144.30387633694107</v>
      </c>
      <c r="BR165" s="172">
        <f t="shared" si="190"/>
        <v>175.34929106994798</v>
      </c>
      <c r="BS165" s="172">
        <f t="shared" si="191"/>
        <v>188.30407164943546</v>
      </c>
      <c r="BT165" s="172">
        <f t="shared" si="192"/>
        <v>234.35849940732257</v>
      </c>
      <c r="BU165" s="172">
        <f t="shared" si="193"/>
        <v>270.232971912084</v>
      </c>
      <c r="BV165" s="172">
        <f t="shared" si="194"/>
        <v>279.36447292264103</v>
      </c>
      <c r="BW165" s="172">
        <f t="shared" si="195"/>
        <v>242.38937555858368</v>
      </c>
      <c r="BX165" s="172">
        <f t="shared" si="196"/>
        <v>233.79791457110767</v>
      </c>
      <c r="BY165" s="172">
        <f t="shared" si="197"/>
        <v>220.06626324924568</v>
      </c>
      <c r="BZ165" s="172">
        <f t="shared" si="198"/>
        <v>197.19975939027168</v>
      </c>
      <c r="CA165" s="172">
        <f t="shared" si="199"/>
        <v>227.02264906048299</v>
      </c>
      <c r="CB165" s="23"/>
      <c r="CC165" s="171">
        <f t="shared" si="200"/>
        <v>169</v>
      </c>
      <c r="CD165" s="172">
        <f t="shared" si="153"/>
        <v>169</v>
      </c>
      <c r="CE165" s="172">
        <f t="shared" si="154"/>
        <v>169</v>
      </c>
      <c r="CF165" s="172">
        <f t="shared" si="155"/>
        <v>169</v>
      </c>
      <c r="CG165" s="172">
        <f t="shared" si="156"/>
        <v>169</v>
      </c>
      <c r="CH165" s="172">
        <f t="shared" si="157"/>
        <v>169</v>
      </c>
      <c r="CI165" s="172">
        <f t="shared" si="158"/>
        <v>169</v>
      </c>
      <c r="CJ165" s="172">
        <f t="shared" si="159"/>
        <v>166.08135590625386</v>
      </c>
      <c r="CK165" s="172">
        <f t="shared" si="160"/>
        <v>145.52018138520452</v>
      </c>
      <c r="CL165" s="172">
        <f t="shared" si="161"/>
        <v>125.30972475640803</v>
      </c>
      <c r="CM165" s="172">
        <f t="shared" si="162"/>
        <v>121.88781750718955</v>
      </c>
      <c r="CN165" s="172">
        <f t="shared" si="163"/>
        <v>122.0434008187579</v>
      </c>
      <c r="CO165" s="172">
        <f t="shared" si="164"/>
        <v>137.43452308011274</v>
      </c>
      <c r="CP165" s="172">
        <f t="shared" si="165"/>
        <v>144.30387633694107</v>
      </c>
      <c r="CQ165" s="172">
        <f t="shared" si="166"/>
        <v>169</v>
      </c>
      <c r="CR165" s="172">
        <f t="shared" si="167"/>
        <v>169</v>
      </c>
      <c r="CS165" s="172">
        <f t="shared" si="168"/>
        <v>169</v>
      </c>
      <c r="CT165" s="172">
        <f t="shared" si="169"/>
        <v>169</v>
      </c>
      <c r="CU165" s="172">
        <f t="shared" si="170"/>
        <v>169</v>
      </c>
      <c r="CV165" s="172">
        <f t="shared" si="171"/>
        <v>169</v>
      </c>
      <c r="CW165" s="172">
        <f t="shared" si="172"/>
        <v>169</v>
      </c>
      <c r="CX165" s="172">
        <f t="shared" si="173"/>
        <v>169</v>
      </c>
      <c r="CY165" s="172">
        <f t="shared" si="174"/>
        <v>169</v>
      </c>
      <c r="CZ165" s="172">
        <f t="shared" si="175"/>
        <v>169</v>
      </c>
      <c r="DA165" s="180">
        <f xml:space="preserve"> SUM(CC165:CZ165) * 31</f>
        <v>118903.00727351689</v>
      </c>
      <c r="DC165" s="171">
        <f t="shared" si="201"/>
        <v>37.182848819067999</v>
      </c>
      <c r="DD165" s="172">
        <f t="shared" si="202"/>
        <v>24.258941692609</v>
      </c>
      <c r="DE165" s="172">
        <f t="shared" si="203"/>
        <v>13.214875602726011</v>
      </c>
      <c r="DF165" s="172">
        <f t="shared" si="204"/>
        <v>8.3977829465000013</v>
      </c>
      <c r="DG165" s="172">
        <f t="shared" si="205"/>
        <v>8.3977829465000013</v>
      </c>
      <c r="DH165" s="172">
        <f t="shared" si="206"/>
        <v>6.1654717155660137</v>
      </c>
      <c r="DI165" s="172">
        <f t="shared" si="207"/>
        <v>11.906543664373999</v>
      </c>
      <c r="DJ165" s="172">
        <f t="shared" si="208"/>
        <v>0</v>
      </c>
      <c r="DK165" s="172">
        <f t="shared" si="209"/>
        <v>0</v>
      </c>
      <c r="DL165" s="172">
        <f t="shared" si="210"/>
        <v>0</v>
      </c>
      <c r="DM165" s="172">
        <f t="shared" si="211"/>
        <v>0</v>
      </c>
      <c r="DN165" s="172">
        <f t="shared" si="212"/>
        <v>0</v>
      </c>
      <c r="DO165" s="172">
        <f t="shared" si="213"/>
        <v>0</v>
      </c>
      <c r="DP165" s="172">
        <f t="shared" si="214"/>
        <v>0</v>
      </c>
      <c r="DQ165" s="172">
        <f t="shared" si="215"/>
        <v>6.3492910699479808</v>
      </c>
      <c r="DR165" s="172">
        <f t="shared" si="216"/>
        <v>19.304071649435457</v>
      </c>
      <c r="DS165" s="172">
        <f t="shared" si="217"/>
        <v>65.358499407322569</v>
      </c>
      <c r="DT165" s="172">
        <f t="shared" si="218"/>
        <v>101.232971912084</v>
      </c>
      <c r="DU165" s="172">
        <f t="shared" si="219"/>
        <v>110.36447292264103</v>
      </c>
      <c r="DV165" s="172">
        <f t="shared" si="220"/>
        <v>73.38937555858368</v>
      </c>
      <c r="DW165" s="172">
        <f t="shared" si="221"/>
        <v>64.797914571107668</v>
      </c>
      <c r="DX165" s="172">
        <f t="shared" si="222"/>
        <v>51.066263249245679</v>
      </c>
      <c r="DY165" s="172">
        <f t="shared" si="223"/>
        <v>28.19975939027168</v>
      </c>
      <c r="DZ165" s="172">
        <f t="shared" si="224"/>
        <v>58.022649060482991</v>
      </c>
      <c r="EA165" s="180">
        <f xml:space="preserve"> SUM(DC165:DZ165) * 31</f>
        <v>21315.895001532437</v>
      </c>
      <c r="EB165" s="21"/>
    </row>
    <row r="166" spans="2:132" ht="14.25" customHeight="1" x14ac:dyDescent="0.25">
      <c r="B166" s="132">
        <v>2032</v>
      </c>
      <c r="C166" s="14" t="s">
        <v>163</v>
      </c>
      <c r="D166" s="14">
        <f t="shared" si="225"/>
        <v>132</v>
      </c>
      <c r="E166" s="171">
        <v>216.09614834123499</v>
      </c>
      <c r="F166" s="172">
        <v>202.42761950772399</v>
      </c>
      <c r="G166" s="172">
        <v>194.75405946084101</v>
      </c>
      <c r="H166" s="172">
        <v>188.23153342098999</v>
      </c>
      <c r="I166" s="172">
        <v>186.313143409269</v>
      </c>
      <c r="J166" s="172">
        <v>185.40190815370201</v>
      </c>
      <c r="K166" s="172">
        <v>187.256351831698</v>
      </c>
      <c r="L166" s="172">
        <v>195.95305321816599</v>
      </c>
      <c r="M166" s="172">
        <v>198.44696023340299</v>
      </c>
      <c r="N166" s="172">
        <v>209.70151496883199</v>
      </c>
      <c r="O166" s="172">
        <v>219.48530402860899</v>
      </c>
      <c r="P166" s="172">
        <v>234.32085345258301</v>
      </c>
      <c r="Q166" s="172">
        <v>230.420127095418</v>
      </c>
      <c r="R166" s="172">
        <v>238.349472477197</v>
      </c>
      <c r="S166" s="172">
        <v>246.790388528769</v>
      </c>
      <c r="T166" s="172">
        <v>253.45679381949901</v>
      </c>
      <c r="U166" s="172">
        <v>260.41095761198699</v>
      </c>
      <c r="V166" s="172">
        <v>265.20693264128897</v>
      </c>
      <c r="W166" s="172">
        <v>265.20693264128897</v>
      </c>
      <c r="X166" s="172">
        <v>283</v>
      </c>
      <c r="Y166" s="172">
        <v>275.18256070223703</v>
      </c>
      <c r="Z166" s="172">
        <v>265.20693264128897</v>
      </c>
      <c r="AA166" s="172">
        <v>244.63219976558301</v>
      </c>
      <c r="AB166" s="172">
        <v>223.00235238343001</v>
      </c>
      <c r="AD166" s="171">
        <v>0</v>
      </c>
      <c r="AE166" s="172">
        <v>0</v>
      </c>
      <c r="AF166" s="172">
        <v>0</v>
      </c>
      <c r="AG166" s="172">
        <v>0</v>
      </c>
      <c r="AH166" s="172">
        <v>0</v>
      </c>
      <c r="AI166" s="172">
        <v>0</v>
      </c>
      <c r="AJ166" s="172">
        <v>0</v>
      </c>
      <c r="AK166" s="172">
        <v>14.353810401528445</v>
      </c>
      <c r="AL166" s="172">
        <v>45.181700034450273</v>
      </c>
      <c r="AM166" s="172">
        <v>74.058582852451849</v>
      </c>
      <c r="AN166" s="172">
        <v>92.591314532593245</v>
      </c>
      <c r="AO166" s="172">
        <v>100.14532254995531</v>
      </c>
      <c r="AP166" s="172">
        <v>103.31551187079432</v>
      </c>
      <c r="AQ166" s="172">
        <v>101.19715554800368</v>
      </c>
      <c r="AR166" s="172">
        <v>93.380346644594141</v>
      </c>
      <c r="AS166" s="172">
        <v>73.135241319362947</v>
      </c>
      <c r="AT166" s="172">
        <v>45.162421655125861</v>
      </c>
      <c r="AU166" s="172">
        <v>14.086851537945353</v>
      </c>
      <c r="AV166" s="172">
        <v>0.01</v>
      </c>
      <c r="AW166" s="172">
        <v>53.406699486583143</v>
      </c>
      <c r="AX166" s="172">
        <v>53.406699486583143</v>
      </c>
      <c r="AY166" s="172">
        <v>53.406699486583143</v>
      </c>
      <c r="AZ166" s="172">
        <v>53.406699486583143</v>
      </c>
      <c r="BA166" s="172">
        <v>0</v>
      </c>
      <c r="BB166" s="180">
        <f xml:space="preserve"> SUM(AD166:BA166) *  31</f>
        <v>30077.596763687288</v>
      </c>
      <c r="BC166" s="23"/>
      <c r="BD166" s="171">
        <f t="shared" si="176"/>
        <v>216.09614834123499</v>
      </c>
      <c r="BE166" s="172">
        <f t="shared" si="177"/>
        <v>202.42761950772399</v>
      </c>
      <c r="BF166" s="172">
        <f t="shared" si="178"/>
        <v>194.75405946084101</v>
      </c>
      <c r="BG166" s="172">
        <f t="shared" si="179"/>
        <v>188.23153342098999</v>
      </c>
      <c r="BH166" s="172">
        <f t="shared" si="180"/>
        <v>186.313143409269</v>
      </c>
      <c r="BI166" s="172">
        <f t="shared" si="181"/>
        <v>185.40190815370201</v>
      </c>
      <c r="BJ166" s="172">
        <f t="shared" si="182"/>
        <v>187.256351831698</v>
      </c>
      <c r="BK166" s="172">
        <f t="shared" si="183"/>
        <v>181.59924281663754</v>
      </c>
      <c r="BL166" s="172">
        <f t="shared" si="184"/>
        <v>153.26526019895272</v>
      </c>
      <c r="BM166" s="172">
        <f t="shared" si="185"/>
        <v>135.64293211638014</v>
      </c>
      <c r="BN166" s="172">
        <f t="shared" si="186"/>
        <v>126.89398949601575</v>
      </c>
      <c r="BO166" s="172">
        <f t="shared" si="187"/>
        <v>134.17553090262771</v>
      </c>
      <c r="BP166" s="172">
        <f t="shared" si="188"/>
        <v>127.10461522462367</v>
      </c>
      <c r="BQ166" s="172">
        <f t="shared" si="189"/>
        <v>137.15231692919332</v>
      </c>
      <c r="BR166" s="172">
        <f t="shared" si="190"/>
        <v>153.41004188417486</v>
      </c>
      <c r="BS166" s="172">
        <f t="shared" si="191"/>
        <v>180.32155250013608</v>
      </c>
      <c r="BT166" s="172">
        <f t="shared" si="192"/>
        <v>215.24853595686113</v>
      </c>
      <c r="BU166" s="172">
        <f t="shared" si="193"/>
        <v>251.12008110334361</v>
      </c>
      <c r="BV166" s="172">
        <f t="shared" si="194"/>
        <v>265.19693264128898</v>
      </c>
      <c r="BW166" s="172">
        <f t="shared" si="195"/>
        <v>229.59330051341686</v>
      </c>
      <c r="BX166" s="172">
        <f t="shared" si="196"/>
        <v>221.77586121565389</v>
      </c>
      <c r="BY166" s="172">
        <f t="shared" si="197"/>
        <v>211.80023315470584</v>
      </c>
      <c r="BZ166" s="172">
        <f t="shared" si="198"/>
        <v>191.22550027899987</v>
      </c>
      <c r="CA166" s="172">
        <f t="shared" si="199"/>
        <v>223.00235238343001</v>
      </c>
      <c r="CB166" s="23"/>
      <c r="CC166" s="171">
        <f t="shared" si="200"/>
        <v>169</v>
      </c>
      <c r="CD166" s="172">
        <f t="shared" si="153"/>
        <v>169</v>
      </c>
      <c r="CE166" s="172">
        <f t="shared" si="154"/>
        <v>169</v>
      </c>
      <c r="CF166" s="172">
        <f t="shared" si="155"/>
        <v>169</v>
      </c>
      <c r="CG166" s="172">
        <f t="shared" si="156"/>
        <v>169</v>
      </c>
      <c r="CH166" s="172">
        <f t="shared" si="157"/>
        <v>169</v>
      </c>
      <c r="CI166" s="172">
        <f t="shared" si="158"/>
        <v>169</v>
      </c>
      <c r="CJ166" s="172">
        <f t="shared" si="159"/>
        <v>169</v>
      </c>
      <c r="CK166" s="172">
        <f t="shared" si="160"/>
        <v>153.26526019895272</v>
      </c>
      <c r="CL166" s="172">
        <f t="shared" si="161"/>
        <v>135.64293211638014</v>
      </c>
      <c r="CM166" s="172">
        <f t="shared" si="162"/>
        <v>126.89398949601575</v>
      </c>
      <c r="CN166" s="172">
        <f t="shared" si="163"/>
        <v>134.17553090262771</v>
      </c>
      <c r="CO166" s="172">
        <f t="shared" si="164"/>
        <v>127.10461522462367</v>
      </c>
      <c r="CP166" s="172">
        <f t="shared" si="165"/>
        <v>137.15231692919332</v>
      </c>
      <c r="CQ166" s="172">
        <f t="shared" si="166"/>
        <v>153.41004188417486</v>
      </c>
      <c r="CR166" s="172">
        <f t="shared" si="167"/>
        <v>169</v>
      </c>
      <c r="CS166" s="172">
        <f t="shared" si="168"/>
        <v>169</v>
      </c>
      <c r="CT166" s="172">
        <f t="shared" si="169"/>
        <v>169</v>
      </c>
      <c r="CU166" s="172">
        <f t="shared" si="170"/>
        <v>169</v>
      </c>
      <c r="CV166" s="172">
        <f t="shared" si="171"/>
        <v>169</v>
      </c>
      <c r="CW166" s="172">
        <f t="shared" si="172"/>
        <v>169</v>
      </c>
      <c r="CX166" s="172">
        <f t="shared" si="173"/>
        <v>169</v>
      </c>
      <c r="CY166" s="172">
        <f t="shared" si="174"/>
        <v>169</v>
      </c>
      <c r="CZ166" s="172">
        <f t="shared" si="175"/>
        <v>169</v>
      </c>
      <c r="DA166" s="180">
        <f xml:space="preserve"> SUM(CC166:CZ166) *  31</f>
        <v>119059.98528931101</v>
      </c>
      <c r="DC166" s="171">
        <f t="shared" si="201"/>
        <v>47.096148341234993</v>
      </c>
      <c r="DD166" s="172">
        <f t="shared" si="202"/>
        <v>33.427619507723989</v>
      </c>
      <c r="DE166" s="172">
        <f t="shared" si="203"/>
        <v>25.754059460841006</v>
      </c>
      <c r="DF166" s="172">
        <f t="shared" si="204"/>
        <v>19.23153342098999</v>
      </c>
      <c r="DG166" s="172">
        <f t="shared" si="205"/>
        <v>17.313143409269003</v>
      </c>
      <c r="DH166" s="172">
        <f t="shared" si="206"/>
        <v>16.40190815370201</v>
      </c>
      <c r="DI166" s="172">
        <f t="shared" si="207"/>
        <v>18.256351831697998</v>
      </c>
      <c r="DJ166" s="172">
        <f t="shared" si="208"/>
        <v>12.599242816637542</v>
      </c>
      <c r="DK166" s="172">
        <f t="shared" si="209"/>
        <v>0</v>
      </c>
      <c r="DL166" s="172">
        <f t="shared" si="210"/>
        <v>0</v>
      </c>
      <c r="DM166" s="172">
        <f t="shared" si="211"/>
        <v>0</v>
      </c>
      <c r="DN166" s="172">
        <f t="shared" si="212"/>
        <v>0</v>
      </c>
      <c r="DO166" s="172">
        <f t="shared" si="213"/>
        <v>0</v>
      </c>
      <c r="DP166" s="172">
        <f t="shared" si="214"/>
        <v>0</v>
      </c>
      <c r="DQ166" s="172">
        <f t="shared" si="215"/>
        <v>0</v>
      </c>
      <c r="DR166" s="172">
        <f t="shared" si="216"/>
        <v>11.321552500136079</v>
      </c>
      <c r="DS166" s="172">
        <f t="shared" si="217"/>
        <v>46.248535956861133</v>
      </c>
      <c r="DT166" s="172">
        <f t="shared" si="218"/>
        <v>82.120081103343608</v>
      </c>
      <c r="DU166" s="172">
        <f t="shared" si="219"/>
        <v>96.196932641288981</v>
      </c>
      <c r="DV166" s="172">
        <f t="shared" si="220"/>
        <v>60.593300513416864</v>
      </c>
      <c r="DW166" s="172">
        <f t="shared" si="221"/>
        <v>52.77586121565389</v>
      </c>
      <c r="DX166" s="172">
        <f t="shared" si="222"/>
        <v>42.800233154705836</v>
      </c>
      <c r="DY166" s="172">
        <f t="shared" si="223"/>
        <v>22.225500278999874</v>
      </c>
      <c r="DZ166" s="172">
        <f t="shared" si="224"/>
        <v>54.002352383430008</v>
      </c>
      <c r="EA166" s="180">
        <f xml:space="preserve"> SUM(DC166:DZ166) *  31</f>
        <v>20409.295057387917</v>
      </c>
      <c r="EB166" s="21"/>
    </row>
    <row r="167" spans="2:132" ht="14.25" customHeight="1" x14ac:dyDescent="0.25">
      <c r="B167" s="132">
        <v>2032</v>
      </c>
      <c r="C167" s="14" t="s">
        <v>164</v>
      </c>
      <c r="D167" s="14">
        <f t="shared" si="225"/>
        <v>133</v>
      </c>
      <c r="E167" s="171">
        <v>208.00281720775499</v>
      </c>
      <c r="F167" s="172">
        <v>194.88512110368401</v>
      </c>
      <c r="G167" s="172">
        <v>188.05524627263901</v>
      </c>
      <c r="H167" s="172">
        <v>183.14062734659601</v>
      </c>
      <c r="I167" s="172">
        <v>182.405843634614</v>
      </c>
      <c r="J167" s="172">
        <v>183.899502327823</v>
      </c>
      <c r="K167" s="172">
        <v>191.81348427490701</v>
      </c>
      <c r="L167" s="172">
        <v>194.88512110368401</v>
      </c>
      <c r="M167" s="172">
        <v>193.83715089151301</v>
      </c>
      <c r="N167" s="172">
        <v>204.13616849388299</v>
      </c>
      <c r="O167" s="172">
        <v>210.70103936323</v>
      </c>
      <c r="P167" s="172">
        <v>213.495626595685</v>
      </c>
      <c r="Q167" s="172">
        <v>214.92905711578101</v>
      </c>
      <c r="R167" s="172">
        <v>220.903691888618</v>
      </c>
      <c r="S167" s="172">
        <v>228.914038912683</v>
      </c>
      <c r="T167" s="172">
        <v>237.52666766788099</v>
      </c>
      <c r="U167" s="172">
        <v>252.55961967695399</v>
      </c>
      <c r="V167" s="172">
        <v>262.738180933097</v>
      </c>
      <c r="W167" s="172">
        <v>260.65428614337799</v>
      </c>
      <c r="X167" s="172">
        <v>278</v>
      </c>
      <c r="Y167" s="172">
        <v>278</v>
      </c>
      <c r="Z167" s="172">
        <v>266.97824432027102</v>
      </c>
      <c r="AA167" s="172">
        <v>248.65683405921399</v>
      </c>
      <c r="AB167" s="172">
        <v>225.63762629532101</v>
      </c>
      <c r="AD167" s="171">
        <v>0</v>
      </c>
      <c r="AE167" s="172">
        <v>0</v>
      </c>
      <c r="AF167" s="172">
        <v>0</v>
      </c>
      <c r="AG167" s="172">
        <v>0</v>
      </c>
      <c r="AH167" s="172">
        <v>0</v>
      </c>
      <c r="AI167" s="172">
        <v>0</v>
      </c>
      <c r="AJ167" s="172">
        <v>0.01</v>
      </c>
      <c r="AK167" s="172">
        <v>16.87361913355176</v>
      </c>
      <c r="AL167" s="172">
        <v>51.000400579265801</v>
      </c>
      <c r="AM167" s="172">
        <v>80.746853795310358</v>
      </c>
      <c r="AN167" s="172">
        <v>98.508628947480148</v>
      </c>
      <c r="AO167" s="172">
        <v>101.38282830722787</v>
      </c>
      <c r="AP167" s="172">
        <v>104.81151740709612</v>
      </c>
      <c r="AQ167" s="172">
        <v>102.07663107788963</v>
      </c>
      <c r="AR167" s="172">
        <v>96.899221900829872</v>
      </c>
      <c r="AS167" s="172">
        <v>82.405018884154529</v>
      </c>
      <c r="AT167" s="172">
        <v>53.679566804395208</v>
      </c>
      <c r="AU167" s="172">
        <v>20.551242427827255</v>
      </c>
      <c r="AV167" s="172">
        <v>0.06</v>
      </c>
      <c r="AW167" s="172">
        <v>60.409402504533958</v>
      </c>
      <c r="AX167" s="172">
        <v>60.409402504533958</v>
      </c>
      <c r="AY167" s="172">
        <v>60.409402504533958</v>
      </c>
      <c r="AZ167" s="172">
        <v>60.409402504533958</v>
      </c>
      <c r="BA167" s="172">
        <v>0</v>
      </c>
      <c r="BB167" s="180">
        <f xml:space="preserve"> SUM(AD167:BA167) * 28.25</f>
        <v>29680.668684749395</v>
      </c>
      <c r="BC167" s="23"/>
      <c r="BD167" s="171">
        <f t="shared" si="176"/>
        <v>208.00281720775499</v>
      </c>
      <c r="BE167" s="172">
        <f t="shared" si="177"/>
        <v>194.88512110368401</v>
      </c>
      <c r="BF167" s="172">
        <f t="shared" si="178"/>
        <v>188.05524627263901</v>
      </c>
      <c r="BG167" s="172">
        <f t="shared" si="179"/>
        <v>183.14062734659601</v>
      </c>
      <c r="BH167" s="172">
        <f t="shared" si="180"/>
        <v>182.405843634614</v>
      </c>
      <c r="BI167" s="172">
        <f t="shared" si="181"/>
        <v>183.899502327823</v>
      </c>
      <c r="BJ167" s="172">
        <f t="shared" si="182"/>
        <v>191.80348427490702</v>
      </c>
      <c r="BK167" s="172">
        <f t="shared" si="183"/>
        <v>178.01150197013226</v>
      </c>
      <c r="BL167" s="172">
        <f t="shared" si="184"/>
        <v>142.8367503122472</v>
      </c>
      <c r="BM167" s="172">
        <f t="shared" si="185"/>
        <v>123.38931469857263</v>
      </c>
      <c r="BN167" s="172">
        <f t="shared" si="186"/>
        <v>112.19241041574985</v>
      </c>
      <c r="BO167" s="172">
        <f t="shared" si="187"/>
        <v>112.11279828845713</v>
      </c>
      <c r="BP167" s="172">
        <f t="shared" si="188"/>
        <v>110.11753970868489</v>
      </c>
      <c r="BQ167" s="172">
        <f t="shared" si="189"/>
        <v>118.82706081072837</v>
      </c>
      <c r="BR167" s="172">
        <f t="shared" si="190"/>
        <v>132.01481701185313</v>
      </c>
      <c r="BS167" s="172">
        <f t="shared" si="191"/>
        <v>155.12164878372647</v>
      </c>
      <c r="BT167" s="172">
        <f t="shared" si="192"/>
        <v>198.88005287255879</v>
      </c>
      <c r="BU167" s="172">
        <f t="shared" si="193"/>
        <v>242.18693850526975</v>
      </c>
      <c r="BV167" s="172">
        <f t="shared" si="194"/>
        <v>260.59428614337799</v>
      </c>
      <c r="BW167" s="172">
        <f t="shared" si="195"/>
        <v>217.59059749546606</v>
      </c>
      <c r="BX167" s="172">
        <f t="shared" si="196"/>
        <v>217.59059749546606</v>
      </c>
      <c r="BY167" s="172">
        <f t="shared" si="197"/>
        <v>206.56884181573707</v>
      </c>
      <c r="BZ167" s="172">
        <f t="shared" si="198"/>
        <v>188.24743155468002</v>
      </c>
      <c r="CA167" s="172">
        <f t="shared" si="199"/>
        <v>225.63762629532101</v>
      </c>
      <c r="CB167" s="23"/>
      <c r="CC167" s="171">
        <f t="shared" si="200"/>
        <v>169</v>
      </c>
      <c r="CD167" s="172">
        <f t="shared" si="153"/>
        <v>169</v>
      </c>
      <c r="CE167" s="172">
        <f t="shared" si="154"/>
        <v>169</v>
      </c>
      <c r="CF167" s="172">
        <f t="shared" si="155"/>
        <v>169</v>
      </c>
      <c r="CG167" s="172">
        <f t="shared" si="156"/>
        <v>169</v>
      </c>
      <c r="CH167" s="172">
        <f t="shared" si="157"/>
        <v>169</v>
      </c>
      <c r="CI167" s="172">
        <f t="shared" si="158"/>
        <v>169</v>
      </c>
      <c r="CJ167" s="172">
        <f t="shared" si="159"/>
        <v>169</v>
      </c>
      <c r="CK167" s="172">
        <f t="shared" si="160"/>
        <v>142.8367503122472</v>
      </c>
      <c r="CL167" s="172">
        <f t="shared" si="161"/>
        <v>123.38931469857263</v>
      </c>
      <c r="CM167" s="172">
        <f t="shared" si="162"/>
        <v>112.19241041574985</v>
      </c>
      <c r="CN167" s="172">
        <f t="shared" si="163"/>
        <v>112.11279828845713</v>
      </c>
      <c r="CO167" s="172">
        <f t="shared" si="164"/>
        <v>110.11753970868489</v>
      </c>
      <c r="CP167" s="172">
        <f t="shared" si="165"/>
        <v>118.82706081072837</v>
      </c>
      <c r="CQ167" s="172">
        <f t="shared" si="166"/>
        <v>132.01481701185313</v>
      </c>
      <c r="CR167" s="172">
        <f t="shared" si="167"/>
        <v>155.12164878372647</v>
      </c>
      <c r="CS167" s="172">
        <f t="shared" si="168"/>
        <v>169</v>
      </c>
      <c r="CT167" s="172">
        <f t="shared" si="169"/>
        <v>169</v>
      </c>
      <c r="CU167" s="172">
        <f t="shared" si="170"/>
        <v>169</v>
      </c>
      <c r="CV167" s="172">
        <f t="shared" si="171"/>
        <v>169</v>
      </c>
      <c r="CW167" s="172">
        <f t="shared" si="172"/>
        <v>169</v>
      </c>
      <c r="CX167" s="172">
        <f t="shared" si="173"/>
        <v>169</v>
      </c>
      <c r="CY167" s="172">
        <f t="shared" si="174"/>
        <v>169</v>
      </c>
      <c r="CZ167" s="172">
        <f t="shared" si="175"/>
        <v>169</v>
      </c>
      <c r="DA167" s="180">
        <f xml:space="preserve"> SUM(CC167:CZ167) * 28.25</f>
        <v>104824.79860584806</v>
      </c>
      <c r="DC167" s="171">
        <f t="shared" si="201"/>
        <v>39.002817207754987</v>
      </c>
      <c r="DD167" s="172">
        <f t="shared" si="202"/>
        <v>25.885121103684014</v>
      </c>
      <c r="DE167" s="172">
        <f t="shared" si="203"/>
        <v>19.05524627263901</v>
      </c>
      <c r="DF167" s="172">
        <f t="shared" si="204"/>
        <v>14.140627346596006</v>
      </c>
      <c r="DG167" s="172">
        <f t="shared" si="205"/>
        <v>13.405843634614001</v>
      </c>
      <c r="DH167" s="172">
        <f t="shared" si="206"/>
        <v>14.899502327823001</v>
      </c>
      <c r="DI167" s="172">
        <f t="shared" si="207"/>
        <v>22.803484274907021</v>
      </c>
      <c r="DJ167" s="172">
        <f t="shared" si="208"/>
        <v>9.0115019701322581</v>
      </c>
      <c r="DK167" s="172">
        <f t="shared" si="209"/>
        <v>0</v>
      </c>
      <c r="DL167" s="172">
        <f t="shared" si="210"/>
        <v>0</v>
      </c>
      <c r="DM167" s="172">
        <f t="shared" si="211"/>
        <v>0</v>
      </c>
      <c r="DN167" s="172">
        <f t="shared" si="212"/>
        <v>0</v>
      </c>
      <c r="DO167" s="172">
        <f t="shared" si="213"/>
        <v>0</v>
      </c>
      <c r="DP167" s="172">
        <f t="shared" si="214"/>
        <v>0</v>
      </c>
      <c r="DQ167" s="172">
        <f t="shared" si="215"/>
        <v>0</v>
      </c>
      <c r="DR167" s="172">
        <f t="shared" si="216"/>
        <v>0</v>
      </c>
      <c r="DS167" s="172">
        <f t="shared" si="217"/>
        <v>29.880052872558792</v>
      </c>
      <c r="DT167" s="172">
        <f t="shared" si="218"/>
        <v>73.186938505269751</v>
      </c>
      <c r="DU167" s="172">
        <f t="shared" si="219"/>
        <v>91.594286143377985</v>
      </c>
      <c r="DV167" s="172">
        <f t="shared" si="220"/>
        <v>48.590597495466056</v>
      </c>
      <c r="DW167" s="172">
        <f t="shared" si="221"/>
        <v>48.590597495466056</v>
      </c>
      <c r="DX167" s="172">
        <f t="shared" si="222"/>
        <v>37.568841815737073</v>
      </c>
      <c r="DY167" s="172">
        <f t="shared" si="223"/>
        <v>19.24743155468002</v>
      </c>
      <c r="DZ167" s="172">
        <f t="shared" si="224"/>
        <v>56.637626295321013</v>
      </c>
      <c r="EA167" s="180">
        <f xml:space="preserve"> SUM(DC167:DZ167) * 28.25</f>
        <v>15918.889585927762</v>
      </c>
      <c r="EB167" s="21"/>
    </row>
    <row r="168" spans="2:132" ht="14.25" customHeight="1" x14ac:dyDescent="0.25">
      <c r="B168" s="132">
        <v>2032</v>
      </c>
      <c r="C168" s="14" t="s">
        <v>165</v>
      </c>
      <c r="D168" s="14">
        <f t="shared" si="225"/>
        <v>134</v>
      </c>
      <c r="E168" s="171">
        <v>201.62011257235901</v>
      </c>
      <c r="F168" s="172">
        <v>189.88966193138901</v>
      </c>
      <c r="G168" s="172">
        <v>183.530680397699</v>
      </c>
      <c r="H168" s="172">
        <v>177.919814338561</v>
      </c>
      <c r="I168" s="172">
        <v>174.912390130863</v>
      </c>
      <c r="J168" s="172">
        <v>175.88494024778001</v>
      </c>
      <c r="K168" s="172">
        <v>187.25629546096599</v>
      </c>
      <c r="L168" s="172">
        <v>188.55801638668601</v>
      </c>
      <c r="M168" s="172">
        <v>189.88966193138901</v>
      </c>
      <c r="N168" s="172">
        <v>200.04907007580101</v>
      </c>
      <c r="O168" s="172">
        <v>206.51278777592799</v>
      </c>
      <c r="P168" s="172">
        <v>215.265738828183</v>
      </c>
      <c r="Q168" s="172">
        <v>228.77670429858699</v>
      </c>
      <c r="R168" s="172">
        <v>243.75397609911201</v>
      </c>
      <c r="S168" s="172">
        <v>241.52459198494799</v>
      </c>
      <c r="T168" s="172">
        <v>255.34976595466401</v>
      </c>
      <c r="U168" s="172">
        <v>267.69367128476699</v>
      </c>
      <c r="V168" s="172">
        <v>272.84070574968302</v>
      </c>
      <c r="W168" s="172">
        <v>270.252226207734</v>
      </c>
      <c r="X168" s="172">
        <v>289</v>
      </c>
      <c r="Y168" s="172">
        <v>289</v>
      </c>
      <c r="Z168" s="172">
        <v>278.10743869052698</v>
      </c>
      <c r="AA168" s="172">
        <v>248.302518184387</v>
      </c>
      <c r="AB168" s="172">
        <v>218.97639158195901</v>
      </c>
      <c r="AD168" s="171">
        <v>0</v>
      </c>
      <c r="AE168" s="172">
        <v>0</v>
      </c>
      <c r="AF168" s="172">
        <v>0</v>
      </c>
      <c r="AG168" s="172">
        <v>0</v>
      </c>
      <c r="AH168" s="172">
        <v>0</v>
      </c>
      <c r="AI168" s="172">
        <v>0</v>
      </c>
      <c r="AJ168" s="172">
        <v>0.59</v>
      </c>
      <c r="AK168" s="172">
        <v>26.81355054006065</v>
      </c>
      <c r="AL168" s="172">
        <v>63.201467866415626</v>
      </c>
      <c r="AM168" s="172">
        <v>92.761739173242177</v>
      </c>
      <c r="AN168" s="172">
        <v>103.91877256949965</v>
      </c>
      <c r="AO168" s="172">
        <v>109.44020608416763</v>
      </c>
      <c r="AP168" s="172">
        <v>111.17563497598431</v>
      </c>
      <c r="AQ168" s="172">
        <v>108.1545249009917</v>
      </c>
      <c r="AR168" s="172">
        <v>102.5807356226864</v>
      </c>
      <c r="AS168" s="172">
        <v>89.467760335297172</v>
      </c>
      <c r="AT168" s="172">
        <v>60.014461619888067</v>
      </c>
      <c r="AU168" s="172">
        <v>26.164450016655557</v>
      </c>
      <c r="AV168" s="172">
        <v>0.36</v>
      </c>
      <c r="AW168" s="172">
        <v>64.261659702016175</v>
      </c>
      <c r="AX168" s="172">
        <v>64.261659702016175</v>
      </c>
      <c r="AY168" s="172">
        <v>64.261659702016175</v>
      </c>
      <c r="AZ168" s="172">
        <v>64.261659702016175</v>
      </c>
      <c r="BA168" s="172">
        <v>0</v>
      </c>
      <c r="BB168" s="180">
        <f xml:space="preserve"> SUM(AD168:BA168) * 31</f>
        <v>35702.388217901571</v>
      </c>
      <c r="BC168" s="23"/>
      <c r="BD168" s="171">
        <f t="shared" si="176"/>
        <v>201.62011257235901</v>
      </c>
      <c r="BE168" s="172">
        <f t="shared" si="177"/>
        <v>189.88966193138901</v>
      </c>
      <c r="BF168" s="172">
        <f t="shared" si="178"/>
        <v>183.530680397699</v>
      </c>
      <c r="BG168" s="172">
        <f t="shared" si="179"/>
        <v>177.919814338561</v>
      </c>
      <c r="BH168" s="172">
        <f t="shared" si="180"/>
        <v>174.912390130863</v>
      </c>
      <c r="BI168" s="172">
        <f t="shared" si="181"/>
        <v>175.88494024778001</v>
      </c>
      <c r="BJ168" s="172">
        <f t="shared" si="182"/>
        <v>186.66629546096598</v>
      </c>
      <c r="BK168" s="172">
        <f t="shared" si="183"/>
        <v>161.74446584662536</v>
      </c>
      <c r="BL168" s="172">
        <f t="shared" si="184"/>
        <v>126.68819406497339</v>
      </c>
      <c r="BM168" s="172">
        <f t="shared" si="185"/>
        <v>107.28733090255884</v>
      </c>
      <c r="BN168" s="172">
        <f t="shared" si="186"/>
        <v>102.59401520642834</v>
      </c>
      <c r="BO168" s="172">
        <f t="shared" si="187"/>
        <v>105.82553274401538</v>
      </c>
      <c r="BP168" s="172">
        <f t="shared" si="188"/>
        <v>117.60106932260268</v>
      </c>
      <c r="BQ168" s="172">
        <f t="shared" si="189"/>
        <v>135.59945119812031</v>
      </c>
      <c r="BR168" s="172">
        <f t="shared" si="190"/>
        <v>138.94385636226158</v>
      </c>
      <c r="BS168" s="172">
        <f t="shared" si="191"/>
        <v>165.88200561936685</v>
      </c>
      <c r="BT168" s="172">
        <f t="shared" si="192"/>
        <v>207.67920966487893</v>
      </c>
      <c r="BU168" s="172">
        <f t="shared" si="193"/>
        <v>246.67625573302746</v>
      </c>
      <c r="BV168" s="172">
        <f t="shared" si="194"/>
        <v>269.89222620773398</v>
      </c>
      <c r="BW168" s="172">
        <f t="shared" si="195"/>
        <v>224.73834029798383</v>
      </c>
      <c r="BX168" s="172">
        <f t="shared" si="196"/>
        <v>224.73834029798383</v>
      </c>
      <c r="BY168" s="172">
        <f t="shared" si="197"/>
        <v>213.8457789885108</v>
      </c>
      <c r="BZ168" s="172">
        <f t="shared" si="198"/>
        <v>184.04085848237082</v>
      </c>
      <c r="CA168" s="172">
        <f t="shared" si="199"/>
        <v>218.97639158195901</v>
      </c>
      <c r="CB168" s="23"/>
      <c r="CC168" s="171">
        <f t="shared" si="200"/>
        <v>169</v>
      </c>
      <c r="CD168" s="172">
        <f t="shared" si="153"/>
        <v>169</v>
      </c>
      <c r="CE168" s="172">
        <f t="shared" si="154"/>
        <v>169</v>
      </c>
      <c r="CF168" s="172">
        <f t="shared" si="155"/>
        <v>169</v>
      </c>
      <c r="CG168" s="172">
        <f t="shared" si="156"/>
        <v>169</v>
      </c>
      <c r="CH168" s="172">
        <f t="shared" si="157"/>
        <v>169</v>
      </c>
      <c r="CI168" s="172">
        <f t="shared" si="158"/>
        <v>169</v>
      </c>
      <c r="CJ168" s="172">
        <f t="shared" si="159"/>
        <v>161.74446584662536</v>
      </c>
      <c r="CK168" s="172">
        <f t="shared" si="160"/>
        <v>126.68819406497339</v>
      </c>
      <c r="CL168" s="172">
        <f t="shared" si="161"/>
        <v>107.28733090255884</v>
      </c>
      <c r="CM168" s="172">
        <f t="shared" si="162"/>
        <v>102.59401520642834</v>
      </c>
      <c r="CN168" s="172">
        <f t="shared" si="163"/>
        <v>105.82553274401538</v>
      </c>
      <c r="CO168" s="172">
        <f t="shared" si="164"/>
        <v>117.60106932260268</v>
      </c>
      <c r="CP168" s="172">
        <f t="shared" si="165"/>
        <v>135.59945119812031</v>
      </c>
      <c r="CQ168" s="172">
        <f t="shared" si="166"/>
        <v>138.94385636226158</v>
      </c>
      <c r="CR168" s="172">
        <f t="shared" si="167"/>
        <v>165.88200561936685</v>
      </c>
      <c r="CS168" s="172">
        <f t="shared" si="168"/>
        <v>169</v>
      </c>
      <c r="CT168" s="172">
        <f t="shared" si="169"/>
        <v>169</v>
      </c>
      <c r="CU168" s="172">
        <f t="shared" si="170"/>
        <v>169</v>
      </c>
      <c r="CV168" s="172">
        <f t="shared" si="171"/>
        <v>169</v>
      </c>
      <c r="CW168" s="172">
        <f t="shared" si="172"/>
        <v>169</v>
      </c>
      <c r="CX168" s="172">
        <f t="shared" si="173"/>
        <v>169</v>
      </c>
      <c r="CY168" s="172">
        <f t="shared" si="174"/>
        <v>169</v>
      </c>
      <c r="CZ168" s="172">
        <f t="shared" si="175"/>
        <v>169</v>
      </c>
      <c r="DA168" s="180">
        <f xml:space="preserve"> SUM(CC168:CZ168) * 31</f>
        <v>114612.14355927553</v>
      </c>
      <c r="DC168" s="171">
        <f t="shared" si="201"/>
        <v>32.620112572359005</v>
      </c>
      <c r="DD168" s="172">
        <f t="shared" si="202"/>
        <v>20.889661931389014</v>
      </c>
      <c r="DE168" s="172">
        <f t="shared" si="203"/>
        <v>14.530680397699001</v>
      </c>
      <c r="DF168" s="172">
        <f t="shared" si="204"/>
        <v>8.9198143385609967</v>
      </c>
      <c r="DG168" s="172">
        <f t="shared" si="205"/>
        <v>5.9123901308630025</v>
      </c>
      <c r="DH168" s="172">
        <f t="shared" si="206"/>
        <v>6.8849402477800083</v>
      </c>
      <c r="DI168" s="172">
        <f t="shared" si="207"/>
        <v>17.666295460965983</v>
      </c>
      <c r="DJ168" s="172">
        <f t="shared" si="208"/>
        <v>0</v>
      </c>
      <c r="DK168" s="172">
        <f t="shared" si="209"/>
        <v>0</v>
      </c>
      <c r="DL168" s="172">
        <f t="shared" si="210"/>
        <v>0</v>
      </c>
      <c r="DM168" s="172">
        <f t="shared" si="211"/>
        <v>0</v>
      </c>
      <c r="DN168" s="172">
        <f t="shared" si="212"/>
        <v>0</v>
      </c>
      <c r="DO168" s="172">
        <f t="shared" si="213"/>
        <v>0</v>
      </c>
      <c r="DP168" s="172">
        <f t="shared" si="214"/>
        <v>0</v>
      </c>
      <c r="DQ168" s="172">
        <f t="shared" si="215"/>
        <v>0</v>
      </c>
      <c r="DR168" s="172">
        <f t="shared" si="216"/>
        <v>0</v>
      </c>
      <c r="DS168" s="172">
        <f t="shared" si="217"/>
        <v>38.679209664878925</v>
      </c>
      <c r="DT168" s="172">
        <f t="shared" si="218"/>
        <v>77.67625573302746</v>
      </c>
      <c r="DU168" s="172">
        <f t="shared" si="219"/>
        <v>100.89222620773398</v>
      </c>
      <c r="DV168" s="172">
        <f t="shared" si="220"/>
        <v>55.738340297983825</v>
      </c>
      <c r="DW168" s="172">
        <f t="shared" si="221"/>
        <v>55.738340297983825</v>
      </c>
      <c r="DX168" s="172">
        <f t="shared" si="222"/>
        <v>44.845778988510801</v>
      </c>
      <c r="DY168" s="172">
        <f t="shared" si="223"/>
        <v>15.040858482370822</v>
      </c>
      <c r="DZ168" s="172">
        <f t="shared" si="224"/>
        <v>49.976391581959007</v>
      </c>
      <c r="EA168" s="180">
        <f xml:space="preserve"> SUM(DC168:DZ168) * 31</f>
        <v>16926.350186356034</v>
      </c>
      <c r="EB168" s="21"/>
    </row>
    <row r="169" spans="2:132" ht="14.25" customHeight="1" x14ac:dyDescent="0.25">
      <c r="B169" s="132">
        <v>2032</v>
      </c>
      <c r="C169" s="14" t="s">
        <v>166</v>
      </c>
      <c r="D169" s="14">
        <f t="shared" si="225"/>
        <v>135</v>
      </c>
      <c r="E169" s="171">
        <v>210.82731211374499</v>
      </c>
      <c r="F169" s="172">
        <v>200.066968674512</v>
      </c>
      <c r="G169" s="172">
        <v>187.23216235309599</v>
      </c>
      <c r="H169" s="172">
        <v>181.934073697163</v>
      </c>
      <c r="I169" s="172">
        <v>178.23287373470799</v>
      </c>
      <c r="J169" s="172">
        <v>180.02377694234801</v>
      </c>
      <c r="K169" s="172">
        <v>187.23216235309599</v>
      </c>
      <c r="L169" s="172">
        <v>189.56033652302699</v>
      </c>
      <c r="M169" s="172">
        <v>195.90311871674999</v>
      </c>
      <c r="N169" s="172">
        <v>204.49945411341901</v>
      </c>
      <c r="O169" s="172">
        <v>215.886613675326</v>
      </c>
      <c r="P169" s="172">
        <v>228.73634419013899</v>
      </c>
      <c r="Q169" s="172">
        <v>226.81112324192699</v>
      </c>
      <c r="R169" s="172">
        <v>240.91448600208699</v>
      </c>
      <c r="S169" s="172">
        <v>251.883768148878</v>
      </c>
      <c r="T169" s="172">
        <v>261.19646482860298</v>
      </c>
      <c r="U169" s="172">
        <v>268.49439539973298</v>
      </c>
      <c r="V169" s="172">
        <v>270.98673569703101</v>
      </c>
      <c r="W169" s="172">
        <v>273.50892438112299</v>
      </c>
      <c r="X169" s="172">
        <v>292</v>
      </c>
      <c r="Y169" s="172">
        <v>292</v>
      </c>
      <c r="Z169" s="172">
        <v>278.64284690968998</v>
      </c>
      <c r="AA169" s="172">
        <v>263.59925996551902</v>
      </c>
      <c r="AB169" s="172">
        <v>232.67633124694501</v>
      </c>
      <c r="AD169" s="171">
        <v>0</v>
      </c>
      <c r="AE169" s="172">
        <v>0</v>
      </c>
      <c r="AF169" s="172">
        <v>0</v>
      </c>
      <c r="AG169" s="172">
        <v>0</v>
      </c>
      <c r="AH169" s="172">
        <v>0</v>
      </c>
      <c r="AI169" s="172">
        <v>0</v>
      </c>
      <c r="AJ169" s="172">
        <v>2.3947061090820139</v>
      </c>
      <c r="AK169" s="172">
        <v>34.898056717818655</v>
      </c>
      <c r="AL169" s="172">
        <v>69.480552285480769</v>
      </c>
      <c r="AM169" s="172">
        <v>96.253184714705185</v>
      </c>
      <c r="AN169" s="172">
        <v>106.65432650585497</v>
      </c>
      <c r="AO169" s="172">
        <v>110.61861091201204</v>
      </c>
      <c r="AP169" s="172">
        <v>111.40151200800648</v>
      </c>
      <c r="AQ169" s="172">
        <v>108.81567765315305</v>
      </c>
      <c r="AR169" s="172">
        <v>102.86955549277843</v>
      </c>
      <c r="AS169" s="172">
        <v>89.761072580367056</v>
      </c>
      <c r="AT169" s="172">
        <v>60.104157440593184</v>
      </c>
      <c r="AU169" s="172">
        <v>24.360156988424858</v>
      </c>
      <c r="AV169" s="172">
        <v>0.32542063999999998</v>
      </c>
      <c r="AW169" s="172">
        <v>66.813618932023985</v>
      </c>
      <c r="AX169" s="172">
        <v>66.813618932023985</v>
      </c>
      <c r="AY169" s="172">
        <v>66.813618932023985</v>
      </c>
      <c r="AZ169" s="172">
        <v>66.813618932023985</v>
      </c>
      <c r="BA169" s="172">
        <v>0</v>
      </c>
      <c r="BB169" s="180">
        <f xml:space="preserve"> SUM(AD169:BA169) * 30</f>
        <v>35555.743973291166</v>
      </c>
      <c r="BC169" s="23"/>
      <c r="BD169" s="171">
        <f t="shared" si="176"/>
        <v>210.82731211374499</v>
      </c>
      <c r="BE169" s="172">
        <f t="shared" si="177"/>
        <v>200.066968674512</v>
      </c>
      <c r="BF169" s="172">
        <f t="shared" si="178"/>
        <v>187.23216235309599</v>
      </c>
      <c r="BG169" s="172">
        <f t="shared" si="179"/>
        <v>181.934073697163</v>
      </c>
      <c r="BH169" s="172">
        <f t="shared" si="180"/>
        <v>178.23287373470799</v>
      </c>
      <c r="BI169" s="172">
        <f t="shared" si="181"/>
        <v>180.02377694234801</v>
      </c>
      <c r="BJ169" s="172">
        <f t="shared" si="182"/>
        <v>184.83745624401396</v>
      </c>
      <c r="BK169" s="172">
        <f t="shared" si="183"/>
        <v>154.66227980520833</v>
      </c>
      <c r="BL169" s="172">
        <f t="shared" si="184"/>
        <v>126.42256643126922</v>
      </c>
      <c r="BM169" s="172">
        <f t="shared" si="185"/>
        <v>108.24626939871382</v>
      </c>
      <c r="BN169" s="172">
        <f t="shared" si="186"/>
        <v>109.23228716947104</v>
      </c>
      <c r="BO169" s="172">
        <f t="shared" si="187"/>
        <v>118.11773327812695</v>
      </c>
      <c r="BP169" s="172">
        <f t="shared" si="188"/>
        <v>115.40961123392051</v>
      </c>
      <c r="BQ169" s="172">
        <f t="shared" si="189"/>
        <v>132.09880834893394</v>
      </c>
      <c r="BR169" s="172">
        <f t="shared" si="190"/>
        <v>149.01421265609957</v>
      </c>
      <c r="BS169" s="172">
        <f t="shared" si="191"/>
        <v>171.43539224823593</v>
      </c>
      <c r="BT169" s="172">
        <f t="shared" si="192"/>
        <v>208.3902379591398</v>
      </c>
      <c r="BU169" s="172">
        <f t="shared" si="193"/>
        <v>246.62657870860616</v>
      </c>
      <c r="BV169" s="172">
        <f t="shared" si="194"/>
        <v>273.18350374112299</v>
      </c>
      <c r="BW169" s="172">
        <f t="shared" si="195"/>
        <v>225.18638106797601</v>
      </c>
      <c r="BX169" s="172">
        <f t="shared" si="196"/>
        <v>225.18638106797601</v>
      </c>
      <c r="BY169" s="172">
        <f t="shared" si="197"/>
        <v>211.82922797766599</v>
      </c>
      <c r="BZ169" s="172">
        <f t="shared" si="198"/>
        <v>196.78564103349504</v>
      </c>
      <c r="CA169" s="172">
        <f t="shared" si="199"/>
        <v>232.67633124694501</v>
      </c>
      <c r="CB169" s="23"/>
      <c r="CC169" s="171">
        <f t="shared" si="200"/>
        <v>169</v>
      </c>
      <c r="CD169" s="172">
        <f t="shared" si="153"/>
        <v>169</v>
      </c>
      <c r="CE169" s="172">
        <f t="shared" si="154"/>
        <v>169</v>
      </c>
      <c r="CF169" s="172">
        <f t="shared" si="155"/>
        <v>169</v>
      </c>
      <c r="CG169" s="172">
        <f t="shared" si="156"/>
        <v>169</v>
      </c>
      <c r="CH169" s="172">
        <f t="shared" si="157"/>
        <v>169</v>
      </c>
      <c r="CI169" s="172">
        <f t="shared" si="158"/>
        <v>169</v>
      </c>
      <c r="CJ169" s="172">
        <f t="shared" si="159"/>
        <v>154.66227980520833</v>
      </c>
      <c r="CK169" s="172">
        <f t="shared" si="160"/>
        <v>126.42256643126922</v>
      </c>
      <c r="CL169" s="172">
        <f t="shared" si="161"/>
        <v>108.24626939871382</v>
      </c>
      <c r="CM169" s="172">
        <f t="shared" si="162"/>
        <v>109.23228716947104</v>
      </c>
      <c r="CN169" s="172">
        <f t="shared" si="163"/>
        <v>118.11773327812695</v>
      </c>
      <c r="CO169" s="172">
        <f t="shared" si="164"/>
        <v>115.40961123392051</v>
      </c>
      <c r="CP169" s="172">
        <f t="shared" si="165"/>
        <v>132.09880834893394</v>
      </c>
      <c r="CQ169" s="172">
        <f t="shared" si="166"/>
        <v>149.01421265609957</v>
      </c>
      <c r="CR169" s="172">
        <f t="shared" si="167"/>
        <v>169</v>
      </c>
      <c r="CS169" s="172">
        <f t="shared" si="168"/>
        <v>169</v>
      </c>
      <c r="CT169" s="172">
        <f t="shared" si="169"/>
        <v>169</v>
      </c>
      <c r="CU169" s="172">
        <f t="shared" si="170"/>
        <v>169</v>
      </c>
      <c r="CV169" s="172">
        <f t="shared" si="171"/>
        <v>169</v>
      </c>
      <c r="CW169" s="172">
        <f t="shared" si="172"/>
        <v>169</v>
      </c>
      <c r="CX169" s="172">
        <f t="shared" si="173"/>
        <v>169</v>
      </c>
      <c r="CY169" s="172">
        <f t="shared" si="174"/>
        <v>169</v>
      </c>
      <c r="CZ169" s="172">
        <f t="shared" si="175"/>
        <v>169</v>
      </c>
      <c r="DA169" s="180">
        <f xml:space="preserve"> SUM(CC169:CZ169) * 30</f>
        <v>111516.1130496523</v>
      </c>
      <c r="DC169" s="171">
        <f t="shared" si="201"/>
        <v>41.827312113744995</v>
      </c>
      <c r="DD169" s="172">
        <f t="shared" si="202"/>
        <v>31.066968674511998</v>
      </c>
      <c r="DE169" s="172">
        <f t="shared" si="203"/>
        <v>18.232162353095987</v>
      </c>
      <c r="DF169" s="172">
        <f t="shared" si="204"/>
        <v>12.934073697163001</v>
      </c>
      <c r="DG169" s="172">
        <f t="shared" si="205"/>
        <v>9.2328737347079937</v>
      </c>
      <c r="DH169" s="172">
        <f t="shared" si="206"/>
        <v>11.023776942348007</v>
      </c>
      <c r="DI169" s="172">
        <f t="shared" si="207"/>
        <v>15.837456244013964</v>
      </c>
      <c r="DJ169" s="172">
        <f t="shared" si="208"/>
        <v>0</v>
      </c>
      <c r="DK169" s="172">
        <f t="shared" si="209"/>
        <v>0</v>
      </c>
      <c r="DL169" s="172">
        <f t="shared" si="210"/>
        <v>0</v>
      </c>
      <c r="DM169" s="172">
        <f t="shared" si="211"/>
        <v>0</v>
      </c>
      <c r="DN169" s="172">
        <f t="shared" si="212"/>
        <v>0</v>
      </c>
      <c r="DO169" s="172">
        <f t="shared" si="213"/>
        <v>0</v>
      </c>
      <c r="DP169" s="172">
        <f t="shared" si="214"/>
        <v>0</v>
      </c>
      <c r="DQ169" s="172">
        <f t="shared" si="215"/>
        <v>0</v>
      </c>
      <c r="DR169" s="172">
        <f t="shared" si="216"/>
        <v>2.435392248235928</v>
      </c>
      <c r="DS169" s="172">
        <f t="shared" si="217"/>
        <v>39.390237959139796</v>
      </c>
      <c r="DT169" s="172">
        <f t="shared" si="218"/>
        <v>77.626578708606161</v>
      </c>
      <c r="DU169" s="172">
        <f t="shared" si="219"/>
        <v>104.18350374112299</v>
      </c>
      <c r="DV169" s="172">
        <f t="shared" si="220"/>
        <v>56.186381067976015</v>
      </c>
      <c r="DW169" s="172">
        <f t="shared" si="221"/>
        <v>56.186381067976015</v>
      </c>
      <c r="DX169" s="172">
        <f t="shared" si="222"/>
        <v>42.829227977665994</v>
      </c>
      <c r="DY169" s="172">
        <f t="shared" si="223"/>
        <v>27.78564103349504</v>
      </c>
      <c r="DZ169" s="172">
        <f t="shared" si="224"/>
        <v>63.676331246945011</v>
      </c>
      <c r="EA169" s="180">
        <f xml:space="preserve"> SUM(DC169:DZ169) * 30</f>
        <v>18313.628964322466</v>
      </c>
      <c r="EB169" s="21"/>
    </row>
    <row r="170" spans="2:132" ht="14.25" customHeight="1" x14ac:dyDescent="0.25">
      <c r="B170" s="132">
        <v>2032</v>
      </c>
      <c r="C170" s="14" t="s">
        <v>10</v>
      </c>
      <c r="D170" s="14">
        <f t="shared" si="225"/>
        <v>136</v>
      </c>
      <c r="E170" s="171">
        <v>195.952670364461</v>
      </c>
      <c r="F170" s="172">
        <v>180.92925106098801</v>
      </c>
      <c r="G170" s="172">
        <v>177.21400007107499</v>
      </c>
      <c r="H170" s="172">
        <v>169.966215353048</v>
      </c>
      <c r="I170" s="172">
        <v>169.093232880008</v>
      </c>
      <c r="J170" s="172">
        <v>169.966215353048</v>
      </c>
      <c r="K170" s="172">
        <v>174.94018525757599</v>
      </c>
      <c r="L170" s="172">
        <v>177.21400007107499</v>
      </c>
      <c r="M170" s="172">
        <v>182.248875729536</v>
      </c>
      <c r="N170" s="172">
        <v>195.952670364461</v>
      </c>
      <c r="O170" s="172">
        <v>206.91570607240001</v>
      </c>
      <c r="P170" s="172">
        <v>215.036473263467</v>
      </c>
      <c r="Q170" s="172">
        <v>228.43573912872699</v>
      </c>
      <c r="R170" s="172">
        <v>238.18065975800599</v>
      </c>
      <c r="S170" s="172">
        <v>243.29674308837801</v>
      </c>
      <c r="T170" s="172">
        <v>251.27539685360099</v>
      </c>
      <c r="U170" s="172">
        <v>277.40396529085803</v>
      </c>
      <c r="V170" s="172">
        <v>283.65695602797899</v>
      </c>
      <c r="W170" s="172">
        <v>277.40396529085803</v>
      </c>
      <c r="X170" s="172">
        <v>293.340970903325</v>
      </c>
      <c r="Y170" s="172">
        <v>300</v>
      </c>
      <c r="Z170" s="172">
        <v>286.84435715047198</v>
      </c>
      <c r="AA170" s="172">
        <v>256.797518543526</v>
      </c>
      <c r="AB170" s="172">
        <v>254.01615578058599</v>
      </c>
      <c r="AD170" s="171">
        <v>0</v>
      </c>
      <c r="AE170" s="172">
        <v>0</v>
      </c>
      <c r="AF170" s="172">
        <v>0</v>
      </c>
      <c r="AG170" s="172">
        <v>0</v>
      </c>
      <c r="AH170" s="172">
        <v>0</v>
      </c>
      <c r="AI170" s="172">
        <v>0</v>
      </c>
      <c r="AJ170" s="172">
        <v>7.5694982699748419</v>
      </c>
      <c r="AK170" s="172">
        <v>40.787618865236432</v>
      </c>
      <c r="AL170" s="172">
        <v>73.058329798122912</v>
      </c>
      <c r="AM170" s="172">
        <v>95.574526509177247</v>
      </c>
      <c r="AN170" s="172">
        <v>103.88878306622448</v>
      </c>
      <c r="AO170" s="172">
        <v>108.61849892072604</v>
      </c>
      <c r="AP170" s="172">
        <v>109.68634802644166</v>
      </c>
      <c r="AQ170" s="172">
        <v>108.66956485205137</v>
      </c>
      <c r="AR170" s="172">
        <v>102.4930404186973</v>
      </c>
      <c r="AS170" s="172">
        <v>84.070014501675587</v>
      </c>
      <c r="AT170" s="172">
        <v>57.350900922184692</v>
      </c>
      <c r="AU170" s="172">
        <v>24.923527913369135</v>
      </c>
      <c r="AV170" s="172">
        <v>0.69588896</v>
      </c>
      <c r="AW170" s="172">
        <v>64.936530447145074</v>
      </c>
      <c r="AX170" s="172">
        <v>64.936530447145074</v>
      </c>
      <c r="AY170" s="172">
        <v>64.936530447145074</v>
      </c>
      <c r="AZ170" s="172">
        <v>64.936530447145074</v>
      </c>
      <c r="BA170" s="172">
        <v>0</v>
      </c>
      <c r="BB170" s="180">
        <f xml:space="preserve"> SUM(AD170:BA170) * 31</f>
        <v>36491.112547186327</v>
      </c>
      <c r="BC170" s="23"/>
      <c r="BD170" s="171">
        <f t="shared" si="176"/>
        <v>195.952670364461</v>
      </c>
      <c r="BE170" s="172">
        <f t="shared" si="177"/>
        <v>180.92925106098801</v>
      </c>
      <c r="BF170" s="172">
        <f t="shared" si="178"/>
        <v>177.21400007107499</v>
      </c>
      <c r="BG170" s="172">
        <f t="shared" si="179"/>
        <v>169.966215353048</v>
      </c>
      <c r="BH170" s="172">
        <f t="shared" si="180"/>
        <v>169.093232880008</v>
      </c>
      <c r="BI170" s="172">
        <f t="shared" si="181"/>
        <v>169.966215353048</v>
      </c>
      <c r="BJ170" s="172">
        <f t="shared" si="182"/>
        <v>167.37068698760115</v>
      </c>
      <c r="BK170" s="172">
        <f t="shared" si="183"/>
        <v>136.42638120583857</v>
      </c>
      <c r="BL170" s="172">
        <f t="shared" si="184"/>
        <v>109.19054593141308</v>
      </c>
      <c r="BM170" s="172">
        <f t="shared" si="185"/>
        <v>100.37814385528375</v>
      </c>
      <c r="BN170" s="172">
        <f t="shared" si="186"/>
        <v>103.02692300617554</v>
      </c>
      <c r="BO170" s="172">
        <f t="shared" si="187"/>
        <v>106.41797434274096</v>
      </c>
      <c r="BP170" s="172">
        <f t="shared" si="188"/>
        <v>118.74939110228533</v>
      </c>
      <c r="BQ170" s="172">
        <f t="shared" si="189"/>
        <v>129.51109490595462</v>
      </c>
      <c r="BR170" s="172">
        <f t="shared" si="190"/>
        <v>140.80370266968072</v>
      </c>
      <c r="BS170" s="172">
        <f t="shared" si="191"/>
        <v>167.20538235192541</v>
      </c>
      <c r="BT170" s="172">
        <f t="shared" si="192"/>
        <v>220.05306436867335</v>
      </c>
      <c r="BU170" s="172">
        <f t="shared" si="193"/>
        <v>258.73342811460986</v>
      </c>
      <c r="BV170" s="172">
        <f t="shared" si="194"/>
        <v>276.70807633085803</v>
      </c>
      <c r="BW170" s="172">
        <f t="shared" si="195"/>
        <v>228.40444045617994</v>
      </c>
      <c r="BX170" s="172">
        <f t="shared" si="196"/>
        <v>235.06346955285494</v>
      </c>
      <c r="BY170" s="172">
        <f t="shared" si="197"/>
        <v>221.90782670332692</v>
      </c>
      <c r="BZ170" s="172">
        <f t="shared" si="198"/>
        <v>191.86098809638094</v>
      </c>
      <c r="CA170" s="172">
        <f t="shared" si="199"/>
        <v>254.01615578058599</v>
      </c>
      <c r="CB170" s="23"/>
      <c r="CC170" s="171">
        <f t="shared" si="200"/>
        <v>169</v>
      </c>
      <c r="CD170" s="172">
        <f t="shared" si="153"/>
        <v>169</v>
      </c>
      <c r="CE170" s="172">
        <f t="shared" si="154"/>
        <v>169</v>
      </c>
      <c r="CF170" s="172">
        <f t="shared" si="155"/>
        <v>169</v>
      </c>
      <c r="CG170" s="172">
        <f t="shared" si="156"/>
        <v>169</v>
      </c>
      <c r="CH170" s="172">
        <f t="shared" si="157"/>
        <v>169</v>
      </c>
      <c r="CI170" s="172">
        <f t="shared" si="158"/>
        <v>167.37068698760115</v>
      </c>
      <c r="CJ170" s="172">
        <f t="shared" si="159"/>
        <v>136.42638120583857</v>
      </c>
      <c r="CK170" s="172">
        <f t="shared" si="160"/>
        <v>109.19054593141308</v>
      </c>
      <c r="CL170" s="172">
        <f t="shared" si="161"/>
        <v>100.37814385528375</v>
      </c>
      <c r="CM170" s="172">
        <f t="shared" si="162"/>
        <v>103.02692300617554</v>
      </c>
      <c r="CN170" s="172">
        <f t="shared" si="163"/>
        <v>106.41797434274096</v>
      </c>
      <c r="CO170" s="172">
        <f t="shared" si="164"/>
        <v>118.74939110228533</v>
      </c>
      <c r="CP170" s="172">
        <f t="shared" si="165"/>
        <v>129.51109490595462</v>
      </c>
      <c r="CQ170" s="172">
        <f t="shared" si="166"/>
        <v>140.80370266968072</v>
      </c>
      <c r="CR170" s="172">
        <f t="shared" si="167"/>
        <v>167.20538235192541</v>
      </c>
      <c r="CS170" s="172">
        <f t="shared" si="168"/>
        <v>169</v>
      </c>
      <c r="CT170" s="172">
        <f t="shared" si="169"/>
        <v>169</v>
      </c>
      <c r="CU170" s="172">
        <f t="shared" si="170"/>
        <v>169</v>
      </c>
      <c r="CV170" s="172">
        <f t="shared" si="171"/>
        <v>169</v>
      </c>
      <c r="CW170" s="172">
        <f t="shared" si="172"/>
        <v>169</v>
      </c>
      <c r="CX170" s="172">
        <f t="shared" si="173"/>
        <v>169</v>
      </c>
      <c r="CY170" s="172">
        <f t="shared" si="174"/>
        <v>169</v>
      </c>
      <c r="CZ170" s="172">
        <f t="shared" si="175"/>
        <v>169</v>
      </c>
      <c r="DA170" s="180">
        <f xml:space="preserve"> SUM(CC170:CZ170) * 31</f>
        <v>112997.48701712588</v>
      </c>
      <c r="DC170" s="171">
        <f t="shared" si="201"/>
        <v>26.952670364461</v>
      </c>
      <c r="DD170" s="172">
        <f t="shared" si="202"/>
        <v>11.929251060988008</v>
      </c>
      <c r="DE170" s="172">
        <f t="shared" si="203"/>
        <v>8.2140000710749916</v>
      </c>
      <c r="DF170" s="172">
        <f t="shared" si="204"/>
        <v>0.96621535304799977</v>
      </c>
      <c r="DG170" s="172">
        <f t="shared" si="205"/>
        <v>9.3232880008002894E-2</v>
      </c>
      <c r="DH170" s="172">
        <f t="shared" si="206"/>
        <v>0.96621535304799977</v>
      </c>
      <c r="DI170" s="172">
        <f t="shared" si="207"/>
        <v>0</v>
      </c>
      <c r="DJ170" s="172">
        <f t="shared" si="208"/>
        <v>0</v>
      </c>
      <c r="DK170" s="172">
        <f t="shared" si="209"/>
        <v>0</v>
      </c>
      <c r="DL170" s="172">
        <f t="shared" si="210"/>
        <v>0</v>
      </c>
      <c r="DM170" s="172">
        <f t="shared" si="211"/>
        <v>0</v>
      </c>
      <c r="DN170" s="172">
        <f t="shared" si="212"/>
        <v>0</v>
      </c>
      <c r="DO170" s="172">
        <f t="shared" si="213"/>
        <v>0</v>
      </c>
      <c r="DP170" s="172">
        <f t="shared" si="214"/>
        <v>0</v>
      </c>
      <c r="DQ170" s="172">
        <f t="shared" si="215"/>
        <v>0</v>
      </c>
      <c r="DR170" s="172">
        <f t="shared" si="216"/>
        <v>0</v>
      </c>
      <c r="DS170" s="172">
        <f t="shared" si="217"/>
        <v>51.053064368673347</v>
      </c>
      <c r="DT170" s="172">
        <f t="shared" si="218"/>
        <v>89.733428114609865</v>
      </c>
      <c r="DU170" s="172">
        <f t="shared" si="219"/>
        <v>107.70807633085803</v>
      </c>
      <c r="DV170" s="172">
        <f t="shared" si="220"/>
        <v>59.404440456179941</v>
      </c>
      <c r="DW170" s="172">
        <f t="shared" si="221"/>
        <v>66.06346955285494</v>
      </c>
      <c r="DX170" s="172">
        <f t="shared" si="222"/>
        <v>52.907826703326919</v>
      </c>
      <c r="DY170" s="172">
        <f t="shared" si="223"/>
        <v>22.860988096380936</v>
      </c>
      <c r="DZ170" s="172">
        <f t="shared" si="224"/>
        <v>85.01615578058599</v>
      </c>
      <c r="EA170" s="180">
        <f xml:space="preserve"> SUM(DC170:DZ170) * 31</f>
        <v>18099.940069069035</v>
      </c>
      <c r="EB170" s="21"/>
    </row>
    <row r="171" spans="2:132" ht="14.25" customHeight="1" x14ac:dyDescent="0.25">
      <c r="B171" s="132">
        <v>2032</v>
      </c>
      <c r="C171" s="14" t="s">
        <v>167</v>
      </c>
      <c r="D171" s="14">
        <f t="shared" si="225"/>
        <v>137</v>
      </c>
      <c r="E171" s="171">
        <v>216.96314209792001</v>
      </c>
      <c r="F171" s="172">
        <v>200.993041350439</v>
      </c>
      <c r="G171" s="172">
        <v>191.688332791682</v>
      </c>
      <c r="H171" s="172">
        <v>184.75453554837799</v>
      </c>
      <c r="I171" s="172">
        <v>179.744307862894</v>
      </c>
      <c r="J171" s="172">
        <v>179.744307862894</v>
      </c>
      <c r="K171" s="172">
        <v>180.95213060850199</v>
      </c>
      <c r="L171" s="172">
        <v>191.688332791682</v>
      </c>
      <c r="M171" s="172">
        <v>206.04800321168599</v>
      </c>
      <c r="N171" s="172">
        <v>211.37137012751299</v>
      </c>
      <c r="O171" s="172">
        <v>224.83635703225201</v>
      </c>
      <c r="P171" s="172">
        <v>239.76266034525699</v>
      </c>
      <c r="Q171" s="172">
        <v>244.295723489267</v>
      </c>
      <c r="R171" s="172">
        <v>256.15028006652898</v>
      </c>
      <c r="S171" s="172">
        <v>266.170735437497</v>
      </c>
      <c r="T171" s="172">
        <v>271.359899826034</v>
      </c>
      <c r="U171" s="172">
        <v>284.85470951461502</v>
      </c>
      <c r="V171" s="172">
        <v>290.46139287694302</v>
      </c>
      <c r="W171" s="172">
        <v>296.187367374639</v>
      </c>
      <c r="X171" s="172">
        <v>296.187367374639</v>
      </c>
      <c r="Y171" s="172">
        <v>305</v>
      </c>
      <c r="Z171" s="172">
        <v>293.30946873387001</v>
      </c>
      <c r="AA171" s="172">
        <v>271.359899826034</v>
      </c>
      <c r="AB171" s="172">
        <v>242.01428052534101</v>
      </c>
      <c r="AD171" s="171">
        <v>0</v>
      </c>
      <c r="AE171" s="172">
        <v>0</v>
      </c>
      <c r="AF171" s="172">
        <v>0</v>
      </c>
      <c r="AG171" s="172">
        <v>0</v>
      </c>
      <c r="AH171" s="172">
        <v>0</v>
      </c>
      <c r="AI171" s="172">
        <v>0</v>
      </c>
      <c r="AJ171" s="172">
        <v>7.3634866008113669</v>
      </c>
      <c r="AK171" s="172">
        <v>38.368946541631431</v>
      </c>
      <c r="AL171" s="172">
        <v>70.047412342359436</v>
      </c>
      <c r="AM171" s="172">
        <v>94.032008065659852</v>
      </c>
      <c r="AN171" s="172">
        <v>104.34664920385812</v>
      </c>
      <c r="AO171" s="172">
        <v>107.47052747154183</v>
      </c>
      <c r="AP171" s="172">
        <v>107.96293579735965</v>
      </c>
      <c r="AQ171" s="172">
        <v>106.77483219950119</v>
      </c>
      <c r="AR171" s="172">
        <v>100.58917572218499</v>
      </c>
      <c r="AS171" s="172">
        <v>84.058974730519068</v>
      </c>
      <c r="AT171" s="172">
        <v>58.074045360323062</v>
      </c>
      <c r="AU171" s="172">
        <v>28.287084125638792</v>
      </c>
      <c r="AV171" s="172">
        <v>1.7699529624890791</v>
      </c>
      <c r="AW171" s="172">
        <v>64.211768498846709</v>
      </c>
      <c r="AX171" s="172">
        <v>64.211768498846709</v>
      </c>
      <c r="AY171" s="172">
        <v>64.211768498846709</v>
      </c>
      <c r="AZ171" s="172">
        <v>64.211768498846709</v>
      </c>
      <c r="BA171" s="172">
        <v>0</v>
      </c>
      <c r="BB171" s="180">
        <f xml:space="preserve"> SUM(AD171:BA171) * 30</f>
        <v>34979.793153577928</v>
      </c>
      <c r="BC171" s="23"/>
      <c r="BD171" s="171">
        <f t="shared" si="176"/>
        <v>216.96314209792001</v>
      </c>
      <c r="BE171" s="172">
        <f t="shared" si="177"/>
        <v>200.993041350439</v>
      </c>
      <c r="BF171" s="172">
        <f t="shared" si="178"/>
        <v>191.688332791682</v>
      </c>
      <c r="BG171" s="172">
        <f t="shared" si="179"/>
        <v>184.75453554837799</v>
      </c>
      <c r="BH171" s="172">
        <f t="shared" si="180"/>
        <v>179.744307862894</v>
      </c>
      <c r="BI171" s="172">
        <f t="shared" si="181"/>
        <v>179.744307862894</v>
      </c>
      <c r="BJ171" s="172">
        <f t="shared" si="182"/>
        <v>173.58864400769062</v>
      </c>
      <c r="BK171" s="172">
        <f t="shared" si="183"/>
        <v>153.31938625005057</v>
      </c>
      <c r="BL171" s="172">
        <f t="shared" si="184"/>
        <v>136.00059086932657</v>
      </c>
      <c r="BM171" s="172">
        <f t="shared" si="185"/>
        <v>117.33936206185314</v>
      </c>
      <c r="BN171" s="172">
        <f t="shared" si="186"/>
        <v>120.48970782839389</v>
      </c>
      <c r="BO171" s="172">
        <f t="shared" si="187"/>
        <v>132.29213287371516</v>
      </c>
      <c r="BP171" s="172">
        <f t="shared" si="188"/>
        <v>136.33278769190736</v>
      </c>
      <c r="BQ171" s="172">
        <f t="shared" si="189"/>
        <v>149.37544786702779</v>
      </c>
      <c r="BR171" s="172">
        <f t="shared" si="190"/>
        <v>165.58155971531201</v>
      </c>
      <c r="BS171" s="172">
        <f t="shared" si="191"/>
        <v>187.30092509551491</v>
      </c>
      <c r="BT171" s="172">
        <f t="shared" si="192"/>
        <v>226.78066415429197</v>
      </c>
      <c r="BU171" s="172">
        <f t="shared" si="193"/>
        <v>262.17430875130424</v>
      </c>
      <c r="BV171" s="172">
        <f t="shared" si="194"/>
        <v>294.41741441214992</v>
      </c>
      <c r="BW171" s="172">
        <f t="shared" si="195"/>
        <v>231.97559887579229</v>
      </c>
      <c r="BX171" s="172">
        <f t="shared" si="196"/>
        <v>240.78823150115329</v>
      </c>
      <c r="BY171" s="172">
        <f t="shared" si="197"/>
        <v>229.0977002350233</v>
      </c>
      <c r="BZ171" s="172">
        <f t="shared" si="198"/>
        <v>207.14813132718729</v>
      </c>
      <c r="CA171" s="172">
        <f t="shared" si="199"/>
        <v>242.01428052534101</v>
      </c>
      <c r="CB171" s="23"/>
      <c r="CC171" s="171">
        <f t="shared" si="200"/>
        <v>169</v>
      </c>
      <c r="CD171" s="172">
        <f t="shared" si="153"/>
        <v>169</v>
      </c>
      <c r="CE171" s="172">
        <f t="shared" si="154"/>
        <v>169</v>
      </c>
      <c r="CF171" s="172">
        <f t="shared" si="155"/>
        <v>169</v>
      </c>
      <c r="CG171" s="172">
        <f t="shared" si="156"/>
        <v>169</v>
      </c>
      <c r="CH171" s="172">
        <f t="shared" si="157"/>
        <v>169</v>
      </c>
      <c r="CI171" s="172">
        <f t="shared" si="158"/>
        <v>169</v>
      </c>
      <c r="CJ171" s="172">
        <f t="shared" si="159"/>
        <v>153.31938625005057</v>
      </c>
      <c r="CK171" s="172">
        <f t="shared" si="160"/>
        <v>136.00059086932657</v>
      </c>
      <c r="CL171" s="172">
        <f t="shared" si="161"/>
        <v>117.33936206185314</v>
      </c>
      <c r="CM171" s="172">
        <f t="shared" si="162"/>
        <v>120.48970782839389</v>
      </c>
      <c r="CN171" s="172">
        <f t="shared" si="163"/>
        <v>132.29213287371516</v>
      </c>
      <c r="CO171" s="172">
        <f t="shared" si="164"/>
        <v>136.33278769190736</v>
      </c>
      <c r="CP171" s="172">
        <f t="shared" si="165"/>
        <v>149.37544786702779</v>
      </c>
      <c r="CQ171" s="172">
        <f t="shared" si="166"/>
        <v>165.58155971531201</v>
      </c>
      <c r="CR171" s="172">
        <f t="shared" si="167"/>
        <v>169</v>
      </c>
      <c r="CS171" s="172">
        <f t="shared" si="168"/>
        <v>169</v>
      </c>
      <c r="CT171" s="172">
        <f t="shared" si="169"/>
        <v>169</v>
      </c>
      <c r="CU171" s="172">
        <f t="shared" si="170"/>
        <v>169</v>
      </c>
      <c r="CV171" s="172">
        <f t="shared" si="171"/>
        <v>169</v>
      </c>
      <c r="CW171" s="172">
        <f t="shared" si="172"/>
        <v>169</v>
      </c>
      <c r="CX171" s="172">
        <f t="shared" si="173"/>
        <v>169</v>
      </c>
      <c r="CY171" s="172">
        <f t="shared" si="174"/>
        <v>169</v>
      </c>
      <c r="CZ171" s="172">
        <f t="shared" si="175"/>
        <v>169</v>
      </c>
      <c r="DA171" s="180">
        <f xml:space="preserve"> SUM(CC171:CZ171) * 30</f>
        <v>114441.92925472758</v>
      </c>
      <c r="DC171" s="171">
        <f t="shared" si="201"/>
        <v>47.963142097920013</v>
      </c>
      <c r="DD171" s="172">
        <f t="shared" si="202"/>
        <v>31.993041350439</v>
      </c>
      <c r="DE171" s="172">
        <f t="shared" si="203"/>
        <v>22.688332791682001</v>
      </c>
      <c r="DF171" s="172">
        <f t="shared" si="204"/>
        <v>15.754535548377987</v>
      </c>
      <c r="DG171" s="172">
        <f t="shared" si="205"/>
        <v>10.744307862894004</v>
      </c>
      <c r="DH171" s="172">
        <f t="shared" si="206"/>
        <v>10.744307862894004</v>
      </c>
      <c r="DI171" s="172">
        <f t="shared" si="207"/>
        <v>4.5886440076906183</v>
      </c>
      <c r="DJ171" s="172">
        <f t="shared" si="208"/>
        <v>0</v>
      </c>
      <c r="DK171" s="172">
        <f t="shared" si="209"/>
        <v>0</v>
      </c>
      <c r="DL171" s="172">
        <f t="shared" si="210"/>
        <v>0</v>
      </c>
      <c r="DM171" s="172">
        <f t="shared" si="211"/>
        <v>0</v>
      </c>
      <c r="DN171" s="172">
        <f t="shared" si="212"/>
        <v>0</v>
      </c>
      <c r="DO171" s="172">
        <f t="shared" si="213"/>
        <v>0</v>
      </c>
      <c r="DP171" s="172">
        <f t="shared" si="214"/>
        <v>0</v>
      </c>
      <c r="DQ171" s="172">
        <f t="shared" si="215"/>
        <v>0</v>
      </c>
      <c r="DR171" s="172">
        <f t="shared" si="216"/>
        <v>18.300925095514913</v>
      </c>
      <c r="DS171" s="172">
        <f t="shared" si="217"/>
        <v>57.780664154291969</v>
      </c>
      <c r="DT171" s="172">
        <f t="shared" si="218"/>
        <v>93.174308751304238</v>
      </c>
      <c r="DU171" s="172">
        <f t="shared" si="219"/>
        <v>125.41741441214992</v>
      </c>
      <c r="DV171" s="172">
        <f t="shared" si="220"/>
        <v>62.975598875792286</v>
      </c>
      <c r="DW171" s="172">
        <f t="shared" si="221"/>
        <v>71.788231501153291</v>
      </c>
      <c r="DX171" s="172">
        <f t="shared" si="222"/>
        <v>60.097700235023297</v>
      </c>
      <c r="DY171" s="172">
        <f t="shared" si="223"/>
        <v>38.148131327187286</v>
      </c>
      <c r="DZ171" s="172">
        <f t="shared" si="224"/>
        <v>73.014280525341007</v>
      </c>
      <c r="EA171" s="180">
        <f xml:space="preserve"> SUM(DC171:DZ171) * 30</f>
        <v>22355.206991989675</v>
      </c>
      <c r="EB171" s="21"/>
    </row>
    <row r="172" spans="2:132" ht="14.25" customHeight="1" x14ac:dyDescent="0.25">
      <c r="B172" s="132">
        <v>2032</v>
      </c>
      <c r="C172" s="14" t="s">
        <v>168</v>
      </c>
      <c r="D172" s="14">
        <f t="shared" si="225"/>
        <v>138</v>
      </c>
      <c r="E172" s="171">
        <v>212.85940131681301</v>
      </c>
      <c r="F172" s="172">
        <v>197.03973045931099</v>
      </c>
      <c r="G172" s="172">
        <v>189.00820525473301</v>
      </c>
      <c r="H172" s="172">
        <v>183.15188479306099</v>
      </c>
      <c r="I172" s="172">
        <v>181.02231371609</v>
      </c>
      <c r="J172" s="172">
        <v>181.02231371609</v>
      </c>
      <c r="K172" s="172">
        <v>180.003161843539</v>
      </c>
      <c r="L172" s="172">
        <v>185.40314564586001</v>
      </c>
      <c r="M172" s="172">
        <v>199.96028507915801</v>
      </c>
      <c r="N172" s="172">
        <v>211.140533233258</v>
      </c>
      <c r="O172" s="172">
        <v>214.60869184432599</v>
      </c>
      <c r="P172" s="172">
        <v>223.811481141238</v>
      </c>
      <c r="Q172" s="172">
        <v>231.72131656998999</v>
      </c>
      <c r="R172" s="172">
        <v>240.11791110204899</v>
      </c>
      <c r="S172" s="172">
        <v>260.78996177065102</v>
      </c>
      <c r="T172" s="172">
        <v>265.718397691642</v>
      </c>
      <c r="U172" s="172">
        <v>268.22824931807202</v>
      </c>
      <c r="V172" s="172">
        <v>278.57188026336303</v>
      </c>
      <c r="W172" s="172">
        <v>281.23384410957698</v>
      </c>
      <c r="X172" s="172">
        <v>286.64903913387599</v>
      </c>
      <c r="Y172" s="172">
        <v>295</v>
      </c>
      <c r="Z172" s="172">
        <v>286.64903913387599</v>
      </c>
      <c r="AA172" s="172">
        <v>270.76852338845998</v>
      </c>
      <c r="AB172" s="172">
        <v>244.498743031819</v>
      </c>
      <c r="AD172" s="171">
        <v>0</v>
      </c>
      <c r="AE172" s="172">
        <v>0</v>
      </c>
      <c r="AF172" s="172">
        <v>0</v>
      </c>
      <c r="AG172" s="172">
        <v>0</v>
      </c>
      <c r="AH172" s="172">
        <v>0</v>
      </c>
      <c r="AI172" s="172">
        <v>0</v>
      </c>
      <c r="AJ172" s="172">
        <v>3.6481393435098832</v>
      </c>
      <c r="AK172" s="172">
        <v>33.63503132314117</v>
      </c>
      <c r="AL172" s="172">
        <v>62.252687448793779</v>
      </c>
      <c r="AM172" s="172">
        <v>86.34928911409591</v>
      </c>
      <c r="AN172" s="172">
        <v>100.45657828790729</v>
      </c>
      <c r="AO172" s="172">
        <v>104.39278708556188</v>
      </c>
      <c r="AP172" s="172">
        <v>103.39182417225229</v>
      </c>
      <c r="AQ172" s="172">
        <v>101.24064635617712</v>
      </c>
      <c r="AR172" s="172">
        <v>93.834785489846723</v>
      </c>
      <c r="AS172" s="172">
        <v>76.47866911887445</v>
      </c>
      <c r="AT172" s="172">
        <v>52.922833766542873</v>
      </c>
      <c r="AU172" s="172">
        <v>24.896470571701244</v>
      </c>
      <c r="AV172" s="172">
        <v>1.5639855626280545</v>
      </c>
      <c r="AW172" s="172">
        <v>58.152709127489977</v>
      </c>
      <c r="AX172" s="172">
        <v>58.152709127489977</v>
      </c>
      <c r="AY172" s="172">
        <v>58.152709127489977</v>
      </c>
      <c r="AZ172" s="172">
        <v>58.152709127489977</v>
      </c>
      <c r="BA172" s="172">
        <v>0</v>
      </c>
      <c r="BB172" s="180">
        <f xml:space="preserve"> SUM(AD172:BA172) * 31</f>
        <v>33407.911488680773</v>
      </c>
      <c r="BC172" s="23"/>
      <c r="BD172" s="171">
        <f t="shared" si="176"/>
        <v>212.85940131681301</v>
      </c>
      <c r="BE172" s="172">
        <f t="shared" si="177"/>
        <v>197.03973045931099</v>
      </c>
      <c r="BF172" s="172">
        <f t="shared" si="178"/>
        <v>189.00820525473301</v>
      </c>
      <c r="BG172" s="172">
        <f t="shared" si="179"/>
        <v>183.15188479306099</v>
      </c>
      <c r="BH172" s="172">
        <f t="shared" si="180"/>
        <v>181.02231371609</v>
      </c>
      <c r="BI172" s="172">
        <f t="shared" si="181"/>
        <v>181.02231371609</v>
      </c>
      <c r="BJ172" s="172">
        <f t="shared" si="182"/>
        <v>176.35502250002912</v>
      </c>
      <c r="BK172" s="172">
        <f t="shared" si="183"/>
        <v>151.76811432271884</v>
      </c>
      <c r="BL172" s="172">
        <f t="shared" si="184"/>
        <v>137.70759763036423</v>
      </c>
      <c r="BM172" s="172">
        <f t="shared" si="185"/>
        <v>124.79124411916209</v>
      </c>
      <c r="BN172" s="172">
        <f t="shared" si="186"/>
        <v>114.1521135564187</v>
      </c>
      <c r="BO172" s="172">
        <f t="shared" si="187"/>
        <v>119.41869405567613</v>
      </c>
      <c r="BP172" s="172">
        <f t="shared" si="188"/>
        <v>128.32949239773771</v>
      </c>
      <c r="BQ172" s="172">
        <f t="shared" si="189"/>
        <v>138.87726474587186</v>
      </c>
      <c r="BR172" s="172">
        <f t="shared" si="190"/>
        <v>166.9551762808043</v>
      </c>
      <c r="BS172" s="172">
        <f t="shared" si="191"/>
        <v>189.23972857276755</v>
      </c>
      <c r="BT172" s="172">
        <f t="shared" si="192"/>
        <v>215.30541555152914</v>
      </c>
      <c r="BU172" s="172">
        <f t="shared" si="193"/>
        <v>253.6754096916618</v>
      </c>
      <c r="BV172" s="172">
        <f t="shared" si="194"/>
        <v>279.66985854694894</v>
      </c>
      <c r="BW172" s="172">
        <f t="shared" si="195"/>
        <v>228.49633000638602</v>
      </c>
      <c r="BX172" s="172">
        <f t="shared" si="196"/>
        <v>236.84729087251003</v>
      </c>
      <c r="BY172" s="172">
        <f t="shared" si="197"/>
        <v>228.49633000638602</v>
      </c>
      <c r="BZ172" s="172">
        <f t="shared" si="198"/>
        <v>212.61581426097001</v>
      </c>
      <c r="CA172" s="172">
        <f t="shared" si="199"/>
        <v>244.498743031819</v>
      </c>
      <c r="CB172" s="23"/>
      <c r="CC172" s="171">
        <f t="shared" si="200"/>
        <v>169</v>
      </c>
      <c r="CD172" s="172">
        <f t="shared" si="153"/>
        <v>169</v>
      </c>
      <c r="CE172" s="172">
        <f t="shared" si="154"/>
        <v>169</v>
      </c>
      <c r="CF172" s="172">
        <f t="shared" si="155"/>
        <v>169</v>
      </c>
      <c r="CG172" s="172">
        <f t="shared" si="156"/>
        <v>169</v>
      </c>
      <c r="CH172" s="172">
        <f t="shared" si="157"/>
        <v>169</v>
      </c>
      <c r="CI172" s="172">
        <f t="shared" si="158"/>
        <v>169</v>
      </c>
      <c r="CJ172" s="172">
        <f t="shared" si="159"/>
        <v>151.76811432271884</v>
      </c>
      <c r="CK172" s="172">
        <f t="shared" si="160"/>
        <v>137.70759763036423</v>
      </c>
      <c r="CL172" s="172">
        <f t="shared" si="161"/>
        <v>124.79124411916209</v>
      </c>
      <c r="CM172" s="172">
        <f t="shared" si="162"/>
        <v>114.1521135564187</v>
      </c>
      <c r="CN172" s="172">
        <f t="shared" si="163"/>
        <v>119.41869405567613</v>
      </c>
      <c r="CO172" s="172">
        <f t="shared" si="164"/>
        <v>128.32949239773771</v>
      </c>
      <c r="CP172" s="172">
        <f t="shared" si="165"/>
        <v>138.87726474587186</v>
      </c>
      <c r="CQ172" s="172">
        <f t="shared" si="166"/>
        <v>166.9551762808043</v>
      </c>
      <c r="CR172" s="172">
        <f t="shared" si="167"/>
        <v>169</v>
      </c>
      <c r="CS172" s="172">
        <f t="shared" si="168"/>
        <v>169</v>
      </c>
      <c r="CT172" s="172">
        <f t="shared" si="169"/>
        <v>169</v>
      </c>
      <c r="CU172" s="172">
        <f t="shared" si="170"/>
        <v>169</v>
      </c>
      <c r="CV172" s="172">
        <f t="shared" si="171"/>
        <v>169</v>
      </c>
      <c r="CW172" s="172">
        <f t="shared" si="172"/>
        <v>169</v>
      </c>
      <c r="CX172" s="172">
        <f t="shared" si="173"/>
        <v>169</v>
      </c>
      <c r="CY172" s="172">
        <f t="shared" si="174"/>
        <v>169</v>
      </c>
      <c r="CZ172" s="172">
        <f t="shared" si="175"/>
        <v>169</v>
      </c>
      <c r="DA172" s="180">
        <f xml:space="preserve"> SUM(CC172:CZ172) * 31</f>
        <v>117365.99061037137</v>
      </c>
      <c r="DC172" s="171">
        <f t="shared" si="201"/>
        <v>43.859401316813006</v>
      </c>
      <c r="DD172" s="172">
        <f t="shared" si="202"/>
        <v>28.039730459310988</v>
      </c>
      <c r="DE172" s="172">
        <f t="shared" si="203"/>
        <v>20.008205254733014</v>
      </c>
      <c r="DF172" s="172">
        <f t="shared" si="204"/>
        <v>14.151884793060987</v>
      </c>
      <c r="DG172" s="172">
        <f t="shared" si="205"/>
        <v>12.022313716089997</v>
      </c>
      <c r="DH172" s="172">
        <f t="shared" si="206"/>
        <v>12.022313716089997</v>
      </c>
      <c r="DI172" s="172">
        <f t="shared" si="207"/>
        <v>7.3550225000291221</v>
      </c>
      <c r="DJ172" s="172">
        <f t="shared" si="208"/>
        <v>0</v>
      </c>
      <c r="DK172" s="172">
        <f t="shared" si="209"/>
        <v>0</v>
      </c>
      <c r="DL172" s="172">
        <f t="shared" si="210"/>
        <v>0</v>
      </c>
      <c r="DM172" s="172">
        <f t="shared" si="211"/>
        <v>0</v>
      </c>
      <c r="DN172" s="172">
        <f t="shared" si="212"/>
        <v>0</v>
      </c>
      <c r="DO172" s="172">
        <f t="shared" si="213"/>
        <v>0</v>
      </c>
      <c r="DP172" s="172">
        <f t="shared" si="214"/>
        <v>0</v>
      </c>
      <c r="DQ172" s="172">
        <f t="shared" si="215"/>
        <v>0</v>
      </c>
      <c r="DR172" s="172">
        <f t="shared" si="216"/>
        <v>20.239728572767547</v>
      </c>
      <c r="DS172" s="172">
        <f t="shared" si="217"/>
        <v>46.305415551529137</v>
      </c>
      <c r="DT172" s="172">
        <f t="shared" si="218"/>
        <v>84.675409691661798</v>
      </c>
      <c r="DU172" s="172">
        <f t="shared" si="219"/>
        <v>110.66985854694894</v>
      </c>
      <c r="DV172" s="172">
        <f t="shared" si="220"/>
        <v>59.496330006386017</v>
      </c>
      <c r="DW172" s="172">
        <f t="shared" si="221"/>
        <v>67.84729087251003</v>
      </c>
      <c r="DX172" s="172">
        <f t="shared" si="222"/>
        <v>59.496330006386017</v>
      </c>
      <c r="DY172" s="172">
        <f t="shared" si="223"/>
        <v>43.615814260970012</v>
      </c>
      <c r="DZ172" s="172">
        <f t="shared" si="224"/>
        <v>75.498743031819004</v>
      </c>
      <c r="EA172" s="180">
        <f xml:space="preserve"> SUM(DC172:DZ172) * 31</f>
        <v>21864.41756121027</v>
      </c>
      <c r="EB172" s="21"/>
    </row>
    <row r="173" spans="2:132" ht="14.25" customHeight="1" x14ac:dyDescent="0.25">
      <c r="B173" s="132">
        <v>2032</v>
      </c>
      <c r="C173" s="14" t="s">
        <v>169</v>
      </c>
      <c r="D173" s="14">
        <f t="shared" si="225"/>
        <v>139</v>
      </c>
      <c r="E173" s="171">
        <v>219.98762738559401</v>
      </c>
      <c r="F173" s="172">
        <v>206.00963150380201</v>
      </c>
      <c r="G173" s="172">
        <v>196.44573958468101</v>
      </c>
      <c r="H173" s="172">
        <v>188.026244989216</v>
      </c>
      <c r="I173" s="172">
        <v>184.768215873911</v>
      </c>
      <c r="J173" s="172">
        <v>184.768215873911</v>
      </c>
      <c r="K173" s="172">
        <v>191.494469531314</v>
      </c>
      <c r="L173" s="172">
        <v>190.31503963652699</v>
      </c>
      <c r="M173" s="172">
        <v>201.77069039679199</v>
      </c>
      <c r="N173" s="172">
        <v>211.98852364371601</v>
      </c>
      <c r="O173" s="172">
        <v>223.35075421429499</v>
      </c>
      <c r="P173" s="172">
        <v>241.56769120309701</v>
      </c>
      <c r="Q173" s="172">
        <v>245.49133916991499</v>
      </c>
      <c r="R173" s="172">
        <v>247.488195724457</v>
      </c>
      <c r="S173" s="172">
        <v>257.822804208489</v>
      </c>
      <c r="T173" s="172">
        <v>264.30382986796599</v>
      </c>
      <c r="U173" s="172">
        <v>275.57264024885899</v>
      </c>
      <c r="V173" s="172">
        <v>287.42532681529099</v>
      </c>
      <c r="W173" s="172">
        <v>285.00807940716197</v>
      </c>
      <c r="X173" s="172">
        <v>294.81719932420901</v>
      </c>
      <c r="Y173" s="172">
        <v>305</v>
      </c>
      <c r="Z173" s="172">
        <v>287.42532681529099</v>
      </c>
      <c r="AA173" s="172">
        <v>270.99505095423802</v>
      </c>
      <c r="AB173" s="172">
        <v>241.56769120309701</v>
      </c>
      <c r="AD173" s="171">
        <v>0</v>
      </c>
      <c r="AE173" s="172">
        <v>0</v>
      </c>
      <c r="AF173" s="172">
        <v>0</v>
      </c>
      <c r="AG173" s="172">
        <v>0</v>
      </c>
      <c r="AH173" s="172">
        <v>0</v>
      </c>
      <c r="AI173" s="172">
        <v>0</v>
      </c>
      <c r="AJ173" s="172">
        <v>1.9793245415519962</v>
      </c>
      <c r="AK173" s="172">
        <v>29.123181757824419</v>
      </c>
      <c r="AL173" s="172">
        <v>58.310513392401319</v>
      </c>
      <c r="AM173" s="172">
        <v>83.324948281147883</v>
      </c>
      <c r="AN173" s="172">
        <v>96.193441480126964</v>
      </c>
      <c r="AO173" s="172">
        <v>99.778739398344754</v>
      </c>
      <c r="AP173" s="172">
        <v>100.00690539817822</v>
      </c>
      <c r="AQ173" s="172">
        <v>95.340385065824051</v>
      </c>
      <c r="AR173" s="172">
        <v>86.837356570891359</v>
      </c>
      <c r="AS173" s="172">
        <v>72.116994894740344</v>
      </c>
      <c r="AT173" s="172">
        <v>50.423376248666791</v>
      </c>
      <c r="AU173" s="172">
        <v>22.744886829914577</v>
      </c>
      <c r="AV173" s="172">
        <v>0.66112589566650282</v>
      </c>
      <c r="AW173" s="172">
        <v>56.598200855781577</v>
      </c>
      <c r="AX173" s="172">
        <v>56.598200855781577</v>
      </c>
      <c r="AY173" s="172">
        <v>56.598200855781577</v>
      </c>
      <c r="AZ173" s="172">
        <v>56.598200855781577</v>
      </c>
      <c r="BA173" s="172">
        <v>0</v>
      </c>
      <c r="BB173" s="180">
        <f xml:space="preserve"> SUM(AD173:BA173) * 31</f>
        <v>31720.253478530569</v>
      </c>
      <c r="BC173" s="23"/>
      <c r="BD173" s="171">
        <f t="shared" si="176"/>
        <v>219.98762738559401</v>
      </c>
      <c r="BE173" s="172">
        <f t="shared" si="177"/>
        <v>206.00963150380201</v>
      </c>
      <c r="BF173" s="172">
        <f t="shared" si="178"/>
        <v>196.44573958468101</v>
      </c>
      <c r="BG173" s="172">
        <f t="shared" si="179"/>
        <v>188.026244989216</v>
      </c>
      <c r="BH173" s="172">
        <f t="shared" si="180"/>
        <v>184.768215873911</v>
      </c>
      <c r="BI173" s="172">
        <f t="shared" si="181"/>
        <v>184.768215873911</v>
      </c>
      <c r="BJ173" s="172">
        <f t="shared" si="182"/>
        <v>189.51514498976201</v>
      </c>
      <c r="BK173" s="172">
        <f t="shared" si="183"/>
        <v>161.19185787870256</v>
      </c>
      <c r="BL173" s="172">
        <f t="shared" si="184"/>
        <v>143.46017700439069</v>
      </c>
      <c r="BM173" s="172">
        <f t="shared" si="185"/>
        <v>128.66357536256811</v>
      </c>
      <c r="BN173" s="172">
        <f t="shared" si="186"/>
        <v>127.15731273416803</v>
      </c>
      <c r="BO173" s="172">
        <f t="shared" si="187"/>
        <v>141.78895180475226</v>
      </c>
      <c r="BP173" s="172">
        <f t="shared" si="188"/>
        <v>145.48443377173678</v>
      </c>
      <c r="BQ173" s="172">
        <f t="shared" si="189"/>
        <v>152.14781065863295</v>
      </c>
      <c r="BR173" s="172">
        <f t="shared" si="190"/>
        <v>170.98544763759764</v>
      </c>
      <c r="BS173" s="172">
        <f t="shared" si="191"/>
        <v>192.18683497322564</v>
      </c>
      <c r="BT173" s="172">
        <f t="shared" si="192"/>
        <v>225.1492640001922</v>
      </c>
      <c r="BU173" s="172">
        <f t="shared" si="193"/>
        <v>264.68043998537644</v>
      </c>
      <c r="BV173" s="172">
        <f t="shared" si="194"/>
        <v>284.34695351149549</v>
      </c>
      <c r="BW173" s="172">
        <f t="shared" si="195"/>
        <v>238.21899846842743</v>
      </c>
      <c r="BX173" s="172">
        <f t="shared" si="196"/>
        <v>248.40179914421842</v>
      </c>
      <c r="BY173" s="172">
        <f t="shared" si="197"/>
        <v>230.8271259595094</v>
      </c>
      <c r="BZ173" s="172">
        <f t="shared" si="198"/>
        <v>214.39685009845644</v>
      </c>
      <c r="CA173" s="172">
        <f t="shared" si="199"/>
        <v>241.56769120309701</v>
      </c>
      <c r="CB173" s="23"/>
      <c r="CC173" s="171">
        <f t="shared" si="200"/>
        <v>169</v>
      </c>
      <c r="CD173" s="172">
        <f t="shared" si="153"/>
        <v>169</v>
      </c>
      <c r="CE173" s="172">
        <f t="shared" si="154"/>
        <v>169</v>
      </c>
      <c r="CF173" s="172">
        <f t="shared" si="155"/>
        <v>169</v>
      </c>
      <c r="CG173" s="172">
        <f t="shared" si="156"/>
        <v>169</v>
      </c>
      <c r="CH173" s="172">
        <f t="shared" si="157"/>
        <v>169</v>
      </c>
      <c r="CI173" s="172">
        <f t="shared" si="158"/>
        <v>169</v>
      </c>
      <c r="CJ173" s="172">
        <f t="shared" si="159"/>
        <v>161.19185787870256</v>
      </c>
      <c r="CK173" s="172">
        <f t="shared" si="160"/>
        <v>143.46017700439069</v>
      </c>
      <c r="CL173" s="172">
        <f t="shared" si="161"/>
        <v>128.66357536256811</v>
      </c>
      <c r="CM173" s="172">
        <f t="shared" si="162"/>
        <v>127.15731273416803</v>
      </c>
      <c r="CN173" s="172">
        <f t="shared" si="163"/>
        <v>141.78895180475226</v>
      </c>
      <c r="CO173" s="172">
        <f t="shared" si="164"/>
        <v>145.48443377173678</v>
      </c>
      <c r="CP173" s="172">
        <f t="shared" si="165"/>
        <v>152.14781065863295</v>
      </c>
      <c r="CQ173" s="172">
        <f t="shared" si="166"/>
        <v>169</v>
      </c>
      <c r="CR173" s="172">
        <f t="shared" si="167"/>
        <v>169</v>
      </c>
      <c r="CS173" s="172">
        <f t="shared" si="168"/>
        <v>169</v>
      </c>
      <c r="CT173" s="172">
        <f t="shared" si="169"/>
        <v>169</v>
      </c>
      <c r="CU173" s="172">
        <f t="shared" si="170"/>
        <v>169</v>
      </c>
      <c r="CV173" s="172">
        <f t="shared" si="171"/>
        <v>169</v>
      </c>
      <c r="CW173" s="172">
        <f t="shared" si="172"/>
        <v>169</v>
      </c>
      <c r="CX173" s="172">
        <f t="shared" si="173"/>
        <v>169</v>
      </c>
      <c r="CY173" s="172">
        <f t="shared" si="174"/>
        <v>169</v>
      </c>
      <c r="CZ173" s="172">
        <f t="shared" si="175"/>
        <v>169</v>
      </c>
      <c r="DA173" s="180">
        <f xml:space="preserve"> SUM(CC173:CZ173) * 31</f>
        <v>120059.71769566349</v>
      </c>
      <c r="DC173" s="171">
        <f t="shared" si="201"/>
        <v>50.98762738559401</v>
      </c>
      <c r="DD173" s="172">
        <f t="shared" si="202"/>
        <v>37.009631503802012</v>
      </c>
      <c r="DE173" s="172">
        <f t="shared" si="203"/>
        <v>27.445739584681007</v>
      </c>
      <c r="DF173" s="172">
        <f t="shared" si="204"/>
        <v>19.026244989215996</v>
      </c>
      <c r="DG173" s="172">
        <f t="shared" si="205"/>
        <v>15.768215873911004</v>
      </c>
      <c r="DH173" s="172">
        <f t="shared" si="206"/>
        <v>15.768215873911004</v>
      </c>
      <c r="DI173" s="172">
        <f t="shared" si="207"/>
        <v>20.515144989762007</v>
      </c>
      <c r="DJ173" s="172">
        <f t="shared" si="208"/>
        <v>0</v>
      </c>
      <c r="DK173" s="172">
        <f t="shared" si="209"/>
        <v>0</v>
      </c>
      <c r="DL173" s="172">
        <f t="shared" si="210"/>
        <v>0</v>
      </c>
      <c r="DM173" s="172">
        <f t="shared" si="211"/>
        <v>0</v>
      </c>
      <c r="DN173" s="172">
        <f t="shared" si="212"/>
        <v>0</v>
      </c>
      <c r="DO173" s="172">
        <f t="shared" si="213"/>
        <v>0</v>
      </c>
      <c r="DP173" s="172">
        <f t="shared" si="214"/>
        <v>0</v>
      </c>
      <c r="DQ173" s="172">
        <f t="shared" si="215"/>
        <v>1.9854476375976446</v>
      </c>
      <c r="DR173" s="172">
        <f t="shared" si="216"/>
        <v>23.186834973225643</v>
      </c>
      <c r="DS173" s="172">
        <f t="shared" si="217"/>
        <v>56.149264000192204</v>
      </c>
      <c r="DT173" s="172">
        <f t="shared" si="218"/>
        <v>95.680439985376438</v>
      </c>
      <c r="DU173" s="172">
        <f t="shared" si="219"/>
        <v>115.34695351149549</v>
      </c>
      <c r="DV173" s="172">
        <f t="shared" si="220"/>
        <v>69.218998468427429</v>
      </c>
      <c r="DW173" s="172">
        <f t="shared" si="221"/>
        <v>79.401799144218415</v>
      </c>
      <c r="DX173" s="172">
        <f t="shared" si="222"/>
        <v>61.827125959509402</v>
      </c>
      <c r="DY173" s="172">
        <f t="shared" si="223"/>
        <v>45.39685009845644</v>
      </c>
      <c r="DZ173" s="172">
        <f t="shared" si="224"/>
        <v>72.567691203097013</v>
      </c>
      <c r="EA173" s="180">
        <f xml:space="preserve"> SUM(DC173:DZ173) * 31</f>
        <v>25025.74898065667</v>
      </c>
      <c r="EB173" s="21"/>
    </row>
    <row r="174" spans="2:132" ht="14.25" customHeight="1" x14ac:dyDescent="0.25">
      <c r="B174" s="132">
        <v>2032</v>
      </c>
      <c r="C174" s="14" t="s">
        <v>170</v>
      </c>
      <c r="D174" s="14">
        <f t="shared" si="225"/>
        <v>140</v>
      </c>
      <c r="E174" s="171">
        <v>210.65071028842101</v>
      </c>
      <c r="F174" s="172">
        <v>202.69170675101699</v>
      </c>
      <c r="G174" s="172">
        <v>193.40620262404499</v>
      </c>
      <c r="H174" s="172">
        <v>189.33195081323001</v>
      </c>
      <c r="I174" s="172">
        <v>186.52498081566401</v>
      </c>
      <c r="J174" s="172">
        <v>188.372606636847</v>
      </c>
      <c r="K174" s="172">
        <v>200.22820565610601</v>
      </c>
      <c r="L174" s="172">
        <v>202.69170675101699</v>
      </c>
      <c r="M174" s="172">
        <v>212.06011716483701</v>
      </c>
      <c r="N174" s="172">
        <v>219.46246420483399</v>
      </c>
      <c r="O174" s="172">
        <v>227.45699900803001</v>
      </c>
      <c r="P174" s="172">
        <v>237.83212861928999</v>
      </c>
      <c r="Q174" s="172">
        <v>239.644223174681</v>
      </c>
      <c r="R174" s="172">
        <v>245.22263190402299</v>
      </c>
      <c r="S174" s="172">
        <v>265.35701585281402</v>
      </c>
      <c r="T174" s="172">
        <v>274.074019727115</v>
      </c>
      <c r="U174" s="172">
        <v>274.074019727115</v>
      </c>
      <c r="V174" s="172">
        <v>274.074019727115</v>
      </c>
      <c r="W174" s="172">
        <v>276.31248947200999</v>
      </c>
      <c r="X174" s="172">
        <v>300</v>
      </c>
      <c r="Y174" s="172">
        <v>300</v>
      </c>
      <c r="Z174" s="172">
        <v>292.645027981059</v>
      </c>
      <c r="AA174" s="172">
        <v>267.500735555598</v>
      </c>
      <c r="AB174" s="172">
        <v>232.53797001628399</v>
      </c>
      <c r="AD174" s="171">
        <v>0</v>
      </c>
      <c r="AE174" s="172">
        <v>0</v>
      </c>
      <c r="AF174" s="172">
        <v>0</v>
      </c>
      <c r="AG174" s="172">
        <v>0</v>
      </c>
      <c r="AH174" s="172">
        <v>0</v>
      </c>
      <c r="AI174" s="172">
        <v>0</v>
      </c>
      <c r="AJ174" s="172">
        <v>1.7855452738349658</v>
      </c>
      <c r="AK174" s="172">
        <v>28.547889390143041</v>
      </c>
      <c r="AL174" s="172">
        <v>56.838175775700819</v>
      </c>
      <c r="AM174" s="172">
        <v>77.577327032311615</v>
      </c>
      <c r="AN174" s="172">
        <v>92.329466195968607</v>
      </c>
      <c r="AO174" s="172">
        <v>98.163091597307471</v>
      </c>
      <c r="AP174" s="172">
        <v>99.476559849264419</v>
      </c>
      <c r="AQ174" s="172">
        <v>97.438675344762913</v>
      </c>
      <c r="AR174" s="172">
        <v>86.914310083189463</v>
      </c>
      <c r="AS174" s="172">
        <v>67.398626874225315</v>
      </c>
      <c r="AT174" s="172">
        <v>42.789060445181264</v>
      </c>
      <c r="AU174" s="172">
        <v>15.461662860456546</v>
      </c>
      <c r="AV174" s="172">
        <v>7.0000000000000007E-2</v>
      </c>
      <c r="AW174" s="172">
        <v>52.978107778347223</v>
      </c>
      <c r="AX174" s="172">
        <v>52.978107778347223</v>
      </c>
      <c r="AY174" s="172">
        <v>52.978107778347223</v>
      </c>
      <c r="AZ174" s="172">
        <v>52.978107778347223</v>
      </c>
      <c r="BA174" s="172">
        <v>0</v>
      </c>
      <c r="BB174" s="180">
        <f xml:space="preserve"> SUM(AD174:BA174) * 30</f>
        <v>29301.084655072053</v>
      </c>
      <c r="BC174" s="23"/>
      <c r="BD174" s="171">
        <f t="shared" si="176"/>
        <v>210.65071028842101</v>
      </c>
      <c r="BE174" s="172">
        <f t="shared" si="177"/>
        <v>202.69170675101699</v>
      </c>
      <c r="BF174" s="172">
        <f t="shared" si="178"/>
        <v>193.40620262404499</v>
      </c>
      <c r="BG174" s="172">
        <f t="shared" si="179"/>
        <v>189.33195081323001</v>
      </c>
      <c r="BH174" s="172">
        <f t="shared" si="180"/>
        <v>186.52498081566401</v>
      </c>
      <c r="BI174" s="172">
        <f t="shared" si="181"/>
        <v>188.372606636847</v>
      </c>
      <c r="BJ174" s="172">
        <f t="shared" si="182"/>
        <v>198.44266038227104</v>
      </c>
      <c r="BK174" s="172">
        <f t="shared" si="183"/>
        <v>174.14381736087395</v>
      </c>
      <c r="BL174" s="172">
        <f t="shared" si="184"/>
        <v>155.22194138913619</v>
      </c>
      <c r="BM174" s="172">
        <f t="shared" si="185"/>
        <v>141.88513717252238</v>
      </c>
      <c r="BN174" s="172">
        <f t="shared" si="186"/>
        <v>135.12753281206142</v>
      </c>
      <c r="BO174" s="172">
        <f t="shared" si="187"/>
        <v>139.66903702198252</v>
      </c>
      <c r="BP174" s="172">
        <f t="shared" si="188"/>
        <v>140.16766332541658</v>
      </c>
      <c r="BQ174" s="172">
        <f t="shared" si="189"/>
        <v>147.78395655926008</v>
      </c>
      <c r="BR174" s="172">
        <f t="shared" si="190"/>
        <v>178.44270576962455</v>
      </c>
      <c r="BS174" s="172">
        <f t="shared" si="191"/>
        <v>206.67539285288967</v>
      </c>
      <c r="BT174" s="172">
        <f t="shared" si="192"/>
        <v>231.28495928193374</v>
      </c>
      <c r="BU174" s="172">
        <f t="shared" si="193"/>
        <v>258.61235686665844</v>
      </c>
      <c r="BV174" s="172">
        <f t="shared" si="194"/>
        <v>276.24248947200999</v>
      </c>
      <c r="BW174" s="172">
        <f t="shared" si="195"/>
        <v>247.02189222165276</v>
      </c>
      <c r="BX174" s="172">
        <f t="shared" si="196"/>
        <v>247.02189222165276</v>
      </c>
      <c r="BY174" s="172">
        <f t="shared" si="197"/>
        <v>239.66692020271176</v>
      </c>
      <c r="BZ174" s="172">
        <f t="shared" si="198"/>
        <v>214.52262777725076</v>
      </c>
      <c r="CA174" s="172">
        <f t="shared" si="199"/>
        <v>232.53797001628399</v>
      </c>
      <c r="CB174" s="23"/>
      <c r="CC174" s="171">
        <f t="shared" si="200"/>
        <v>169</v>
      </c>
      <c r="CD174" s="172">
        <f t="shared" si="153"/>
        <v>169</v>
      </c>
      <c r="CE174" s="172">
        <f t="shared" si="154"/>
        <v>169</v>
      </c>
      <c r="CF174" s="172">
        <f t="shared" si="155"/>
        <v>169</v>
      </c>
      <c r="CG174" s="172">
        <f t="shared" si="156"/>
        <v>169</v>
      </c>
      <c r="CH174" s="172">
        <f t="shared" si="157"/>
        <v>169</v>
      </c>
      <c r="CI174" s="172">
        <f t="shared" si="158"/>
        <v>169</v>
      </c>
      <c r="CJ174" s="172">
        <f t="shared" si="159"/>
        <v>169</v>
      </c>
      <c r="CK174" s="172">
        <f t="shared" si="160"/>
        <v>155.22194138913619</v>
      </c>
      <c r="CL174" s="172">
        <f t="shared" si="161"/>
        <v>141.88513717252238</v>
      </c>
      <c r="CM174" s="172">
        <f t="shared" si="162"/>
        <v>135.12753281206142</v>
      </c>
      <c r="CN174" s="172">
        <f t="shared" si="163"/>
        <v>139.66903702198252</v>
      </c>
      <c r="CO174" s="172">
        <f t="shared" si="164"/>
        <v>140.16766332541658</v>
      </c>
      <c r="CP174" s="172">
        <f t="shared" si="165"/>
        <v>147.78395655926008</v>
      </c>
      <c r="CQ174" s="172">
        <f t="shared" si="166"/>
        <v>169</v>
      </c>
      <c r="CR174" s="172">
        <f t="shared" si="167"/>
        <v>169</v>
      </c>
      <c r="CS174" s="172">
        <f t="shared" si="168"/>
        <v>169</v>
      </c>
      <c r="CT174" s="172">
        <f t="shared" si="169"/>
        <v>169</v>
      </c>
      <c r="CU174" s="172">
        <f t="shared" si="170"/>
        <v>169</v>
      </c>
      <c r="CV174" s="172">
        <f t="shared" si="171"/>
        <v>169</v>
      </c>
      <c r="CW174" s="172">
        <f t="shared" si="172"/>
        <v>169</v>
      </c>
      <c r="CX174" s="172">
        <f t="shared" si="173"/>
        <v>169</v>
      </c>
      <c r="CY174" s="172">
        <f t="shared" si="174"/>
        <v>169</v>
      </c>
      <c r="CZ174" s="172">
        <f t="shared" si="175"/>
        <v>169</v>
      </c>
      <c r="DA174" s="180">
        <f xml:space="preserve"> SUM(CC174:CZ174) * 30</f>
        <v>117055.65804841137</v>
      </c>
      <c r="DC174" s="171">
        <f t="shared" si="201"/>
        <v>41.65071028842101</v>
      </c>
      <c r="DD174" s="172">
        <f t="shared" si="202"/>
        <v>33.691706751016994</v>
      </c>
      <c r="DE174" s="172">
        <f t="shared" si="203"/>
        <v>24.406202624044994</v>
      </c>
      <c r="DF174" s="172">
        <f t="shared" si="204"/>
        <v>20.331950813230009</v>
      </c>
      <c r="DG174" s="172">
        <f t="shared" si="205"/>
        <v>17.524980815664009</v>
      </c>
      <c r="DH174" s="172">
        <f t="shared" si="206"/>
        <v>19.372606636846996</v>
      </c>
      <c r="DI174" s="172">
        <f t="shared" si="207"/>
        <v>29.442660382271043</v>
      </c>
      <c r="DJ174" s="172">
        <f t="shared" si="208"/>
        <v>5.1438173608739532</v>
      </c>
      <c r="DK174" s="172">
        <f t="shared" si="209"/>
        <v>0</v>
      </c>
      <c r="DL174" s="172">
        <f t="shared" si="210"/>
        <v>0</v>
      </c>
      <c r="DM174" s="172">
        <f t="shared" si="211"/>
        <v>0</v>
      </c>
      <c r="DN174" s="172">
        <f t="shared" si="212"/>
        <v>0</v>
      </c>
      <c r="DO174" s="172">
        <f t="shared" si="213"/>
        <v>0</v>
      </c>
      <c r="DP174" s="172">
        <f t="shared" si="214"/>
        <v>0</v>
      </c>
      <c r="DQ174" s="172">
        <f t="shared" si="215"/>
        <v>9.4427057696245527</v>
      </c>
      <c r="DR174" s="172">
        <f t="shared" si="216"/>
        <v>37.675392852889672</v>
      </c>
      <c r="DS174" s="172">
        <f t="shared" si="217"/>
        <v>62.284959281933737</v>
      </c>
      <c r="DT174" s="172">
        <f t="shared" si="218"/>
        <v>89.612356866658445</v>
      </c>
      <c r="DU174" s="172">
        <f t="shared" si="219"/>
        <v>107.24248947200999</v>
      </c>
      <c r="DV174" s="172">
        <f t="shared" si="220"/>
        <v>78.021892221652763</v>
      </c>
      <c r="DW174" s="172">
        <f t="shared" si="221"/>
        <v>78.021892221652763</v>
      </c>
      <c r="DX174" s="172">
        <f t="shared" si="222"/>
        <v>70.666920202711765</v>
      </c>
      <c r="DY174" s="172">
        <f t="shared" si="223"/>
        <v>45.522627777250761</v>
      </c>
      <c r="DZ174" s="172">
        <f t="shared" si="224"/>
        <v>63.537970016283992</v>
      </c>
      <c r="EA174" s="180">
        <f xml:space="preserve"> SUM(DC174:DZ174) * 30</f>
        <v>25007.815270651125</v>
      </c>
      <c r="EB174" s="21"/>
    </row>
    <row r="175" spans="2:132" ht="14.25" customHeight="1" x14ac:dyDescent="0.25">
      <c r="B175" s="132">
        <v>2032</v>
      </c>
      <c r="C175" s="14" t="s">
        <v>171</v>
      </c>
      <c r="D175" s="14">
        <f t="shared" si="225"/>
        <v>141</v>
      </c>
      <c r="E175" s="171">
        <v>222.58111548947801</v>
      </c>
      <c r="F175" s="172">
        <v>206.20853273287599</v>
      </c>
      <c r="G175" s="172">
        <v>198.67086327362199</v>
      </c>
      <c r="H175" s="172">
        <v>192.11636809166299</v>
      </c>
      <c r="I175" s="172">
        <v>192.11636809166299</v>
      </c>
      <c r="J175" s="172">
        <v>191.11953861607299</v>
      </c>
      <c r="K175" s="172">
        <v>193.14050796384399</v>
      </c>
      <c r="L175" s="172">
        <v>192.11636809166299</v>
      </c>
      <c r="M175" s="172">
        <v>202.31680121858699</v>
      </c>
      <c r="N175" s="172">
        <v>203.58673466009199</v>
      </c>
      <c r="O175" s="172">
        <v>214.72937646942299</v>
      </c>
      <c r="P175" s="172">
        <v>227.61988366060999</v>
      </c>
      <c r="Q175" s="172">
        <v>225.912983873641</v>
      </c>
      <c r="R175" s="172">
        <v>236.564038544325</v>
      </c>
      <c r="S175" s="172">
        <v>246.19095334282801</v>
      </c>
      <c r="T175" s="172">
        <v>252.294826981027</v>
      </c>
      <c r="U175" s="172">
        <v>269.77348079958603</v>
      </c>
      <c r="V175" s="172">
        <v>276.77859752530497</v>
      </c>
      <c r="W175" s="172">
        <v>274.41624822014001</v>
      </c>
      <c r="X175" s="172">
        <v>289</v>
      </c>
      <c r="Y175" s="172">
        <v>281.58522732540803</v>
      </c>
      <c r="Z175" s="172">
        <v>274.41624822014001</v>
      </c>
      <c r="AA175" s="172">
        <v>260.81567071757502</v>
      </c>
      <c r="AB175" s="172">
        <v>238.43480071084201</v>
      </c>
      <c r="AD175" s="171">
        <v>0</v>
      </c>
      <c r="AE175" s="172">
        <v>0</v>
      </c>
      <c r="AF175" s="172">
        <v>0</v>
      </c>
      <c r="AG175" s="172">
        <v>0</v>
      </c>
      <c r="AH175" s="172">
        <v>0</v>
      </c>
      <c r="AI175" s="172">
        <v>0</v>
      </c>
      <c r="AJ175" s="172">
        <v>2.6209040152269969</v>
      </c>
      <c r="AK175" s="172">
        <v>31.738428177513519</v>
      </c>
      <c r="AL175" s="172">
        <v>61.150439913295841</v>
      </c>
      <c r="AM175" s="172">
        <v>83.277121316600073</v>
      </c>
      <c r="AN175" s="172">
        <v>95.521319357823558</v>
      </c>
      <c r="AO175" s="172">
        <v>98.725800607186471</v>
      </c>
      <c r="AP175" s="172">
        <v>98.85948077013596</v>
      </c>
      <c r="AQ175" s="172">
        <v>97.731237272946345</v>
      </c>
      <c r="AR175" s="172">
        <v>83.801621760746372</v>
      </c>
      <c r="AS175" s="172">
        <v>61.659831633279886</v>
      </c>
      <c r="AT175" s="172">
        <v>36.300757323217219</v>
      </c>
      <c r="AU175" s="172">
        <v>6.9742136658309839</v>
      </c>
      <c r="AV175" s="172">
        <v>0</v>
      </c>
      <c r="AW175" s="172">
        <v>53.029990768203881</v>
      </c>
      <c r="AX175" s="172">
        <v>53.029990768203881</v>
      </c>
      <c r="AY175" s="172">
        <v>53.029990768203881</v>
      </c>
      <c r="AZ175" s="172">
        <v>53.029990768203881</v>
      </c>
      <c r="BA175" s="172">
        <v>0</v>
      </c>
      <c r="BB175" s="180">
        <f xml:space="preserve"> SUM(AD175:BA175) * 31</f>
        <v>30084.914685485186</v>
      </c>
      <c r="BC175" s="23"/>
      <c r="BD175" s="171">
        <f t="shared" si="176"/>
        <v>222.58111548947801</v>
      </c>
      <c r="BE175" s="172">
        <f t="shared" si="177"/>
        <v>206.20853273287599</v>
      </c>
      <c r="BF175" s="172">
        <f t="shared" si="178"/>
        <v>198.67086327362199</v>
      </c>
      <c r="BG175" s="172">
        <f t="shared" si="179"/>
        <v>192.11636809166299</v>
      </c>
      <c r="BH175" s="172">
        <f t="shared" si="180"/>
        <v>192.11636809166299</v>
      </c>
      <c r="BI175" s="172">
        <f t="shared" si="181"/>
        <v>191.11953861607299</v>
      </c>
      <c r="BJ175" s="172">
        <f t="shared" si="182"/>
        <v>190.519603948617</v>
      </c>
      <c r="BK175" s="172">
        <f t="shared" si="183"/>
        <v>160.37793991414947</v>
      </c>
      <c r="BL175" s="172">
        <f t="shared" si="184"/>
        <v>141.16636130529116</v>
      </c>
      <c r="BM175" s="172">
        <f t="shared" si="185"/>
        <v>120.30961334349192</v>
      </c>
      <c r="BN175" s="172">
        <f t="shared" si="186"/>
        <v>119.20805711159943</v>
      </c>
      <c r="BO175" s="172">
        <f t="shared" si="187"/>
        <v>128.89408305342351</v>
      </c>
      <c r="BP175" s="172">
        <f t="shared" si="188"/>
        <v>127.05350310350504</v>
      </c>
      <c r="BQ175" s="172">
        <f t="shared" si="189"/>
        <v>138.83280127137866</v>
      </c>
      <c r="BR175" s="172">
        <f t="shared" si="190"/>
        <v>162.38933158208164</v>
      </c>
      <c r="BS175" s="172">
        <f t="shared" si="191"/>
        <v>190.63499534774712</v>
      </c>
      <c r="BT175" s="172">
        <f t="shared" si="192"/>
        <v>233.4727234763688</v>
      </c>
      <c r="BU175" s="172">
        <f t="shared" si="193"/>
        <v>269.804383859474</v>
      </c>
      <c r="BV175" s="172">
        <f t="shared" si="194"/>
        <v>274.41624822014001</v>
      </c>
      <c r="BW175" s="172">
        <f t="shared" si="195"/>
        <v>235.97000923179613</v>
      </c>
      <c r="BX175" s="172">
        <f t="shared" si="196"/>
        <v>228.55523655720415</v>
      </c>
      <c r="BY175" s="172">
        <f t="shared" si="197"/>
        <v>221.38625745193613</v>
      </c>
      <c r="BZ175" s="172">
        <f t="shared" si="198"/>
        <v>207.78567994937114</v>
      </c>
      <c r="CA175" s="172">
        <f t="shared" si="199"/>
        <v>238.43480071084201</v>
      </c>
      <c r="CB175" s="23"/>
      <c r="CC175" s="171">
        <f t="shared" si="200"/>
        <v>169</v>
      </c>
      <c r="CD175" s="172">
        <f t="shared" si="153"/>
        <v>169</v>
      </c>
      <c r="CE175" s="172">
        <f t="shared" si="154"/>
        <v>169</v>
      </c>
      <c r="CF175" s="172">
        <f t="shared" si="155"/>
        <v>169</v>
      </c>
      <c r="CG175" s="172">
        <f t="shared" si="156"/>
        <v>169</v>
      </c>
      <c r="CH175" s="172">
        <f t="shared" si="157"/>
        <v>169</v>
      </c>
      <c r="CI175" s="172">
        <f t="shared" si="158"/>
        <v>169</v>
      </c>
      <c r="CJ175" s="172">
        <f t="shared" si="159"/>
        <v>160.37793991414947</v>
      </c>
      <c r="CK175" s="172">
        <f t="shared" si="160"/>
        <v>141.16636130529116</v>
      </c>
      <c r="CL175" s="172">
        <f t="shared" si="161"/>
        <v>120.30961334349192</v>
      </c>
      <c r="CM175" s="172">
        <f t="shared" si="162"/>
        <v>119.20805711159943</v>
      </c>
      <c r="CN175" s="172">
        <f t="shared" si="163"/>
        <v>128.89408305342351</v>
      </c>
      <c r="CO175" s="172">
        <f t="shared" si="164"/>
        <v>127.05350310350504</v>
      </c>
      <c r="CP175" s="172">
        <f t="shared" si="165"/>
        <v>138.83280127137866</v>
      </c>
      <c r="CQ175" s="172">
        <f t="shared" si="166"/>
        <v>162.38933158208164</v>
      </c>
      <c r="CR175" s="172">
        <f t="shared" si="167"/>
        <v>169</v>
      </c>
      <c r="CS175" s="172">
        <f t="shared" si="168"/>
        <v>169</v>
      </c>
      <c r="CT175" s="172">
        <f t="shared" si="169"/>
        <v>169</v>
      </c>
      <c r="CU175" s="172">
        <f t="shared" si="170"/>
        <v>169</v>
      </c>
      <c r="CV175" s="172">
        <f t="shared" si="171"/>
        <v>169</v>
      </c>
      <c r="CW175" s="172">
        <f t="shared" si="172"/>
        <v>169</v>
      </c>
      <c r="CX175" s="172">
        <f t="shared" si="173"/>
        <v>169</v>
      </c>
      <c r="CY175" s="172">
        <f t="shared" si="174"/>
        <v>169</v>
      </c>
      <c r="CZ175" s="172">
        <f t="shared" si="175"/>
        <v>169</v>
      </c>
      <c r="DA175" s="180">
        <f xml:space="preserve"> SUM(CC175:CZ175) * 31</f>
        <v>117869.18241123254</v>
      </c>
      <c r="DC175" s="171">
        <f t="shared" si="201"/>
        <v>53.581115489478009</v>
      </c>
      <c r="DD175" s="172">
        <f t="shared" si="202"/>
        <v>37.208532732875994</v>
      </c>
      <c r="DE175" s="172">
        <f t="shared" si="203"/>
        <v>29.67086327362199</v>
      </c>
      <c r="DF175" s="172">
        <f t="shared" si="204"/>
        <v>23.116368091662991</v>
      </c>
      <c r="DG175" s="172">
        <f t="shared" si="205"/>
        <v>23.116368091662991</v>
      </c>
      <c r="DH175" s="172">
        <f t="shared" si="206"/>
        <v>22.119538616072987</v>
      </c>
      <c r="DI175" s="172">
        <f t="shared" si="207"/>
        <v>21.519603948617004</v>
      </c>
      <c r="DJ175" s="172">
        <f t="shared" si="208"/>
        <v>0</v>
      </c>
      <c r="DK175" s="172">
        <f t="shared" si="209"/>
        <v>0</v>
      </c>
      <c r="DL175" s="172">
        <f t="shared" si="210"/>
        <v>0</v>
      </c>
      <c r="DM175" s="172">
        <f t="shared" si="211"/>
        <v>0</v>
      </c>
      <c r="DN175" s="172">
        <f t="shared" si="212"/>
        <v>0</v>
      </c>
      <c r="DO175" s="172">
        <f t="shared" si="213"/>
        <v>0</v>
      </c>
      <c r="DP175" s="172">
        <f t="shared" si="214"/>
        <v>0</v>
      </c>
      <c r="DQ175" s="172">
        <f t="shared" si="215"/>
        <v>0</v>
      </c>
      <c r="DR175" s="172">
        <f t="shared" si="216"/>
        <v>21.634995347747122</v>
      </c>
      <c r="DS175" s="172">
        <f t="shared" si="217"/>
        <v>64.472723476368799</v>
      </c>
      <c r="DT175" s="172">
        <f t="shared" si="218"/>
        <v>100.804383859474</v>
      </c>
      <c r="DU175" s="172">
        <f t="shared" si="219"/>
        <v>105.41624822014001</v>
      </c>
      <c r="DV175" s="172">
        <f t="shared" si="220"/>
        <v>66.970009231796126</v>
      </c>
      <c r="DW175" s="172">
        <f t="shared" si="221"/>
        <v>59.555236557204154</v>
      </c>
      <c r="DX175" s="172">
        <f t="shared" si="222"/>
        <v>52.386257451936132</v>
      </c>
      <c r="DY175" s="172">
        <f t="shared" si="223"/>
        <v>38.785679949371143</v>
      </c>
      <c r="DZ175" s="172">
        <f t="shared" si="224"/>
        <v>69.434800710842012</v>
      </c>
      <c r="EA175" s="180">
        <f xml:space="preserve"> SUM(DC175:DZ175) * 31</f>
        <v>24483.574476515008</v>
      </c>
      <c r="EB175" s="21"/>
    </row>
    <row r="176" spans="2:132" ht="14.25" customHeight="1" x14ac:dyDescent="0.25">
      <c r="B176" s="132">
        <v>2032</v>
      </c>
      <c r="C176" s="14" t="s">
        <v>172</v>
      </c>
      <c r="D176" s="14">
        <f t="shared" si="225"/>
        <v>142</v>
      </c>
      <c r="E176" s="171">
        <v>205.44691028936899</v>
      </c>
      <c r="F176" s="172">
        <v>193.82605776381101</v>
      </c>
      <c r="G176" s="172">
        <v>186.529966954591</v>
      </c>
      <c r="H176" s="172">
        <v>185.61212184213099</v>
      </c>
      <c r="I176" s="172">
        <v>183.045266866606</v>
      </c>
      <c r="J176" s="172">
        <v>183.045266866606</v>
      </c>
      <c r="K176" s="172">
        <v>189.470182653829</v>
      </c>
      <c r="L176" s="172">
        <v>191.585893421534</v>
      </c>
      <c r="M176" s="172">
        <v>199.97095300824901</v>
      </c>
      <c r="N176" s="172">
        <v>211.42068186877199</v>
      </c>
      <c r="O176" s="172">
        <v>221.314741047159</v>
      </c>
      <c r="P176" s="172">
        <v>230.415408687656</v>
      </c>
      <c r="Q176" s="172">
        <v>234.27346949935401</v>
      </c>
      <c r="R176" s="172">
        <v>242.36295184646301</v>
      </c>
      <c r="S176" s="172">
        <v>250.950248491856</v>
      </c>
      <c r="T176" s="172">
        <v>253.174856137311</v>
      </c>
      <c r="U176" s="172">
        <v>272.09179947208798</v>
      </c>
      <c r="V176" s="172">
        <v>277.13216924221001</v>
      </c>
      <c r="W176" s="172">
        <v>274.59642766032698</v>
      </c>
      <c r="X176" s="172">
        <v>293</v>
      </c>
      <c r="Y176" s="172">
        <v>284.92607434971302</v>
      </c>
      <c r="Z176" s="172">
        <v>272.09179947208798</v>
      </c>
      <c r="AA176" s="172">
        <v>248.75675424004299</v>
      </c>
      <c r="AB176" s="172">
        <v>230.415408687656</v>
      </c>
      <c r="AD176" s="171">
        <v>0</v>
      </c>
      <c r="AE176" s="172">
        <v>0</v>
      </c>
      <c r="AF176" s="172">
        <v>0</v>
      </c>
      <c r="AG176" s="172">
        <v>0</v>
      </c>
      <c r="AH176" s="172">
        <v>0</v>
      </c>
      <c r="AI176" s="172">
        <v>0</v>
      </c>
      <c r="AJ176" s="172">
        <v>0.72503481949481607</v>
      </c>
      <c r="AK176" s="172">
        <v>30.55009875225273</v>
      </c>
      <c r="AL176" s="172">
        <v>63.330599597649325</v>
      </c>
      <c r="AM176" s="172">
        <v>88.045790797546914</v>
      </c>
      <c r="AN176" s="172">
        <v>101.27213660305269</v>
      </c>
      <c r="AO176" s="172">
        <v>106.45832171381056</v>
      </c>
      <c r="AP176" s="172">
        <v>107.85295683836543</v>
      </c>
      <c r="AQ176" s="172">
        <v>102.90292434895309</v>
      </c>
      <c r="AR176" s="172">
        <v>91.655151244424971</v>
      </c>
      <c r="AS176" s="172">
        <v>70.123551669650041</v>
      </c>
      <c r="AT176" s="172">
        <v>37.04946486975696</v>
      </c>
      <c r="AU176" s="172">
        <v>2.926778448285865</v>
      </c>
      <c r="AV176" s="172">
        <v>0</v>
      </c>
      <c r="AW176" s="172">
        <v>57.374021656242135</v>
      </c>
      <c r="AX176" s="172">
        <v>57.374021656242135</v>
      </c>
      <c r="AY176" s="172">
        <v>57.374021656242135</v>
      </c>
      <c r="AZ176" s="172">
        <v>57.374021656242135</v>
      </c>
      <c r="BA176" s="172">
        <v>0</v>
      </c>
      <c r="BB176" s="180">
        <f xml:space="preserve"> SUM(AD176:BA176) * 30</f>
        <v>30971.666889846361</v>
      </c>
      <c r="BC176" s="23"/>
      <c r="BD176" s="171">
        <f t="shared" si="176"/>
        <v>205.44691028936899</v>
      </c>
      <c r="BE176" s="172">
        <f t="shared" si="177"/>
        <v>193.82605776381101</v>
      </c>
      <c r="BF176" s="172">
        <f t="shared" si="178"/>
        <v>186.529966954591</v>
      </c>
      <c r="BG176" s="172">
        <f t="shared" si="179"/>
        <v>185.61212184213099</v>
      </c>
      <c r="BH176" s="172">
        <f t="shared" si="180"/>
        <v>183.045266866606</v>
      </c>
      <c r="BI176" s="172">
        <f t="shared" si="181"/>
        <v>183.045266866606</v>
      </c>
      <c r="BJ176" s="172">
        <f t="shared" si="182"/>
        <v>188.74514783433418</v>
      </c>
      <c r="BK176" s="172">
        <f t="shared" si="183"/>
        <v>161.03579466928127</v>
      </c>
      <c r="BL176" s="172">
        <f t="shared" si="184"/>
        <v>136.64035341059969</v>
      </c>
      <c r="BM176" s="172">
        <f t="shared" si="185"/>
        <v>123.37489107122508</v>
      </c>
      <c r="BN176" s="172">
        <f t="shared" si="186"/>
        <v>120.04260444410632</v>
      </c>
      <c r="BO176" s="172">
        <f t="shared" si="187"/>
        <v>123.95708697384543</v>
      </c>
      <c r="BP176" s="172">
        <f t="shared" si="188"/>
        <v>126.42051266098858</v>
      </c>
      <c r="BQ176" s="172">
        <f t="shared" si="189"/>
        <v>139.46002749750991</v>
      </c>
      <c r="BR176" s="172">
        <f t="shared" si="190"/>
        <v>159.29509724743104</v>
      </c>
      <c r="BS176" s="172">
        <f t="shared" si="191"/>
        <v>183.05130446766094</v>
      </c>
      <c r="BT176" s="172">
        <f t="shared" si="192"/>
        <v>235.04233460233104</v>
      </c>
      <c r="BU176" s="172">
        <f t="shared" si="193"/>
        <v>274.20539079392415</v>
      </c>
      <c r="BV176" s="172">
        <f t="shared" si="194"/>
        <v>274.59642766032698</v>
      </c>
      <c r="BW176" s="172">
        <f t="shared" si="195"/>
        <v>235.62597834375788</v>
      </c>
      <c r="BX176" s="172">
        <f t="shared" si="196"/>
        <v>227.5520526934709</v>
      </c>
      <c r="BY176" s="172">
        <f t="shared" si="197"/>
        <v>214.71777781584586</v>
      </c>
      <c r="BZ176" s="172">
        <f t="shared" si="198"/>
        <v>191.38273258380087</v>
      </c>
      <c r="CA176" s="172">
        <f t="shared" si="199"/>
        <v>230.415408687656</v>
      </c>
      <c r="CB176" s="23"/>
      <c r="CC176" s="171">
        <f t="shared" si="200"/>
        <v>169</v>
      </c>
      <c r="CD176" s="172">
        <f t="shared" si="153"/>
        <v>169</v>
      </c>
      <c r="CE176" s="172">
        <f t="shared" si="154"/>
        <v>169</v>
      </c>
      <c r="CF176" s="172">
        <f t="shared" si="155"/>
        <v>169</v>
      </c>
      <c r="CG176" s="172">
        <f t="shared" si="156"/>
        <v>169</v>
      </c>
      <c r="CH176" s="172">
        <f t="shared" si="157"/>
        <v>169</v>
      </c>
      <c r="CI176" s="172">
        <f t="shared" si="158"/>
        <v>169</v>
      </c>
      <c r="CJ176" s="172">
        <f t="shared" si="159"/>
        <v>161.03579466928127</v>
      </c>
      <c r="CK176" s="172">
        <f t="shared" si="160"/>
        <v>136.64035341059969</v>
      </c>
      <c r="CL176" s="172">
        <f t="shared" si="161"/>
        <v>123.37489107122508</v>
      </c>
      <c r="CM176" s="172">
        <f t="shared" si="162"/>
        <v>120.04260444410632</v>
      </c>
      <c r="CN176" s="172">
        <f t="shared" si="163"/>
        <v>123.95708697384543</v>
      </c>
      <c r="CO176" s="172">
        <f t="shared" si="164"/>
        <v>126.42051266098858</v>
      </c>
      <c r="CP176" s="172">
        <f t="shared" si="165"/>
        <v>139.46002749750991</v>
      </c>
      <c r="CQ176" s="172">
        <f t="shared" si="166"/>
        <v>159.29509724743104</v>
      </c>
      <c r="CR176" s="172">
        <f t="shared" si="167"/>
        <v>169</v>
      </c>
      <c r="CS176" s="172">
        <f t="shared" si="168"/>
        <v>169</v>
      </c>
      <c r="CT176" s="172">
        <f t="shared" si="169"/>
        <v>169</v>
      </c>
      <c r="CU176" s="172">
        <f t="shared" si="170"/>
        <v>169</v>
      </c>
      <c r="CV176" s="172">
        <f t="shared" si="171"/>
        <v>169</v>
      </c>
      <c r="CW176" s="172">
        <f t="shared" si="172"/>
        <v>169</v>
      </c>
      <c r="CX176" s="172">
        <f t="shared" si="173"/>
        <v>169</v>
      </c>
      <c r="CY176" s="172">
        <f t="shared" si="174"/>
        <v>169</v>
      </c>
      <c r="CZ176" s="172">
        <f t="shared" si="175"/>
        <v>169</v>
      </c>
      <c r="DA176" s="180">
        <f xml:space="preserve"> SUM(CC176:CZ176) * 30</f>
        <v>113826.79103924961</v>
      </c>
      <c r="DC176" s="171">
        <f t="shared" si="201"/>
        <v>36.446910289368986</v>
      </c>
      <c r="DD176" s="172">
        <f t="shared" si="202"/>
        <v>24.826057763811008</v>
      </c>
      <c r="DE176" s="172">
        <f t="shared" si="203"/>
        <v>17.529966954591004</v>
      </c>
      <c r="DF176" s="172">
        <f t="shared" si="204"/>
        <v>16.612121842130989</v>
      </c>
      <c r="DG176" s="172">
        <f t="shared" si="205"/>
        <v>14.045266866605999</v>
      </c>
      <c r="DH176" s="172">
        <f t="shared" si="206"/>
        <v>14.045266866605999</v>
      </c>
      <c r="DI176" s="172">
        <f t="shared" si="207"/>
        <v>19.745147834334176</v>
      </c>
      <c r="DJ176" s="172">
        <f t="shared" si="208"/>
        <v>0</v>
      </c>
      <c r="DK176" s="172">
        <f t="shared" si="209"/>
        <v>0</v>
      </c>
      <c r="DL176" s="172">
        <f t="shared" si="210"/>
        <v>0</v>
      </c>
      <c r="DM176" s="172">
        <f t="shared" si="211"/>
        <v>0</v>
      </c>
      <c r="DN176" s="172">
        <f t="shared" si="212"/>
        <v>0</v>
      </c>
      <c r="DO176" s="172">
        <f t="shared" si="213"/>
        <v>0</v>
      </c>
      <c r="DP176" s="172">
        <f t="shared" si="214"/>
        <v>0</v>
      </c>
      <c r="DQ176" s="172">
        <f t="shared" si="215"/>
        <v>0</v>
      </c>
      <c r="DR176" s="172">
        <f t="shared" si="216"/>
        <v>14.051304467660941</v>
      </c>
      <c r="DS176" s="172">
        <f t="shared" si="217"/>
        <v>66.042334602331039</v>
      </c>
      <c r="DT176" s="172">
        <f t="shared" si="218"/>
        <v>105.20539079392415</v>
      </c>
      <c r="DU176" s="172">
        <f t="shared" si="219"/>
        <v>105.59642766032698</v>
      </c>
      <c r="DV176" s="172">
        <f t="shared" si="220"/>
        <v>66.625978343757879</v>
      </c>
      <c r="DW176" s="172">
        <f t="shared" si="221"/>
        <v>58.552052693470898</v>
      </c>
      <c r="DX176" s="172">
        <f t="shared" si="222"/>
        <v>45.717777815845864</v>
      </c>
      <c r="DY176" s="172">
        <f t="shared" si="223"/>
        <v>22.382732583800873</v>
      </c>
      <c r="DZ176" s="172">
        <f t="shared" si="224"/>
        <v>61.415408687655997</v>
      </c>
      <c r="EA176" s="180">
        <f xml:space="preserve"> SUM(DC176:DZ176) * 30</f>
        <v>20665.204381986685</v>
      </c>
      <c r="EB176" s="21"/>
    </row>
    <row r="177" spans="2:132" ht="14.25" customHeight="1" x14ac:dyDescent="0.25">
      <c r="B177" s="132">
        <v>2032</v>
      </c>
      <c r="C177" s="14" t="s">
        <v>173</v>
      </c>
      <c r="D177" s="14">
        <f t="shared" si="225"/>
        <v>143</v>
      </c>
      <c r="E177" s="171">
        <v>206.05945126966699</v>
      </c>
      <c r="F177" s="172">
        <v>193.11836220595001</v>
      </c>
      <c r="G177" s="172">
        <v>182.05961336968201</v>
      </c>
      <c r="H177" s="172">
        <v>177.23611653684199</v>
      </c>
      <c r="I177" s="172">
        <v>177.23611653684199</v>
      </c>
      <c r="J177" s="172">
        <v>175.00083751674501</v>
      </c>
      <c r="K177" s="172">
        <v>180.80962181239099</v>
      </c>
      <c r="L177" s="172">
        <v>185.986057437878</v>
      </c>
      <c r="M177" s="172">
        <v>197.75068385943899</v>
      </c>
      <c r="N177" s="172">
        <v>206.05945126966699</v>
      </c>
      <c r="O177" s="172">
        <v>218.92701141824901</v>
      </c>
      <c r="P177" s="172">
        <v>224.88285354416499</v>
      </c>
      <c r="Q177" s="172">
        <v>239.80922331651999</v>
      </c>
      <c r="R177" s="172">
        <v>244.33860448882101</v>
      </c>
      <c r="S177" s="172">
        <v>266.17669228384398</v>
      </c>
      <c r="T177" s="172">
        <v>258.63262559101798</v>
      </c>
      <c r="U177" s="172">
        <v>273.985463071156</v>
      </c>
      <c r="V177" s="172">
        <v>273.985463071156</v>
      </c>
      <c r="W177" s="172">
        <v>279.33836809296599</v>
      </c>
      <c r="X177" s="172">
        <v>299</v>
      </c>
      <c r="Y177" s="172">
        <v>290.39711692923299</v>
      </c>
      <c r="Z177" s="172">
        <v>276.64720979903399</v>
      </c>
      <c r="AA177" s="172">
        <v>253.75030562607</v>
      </c>
      <c r="AB177" s="172">
        <v>226.92695738491099</v>
      </c>
      <c r="AD177" s="171">
        <v>0</v>
      </c>
      <c r="AE177" s="172">
        <v>0</v>
      </c>
      <c r="AF177" s="172">
        <v>0</v>
      </c>
      <c r="AG177" s="172">
        <v>0</v>
      </c>
      <c r="AH177" s="172">
        <v>0</v>
      </c>
      <c r="AI177" s="172">
        <v>0</v>
      </c>
      <c r="AJ177" s="172">
        <v>0.06</v>
      </c>
      <c r="AK177" s="172">
        <v>19.941136684673261</v>
      </c>
      <c r="AL177" s="172">
        <v>52.049654066585568</v>
      </c>
      <c r="AM177" s="172">
        <v>80.391143902484544</v>
      </c>
      <c r="AN177" s="172">
        <v>96.809040516788286</v>
      </c>
      <c r="AO177" s="172">
        <v>102.57498128433119</v>
      </c>
      <c r="AP177" s="172">
        <v>102.08521194564965</v>
      </c>
      <c r="AQ177" s="172">
        <v>99.754207512945868</v>
      </c>
      <c r="AR177" s="172">
        <v>90.326609910903016</v>
      </c>
      <c r="AS177" s="172">
        <v>69.969401340429926</v>
      </c>
      <c r="AT177" s="172">
        <v>39.420978884311481</v>
      </c>
      <c r="AU177" s="172">
        <v>3.7690568799595363</v>
      </c>
      <c r="AV177" s="172">
        <v>0</v>
      </c>
      <c r="AW177" s="172">
        <v>56.046369986912623</v>
      </c>
      <c r="AX177" s="172">
        <v>56.046369986912623</v>
      </c>
      <c r="AY177" s="172">
        <v>56.046369986912623</v>
      </c>
      <c r="AZ177" s="172">
        <v>56.046369986912623</v>
      </c>
      <c r="BA177" s="172">
        <v>0</v>
      </c>
      <c r="BB177" s="180">
        <f xml:space="preserve"> SUM(AD177:BA177) * 31</f>
        <v>30421.443989178097</v>
      </c>
      <c r="BC177" s="23"/>
      <c r="BD177" s="171">
        <f t="shared" si="176"/>
        <v>206.05945126966699</v>
      </c>
      <c r="BE177" s="172">
        <f t="shared" si="177"/>
        <v>193.11836220595001</v>
      </c>
      <c r="BF177" s="172">
        <f t="shared" si="178"/>
        <v>182.05961336968201</v>
      </c>
      <c r="BG177" s="172">
        <f t="shared" si="179"/>
        <v>177.23611653684199</v>
      </c>
      <c r="BH177" s="172">
        <f t="shared" si="180"/>
        <v>177.23611653684199</v>
      </c>
      <c r="BI177" s="172">
        <f t="shared" si="181"/>
        <v>175.00083751674501</v>
      </c>
      <c r="BJ177" s="172">
        <f t="shared" si="182"/>
        <v>180.74962181239098</v>
      </c>
      <c r="BK177" s="172">
        <f t="shared" si="183"/>
        <v>166.04492075320474</v>
      </c>
      <c r="BL177" s="172">
        <f t="shared" si="184"/>
        <v>145.70102979285343</v>
      </c>
      <c r="BM177" s="172">
        <f t="shared" si="185"/>
        <v>125.66830736718245</v>
      </c>
      <c r="BN177" s="172">
        <f t="shared" si="186"/>
        <v>122.11797090146072</v>
      </c>
      <c r="BO177" s="172">
        <f t="shared" si="187"/>
        <v>122.3078722598338</v>
      </c>
      <c r="BP177" s="172">
        <f t="shared" si="188"/>
        <v>137.72401137087036</v>
      </c>
      <c r="BQ177" s="172">
        <f t="shared" si="189"/>
        <v>144.58439697587514</v>
      </c>
      <c r="BR177" s="172">
        <f t="shared" si="190"/>
        <v>175.85008237294096</v>
      </c>
      <c r="BS177" s="172">
        <f t="shared" si="191"/>
        <v>188.66322425058806</v>
      </c>
      <c r="BT177" s="172">
        <f t="shared" si="192"/>
        <v>234.56448418684454</v>
      </c>
      <c r="BU177" s="172">
        <f t="shared" si="193"/>
        <v>270.21640619119648</v>
      </c>
      <c r="BV177" s="172">
        <f t="shared" si="194"/>
        <v>279.33836809296599</v>
      </c>
      <c r="BW177" s="172">
        <f t="shared" si="195"/>
        <v>242.95363001308738</v>
      </c>
      <c r="BX177" s="172">
        <f t="shared" si="196"/>
        <v>234.35074694232037</v>
      </c>
      <c r="BY177" s="172">
        <f t="shared" si="197"/>
        <v>220.60083981212136</v>
      </c>
      <c r="BZ177" s="172">
        <f t="shared" si="198"/>
        <v>197.70393563915738</v>
      </c>
      <c r="CA177" s="172">
        <f t="shared" si="199"/>
        <v>226.92695738491099</v>
      </c>
      <c r="CB177" s="23"/>
      <c r="CC177" s="171">
        <f t="shared" si="200"/>
        <v>169</v>
      </c>
      <c r="CD177" s="172">
        <f t="shared" si="153"/>
        <v>169</v>
      </c>
      <c r="CE177" s="172">
        <f t="shared" si="154"/>
        <v>169</v>
      </c>
      <c r="CF177" s="172">
        <f t="shared" si="155"/>
        <v>169</v>
      </c>
      <c r="CG177" s="172">
        <f t="shared" si="156"/>
        <v>169</v>
      </c>
      <c r="CH177" s="172">
        <f t="shared" si="157"/>
        <v>169</v>
      </c>
      <c r="CI177" s="172">
        <f t="shared" si="158"/>
        <v>169</v>
      </c>
      <c r="CJ177" s="172">
        <f t="shared" si="159"/>
        <v>166.04492075320474</v>
      </c>
      <c r="CK177" s="172">
        <f t="shared" si="160"/>
        <v>145.70102979285343</v>
      </c>
      <c r="CL177" s="172">
        <f t="shared" si="161"/>
        <v>125.66830736718245</v>
      </c>
      <c r="CM177" s="172">
        <f t="shared" si="162"/>
        <v>122.11797090146072</v>
      </c>
      <c r="CN177" s="172">
        <f t="shared" si="163"/>
        <v>122.3078722598338</v>
      </c>
      <c r="CO177" s="172">
        <f t="shared" si="164"/>
        <v>137.72401137087036</v>
      </c>
      <c r="CP177" s="172">
        <f t="shared" si="165"/>
        <v>144.58439697587514</v>
      </c>
      <c r="CQ177" s="172">
        <f t="shared" si="166"/>
        <v>169</v>
      </c>
      <c r="CR177" s="172">
        <f t="shared" si="167"/>
        <v>169</v>
      </c>
      <c r="CS177" s="172">
        <f t="shared" si="168"/>
        <v>169</v>
      </c>
      <c r="CT177" s="172">
        <f t="shared" si="169"/>
        <v>169</v>
      </c>
      <c r="CU177" s="172">
        <f t="shared" si="170"/>
        <v>169</v>
      </c>
      <c r="CV177" s="172">
        <f t="shared" si="171"/>
        <v>169</v>
      </c>
      <c r="CW177" s="172">
        <f t="shared" si="172"/>
        <v>169</v>
      </c>
      <c r="CX177" s="172">
        <f t="shared" si="173"/>
        <v>169</v>
      </c>
      <c r="CY177" s="172">
        <f t="shared" si="174"/>
        <v>169</v>
      </c>
      <c r="CZ177" s="172">
        <f t="shared" si="175"/>
        <v>169</v>
      </c>
      <c r="DA177" s="180">
        <f xml:space="preserve"> SUM(CC177:CZ177) * 31</f>
        <v>118951.6037920597</v>
      </c>
      <c r="DC177" s="171">
        <f t="shared" si="201"/>
        <v>37.059451269666994</v>
      </c>
      <c r="DD177" s="172">
        <f t="shared" si="202"/>
        <v>24.118362205950007</v>
      </c>
      <c r="DE177" s="172">
        <f t="shared" si="203"/>
        <v>13.059613369682012</v>
      </c>
      <c r="DF177" s="172">
        <f t="shared" si="204"/>
        <v>8.2361165368419904</v>
      </c>
      <c r="DG177" s="172">
        <f t="shared" si="205"/>
        <v>8.2361165368419904</v>
      </c>
      <c r="DH177" s="172">
        <f t="shared" si="206"/>
        <v>6.0008375167450083</v>
      </c>
      <c r="DI177" s="172">
        <f t="shared" si="207"/>
        <v>11.749621812390984</v>
      </c>
      <c r="DJ177" s="172">
        <f t="shared" si="208"/>
        <v>0</v>
      </c>
      <c r="DK177" s="172">
        <f t="shared" si="209"/>
        <v>0</v>
      </c>
      <c r="DL177" s="172">
        <f t="shared" si="210"/>
        <v>0</v>
      </c>
      <c r="DM177" s="172">
        <f t="shared" si="211"/>
        <v>0</v>
      </c>
      <c r="DN177" s="172">
        <f t="shared" si="212"/>
        <v>0</v>
      </c>
      <c r="DO177" s="172">
        <f t="shared" si="213"/>
        <v>0</v>
      </c>
      <c r="DP177" s="172">
        <f t="shared" si="214"/>
        <v>0</v>
      </c>
      <c r="DQ177" s="172">
        <f t="shared" si="215"/>
        <v>6.8500823729409603</v>
      </c>
      <c r="DR177" s="172">
        <f t="shared" si="216"/>
        <v>19.663224250588058</v>
      </c>
      <c r="DS177" s="172">
        <f t="shared" si="217"/>
        <v>65.564484186844538</v>
      </c>
      <c r="DT177" s="172">
        <f t="shared" si="218"/>
        <v>101.21640619119648</v>
      </c>
      <c r="DU177" s="172">
        <f t="shared" si="219"/>
        <v>110.33836809296599</v>
      </c>
      <c r="DV177" s="172">
        <f t="shared" si="220"/>
        <v>73.953630013087377</v>
      </c>
      <c r="DW177" s="172">
        <f t="shared" si="221"/>
        <v>65.35074694232037</v>
      </c>
      <c r="DX177" s="172">
        <f t="shared" si="222"/>
        <v>51.600839812121365</v>
      </c>
      <c r="DY177" s="172">
        <f t="shared" si="223"/>
        <v>28.703935639157379</v>
      </c>
      <c r="DZ177" s="172">
        <f t="shared" si="224"/>
        <v>57.926957384910992</v>
      </c>
      <c r="EA177" s="180">
        <f xml:space="preserve"> SUM(DC177:DZ177) * 31</f>
        <v>21378.492618161828</v>
      </c>
      <c r="EB177" s="21"/>
    </row>
    <row r="178" spans="2:132" ht="14.25" customHeight="1" x14ac:dyDescent="0.25">
      <c r="B178" s="132">
        <v>2033</v>
      </c>
      <c r="C178" s="14" t="s">
        <v>163</v>
      </c>
      <c r="D178" s="14">
        <f t="shared" si="225"/>
        <v>144</v>
      </c>
      <c r="E178" s="171">
        <v>202.373325522295</v>
      </c>
      <c r="F178" s="172">
        <v>191.016386035485</v>
      </c>
      <c r="G178" s="172">
        <v>185.13244534741801</v>
      </c>
      <c r="H178" s="172">
        <v>179.304542189713</v>
      </c>
      <c r="I178" s="172">
        <v>176.894928384124</v>
      </c>
      <c r="J178" s="172">
        <v>178.463979234275</v>
      </c>
      <c r="K178" s="172">
        <v>186.23451677788199</v>
      </c>
      <c r="L178" s="172">
        <v>196.39598895028999</v>
      </c>
      <c r="M178" s="172">
        <v>199.30994052914201</v>
      </c>
      <c r="N178" s="172">
        <v>212.460080987553</v>
      </c>
      <c r="O178" s="172">
        <v>223.89173718151201</v>
      </c>
      <c r="P178" s="172">
        <v>241.22601324032601</v>
      </c>
      <c r="Q178" s="172">
        <v>236.66829410417199</v>
      </c>
      <c r="R178" s="172">
        <v>230.11190305175501</v>
      </c>
      <c r="S178" s="172">
        <v>241.22601324032601</v>
      </c>
      <c r="T178" s="172">
        <v>250.78975175553401</v>
      </c>
      <c r="U178" s="172">
        <v>268.96459076978601</v>
      </c>
      <c r="V178" s="172">
        <v>263.58498785498199</v>
      </c>
      <c r="W178" s="172">
        <v>277.31418279380603</v>
      </c>
      <c r="X178" s="172">
        <v>286</v>
      </c>
      <c r="Y178" s="172">
        <v>280.17209684229499</v>
      </c>
      <c r="Z178" s="172">
        <v>271.71042975755103</v>
      </c>
      <c r="AA178" s="172">
        <v>248.34277959636901</v>
      </c>
      <c r="AB178" s="172">
        <v>223.89173718151201</v>
      </c>
      <c r="AD178" s="171">
        <v>0</v>
      </c>
      <c r="AE178" s="172">
        <v>0</v>
      </c>
      <c r="AF178" s="172">
        <v>0</v>
      </c>
      <c r="AG178" s="172">
        <v>0</v>
      </c>
      <c r="AH178" s="172">
        <v>0</v>
      </c>
      <c r="AI178" s="172">
        <v>0</v>
      </c>
      <c r="AJ178" s="172">
        <v>0</v>
      </c>
      <c r="AK178" s="172">
        <v>14.270198385780851</v>
      </c>
      <c r="AL178" s="172">
        <v>44.910763845881952</v>
      </c>
      <c r="AM178" s="172">
        <v>73.622439557125801</v>
      </c>
      <c r="AN178" s="172">
        <v>92.037644873665315</v>
      </c>
      <c r="AO178" s="172">
        <v>99.799417485823085</v>
      </c>
      <c r="AP178" s="172">
        <v>102.94994997512453</v>
      </c>
      <c r="AQ178" s="172">
        <v>100.84208042018591</v>
      </c>
      <c r="AR178" s="172">
        <v>92.825713946078622</v>
      </c>
      <c r="AS178" s="172">
        <v>72.702854109502951</v>
      </c>
      <c r="AT178" s="172">
        <v>44.901435752795507</v>
      </c>
      <c r="AU178" s="172">
        <v>14.003652333502757</v>
      </c>
      <c r="AV178" s="172">
        <v>0.01</v>
      </c>
      <c r="AW178" s="172">
        <v>52.911789169339428</v>
      </c>
      <c r="AX178" s="172">
        <v>52.911789169339428</v>
      </c>
      <c r="AY178" s="172">
        <v>52.911789169339428</v>
      </c>
      <c r="AZ178" s="172">
        <v>52.911789169339428</v>
      </c>
      <c r="BA178" s="172">
        <v>0</v>
      </c>
      <c r="BB178" s="180">
        <f xml:space="preserve"> SUM(AD178:BA178) *  31</f>
        <v>29900.222528247567</v>
      </c>
      <c r="BC178" s="23"/>
      <c r="BD178" s="171">
        <f t="shared" si="176"/>
        <v>202.373325522295</v>
      </c>
      <c r="BE178" s="172">
        <f t="shared" si="177"/>
        <v>191.016386035485</v>
      </c>
      <c r="BF178" s="172">
        <f t="shared" si="178"/>
        <v>185.13244534741801</v>
      </c>
      <c r="BG178" s="172">
        <f t="shared" si="179"/>
        <v>179.304542189713</v>
      </c>
      <c r="BH178" s="172">
        <f t="shared" si="180"/>
        <v>176.894928384124</v>
      </c>
      <c r="BI178" s="172">
        <f t="shared" si="181"/>
        <v>178.463979234275</v>
      </c>
      <c r="BJ178" s="172">
        <f t="shared" si="182"/>
        <v>186.23451677788199</v>
      </c>
      <c r="BK178" s="172">
        <f t="shared" si="183"/>
        <v>182.12579056450915</v>
      </c>
      <c r="BL178" s="172">
        <f t="shared" si="184"/>
        <v>154.39917668326007</v>
      </c>
      <c r="BM178" s="172">
        <f t="shared" si="185"/>
        <v>138.8376414304272</v>
      </c>
      <c r="BN178" s="172">
        <f t="shared" si="186"/>
        <v>131.85409230784671</v>
      </c>
      <c r="BO178" s="172">
        <f t="shared" si="187"/>
        <v>141.42659575450293</v>
      </c>
      <c r="BP178" s="172">
        <f t="shared" si="188"/>
        <v>133.71834412904747</v>
      </c>
      <c r="BQ178" s="172">
        <f t="shared" si="189"/>
        <v>129.2698226315691</v>
      </c>
      <c r="BR178" s="172">
        <f t="shared" si="190"/>
        <v>148.40029929424739</v>
      </c>
      <c r="BS178" s="172">
        <f t="shared" si="191"/>
        <v>178.08689764603105</v>
      </c>
      <c r="BT178" s="172">
        <f t="shared" si="192"/>
        <v>224.06315501699049</v>
      </c>
      <c r="BU178" s="172">
        <f t="shared" si="193"/>
        <v>249.58133552147922</v>
      </c>
      <c r="BV178" s="172">
        <f t="shared" si="194"/>
        <v>277.30418279380604</v>
      </c>
      <c r="BW178" s="172">
        <f t="shared" si="195"/>
        <v>233.08821083066056</v>
      </c>
      <c r="BX178" s="172">
        <f t="shared" si="196"/>
        <v>227.26030767295555</v>
      </c>
      <c r="BY178" s="172">
        <f t="shared" si="197"/>
        <v>218.79864058821158</v>
      </c>
      <c r="BZ178" s="172">
        <f t="shared" si="198"/>
        <v>195.4309904270296</v>
      </c>
      <c r="CA178" s="172">
        <f t="shared" si="199"/>
        <v>223.89173718151201</v>
      </c>
      <c r="CB178" s="23"/>
      <c r="CC178" s="171">
        <f t="shared" si="200"/>
        <v>169</v>
      </c>
      <c r="CD178" s="172">
        <f t="shared" si="153"/>
        <v>169</v>
      </c>
      <c r="CE178" s="172">
        <f t="shared" si="154"/>
        <v>169</v>
      </c>
      <c r="CF178" s="172">
        <f t="shared" si="155"/>
        <v>169</v>
      </c>
      <c r="CG178" s="172">
        <f t="shared" si="156"/>
        <v>169</v>
      </c>
      <c r="CH178" s="172">
        <f t="shared" si="157"/>
        <v>169</v>
      </c>
      <c r="CI178" s="172">
        <f t="shared" si="158"/>
        <v>169</v>
      </c>
      <c r="CJ178" s="172">
        <f t="shared" si="159"/>
        <v>169</v>
      </c>
      <c r="CK178" s="172">
        <f t="shared" si="160"/>
        <v>154.39917668326007</v>
      </c>
      <c r="CL178" s="172">
        <f t="shared" si="161"/>
        <v>138.8376414304272</v>
      </c>
      <c r="CM178" s="172">
        <f t="shared" si="162"/>
        <v>131.85409230784671</v>
      </c>
      <c r="CN178" s="172">
        <f t="shared" si="163"/>
        <v>141.42659575450293</v>
      </c>
      <c r="CO178" s="172">
        <f t="shared" si="164"/>
        <v>133.71834412904747</v>
      </c>
      <c r="CP178" s="172">
        <f t="shared" si="165"/>
        <v>129.2698226315691</v>
      </c>
      <c r="CQ178" s="172">
        <f t="shared" si="166"/>
        <v>148.40029929424739</v>
      </c>
      <c r="CR178" s="172">
        <f t="shared" si="167"/>
        <v>169</v>
      </c>
      <c r="CS178" s="172">
        <f t="shared" si="168"/>
        <v>169</v>
      </c>
      <c r="CT178" s="172">
        <f t="shared" si="169"/>
        <v>169</v>
      </c>
      <c r="CU178" s="172">
        <f t="shared" si="170"/>
        <v>169</v>
      </c>
      <c r="CV178" s="172">
        <f t="shared" si="171"/>
        <v>169</v>
      </c>
      <c r="CW178" s="172">
        <f t="shared" si="172"/>
        <v>169</v>
      </c>
      <c r="CX178" s="172">
        <f t="shared" si="173"/>
        <v>169</v>
      </c>
      <c r="CY178" s="172">
        <f t="shared" si="174"/>
        <v>169</v>
      </c>
      <c r="CZ178" s="172">
        <f t="shared" si="175"/>
        <v>169</v>
      </c>
      <c r="DA178" s="180">
        <f xml:space="preserve"> SUM(CC178:CZ178) *  31</f>
        <v>119378.08513915792</v>
      </c>
      <c r="DC178" s="171">
        <f t="shared" si="201"/>
        <v>33.373325522295005</v>
      </c>
      <c r="DD178" s="172">
        <f t="shared" si="202"/>
        <v>22.016386035484999</v>
      </c>
      <c r="DE178" s="172">
        <f t="shared" si="203"/>
        <v>16.132445347418013</v>
      </c>
      <c r="DF178" s="172">
        <f t="shared" si="204"/>
        <v>10.304542189713004</v>
      </c>
      <c r="DG178" s="172">
        <f t="shared" si="205"/>
        <v>7.8949283841240003</v>
      </c>
      <c r="DH178" s="172">
        <f t="shared" si="206"/>
        <v>9.4639792342750013</v>
      </c>
      <c r="DI178" s="172">
        <f t="shared" si="207"/>
        <v>17.234516777881993</v>
      </c>
      <c r="DJ178" s="172">
        <f t="shared" si="208"/>
        <v>13.125790564509145</v>
      </c>
      <c r="DK178" s="172">
        <f t="shared" si="209"/>
        <v>0</v>
      </c>
      <c r="DL178" s="172">
        <f t="shared" si="210"/>
        <v>0</v>
      </c>
      <c r="DM178" s="172">
        <f t="shared" si="211"/>
        <v>0</v>
      </c>
      <c r="DN178" s="172">
        <f t="shared" si="212"/>
        <v>0</v>
      </c>
      <c r="DO178" s="172">
        <f t="shared" si="213"/>
        <v>0</v>
      </c>
      <c r="DP178" s="172">
        <f t="shared" si="214"/>
        <v>0</v>
      </c>
      <c r="DQ178" s="172">
        <f t="shared" si="215"/>
        <v>0</v>
      </c>
      <c r="DR178" s="172">
        <f t="shared" si="216"/>
        <v>9.0868976460310478</v>
      </c>
      <c r="DS178" s="172">
        <f t="shared" si="217"/>
        <v>55.063155016990493</v>
      </c>
      <c r="DT178" s="172">
        <f t="shared" si="218"/>
        <v>80.581335521479218</v>
      </c>
      <c r="DU178" s="172">
        <f t="shared" si="219"/>
        <v>108.30418279380604</v>
      </c>
      <c r="DV178" s="172">
        <f t="shared" si="220"/>
        <v>64.088210830660557</v>
      </c>
      <c r="DW178" s="172">
        <f t="shared" si="221"/>
        <v>58.260307672955548</v>
      </c>
      <c r="DX178" s="172">
        <f t="shared" si="222"/>
        <v>49.798640588211583</v>
      </c>
      <c r="DY178" s="172">
        <f t="shared" si="223"/>
        <v>26.430990427029599</v>
      </c>
      <c r="DZ178" s="172">
        <f t="shared" si="224"/>
        <v>54.891737181512013</v>
      </c>
      <c r="EA178" s="180">
        <f xml:space="preserve"> SUM(DC178:DZ178) *  31</f>
        <v>19717.592523765696</v>
      </c>
      <c r="EB178" s="21"/>
    </row>
    <row r="179" spans="2:132" ht="14.25" customHeight="1" x14ac:dyDescent="0.25">
      <c r="B179" s="132">
        <v>2033</v>
      </c>
      <c r="C179" s="14" t="s">
        <v>164</v>
      </c>
      <c r="D179" s="14">
        <f t="shared" si="225"/>
        <v>145</v>
      </c>
      <c r="E179" s="171">
        <v>217.23241025621499</v>
      </c>
      <c r="F179" s="172">
        <v>204.240871057031</v>
      </c>
      <c r="G179" s="172">
        <v>197.05303635732199</v>
      </c>
      <c r="H179" s="172">
        <v>191.560302307646</v>
      </c>
      <c r="I179" s="172">
        <v>190.70481932309099</v>
      </c>
      <c r="J179" s="172">
        <v>192.432920346598</v>
      </c>
      <c r="K179" s="172">
        <v>201.05756014505599</v>
      </c>
      <c r="L179" s="172">
        <v>204.240871057031</v>
      </c>
      <c r="M179" s="172">
        <v>203.16263236530901</v>
      </c>
      <c r="N179" s="172">
        <v>214.71609673042201</v>
      </c>
      <c r="O179" s="172">
        <v>219.817263999598</v>
      </c>
      <c r="P179" s="172">
        <v>223.82305752265401</v>
      </c>
      <c r="Q179" s="172">
        <v>236.76573102928899</v>
      </c>
      <c r="R179" s="172">
        <v>247.791817914044</v>
      </c>
      <c r="S179" s="172">
        <v>246.165257481601</v>
      </c>
      <c r="T179" s="172">
        <v>256.181645892223</v>
      </c>
      <c r="U179" s="172">
        <v>257.91101665105202</v>
      </c>
      <c r="V179" s="172">
        <v>266.814896261157</v>
      </c>
      <c r="W179" s="172">
        <v>264.999850230341</v>
      </c>
      <c r="X179" s="172">
        <v>280</v>
      </c>
      <c r="Y179" s="172">
        <v>280</v>
      </c>
      <c r="Z179" s="172">
        <v>270.49639348598203</v>
      </c>
      <c r="AA179" s="172">
        <v>254.46941018779199</v>
      </c>
      <c r="AB179" s="172">
        <v>233.769635980365</v>
      </c>
      <c r="AD179" s="171">
        <v>0</v>
      </c>
      <c r="AE179" s="172">
        <v>0</v>
      </c>
      <c r="AF179" s="172">
        <v>0</v>
      </c>
      <c r="AG179" s="172">
        <v>0</v>
      </c>
      <c r="AH179" s="172">
        <v>0</v>
      </c>
      <c r="AI179" s="172">
        <v>0</v>
      </c>
      <c r="AJ179" s="172">
        <v>0.01</v>
      </c>
      <c r="AK179" s="172">
        <v>16.769011522072631</v>
      </c>
      <c r="AL179" s="172">
        <v>50.701506790581348</v>
      </c>
      <c r="AM179" s="172">
        <v>80.265764661604763</v>
      </c>
      <c r="AN179" s="172">
        <v>98.171090447892567</v>
      </c>
      <c r="AO179" s="172">
        <v>101.02692655678288</v>
      </c>
      <c r="AP179" s="172">
        <v>104.43125213663342</v>
      </c>
      <c r="AQ179" s="172">
        <v>101.71530913566808</v>
      </c>
      <c r="AR179" s="172">
        <v>96.56919007737595</v>
      </c>
      <c r="AS179" s="172">
        <v>81.919556209123598</v>
      </c>
      <c r="AT179" s="172">
        <v>53.364503657418723</v>
      </c>
      <c r="AU179" s="172">
        <v>20.423427109338121</v>
      </c>
      <c r="AV179" s="172">
        <v>0.06</v>
      </c>
      <c r="AW179" s="172">
        <v>59.773778391165685</v>
      </c>
      <c r="AX179" s="172">
        <v>59.773778391165685</v>
      </c>
      <c r="AY179" s="172">
        <v>59.773778391165685</v>
      </c>
      <c r="AZ179" s="172">
        <v>59.773778391165685</v>
      </c>
      <c r="BA179" s="172">
        <v>0</v>
      </c>
      <c r="BB179" s="180">
        <f xml:space="preserve"> SUM(AD179:BA179) * 28.25</f>
        <v>29507.764915303622</v>
      </c>
      <c r="BC179" s="23"/>
      <c r="BD179" s="171">
        <f t="shared" si="176"/>
        <v>217.23241025621499</v>
      </c>
      <c r="BE179" s="172">
        <f t="shared" si="177"/>
        <v>204.240871057031</v>
      </c>
      <c r="BF179" s="172">
        <f t="shared" si="178"/>
        <v>197.05303635732199</v>
      </c>
      <c r="BG179" s="172">
        <f t="shared" si="179"/>
        <v>191.560302307646</v>
      </c>
      <c r="BH179" s="172">
        <f t="shared" si="180"/>
        <v>190.70481932309099</v>
      </c>
      <c r="BI179" s="172">
        <f t="shared" si="181"/>
        <v>192.432920346598</v>
      </c>
      <c r="BJ179" s="172">
        <f t="shared" si="182"/>
        <v>201.047560145056</v>
      </c>
      <c r="BK179" s="172">
        <f t="shared" si="183"/>
        <v>187.47185953495836</v>
      </c>
      <c r="BL179" s="172">
        <f t="shared" si="184"/>
        <v>152.46112557472765</v>
      </c>
      <c r="BM179" s="172">
        <f t="shared" si="185"/>
        <v>134.45033206881726</v>
      </c>
      <c r="BN179" s="172">
        <f t="shared" si="186"/>
        <v>121.64617355170543</v>
      </c>
      <c r="BO179" s="172">
        <f t="shared" si="187"/>
        <v>122.79613096587113</v>
      </c>
      <c r="BP179" s="172">
        <f t="shared" si="188"/>
        <v>132.33447889265557</v>
      </c>
      <c r="BQ179" s="172">
        <f t="shared" si="189"/>
        <v>146.07650877837591</v>
      </c>
      <c r="BR179" s="172">
        <f t="shared" si="190"/>
        <v>149.59606740422504</v>
      </c>
      <c r="BS179" s="172">
        <f t="shared" si="191"/>
        <v>174.26208968309942</v>
      </c>
      <c r="BT179" s="172">
        <f t="shared" si="192"/>
        <v>204.54651299363331</v>
      </c>
      <c r="BU179" s="172">
        <f t="shared" si="193"/>
        <v>246.39146915181888</v>
      </c>
      <c r="BV179" s="172">
        <f t="shared" si="194"/>
        <v>264.93985023034099</v>
      </c>
      <c r="BW179" s="172">
        <f t="shared" si="195"/>
        <v>220.22622160883432</v>
      </c>
      <c r="BX179" s="172">
        <f t="shared" si="196"/>
        <v>220.22622160883432</v>
      </c>
      <c r="BY179" s="172">
        <f t="shared" si="197"/>
        <v>210.72261509481635</v>
      </c>
      <c r="BZ179" s="172">
        <f t="shared" si="198"/>
        <v>194.69563179662632</v>
      </c>
      <c r="CA179" s="172">
        <f t="shared" si="199"/>
        <v>233.769635980365</v>
      </c>
      <c r="CB179" s="23"/>
      <c r="CC179" s="171">
        <f t="shared" si="200"/>
        <v>169</v>
      </c>
      <c r="CD179" s="172">
        <f t="shared" si="153"/>
        <v>169</v>
      </c>
      <c r="CE179" s="172">
        <f t="shared" si="154"/>
        <v>169</v>
      </c>
      <c r="CF179" s="172">
        <f t="shared" si="155"/>
        <v>169</v>
      </c>
      <c r="CG179" s="172">
        <f t="shared" si="156"/>
        <v>169</v>
      </c>
      <c r="CH179" s="172">
        <f t="shared" si="157"/>
        <v>169</v>
      </c>
      <c r="CI179" s="172">
        <f t="shared" si="158"/>
        <v>169</v>
      </c>
      <c r="CJ179" s="172">
        <f t="shared" si="159"/>
        <v>169</v>
      </c>
      <c r="CK179" s="172">
        <f t="shared" si="160"/>
        <v>152.46112557472765</v>
      </c>
      <c r="CL179" s="172">
        <f t="shared" si="161"/>
        <v>134.45033206881726</v>
      </c>
      <c r="CM179" s="172">
        <f t="shared" si="162"/>
        <v>121.64617355170543</v>
      </c>
      <c r="CN179" s="172">
        <f t="shared" si="163"/>
        <v>122.79613096587113</v>
      </c>
      <c r="CO179" s="172">
        <f t="shared" si="164"/>
        <v>132.33447889265557</v>
      </c>
      <c r="CP179" s="172">
        <f t="shared" si="165"/>
        <v>146.07650877837591</v>
      </c>
      <c r="CQ179" s="172">
        <f t="shared" si="166"/>
        <v>149.59606740422504</v>
      </c>
      <c r="CR179" s="172">
        <f t="shared" si="167"/>
        <v>169</v>
      </c>
      <c r="CS179" s="172">
        <f t="shared" si="168"/>
        <v>169</v>
      </c>
      <c r="CT179" s="172">
        <f t="shared" si="169"/>
        <v>169</v>
      </c>
      <c r="CU179" s="172">
        <f t="shared" si="170"/>
        <v>169</v>
      </c>
      <c r="CV179" s="172">
        <f t="shared" si="171"/>
        <v>169</v>
      </c>
      <c r="CW179" s="172">
        <f t="shared" si="172"/>
        <v>169</v>
      </c>
      <c r="CX179" s="172">
        <f t="shared" si="173"/>
        <v>169</v>
      </c>
      <c r="CY179" s="172">
        <f t="shared" si="174"/>
        <v>169</v>
      </c>
      <c r="CZ179" s="172">
        <f t="shared" si="175"/>
        <v>169</v>
      </c>
      <c r="DA179" s="180">
        <f xml:space="preserve"> SUM(CC179:CZ179) * 28.25</f>
        <v>108264.19308692767</v>
      </c>
      <c r="DC179" s="171">
        <f t="shared" si="201"/>
        <v>48.23241025621499</v>
      </c>
      <c r="DD179" s="172">
        <f t="shared" si="202"/>
        <v>35.240871057031001</v>
      </c>
      <c r="DE179" s="172">
        <f t="shared" si="203"/>
        <v>28.053036357321986</v>
      </c>
      <c r="DF179" s="172">
        <f t="shared" si="204"/>
        <v>22.560302307645998</v>
      </c>
      <c r="DG179" s="172">
        <f t="shared" si="205"/>
        <v>21.704819323090987</v>
      </c>
      <c r="DH179" s="172">
        <f t="shared" si="206"/>
        <v>23.432920346597996</v>
      </c>
      <c r="DI179" s="172">
        <f t="shared" si="207"/>
        <v>32.047560145055996</v>
      </c>
      <c r="DJ179" s="172">
        <f t="shared" si="208"/>
        <v>18.471859534958355</v>
      </c>
      <c r="DK179" s="172">
        <f t="shared" si="209"/>
        <v>0</v>
      </c>
      <c r="DL179" s="172">
        <f t="shared" si="210"/>
        <v>0</v>
      </c>
      <c r="DM179" s="172">
        <f t="shared" si="211"/>
        <v>0</v>
      </c>
      <c r="DN179" s="172">
        <f t="shared" si="212"/>
        <v>0</v>
      </c>
      <c r="DO179" s="172">
        <f t="shared" si="213"/>
        <v>0</v>
      </c>
      <c r="DP179" s="172">
        <f t="shared" si="214"/>
        <v>0</v>
      </c>
      <c r="DQ179" s="172">
        <f t="shared" si="215"/>
        <v>0</v>
      </c>
      <c r="DR179" s="172">
        <f t="shared" si="216"/>
        <v>5.2620896830994184</v>
      </c>
      <c r="DS179" s="172">
        <f t="shared" si="217"/>
        <v>35.546512993633314</v>
      </c>
      <c r="DT179" s="172">
        <f t="shared" si="218"/>
        <v>77.391469151818882</v>
      </c>
      <c r="DU179" s="172">
        <f t="shared" si="219"/>
        <v>95.939850230340994</v>
      </c>
      <c r="DV179" s="172">
        <f t="shared" si="220"/>
        <v>51.226221608834322</v>
      </c>
      <c r="DW179" s="172">
        <f t="shared" si="221"/>
        <v>51.226221608834322</v>
      </c>
      <c r="DX179" s="172">
        <f t="shared" si="222"/>
        <v>41.722615094816348</v>
      </c>
      <c r="DY179" s="172">
        <f t="shared" si="223"/>
        <v>25.695631796626316</v>
      </c>
      <c r="DZ179" s="172">
        <f t="shared" si="224"/>
        <v>64.769635980364995</v>
      </c>
      <c r="EA179" s="180">
        <f xml:space="preserve"> SUM(DC179:DZ179) * 28.25</f>
        <v>19168.303776205084</v>
      </c>
      <c r="EB179" s="21"/>
    </row>
    <row r="180" spans="2:132" ht="14.25" customHeight="1" x14ac:dyDescent="0.25">
      <c r="B180" s="132">
        <v>2033</v>
      </c>
      <c r="C180" s="14" t="s">
        <v>165</v>
      </c>
      <c r="D180" s="14">
        <f t="shared" si="225"/>
        <v>146</v>
      </c>
      <c r="E180" s="171">
        <v>203.322672882185</v>
      </c>
      <c r="F180" s="172">
        <v>191.686538556779</v>
      </c>
      <c r="G180" s="172">
        <v>185.37868512782899</v>
      </c>
      <c r="H180" s="172">
        <v>179.81293210228401</v>
      </c>
      <c r="I180" s="172">
        <v>176.82968848059201</v>
      </c>
      <c r="J180" s="172">
        <v>177.79441900501999</v>
      </c>
      <c r="K180" s="172">
        <v>189.07434513678999</v>
      </c>
      <c r="L180" s="172">
        <v>190.365599838717</v>
      </c>
      <c r="M180" s="172">
        <v>191.686538556779</v>
      </c>
      <c r="N180" s="172">
        <v>200.235535204016</v>
      </c>
      <c r="O180" s="172">
        <v>208.17600952046001</v>
      </c>
      <c r="P180" s="172">
        <v>216.858584240309</v>
      </c>
      <c r="Q180" s="172">
        <v>222.42433726585401</v>
      </c>
      <c r="R180" s="172">
        <v>234.357311752622</v>
      </c>
      <c r="S180" s="172">
        <v>242.90630839985801</v>
      </c>
      <c r="T180" s="172">
        <v>249.629738054716</v>
      </c>
      <c r="U180" s="172">
        <v>268.86498051099801</v>
      </c>
      <c r="V180" s="172">
        <v>273.970631286431</v>
      </c>
      <c r="W180" s="172">
        <v>271.40296389064702</v>
      </c>
      <c r="X180" s="172">
        <v>290</v>
      </c>
      <c r="Y180" s="172">
        <v>287.25422850739801</v>
      </c>
      <c r="Z180" s="172">
        <v>279.19501812640902</v>
      </c>
      <c r="AA180" s="172">
        <v>249.629738054716</v>
      </c>
      <c r="AB180" s="172">
        <v>220.53940224120299</v>
      </c>
      <c r="AD180" s="171">
        <v>0</v>
      </c>
      <c r="AE180" s="172">
        <v>0</v>
      </c>
      <c r="AF180" s="172">
        <v>0</v>
      </c>
      <c r="AG180" s="172">
        <v>0</v>
      </c>
      <c r="AH180" s="172">
        <v>0</v>
      </c>
      <c r="AI180" s="172">
        <v>0</v>
      </c>
      <c r="AJ180" s="172">
        <v>0.59</v>
      </c>
      <c r="AK180" s="172">
        <v>26.653643814311557</v>
      </c>
      <c r="AL180" s="172">
        <v>62.828509137563671</v>
      </c>
      <c r="AM180" s="172">
        <v>92.212865601264269</v>
      </c>
      <c r="AN180" s="172">
        <v>103.5450278359569</v>
      </c>
      <c r="AO180" s="172">
        <v>109.03782456857266</v>
      </c>
      <c r="AP180" s="172">
        <v>110.75371396782266</v>
      </c>
      <c r="AQ180" s="172">
        <v>107.75804868529268</v>
      </c>
      <c r="AR180" s="172">
        <v>102.21605286601161</v>
      </c>
      <c r="AS180" s="172">
        <v>88.942915916935675</v>
      </c>
      <c r="AT180" s="172">
        <v>59.656032317003756</v>
      </c>
      <c r="AU180" s="172">
        <v>26.016747735579322</v>
      </c>
      <c r="AV180" s="172">
        <v>0.36</v>
      </c>
      <c r="AW180" s="172">
        <v>63.601584188473893</v>
      </c>
      <c r="AX180" s="172">
        <v>63.601584188473893</v>
      </c>
      <c r="AY180" s="172">
        <v>63.601584188473893</v>
      </c>
      <c r="AZ180" s="172">
        <v>63.601584188473893</v>
      </c>
      <c r="BA180" s="172">
        <v>0</v>
      </c>
      <c r="BB180" s="180">
        <f xml:space="preserve"> SUM(AD180:BA180) * 31</f>
        <v>35494.309295206527</v>
      </c>
      <c r="BC180" s="23"/>
      <c r="BD180" s="171">
        <f t="shared" si="176"/>
        <v>203.322672882185</v>
      </c>
      <c r="BE180" s="172">
        <f t="shared" si="177"/>
        <v>191.686538556779</v>
      </c>
      <c r="BF180" s="172">
        <f t="shared" si="178"/>
        <v>185.37868512782899</v>
      </c>
      <c r="BG180" s="172">
        <f t="shared" si="179"/>
        <v>179.81293210228401</v>
      </c>
      <c r="BH180" s="172">
        <f t="shared" si="180"/>
        <v>176.82968848059201</v>
      </c>
      <c r="BI180" s="172">
        <f t="shared" si="181"/>
        <v>177.79441900501999</v>
      </c>
      <c r="BJ180" s="172">
        <f t="shared" si="182"/>
        <v>188.48434513678998</v>
      </c>
      <c r="BK180" s="172">
        <f t="shared" si="183"/>
        <v>163.71195602440545</v>
      </c>
      <c r="BL180" s="172">
        <f t="shared" si="184"/>
        <v>128.85802941921531</v>
      </c>
      <c r="BM180" s="172">
        <f t="shared" si="185"/>
        <v>108.02266960275173</v>
      </c>
      <c r="BN180" s="172">
        <f t="shared" si="186"/>
        <v>104.63098168450311</v>
      </c>
      <c r="BO180" s="172">
        <f t="shared" si="187"/>
        <v>107.82075967173634</v>
      </c>
      <c r="BP180" s="172">
        <f t="shared" si="188"/>
        <v>111.67062329803134</v>
      </c>
      <c r="BQ180" s="172">
        <f t="shared" si="189"/>
        <v>126.59926306732932</v>
      </c>
      <c r="BR180" s="172">
        <f t="shared" si="190"/>
        <v>140.6902555338464</v>
      </c>
      <c r="BS180" s="172">
        <f t="shared" si="191"/>
        <v>160.68682213778033</v>
      </c>
      <c r="BT180" s="172">
        <f t="shared" si="192"/>
        <v>209.20894819399425</v>
      </c>
      <c r="BU180" s="172">
        <f t="shared" si="193"/>
        <v>247.95388355085169</v>
      </c>
      <c r="BV180" s="172">
        <f t="shared" si="194"/>
        <v>271.042963890647</v>
      </c>
      <c r="BW180" s="172">
        <f t="shared" si="195"/>
        <v>226.39841581152609</v>
      </c>
      <c r="BX180" s="172">
        <f t="shared" si="196"/>
        <v>223.6526443189241</v>
      </c>
      <c r="BY180" s="172">
        <f t="shared" si="197"/>
        <v>215.59343393793512</v>
      </c>
      <c r="BZ180" s="172">
        <f t="shared" si="198"/>
        <v>186.02815386624212</v>
      </c>
      <c r="CA180" s="172">
        <f t="shared" si="199"/>
        <v>220.53940224120299</v>
      </c>
      <c r="CB180" s="23"/>
      <c r="CC180" s="171">
        <f t="shared" si="200"/>
        <v>169</v>
      </c>
      <c r="CD180" s="172">
        <f t="shared" si="153"/>
        <v>169</v>
      </c>
      <c r="CE180" s="172">
        <f t="shared" si="154"/>
        <v>169</v>
      </c>
      <c r="CF180" s="172">
        <f t="shared" si="155"/>
        <v>169</v>
      </c>
      <c r="CG180" s="172">
        <f t="shared" si="156"/>
        <v>169</v>
      </c>
      <c r="CH180" s="172">
        <f t="shared" si="157"/>
        <v>169</v>
      </c>
      <c r="CI180" s="172">
        <f t="shared" si="158"/>
        <v>169</v>
      </c>
      <c r="CJ180" s="172">
        <f t="shared" si="159"/>
        <v>163.71195602440545</v>
      </c>
      <c r="CK180" s="172">
        <f t="shared" si="160"/>
        <v>128.85802941921531</v>
      </c>
      <c r="CL180" s="172">
        <f t="shared" si="161"/>
        <v>108.02266960275173</v>
      </c>
      <c r="CM180" s="172">
        <f t="shared" si="162"/>
        <v>104.63098168450311</v>
      </c>
      <c r="CN180" s="172">
        <f t="shared" si="163"/>
        <v>107.82075967173634</v>
      </c>
      <c r="CO180" s="172">
        <f t="shared" si="164"/>
        <v>111.67062329803134</v>
      </c>
      <c r="CP180" s="172">
        <f t="shared" si="165"/>
        <v>126.59926306732932</v>
      </c>
      <c r="CQ180" s="172">
        <f t="shared" si="166"/>
        <v>140.6902555338464</v>
      </c>
      <c r="CR180" s="172">
        <f t="shared" si="167"/>
        <v>160.68682213778033</v>
      </c>
      <c r="CS180" s="172">
        <f t="shared" si="168"/>
        <v>169</v>
      </c>
      <c r="CT180" s="172">
        <f t="shared" si="169"/>
        <v>169</v>
      </c>
      <c r="CU180" s="172">
        <f t="shared" si="170"/>
        <v>169</v>
      </c>
      <c r="CV180" s="172">
        <f t="shared" si="171"/>
        <v>169</v>
      </c>
      <c r="CW180" s="172">
        <f t="shared" si="172"/>
        <v>169</v>
      </c>
      <c r="CX180" s="172">
        <f t="shared" si="173"/>
        <v>169</v>
      </c>
      <c r="CY180" s="172">
        <f t="shared" si="174"/>
        <v>169</v>
      </c>
      <c r="CZ180" s="172">
        <f t="shared" si="175"/>
        <v>169</v>
      </c>
      <c r="DA180" s="180">
        <f xml:space="preserve"> SUM(CC180:CZ180) * 31</f>
        <v>114318.43217362757</v>
      </c>
      <c r="DC180" s="171">
        <f t="shared" si="201"/>
        <v>34.322672882185003</v>
      </c>
      <c r="DD180" s="172">
        <f t="shared" si="202"/>
        <v>22.686538556778999</v>
      </c>
      <c r="DE180" s="172">
        <f t="shared" si="203"/>
        <v>16.378685127828987</v>
      </c>
      <c r="DF180" s="172">
        <f t="shared" si="204"/>
        <v>10.812932102284009</v>
      </c>
      <c r="DG180" s="172">
        <f t="shared" si="205"/>
        <v>7.8296884805920115</v>
      </c>
      <c r="DH180" s="172">
        <f t="shared" si="206"/>
        <v>8.7944190050199893</v>
      </c>
      <c r="DI180" s="172">
        <f t="shared" si="207"/>
        <v>19.484345136789983</v>
      </c>
      <c r="DJ180" s="172">
        <f t="shared" si="208"/>
        <v>0</v>
      </c>
      <c r="DK180" s="172">
        <f t="shared" si="209"/>
        <v>0</v>
      </c>
      <c r="DL180" s="172">
        <f t="shared" si="210"/>
        <v>0</v>
      </c>
      <c r="DM180" s="172">
        <f t="shared" si="211"/>
        <v>0</v>
      </c>
      <c r="DN180" s="172">
        <f t="shared" si="212"/>
        <v>0</v>
      </c>
      <c r="DO180" s="172">
        <f t="shared" si="213"/>
        <v>0</v>
      </c>
      <c r="DP180" s="172">
        <f t="shared" si="214"/>
        <v>0</v>
      </c>
      <c r="DQ180" s="172">
        <f t="shared" si="215"/>
        <v>0</v>
      </c>
      <c r="DR180" s="172">
        <f t="shared" si="216"/>
        <v>0</v>
      </c>
      <c r="DS180" s="172">
        <f t="shared" si="217"/>
        <v>40.208948193994246</v>
      </c>
      <c r="DT180" s="172">
        <f t="shared" si="218"/>
        <v>78.953883550851685</v>
      </c>
      <c r="DU180" s="172">
        <f t="shared" si="219"/>
        <v>102.042963890647</v>
      </c>
      <c r="DV180" s="172">
        <f t="shared" si="220"/>
        <v>57.398415811526093</v>
      </c>
      <c r="DW180" s="172">
        <f t="shared" si="221"/>
        <v>54.652644318924104</v>
      </c>
      <c r="DX180" s="172">
        <f t="shared" si="222"/>
        <v>46.593433937935117</v>
      </c>
      <c r="DY180" s="172">
        <f t="shared" si="223"/>
        <v>17.028153866242121</v>
      </c>
      <c r="DZ180" s="172">
        <f t="shared" si="224"/>
        <v>51.539402241202993</v>
      </c>
      <c r="EA180" s="180">
        <f xml:space="preserve"> SUM(DC180:DZ180) * 31</f>
        <v>17630.540940186871</v>
      </c>
      <c r="EB180" s="21"/>
    </row>
    <row r="181" spans="2:132" ht="14.25" customHeight="1" x14ac:dyDescent="0.25">
      <c r="B181" s="132">
        <v>2033</v>
      </c>
      <c r="C181" s="14" t="s">
        <v>166</v>
      </c>
      <c r="D181" s="14">
        <f t="shared" si="225"/>
        <v>147</v>
      </c>
      <c r="E181" s="171">
        <v>211.45184485362199</v>
      </c>
      <c r="F181" s="172">
        <v>200.77429018170801</v>
      </c>
      <c r="G181" s="172">
        <v>188.03823329149199</v>
      </c>
      <c r="H181" s="172">
        <v>182.78090748215899</v>
      </c>
      <c r="I181" s="172">
        <v>179.10818409986399</v>
      </c>
      <c r="J181" s="172">
        <v>180.88530831710301</v>
      </c>
      <c r="K181" s="172">
        <v>188.03823329149199</v>
      </c>
      <c r="L181" s="172">
        <v>190.34849477390401</v>
      </c>
      <c r="M181" s="172">
        <v>196.642476376627</v>
      </c>
      <c r="N181" s="172">
        <v>205.17267261937599</v>
      </c>
      <c r="O181" s="172">
        <v>216.47222076732299</v>
      </c>
      <c r="P181" s="172">
        <v>229.223087026016</v>
      </c>
      <c r="Q181" s="172">
        <v>227.312678492484</v>
      </c>
      <c r="R181" s="172">
        <v>241.30753170324499</v>
      </c>
      <c r="S181" s="172">
        <v>252.19241753383599</v>
      </c>
      <c r="T181" s="172">
        <v>261.43346346348102</v>
      </c>
      <c r="U181" s="172">
        <v>268.67524464873202</v>
      </c>
      <c r="V181" s="172">
        <v>271.14840918439</v>
      </c>
      <c r="W181" s="172">
        <v>273.65119245700299</v>
      </c>
      <c r="X181" s="172">
        <v>292</v>
      </c>
      <c r="Y181" s="172">
        <v>292</v>
      </c>
      <c r="Z181" s="172">
        <v>278.74561521308902</v>
      </c>
      <c r="AA181" s="172">
        <v>263.81777178827798</v>
      </c>
      <c r="AB181" s="172">
        <v>233.132760303943</v>
      </c>
      <c r="AD181" s="171">
        <v>0</v>
      </c>
      <c r="AE181" s="172">
        <v>0</v>
      </c>
      <c r="AF181" s="172">
        <v>0</v>
      </c>
      <c r="AG181" s="172">
        <v>0</v>
      </c>
      <c r="AH181" s="172">
        <v>0</v>
      </c>
      <c r="AI181" s="172">
        <v>0</v>
      </c>
      <c r="AJ181" s="172">
        <v>2.3762644318960029</v>
      </c>
      <c r="AK181" s="172">
        <v>34.694488812832844</v>
      </c>
      <c r="AL181" s="172">
        <v>69.068045536141824</v>
      </c>
      <c r="AM181" s="172">
        <v>95.689935525474226</v>
      </c>
      <c r="AN181" s="172">
        <v>106.26383610727207</v>
      </c>
      <c r="AO181" s="172">
        <v>110.20720532224479</v>
      </c>
      <c r="AP181" s="172">
        <v>110.98635466061953</v>
      </c>
      <c r="AQ181" s="172">
        <v>108.42356373966993</v>
      </c>
      <c r="AR181" s="172">
        <v>102.50228733700729</v>
      </c>
      <c r="AS181" s="172">
        <v>89.234242759964644</v>
      </c>
      <c r="AT181" s="172">
        <v>59.757915381956124</v>
      </c>
      <c r="AU181" s="172">
        <v>24.219973040818907</v>
      </c>
      <c r="AV181" s="172">
        <v>0.32538528799999999</v>
      </c>
      <c r="AW181" s="172">
        <v>66.137503475017496</v>
      </c>
      <c r="AX181" s="172">
        <v>66.137503475017496</v>
      </c>
      <c r="AY181" s="172">
        <v>66.137503475017496</v>
      </c>
      <c r="AZ181" s="172">
        <v>66.137503475017496</v>
      </c>
      <c r="BA181" s="172">
        <v>0</v>
      </c>
      <c r="BB181" s="180">
        <f xml:space="preserve"> SUM(AD181:BA181) * 30</f>
        <v>35348.985355319041</v>
      </c>
      <c r="BC181" s="23"/>
      <c r="BD181" s="171">
        <f t="shared" si="176"/>
        <v>211.45184485362199</v>
      </c>
      <c r="BE181" s="172">
        <f t="shared" si="177"/>
        <v>200.77429018170801</v>
      </c>
      <c r="BF181" s="172">
        <f t="shared" si="178"/>
        <v>188.03823329149199</v>
      </c>
      <c r="BG181" s="172">
        <f t="shared" si="179"/>
        <v>182.78090748215899</v>
      </c>
      <c r="BH181" s="172">
        <f t="shared" si="180"/>
        <v>179.10818409986399</v>
      </c>
      <c r="BI181" s="172">
        <f t="shared" si="181"/>
        <v>180.88530831710301</v>
      </c>
      <c r="BJ181" s="172">
        <f t="shared" si="182"/>
        <v>185.66196885959599</v>
      </c>
      <c r="BK181" s="172">
        <f t="shared" si="183"/>
        <v>155.65400596107116</v>
      </c>
      <c r="BL181" s="172">
        <f t="shared" si="184"/>
        <v>127.57443084048518</v>
      </c>
      <c r="BM181" s="172">
        <f t="shared" si="185"/>
        <v>109.48273709390176</v>
      </c>
      <c r="BN181" s="172">
        <f t="shared" si="186"/>
        <v>110.20838466005092</v>
      </c>
      <c r="BO181" s="172">
        <f t="shared" si="187"/>
        <v>119.01588170377121</v>
      </c>
      <c r="BP181" s="172">
        <f t="shared" si="188"/>
        <v>116.32632383186447</v>
      </c>
      <c r="BQ181" s="172">
        <f t="shared" si="189"/>
        <v>132.88396796357506</v>
      </c>
      <c r="BR181" s="172">
        <f t="shared" si="190"/>
        <v>149.6901301968287</v>
      </c>
      <c r="BS181" s="172">
        <f t="shared" si="191"/>
        <v>172.19922070351637</v>
      </c>
      <c r="BT181" s="172">
        <f t="shared" si="192"/>
        <v>208.91732926677588</v>
      </c>
      <c r="BU181" s="172">
        <f t="shared" si="193"/>
        <v>246.9284361435711</v>
      </c>
      <c r="BV181" s="172">
        <f t="shared" si="194"/>
        <v>273.32580716900299</v>
      </c>
      <c r="BW181" s="172">
        <f t="shared" si="195"/>
        <v>225.8624965249825</v>
      </c>
      <c r="BX181" s="172">
        <f t="shared" si="196"/>
        <v>225.8624965249825</v>
      </c>
      <c r="BY181" s="172">
        <f t="shared" si="197"/>
        <v>212.60811173807153</v>
      </c>
      <c r="BZ181" s="172">
        <f t="shared" si="198"/>
        <v>197.68026831326048</v>
      </c>
      <c r="CA181" s="172">
        <f t="shared" si="199"/>
        <v>233.132760303943</v>
      </c>
      <c r="CB181" s="23"/>
      <c r="CC181" s="171">
        <f t="shared" si="200"/>
        <v>169</v>
      </c>
      <c r="CD181" s="172">
        <f t="shared" si="153"/>
        <v>169</v>
      </c>
      <c r="CE181" s="172">
        <f t="shared" si="154"/>
        <v>169</v>
      </c>
      <c r="CF181" s="172">
        <f t="shared" si="155"/>
        <v>169</v>
      </c>
      <c r="CG181" s="172">
        <f t="shared" si="156"/>
        <v>169</v>
      </c>
      <c r="CH181" s="172">
        <f t="shared" si="157"/>
        <v>169</v>
      </c>
      <c r="CI181" s="172">
        <f t="shared" si="158"/>
        <v>169</v>
      </c>
      <c r="CJ181" s="172">
        <f t="shared" si="159"/>
        <v>155.65400596107116</v>
      </c>
      <c r="CK181" s="172">
        <f t="shared" si="160"/>
        <v>127.57443084048518</v>
      </c>
      <c r="CL181" s="172">
        <f t="shared" si="161"/>
        <v>109.48273709390176</v>
      </c>
      <c r="CM181" s="172">
        <f t="shared" si="162"/>
        <v>110.20838466005092</v>
      </c>
      <c r="CN181" s="172">
        <f t="shared" si="163"/>
        <v>119.01588170377121</v>
      </c>
      <c r="CO181" s="172">
        <f t="shared" si="164"/>
        <v>116.32632383186447</v>
      </c>
      <c r="CP181" s="172">
        <f t="shared" si="165"/>
        <v>132.88396796357506</v>
      </c>
      <c r="CQ181" s="172">
        <f t="shared" si="166"/>
        <v>149.6901301968287</v>
      </c>
      <c r="CR181" s="172">
        <f t="shared" si="167"/>
        <v>169</v>
      </c>
      <c r="CS181" s="172">
        <f t="shared" si="168"/>
        <v>169</v>
      </c>
      <c r="CT181" s="172">
        <f t="shared" si="169"/>
        <v>169</v>
      </c>
      <c r="CU181" s="172">
        <f t="shared" si="170"/>
        <v>169</v>
      </c>
      <c r="CV181" s="172">
        <f t="shared" si="171"/>
        <v>169</v>
      </c>
      <c r="CW181" s="172">
        <f t="shared" si="172"/>
        <v>169</v>
      </c>
      <c r="CX181" s="172">
        <f t="shared" si="173"/>
        <v>169</v>
      </c>
      <c r="CY181" s="172">
        <f t="shared" si="174"/>
        <v>169</v>
      </c>
      <c r="CZ181" s="172">
        <f t="shared" si="175"/>
        <v>169</v>
      </c>
      <c r="DA181" s="180">
        <f xml:space="preserve"> SUM(CC181:CZ181) * 30</f>
        <v>111745.07586754645</v>
      </c>
      <c r="DC181" s="171">
        <f t="shared" si="201"/>
        <v>42.451844853621992</v>
      </c>
      <c r="DD181" s="172">
        <f t="shared" si="202"/>
        <v>31.774290181708011</v>
      </c>
      <c r="DE181" s="172">
        <f t="shared" si="203"/>
        <v>19.038233291491991</v>
      </c>
      <c r="DF181" s="172">
        <f t="shared" si="204"/>
        <v>13.780907482158995</v>
      </c>
      <c r="DG181" s="172">
        <f t="shared" si="205"/>
        <v>10.10818409986399</v>
      </c>
      <c r="DH181" s="172">
        <f t="shared" si="206"/>
        <v>11.885308317103011</v>
      </c>
      <c r="DI181" s="172">
        <f t="shared" si="207"/>
        <v>16.661968859595987</v>
      </c>
      <c r="DJ181" s="172">
        <f t="shared" si="208"/>
        <v>0</v>
      </c>
      <c r="DK181" s="172">
        <f t="shared" si="209"/>
        <v>0</v>
      </c>
      <c r="DL181" s="172">
        <f t="shared" si="210"/>
        <v>0</v>
      </c>
      <c r="DM181" s="172">
        <f t="shared" si="211"/>
        <v>0</v>
      </c>
      <c r="DN181" s="172">
        <f t="shared" si="212"/>
        <v>0</v>
      </c>
      <c r="DO181" s="172">
        <f t="shared" si="213"/>
        <v>0</v>
      </c>
      <c r="DP181" s="172">
        <f t="shared" si="214"/>
        <v>0</v>
      </c>
      <c r="DQ181" s="172">
        <f t="shared" si="215"/>
        <v>0</v>
      </c>
      <c r="DR181" s="172">
        <f t="shared" si="216"/>
        <v>3.1992207035163744</v>
      </c>
      <c r="DS181" s="172">
        <f t="shared" si="217"/>
        <v>39.91732926677588</v>
      </c>
      <c r="DT181" s="172">
        <f t="shared" si="218"/>
        <v>77.928436143571105</v>
      </c>
      <c r="DU181" s="172">
        <f t="shared" si="219"/>
        <v>104.32580716900299</v>
      </c>
      <c r="DV181" s="172">
        <f t="shared" si="220"/>
        <v>56.862496524982504</v>
      </c>
      <c r="DW181" s="172">
        <f t="shared" si="221"/>
        <v>56.862496524982504</v>
      </c>
      <c r="DX181" s="172">
        <f t="shared" si="222"/>
        <v>43.608111738071528</v>
      </c>
      <c r="DY181" s="172">
        <f t="shared" si="223"/>
        <v>28.680268313260484</v>
      </c>
      <c r="DZ181" s="172">
        <f t="shared" si="224"/>
        <v>64.132760303943002</v>
      </c>
      <c r="EA181" s="180">
        <f xml:space="preserve"> SUM(DC181:DZ181) * 30</f>
        <v>18636.52991320951</v>
      </c>
      <c r="EB181" s="21"/>
    </row>
    <row r="182" spans="2:132" ht="14.25" customHeight="1" x14ac:dyDescent="0.25">
      <c r="B182" s="132">
        <v>2033</v>
      </c>
      <c r="C182" s="14" t="s">
        <v>10</v>
      </c>
      <c r="D182" s="14">
        <f t="shared" si="225"/>
        <v>148</v>
      </c>
      <c r="E182" s="171">
        <v>196.12011867521099</v>
      </c>
      <c r="F182" s="172">
        <v>180.97648703026599</v>
      </c>
      <c r="G182" s="172">
        <v>177.23150785320499</v>
      </c>
      <c r="H182" s="172">
        <v>169.92572880287301</v>
      </c>
      <c r="I182" s="172">
        <v>169.045761018099</v>
      </c>
      <c r="J182" s="172">
        <v>169.92572880287301</v>
      </c>
      <c r="K182" s="172">
        <v>174.93949873937501</v>
      </c>
      <c r="L182" s="172">
        <v>177.23150785320499</v>
      </c>
      <c r="M182" s="172">
        <v>182.30667089097</v>
      </c>
      <c r="N182" s="172">
        <v>196.12011867521099</v>
      </c>
      <c r="O182" s="172">
        <v>207.170876902603</v>
      </c>
      <c r="P182" s="172">
        <v>215.35662373770899</v>
      </c>
      <c r="Q182" s="172">
        <v>228.86310601563301</v>
      </c>
      <c r="R182" s="172">
        <v>238.68600221775901</v>
      </c>
      <c r="S182" s="172">
        <v>251.885518989367</v>
      </c>
      <c r="T182" s="172">
        <v>260.29637386243797</v>
      </c>
      <c r="U182" s="172">
        <v>278.223159431319</v>
      </c>
      <c r="V182" s="172">
        <v>284.52618449434999</v>
      </c>
      <c r="W182" s="172">
        <v>278.223159431319</v>
      </c>
      <c r="X182" s="172">
        <v>294.28768759521301</v>
      </c>
      <c r="Y182" s="172">
        <v>301</v>
      </c>
      <c r="Z182" s="172">
        <v>287.73909012712897</v>
      </c>
      <c r="AA182" s="172">
        <v>257.45182683723903</v>
      </c>
      <c r="AB182" s="172">
        <v>254.64820854621499</v>
      </c>
      <c r="AD182" s="171">
        <v>0</v>
      </c>
      <c r="AE182" s="172">
        <v>0</v>
      </c>
      <c r="AF182" s="172">
        <v>0</v>
      </c>
      <c r="AG182" s="172">
        <v>0</v>
      </c>
      <c r="AH182" s="172">
        <v>0</v>
      </c>
      <c r="AI182" s="172">
        <v>0</v>
      </c>
      <c r="AJ182" s="172">
        <v>7.5311981364959282</v>
      </c>
      <c r="AK182" s="172">
        <v>40.550034571942717</v>
      </c>
      <c r="AL182" s="172">
        <v>72.620269932054896</v>
      </c>
      <c r="AM182" s="172">
        <v>95.258581607560643</v>
      </c>
      <c r="AN182" s="172">
        <v>103.51503207384003</v>
      </c>
      <c r="AO182" s="172">
        <v>108.22017416364665</v>
      </c>
      <c r="AP182" s="172">
        <v>109.27969989077624</v>
      </c>
      <c r="AQ182" s="172">
        <v>108.27386801120986</v>
      </c>
      <c r="AR182" s="172">
        <v>102.13152538111571</v>
      </c>
      <c r="AS182" s="172">
        <v>83.571101876470522</v>
      </c>
      <c r="AT182" s="172">
        <v>57.010860978001972</v>
      </c>
      <c r="AU182" s="172">
        <v>24.781789083385313</v>
      </c>
      <c r="AV182" s="172">
        <v>0.68539403200000004</v>
      </c>
      <c r="AW182" s="172">
        <v>64.222154010669968</v>
      </c>
      <c r="AX182" s="172">
        <v>64.222154010669968</v>
      </c>
      <c r="AY182" s="172">
        <v>64.222154010669968</v>
      </c>
      <c r="AZ182" s="172">
        <v>64.222154010669968</v>
      </c>
      <c r="BA182" s="172">
        <v>0</v>
      </c>
      <c r="BB182" s="180">
        <f xml:space="preserve"> SUM(AD182:BA182) * 31</f>
        <v>36279.862519216593</v>
      </c>
      <c r="BC182" s="23"/>
      <c r="BD182" s="171">
        <f t="shared" si="176"/>
        <v>196.12011867521099</v>
      </c>
      <c r="BE182" s="172">
        <f t="shared" si="177"/>
        <v>180.97648703026599</v>
      </c>
      <c r="BF182" s="172">
        <f t="shared" si="178"/>
        <v>177.23150785320499</v>
      </c>
      <c r="BG182" s="172">
        <f t="shared" si="179"/>
        <v>169.92572880287301</v>
      </c>
      <c r="BH182" s="172">
        <f t="shared" si="180"/>
        <v>169.045761018099</v>
      </c>
      <c r="BI182" s="172">
        <f t="shared" si="181"/>
        <v>169.92572880287301</v>
      </c>
      <c r="BJ182" s="172">
        <f t="shared" si="182"/>
        <v>167.40830060287908</v>
      </c>
      <c r="BK182" s="172">
        <f t="shared" si="183"/>
        <v>136.68147328126227</v>
      </c>
      <c r="BL182" s="172">
        <f t="shared" si="184"/>
        <v>109.6864009589151</v>
      </c>
      <c r="BM182" s="172">
        <f t="shared" si="185"/>
        <v>100.86153706765035</v>
      </c>
      <c r="BN182" s="172">
        <f t="shared" si="186"/>
        <v>103.65584482876297</v>
      </c>
      <c r="BO182" s="172">
        <f t="shared" si="187"/>
        <v>107.13644957406234</v>
      </c>
      <c r="BP182" s="172">
        <f t="shared" si="188"/>
        <v>119.58340612485677</v>
      </c>
      <c r="BQ182" s="172">
        <f t="shared" si="189"/>
        <v>130.41213420654915</v>
      </c>
      <c r="BR182" s="172">
        <f t="shared" si="190"/>
        <v>149.75399360825128</v>
      </c>
      <c r="BS182" s="172">
        <f t="shared" si="191"/>
        <v>176.72527198596745</v>
      </c>
      <c r="BT182" s="172">
        <f t="shared" si="192"/>
        <v>221.21229845331703</v>
      </c>
      <c r="BU182" s="172">
        <f t="shared" si="193"/>
        <v>259.74439541096467</v>
      </c>
      <c r="BV182" s="172">
        <f t="shared" si="194"/>
        <v>277.53776539931903</v>
      </c>
      <c r="BW182" s="172">
        <f t="shared" si="195"/>
        <v>230.06553358454306</v>
      </c>
      <c r="BX182" s="172">
        <f t="shared" si="196"/>
        <v>236.77784598933005</v>
      </c>
      <c r="BY182" s="172">
        <f t="shared" si="197"/>
        <v>223.51693611645902</v>
      </c>
      <c r="BZ182" s="172">
        <f t="shared" si="198"/>
        <v>193.22967282656907</v>
      </c>
      <c r="CA182" s="172">
        <f t="shared" si="199"/>
        <v>254.64820854621499</v>
      </c>
      <c r="CB182" s="23"/>
      <c r="CC182" s="171">
        <f t="shared" si="200"/>
        <v>169</v>
      </c>
      <c r="CD182" s="172">
        <f t="shared" si="153"/>
        <v>169</v>
      </c>
      <c r="CE182" s="172">
        <f t="shared" si="154"/>
        <v>169</v>
      </c>
      <c r="CF182" s="172">
        <f t="shared" si="155"/>
        <v>169</v>
      </c>
      <c r="CG182" s="172">
        <f t="shared" si="156"/>
        <v>169</v>
      </c>
      <c r="CH182" s="172">
        <f t="shared" si="157"/>
        <v>169</v>
      </c>
      <c r="CI182" s="172">
        <f t="shared" si="158"/>
        <v>167.40830060287908</v>
      </c>
      <c r="CJ182" s="172">
        <f t="shared" si="159"/>
        <v>136.68147328126227</v>
      </c>
      <c r="CK182" s="172">
        <f t="shared" si="160"/>
        <v>109.6864009589151</v>
      </c>
      <c r="CL182" s="172">
        <f t="shared" si="161"/>
        <v>100.86153706765035</v>
      </c>
      <c r="CM182" s="172">
        <f t="shared" si="162"/>
        <v>103.65584482876297</v>
      </c>
      <c r="CN182" s="172">
        <f t="shared" si="163"/>
        <v>107.13644957406234</v>
      </c>
      <c r="CO182" s="172">
        <f t="shared" si="164"/>
        <v>119.58340612485677</v>
      </c>
      <c r="CP182" s="172">
        <f t="shared" si="165"/>
        <v>130.41213420654915</v>
      </c>
      <c r="CQ182" s="172">
        <f t="shared" si="166"/>
        <v>149.75399360825128</v>
      </c>
      <c r="CR182" s="172">
        <f t="shared" si="167"/>
        <v>169</v>
      </c>
      <c r="CS182" s="172">
        <f t="shared" si="168"/>
        <v>169</v>
      </c>
      <c r="CT182" s="172">
        <f t="shared" si="169"/>
        <v>169</v>
      </c>
      <c r="CU182" s="172">
        <f t="shared" si="170"/>
        <v>169</v>
      </c>
      <c r="CV182" s="172">
        <f t="shared" si="171"/>
        <v>169</v>
      </c>
      <c r="CW182" s="172">
        <f t="shared" si="172"/>
        <v>169</v>
      </c>
      <c r="CX182" s="172">
        <f t="shared" si="173"/>
        <v>169</v>
      </c>
      <c r="CY182" s="172">
        <f t="shared" si="174"/>
        <v>169</v>
      </c>
      <c r="CZ182" s="172">
        <f t="shared" si="175"/>
        <v>169</v>
      </c>
      <c r="DA182" s="180">
        <f xml:space="preserve"> SUM(CC182:CZ182) * 31</f>
        <v>113465.56574784887</v>
      </c>
      <c r="DC182" s="171">
        <f t="shared" si="201"/>
        <v>27.120118675210989</v>
      </c>
      <c r="DD182" s="172">
        <f t="shared" si="202"/>
        <v>11.976487030265986</v>
      </c>
      <c r="DE182" s="172">
        <f t="shared" si="203"/>
        <v>8.2315078532049881</v>
      </c>
      <c r="DF182" s="172">
        <f t="shared" si="204"/>
        <v>0.92572880287301018</v>
      </c>
      <c r="DG182" s="172">
        <f t="shared" si="205"/>
        <v>4.5761018099000239E-2</v>
      </c>
      <c r="DH182" s="172">
        <f t="shared" si="206"/>
        <v>0.92572880287301018</v>
      </c>
      <c r="DI182" s="172">
        <f t="shared" si="207"/>
        <v>0</v>
      </c>
      <c r="DJ182" s="172">
        <f t="shared" si="208"/>
        <v>0</v>
      </c>
      <c r="DK182" s="172">
        <f t="shared" si="209"/>
        <v>0</v>
      </c>
      <c r="DL182" s="172">
        <f t="shared" si="210"/>
        <v>0</v>
      </c>
      <c r="DM182" s="172">
        <f t="shared" si="211"/>
        <v>0</v>
      </c>
      <c r="DN182" s="172">
        <f t="shared" si="212"/>
        <v>0</v>
      </c>
      <c r="DO182" s="172">
        <f t="shared" si="213"/>
        <v>0</v>
      </c>
      <c r="DP182" s="172">
        <f t="shared" si="214"/>
        <v>0</v>
      </c>
      <c r="DQ182" s="172">
        <f t="shared" si="215"/>
        <v>0</v>
      </c>
      <c r="DR182" s="172">
        <f t="shared" si="216"/>
        <v>7.7252719859674528</v>
      </c>
      <c r="DS182" s="172">
        <f t="shared" si="217"/>
        <v>52.212298453317032</v>
      </c>
      <c r="DT182" s="172">
        <f t="shared" si="218"/>
        <v>90.744395410964671</v>
      </c>
      <c r="DU182" s="172">
        <f t="shared" si="219"/>
        <v>108.53776539931903</v>
      </c>
      <c r="DV182" s="172">
        <f t="shared" si="220"/>
        <v>61.065533584543061</v>
      </c>
      <c r="DW182" s="172">
        <f t="shared" si="221"/>
        <v>67.777845989330046</v>
      </c>
      <c r="DX182" s="172">
        <f t="shared" si="222"/>
        <v>54.516936116459021</v>
      </c>
      <c r="DY182" s="172">
        <f t="shared" si="223"/>
        <v>24.229672826569072</v>
      </c>
      <c r="DZ182" s="172">
        <f t="shared" si="224"/>
        <v>85.648208546214988</v>
      </c>
      <c r="EA182" s="180">
        <f xml:space="preserve"> SUM(DC182:DZ182) * 31</f>
        <v>18652.181075351553</v>
      </c>
      <c r="EB182" s="21"/>
    </row>
    <row r="183" spans="2:132" ht="14.25" customHeight="1" x14ac:dyDescent="0.25">
      <c r="B183" s="132">
        <v>2033</v>
      </c>
      <c r="C183" s="14" t="s">
        <v>167</v>
      </c>
      <c r="D183" s="14">
        <f t="shared" si="225"/>
        <v>149</v>
      </c>
      <c r="E183" s="171">
        <v>219.68037780499699</v>
      </c>
      <c r="F183" s="172">
        <v>203.84038536413499</v>
      </c>
      <c r="G183" s="172">
        <v>194.61148220531399</v>
      </c>
      <c r="H183" s="172">
        <v>187.73417456292299</v>
      </c>
      <c r="I183" s="172">
        <v>182.76476516971101</v>
      </c>
      <c r="J183" s="172">
        <v>182.76476516971101</v>
      </c>
      <c r="K183" s="172">
        <v>183.96274779128899</v>
      </c>
      <c r="L183" s="172">
        <v>194.61148220531399</v>
      </c>
      <c r="M183" s="172">
        <v>208.85416448407199</v>
      </c>
      <c r="N183" s="172">
        <v>214.13416196435901</v>
      </c>
      <c r="O183" s="172">
        <v>227.48944970861501</v>
      </c>
      <c r="P183" s="172">
        <v>242.29414852589099</v>
      </c>
      <c r="Q183" s="172">
        <v>246.790280834035</v>
      </c>
      <c r="R183" s="172">
        <v>258.54825841618702</v>
      </c>
      <c r="S183" s="172">
        <v>268.48707720261001</v>
      </c>
      <c r="T183" s="172">
        <v>273.63396550272199</v>
      </c>
      <c r="U183" s="172">
        <v>287.01883306479499</v>
      </c>
      <c r="V183" s="172">
        <v>292.57983881434097</v>
      </c>
      <c r="W183" s="172">
        <v>298.25916383515499</v>
      </c>
      <c r="X183" s="172">
        <v>298.25916383515499</v>
      </c>
      <c r="Y183" s="172">
        <v>307</v>
      </c>
      <c r="Z183" s="172">
        <v>295.40471141583998</v>
      </c>
      <c r="AA183" s="172">
        <v>273.63396550272199</v>
      </c>
      <c r="AB183" s="172">
        <v>244.527424771055</v>
      </c>
      <c r="AD183" s="171">
        <v>0</v>
      </c>
      <c r="AE183" s="172">
        <v>0</v>
      </c>
      <c r="AF183" s="172">
        <v>0</v>
      </c>
      <c r="AG183" s="172">
        <v>0</v>
      </c>
      <c r="AH183" s="172">
        <v>0</v>
      </c>
      <c r="AI183" s="172">
        <v>0</v>
      </c>
      <c r="AJ183" s="172">
        <v>7.3264772774305724</v>
      </c>
      <c r="AK183" s="172">
        <v>38.144802797070753</v>
      </c>
      <c r="AL183" s="172">
        <v>69.639269441603957</v>
      </c>
      <c r="AM183" s="172">
        <v>93.475535673124625</v>
      </c>
      <c r="AN183" s="172">
        <v>103.97394720958759</v>
      </c>
      <c r="AO183" s="172">
        <v>107.08108301605652</v>
      </c>
      <c r="AP183" s="172">
        <v>107.57277099357384</v>
      </c>
      <c r="AQ183" s="172">
        <v>106.38891343623732</v>
      </c>
      <c r="AR183" s="172">
        <v>100.23943366280366</v>
      </c>
      <c r="AS183" s="172">
        <v>83.557256308337116</v>
      </c>
      <c r="AT183" s="172">
        <v>57.728707165103849</v>
      </c>
      <c r="AU183" s="172">
        <v>28.121362742828822</v>
      </c>
      <c r="AV183" s="172">
        <v>1.7556097896773024</v>
      </c>
      <c r="AW183" s="172">
        <v>63.55216298394884</v>
      </c>
      <c r="AX183" s="172">
        <v>63.55216298394884</v>
      </c>
      <c r="AY183" s="172">
        <v>63.55216298394884</v>
      </c>
      <c r="AZ183" s="172">
        <v>63.55216298394884</v>
      </c>
      <c r="BA183" s="172">
        <v>0</v>
      </c>
      <c r="BB183" s="180">
        <f xml:space="preserve"> SUM(AD183:BA183) * 30</f>
        <v>34776.414643476943</v>
      </c>
      <c r="BC183" s="23"/>
      <c r="BD183" s="171">
        <f t="shared" si="176"/>
        <v>219.68037780499699</v>
      </c>
      <c r="BE183" s="172">
        <f t="shared" si="177"/>
        <v>203.84038536413499</v>
      </c>
      <c r="BF183" s="172">
        <f t="shared" si="178"/>
        <v>194.61148220531399</v>
      </c>
      <c r="BG183" s="172">
        <f t="shared" si="179"/>
        <v>187.73417456292299</v>
      </c>
      <c r="BH183" s="172">
        <f t="shared" si="180"/>
        <v>182.76476516971101</v>
      </c>
      <c r="BI183" s="172">
        <f t="shared" si="181"/>
        <v>182.76476516971101</v>
      </c>
      <c r="BJ183" s="172">
        <f t="shared" si="182"/>
        <v>176.63627051385842</v>
      </c>
      <c r="BK183" s="172">
        <f t="shared" si="183"/>
        <v>156.46667940824324</v>
      </c>
      <c r="BL183" s="172">
        <f t="shared" si="184"/>
        <v>139.21489504246802</v>
      </c>
      <c r="BM183" s="172">
        <f t="shared" si="185"/>
        <v>120.65862629123438</v>
      </c>
      <c r="BN183" s="172">
        <f t="shared" si="186"/>
        <v>123.51550249902742</v>
      </c>
      <c r="BO183" s="172">
        <f t="shared" si="187"/>
        <v>135.21306550983445</v>
      </c>
      <c r="BP183" s="172">
        <f t="shared" si="188"/>
        <v>139.21750984046116</v>
      </c>
      <c r="BQ183" s="172">
        <f t="shared" si="189"/>
        <v>152.15934497994971</v>
      </c>
      <c r="BR183" s="172">
        <f t="shared" si="190"/>
        <v>168.24764353980635</v>
      </c>
      <c r="BS183" s="172">
        <f t="shared" si="191"/>
        <v>190.07670919438488</v>
      </c>
      <c r="BT183" s="172">
        <f t="shared" si="192"/>
        <v>229.29012589969113</v>
      </c>
      <c r="BU183" s="172">
        <f t="shared" si="193"/>
        <v>264.45847607151217</v>
      </c>
      <c r="BV183" s="172">
        <f t="shared" si="194"/>
        <v>296.5035540454777</v>
      </c>
      <c r="BW183" s="172">
        <f t="shared" si="195"/>
        <v>234.70700085120615</v>
      </c>
      <c r="BX183" s="172">
        <f t="shared" si="196"/>
        <v>243.44783701605115</v>
      </c>
      <c r="BY183" s="172">
        <f t="shared" si="197"/>
        <v>231.85254843189114</v>
      </c>
      <c r="BZ183" s="172">
        <f t="shared" si="198"/>
        <v>210.08180251877315</v>
      </c>
      <c r="CA183" s="172">
        <f t="shared" si="199"/>
        <v>244.527424771055</v>
      </c>
      <c r="CB183" s="23"/>
      <c r="CC183" s="171">
        <f t="shared" si="200"/>
        <v>169</v>
      </c>
      <c r="CD183" s="172">
        <f t="shared" si="153"/>
        <v>169</v>
      </c>
      <c r="CE183" s="172">
        <f t="shared" si="154"/>
        <v>169</v>
      </c>
      <c r="CF183" s="172">
        <f t="shared" si="155"/>
        <v>169</v>
      </c>
      <c r="CG183" s="172">
        <f t="shared" si="156"/>
        <v>169</v>
      </c>
      <c r="CH183" s="172">
        <f t="shared" si="157"/>
        <v>169</v>
      </c>
      <c r="CI183" s="172">
        <f t="shared" si="158"/>
        <v>169</v>
      </c>
      <c r="CJ183" s="172">
        <f t="shared" si="159"/>
        <v>156.46667940824324</v>
      </c>
      <c r="CK183" s="172">
        <f t="shared" si="160"/>
        <v>139.21489504246802</v>
      </c>
      <c r="CL183" s="172">
        <f t="shared" si="161"/>
        <v>120.65862629123438</v>
      </c>
      <c r="CM183" s="172">
        <f t="shared" si="162"/>
        <v>123.51550249902742</v>
      </c>
      <c r="CN183" s="172">
        <f t="shared" si="163"/>
        <v>135.21306550983445</v>
      </c>
      <c r="CO183" s="172">
        <f t="shared" si="164"/>
        <v>139.21750984046116</v>
      </c>
      <c r="CP183" s="172">
        <f t="shared" si="165"/>
        <v>152.15934497994971</v>
      </c>
      <c r="CQ183" s="172">
        <f t="shared" si="166"/>
        <v>168.24764353980635</v>
      </c>
      <c r="CR183" s="172">
        <f t="shared" si="167"/>
        <v>169</v>
      </c>
      <c r="CS183" s="172">
        <f t="shared" si="168"/>
        <v>169</v>
      </c>
      <c r="CT183" s="172">
        <f t="shared" si="169"/>
        <v>169</v>
      </c>
      <c r="CU183" s="172">
        <f t="shared" si="170"/>
        <v>169</v>
      </c>
      <c r="CV183" s="172">
        <f t="shared" si="171"/>
        <v>169</v>
      </c>
      <c r="CW183" s="172">
        <f t="shared" si="172"/>
        <v>169</v>
      </c>
      <c r="CX183" s="172">
        <f t="shared" si="173"/>
        <v>169</v>
      </c>
      <c r="CY183" s="172">
        <f t="shared" si="174"/>
        <v>169</v>
      </c>
      <c r="CZ183" s="172">
        <f t="shared" si="175"/>
        <v>169</v>
      </c>
      <c r="DA183" s="180">
        <f xml:space="preserve"> SUM(CC183:CZ183) * 30</f>
        <v>115160.79801333073</v>
      </c>
      <c r="DC183" s="171">
        <f t="shared" si="201"/>
        <v>50.680377804996994</v>
      </c>
      <c r="DD183" s="172">
        <f t="shared" si="202"/>
        <v>34.840385364134988</v>
      </c>
      <c r="DE183" s="172">
        <f t="shared" si="203"/>
        <v>25.61148220531399</v>
      </c>
      <c r="DF183" s="172">
        <f t="shared" si="204"/>
        <v>18.734174562922988</v>
      </c>
      <c r="DG183" s="172">
        <f t="shared" si="205"/>
        <v>13.764765169711012</v>
      </c>
      <c r="DH183" s="172">
        <f t="shared" si="206"/>
        <v>13.764765169711012</v>
      </c>
      <c r="DI183" s="172">
        <f t="shared" si="207"/>
        <v>7.6362705138584204</v>
      </c>
      <c r="DJ183" s="172">
        <f t="shared" si="208"/>
        <v>0</v>
      </c>
      <c r="DK183" s="172">
        <f t="shared" si="209"/>
        <v>0</v>
      </c>
      <c r="DL183" s="172">
        <f t="shared" si="210"/>
        <v>0</v>
      </c>
      <c r="DM183" s="172">
        <f t="shared" si="211"/>
        <v>0</v>
      </c>
      <c r="DN183" s="172">
        <f t="shared" si="212"/>
        <v>0</v>
      </c>
      <c r="DO183" s="172">
        <f t="shared" si="213"/>
        <v>0</v>
      </c>
      <c r="DP183" s="172">
        <f t="shared" si="214"/>
        <v>0</v>
      </c>
      <c r="DQ183" s="172">
        <f t="shared" si="215"/>
        <v>0</v>
      </c>
      <c r="DR183" s="172">
        <f t="shared" si="216"/>
        <v>21.076709194384875</v>
      </c>
      <c r="DS183" s="172">
        <f t="shared" si="217"/>
        <v>60.290125899691134</v>
      </c>
      <c r="DT183" s="172">
        <f t="shared" si="218"/>
        <v>95.458476071512166</v>
      </c>
      <c r="DU183" s="172">
        <f t="shared" si="219"/>
        <v>127.5035540454777</v>
      </c>
      <c r="DV183" s="172">
        <f t="shared" si="220"/>
        <v>65.707000851206146</v>
      </c>
      <c r="DW183" s="172">
        <f t="shared" si="221"/>
        <v>74.447837016051153</v>
      </c>
      <c r="DX183" s="172">
        <f t="shared" si="222"/>
        <v>62.852548431891137</v>
      </c>
      <c r="DY183" s="172">
        <f t="shared" si="223"/>
        <v>41.081802518773145</v>
      </c>
      <c r="DZ183" s="172">
        <f t="shared" si="224"/>
        <v>75.527424771054996</v>
      </c>
      <c r="EA183" s="180">
        <f xml:space="preserve"> SUM(DC183:DZ183) * 30</f>
        <v>23669.330987720754</v>
      </c>
      <c r="EB183" s="21"/>
    </row>
    <row r="184" spans="2:132" ht="14.25" customHeight="1" x14ac:dyDescent="0.25">
      <c r="B184" s="132">
        <v>2033</v>
      </c>
      <c r="C184" s="14" t="s">
        <v>168</v>
      </c>
      <c r="D184" s="14">
        <f t="shared" si="225"/>
        <v>150</v>
      </c>
      <c r="E184" s="171">
        <v>225.887212250011</v>
      </c>
      <c r="F184" s="172">
        <v>207.97526638025701</v>
      </c>
      <c r="G184" s="172">
        <v>189.22844167759101</v>
      </c>
      <c r="H184" s="172">
        <v>183.38428984720599</v>
      </c>
      <c r="I184" s="172">
        <v>181.259143727066</v>
      </c>
      <c r="J184" s="172">
        <v>181.259143727066</v>
      </c>
      <c r="K184" s="172">
        <v>180.24210951242699</v>
      </c>
      <c r="L184" s="172">
        <v>185.63087288849701</v>
      </c>
      <c r="M184" s="172">
        <v>200.15776458117</v>
      </c>
      <c r="N184" s="172">
        <v>211.31478171190599</v>
      </c>
      <c r="O184" s="172">
        <v>214.77573396470601</v>
      </c>
      <c r="P184" s="172">
        <v>223.959401126741</v>
      </c>
      <c r="Q184" s="172">
        <v>231.85280100154699</v>
      </c>
      <c r="R184" s="172">
        <v>240.23194856095699</v>
      </c>
      <c r="S184" s="172">
        <v>260.86104554146101</v>
      </c>
      <c r="T184" s="172">
        <v>265.77924084807199</v>
      </c>
      <c r="U184" s="172">
        <v>268.28387734680803</v>
      </c>
      <c r="V184" s="172">
        <v>278.60601564463201</v>
      </c>
      <c r="W184" s="172">
        <v>281.262448294808</v>
      </c>
      <c r="X184" s="172">
        <v>286.66639128602202</v>
      </c>
      <c r="Y184" s="172">
        <v>295</v>
      </c>
      <c r="Z184" s="172">
        <v>286.66639128602202</v>
      </c>
      <c r="AA184" s="172">
        <v>270.81887307583298</v>
      </c>
      <c r="AB184" s="172">
        <v>244.60367772238899</v>
      </c>
      <c r="AD184" s="171">
        <v>0</v>
      </c>
      <c r="AE184" s="172">
        <v>0</v>
      </c>
      <c r="AF184" s="172">
        <v>0</v>
      </c>
      <c r="AG184" s="172">
        <v>0</v>
      </c>
      <c r="AH184" s="172">
        <v>0</v>
      </c>
      <c r="AI184" s="172">
        <v>0</v>
      </c>
      <c r="AJ184" s="172">
        <v>3.6350589732762217</v>
      </c>
      <c r="AK184" s="172">
        <v>33.43886618332067</v>
      </c>
      <c r="AL184" s="172">
        <v>61.882477225580104</v>
      </c>
      <c r="AM184" s="172">
        <v>85.836914686104734</v>
      </c>
      <c r="AN184" s="172">
        <v>100.11095488646384</v>
      </c>
      <c r="AO184" s="172">
        <v>103.77043381910129</v>
      </c>
      <c r="AP184" s="172">
        <v>102.77069825385598</v>
      </c>
      <c r="AQ184" s="172">
        <v>100.63392582584109</v>
      </c>
      <c r="AR184" s="172">
        <v>93.280121343820809</v>
      </c>
      <c r="AS184" s="172">
        <v>76.01889047904973</v>
      </c>
      <c r="AT184" s="172">
        <v>52.613460125209322</v>
      </c>
      <c r="AU184" s="172">
        <v>24.747065503023109</v>
      </c>
      <c r="AV184" s="172">
        <v>1.558982976704012</v>
      </c>
      <c r="AW184" s="172">
        <v>57.726248617433924</v>
      </c>
      <c r="AX184" s="172">
        <v>57.726248617433924</v>
      </c>
      <c r="AY184" s="172">
        <v>57.726248617433924</v>
      </c>
      <c r="AZ184" s="172">
        <v>57.726248617433924</v>
      </c>
      <c r="BA184" s="172">
        <v>0</v>
      </c>
      <c r="BB184" s="180">
        <f xml:space="preserve"> SUM(AD184:BA184) * 31</f>
        <v>33207.288187283688</v>
      </c>
      <c r="BC184" s="23"/>
      <c r="BD184" s="171">
        <f t="shared" si="176"/>
        <v>225.887212250011</v>
      </c>
      <c r="BE184" s="172">
        <f t="shared" si="177"/>
        <v>207.97526638025701</v>
      </c>
      <c r="BF184" s="172">
        <f t="shared" si="178"/>
        <v>189.22844167759101</v>
      </c>
      <c r="BG184" s="172">
        <f t="shared" si="179"/>
        <v>183.38428984720599</v>
      </c>
      <c r="BH184" s="172">
        <f t="shared" si="180"/>
        <v>181.259143727066</v>
      </c>
      <c r="BI184" s="172">
        <f t="shared" si="181"/>
        <v>181.259143727066</v>
      </c>
      <c r="BJ184" s="172">
        <f t="shared" si="182"/>
        <v>176.60705053915078</v>
      </c>
      <c r="BK184" s="172">
        <f t="shared" si="183"/>
        <v>152.19200670517634</v>
      </c>
      <c r="BL184" s="172">
        <f t="shared" si="184"/>
        <v>138.27528735558991</v>
      </c>
      <c r="BM184" s="172">
        <f t="shared" si="185"/>
        <v>125.47786702580126</v>
      </c>
      <c r="BN184" s="172">
        <f t="shared" si="186"/>
        <v>114.66477907824216</v>
      </c>
      <c r="BO184" s="172">
        <f t="shared" si="187"/>
        <v>120.18896730763971</v>
      </c>
      <c r="BP184" s="172">
        <f t="shared" si="188"/>
        <v>129.08210274769101</v>
      </c>
      <c r="BQ184" s="172">
        <f t="shared" si="189"/>
        <v>139.5980227351159</v>
      </c>
      <c r="BR184" s="172">
        <f t="shared" si="190"/>
        <v>167.5809241976402</v>
      </c>
      <c r="BS184" s="172">
        <f t="shared" si="191"/>
        <v>189.76035036902226</v>
      </c>
      <c r="BT184" s="172">
        <f t="shared" si="192"/>
        <v>215.67041722159871</v>
      </c>
      <c r="BU184" s="172">
        <f t="shared" si="193"/>
        <v>253.85895014160889</v>
      </c>
      <c r="BV184" s="172">
        <f t="shared" si="194"/>
        <v>279.70346531810401</v>
      </c>
      <c r="BW184" s="172">
        <f t="shared" si="195"/>
        <v>228.94014266858809</v>
      </c>
      <c r="BX184" s="172">
        <f t="shared" si="196"/>
        <v>237.27375138256608</v>
      </c>
      <c r="BY184" s="172">
        <f t="shared" si="197"/>
        <v>228.94014266858809</v>
      </c>
      <c r="BZ184" s="172">
        <f t="shared" si="198"/>
        <v>213.09262445839906</v>
      </c>
      <c r="CA184" s="172">
        <f t="shared" si="199"/>
        <v>244.60367772238899</v>
      </c>
      <c r="CB184" s="23"/>
      <c r="CC184" s="171">
        <f t="shared" si="200"/>
        <v>169</v>
      </c>
      <c r="CD184" s="172">
        <f t="shared" si="153"/>
        <v>169</v>
      </c>
      <c r="CE184" s="172">
        <f t="shared" si="154"/>
        <v>169</v>
      </c>
      <c r="CF184" s="172">
        <f t="shared" si="155"/>
        <v>169</v>
      </c>
      <c r="CG184" s="172">
        <f t="shared" si="156"/>
        <v>169</v>
      </c>
      <c r="CH184" s="172">
        <f t="shared" si="157"/>
        <v>169</v>
      </c>
      <c r="CI184" s="172">
        <f t="shared" si="158"/>
        <v>169</v>
      </c>
      <c r="CJ184" s="172">
        <f t="shared" si="159"/>
        <v>152.19200670517634</v>
      </c>
      <c r="CK184" s="172">
        <f t="shared" si="160"/>
        <v>138.27528735558991</v>
      </c>
      <c r="CL184" s="172">
        <f t="shared" si="161"/>
        <v>125.47786702580126</v>
      </c>
      <c r="CM184" s="172">
        <f t="shared" si="162"/>
        <v>114.66477907824216</v>
      </c>
      <c r="CN184" s="172">
        <f t="shared" si="163"/>
        <v>120.18896730763971</v>
      </c>
      <c r="CO184" s="172">
        <f t="shared" si="164"/>
        <v>129.08210274769101</v>
      </c>
      <c r="CP184" s="172">
        <f t="shared" si="165"/>
        <v>139.5980227351159</v>
      </c>
      <c r="CQ184" s="172">
        <f t="shared" si="166"/>
        <v>167.5809241976402</v>
      </c>
      <c r="CR184" s="172">
        <f t="shared" si="167"/>
        <v>169</v>
      </c>
      <c r="CS184" s="172">
        <f t="shared" si="168"/>
        <v>169</v>
      </c>
      <c r="CT184" s="172">
        <f t="shared" si="169"/>
        <v>169</v>
      </c>
      <c r="CU184" s="172">
        <f t="shared" si="170"/>
        <v>169</v>
      </c>
      <c r="CV184" s="172">
        <f t="shared" si="171"/>
        <v>169</v>
      </c>
      <c r="CW184" s="172">
        <f t="shared" si="172"/>
        <v>169</v>
      </c>
      <c r="CX184" s="172">
        <f t="shared" si="173"/>
        <v>169</v>
      </c>
      <c r="CY184" s="172">
        <f t="shared" si="174"/>
        <v>169</v>
      </c>
      <c r="CZ184" s="172">
        <f t="shared" si="175"/>
        <v>169</v>
      </c>
      <c r="DA184" s="180">
        <f xml:space="preserve"> SUM(CC184:CZ184) * 31</f>
        <v>117522.8586717398</v>
      </c>
      <c r="DC184" s="171">
        <f t="shared" si="201"/>
        <v>56.887212250011004</v>
      </c>
      <c r="DD184" s="172">
        <f t="shared" si="202"/>
        <v>38.975266380257011</v>
      </c>
      <c r="DE184" s="172">
        <f t="shared" si="203"/>
        <v>20.228441677591007</v>
      </c>
      <c r="DF184" s="172">
        <f t="shared" si="204"/>
        <v>14.384289847205991</v>
      </c>
      <c r="DG184" s="172">
        <f t="shared" si="205"/>
        <v>12.259143727066004</v>
      </c>
      <c r="DH184" s="172">
        <f t="shared" si="206"/>
        <v>12.259143727066004</v>
      </c>
      <c r="DI184" s="172">
        <f t="shared" si="207"/>
        <v>7.6070505391507766</v>
      </c>
      <c r="DJ184" s="172">
        <f t="shared" si="208"/>
        <v>0</v>
      </c>
      <c r="DK184" s="172">
        <f t="shared" si="209"/>
        <v>0</v>
      </c>
      <c r="DL184" s="172">
        <f t="shared" si="210"/>
        <v>0</v>
      </c>
      <c r="DM184" s="172">
        <f t="shared" si="211"/>
        <v>0</v>
      </c>
      <c r="DN184" s="172">
        <f t="shared" si="212"/>
        <v>0</v>
      </c>
      <c r="DO184" s="172">
        <f t="shared" si="213"/>
        <v>0</v>
      </c>
      <c r="DP184" s="172">
        <f t="shared" si="214"/>
        <v>0</v>
      </c>
      <c r="DQ184" s="172">
        <f t="shared" si="215"/>
        <v>0</v>
      </c>
      <c r="DR184" s="172">
        <f t="shared" si="216"/>
        <v>20.760350369022262</v>
      </c>
      <c r="DS184" s="172">
        <f t="shared" si="217"/>
        <v>46.670417221598711</v>
      </c>
      <c r="DT184" s="172">
        <f t="shared" si="218"/>
        <v>84.858950141608886</v>
      </c>
      <c r="DU184" s="172">
        <f t="shared" si="219"/>
        <v>110.70346531810401</v>
      </c>
      <c r="DV184" s="172">
        <f t="shared" si="220"/>
        <v>59.940142668588095</v>
      </c>
      <c r="DW184" s="172">
        <f t="shared" si="221"/>
        <v>68.273751382566076</v>
      </c>
      <c r="DX184" s="172">
        <f t="shared" si="222"/>
        <v>59.940142668588095</v>
      </c>
      <c r="DY184" s="172">
        <f t="shared" si="223"/>
        <v>44.092624458399058</v>
      </c>
      <c r="DZ184" s="172">
        <f t="shared" si="224"/>
        <v>75.603677722388994</v>
      </c>
      <c r="EA184" s="180">
        <f xml:space="preserve"> SUM(DC184:DZ184) * 31</f>
        <v>22736.766173075572</v>
      </c>
      <c r="EB184" s="21"/>
    </row>
    <row r="185" spans="2:132" ht="14.25" customHeight="1" x14ac:dyDescent="0.25">
      <c r="B185" s="132">
        <v>2033</v>
      </c>
      <c r="C185" s="14" t="s">
        <v>169</v>
      </c>
      <c r="D185" s="14">
        <f t="shared" si="225"/>
        <v>151</v>
      </c>
      <c r="E185" s="171">
        <v>221.558508606017</v>
      </c>
      <c r="F185" s="172">
        <v>207.181109540276</v>
      </c>
      <c r="G185" s="172">
        <v>197.34394175845301</v>
      </c>
      <c r="H185" s="172">
        <v>188.683870976164</v>
      </c>
      <c r="I185" s="172">
        <v>185.33274788565299</v>
      </c>
      <c r="J185" s="172">
        <v>185.33274788565299</v>
      </c>
      <c r="K185" s="172">
        <v>192.25119555638599</v>
      </c>
      <c r="L185" s="172">
        <v>191.038064975233</v>
      </c>
      <c r="M185" s="172">
        <v>202.82104616445</v>
      </c>
      <c r="N185" s="172">
        <v>213.33084080314899</v>
      </c>
      <c r="O185" s="172">
        <v>225.017732441384</v>
      </c>
      <c r="P185" s="172">
        <v>243.755194882951</v>
      </c>
      <c r="Q185" s="172">
        <v>247.79095602421199</v>
      </c>
      <c r="R185" s="172">
        <v>249.844870176461</v>
      </c>
      <c r="S185" s="172">
        <v>260.47477675388899</v>
      </c>
      <c r="T185" s="172">
        <v>267.14098935329298</v>
      </c>
      <c r="U185" s="172">
        <v>278.73179144054399</v>
      </c>
      <c r="V185" s="172">
        <v>290.923153221436</v>
      </c>
      <c r="W185" s="172">
        <v>288.43683608976698</v>
      </c>
      <c r="X185" s="172">
        <v>298.52623894291901</v>
      </c>
      <c r="Y185" s="172">
        <v>309</v>
      </c>
      <c r="Z185" s="172">
        <v>290.923153221436</v>
      </c>
      <c r="AA185" s="172">
        <v>274.02340344240702</v>
      </c>
      <c r="AB185" s="172">
        <v>243.755194882951</v>
      </c>
      <c r="AD185" s="171">
        <v>0</v>
      </c>
      <c r="AE185" s="172">
        <v>0</v>
      </c>
      <c r="AF185" s="172">
        <v>0</v>
      </c>
      <c r="AG185" s="172">
        <v>0</v>
      </c>
      <c r="AH185" s="172">
        <v>0</v>
      </c>
      <c r="AI185" s="172">
        <v>0</v>
      </c>
      <c r="AJ185" s="172">
        <v>1.9729596875708377</v>
      </c>
      <c r="AK185" s="172">
        <v>28.946941795043614</v>
      </c>
      <c r="AL185" s="172">
        <v>57.9628956893837</v>
      </c>
      <c r="AM185" s="172">
        <v>82.827965320605315</v>
      </c>
      <c r="AN185" s="172">
        <v>95.616862029825967</v>
      </c>
      <c r="AO185" s="172">
        <v>99.185305203486962</v>
      </c>
      <c r="AP185" s="172">
        <v>99.40669799129904</v>
      </c>
      <c r="AQ185" s="172">
        <v>94.760719846000768</v>
      </c>
      <c r="AR185" s="172">
        <v>86.311562050373823</v>
      </c>
      <c r="AS185" s="172">
        <v>71.686039268109738</v>
      </c>
      <c r="AT185" s="172">
        <v>50.125798745026685</v>
      </c>
      <c r="AU185" s="172">
        <v>22.606874655376352</v>
      </c>
      <c r="AV185" s="172">
        <v>0.65916858498982578</v>
      </c>
      <c r="AW185" s="172">
        <v>56.231473852396377</v>
      </c>
      <c r="AX185" s="172">
        <v>56.231473852396377</v>
      </c>
      <c r="AY185" s="172">
        <v>56.231473852396377</v>
      </c>
      <c r="AZ185" s="172">
        <v>56.231473852396377</v>
      </c>
      <c r="BA185" s="172">
        <v>0</v>
      </c>
      <c r="BB185" s="180">
        <f xml:space="preserve"> SUM(AD185:BA185) * 31</f>
        <v>31526.86627457702</v>
      </c>
      <c r="BC185" s="23"/>
      <c r="BD185" s="171">
        <f t="shared" si="176"/>
        <v>221.558508606017</v>
      </c>
      <c r="BE185" s="172">
        <f t="shared" si="177"/>
        <v>207.181109540276</v>
      </c>
      <c r="BF185" s="172">
        <f t="shared" si="178"/>
        <v>197.34394175845301</v>
      </c>
      <c r="BG185" s="172">
        <f t="shared" si="179"/>
        <v>188.683870976164</v>
      </c>
      <c r="BH185" s="172">
        <f t="shared" si="180"/>
        <v>185.33274788565299</v>
      </c>
      <c r="BI185" s="172">
        <f t="shared" si="181"/>
        <v>185.33274788565299</v>
      </c>
      <c r="BJ185" s="172">
        <f t="shared" si="182"/>
        <v>190.27823586881516</v>
      </c>
      <c r="BK185" s="172">
        <f t="shared" si="183"/>
        <v>162.09112318018938</v>
      </c>
      <c r="BL185" s="172">
        <f t="shared" si="184"/>
        <v>144.85815047506628</v>
      </c>
      <c r="BM185" s="172">
        <f t="shared" si="185"/>
        <v>130.50287548254369</v>
      </c>
      <c r="BN185" s="172">
        <f t="shared" si="186"/>
        <v>129.40087041155803</v>
      </c>
      <c r="BO185" s="172">
        <f t="shared" si="187"/>
        <v>144.56988967946404</v>
      </c>
      <c r="BP185" s="172">
        <f t="shared" si="188"/>
        <v>148.38425803291295</v>
      </c>
      <c r="BQ185" s="172">
        <f t="shared" si="189"/>
        <v>155.08415033046023</v>
      </c>
      <c r="BR185" s="172">
        <f t="shared" si="190"/>
        <v>174.16321470351517</v>
      </c>
      <c r="BS185" s="172">
        <f t="shared" si="191"/>
        <v>195.45495008518324</v>
      </c>
      <c r="BT185" s="172">
        <f t="shared" si="192"/>
        <v>228.6059926955173</v>
      </c>
      <c r="BU185" s="172">
        <f t="shared" si="193"/>
        <v>268.31627856605962</v>
      </c>
      <c r="BV185" s="172">
        <f t="shared" si="194"/>
        <v>287.77766750477718</v>
      </c>
      <c r="BW185" s="172">
        <f t="shared" si="195"/>
        <v>242.29476509052262</v>
      </c>
      <c r="BX185" s="172">
        <f t="shared" si="196"/>
        <v>252.76852614760361</v>
      </c>
      <c r="BY185" s="172">
        <f t="shared" si="197"/>
        <v>234.6916793690396</v>
      </c>
      <c r="BZ185" s="172">
        <f t="shared" si="198"/>
        <v>217.79192959001062</v>
      </c>
      <c r="CA185" s="172">
        <f t="shared" si="199"/>
        <v>243.755194882951</v>
      </c>
      <c r="CB185" s="23"/>
      <c r="CC185" s="171">
        <f t="shared" si="200"/>
        <v>169</v>
      </c>
      <c r="CD185" s="172">
        <f t="shared" si="153"/>
        <v>169</v>
      </c>
      <c r="CE185" s="172">
        <f t="shared" si="154"/>
        <v>169</v>
      </c>
      <c r="CF185" s="172">
        <f t="shared" si="155"/>
        <v>169</v>
      </c>
      <c r="CG185" s="172">
        <f t="shared" si="156"/>
        <v>169</v>
      </c>
      <c r="CH185" s="172">
        <f t="shared" si="157"/>
        <v>169</v>
      </c>
      <c r="CI185" s="172">
        <f t="shared" si="158"/>
        <v>169</v>
      </c>
      <c r="CJ185" s="172">
        <f t="shared" si="159"/>
        <v>162.09112318018938</v>
      </c>
      <c r="CK185" s="172">
        <f t="shared" si="160"/>
        <v>144.85815047506628</v>
      </c>
      <c r="CL185" s="172">
        <f t="shared" si="161"/>
        <v>130.50287548254369</v>
      </c>
      <c r="CM185" s="172">
        <f t="shared" si="162"/>
        <v>129.40087041155803</v>
      </c>
      <c r="CN185" s="172">
        <f t="shared" si="163"/>
        <v>144.56988967946404</v>
      </c>
      <c r="CO185" s="172">
        <f t="shared" si="164"/>
        <v>148.38425803291295</v>
      </c>
      <c r="CP185" s="172">
        <f t="shared" si="165"/>
        <v>155.08415033046023</v>
      </c>
      <c r="CQ185" s="172">
        <f t="shared" si="166"/>
        <v>169</v>
      </c>
      <c r="CR185" s="172">
        <f t="shared" si="167"/>
        <v>169</v>
      </c>
      <c r="CS185" s="172">
        <f t="shared" si="168"/>
        <v>169</v>
      </c>
      <c r="CT185" s="172">
        <f t="shared" si="169"/>
        <v>169</v>
      </c>
      <c r="CU185" s="172">
        <f t="shared" si="170"/>
        <v>169</v>
      </c>
      <c r="CV185" s="172">
        <f t="shared" si="171"/>
        <v>169</v>
      </c>
      <c r="CW185" s="172">
        <f t="shared" si="172"/>
        <v>169</v>
      </c>
      <c r="CX185" s="172">
        <f t="shared" si="173"/>
        <v>169</v>
      </c>
      <c r="CY185" s="172">
        <f t="shared" si="174"/>
        <v>169</v>
      </c>
      <c r="CZ185" s="172">
        <f t="shared" si="175"/>
        <v>169</v>
      </c>
      <c r="DA185" s="180">
        <f xml:space="preserve"> SUM(CC185:CZ185) * 31</f>
        <v>120524.63084535803</v>
      </c>
      <c r="DC185" s="171">
        <f t="shared" si="201"/>
        <v>52.558508606017</v>
      </c>
      <c r="DD185" s="172">
        <f t="shared" si="202"/>
        <v>38.181109540275997</v>
      </c>
      <c r="DE185" s="172">
        <f t="shared" si="203"/>
        <v>28.343941758453013</v>
      </c>
      <c r="DF185" s="172">
        <f t="shared" si="204"/>
        <v>19.683870976164002</v>
      </c>
      <c r="DG185" s="172">
        <f t="shared" si="205"/>
        <v>16.332747885652992</v>
      </c>
      <c r="DH185" s="172">
        <f t="shared" si="206"/>
        <v>16.332747885652992</v>
      </c>
      <c r="DI185" s="172">
        <f t="shared" si="207"/>
        <v>21.278235868815159</v>
      </c>
      <c r="DJ185" s="172">
        <f t="shared" si="208"/>
        <v>0</v>
      </c>
      <c r="DK185" s="172">
        <f t="shared" si="209"/>
        <v>0</v>
      </c>
      <c r="DL185" s="172">
        <f t="shared" si="210"/>
        <v>0</v>
      </c>
      <c r="DM185" s="172">
        <f t="shared" si="211"/>
        <v>0</v>
      </c>
      <c r="DN185" s="172">
        <f t="shared" si="212"/>
        <v>0</v>
      </c>
      <c r="DO185" s="172">
        <f t="shared" si="213"/>
        <v>0</v>
      </c>
      <c r="DP185" s="172">
        <f t="shared" si="214"/>
        <v>0</v>
      </c>
      <c r="DQ185" s="172">
        <f t="shared" si="215"/>
        <v>5.1632147035151661</v>
      </c>
      <c r="DR185" s="172">
        <f t="shared" si="216"/>
        <v>26.454950085183242</v>
      </c>
      <c r="DS185" s="172">
        <f t="shared" si="217"/>
        <v>59.605992695517301</v>
      </c>
      <c r="DT185" s="172">
        <f t="shared" si="218"/>
        <v>99.316278566059623</v>
      </c>
      <c r="DU185" s="172">
        <f t="shared" si="219"/>
        <v>118.77766750477718</v>
      </c>
      <c r="DV185" s="172">
        <f t="shared" si="220"/>
        <v>73.294765090522617</v>
      </c>
      <c r="DW185" s="172">
        <f t="shared" si="221"/>
        <v>83.768526147603609</v>
      </c>
      <c r="DX185" s="172">
        <f t="shared" si="222"/>
        <v>65.691679369039605</v>
      </c>
      <c r="DY185" s="172">
        <f t="shared" si="223"/>
        <v>48.791929590010625</v>
      </c>
      <c r="DZ185" s="172">
        <f t="shared" si="224"/>
        <v>74.755194882951002</v>
      </c>
      <c r="EA185" s="180">
        <f xml:space="preserve"> SUM(DC185:DZ185) * 31</f>
        <v>26298.272195842539</v>
      </c>
      <c r="EB185" s="21"/>
    </row>
    <row r="186" spans="2:132" ht="14.25" customHeight="1" x14ac:dyDescent="0.25">
      <c r="B186" s="132">
        <v>2033</v>
      </c>
      <c r="C186" s="14" t="s">
        <v>170</v>
      </c>
      <c r="D186" s="14">
        <f t="shared" si="225"/>
        <v>152</v>
      </c>
      <c r="E186" s="171">
        <v>211.160867999224</v>
      </c>
      <c r="F186" s="172">
        <v>203.158230578158</v>
      </c>
      <c r="G186" s="172">
        <v>193.821820253581</v>
      </c>
      <c r="H186" s="172">
        <v>189.72523204993999</v>
      </c>
      <c r="I186" s="172">
        <v>186.90287331661801</v>
      </c>
      <c r="J186" s="172">
        <v>188.76062843222201</v>
      </c>
      <c r="K186" s="172">
        <v>200.681223757352</v>
      </c>
      <c r="L186" s="172">
        <v>203.158230578158</v>
      </c>
      <c r="M186" s="172">
        <v>212.57800170920399</v>
      </c>
      <c r="N186" s="172">
        <v>220.02093085826101</v>
      </c>
      <c r="O186" s="172">
        <v>228.059294339242</v>
      </c>
      <c r="P186" s="172">
        <v>238.49130383456099</v>
      </c>
      <c r="Q186" s="172">
        <v>240.31333289025</v>
      </c>
      <c r="R186" s="172">
        <v>245.92232429697901</v>
      </c>
      <c r="S186" s="172">
        <v>266.167091582414</v>
      </c>
      <c r="T186" s="172">
        <v>274.931884948343</v>
      </c>
      <c r="U186" s="172">
        <v>274.931884948343</v>
      </c>
      <c r="V186" s="172">
        <v>274.931884948343</v>
      </c>
      <c r="W186" s="172">
        <v>277.18262672301802</v>
      </c>
      <c r="X186" s="172">
        <v>301</v>
      </c>
      <c r="Y186" s="172">
        <v>301</v>
      </c>
      <c r="Z186" s="172">
        <v>293.604705597497</v>
      </c>
      <c r="AA186" s="172">
        <v>268.32256386398097</v>
      </c>
      <c r="AB186" s="172">
        <v>233.16812090715499</v>
      </c>
      <c r="AD186" s="171">
        <v>0</v>
      </c>
      <c r="AE186" s="172">
        <v>0</v>
      </c>
      <c r="AF186" s="172">
        <v>0</v>
      </c>
      <c r="AG186" s="172">
        <v>0</v>
      </c>
      <c r="AH186" s="172">
        <v>0</v>
      </c>
      <c r="AI186" s="172">
        <v>0</v>
      </c>
      <c r="AJ186" s="172">
        <v>1.7786946186013597</v>
      </c>
      <c r="AK186" s="172">
        <v>28.385119753591528</v>
      </c>
      <c r="AL186" s="172">
        <v>56.49102102003603</v>
      </c>
      <c r="AM186" s="172">
        <v>77.109367655765254</v>
      </c>
      <c r="AN186" s="172">
        <v>91.772468314943097</v>
      </c>
      <c r="AO186" s="172">
        <v>97.576609073523969</v>
      </c>
      <c r="AP186" s="172">
        <v>98.877879684267526</v>
      </c>
      <c r="AQ186" s="172">
        <v>96.862310480072836</v>
      </c>
      <c r="AR186" s="172">
        <v>86.393616630919269</v>
      </c>
      <c r="AS186" s="172">
        <v>66.99453036618479</v>
      </c>
      <c r="AT186" s="172">
        <v>42.538726924046699</v>
      </c>
      <c r="AU186" s="172">
        <v>15.370169416553578</v>
      </c>
      <c r="AV186" s="172">
        <v>5.257239337888784E-2</v>
      </c>
      <c r="AW186" s="172">
        <v>52.632598379792775</v>
      </c>
      <c r="AX186" s="172">
        <v>52.632598379792775</v>
      </c>
      <c r="AY186" s="172">
        <v>52.632598379792775</v>
      </c>
      <c r="AZ186" s="172">
        <v>52.632598379792775</v>
      </c>
      <c r="BA186" s="172">
        <v>0</v>
      </c>
      <c r="BB186" s="180">
        <f xml:space="preserve"> SUM(AD186:BA186) * 30</f>
        <v>29122.004395531672</v>
      </c>
      <c r="BC186" s="23"/>
      <c r="BD186" s="171">
        <f t="shared" si="176"/>
        <v>211.160867999224</v>
      </c>
      <c r="BE186" s="172">
        <f t="shared" si="177"/>
        <v>203.158230578158</v>
      </c>
      <c r="BF186" s="172">
        <f t="shared" si="178"/>
        <v>193.821820253581</v>
      </c>
      <c r="BG186" s="172">
        <f t="shared" si="179"/>
        <v>189.72523204993999</v>
      </c>
      <c r="BH186" s="172">
        <f t="shared" si="180"/>
        <v>186.90287331661801</v>
      </c>
      <c r="BI186" s="172">
        <f t="shared" si="181"/>
        <v>188.76062843222201</v>
      </c>
      <c r="BJ186" s="172">
        <f t="shared" si="182"/>
        <v>198.90252913875065</v>
      </c>
      <c r="BK186" s="172">
        <f t="shared" si="183"/>
        <v>174.77311082456646</v>
      </c>
      <c r="BL186" s="172">
        <f t="shared" si="184"/>
        <v>156.08698068916794</v>
      </c>
      <c r="BM186" s="172">
        <f t="shared" si="185"/>
        <v>142.91156320249576</v>
      </c>
      <c r="BN186" s="172">
        <f t="shared" si="186"/>
        <v>136.2868260242989</v>
      </c>
      <c r="BO186" s="172">
        <f t="shared" si="187"/>
        <v>140.91469476103703</v>
      </c>
      <c r="BP186" s="172">
        <f t="shared" si="188"/>
        <v>141.43545320598247</v>
      </c>
      <c r="BQ186" s="172">
        <f t="shared" si="189"/>
        <v>149.06001381690618</v>
      </c>
      <c r="BR186" s="172">
        <f t="shared" si="190"/>
        <v>179.77347495149473</v>
      </c>
      <c r="BS186" s="172">
        <f t="shared" si="191"/>
        <v>207.93735458215821</v>
      </c>
      <c r="BT186" s="172">
        <f t="shared" si="192"/>
        <v>232.3931580242963</v>
      </c>
      <c r="BU186" s="172">
        <f t="shared" si="193"/>
        <v>259.56171553178945</v>
      </c>
      <c r="BV186" s="172">
        <f t="shared" si="194"/>
        <v>277.13005432963911</v>
      </c>
      <c r="BW186" s="172">
        <f t="shared" si="195"/>
        <v>248.36740162020723</v>
      </c>
      <c r="BX186" s="172">
        <f t="shared" si="196"/>
        <v>248.36740162020723</v>
      </c>
      <c r="BY186" s="172">
        <f t="shared" si="197"/>
        <v>240.97210721770423</v>
      </c>
      <c r="BZ186" s="172">
        <f t="shared" si="198"/>
        <v>215.68996548418821</v>
      </c>
      <c r="CA186" s="172">
        <f t="shared" si="199"/>
        <v>233.16812090715499</v>
      </c>
      <c r="CB186" s="23"/>
      <c r="CC186" s="171">
        <f t="shared" si="200"/>
        <v>169</v>
      </c>
      <c r="CD186" s="172">
        <f t="shared" si="153"/>
        <v>169</v>
      </c>
      <c r="CE186" s="172">
        <f t="shared" si="154"/>
        <v>169</v>
      </c>
      <c r="CF186" s="172">
        <f t="shared" si="155"/>
        <v>169</v>
      </c>
      <c r="CG186" s="172">
        <f t="shared" si="156"/>
        <v>169</v>
      </c>
      <c r="CH186" s="172">
        <f t="shared" si="157"/>
        <v>169</v>
      </c>
      <c r="CI186" s="172">
        <f t="shared" si="158"/>
        <v>169</v>
      </c>
      <c r="CJ186" s="172">
        <f t="shared" si="159"/>
        <v>169</v>
      </c>
      <c r="CK186" s="172">
        <f t="shared" si="160"/>
        <v>156.08698068916794</v>
      </c>
      <c r="CL186" s="172">
        <f t="shared" si="161"/>
        <v>142.91156320249576</v>
      </c>
      <c r="CM186" s="172">
        <f t="shared" si="162"/>
        <v>136.2868260242989</v>
      </c>
      <c r="CN186" s="172">
        <f t="shared" si="163"/>
        <v>140.91469476103703</v>
      </c>
      <c r="CO186" s="172">
        <f t="shared" si="164"/>
        <v>141.43545320598247</v>
      </c>
      <c r="CP186" s="172">
        <f t="shared" si="165"/>
        <v>149.06001381690618</v>
      </c>
      <c r="CQ186" s="172">
        <f t="shared" si="166"/>
        <v>169</v>
      </c>
      <c r="CR186" s="172">
        <f t="shared" si="167"/>
        <v>169</v>
      </c>
      <c r="CS186" s="172">
        <f t="shared" si="168"/>
        <v>169</v>
      </c>
      <c r="CT186" s="172">
        <f t="shared" si="169"/>
        <v>169</v>
      </c>
      <c r="CU186" s="172">
        <f t="shared" si="170"/>
        <v>169</v>
      </c>
      <c r="CV186" s="172">
        <f t="shared" si="171"/>
        <v>169</v>
      </c>
      <c r="CW186" s="172">
        <f t="shared" si="172"/>
        <v>169</v>
      </c>
      <c r="CX186" s="172">
        <f t="shared" si="173"/>
        <v>169</v>
      </c>
      <c r="CY186" s="172">
        <f t="shared" si="174"/>
        <v>169</v>
      </c>
      <c r="CZ186" s="172">
        <f t="shared" si="175"/>
        <v>169</v>
      </c>
      <c r="DA186" s="180">
        <f xml:space="preserve"> SUM(CC186:CZ186) * 30</f>
        <v>117260.86595099665</v>
      </c>
      <c r="DC186" s="171">
        <f t="shared" si="201"/>
        <v>42.160867999223996</v>
      </c>
      <c r="DD186" s="172">
        <f t="shared" si="202"/>
        <v>34.158230578157998</v>
      </c>
      <c r="DE186" s="172">
        <f t="shared" si="203"/>
        <v>24.821820253580995</v>
      </c>
      <c r="DF186" s="172">
        <f t="shared" si="204"/>
        <v>20.72523204993999</v>
      </c>
      <c r="DG186" s="172">
        <f t="shared" si="205"/>
        <v>17.902873316618013</v>
      </c>
      <c r="DH186" s="172">
        <f t="shared" si="206"/>
        <v>19.760628432222006</v>
      </c>
      <c r="DI186" s="172">
        <f t="shared" si="207"/>
        <v>29.902529138750651</v>
      </c>
      <c r="DJ186" s="172">
        <f t="shared" si="208"/>
        <v>5.7731108245664586</v>
      </c>
      <c r="DK186" s="172">
        <f t="shared" si="209"/>
        <v>0</v>
      </c>
      <c r="DL186" s="172">
        <f t="shared" si="210"/>
        <v>0</v>
      </c>
      <c r="DM186" s="172">
        <f t="shared" si="211"/>
        <v>0</v>
      </c>
      <c r="DN186" s="172">
        <f t="shared" si="212"/>
        <v>0</v>
      </c>
      <c r="DO186" s="172">
        <f t="shared" si="213"/>
        <v>0</v>
      </c>
      <c r="DP186" s="172">
        <f t="shared" si="214"/>
        <v>0</v>
      </c>
      <c r="DQ186" s="172">
        <f t="shared" si="215"/>
        <v>10.773474951494734</v>
      </c>
      <c r="DR186" s="172">
        <f t="shared" si="216"/>
        <v>38.937354582158207</v>
      </c>
      <c r="DS186" s="172">
        <f t="shared" si="217"/>
        <v>63.393158024296298</v>
      </c>
      <c r="DT186" s="172">
        <f t="shared" si="218"/>
        <v>90.561715531789446</v>
      </c>
      <c r="DU186" s="172">
        <f t="shared" si="219"/>
        <v>108.13005432963911</v>
      </c>
      <c r="DV186" s="172">
        <f t="shared" si="220"/>
        <v>79.367401620207232</v>
      </c>
      <c r="DW186" s="172">
        <f t="shared" si="221"/>
        <v>79.367401620207232</v>
      </c>
      <c r="DX186" s="172">
        <f t="shared" si="222"/>
        <v>71.972107217704234</v>
      </c>
      <c r="DY186" s="172">
        <f t="shared" si="223"/>
        <v>46.689965484188207</v>
      </c>
      <c r="DZ186" s="172">
        <f t="shared" si="224"/>
        <v>64.168120907154986</v>
      </c>
      <c r="EA186" s="180">
        <f xml:space="preserve"> SUM(DC186:DZ186) * 30</f>
        <v>25456.981405856994</v>
      </c>
      <c r="EB186" s="21"/>
    </row>
    <row r="187" spans="2:132" ht="14.25" customHeight="1" x14ac:dyDescent="0.25">
      <c r="B187" s="132">
        <v>2033</v>
      </c>
      <c r="C187" s="14" t="s">
        <v>171</v>
      </c>
      <c r="D187" s="14">
        <f t="shared" si="225"/>
        <v>153</v>
      </c>
      <c r="E187" s="171">
        <v>221.07215745521</v>
      </c>
      <c r="F187" s="172">
        <v>206.777772160708</v>
      </c>
      <c r="G187" s="172">
        <v>200.196870840804</v>
      </c>
      <c r="H187" s="172">
        <v>194.47434795393201</v>
      </c>
      <c r="I187" s="172">
        <v>194.47434795393201</v>
      </c>
      <c r="J187" s="172">
        <v>193.60404759822001</v>
      </c>
      <c r="K187" s="172">
        <v>196.28648020144101</v>
      </c>
      <c r="L187" s="172">
        <v>198.19398783039901</v>
      </c>
      <c r="M187" s="172">
        <v>209.16215669690601</v>
      </c>
      <c r="N187" s="172">
        <v>212.91756234141599</v>
      </c>
      <c r="O187" s="172">
        <v>226.985431104979</v>
      </c>
      <c r="P187" s="172">
        <v>233.28020628053901</v>
      </c>
      <c r="Q187" s="172">
        <v>239.95648298189101</v>
      </c>
      <c r="R187" s="172">
        <v>247.014261209034</v>
      </c>
      <c r="S187" s="172">
        <v>252.55795525569201</v>
      </c>
      <c r="T187" s="172">
        <v>258.31624391060802</v>
      </c>
      <c r="U187" s="172">
        <v>274.72080951964398</v>
      </c>
      <c r="V187" s="172">
        <v>276.878677524902</v>
      </c>
      <c r="W187" s="172">
        <v>279.06038937552302</v>
      </c>
      <c r="X187" s="172">
        <v>295</v>
      </c>
      <c r="Y187" s="172">
        <v>285.74858799955501</v>
      </c>
      <c r="Z187" s="172">
        <v>276.878677524902</v>
      </c>
      <c r="AA187" s="172">
        <v>254.453540961969</v>
      </c>
      <c r="AB187" s="172">
        <v>234.91350968783399</v>
      </c>
      <c r="AD187" s="171">
        <v>0</v>
      </c>
      <c r="AE187" s="172">
        <v>0</v>
      </c>
      <c r="AF187" s="172">
        <v>0</v>
      </c>
      <c r="AG187" s="172">
        <v>0</v>
      </c>
      <c r="AH187" s="172">
        <v>0</v>
      </c>
      <c r="AI187" s="172">
        <v>0</v>
      </c>
      <c r="AJ187" s="172">
        <v>2.6050286021354534</v>
      </c>
      <c r="AK187" s="172">
        <v>31.549110984457471</v>
      </c>
      <c r="AL187" s="172">
        <v>60.785724168814085</v>
      </c>
      <c r="AM187" s="172">
        <v>82.773773898541464</v>
      </c>
      <c r="AN187" s="172">
        <v>94.949429849540707</v>
      </c>
      <c r="AO187" s="172">
        <v>98.137668907141006</v>
      </c>
      <c r="AP187" s="172">
        <v>98.265726154608558</v>
      </c>
      <c r="AQ187" s="172">
        <v>97.138472629267739</v>
      </c>
      <c r="AR187" s="172">
        <v>83.297262117658377</v>
      </c>
      <c r="AS187" s="172">
        <v>61.28390171969248</v>
      </c>
      <c r="AT187" s="172">
        <v>36.087225646056908</v>
      </c>
      <c r="AU187" s="172">
        <v>6.9335038076617561</v>
      </c>
      <c r="AV187" s="172">
        <v>0</v>
      </c>
      <c r="AW187" s="172">
        <v>52.684143002324262</v>
      </c>
      <c r="AX187" s="172">
        <v>52.684143002324262</v>
      </c>
      <c r="AY187" s="172">
        <v>52.684143002324262</v>
      </c>
      <c r="AZ187" s="172">
        <v>52.684143002324262</v>
      </c>
      <c r="BA187" s="172">
        <v>0</v>
      </c>
      <c r="BB187" s="180">
        <f xml:space="preserve"> SUM(AD187:BA187) * 31</f>
        <v>29900.845415341068</v>
      </c>
      <c r="BC187" s="23"/>
      <c r="BD187" s="171">
        <f t="shared" si="176"/>
        <v>221.07215745521</v>
      </c>
      <c r="BE187" s="172">
        <f t="shared" si="177"/>
        <v>206.777772160708</v>
      </c>
      <c r="BF187" s="172">
        <f t="shared" si="178"/>
        <v>200.196870840804</v>
      </c>
      <c r="BG187" s="172">
        <f t="shared" si="179"/>
        <v>194.47434795393201</v>
      </c>
      <c r="BH187" s="172">
        <f t="shared" si="180"/>
        <v>194.47434795393201</v>
      </c>
      <c r="BI187" s="172">
        <f t="shared" si="181"/>
        <v>193.60404759822001</v>
      </c>
      <c r="BJ187" s="172">
        <f t="shared" si="182"/>
        <v>193.68145159930555</v>
      </c>
      <c r="BK187" s="172">
        <f t="shared" si="183"/>
        <v>166.64487684594155</v>
      </c>
      <c r="BL187" s="172">
        <f t="shared" si="184"/>
        <v>148.37643252809193</v>
      </c>
      <c r="BM187" s="172">
        <f t="shared" si="185"/>
        <v>130.14378844287452</v>
      </c>
      <c r="BN187" s="172">
        <f t="shared" si="186"/>
        <v>132.03600125543829</v>
      </c>
      <c r="BO187" s="172">
        <f t="shared" si="187"/>
        <v>135.142537373398</v>
      </c>
      <c r="BP187" s="172">
        <f t="shared" si="188"/>
        <v>141.69075682728246</v>
      </c>
      <c r="BQ187" s="172">
        <f t="shared" si="189"/>
        <v>149.87578857976627</v>
      </c>
      <c r="BR187" s="172">
        <f t="shared" si="190"/>
        <v>169.26069313803362</v>
      </c>
      <c r="BS187" s="172">
        <f t="shared" si="191"/>
        <v>197.03234219091553</v>
      </c>
      <c r="BT187" s="172">
        <f t="shared" si="192"/>
        <v>238.63358387358707</v>
      </c>
      <c r="BU187" s="172">
        <f t="shared" si="193"/>
        <v>269.94517371724027</v>
      </c>
      <c r="BV187" s="172">
        <f t="shared" si="194"/>
        <v>279.06038937552302</v>
      </c>
      <c r="BW187" s="172">
        <f t="shared" si="195"/>
        <v>242.31585699767572</v>
      </c>
      <c r="BX187" s="172">
        <f t="shared" si="196"/>
        <v>233.06444499723074</v>
      </c>
      <c r="BY187" s="172">
        <f t="shared" si="197"/>
        <v>224.19453452257773</v>
      </c>
      <c r="BZ187" s="172">
        <f t="shared" si="198"/>
        <v>201.76939795964472</v>
      </c>
      <c r="CA187" s="172">
        <f t="shared" si="199"/>
        <v>234.91350968783399</v>
      </c>
      <c r="CB187" s="23"/>
      <c r="CC187" s="171">
        <f t="shared" si="200"/>
        <v>169</v>
      </c>
      <c r="CD187" s="172">
        <f t="shared" si="153"/>
        <v>169</v>
      </c>
      <c r="CE187" s="172">
        <f t="shared" si="154"/>
        <v>169</v>
      </c>
      <c r="CF187" s="172">
        <f t="shared" si="155"/>
        <v>169</v>
      </c>
      <c r="CG187" s="172">
        <f t="shared" si="156"/>
        <v>169</v>
      </c>
      <c r="CH187" s="172">
        <f t="shared" si="157"/>
        <v>169</v>
      </c>
      <c r="CI187" s="172">
        <f t="shared" si="158"/>
        <v>169</v>
      </c>
      <c r="CJ187" s="172">
        <f t="shared" si="159"/>
        <v>166.64487684594155</v>
      </c>
      <c r="CK187" s="172">
        <f t="shared" si="160"/>
        <v>148.37643252809193</v>
      </c>
      <c r="CL187" s="172">
        <f t="shared" si="161"/>
        <v>130.14378844287452</v>
      </c>
      <c r="CM187" s="172">
        <f t="shared" si="162"/>
        <v>132.03600125543829</v>
      </c>
      <c r="CN187" s="172">
        <f t="shared" si="163"/>
        <v>135.142537373398</v>
      </c>
      <c r="CO187" s="172">
        <f t="shared" si="164"/>
        <v>141.69075682728246</v>
      </c>
      <c r="CP187" s="172">
        <f t="shared" si="165"/>
        <v>149.87578857976627</v>
      </c>
      <c r="CQ187" s="172">
        <f t="shared" si="166"/>
        <v>169</v>
      </c>
      <c r="CR187" s="172">
        <f t="shared" si="167"/>
        <v>169</v>
      </c>
      <c r="CS187" s="172">
        <f t="shared" si="168"/>
        <v>169</v>
      </c>
      <c r="CT187" s="172">
        <f t="shared" si="169"/>
        <v>169</v>
      </c>
      <c r="CU187" s="172">
        <f t="shared" si="170"/>
        <v>169</v>
      </c>
      <c r="CV187" s="172">
        <f t="shared" si="171"/>
        <v>169</v>
      </c>
      <c r="CW187" s="172">
        <f t="shared" si="172"/>
        <v>169</v>
      </c>
      <c r="CX187" s="172">
        <f t="shared" si="173"/>
        <v>169</v>
      </c>
      <c r="CY187" s="172">
        <f t="shared" si="174"/>
        <v>169</v>
      </c>
      <c r="CZ187" s="172">
        <f t="shared" si="175"/>
        <v>169</v>
      </c>
      <c r="DA187" s="180">
        <f xml:space="preserve"> SUM(CC187:CZ187) * 31</f>
        <v>120184.21563743657</v>
      </c>
      <c r="DC187" s="171">
        <f t="shared" si="201"/>
        <v>52.072157455210004</v>
      </c>
      <c r="DD187" s="172">
        <f t="shared" si="202"/>
        <v>37.777772160707997</v>
      </c>
      <c r="DE187" s="172">
        <f t="shared" si="203"/>
        <v>31.196870840803996</v>
      </c>
      <c r="DF187" s="172">
        <f t="shared" si="204"/>
        <v>25.474347953932011</v>
      </c>
      <c r="DG187" s="172">
        <f t="shared" si="205"/>
        <v>25.474347953932011</v>
      </c>
      <c r="DH187" s="172">
        <f t="shared" si="206"/>
        <v>24.604047598220006</v>
      </c>
      <c r="DI187" s="172">
        <f t="shared" si="207"/>
        <v>24.681451599305547</v>
      </c>
      <c r="DJ187" s="172">
        <f t="shared" si="208"/>
        <v>0</v>
      </c>
      <c r="DK187" s="172">
        <f t="shared" si="209"/>
        <v>0</v>
      </c>
      <c r="DL187" s="172">
        <f t="shared" si="210"/>
        <v>0</v>
      </c>
      <c r="DM187" s="172">
        <f t="shared" si="211"/>
        <v>0</v>
      </c>
      <c r="DN187" s="172">
        <f t="shared" si="212"/>
        <v>0</v>
      </c>
      <c r="DO187" s="172">
        <f t="shared" si="213"/>
        <v>0</v>
      </c>
      <c r="DP187" s="172">
        <f t="shared" si="214"/>
        <v>0</v>
      </c>
      <c r="DQ187" s="172">
        <f t="shared" si="215"/>
        <v>0.26069313803361638</v>
      </c>
      <c r="DR187" s="172">
        <f t="shared" si="216"/>
        <v>28.032342190915529</v>
      </c>
      <c r="DS187" s="172">
        <f t="shared" si="217"/>
        <v>69.633583873587071</v>
      </c>
      <c r="DT187" s="172">
        <f t="shared" si="218"/>
        <v>100.94517371724027</v>
      </c>
      <c r="DU187" s="172">
        <f t="shared" si="219"/>
        <v>110.06038937552302</v>
      </c>
      <c r="DV187" s="172">
        <f t="shared" si="220"/>
        <v>73.315856997675724</v>
      </c>
      <c r="DW187" s="172">
        <f t="shared" si="221"/>
        <v>64.064444997230737</v>
      </c>
      <c r="DX187" s="172">
        <f t="shared" si="222"/>
        <v>55.194534522577726</v>
      </c>
      <c r="DY187" s="172">
        <f t="shared" si="223"/>
        <v>32.769397959644721</v>
      </c>
      <c r="DZ187" s="172">
        <f t="shared" si="224"/>
        <v>65.913509687833994</v>
      </c>
      <c r="EA187" s="180">
        <f xml:space="preserve"> SUM(DC187:DZ187) * 31</f>
        <v>25465.598582693594</v>
      </c>
      <c r="EB187" s="21"/>
    </row>
    <row r="188" spans="2:132" ht="14.25" customHeight="1" x14ac:dyDescent="0.25">
      <c r="B188" s="132">
        <v>2033</v>
      </c>
      <c r="C188" s="14" t="s">
        <v>172</v>
      </c>
      <c r="D188" s="14">
        <f t="shared" si="225"/>
        <v>154</v>
      </c>
      <c r="E188" s="171">
        <v>207.251945208553</v>
      </c>
      <c r="F188" s="172">
        <v>195.779398549978</v>
      </c>
      <c r="G188" s="172">
        <v>188.57642079512999</v>
      </c>
      <c r="H188" s="172">
        <v>187.670289265202</v>
      </c>
      <c r="I188" s="172">
        <v>185.13619261370999</v>
      </c>
      <c r="J188" s="172">
        <v>185.13619261370999</v>
      </c>
      <c r="K188" s="172">
        <v>191.47911332320299</v>
      </c>
      <c r="L188" s="172">
        <v>193.567823290494</v>
      </c>
      <c r="M188" s="172">
        <v>201.845872352036</v>
      </c>
      <c r="N188" s="172">
        <v>213.149479233845</v>
      </c>
      <c r="O188" s="172">
        <v>222.91726996323399</v>
      </c>
      <c r="P188" s="172">
        <v>231.90179445488999</v>
      </c>
      <c r="Q188" s="172">
        <v>235.71061851289099</v>
      </c>
      <c r="R188" s="172">
        <v>243.69686250547301</v>
      </c>
      <c r="S188" s="172">
        <v>252.17456766683</v>
      </c>
      <c r="T188" s="172">
        <v>254.37078476478999</v>
      </c>
      <c r="U188" s="172">
        <v>273.04630917821402</v>
      </c>
      <c r="V188" s="172">
        <v>278.02235351205297</v>
      </c>
      <c r="W188" s="172">
        <v>273.04630917821402</v>
      </c>
      <c r="X188" s="172">
        <v>291</v>
      </c>
      <c r="Y188" s="172">
        <v>285.71679243567598</v>
      </c>
      <c r="Z188" s="172">
        <v>273.04630917821402</v>
      </c>
      <c r="AA188" s="172">
        <v>250.009066891918</v>
      </c>
      <c r="AB188" s="172">
        <v>231.90179445488999</v>
      </c>
      <c r="AD188" s="171">
        <v>0</v>
      </c>
      <c r="AE188" s="172">
        <v>0</v>
      </c>
      <c r="AF188" s="172">
        <v>0</v>
      </c>
      <c r="AG188" s="172">
        <v>0</v>
      </c>
      <c r="AH188" s="172">
        <v>0</v>
      </c>
      <c r="AI188" s="172">
        <v>0</v>
      </c>
      <c r="AJ188" s="172">
        <v>0.71494760862388385</v>
      </c>
      <c r="AK188" s="172">
        <v>30.376721135466994</v>
      </c>
      <c r="AL188" s="172">
        <v>62.962925036964037</v>
      </c>
      <c r="AM188" s="172">
        <v>87.543639117446261</v>
      </c>
      <c r="AN188" s="172">
        <v>100.94753718848375</v>
      </c>
      <c r="AO188" s="172">
        <v>106.09631876124658</v>
      </c>
      <c r="AP188" s="172">
        <v>107.48969648202461</v>
      </c>
      <c r="AQ188" s="172">
        <v>102.55969988104405</v>
      </c>
      <c r="AR188" s="172">
        <v>91.132744679466953</v>
      </c>
      <c r="AS188" s="172">
        <v>69.725665978854536</v>
      </c>
      <c r="AT188" s="172">
        <v>36.836556718609771</v>
      </c>
      <c r="AU188" s="172">
        <v>2.9077455795203209</v>
      </c>
      <c r="AV188" s="172">
        <v>0</v>
      </c>
      <c r="AW188" s="172">
        <v>56.800750356780689</v>
      </c>
      <c r="AX188" s="172">
        <v>56.800750356780689</v>
      </c>
      <c r="AY188" s="172">
        <v>56.800750356780689</v>
      </c>
      <c r="AZ188" s="172">
        <v>56.800750356780689</v>
      </c>
      <c r="BA188" s="172">
        <v>0</v>
      </c>
      <c r="BB188" s="180">
        <f xml:space="preserve"> SUM(AD188:BA188) * 30</f>
        <v>30794.915987846234</v>
      </c>
      <c r="BC188" s="23"/>
      <c r="BD188" s="171">
        <f t="shared" si="176"/>
        <v>207.251945208553</v>
      </c>
      <c r="BE188" s="172">
        <f t="shared" si="177"/>
        <v>195.779398549978</v>
      </c>
      <c r="BF188" s="172">
        <f t="shared" si="178"/>
        <v>188.57642079512999</v>
      </c>
      <c r="BG188" s="172">
        <f t="shared" si="179"/>
        <v>187.670289265202</v>
      </c>
      <c r="BH188" s="172">
        <f t="shared" si="180"/>
        <v>185.13619261370999</v>
      </c>
      <c r="BI188" s="172">
        <f t="shared" si="181"/>
        <v>185.13619261370999</v>
      </c>
      <c r="BJ188" s="172">
        <f t="shared" si="182"/>
        <v>190.76416571457912</v>
      </c>
      <c r="BK188" s="172">
        <f t="shared" si="183"/>
        <v>163.19110215502701</v>
      </c>
      <c r="BL188" s="172">
        <f t="shared" si="184"/>
        <v>138.88294731507196</v>
      </c>
      <c r="BM188" s="172">
        <f t="shared" si="185"/>
        <v>125.60584011639874</v>
      </c>
      <c r="BN188" s="172">
        <f t="shared" si="186"/>
        <v>121.96973277475024</v>
      </c>
      <c r="BO188" s="172">
        <f t="shared" si="187"/>
        <v>125.80547569364342</v>
      </c>
      <c r="BP188" s="172">
        <f t="shared" si="188"/>
        <v>128.22092203086638</v>
      </c>
      <c r="BQ188" s="172">
        <f t="shared" si="189"/>
        <v>141.13716262442895</v>
      </c>
      <c r="BR188" s="172">
        <f t="shared" si="190"/>
        <v>161.04182298736305</v>
      </c>
      <c r="BS188" s="172">
        <f t="shared" si="191"/>
        <v>184.64511878593544</v>
      </c>
      <c r="BT188" s="172">
        <f t="shared" si="192"/>
        <v>236.20975245960426</v>
      </c>
      <c r="BU188" s="172">
        <f t="shared" si="193"/>
        <v>275.11460793253264</v>
      </c>
      <c r="BV188" s="172">
        <f t="shared" si="194"/>
        <v>273.04630917821402</v>
      </c>
      <c r="BW188" s="172">
        <f t="shared" si="195"/>
        <v>234.1992496432193</v>
      </c>
      <c r="BX188" s="172">
        <f t="shared" si="196"/>
        <v>228.91604207889529</v>
      </c>
      <c r="BY188" s="172">
        <f t="shared" si="197"/>
        <v>216.24555882143332</v>
      </c>
      <c r="BZ188" s="172">
        <f t="shared" si="198"/>
        <v>193.2083165351373</v>
      </c>
      <c r="CA188" s="172">
        <f t="shared" si="199"/>
        <v>231.90179445488999</v>
      </c>
      <c r="CB188" s="23"/>
      <c r="CC188" s="171">
        <f t="shared" si="200"/>
        <v>169</v>
      </c>
      <c r="CD188" s="172">
        <f t="shared" si="153"/>
        <v>169</v>
      </c>
      <c r="CE188" s="172">
        <f t="shared" si="154"/>
        <v>169</v>
      </c>
      <c r="CF188" s="172">
        <f t="shared" si="155"/>
        <v>169</v>
      </c>
      <c r="CG188" s="172">
        <f t="shared" si="156"/>
        <v>169</v>
      </c>
      <c r="CH188" s="172">
        <f t="shared" si="157"/>
        <v>169</v>
      </c>
      <c r="CI188" s="172">
        <f t="shared" si="158"/>
        <v>169</v>
      </c>
      <c r="CJ188" s="172">
        <f t="shared" si="159"/>
        <v>163.19110215502701</v>
      </c>
      <c r="CK188" s="172">
        <f t="shared" si="160"/>
        <v>138.88294731507196</v>
      </c>
      <c r="CL188" s="172">
        <f t="shared" si="161"/>
        <v>125.60584011639874</v>
      </c>
      <c r="CM188" s="172">
        <f t="shared" si="162"/>
        <v>121.96973277475024</v>
      </c>
      <c r="CN188" s="172">
        <f t="shared" si="163"/>
        <v>125.80547569364342</v>
      </c>
      <c r="CO188" s="172">
        <f t="shared" si="164"/>
        <v>128.22092203086638</v>
      </c>
      <c r="CP188" s="172">
        <f t="shared" si="165"/>
        <v>141.13716262442895</v>
      </c>
      <c r="CQ188" s="172">
        <f t="shared" si="166"/>
        <v>161.04182298736305</v>
      </c>
      <c r="CR188" s="172">
        <f t="shared" si="167"/>
        <v>169</v>
      </c>
      <c r="CS188" s="172">
        <f t="shared" si="168"/>
        <v>169</v>
      </c>
      <c r="CT188" s="172">
        <f t="shared" si="169"/>
        <v>169</v>
      </c>
      <c r="CU188" s="172">
        <f t="shared" si="170"/>
        <v>169</v>
      </c>
      <c r="CV188" s="172">
        <f t="shared" si="171"/>
        <v>169</v>
      </c>
      <c r="CW188" s="172">
        <f t="shared" si="172"/>
        <v>169</v>
      </c>
      <c r="CX188" s="172">
        <f t="shared" si="173"/>
        <v>169</v>
      </c>
      <c r="CY188" s="172">
        <f t="shared" si="174"/>
        <v>169</v>
      </c>
      <c r="CZ188" s="172">
        <f t="shared" si="175"/>
        <v>169</v>
      </c>
      <c r="DA188" s="180">
        <f xml:space="preserve"> SUM(CC188:CZ188) * 30</f>
        <v>114295.6501709265</v>
      </c>
      <c r="DC188" s="171">
        <f t="shared" si="201"/>
        <v>38.251945208552996</v>
      </c>
      <c r="DD188" s="172">
        <f t="shared" si="202"/>
        <v>26.779398549977998</v>
      </c>
      <c r="DE188" s="172">
        <f t="shared" si="203"/>
        <v>19.576420795129991</v>
      </c>
      <c r="DF188" s="172">
        <f t="shared" si="204"/>
        <v>18.670289265202001</v>
      </c>
      <c r="DG188" s="172">
        <f t="shared" si="205"/>
        <v>16.136192613709994</v>
      </c>
      <c r="DH188" s="172">
        <f t="shared" si="206"/>
        <v>16.136192613709994</v>
      </c>
      <c r="DI188" s="172">
        <f t="shared" si="207"/>
        <v>21.764165714579121</v>
      </c>
      <c r="DJ188" s="172">
        <f t="shared" si="208"/>
        <v>0</v>
      </c>
      <c r="DK188" s="172">
        <f t="shared" si="209"/>
        <v>0</v>
      </c>
      <c r="DL188" s="172">
        <f t="shared" si="210"/>
        <v>0</v>
      </c>
      <c r="DM188" s="172">
        <f t="shared" si="211"/>
        <v>0</v>
      </c>
      <c r="DN188" s="172">
        <f t="shared" si="212"/>
        <v>0</v>
      </c>
      <c r="DO188" s="172">
        <f t="shared" si="213"/>
        <v>0</v>
      </c>
      <c r="DP188" s="172">
        <f t="shared" si="214"/>
        <v>0</v>
      </c>
      <c r="DQ188" s="172">
        <f t="shared" si="215"/>
        <v>0</v>
      </c>
      <c r="DR188" s="172">
        <f t="shared" si="216"/>
        <v>15.645118785935438</v>
      </c>
      <c r="DS188" s="172">
        <f t="shared" si="217"/>
        <v>67.20975245960426</v>
      </c>
      <c r="DT188" s="172">
        <f t="shared" si="218"/>
        <v>106.11460793253264</v>
      </c>
      <c r="DU188" s="172">
        <f t="shared" si="219"/>
        <v>104.04630917821402</v>
      </c>
      <c r="DV188" s="172">
        <f t="shared" si="220"/>
        <v>65.199249643219304</v>
      </c>
      <c r="DW188" s="172">
        <f t="shared" si="221"/>
        <v>59.916042078895288</v>
      </c>
      <c r="DX188" s="172">
        <f t="shared" si="222"/>
        <v>47.24555882143332</v>
      </c>
      <c r="DY188" s="172">
        <f t="shared" si="223"/>
        <v>24.2083165351373</v>
      </c>
      <c r="DZ188" s="172">
        <f t="shared" si="224"/>
        <v>62.901794454889995</v>
      </c>
      <c r="EA188" s="180">
        <f xml:space="preserve"> SUM(DC188:DZ188) * 30</f>
        <v>21294.040639521711</v>
      </c>
      <c r="EB188" s="21"/>
    </row>
    <row r="189" spans="2:132" ht="14.25" customHeight="1" x14ac:dyDescent="0.25">
      <c r="B189" s="132">
        <v>2033</v>
      </c>
      <c r="C189" s="14" t="s">
        <v>173</v>
      </c>
      <c r="D189" s="14">
        <f t="shared" si="225"/>
        <v>155</v>
      </c>
      <c r="E189" s="171">
        <v>207.46141593297</v>
      </c>
      <c r="F189" s="172">
        <v>194.57629663249699</v>
      </c>
      <c r="G189" s="172">
        <v>183.565376503002</v>
      </c>
      <c r="H189" s="172">
        <v>178.76274112737201</v>
      </c>
      <c r="I189" s="172">
        <v>178.76274112737201</v>
      </c>
      <c r="J189" s="172">
        <v>176.53712961183601</v>
      </c>
      <c r="K189" s="172">
        <v>182.32079111602499</v>
      </c>
      <c r="L189" s="172">
        <v>187.47483883621399</v>
      </c>
      <c r="M189" s="172">
        <v>199.18858365482501</v>
      </c>
      <c r="N189" s="172">
        <v>207.46141593297</v>
      </c>
      <c r="O189" s="172">
        <v>220.273324328326</v>
      </c>
      <c r="P189" s="172">
        <v>226.203407642748</v>
      </c>
      <c r="Q189" s="172">
        <v>241.065221381361</v>
      </c>
      <c r="R189" s="172">
        <v>245.57501313652699</v>
      </c>
      <c r="S189" s="172">
        <v>267.31865195607401</v>
      </c>
      <c r="T189" s="172">
        <v>259.80721309114</v>
      </c>
      <c r="U189" s="172">
        <v>275.09365007942699</v>
      </c>
      <c r="V189" s="172">
        <v>275.09365007942699</v>
      </c>
      <c r="W189" s="172">
        <v>280.42340397189599</v>
      </c>
      <c r="X189" s="172">
        <v>300</v>
      </c>
      <c r="Y189" s="172">
        <v>291.43432410139002</v>
      </c>
      <c r="Z189" s="172">
        <v>277.74388484463799</v>
      </c>
      <c r="AA189" s="172">
        <v>254.94600899141599</v>
      </c>
      <c r="AB189" s="172">
        <v>228.23867080498201</v>
      </c>
      <c r="AD189" s="171">
        <v>0</v>
      </c>
      <c r="AE189" s="172">
        <v>0</v>
      </c>
      <c r="AF189" s="172">
        <v>0</v>
      </c>
      <c r="AG189" s="172">
        <v>0</v>
      </c>
      <c r="AH189" s="172">
        <v>0</v>
      </c>
      <c r="AI189" s="172">
        <v>0</v>
      </c>
      <c r="AJ189" s="172">
        <v>0.06</v>
      </c>
      <c r="AK189" s="172">
        <v>19.822637830375712</v>
      </c>
      <c r="AL189" s="172">
        <v>51.74469303328334</v>
      </c>
      <c r="AM189" s="172">
        <v>79.927405385106411</v>
      </c>
      <c r="AN189" s="172">
        <v>96.504752215519147</v>
      </c>
      <c r="AO189" s="172">
        <v>102.23703736710806</v>
      </c>
      <c r="AP189" s="172">
        <v>101.75198554000039</v>
      </c>
      <c r="AQ189" s="172">
        <v>99.435393823241071</v>
      </c>
      <c r="AR189" s="172">
        <v>89.812211948536898</v>
      </c>
      <c r="AS189" s="172">
        <v>69.561715424574928</v>
      </c>
      <c r="AT189" s="172">
        <v>39.190809689665848</v>
      </c>
      <c r="AU189" s="172">
        <v>3.7435938935913322</v>
      </c>
      <c r="AV189" s="172">
        <v>0</v>
      </c>
      <c r="AW189" s="172">
        <v>55.482047965106069</v>
      </c>
      <c r="AX189" s="172">
        <v>55.482047965106069</v>
      </c>
      <c r="AY189" s="172">
        <v>55.482047965106069</v>
      </c>
      <c r="AZ189" s="172">
        <v>55.482047965106069</v>
      </c>
      <c r="BA189" s="172">
        <v>0</v>
      </c>
      <c r="BB189" s="180">
        <f xml:space="preserve"> SUM(AD189:BA189) * 31</f>
        <v>30247.333268354243</v>
      </c>
      <c r="BC189" s="23"/>
      <c r="BD189" s="171">
        <f t="shared" si="176"/>
        <v>207.46141593297</v>
      </c>
      <c r="BE189" s="172">
        <f t="shared" si="177"/>
        <v>194.57629663249699</v>
      </c>
      <c r="BF189" s="172">
        <f t="shared" si="178"/>
        <v>183.565376503002</v>
      </c>
      <c r="BG189" s="172">
        <f t="shared" si="179"/>
        <v>178.76274112737201</v>
      </c>
      <c r="BH189" s="172">
        <f t="shared" si="180"/>
        <v>178.76274112737201</v>
      </c>
      <c r="BI189" s="172">
        <f t="shared" si="181"/>
        <v>176.53712961183601</v>
      </c>
      <c r="BJ189" s="172">
        <f t="shared" si="182"/>
        <v>182.26079111602499</v>
      </c>
      <c r="BK189" s="172">
        <f t="shared" si="183"/>
        <v>167.65220100583826</v>
      </c>
      <c r="BL189" s="172">
        <f t="shared" si="184"/>
        <v>147.44389062154167</v>
      </c>
      <c r="BM189" s="172">
        <f t="shared" si="185"/>
        <v>127.53401054786359</v>
      </c>
      <c r="BN189" s="172">
        <f t="shared" si="186"/>
        <v>123.76857211280685</v>
      </c>
      <c r="BO189" s="172">
        <f t="shared" si="187"/>
        <v>123.96637027563995</v>
      </c>
      <c r="BP189" s="172">
        <f t="shared" si="188"/>
        <v>139.31323584136061</v>
      </c>
      <c r="BQ189" s="172">
        <f t="shared" si="189"/>
        <v>146.13961931328592</v>
      </c>
      <c r="BR189" s="172">
        <f t="shared" si="190"/>
        <v>177.50644000753709</v>
      </c>
      <c r="BS189" s="172">
        <f t="shared" si="191"/>
        <v>190.24549766656509</v>
      </c>
      <c r="BT189" s="172">
        <f t="shared" si="192"/>
        <v>235.90284038976114</v>
      </c>
      <c r="BU189" s="172">
        <f t="shared" si="193"/>
        <v>271.35005618583568</v>
      </c>
      <c r="BV189" s="172">
        <f t="shared" si="194"/>
        <v>280.42340397189599</v>
      </c>
      <c r="BW189" s="172">
        <f t="shared" si="195"/>
        <v>244.51795203489394</v>
      </c>
      <c r="BX189" s="172">
        <f t="shared" si="196"/>
        <v>235.95227613628396</v>
      </c>
      <c r="BY189" s="172">
        <f t="shared" si="197"/>
        <v>222.26183687953193</v>
      </c>
      <c r="BZ189" s="172">
        <f t="shared" si="198"/>
        <v>199.46396102630993</v>
      </c>
      <c r="CA189" s="172">
        <f t="shared" si="199"/>
        <v>228.23867080498201</v>
      </c>
      <c r="CB189" s="23"/>
      <c r="CC189" s="171">
        <f t="shared" si="200"/>
        <v>169</v>
      </c>
      <c r="CD189" s="172">
        <f t="shared" si="153"/>
        <v>169</v>
      </c>
      <c r="CE189" s="172">
        <f t="shared" si="154"/>
        <v>169</v>
      </c>
      <c r="CF189" s="172">
        <f t="shared" si="155"/>
        <v>169</v>
      </c>
      <c r="CG189" s="172">
        <f t="shared" si="156"/>
        <v>169</v>
      </c>
      <c r="CH189" s="172">
        <f t="shared" si="157"/>
        <v>169</v>
      </c>
      <c r="CI189" s="172">
        <f t="shared" si="158"/>
        <v>169</v>
      </c>
      <c r="CJ189" s="172">
        <f t="shared" si="159"/>
        <v>167.65220100583826</v>
      </c>
      <c r="CK189" s="172">
        <f t="shared" si="160"/>
        <v>147.44389062154167</v>
      </c>
      <c r="CL189" s="172">
        <f t="shared" si="161"/>
        <v>127.53401054786359</v>
      </c>
      <c r="CM189" s="172">
        <f t="shared" si="162"/>
        <v>123.76857211280685</v>
      </c>
      <c r="CN189" s="172">
        <f t="shared" si="163"/>
        <v>123.96637027563995</v>
      </c>
      <c r="CO189" s="172">
        <f t="shared" si="164"/>
        <v>139.31323584136061</v>
      </c>
      <c r="CP189" s="172">
        <f t="shared" si="165"/>
        <v>146.13961931328592</v>
      </c>
      <c r="CQ189" s="172">
        <f t="shared" si="166"/>
        <v>169</v>
      </c>
      <c r="CR189" s="172">
        <f t="shared" si="167"/>
        <v>169</v>
      </c>
      <c r="CS189" s="172">
        <f t="shared" si="168"/>
        <v>169</v>
      </c>
      <c r="CT189" s="172">
        <f t="shared" si="169"/>
        <v>169</v>
      </c>
      <c r="CU189" s="172">
        <f t="shared" si="170"/>
        <v>169</v>
      </c>
      <c r="CV189" s="172">
        <f t="shared" si="171"/>
        <v>169</v>
      </c>
      <c r="CW189" s="172">
        <f t="shared" si="172"/>
        <v>169</v>
      </c>
      <c r="CX189" s="172">
        <f t="shared" si="173"/>
        <v>169</v>
      </c>
      <c r="CY189" s="172">
        <f t="shared" si="174"/>
        <v>169</v>
      </c>
      <c r="CZ189" s="172">
        <f t="shared" si="175"/>
        <v>169</v>
      </c>
      <c r="DA189" s="180">
        <f xml:space="preserve"> SUM(CC189:CZ189) * 31</f>
        <v>119313.35489126843</v>
      </c>
      <c r="DC189" s="171">
        <f t="shared" si="201"/>
        <v>38.461415932969999</v>
      </c>
      <c r="DD189" s="172">
        <f t="shared" si="202"/>
        <v>25.576296632496991</v>
      </c>
      <c r="DE189" s="172">
        <f t="shared" si="203"/>
        <v>14.565376503002</v>
      </c>
      <c r="DF189" s="172">
        <f t="shared" si="204"/>
        <v>9.7627411273720099</v>
      </c>
      <c r="DG189" s="172">
        <f t="shared" si="205"/>
        <v>9.7627411273720099</v>
      </c>
      <c r="DH189" s="172">
        <f t="shared" si="206"/>
        <v>7.5371296118360078</v>
      </c>
      <c r="DI189" s="172">
        <f t="shared" si="207"/>
        <v>13.26079111602499</v>
      </c>
      <c r="DJ189" s="172">
        <f t="shared" si="208"/>
        <v>0</v>
      </c>
      <c r="DK189" s="172">
        <f t="shared" si="209"/>
        <v>0</v>
      </c>
      <c r="DL189" s="172">
        <f t="shared" si="210"/>
        <v>0</v>
      </c>
      <c r="DM189" s="172">
        <f t="shared" si="211"/>
        <v>0</v>
      </c>
      <c r="DN189" s="172">
        <f t="shared" si="212"/>
        <v>0</v>
      </c>
      <c r="DO189" s="172">
        <f t="shared" si="213"/>
        <v>0</v>
      </c>
      <c r="DP189" s="172">
        <f t="shared" si="214"/>
        <v>0</v>
      </c>
      <c r="DQ189" s="172">
        <f t="shared" si="215"/>
        <v>8.5064400075370941</v>
      </c>
      <c r="DR189" s="172">
        <f t="shared" si="216"/>
        <v>21.245497666565086</v>
      </c>
      <c r="DS189" s="172">
        <f t="shared" si="217"/>
        <v>66.902840389761138</v>
      </c>
      <c r="DT189" s="172">
        <f t="shared" si="218"/>
        <v>102.35005618583568</v>
      </c>
      <c r="DU189" s="172">
        <f t="shared" si="219"/>
        <v>111.42340397189599</v>
      </c>
      <c r="DV189" s="172">
        <f t="shared" si="220"/>
        <v>75.517952034893938</v>
      </c>
      <c r="DW189" s="172">
        <f t="shared" si="221"/>
        <v>66.952276136283956</v>
      </c>
      <c r="DX189" s="172">
        <f t="shared" si="222"/>
        <v>53.261836879531927</v>
      </c>
      <c r="DY189" s="172">
        <f t="shared" si="223"/>
        <v>30.463961026309931</v>
      </c>
      <c r="DZ189" s="172">
        <f t="shared" si="224"/>
        <v>59.238670804982007</v>
      </c>
      <c r="EA189" s="180">
        <f xml:space="preserve"> SUM(DC189:DZ189) * 31</f>
        <v>22158.472241794789</v>
      </c>
      <c r="EB189" s="21"/>
    </row>
    <row r="190" spans="2:132" ht="14.25" customHeight="1" x14ac:dyDescent="0.25">
      <c r="B190" s="132">
        <v>2034</v>
      </c>
      <c r="C190" s="14" t="s">
        <v>163</v>
      </c>
      <c r="D190" s="14">
        <f t="shared" si="225"/>
        <v>156</v>
      </c>
      <c r="E190" s="171">
        <v>203.149652676306</v>
      </c>
      <c r="F190" s="172">
        <v>191.49072679450899</v>
      </c>
      <c r="G190" s="172">
        <v>185.45032933930099</v>
      </c>
      <c r="H190" s="172">
        <v>179.467459478905</v>
      </c>
      <c r="I190" s="172">
        <v>176.99377290201099</v>
      </c>
      <c r="J190" s="172">
        <v>178.604545556733</v>
      </c>
      <c r="K190" s="172">
        <v>186.58170537059399</v>
      </c>
      <c r="L190" s="172">
        <v>197.01337589641301</v>
      </c>
      <c r="M190" s="172">
        <v>200.00481082661099</v>
      </c>
      <c r="N190" s="172">
        <v>213.50461974237601</v>
      </c>
      <c r="O190" s="172">
        <v>225.24024908392201</v>
      </c>
      <c r="P190" s="172">
        <v>243.03545174561199</v>
      </c>
      <c r="Q190" s="172">
        <v>238.35654070094401</v>
      </c>
      <c r="R190" s="172">
        <v>231.625812107998</v>
      </c>
      <c r="S190" s="172">
        <v>243.03545174561199</v>
      </c>
      <c r="T190" s="172">
        <v>252.85349459344101</v>
      </c>
      <c r="U190" s="172">
        <v>271.51161117730402</v>
      </c>
      <c r="V190" s="172">
        <v>265.98896207540002</v>
      </c>
      <c r="W190" s="172">
        <v>280.083222804218</v>
      </c>
      <c r="X190" s="172">
        <v>289</v>
      </c>
      <c r="Y190" s="172">
        <v>283.01713013960398</v>
      </c>
      <c r="Z190" s="172">
        <v>274.33046332306799</v>
      </c>
      <c r="AA190" s="172">
        <v>250.34145628667301</v>
      </c>
      <c r="AB190" s="172">
        <v>225.24024908392201</v>
      </c>
      <c r="AD190" s="171">
        <v>0</v>
      </c>
      <c r="AE190" s="172">
        <v>0</v>
      </c>
      <c r="AF190" s="172">
        <v>0</v>
      </c>
      <c r="AG190" s="172">
        <v>0</v>
      </c>
      <c r="AH190" s="172">
        <v>0</v>
      </c>
      <c r="AI190" s="172">
        <v>0</v>
      </c>
      <c r="AJ190" s="172">
        <v>0</v>
      </c>
      <c r="AK190" s="172">
        <v>14.189772280886434</v>
      </c>
      <c r="AL190" s="172">
        <v>44.652165762566838</v>
      </c>
      <c r="AM190" s="172">
        <v>73.195552668696678</v>
      </c>
      <c r="AN190" s="172">
        <v>91.508394421268889</v>
      </c>
      <c r="AO190" s="172">
        <v>99.481211931077212</v>
      </c>
      <c r="AP190" s="172">
        <v>102.61345883716513</v>
      </c>
      <c r="AQ190" s="172">
        <v>100.5128090569477</v>
      </c>
      <c r="AR190" s="172">
        <v>92.297086469695088</v>
      </c>
      <c r="AS190" s="172">
        <v>72.279859404216296</v>
      </c>
      <c r="AT190" s="172">
        <v>44.640938800890808</v>
      </c>
      <c r="AU190" s="172">
        <v>13.923518351269045</v>
      </c>
      <c r="AV190" s="172">
        <v>0.01</v>
      </c>
      <c r="AW190" s="172">
        <v>52.416827423723191</v>
      </c>
      <c r="AX190" s="172">
        <v>52.416827423723191</v>
      </c>
      <c r="AY190" s="172">
        <v>52.416827423723191</v>
      </c>
      <c r="AZ190" s="172">
        <v>52.416827423723191</v>
      </c>
      <c r="BA190" s="172">
        <v>0</v>
      </c>
      <c r="BB190" s="180">
        <f xml:space="preserve"> SUM(AD190:BA190) *  31</f>
        <v>29728.134408066755</v>
      </c>
      <c r="BC190" s="23"/>
      <c r="BD190" s="171">
        <f t="shared" si="176"/>
        <v>203.149652676306</v>
      </c>
      <c r="BE190" s="172">
        <f t="shared" si="177"/>
        <v>191.49072679450899</v>
      </c>
      <c r="BF190" s="172">
        <f t="shared" si="178"/>
        <v>185.45032933930099</v>
      </c>
      <c r="BG190" s="172">
        <f t="shared" si="179"/>
        <v>179.467459478905</v>
      </c>
      <c r="BH190" s="172">
        <f t="shared" si="180"/>
        <v>176.99377290201099</v>
      </c>
      <c r="BI190" s="172">
        <f t="shared" si="181"/>
        <v>178.604545556733</v>
      </c>
      <c r="BJ190" s="172">
        <f t="shared" si="182"/>
        <v>186.58170537059399</v>
      </c>
      <c r="BK190" s="172">
        <f t="shared" si="183"/>
        <v>182.82360361552657</v>
      </c>
      <c r="BL190" s="172">
        <f t="shared" si="184"/>
        <v>155.35264506404417</v>
      </c>
      <c r="BM190" s="172">
        <f t="shared" si="185"/>
        <v>140.30906707367933</v>
      </c>
      <c r="BN190" s="172">
        <f t="shared" si="186"/>
        <v>133.73185466265312</v>
      </c>
      <c r="BO190" s="172">
        <f t="shared" si="187"/>
        <v>143.55423981453478</v>
      </c>
      <c r="BP190" s="172">
        <f t="shared" si="188"/>
        <v>135.74308186377888</v>
      </c>
      <c r="BQ190" s="172">
        <f t="shared" si="189"/>
        <v>131.1130030510503</v>
      </c>
      <c r="BR190" s="172">
        <f t="shared" si="190"/>
        <v>150.73836527591692</v>
      </c>
      <c r="BS190" s="172">
        <f t="shared" si="191"/>
        <v>180.57363518922472</v>
      </c>
      <c r="BT190" s="172">
        <f t="shared" si="192"/>
        <v>226.87067237641321</v>
      </c>
      <c r="BU190" s="172">
        <f t="shared" si="193"/>
        <v>252.06544372413097</v>
      </c>
      <c r="BV190" s="172">
        <f t="shared" si="194"/>
        <v>280.07322280421801</v>
      </c>
      <c r="BW190" s="172">
        <f t="shared" si="195"/>
        <v>236.58317257627681</v>
      </c>
      <c r="BX190" s="172">
        <f t="shared" si="196"/>
        <v>230.60030271588079</v>
      </c>
      <c r="BY190" s="172">
        <f t="shared" si="197"/>
        <v>221.9136358993448</v>
      </c>
      <c r="BZ190" s="172">
        <f t="shared" si="198"/>
        <v>197.92462886294982</v>
      </c>
      <c r="CA190" s="172">
        <f t="shared" si="199"/>
        <v>225.24024908392201</v>
      </c>
      <c r="CB190" s="23"/>
      <c r="CC190" s="171">
        <f t="shared" si="200"/>
        <v>169</v>
      </c>
      <c r="CD190" s="172">
        <f t="shared" si="153"/>
        <v>169</v>
      </c>
      <c r="CE190" s="172">
        <f t="shared" si="154"/>
        <v>169</v>
      </c>
      <c r="CF190" s="172">
        <f t="shared" si="155"/>
        <v>169</v>
      </c>
      <c r="CG190" s="172">
        <f t="shared" si="156"/>
        <v>169</v>
      </c>
      <c r="CH190" s="172">
        <f t="shared" si="157"/>
        <v>169</v>
      </c>
      <c r="CI190" s="172">
        <f t="shared" si="158"/>
        <v>169</v>
      </c>
      <c r="CJ190" s="172">
        <f t="shared" si="159"/>
        <v>169</v>
      </c>
      <c r="CK190" s="172">
        <f t="shared" si="160"/>
        <v>155.35264506404417</v>
      </c>
      <c r="CL190" s="172">
        <f t="shared" si="161"/>
        <v>140.30906707367933</v>
      </c>
      <c r="CM190" s="172">
        <f t="shared" si="162"/>
        <v>133.73185466265312</v>
      </c>
      <c r="CN190" s="172">
        <f t="shared" si="163"/>
        <v>143.55423981453478</v>
      </c>
      <c r="CO190" s="172">
        <f t="shared" si="164"/>
        <v>135.74308186377888</v>
      </c>
      <c r="CP190" s="172">
        <f t="shared" si="165"/>
        <v>131.1130030510503</v>
      </c>
      <c r="CQ190" s="172">
        <f t="shared" si="166"/>
        <v>150.73836527591692</v>
      </c>
      <c r="CR190" s="172">
        <f t="shared" si="167"/>
        <v>169</v>
      </c>
      <c r="CS190" s="172">
        <f t="shared" si="168"/>
        <v>169</v>
      </c>
      <c r="CT190" s="172">
        <f t="shared" si="169"/>
        <v>169</v>
      </c>
      <c r="CU190" s="172">
        <f t="shared" si="170"/>
        <v>169</v>
      </c>
      <c r="CV190" s="172">
        <f t="shared" si="171"/>
        <v>169</v>
      </c>
      <c r="CW190" s="172">
        <f t="shared" si="172"/>
        <v>169</v>
      </c>
      <c r="CX190" s="172">
        <f t="shared" si="173"/>
        <v>169</v>
      </c>
      <c r="CY190" s="172">
        <f t="shared" si="174"/>
        <v>169</v>
      </c>
      <c r="CZ190" s="172">
        <f t="shared" si="175"/>
        <v>169</v>
      </c>
      <c r="DA190" s="180">
        <f xml:space="preserve"> SUM(CC190:CZ190) *  31</f>
        <v>119769.80996097538</v>
      </c>
      <c r="DC190" s="171">
        <f t="shared" si="201"/>
        <v>34.149652676306005</v>
      </c>
      <c r="DD190" s="172">
        <f t="shared" si="202"/>
        <v>22.490726794508987</v>
      </c>
      <c r="DE190" s="172">
        <f t="shared" si="203"/>
        <v>16.450329339300993</v>
      </c>
      <c r="DF190" s="172">
        <f t="shared" si="204"/>
        <v>10.467459478904999</v>
      </c>
      <c r="DG190" s="172">
        <f t="shared" si="205"/>
        <v>7.9937729020109884</v>
      </c>
      <c r="DH190" s="172">
        <f t="shared" si="206"/>
        <v>9.6045455567330009</v>
      </c>
      <c r="DI190" s="172">
        <f t="shared" si="207"/>
        <v>17.581705370593994</v>
      </c>
      <c r="DJ190" s="172">
        <f t="shared" si="208"/>
        <v>13.823603615526565</v>
      </c>
      <c r="DK190" s="172">
        <f t="shared" si="209"/>
        <v>0</v>
      </c>
      <c r="DL190" s="172">
        <f t="shared" si="210"/>
        <v>0</v>
      </c>
      <c r="DM190" s="172">
        <f t="shared" si="211"/>
        <v>0</v>
      </c>
      <c r="DN190" s="172">
        <f t="shared" si="212"/>
        <v>0</v>
      </c>
      <c r="DO190" s="172">
        <f t="shared" si="213"/>
        <v>0</v>
      </c>
      <c r="DP190" s="172">
        <f t="shared" si="214"/>
        <v>0</v>
      </c>
      <c r="DQ190" s="172">
        <f t="shared" si="215"/>
        <v>0</v>
      </c>
      <c r="DR190" s="172">
        <f t="shared" si="216"/>
        <v>11.573635189224717</v>
      </c>
      <c r="DS190" s="172">
        <f t="shared" si="217"/>
        <v>57.870672376413211</v>
      </c>
      <c r="DT190" s="172">
        <f t="shared" si="218"/>
        <v>83.065443724130972</v>
      </c>
      <c r="DU190" s="172">
        <f t="shared" si="219"/>
        <v>111.07322280421801</v>
      </c>
      <c r="DV190" s="172">
        <f t="shared" si="220"/>
        <v>67.583172576276809</v>
      </c>
      <c r="DW190" s="172">
        <f t="shared" si="221"/>
        <v>61.600302715880787</v>
      </c>
      <c r="DX190" s="172">
        <f t="shared" si="222"/>
        <v>52.913635899344797</v>
      </c>
      <c r="DY190" s="172">
        <f t="shared" si="223"/>
        <v>28.924628862949817</v>
      </c>
      <c r="DZ190" s="172">
        <f t="shared" si="224"/>
        <v>56.240249083922009</v>
      </c>
      <c r="EA190" s="180">
        <f xml:space="preserve"> SUM(DC190:DZ190) *  31</f>
        <v>20565.609527953646</v>
      </c>
      <c r="EB190" s="21"/>
    </row>
    <row r="191" spans="2:132" ht="14.25" customHeight="1" x14ac:dyDescent="0.25">
      <c r="B191" s="132">
        <v>2034</v>
      </c>
      <c r="C191" s="14" t="s">
        <v>164</v>
      </c>
      <c r="D191" s="14">
        <f t="shared" si="225"/>
        <v>157</v>
      </c>
      <c r="E191" s="171">
        <v>217.862890556964</v>
      </c>
      <c r="F191" s="172">
        <v>204.62235179075699</v>
      </c>
      <c r="G191" s="172">
        <v>197.436742095288</v>
      </c>
      <c r="H191" s="172">
        <v>192.045383314205</v>
      </c>
      <c r="I191" s="172">
        <v>191.21572283409199</v>
      </c>
      <c r="J191" s="172">
        <v>192.894729313385</v>
      </c>
      <c r="K191" s="172">
        <v>201.42469166401199</v>
      </c>
      <c r="L191" s="172">
        <v>204.62235179075699</v>
      </c>
      <c r="M191" s="172">
        <v>203.536779562775</v>
      </c>
      <c r="N191" s="172">
        <v>215.278350200598</v>
      </c>
      <c r="O191" s="172">
        <v>220.526172989597</v>
      </c>
      <c r="P191" s="172">
        <v>224.66873803154701</v>
      </c>
      <c r="Q191" s="172">
        <v>238.159451187006</v>
      </c>
      <c r="R191" s="172">
        <v>249.75461715343701</v>
      </c>
      <c r="S191" s="172">
        <v>248.039108315318</v>
      </c>
      <c r="T191" s="172">
        <v>258.62744413003298</v>
      </c>
      <c r="U191" s="172">
        <v>260.46106608255297</v>
      </c>
      <c r="V191" s="172">
        <v>269.92445863115398</v>
      </c>
      <c r="W191" s="172">
        <v>267.9924090833</v>
      </c>
      <c r="X191" s="172">
        <v>284</v>
      </c>
      <c r="Y191" s="172">
        <v>284</v>
      </c>
      <c r="Z191" s="172">
        <v>273.84761428406199</v>
      </c>
      <c r="AA191" s="172">
        <v>256.81350769658098</v>
      </c>
      <c r="AB191" s="172">
        <v>235.02371629677</v>
      </c>
      <c r="AD191" s="171">
        <v>0</v>
      </c>
      <c r="AE191" s="172">
        <v>0</v>
      </c>
      <c r="AF191" s="172">
        <v>0</v>
      </c>
      <c r="AG191" s="172">
        <v>0</v>
      </c>
      <c r="AH191" s="172">
        <v>0</v>
      </c>
      <c r="AI191" s="172">
        <v>0</v>
      </c>
      <c r="AJ191" s="172">
        <v>0.01</v>
      </c>
      <c r="AK191" s="172">
        <v>16.677913369239825</v>
      </c>
      <c r="AL191" s="172">
        <v>50.405153894752686</v>
      </c>
      <c r="AM191" s="172">
        <v>79.804594422417225</v>
      </c>
      <c r="AN191" s="172">
        <v>97.857058236910419</v>
      </c>
      <c r="AO191" s="172">
        <v>100.69826075252212</v>
      </c>
      <c r="AP191" s="172">
        <v>104.08898612281999</v>
      </c>
      <c r="AQ191" s="172">
        <v>101.3816681603048</v>
      </c>
      <c r="AR191" s="172">
        <v>96.273355921762914</v>
      </c>
      <c r="AS191" s="172">
        <v>81.45427881946371</v>
      </c>
      <c r="AT191" s="172">
        <v>53.051231304492191</v>
      </c>
      <c r="AU191" s="172">
        <v>20.308509500185355</v>
      </c>
      <c r="AV191" s="172">
        <v>0.06</v>
      </c>
      <c r="AW191" s="172">
        <v>59.138075228257115</v>
      </c>
      <c r="AX191" s="172">
        <v>59.138075228257115</v>
      </c>
      <c r="AY191" s="172">
        <v>59.138075228257115</v>
      </c>
      <c r="AZ191" s="172">
        <v>59.138075228257115</v>
      </c>
      <c r="BA191" s="172">
        <v>0</v>
      </c>
      <c r="BB191" s="180">
        <f xml:space="preserve"> SUM(AD191:BA191) * 28.25</f>
        <v>29341.108547555661</v>
      </c>
      <c r="BC191" s="23"/>
      <c r="BD191" s="171">
        <f t="shared" si="176"/>
        <v>217.862890556964</v>
      </c>
      <c r="BE191" s="172">
        <f t="shared" si="177"/>
        <v>204.62235179075699</v>
      </c>
      <c r="BF191" s="172">
        <f t="shared" si="178"/>
        <v>197.436742095288</v>
      </c>
      <c r="BG191" s="172">
        <f t="shared" si="179"/>
        <v>192.045383314205</v>
      </c>
      <c r="BH191" s="172">
        <f t="shared" si="180"/>
        <v>191.21572283409199</v>
      </c>
      <c r="BI191" s="172">
        <f t="shared" si="181"/>
        <v>192.894729313385</v>
      </c>
      <c r="BJ191" s="172">
        <f t="shared" si="182"/>
        <v>201.414691664012</v>
      </c>
      <c r="BK191" s="172">
        <f t="shared" si="183"/>
        <v>187.94443842151716</v>
      </c>
      <c r="BL191" s="172">
        <f t="shared" si="184"/>
        <v>153.13162566802231</v>
      </c>
      <c r="BM191" s="172">
        <f t="shared" si="185"/>
        <v>135.47375577818076</v>
      </c>
      <c r="BN191" s="172">
        <f t="shared" si="186"/>
        <v>122.66911475268658</v>
      </c>
      <c r="BO191" s="172">
        <f t="shared" si="187"/>
        <v>123.97047727902489</v>
      </c>
      <c r="BP191" s="172">
        <f t="shared" si="188"/>
        <v>134.07046506418601</v>
      </c>
      <c r="BQ191" s="172">
        <f t="shared" si="189"/>
        <v>148.37294899313221</v>
      </c>
      <c r="BR191" s="172">
        <f t="shared" si="190"/>
        <v>151.76575239355509</v>
      </c>
      <c r="BS191" s="172">
        <f t="shared" si="191"/>
        <v>177.17316531056929</v>
      </c>
      <c r="BT191" s="172">
        <f t="shared" si="192"/>
        <v>207.40983477806077</v>
      </c>
      <c r="BU191" s="172">
        <f t="shared" si="193"/>
        <v>249.61594913096863</v>
      </c>
      <c r="BV191" s="172">
        <f t="shared" si="194"/>
        <v>267.9324090833</v>
      </c>
      <c r="BW191" s="172">
        <f t="shared" si="195"/>
        <v>224.86192477174288</v>
      </c>
      <c r="BX191" s="172">
        <f t="shared" si="196"/>
        <v>224.86192477174288</v>
      </c>
      <c r="BY191" s="172">
        <f t="shared" si="197"/>
        <v>214.70953905580487</v>
      </c>
      <c r="BZ191" s="172">
        <f t="shared" si="198"/>
        <v>197.67543246832386</v>
      </c>
      <c r="CA191" s="172">
        <f t="shared" si="199"/>
        <v>235.02371629677</v>
      </c>
      <c r="CB191" s="23"/>
      <c r="CC191" s="171">
        <f t="shared" si="200"/>
        <v>169</v>
      </c>
      <c r="CD191" s="172">
        <f t="shared" si="153"/>
        <v>169</v>
      </c>
      <c r="CE191" s="172">
        <f t="shared" si="154"/>
        <v>169</v>
      </c>
      <c r="CF191" s="172">
        <f t="shared" si="155"/>
        <v>169</v>
      </c>
      <c r="CG191" s="172">
        <f t="shared" si="156"/>
        <v>169</v>
      </c>
      <c r="CH191" s="172">
        <f t="shared" si="157"/>
        <v>169</v>
      </c>
      <c r="CI191" s="172">
        <f t="shared" si="158"/>
        <v>169</v>
      </c>
      <c r="CJ191" s="172">
        <f t="shared" si="159"/>
        <v>169</v>
      </c>
      <c r="CK191" s="172">
        <f t="shared" si="160"/>
        <v>153.13162566802231</v>
      </c>
      <c r="CL191" s="172">
        <f t="shared" si="161"/>
        <v>135.47375577818076</v>
      </c>
      <c r="CM191" s="172">
        <f t="shared" si="162"/>
        <v>122.66911475268658</v>
      </c>
      <c r="CN191" s="172">
        <f t="shared" si="163"/>
        <v>123.97047727902489</v>
      </c>
      <c r="CO191" s="172">
        <f t="shared" si="164"/>
        <v>134.07046506418601</v>
      </c>
      <c r="CP191" s="172">
        <f t="shared" si="165"/>
        <v>148.37294899313221</v>
      </c>
      <c r="CQ191" s="172">
        <f t="shared" si="166"/>
        <v>151.76575239355509</v>
      </c>
      <c r="CR191" s="172">
        <f t="shared" si="167"/>
        <v>169</v>
      </c>
      <c r="CS191" s="172">
        <f t="shared" si="168"/>
        <v>169</v>
      </c>
      <c r="CT191" s="172">
        <f t="shared" si="169"/>
        <v>169</v>
      </c>
      <c r="CU191" s="172">
        <f t="shared" si="170"/>
        <v>169</v>
      </c>
      <c r="CV191" s="172">
        <f t="shared" si="171"/>
        <v>169</v>
      </c>
      <c r="CW191" s="172">
        <f t="shared" si="172"/>
        <v>169</v>
      </c>
      <c r="CX191" s="172">
        <f t="shared" si="173"/>
        <v>169</v>
      </c>
      <c r="CY191" s="172">
        <f t="shared" si="174"/>
        <v>169</v>
      </c>
      <c r="CZ191" s="172">
        <f t="shared" si="175"/>
        <v>169</v>
      </c>
      <c r="DA191" s="180">
        <f xml:space="preserve"> SUM(CC191:CZ191) * 28.25</f>
        <v>108549.32945298824</v>
      </c>
      <c r="DC191" s="171">
        <f t="shared" si="201"/>
        <v>48.862890556964004</v>
      </c>
      <c r="DD191" s="172">
        <f t="shared" si="202"/>
        <v>35.622351790756994</v>
      </c>
      <c r="DE191" s="172">
        <f t="shared" si="203"/>
        <v>28.436742095287997</v>
      </c>
      <c r="DF191" s="172">
        <f t="shared" si="204"/>
        <v>23.045383314204997</v>
      </c>
      <c r="DG191" s="172">
        <f t="shared" si="205"/>
        <v>22.215722834091991</v>
      </c>
      <c r="DH191" s="172">
        <f t="shared" si="206"/>
        <v>23.894729313385</v>
      </c>
      <c r="DI191" s="172">
        <f t="shared" si="207"/>
        <v>32.414691664011997</v>
      </c>
      <c r="DJ191" s="172">
        <f t="shared" si="208"/>
        <v>18.944438421517162</v>
      </c>
      <c r="DK191" s="172">
        <f t="shared" si="209"/>
        <v>0</v>
      </c>
      <c r="DL191" s="172">
        <f t="shared" si="210"/>
        <v>0</v>
      </c>
      <c r="DM191" s="172">
        <f t="shared" si="211"/>
        <v>0</v>
      </c>
      <c r="DN191" s="172">
        <f t="shared" si="212"/>
        <v>0</v>
      </c>
      <c r="DO191" s="172">
        <f t="shared" si="213"/>
        <v>0</v>
      </c>
      <c r="DP191" s="172">
        <f t="shared" si="214"/>
        <v>0</v>
      </c>
      <c r="DQ191" s="172">
        <f t="shared" si="215"/>
        <v>0</v>
      </c>
      <c r="DR191" s="172">
        <f t="shared" si="216"/>
        <v>8.1731653105692885</v>
      </c>
      <c r="DS191" s="172">
        <f t="shared" si="217"/>
        <v>38.40983477806077</v>
      </c>
      <c r="DT191" s="172">
        <f t="shared" si="218"/>
        <v>80.61594913096863</v>
      </c>
      <c r="DU191" s="172">
        <f t="shared" si="219"/>
        <v>98.932409083300001</v>
      </c>
      <c r="DV191" s="172">
        <f t="shared" si="220"/>
        <v>55.861924771742878</v>
      </c>
      <c r="DW191" s="172">
        <f t="shared" si="221"/>
        <v>55.861924771742878</v>
      </c>
      <c r="DX191" s="172">
        <f t="shared" si="222"/>
        <v>45.709539055804868</v>
      </c>
      <c r="DY191" s="172">
        <f t="shared" si="223"/>
        <v>28.675432468323862</v>
      </c>
      <c r="DZ191" s="172">
        <f t="shared" si="224"/>
        <v>66.023716296770004</v>
      </c>
      <c r="EA191" s="180">
        <f xml:space="preserve"> SUM(DC191:DZ191) * 28.25</f>
        <v>20105.548889824466</v>
      </c>
      <c r="EB191" s="21"/>
    </row>
    <row r="192" spans="2:132" ht="14.25" customHeight="1" x14ac:dyDescent="0.25">
      <c r="B192" s="132">
        <v>2034</v>
      </c>
      <c r="C192" s="14" t="s">
        <v>165</v>
      </c>
      <c r="D192" s="14">
        <f t="shared" si="225"/>
        <v>158</v>
      </c>
      <c r="E192" s="171">
        <v>204.55820793089501</v>
      </c>
      <c r="F192" s="172">
        <v>193.35643310517901</v>
      </c>
      <c r="G192" s="172">
        <v>187.28404241521901</v>
      </c>
      <c r="H192" s="172">
        <v>181.92605062996</v>
      </c>
      <c r="I192" s="172">
        <v>179.05416703306099</v>
      </c>
      <c r="J192" s="172">
        <v>179.982885609172</v>
      </c>
      <c r="K192" s="172">
        <v>190.84174896063101</v>
      </c>
      <c r="L192" s="172">
        <v>192.084803054811</v>
      </c>
      <c r="M192" s="172">
        <v>193.35643310517901</v>
      </c>
      <c r="N192" s="172">
        <v>201.58630848733799</v>
      </c>
      <c r="O192" s="172">
        <v>209.23037676764099</v>
      </c>
      <c r="P192" s="172">
        <v>217.58884395264599</v>
      </c>
      <c r="Q192" s="172">
        <v>222.94683573790499</v>
      </c>
      <c r="R192" s="172">
        <v>234.434370125501</v>
      </c>
      <c r="S192" s="172">
        <v>242.66424550765899</v>
      </c>
      <c r="T192" s="172">
        <v>249.136699584252</v>
      </c>
      <c r="U192" s="172">
        <v>267.65391919410899</v>
      </c>
      <c r="V192" s="172">
        <v>272.56898365845302</v>
      </c>
      <c r="W192" s="172">
        <v>270.09716344818702</v>
      </c>
      <c r="X192" s="172">
        <v>288</v>
      </c>
      <c r="Y192" s="172">
        <v>285.35672405260499</v>
      </c>
      <c r="Z192" s="172">
        <v>277.59835194754999</v>
      </c>
      <c r="AA192" s="172">
        <v>249.136699584252</v>
      </c>
      <c r="AB192" s="172">
        <v>221.132262519964</v>
      </c>
      <c r="AD192" s="171">
        <v>0</v>
      </c>
      <c r="AE192" s="172">
        <v>0</v>
      </c>
      <c r="AF192" s="172">
        <v>0</v>
      </c>
      <c r="AG192" s="172">
        <v>0</v>
      </c>
      <c r="AH192" s="172">
        <v>0</v>
      </c>
      <c r="AI192" s="172">
        <v>0</v>
      </c>
      <c r="AJ192" s="172">
        <v>0.57999999999999996</v>
      </c>
      <c r="AK192" s="172">
        <v>26.510479400258554</v>
      </c>
      <c r="AL192" s="172">
        <v>62.470394717904064</v>
      </c>
      <c r="AM192" s="172">
        <v>91.68660510344921</v>
      </c>
      <c r="AN192" s="172">
        <v>103.21039094518075</v>
      </c>
      <c r="AO192" s="172">
        <v>108.66790746387863</v>
      </c>
      <c r="AP192" s="172">
        <v>110.37470239123599</v>
      </c>
      <c r="AQ192" s="172">
        <v>107.40449341131543</v>
      </c>
      <c r="AR192" s="172">
        <v>101.8877208784949</v>
      </c>
      <c r="AS192" s="172">
        <v>88.440855469245591</v>
      </c>
      <c r="AT192" s="172">
        <v>59.32122678563541</v>
      </c>
      <c r="AU192" s="172">
        <v>25.86314508636211</v>
      </c>
      <c r="AV192" s="172">
        <v>0.36</v>
      </c>
      <c r="AW192" s="172">
        <v>62.941433558949782</v>
      </c>
      <c r="AX192" s="172">
        <v>62.941433558949782</v>
      </c>
      <c r="AY192" s="172">
        <v>62.941433558949782</v>
      </c>
      <c r="AZ192" s="172">
        <v>62.941433558949782</v>
      </c>
      <c r="BA192" s="172">
        <v>0</v>
      </c>
      <c r="BB192" s="180">
        <f xml:space="preserve"> SUM(AD192:BA192) * 31</f>
        <v>35294.853332551553</v>
      </c>
      <c r="BC192" s="23"/>
      <c r="BD192" s="171">
        <f t="shared" si="176"/>
        <v>204.55820793089501</v>
      </c>
      <c r="BE192" s="172">
        <f t="shared" si="177"/>
        <v>193.35643310517901</v>
      </c>
      <c r="BF192" s="172">
        <f t="shared" si="178"/>
        <v>187.28404241521901</v>
      </c>
      <c r="BG192" s="172">
        <f t="shared" si="179"/>
        <v>181.92605062996</v>
      </c>
      <c r="BH192" s="172">
        <f t="shared" si="180"/>
        <v>179.05416703306099</v>
      </c>
      <c r="BI192" s="172">
        <f t="shared" si="181"/>
        <v>179.982885609172</v>
      </c>
      <c r="BJ192" s="172">
        <f t="shared" si="182"/>
        <v>190.261748960631</v>
      </c>
      <c r="BK192" s="172">
        <f t="shared" si="183"/>
        <v>165.57432365455244</v>
      </c>
      <c r="BL192" s="172">
        <f t="shared" si="184"/>
        <v>130.88603838727494</v>
      </c>
      <c r="BM192" s="172">
        <f t="shared" si="185"/>
        <v>109.89970338388878</v>
      </c>
      <c r="BN192" s="172">
        <f t="shared" si="186"/>
        <v>106.01998582246024</v>
      </c>
      <c r="BO192" s="172">
        <f t="shared" si="187"/>
        <v>108.92093648876735</v>
      </c>
      <c r="BP192" s="172">
        <f t="shared" si="188"/>
        <v>112.57213334666901</v>
      </c>
      <c r="BQ192" s="172">
        <f t="shared" si="189"/>
        <v>127.02987671418558</v>
      </c>
      <c r="BR192" s="172">
        <f t="shared" si="190"/>
        <v>140.7765246291641</v>
      </c>
      <c r="BS192" s="172">
        <f t="shared" si="191"/>
        <v>160.69584411500642</v>
      </c>
      <c r="BT192" s="172">
        <f t="shared" si="192"/>
        <v>208.33269240847358</v>
      </c>
      <c r="BU192" s="172">
        <f t="shared" si="193"/>
        <v>246.7058385720909</v>
      </c>
      <c r="BV192" s="172">
        <f t="shared" si="194"/>
        <v>269.737163448187</v>
      </c>
      <c r="BW192" s="172">
        <f t="shared" si="195"/>
        <v>225.05856644105023</v>
      </c>
      <c r="BX192" s="172">
        <f t="shared" si="196"/>
        <v>222.41529049365522</v>
      </c>
      <c r="BY192" s="172">
        <f t="shared" si="197"/>
        <v>214.65691838860022</v>
      </c>
      <c r="BZ192" s="172">
        <f t="shared" si="198"/>
        <v>186.1952660253022</v>
      </c>
      <c r="CA192" s="172">
        <f t="shared" si="199"/>
        <v>221.132262519964</v>
      </c>
      <c r="CB192" s="23"/>
      <c r="CC192" s="171">
        <f t="shared" si="200"/>
        <v>169</v>
      </c>
      <c r="CD192" s="172">
        <f t="shared" si="153"/>
        <v>169</v>
      </c>
      <c r="CE192" s="172">
        <f t="shared" si="154"/>
        <v>169</v>
      </c>
      <c r="CF192" s="172">
        <f t="shared" si="155"/>
        <v>169</v>
      </c>
      <c r="CG192" s="172">
        <f t="shared" si="156"/>
        <v>169</v>
      </c>
      <c r="CH192" s="172">
        <f t="shared" si="157"/>
        <v>169</v>
      </c>
      <c r="CI192" s="172">
        <f t="shared" si="158"/>
        <v>169</v>
      </c>
      <c r="CJ192" s="172">
        <f t="shared" si="159"/>
        <v>165.57432365455244</v>
      </c>
      <c r="CK192" s="172">
        <f t="shared" si="160"/>
        <v>130.88603838727494</v>
      </c>
      <c r="CL192" s="172">
        <f t="shared" si="161"/>
        <v>109.89970338388878</v>
      </c>
      <c r="CM192" s="172">
        <f t="shared" si="162"/>
        <v>106.01998582246024</v>
      </c>
      <c r="CN192" s="172">
        <f t="shared" si="163"/>
        <v>108.92093648876735</v>
      </c>
      <c r="CO192" s="172">
        <f t="shared" si="164"/>
        <v>112.57213334666901</v>
      </c>
      <c r="CP192" s="172">
        <f t="shared" si="165"/>
        <v>127.02987671418558</v>
      </c>
      <c r="CQ192" s="172">
        <f t="shared" si="166"/>
        <v>140.7765246291641</v>
      </c>
      <c r="CR192" s="172">
        <f t="shared" si="167"/>
        <v>160.69584411500642</v>
      </c>
      <c r="CS192" s="172">
        <f t="shared" si="168"/>
        <v>169</v>
      </c>
      <c r="CT192" s="172">
        <f t="shared" si="169"/>
        <v>169</v>
      </c>
      <c r="CU192" s="172">
        <f t="shared" si="170"/>
        <v>169</v>
      </c>
      <c r="CV192" s="172">
        <f t="shared" si="171"/>
        <v>169</v>
      </c>
      <c r="CW192" s="172">
        <f t="shared" si="172"/>
        <v>169</v>
      </c>
      <c r="CX192" s="172">
        <f t="shared" si="173"/>
        <v>169</v>
      </c>
      <c r="CY192" s="172">
        <f t="shared" si="174"/>
        <v>169</v>
      </c>
      <c r="CZ192" s="172">
        <f t="shared" si="175"/>
        <v>169</v>
      </c>
      <c r="DA192" s="180">
        <f xml:space="preserve"> SUM(CC192:CZ192) * 31</f>
        <v>114618.63636280104</v>
      </c>
      <c r="DC192" s="171">
        <f t="shared" si="201"/>
        <v>35.558207930895009</v>
      </c>
      <c r="DD192" s="172">
        <f t="shared" si="202"/>
        <v>24.356433105179008</v>
      </c>
      <c r="DE192" s="172">
        <f t="shared" si="203"/>
        <v>18.284042415219005</v>
      </c>
      <c r="DF192" s="172">
        <f t="shared" si="204"/>
        <v>12.926050629960002</v>
      </c>
      <c r="DG192" s="172">
        <f t="shared" si="205"/>
        <v>10.054167033060992</v>
      </c>
      <c r="DH192" s="172">
        <f t="shared" si="206"/>
        <v>10.982885609172001</v>
      </c>
      <c r="DI192" s="172">
        <f t="shared" si="207"/>
        <v>21.261748960630996</v>
      </c>
      <c r="DJ192" s="172">
        <f t="shared" si="208"/>
        <v>0</v>
      </c>
      <c r="DK192" s="172">
        <f t="shared" si="209"/>
        <v>0</v>
      </c>
      <c r="DL192" s="172">
        <f t="shared" si="210"/>
        <v>0</v>
      </c>
      <c r="DM192" s="172">
        <f t="shared" si="211"/>
        <v>0</v>
      </c>
      <c r="DN192" s="172">
        <f t="shared" si="212"/>
        <v>0</v>
      </c>
      <c r="DO192" s="172">
        <f t="shared" si="213"/>
        <v>0</v>
      </c>
      <c r="DP192" s="172">
        <f t="shared" si="214"/>
        <v>0</v>
      </c>
      <c r="DQ192" s="172">
        <f t="shared" si="215"/>
        <v>0</v>
      </c>
      <c r="DR192" s="172">
        <f t="shared" si="216"/>
        <v>0</v>
      </c>
      <c r="DS192" s="172">
        <f t="shared" si="217"/>
        <v>39.332692408473577</v>
      </c>
      <c r="DT192" s="172">
        <f t="shared" si="218"/>
        <v>77.705838572090897</v>
      </c>
      <c r="DU192" s="172">
        <f t="shared" si="219"/>
        <v>100.737163448187</v>
      </c>
      <c r="DV192" s="172">
        <f t="shared" si="220"/>
        <v>56.058566441050232</v>
      </c>
      <c r="DW192" s="172">
        <f t="shared" si="221"/>
        <v>53.41529049365522</v>
      </c>
      <c r="DX192" s="172">
        <f t="shared" si="222"/>
        <v>45.656918388600218</v>
      </c>
      <c r="DY192" s="172">
        <f t="shared" si="223"/>
        <v>17.195266025302203</v>
      </c>
      <c r="DZ192" s="172">
        <f t="shared" si="224"/>
        <v>52.132262519964002</v>
      </c>
      <c r="EA192" s="180">
        <f xml:space="preserve"> SUM(DC192:DZ192) * 31</f>
        <v>17845.38355342465</v>
      </c>
      <c r="EB192" s="21"/>
    </row>
    <row r="193" spans="2:132" ht="14.25" customHeight="1" x14ac:dyDescent="0.25">
      <c r="B193" s="132">
        <v>2034</v>
      </c>
      <c r="C193" s="14" t="s">
        <v>166</v>
      </c>
      <c r="D193" s="14">
        <f t="shared" si="225"/>
        <v>159</v>
      </c>
      <c r="E193" s="171">
        <v>212.10301892530001</v>
      </c>
      <c r="F193" s="172">
        <v>200.981540095577</v>
      </c>
      <c r="G193" s="172">
        <v>187.715975888142</v>
      </c>
      <c r="H193" s="172">
        <v>182.24007438391001</v>
      </c>
      <c r="I193" s="172">
        <v>178.41465586827701</v>
      </c>
      <c r="J193" s="172">
        <v>180.265664827454</v>
      </c>
      <c r="K193" s="172">
        <v>187.715975888142</v>
      </c>
      <c r="L193" s="172">
        <v>190.12228753507199</v>
      </c>
      <c r="M193" s="172">
        <v>196.67794426549099</v>
      </c>
      <c r="N193" s="172">
        <v>205.56278726954099</v>
      </c>
      <c r="O193" s="172">
        <v>217.33211923497501</v>
      </c>
      <c r="P193" s="172">
        <v>230.61310851707</v>
      </c>
      <c r="Q193" s="172">
        <v>228.623273885955</v>
      </c>
      <c r="R193" s="172">
        <v>243.19996943947399</v>
      </c>
      <c r="S193" s="172">
        <v>254.537399314434</v>
      </c>
      <c r="T193" s="172">
        <v>264.16264590215502</v>
      </c>
      <c r="U193" s="172">
        <v>271.70550741080098</v>
      </c>
      <c r="V193" s="172">
        <v>274.28149487898901</v>
      </c>
      <c r="W193" s="172">
        <v>276.88833249649701</v>
      </c>
      <c r="X193" s="172">
        <v>296</v>
      </c>
      <c r="Y193" s="172">
        <v>296</v>
      </c>
      <c r="Z193" s="172">
        <v>282.19455817947102</v>
      </c>
      <c r="AA193" s="172">
        <v>266.64608292238398</v>
      </c>
      <c r="AB193" s="172">
        <v>234.68532822725999</v>
      </c>
      <c r="AD193" s="171">
        <v>0</v>
      </c>
      <c r="AE193" s="172">
        <v>0</v>
      </c>
      <c r="AF193" s="172">
        <v>0</v>
      </c>
      <c r="AG193" s="172">
        <v>0</v>
      </c>
      <c r="AH193" s="172">
        <v>0</v>
      </c>
      <c r="AI193" s="172">
        <v>0</v>
      </c>
      <c r="AJ193" s="172">
        <v>2.3597545199086327</v>
      </c>
      <c r="AK193" s="172">
        <v>34.498856701151979</v>
      </c>
      <c r="AL193" s="172">
        <v>68.673239045043857</v>
      </c>
      <c r="AM193" s="172">
        <v>95.139790563755682</v>
      </c>
      <c r="AN193" s="172">
        <v>105.911474763035</v>
      </c>
      <c r="AO193" s="172">
        <v>109.82807565128411</v>
      </c>
      <c r="AP193" s="172">
        <v>110.60608196542297</v>
      </c>
      <c r="AQ193" s="172">
        <v>108.05283660239948</v>
      </c>
      <c r="AR193" s="172">
        <v>102.17275577567864</v>
      </c>
      <c r="AS193" s="172">
        <v>88.728726751709516</v>
      </c>
      <c r="AT193" s="172">
        <v>59.416057290703932</v>
      </c>
      <c r="AU193" s="172">
        <v>24.084906409232101</v>
      </c>
      <c r="AV193" s="172">
        <v>0.32534993600000001</v>
      </c>
      <c r="AW193" s="172">
        <v>65.461314363327986</v>
      </c>
      <c r="AX193" s="172">
        <v>65.461314363327986</v>
      </c>
      <c r="AY193" s="172">
        <v>65.461314363327986</v>
      </c>
      <c r="AZ193" s="172">
        <v>65.461314363327986</v>
      </c>
      <c r="BA193" s="172">
        <v>0</v>
      </c>
      <c r="BB193" s="180">
        <f xml:space="preserve"> SUM(AD193:BA193) * 30</f>
        <v>35149.294902859139</v>
      </c>
      <c r="BC193" s="23"/>
      <c r="BD193" s="171">
        <f t="shared" si="176"/>
        <v>212.10301892530001</v>
      </c>
      <c r="BE193" s="172">
        <f t="shared" si="177"/>
        <v>200.981540095577</v>
      </c>
      <c r="BF193" s="172">
        <f t="shared" si="178"/>
        <v>187.715975888142</v>
      </c>
      <c r="BG193" s="172">
        <f t="shared" si="179"/>
        <v>182.24007438391001</v>
      </c>
      <c r="BH193" s="172">
        <f t="shared" si="180"/>
        <v>178.41465586827701</v>
      </c>
      <c r="BI193" s="172">
        <f t="shared" si="181"/>
        <v>180.265664827454</v>
      </c>
      <c r="BJ193" s="172">
        <f t="shared" si="182"/>
        <v>185.35622136823338</v>
      </c>
      <c r="BK193" s="172">
        <f t="shared" si="183"/>
        <v>155.62343083392</v>
      </c>
      <c r="BL193" s="172">
        <f t="shared" si="184"/>
        <v>128.00470522044714</v>
      </c>
      <c r="BM193" s="172">
        <f t="shared" si="185"/>
        <v>110.42299670578531</v>
      </c>
      <c r="BN193" s="172">
        <f t="shared" si="186"/>
        <v>111.42064447194001</v>
      </c>
      <c r="BO193" s="172">
        <f t="shared" si="187"/>
        <v>120.78503286578589</v>
      </c>
      <c r="BP193" s="172">
        <f t="shared" si="188"/>
        <v>118.01719192053203</v>
      </c>
      <c r="BQ193" s="172">
        <f t="shared" si="189"/>
        <v>135.14713283707451</v>
      </c>
      <c r="BR193" s="172">
        <f t="shared" si="190"/>
        <v>152.36464353875536</v>
      </c>
      <c r="BS193" s="172">
        <f t="shared" si="191"/>
        <v>175.43391915044549</v>
      </c>
      <c r="BT193" s="172">
        <f t="shared" si="192"/>
        <v>212.28945012009706</v>
      </c>
      <c r="BU193" s="172">
        <f t="shared" si="193"/>
        <v>250.1965884697569</v>
      </c>
      <c r="BV193" s="172">
        <f t="shared" si="194"/>
        <v>276.56298256049701</v>
      </c>
      <c r="BW193" s="172">
        <f t="shared" si="195"/>
        <v>230.53868563667203</v>
      </c>
      <c r="BX193" s="172">
        <f t="shared" si="196"/>
        <v>230.53868563667203</v>
      </c>
      <c r="BY193" s="172">
        <f t="shared" si="197"/>
        <v>216.73324381614304</v>
      </c>
      <c r="BZ193" s="172">
        <f t="shared" si="198"/>
        <v>201.18476855905601</v>
      </c>
      <c r="CA193" s="172">
        <f t="shared" si="199"/>
        <v>234.68532822725999</v>
      </c>
      <c r="CB193" s="23"/>
      <c r="CC193" s="171">
        <f t="shared" si="200"/>
        <v>169</v>
      </c>
      <c r="CD193" s="172">
        <f t="shared" si="153"/>
        <v>169</v>
      </c>
      <c r="CE193" s="172">
        <f t="shared" si="154"/>
        <v>169</v>
      </c>
      <c r="CF193" s="172">
        <f t="shared" si="155"/>
        <v>169</v>
      </c>
      <c r="CG193" s="172">
        <f t="shared" si="156"/>
        <v>169</v>
      </c>
      <c r="CH193" s="172">
        <f t="shared" si="157"/>
        <v>169</v>
      </c>
      <c r="CI193" s="172">
        <f t="shared" si="158"/>
        <v>169</v>
      </c>
      <c r="CJ193" s="172">
        <f t="shared" si="159"/>
        <v>155.62343083392</v>
      </c>
      <c r="CK193" s="172">
        <f t="shared" si="160"/>
        <v>128.00470522044714</v>
      </c>
      <c r="CL193" s="172">
        <f t="shared" si="161"/>
        <v>110.42299670578531</v>
      </c>
      <c r="CM193" s="172">
        <f t="shared" si="162"/>
        <v>111.42064447194001</v>
      </c>
      <c r="CN193" s="172">
        <f t="shared" si="163"/>
        <v>120.78503286578589</v>
      </c>
      <c r="CO193" s="172">
        <f t="shared" si="164"/>
        <v>118.01719192053203</v>
      </c>
      <c r="CP193" s="172">
        <f t="shared" si="165"/>
        <v>135.14713283707451</v>
      </c>
      <c r="CQ193" s="172">
        <f t="shared" si="166"/>
        <v>152.36464353875536</v>
      </c>
      <c r="CR193" s="172">
        <f t="shared" si="167"/>
        <v>169</v>
      </c>
      <c r="CS193" s="172">
        <f t="shared" si="168"/>
        <v>169</v>
      </c>
      <c r="CT193" s="172">
        <f t="shared" si="169"/>
        <v>169</v>
      </c>
      <c r="CU193" s="172">
        <f t="shared" si="170"/>
        <v>169</v>
      </c>
      <c r="CV193" s="172">
        <f t="shared" si="171"/>
        <v>169</v>
      </c>
      <c r="CW193" s="172">
        <f t="shared" si="172"/>
        <v>169</v>
      </c>
      <c r="CX193" s="172">
        <f t="shared" si="173"/>
        <v>169</v>
      </c>
      <c r="CY193" s="172">
        <f t="shared" si="174"/>
        <v>169</v>
      </c>
      <c r="CZ193" s="172">
        <f t="shared" si="175"/>
        <v>169</v>
      </c>
      <c r="DA193" s="180">
        <f xml:space="preserve"> SUM(CC193:CZ193) * 30</f>
        <v>112073.57335182722</v>
      </c>
      <c r="DC193" s="171">
        <f t="shared" si="201"/>
        <v>43.103018925300006</v>
      </c>
      <c r="DD193" s="172">
        <f t="shared" si="202"/>
        <v>31.981540095577003</v>
      </c>
      <c r="DE193" s="172">
        <f t="shared" si="203"/>
        <v>18.715975888141998</v>
      </c>
      <c r="DF193" s="172">
        <f t="shared" si="204"/>
        <v>13.240074383910013</v>
      </c>
      <c r="DG193" s="172">
        <f t="shared" si="205"/>
        <v>9.4146558682770092</v>
      </c>
      <c r="DH193" s="172">
        <f t="shared" si="206"/>
        <v>11.265664827454003</v>
      </c>
      <c r="DI193" s="172">
        <f t="shared" si="207"/>
        <v>16.356221368233378</v>
      </c>
      <c r="DJ193" s="172">
        <f t="shared" si="208"/>
        <v>0</v>
      </c>
      <c r="DK193" s="172">
        <f t="shared" si="209"/>
        <v>0</v>
      </c>
      <c r="DL193" s="172">
        <f t="shared" si="210"/>
        <v>0</v>
      </c>
      <c r="DM193" s="172">
        <f t="shared" si="211"/>
        <v>0</v>
      </c>
      <c r="DN193" s="172">
        <f t="shared" si="212"/>
        <v>0</v>
      </c>
      <c r="DO193" s="172">
        <f t="shared" si="213"/>
        <v>0</v>
      </c>
      <c r="DP193" s="172">
        <f t="shared" si="214"/>
        <v>0</v>
      </c>
      <c r="DQ193" s="172">
        <f t="shared" si="215"/>
        <v>0</v>
      </c>
      <c r="DR193" s="172">
        <f t="shared" si="216"/>
        <v>6.4339191504454902</v>
      </c>
      <c r="DS193" s="172">
        <f t="shared" si="217"/>
        <v>43.289450120097058</v>
      </c>
      <c r="DT193" s="172">
        <f t="shared" si="218"/>
        <v>81.196588469756904</v>
      </c>
      <c r="DU193" s="172">
        <f t="shared" si="219"/>
        <v>107.56298256049701</v>
      </c>
      <c r="DV193" s="172">
        <f t="shared" si="220"/>
        <v>61.538685636672028</v>
      </c>
      <c r="DW193" s="172">
        <f t="shared" si="221"/>
        <v>61.538685636672028</v>
      </c>
      <c r="DX193" s="172">
        <f t="shared" si="222"/>
        <v>47.733243816143045</v>
      </c>
      <c r="DY193" s="172">
        <f t="shared" si="223"/>
        <v>32.18476855905601</v>
      </c>
      <c r="DZ193" s="172">
        <f t="shared" si="224"/>
        <v>65.685328227259987</v>
      </c>
      <c r="EA193" s="180">
        <f xml:space="preserve"> SUM(DC193:DZ193) * 30</f>
        <v>19537.224106004789</v>
      </c>
      <c r="EB193" s="21"/>
    </row>
    <row r="194" spans="2:132" ht="14.25" customHeight="1" x14ac:dyDescent="0.25">
      <c r="B194" s="132">
        <v>2034</v>
      </c>
      <c r="C194" s="14" t="s">
        <v>10</v>
      </c>
      <c r="D194" s="14">
        <f t="shared" si="225"/>
        <v>160</v>
      </c>
      <c r="E194" s="171">
        <v>195.887342053992</v>
      </c>
      <c r="F194" s="172">
        <v>179.988148516422</v>
      </c>
      <c r="G194" s="172">
        <v>176.056320925374</v>
      </c>
      <c r="H194" s="172">
        <v>168.38603431332999</v>
      </c>
      <c r="I194" s="172">
        <v>167.462162256417</v>
      </c>
      <c r="J194" s="172">
        <v>168.38603431332999</v>
      </c>
      <c r="K194" s="172">
        <v>173.64995649806599</v>
      </c>
      <c r="L194" s="172">
        <v>176.056320925374</v>
      </c>
      <c r="M194" s="172">
        <v>181.38469930012701</v>
      </c>
      <c r="N194" s="172">
        <v>195.887342053992</v>
      </c>
      <c r="O194" s="172">
        <v>207.48945625708299</v>
      </c>
      <c r="P194" s="172">
        <v>216.08361492604001</v>
      </c>
      <c r="Q194" s="172">
        <v>230.26397672981901</v>
      </c>
      <c r="R194" s="172">
        <v>245.99128709401</v>
      </c>
      <c r="S194" s="172">
        <v>254.43504798626</v>
      </c>
      <c r="T194" s="172">
        <v>263.26554601861301</v>
      </c>
      <c r="U194" s="172">
        <v>282.08675350362802</v>
      </c>
      <c r="V194" s="172">
        <v>288.70425567872502</v>
      </c>
      <c r="W194" s="172">
        <v>282.08675350362802</v>
      </c>
      <c r="X194" s="172">
        <v>298.95278989145498</v>
      </c>
      <c r="Y194" s="172">
        <v>306</v>
      </c>
      <c r="Z194" s="172">
        <v>292.07746295628999</v>
      </c>
      <c r="AA194" s="172">
        <v>260.27907588114999</v>
      </c>
      <c r="AB194" s="172">
        <v>257.33557653703201</v>
      </c>
      <c r="AD194" s="171">
        <v>0</v>
      </c>
      <c r="AE194" s="172">
        <v>0</v>
      </c>
      <c r="AF194" s="172">
        <v>0</v>
      </c>
      <c r="AG194" s="172">
        <v>0</v>
      </c>
      <c r="AH194" s="172">
        <v>0</v>
      </c>
      <c r="AI194" s="172">
        <v>0</v>
      </c>
      <c r="AJ194" s="172">
        <v>7.4944321241396485</v>
      </c>
      <c r="AK194" s="172">
        <v>40.321289010399759</v>
      </c>
      <c r="AL194" s="172">
        <v>72.21003562479649</v>
      </c>
      <c r="AM194" s="172">
        <v>94.965426040404651</v>
      </c>
      <c r="AN194" s="172">
        <v>103.18002734492453</v>
      </c>
      <c r="AO194" s="172">
        <v>107.85283751842607</v>
      </c>
      <c r="AP194" s="172">
        <v>108.90688965321864</v>
      </c>
      <c r="AQ194" s="172">
        <v>107.8996135741653</v>
      </c>
      <c r="AR194" s="172">
        <v>101.79764495407213</v>
      </c>
      <c r="AS194" s="172">
        <v>83.094336912252516</v>
      </c>
      <c r="AT194" s="172">
        <v>56.682969950807198</v>
      </c>
      <c r="AU194" s="172">
        <v>24.634067839024624</v>
      </c>
      <c r="AV194" s="172">
        <v>0.68489910399999998</v>
      </c>
      <c r="AW194" s="172">
        <v>63.507691362922067</v>
      </c>
      <c r="AX194" s="172">
        <v>63.507691362922067</v>
      </c>
      <c r="AY194" s="172">
        <v>63.507691362922067</v>
      </c>
      <c r="AZ194" s="172">
        <v>63.507691362922067</v>
      </c>
      <c r="BA194" s="172">
        <v>0</v>
      </c>
      <c r="BB194" s="180">
        <f xml:space="preserve"> SUM(AD194:BA194) * 31</f>
        <v>36076.412288171916</v>
      </c>
      <c r="BC194" s="23"/>
      <c r="BD194" s="171">
        <f t="shared" si="176"/>
        <v>195.887342053992</v>
      </c>
      <c r="BE194" s="172">
        <f t="shared" si="177"/>
        <v>179.988148516422</v>
      </c>
      <c r="BF194" s="172">
        <f t="shared" si="178"/>
        <v>176.056320925374</v>
      </c>
      <c r="BG194" s="172">
        <f t="shared" si="179"/>
        <v>168.38603431332999</v>
      </c>
      <c r="BH194" s="172">
        <f t="shared" si="180"/>
        <v>167.462162256417</v>
      </c>
      <c r="BI194" s="172">
        <f t="shared" si="181"/>
        <v>168.38603431332999</v>
      </c>
      <c r="BJ194" s="172">
        <f t="shared" si="182"/>
        <v>166.15552437392634</v>
      </c>
      <c r="BK194" s="172">
        <f t="shared" si="183"/>
        <v>135.73503191497423</v>
      </c>
      <c r="BL194" s="172">
        <f t="shared" si="184"/>
        <v>109.17466367533052</v>
      </c>
      <c r="BM194" s="172">
        <f t="shared" si="185"/>
        <v>100.92191601358735</v>
      </c>
      <c r="BN194" s="172">
        <f t="shared" si="186"/>
        <v>104.30942891215847</v>
      </c>
      <c r="BO194" s="172">
        <f t="shared" si="187"/>
        <v>108.23077740761394</v>
      </c>
      <c r="BP194" s="172">
        <f t="shared" si="188"/>
        <v>121.35708707660037</v>
      </c>
      <c r="BQ194" s="172">
        <f t="shared" si="189"/>
        <v>138.0916735198447</v>
      </c>
      <c r="BR194" s="172">
        <f t="shared" si="190"/>
        <v>152.63740303218788</v>
      </c>
      <c r="BS194" s="172">
        <f t="shared" si="191"/>
        <v>180.17120910636049</v>
      </c>
      <c r="BT194" s="172">
        <f t="shared" si="192"/>
        <v>225.40378355282081</v>
      </c>
      <c r="BU194" s="172">
        <f t="shared" si="193"/>
        <v>264.0701878397004</v>
      </c>
      <c r="BV194" s="172">
        <f t="shared" si="194"/>
        <v>281.40185439962801</v>
      </c>
      <c r="BW194" s="172">
        <f t="shared" si="195"/>
        <v>235.44509852853292</v>
      </c>
      <c r="BX194" s="172">
        <f t="shared" si="196"/>
        <v>242.49230863707794</v>
      </c>
      <c r="BY194" s="172">
        <f t="shared" si="197"/>
        <v>228.56977159336793</v>
      </c>
      <c r="BZ194" s="172">
        <f t="shared" si="198"/>
        <v>196.77138451822793</v>
      </c>
      <c r="CA194" s="172">
        <f t="shared" si="199"/>
        <v>257.33557653703201</v>
      </c>
      <c r="CB194" s="23"/>
      <c r="CC194" s="171">
        <f t="shared" si="200"/>
        <v>169</v>
      </c>
      <c r="CD194" s="172">
        <f t="shared" si="153"/>
        <v>169</v>
      </c>
      <c r="CE194" s="172">
        <f t="shared" si="154"/>
        <v>169</v>
      </c>
      <c r="CF194" s="172">
        <f t="shared" si="155"/>
        <v>168.38603431332999</v>
      </c>
      <c r="CG194" s="172">
        <f t="shared" si="156"/>
        <v>167.462162256417</v>
      </c>
      <c r="CH194" s="172">
        <f t="shared" si="157"/>
        <v>168.38603431332999</v>
      </c>
      <c r="CI194" s="172">
        <f t="shared" si="158"/>
        <v>166.15552437392634</v>
      </c>
      <c r="CJ194" s="172">
        <f t="shared" si="159"/>
        <v>135.73503191497423</v>
      </c>
      <c r="CK194" s="172">
        <f t="shared" si="160"/>
        <v>109.17466367533052</v>
      </c>
      <c r="CL194" s="172">
        <f t="shared" si="161"/>
        <v>100.92191601358735</v>
      </c>
      <c r="CM194" s="172">
        <f t="shared" si="162"/>
        <v>104.30942891215847</v>
      </c>
      <c r="CN194" s="172">
        <f t="shared" si="163"/>
        <v>108.23077740761394</v>
      </c>
      <c r="CO194" s="172">
        <f t="shared" si="164"/>
        <v>121.35708707660037</v>
      </c>
      <c r="CP194" s="172">
        <f t="shared" si="165"/>
        <v>138.0916735198447</v>
      </c>
      <c r="CQ194" s="172">
        <f t="shared" si="166"/>
        <v>152.63740303218788</v>
      </c>
      <c r="CR194" s="172">
        <f t="shared" si="167"/>
        <v>169</v>
      </c>
      <c r="CS194" s="172">
        <f t="shared" si="168"/>
        <v>169</v>
      </c>
      <c r="CT194" s="172">
        <f t="shared" si="169"/>
        <v>169</v>
      </c>
      <c r="CU194" s="172">
        <f t="shared" si="170"/>
        <v>169</v>
      </c>
      <c r="CV194" s="172">
        <f t="shared" si="171"/>
        <v>169</v>
      </c>
      <c r="CW194" s="172">
        <f t="shared" si="172"/>
        <v>169</v>
      </c>
      <c r="CX194" s="172">
        <f t="shared" si="173"/>
        <v>169</v>
      </c>
      <c r="CY194" s="172">
        <f t="shared" si="174"/>
        <v>169</v>
      </c>
      <c r="CZ194" s="172">
        <f t="shared" si="175"/>
        <v>169</v>
      </c>
      <c r="DA194" s="180">
        <f xml:space="preserve"> SUM(CC194:CZ194) * 31</f>
        <v>113734.27984108833</v>
      </c>
      <c r="DC194" s="171">
        <f t="shared" si="201"/>
        <v>26.887342053992001</v>
      </c>
      <c r="DD194" s="172">
        <f t="shared" si="202"/>
        <v>10.988148516422001</v>
      </c>
      <c r="DE194" s="172">
        <f t="shared" si="203"/>
        <v>7.0563209253739956</v>
      </c>
      <c r="DF194" s="172">
        <f t="shared" si="204"/>
        <v>0</v>
      </c>
      <c r="DG194" s="172">
        <f t="shared" si="205"/>
        <v>0</v>
      </c>
      <c r="DH194" s="172">
        <f t="shared" si="206"/>
        <v>0</v>
      </c>
      <c r="DI194" s="172">
        <f t="shared" si="207"/>
        <v>0</v>
      </c>
      <c r="DJ194" s="172">
        <f t="shared" si="208"/>
        <v>0</v>
      </c>
      <c r="DK194" s="172">
        <f t="shared" si="209"/>
        <v>0</v>
      </c>
      <c r="DL194" s="172">
        <f t="shared" si="210"/>
        <v>0</v>
      </c>
      <c r="DM194" s="172">
        <f t="shared" si="211"/>
        <v>0</v>
      </c>
      <c r="DN194" s="172">
        <f t="shared" si="212"/>
        <v>0</v>
      </c>
      <c r="DO194" s="172">
        <f t="shared" si="213"/>
        <v>0</v>
      </c>
      <c r="DP194" s="172">
        <f t="shared" si="214"/>
        <v>0</v>
      </c>
      <c r="DQ194" s="172">
        <f t="shared" si="215"/>
        <v>0</v>
      </c>
      <c r="DR194" s="172">
        <f t="shared" si="216"/>
        <v>11.171209106360493</v>
      </c>
      <c r="DS194" s="172">
        <f t="shared" si="217"/>
        <v>56.403783552820812</v>
      </c>
      <c r="DT194" s="172">
        <f t="shared" si="218"/>
        <v>95.070187839700395</v>
      </c>
      <c r="DU194" s="172">
        <f t="shared" si="219"/>
        <v>112.40185439962801</v>
      </c>
      <c r="DV194" s="172">
        <f t="shared" si="220"/>
        <v>66.445098528532924</v>
      </c>
      <c r="DW194" s="172">
        <f t="shared" si="221"/>
        <v>73.49230863707794</v>
      </c>
      <c r="DX194" s="172">
        <f t="shared" si="222"/>
        <v>59.569771593367932</v>
      </c>
      <c r="DY194" s="172">
        <f t="shared" si="223"/>
        <v>27.771384518227933</v>
      </c>
      <c r="DZ194" s="172">
        <f t="shared" si="224"/>
        <v>88.335576537032011</v>
      </c>
      <c r="EA194" s="180">
        <f xml:space="preserve"> SUM(DC194:DZ194) * 31</f>
        <v>19703.38257246463</v>
      </c>
      <c r="EB194" s="21"/>
    </row>
    <row r="195" spans="2:132" ht="14.25" customHeight="1" x14ac:dyDescent="0.25">
      <c r="B195" s="132">
        <v>2034</v>
      </c>
      <c r="C195" s="14" t="s">
        <v>167</v>
      </c>
      <c r="D195" s="14">
        <f t="shared" si="225"/>
        <v>161</v>
      </c>
      <c r="E195" s="171">
        <v>222.070120056056</v>
      </c>
      <c r="F195" s="172">
        <v>206.34188310203001</v>
      </c>
      <c r="G195" s="172">
        <v>197.13511025089301</v>
      </c>
      <c r="H195" s="172">
        <v>190.24423859533599</v>
      </c>
      <c r="I195" s="172">
        <v>185.24302865150801</v>
      </c>
      <c r="J195" s="172">
        <v>185.24302865150801</v>
      </c>
      <c r="K195" s="172">
        <v>186.45070718907999</v>
      </c>
      <c r="L195" s="172">
        <v>197.13511025089301</v>
      </c>
      <c r="M195" s="172">
        <v>211.32888506306301</v>
      </c>
      <c r="N195" s="172">
        <v>216.57163071440499</v>
      </c>
      <c r="O195" s="172">
        <v>229.799262696516</v>
      </c>
      <c r="P195" s="172">
        <v>244.419276992535</v>
      </c>
      <c r="Q195" s="172">
        <v>248.85216762456301</v>
      </c>
      <c r="R195" s="172">
        <v>260.431673602459</v>
      </c>
      <c r="S195" s="172">
        <v>270.20676576539501</v>
      </c>
      <c r="T195" s="172">
        <v>275.26480764040201</v>
      </c>
      <c r="U195" s="172">
        <v>288.40719172574398</v>
      </c>
      <c r="V195" s="172">
        <v>293.86305711901002</v>
      </c>
      <c r="W195" s="172">
        <v>299.432586374636</v>
      </c>
      <c r="X195" s="172">
        <v>299.432586374636</v>
      </c>
      <c r="Y195" s="172">
        <v>308</v>
      </c>
      <c r="Z195" s="172">
        <v>296.63361376402901</v>
      </c>
      <c r="AA195" s="172">
        <v>275.26480764040201</v>
      </c>
      <c r="AB195" s="172">
        <v>246.62151432575399</v>
      </c>
      <c r="AD195" s="171">
        <v>0</v>
      </c>
      <c r="AE195" s="172">
        <v>0</v>
      </c>
      <c r="AF195" s="172">
        <v>0</v>
      </c>
      <c r="AG195" s="172">
        <v>0</v>
      </c>
      <c r="AH195" s="172">
        <v>0</v>
      </c>
      <c r="AI195" s="172">
        <v>0</v>
      </c>
      <c r="AJ195" s="172">
        <v>7.2809651193575844</v>
      </c>
      <c r="AK195" s="172">
        <v>37.928777876607526</v>
      </c>
      <c r="AL195" s="172">
        <v>69.247125533154801</v>
      </c>
      <c r="AM195" s="172">
        <v>92.941535626187047</v>
      </c>
      <c r="AN195" s="172">
        <v>103.63782380050846</v>
      </c>
      <c r="AO195" s="172">
        <v>106.72002721031023</v>
      </c>
      <c r="AP195" s="172">
        <v>107.21349231774238</v>
      </c>
      <c r="AQ195" s="172">
        <v>106.033608867457</v>
      </c>
      <c r="AR195" s="172">
        <v>99.925177078210908</v>
      </c>
      <c r="AS195" s="172">
        <v>83.085287346003525</v>
      </c>
      <c r="AT195" s="172">
        <v>57.405432879192027</v>
      </c>
      <c r="AU195" s="172">
        <v>27.961431992301563</v>
      </c>
      <c r="AV195" s="172">
        <v>1.7413957730877756</v>
      </c>
      <c r="AW195" s="172">
        <v>62.892484034484511</v>
      </c>
      <c r="AX195" s="172">
        <v>62.892484034484511</v>
      </c>
      <c r="AY195" s="172">
        <v>62.892484034484511</v>
      </c>
      <c r="AZ195" s="172">
        <v>62.892484034484511</v>
      </c>
      <c r="BA195" s="172">
        <v>0</v>
      </c>
      <c r="BB195" s="180">
        <f xml:space="preserve"> SUM(AD195:BA195) * 30</f>
        <v>34580.760526741768</v>
      </c>
      <c r="BC195" s="23"/>
      <c r="BD195" s="171">
        <f t="shared" si="176"/>
        <v>222.070120056056</v>
      </c>
      <c r="BE195" s="172">
        <f t="shared" si="177"/>
        <v>206.34188310203001</v>
      </c>
      <c r="BF195" s="172">
        <f t="shared" si="178"/>
        <v>197.13511025089301</v>
      </c>
      <c r="BG195" s="172">
        <f t="shared" si="179"/>
        <v>190.24423859533599</v>
      </c>
      <c r="BH195" s="172">
        <f t="shared" si="180"/>
        <v>185.24302865150801</v>
      </c>
      <c r="BI195" s="172">
        <f t="shared" si="181"/>
        <v>185.24302865150801</v>
      </c>
      <c r="BJ195" s="172">
        <f t="shared" si="182"/>
        <v>179.16974206972242</v>
      </c>
      <c r="BK195" s="172">
        <f t="shared" si="183"/>
        <v>159.20633237428547</v>
      </c>
      <c r="BL195" s="172">
        <f t="shared" si="184"/>
        <v>142.0817595299082</v>
      </c>
      <c r="BM195" s="172">
        <f t="shared" si="185"/>
        <v>123.63009508821794</v>
      </c>
      <c r="BN195" s="172">
        <f t="shared" si="186"/>
        <v>126.16143889600754</v>
      </c>
      <c r="BO195" s="172">
        <f t="shared" si="187"/>
        <v>137.69924978222477</v>
      </c>
      <c r="BP195" s="172">
        <f t="shared" si="188"/>
        <v>141.63867530682063</v>
      </c>
      <c r="BQ195" s="172">
        <f t="shared" si="189"/>
        <v>154.39806473500198</v>
      </c>
      <c r="BR195" s="172">
        <f t="shared" si="190"/>
        <v>170.2815886871841</v>
      </c>
      <c r="BS195" s="172">
        <f t="shared" si="191"/>
        <v>192.17952029439849</v>
      </c>
      <c r="BT195" s="172">
        <f t="shared" si="192"/>
        <v>231.00175884655195</v>
      </c>
      <c r="BU195" s="172">
        <f t="shared" si="193"/>
        <v>265.90162512670844</v>
      </c>
      <c r="BV195" s="172">
        <f t="shared" si="194"/>
        <v>297.69119060154821</v>
      </c>
      <c r="BW195" s="172">
        <f t="shared" si="195"/>
        <v>236.54010234015149</v>
      </c>
      <c r="BX195" s="172">
        <f t="shared" si="196"/>
        <v>245.10751596551549</v>
      </c>
      <c r="BY195" s="172">
        <f t="shared" si="197"/>
        <v>233.7411297295445</v>
      </c>
      <c r="BZ195" s="172">
        <f t="shared" si="198"/>
        <v>212.3723236059175</v>
      </c>
      <c r="CA195" s="172">
        <f t="shared" si="199"/>
        <v>246.62151432575399</v>
      </c>
      <c r="CB195" s="23"/>
      <c r="CC195" s="171">
        <f t="shared" si="200"/>
        <v>169</v>
      </c>
      <c r="CD195" s="172">
        <f t="shared" si="153"/>
        <v>169</v>
      </c>
      <c r="CE195" s="172">
        <f t="shared" si="154"/>
        <v>169</v>
      </c>
      <c r="CF195" s="172">
        <f t="shared" si="155"/>
        <v>169</v>
      </c>
      <c r="CG195" s="172">
        <f t="shared" si="156"/>
        <v>169</v>
      </c>
      <c r="CH195" s="172">
        <f t="shared" si="157"/>
        <v>169</v>
      </c>
      <c r="CI195" s="172">
        <f t="shared" si="158"/>
        <v>169</v>
      </c>
      <c r="CJ195" s="172">
        <f t="shared" si="159"/>
        <v>159.20633237428547</v>
      </c>
      <c r="CK195" s="172">
        <f t="shared" si="160"/>
        <v>142.0817595299082</v>
      </c>
      <c r="CL195" s="172">
        <f t="shared" si="161"/>
        <v>123.63009508821794</v>
      </c>
      <c r="CM195" s="172">
        <f t="shared" si="162"/>
        <v>126.16143889600754</v>
      </c>
      <c r="CN195" s="172">
        <f t="shared" si="163"/>
        <v>137.69924978222477</v>
      </c>
      <c r="CO195" s="172">
        <f t="shared" si="164"/>
        <v>141.63867530682063</v>
      </c>
      <c r="CP195" s="172">
        <f t="shared" si="165"/>
        <v>154.39806473500198</v>
      </c>
      <c r="CQ195" s="172">
        <f t="shared" si="166"/>
        <v>169</v>
      </c>
      <c r="CR195" s="172">
        <f t="shared" si="167"/>
        <v>169</v>
      </c>
      <c r="CS195" s="172">
        <f t="shared" si="168"/>
        <v>169</v>
      </c>
      <c r="CT195" s="172">
        <f t="shared" si="169"/>
        <v>169</v>
      </c>
      <c r="CU195" s="172">
        <f t="shared" si="170"/>
        <v>169</v>
      </c>
      <c r="CV195" s="172">
        <f t="shared" si="171"/>
        <v>169</v>
      </c>
      <c r="CW195" s="172">
        <f t="shared" si="172"/>
        <v>169</v>
      </c>
      <c r="CX195" s="172">
        <f t="shared" si="173"/>
        <v>169</v>
      </c>
      <c r="CY195" s="172">
        <f t="shared" si="174"/>
        <v>169</v>
      </c>
      <c r="CZ195" s="172">
        <f t="shared" si="175"/>
        <v>169</v>
      </c>
      <c r="DA195" s="180">
        <f xml:space="preserve"> SUM(CC195:CZ195) * 30</f>
        <v>115734.468471374</v>
      </c>
      <c r="DC195" s="171">
        <f t="shared" si="201"/>
        <v>53.070120056055998</v>
      </c>
      <c r="DD195" s="172">
        <f t="shared" si="202"/>
        <v>37.34188310203001</v>
      </c>
      <c r="DE195" s="172">
        <f t="shared" si="203"/>
        <v>28.135110250893007</v>
      </c>
      <c r="DF195" s="172">
        <f t="shared" si="204"/>
        <v>21.244238595335986</v>
      </c>
      <c r="DG195" s="172">
        <f t="shared" si="205"/>
        <v>16.243028651508013</v>
      </c>
      <c r="DH195" s="172">
        <f t="shared" si="206"/>
        <v>16.243028651508013</v>
      </c>
      <c r="DI195" s="172">
        <f t="shared" si="207"/>
        <v>10.169742069722417</v>
      </c>
      <c r="DJ195" s="172">
        <f t="shared" si="208"/>
        <v>0</v>
      </c>
      <c r="DK195" s="172">
        <f t="shared" si="209"/>
        <v>0</v>
      </c>
      <c r="DL195" s="172">
        <f t="shared" si="210"/>
        <v>0</v>
      </c>
      <c r="DM195" s="172">
        <f t="shared" si="211"/>
        <v>0</v>
      </c>
      <c r="DN195" s="172">
        <f t="shared" si="212"/>
        <v>0</v>
      </c>
      <c r="DO195" s="172">
        <f t="shared" si="213"/>
        <v>0</v>
      </c>
      <c r="DP195" s="172">
        <f t="shared" si="214"/>
        <v>0</v>
      </c>
      <c r="DQ195" s="172">
        <f t="shared" si="215"/>
        <v>1.2815886871840974</v>
      </c>
      <c r="DR195" s="172">
        <f t="shared" si="216"/>
        <v>23.179520294398486</v>
      </c>
      <c r="DS195" s="172">
        <f t="shared" si="217"/>
        <v>62.001758846551951</v>
      </c>
      <c r="DT195" s="172">
        <f t="shared" si="218"/>
        <v>96.901625126708439</v>
      </c>
      <c r="DU195" s="172">
        <f t="shared" si="219"/>
        <v>128.69119060154821</v>
      </c>
      <c r="DV195" s="172">
        <f t="shared" si="220"/>
        <v>67.540102340151492</v>
      </c>
      <c r="DW195" s="172">
        <f t="shared" si="221"/>
        <v>76.107515965515489</v>
      </c>
      <c r="DX195" s="172">
        <f t="shared" si="222"/>
        <v>64.741129729544497</v>
      </c>
      <c r="DY195" s="172">
        <f t="shared" si="223"/>
        <v>43.372323605917501</v>
      </c>
      <c r="DZ195" s="172">
        <f t="shared" si="224"/>
        <v>77.621514325753992</v>
      </c>
      <c r="EA195" s="180">
        <f xml:space="preserve"> SUM(DC195:DZ195) * 30</f>
        <v>24716.562627009826</v>
      </c>
      <c r="EB195" s="21"/>
    </row>
    <row r="196" spans="2:132" ht="14.25" customHeight="1" x14ac:dyDescent="0.25">
      <c r="B196" s="132">
        <v>2034</v>
      </c>
      <c r="C196" s="14" t="s">
        <v>168</v>
      </c>
      <c r="D196" s="14">
        <f t="shared" si="225"/>
        <v>162</v>
      </c>
      <c r="E196" s="171">
        <v>222.484054175257</v>
      </c>
      <c r="F196" s="172">
        <v>206.782884284689</v>
      </c>
      <c r="G196" s="172">
        <v>191.365671721929</v>
      </c>
      <c r="H196" s="172">
        <v>186.93927808256601</v>
      </c>
      <c r="I196" s="172">
        <v>185.40256783795701</v>
      </c>
      <c r="J196" s="172">
        <v>185.40256783795701</v>
      </c>
      <c r="K196" s="172">
        <v>184.68432283232499</v>
      </c>
      <c r="L196" s="172">
        <v>188.60961530496701</v>
      </c>
      <c r="M196" s="172">
        <v>200.18505225620501</v>
      </c>
      <c r="N196" s="172">
        <v>209.655864307218</v>
      </c>
      <c r="O196" s="172">
        <v>212.66247130753999</v>
      </c>
      <c r="P196" s="172">
        <v>220.76360683618401</v>
      </c>
      <c r="Q196" s="172">
        <v>235.462574393311</v>
      </c>
      <c r="R196" s="172">
        <v>239.471383727074</v>
      </c>
      <c r="S196" s="172">
        <v>254.55452884535299</v>
      </c>
      <c r="T196" s="172">
        <v>259.16465957918001</v>
      </c>
      <c r="U196" s="172">
        <v>266.33040626328</v>
      </c>
      <c r="V196" s="172">
        <v>271.27460444158601</v>
      </c>
      <c r="W196" s="172">
        <v>278.94145229240598</v>
      </c>
      <c r="X196" s="172">
        <v>292.387666932733</v>
      </c>
      <c r="Y196" s="172">
        <v>298</v>
      </c>
      <c r="Z196" s="172">
        <v>286.908960843258</v>
      </c>
      <c r="AA196" s="172">
        <v>266.33040626328</v>
      </c>
      <c r="AB196" s="172">
        <v>239.471383727074</v>
      </c>
      <c r="AD196" s="171">
        <v>0</v>
      </c>
      <c r="AE196" s="172">
        <v>0</v>
      </c>
      <c r="AF196" s="172">
        <v>0</v>
      </c>
      <c r="AG196" s="172">
        <v>0</v>
      </c>
      <c r="AH196" s="172">
        <v>0</v>
      </c>
      <c r="AI196" s="172">
        <v>0</v>
      </c>
      <c r="AJ196" s="172">
        <v>3.612819557918352</v>
      </c>
      <c r="AK196" s="172">
        <v>33.251066236230422</v>
      </c>
      <c r="AL196" s="172">
        <v>61.526067308046265</v>
      </c>
      <c r="AM196" s="172">
        <v>85.344391179711891</v>
      </c>
      <c r="AN196" s="172">
        <v>99.791687559874788</v>
      </c>
      <c r="AO196" s="172">
        <v>103.16656613725769</v>
      </c>
      <c r="AP196" s="172">
        <v>102.18876792057159</v>
      </c>
      <c r="AQ196" s="172">
        <v>100.05363692629186</v>
      </c>
      <c r="AR196" s="172">
        <v>92.738154820154421</v>
      </c>
      <c r="AS196" s="172">
        <v>75.577687795185199</v>
      </c>
      <c r="AT196" s="172">
        <v>52.307702506114495</v>
      </c>
      <c r="AU196" s="172">
        <v>24.603100258711606</v>
      </c>
      <c r="AV196" s="172">
        <v>1.5442580817693905</v>
      </c>
      <c r="AW196" s="172">
        <v>57.29977235618</v>
      </c>
      <c r="AX196" s="172">
        <v>57.29977235618</v>
      </c>
      <c r="AY196" s="172">
        <v>57.29977235618</v>
      </c>
      <c r="AZ196" s="172">
        <v>57.29977235618</v>
      </c>
      <c r="BA196" s="172">
        <v>0</v>
      </c>
      <c r="BB196" s="180">
        <f xml:space="preserve"> SUM(AD196:BA196) * 31</f>
        <v>33012.054867089297</v>
      </c>
      <c r="BC196" s="23"/>
      <c r="BD196" s="171">
        <f t="shared" si="176"/>
        <v>222.484054175257</v>
      </c>
      <c r="BE196" s="172">
        <f t="shared" si="177"/>
        <v>206.782884284689</v>
      </c>
      <c r="BF196" s="172">
        <f t="shared" si="178"/>
        <v>191.365671721929</v>
      </c>
      <c r="BG196" s="172">
        <f t="shared" si="179"/>
        <v>186.93927808256601</v>
      </c>
      <c r="BH196" s="172">
        <f t="shared" si="180"/>
        <v>185.40256783795701</v>
      </c>
      <c r="BI196" s="172">
        <f t="shared" si="181"/>
        <v>185.40256783795701</v>
      </c>
      <c r="BJ196" s="172">
        <f t="shared" si="182"/>
        <v>181.07150327440664</v>
      </c>
      <c r="BK196" s="172">
        <f t="shared" si="183"/>
        <v>155.35854906873658</v>
      </c>
      <c r="BL196" s="172">
        <f t="shared" si="184"/>
        <v>138.65898494815875</v>
      </c>
      <c r="BM196" s="172">
        <f t="shared" si="185"/>
        <v>124.3114731275061</v>
      </c>
      <c r="BN196" s="172">
        <f t="shared" si="186"/>
        <v>112.8707837476652</v>
      </c>
      <c r="BO196" s="172">
        <f t="shared" si="187"/>
        <v>117.59704069892632</v>
      </c>
      <c r="BP196" s="172">
        <f t="shared" si="188"/>
        <v>133.27380647273941</v>
      </c>
      <c r="BQ196" s="172">
        <f t="shared" si="189"/>
        <v>139.41774680078214</v>
      </c>
      <c r="BR196" s="172">
        <f t="shared" si="190"/>
        <v>161.81637402519857</v>
      </c>
      <c r="BS196" s="172">
        <f t="shared" si="191"/>
        <v>183.58697178399481</v>
      </c>
      <c r="BT196" s="172">
        <f t="shared" si="192"/>
        <v>214.02270375716552</v>
      </c>
      <c r="BU196" s="172">
        <f t="shared" si="193"/>
        <v>246.6715041828744</v>
      </c>
      <c r="BV196" s="172">
        <f t="shared" si="194"/>
        <v>277.3971942106366</v>
      </c>
      <c r="BW196" s="172">
        <f t="shared" si="195"/>
        <v>235.087894576553</v>
      </c>
      <c r="BX196" s="172">
        <f t="shared" si="196"/>
        <v>240.70022764382</v>
      </c>
      <c r="BY196" s="172">
        <f t="shared" si="197"/>
        <v>229.609188487078</v>
      </c>
      <c r="BZ196" s="172">
        <f t="shared" si="198"/>
        <v>209.0306339071</v>
      </c>
      <c r="CA196" s="172">
        <f t="shared" si="199"/>
        <v>239.471383727074</v>
      </c>
      <c r="CB196" s="23"/>
      <c r="CC196" s="171">
        <f t="shared" si="200"/>
        <v>169</v>
      </c>
      <c r="CD196" s="172">
        <f t="shared" si="153"/>
        <v>169</v>
      </c>
      <c r="CE196" s="172">
        <f t="shared" si="154"/>
        <v>169</v>
      </c>
      <c r="CF196" s="172">
        <f t="shared" si="155"/>
        <v>169</v>
      </c>
      <c r="CG196" s="172">
        <f t="shared" si="156"/>
        <v>169</v>
      </c>
      <c r="CH196" s="172">
        <f t="shared" si="157"/>
        <v>169</v>
      </c>
      <c r="CI196" s="172">
        <f t="shared" si="158"/>
        <v>169</v>
      </c>
      <c r="CJ196" s="172">
        <f t="shared" si="159"/>
        <v>155.35854906873658</v>
      </c>
      <c r="CK196" s="172">
        <f t="shared" si="160"/>
        <v>138.65898494815875</v>
      </c>
      <c r="CL196" s="172">
        <f t="shared" si="161"/>
        <v>124.3114731275061</v>
      </c>
      <c r="CM196" s="172">
        <f t="shared" si="162"/>
        <v>112.8707837476652</v>
      </c>
      <c r="CN196" s="172">
        <f t="shared" si="163"/>
        <v>117.59704069892632</v>
      </c>
      <c r="CO196" s="172">
        <f t="shared" si="164"/>
        <v>133.27380647273941</v>
      </c>
      <c r="CP196" s="172">
        <f t="shared" si="165"/>
        <v>139.41774680078214</v>
      </c>
      <c r="CQ196" s="172">
        <f t="shared" si="166"/>
        <v>161.81637402519857</v>
      </c>
      <c r="CR196" s="172">
        <f t="shared" si="167"/>
        <v>169</v>
      </c>
      <c r="CS196" s="172">
        <f t="shared" si="168"/>
        <v>169</v>
      </c>
      <c r="CT196" s="172">
        <f t="shared" si="169"/>
        <v>169</v>
      </c>
      <c r="CU196" s="172">
        <f t="shared" si="170"/>
        <v>169</v>
      </c>
      <c r="CV196" s="172">
        <f t="shared" si="171"/>
        <v>169</v>
      </c>
      <c r="CW196" s="172">
        <f t="shared" si="172"/>
        <v>169</v>
      </c>
      <c r="CX196" s="172">
        <f t="shared" si="173"/>
        <v>169</v>
      </c>
      <c r="CY196" s="172">
        <f t="shared" si="174"/>
        <v>169</v>
      </c>
      <c r="CZ196" s="172">
        <f t="shared" si="175"/>
        <v>169</v>
      </c>
      <c r="DA196" s="180">
        <f xml:space="preserve"> SUM(CC196:CZ196) * 31</f>
        <v>117406.4475255811</v>
      </c>
      <c r="DC196" s="171">
        <f t="shared" si="201"/>
        <v>53.484054175257</v>
      </c>
      <c r="DD196" s="172">
        <f t="shared" si="202"/>
        <v>37.782884284689004</v>
      </c>
      <c r="DE196" s="172">
        <f t="shared" si="203"/>
        <v>22.365671721929004</v>
      </c>
      <c r="DF196" s="172">
        <f t="shared" si="204"/>
        <v>17.939278082566005</v>
      </c>
      <c r="DG196" s="172">
        <f t="shared" si="205"/>
        <v>16.402567837957008</v>
      </c>
      <c r="DH196" s="172">
        <f t="shared" si="206"/>
        <v>16.402567837957008</v>
      </c>
      <c r="DI196" s="172">
        <f t="shared" si="207"/>
        <v>12.071503274406638</v>
      </c>
      <c r="DJ196" s="172">
        <f t="shared" si="208"/>
        <v>0</v>
      </c>
      <c r="DK196" s="172">
        <f t="shared" si="209"/>
        <v>0</v>
      </c>
      <c r="DL196" s="172">
        <f t="shared" si="210"/>
        <v>0</v>
      </c>
      <c r="DM196" s="172">
        <f t="shared" si="211"/>
        <v>0</v>
      </c>
      <c r="DN196" s="172">
        <f t="shared" si="212"/>
        <v>0</v>
      </c>
      <c r="DO196" s="172">
        <f t="shared" si="213"/>
        <v>0</v>
      </c>
      <c r="DP196" s="172">
        <f t="shared" si="214"/>
        <v>0</v>
      </c>
      <c r="DQ196" s="172">
        <f t="shared" si="215"/>
        <v>0</v>
      </c>
      <c r="DR196" s="172">
        <f t="shared" si="216"/>
        <v>14.586971783994812</v>
      </c>
      <c r="DS196" s="172">
        <f t="shared" si="217"/>
        <v>45.022703757165516</v>
      </c>
      <c r="DT196" s="172">
        <f t="shared" si="218"/>
        <v>77.671504182874401</v>
      </c>
      <c r="DU196" s="172">
        <f t="shared" si="219"/>
        <v>108.3971942106366</v>
      </c>
      <c r="DV196" s="172">
        <f t="shared" si="220"/>
        <v>66.087894576552998</v>
      </c>
      <c r="DW196" s="172">
        <f t="shared" si="221"/>
        <v>71.70022764382</v>
      </c>
      <c r="DX196" s="172">
        <f t="shared" si="222"/>
        <v>60.609188487078001</v>
      </c>
      <c r="DY196" s="172">
        <f t="shared" si="223"/>
        <v>40.030633907099997</v>
      </c>
      <c r="DZ196" s="172">
        <f t="shared" si="224"/>
        <v>70.471383727073999</v>
      </c>
      <c r="EA196" s="180">
        <f xml:space="preserve"> SUM(DC196:DZ196) * 31</f>
        <v>22661.813114222798</v>
      </c>
      <c r="EB196" s="21"/>
    </row>
    <row r="197" spans="2:132" ht="14.25" customHeight="1" x14ac:dyDescent="0.25">
      <c r="B197" s="132">
        <v>2034</v>
      </c>
      <c r="C197" s="14" t="s">
        <v>169</v>
      </c>
      <c r="D197" s="14">
        <f t="shared" si="225"/>
        <v>163</v>
      </c>
      <c r="E197" s="171">
        <v>223.30581052834799</v>
      </c>
      <c r="F197" s="172">
        <v>208.886862067143</v>
      </c>
      <c r="G197" s="172">
        <v>199.02126575158201</v>
      </c>
      <c r="H197" s="172">
        <v>190.336168140447</v>
      </c>
      <c r="I197" s="172">
        <v>186.97536060437699</v>
      </c>
      <c r="J197" s="172">
        <v>186.97536060437699</v>
      </c>
      <c r="K197" s="172">
        <v>193.913801969167</v>
      </c>
      <c r="L197" s="172">
        <v>192.6971655493</v>
      </c>
      <c r="M197" s="172">
        <v>204.514198498708</v>
      </c>
      <c r="N197" s="172">
        <v>215.05436550251201</v>
      </c>
      <c r="O197" s="172">
        <v>226.77503121074301</v>
      </c>
      <c r="P197" s="172">
        <v>245.56664324038201</v>
      </c>
      <c r="Q197" s="172">
        <v>249.61406736984301</v>
      </c>
      <c r="R197" s="172">
        <v>251.673917150015</v>
      </c>
      <c r="S197" s="172">
        <v>262.33454320529199</v>
      </c>
      <c r="T197" s="172">
        <v>269.02002056199098</v>
      </c>
      <c r="U197" s="172">
        <v>280.644319029043</v>
      </c>
      <c r="V197" s="172">
        <v>292.87091275345603</v>
      </c>
      <c r="W197" s="172">
        <v>290.37741038798498</v>
      </c>
      <c r="X197" s="172">
        <v>300.49597071163703</v>
      </c>
      <c r="Y197" s="172">
        <v>311</v>
      </c>
      <c r="Z197" s="172">
        <v>292.87091275345603</v>
      </c>
      <c r="AA197" s="172">
        <v>275.922324211339</v>
      </c>
      <c r="AB197" s="172">
        <v>245.56664324038201</v>
      </c>
      <c r="AD197" s="171">
        <v>0</v>
      </c>
      <c r="AE197" s="172">
        <v>0</v>
      </c>
      <c r="AF197" s="172">
        <v>0</v>
      </c>
      <c r="AG197" s="172">
        <v>0</v>
      </c>
      <c r="AH197" s="172">
        <v>0</v>
      </c>
      <c r="AI197" s="172">
        <v>0</v>
      </c>
      <c r="AJ197" s="172">
        <v>1.9558654531536133</v>
      </c>
      <c r="AK197" s="172">
        <v>28.777776355826454</v>
      </c>
      <c r="AL197" s="172">
        <v>57.630920905198749</v>
      </c>
      <c r="AM197" s="172">
        <v>82.353193609221051</v>
      </c>
      <c r="AN197" s="172">
        <v>95.065337638054814</v>
      </c>
      <c r="AO197" s="172">
        <v>98.612167479678703</v>
      </c>
      <c r="AP197" s="172">
        <v>98.834937574149805</v>
      </c>
      <c r="AQ197" s="172">
        <v>94.218969662780637</v>
      </c>
      <c r="AR197" s="172">
        <v>85.81805467194971</v>
      </c>
      <c r="AS197" s="172">
        <v>71.273180552941781</v>
      </c>
      <c r="AT197" s="172">
        <v>49.831088598691807</v>
      </c>
      <c r="AU197" s="172">
        <v>22.472906769320488</v>
      </c>
      <c r="AV197" s="172">
        <v>0.65726658265830173</v>
      </c>
      <c r="AW197" s="172">
        <v>55.86474684901119</v>
      </c>
      <c r="AX197" s="172">
        <v>55.86474684901119</v>
      </c>
      <c r="AY197" s="172">
        <v>55.86474684901119</v>
      </c>
      <c r="AZ197" s="172">
        <v>55.86474684901119</v>
      </c>
      <c r="BA197" s="172">
        <v>0</v>
      </c>
      <c r="BB197" s="180">
        <f xml:space="preserve"> SUM(AD197:BA197) * 31</f>
        <v>31339.780250739801</v>
      </c>
      <c r="BC197" s="23"/>
      <c r="BD197" s="171">
        <f t="shared" si="176"/>
        <v>223.30581052834799</v>
      </c>
      <c r="BE197" s="172">
        <f t="shared" si="177"/>
        <v>208.886862067143</v>
      </c>
      <c r="BF197" s="172">
        <f t="shared" si="178"/>
        <v>199.02126575158201</v>
      </c>
      <c r="BG197" s="172">
        <f t="shared" si="179"/>
        <v>190.336168140447</v>
      </c>
      <c r="BH197" s="172">
        <f t="shared" si="180"/>
        <v>186.97536060437699</v>
      </c>
      <c r="BI197" s="172">
        <f t="shared" si="181"/>
        <v>186.97536060437699</v>
      </c>
      <c r="BJ197" s="172">
        <f t="shared" si="182"/>
        <v>191.95793651601338</v>
      </c>
      <c r="BK197" s="172">
        <f t="shared" si="183"/>
        <v>163.91938919347353</v>
      </c>
      <c r="BL197" s="172">
        <f t="shared" si="184"/>
        <v>146.88327759350926</v>
      </c>
      <c r="BM197" s="172">
        <f t="shared" si="185"/>
        <v>132.70117189329096</v>
      </c>
      <c r="BN197" s="172">
        <f t="shared" si="186"/>
        <v>131.7096935726882</v>
      </c>
      <c r="BO197" s="172">
        <f t="shared" si="187"/>
        <v>146.9544757607033</v>
      </c>
      <c r="BP197" s="172">
        <f t="shared" si="188"/>
        <v>150.77912979569322</v>
      </c>
      <c r="BQ197" s="172">
        <f t="shared" si="189"/>
        <v>157.45494748723436</v>
      </c>
      <c r="BR197" s="172">
        <f t="shared" si="190"/>
        <v>176.51648853334228</v>
      </c>
      <c r="BS197" s="172">
        <f t="shared" si="191"/>
        <v>197.74684000904921</v>
      </c>
      <c r="BT197" s="172">
        <f t="shared" si="192"/>
        <v>230.81323043035121</v>
      </c>
      <c r="BU197" s="172">
        <f t="shared" si="193"/>
        <v>270.39800598413552</v>
      </c>
      <c r="BV197" s="172">
        <f t="shared" si="194"/>
        <v>289.7201438053267</v>
      </c>
      <c r="BW197" s="172">
        <f t="shared" si="195"/>
        <v>244.63122386262583</v>
      </c>
      <c r="BX197" s="172">
        <f t="shared" si="196"/>
        <v>255.1352531509888</v>
      </c>
      <c r="BY197" s="172">
        <f t="shared" si="197"/>
        <v>237.00616590444483</v>
      </c>
      <c r="BZ197" s="172">
        <f t="shared" si="198"/>
        <v>220.05757736232781</v>
      </c>
      <c r="CA197" s="172">
        <f t="shared" si="199"/>
        <v>245.56664324038201</v>
      </c>
      <c r="CB197" s="23"/>
      <c r="CC197" s="171">
        <f t="shared" si="200"/>
        <v>169</v>
      </c>
      <c r="CD197" s="172">
        <f t="shared" si="153"/>
        <v>169</v>
      </c>
      <c r="CE197" s="172">
        <f t="shared" si="154"/>
        <v>169</v>
      </c>
      <c r="CF197" s="172">
        <f t="shared" si="155"/>
        <v>169</v>
      </c>
      <c r="CG197" s="172">
        <f t="shared" si="156"/>
        <v>169</v>
      </c>
      <c r="CH197" s="172">
        <f t="shared" si="157"/>
        <v>169</v>
      </c>
      <c r="CI197" s="172">
        <f t="shared" si="158"/>
        <v>169</v>
      </c>
      <c r="CJ197" s="172">
        <f t="shared" si="159"/>
        <v>163.91938919347353</v>
      </c>
      <c r="CK197" s="172">
        <f t="shared" si="160"/>
        <v>146.88327759350926</v>
      </c>
      <c r="CL197" s="172">
        <f t="shared" si="161"/>
        <v>132.70117189329096</v>
      </c>
      <c r="CM197" s="172">
        <f t="shared" si="162"/>
        <v>131.7096935726882</v>
      </c>
      <c r="CN197" s="172">
        <f t="shared" si="163"/>
        <v>146.9544757607033</v>
      </c>
      <c r="CO197" s="172">
        <f t="shared" si="164"/>
        <v>150.77912979569322</v>
      </c>
      <c r="CP197" s="172">
        <f t="shared" si="165"/>
        <v>157.45494748723436</v>
      </c>
      <c r="CQ197" s="172">
        <f t="shared" si="166"/>
        <v>169</v>
      </c>
      <c r="CR197" s="172">
        <f t="shared" si="167"/>
        <v>169</v>
      </c>
      <c r="CS197" s="172">
        <f t="shared" si="168"/>
        <v>169</v>
      </c>
      <c r="CT197" s="172">
        <f t="shared" si="169"/>
        <v>169</v>
      </c>
      <c r="CU197" s="172">
        <f t="shared" si="170"/>
        <v>169</v>
      </c>
      <c r="CV197" s="172">
        <f t="shared" si="171"/>
        <v>169</v>
      </c>
      <c r="CW197" s="172">
        <f t="shared" si="172"/>
        <v>169</v>
      </c>
      <c r="CX197" s="172">
        <f t="shared" si="173"/>
        <v>169</v>
      </c>
      <c r="CY197" s="172">
        <f t="shared" si="174"/>
        <v>169</v>
      </c>
      <c r="CZ197" s="172">
        <f t="shared" si="175"/>
        <v>169</v>
      </c>
      <c r="DA197" s="180">
        <f xml:space="preserve"> SUM(CC197:CZ197) * 31</f>
        <v>121005.46464419438</v>
      </c>
      <c r="DC197" s="171">
        <f t="shared" si="201"/>
        <v>54.30581052834799</v>
      </c>
      <c r="DD197" s="172">
        <f t="shared" si="202"/>
        <v>39.886862067142999</v>
      </c>
      <c r="DE197" s="172">
        <f t="shared" si="203"/>
        <v>30.021265751582007</v>
      </c>
      <c r="DF197" s="172">
        <f t="shared" si="204"/>
        <v>21.336168140447</v>
      </c>
      <c r="DG197" s="172">
        <f t="shared" si="205"/>
        <v>17.975360604376988</v>
      </c>
      <c r="DH197" s="172">
        <f t="shared" si="206"/>
        <v>17.975360604376988</v>
      </c>
      <c r="DI197" s="172">
        <f t="shared" si="207"/>
        <v>22.957936516013376</v>
      </c>
      <c r="DJ197" s="172">
        <f t="shared" si="208"/>
        <v>0</v>
      </c>
      <c r="DK197" s="172">
        <f t="shared" si="209"/>
        <v>0</v>
      </c>
      <c r="DL197" s="172">
        <f t="shared" si="210"/>
        <v>0</v>
      </c>
      <c r="DM197" s="172">
        <f t="shared" si="211"/>
        <v>0</v>
      </c>
      <c r="DN197" s="172">
        <f t="shared" si="212"/>
        <v>0</v>
      </c>
      <c r="DO197" s="172">
        <f t="shared" si="213"/>
        <v>0</v>
      </c>
      <c r="DP197" s="172">
        <f t="shared" si="214"/>
        <v>0</v>
      </c>
      <c r="DQ197" s="172">
        <f t="shared" si="215"/>
        <v>7.5164885333422831</v>
      </c>
      <c r="DR197" s="172">
        <f t="shared" si="216"/>
        <v>28.746840009049208</v>
      </c>
      <c r="DS197" s="172">
        <f t="shared" si="217"/>
        <v>61.813230430351211</v>
      </c>
      <c r="DT197" s="172">
        <f t="shared" si="218"/>
        <v>101.39800598413552</v>
      </c>
      <c r="DU197" s="172">
        <f t="shared" si="219"/>
        <v>120.7201438053267</v>
      </c>
      <c r="DV197" s="172">
        <f t="shared" si="220"/>
        <v>75.631223862625831</v>
      </c>
      <c r="DW197" s="172">
        <f t="shared" si="221"/>
        <v>86.135253150988802</v>
      </c>
      <c r="DX197" s="172">
        <f t="shared" si="222"/>
        <v>68.006165904444828</v>
      </c>
      <c r="DY197" s="172">
        <f t="shared" si="223"/>
        <v>51.057577362327805</v>
      </c>
      <c r="DZ197" s="172">
        <f t="shared" si="224"/>
        <v>76.566643240382007</v>
      </c>
      <c r="EA197" s="180">
        <f xml:space="preserve"> SUM(DC197:DZ197) * 31</f>
        <v>27343.560431353108</v>
      </c>
      <c r="EB197" s="21"/>
    </row>
    <row r="198" spans="2:132" ht="14.25" customHeight="1" x14ac:dyDescent="0.25">
      <c r="B198" s="132">
        <v>2034</v>
      </c>
      <c r="C198" s="14" t="s">
        <v>170</v>
      </c>
      <c r="D198" s="14">
        <f t="shared" si="225"/>
        <v>164</v>
      </c>
      <c r="E198" s="171">
        <v>212.19672254576699</v>
      </c>
      <c r="F198" s="172">
        <v>204.019124129907</v>
      </c>
      <c r="G198" s="172">
        <v>194.478592644738</v>
      </c>
      <c r="H198" s="172">
        <v>190.29244107471399</v>
      </c>
      <c r="I198" s="172">
        <v>187.40837734769201</v>
      </c>
      <c r="J198" s="172">
        <v>189.306748408517</v>
      </c>
      <c r="K198" s="172">
        <v>201.48796271547499</v>
      </c>
      <c r="L198" s="172">
        <v>204.019124129907</v>
      </c>
      <c r="M198" s="172">
        <v>213.64483893190899</v>
      </c>
      <c r="N198" s="172">
        <v>221.250492220469</v>
      </c>
      <c r="O198" s="172">
        <v>229.464597772113</v>
      </c>
      <c r="P198" s="172">
        <v>240.12468142135901</v>
      </c>
      <c r="Q198" s="172">
        <v>241.986545346398</v>
      </c>
      <c r="R198" s="172">
        <v>247.71816566465699</v>
      </c>
      <c r="S198" s="172">
        <v>268.40554260954002</v>
      </c>
      <c r="T198" s="172">
        <v>277.361959922148</v>
      </c>
      <c r="U198" s="172">
        <v>277.361959922148</v>
      </c>
      <c r="V198" s="172">
        <v>277.361959922148</v>
      </c>
      <c r="W198" s="172">
        <v>279.661909476608</v>
      </c>
      <c r="X198" s="172">
        <v>304</v>
      </c>
      <c r="Y198" s="172">
        <v>304</v>
      </c>
      <c r="Z198" s="172">
        <v>296.44302289248702</v>
      </c>
      <c r="AA198" s="172">
        <v>270.60813980190699</v>
      </c>
      <c r="AB198" s="172">
        <v>234.685118189381</v>
      </c>
      <c r="AD198" s="171">
        <v>0</v>
      </c>
      <c r="AE198" s="172">
        <v>0</v>
      </c>
      <c r="AF198" s="172">
        <v>0</v>
      </c>
      <c r="AG198" s="172">
        <v>0</v>
      </c>
      <c r="AH198" s="172">
        <v>0</v>
      </c>
      <c r="AI198" s="172">
        <v>0</v>
      </c>
      <c r="AJ198" s="172">
        <v>1.7610958734614299</v>
      </c>
      <c r="AK198" s="172">
        <v>28.217360749435471</v>
      </c>
      <c r="AL198" s="172">
        <v>56.166650516468465</v>
      </c>
      <c r="AM198" s="172">
        <v>76.670109349820308</v>
      </c>
      <c r="AN198" s="172">
        <v>91.238536455162787</v>
      </c>
      <c r="AO198" s="172">
        <v>97.014782735774716</v>
      </c>
      <c r="AP198" s="172">
        <v>98.308325065858327</v>
      </c>
      <c r="AQ198" s="172">
        <v>96.302443745901712</v>
      </c>
      <c r="AR198" s="172">
        <v>85.894881363606174</v>
      </c>
      <c r="AS198" s="172">
        <v>66.605139610915103</v>
      </c>
      <c r="AT198" s="172">
        <v>42.289212443730264</v>
      </c>
      <c r="AU198" s="172">
        <v>15.281924200321834</v>
      </c>
      <c r="AV198" s="172">
        <v>0.06</v>
      </c>
      <c r="AW198" s="172">
        <v>52.287088981238348</v>
      </c>
      <c r="AX198" s="172">
        <v>52.287088981238348</v>
      </c>
      <c r="AY198" s="172">
        <v>52.287088981238348</v>
      </c>
      <c r="AZ198" s="172">
        <v>52.287088981238348</v>
      </c>
      <c r="BA198" s="172">
        <v>0</v>
      </c>
      <c r="BB198" s="180">
        <f xml:space="preserve"> SUM(AD198:BA198) * 30</f>
        <v>28948.76454106229</v>
      </c>
      <c r="BC198" s="23"/>
      <c r="BD198" s="171">
        <f t="shared" si="176"/>
        <v>212.19672254576699</v>
      </c>
      <c r="BE198" s="172">
        <f t="shared" si="177"/>
        <v>204.019124129907</v>
      </c>
      <c r="BF198" s="172">
        <f t="shared" si="178"/>
        <v>194.478592644738</v>
      </c>
      <c r="BG198" s="172">
        <f t="shared" si="179"/>
        <v>190.29244107471399</v>
      </c>
      <c r="BH198" s="172">
        <f t="shared" si="180"/>
        <v>187.40837734769201</v>
      </c>
      <c r="BI198" s="172">
        <f t="shared" si="181"/>
        <v>189.306748408517</v>
      </c>
      <c r="BJ198" s="172">
        <f t="shared" si="182"/>
        <v>199.72686684201355</v>
      </c>
      <c r="BK198" s="172">
        <f t="shared" si="183"/>
        <v>175.80176338047153</v>
      </c>
      <c r="BL198" s="172">
        <f t="shared" si="184"/>
        <v>157.47818841544051</v>
      </c>
      <c r="BM198" s="172">
        <f t="shared" si="185"/>
        <v>144.58038287064869</v>
      </c>
      <c r="BN198" s="172">
        <f t="shared" si="186"/>
        <v>138.22606131695022</v>
      </c>
      <c r="BO198" s="172">
        <f t="shared" si="187"/>
        <v>143.10989868558431</v>
      </c>
      <c r="BP198" s="172">
        <f t="shared" si="188"/>
        <v>143.67822028053968</v>
      </c>
      <c r="BQ198" s="172">
        <f t="shared" si="189"/>
        <v>151.41572191875528</v>
      </c>
      <c r="BR198" s="172">
        <f t="shared" si="190"/>
        <v>182.51066124593385</v>
      </c>
      <c r="BS198" s="172">
        <f t="shared" si="191"/>
        <v>210.7568203112329</v>
      </c>
      <c r="BT198" s="172">
        <f t="shared" si="192"/>
        <v>235.07274747841774</v>
      </c>
      <c r="BU198" s="172">
        <f t="shared" si="193"/>
        <v>262.08003572182616</v>
      </c>
      <c r="BV198" s="172">
        <f t="shared" si="194"/>
        <v>279.601909476608</v>
      </c>
      <c r="BW198" s="172">
        <f t="shared" si="195"/>
        <v>251.71291101876164</v>
      </c>
      <c r="BX198" s="172">
        <f t="shared" si="196"/>
        <v>251.71291101876164</v>
      </c>
      <c r="BY198" s="172">
        <f t="shared" si="197"/>
        <v>244.15593391124867</v>
      </c>
      <c r="BZ198" s="172">
        <f t="shared" si="198"/>
        <v>218.32105082066863</v>
      </c>
      <c r="CA198" s="172">
        <f t="shared" si="199"/>
        <v>234.685118189381</v>
      </c>
      <c r="CB198" s="23"/>
      <c r="CC198" s="171">
        <f t="shared" si="200"/>
        <v>169</v>
      </c>
      <c r="CD198" s="172">
        <f t="shared" si="153"/>
        <v>169</v>
      </c>
      <c r="CE198" s="172">
        <f t="shared" si="154"/>
        <v>169</v>
      </c>
      <c r="CF198" s="172">
        <f t="shared" si="155"/>
        <v>169</v>
      </c>
      <c r="CG198" s="172">
        <f t="shared" si="156"/>
        <v>169</v>
      </c>
      <c r="CH198" s="172">
        <f t="shared" si="157"/>
        <v>169</v>
      </c>
      <c r="CI198" s="172">
        <f t="shared" si="158"/>
        <v>169</v>
      </c>
      <c r="CJ198" s="172">
        <f t="shared" si="159"/>
        <v>169</v>
      </c>
      <c r="CK198" s="172">
        <f t="shared" si="160"/>
        <v>157.47818841544051</v>
      </c>
      <c r="CL198" s="172">
        <f t="shared" si="161"/>
        <v>144.58038287064869</v>
      </c>
      <c r="CM198" s="172">
        <f t="shared" si="162"/>
        <v>138.22606131695022</v>
      </c>
      <c r="CN198" s="172">
        <f t="shared" si="163"/>
        <v>143.10989868558431</v>
      </c>
      <c r="CO198" s="172">
        <f t="shared" si="164"/>
        <v>143.67822028053968</v>
      </c>
      <c r="CP198" s="172">
        <f t="shared" si="165"/>
        <v>151.41572191875528</v>
      </c>
      <c r="CQ198" s="172">
        <f t="shared" si="166"/>
        <v>169</v>
      </c>
      <c r="CR198" s="172">
        <f t="shared" si="167"/>
        <v>169</v>
      </c>
      <c r="CS198" s="172">
        <f t="shared" si="168"/>
        <v>169</v>
      </c>
      <c r="CT198" s="172">
        <f t="shared" si="169"/>
        <v>169</v>
      </c>
      <c r="CU198" s="172">
        <f t="shared" si="170"/>
        <v>169</v>
      </c>
      <c r="CV198" s="172">
        <f t="shared" si="171"/>
        <v>169</v>
      </c>
      <c r="CW198" s="172">
        <f t="shared" si="172"/>
        <v>169</v>
      </c>
      <c r="CX198" s="172">
        <f t="shared" si="173"/>
        <v>169</v>
      </c>
      <c r="CY198" s="172">
        <f t="shared" si="174"/>
        <v>169</v>
      </c>
      <c r="CZ198" s="172">
        <f t="shared" si="175"/>
        <v>169</v>
      </c>
      <c r="DA198" s="180">
        <f xml:space="preserve"> SUM(CC198:CZ198) * 30</f>
        <v>117614.65420463757</v>
      </c>
      <c r="DC198" s="171">
        <f t="shared" si="201"/>
        <v>43.196722545766988</v>
      </c>
      <c r="DD198" s="172">
        <f t="shared" si="202"/>
        <v>35.019124129906999</v>
      </c>
      <c r="DE198" s="172">
        <f t="shared" si="203"/>
        <v>25.478592644738001</v>
      </c>
      <c r="DF198" s="172">
        <f t="shared" si="204"/>
        <v>21.292441074713992</v>
      </c>
      <c r="DG198" s="172">
        <f t="shared" si="205"/>
        <v>18.40837734769201</v>
      </c>
      <c r="DH198" s="172">
        <f t="shared" si="206"/>
        <v>20.306748408516995</v>
      </c>
      <c r="DI198" s="172">
        <f t="shared" si="207"/>
        <v>30.72686684201355</v>
      </c>
      <c r="DJ198" s="172">
        <f t="shared" si="208"/>
        <v>6.8017633804715274</v>
      </c>
      <c r="DK198" s="172">
        <f t="shared" si="209"/>
        <v>0</v>
      </c>
      <c r="DL198" s="172">
        <f t="shared" si="210"/>
        <v>0</v>
      </c>
      <c r="DM198" s="172">
        <f t="shared" si="211"/>
        <v>0</v>
      </c>
      <c r="DN198" s="172">
        <f t="shared" si="212"/>
        <v>0</v>
      </c>
      <c r="DO198" s="172">
        <f t="shared" si="213"/>
        <v>0</v>
      </c>
      <c r="DP198" s="172">
        <f t="shared" si="214"/>
        <v>0</v>
      </c>
      <c r="DQ198" s="172">
        <f t="shared" si="215"/>
        <v>13.510661245933846</v>
      </c>
      <c r="DR198" s="172">
        <f t="shared" si="216"/>
        <v>41.7568203112329</v>
      </c>
      <c r="DS198" s="172">
        <f t="shared" si="217"/>
        <v>66.072747478417739</v>
      </c>
      <c r="DT198" s="172">
        <f t="shared" si="218"/>
        <v>93.080035721826164</v>
      </c>
      <c r="DU198" s="172">
        <f t="shared" si="219"/>
        <v>110.601909476608</v>
      </c>
      <c r="DV198" s="172">
        <f t="shared" si="220"/>
        <v>82.712911018761645</v>
      </c>
      <c r="DW198" s="172">
        <f t="shared" si="221"/>
        <v>82.712911018761645</v>
      </c>
      <c r="DX198" s="172">
        <f t="shared" si="222"/>
        <v>75.155933911248667</v>
      </c>
      <c r="DY198" s="172">
        <f t="shared" si="223"/>
        <v>49.321050820668631</v>
      </c>
      <c r="DZ198" s="172">
        <f t="shared" si="224"/>
        <v>65.685118189381001</v>
      </c>
      <c r="EA198" s="180">
        <f xml:space="preserve"> SUM(DC198:DZ198) * 30</f>
        <v>26455.222066999806</v>
      </c>
      <c r="EB198" s="21"/>
    </row>
    <row r="199" spans="2:132" ht="14.25" customHeight="1" x14ac:dyDescent="0.25">
      <c r="B199" s="132">
        <v>2034</v>
      </c>
      <c r="C199" s="14" t="s">
        <v>171</v>
      </c>
      <c r="D199" s="14">
        <f t="shared" si="225"/>
        <v>165</v>
      </c>
      <c r="E199" s="171">
        <v>221.687365491528</v>
      </c>
      <c r="F199" s="172">
        <v>207.12522248626101</v>
      </c>
      <c r="G199" s="172">
        <v>200.42104989334399</v>
      </c>
      <c r="H199" s="172">
        <v>194.59133459515601</v>
      </c>
      <c r="I199" s="172">
        <v>194.59133459515601</v>
      </c>
      <c r="J199" s="172">
        <v>193.70473206022299</v>
      </c>
      <c r="K199" s="172">
        <v>196.43741110624899</v>
      </c>
      <c r="L199" s="172">
        <v>198.38064953897799</v>
      </c>
      <c r="M199" s="172">
        <v>209.554270527173</v>
      </c>
      <c r="N199" s="172">
        <v>213.38002119160899</v>
      </c>
      <c r="O199" s="172">
        <v>227.711404632989</v>
      </c>
      <c r="P199" s="172">
        <v>234.124091460996</v>
      </c>
      <c r="Q199" s="172">
        <v>240.92542597555001</v>
      </c>
      <c r="R199" s="172">
        <v>248.115408176649</v>
      </c>
      <c r="S199" s="172">
        <v>253.76294487176901</v>
      </c>
      <c r="T199" s="172">
        <v>261.63306052432301</v>
      </c>
      <c r="U199" s="172">
        <v>276.34094641204501</v>
      </c>
      <c r="V199" s="172">
        <v>283.00868328434802</v>
      </c>
      <c r="W199" s="172">
        <v>280.76181384650403</v>
      </c>
      <c r="X199" s="172">
        <v>297</v>
      </c>
      <c r="Y199" s="172">
        <v>287.57529360126199</v>
      </c>
      <c r="Z199" s="172">
        <v>278.53923488906997</v>
      </c>
      <c r="AA199" s="172">
        <v>257.64942173722801</v>
      </c>
      <c r="AB199" s="172">
        <v>240.92542597555001</v>
      </c>
      <c r="AD199" s="171">
        <v>0</v>
      </c>
      <c r="AE199" s="172">
        <v>0</v>
      </c>
      <c r="AF199" s="172">
        <v>0</v>
      </c>
      <c r="AG199" s="172">
        <v>0</v>
      </c>
      <c r="AH199" s="172">
        <v>0</v>
      </c>
      <c r="AI199" s="172">
        <v>0</v>
      </c>
      <c r="AJ199" s="172">
        <v>2.5912706206735634</v>
      </c>
      <c r="AK199" s="172">
        <v>31.37693960630039</v>
      </c>
      <c r="AL199" s="172">
        <v>60.435474280270761</v>
      </c>
      <c r="AM199" s="172">
        <v>82.300541100302041</v>
      </c>
      <c r="AN199" s="172">
        <v>94.403542628950646</v>
      </c>
      <c r="AO199" s="172">
        <v>97.565530192289913</v>
      </c>
      <c r="AP199" s="172">
        <v>97.699558448597486</v>
      </c>
      <c r="AQ199" s="172">
        <v>96.581287665755184</v>
      </c>
      <c r="AR199" s="172">
        <v>82.81499285203293</v>
      </c>
      <c r="AS199" s="172">
        <v>60.933105771723945</v>
      </c>
      <c r="AT199" s="172">
        <v>35.873500472148969</v>
      </c>
      <c r="AU199" s="172">
        <v>6.8933483127802884</v>
      </c>
      <c r="AV199" s="172">
        <v>0</v>
      </c>
      <c r="AW199" s="172">
        <v>52.338295236444694</v>
      </c>
      <c r="AX199" s="172">
        <v>52.338295236444694</v>
      </c>
      <c r="AY199" s="172">
        <v>52.338295236444694</v>
      </c>
      <c r="AZ199" s="172">
        <v>52.338295236444694</v>
      </c>
      <c r="BA199" s="172">
        <v>0</v>
      </c>
      <c r="BB199" s="180">
        <f xml:space="preserve"> SUM(AD199:BA199) * 31</f>
        <v>29723.490459825749</v>
      </c>
      <c r="BC199" s="23"/>
      <c r="BD199" s="171">
        <f t="shared" si="176"/>
        <v>221.687365491528</v>
      </c>
      <c r="BE199" s="172">
        <f t="shared" si="177"/>
        <v>207.12522248626101</v>
      </c>
      <c r="BF199" s="172">
        <f t="shared" si="178"/>
        <v>200.42104989334399</v>
      </c>
      <c r="BG199" s="172">
        <f t="shared" si="179"/>
        <v>194.59133459515601</v>
      </c>
      <c r="BH199" s="172">
        <f t="shared" si="180"/>
        <v>194.59133459515601</v>
      </c>
      <c r="BI199" s="172">
        <f t="shared" si="181"/>
        <v>193.70473206022299</v>
      </c>
      <c r="BJ199" s="172">
        <f t="shared" si="182"/>
        <v>193.84614048557543</v>
      </c>
      <c r="BK199" s="172">
        <f t="shared" si="183"/>
        <v>167.00370993267759</v>
      </c>
      <c r="BL199" s="172">
        <f t="shared" si="184"/>
        <v>149.11879624690224</v>
      </c>
      <c r="BM199" s="172">
        <f t="shared" si="185"/>
        <v>131.07948009130695</v>
      </c>
      <c r="BN199" s="172">
        <f t="shared" si="186"/>
        <v>133.30786200403836</v>
      </c>
      <c r="BO199" s="172">
        <f t="shared" si="187"/>
        <v>136.55856126870609</v>
      </c>
      <c r="BP199" s="172">
        <f t="shared" si="188"/>
        <v>143.22586752695253</v>
      </c>
      <c r="BQ199" s="172">
        <f t="shared" si="189"/>
        <v>151.53412051089381</v>
      </c>
      <c r="BR199" s="172">
        <f t="shared" si="190"/>
        <v>170.94795201973608</v>
      </c>
      <c r="BS199" s="172">
        <f t="shared" si="191"/>
        <v>200.69995475259907</v>
      </c>
      <c r="BT199" s="172">
        <f t="shared" si="192"/>
        <v>240.46744593989604</v>
      </c>
      <c r="BU199" s="172">
        <f t="shared" si="193"/>
        <v>276.11533497156773</v>
      </c>
      <c r="BV199" s="172">
        <f t="shared" si="194"/>
        <v>280.76181384650403</v>
      </c>
      <c r="BW199" s="172">
        <f t="shared" si="195"/>
        <v>244.66170476355529</v>
      </c>
      <c r="BX199" s="172">
        <f t="shared" si="196"/>
        <v>235.23699836481728</v>
      </c>
      <c r="BY199" s="172">
        <f t="shared" si="197"/>
        <v>226.20093965262527</v>
      </c>
      <c r="BZ199" s="172">
        <f t="shared" si="198"/>
        <v>205.3111265007833</v>
      </c>
      <c r="CA199" s="172">
        <f t="shared" si="199"/>
        <v>240.92542597555001</v>
      </c>
      <c r="CB199" s="23"/>
      <c r="CC199" s="171">
        <f t="shared" si="200"/>
        <v>169</v>
      </c>
      <c r="CD199" s="172">
        <f t="shared" si="153"/>
        <v>169</v>
      </c>
      <c r="CE199" s="172">
        <f t="shared" si="154"/>
        <v>169</v>
      </c>
      <c r="CF199" s="172">
        <f t="shared" si="155"/>
        <v>169</v>
      </c>
      <c r="CG199" s="172">
        <f t="shared" si="156"/>
        <v>169</v>
      </c>
      <c r="CH199" s="172">
        <f t="shared" si="157"/>
        <v>169</v>
      </c>
      <c r="CI199" s="172">
        <f t="shared" si="158"/>
        <v>169</v>
      </c>
      <c r="CJ199" s="172">
        <f t="shared" si="159"/>
        <v>167.00370993267759</v>
      </c>
      <c r="CK199" s="172">
        <f t="shared" si="160"/>
        <v>149.11879624690224</v>
      </c>
      <c r="CL199" s="172">
        <f t="shared" si="161"/>
        <v>131.07948009130695</v>
      </c>
      <c r="CM199" s="172">
        <f t="shared" si="162"/>
        <v>133.30786200403836</v>
      </c>
      <c r="CN199" s="172">
        <f t="shared" si="163"/>
        <v>136.55856126870609</v>
      </c>
      <c r="CO199" s="172">
        <f t="shared" si="164"/>
        <v>143.22586752695253</v>
      </c>
      <c r="CP199" s="172">
        <f t="shared" si="165"/>
        <v>151.53412051089381</v>
      </c>
      <c r="CQ199" s="172">
        <f t="shared" si="166"/>
        <v>169</v>
      </c>
      <c r="CR199" s="172">
        <f t="shared" si="167"/>
        <v>169</v>
      </c>
      <c r="CS199" s="172">
        <f t="shared" si="168"/>
        <v>169</v>
      </c>
      <c r="CT199" s="172">
        <f t="shared" si="169"/>
        <v>169</v>
      </c>
      <c r="CU199" s="172">
        <f t="shared" si="170"/>
        <v>169</v>
      </c>
      <c r="CV199" s="172">
        <f t="shared" si="171"/>
        <v>169</v>
      </c>
      <c r="CW199" s="172">
        <f t="shared" si="172"/>
        <v>169</v>
      </c>
      <c r="CX199" s="172">
        <f t="shared" si="173"/>
        <v>169</v>
      </c>
      <c r="CY199" s="172">
        <f t="shared" si="174"/>
        <v>169</v>
      </c>
      <c r="CZ199" s="172">
        <f t="shared" si="175"/>
        <v>169</v>
      </c>
      <c r="DA199" s="180">
        <f xml:space="preserve"> SUM(CC199:CZ199) * 31</f>
        <v>120429.68032502581</v>
      </c>
      <c r="DC199" s="171">
        <f t="shared" si="201"/>
        <v>52.687365491527999</v>
      </c>
      <c r="DD199" s="172">
        <f t="shared" si="202"/>
        <v>38.125222486261009</v>
      </c>
      <c r="DE199" s="172">
        <f t="shared" si="203"/>
        <v>31.421049893343991</v>
      </c>
      <c r="DF199" s="172">
        <f t="shared" si="204"/>
        <v>25.591334595156013</v>
      </c>
      <c r="DG199" s="172">
        <f t="shared" si="205"/>
        <v>25.591334595156013</v>
      </c>
      <c r="DH199" s="172">
        <f t="shared" si="206"/>
        <v>24.704732060222995</v>
      </c>
      <c r="DI199" s="172">
        <f t="shared" si="207"/>
        <v>24.846140485575432</v>
      </c>
      <c r="DJ199" s="172">
        <f t="shared" si="208"/>
        <v>0</v>
      </c>
      <c r="DK199" s="172">
        <f t="shared" si="209"/>
        <v>0</v>
      </c>
      <c r="DL199" s="172">
        <f t="shared" si="210"/>
        <v>0</v>
      </c>
      <c r="DM199" s="172">
        <f t="shared" si="211"/>
        <v>0</v>
      </c>
      <c r="DN199" s="172">
        <f t="shared" si="212"/>
        <v>0</v>
      </c>
      <c r="DO199" s="172">
        <f t="shared" si="213"/>
        <v>0</v>
      </c>
      <c r="DP199" s="172">
        <f t="shared" si="214"/>
        <v>0</v>
      </c>
      <c r="DQ199" s="172">
        <f t="shared" si="215"/>
        <v>1.9479520197360785</v>
      </c>
      <c r="DR199" s="172">
        <f t="shared" si="216"/>
        <v>31.699954752599069</v>
      </c>
      <c r="DS199" s="172">
        <f t="shared" si="217"/>
        <v>71.467445939896038</v>
      </c>
      <c r="DT199" s="172">
        <f t="shared" si="218"/>
        <v>107.11533497156773</v>
      </c>
      <c r="DU199" s="172">
        <f t="shared" si="219"/>
        <v>111.76181384650403</v>
      </c>
      <c r="DV199" s="172">
        <f t="shared" si="220"/>
        <v>75.661704763555292</v>
      </c>
      <c r="DW199" s="172">
        <f t="shared" si="221"/>
        <v>66.236998364817282</v>
      </c>
      <c r="DX199" s="172">
        <f t="shared" si="222"/>
        <v>57.200939652625266</v>
      </c>
      <c r="DY199" s="172">
        <f t="shared" si="223"/>
        <v>36.311126500783303</v>
      </c>
      <c r="DZ199" s="172">
        <f t="shared" si="224"/>
        <v>71.925425975550013</v>
      </c>
      <c r="EA199" s="180">
        <f xml:space="preserve"> SUM(DC199:DZ199) * 31</f>
        <v>26483.172168241203</v>
      </c>
      <c r="EB199" s="21"/>
    </row>
    <row r="200" spans="2:132" ht="14.25" customHeight="1" x14ac:dyDescent="0.25">
      <c r="B200" s="132">
        <v>2034</v>
      </c>
      <c r="C200" s="14" t="s">
        <v>172</v>
      </c>
      <c r="D200" s="14">
        <f t="shared" si="225"/>
        <v>166</v>
      </c>
      <c r="E200" s="171">
        <v>208.94730952586301</v>
      </c>
      <c r="F200" s="172">
        <v>196.61109830558399</v>
      </c>
      <c r="G200" s="172">
        <v>188.86587332257099</v>
      </c>
      <c r="H200" s="172">
        <v>187.891527322575</v>
      </c>
      <c r="I200" s="172">
        <v>185.166661390385</v>
      </c>
      <c r="J200" s="172">
        <v>185.166661390385</v>
      </c>
      <c r="K200" s="172">
        <v>191.98708339035201</v>
      </c>
      <c r="L200" s="172">
        <v>194.23303349203599</v>
      </c>
      <c r="M200" s="172">
        <v>203.13426220385699</v>
      </c>
      <c r="N200" s="172">
        <v>215.288815695323</v>
      </c>
      <c r="O200" s="172">
        <v>225.791935288492</v>
      </c>
      <c r="P200" s="172">
        <v>235.45282359353001</v>
      </c>
      <c r="Q200" s="172">
        <v>239.548379661307</v>
      </c>
      <c r="R200" s="172">
        <v>248.13583593245099</v>
      </c>
      <c r="S200" s="172">
        <v>257.25175105105097</v>
      </c>
      <c r="T200" s="172">
        <v>257.25175105105097</v>
      </c>
      <c r="U200" s="172">
        <v>279.69473772890802</v>
      </c>
      <c r="V200" s="172">
        <v>277.06895783061498</v>
      </c>
      <c r="W200" s="172">
        <v>279.69473772890802</v>
      </c>
      <c r="X200" s="172">
        <v>299</v>
      </c>
      <c r="Y200" s="172">
        <v>293.31906738985799</v>
      </c>
      <c r="Z200" s="172">
        <v>279.69473772890802</v>
      </c>
      <c r="AA200" s="172">
        <v>252.62773613581899</v>
      </c>
      <c r="AB200" s="172">
        <v>225.791935288492</v>
      </c>
      <c r="AD200" s="171">
        <v>0</v>
      </c>
      <c r="AE200" s="172">
        <v>0</v>
      </c>
      <c r="AF200" s="172">
        <v>0</v>
      </c>
      <c r="AG200" s="172">
        <v>0</v>
      </c>
      <c r="AH200" s="172">
        <v>0</v>
      </c>
      <c r="AI200" s="172">
        <v>0</v>
      </c>
      <c r="AJ200" s="172">
        <v>0.71478938767930866</v>
      </c>
      <c r="AK200" s="172">
        <v>30.197769179673177</v>
      </c>
      <c r="AL200" s="172">
        <v>62.589189570588346</v>
      </c>
      <c r="AM200" s="172">
        <v>87.019986445663505</v>
      </c>
      <c r="AN200" s="172">
        <v>100.58795190212726</v>
      </c>
      <c r="AO200" s="172">
        <v>105.71526428573929</v>
      </c>
      <c r="AP200" s="172">
        <v>107.09593608372617</v>
      </c>
      <c r="AQ200" s="172">
        <v>102.19985936274171</v>
      </c>
      <c r="AR200" s="172">
        <v>90.577721184758943</v>
      </c>
      <c r="AS200" s="172">
        <v>69.31053511401953</v>
      </c>
      <c r="AT200" s="172">
        <v>36.615584929286896</v>
      </c>
      <c r="AU200" s="172">
        <v>2.8990259107599652</v>
      </c>
      <c r="AV200" s="172">
        <v>0</v>
      </c>
      <c r="AW200" s="172">
        <v>56.227412080613192</v>
      </c>
      <c r="AX200" s="172">
        <v>56.227412080613192</v>
      </c>
      <c r="AY200" s="172">
        <v>56.227412080613192</v>
      </c>
      <c r="AZ200" s="172">
        <v>56.227412080613192</v>
      </c>
      <c r="BA200" s="172">
        <v>0</v>
      </c>
      <c r="BB200" s="180">
        <f xml:space="preserve"> SUM(AD200:BA200) * 30</f>
        <v>30612.997850376516</v>
      </c>
      <c r="BC200" s="23"/>
      <c r="BD200" s="171">
        <f t="shared" si="176"/>
        <v>208.94730952586301</v>
      </c>
      <c r="BE200" s="172">
        <f t="shared" si="177"/>
        <v>196.61109830558399</v>
      </c>
      <c r="BF200" s="172">
        <f t="shared" si="178"/>
        <v>188.86587332257099</v>
      </c>
      <c r="BG200" s="172">
        <f t="shared" si="179"/>
        <v>187.891527322575</v>
      </c>
      <c r="BH200" s="172">
        <f t="shared" si="180"/>
        <v>185.166661390385</v>
      </c>
      <c r="BI200" s="172">
        <f t="shared" si="181"/>
        <v>185.166661390385</v>
      </c>
      <c r="BJ200" s="172">
        <f t="shared" si="182"/>
        <v>191.27229400267271</v>
      </c>
      <c r="BK200" s="172">
        <f t="shared" si="183"/>
        <v>164.03526431236281</v>
      </c>
      <c r="BL200" s="172">
        <f t="shared" si="184"/>
        <v>140.54507263326866</v>
      </c>
      <c r="BM200" s="172">
        <f t="shared" si="185"/>
        <v>128.26882924965949</v>
      </c>
      <c r="BN200" s="172">
        <f t="shared" si="186"/>
        <v>125.20398338636474</v>
      </c>
      <c r="BO200" s="172">
        <f t="shared" si="187"/>
        <v>129.73755930779072</v>
      </c>
      <c r="BP200" s="172">
        <f t="shared" si="188"/>
        <v>132.45244357758082</v>
      </c>
      <c r="BQ200" s="172">
        <f t="shared" si="189"/>
        <v>145.93597656970928</v>
      </c>
      <c r="BR200" s="172">
        <f t="shared" si="190"/>
        <v>166.67402986629202</v>
      </c>
      <c r="BS200" s="172">
        <f t="shared" si="191"/>
        <v>187.94121593703144</v>
      </c>
      <c r="BT200" s="172">
        <f t="shared" si="192"/>
        <v>243.07915279962111</v>
      </c>
      <c r="BU200" s="172">
        <f t="shared" si="193"/>
        <v>274.169931919855</v>
      </c>
      <c r="BV200" s="172">
        <f t="shared" si="194"/>
        <v>279.69473772890802</v>
      </c>
      <c r="BW200" s="172">
        <f t="shared" si="195"/>
        <v>242.77258791938681</v>
      </c>
      <c r="BX200" s="172">
        <f t="shared" si="196"/>
        <v>237.0916553092448</v>
      </c>
      <c r="BY200" s="172">
        <f t="shared" si="197"/>
        <v>223.46732564829483</v>
      </c>
      <c r="BZ200" s="172">
        <f t="shared" si="198"/>
        <v>196.4003240552058</v>
      </c>
      <c r="CA200" s="172">
        <f t="shared" si="199"/>
        <v>225.791935288492</v>
      </c>
      <c r="CB200" s="23"/>
      <c r="CC200" s="171">
        <f t="shared" si="200"/>
        <v>169</v>
      </c>
      <c r="CD200" s="172">
        <f t="shared" si="153"/>
        <v>169</v>
      </c>
      <c r="CE200" s="172">
        <f t="shared" si="154"/>
        <v>169</v>
      </c>
      <c r="CF200" s="172">
        <f t="shared" si="155"/>
        <v>169</v>
      </c>
      <c r="CG200" s="172">
        <f t="shared" si="156"/>
        <v>169</v>
      </c>
      <c r="CH200" s="172">
        <f t="shared" si="157"/>
        <v>169</v>
      </c>
      <c r="CI200" s="172">
        <f t="shared" si="158"/>
        <v>169</v>
      </c>
      <c r="CJ200" s="172">
        <f t="shared" si="159"/>
        <v>164.03526431236281</v>
      </c>
      <c r="CK200" s="172">
        <f t="shared" si="160"/>
        <v>140.54507263326866</v>
      </c>
      <c r="CL200" s="172">
        <f t="shared" si="161"/>
        <v>128.26882924965949</v>
      </c>
      <c r="CM200" s="172">
        <f t="shared" si="162"/>
        <v>125.20398338636474</v>
      </c>
      <c r="CN200" s="172">
        <f t="shared" si="163"/>
        <v>129.73755930779072</v>
      </c>
      <c r="CO200" s="172">
        <f t="shared" si="164"/>
        <v>132.45244357758082</v>
      </c>
      <c r="CP200" s="172">
        <f t="shared" si="165"/>
        <v>145.93597656970928</v>
      </c>
      <c r="CQ200" s="172">
        <f t="shared" si="166"/>
        <v>166.67402986629202</v>
      </c>
      <c r="CR200" s="172">
        <f t="shared" si="167"/>
        <v>169</v>
      </c>
      <c r="CS200" s="172">
        <f t="shared" si="168"/>
        <v>169</v>
      </c>
      <c r="CT200" s="172">
        <f t="shared" si="169"/>
        <v>169</v>
      </c>
      <c r="CU200" s="172">
        <f t="shared" si="170"/>
        <v>169</v>
      </c>
      <c r="CV200" s="172">
        <f t="shared" si="171"/>
        <v>169</v>
      </c>
      <c r="CW200" s="172">
        <f t="shared" si="172"/>
        <v>169</v>
      </c>
      <c r="CX200" s="172">
        <f t="shared" si="173"/>
        <v>169</v>
      </c>
      <c r="CY200" s="172">
        <f t="shared" si="174"/>
        <v>169</v>
      </c>
      <c r="CZ200" s="172">
        <f t="shared" si="175"/>
        <v>169</v>
      </c>
      <c r="DA200" s="180">
        <f xml:space="preserve"> SUM(CC200:CZ200) * 30</f>
        <v>115105.59476709086</v>
      </c>
      <c r="DC200" s="171">
        <f t="shared" si="201"/>
        <v>39.947309525863005</v>
      </c>
      <c r="DD200" s="172">
        <f t="shared" si="202"/>
        <v>27.611098305583994</v>
      </c>
      <c r="DE200" s="172">
        <f t="shared" si="203"/>
        <v>19.865873322570991</v>
      </c>
      <c r="DF200" s="172">
        <f t="shared" si="204"/>
        <v>18.891527322575001</v>
      </c>
      <c r="DG200" s="172">
        <f t="shared" si="205"/>
        <v>16.166661390385002</v>
      </c>
      <c r="DH200" s="172">
        <f t="shared" si="206"/>
        <v>16.166661390385002</v>
      </c>
      <c r="DI200" s="172">
        <f t="shared" si="207"/>
        <v>22.272294002672709</v>
      </c>
      <c r="DJ200" s="172">
        <f t="shared" si="208"/>
        <v>0</v>
      </c>
      <c r="DK200" s="172">
        <f t="shared" si="209"/>
        <v>0</v>
      </c>
      <c r="DL200" s="172">
        <f t="shared" si="210"/>
        <v>0</v>
      </c>
      <c r="DM200" s="172">
        <f t="shared" si="211"/>
        <v>0</v>
      </c>
      <c r="DN200" s="172">
        <f t="shared" si="212"/>
        <v>0</v>
      </c>
      <c r="DO200" s="172">
        <f t="shared" si="213"/>
        <v>0</v>
      </c>
      <c r="DP200" s="172">
        <f t="shared" si="214"/>
        <v>0</v>
      </c>
      <c r="DQ200" s="172">
        <f t="shared" si="215"/>
        <v>0</v>
      </c>
      <c r="DR200" s="172">
        <f t="shared" si="216"/>
        <v>18.941215937031444</v>
      </c>
      <c r="DS200" s="172">
        <f t="shared" si="217"/>
        <v>74.079152799621113</v>
      </c>
      <c r="DT200" s="172">
        <f t="shared" si="218"/>
        <v>105.169931919855</v>
      </c>
      <c r="DU200" s="172">
        <f t="shared" si="219"/>
        <v>110.69473772890802</v>
      </c>
      <c r="DV200" s="172">
        <f t="shared" si="220"/>
        <v>73.772587919386808</v>
      </c>
      <c r="DW200" s="172">
        <f t="shared" si="221"/>
        <v>68.0916553092448</v>
      </c>
      <c r="DX200" s="172">
        <f t="shared" si="222"/>
        <v>54.467325648294832</v>
      </c>
      <c r="DY200" s="172">
        <f t="shared" si="223"/>
        <v>27.4003240552058</v>
      </c>
      <c r="DZ200" s="172">
        <f t="shared" si="224"/>
        <v>56.791935288491999</v>
      </c>
      <c r="EA200" s="180">
        <f xml:space="preserve"> SUM(DC200:DZ200) * 30</f>
        <v>22509.908755982269</v>
      </c>
      <c r="EB200" s="21"/>
    </row>
    <row r="201" spans="2:132" ht="14.25" customHeight="1" x14ac:dyDescent="0.25">
      <c r="B201" s="132">
        <v>2034</v>
      </c>
      <c r="C201" s="14" t="s">
        <v>173</v>
      </c>
      <c r="D201" s="14">
        <f t="shared" si="225"/>
        <v>167</v>
      </c>
      <c r="E201" s="171">
        <v>208.484922263952</v>
      </c>
      <c r="F201" s="172">
        <v>195.742316503236</v>
      </c>
      <c r="G201" s="172">
        <v>184.85318067135199</v>
      </c>
      <c r="H201" s="172">
        <v>180.10366397872201</v>
      </c>
      <c r="I201" s="172">
        <v>180.10366397872201</v>
      </c>
      <c r="J201" s="172">
        <v>177.902668438234</v>
      </c>
      <c r="K201" s="172">
        <v>183.62236079673701</v>
      </c>
      <c r="L201" s="172">
        <v>188.719403101024</v>
      </c>
      <c r="M201" s="172">
        <v>200.30359015622</v>
      </c>
      <c r="N201" s="172">
        <v>208.484922263952</v>
      </c>
      <c r="O201" s="172">
        <v>221.15512685557201</v>
      </c>
      <c r="P201" s="172">
        <v>227.01962155226499</v>
      </c>
      <c r="Q201" s="172">
        <v>241.717058878545</v>
      </c>
      <c r="R201" s="172">
        <v>246.176970894796</v>
      </c>
      <c r="S201" s="172">
        <v>267.68011811600297</v>
      </c>
      <c r="T201" s="172">
        <v>260.25175816685902</v>
      </c>
      <c r="U201" s="172">
        <v>275.36912227389001</v>
      </c>
      <c r="V201" s="172">
        <v>275.36912227389001</v>
      </c>
      <c r="W201" s="172">
        <v>280.63992738400401</v>
      </c>
      <c r="X201" s="172">
        <v>300</v>
      </c>
      <c r="Y201" s="172">
        <v>291.52906321588802</v>
      </c>
      <c r="Z201" s="172">
        <v>277.99004459512798</v>
      </c>
      <c r="AA201" s="172">
        <v>255.44432053895201</v>
      </c>
      <c r="AB201" s="172">
        <v>229.032374053106</v>
      </c>
      <c r="AD201" s="171">
        <v>0</v>
      </c>
      <c r="AE201" s="172">
        <v>0</v>
      </c>
      <c r="AF201" s="172">
        <v>0</v>
      </c>
      <c r="AG201" s="172">
        <v>0</v>
      </c>
      <c r="AH201" s="172">
        <v>0</v>
      </c>
      <c r="AI201" s="172">
        <v>0</v>
      </c>
      <c r="AJ201" s="172">
        <v>0.06</v>
      </c>
      <c r="AK201" s="172">
        <v>19.710365453900494</v>
      </c>
      <c r="AL201" s="172">
        <v>51.439672139169076</v>
      </c>
      <c r="AM201" s="172">
        <v>79.44714214856478</v>
      </c>
      <c r="AN201" s="172">
        <v>96.177764914814347</v>
      </c>
      <c r="AO201" s="172">
        <v>101.86502352155935</v>
      </c>
      <c r="AP201" s="172">
        <v>101.38476909235843</v>
      </c>
      <c r="AQ201" s="172">
        <v>99.0830935926748</v>
      </c>
      <c r="AR201" s="172">
        <v>89.267102089253797</v>
      </c>
      <c r="AS201" s="172">
        <v>69.149349091144302</v>
      </c>
      <c r="AT201" s="172">
        <v>38.961807170853113</v>
      </c>
      <c r="AU201" s="172">
        <v>3.7269815259131018</v>
      </c>
      <c r="AV201" s="172">
        <v>0</v>
      </c>
      <c r="AW201" s="172">
        <v>54.917657642008017</v>
      </c>
      <c r="AX201" s="172">
        <v>54.917657642008017</v>
      </c>
      <c r="AY201" s="172">
        <v>54.917657642008017</v>
      </c>
      <c r="AZ201" s="172">
        <v>54.917657642008017</v>
      </c>
      <c r="BA201" s="172">
        <v>0</v>
      </c>
      <c r="BB201" s="180">
        <f xml:space="preserve"> SUM(AD201:BA201) * 31</f>
        <v>30068.254740555378</v>
      </c>
      <c r="BC201" s="23"/>
      <c r="BD201" s="171">
        <f t="shared" si="176"/>
        <v>208.484922263952</v>
      </c>
      <c r="BE201" s="172">
        <f t="shared" si="177"/>
        <v>195.742316503236</v>
      </c>
      <c r="BF201" s="172">
        <f t="shared" si="178"/>
        <v>184.85318067135199</v>
      </c>
      <c r="BG201" s="172">
        <f t="shared" si="179"/>
        <v>180.10366397872201</v>
      </c>
      <c r="BH201" s="172">
        <f t="shared" si="180"/>
        <v>180.10366397872201</v>
      </c>
      <c r="BI201" s="172">
        <f t="shared" si="181"/>
        <v>177.902668438234</v>
      </c>
      <c r="BJ201" s="172">
        <f t="shared" si="182"/>
        <v>183.56236079673701</v>
      </c>
      <c r="BK201" s="172">
        <f t="shared" si="183"/>
        <v>169.00903764712351</v>
      </c>
      <c r="BL201" s="172">
        <f t="shared" si="184"/>
        <v>148.86391801705093</v>
      </c>
      <c r="BM201" s="172">
        <f t="shared" si="185"/>
        <v>129.03778011538722</v>
      </c>
      <c r="BN201" s="172">
        <f t="shared" si="186"/>
        <v>124.97736194075766</v>
      </c>
      <c r="BO201" s="172">
        <f t="shared" si="187"/>
        <v>125.15459803070564</v>
      </c>
      <c r="BP201" s="172">
        <f t="shared" si="188"/>
        <v>140.33228978618658</v>
      </c>
      <c r="BQ201" s="172">
        <f t="shared" si="189"/>
        <v>147.0938773021212</v>
      </c>
      <c r="BR201" s="172">
        <f t="shared" si="190"/>
        <v>178.41301602674918</v>
      </c>
      <c r="BS201" s="172">
        <f t="shared" si="191"/>
        <v>191.10240907571472</v>
      </c>
      <c r="BT201" s="172">
        <f t="shared" si="192"/>
        <v>236.40731510303689</v>
      </c>
      <c r="BU201" s="172">
        <f t="shared" si="193"/>
        <v>271.6421407479769</v>
      </c>
      <c r="BV201" s="172">
        <f t="shared" si="194"/>
        <v>280.63992738400401</v>
      </c>
      <c r="BW201" s="172">
        <f t="shared" si="195"/>
        <v>245.08234235799199</v>
      </c>
      <c r="BX201" s="172">
        <f t="shared" si="196"/>
        <v>236.61140557388001</v>
      </c>
      <c r="BY201" s="172">
        <f t="shared" si="197"/>
        <v>223.07238695311997</v>
      </c>
      <c r="BZ201" s="172">
        <f t="shared" si="198"/>
        <v>200.526662896944</v>
      </c>
      <c r="CA201" s="172">
        <f t="shared" si="199"/>
        <v>229.032374053106</v>
      </c>
      <c r="CB201" s="23"/>
      <c r="CC201" s="171">
        <f t="shared" si="200"/>
        <v>169</v>
      </c>
      <c r="CD201" s="172">
        <f t="shared" si="153"/>
        <v>169</v>
      </c>
      <c r="CE201" s="172">
        <f t="shared" si="154"/>
        <v>169</v>
      </c>
      <c r="CF201" s="172">
        <f t="shared" si="155"/>
        <v>169</v>
      </c>
      <c r="CG201" s="172">
        <f t="shared" si="156"/>
        <v>169</v>
      </c>
      <c r="CH201" s="172">
        <f t="shared" si="157"/>
        <v>169</v>
      </c>
      <c r="CI201" s="172">
        <f t="shared" si="158"/>
        <v>169</v>
      </c>
      <c r="CJ201" s="172">
        <f t="shared" si="159"/>
        <v>169</v>
      </c>
      <c r="CK201" s="172">
        <f t="shared" si="160"/>
        <v>148.86391801705093</v>
      </c>
      <c r="CL201" s="172">
        <f t="shared" si="161"/>
        <v>129.03778011538722</v>
      </c>
      <c r="CM201" s="172">
        <f t="shared" si="162"/>
        <v>124.97736194075766</v>
      </c>
      <c r="CN201" s="172">
        <f t="shared" si="163"/>
        <v>125.15459803070564</v>
      </c>
      <c r="CO201" s="172">
        <f t="shared" si="164"/>
        <v>140.33228978618658</v>
      </c>
      <c r="CP201" s="172">
        <f t="shared" si="165"/>
        <v>147.0938773021212</v>
      </c>
      <c r="CQ201" s="172">
        <f t="shared" si="166"/>
        <v>169</v>
      </c>
      <c r="CR201" s="172">
        <f t="shared" si="167"/>
        <v>169</v>
      </c>
      <c r="CS201" s="172">
        <f t="shared" si="168"/>
        <v>169</v>
      </c>
      <c r="CT201" s="172">
        <f t="shared" si="169"/>
        <v>169</v>
      </c>
      <c r="CU201" s="172">
        <f t="shared" si="170"/>
        <v>169</v>
      </c>
      <c r="CV201" s="172">
        <f t="shared" si="171"/>
        <v>169</v>
      </c>
      <c r="CW201" s="172">
        <f t="shared" si="172"/>
        <v>169</v>
      </c>
      <c r="CX201" s="172">
        <f t="shared" si="173"/>
        <v>169</v>
      </c>
      <c r="CY201" s="172">
        <f t="shared" si="174"/>
        <v>169</v>
      </c>
      <c r="CZ201" s="172">
        <f t="shared" si="175"/>
        <v>169</v>
      </c>
      <c r="DA201" s="180">
        <f xml:space="preserve"> SUM(CC201:CZ201) * 31</f>
        <v>119581.25458095847</v>
      </c>
      <c r="DC201" s="171">
        <f t="shared" si="201"/>
        <v>39.484922263952001</v>
      </c>
      <c r="DD201" s="172">
        <f t="shared" si="202"/>
        <v>26.742316503235998</v>
      </c>
      <c r="DE201" s="172">
        <f t="shared" si="203"/>
        <v>15.853180671351993</v>
      </c>
      <c r="DF201" s="172">
        <f t="shared" si="204"/>
        <v>11.103663978722011</v>
      </c>
      <c r="DG201" s="172">
        <f t="shared" si="205"/>
        <v>11.103663978722011</v>
      </c>
      <c r="DH201" s="172">
        <f t="shared" si="206"/>
        <v>8.9026684382340022</v>
      </c>
      <c r="DI201" s="172">
        <f t="shared" si="207"/>
        <v>14.562360796737011</v>
      </c>
      <c r="DJ201" s="172">
        <f t="shared" si="208"/>
        <v>9.0376471235060762E-3</v>
      </c>
      <c r="DK201" s="172">
        <f t="shared" si="209"/>
        <v>0</v>
      </c>
      <c r="DL201" s="172">
        <f t="shared" si="210"/>
        <v>0</v>
      </c>
      <c r="DM201" s="172">
        <f t="shared" si="211"/>
        <v>0</v>
      </c>
      <c r="DN201" s="172">
        <f t="shared" si="212"/>
        <v>0</v>
      </c>
      <c r="DO201" s="172">
        <f t="shared" si="213"/>
        <v>0</v>
      </c>
      <c r="DP201" s="172">
        <f t="shared" si="214"/>
        <v>0</v>
      </c>
      <c r="DQ201" s="172">
        <f t="shared" si="215"/>
        <v>9.413016026749176</v>
      </c>
      <c r="DR201" s="172">
        <f t="shared" si="216"/>
        <v>22.102409075714718</v>
      </c>
      <c r="DS201" s="172">
        <f t="shared" si="217"/>
        <v>67.407315103036893</v>
      </c>
      <c r="DT201" s="172">
        <f t="shared" si="218"/>
        <v>102.6421407479769</v>
      </c>
      <c r="DU201" s="172">
        <f t="shared" si="219"/>
        <v>111.63992738400401</v>
      </c>
      <c r="DV201" s="172">
        <f t="shared" si="220"/>
        <v>76.08234235799199</v>
      </c>
      <c r="DW201" s="172">
        <f t="shared" si="221"/>
        <v>67.611405573880006</v>
      </c>
      <c r="DX201" s="172">
        <f t="shared" si="222"/>
        <v>54.072386953119974</v>
      </c>
      <c r="DY201" s="172">
        <f t="shared" si="223"/>
        <v>31.526662896944003</v>
      </c>
      <c r="DZ201" s="172">
        <f t="shared" si="224"/>
        <v>60.032374053105997</v>
      </c>
      <c r="EA201" s="180">
        <f xml:space="preserve"> SUM(DC201:DZ201) * 31</f>
        <v>22639.04562796867</v>
      </c>
      <c r="EB201" s="21"/>
    </row>
    <row r="202" spans="2:132" ht="14.25" customHeight="1" x14ac:dyDescent="0.25">
      <c r="B202" s="132">
        <v>2035</v>
      </c>
      <c r="C202" s="14" t="s">
        <v>163</v>
      </c>
      <c r="D202" s="14">
        <f t="shared" si="225"/>
        <v>168</v>
      </c>
      <c r="E202" s="171">
        <v>204.421450528939</v>
      </c>
      <c r="F202" s="172">
        <v>191.3679502178</v>
      </c>
      <c r="G202" s="172">
        <v>184.406083385193</v>
      </c>
      <c r="H202" s="172">
        <v>179.66814623522501</v>
      </c>
      <c r="I202" s="172">
        <v>178.04371064095</v>
      </c>
      <c r="J202" s="172">
        <v>179.66814623522501</v>
      </c>
      <c r="K202" s="172">
        <v>187.71297013068201</v>
      </c>
      <c r="L202" s="172">
        <v>198.23312445550999</v>
      </c>
      <c r="M202" s="172">
        <v>201.24993341630699</v>
      </c>
      <c r="N202" s="172">
        <v>214.86425077784901</v>
      </c>
      <c r="O202" s="172">
        <v>226.69942439328199</v>
      </c>
      <c r="P202" s="172">
        <v>244.64557000622401</v>
      </c>
      <c r="Q202" s="172">
        <v>239.92697137523501</v>
      </c>
      <c r="R202" s="172">
        <v>233.139151213443</v>
      </c>
      <c r="S202" s="172">
        <v>244.64557000622401</v>
      </c>
      <c r="T202" s="172">
        <v>254.54689172370999</v>
      </c>
      <c r="U202" s="172">
        <v>273.363270690729</v>
      </c>
      <c r="V202" s="172">
        <v>267.79377722464301</v>
      </c>
      <c r="W202" s="172">
        <v>282.00758867454903</v>
      </c>
      <c r="X202" s="172">
        <v>291</v>
      </c>
      <c r="Y202" s="172">
        <v>284.96638207840698</v>
      </c>
      <c r="Z202" s="172">
        <v>276.20603298071001</v>
      </c>
      <c r="AA202" s="172">
        <v>252.01354573739999</v>
      </c>
      <c r="AB202" s="172">
        <v>226.69942439328199</v>
      </c>
      <c r="AC202" s="23"/>
      <c r="AD202" s="171">
        <v>0</v>
      </c>
      <c r="AE202" s="172">
        <v>0</v>
      </c>
      <c r="AF202" s="172">
        <v>0</v>
      </c>
      <c r="AG202" s="172">
        <v>0</v>
      </c>
      <c r="AH202" s="172">
        <v>0</v>
      </c>
      <c r="AI202" s="172">
        <v>0</v>
      </c>
      <c r="AJ202" s="172">
        <v>0</v>
      </c>
      <c r="AK202" s="172">
        <v>14.106242084115712</v>
      </c>
      <c r="AL202" s="172">
        <v>44.38151909660759</v>
      </c>
      <c r="AM202" s="172">
        <v>72.759919634789085</v>
      </c>
      <c r="AN202" s="172">
        <v>90.955377316020019</v>
      </c>
      <c r="AO202" s="172">
        <v>99.126212800753891</v>
      </c>
      <c r="AP202" s="172">
        <v>102.24884987224286</v>
      </c>
      <c r="AQ202" s="172">
        <v>100.15862283199554</v>
      </c>
      <c r="AR202" s="172">
        <v>91.743102724621309</v>
      </c>
      <c r="AS202" s="172">
        <v>71.847947555449807</v>
      </c>
      <c r="AT202" s="172">
        <v>44.370227835106704</v>
      </c>
      <c r="AU202" s="172">
        <v>13.831644004014752</v>
      </c>
      <c r="AV202" s="172">
        <v>0.01</v>
      </c>
      <c r="AW202" s="172">
        <v>51.921813691064195</v>
      </c>
      <c r="AX202" s="172">
        <v>51.921813691064195</v>
      </c>
      <c r="AY202" s="172">
        <v>51.921813691064195</v>
      </c>
      <c r="AZ202" s="172">
        <v>51.921813691064195</v>
      </c>
      <c r="BA202" s="172">
        <v>0</v>
      </c>
      <c r="BB202" s="180">
        <f xml:space="preserve"> SUM(AD202:BA202) *  31</f>
        <v>29550.034536119198</v>
      </c>
      <c r="BC202" s="23"/>
      <c r="BD202" s="171">
        <f t="shared" si="176"/>
        <v>204.421450528939</v>
      </c>
      <c r="BE202" s="172">
        <f t="shared" si="177"/>
        <v>191.3679502178</v>
      </c>
      <c r="BF202" s="172">
        <f t="shared" si="178"/>
        <v>184.406083385193</v>
      </c>
      <c r="BG202" s="172">
        <f t="shared" si="179"/>
        <v>179.66814623522501</v>
      </c>
      <c r="BH202" s="172">
        <f t="shared" si="180"/>
        <v>178.04371064095</v>
      </c>
      <c r="BI202" s="172">
        <f t="shared" si="181"/>
        <v>179.66814623522501</v>
      </c>
      <c r="BJ202" s="172">
        <f t="shared" si="182"/>
        <v>187.71297013068201</v>
      </c>
      <c r="BK202" s="172">
        <f t="shared" si="183"/>
        <v>184.12688237139429</v>
      </c>
      <c r="BL202" s="172">
        <f t="shared" si="184"/>
        <v>156.86841431969941</v>
      </c>
      <c r="BM202" s="172">
        <f t="shared" si="185"/>
        <v>142.10433114305994</v>
      </c>
      <c r="BN202" s="172">
        <f t="shared" si="186"/>
        <v>135.74404707726197</v>
      </c>
      <c r="BO202" s="172">
        <f t="shared" si="187"/>
        <v>145.5193572054701</v>
      </c>
      <c r="BP202" s="172">
        <f t="shared" si="188"/>
        <v>137.67812150299216</v>
      </c>
      <c r="BQ202" s="172">
        <f t="shared" si="189"/>
        <v>132.98052838144747</v>
      </c>
      <c r="BR202" s="172">
        <f t="shared" si="190"/>
        <v>152.9024672816027</v>
      </c>
      <c r="BS202" s="172">
        <f t="shared" si="191"/>
        <v>182.6989441682602</v>
      </c>
      <c r="BT202" s="172">
        <f t="shared" si="192"/>
        <v>228.99304285562229</v>
      </c>
      <c r="BU202" s="172">
        <f t="shared" si="193"/>
        <v>253.96213322062826</v>
      </c>
      <c r="BV202" s="172">
        <f t="shared" si="194"/>
        <v>281.99758867454904</v>
      </c>
      <c r="BW202" s="172">
        <f t="shared" si="195"/>
        <v>239.07818630893581</v>
      </c>
      <c r="BX202" s="172">
        <f t="shared" si="196"/>
        <v>233.04456838734279</v>
      </c>
      <c r="BY202" s="172">
        <f t="shared" si="197"/>
        <v>224.28421928964582</v>
      </c>
      <c r="BZ202" s="172">
        <f t="shared" si="198"/>
        <v>200.09173204633581</v>
      </c>
      <c r="CA202" s="172">
        <f t="shared" si="199"/>
        <v>226.69942439328199</v>
      </c>
      <c r="CB202" s="23"/>
      <c r="CC202" s="171">
        <f t="shared" si="200"/>
        <v>169</v>
      </c>
      <c r="CD202" s="172">
        <f t="shared" si="153"/>
        <v>169</v>
      </c>
      <c r="CE202" s="172">
        <f t="shared" si="154"/>
        <v>169</v>
      </c>
      <c r="CF202" s="172">
        <f t="shared" si="155"/>
        <v>169</v>
      </c>
      <c r="CG202" s="172">
        <f t="shared" si="156"/>
        <v>169</v>
      </c>
      <c r="CH202" s="172">
        <f t="shared" si="157"/>
        <v>169</v>
      </c>
      <c r="CI202" s="172">
        <f t="shared" si="158"/>
        <v>169</v>
      </c>
      <c r="CJ202" s="172">
        <f t="shared" si="159"/>
        <v>169</v>
      </c>
      <c r="CK202" s="172">
        <f t="shared" si="160"/>
        <v>156.86841431969941</v>
      </c>
      <c r="CL202" s="172">
        <f t="shared" si="161"/>
        <v>142.10433114305994</v>
      </c>
      <c r="CM202" s="172">
        <f t="shared" si="162"/>
        <v>135.74404707726197</v>
      </c>
      <c r="CN202" s="172">
        <f t="shared" si="163"/>
        <v>145.5193572054701</v>
      </c>
      <c r="CO202" s="172">
        <f t="shared" si="164"/>
        <v>137.67812150299216</v>
      </c>
      <c r="CP202" s="172">
        <f t="shared" si="165"/>
        <v>132.98052838144747</v>
      </c>
      <c r="CQ202" s="172">
        <f t="shared" si="166"/>
        <v>152.9024672816027</v>
      </c>
      <c r="CR202" s="172">
        <f t="shared" si="167"/>
        <v>169</v>
      </c>
      <c r="CS202" s="172">
        <f t="shared" si="168"/>
        <v>169</v>
      </c>
      <c r="CT202" s="172">
        <f t="shared" si="169"/>
        <v>169</v>
      </c>
      <c r="CU202" s="172">
        <f t="shared" si="170"/>
        <v>169</v>
      </c>
      <c r="CV202" s="172">
        <f t="shared" si="171"/>
        <v>169</v>
      </c>
      <c r="CW202" s="172">
        <f t="shared" si="172"/>
        <v>169</v>
      </c>
      <c r="CX202" s="172">
        <f t="shared" si="173"/>
        <v>169</v>
      </c>
      <c r="CY202" s="172">
        <f t="shared" si="174"/>
        <v>169</v>
      </c>
      <c r="CZ202" s="172">
        <f t="shared" si="175"/>
        <v>169</v>
      </c>
      <c r="DA202" s="180">
        <f xml:space="preserve"> SUM(CC202:CZ202) *  31</f>
        <v>120180.71527425754</v>
      </c>
      <c r="DC202" s="171">
        <f t="shared" si="201"/>
        <v>35.421450528939005</v>
      </c>
      <c r="DD202" s="172">
        <f t="shared" si="202"/>
        <v>22.367950217800001</v>
      </c>
      <c r="DE202" s="172">
        <f t="shared" si="203"/>
        <v>15.406083385193</v>
      </c>
      <c r="DF202" s="172">
        <f t="shared" si="204"/>
        <v>10.668146235225009</v>
      </c>
      <c r="DG202" s="172">
        <f t="shared" si="205"/>
        <v>9.0437106409499961</v>
      </c>
      <c r="DH202" s="172">
        <f t="shared" si="206"/>
        <v>10.668146235225009</v>
      </c>
      <c r="DI202" s="172">
        <f t="shared" si="207"/>
        <v>18.71297013068201</v>
      </c>
      <c r="DJ202" s="172">
        <f t="shared" si="208"/>
        <v>15.126882371394288</v>
      </c>
      <c r="DK202" s="172">
        <f t="shared" si="209"/>
        <v>0</v>
      </c>
      <c r="DL202" s="172">
        <f t="shared" si="210"/>
        <v>0</v>
      </c>
      <c r="DM202" s="172">
        <f t="shared" si="211"/>
        <v>0</v>
      </c>
      <c r="DN202" s="172">
        <f t="shared" si="212"/>
        <v>0</v>
      </c>
      <c r="DO202" s="172">
        <f t="shared" si="213"/>
        <v>0</v>
      </c>
      <c r="DP202" s="172">
        <f t="shared" si="214"/>
        <v>0</v>
      </c>
      <c r="DQ202" s="172">
        <f t="shared" si="215"/>
        <v>0</v>
      </c>
      <c r="DR202" s="172">
        <f t="shared" si="216"/>
        <v>13.698944168260198</v>
      </c>
      <c r="DS202" s="172">
        <f t="shared" si="217"/>
        <v>59.993042855622292</v>
      </c>
      <c r="DT202" s="172">
        <f t="shared" si="218"/>
        <v>84.96213322062826</v>
      </c>
      <c r="DU202" s="172">
        <f t="shared" si="219"/>
        <v>112.99758867454904</v>
      </c>
      <c r="DV202" s="172">
        <f t="shared" si="220"/>
        <v>70.078186308935813</v>
      </c>
      <c r="DW202" s="172">
        <f t="shared" si="221"/>
        <v>64.044568387342792</v>
      </c>
      <c r="DX202" s="172">
        <f t="shared" si="222"/>
        <v>55.284219289645819</v>
      </c>
      <c r="DY202" s="172">
        <f t="shared" si="223"/>
        <v>31.091732046335807</v>
      </c>
      <c r="DZ202" s="172">
        <f t="shared" si="224"/>
        <v>57.699424393281987</v>
      </c>
      <c r="EA202" s="180">
        <f xml:space="preserve"> SUM(DC202:DZ202) *  31</f>
        <v>21305.22055179032</v>
      </c>
      <c r="EB202" s="21"/>
    </row>
    <row r="203" spans="2:132" ht="14.25" customHeight="1" x14ac:dyDescent="0.25">
      <c r="B203" s="132">
        <v>2035</v>
      </c>
      <c r="C203" s="14" t="s">
        <v>164</v>
      </c>
      <c r="D203" s="14">
        <f t="shared" si="225"/>
        <v>169</v>
      </c>
      <c r="E203" s="171">
        <v>218.293262608493</v>
      </c>
      <c r="F203" s="172">
        <v>205.063759023095</v>
      </c>
      <c r="G203" s="172">
        <v>197.859891119379</v>
      </c>
      <c r="H203" s="172">
        <v>192.43723255273099</v>
      </c>
      <c r="I203" s="172">
        <v>191.60095096413201</v>
      </c>
      <c r="J203" s="172">
        <v>193.292798381094</v>
      </c>
      <c r="K203" s="172">
        <v>201.860681625772</v>
      </c>
      <c r="L203" s="172">
        <v>205.063759023095</v>
      </c>
      <c r="M203" s="172">
        <v>203.976782317556</v>
      </c>
      <c r="N203" s="172">
        <v>215.71434016235699</v>
      </c>
      <c r="O203" s="172">
        <v>220.949322013688</v>
      </c>
      <c r="P203" s="172">
        <v>225.07804291971601</v>
      </c>
      <c r="Q203" s="172">
        <v>238.50555458509001</v>
      </c>
      <c r="R203" s="172">
        <v>250.029092196091</v>
      </c>
      <c r="S203" s="172">
        <v>248.32501981808201</v>
      </c>
      <c r="T203" s="172">
        <v>258.83871768260298</v>
      </c>
      <c r="U203" s="172">
        <v>260.65849549919898</v>
      </c>
      <c r="V203" s="172">
        <v>270.04664817865103</v>
      </c>
      <c r="W203" s="172">
        <v>268.13044916323099</v>
      </c>
      <c r="X203" s="172">
        <v>284</v>
      </c>
      <c r="Y203" s="172">
        <v>284</v>
      </c>
      <c r="Z203" s="172">
        <v>273.93689892878501</v>
      </c>
      <c r="AA203" s="172">
        <v>257.03822410577101</v>
      </c>
      <c r="AB203" s="172">
        <v>235.38667342554299</v>
      </c>
      <c r="AC203" s="23"/>
      <c r="AD203" s="171">
        <v>0</v>
      </c>
      <c r="AE203" s="172">
        <v>0</v>
      </c>
      <c r="AF203" s="172">
        <v>0</v>
      </c>
      <c r="AG203" s="172">
        <v>0</v>
      </c>
      <c r="AH203" s="172">
        <v>0</v>
      </c>
      <c r="AI203" s="172">
        <v>0</v>
      </c>
      <c r="AJ203" s="172">
        <v>0.01</v>
      </c>
      <c r="AK203" s="172">
        <v>16.57339949872884</v>
      </c>
      <c r="AL203" s="172">
        <v>50.106555945550326</v>
      </c>
      <c r="AM203" s="172">
        <v>79.325237841314291</v>
      </c>
      <c r="AN203" s="172">
        <v>97.520333606543389</v>
      </c>
      <c r="AO203" s="172">
        <v>100.34449368510408</v>
      </c>
      <c r="AP203" s="172">
        <v>103.7096804438148</v>
      </c>
      <c r="AQ203" s="172">
        <v>101.02125136188249</v>
      </c>
      <c r="AR203" s="172">
        <v>95.944115111621244</v>
      </c>
      <c r="AS203" s="172">
        <v>80.959306674212499</v>
      </c>
      <c r="AT203" s="172">
        <v>52.735229765856438</v>
      </c>
      <c r="AU203" s="172">
        <v>20.189558169850415</v>
      </c>
      <c r="AV203" s="172">
        <v>0.06</v>
      </c>
      <c r="AW203" s="172">
        <v>58.502292157087282</v>
      </c>
      <c r="AX203" s="172">
        <v>58.502292157087282</v>
      </c>
      <c r="AY203" s="172">
        <v>58.502292157087282</v>
      </c>
      <c r="AZ203" s="172">
        <v>58.502292157087282</v>
      </c>
      <c r="BA203" s="172">
        <v>0</v>
      </c>
      <c r="BB203" s="180">
        <f xml:space="preserve"> SUM(AD203:BA203) * 28.25</f>
        <v>29168.360343202385</v>
      </c>
      <c r="BC203" s="23"/>
      <c r="BD203" s="171">
        <f t="shared" si="176"/>
        <v>218.293262608493</v>
      </c>
      <c r="BE203" s="172">
        <f t="shared" si="177"/>
        <v>205.063759023095</v>
      </c>
      <c r="BF203" s="172">
        <f t="shared" si="178"/>
        <v>197.859891119379</v>
      </c>
      <c r="BG203" s="172">
        <f t="shared" si="179"/>
        <v>192.43723255273099</v>
      </c>
      <c r="BH203" s="172">
        <f t="shared" si="180"/>
        <v>191.60095096413201</v>
      </c>
      <c r="BI203" s="172">
        <f t="shared" si="181"/>
        <v>193.292798381094</v>
      </c>
      <c r="BJ203" s="172">
        <f t="shared" si="182"/>
        <v>201.85068162577201</v>
      </c>
      <c r="BK203" s="172">
        <f t="shared" si="183"/>
        <v>188.49035952436617</v>
      </c>
      <c r="BL203" s="172">
        <f t="shared" si="184"/>
        <v>153.87022637200567</v>
      </c>
      <c r="BM203" s="172">
        <f t="shared" si="185"/>
        <v>136.38910232104269</v>
      </c>
      <c r="BN203" s="172">
        <f t="shared" si="186"/>
        <v>123.42898840714462</v>
      </c>
      <c r="BO203" s="172">
        <f t="shared" si="187"/>
        <v>124.73354923461193</v>
      </c>
      <c r="BP203" s="172">
        <f t="shared" si="188"/>
        <v>134.79587414127519</v>
      </c>
      <c r="BQ203" s="172">
        <f t="shared" si="189"/>
        <v>149.00784083420851</v>
      </c>
      <c r="BR203" s="172">
        <f t="shared" si="190"/>
        <v>152.38090470646077</v>
      </c>
      <c r="BS203" s="172">
        <f t="shared" si="191"/>
        <v>177.87941100839049</v>
      </c>
      <c r="BT203" s="172">
        <f t="shared" si="192"/>
        <v>207.92326573334253</v>
      </c>
      <c r="BU203" s="172">
        <f t="shared" si="193"/>
        <v>249.85709000880061</v>
      </c>
      <c r="BV203" s="172">
        <f t="shared" si="194"/>
        <v>268.07044916323099</v>
      </c>
      <c r="BW203" s="172">
        <f t="shared" si="195"/>
        <v>225.49770784291272</v>
      </c>
      <c r="BX203" s="172">
        <f t="shared" si="196"/>
        <v>225.49770784291272</v>
      </c>
      <c r="BY203" s="172">
        <f t="shared" si="197"/>
        <v>215.43460677169773</v>
      </c>
      <c r="BZ203" s="172">
        <f t="shared" si="198"/>
        <v>198.53593194868373</v>
      </c>
      <c r="CA203" s="172">
        <f t="shared" si="199"/>
        <v>235.38667342554299</v>
      </c>
      <c r="CB203" s="23"/>
      <c r="CC203" s="171">
        <f t="shared" si="200"/>
        <v>169</v>
      </c>
      <c r="CD203" s="172">
        <f t="shared" si="153"/>
        <v>169</v>
      </c>
      <c r="CE203" s="172">
        <f t="shared" si="154"/>
        <v>169</v>
      </c>
      <c r="CF203" s="172">
        <f t="shared" si="155"/>
        <v>169</v>
      </c>
      <c r="CG203" s="172">
        <f t="shared" si="156"/>
        <v>169</v>
      </c>
      <c r="CH203" s="172">
        <f t="shared" si="157"/>
        <v>169</v>
      </c>
      <c r="CI203" s="172">
        <f t="shared" si="158"/>
        <v>169</v>
      </c>
      <c r="CJ203" s="172">
        <f t="shared" si="159"/>
        <v>169</v>
      </c>
      <c r="CK203" s="172">
        <f t="shared" si="160"/>
        <v>153.87022637200567</v>
      </c>
      <c r="CL203" s="172">
        <f t="shared" si="161"/>
        <v>136.38910232104269</v>
      </c>
      <c r="CM203" s="172">
        <f t="shared" si="162"/>
        <v>123.42898840714462</v>
      </c>
      <c r="CN203" s="172">
        <f t="shared" si="163"/>
        <v>124.73354923461193</v>
      </c>
      <c r="CO203" s="172">
        <f t="shared" si="164"/>
        <v>134.79587414127519</v>
      </c>
      <c r="CP203" s="172">
        <f t="shared" si="165"/>
        <v>149.00784083420851</v>
      </c>
      <c r="CQ203" s="172">
        <f t="shared" si="166"/>
        <v>152.38090470646077</v>
      </c>
      <c r="CR203" s="172">
        <f t="shared" si="167"/>
        <v>169</v>
      </c>
      <c r="CS203" s="172">
        <f t="shared" si="168"/>
        <v>169</v>
      </c>
      <c r="CT203" s="172">
        <f t="shared" si="169"/>
        <v>169</v>
      </c>
      <c r="CU203" s="172">
        <f t="shared" si="170"/>
        <v>169</v>
      </c>
      <c r="CV203" s="172">
        <f t="shared" si="171"/>
        <v>169</v>
      </c>
      <c r="CW203" s="172">
        <f t="shared" si="172"/>
        <v>169</v>
      </c>
      <c r="CX203" s="172">
        <f t="shared" si="173"/>
        <v>169</v>
      </c>
      <c r="CY203" s="172">
        <f t="shared" si="174"/>
        <v>169</v>
      </c>
      <c r="CZ203" s="172">
        <f t="shared" si="175"/>
        <v>169</v>
      </c>
      <c r="DA203" s="180">
        <f xml:space="preserve"> SUM(CC203:CZ203) * 28.25</f>
        <v>108694.88322997316</v>
      </c>
      <c r="DC203" s="171">
        <f t="shared" si="201"/>
        <v>49.293262608492995</v>
      </c>
      <c r="DD203" s="172">
        <f t="shared" si="202"/>
        <v>36.063759023095002</v>
      </c>
      <c r="DE203" s="172">
        <f t="shared" si="203"/>
        <v>28.859891119379</v>
      </c>
      <c r="DF203" s="172">
        <f t="shared" si="204"/>
        <v>23.43723255273099</v>
      </c>
      <c r="DG203" s="172">
        <f t="shared" si="205"/>
        <v>22.600950964132011</v>
      </c>
      <c r="DH203" s="172">
        <f t="shared" si="206"/>
        <v>24.292798381094002</v>
      </c>
      <c r="DI203" s="172">
        <f t="shared" si="207"/>
        <v>32.850681625772012</v>
      </c>
      <c r="DJ203" s="172">
        <f t="shared" si="208"/>
        <v>19.49035952436617</v>
      </c>
      <c r="DK203" s="172">
        <f t="shared" si="209"/>
        <v>0</v>
      </c>
      <c r="DL203" s="172">
        <f t="shared" si="210"/>
        <v>0</v>
      </c>
      <c r="DM203" s="172">
        <f t="shared" si="211"/>
        <v>0</v>
      </c>
      <c r="DN203" s="172">
        <f t="shared" si="212"/>
        <v>0</v>
      </c>
      <c r="DO203" s="172">
        <f t="shared" si="213"/>
        <v>0</v>
      </c>
      <c r="DP203" s="172">
        <f t="shared" si="214"/>
        <v>0</v>
      </c>
      <c r="DQ203" s="172">
        <f t="shared" si="215"/>
        <v>0</v>
      </c>
      <c r="DR203" s="172">
        <f t="shared" si="216"/>
        <v>8.8794110083904911</v>
      </c>
      <c r="DS203" s="172">
        <f t="shared" si="217"/>
        <v>38.923265733342532</v>
      </c>
      <c r="DT203" s="172">
        <f t="shared" si="218"/>
        <v>80.857090008800611</v>
      </c>
      <c r="DU203" s="172">
        <f t="shared" si="219"/>
        <v>99.07044916323099</v>
      </c>
      <c r="DV203" s="172">
        <f t="shared" si="220"/>
        <v>56.497707842912718</v>
      </c>
      <c r="DW203" s="172">
        <f t="shared" si="221"/>
        <v>56.497707842912718</v>
      </c>
      <c r="DX203" s="172">
        <f t="shared" si="222"/>
        <v>46.43460677169773</v>
      </c>
      <c r="DY203" s="172">
        <f t="shared" si="223"/>
        <v>29.535931948683725</v>
      </c>
      <c r="DZ203" s="172">
        <f t="shared" si="224"/>
        <v>66.386673425542995</v>
      </c>
      <c r="EA203" s="180">
        <f xml:space="preserve"> SUM(DC203:DZ203) * 28.25</f>
        <v>20339.202772134289</v>
      </c>
      <c r="EB203" s="21"/>
    </row>
    <row r="204" spans="2:132" ht="14.25" customHeight="1" x14ac:dyDescent="0.25">
      <c r="B204" s="132">
        <v>2035</v>
      </c>
      <c r="C204" s="14" t="s">
        <v>165</v>
      </c>
      <c r="D204" s="14">
        <f t="shared" si="225"/>
        <v>170</v>
      </c>
      <c r="E204" s="171">
        <v>205.81020993399699</v>
      </c>
      <c r="F204" s="172">
        <v>194.64226551417701</v>
      </c>
      <c r="G204" s="172">
        <v>188.588214011086</v>
      </c>
      <c r="H204" s="172">
        <v>183.2464038613</v>
      </c>
      <c r="I204" s="172">
        <v>180.38319362101501</v>
      </c>
      <c r="J204" s="172">
        <v>181.30910738031099</v>
      </c>
      <c r="K204" s="172">
        <v>192.13517595054401</v>
      </c>
      <c r="L204" s="172">
        <v>193.37447590529499</v>
      </c>
      <c r="M204" s="172">
        <v>194.64226551417701</v>
      </c>
      <c r="N204" s="172">
        <v>202.84728590424899</v>
      </c>
      <c r="O204" s="172">
        <v>210.46826838461101</v>
      </c>
      <c r="P204" s="172">
        <v>218.80149221827699</v>
      </c>
      <c r="Q204" s="172">
        <v>224.14330236806299</v>
      </c>
      <c r="R204" s="172">
        <v>235.59614332920501</v>
      </c>
      <c r="S204" s="172">
        <v>243.80116371927599</v>
      </c>
      <c r="T204" s="172">
        <v>250.254070380218</v>
      </c>
      <c r="U204" s="172">
        <v>268.715366257879</v>
      </c>
      <c r="V204" s="172">
        <v>273.61558676861603</v>
      </c>
      <c r="W204" s="172">
        <v>271.15123168618101</v>
      </c>
      <c r="X204" s="172">
        <v>289</v>
      </c>
      <c r="Y204" s="172">
        <v>286.36470699277203</v>
      </c>
      <c r="Z204" s="172">
        <v>278.62976589588197</v>
      </c>
      <c r="AA204" s="172">
        <v>250.254070380218</v>
      </c>
      <c r="AB204" s="172">
        <v>222.33420933066901</v>
      </c>
      <c r="AC204" s="23"/>
      <c r="AD204" s="171">
        <v>0</v>
      </c>
      <c r="AE204" s="172">
        <v>0</v>
      </c>
      <c r="AF204" s="172">
        <v>0</v>
      </c>
      <c r="AG204" s="172">
        <v>0</v>
      </c>
      <c r="AH204" s="172">
        <v>0</v>
      </c>
      <c r="AI204" s="172">
        <v>0</v>
      </c>
      <c r="AJ204" s="172">
        <v>0.57999999999999996</v>
      </c>
      <c r="AK204" s="172">
        <v>26.350716537044132</v>
      </c>
      <c r="AL204" s="172">
        <v>62.107835409748787</v>
      </c>
      <c r="AM204" s="172">
        <v>91.139587010813344</v>
      </c>
      <c r="AN204" s="172">
        <v>102.83760072240489</v>
      </c>
      <c r="AO204" s="172">
        <v>108.26663007696368</v>
      </c>
      <c r="AP204" s="172">
        <v>109.96390447198652</v>
      </c>
      <c r="AQ204" s="172">
        <v>107.0102960752333</v>
      </c>
      <c r="AR204" s="172">
        <v>101.53270183051123</v>
      </c>
      <c r="AS204" s="172">
        <v>87.907881711426541</v>
      </c>
      <c r="AT204" s="172">
        <v>58.97316099318266</v>
      </c>
      <c r="AU204" s="172">
        <v>25.715590267115189</v>
      </c>
      <c r="AV204" s="172">
        <v>0.36</v>
      </c>
      <c r="AW204" s="172">
        <v>62.281206997453381</v>
      </c>
      <c r="AX204" s="172">
        <v>62.281206997453381</v>
      </c>
      <c r="AY204" s="172">
        <v>62.281206997453381</v>
      </c>
      <c r="AZ204" s="172">
        <v>62.281206997453381</v>
      </c>
      <c r="BA204" s="172">
        <v>0</v>
      </c>
      <c r="BB204" s="180">
        <f xml:space="preserve"> SUM(AD204:BA204) * 31</f>
        <v>35087.99272598356</v>
      </c>
      <c r="BC204" s="23"/>
      <c r="BD204" s="171">
        <f t="shared" si="176"/>
        <v>205.81020993399699</v>
      </c>
      <c r="BE204" s="172">
        <f t="shared" si="177"/>
        <v>194.64226551417701</v>
      </c>
      <c r="BF204" s="172">
        <f t="shared" si="178"/>
        <v>188.588214011086</v>
      </c>
      <c r="BG204" s="172">
        <f t="shared" si="179"/>
        <v>183.2464038613</v>
      </c>
      <c r="BH204" s="172">
        <f t="shared" si="180"/>
        <v>180.38319362101501</v>
      </c>
      <c r="BI204" s="172">
        <f t="shared" si="181"/>
        <v>181.30910738031099</v>
      </c>
      <c r="BJ204" s="172">
        <f t="shared" si="182"/>
        <v>191.555175950544</v>
      </c>
      <c r="BK204" s="172">
        <f t="shared" si="183"/>
        <v>167.02375936825086</v>
      </c>
      <c r="BL204" s="172">
        <f t="shared" si="184"/>
        <v>132.53443010442822</v>
      </c>
      <c r="BM204" s="172">
        <f t="shared" si="185"/>
        <v>111.70769889343565</v>
      </c>
      <c r="BN204" s="172">
        <f t="shared" si="186"/>
        <v>107.63066766220612</v>
      </c>
      <c r="BO204" s="172">
        <f t="shared" si="187"/>
        <v>110.53486214131331</v>
      </c>
      <c r="BP204" s="172">
        <f t="shared" si="188"/>
        <v>114.17939789607647</v>
      </c>
      <c r="BQ204" s="172">
        <f t="shared" si="189"/>
        <v>128.58584725397171</v>
      </c>
      <c r="BR204" s="172">
        <f t="shared" si="190"/>
        <v>142.26846188876476</v>
      </c>
      <c r="BS204" s="172">
        <f t="shared" si="191"/>
        <v>162.34618866879146</v>
      </c>
      <c r="BT204" s="172">
        <f t="shared" si="192"/>
        <v>209.74220526469634</v>
      </c>
      <c r="BU204" s="172">
        <f t="shared" si="193"/>
        <v>247.89999650150082</v>
      </c>
      <c r="BV204" s="172">
        <f t="shared" si="194"/>
        <v>270.79123168618099</v>
      </c>
      <c r="BW204" s="172">
        <f t="shared" si="195"/>
        <v>226.71879300254662</v>
      </c>
      <c r="BX204" s="172">
        <f t="shared" si="196"/>
        <v>224.08349999531865</v>
      </c>
      <c r="BY204" s="172">
        <f t="shared" si="197"/>
        <v>216.34855889842859</v>
      </c>
      <c r="BZ204" s="172">
        <f t="shared" si="198"/>
        <v>187.97286338276461</v>
      </c>
      <c r="CA204" s="172">
        <f t="shared" si="199"/>
        <v>222.33420933066901</v>
      </c>
      <c r="CB204" s="23"/>
      <c r="CC204" s="171">
        <f t="shared" si="200"/>
        <v>169</v>
      </c>
      <c r="CD204" s="172">
        <f t="shared" si="153"/>
        <v>169</v>
      </c>
      <c r="CE204" s="172">
        <f t="shared" si="154"/>
        <v>169</v>
      </c>
      <c r="CF204" s="172">
        <f t="shared" si="155"/>
        <v>169</v>
      </c>
      <c r="CG204" s="172">
        <f t="shared" si="156"/>
        <v>169</v>
      </c>
      <c r="CH204" s="172">
        <f t="shared" si="157"/>
        <v>169</v>
      </c>
      <c r="CI204" s="172">
        <f t="shared" si="158"/>
        <v>169</v>
      </c>
      <c r="CJ204" s="172">
        <f t="shared" si="159"/>
        <v>167.02375936825086</v>
      </c>
      <c r="CK204" s="172">
        <f t="shared" si="160"/>
        <v>132.53443010442822</v>
      </c>
      <c r="CL204" s="172">
        <f t="shared" si="161"/>
        <v>111.70769889343565</v>
      </c>
      <c r="CM204" s="172">
        <f t="shared" si="162"/>
        <v>107.63066766220612</v>
      </c>
      <c r="CN204" s="172">
        <f t="shared" si="163"/>
        <v>110.53486214131331</v>
      </c>
      <c r="CO204" s="172">
        <f t="shared" si="164"/>
        <v>114.17939789607647</v>
      </c>
      <c r="CP204" s="172">
        <f t="shared" si="165"/>
        <v>128.58584725397171</v>
      </c>
      <c r="CQ204" s="172">
        <f t="shared" si="166"/>
        <v>142.26846188876476</v>
      </c>
      <c r="CR204" s="172">
        <f t="shared" si="167"/>
        <v>162.34618866879146</v>
      </c>
      <c r="CS204" s="172">
        <f t="shared" si="168"/>
        <v>169</v>
      </c>
      <c r="CT204" s="172">
        <f t="shared" si="169"/>
        <v>169</v>
      </c>
      <c r="CU204" s="172">
        <f t="shared" si="170"/>
        <v>169</v>
      </c>
      <c r="CV204" s="172">
        <f t="shared" si="171"/>
        <v>169</v>
      </c>
      <c r="CW204" s="172">
        <f t="shared" si="172"/>
        <v>169</v>
      </c>
      <c r="CX204" s="172">
        <f t="shared" si="173"/>
        <v>169</v>
      </c>
      <c r="CY204" s="172">
        <f t="shared" si="174"/>
        <v>169</v>
      </c>
      <c r="CZ204" s="172">
        <f t="shared" si="175"/>
        <v>169</v>
      </c>
      <c r="DA204" s="180">
        <f xml:space="preserve"> SUM(CC204:CZ204) * 31</f>
        <v>115066.15073019441</v>
      </c>
      <c r="DC204" s="171">
        <f t="shared" si="201"/>
        <v>36.810209933996987</v>
      </c>
      <c r="DD204" s="172">
        <f t="shared" si="202"/>
        <v>25.642265514177012</v>
      </c>
      <c r="DE204" s="172">
        <f t="shared" si="203"/>
        <v>19.588214011085995</v>
      </c>
      <c r="DF204" s="172">
        <f t="shared" si="204"/>
        <v>14.246403861299996</v>
      </c>
      <c r="DG204" s="172">
        <f t="shared" si="205"/>
        <v>11.38319362101501</v>
      </c>
      <c r="DH204" s="172">
        <f t="shared" si="206"/>
        <v>12.309107380310991</v>
      </c>
      <c r="DI204" s="172">
        <f t="shared" si="207"/>
        <v>22.555175950543997</v>
      </c>
      <c r="DJ204" s="172">
        <f t="shared" si="208"/>
        <v>0</v>
      </c>
      <c r="DK204" s="172">
        <f t="shared" si="209"/>
        <v>0</v>
      </c>
      <c r="DL204" s="172">
        <f t="shared" si="210"/>
        <v>0</v>
      </c>
      <c r="DM204" s="172">
        <f t="shared" si="211"/>
        <v>0</v>
      </c>
      <c r="DN204" s="172">
        <f t="shared" si="212"/>
        <v>0</v>
      </c>
      <c r="DO204" s="172">
        <f t="shared" si="213"/>
        <v>0</v>
      </c>
      <c r="DP204" s="172">
        <f t="shared" si="214"/>
        <v>0</v>
      </c>
      <c r="DQ204" s="172">
        <f t="shared" si="215"/>
        <v>0</v>
      </c>
      <c r="DR204" s="172">
        <f t="shared" si="216"/>
        <v>0</v>
      </c>
      <c r="DS204" s="172">
        <f t="shared" si="217"/>
        <v>40.742205264696338</v>
      </c>
      <c r="DT204" s="172">
        <f t="shared" si="218"/>
        <v>78.899996501500823</v>
      </c>
      <c r="DU204" s="172">
        <f t="shared" si="219"/>
        <v>101.79123168618099</v>
      </c>
      <c r="DV204" s="172">
        <f t="shared" si="220"/>
        <v>57.718793002546619</v>
      </c>
      <c r="DW204" s="172">
        <f t="shared" si="221"/>
        <v>55.083499995318647</v>
      </c>
      <c r="DX204" s="172">
        <f t="shared" si="222"/>
        <v>47.348558898428593</v>
      </c>
      <c r="DY204" s="172">
        <f t="shared" si="223"/>
        <v>18.972863382764615</v>
      </c>
      <c r="DZ204" s="172">
        <f t="shared" si="224"/>
        <v>53.334209330669012</v>
      </c>
      <c r="EA204" s="180">
        <f xml:space="preserve"> SUM(DC204:DZ204) * 31</f>
        <v>18489.203778370607</v>
      </c>
      <c r="EB204" s="21"/>
    </row>
    <row r="205" spans="2:132" ht="14.25" customHeight="1" x14ac:dyDescent="0.25">
      <c r="B205" s="132">
        <v>2035</v>
      </c>
      <c r="C205" s="14" t="s">
        <v>166</v>
      </c>
      <c r="D205" s="14">
        <f t="shared" si="225"/>
        <v>171</v>
      </c>
      <c r="E205" s="171">
        <v>212.21356443133899</v>
      </c>
      <c r="F205" s="172">
        <v>201.08749401081801</v>
      </c>
      <c r="G205" s="172">
        <v>187.81645300992099</v>
      </c>
      <c r="H205" s="172">
        <v>182.338290736294</v>
      </c>
      <c r="I205" s="172">
        <v>178.51129286626801</v>
      </c>
      <c r="J205" s="172">
        <v>180.36306602918401</v>
      </c>
      <c r="K205" s="172">
        <v>187.81645300992099</v>
      </c>
      <c r="L205" s="172">
        <v>190.223758121711</v>
      </c>
      <c r="M205" s="172">
        <v>196.782121407039</v>
      </c>
      <c r="N205" s="172">
        <v>207.26007122053801</v>
      </c>
      <c r="O205" s="172">
        <v>217.444823616576</v>
      </c>
      <c r="P205" s="172">
        <v>230.73129606049801</v>
      </c>
      <c r="Q205" s="172">
        <v>234.80519701891299</v>
      </c>
      <c r="R205" s="172">
        <v>243.32335356832701</v>
      </c>
      <c r="S205" s="172">
        <v>254.665464191187</v>
      </c>
      <c r="T205" s="172">
        <v>264.29468463835002</v>
      </c>
      <c r="U205" s="172">
        <v>271.84066027723202</v>
      </c>
      <c r="V205" s="172">
        <v>274.41771126229099</v>
      </c>
      <c r="W205" s="172">
        <v>277.025625133397</v>
      </c>
      <c r="X205" s="172">
        <v>296.14518304050398</v>
      </c>
      <c r="Y205" s="172">
        <v>299</v>
      </c>
      <c r="Z205" s="172">
        <v>282.33404153375602</v>
      </c>
      <c r="AA205" s="172">
        <v>266.77914696526199</v>
      </c>
      <c r="AB205" s="172">
        <v>234.80519701891299</v>
      </c>
      <c r="AC205" s="23"/>
      <c r="AD205" s="171">
        <v>0</v>
      </c>
      <c r="AE205" s="172">
        <v>0</v>
      </c>
      <c r="AF205" s="172">
        <v>0</v>
      </c>
      <c r="AG205" s="172">
        <v>0</v>
      </c>
      <c r="AH205" s="172">
        <v>0</v>
      </c>
      <c r="AI205" s="172">
        <v>0</v>
      </c>
      <c r="AJ205" s="172">
        <v>2.3513293127911226</v>
      </c>
      <c r="AK205" s="172">
        <v>34.295503758183536</v>
      </c>
      <c r="AL205" s="172">
        <v>68.271172113374405</v>
      </c>
      <c r="AM205" s="172">
        <v>94.565920340484496</v>
      </c>
      <c r="AN205" s="172">
        <v>105.52070098651743</v>
      </c>
      <c r="AO205" s="172">
        <v>109.4177252726063</v>
      </c>
      <c r="AP205" s="172">
        <v>110.19326431112385</v>
      </c>
      <c r="AQ205" s="172">
        <v>107.65050294385875</v>
      </c>
      <c r="AR205" s="172">
        <v>101.81639513373577</v>
      </c>
      <c r="AS205" s="172">
        <v>88.201269938794013</v>
      </c>
      <c r="AT205" s="172">
        <v>59.061449879765121</v>
      </c>
      <c r="AU205" s="172">
        <v>23.933616034292541</v>
      </c>
      <c r="AV205" s="172">
        <v>0.31531458400000001</v>
      </c>
      <c r="AW205" s="172">
        <v>64.785050796839101</v>
      </c>
      <c r="AX205" s="172">
        <v>64.785050796839101</v>
      </c>
      <c r="AY205" s="172">
        <v>64.785050796839101</v>
      </c>
      <c r="AZ205" s="172">
        <v>64.785050796839101</v>
      </c>
      <c r="BA205" s="172">
        <v>0</v>
      </c>
      <c r="BB205" s="180">
        <f xml:space="preserve"> SUM(AD205:BA205) * 30</f>
        <v>34942.031033906518</v>
      </c>
      <c r="BC205" s="23"/>
      <c r="BD205" s="171">
        <f t="shared" si="176"/>
        <v>212.21356443133899</v>
      </c>
      <c r="BE205" s="172">
        <f t="shared" si="177"/>
        <v>201.08749401081801</v>
      </c>
      <c r="BF205" s="172">
        <f t="shared" si="178"/>
        <v>187.81645300992099</v>
      </c>
      <c r="BG205" s="172">
        <f t="shared" si="179"/>
        <v>182.338290736294</v>
      </c>
      <c r="BH205" s="172">
        <f t="shared" si="180"/>
        <v>178.51129286626801</v>
      </c>
      <c r="BI205" s="172">
        <f t="shared" si="181"/>
        <v>180.36306602918401</v>
      </c>
      <c r="BJ205" s="172">
        <f t="shared" si="182"/>
        <v>185.46512369712985</v>
      </c>
      <c r="BK205" s="172">
        <f t="shared" si="183"/>
        <v>155.92825436352746</v>
      </c>
      <c r="BL205" s="172">
        <f t="shared" si="184"/>
        <v>128.51094929366459</v>
      </c>
      <c r="BM205" s="172">
        <f t="shared" si="185"/>
        <v>112.69415088005351</v>
      </c>
      <c r="BN205" s="172">
        <f t="shared" si="186"/>
        <v>111.92412263005858</v>
      </c>
      <c r="BO205" s="172">
        <f t="shared" si="187"/>
        <v>121.31357078789171</v>
      </c>
      <c r="BP205" s="172">
        <f t="shared" si="188"/>
        <v>124.61193270778914</v>
      </c>
      <c r="BQ205" s="172">
        <f t="shared" si="189"/>
        <v>135.67285062446825</v>
      </c>
      <c r="BR205" s="172">
        <f t="shared" si="190"/>
        <v>152.84906905745123</v>
      </c>
      <c r="BS205" s="172">
        <f t="shared" si="191"/>
        <v>176.09341469955601</v>
      </c>
      <c r="BT205" s="172">
        <f t="shared" si="192"/>
        <v>212.7792103974669</v>
      </c>
      <c r="BU205" s="172">
        <f t="shared" si="193"/>
        <v>250.48409522799847</v>
      </c>
      <c r="BV205" s="172">
        <f t="shared" si="194"/>
        <v>276.71031054939698</v>
      </c>
      <c r="BW205" s="172">
        <f t="shared" si="195"/>
        <v>231.36013224366488</v>
      </c>
      <c r="BX205" s="172">
        <f t="shared" si="196"/>
        <v>234.2149492031609</v>
      </c>
      <c r="BY205" s="172">
        <f t="shared" si="197"/>
        <v>217.54899073691692</v>
      </c>
      <c r="BZ205" s="172">
        <f t="shared" si="198"/>
        <v>201.99409616842289</v>
      </c>
      <c r="CA205" s="172">
        <f t="shared" si="199"/>
        <v>234.80519701891299</v>
      </c>
      <c r="CB205" s="23"/>
      <c r="CC205" s="171">
        <f t="shared" si="200"/>
        <v>169</v>
      </c>
      <c r="CD205" s="172">
        <f t="shared" si="153"/>
        <v>169</v>
      </c>
      <c r="CE205" s="172">
        <f t="shared" si="154"/>
        <v>169</v>
      </c>
      <c r="CF205" s="172">
        <f t="shared" si="155"/>
        <v>169</v>
      </c>
      <c r="CG205" s="172">
        <f t="shared" si="156"/>
        <v>169</v>
      </c>
      <c r="CH205" s="172">
        <f t="shared" si="157"/>
        <v>169</v>
      </c>
      <c r="CI205" s="172">
        <f t="shared" si="158"/>
        <v>169</v>
      </c>
      <c r="CJ205" s="172">
        <f t="shared" si="159"/>
        <v>155.92825436352746</v>
      </c>
      <c r="CK205" s="172">
        <f t="shared" si="160"/>
        <v>128.51094929366459</v>
      </c>
      <c r="CL205" s="172">
        <f t="shared" si="161"/>
        <v>112.69415088005351</v>
      </c>
      <c r="CM205" s="172">
        <f t="shared" si="162"/>
        <v>111.92412263005858</v>
      </c>
      <c r="CN205" s="172">
        <f t="shared" si="163"/>
        <v>121.31357078789171</v>
      </c>
      <c r="CO205" s="172">
        <f t="shared" si="164"/>
        <v>124.61193270778914</v>
      </c>
      <c r="CP205" s="172">
        <f t="shared" si="165"/>
        <v>135.67285062446825</v>
      </c>
      <c r="CQ205" s="172">
        <f t="shared" si="166"/>
        <v>152.84906905745123</v>
      </c>
      <c r="CR205" s="172">
        <f t="shared" si="167"/>
        <v>169</v>
      </c>
      <c r="CS205" s="172">
        <f t="shared" si="168"/>
        <v>169</v>
      </c>
      <c r="CT205" s="172">
        <f t="shared" si="169"/>
        <v>169</v>
      </c>
      <c r="CU205" s="172">
        <f t="shared" si="170"/>
        <v>169</v>
      </c>
      <c r="CV205" s="172">
        <f t="shared" si="171"/>
        <v>169</v>
      </c>
      <c r="CW205" s="172">
        <f t="shared" si="172"/>
        <v>169</v>
      </c>
      <c r="CX205" s="172">
        <f t="shared" si="173"/>
        <v>169</v>
      </c>
      <c r="CY205" s="172">
        <f t="shared" si="174"/>
        <v>169</v>
      </c>
      <c r="CZ205" s="172">
        <f t="shared" si="175"/>
        <v>169</v>
      </c>
      <c r="DA205" s="180">
        <f xml:space="preserve"> SUM(CC205:CZ205) * 30</f>
        <v>112425.14701034714</v>
      </c>
      <c r="DC205" s="171">
        <f t="shared" si="201"/>
        <v>43.213564431338995</v>
      </c>
      <c r="DD205" s="172">
        <f t="shared" si="202"/>
        <v>32.087494010818006</v>
      </c>
      <c r="DE205" s="172">
        <f t="shared" si="203"/>
        <v>18.816453009920991</v>
      </c>
      <c r="DF205" s="172">
        <f t="shared" si="204"/>
        <v>13.338290736293999</v>
      </c>
      <c r="DG205" s="172">
        <f t="shared" si="205"/>
        <v>9.5112928662680076</v>
      </c>
      <c r="DH205" s="172">
        <f t="shared" si="206"/>
        <v>11.363066029184012</v>
      </c>
      <c r="DI205" s="172">
        <f t="shared" si="207"/>
        <v>16.465123697129854</v>
      </c>
      <c r="DJ205" s="172">
        <f t="shared" si="208"/>
        <v>0</v>
      </c>
      <c r="DK205" s="172">
        <f t="shared" si="209"/>
        <v>0</v>
      </c>
      <c r="DL205" s="172">
        <f t="shared" si="210"/>
        <v>0</v>
      </c>
      <c r="DM205" s="172">
        <f t="shared" si="211"/>
        <v>0</v>
      </c>
      <c r="DN205" s="172">
        <f t="shared" si="212"/>
        <v>0</v>
      </c>
      <c r="DO205" s="172">
        <f t="shared" si="213"/>
        <v>0</v>
      </c>
      <c r="DP205" s="172">
        <f t="shared" si="214"/>
        <v>0</v>
      </c>
      <c r="DQ205" s="172">
        <f t="shared" si="215"/>
        <v>0</v>
      </c>
      <c r="DR205" s="172">
        <f t="shared" si="216"/>
        <v>7.093414699556007</v>
      </c>
      <c r="DS205" s="172">
        <f t="shared" si="217"/>
        <v>43.779210397466898</v>
      </c>
      <c r="DT205" s="172">
        <f t="shared" si="218"/>
        <v>81.484095227998466</v>
      </c>
      <c r="DU205" s="172">
        <f t="shared" si="219"/>
        <v>107.71031054939698</v>
      </c>
      <c r="DV205" s="172">
        <f t="shared" si="220"/>
        <v>62.360132243664879</v>
      </c>
      <c r="DW205" s="172">
        <f t="shared" si="221"/>
        <v>65.214949203160899</v>
      </c>
      <c r="DX205" s="172">
        <f t="shared" si="222"/>
        <v>48.54899073691692</v>
      </c>
      <c r="DY205" s="172">
        <f t="shared" si="223"/>
        <v>32.994096168422885</v>
      </c>
      <c r="DZ205" s="172">
        <f t="shared" si="224"/>
        <v>65.805197018912992</v>
      </c>
      <c r="EA205" s="180">
        <f xml:space="preserve"> SUM(DC205:DZ205) * 30</f>
        <v>19793.570430793523</v>
      </c>
      <c r="EB205" s="21"/>
    </row>
    <row r="206" spans="2:132" ht="14.25" customHeight="1" x14ac:dyDescent="0.25">
      <c r="B206" s="132">
        <v>2035</v>
      </c>
      <c r="C206" s="14" t="s">
        <v>10</v>
      </c>
      <c r="D206" s="14">
        <f t="shared" si="225"/>
        <v>172</v>
      </c>
      <c r="E206" s="171">
        <v>196.409119772043</v>
      </c>
      <c r="F206" s="172">
        <v>180.440875602543</v>
      </c>
      <c r="G206" s="172">
        <v>176.491971976842</v>
      </c>
      <c r="H206" s="172">
        <v>168.78837310047501</v>
      </c>
      <c r="I206" s="172">
        <v>167.86048864197701</v>
      </c>
      <c r="J206" s="172">
        <v>168.78837310047501</v>
      </c>
      <c r="K206" s="172">
        <v>174.07515664307999</v>
      </c>
      <c r="L206" s="172">
        <v>176.491971976842</v>
      </c>
      <c r="M206" s="172">
        <v>186.310284270251</v>
      </c>
      <c r="N206" s="172">
        <v>198.24330998070201</v>
      </c>
      <c r="O206" s="172">
        <v>208.06162227411099</v>
      </c>
      <c r="P206" s="172">
        <v>216.693105608976</v>
      </c>
      <c r="Q206" s="172">
        <v>230.93505311150301</v>
      </c>
      <c r="R206" s="172">
        <v>246.73066761430599</v>
      </c>
      <c r="S206" s="172">
        <v>255.21109999081</v>
      </c>
      <c r="T206" s="172">
        <v>264.07994911738399</v>
      </c>
      <c r="U206" s="172">
        <v>282.98289762073802</v>
      </c>
      <c r="V206" s="172">
        <v>289.62913978858398</v>
      </c>
      <c r="W206" s="172">
        <v>282.98289762073802</v>
      </c>
      <c r="X206" s="172">
        <v>299.92218366541101</v>
      </c>
      <c r="Y206" s="172">
        <v>307</v>
      </c>
      <c r="Z206" s="172">
        <v>293.01699699751902</v>
      </c>
      <c r="AA206" s="172">
        <v>261.08050865851902</v>
      </c>
      <c r="AB206" s="172">
        <v>258.12422561632701</v>
      </c>
      <c r="AC206" s="23"/>
      <c r="AD206" s="171">
        <v>0</v>
      </c>
      <c r="AE206" s="172">
        <v>0</v>
      </c>
      <c r="AF206" s="172">
        <v>0</v>
      </c>
      <c r="AG206" s="172">
        <v>0</v>
      </c>
      <c r="AH206" s="172">
        <v>0</v>
      </c>
      <c r="AI206" s="172">
        <v>0</v>
      </c>
      <c r="AJ206" s="172">
        <v>7.4449295347576632</v>
      </c>
      <c r="AK206" s="172">
        <v>40.083937380904395</v>
      </c>
      <c r="AL206" s="172">
        <v>71.782412063357157</v>
      </c>
      <c r="AM206" s="172">
        <v>94.65022357514232</v>
      </c>
      <c r="AN206" s="172">
        <v>102.80721545811832</v>
      </c>
      <c r="AO206" s="172">
        <v>107.455524530541</v>
      </c>
      <c r="AP206" s="172">
        <v>108.5012995394118</v>
      </c>
      <c r="AQ206" s="172">
        <v>107.50369935829525</v>
      </c>
      <c r="AR206" s="172">
        <v>101.30765018865662</v>
      </c>
      <c r="AS206" s="172">
        <v>82.597239693789874</v>
      </c>
      <c r="AT206" s="172">
        <v>56.352053168677202</v>
      </c>
      <c r="AU206" s="172">
        <v>24.492475721263073</v>
      </c>
      <c r="AV206" s="172">
        <v>0.68440417600000003</v>
      </c>
      <c r="AW206" s="172">
        <v>62.821018146703629</v>
      </c>
      <c r="AX206" s="172">
        <v>62.821018146703629</v>
      </c>
      <c r="AY206" s="172">
        <v>62.821018146703629</v>
      </c>
      <c r="AZ206" s="172">
        <v>62.821018146703629</v>
      </c>
      <c r="BA206" s="172">
        <v>0</v>
      </c>
      <c r="BB206" s="180">
        <f xml:space="preserve"> SUM(AD206:BA206) * 31</f>
        <v>35865.361246247609</v>
      </c>
      <c r="BC206" s="23"/>
      <c r="BD206" s="171">
        <f t="shared" si="176"/>
        <v>196.409119772043</v>
      </c>
      <c r="BE206" s="172">
        <f t="shared" si="177"/>
        <v>180.440875602543</v>
      </c>
      <c r="BF206" s="172">
        <f t="shared" si="178"/>
        <v>176.491971976842</v>
      </c>
      <c r="BG206" s="172">
        <f t="shared" si="179"/>
        <v>168.78837310047501</v>
      </c>
      <c r="BH206" s="172">
        <f t="shared" si="180"/>
        <v>167.86048864197701</v>
      </c>
      <c r="BI206" s="172">
        <f t="shared" si="181"/>
        <v>168.78837310047501</v>
      </c>
      <c r="BJ206" s="172">
        <f t="shared" si="182"/>
        <v>166.63022710832232</v>
      </c>
      <c r="BK206" s="172">
        <f t="shared" si="183"/>
        <v>136.40803459593761</v>
      </c>
      <c r="BL206" s="172">
        <f t="shared" si="184"/>
        <v>114.52787220689385</v>
      </c>
      <c r="BM206" s="172">
        <f t="shared" si="185"/>
        <v>103.59308640555969</v>
      </c>
      <c r="BN206" s="172">
        <f t="shared" si="186"/>
        <v>105.25440681599267</v>
      </c>
      <c r="BO206" s="172">
        <f t="shared" si="187"/>
        <v>109.237581078435</v>
      </c>
      <c r="BP206" s="172">
        <f t="shared" si="188"/>
        <v>122.43375357209121</v>
      </c>
      <c r="BQ206" s="172">
        <f t="shared" si="189"/>
        <v>139.22696825601074</v>
      </c>
      <c r="BR206" s="172">
        <f t="shared" si="190"/>
        <v>153.90344980215338</v>
      </c>
      <c r="BS206" s="172">
        <f t="shared" si="191"/>
        <v>181.48270942359412</v>
      </c>
      <c r="BT206" s="172">
        <f t="shared" si="192"/>
        <v>226.63084445206081</v>
      </c>
      <c r="BU206" s="172">
        <f t="shared" si="193"/>
        <v>265.13666406732091</v>
      </c>
      <c r="BV206" s="172">
        <f t="shared" si="194"/>
        <v>282.29849344473803</v>
      </c>
      <c r="BW206" s="172">
        <f t="shared" si="195"/>
        <v>237.10116551870738</v>
      </c>
      <c r="BX206" s="172">
        <f t="shared" si="196"/>
        <v>244.17898185329636</v>
      </c>
      <c r="BY206" s="172">
        <f t="shared" si="197"/>
        <v>230.19597885081538</v>
      </c>
      <c r="BZ206" s="172">
        <f t="shared" si="198"/>
        <v>198.25949051181539</v>
      </c>
      <c r="CA206" s="172">
        <f t="shared" si="199"/>
        <v>258.12422561632701</v>
      </c>
      <c r="CB206" s="23"/>
      <c r="CC206" s="171">
        <f t="shared" si="200"/>
        <v>169</v>
      </c>
      <c r="CD206" s="172">
        <f t="shared" si="153"/>
        <v>169</v>
      </c>
      <c r="CE206" s="172">
        <f t="shared" si="154"/>
        <v>169</v>
      </c>
      <c r="CF206" s="172">
        <f t="shared" si="155"/>
        <v>168.78837310047501</v>
      </c>
      <c r="CG206" s="172">
        <f t="shared" si="156"/>
        <v>167.86048864197701</v>
      </c>
      <c r="CH206" s="172">
        <f t="shared" si="157"/>
        <v>168.78837310047501</v>
      </c>
      <c r="CI206" s="172">
        <f t="shared" si="158"/>
        <v>166.63022710832232</v>
      </c>
      <c r="CJ206" s="172">
        <f t="shared" si="159"/>
        <v>136.40803459593761</v>
      </c>
      <c r="CK206" s="172">
        <f t="shared" si="160"/>
        <v>114.52787220689385</v>
      </c>
      <c r="CL206" s="172">
        <f t="shared" si="161"/>
        <v>103.59308640555969</v>
      </c>
      <c r="CM206" s="172">
        <f t="shared" si="162"/>
        <v>105.25440681599267</v>
      </c>
      <c r="CN206" s="172">
        <f t="shared" si="163"/>
        <v>109.237581078435</v>
      </c>
      <c r="CO206" s="172">
        <f t="shared" si="164"/>
        <v>122.43375357209121</v>
      </c>
      <c r="CP206" s="172">
        <f t="shared" si="165"/>
        <v>139.22696825601074</v>
      </c>
      <c r="CQ206" s="172">
        <f t="shared" si="166"/>
        <v>153.90344980215338</v>
      </c>
      <c r="CR206" s="172">
        <f t="shared" si="167"/>
        <v>169</v>
      </c>
      <c r="CS206" s="172">
        <f t="shared" si="168"/>
        <v>169</v>
      </c>
      <c r="CT206" s="172">
        <f t="shared" si="169"/>
        <v>169</v>
      </c>
      <c r="CU206" s="172">
        <f t="shared" si="170"/>
        <v>169</v>
      </c>
      <c r="CV206" s="172">
        <f t="shared" si="171"/>
        <v>169</v>
      </c>
      <c r="CW206" s="172">
        <f t="shared" si="172"/>
        <v>169</v>
      </c>
      <c r="CX206" s="172">
        <f t="shared" si="173"/>
        <v>169</v>
      </c>
      <c r="CY206" s="172">
        <f t="shared" si="174"/>
        <v>169</v>
      </c>
      <c r="CZ206" s="172">
        <f t="shared" si="175"/>
        <v>169</v>
      </c>
      <c r="DA206" s="180">
        <f xml:space="preserve"> SUM(CC206:CZ206) * 31</f>
        <v>114224.23105521403</v>
      </c>
      <c r="DC206" s="171">
        <f t="shared" si="201"/>
        <v>27.409119772042999</v>
      </c>
      <c r="DD206" s="172">
        <f t="shared" si="202"/>
        <v>11.440875602543002</v>
      </c>
      <c r="DE206" s="172">
        <f t="shared" si="203"/>
        <v>7.4919719768419952</v>
      </c>
      <c r="DF206" s="172">
        <f t="shared" si="204"/>
        <v>0</v>
      </c>
      <c r="DG206" s="172">
        <f t="shared" si="205"/>
        <v>0</v>
      </c>
      <c r="DH206" s="172">
        <f t="shared" si="206"/>
        <v>0</v>
      </c>
      <c r="DI206" s="172">
        <f t="shared" si="207"/>
        <v>0</v>
      </c>
      <c r="DJ206" s="172">
        <f t="shared" si="208"/>
        <v>0</v>
      </c>
      <c r="DK206" s="172">
        <f t="shared" si="209"/>
        <v>0</v>
      </c>
      <c r="DL206" s="172">
        <f t="shared" si="210"/>
        <v>0</v>
      </c>
      <c r="DM206" s="172">
        <f t="shared" si="211"/>
        <v>0</v>
      </c>
      <c r="DN206" s="172">
        <f t="shared" si="212"/>
        <v>0</v>
      </c>
      <c r="DO206" s="172">
        <f t="shared" si="213"/>
        <v>0</v>
      </c>
      <c r="DP206" s="172">
        <f t="shared" si="214"/>
        <v>0</v>
      </c>
      <c r="DQ206" s="172">
        <f t="shared" si="215"/>
        <v>0</v>
      </c>
      <c r="DR206" s="172">
        <f t="shared" si="216"/>
        <v>12.482709423594116</v>
      </c>
      <c r="DS206" s="172">
        <f t="shared" si="217"/>
        <v>57.630844452060813</v>
      </c>
      <c r="DT206" s="172">
        <f t="shared" si="218"/>
        <v>96.136664067320908</v>
      </c>
      <c r="DU206" s="172">
        <f t="shared" si="219"/>
        <v>113.29849344473803</v>
      </c>
      <c r="DV206" s="172">
        <f t="shared" si="220"/>
        <v>68.101165518707376</v>
      </c>
      <c r="DW206" s="172">
        <f t="shared" si="221"/>
        <v>75.178981853296364</v>
      </c>
      <c r="DX206" s="172">
        <f t="shared" si="222"/>
        <v>61.195978850815379</v>
      </c>
      <c r="DY206" s="172">
        <f t="shared" si="223"/>
        <v>29.259490511815386</v>
      </c>
      <c r="DZ206" s="172">
        <f t="shared" si="224"/>
        <v>89.12422561632701</v>
      </c>
      <c r="EA206" s="180">
        <f xml:space="preserve"> SUM(DC206:DZ206) * 31</f>
        <v>20111.266153793204</v>
      </c>
      <c r="EB206" s="21"/>
    </row>
    <row r="207" spans="2:132" ht="14.25" customHeight="1" x14ac:dyDescent="0.25">
      <c r="B207" s="132">
        <v>2035</v>
      </c>
      <c r="C207" s="14" t="s">
        <v>167</v>
      </c>
      <c r="D207" s="14">
        <f t="shared" si="225"/>
        <v>173</v>
      </c>
      <c r="E207" s="171">
        <v>224.47549995542499</v>
      </c>
      <c r="F207" s="172">
        <v>208.08931914369401</v>
      </c>
      <c r="G207" s="172">
        <v>198.49740842463299</v>
      </c>
      <c r="H207" s="172">
        <v>191.31827771669299</v>
      </c>
      <c r="I207" s="172">
        <v>186.10785707917799</v>
      </c>
      <c r="J207" s="172">
        <v>186.10785707917799</v>
      </c>
      <c r="K207" s="172">
        <v>187.366055244487</v>
      </c>
      <c r="L207" s="172">
        <v>198.49740842463299</v>
      </c>
      <c r="M207" s="172">
        <v>213.284937449853</v>
      </c>
      <c r="N207" s="172">
        <v>218.74699772042899</v>
      </c>
      <c r="O207" s="172">
        <v>232.527968213402</v>
      </c>
      <c r="P207" s="172">
        <v>247.75956717931999</v>
      </c>
      <c r="Q207" s="172">
        <v>252.37789456257201</v>
      </c>
      <c r="R207" s="172">
        <v>264.44179461818101</v>
      </c>
      <c r="S207" s="172">
        <v>274.625798591506</v>
      </c>
      <c r="T207" s="172">
        <v>279.89542855444802</v>
      </c>
      <c r="U207" s="172">
        <v>293.58758505928103</v>
      </c>
      <c r="V207" s="172">
        <v>299.27168030020601</v>
      </c>
      <c r="W207" s="172">
        <v>305.07419419198402</v>
      </c>
      <c r="X207" s="172">
        <v>305.07419419198402</v>
      </c>
      <c r="Y207" s="172">
        <v>314</v>
      </c>
      <c r="Z207" s="172">
        <v>302.15813491473898</v>
      </c>
      <c r="AA207" s="172">
        <v>279.89542855444802</v>
      </c>
      <c r="AB207" s="172">
        <v>250.05392853958901</v>
      </c>
      <c r="AC207" s="23"/>
      <c r="AD207" s="171">
        <v>0</v>
      </c>
      <c r="AE207" s="172">
        <v>0</v>
      </c>
      <c r="AF207" s="172">
        <v>0</v>
      </c>
      <c r="AG207" s="172">
        <v>0</v>
      </c>
      <c r="AH207" s="172">
        <v>0</v>
      </c>
      <c r="AI207" s="172">
        <v>0</v>
      </c>
      <c r="AJ207" s="172">
        <v>7.2440005194009247</v>
      </c>
      <c r="AK207" s="172">
        <v>37.714852179172773</v>
      </c>
      <c r="AL207" s="172">
        <v>68.829413276517016</v>
      </c>
      <c r="AM207" s="172">
        <v>92.385626100672141</v>
      </c>
      <c r="AN207" s="172">
        <v>103.26599140823879</v>
      </c>
      <c r="AO207" s="172">
        <v>106.33031043702567</v>
      </c>
      <c r="AP207" s="172">
        <v>106.82433493809768</v>
      </c>
      <c r="AQ207" s="172">
        <v>105.64864505570014</v>
      </c>
      <c r="AR207" s="172">
        <v>99.576269474036906</v>
      </c>
      <c r="AS207" s="172">
        <v>82.592854991156898</v>
      </c>
      <c r="AT207" s="172">
        <v>57.060459640818692</v>
      </c>
      <c r="AU207" s="172">
        <v>27.795864850573494</v>
      </c>
      <c r="AV207" s="172">
        <v>1.7358083409667331</v>
      </c>
      <c r="AW207" s="172">
        <v>62.232730852728587</v>
      </c>
      <c r="AX207" s="172">
        <v>62.232730852728587</v>
      </c>
      <c r="AY207" s="172">
        <v>62.232730852728587</v>
      </c>
      <c r="AZ207" s="172">
        <v>62.232730852728587</v>
      </c>
      <c r="BA207" s="172">
        <v>0</v>
      </c>
      <c r="BB207" s="180">
        <f xml:space="preserve"> SUM(AD207:BA207) * 30</f>
        <v>34378.060638698757</v>
      </c>
      <c r="BC207" s="23"/>
      <c r="BD207" s="171">
        <f t="shared" si="176"/>
        <v>224.47549995542499</v>
      </c>
      <c r="BE207" s="172">
        <f t="shared" si="177"/>
        <v>208.08931914369401</v>
      </c>
      <c r="BF207" s="172">
        <f t="shared" si="178"/>
        <v>198.49740842463299</v>
      </c>
      <c r="BG207" s="172">
        <f t="shared" si="179"/>
        <v>191.31827771669299</v>
      </c>
      <c r="BH207" s="172">
        <f t="shared" si="180"/>
        <v>186.10785707917799</v>
      </c>
      <c r="BI207" s="172">
        <f t="shared" si="181"/>
        <v>186.10785707917799</v>
      </c>
      <c r="BJ207" s="172">
        <f t="shared" si="182"/>
        <v>180.12205472508609</v>
      </c>
      <c r="BK207" s="172">
        <f t="shared" si="183"/>
        <v>160.78255624546023</v>
      </c>
      <c r="BL207" s="172">
        <f t="shared" si="184"/>
        <v>144.45552417333599</v>
      </c>
      <c r="BM207" s="172">
        <f t="shared" si="185"/>
        <v>126.36137161975685</v>
      </c>
      <c r="BN207" s="172">
        <f t="shared" si="186"/>
        <v>129.26197680516321</v>
      </c>
      <c r="BO207" s="172">
        <f t="shared" si="187"/>
        <v>141.42925674229431</v>
      </c>
      <c r="BP207" s="172">
        <f t="shared" si="188"/>
        <v>145.55355962447433</v>
      </c>
      <c r="BQ207" s="172">
        <f t="shared" si="189"/>
        <v>158.79314956248086</v>
      </c>
      <c r="BR207" s="172">
        <f t="shared" si="190"/>
        <v>175.04952911746909</v>
      </c>
      <c r="BS207" s="172">
        <f t="shared" si="191"/>
        <v>197.30257356329111</v>
      </c>
      <c r="BT207" s="172">
        <f t="shared" si="192"/>
        <v>236.52712541846233</v>
      </c>
      <c r="BU207" s="172">
        <f t="shared" si="193"/>
        <v>271.47581544963253</v>
      </c>
      <c r="BV207" s="172">
        <f t="shared" si="194"/>
        <v>303.33838585101728</v>
      </c>
      <c r="BW207" s="172">
        <f t="shared" si="195"/>
        <v>242.84146333925543</v>
      </c>
      <c r="BX207" s="172">
        <f t="shared" si="196"/>
        <v>251.76726914727141</v>
      </c>
      <c r="BY207" s="172">
        <f t="shared" si="197"/>
        <v>239.92540406201039</v>
      </c>
      <c r="BZ207" s="172">
        <f t="shared" si="198"/>
        <v>217.66269770171942</v>
      </c>
      <c r="CA207" s="172">
        <f t="shared" si="199"/>
        <v>250.05392853958901</v>
      </c>
      <c r="CB207" s="23"/>
      <c r="CC207" s="171">
        <f t="shared" si="200"/>
        <v>169</v>
      </c>
      <c r="CD207" s="172">
        <f t="shared" si="153"/>
        <v>169</v>
      </c>
      <c r="CE207" s="172">
        <f t="shared" si="154"/>
        <v>169</v>
      </c>
      <c r="CF207" s="172">
        <f t="shared" si="155"/>
        <v>169</v>
      </c>
      <c r="CG207" s="172">
        <f t="shared" si="156"/>
        <v>169</v>
      </c>
      <c r="CH207" s="172">
        <f t="shared" si="157"/>
        <v>169</v>
      </c>
      <c r="CI207" s="172">
        <f t="shared" si="158"/>
        <v>169</v>
      </c>
      <c r="CJ207" s="172">
        <f t="shared" si="159"/>
        <v>160.78255624546023</v>
      </c>
      <c r="CK207" s="172">
        <f t="shared" si="160"/>
        <v>144.45552417333599</v>
      </c>
      <c r="CL207" s="172">
        <f t="shared" si="161"/>
        <v>126.36137161975685</v>
      </c>
      <c r="CM207" s="172">
        <f t="shared" si="162"/>
        <v>129.26197680516321</v>
      </c>
      <c r="CN207" s="172">
        <f t="shared" si="163"/>
        <v>141.42925674229431</v>
      </c>
      <c r="CO207" s="172">
        <f t="shared" si="164"/>
        <v>145.55355962447433</v>
      </c>
      <c r="CP207" s="172">
        <f t="shared" si="165"/>
        <v>158.79314956248086</v>
      </c>
      <c r="CQ207" s="172">
        <f t="shared" si="166"/>
        <v>169</v>
      </c>
      <c r="CR207" s="172">
        <f t="shared" si="167"/>
        <v>169</v>
      </c>
      <c r="CS207" s="172">
        <f t="shared" si="168"/>
        <v>169</v>
      </c>
      <c r="CT207" s="172">
        <f t="shared" si="169"/>
        <v>169</v>
      </c>
      <c r="CU207" s="172">
        <f t="shared" si="170"/>
        <v>169</v>
      </c>
      <c r="CV207" s="172">
        <f t="shared" si="171"/>
        <v>169</v>
      </c>
      <c r="CW207" s="172">
        <f t="shared" si="172"/>
        <v>169</v>
      </c>
      <c r="CX207" s="172">
        <f t="shared" si="173"/>
        <v>169</v>
      </c>
      <c r="CY207" s="172">
        <f t="shared" si="174"/>
        <v>169</v>
      </c>
      <c r="CZ207" s="172">
        <f t="shared" si="175"/>
        <v>169</v>
      </c>
      <c r="DA207" s="180">
        <f xml:space="preserve"> SUM(CC207:CZ207) * 30</f>
        <v>116389.12184318897</v>
      </c>
      <c r="DC207" s="171">
        <f t="shared" si="201"/>
        <v>55.475499955424993</v>
      </c>
      <c r="DD207" s="172">
        <f t="shared" si="202"/>
        <v>39.089319143694013</v>
      </c>
      <c r="DE207" s="172">
        <f t="shared" si="203"/>
        <v>29.497408424632994</v>
      </c>
      <c r="DF207" s="172">
        <f t="shared" si="204"/>
        <v>22.31827771669299</v>
      </c>
      <c r="DG207" s="172">
        <f t="shared" si="205"/>
        <v>17.10785707917799</v>
      </c>
      <c r="DH207" s="172">
        <f t="shared" si="206"/>
        <v>17.10785707917799</v>
      </c>
      <c r="DI207" s="172">
        <f t="shared" si="207"/>
        <v>11.122054725086088</v>
      </c>
      <c r="DJ207" s="172">
        <f t="shared" si="208"/>
        <v>0</v>
      </c>
      <c r="DK207" s="172">
        <f t="shared" si="209"/>
        <v>0</v>
      </c>
      <c r="DL207" s="172">
        <f t="shared" si="210"/>
        <v>0</v>
      </c>
      <c r="DM207" s="172">
        <f t="shared" si="211"/>
        <v>0</v>
      </c>
      <c r="DN207" s="172">
        <f t="shared" si="212"/>
        <v>0</v>
      </c>
      <c r="DO207" s="172">
        <f t="shared" si="213"/>
        <v>0</v>
      </c>
      <c r="DP207" s="172">
        <f t="shared" si="214"/>
        <v>0</v>
      </c>
      <c r="DQ207" s="172">
        <f t="shared" si="215"/>
        <v>6.0495291174690919</v>
      </c>
      <c r="DR207" s="172">
        <f t="shared" si="216"/>
        <v>28.302573563291105</v>
      </c>
      <c r="DS207" s="172">
        <f t="shared" si="217"/>
        <v>67.527125418462333</v>
      </c>
      <c r="DT207" s="172">
        <f t="shared" si="218"/>
        <v>102.47581544963253</v>
      </c>
      <c r="DU207" s="172">
        <f t="shared" si="219"/>
        <v>134.33838585101728</v>
      </c>
      <c r="DV207" s="172">
        <f t="shared" si="220"/>
        <v>73.841463339255426</v>
      </c>
      <c r="DW207" s="172">
        <f t="shared" si="221"/>
        <v>82.767269147271406</v>
      </c>
      <c r="DX207" s="172">
        <f t="shared" si="222"/>
        <v>70.925404062010386</v>
      </c>
      <c r="DY207" s="172">
        <f t="shared" si="223"/>
        <v>48.662697701719424</v>
      </c>
      <c r="DZ207" s="172">
        <f t="shared" si="224"/>
        <v>81.053928539589009</v>
      </c>
      <c r="EA207" s="180">
        <f xml:space="preserve"> SUM(DC207:DZ207) * 30</f>
        <v>26629.873989408152</v>
      </c>
      <c r="EB207" s="21"/>
    </row>
    <row r="208" spans="2:132" ht="14.25" customHeight="1" x14ac:dyDescent="0.25">
      <c r="B208" s="132">
        <v>2035</v>
      </c>
      <c r="C208" s="14" t="s">
        <v>168</v>
      </c>
      <c r="D208" s="14">
        <f t="shared" si="225"/>
        <v>174</v>
      </c>
      <c r="E208" s="171">
        <v>219.87951707158101</v>
      </c>
      <c r="F208" s="172">
        <v>208.70811901159999</v>
      </c>
      <c r="G208" s="172">
        <v>201.48264166988201</v>
      </c>
      <c r="H208" s="172">
        <v>195.53762866720299</v>
      </c>
      <c r="I208" s="172">
        <v>194.79286879653699</v>
      </c>
      <c r="J208" s="172">
        <v>194.79286879653699</v>
      </c>
      <c r="K208" s="172">
        <v>199.65340689982699</v>
      </c>
      <c r="L208" s="172">
        <v>198.777987402729</v>
      </c>
      <c r="M208" s="172">
        <v>205.45469431343099</v>
      </c>
      <c r="N208" s="172">
        <v>213.41186556317101</v>
      </c>
      <c r="O208" s="172">
        <v>218.53372291932601</v>
      </c>
      <c r="P208" s="172">
        <v>231.58661959993401</v>
      </c>
      <c r="Q208" s="172">
        <v>238.06733707098701</v>
      </c>
      <c r="R208" s="172">
        <v>241.46448735823199</v>
      </c>
      <c r="S208" s="172">
        <v>256.09836551867397</v>
      </c>
      <c r="T208" s="172">
        <v>262.01724659606703</v>
      </c>
      <c r="U208" s="172">
        <v>272.404686897452</v>
      </c>
      <c r="V208" s="172">
        <v>283.44542533100002</v>
      </c>
      <c r="W208" s="172">
        <v>281.18501379371799</v>
      </c>
      <c r="X208" s="172">
        <v>290.383451494567</v>
      </c>
      <c r="Y208" s="172">
        <v>300</v>
      </c>
      <c r="Z208" s="172">
        <v>281.18501379371799</v>
      </c>
      <c r="AA208" s="172">
        <v>264.04247080577102</v>
      </c>
      <c r="AB208" s="172">
        <v>233.167601079767</v>
      </c>
      <c r="AC208" s="23"/>
      <c r="AD208" s="171">
        <v>0</v>
      </c>
      <c r="AE208" s="172">
        <v>0</v>
      </c>
      <c r="AF208" s="172">
        <v>0</v>
      </c>
      <c r="AG208" s="172">
        <v>0</v>
      </c>
      <c r="AH208" s="172">
        <v>0</v>
      </c>
      <c r="AI208" s="172">
        <v>0</v>
      </c>
      <c r="AJ208" s="172">
        <v>3.5897599866572403</v>
      </c>
      <c r="AK208" s="172">
        <v>33.046325847107482</v>
      </c>
      <c r="AL208" s="172">
        <v>61.157459116002009</v>
      </c>
      <c r="AM208" s="172">
        <v>84.832536365350308</v>
      </c>
      <c r="AN208" s="172">
        <v>99.446924280316139</v>
      </c>
      <c r="AO208" s="172">
        <v>102.54624125111121</v>
      </c>
      <c r="AP208" s="172">
        <v>101.5696484749088</v>
      </c>
      <c r="AQ208" s="172">
        <v>99.457636478672327</v>
      </c>
      <c r="AR208" s="172">
        <v>92.182899442315716</v>
      </c>
      <c r="AS208" s="172">
        <v>75.128411149210152</v>
      </c>
      <c r="AT208" s="172">
        <v>51.998660190163022</v>
      </c>
      <c r="AU208" s="172">
        <v>24.45508593692244</v>
      </c>
      <c r="AV208" s="172">
        <v>1.5392664472717046</v>
      </c>
      <c r="AW208" s="172">
        <v>56.873280172621726</v>
      </c>
      <c r="AX208" s="172">
        <v>56.873280172621726</v>
      </c>
      <c r="AY208" s="172">
        <v>56.873280172621726</v>
      </c>
      <c r="AZ208" s="172">
        <v>56.873280172621726</v>
      </c>
      <c r="BA208" s="172">
        <v>0</v>
      </c>
      <c r="BB208" s="180">
        <f xml:space="preserve"> SUM(AD208:BA208) * 31</f>
        <v>32811.763245351365</v>
      </c>
      <c r="BC208" s="23"/>
      <c r="BD208" s="171">
        <f t="shared" si="176"/>
        <v>219.87951707158101</v>
      </c>
      <c r="BE208" s="172">
        <f t="shared" si="177"/>
        <v>208.70811901159999</v>
      </c>
      <c r="BF208" s="172">
        <f t="shared" si="178"/>
        <v>201.48264166988201</v>
      </c>
      <c r="BG208" s="172">
        <f t="shared" si="179"/>
        <v>195.53762866720299</v>
      </c>
      <c r="BH208" s="172">
        <f t="shared" si="180"/>
        <v>194.79286879653699</v>
      </c>
      <c r="BI208" s="172">
        <f t="shared" si="181"/>
        <v>194.79286879653699</v>
      </c>
      <c r="BJ208" s="172">
        <f t="shared" si="182"/>
        <v>196.06364691316975</v>
      </c>
      <c r="BK208" s="172">
        <f t="shared" si="183"/>
        <v>165.73166155562151</v>
      </c>
      <c r="BL208" s="172">
        <f t="shared" si="184"/>
        <v>144.29723519742899</v>
      </c>
      <c r="BM208" s="172">
        <f t="shared" si="185"/>
        <v>128.5793291978207</v>
      </c>
      <c r="BN208" s="172">
        <f t="shared" si="186"/>
        <v>119.08679863900987</v>
      </c>
      <c r="BO208" s="172">
        <f t="shared" si="187"/>
        <v>129.0403783488228</v>
      </c>
      <c r="BP208" s="172">
        <f t="shared" si="188"/>
        <v>136.49768859607821</v>
      </c>
      <c r="BQ208" s="172">
        <f t="shared" si="189"/>
        <v>142.00685087955966</v>
      </c>
      <c r="BR208" s="172">
        <f t="shared" si="190"/>
        <v>163.91546607635826</v>
      </c>
      <c r="BS208" s="172">
        <f t="shared" si="191"/>
        <v>186.88883544685689</v>
      </c>
      <c r="BT208" s="172">
        <f t="shared" si="192"/>
        <v>220.40602670728896</v>
      </c>
      <c r="BU208" s="172">
        <f t="shared" si="193"/>
        <v>258.99033939407758</v>
      </c>
      <c r="BV208" s="172">
        <f t="shared" si="194"/>
        <v>279.64574734644629</v>
      </c>
      <c r="BW208" s="172">
        <f t="shared" si="195"/>
        <v>233.51017132194528</v>
      </c>
      <c r="BX208" s="172">
        <f t="shared" si="196"/>
        <v>243.12671982737828</v>
      </c>
      <c r="BY208" s="172">
        <f t="shared" si="197"/>
        <v>224.31173362109627</v>
      </c>
      <c r="BZ208" s="172">
        <f t="shared" si="198"/>
        <v>207.1691906331493</v>
      </c>
      <c r="CA208" s="172">
        <f t="shared" si="199"/>
        <v>233.167601079767</v>
      </c>
      <c r="CB208" s="23"/>
      <c r="CC208" s="171">
        <f t="shared" si="200"/>
        <v>169</v>
      </c>
      <c r="CD208" s="172">
        <f t="shared" si="153"/>
        <v>169</v>
      </c>
      <c r="CE208" s="172">
        <f t="shared" si="154"/>
        <v>169</v>
      </c>
      <c r="CF208" s="172">
        <f t="shared" si="155"/>
        <v>169</v>
      </c>
      <c r="CG208" s="172">
        <f t="shared" si="156"/>
        <v>169</v>
      </c>
      <c r="CH208" s="172">
        <f t="shared" si="157"/>
        <v>169</v>
      </c>
      <c r="CI208" s="172">
        <f t="shared" si="158"/>
        <v>169</v>
      </c>
      <c r="CJ208" s="172">
        <f t="shared" si="159"/>
        <v>165.73166155562151</v>
      </c>
      <c r="CK208" s="172">
        <f t="shared" si="160"/>
        <v>144.29723519742899</v>
      </c>
      <c r="CL208" s="172">
        <f t="shared" si="161"/>
        <v>128.5793291978207</v>
      </c>
      <c r="CM208" s="172">
        <f t="shared" si="162"/>
        <v>119.08679863900987</v>
      </c>
      <c r="CN208" s="172">
        <f t="shared" si="163"/>
        <v>129.0403783488228</v>
      </c>
      <c r="CO208" s="172">
        <f t="shared" si="164"/>
        <v>136.49768859607821</v>
      </c>
      <c r="CP208" s="172">
        <f t="shared" si="165"/>
        <v>142.00685087955966</v>
      </c>
      <c r="CQ208" s="172">
        <f t="shared" si="166"/>
        <v>163.91546607635826</v>
      </c>
      <c r="CR208" s="172">
        <f t="shared" si="167"/>
        <v>169</v>
      </c>
      <c r="CS208" s="172">
        <f t="shared" si="168"/>
        <v>169</v>
      </c>
      <c r="CT208" s="172">
        <f t="shared" si="169"/>
        <v>169</v>
      </c>
      <c r="CU208" s="172">
        <f t="shared" si="170"/>
        <v>169</v>
      </c>
      <c r="CV208" s="172">
        <f t="shared" si="171"/>
        <v>169</v>
      </c>
      <c r="CW208" s="172">
        <f t="shared" si="172"/>
        <v>169</v>
      </c>
      <c r="CX208" s="172">
        <f t="shared" si="173"/>
        <v>169</v>
      </c>
      <c r="CY208" s="172">
        <f t="shared" si="174"/>
        <v>169</v>
      </c>
      <c r="CZ208" s="172">
        <f t="shared" si="175"/>
        <v>169</v>
      </c>
      <c r="DA208" s="180">
        <f xml:space="preserve"> SUM(CC208:CZ208) * 31</f>
        <v>118827.81766321171</v>
      </c>
      <c r="DC208" s="171">
        <f t="shared" si="201"/>
        <v>50.879517071581006</v>
      </c>
      <c r="DD208" s="172">
        <f t="shared" si="202"/>
        <v>39.70811901159999</v>
      </c>
      <c r="DE208" s="172">
        <f t="shared" si="203"/>
        <v>32.482641669882014</v>
      </c>
      <c r="DF208" s="172">
        <f t="shared" si="204"/>
        <v>26.537628667202995</v>
      </c>
      <c r="DG208" s="172">
        <f t="shared" si="205"/>
        <v>25.792868796536993</v>
      </c>
      <c r="DH208" s="172">
        <f t="shared" si="206"/>
        <v>25.792868796536993</v>
      </c>
      <c r="DI208" s="172">
        <f t="shared" si="207"/>
        <v>27.063646913169748</v>
      </c>
      <c r="DJ208" s="172">
        <f t="shared" si="208"/>
        <v>0</v>
      </c>
      <c r="DK208" s="172">
        <f t="shared" si="209"/>
        <v>0</v>
      </c>
      <c r="DL208" s="172">
        <f t="shared" si="210"/>
        <v>0</v>
      </c>
      <c r="DM208" s="172">
        <f t="shared" si="211"/>
        <v>0</v>
      </c>
      <c r="DN208" s="172">
        <f t="shared" si="212"/>
        <v>0</v>
      </c>
      <c r="DO208" s="172">
        <f t="shared" si="213"/>
        <v>0</v>
      </c>
      <c r="DP208" s="172">
        <f t="shared" si="214"/>
        <v>0</v>
      </c>
      <c r="DQ208" s="172">
        <f t="shared" si="215"/>
        <v>0</v>
      </c>
      <c r="DR208" s="172">
        <f t="shared" si="216"/>
        <v>17.888835446856888</v>
      </c>
      <c r="DS208" s="172">
        <f t="shared" si="217"/>
        <v>51.406026707288959</v>
      </c>
      <c r="DT208" s="172">
        <f t="shared" si="218"/>
        <v>89.99033939407758</v>
      </c>
      <c r="DU208" s="172">
        <f t="shared" si="219"/>
        <v>110.64574734644629</v>
      </c>
      <c r="DV208" s="172">
        <f t="shared" si="220"/>
        <v>64.510171321945279</v>
      </c>
      <c r="DW208" s="172">
        <f t="shared" si="221"/>
        <v>74.126719827378281</v>
      </c>
      <c r="DX208" s="172">
        <f t="shared" si="222"/>
        <v>55.311733621096266</v>
      </c>
      <c r="DY208" s="172">
        <f t="shared" si="223"/>
        <v>38.169190633149299</v>
      </c>
      <c r="DZ208" s="172">
        <f t="shared" si="224"/>
        <v>64.167601079766996</v>
      </c>
      <c r="EA208" s="180">
        <f xml:space="preserve"> SUM(DC208:DZ208) * 31</f>
        <v>24628.683345439986</v>
      </c>
      <c r="EB208" s="21"/>
    </row>
    <row r="209" spans="2:132" ht="14.25" customHeight="1" x14ac:dyDescent="0.25">
      <c r="B209" s="132">
        <v>2035</v>
      </c>
      <c r="C209" s="14" t="s">
        <v>169</v>
      </c>
      <c r="D209" s="14">
        <f t="shared" si="225"/>
        <v>175</v>
      </c>
      <c r="E209" s="171">
        <v>226.68926425392601</v>
      </c>
      <c r="F209" s="172">
        <v>210.753410526078</v>
      </c>
      <c r="G209" s="172">
        <v>199.849931659655</v>
      </c>
      <c r="H209" s="172">
        <v>190.25114257212101</v>
      </c>
      <c r="I209" s="172">
        <v>185.351899320786</v>
      </c>
      <c r="J209" s="172">
        <v>186.53677065059301</v>
      </c>
      <c r="K209" s="172">
        <v>190.25114257212101</v>
      </c>
      <c r="L209" s="172">
        <v>192.86052212989799</v>
      </c>
      <c r="M209" s="172">
        <v>205.92073307978799</v>
      </c>
      <c r="N209" s="172">
        <v>217.56974896271799</v>
      </c>
      <c r="O209" s="172">
        <v>230.52345462453599</v>
      </c>
      <c r="P209" s="172">
        <v>251.29198579867401</v>
      </c>
      <c r="Q209" s="172">
        <v>255.76520789771899</v>
      </c>
      <c r="R209" s="172">
        <v>258.041758430269</v>
      </c>
      <c r="S209" s="172">
        <v>267.41422378064902</v>
      </c>
      <c r="T209" s="172">
        <v>272.260214387948</v>
      </c>
      <c r="U209" s="172">
        <v>282.27171146676301</v>
      </c>
      <c r="V209" s="172">
        <v>298.08774674552899</v>
      </c>
      <c r="W209" s="172">
        <v>290.05991065706502</v>
      </c>
      <c r="X209" s="172">
        <v>306.35521973215702</v>
      </c>
      <c r="Y209" s="172">
        <v>312</v>
      </c>
      <c r="Z209" s="172">
        <v>303.572769081263</v>
      </c>
      <c r="AA209" s="172">
        <v>284.84115154151198</v>
      </c>
      <c r="AB209" s="172">
        <v>251.29198579867401</v>
      </c>
      <c r="AC209" s="23"/>
      <c r="AD209" s="171">
        <v>0</v>
      </c>
      <c r="AE209" s="172">
        <v>0</v>
      </c>
      <c r="AF209" s="172">
        <v>0</v>
      </c>
      <c r="AG209" s="172">
        <v>0</v>
      </c>
      <c r="AH209" s="172">
        <v>0</v>
      </c>
      <c r="AI209" s="172">
        <v>0</v>
      </c>
      <c r="AJ209" s="172">
        <v>1.9495200328203488</v>
      </c>
      <c r="AK209" s="172">
        <v>28.611726202152944</v>
      </c>
      <c r="AL209" s="172">
        <v>57.293676413778968</v>
      </c>
      <c r="AM209" s="172">
        <v>81.855555444762516</v>
      </c>
      <c r="AN209" s="172">
        <v>94.490669067291549</v>
      </c>
      <c r="AO209" s="172">
        <v>98.020772291646125</v>
      </c>
      <c r="AP209" s="172">
        <v>98.236753931502207</v>
      </c>
      <c r="AQ209" s="172">
        <v>93.648829577660081</v>
      </c>
      <c r="AR209" s="172">
        <v>85.291611571915695</v>
      </c>
      <c r="AS209" s="172">
        <v>70.841508543226453</v>
      </c>
      <c r="AT209" s="172">
        <v>49.533859572073233</v>
      </c>
      <c r="AU209" s="172">
        <v>22.345040258085106</v>
      </c>
      <c r="AV209" s="172">
        <v>0.65531100006452625</v>
      </c>
      <c r="AW209" s="172">
        <v>55.498019845625983</v>
      </c>
      <c r="AX209" s="172">
        <v>55.498019845625983</v>
      </c>
      <c r="AY209" s="172">
        <v>55.498019845625983</v>
      </c>
      <c r="AZ209" s="172">
        <v>55.498019845625983</v>
      </c>
      <c r="BA209" s="172">
        <v>0</v>
      </c>
      <c r="BB209" s="180">
        <f xml:space="preserve"> SUM(AD209:BA209) * 31</f>
        <v>31147.774311973997</v>
      </c>
      <c r="BC209" s="23"/>
      <c r="BD209" s="171">
        <f t="shared" si="176"/>
        <v>226.68926425392601</v>
      </c>
      <c r="BE209" s="172">
        <f t="shared" si="177"/>
        <v>210.753410526078</v>
      </c>
      <c r="BF209" s="172">
        <f t="shared" si="178"/>
        <v>199.849931659655</v>
      </c>
      <c r="BG209" s="172">
        <f t="shared" si="179"/>
        <v>190.25114257212101</v>
      </c>
      <c r="BH209" s="172">
        <f t="shared" si="180"/>
        <v>185.351899320786</v>
      </c>
      <c r="BI209" s="172">
        <f t="shared" si="181"/>
        <v>186.53677065059301</v>
      </c>
      <c r="BJ209" s="172">
        <f t="shared" si="182"/>
        <v>188.30162253930067</v>
      </c>
      <c r="BK209" s="172">
        <f t="shared" si="183"/>
        <v>164.24879592774505</v>
      </c>
      <c r="BL209" s="172">
        <f t="shared" si="184"/>
        <v>148.62705666600903</v>
      </c>
      <c r="BM209" s="172">
        <f t="shared" si="185"/>
        <v>135.71419351795549</v>
      </c>
      <c r="BN209" s="172">
        <f t="shared" si="186"/>
        <v>136.03278555724444</v>
      </c>
      <c r="BO209" s="172">
        <f t="shared" si="187"/>
        <v>153.27121350702788</v>
      </c>
      <c r="BP209" s="172">
        <f t="shared" si="188"/>
        <v>157.52845396621677</v>
      </c>
      <c r="BQ209" s="172">
        <f t="shared" si="189"/>
        <v>164.39292885260892</v>
      </c>
      <c r="BR209" s="172">
        <f t="shared" si="190"/>
        <v>182.12261220873333</v>
      </c>
      <c r="BS209" s="172">
        <f t="shared" si="191"/>
        <v>201.41870584472156</v>
      </c>
      <c r="BT209" s="172">
        <f t="shared" si="192"/>
        <v>232.73785189468978</v>
      </c>
      <c r="BU209" s="172">
        <f t="shared" si="193"/>
        <v>275.74270648744391</v>
      </c>
      <c r="BV209" s="172">
        <f t="shared" si="194"/>
        <v>289.40459965700052</v>
      </c>
      <c r="BW209" s="172">
        <f t="shared" si="195"/>
        <v>250.85719988653105</v>
      </c>
      <c r="BX209" s="172">
        <f t="shared" si="196"/>
        <v>256.501980154374</v>
      </c>
      <c r="BY209" s="172">
        <f t="shared" si="197"/>
        <v>248.07474923563703</v>
      </c>
      <c r="BZ209" s="172">
        <f t="shared" si="198"/>
        <v>229.343131695886</v>
      </c>
      <c r="CA209" s="172">
        <f t="shared" si="199"/>
        <v>251.29198579867401</v>
      </c>
      <c r="CB209" s="23"/>
      <c r="CC209" s="171">
        <f t="shared" si="200"/>
        <v>169</v>
      </c>
      <c r="CD209" s="172">
        <f t="shared" si="153"/>
        <v>169</v>
      </c>
      <c r="CE209" s="172">
        <f t="shared" si="154"/>
        <v>169</v>
      </c>
      <c r="CF209" s="172">
        <f t="shared" si="155"/>
        <v>169</v>
      </c>
      <c r="CG209" s="172">
        <f t="shared" si="156"/>
        <v>169</v>
      </c>
      <c r="CH209" s="172">
        <f t="shared" si="157"/>
        <v>169</v>
      </c>
      <c r="CI209" s="172">
        <f t="shared" si="158"/>
        <v>169</v>
      </c>
      <c r="CJ209" s="172">
        <f t="shared" si="159"/>
        <v>164.24879592774505</v>
      </c>
      <c r="CK209" s="172">
        <f t="shared" si="160"/>
        <v>148.62705666600903</v>
      </c>
      <c r="CL209" s="172">
        <f t="shared" si="161"/>
        <v>135.71419351795549</v>
      </c>
      <c r="CM209" s="172">
        <f t="shared" si="162"/>
        <v>136.03278555724444</v>
      </c>
      <c r="CN209" s="172">
        <f t="shared" si="163"/>
        <v>153.27121350702788</v>
      </c>
      <c r="CO209" s="172">
        <f t="shared" si="164"/>
        <v>157.52845396621677</v>
      </c>
      <c r="CP209" s="172">
        <f t="shared" si="165"/>
        <v>164.39292885260892</v>
      </c>
      <c r="CQ209" s="172">
        <f t="shared" si="166"/>
        <v>169</v>
      </c>
      <c r="CR209" s="172">
        <f t="shared" si="167"/>
        <v>169</v>
      </c>
      <c r="CS209" s="172">
        <f t="shared" si="168"/>
        <v>169</v>
      </c>
      <c r="CT209" s="172">
        <f t="shared" si="169"/>
        <v>169</v>
      </c>
      <c r="CU209" s="172">
        <f t="shared" si="170"/>
        <v>169</v>
      </c>
      <c r="CV209" s="172">
        <f t="shared" si="171"/>
        <v>169</v>
      </c>
      <c r="CW209" s="172">
        <f t="shared" si="172"/>
        <v>169</v>
      </c>
      <c r="CX209" s="172">
        <f t="shared" si="173"/>
        <v>169</v>
      </c>
      <c r="CY209" s="172">
        <f t="shared" si="174"/>
        <v>169</v>
      </c>
      <c r="CZ209" s="172">
        <f t="shared" si="175"/>
        <v>169</v>
      </c>
      <c r="DA209" s="180">
        <f xml:space="preserve"> SUM(CC209:CZ209) * 31</f>
        <v>121917.27826783902</v>
      </c>
      <c r="DC209" s="171">
        <f t="shared" si="201"/>
        <v>57.689264253926012</v>
      </c>
      <c r="DD209" s="172">
        <f t="shared" si="202"/>
        <v>41.753410526078</v>
      </c>
      <c r="DE209" s="172">
        <f t="shared" si="203"/>
        <v>30.849931659654999</v>
      </c>
      <c r="DF209" s="172">
        <f t="shared" si="204"/>
        <v>21.251142572121012</v>
      </c>
      <c r="DG209" s="172">
        <f t="shared" si="205"/>
        <v>16.351899320786003</v>
      </c>
      <c r="DH209" s="172">
        <f t="shared" si="206"/>
        <v>17.536770650593013</v>
      </c>
      <c r="DI209" s="172">
        <f t="shared" si="207"/>
        <v>19.301622539300666</v>
      </c>
      <c r="DJ209" s="172">
        <f t="shared" si="208"/>
        <v>0</v>
      </c>
      <c r="DK209" s="172">
        <f t="shared" si="209"/>
        <v>0</v>
      </c>
      <c r="DL209" s="172">
        <f t="shared" si="210"/>
        <v>0</v>
      </c>
      <c r="DM209" s="172">
        <f t="shared" si="211"/>
        <v>0</v>
      </c>
      <c r="DN209" s="172">
        <f t="shared" si="212"/>
        <v>0</v>
      </c>
      <c r="DO209" s="172">
        <f t="shared" si="213"/>
        <v>0</v>
      </c>
      <c r="DP209" s="172">
        <f t="shared" si="214"/>
        <v>0</v>
      </c>
      <c r="DQ209" s="172">
        <f t="shared" si="215"/>
        <v>13.122612208733329</v>
      </c>
      <c r="DR209" s="172">
        <f t="shared" si="216"/>
        <v>32.418705844721558</v>
      </c>
      <c r="DS209" s="172">
        <f t="shared" si="217"/>
        <v>63.737851894689783</v>
      </c>
      <c r="DT209" s="172">
        <f t="shared" si="218"/>
        <v>106.74270648744391</v>
      </c>
      <c r="DU209" s="172">
        <f t="shared" si="219"/>
        <v>120.40459965700052</v>
      </c>
      <c r="DV209" s="172">
        <f t="shared" si="220"/>
        <v>81.857199886531049</v>
      </c>
      <c r="DW209" s="172">
        <f t="shared" si="221"/>
        <v>87.501980154373996</v>
      </c>
      <c r="DX209" s="172">
        <f t="shared" si="222"/>
        <v>79.074749235637029</v>
      </c>
      <c r="DY209" s="172">
        <f t="shared" si="223"/>
        <v>60.343131695886001</v>
      </c>
      <c r="DZ209" s="172">
        <f t="shared" si="224"/>
        <v>82.291985798674006</v>
      </c>
      <c r="EA209" s="180">
        <f xml:space="preserve"> SUM(DC209:DZ209) * 31</f>
        <v>28899.116495970673</v>
      </c>
      <c r="EB209" s="21"/>
    </row>
    <row r="210" spans="2:132" ht="14.25" customHeight="1" x14ac:dyDescent="0.25">
      <c r="B210" s="132">
        <v>2035</v>
      </c>
      <c r="C210" s="14" t="s">
        <v>170</v>
      </c>
      <c r="D210" s="14">
        <f t="shared" si="225"/>
        <v>176</v>
      </c>
      <c r="E210" s="171">
        <v>213.918074416422</v>
      </c>
      <c r="F210" s="172">
        <v>205.44842250865901</v>
      </c>
      <c r="G210" s="172">
        <v>195.567161949602</v>
      </c>
      <c r="H210" s="172">
        <v>191.231506806342</v>
      </c>
      <c r="I210" s="172">
        <v>188.24444207101499</v>
      </c>
      <c r="J210" s="172">
        <v>190.21061126388801</v>
      </c>
      <c r="K210" s="172">
        <v>202.82686358482701</v>
      </c>
      <c r="L210" s="172">
        <v>205.44842250865901</v>
      </c>
      <c r="M210" s="172">
        <v>215.41790860842099</v>
      </c>
      <c r="N210" s="172">
        <v>223.295189028588</v>
      </c>
      <c r="O210" s="172">
        <v>231.802651882368</v>
      </c>
      <c r="P210" s="172">
        <v>242.84344811927301</v>
      </c>
      <c r="Q210" s="172">
        <v>244.77180636612999</v>
      </c>
      <c r="R210" s="172">
        <v>250.708124890768</v>
      </c>
      <c r="S210" s="172">
        <v>272.13432763362101</v>
      </c>
      <c r="T210" s="172">
        <v>281.41061305640898</v>
      </c>
      <c r="U210" s="172">
        <v>281.41061305640898</v>
      </c>
      <c r="V210" s="172">
        <v>281.41061305640898</v>
      </c>
      <c r="W210" s="172">
        <v>283.792702655467</v>
      </c>
      <c r="X210" s="172">
        <v>309</v>
      </c>
      <c r="Y210" s="172">
        <v>309</v>
      </c>
      <c r="Z210" s="172">
        <v>301.173134174523</v>
      </c>
      <c r="AA210" s="172">
        <v>274.415588043301</v>
      </c>
      <c r="AB210" s="172">
        <v>237.20961716277</v>
      </c>
      <c r="AC210" s="23"/>
      <c r="AD210" s="171">
        <v>0</v>
      </c>
      <c r="AE210" s="172">
        <v>0</v>
      </c>
      <c r="AF210" s="172">
        <v>0</v>
      </c>
      <c r="AG210" s="172">
        <v>0</v>
      </c>
      <c r="AH210" s="172">
        <v>0</v>
      </c>
      <c r="AI210" s="172">
        <v>0</v>
      </c>
      <c r="AJ210" s="172">
        <v>1.7542635261254336</v>
      </c>
      <c r="AK210" s="172">
        <v>28.044754239103543</v>
      </c>
      <c r="AL210" s="172">
        <v>55.828574609234451</v>
      </c>
      <c r="AM210" s="172">
        <v>76.202682928315141</v>
      </c>
      <c r="AN210" s="172">
        <v>90.692143953712588</v>
      </c>
      <c r="AO210" s="172">
        <v>96.41898969212545</v>
      </c>
      <c r="AP210" s="172">
        <v>97.71163827020581</v>
      </c>
      <c r="AQ210" s="172">
        <v>95.716786696706265</v>
      </c>
      <c r="AR210" s="172">
        <v>85.374765029004863</v>
      </c>
      <c r="AS210" s="172">
        <v>66.20021538630732</v>
      </c>
      <c r="AT210" s="172">
        <v>42.030364680194637</v>
      </c>
      <c r="AU210" s="172">
        <v>15.190510147824408</v>
      </c>
      <c r="AV210" s="172">
        <v>0.06</v>
      </c>
      <c r="AW210" s="172">
        <v>51.941579582683922</v>
      </c>
      <c r="AX210" s="172">
        <v>51.941579582683922</v>
      </c>
      <c r="AY210" s="172">
        <v>51.941579582683922</v>
      </c>
      <c r="AZ210" s="172">
        <v>51.941579582683922</v>
      </c>
      <c r="BA210" s="172">
        <v>0</v>
      </c>
      <c r="BB210" s="180">
        <f xml:space="preserve"> SUM(AD210:BA210) * 30</f>
        <v>28769.760224687874</v>
      </c>
      <c r="BC210" s="23"/>
      <c r="BD210" s="171">
        <f t="shared" si="176"/>
        <v>213.918074416422</v>
      </c>
      <c r="BE210" s="172">
        <f t="shared" si="177"/>
        <v>205.44842250865901</v>
      </c>
      <c r="BF210" s="172">
        <f t="shared" si="178"/>
        <v>195.567161949602</v>
      </c>
      <c r="BG210" s="172">
        <f t="shared" si="179"/>
        <v>191.231506806342</v>
      </c>
      <c r="BH210" s="172">
        <f t="shared" si="180"/>
        <v>188.24444207101499</v>
      </c>
      <c r="BI210" s="172">
        <f t="shared" si="181"/>
        <v>190.21061126388801</v>
      </c>
      <c r="BJ210" s="172">
        <f t="shared" si="182"/>
        <v>201.07260005870157</v>
      </c>
      <c r="BK210" s="172">
        <f t="shared" si="183"/>
        <v>177.40366826955545</v>
      </c>
      <c r="BL210" s="172">
        <f t="shared" si="184"/>
        <v>159.58933399918652</v>
      </c>
      <c r="BM210" s="172">
        <f t="shared" si="185"/>
        <v>147.09250610027286</v>
      </c>
      <c r="BN210" s="172">
        <f t="shared" si="186"/>
        <v>141.11050792865541</v>
      </c>
      <c r="BO210" s="172">
        <f t="shared" si="187"/>
        <v>146.42445842714756</v>
      </c>
      <c r="BP210" s="172">
        <f t="shared" si="188"/>
        <v>147.06016809592418</v>
      </c>
      <c r="BQ210" s="172">
        <f t="shared" si="189"/>
        <v>154.99133819406174</v>
      </c>
      <c r="BR210" s="172">
        <f t="shared" si="190"/>
        <v>186.75956260461615</v>
      </c>
      <c r="BS210" s="172">
        <f t="shared" si="191"/>
        <v>215.21039767010166</v>
      </c>
      <c r="BT210" s="172">
        <f t="shared" si="192"/>
        <v>239.38024837621435</v>
      </c>
      <c r="BU210" s="172">
        <f t="shared" si="193"/>
        <v>266.22010290858458</v>
      </c>
      <c r="BV210" s="172">
        <f t="shared" si="194"/>
        <v>283.73270265546699</v>
      </c>
      <c r="BW210" s="172">
        <f t="shared" si="195"/>
        <v>257.05842041731609</v>
      </c>
      <c r="BX210" s="172">
        <f t="shared" si="196"/>
        <v>257.05842041731609</v>
      </c>
      <c r="BY210" s="172">
        <f t="shared" si="197"/>
        <v>249.23155459183909</v>
      </c>
      <c r="BZ210" s="172">
        <f t="shared" si="198"/>
        <v>222.47400846061709</v>
      </c>
      <c r="CA210" s="172">
        <f t="shared" si="199"/>
        <v>237.20961716277</v>
      </c>
      <c r="CB210" s="23"/>
      <c r="CC210" s="171">
        <f t="shared" si="200"/>
        <v>169</v>
      </c>
      <c r="CD210" s="172">
        <f t="shared" si="153"/>
        <v>169</v>
      </c>
      <c r="CE210" s="172">
        <f t="shared" si="154"/>
        <v>169</v>
      </c>
      <c r="CF210" s="172">
        <f t="shared" si="155"/>
        <v>169</v>
      </c>
      <c r="CG210" s="172">
        <f t="shared" si="156"/>
        <v>169</v>
      </c>
      <c r="CH210" s="172">
        <f t="shared" si="157"/>
        <v>169</v>
      </c>
      <c r="CI210" s="172">
        <f t="shared" si="158"/>
        <v>169</v>
      </c>
      <c r="CJ210" s="172">
        <f t="shared" si="159"/>
        <v>169</v>
      </c>
      <c r="CK210" s="172">
        <f t="shared" si="160"/>
        <v>159.58933399918652</v>
      </c>
      <c r="CL210" s="172">
        <f t="shared" si="161"/>
        <v>147.09250610027286</v>
      </c>
      <c r="CM210" s="172">
        <f t="shared" si="162"/>
        <v>141.11050792865541</v>
      </c>
      <c r="CN210" s="172">
        <f t="shared" si="163"/>
        <v>146.42445842714756</v>
      </c>
      <c r="CO210" s="172">
        <f t="shared" si="164"/>
        <v>147.06016809592418</v>
      </c>
      <c r="CP210" s="172">
        <f t="shared" si="165"/>
        <v>154.99133819406174</v>
      </c>
      <c r="CQ210" s="172">
        <f t="shared" si="166"/>
        <v>169</v>
      </c>
      <c r="CR210" s="172">
        <f t="shared" si="167"/>
        <v>169</v>
      </c>
      <c r="CS210" s="172">
        <f t="shared" si="168"/>
        <v>169</v>
      </c>
      <c r="CT210" s="172">
        <f t="shared" si="169"/>
        <v>169</v>
      </c>
      <c r="CU210" s="172">
        <f t="shared" si="170"/>
        <v>169</v>
      </c>
      <c r="CV210" s="172">
        <f t="shared" si="171"/>
        <v>169</v>
      </c>
      <c r="CW210" s="172">
        <f t="shared" si="172"/>
        <v>169</v>
      </c>
      <c r="CX210" s="172">
        <f t="shared" si="173"/>
        <v>169</v>
      </c>
      <c r="CY210" s="172">
        <f t="shared" si="174"/>
        <v>169</v>
      </c>
      <c r="CZ210" s="172">
        <f t="shared" si="175"/>
        <v>169</v>
      </c>
      <c r="DA210" s="180">
        <f xml:space="preserve"> SUM(CC210:CZ210) * 30</f>
        <v>118148.04938235745</v>
      </c>
      <c r="DC210" s="171">
        <f t="shared" si="201"/>
        <v>44.918074416422002</v>
      </c>
      <c r="DD210" s="172">
        <f t="shared" si="202"/>
        <v>36.448422508659007</v>
      </c>
      <c r="DE210" s="172">
        <f t="shared" si="203"/>
        <v>26.567161949601996</v>
      </c>
      <c r="DF210" s="172">
        <f t="shared" si="204"/>
        <v>22.231506806341997</v>
      </c>
      <c r="DG210" s="172">
        <f t="shared" si="205"/>
        <v>19.244442071014987</v>
      </c>
      <c r="DH210" s="172">
        <f t="shared" si="206"/>
        <v>21.210611263888012</v>
      </c>
      <c r="DI210" s="172">
        <f t="shared" si="207"/>
        <v>32.072600058701568</v>
      </c>
      <c r="DJ210" s="172">
        <f t="shared" si="208"/>
        <v>8.4036682695554532</v>
      </c>
      <c r="DK210" s="172">
        <f t="shared" si="209"/>
        <v>0</v>
      </c>
      <c r="DL210" s="172">
        <f t="shared" si="210"/>
        <v>0</v>
      </c>
      <c r="DM210" s="172">
        <f t="shared" si="211"/>
        <v>0</v>
      </c>
      <c r="DN210" s="172">
        <f t="shared" si="212"/>
        <v>0</v>
      </c>
      <c r="DO210" s="172">
        <f t="shared" si="213"/>
        <v>0</v>
      </c>
      <c r="DP210" s="172">
        <f t="shared" si="214"/>
        <v>0</v>
      </c>
      <c r="DQ210" s="172">
        <f t="shared" si="215"/>
        <v>17.75956260461615</v>
      </c>
      <c r="DR210" s="172">
        <f t="shared" si="216"/>
        <v>46.210397670101656</v>
      </c>
      <c r="DS210" s="172">
        <f t="shared" si="217"/>
        <v>70.380248376214354</v>
      </c>
      <c r="DT210" s="172">
        <f t="shared" si="218"/>
        <v>97.220102908584579</v>
      </c>
      <c r="DU210" s="172">
        <f t="shared" si="219"/>
        <v>114.73270265546699</v>
      </c>
      <c r="DV210" s="172">
        <f t="shared" si="220"/>
        <v>88.058420417316086</v>
      </c>
      <c r="DW210" s="172">
        <f t="shared" si="221"/>
        <v>88.058420417316086</v>
      </c>
      <c r="DX210" s="172">
        <f t="shared" si="222"/>
        <v>80.231554591839085</v>
      </c>
      <c r="DY210" s="172">
        <f t="shared" si="223"/>
        <v>53.474008460617085</v>
      </c>
      <c r="DZ210" s="172">
        <f t="shared" si="224"/>
        <v>68.209617162770002</v>
      </c>
      <c r="EA210" s="180">
        <f xml:space="preserve"> SUM(DC210:DZ210) * 30</f>
        <v>28062.945678270811</v>
      </c>
      <c r="EB210" s="21"/>
    </row>
    <row r="211" spans="2:132" ht="14.25" customHeight="1" x14ac:dyDescent="0.25">
      <c r="B211" s="132">
        <v>2035</v>
      </c>
      <c r="C211" s="14" t="s">
        <v>171</v>
      </c>
      <c r="D211" s="14">
        <f t="shared" si="225"/>
        <v>177</v>
      </c>
      <c r="E211" s="171">
        <v>217.482828110019</v>
      </c>
      <c r="F211" s="172">
        <v>206.01400524127101</v>
      </c>
      <c r="G211" s="172">
        <v>198.45307757224501</v>
      </c>
      <c r="H211" s="172">
        <v>197.47003561206699</v>
      </c>
      <c r="I211" s="172">
        <v>194.66654557748399</v>
      </c>
      <c r="J211" s="172">
        <v>194.66654557748399</v>
      </c>
      <c r="K211" s="172">
        <v>201.54783929873301</v>
      </c>
      <c r="L211" s="172">
        <v>203.73237698801799</v>
      </c>
      <c r="M211" s="172">
        <v>208.392724058493</v>
      </c>
      <c r="N211" s="172">
        <v>218.87850496706201</v>
      </c>
      <c r="O211" s="172">
        <v>232.53186552509399</v>
      </c>
      <c r="P211" s="172">
        <v>240.96660826983501</v>
      </c>
      <c r="Q211" s="172">
        <v>237.51989324896201</v>
      </c>
      <c r="R211" s="172">
        <v>239.23111443890201</v>
      </c>
      <c r="S211" s="172">
        <v>239.23111443890201</v>
      </c>
      <c r="T211" s="172">
        <v>237.51989324896201</v>
      </c>
      <c r="U211" s="172">
        <v>240.96660826983501</v>
      </c>
      <c r="V211" s="172">
        <v>244.51041385467499</v>
      </c>
      <c r="W211" s="172">
        <v>253.79469903413701</v>
      </c>
      <c r="X211" s="172">
        <v>265.73683840222901</v>
      </c>
      <c r="Y211" s="172">
        <v>261.65903471556402</v>
      </c>
      <c r="Z211" s="172">
        <v>257.67832159286598</v>
      </c>
      <c r="AA211" s="172">
        <v>239.23111443890201</v>
      </c>
      <c r="AB211" s="172">
        <v>214.76429231890799</v>
      </c>
      <c r="AC211" s="23"/>
      <c r="AD211" s="171">
        <v>0</v>
      </c>
      <c r="AE211" s="172">
        <v>0</v>
      </c>
      <c r="AF211" s="172">
        <v>0</v>
      </c>
      <c r="AG211" s="172">
        <v>0</v>
      </c>
      <c r="AH211" s="172">
        <v>0</v>
      </c>
      <c r="AI211" s="172">
        <v>0</v>
      </c>
      <c r="AJ211" s="172">
        <v>2.574171563174799</v>
      </c>
      <c r="AK211" s="172">
        <v>31.187809592586781</v>
      </c>
      <c r="AL211" s="172">
        <v>60.062375365784135</v>
      </c>
      <c r="AM211" s="172">
        <v>81.796465855685682</v>
      </c>
      <c r="AN211" s="172">
        <v>93.822296170122613</v>
      </c>
      <c r="AO211" s="172">
        <v>96.968138689820307</v>
      </c>
      <c r="AP211" s="172">
        <v>97.096503234893333</v>
      </c>
      <c r="AQ211" s="172">
        <v>95.987951692187849</v>
      </c>
      <c r="AR211" s="172">
        <v>82.311220672408808</v>
      </c>
      <c r="AS211" s="172">
        <v>60.557573792667789</v>
      </c>
      <c r="AT211" s="172">
        <v>35.661435441088251</v>
      </c>
      <c r="AU211" s="172">
        <v>6.8514446599106993</v>
      </c>
      <c r="AV211" s="172">
        <v>0</v>
      </c>
      <c r="AW211" s="172">
        <v>51.992447470565104</v>
      </c>
      <c r="AX211" s="172">
        <v>51.992447470565104</v>
      </c>
      <c r="AY211" s="172">
        <v>51.992447470565104</v>
      </c>
      <c r="AZ211" s="172">
        <v>51.992447470565104</v>
      </c>
      <c r="BA211" s="172">
        <v>0</v>
      </c>
      <c r="BB211" s="180">
        <f xml:space="preserve"> SUM(AD211:BA211) * 31</f>
        <v>29538.262474990337</v>
      </c>
      <c r="BC211" s="23"/>
      <c r="BD211" s="171">
        <f t="shared" si="176"/>
        <v>217.482828110019</v>
      </c>
      <c r="BE211" s="172">
        <f t="shared" si="177"/>
        <v>206.01400524127101</v>
      </c>
      <c r="BF211" s="172">
        <f t="shared" si="178"/>
        <v>198.45307757224501</v>
      </c>
      <c r="BG211" s="172">
        <f t="shared" si="179"/>
        <v>197.47003561206699</v>
      </c>
      <c r="BH211" s="172">
        <f t="shared" si="180"/>
        <v>194.66654557748399</v>
      </c>
      <c r="BI211" s="172">
        <f t="shared" si="181"/>
        <v>194.66654557748399</v>
      </c>
      <c r="BJ211" s="172">
        <f t="shared" si="182"/>
        <v>198.97366773555822</v>
      </c>
      <c r="BK211" s="172">
        <f t="shared" si="183"/>
        <v>172.54456739543122</v>
      </c>
      <c r="BL211" s="172">
        <f t="shared" si="184"/>
        <v>148.33034869270887</v>
      </c>
      <c r="BM211" s="172">
        <f t="shared" si="185"/>
        <v>137.08203911137633</v>
      </c>
      <c r="BN211" s="172">
        <f t="shared" si="186"/>
        <v>138.70956935497139</v>
      </c>
      <c r="BO211" s="172">
        <f t="shared" si="187"/>
        <v>143.9984695800147</v>
      </c>
      <c r="BP211" s="172">
        <f t="shared" si="188"/>
        <v>140.42339001406867</v>
      </c>
      <c r="BQ211" s="172">
        <f t="shared" si="189"/>
        <v>143.24316274671418</v>
      </c>
      <c r="BR211" s="172">
        <f t="shared" si="190"/>
        <v>156.9198937664932</v>
      </c>
      <c r="BS211" s="172">
        <f t="shared" si="191"/>
        <v>176.96231945629421</v>
      </c>
      <c r="BT211" s="172">
        <f t="shared" si="192"/>
        <v>205.30517282874675</v>
      </c>
      <c r="BU211" s="172">
        <f t="shared" si="193"/>
        <v>237.6589691947643</v>
      </c>
      <c r="BV211" s="172">
        <f t="shared" si="194"/>
        <v>253.79469903413701</v>
      </c>
      <c r="BW211" s="172">
        <f t="shared" si="195"/>
        <v>213.7443909316639</v>
      </c>
      <c r="BX211" s="172">
        <f t="shared" si="196"/>
        <v>209.66658724499891</v>
      </c>
      <c r="BY211" s="172">
        <f t="shared" si="197"/>
        <v>205.68587412230087</v>
      </c>
      <c r="BZ211" s="172">
        <f t="shared" si="198"/>
        <v>187.2386669683369</v>
      </c>
      <c r="CA211" s="172">
        <f t="shared" si="199"/>
        <v>214.76429231890799</v>
      </c>
      <c r="CB211" s="23"/>
      <c r="CC211" s="171">
        <f t="shared" si="200"/>
        <v>169</v>
      </c>
      <c r="CD211" s="172">
        <f t="shared" si="153"/>
        <v>169</v>
      </c>
      <c r="CE211" s="172">
        <f t="shared" si="154"/>
        <v>169</v>
      </c>
      <c r="CF211" s="172">
        <f t="shared" si="155"/>
        <v>169</v>
      </c>
      <c r="CG211" s="172">
        <f t="shared" si="156"/>
        <v>169</v>
      </c>
      <c r="CH211" s="172">
        <f t="shared" si="157"/>
        <v>169</v>
      </c>
      <c r="CI211" s="172">
        <f t="shared" si="158"/>
        <v>169</v>
      </c>
      <c r="CJ211" s="172">
        <f t="shared" si="159"/>
        <v>169</v>
      </c>
      <c r="CK211" s="172">
        <f t="shared" si="160"/>
        <v>148.33034869270887</v>
      </c>
      <c r="CL211" s="172">
        <f t="shared" si="161"/>
        <v>137.08203911137633</v>
      </c>
      <c r="CM211" s="172">
        <f t="shared" si="162"/>
        <v>138.70956935497139</v>
      </c>
      <c r="CN211" s="172">
        <f t="shared" si="163"/>
        <v>143.9984695800147</v>
      </c>
      <c r="CO211" s="172">
        <f t="shared" si="164"/>
        <v>140.42339001406867</v>
      </c>
      <c r="CP211" s="172">
        <f t="shared" si="165"/>
        <v>143.24316274671418</v>
      </c>
      <c r="CQ211" s="172">
        <f t="shared" si="166"/>
        <v>156.9198937664932</v>
      </c>
      <c r="CR211" s="172">
        <f t="shared" si="167"/>
        <v>169</v>
      </c>
      <c r="CS211" s="172">
        <f t="shared" si="168"/>
        <v>169</v>
      </c>
      <c r="CT211" s="172">
        <f t="shared" si="169"/>
        <v>169</v>
      </c>
      <c r="CU211" s="172">
        <f t="shared" si="170"/>
        <v>169</v>
      </c>
      <c r="CV211" s="172">
        <f t="shared" si="171"/>
        <v>169</v>
      </c>
      <c r="CW211" s="172">
        <f t="shared" si="172"/>
        <v>169</v>
      </c>
      <c r="CX211" s="172">
        <f t="shared" si="173"/>
        <v>169</v>
      </c>
      <c r="CY211" s="172">
        <f t="shared" si="174"/>
        <v>169</v>
      </c>
      <c r="CZ211" s="172">
        <f t="shared" si="175"/>
        <v>169</v>
      </c>
      <c r="DA211" s="180">
        <f xml:space="preserve"> SUM(CC211:CZ211) * 31</f>
        <v>120332.91307125677</v>
      </c>
      <c r="DC211" s="171">
        <f t="shared" si="201"/>
        <v>48.482828110019</v>
      </c>
      <c r="DD211" s="172">
        <f t="shared" si="202"/>
        <v>37.014005241271008</v>
      </c>
      <c r="DE211" s="172">
        <f t="shared" si="203"/>
        <v>29.453077572245007</v>
      </c>
      <c r="DF211" s="172">
        <f t="shared" si="204"/>
        <v>28.470035612066994</v>
      </c>
      <c r="DG211" s="172">
        <f t="shared" si="205"/>
        <v>25.666545577483987</v>
      </c>
      <c r="DH211" s="172">
        <f t="shared" si="206"/>
        <v>25.666545577483987</v>
      </c>
      <c r="DI211" s="172">
        <f t="shared" si="207"/>
        <v>29.973667735558223</v>
      </c>
      <c r="DJ211" s="172">
        <f t="shared" si="208"/>
        <v>3.5445673954312156</v>
      </c>
      <c r="DK211" s="172">
        <f t="shared" si="209"/>
        <v>0</v>
      </c>
      <c r="DL211" s="172">
        <f t="shared" si="210"/>
        <v>0</v>
      </c>
      <c r="DM211" s="172">
        <f t="shared" si="211"/>
        <v>0</v>
      </c>
      <c r="DN211" s="172">
        <f t="shared" si="212"/>
        <v>0</v>
      </c>
      <c r="DO211" s="172">
        <f t="shared" si="213"/>
        <v>0</v>
      </c>
      <c r="DP211" s="172">
        <f t="shared" si="214"/>
        <v>0</v>
      </c>
      <c r="DQ211" s="172">
        <f t="shared" si="215"/>
        <v>0</v>
      </c>
      <c r="DR211" s="172">
        <f t="shared" si="216"/>
        <v>7.9623194562942103</v>
      </c>
      <c r="DS211" s="172">
        <f t="shared" si="217"/>
        <v>36.305172828746748</v>
      </c>
      <c r="DT211" s="172">
        <f t="shared" si="218"/>
        <v>68.658969194764296</v>
      </c>
      <c r="DU211" s="172">
        <f t="shared" si="219"/>
        <v>84.794699034137011</v>
      </c>
      <c r="DV211" s="172">
        <f t="shared" si="220"/>
        <v>44.744390931663901</v>
      </c>
      <c r="DW211" s="172">
        <f t="shared" si="221"/>
        <v>40.666587244998908</v>
      </c>
      <c r="DX211" s="172">
        <f t="shared" si="222"/>
        <v>36.685874122300874</v>
      </c>
      <c r="DY211" s="172">
        <f t="shared" si="223"/>
        <v>18.238666968336901</v>
      </c>
      <c r="DZ211" s="172">
        <f t="shared" si="224"/>
        <v>45.764292318907991</v>
      </c>
      <c r="EA211" s="180">
        <f xml:space="preserve"> SUM(DC211:DZ211) * 31</f>
        <v>18974.859592573022</v>
      </c>
      <c r="EB211" s="21"/>
    </row>
    <row r="212" spans="2:132" ht="14.25" customHeight="1" x14ac:dyDescent="0.25">
      <c r="B212" s="132">
        <v>2035</v>
      </c>
      <c r="C212" s="14" t="s">
        <v>172</v>
      </c>
      <c r="D212" s="14">
        <f t="shared" si="225"/>
        <v>178</v>
      </c>
      <c r="E212" s="171">
        <v>207.85541011960299</v>
      </c>
      <c r="F212" s="172">
        <v>198.78174023460599</v>
      </c>
      <c r="G212" s="172">
        <v>190.33218520942401</v>
      </c>
      <c r="H212" s="172">
        <v>186.87554906275901</v>
      </c>
      <c r="I212" s="172">
        <v>186.09140475171</v>
      </c>
      <c r="J212" s="172">
        <v>185.33926633090701</v>
      </c>
      <c r="K212" s="172">
        <v>194.30091560004001</v>
      </c>
      <c r="L212" s="172">
        <v>196.47731613682899</v>
      </c>
      <c r="M212" s="172">
        <v>205.10290355836901</v>
      </c>
      <c r="N212" s="172">
        <v>216.88107116922899</v>
      </c>
      <c r="O212" s="172">
        <v>220.14567197441301</v>
      </c>
      <c r="P212" s="172">
        <v>230.70761575589</v>
      </c>
      <c r="Q212" s="172">
        <v>240.389397555578</v>
      </c>
      <c r="R212" s="172">
        <v>248.71092901977201</v>
      </c>
      <c r="S212" s="172">
        <v>257.54455472791699</v>
      </c>
      <c r="T212" s="172">
        <v>257.54455472791699</v>
      </c>
      <c r="U212" s="172">
        <v>279.29255715068598</v>
      </c>
      <c r="V212" s="172">
        <v>276.74808887605798</v>
      </c>
      <c r="W212" s="172">
        <v>279.29255715068598</v>
      </c>
      <c r="X212" s="172">
        <v>298</v>
      </c>
      <c r="Y212" s="172">
        <v>292.49498687753299</v>
      </c>
      <c r="Z212" s="172">
        <v>279.29255715068598</v>
      </c>
      <c r="AA212" s="172">
        <v>253.06373009335101</v>
      </c>
      <c r="AB212" s="172">
        <v>227.05894426774299</v>
      </c>
      <c r="AC212" s="23"/>
      <c r="AD212" s="171">
        <v>0</v>
      </c>
      <c r="AE212" s="172">
        <v>0</v>
      </c>
      <c r="AF212" s="172">
        <v>0</v>
      </c>
      <c r="AG212" s="172">
        <v>0</v>
      </c>
      <c r="AH212" s="172">
        <v>0</v>
      </c>
      <c r="AI212" s="172">
        <v>0</v>
      </c>
      <c r="AJ212" s="172">
        <v>0.71590845314908036</v>
      </c>
      <c r="AK212" s="172">
        <v>30.02110231580291</v>
      </c>
      <c r="AL212" s="172">
        <v>62.22166507511669</v>
      </c>
      <c r="AM212" s="172">
        <v>86.503541234181668</v>
      </c>
      <c r="AN212" s="172">
        <v>100.24602005356186</v>
      </c>
      <c r="AO212" s="172">
        <v>105.33406999195967</v>
      </c>
      <c r="AP212" s="172">
        <v>106.70127848666394</v>
      </c>
      <c r="AQ212" s="172">
        <v>101.83905033598009</v>
      </c>
      <c r="AR212" s="172">
        <v>90.040277470352251</v>
      </c>
      <c r="AS212" s="172">
        <v>68.899937567821738</v>
      </c>
      <c r="AT212" s="172">
        <v>36.397314815179364</v>
      </c>
      <c r="AU212" s="172">
        <v>2.8793750644201648</v>
      </c>
      <c r="AV212" s="172">
        <v>0</v>
      </c>
      <c r="AW212" s="172">
        <v>55.654006097522512</v>
      </c>
      <c r="AX212" s="172">
        <v>55.654006097522512</v>
      </c>
      <c r="AY212" s="172">
        <v>55.654006097522512</v>
      </c>
      <c r="AZ212" s="172">
        <v>55.654006097522512</v>
      </c>
      <c r="BA212" s="172">
        <v>0</v>
      </c>
      <c r="BB212" s="180">
        <f xml:space="preserve"> SUM(AD212:BA212) * 30</f>
        <v>30432.466957628385</v>
      </c>
      <c r="BC212" s="23"/>
      <c r="BD212" s="171">
        <f t="shared" si="176"/>
        <v>207.85541011960299</v>
      </c>
      <c r="BE212" s="172">
        <f t="shared" si="177"/>
        <v>198.78174023460599</v>
      </c>
      <c r="BF212" s="172">
        <f t="shared" si="178"/>
        <v>190.33218520942401</v>
      </c>
      <c r="BG212" s="172">
        <f t="shared" si="179"/>
        <v>186.87554906275901</v>
      </c>
      <c r="BH212" s="172">
        <f t="shared" si="180"/>
        <v>186.09140475171</v>
      </c>
      <c r="BI212" s="172">
        <f t="shared" si="181"/>
        <v>185.33926633090701</v>
      </c>
      <c r="BJ212" s="172">
        <f t="shared" si="182"/>
        <v>193.58500714689094</v>
      </c>
      <c r="BK212" s="172">
        <f t="shared" si="183"/>
        <v>166.45621382102607</v>
      </c>
      <c r="BL212" s="172">
        <f t="shared" si="184"/>
        <v>142.88123848325233</v>
      </c>
      <c r="BM212" s="172">
        <f t="shared" si="185"/>
        <v>130.37752993504733</v>
      </c>
      <c r="BN212" s="172">
        <f t="shared" si="186"/>
        <v>119.89965192085114</v>
      </c>
      <c r="BO212" s="172">
        <f t="shared" si="187"/>
        <v>125.37354576393034</v>
      </c>
      <c r="BP212" s="172">
        <f t="shared" si="188"/>
        <v>133.68811906891406</v>
      </c>
      <c r="BQ212" s="172">
        <f t="shared" si="189"/>
        <v>146.87187868379192</v>
      </c>
      <c r="BR212" s="172">
        <f t="shared" si="190"/>
        <v>167.50427725756475</v>
      </c>
      <c r="BS212" s="172">
        <f t="shared" si="191"/>
        <v>188.64461716009527</v>
      </c>
      <c r="BT212" s="172">
        <f t="shared" si="192"/>
        <v>242.89524233550662</v>
      </c>
      <c r="BU212" s="172">
        <f t="shared" si="193"/>
        <v>273.8687138116378</v>
      </c>
      <c r="BV212" s="172">
        <f t="shared" si="194"/>
        <v>279.29255715068598</v>
      </c>
      <c r="BW212" s="172">
        <f t="shared" si="195"/>
        <v>242.34599390247749</v>
      </c>
      <c r="BX212" s="172">
        <f t="shared" si="196"/>
        <v>236.84098078001048</v>
      </c>
      <c r="BY212" s="172">
        <f t="shared" si="197"/>
        <v>223.63855105316347</v>
      </c>
      <c r="BZ212" s="172">
        <f t="shared" si="198"/>
        <v>197.4097239958285</v>
      </c>
      <c r="CA212" s="172">
        <f t="shared" si="199"/>
        <v>227.05894426774299</v>
      </c>
      <c r="CB212" s="23"/>
      <c r="CC212" s="171">
        <f t="shared" si="200"/>
        <v>169</v>
      </c>
      <c r="CD212" s="172">
        <f t="shared" si="153"/>
        <v>169</v>
      </c>
      <c r="CE212" s="172">
        <f t="shared" si="154"/>
        <v>169</v>
      </c>
      <c r="CF212" s="172">
        <f t="shared" si="155"/>
        <v>169</v>
      </c>
      <c r="CG212" s="172">
        <f t="shared" si="156"/>
        <v>169</v>
      </c>
      <c r="CH212" s="172">
        <f t="shared" si="157"/>
        <v>169</v>
      </c>
      <c r="CI212" s="172">
        <f t="shared" si="158"/>
        <v>169</v>
      </c>
      <c r="CJ212" s="172">
        <f t="shared" si="159"/>
        <v>166.45621382102607</v>
      </c>
      <c r="CK212" s="172">
        <f t="shared" si="160"/>
        <v>142.88123848325233</v>
      </c>
      <c r="CL212" s="172">
        <f t="shared" si="161"/>
        <v>130.37752993504733</v>
      </c>
      <c r="CM212" s="172">
        <f t="shared" si="162"/>
        <v>119.89965192085114</v>
      </c>
      <c r="CN212" s="172">
        <f t="shared" si="163"/>
        <v>125.37354576393034</v>
      </c>
      <c r="CO212" s="172">
        <f t="shared" si="164"/>
        <v>133.68811906891406</v>
      </c>
      <c r="CP212" s="172">
        <f t="shared" si="165"/>
        <v>146.87187868379192</v>
      </c>
      <c r="CQ212" s="172">
        <f t="shared" si="166"/>
        <v>167.50427725756475</v>
      </c>
      <c r="CR212" s="172">
        <f t="shared" si="167"/>
        <v>169</v>
      </c>
      <c r="CS212" s="172">
        <f t="shared" si="168"/>
        <v>169</v>
      </c>
      <c r="CT212" s="172">
        <f t="shared" si="169"/>
        <v>169</v>
      </c>
      <c r="CU212" s="172">
        <f t="shared" si="170"/>
        <v>169</v>
      </c>
      <c r="CV212" s="172">
        <f t="shared" si="171"/>
        <v>169</v>
      </c>
      <c r="CW212" s="172">
        <f t="shared" si="172"/>
        <v>169</v>
      </c>
      <c r="CX212" s="172">
        <f t="shared" si="173"/>
        <v>169</v>
      </c>
      <c r="CY212" s="172">
        <f t="shared" si="174"/>
        <v>169</v>
      </c>
      <c r="CZ212" s="172">
        <f t="shared" si="175"/>
        <v>169</v>
      </c>
      <c r="DA212" s="180">
        <f xml:space="preserve"> SUM(CC212:CZ212) * 30</f>
        <v>115111.57364803134</v>
      </c>
      <c r="DC212" s="171">
        <f t="shared" si="201"/>
        <v>38.855410119602993</v>
      </c>
      <c r="DD212" s="172">
        <f t="shared" si="202"/>
        <v>29.781740234605991</v>
      </c>
      <c r="DE212" s="172">
        <f t="shared" si="203"/>
        <v>21.332185209424011</v>
      </c>
      <c r="DF212" s="172">
        <f t="shared" si="204"/>
        <v>17.875549062759006</v>
      </c>
      <c r="DG212" s="172">
        <f t="shared" si="205"/>
        <v>17.091404751710002</v>
      </c>
      <c r="DH212" s="172">
        <f t="shared" si="206"/>
        <v>16.339266330907009</v>
      </c>
      <c r="DI212" s="172">
        <f t="shared" si="207"/>
        <v>24.585007146890945</v>
      </c>
      <c r="DJ212" s="172">
        <f t="shared" si="208"/>
        <v>0</v>
      </c>
      <c r="DK212" s="172">
        <f t="shared" si="209"/>
        <v>0</v>
      </c>
      <c r="DL212" s="172">
        <f t="shared" si="210"/>
        <v>0</v>
      </c>
      <c r="DM212" s="172">
        <f t="shared" si="211"/>
        <v>0</v>
      </c>
      <c r="DN212" s="172">
        <f t="shared" si="212"/>
        <v>0</v>
      </c>
      <c r="DO212" s="172">
        <f t="shared" si="213"/>
        <v>0</v>
      </c>
      <c r="DP212" s="172">
        <f t="shared" si="214"/>
        <v>0</v>
      </c>
      <c r="DQ212" s="172">
        <f t="shared" si="215"/>
        <v>0</v>
      </c>
      <c r="DR212" s="172">
        <f t="shared" si="216"/>
        <v>19.644617160095265</v>
      </c>
      <c r="DS212" s="172">
        <f t="shared" si="217"/>
        <v>73.895242335506623</v>
      </c>
      <c r="DT212" s="172">
        <f t="shared" si="218"/>
        <v>104.8687138116378</v>
      </c>
      <c r="DU212" s="172">
        <f t="shared" si="219"/>
        <v>110.29255715068598</v>
      </c>
      <c r="DV212" s="172">
        <f t="shared" si="220"/>
        <v>73.345993902477488</v>
      </c>
      <c r="DW212" s="172">
        <f t="shared" si="221"/>
        <v>67.840980780010483</v>
      </c>
      <c r="DX212" s="172">
        <f t="shared" si="222"/>
        <v>54.638551053163468</v>
      </c>
      <c r="DY212" s="172">
        <f t="shared" si="223"/>
        <v>28.4097239958285</v>
      </c>
      <c r="DZ212" s="172">
        <f t="shared" si="224"/>
        <v>58.058944267742987</v>
      </c>
      <c r="EA212" s="180">
        <f xml:space="preserve"> SUM(DC212:DZ212) * 30</f>
        <v>22705.676619391455</v>
      </c>
      <c r="EB212" s="21"/>
    </row>
    <row r="213" spans="2:132" ht="14.25" customHeight="1" x14ac:dyDescent="0.25">
      <c r="B213" s="132">
        <v>2035</v>
      </c>
      <c r="C213" s="14" t="s">
        <v>173</v>
      </c>
      <c r="D213" s="14">
        <f t="shared" si="225"/>
        <v>179</v>
      </c>
      <c r="E213" s="171">
        <v>209.68127770789701</v>
      </c>
      <c r="F213" s="172">
        <v>196.54829105963</v>
      </c>
      <c r="G213" s="172">
        <v>185.32555701474701</v>
      </c>
      <c r="H213" s="172">
        <v>180.43053471857499</v>
      </c>
      <c r="I213" s="172">
        <v>180.43053471857499</v>
      </c>
      <c r="J213" s="172">
        <v>178.16210975205601</v>
      </c>
      <c r="K213" s="172">
        <v>184.05702989531201</v>
      </c>
      <c r="L213" s="172">
        <v>189.310224554619</v>
      </c>
      <c r="M213" s="172">
        <v>201.249303325771</v>
      </c>
      <c r="N213" s="172">
        <v>209.68127770789701</v>
      </c>
      <c r="O213" s="172">
        <v>222.739645113845</v>
      </c>
      <c r="P213" s="172">
        <v>228.783803741741</v>
      </c>
      <c r="Q213" s="172">
        <v>243.93150993264001</v>
      </c>
      <c r="R213" s="172">
        <v>248.528055259534</v>
      </c>
      <c r="S213" s="172">
        <v>270.68997022848498</v>
      </c>
      <c r="T213" s="172">
        <v>263.034035966484</v>
      </c>
      <c r="U213" s="172">
        <v>278.61453376283799</v>
      </c>
      <c r="V213" s="172">
        <v>278.61453376283799</v>
      </c>
      <c r="W213" s="172">
        <v>284.04681460371199</v>
      </c>
      <c r="X213" s="172">
        <v>304</v>
      </c>
      <c r="Y213" s="172">
        <v>295.26954864859499</v>
      </c>
      <c r="Z213" s="172">
        <v>281.31575033481101</v>
      </c>
      <c r="AA213" s="172">
        <v>258.07931827645598</v>
      </c>
      <c r="AB213" s="172">
        <v>230.85821867822901</v>
      </c>
      <c r="AC213" s="23"/>
      <c r="AD213" s="171">
        <v>0</v>
      </c>
      <c r="AE213" s="172">
        <v>0</v>
      </c>
      <c r="AF213" s="172">
        <v>0</v>
      </c>
      <c r="AG213" s="172">
        <v>0</v>
      </c>
      <c r="AH213" s="172">
        <v>0</v>
      </c>
      <c r="AI213" s="172">
        <v>0</v>
      </c>
      <c r="AJ213" s="172">
        <v>0.06</v>
      </c>
      <c r="AK213" s="172">
        <v>19.588106972218501</v>
      </c>
      <c r="AL213" s="172">
        <v>51.128009683384214</v>
      </c>
      <c r="AM213" s="172">
        <v>78.971577541763281</v>
      </c>
      <c r="AN213" s="172">
        <v>95.859304822479743</v>
      </c>
      <c r="AO213" s="172">
        <v>101.51035432953775</v>
      </c>
      <c r="AP213" s="172">
        <v>101.03486935567105</v>
      </c>
      <c r="AQ213" s="172">
        <v>98.748764997455368</v>
      </c>
      <c r="AR213" s="172">
        <v>88.729744755806252</v>
      </c>
      <c r="AS213" s="172">
        <v>68.731889361724228</v>
      </c>
      <c r="AT213" s="172">
        <v>38.725339559346004</v>
      </c>
      <c r="AU213" s="172">
        <v>3.7007559814299427</v>
      </c>
      <c r="AV213" s="172">
        <v>0</v>
      </c>
      <c r="AW213" s="172">
        <v>54.353198272960064</v>
      </c>
      <c r="AX213" s="172">
        <v>54.353198272960064</v>
      </c>
      <c r="AY213" s="172">
        <v>54.353198272960064</v>
      </c>
      <c r="AZ213" s="172">
        <v>54.353198272960064</v>
      </c>
      <c r="BA213" s="172">
        <v>0</v>
      </c>
      <c r="BB213" s="180">
        <f xml:space="preserve"> SUM(AD213:BA213) * 31</f>
        <v>29890.246824032354</v>
      </c>
      <c r="BC213" s="23"/>
      <c r="BD213" s="171">
        <f t="shared" si="176"/>
        <v>209.68127770789701</v>
      </c>
      <c r="BE213" s="172">
        <f t="shared" si="177"/>
        <v>196.54829105963</v>
      </c>
      <c r="BF213" s="172">
        <f t="shared" si="178"/>
        <v>185.32555701474701</v>
      </c>
      <c r="BG213" s="172">
        <f t="shared" si="179"/>
        <v>180.43053471857499</v>
      </c>
      <c r="BH213" s="172">
        <f t="shared" si="180"/>
        <v>180.43053471857499</v>
      </c>
      <c r="BI213" s="172">
        <f t="shared" si="181"/>
        <v>178.16210975205601</v>
      </c>
      <c r="BJ213" s="172">
        <f t="shared" si="182"/>
        <v>183.99702989531201</v>
      </c>
      <c r="BK213" s="172">
        <f t="shared" si="183"/>
        <v>169.7221175824005</v>
      </c>
      <c r="BL213" s="172">
        <f t="shared" si="184"/>
        <v>150.12129364238677</v>
      </c>
      <c r="BM213" s="172">
        <f t="shared" si="185"/>
        <v>130.70970016613373</v>
      </c>
      <c r="BN213" s="172">
        <f t="shared" si="186"/>
        <v>126.88034029136526</v>
      </c>
      <c r="BO213" s="172">
        <f t="shared" si="187"/>
        <v>127.27344941220325</v>
      </c>
      <c r="BP213" s="172">
        <f t="shared" si="188"/>
        <v>142.89664057696896</v>
      </c>
      <c r="BQ213" s="172">
        <f t="shared" si="189"/>
        <v>149.77929026207863</v>
      </c>
      <c r="BR213" s="172">
        <f t="shared" si="190"/>
        <v>181.96022547267873</v>
      </c>
      <c r="BS213" s="172">
        <f t="shared" si="191"/>
        <v>194.30214660475977</v>
      </c>
      <c r="BT213" s="172">
        <f t="shared" si="192"/>
        <v>239.889194203492</v>
      </c>
      <c r="BU213" s="172">
        <f t="shared" si="193"/>
        <v>274.91377778140804</v>
      </c>
      <c r="BV213" s="172">
        <f t="shared" si="194"/>
        <v>284.04681460371199</v>
      </c>
      <c r="BW213" s="172">
        <f t="shared" si="195"/>
        <v>249.64680172703993</v>
      </c>
      <c r="BX213" s="172">
        <f t="shared" si="196"/>
        <v>240.91635037563492</v>
      </c>
      <c r="BY213" s="172">
        <f t="shared" si="197"/>
        <v>226.96255206185094</v>
      </c>
      <c r="BZ213" s="172">
        <f t="shared" si="198"/>
        <v>203.72612000349591</v>
      </c>
      <c r="CA213" s="172">
        <f t="shared" si="199"/>
        <v>230.85821867822901</v>
      </c>
      <c r="CB213" s="23"/>
      <c r="CC213" s="171">
        <f t="shared" si="200"/>
        <v>169</v>
      </c>
      <c r="CD213" s="172">
        <f t="shared" si="153"/>
        <v>169</v>
      </c>
      <c r="CE213" s="172">
        <f t="shared" si="154"/>
        <v>169</v>
      </c>
      <c r="CF213" s="172">
        <f t="shared" si="155"/>
        <v>169</v>
      </c>
      <c r="CG213" s="172">
        <f t="shared" si="156"/>
        <v>169</v>
      </c>
      <c r="CH213" s="172">
        <f t="shared" si="157"/>
        <v>169</v>
      </c>
      <c r="CI213" s="172">
        <f t="shared" si="158"/>
        <v>169</v>
      </c>
      <c r="CJ213" s="172">
        <f t="shared" si="159"/>
        <v>169</v>
      </c>
      <c r="CK213" s="172">
        <f t="shared" si="160"/>
        <v>150.12129364238677</v>
      </c>
      <c r="CL213" s="172">
        <f t="shared" si="161"/>
        <v>130.70970016613373</v>
      </c>
      <c r="CM213" s="172">
        <f t="shared" si="162"/>
        <v>126.88034029136526</v>
      </c>
      <c r="CN213" s="172">
        <f t="shared" si="163"/>
        <v>127.27344941220325</v>
      </c>
      <c r="CO213" s="172">
        <f t="shared" si="164"/>
        <v>142.89664057696896</v>
      </c>
      <c r="CP213" s="172">
        <f t="shared" si="165"/>
        <v>149.77929026207863</v>
      </c>
      <c r="CQ213" s="172">
        <f t="shared" si="166"/>
        <v>169</v>
      </c>
      <c r="CR213" s="172">
        <f t="shared" si="167"/>
        <v>169</v>
      </c>
      <c r="CS213" s="172">
        <f t="shared" si="168"/>
        <v>169</v>
      </c>
      <c r="CT213" s="172">
        <f t="shared" si="169"/>
        <v>169</v>
      </c>
      <c r="CU213" s="172">
        <f t="shared" si="170"/>
        <v>169</v>
      </c>
      <c r="CV213" s="172">
        <f t="shared" si="171"/>
        <v>169</v>
      </c>
      <c r="CW213" s="172">
        <f t="shared" si="172"/>
        <v>169</v>
      </c>
      <c r="CX213" s="172">
        <f t="shared" si="173"/>
        <v>169</v>
      </c>
      <c r="CY213" s="172">
        <f t="shared" si="174"/>
        <v>169</v>
      </c>
      <c r="CZ213" s="172">
        <f t="shared" si="175"/>
        <v>169</v>
      </c>
      <c r="DA213" s="180">
        <f xml:space="preserve"> SUM(CC213:CZ213) * 31</f>
        <v>119959.48214488523</v>
      </c>
      <c r="DC213" s="171">
        <f t="shared" si="201"/>
        <v>40.68127770789701</v>
      </c>
      <c r="DD213" s="172">
        <f t="shared" si="202"/>
        <v>27.548291059630003</v>
      </c>
      <c r="DE213" s="172">
        <f t="shared" si="203"/>
        <v>16.325557014747005</v>
      </c>
      <c r="DF213" s="172">
        <f t="shared" si="204"/>
        <v>11.430534718574989</v>
      </c>
      <c r="DG213" s="172">
        <f t="shared" si="205"/>
        <v>11.430534718574989</v>
      </c>
      <c r="DH213" s="172">
        <f t="shared" si="206"/>
        <v>9.1621097520560113</v>
      </c>
      <c r="DI213" s="172">
        <f t="shared" si="207"/>
        <v>14.997029895312011</v>
      </c>
      <c r="DJ213" s="172">
        <f t="shared" si="208"/>
        <v>0.72211758240050017</v>
      </c>
      <c r="DK213" s="172">
        <f t="shared" si="209"/>
        <v>0</v>
      </c>
      <c r="DL213" s="172">
        <f t="shared" si="210"/>
        <v>0</v>
      </c>
      <c r="DM213" s="172">
        <f t="shared" si="211"/>
        <v>0</v>
      </c>
      <c r="DN213" s="172">
        <f t="shared" si="212"/>
        <v>0</v>
      </c>
      <c r="DO213" s="172">
        <f t="shared" si="213"/>
        <v>0</v>
      </c>
      <c r="DP213" s="172">
        <f t="shared" si="214"/>
        <v>0</v>
      </c>
      <c r="DQ213" s="172">
        <f t="shared" si="215"/>
        <v>12.960225472678729</v>
      </c>
      <c r="DR213" s="172">
        <f t="shared" si="216"/>
        <v>25.30214660475977</v>
      </c>
      <c r="DS213" s="172">
        <f t="shared" si="217"/>
        <v>70.889194203491996</v>
      </c>
      <c r="DT213" s="172">
        <f t="shared" si="218"/>
        <v>105.91377778140804</v>
      </c>
      <c r="DU213" s="172">
        <f t="shared" si="219"/>
        <v>115.04681460371199</v>
      </c>
      <c r="DV213" s="172">
        <f t="shared" si="220"/>
        <v>80.646801727039929</v>
      </c>
      <c r="DW213" s="172">
        <f t="shared" si="221"/>
        <v>71.91635037563492</v>
      </c>
      <c r="DX213" s="172">
        <f t="shared" si="222"/>
        <v>57.962552061850943</v>
      </c>
      <c r="DY213" s="172">
        <f t="shared" si="223"/>
        <v>34.726120003495907</v>
      </c>
      <c r="DZ213" s="172">
        <f t="shared" si="224"/>
        <v>61.858218678229008</v>
      </c>
      <c r="EA213" s="180">
        <f xml:space="preserve"> SUM(DC213:DZ213) * 31</f>
        <v>23855.109272806305</v>
      </c>
      <c r="EB213" s="21"/>
    </row>
    <row r="214" spans="2:132" ht="14.25" customHeight="1" x14ac:dyDescent="0.25">
      <c r="B214" s="132">
        <v>2036</v>
      </c>
      <c r="C214" s="14" t="s">
        <v>163</v>
      </c>
      <c r="D214" s="14">
        <f t="shared" si="225"/>
        <v>180</v>
      </c>
      <c r="E214" s="171">
        <v>205.44885919003201</v>
      </c>
      <c r="F214" s="172">
        <v>192.85180311526599</v>
      </c>
      <c r="G214" s="172">
        <v>186.13337320872401</v>
      </c>
      <c r="H214" s="172">
        <v>181.561108411216</v>
      </c>
      <c r="I214" s="172">
        <v>179.993474766356</v>
      </c>
      <c r="J214" s="172">
        <v>181.561108411216</v>
      </c>
      <c r="K214" s="172">
        <v>189.32462741433099</v>
      </c>
      <c r="L214" s="172">
        <v>199.47692149532801</v>
      </c>
      <c r="M214" s="172">
        <v>202.38824112149601</v>
      </c>
      <c r="N214" s="172">
        <v>215.52650404984499</v>
      </c>
      <c r="O214" s="172">
        <v>226.94783489096599</v>
      </c>
      <c r="P214" s="172">
        <v>244.266454205608</v>
      </c>
      <c r="Q214" s="172">
        <v>239.71285171339599</v>
      </c>
      <c r="R214" s="172">
        <v>233.16238255451799</v>
      </c>
      <c r="S214" s="172">
        <v>244.266454205608</v>
      </c>
      <c r="T214" s="172">
        <v>253.82155451713399</v>
      </c>
      <c r="U214" s="172">
        <v>271.97997757009398</v>
      </c>
      <c r="V214" s="172">
        <v>266.60523364485999</v>
      </c>
      <c r="W214" s="172">
        <v>280.32202803738301</v>
      </c>
      <c r="X214" s="172">
        <v>289</v>
      </c>
      <c r="Y214" s="172">
        <v>283.17736074766401</v>
      </c>
      <c r="Z214" s="172">
        <v>274.72333644859799</v>
      </c>
      <c r="AA214" s="172">
        <v>251.376792523365</v>
      </c>
      <c r="AB214" s="172">
        <v>226.94783489096599</v>
      </c>
      <c r="AD214" s="171">
        <v>0</v>
      </c>
      <c r="AE214" s="172">
        <v>0</v>
      </c>
      <c r="AF214" s="172">
        <v>0</v>
      </c>
      <c r="AG214" s="172">
        <v>0</v>
      </c>
      <c r="AH214" s="172">
        <v>0</v>
      </c>
      <c r="AI214" s="172">
        <v>0</v>
      </c>
      <c r="AJ214" s="172">
        <v>0</v>
      </c>
      <c r="AK214" s="172">
        <v>14.015001575830405</v>
      </c>
      <c r="AL214" s="172">
        <v>44.124489210190603</v>
      </c>
      <c r="AM214" s="172">
        <v>72.33181795349148</v>
      </c>
      <c r="AN214" s="172">
        <v>90.410326468748721</v>
      </c>
      <c r="AO214" s="172">
        <v>98.790307256576909</v>
      </c>
      <c r="AP214" s="172">
        <v>101.8837860953237</v>
      </c>
      <c r="AQ214" s="172">
        <v>99.813317655564362</v>
      </c>
      <c r="AR214" s="172">
        <v>91.198443907463655</v>
      </c>
      <c r="AS214" s="172">
        <v>71.421953143662378</v>
      </c>
      <c r="AT214" s="172">
        <v>44.10293687366331</v>
      </c>
      <c r="AU214" s="172">
        <v>13.749521819070832</v>
      </c>
      <c r="AV214" s="172">
        <v>0.01</v>
      </c>
      <c r="AW214" s="172">
        <v>51.426747404570946</v>
      </c>
      <c r="AX214" s="172">
        <v>51.426747404570946</v>
      </c>
      <c r="AY214" s="172">
        <v>51.426747404570946</v>
      </c>
      <c r="AZ214" s="172">
        <v>51.426747404570946</v>
      </c>
      <c r="BA214" s="172">
        <v>0</v>
      </c>
      <c r="BB214" s="180">
        <f xml:space="preserve"> SUM(AD214:BA214) *  31</f>
        <v>29374.325638913975</v>
      </c>
      <c r="BC214" s="23"/>
      <c r="BD214" s="171">
        <f t="shared" si="176"/>
        <v>205.44885919003201</v>
      </c>
      <c r="BE214" s="172">
        <f t="shared" si="177"/>
        <v>192.85180311526599</v>
      </c>
      <c r="BF214" s="172">
        <f t="shared" si="178"/>
        <v>186.13337320872401</v>
      </c>
      <c r="BG214" s="172">
        <f t="shared" si="179"/>
        <v>181.561108411216</v>
      </c>
      <c r="BH214" s="172">
        <f t="shared" si="180"/>
        <v>179.993474766356</v>
      </c>
      <c r="BI214" s="172">
        <f t="shared" si="181"/>
        <v>181.561108411216</v>
      </c>
      <c r="BJ214" s="172">
        <f t="shared" si="182"/>
        <v>189.32462741433099</v>
      </c>
      <c r="BK214" s="172">
        <f t="shared" si="183"/>
        <v>185.4619199194976</v>
      </c>
      <c r="BL214" s="172">
        <f t="shared" si="184"/>
        <v>158.26375191130541</v>
      </c>
      <c r="BM214" s="172">
        <f t="shared" si="185"/>
        <v>143.19468609635351</v>
      </c>
      <c r="BN214" s="172">
        <f t="shared" si="186"/>
        <v>136.53750842221729</v>
      </c>
      <c r="BO214" s="172">
        <f t="shared" si="187"/>
        <v>145.47614694903109</v>
      </c>
      <c r="BP214" s="172">
        <f t="shared" si="188"/>
        <v>137.82906561807229</v>
      </c>
      <c r="BQ214" s="172">
        <f t="shared" si="189"/>
        <v>133.34906489895363</v>
      </c>
      <c r="BR214" s="172">
        <f t="shared" si="190"/>
        <v>153.06801029814434</v>
      </c>
      <c r="BS214" s="172">
        <f t="shared" si="191"/>
        <v>182.39960137347163</v>
      </c>
      <c r="BT214" s="172">
        <f t="shared" si="192"/>
        <v>227.87704069643067</v>
      </c>
      <c r="BU214" s="172">
        <f t="shared" si="193"/>
        <v>252.85571182578917</v>
      </c>
      <c r="BV214" s="172">
        <f t="shared" si="194"/>
        <v>280.31202803738302</v>
      </c>
      <c r="BW214" s="172">
        <f t="shared" si="195"/>
        <v>237.57325259542904</v>
      </c>
      <c r="BX214" s="172">
        <f t="shared" si="196"/>
        <v>231.75061334309305</v>
      </c>
      <c r="BY214" s="172">
        <f t="shared" si="197"/>
        <v>223.29658904402703</v>
      </c>
      <c r="BZ214" s="172">
        <f t="shared" si="198"/>
        <v>199.95004511879404</v>
      </c>
      <c r="CA214" s="172">
        <f t="shared" si="199"/>
        <v>226.94783489096599</v>
      </c>
      <c r="CB214" s="23"/>
      <c r="CC214" s="171">
        <f t="shared" si="200"/>
        <v>169</v>
      </c>
      <c r="CD214" s="172">
        <f t="shared" si="153"/>
        <v>169</v>
      </c>
      <c r="CE214" s="172">
        <f t="shared" si="154"/>
        <v>169</v>
      </c>
      <c r="CF214" s="172">
        <f t="shared" si="155"/>
        <v>169</v>
      </c>
      <c r="CG214" s="172">
        <f t="shared" si="156"/>
        <v>169</v>
      </c>
      <c r="CH214" s="172">
        <f t="shared" si="157"/>
        <v>169</v>
      </c>
      <c r="CI214" s="172">
        <f t="shared" si="158"/>
        <v>169</v>
      </c>
      <c r="CJ214" s="172">
        <f t="shared" si="159"/>
        <v>169</v>
      </c>
      <c r="CK214" s="172">
        <f t="shared" si="160"/>
        <v>158.26375191130541</v>
      </c>
      <c r="CL214" s="172">
        <f t="shared" si="161"/>
        <v>143.19468609635351</v>
      </c>
      <c r="CM214" s="172">
        <f t="shared" si="162"/>
        <v>136.53750842221729</v>
      </c>
      <c r="CN214" s="172">
        <f t="shared" si="163"/>
        <v>145.47614694903109</v>
      </c>
      <c r="CO214" s="172">
        <f t="shared" si="164"/>
        <v>137.82906561807229</v>
      </c>
      <c r="CP214" s="172">
        <f t="shared" si="165"/>
        <v>133.34906489895363</v>
      </c>
      <c r="CQ214" s="172">
        <f t="shared" si="166"/>
        <v>153.06801029814434</v>
      </c>
      <c r="CR214" s="172">
        <f t="shared" si="167"/>
        <v>169</v>
      </c>
      <c r="CS214" s="172">
        <f t="shared" si="168"/>
        <v>169</v>
      </c>
      <c r="CT214" s="172">
        <f t="shared" si="169"/>
        <v>169</v>
      </c>
      <c r="CU214" s="172">
        <f t="shared" si="170"/>
        <v>169</v>
      </c>
      <c r="CV214" s="172">
        <f t="shared" si="171"/>
        <v>169</v>
      </c>
      <c r="CW214" s="172">
        <f t="shared" si="172"/>
        <v>169</v>
      </c>
      <c r="CX214" s="172">
        <f t="shared" si="173"/>
        <v>169</v>
      </c>
      <c r="CY214" s="172">
        <f t="shared" si="174"/>
        <v>169</v>
      </c>
      <c r="CZ214" s="172">
        <f t="shared" si="175"/>
        <v>169</v>
      </c>
      <c r="DA214" s="180">
        <f xml:space="preserve"> SUM(CC214:CZ214) *  31</f>
        <v>120302.2652600164</v>
      </c>
      <c r="DC214" s="171">
        <f t="shared" si="201"/>
        <v>36.44885919003201</v>
      </c>
      <c r="DD214" s="172">
        <f t="shared" si="202"/>
        <v>23.851803115265994</v>
      </c>
      <c r="DE214" s="172">
        <f t="shared" si="203"/>
        <v>17.133373208724009</v>
      </c>
      <c r="DF214" s="172">
        <f t="shared" si="204"/>
        <v>12.561108411215997</v>
      </c>
      <c r="DG214" s="172">
        <f t="shared" si="205"/>
        <v>10.993474766356002</v>
      </c>
      <c r="DH214" s="172">
        <f t="shared" si="206"/>
        <v>12.561108411215997</v>
      </c>
      <c r="DI214" s="172">
        <f t="shared" si="207"/>
        <v>20.32462741433099</v>
      </c>
      <c r="DJ214" s="172">
        <f t="shared" si="208"/>
        <v>16.461919919497603</v>
      </c>
      <c r="DK214" s="172">
        <f t="shared" si="209"/>
        <v>0</v>
      </c>
      <c r="DL214" s="172">
        <f t="shared" si="210"/>
        <v>0</v>
      </c>
      <c r="DM214" s="172">
        <f t="shared" si="211"/>
        <v>0</v>
      </c>
      <c r="DN214" s="172">
        <f t="shared" si="212"/>
        <v>0</v>
      </c>
      <c r="DO214" s="172">
        <f t="shared" si="213"/>
        <v>0</v>
      </c>
      <c r="DP214" s="172">
        <f t="shared" si="214"/>
        <v>0</v>
      </c>
      <c r="DQ214" s="172">
        <f t="shared" si="215"/>
        <v>0</v>
      </c>
      <c r="DR214" s="172">
        <f t="shared" si="216"/>
        <v>13.399601373471626</v>
      </c>
      <c r="DS214" s="172">
        <f t="shared" si="217"/>
        <v>58.877040696430669</v>
      </c>
      <c r="DT214" s="172">
        <f t="shared" si="218"/>
        <v>83.855711825789172</v>
      </c>
      <c r="DU214" s="172">
        <f t="shared" si="219"/>
        <v>111.31202803738302</v>
      </c>
      <c r="DV214" s="172">
        <f t="shared" si="220"/>
        <v>68.57325259542904</v>
      </c>
      <c r="DW214" s="172">
        <f t="shared" si="221"/>
        <v>62.75061334309305</v>
      </c>
      <c r="DX214" s="172">
        <f t="shared" si="222"/>
        <v>54.29658904402703</v>
      </c>
      <c r="DY214" s="172">
        <f t="shared" si="223"/>
        <v>30.950045118794037</v>
      </c>
      <c r="DZ214" s="172">
        <f t="shared" si="224"/>
        <v>57.947834890965993</v>
      </c>
      <c r="EA214" s="180">
        <f xml:space="preserve"> SUM(DC214:DZ214) *  31</f>
        <v>21461.268732222688</v>
      </c>
      <c r="EB214" s="21"/>
    </row>
    <row r="215" spans="2:132" ht="14.25" customHeight="1" x14ac:dyDescent="0.25">
      <c r="B215" s="132">
        <v>2036</v>
      </c>
      <c r="C215" s="14" t="s">
        <v>164</v>
      </c>
      <c r="D215" s="14">
        <f t="shared" si="225"/>
        <v>181</v>
      </c>
      <c r="E215" s="171">
        <v>209.97912620036399</v>
      </c>
      <c r="F215" s="172">
        <v>196.29478072319901</v>
      </c>
      <c r="G215" s="172">
        <v>189.169873573931</v>
      </c>
      <c r="H215" s="172">
        <v>184.834612610091</v>
      </c>
      <c r="I215" s="172">
        <v>183.27643185787099</v>
      </c>
      <c r="J215" s="172">
        <v>186.49332115277801</v>
      </c>
      <c r="K215" s="172">
        <v>196.29478072319901</v>
      </c>
      <c r="L215" s="172">
        <v>197.41315239213199</v>
      </c>
      <c r="M215" s="172">
        <v>198.55665600868099</v>
      </c>
      <c r="N215" s="172">
        <v>207.264875857786</v>
      </c>
      <c r="O215" s="172">
        <v>212.79390433340799</v>
      </c>
      <c r="P215" s="172">
        <v>217.20456114009701</v>
      </c>
      <c r="Q215" s="172">
        <v>231.79365673145401</v>
      </c>
      <c r="R215" s="172">
        <v>244.54812014680999</v>
      </c>
      <c r="S215" s="172">
        <v>242.65065810176699</v>
      </c>
      <c r="T215" s="172">
        <v>254.41240958627199</v>
      </c>
      <c r="U215" s="172">
        <v>256.460663317014</v>
      </c>
      <c r="V215" s="172">
        <v>269.27795660141101</v>
      </c>
      <c r="W215" s="172">
        <v>267.07891118497002</v>
      </c>
      <c r="X215" s="172">
        <v>283</v>
      </c>
      <c r="Y215" s="172">
        <v>283</v>
      </c>
      <c r="Z215" s="172">
        <v>271.50213396546798</v>
      </c>
      <c r="AA215" s="172">
        <v>252.389287803147</v>
      </c>
      <c r="AB215" s="172">
        <v>228.37571185561501</v>
      </c>
      <c r="AD215" s="171">
        <v>0</v>
      </c>
      <c r="AE215" s="172">
        <v>0</v>
      </c>
      <c r="AF215" s="172">
        <v>0</v>
      </c>
      <c r="AG215" s="172">
        <v>0</v>
      </c>
      <c r="AH215" s="172">
        <v>0</v>
      </c>
      <c r="AI215" s="172">
        <v>0</v>
      </c>
      <c r="AJ215" s="172">
        <v>0.01</v>
      </c>
      <c r="AK215" s="172">
        <v>16.480030566530424</v>
      </c>
      <c r="AL215" s="172">
        <v>49.811641873922312</v>
      </c>
      <c r="AM215" s="172">
        <v>78.851974467787031</v>
      </c>
      <c r="AN215" s="172">
        <v>97.191735848037126</v>
      </c>
      <c r="AO215" s="172">
        <v>99.99842041697076</v>
      </c>
      <c r="AP215" s="172">
        <v>103.34997583795776</v>
      </c>
      <c r="AQ215" s="172">
        <v>100.6711743887181</v>
      </c>
      <c r="AR215" s="172">
        <v>95.624070442826024</v>
      </c>
      <c r="AS215" s="172">
        <v>80.481759794077846</v>
      </c>
      <c r="AT215" s="172">
        <v>52.42431804619612</v>
      </c>
      <c r="AU215" s="172">
        <v>20.063203554973757</v>
      </c>
      <c r="AV215" s="172">
        <v>0.06</v>
      </c>
      <c r="AW215" s="172">
        <v>57.866428306452086</v>
      </c>
      <c r="AX215" s="172">
        <v>57.866428306452086</v>
      </c>
      <c r="AY215" s="172">
        <v>57.866428306452086</v>
      </c>
      <c r="AZ215" s="172">
        <v>57.866428306452086</v>
      </c>
      <c r="BA215" s="172">
        <v>0</v>
      </c>
      <c r="BB215" s="180">
        <f xml:space="preserve"> SUM(AD215:BA215) * 28.25</f>
        <v>28998.173521602508</v>
      </c>
      <c r="BC215" s="23"/>
      <c r="BD215" s="171">
        <f t="shared" si="176"/>
        <v>209.97912620036399</v>
      </c>
      <c r="BE215" s="172">
        <f t="shared" si="177"/>
        <v>196.29478072319901</v>
      </c>
      <c r="BF215" s="172">
        <f t="shared" si="178"/>
        <v>189.169873573931</v>
      </c>
      <c r="BG215" s="172">
        <f t="shared" si="179"/>
        <v>184.834612610091</v>
      </c>
      <c r="BH215" s="172">
        <f t="shared" si="180"/>
        <v>183.27643185787099</v>
      </c>
      <c r="BI215" s="172">
        <f t="shared" si="181"/>
        <v>186.49332115277801</v>
      </c>
      <c r="BJ215" s="172">
        <f t="shared" si="182"/>
        <v>196.28478072319902</v>
      </c>
      <c r="BK215" s="172">
        <f t="shared" si="183"/>
        <v>180.93312182560157</v>
      </c>
      <c r="BL215" s="172">
        <f t="shared" si="184"/>
        <v>148.74501413475866</v>
      </c>
      <c r="BM215" s="172">
        <f t="shared" si="185"/>
        <v>128.41290138999898</v>
      </c>
      <c r="BN215" s="172">
        <f t="shared" si="186"/>
        <v>115.60216848537087</v>
      </c>
      <c r="BO215" s="172">
        <f t="shared" si="187"/>
        <v>117.20614072312625</v>
      </c>
      <c r="BP215" s="172">
        <f t="shared" si="188"/>
        <v>128.44368089349626</v>
      </c>
      <c r="BQ215" s="172">
        <f t="shared" si="189"/>
        <v>143.87694575809189</v>
      </c>
      <c r="BR215" s="172">
        <f t="shared" si="190"/>
        <v>147.02658765894097</v>
      </c>
      <c r="BS215" s="172">
        <f t="shared" si="191"/>
        <v>173.93064979219415</v>
      </c>
      <c r="BT215" s="172">
        <f t="shared" si="192"/>
        <v>204.03634527081789</v>
      </c>
      <c r="BU215" s="172">
        <f t="shared" si="193"/>
        <v>249.21475304643724</v>
      </c>
      <c r="BV215" s="172">
        <f t="shared" si="194"/>
        <v>267.01891118497002</v>
      </c>
      <c r="BW215" s="172">
        <f t="shared" si="195"/>
        <v>225.13357169354791</v>
      </c>
      <c r="BX215" s="172">
        <f t="shared" si="196"/>
        <v>225.13357169354791</v>
      </c>
      <c r="BY215" s="172">
        <f t="shared" si="197"/>
        <v>213.63570565901588</v>
      </c>
      <c r="BZ215" s="172">
        <f t="shared" si="198"/>
        <v>194.52285949669491</v>
      </c>
      <c r="CA215" s="172">
        <f t="shared" si="199"/>
        <v>228.37571185561501</v>
      </c>
      <c r="CB215" s="23"/>
      <c r="CC215" s="171">
        <f t="shared" si="200"/>
        <v>169</v>
      </c>
      <c r="CD215" s="172">
        <f t="shared" si="153"/>
        <v>169</v>
      </c>
      <c r="CE215" s="172">
        <f t="shared" si="154"/>
        <v>169</v>
      </c>
      <c r="CF215" s="172">
        <f t="shared" si="155"/>
        <v>169</v>
      </c>
      <c r="CG215" s="172">
        <f t="shared" si="156"/>
        <v>169</v>
      </c>
      <c r="CH215" s="172">
        <f t="shared" si="157"/>
        <v>169</v>
      </c>
      <c r="CI215" s="172">
        <f t="shared" si="158"/>
        <v>169</v>
      </c>
      <c r="CJ215" s="172">
        <f t="shared" si="159"/>
        <v>169</v>
      </c>
      <c r="CK215" s="172">
        <f t="shared" si="160"/>
        <v>148.74501413475866</v>
      </c>
      <c r="CL215" s="172">
        <f t="shared" si="161"/>
        <v>128.41290138999898</v>
      </c>
      <c r="CM215" s="172">
        <f t="shared" si="162"/>
        <v>115.60216848537087</v>
      </c>
      <c r="CN215" s="172">
        <f t="shared" si="163"/>
        <v>117.20614072312625</v>
      </c>
      <c r="CO215" s="172">
        <f t="shared" si="164"/>
        <v>128.44368089349626</v>
      </c>
      <c r="CP215" s="172">
        <f t="shared" si="165"/>
        <v>143.87694575809189</v>
      </c>
      <c r="CQ215" s="172">
        <f t="shared" si="166"/>
        <v>147.02658765894097</v>
      </c>
      <c r="CR215" s="172">
        <f t="shared" si="167"/>
        <v>169</v>
      </c>
      <c r="CS215" s="172">
        <f t="shared" si="168"/>
        <v>169</v>
      </c>
      <c r="CT215" s="172">
        <f t="shared" si="169"/>
        <v>169</v>
      </c>
      <c r="CU215" s="172">
        <f t="shared" si="170"/>
        <v>169</v>
      </c>
      <c r="CV215" s="172">
        <f t="shared" si="171"/>
        <v>169</v>
      </c>
      <c r="CW215" s="172">
        <f t="shared" si="172"/>
        <v>169</v>
      </c>
      <c r="CX215" s="172">
        <f t="shared" si="173"/>
        <v>169</v>
      </c>
      <c r="CY215" s="172">
        <f t="shared" si="174"/>
        <v>169</v>
      </c>
      <c r="CZ215" s="172">
        <f t="shared" si="175"/>
        <v>169</v>
      </c>
      <c r="DA215" s="180">
        <f xml:space="preserve"> SUM(CC215:CZ215) * 28.25</f>
        <v>107415.35465298689</v>
      </c>
      <c r="DC215" s="171">
        <f t="shared" si="201"/>
        <v>40.979126200363993</v>
      </c>
      <c r="DD215" s="172">
        <f t="shared" si="202"/>
        <v>27.294780723199011</v>
      </c>
      <c r="DE215" s="172">
        <f t="shared" si="203"/>
        <v>20.169873573931</v>
      </c>
      <c r="DF215" s="172">
        <f t="shared" si="204"/>
        <v>15.834612610091</v>
      </c>
      <c r="DG215" s="172">
        <f t="shared" si="205"/>
        <v>14.276431857870989</v>
      </c>
      <c r="DH215" s="172">
        <f t="shared" si="206"/>
        <v>17.493321152778009</v>
      </c>
      <c r="DI215" s="172">
        <f t="shared" si="207"/>
        <v>27.28478072319902</v>
      </c>
      <c r="DJ215" s="172">
        <f t="shared" si="208"/>
        <v>11.933121825601575</v>
      </c>
      <c r="DK215" s="172">
        <f t="shared" si="209"/>
        <v>0</v>
      </c>
      <c r="DL215" s="172">
        <f t="shared" si="210"/>
        <v>0</v>
      </c>
      <c r="DM215" s="172">
        <f t="shared" si="211"/>
        <v>0</v>
      </c>
      <c r="DN215" s="172">
        <f t="shared" si="212"/>
        <v>0</v>
      </c>
      <c r="DO215" s="172">
        <f t="shared" si="213"/>
        <v>0</v>
      </c>
      <c r="DP215" s="172">
        <f t="shared" si="214"/>
        <v>0</v>
      </c>
      <c r="DQ215" s="172">
        <f t="shared" si="215"/>
        <v>0</v>
      </c>
      <c r="DR215" s="172">
        <f t="shared" si="216"/>
        <v>4.9306497921941457</v>
      </c>
      <c r="DS215" s="172">
        <f t="shared" si="217"/>
        <v>35.03634527081789</v>
      </c>
      <c r="DT215" s="172">
        <f t="shared" si="218"/>
        <v>80.214753046437238</v>
      </c>
      <c r="DU215" s="172">
        <f t="shared" si="219"/>
        <v>98.018911184970023</v>
      </c>
      <c r="DV215" s="172">
        <f t="shared" si="220"/>
        <v>56.133571693547907</v>
      </c>
      <c r="DW215" s="172">
        <f t="shared" si="221"/>
        <v>56.133571693547907</v>
      </c>
      <c r="DX215" s="172">
        <f t="shared" si="222"/>
        <v>44.635705659015883</v>
      </c>
      <c r="DY215" s="172">
        <f t="shared" si="223"/>
        <v>25.522859496694906</v>
      </c>
      <c r="DZ215" s="172">
        <f t="shared" si="224"/>
        <v>59.375711855615009</v>
      </c>
      <c r="EA215" s="180">
        <f xml:space="preserve"> SUM(DC215:DZ215) * 28.25</f>
        <v>17946.324626166483</v>
      </c>
      <c r="EB215" s="21"/>
    </row>
    <row r="216" spans="2:132" ht="14.25" customHeight="1" x14ac:dyDescent="0.25">
      <c r="B216" s="132">
        <v>2036</v>
      </c>
      <c r="C216" s="14" t="s">
        <v>165</v>
      </c>
      <c r="D216" s="14">
        <f t="shared" si="225"/>
        <v>182</v>
      </c>
      <c r="E216" s="171">
        <v>207.237563314852</v>
      </c>
      <c r="F216" s="172">
        <v>195.07032187167701</v>
      </c>
      <c r="G216" s="172">
        <v>188.474559609751</v>
      </c>
      <c r="H216" s="172">
        <v>182.65476937864099</v>
      </c>
      <c r="I216" s="172">
        <v>179.53536181476599</v>
      </c>
      <c r="J216" s="172">
        <v>178.55763705593901</v>
      </c>
      <c r="K216" s="172">
        <v>187.24852380106401</v>
      </c>
      <c r="L216" s="172">
        <v>186.053526873609</v>
      </c>
      <c r="M216" s="172">
        <v>192.338900323209</v>
      </c>
      <c r="N216" s="172">
        <v>202.44205616441701</v>
      </c>
      <c r="O216" s="172">
        <v>212.31242039638099</v>
      </c>
      <c r="P216" s="172">
        <v>221.39129315691301</v>
      </c>
      <c r="Q216" s="172">
        <v>227.21108338802401</v>
      </c>
      <c r="R216" s="172">
        <v>239.68871364352501</v>
      </c>
      <c r="S216" s="172">
        <v>244.096234778553</v>
      </c>
      <c r="T216" s="172">
        <v>255.658218037692</v>
      </c>
      <c r="U216" s="172">
        <v>275.77141307641102</v>
      </c>
      <c r="V216" s="172">
        <v>275.77141307641102</v>
      </c>
      <c r="W216" s="172">
        <v>275.77141307641102</v>
      </c>
      <c r="X216" s="172">
        <v>295</v>
      </c>
      <c r="Y216" s="172">
        <v>295</v>
      </c>
      <c r="Z216" s="172">
        <v>286.57294374535201</v>
      </c>
      <c r="AA216" s="172">
        <v>250.94030809033899</v>
      </c>
      <c r="AB216" s="172">
        <v>223.300184352717</v>
      </c>
      <c r="AD216" s="171">
        <v>0</v>
      </c>
      <c r="AE216" s="172">
        <v>0</v>
      </c>
      <c r="AF216" s="172">
        <v>0</v>
      </c>
      <c r="AG216" s="172">
        <v>0</v>
      </c>
      <c r="AH216" s="172">
        <v>0</v>
      </c>
      <c r="AI216" s="172">
        <v>0</v>
      </c>
      <c r="AJ216" s="172">
        <v>0.57999999999999996</v>
      </c>
      <c r="AK216" s="172">
        <v>26.192746972699688</v>
      </c>
      <c r="AL216" s="172">
        <v>61.74137130704014</v>
      </c>
      <c r="AM216" s="172">
        <v>90.598700355357323</v>
      </c>
      <c r="AN216" s="172">
        <v>102.48436810655326</v>
      </c>
      <c r="AO216" s="172">
        <v>107.87641865029333</v>
      </c>
      <c r="AP216" s="172">
        <v>109.56306909146292</v>
      </c>
      <c r="AQ216" s="172">
        <v>106.6252512160718</v>
      </c>
      <c r="AR216" s="172">
        <v>101.17673911191054</v>
      </c>
      <c r="AS216" s="172">
        <v>87.39109937752545</v>
      </c>
      <c r="AT216" s="172">
        <v>58.619538453729604</v>
      </c>
      <c r="AU216" s="172">
        <v>25.568528384605983</v>
      </c>
      <c r="AV216" s="172">
        <v>0.36</v>
      </c>
      <c r="AW216" s="172">
        <v>61.620903676132315</v>
      </c>
      <c r="AX216" s="172">
        <v>61.620903676132315</v>
      </c>
      <c r="AY216" s="172">
        <v>61.620903676132315</v>
      </c>
      <c r="AZ216" s="172">
        <v>61.620903676132315</v>
      </c>
      <c r="BA216" s="172">
        <v>0</v>
      </c>
      <c r="BB216" s="180">
        <f xml:space="preserve"> SUM(AD216:BA216) * 31</f>
        <v>34883.104817685162</v>
      </c>
      <c r="BC216" s="23"/>
      <c r="BD216" s="171">
        <f t="shared" si="176"/>
        <v>207.237563314852</v>
      </c>
      <c r="BE216" s="172">
        <f t="shared" si="177"/>
        <v>195.07032187167701</v>
      </c>
      <c r="BF216" s="172">
        <f t="shared" si="178"/>
        <v>188.474559609751</v>
      </c>
      <c r="BG216" s="172">
        <f t="shared" si="179"/>
        <v>182.65476937864099</v>
      </c>
      <c r="BH216" s="172">
        <f t="shared" si="180"/>
        <v>179.53536181476599</v>
      </c>
      <c r="BI216" s="172">
        <f t="shared" si="181"/>
        <v>178.55763705593901</v>
      </c>
      <c r="BJ216" s="172">
        <f t="shared" si="182"/>
        <v>186.668523801064</v>
      </c>
      <c r="BK216" s="172">
        <f t="shared" si="183"/>
        <v>159.86077990090931</v>
      </c>
      <c r="BL216" s="172">
        <f t="shared" si="184"/>
        <v>130.59752901616886</v>
      </c>
      <c r="BM216" s="172">
        <f t="shared" si="185"/>
        <v>111.84335580905969</v>
      </c>
      <c r="BN216" s="172">
        <f t="shared" si="186"/>
        <v>109.82805228982772</v>
      </c>
      <c r="BO216" s="172">
        <f t="shared" si="187"/>
        <v>113.51487450661968</v>
      </c>
      <c r="BP216" s="172">
        <f t="shared" si="188"/>
        <v>117.64801429656109</v>
      </c>
      <c r="BQ216" s="172">
        <f t="shared" si="189"/>
        <v>133.0634624274532</v>
      </c>
      <c r="BR216" s="172">
        <f t="shared" si="190"/>
        <v>142.91949566664246</v>
      </c>
      <c r="BS216" s="172">
        <f t="shared" si="191"/>
        <v>168.26711866016655</v>
      </c>
      <c r="BT216" s="172">
        <f t="shared" si="192"/>
        <v>217.15187462268142</v>
      </c>
      <c r="BU216" s="172">
        <f t="shared" si="193"/>
        <v>250.20288469180502</v>
      </c>
      <c r="BV216" s="172">
        <f t="shared" si="194"/>
        <v>275.41141307641101</v>
      </c>
      <c r="BW216" s="172">
        <f t="shared" si="195"/>
        <v>233.37909632386769</v>
      </c>
      <c r="BX216" s="172">
        <f t="shared" si="196"/>
        <v>233.37909632386769</v>
      </c>
      <c r="BY216" s="172">
        <f t="shared" si="197"/>
        <v>224.95204006921969</v>
      </c>
      <c r="BZ216" s="172">
        <f t="shared" si="198"/>
        <v>189.31940441420667</v>
      </c>
      <c r="CA216" s="172">
        <f t="shared" si="199"/>
        <v>223.300184352717</v>
      </c>
      <c r="CB216" s="23"/>
      <c r="CC216" s="171">
        <f t="shared" si="200"/>
        <v>169</v>
      </c>
      <c r="CD216" s="172">
        <f t="shared" si="153"/>
        <v>169</v>
      </c>
      <c r="CE216" s="172">
        <f t="shared" si="154"/>
        <v>169</v>
      </c>
      <c r="CF216" s="172">
        <f t="shared" si="155"/>
        <v>169</v>
      </c>
      <c r="CG216" s="172">
        <f t="shared" si="156"/>
        <v>169</v>
      </c>
      <c r="CH216" s="172">
        <f t="shared" si="157"/>
        <v>169</v>
      </c>
      <c r="CI216" s="172">
        <f t="shared" si="158"/>
        <v>169</v>
      </c>
      <c r="CJ216" s="172">
        <f t="shared" si="159"/>
        <v>159.86077990090931</v>
      </c>
      <c r="CK216" s="172">
        <f t="shared" si="160"/>
        <v>130.59752901616886</v>
      </c>
      <c r="CL216" s="172">
        <f t="shared" si="161"/>
        <v>111.84335580905969</v>
      </c>
      <c r="CM216" s="172">
        <f t="shared" si="162"/>
        <v>109.82805228982772</v>
      </c>
      <c r="CN216" s="172">
        <f t="shared" si="163"/>
        <v>113.51487450661968</v>
      </c>
      <c r="CO216" s="172">
        <f t="shared" si="164"/>
        <v>117.64801429656109</v>
      </c>
      <c r="CP216" s="172">
        <f t="shared" si="165"/>
        <v>133.0634624274532</v>
      </c>
      <c r="CQ216" s="172">
        <f t="shared" si="166"/>
        <v>142.91949566664246</v>
      </c>
      <c r="CR216" s="172">
        <f t="shared" si="167"/>
        <v>168.26711866016655</v>
      </c>
      <c r="CS216" s="172">
        <f t="shared" si="168"/>
        <v>169</v>
      </c>
      <c r="CT216" s="172">
        <f t="shared" si="169"/>
        <v>169</v>
      </c>
      <c r="CU216" s="172">
        <f t="shared" si="170"/>
        <v>169</v>
      </c>
      <c r="CV216" s="172">
        <f t="shared" si="171"/>
        <v>169</v>
      </c>
      <c r="CW216" s="172">
        <f t="shared" si="172"/>
        <v>169</v>
      </c>
      <c r="CX216" s="172">
        <f t="shared" si="173"/>
        <v>169</v>
      </c>
      <c r="CY216" s="172">
        <f t="shared" si="174"/>
        <v>169</v>
      </c>
      <c r="CZ216" s="172">
        <f t="shared" si="175"/>
        <v>169</v>
      </c>
      <c r="DA216" s="180">
        <f xml:space="preserve"> SUM(CC216:CZ216) * 31</f>
        <v>115398.82315977567</v>
      </c>
      <c r="DC216" s="171">
        <f t="shared" si="201"/>
        <v>38.237563314851997</v>
      </c>
      <c r="DD216" s="172">
        <f t="shared" si="202"/>
        <v>26.07032187167701</v>
      </c>
      <c r="DE216" s="172">
        <f t="shared" si="203"/>
        <v>19.474559609750997</v>
      </c>
      <c r="DF216" s="172">
        <f t="shared" si="204"/>
        <v>13.654769378640992</v>
      </c>
      <c r="DG216" s="172">
        <f t="shared" si="205"/>
        <v>10.535361814765992</v>
      </c>
      <c r="DH216" s="172">
        <f t="shared" si="206"/>
        <v>9.5576370559390114</v>
      </c>
      <c r="DI216" s="172">
        <f t="shared" si="207"/>
        <v>17.668523801063998</v>
      </c>
      <c r="DJ216" s="172">
        <f t="shared" si="208"/>
        <v>0</v>
      </c>
      <c r="DK216" s="172">
        <f t="shared" si="209"/>
        <v>0</v>
      </c>
      <c r="DL216" s="172">
        <f t="shared" si="210"/>
        <v>0</v>
      </c>
      <c r="DM216" s="172">
        <f t="shared" si="211"/>
        <v>0</v>
      </c>
      <c r="DN216" s="172">
        <f t="shared" si="212"/>
        <v>0</v>
      </c>
      <c r="DO216" s="172">
        <f t="shared" si="213"/>
        <v>0</v>
      </c>
      <c r="DP216" s="172">
        <f t="shared" si="214"/>
        <v>0</v>
      </c>
      <c r="DQ216" s="172">
        <f t="shared" si="215"/>
        <v>0</v>
      </c>
      <c r="DR216" s="172">
        <f t="shared" si="216"/>
        <v>0</v>
      </c>
      <c r="DS216" s="172">
        <f t="shared" si="217"/>
        <v>48.151874622681419</v>
      </c>
      <c r="DT216" s="172">
        <f t="shared" si="218"/>
        <v>81.202884691805025</v>
      </c>
      <c r="DU216" s="172">
        <f t="shared" si="219"/>
        <v>106.41141307641101</v>
      </c>
      <c r="DV216" s="172">
        <f t="shared" si="220"/>
        <v>64.379096323867685</v>
      </c>
      <c r="DW216" s="172">
        <f t="shared" si="221"/>
        <v>64.379096323867685</v>
      </c>
      <c r="DX216" s="172">
        <f t="shared" si="222"/>
        <v>55.952040069219692</v>
      </c>
      <c r="DY216" s="172">
        <f t="shared" si="223"/>
        <v>20.319404414206673</v>
      </c>
      <c r="DZ216" s="172">
        <f t="shared" si="224"/>
        <v>54.300184352716997</v>
      </c>
      <c r="EA216" s="180">
        <f xml:space="preserve"> SUM(DC216:DZ216) * 31</f>
        <v>19539.136652365451</v>
      </c>
      <c r="EB216" s="21"/>
    </row>
    <row r="217" spans="2:132" ht="14.25" customHeight="1" x14ac:dyDescent="0.25">
      <c r="B217" s="132">
        <v>2036</v>
      </c>
      <c r="C217" s="14" t="s">
        <v>166</v>
      </c>
      <c r="D217" s="14">
        <f t="shared" si="225"/>
        <v>183</v>
      </c>
      <c r="E217" s="171">
        <v>212.092216357734</v>
      </c>
      <c r="F217" s="172">
        <v>201.206990183112</v>
      </c>
      <c r="G217" s="172">
        <v>188.223225259152</v>
      </c>
      <c r="H217" s="172">
        <v>182.86364787775</v>
      </c>
      <c r="I217" s="172">
        <v>179.119492411306</v>
      </c>
      <c r="J217" s="172">
        <v>180.93118054023</v>
      </c>
      <c r="K217" s="172">
        <v>188.223225259152</v>
      </c>
      <c r="L217" s="172">
        <v>190.57841982675399</v>
      </c>
      <c r="M217" s="172">
        <v>196.99481528336199</v>
      </c>
      <c r="N217" s="172">
        <v>207.24595061286001</v>
      </c>
      <c r="O217" s="172">
        <v>217.21023532194599</v>
      </c>
      <c r="P217" s="172">
        <v>230.20909764698001</v>
      </c>
      <c r="Q217" s="172">
        <v>234.194811530614</v>
      </c>
      <c r="R217" s="172">
        <v>242.528576923667</v>
      </c>
      <c r="S217" s="172">
        <v>253.62516671333</v>
      </c>
      <c r="T217" s="172">
        <v>263.04594498373802</v>
      </c>
      <c r="U217" s="172">
        <v>270.42857410910602</v>
      </c>
      <c r="V217" s="172">
        <v>272.949840088526</v>
      </c>
      <c r="W217" s="172">
        <v>275.50130087009501</v>
      </c>
      <c r="X217" s="172">
        <v>294.206980801241</v>
      </c>
      <c r="Y217" s="172">
        <v>297</v>
      </c>
      <c r="Z217" s="172">
        <v>280.69480683967902</v>
      </c>
      <c r="AA217" s="172">
        <v>265.47662655671201</v>
      </c>
      <c r="AB217" s="172">
        <v>272.949840088526</v>
      </c>
      <c r="AD217" s="171">
        <v>0</v>
      </c>
      <c r="AE217" s="172">
        <v>0</v>
      </c>
      <c r="AF217" s="172">
        <v>0</v>
      </c>
      <c r="AG217" s="172">
        <v>0</v>
      </c>
      <c r="AH217" s="172">
        <v>0</v>
      </c>
      <c r="AI217" s="172">
        <v>0</v>
      </c>
      <c r="AJ217" s="172">
        <v>2.3356328714008368</v>
      </c>
      <c r="AK217" s="172">
        <v>34.094740079780735</v>
      </c>
      <c r="AL217" s="172">
        <v>67.865724742011238</v>
      </c>
      <c r="AM217" s="172">
        <v>94.010834977254405</v>
      </c>
      <c r="AN217" s="172">
        <v>105.15081629971957</v>
      </c>
      <c r="AO217" s="172">
        <v>109.01797062393467</v>
      </c>
      <c r="AP217" s="172">
        <v>109.79024154011555</v>
      </c>
      <c r="AQ217" s="172">
        <v>107.26971940978962</v>
      </c>
      <c r="AR217" s="172">
        <v>101.45788804828818</v>
      </c>
      <c r="AS217" s="172">
        <v>87.682423019078456</v>
      </c>
      <c r="AT217" s="172">
        <v>58.720288730731042</v>
      </c>
      <c r="AU217" s="172">
        <v>23.795242931792139</v>
      </c>
      <c r="AV217" s="172">
        <v>0.31527923200000002</v>
      </c>
      <c r="AW217" s="172">
        <v>64.108711963803486</v>
      </c>
      <c r="AX217" s="172">
        <v>64.108711963803486</v>
      </c>
      <c r="AY217" s="172">
        <v>64.108711963803486</v>
      </c>
      <c r="AZ217" s="172">
        <v>64.108711963803486</v>
      </c>
      <c r="BA217" s="172">
        <v>0</v>
      </c>
      <c r="BB217" s="180">
        <f xml:space="preserve"> SUM(AD217:BA217) * 30</f>
        <v>34738.24951083331</v>
      </c>
      <c r="BC217" s="23"/>
      <c r="BD217" s="171">
        <f t="shared" si="176"/>
        <v>212.092216357734</v>
      </c>
      <c r="BE217" s="172">
        <f t="shared" si="177"/>
        <v>201.206990183112</v>
      </c>
      <c r="BF217" s="172">
        <f t="shared" si="178"/>
        <v>188.223225259152</v>
      </c>
      <c r="BG217" s="172">
        <f t="shared" si="179"/>
        <v>182.86364787775</v>
      </c>
      <c r="BH217" s="172">
        <f t="shared" si="180"/>
        <v>179.119492411306</v>
      </c>
      <c r="BI217" s="172">
        <f t="shared" si="181"/>
        <v>180.93118054023</v>
      </c>
      <c r="BJ217" s="172">
        <f t="shared" si="182"/>
        <v>185.88759238775117</v>
      </c>
      <c r="BK217" s="172">
        <f t="shared" si="183"/>
        <v>156.48367974697325</v>
      </c>
      <c r="BL217" s="172">
        <f t="shared" si="184"/>
        <v>129.12909054135076</v>
      </c>
      <c r="BM217" s="172">
        <f t="shared" si="185"/>
        <v>113.23511563560561</v>
      </c>
      <c r="BN217" s="172">
        <f t="shared" si="186"/>
        <v>112.05941902222642</v>
      </c>
      <c r="BO217" s="172">
        <f t="shared" si="187"/>
        <v>121.19112702304534</v>
      </c>
      <c r="BP217" s="172">
        <f t="shared" si="188"/>
        <v>124.40456999049846</v>
      </c>
      <c r="BQ217" s="172">
        <f t="shared" si="189"/>
        <v>135.25885751387739</v>
      </c>
      <c r="BR217" s="172">
        <f t="shared" si="190"/>
        <v>152.16727866504181</v>
      </c>
      <c r="BS217" s="172">
        <f t="shared" si="191"/>
        <v>175.36352196465958</v>
      </c>
      <c r="BT217" s="172">
        <f t="shared" si="192"/>
        <v>211.70828537837497</v>
      </c>
      <c r="BU217" s="172">
        <f t="shared" si="193"/>
        <v>249.15459715673387</v>
      </c>
      <c r="BV217" s="172">
        <f t="shared" si="194"/>
        <v>275.18602163809499</v>
      </c>
      <c r="BW217" s="172">
        <f t="shared" si="195"/>
        <v>230.0982688374375</v>
      </c>
      <c r="BX217" s="172">
        <f t="shared" si="196"/>
        <v>232.8912880361965</v>
      </c>
      <c r="BY217" s="172">
        <f t="shared" si="197"/>
        <v>216.58609487587552</v>
      </c>
      <c r="BZ217" s="172">
        <f t="shared" si="198"/>
        <v>201.36791459290851</v>
      </c>
      <c r="CA217" s="172">
        <f t="shared" si="199"/>
        <v>272.949840088526</v>
      </c>
      <c r="CB217" s="23"/>
      <c r="CC217" s="171">
        <f t="shared" si="200"/>
        <v>169</v>
      </c>
      <c r="CD217" s="172">
        <f t="shared" si="153"/>
        <v>169</v>
      </c>
      <c r="CE217" s="172">
        <f t="shared" si="154"/>
        <v>169</v>
      </c>
      <c r="CF217" s="172">
        <f t="shared" si="155"/>
        <v>169</v>
      </c>
      <c r="CG217" s="172">
        <f t="shared" si="156"/>
        <v>169</v>
      </c>
      <c r="CH217" s="172">
        <f t="shared" si="157"/>
        <v>169</v>
      </c>
      <c r="CI217" s="172">
        <f t="shared" si="158"/>
        <v>169</v>
      </c>
      <c r="CJ217" s="172">
        <f t="shared" si="159"/>
        <v>156.48367974697325</v>
      </c>
      <c r="CK217" s="172">
        <f t="shared" si="160"/>
        <v>129.12909054135076</v>
      </c>
      <c r="CL217" s="172">
        <f t="shared" si="161"/>
        <v>113.23511563560561</v>
      </c>
      <c r="CM217" s="172">
        <f t="shared" si="162"/>
        <v>112.05941902222642</v>
      </c>
      <c r="CN217" s="172">
        <f t="shared" si="163"/>
        <v>121.19112702304534</v>
      </c>
      <c r="CO217" s="172">
        <f t="shared" si="164"/>
        <v>124.40456999049846</v>
      </c>
      <c r="CP217" s="172">
        <f t="shared" si="165"/>
        <v>135.25885751387739</v>
      </c>
      <c r="CQ217" s="172">
        <f t="shared" si="166"/>
        <v>152.16727866504181</v>
      </c>
      <c r="CR217" s="172">
        <f t="shared" si="167"/>
        <v>169</v>
      </c>
      <c r="CS217" s="172">
        <f t="shared" si="168"/>
        <v>169</v>
      </c>
      <c r="CT217" s="172">
        <f t="shared" si="169"/>
        <v>169</v>
      </c>
      <c r="CU217" s="172">
        <f t="shared" si="170"/>
        <v>169</v>
      </c>
      <c r="CV217" s="172">
        <f t="shared" si="171"/>
        <v>169</v>
      </c>
      <c r="CW217" s="172">
        <f t="shared" si="172"/>
        <v>169</v>
      </c>
      <c r="CX217" s="172">
        <f t="shared" si="173"/>
        <v>169</v>
      </c>
      <c r="CY217" s="172">
        <f t="shared" si="174"/>
        <v>169</v>
      </c>
      <c r="CZ217" s="172">
        <f t="shared" si="175"/>
        <v>169</v>
      </c>
      <c r="DA217" s="180">
        <f xml:space="preserve"> SUM(CC217:CZ217) * 30</f>
        <v>112437.87414415856</v>
      </c>
      <c r="DC217" s="171">
        <f t="shared" si="201"/>
        <v>43.092216357734003</v>
      </c>
      <c r="DD217" s="172">
        <f t="shared" si="202"/>
        <v>32.206990183111998</v>
      </c>
      <c r="DE217" s="172">
        <f t="shared" si="203"/>
        <v>19.223225259152002</v>
      </c>
      <c r="DF217" s="172">
        <f t="shared" si="204"/>
        <v>13.863647877749997</v>
      </c>
      <c r="DG217" s="172">
        <f t="shared" si="205"/>
        <v>10.119492411305998</v>
      </c>
      <c r="DH217" s="172">
        <f t="shared" si="206"/>
        <v>11.931180540230002</v>
      </c>
      <c r="DI217" s="172">
        <f t="shared" si="207"/>
        <v>16.88759238775117</v>
      </c>
      <c r="DJ217" s="172">
        <f t="shared" si="208"/>
        <v>0</v>
      </c>
      <c r="DK217" s="172">
        <f t="shared" si="209"/>
        <v>0</v>
      </c>
      <c r="DL217" s="172">
        <f t="shared" si="210"/>
        <v>0</v>
      </c>
      <c r="DM217" s="172">
        <f t="shared" si="211"/>
        <v>0</v>
      </c>
      <c r="DN217" s="172">
        <f t="shared" si="212"/>
        <v>0</v>
      </c>
      <c r="DO217" s="172">
        <f t="shared" si="213"/>
        <v>0</v>
      </c>
      <c r="DP217" s="172">
        <f t="shared" si="214"/>
        <v>0</v>
      </c>
      <c r="DQ217" s="172">
        <f t="shared" si="215"/>
        <v>0</v>
      </c>
      <c r="DR217" s="172">
        <f t="shared" si="216"/>
        <v>6.3635219646595829</v>
      </c>
      <c r="DS217" s="172">
        <f t="shared" si="217"/>
        <v>42.708285378374967</v>
      </c>
      <c r="DT217" s="172">
        <f t="shared" si="218"/>
        <v>80.154597156733871</v>
      </c>
      <c r="DU217" s="172">
        <f t="shared" si="219"/>
        <v>106.18602163809499</v>
      </c>
      <c r="DV217" s="172">
        <f t="shared" si="220"/>
        <v>61.098268837437502</v>
      </c>
      <c r="DW217" s="172">
        <f t="shared" si="221"/>
        <v>63.891288036196499</v>
      </c>
      <c r="DX217" s="172">
        <f t="shared" si="222"/>
        <v>47.586094875875517</v>
      </c>
      <c r="DY217" s="172">
        <f t="shared" si="223"/>
        <v>32.367914592908505</v>
      </c>
      <c r="DZ217" s="172">
        <f t="shared" si="224"/>
        <v>103.949840088526</v>
      </c>
      <c r="EA217" s="180">
        <f xml:space="preserve"> SUM(DC217:DZ217) * 30</f>
        <v>20748.905327575278</v>
      </c>
      <c r="EB217" s="21"/>
    </row>
    <row r="218" spans="2:132" ht="14.25" customHeight="1" x14ac:dyDescent="0.25">
      <c r="B218" s="132">
        <v>2036</v>
      </c>
      <c r="C218" s="14" t="s">
        <v>10</v>
      </c>
      <c r="D218" s="14">
        <f t="shared" si="225"/>
        <v>184</v>
      </c>
      <c r="E218" s="171">
        <v>206.07407693291401</v>
      </c>
      <c r="F218" s="172">
        <v>183.59074424281999</v>
      </c>
      <c r="G218" s="172">
        <v>176.86496095945799</v>
      </c>
      <c r="H218" s="172">
        <v>169.24240657164901</v>
      </c>
      <c r="I218" s="172">
        <v>168.32428377423699</v>
      </c>
      <c r="J218" s="172">
        <v>169.24240657164901</v>
      </c>
      <c r="K218" s="172">
        <v>174.47357134759599</v>
      </c>
      <c r="L218" s="172">
        <v>176.86496095945799</v>
      </c>
      <c r="M218" s="172">
        <v>186.57998125764701</v>
      </c>
      <c r="N218" s="172">
        <v>198.38746746621501</v>
      </c>
      <c r="O218" s="172">
        <v>216.643164949625</v>
      </c>
      <c r="P218" s="172">
        <v>225.86709630966399</v>
      </c>
      <c r="Q218" s="172">
        <v>233.233430381917</v>
      </c>
      <c r="R218" s="172">
        <v>246.36472155419401</v>
      </c>
      <c r="S218" s="172">
        <v>254.755936888674</v>
      </c>
      <c r="T218" s="172">
        <v>266.542071404279</v>
      </c>
      <c r="U218" s="172">
        <v>282.23556573212301</v>
      </c>
      <c r="V218" s="172">
        <v>288.81188716474298</v>
      </c>
      <c r="W218" s="172">
        <v>285.50237475546999</v>
      </c>
      <c r="X218" s="172">
        <v>298.99664470811899</v>
      </c>
      <c r="Y218" s="172">
        <v>306</v>
      </c>
      <c r="Z218" s="172">
        <v>292.164102959942</v>
      </c>
      <c r="AA218" s="172">
        <v>260.56359737462401</v>
      </c>
      <c r="AB218" s="172">
        <v>230.73528230523999</v>
      </c>
      <c r="AD218" s="171">
        <v>0</v>
      </c>
      <c r="AE218" s="172">
        <v>0</v>
      </c>
      <c r="AF218" s="172">
        <v>0</v>
      </c>
      <c r="AG218" s="172">
        <v>0</v>
      </c>
      <c r="AH218" s="172">
        <v>0</v>
      </c>
      <c r="AI218" s="172">
        <v>0</v>
      </c>
      <c r="AJ218" s="172">
        <v>7.4071748850168708</v>
      </c>
      <c r="AK218" s="172">
        <v>39.850718979336946</v>
      </c>
      <c r="AL218" s="172">
        <v>71.361446932904627</v>
      </c>
      <c r="AM218" s="172">
        <v>94.352500781876444</v>
      </c>
      <c r="AN218" s="172">
        <v>102.4538400937555</v>
      </c>
      <c r="AO218" s="172">
        <v>107.06838361337782</v>
      </c>
      <c r="AP218" s="172">
        <v>108.1076583715186</v>
      </c>
      <c r="AQ218" s="172">
        <v>107.11935389527844</v>
      </c>
      <c r="AR218" s="172">
        <v>100.70400814098056</v>
      </c>
      <c r="AS218" s="172">
        <v>82.116970601828342</v>
      </c>
      <c r="AT218" s="172">
        <v>56.016755129136314</v>
      </c>
      <c r="AU218" s="172">
        <v>24.351350023338561</v>
      </c>
      <c r="AV218" s="172">
        <v>0.67390924799999996</v>
      </c>
      <c r="AW218" s="172">
        <v>62.156800659618469</v>
      </c>
      <c r="AX218" s="172">
        <v>62.156800659618469</v>
      </c>
      <c r="AY218" s="172">
        <v>62.156800659618469</v>
      </c>
      <c r="AZ218" s="172">
        <v>62.156800659618469</v>
      </c>
      <c r="BA218" s="172">
        <v>0</v>
      </c>
      <c r="BB218" s="180">
        <f xml:space="preserve"> SUM(AD218:BA218) * 31</f>
        <v>35656.549473379513</v>
      </c>
      <c r="BC218" s="23"/>
      <c r="BD218" s="171">
        <f t="shared" si="176"/>
        <v>206.07407693291401</v>
      </c>
      <c r="BE218" s="172">
        <f t="shared" si="177"/>
        <v>183.59074424281999</v>
      </c>
      <c r="BF218" s="172">
        <f t="shared" si="178"/>
        <v>176.86496095945799</v>
      </c>
      <c r="BG218" s="172">
        <f t="shared" si="179"/>
        <v>169.24240657164901</v>
      </c>
      <c r="BH218" s="172">
        <f t="shared" si="180"/>
        <v>168.32428377423699</v>
      </c>
      <c r="BI218" s="172">
        <f t="shared" si="181"/>
        <v>169.24240657164901</v>
      </c>
      <c r="BJ218" s="172">
        <f t="shared" si="182"/>
        <v>167.06639646257912</v>
      </c>
      <c r="BK218" s="172">
        <f t="shared" si="183"/>
        <v>137.01424198012103</v>
      </c>
      <c r="BL218" s="172">
        <f t="shared" si="184"/>
        <v>115.21853432474238</v>
      </c>
      <c r="BM218" s="172">
        <f t="shared" si="185"/>
        <v>104.03496668433857</v>
      </c>
      <c r="BN218" s="172">
        <f t="shared" si="186"/>
        <v>114.1893248558695</v>
      </c>
      <c r="BO218" s="172">
        <f t="shared" si="187"/>
        <v>118.79871269628617</v>
      </c>
      <c r="BP218" s="172">
        <f t="shared" si="188"/>
        <v>125.12577201039841</v>
      </c>
      <c r="BQ218" s="172">
        <f t="shared" si="189"/>
        <v>139.24536765891557</v>
      </c>
      <c r="BR218" s="172">
        <f t="shared" si="190"/>
        <v>154.05192874769344</v>
      </c>
      <c r="BS218" s="172">
        <f t="shared" si="191"/>
        <v>184.42510080245066</v>
      </c>
      <c r="BT218" s="172">
        <f t="shared" si="192"/>
        <v>226.21881060298671</v>
      </c>
      <c r="BU218" s="172">
        <f t="shared" si="193"/>
        <v>264.46053714140442</v>
      </c>
      <c r="BV218" s="172">
        <f t="shared" si="194"/>
        <v>284.82846550747001</v>
      </c>
      <c r="BW218" s="172">
        <f t="shared" si="195"/>
        <v>236.83984404850054</v>
      </c>
      <c r="BX218" s="172">
        <f t="shared" si="196"/>
        <v>243.84319934038155</v>
      </c>
      <c r="BY218" s="172">
        <f t="shared" si="197"/>
        <v>230.00730230032354</v>
      </c>
      <c r="BZ218" s="172">
        <f t="shared" si="198"/>
        <v>198.40679671500556</v>
      </c>
      <c r="CA218" s="172">
        <f t="shared" si="199"/>
        <v>230.73528230523999</v>
      </c>
      <c r="CB218" s="23"/>
      <c r="CC218" s="171">
        <f t="shared" si="200"/>
        <v>169</v>
      </c>
      <c r="CD218" s="172">
        <f t="shared" si="153"/>
        <v>169</v>
      </c>
      <c r="CE218" s="172">
        <f t="shared" si="154"/>
        <v>169</v>
      </c>
      <c r="CF218" s="172">
        <f t="shared" si="155"/>
        <v>169</v>
      </c>
      <c r="CG218" s="172">
        <f t="shared" si="156"/>
        <v>168.32428377423699</v>
      </c>
      <c r="CH218" s="172">
        <f t="shared" si="157"/>
        <v>169</v>
      </c>
      <c r="CI218" s="172">
        <f t="shared" si="158"/>
        <v>167.06639646257912</v>
      </c>
      <c r="CJ218" s="172">
        <f t="shared" si="159"/>
        <v>137.01424198012103</v>
      </c>
      <c r="CK218" s="172">
        <f t="shared" si="160"/>
        <v>115.21853432474238</v>
      </c>
      <c r="CL218" s="172">
        <f t="shared" si="161"/>
        <v>104.03496668433857</v>
      </c>
      <c r="CM218" s="172">
        <f t="shared" si="162"/>
        <v>114.1893248558695</v>
      </c>
      <c r="CN218" s="172">
        <f t="shared" si="163"/>
        <v>118.79871269628617</v>
      </c>
      <c r="CO218" s="172">
        <f t="shared" si="164"/>
        <v>125.12577201039841</v>
      </c>
      <c r="CP218" s="172">
        <f t="shared" si="165"/>
        <v>139.24536765891557</v>
      </c>
      <c r="CQ218" s="172">
        <f t="shared" si="166"/>
        <v>154.05192874769344</v>
      </c>
      <c r="CR218" s="172">
        <f t="shared" si="167"/>
        <v>169</v>
      </c>
      <c r="CS218" s="172">
        <f t="shared" si="168"/>
        <v>169</v>
      </c>
      <c r="CT218" s="172">
        <f t="shared" si="169"/>
        <v>169</v>
      </c>
      <c r="CU218" s="172">
        <f t="shared" si="170"/>
        <v>169</v>
      </c>
      <c r="CV218" s="172">
        <f t="shared" si="171"/>
        <v>169</v>
      </c>
      <c r="CW218" s="172">
        <f t="shared" si="172"/>
        <v>169</v>
      </c>
      <c r="CX218" s="172">
        <f t="shared" si="173"/>
        <v>169</v>
      </c>
      <c r="CY218" s="172">
        <f t="shared" si="174"/>
        <v>169</v>
      </c>
      <c r="CZ218" s="172">
        <f t="shared" si="175"/>
        <v>169</v>
      </c>
      <c r="DA218" s="180">
        <f xml:space="preserve"> SUM(CC218:CZ218) * 31</f>
        <v>114981.15540505061</v>
      </c>
      <c r="DC218" s="171">
        <f t="shared" si="201"/>
        <v>37.074076932914011</v>
      </c>
      <c r="DD218" s="172">
        <f t="shared" si="202"/>
        <v>14.590744242819994</v>
      </c>
      <c r="DE218" s="172">
        <f t="shared" si="203"/>
        <v>7.8649609594579886</v>
      </c>
      <c r="DF218" s="172">
        <f t="shared" si="204"/>
        <v>0.24240657164901336</v>
      </c>
      <c r="DG218" s="172">
        <f t="shared" si="205"/>
        <v>0</v>
      </c>
      <c r="DH218" s="172">
        <f t="shared" si="206"/>
        <v>0.24240657164901336</v>
      </c>
      <c r="DI218" s="172">
        <f t="shared" si="207"/>
        <v>0</v>
      </c>
      <c r="DJ218" s="172">
        <f t="shared" si="208"/>
        <v>0</v>
      </c>
      <c r="DK218" s="172">
        <f t="shared" si="209"/>
        <v>0</v>
      </c>
      <c r="DL218" s="172">
        <f t="shared" si="210"/>
        <v>0</v>
      </c>
      <c r="DM218" s="172">
        <f t="shared" si="211"/>
        <v>0</v>
      </c>
      <c r="DN218" s="172">
        <f t="shared" si="212"/>
        <v>0</v>
      </c>
      <c r="DO218" s="172">
        <f t="shared" si="213"/>
        <v>0</v>
      </c>
      <c r="DP218" s="172">
        <f t="shared" si="214"/>
        <v>0</v>
      </c>
      <c r="DQ218" s="172">
        <f t="shared" si="215"/>
        <v>0</v>
      </c>
      <c r="DR218" s="172">
        <f t="shared" si="216"/>
        <v>15.425100802450658</v>
      </c>
      <c r="DS218" s="172">
        <f t="shared" si="217"/>
        <v>57.218810602986707</v>
      </c>
      <c r="DT218" s="172">
        <f t="shared" si="218"/>
        <v>95.460537141404416</v>
      </c>
      <c r="DU218" s="172">
        <f t="shared" si="219"/>
        <v>115.82846550747001</v>
      </c>
      <c r="DV218" s="172">
        <f t="shared" si="220"/>
        <v>67.839844048500538</v>
      </c>
      <c r="DW218" s="172">
        <f t="shared" si="221"/>
        <v>74.843199340381545</v>
      </c>
      <c r="DX218" s="172">
        <f t="shared" si="222"/>
        <v>61.007302300323545</v>
      </c>
      <c r="DY218" s="172">
        <f t="shared" si="223"/>
        <v>29.406796715005555</v>
      </c>
      <c r="DZ218" s="172">
        <f t="shared" si="224"/>
        <v>61.735282305239991</v>
      </c>
      <c r="EA218" s="180">
        <f xml:space="preserve"> SUM(DC218:DZ218) * 31</f>
        <v>19802.177955309842</v>
      </c>
      <c r="EB218" s="21"/>
    </row>
    <row r="219" spans="2:132" ht="14.25" customHeight="1" x14ac:dyDescent="0.25">
      <c r="B219" s="132">
        <v>2036</v>
      </c>
      <c r="C219" s="14" t="s">
        <v>167</v>
      </c>
      <c r="D219" s="14">
        <f t="shared" si="225"/>
        <v>185</v>
      </c>
      <c r="E219" s="171">
        <v>227.32785777774899</v>
      </c>
      <c r="F219" s="172">
        <v>211.82983174599801</v>
      </c>
      <c r="G219" s="172">
        <v>202.7578165079</v>
      </c>
      <c r="H219" s="172">
        <v>195.967805102841</v>
      </c>
      <c r="I219" s="172">
        <v>191.03979682535601</v>
      </c>
      <c r="J219" s="172">
        <v>191.03979682535601</v>
      </c>
      <c r="K219" s="172">
        <v>192.22979882418099</v>
      </c>
      <c r="L219" s="172">
        <v>202.7578165079</v>
      </c>
      <c r="M219" s="172">
        <v>216.743839999968</v>
      </c>
      <c r="N219" s="172">
        <v>221.90984867721801</v>
      </c>
      <c r="O219" s="172">
        <v>234.94387057022701</v>
      </c>
      <c r="P219" s="172">
        <v>249.34989476776201</v>
      </c>
      <c r="Q219" s="172">
        <v>253.71790210462501</v>
      </c>
      <c r="R219" s="172">
        <v>265.12792126982498</v>
      </c>
      <c r="S219" s="172">
        <v>274.75993744854702</v>
      </c>
      <c r="T219" s="172">
        <v>279.74394582009501</v>
      </c>
      <c r="U219" s="172">
        <v>292.69396757201002</v>
      </c>
      <c r="V219" s="172">
        <v>298.06997660199397</v>
      </c>
      <c r="W219" s="172">
        <v>303.557985820103</v>
      </c>
      <c r="X219" s="172">
        <v>303.557985820103</v>
      </c>
      <c r="Y219" s="172">
        <v>312</v>
      </c>
      <c r="Z219" s="172">
        <v>300.79998118753298</v>
      </c>
      <c r="AA219" s="172">
        <v>279.74394582009501</v>
      </c>
      <c r="AB219" s="172">
        <v>251.519898412678</v>
      </c>
      <c r="AD219" s="171">
        <v>0</v>
      </c>
      <c r="AE219" s="172">
        <v>0</v>
      </c>
      <c r="AF219" s="172">
        <v>0</v>
      </c>
      <c r="AG219" s="172">
        <v>0</v>
      </c>
      <c r="AH219" s="172">
        <v>0</v>
      </c>
      <c r="AI219" s="172">
        <v>0</v>
      </c>
      <c r="AJ219" s="172">
        <v>7.2062745733141842</v>
      </c>
      <c r="AK219" s="172">
        <v>37.493575394019771</v>
      </c>
      <c r="AL219" s="172">
        <v>68.42692057088756</v>
      </c>
      <c r="AM219" s="172">
        <v>91.84789174267425</v>
      </c>
      <c r="AN219" s="172">
        <v>102.90288482797619</v>
      </c>
      <c r="AO219" s="172">
        <v>105.95031723733653</v>
      </c>
      <c r="AP219" s="172">
        <v>106.4453154771418</v>
      </c>
      <c r="AQ219" s="172">
        <v>105.27332098982116</v>
      </c>
      <c r="AR219" s="172">
        <v>99.234476773349428</v>
      </c>
      <c r="AS219" s="172">
        <v>82.098112354034498</v>
      </c>
      <c r="AT219" s="172">
        <v>56.728578602960866</v>
      </c>
      <c r="AU219" s="172">
        <v>27.64218653414574</v>
      </c>
      <c r="AV219" s="172">
        <v>1.7240131670491263</v>
      </c>
      <c r="AW219" s="172">
        <v>61.572902629359596</v>
      </c>
      <c r="AX219" s="172">
        <v>61.572902629359596</v>
      </c>
      <c r="AY219" s="172">
        <v>61.572902629359596</v>
      </c>
      <c r="AZ219" s="172">
        <v>61.572902629359596</v>
      </c>
      <c r="BA219" s="172">
        <v>0</v>
      </c>
      <c r="BB219" s="180">
        <f xml:space="preserve"> SUM(AD219:BA219) * 30</f>
        <v>34177.964362864484</v>
      </c>
      <c r="BC219" s="23"/>
      <c r="BD219" s="171">
        <f t="shared" si="176"/>
        <v>227.32785777774899</v>
      </c>
      <c r="BE219" s="172">
        <f t="shared" si="177"/>
        <v>211.82983174599801</v>
      </c>
      <c r="BF219" s="172">
        <f t="shared" si="178"/>
        <v>202.7578165079</v>
      </c>
      <c r="BG219" s="172">
        <f t="shared" si="179"/>
        <v>195.967805102841</v>
      </c>
      <c r="BH219" s="172">
        <f t="shared" si="180"/>
        <v>191.03979682535601</v>
      </c>
      <c r="BI219" s="172">
        <f t="shared" si="181"/>
        <v>191.03979682535601</v>
      </c>
      <c r="BJ219" s="172">
        <f t="shared" si="182"/>
        <v>185.02352425086681</v>
      </c>
      <c r="BK219" s="172">
        <f t="shared" si="183"/>
        <v>165.26424111388025</v>
      </c>
      <c r="BL219" s="172">
        <f t="shared" si="184"/>
        <v>148.31691942908043</v>
      </c>
      <c r="BM219" s="172">
        <f t="shared" si="185"/>
        <v>130.06195693454376</v>
      </c>
      <c r="BN219" s="172">
        <f t="shared" si="186"/>
        <v>132.04098574225083</v>
      </c>
      <c r="BO219" s="172">
        <f t="shared" si="187"/>
        <v>143.39957753042546</v>
      </c>
      <c r="BP219" s="172">
        <f t="shared" si="188"/>
        <v>147.27258662748321</v>
      </c>
      <c r="BQ219" s="172">
        <f t="shared" si="189"/>
        <v>159.85460028000381</v>
      </c>
      <c r="BR219" s="172">
        <f t="shared" si="190"/>
        <v>175.52546067519759</v>
      </c>
      <c r="BS219" s="172">
        <f t="shared" si="191"/>
        <v>197.64583346606051</v>
      </c>
      <c r="BT219" s="172">
        <f t="shared" si="192"/>
        <v>235.96538896904917</v>
      </c>
      <c r="BU219" s="172">
        <f t="shared" si="193"/>
        <v>270.42779006784821</v>
      </c>
      <c r="BV219" s="172">
        <f t="shared" si="194"/>
        <v>301.83397265305388</v>
      </c>
      <c r="BW219" s="172">
        <f t="shared" si="195"/>
        <v>241.98508319074341</v>
      </c>
      <c r="BX219" s="172">
        <f t="shared" si="196"/>
        <v>250.42709737064041</v>
      </c>
      <c r="BY219" s="172">
        <f t="shared" si="197"/>
        <v>239.22707855817339</v>
      </c>
      <c r="BZ219" s="172">
        <f t="shared" si="198"/>
        <v>218.17104319073542</v>
      </c>
      <c r="CA219" s="172">
        <f t="shared" si="199"/>
        <v>251.519898412678</v>
      </c>
      <c r="CB219" s="23"/>
      <c r="CC219" s="171">
        <f t="shared" si="200"/>
        <v>169</v>
      </c>
      <c r="CD219" s="172">
        <f t="shared" si="153"/>
        <v>169</v>
      </c>
      <c r="CE219" s="172">
        <f t="shared" si="154"/>
        <v>169</v>
      </c>
      <c r="CF219" s="172">
        <f t="shared" si="155"/>
        <v>169</v>
      </c>
      <c r="CG219" s="172">
        <f t="shared" si="156"/>
        <v>169</v>
      </c>
      <c r="CH219" s="172">
        <f t="shared" si="157"/>
        <v>169</v>
      </c>
      <c r="CI219" s="172">
        <f t="shared" si="158"/>
        <v>169</v>
      </c>
      <c r="CJ219" s="172">
        <f t="shared" si="159"/>
        <v>165.26424111388025</v>
      </c>
      <c r="CK219" s="172">
        <f t="shared" si="160"/>
        <v>148.31691942908043</v>
      </c>
      <c r="CL219" s="172">
        <f t="shared" si="161"/>
        <v>130.06195693454376</v>
      </c>
      <c r="CM219" s="172">
        <f t="shared" si="162"/>
        <v>132.04098574225083</v>
      </c>
      <c r="CN219" s="172">
        <f t="shared" si="163"/>
        <v>143.39957753042546</v>
      </c>
      <c r="CO219" s="172">
        <f t="shared" si="164"/>
        <v>147.27258662748321</v>
      </c>
      <c r="CP219" s="172">
        <f t="shared" si="165"/>
        <v>159.85460028000381</v>
      </c>
      <c r="CQ219" s="172">
        <f t="shared" si="166"/>
        <v>169</v>
      </c>
      <c r="CR219" s="172">
        <f t="shared" si="167"/>
        <v>169</v>
      </c>
      <c r="CS219" s="172">
        <f t="shared" si="168"/>
        <v>169</v>
      </c>
      <c r="CT219" s="172">
        <f t="shared" si="169"/>
        <v>169</v>
      </c>
      <c r="CU219" s="172">
        <f t="shared" si="170"/>
        <v>169</v>
      </c>
      <c r="CV219" s="172">
        <f t="shared" si="171"/>
        <v>169</v>
      </c>
      <c r="CW219" s="172">
        <f t="shared" si="172"/>
        <v>169</v>
      </c>
      <c r="CX219" s="172">
        <f t="shared" si="173"/>
        <v>169</v>
      </c>
      <c r="CY219" s="172">
        <f t="shared" si="174"/>
        <v>169</v>
      </c>
      <c r="CZ219" s="172">
        <f t="shared" si="175"/>
        <v>169</v>
      </c>
      <c r="DA219" s="180">
        <f xml:space="preserve"> SUM(CC219:CZ219) * 30</f>
        <v>116976.32602973003</v>
      </c>
      <c r="DC219" s="171">
        <f t="shared" si="201"/>
        <v>58.327857777748989</v>
      </c>
      <c r="DD219" s="172">
        <f t="shared" si="202"/>
        <v>42.829831745998007</v>
      </c>
      <c r="DE219" s="172">
        <f t="shared" si="203"/>
        <v>33.757816507900003</v>
      </c>
      <c r="DF219" s="172">
        <f t="shared" si="204"/>
        <v>26.967805102840998</v>
      </c>
      <c r="DG219" s="172">
        <f t="shared" si="205"/>
        <v>22.039796825356007</v>
      </c>
      <c r="DH219" s="172">
        <f t="shared" si="206"/>
        <v>22.039796825356007</v>
      </c>
      <c r="DI219" s="172">
        <f t="shared" si="207"/>
        <v>16.023524250866814</v>
      </c>
      <c r="DJ219" s="172">
        <f t="shared" si="208"/>
        <v>0</v>
      </c>
      <c r="DK219" s="172">
        <f t="shared" si="209"/>
        <v>0</v>
      </c>
      <c r="DL219" s="172">
        <f t="shared" si="210"/>
        <v>0</v>
      </c>
      <c r="DM219" s="172">
        <f t="shared" si="211"/>
        <v>0</v>
      </c>
      <c r="DN219" s="172">
        <f t="shared" si="212"/>
        <v>0</v>
      </c>
      <c r="DO219" s="172">
        <f t="shared" si="213"/>
        <v>0</v>
      </c>
      <c r="DP219" s="172">
        <f t="shared" si="214"/>
        <v>0</v>
      </c>
      <c r="DQ219" s="172">
        <f t="shared" si="215"/>
        <v>6.5254606751975928</v>
      </c>
      <c r="DR219" s="172">
        <f t="shared" si="216"/>
        <v>28.645833466060509</v>
      </c>
      <c r="DS219" s="172">
        <f t="shared" si="217"/>
        <v>66.965388969049172</v>
      </c>
      <c r="DT219" s="172">
        <f t="shared" si="218"/>
        <v>101.42779006784821</v>
      </c>
      <c r="DU219" s="172">
        <f t="shared" si="219"/>
        <v>132.83397265305388</v>
      </c>
      <c r="DV219" s="172">
        <f t="shared" si="220"/>
        <v>72.98508319074341</v>
      </c>
      <c r="DW219" s="172">
        <f t="shared" si="221"/>
        <v>81.427097370640411</v>
      </c>
      <c r="DX219" s="172">
        <f t="shared" si="222"/>
        <v>70.227078558173389</v>
      </c>
      <c r="DY219" s="172">
        <f t="shared" si="223"/>
        <v>49.171043190735418</v>
      </c>
      <c r="DZ219" s="172">
        <f t="shared" si="224"/>
        <v>82.519898412678003</v>
      </c>
      <c r="EA219" s="180">
        <f xml:space="preserve"> SUM(DC219:DZ219) * 30</f>
        <v>27441.452267707406</v>
      </c>
      <c r="EB219" s="21"/>
    </row>
    <row r="220" spans="2:132" ht="14.25" customHeight="1" x14ac:dyDescent="0.25">
      <c r="B220" s="132">
        <v>2036</v>
      </c>
      <c r="C220" s="14" t="s">
        <v>168</v>
      </c>
      <c r="D220" s="14">
        <f t="shared" si="225"/>
        <v>186</v>
      </c>
      <c r="E220" s="171">
        <v>218.53977824595299</v>
      </c>
      <c r="F220" s="172">
        <v>207.32100955715501</v>
      </c>
      <c r="G220" s="172">
        <v>200.06489366837701</v>
      </c>
      <c r="H220" s="172">
        <v>194.09467173457199</v>
      </c>
      <c r="I220" s="172">
        <v>193.346753821986</v>
      </c>
      <c r="J220" s="172">
        <v>193.346753821986</v>
      </c>
      <c r="K220" s="172">
        <v>198.227902304129</v>
      </c>
      <c r="L220" s="172">
        <v>197.34877072266801</v>
      </c>
      <c r="M220" s="172">
        <v>204.053789202172</v>
      </c>
      <c r="N220" s="172">
        <v>212.04470163664899</v>
      </c>
      <c r="O220" s="172">
        <v>224.208208741346</v>
      </c>
      <c r="P220" s="172">
        <v>240.216276344075</v>
      </c>
      <c r="Q220" s="172">
        <v>240.216276344075</v>
      </c>
      <c r="R220" s="172">
        <v>245.53042993350601</v>
      </c>
      <c r="S220" s="172">
        <v>254.91220725805701</v>
      </c>
      <c r="T220" s="172">
        <v>260.85618645808597</v>
      </c>
      <c r="U220" s="172">
        <v>271.28767313363602</v>
      </c>
      <c r="V220" s="172">
        <v>282.37522815355902</v>
      </c>
      <c r="W220" s="172">
        <v>280.105231682024</v>
      </c>
      <c r="X220" s="172">
        <v>289.34267397081197</v>
      </c>
      <c r="Y220" s="172">
        <v>299</v>
      </c>
      <c r="Z220" s="172">
        <v>280.105231682024</v>
      </c>
      <c r="AA220" s="172">
        <v>262.88999832564599</v>
      </c>
      <c r="AB220" s="172">
        <v>231.88420837052399</v>
      </c>
      <c r="AD220" s="171">
        <v>0</v>
      </c>
      <c r="AE220" s="172">
        <v>0</v>
      </c>
      <c r="AF220" s="172">
        <v>0</v>
      </c>
      <c r="AG220" s="172">
        <v>0</v>
      </c>
      <c r="AH220" s="172">
        <v>0</v>
      </c>
      <c r="AI220" s="172">
        <v>0</v>
      </c>
      <c r="AJ220" s="172">
        <v>3.5682256247228561</v>
      </c>
      <c r="AK220" s="172">
        <v>32.853910072642719</v>
      </c>
      <c r="AL220" s="172">
        <v>60.802102635524591</v>
      </c>
      <c r="AM220" s="172">
        <v>84.325901518818171</v>
      </c>
      <c r="AN220" s="172">
        <v>99.110812299237864</v>
      </c>
      <c r="AO220" s="172">
        <v>101.93396934202985</v>
      </c>
      <c r="AP220" s="172">
        <v>100.95965756571179</v>
      </c>
      <c r="AQ220" s="172">
        <v>98.860262628109396</v>
      </c>
      <c r="AR220" s="172">
        <v>91.635453208901538</v>
      </c>
      <c r="AS220" s="172">
        <v>74.673943934109914</v>
      </c>
      <c r="AT220" s="172">
        <v>51.683654576070026</v>
      </c>
      <c r="AU220" s="172">
        <v>24.307599443281511</v>
      </c>
      <c r="AV220" s="172">
        <v>1.5231150493977141</v>
      </c>
      <c r="AW220" s="172">
        <v>56.446771893165348</v>
      </c>
      <c r="AX220" s="172">
        <v>56.446771893165348</v>
      </c>
      <c r="AY220" s="172">
        <v>56.446771893165348</v>
      </c>
      <c r="AZ220" s="172">
        <v>56.446771893165348</v>
      </c>
      <c r="BA220" s="172">
        <v>0</v>
      </c>
      <c r="BB220" s="180">
        <f xml:space="preserve"> SUM(AD220:BA220) * 31</f>
        <v>32612.796559607796</v>
      </c>
      <c r="BC220" s="23"/>
      <c r="BD220" s="171">
        <f t="shared" si="176"/>
        <v>218.53977824595299</v>
      </c>
      <c r="BE220" s="172">
        <f t="shared" si="177"/>
        <v>207.32100955715501</v>
      </c>
      <c r="BF220" s="172">
        <f t="shared" si="178"/>
        <v>200.06489366837701</v>
      </c>
      <c r="BG220" s="172">
        <f t="shared" si="179"/>
        <v>194.09467173457199</v>
      </c>
      <c r="BH220" s="172">
        <f t="shared" si="180"/>
        <v>193.346753821986</v>
      </c>
      <c r="BI220" s="172">
        <f t="shared" si="181"/>
        <v>193.346753821986</v>
      </c>
      <c r="BJ220" s="172">
        <f t="shared" si="182"/>
        <v>194.65967667940615</v>
      </c>
      <c r="BK220" s="172">
        <f t="shared" si="183"/>
        <v>164.49486065002529</v>
      </c>
      <c r="BL220" s="172">
        <f t="shared" si="184"/>
        <v>143.25168656664741</v>
      </c>
      <c r="BM220" s="172">
        <f t="shared" si="185"/>
        <v>127.71880011783082</v>
      </c>
      <c r="BN220" s="172">
        <f t="shared" si="186"/>
        <v>125.09739644210813</v>
      </c>
      <c r="BO220" s="172">
        <f t="shared" si="187"/>
        <v>138.28230700204514</v>
      </c>
      <c r="BP220" s="172">
        <f t="shared" si="188"/>
        <v>139.25661877836319</v>
      </c>
      <c r="BQ220" s="172">
        <f t="shared" si="189"/>
        <v>146.6701673053966</v>
      </c>
      <c r="BR220" s="172">
        <f t="shared" si="190"/>
        <v>163.27675404915547</v>
      </c>
      <c r="BS220" s="172">
        <f t="shared" si="191"/>
        <v>186.18224252397607</v>
      </c>
      <c r="BT220" s="172">
        <f t="shared" si="192"/>
        <v>219.60401855756601</v>
      </c>
      <c r="BU220" s="172">
        <f t="shared" si="193"/>
        <v>258.06762871027752</v>
      </c>
      <c r="BV220" s="172">
        <f t="shared" si="194"/>
        <v>278.58211663262631</v>
      </c>
      <c r="BW220" s="172">
        <f t="shared" si="195"/>
        <v>232.89590207764661</v>
      </c>
      <c r="BX220" s="172">
        <f t="shared" si="196"/>
        <v>242.55322810683464</v>
      </c>
      <c r="BY220" s="172">
        <f t="shared" si="197"/>
        <v>223.65845978885864</v>
      </c>
      <c r="BZ220" s="172">
        <f t="shared" si="198"/>
        <v>206.44322643248063</v>
      </c>
      <c r="CA220" s="172">
        <f t="shared" si="199"/>
        <v>231.88420837052399</v>
      </c>
      <c r="CB220" s="23"/>
      <c r="CC220" s="171">
        <f t="shared" si="200"/>
        <v>169</v>
      </c>
      <c r="CD220" s="172">
        <f t="shared" si="153"/>
        <v>169</v>
      </c>
      <c r="CE220" s="172">
        <f t="shared" si="154"/>
        <v>169</v>
      </c>
      <c r="CF220" s="172">
        <f t="shared" si="155"/>
        <v>169</v>
      </c>
      <c r="CG220" s="172">
        <f t="shared" si="156"/>
        <v>169</v>
      </c>
      <c r="CH220" s="172">
        <f t="shared" si="157"/>
        <v>169</v>
      </c>
      <c r="CI220" s="172">
        <f t="shared" si="158"/>
        <v>169</v>
      </c>
      <c r="CJ220" s="172">
        <f t="shared" si="159"/>
        <v>164.49486065002529</v>
      </c>
      <c r="CK220" s="172">
        <f t="shared" si="160"/>
        <v>143.25168656664741</v>
      </c>
      <c r="CL220" s="172">
        <f t="shared" si="161"/>
        <v>127.71880011783082</v>
      </c>
      <c r="CM220" s="172">
        <f t="shared" si="162"/>
        <v>125.09739644210813</v>
      </c>
      <c r="CN220" s="172">
        <f t="shared" si="163"/>
        <v>138.28230700204514</v>
      </c>
      <c r="CO220" s="172">
        <f t="shared" si="164"/>
        <v>139.25661877836319</v>
      </c>
      <c r="CP220" s="172">
        <f t="shared" si="165"/>
        <v>146.6701673053966</v>
      </c>
      <c r="CQ220" s="172">
        <f t="shared" si="166"/>
        <v>163.27675404915547</v>
      </c>
      <c r="CR220" s="172">
        <f t="shared" si="167"/>
        <v>169</v>
      </c>
      <c r="CS220" s="172">
        <f t="shared" si="168"/>
        <v>169</v>
      </c>
      <c r="CT220" s="172">
        <f t="shared" si="169"/>
        <v>169</v>
      </c>
      <c r="CU220" s="172">
        <f t="shared" si="170"/>
        <v>169</v>
      </c>
      <c r="CV220" s="172">
        <f t="shared" si="171"/>
        <v>169</v>
      </c>
      <c r="CW220" s="172">
        <f t="shared" si="172"/>
        <v>169</v>
      </c>
      <c r="CX220" s="172">
        <f t="shared" si="173"/>
        <v>169</v>
      </c>
      <c r="CY220" s="172">
        <f t="shared" si="174"/>
        <v>169</v>
      </c>
      <c r="CZ220" s="172">
        <f t="shared" si="175"/>
        <v>169</v>
      </c>
      <c r="DA220" s="180">
        <f xml:space="preserve"> SUM(CC220:CZ220) * 31</f>
        <v>119413.50631825873</v>
      </c>
      <c r="DC220" s="171">
        <f t="shared" si="201"/>
        <v>49.539778245952988</v>
      </c>
      <c r="DD220" s="172">
        <f t="shared" si="202"/>
        <v>38.321009557155008</v>
      </c>
      <c r="DE220" s="172">
        <f t="shared" si="203"/>
        <v>31.06489366837701</v>
      </c>
      <c r="DF220" s="172">
        <f t="shared" si="204"/>
        <v>25.094671734571989</v>
      </c>
      <c r="DG220" s="172">
        <f t="shared" si="205"/>
        <v>24.346753821985999</v>
      </c>
      <c r="DH220" s="172">
        <f t="shared" si="206"/>
        <v>24.346753821985999</v>
      </c>
      <c r="DI220" s="172">
        <f t="shared" si="207"/>
        <v>25.659676679406147</v>
      </c>
      <c r="DJ220" s="172">
        <f t="shared" si="208"/>
        <v>0</v>
      </c>
      <c r="DK220" s="172">
        <f t="shared" si="209"/>
        <v>0</v>
      </c>
      <c r="DL220" s="172">
        <f t="shared" si="210"/>
        <v>0</v>
      </c>
      <c r="DM220" s="172">
        <f t="shared" si="211"/>
        <v>0</v>
      </c>
      <c r="DN220" s="172">
        <f t="shared" si="212"/>
        <v>0</v>
      </c>
      <c r="DO220" s="172">
        <f t="shared" si="213"/>
        <v>0</v>
      </c>
      <c r="DP220" s="172">
        <f t="shared" si="214"/>
        <v>0</v>
      </c>
      <c r="DQ220" s="172">
        <f t="shared" si="215"/>
        <v>0</v>
      </c>
      <c r="DR220" s="172">
        <f t="shared" si="216"/>
        <v>17.182242523976072</v>
      </c>
      <c r="DS220" s="172">
        <f t="shared" si="217"/>
        <v>50.604018557566008</v>
      </c>
      <c r="DT220" s="172">
        <f t="shared" si="218"/>
        <v>89.067628710277518</v>
      </c>
      <c r="DU220" s="172">
        <f t="shared" si="219"/>
        <v>109.58211663262631</v>
      </c>
      <c r="DV220" s="172">
        <f t="shared" si="220"/>
        <v>63.89590207764661</v>
      </c>
      <c r="DW220" s="172">
        <f t="shared" si="221"/>
        <v>73.553228106834638</v>
      </c>
      <c r="DX220" s="172">
        <f t="shared" si="222"/>
        <v>54.658459788858636</v>
      </c>
      <c r="DY220" s="172">
        <f t="shared" si="223"/>
        <v>37.443226432480628</v>
      </c>
      <c r="DZ220" s="172">
        <f t="shared" si="224"/>
        <v>62.884208370523993</v>
      </c>
      <c r="EA220" s="180">
        <f xml:space="preserve"> SUM(DC220:DZ220) * 31</f>
        <v>24094.581630636992</v>
      </c>
      <c r="EB220" s="21"/>
    </row>
    <row r="221" spans="2:132" ht="14.25" customHeight="1" x14ac:dyDescent="0.25">
      <c r="B221" s="132">
        <v>2036</v>
      </c>
      <c r="C221" s="14" t="s">
        <v>169</v>
      </c>
      <c r="D221" s="14">
        <f t="shared" si="225"/>
        <v>187</v>
      </c>
      <c r="E221" s="171">
        <v>227.554777831249</v>
      </c>
      <c r="F221" s="172">
        <v>211.96739784747899</v>
      </c>
      <c r="G221" s="172">
        <v>201.3023483849</v>
      </c>
      <c r="H221" s="172">
        <v>191.91345868707401</v>
      </c>
      <c r="I221" s="172">
        <v>187.121348550042</v>
      </c>
      <c r="J221" s="172">
        <v>188.28030996905201</v>
      </c>
      <c r="K221" s="172">
        <v>191.91345868707401</v>
      </c>
      <c r="L221" s="172">
        <v>194.46577821657999</v>
      </c>
      <c r="M221" s="172">
        <v>207.24039790252701</v>
      </c>
      <c r="N221" s="172">
        <v>218.63468151639299</v>
      </c>
      <c r="O221" s="172">
        <v>229.416929324715</v>
      </c>
      <c r="P221" s="172">
        <v>247.348276223337</v>
      </c>
      <c r="Q221" s="172">
        <v>255.99490973146001</v>
      </c>
      <c r="R221" s="172">
        <v>255.99490973146001</v>
      </c>
      <c r="S221" s="172">
        <v>262.75334766928501</v>
      </c>
      <c r="T221" s="172">
        <v>272.12921532869501</v>
      </c>
      <c r="U221" s="172">
        <v>276.97341361938999</v>
      </c>
      <c r="V221" s="172">
        <v>297.39196985543902</v>
      </c>
      <c r="W221" s="172">
        <v>289.53968069068299</v>
      </c>
      <c r="X221" s="172">
        <v>305.47865571168097</v>
      </c>
      <c r="Y221" s="172">
        <v>311</v>
      </c>
      <c r="Z221" s="172">
        <v>302.75704968276801</v>
      </c>
      <c r="AA221" s="172">
        <v>284.43504163167103</v>
      </c>
      <c r="AB221" s="172">
        <v>251.61950482373501</v>
      </c>
      <c r="AD221" s="171">
        <v>0</v>
      </c>
      <c r="AE221" s="172">
        <v>0</v>
      </c>
      <c r="AF221" s="172">
        <v>0</v>
      </c>
      <c r="AG221" s="172">
        <v>0</v>
      </c>
      <c r="AH221" s="172">
        <v>0</v>
      </c>
      <c r="AI221" s="172">
        <v>0</v>
      </c>
      <c r="AJ221" s="172">
        <v>1.9320919878868574</v>
      </c>
      <c r="AK221" s="172">
        <v>28.43673208313443</v>
      </c>
      <c r="AL221" s="172">
        <v>56.952377092640944</v>
      </c>
      <c r="AM221" s="172">
        <v>81.366408064760506</v>
      </c>
      <c r="AN221" s="172">
        <v>93.922925500938248</v>
      </c>
      <c r="AO221" s="172">
        <v>97.428865676296127</v>
      </c>
      <c r="AP221" s="172">
        <v>97.636609304126551</v>
      </c>
      <c r="AQ221" s="172">
        <v>93.08905042063418</v>
      </c>
      <c r="AR221" s="172">
        <v>84.783685854705595</v>
      </c>
      <c r="AS221" s="172">
        <v>70.416144178490811</v>
      </c>
      <c r="AT221" s="172">
        <v>49.239577655045707</v>
      </c>
      <c r="AU221" s="172">
        <v>22.207648345632975</v>
      </c>
      <c r="AV221" s="172">
        <v>0.64337371962707124</v>
      </c>
      <c r="AW221" s="172">
        <v>55.131292842240796</v>
      </c>
      <c r="AX221" s="172">
        <v>55.131292842240796</v>
      </c>
      <c r="AY221" s="172">
        <v>55.131292842240796</v>
      </c>
      <c r="AZ221" s="172">
        <v>55.131292842240796</v>
      </c>
      <c r="BA221" s="172">
        <v>0</v>
      </c>
      <c r="BB221" s="180">
        <f xml:space="preserve"> SUM(AD221:BA221) * 31</f>
        <v>30956.000498839374</v>
      </c>
      <c r="BC221" s="23"/>
      <c r="BD221" s="171">
        <f t="shared" si="176"/>
        <v>227.554777831249</v>
      </c>
      <c r="BE221" s="172">
        <f t="shared" si="177"/>
        <v>211.96739784747899</v>
      </c>
      <c r="BF221" s="172">
        <f t="shared" si="178"/>
        <v>201.3023483849</v>
      </c>
      <c r="BG221" s="172">
        <f t="shared" si="179"/>
        <v>191.91345868707401</v>
      </c>
      <c r="BH221" s="172">
        <f t="shared" si="180"/>
        <v>187.121348550042</v>
      </c>
      <c r="BI221" s="172">
        <f t="shared" si="181"/>
        <v>188.28030996905201</v>
      </c>
      <c r="BJ221" s="172">
        <f t="shared" si="182"/>
        <v>189.98136669918716</v>
      </c>
      <c r="BK221" s="172">
        <f t="shared" si="183"/>
        <v>166.02904613344555</v>
      </c>
      <c r="BL221" s="172">
        <f t="shared" si="184"/>
        <v>150.28802080988606</v>
      </c>
      <c r="BM221" s="172">
        <f t="shared" si="185"/>
        <v>137.26827345163247</v>
      </c>
      <c r="BN221" s="172">
        <f t="shared" si="186"/>
        <v>135.49400382377675</v>
      </c>
      <c r="BO221" s="172">
        <f t="shared" si="187"/>
        <v>149.91941054704085</v>
      </c>
      <c r="BP221" s="172">
        <f t="shared" si="188"/>
        <v>158.35830042733346</v>
      </c>
      <c r="BQ221" s="172">
        <f t="shared" si="189"/>
        <v>162.90585931082583</v>
      </c>
      <c r="BR221" s="172">
        <f t="shared" si="190"/>
        <v>177.96966181457941</v>
      </c>
      <c r="BS221" s="172">
        <f t="shared" si="191"/>
        <v>201.7130711502042</v>
      </c>
      <c r="BT221" s="172">
        <f t="shared" si="192"/>
        <v>227.73383596434428</v>
      </c>
      <c r="BU221" s="172">
        <f t="shared" si="193"/>
        <v>275.18432150980607</v>
      </c>
      <c r="BV221" s="172">
        <f t="shared" si="194"/>
        <v>288.89630697105594</v>
      </c>
      <c r="BW221" s="172">
        <f t="shared" si="195"/>
        <v>250.34736286944019</v>
      </c>
      <c r="BX221" s="172">
        <f t="shared" si="196"/>
        <v>255.86870715775922</v>
      </c>
      <c r="BY221" s="172">
        <f t="shared" si="197"/>
        <v>247.62575684052723</v>
      </c>
      <c r="BZ221" s="172">
        <f t="shared" si="198"/>
        <v>229.30374878943024</v>
      </c>
      <c r="CA221" s="172">
        <f t="shared" si="199"/>
        <v>251.61950482373501</v>
      </c>
      <c r="CB221" s="23"/>
      <c r="CC221" s="171">
        <f t="shared" si="200"/>
        <v>169</v>
      </c>
      <c r="CD221" s="172">
        <f t="shared" si="153"/>
        <v>169</v>
      </c>
      <c r="CE221" s="172">
        <f t="shared" si="154"/>
        <v>169</v>
      </c>
      <c r="CF221" s="172">
        <f t="shared" si="155"/>
        <v>169</v>
      </c>
      <c r="CG221" s="172">
        <f t="shared" si="156"/>
        <v>169</v>
      </c>
      <c r="CH221" s="172">
        <f t="shared" si="157"/>
        <v>169</v>
      </c>
      <c r="CI221" s="172">
        <f t="shared" si="158"/>
        <v>169</v>
      </c>
      <c r="CJ221" s="172">
        <f t="shared" si="159"/>
        <v>166.02904613344555</v>
      </c>
      <c r="CK221" s="172">
        <f t="shared" si="160"/>
        <v>150.28802080988606</v>
      </c>
      <c r="CL221" s="172">
        <f t="shared" si="161"/>
        <v>137.26827345163247</v>
      </c>
      <c r="CM221" s="172">
        <f t="shared" si="162"/>
        <v>135.49400382377675</v>
      </c>
      <c r="CN221" s="172">
        <f t="shared" si="163"/>
        <v>149.91941054704085</v>
      </c>
      <c r="CO221" s="172">
        <f t="shared" si="164"/>
        <v>158.35830042733346</v>
      </c>
      <c r="CP221" s="172">
        <f t="shared" si="165"/>
        <v>162.90585931082583</v>
      </c>
      <c r="CQ221" s="172">
        <f t="shared" si="166"/>
        <v>169</v>
      </c>
      <c r="CR221" s="172">
        <f t="shared" si="167"/>
        <v>169</v>
      </c>
      <c r="CS221" s="172">
        <f t="shared" si="168"/>
        <v>169</v>
      </c>
      <c r="CT221" s="172">
        <f t="shared" si="169"/>
        <v>169</v>
      </c>
      <c r="CU221" s="172">
        <f t="shared" si="170"/>
        <v>169</v>
      </c>
      <c r="CV221" s="172">
        <f t="shared" si="171"/>
        <v>169</v>
      </c>
      <c r="CW221" s="172">
        <f t="shared" si="172"/>
        <v>169</v>
      </c>
      <c r="CX221" s="172">
        <f t="shared" si="173"/>
        <v>169</v>
      </c>
      <c r="CY221" s="172">
        <f t="shared" si="174"/>
        <v>169</v>
      </c>
      <c r="CZ221" s="172">
        <f t="shared" si="175"/>
        <v>169</v>
      </c>
      <c r="DA221" s="180">
        <f xml:space="preserve"> SUM(CC221:CZ221) * 31</f>
        <v>121931.15034962217</v>
      </c>
      <c r="DC221" s="171">
        <f t="shared" si="201"/>
        <v>58.554777831248998</v>
      </c>
      <c r="DD221" s="172">
        <f t="shared" si="202"/>
        <v>42.967397847478992</v>
      </c>
      <c r="DE221" s="172">
        <f t="shared" si="203"/>
        <v>32.3023483849</v>
      </c>
      <c r="DF221" s="172">
        <f t="shared" si="204"/>
        <v>22.913458687074012</v>
      </c>
      <c r="DG221" s="172">
        <f t="shared" si="205"/>
        <v>18.121348550042001</v>
      </c>
      <c r="DH221" s="172">
        <f t="shared" si="206"/>
        <v>19.280309969052013</v>
      </c>
      <c r="DI221" s="172">
        <f t="shared" si="207"/>
        <v>20.981366699187163</v>
      </c>
      <c r="DJ221" s="172">
        <f t="shared" si="208"/>
        <v>0</v>
      </c>
      <c r="DK221" s="172">
        <f t="shared" si="209"/>
        <v>0</v>
      </c>
      <c r="DL221" s="172">
        <f t="shared" si="210"/>
        <v>0</v>
      </c>
      <c r="DM221" s="172">
        <f t="shared" si="211"/>
        <v>0</v>
      </c>
      <c r="DN221" s="172">
        <f t="shared" si="212"/>
        <v>0</v>
      </c>
      <c r="DO221" s="172">
        <f t="shared" si="213"/>
        <v>0</v>
      </c>
      <c r="DP221" s="172">
        <f t="shared" si="214"/>
        <v>0</v>
      </c>
      <c r="DQ221" s="172">
        <f t="shared" si="215"/>
        <v>8.9696618145794105</v>
      </c>
      <c r="DR221" s="172">
        <f t="shared" si="216"/>
        <v>32.7130711502042</v>
      </c>
      <c r="DS221" s="172">
        <f t="shared" si="217"/>
        <v>58.73383596434428</v>
      </c>
      <c r="DT221" s="172">
        <f t="shared" si="218"/>
        <v>106.18432150980607</v>
      </c>
      <c r="DU221" s="172">
        <f t="shared" si="219"/>
        <v>119.89630697105594</v>
      </c>
      <c r="DV221" s="172">
        <f t="shared" si="220"/>
        <v>81.34736286944019</v>
      </c>
      <c r="DW221" s="172">
        <f t="shared" si="221"/>
        <v>86.868707157759218</v>
      </c>
      <c r="DX221" s="172">
        <f t="shared" si="222"/>
        <v>78.625756840527231</v>
      </c>
      <c r="DY221" s="172">
        <f t="shared" si="223"/>
        <v>60.303748789430244</v>
      </c>
      <c r="DZ221" s="172">
        <f t="shared" si="224"/>
        <v>82.619504823735014</v>
      </c>
      <c r="EA221" s="180">
        <f xml:space="preserve"> SUM(DC221:DZ221) * 31</f>
        <v>28872.881861655816</v>
      </c>
      <c r="EB221" s="21"/>
    </row>
    <row r="222" spans="2:132" ht="14.25" customHeight="1" x14ac:dyDescent="0.25">
      <c r="B222" s="132">
        <v>2036</v>
      </c>
      <c r="C222" s="14" t="s">
        <v>170</v>
      </c>
      <c r="D222" s="14">
        <f t="shared" si="225"/>
        <v>188</v>
      </c>
      <c r="E222" s="171">
        <v>215.943893516131</v>
      </c>
      <c r="F222" s="172">
        <v>207.74377374450299</v>
      </c>
      <c r="G222" s="172">
        <v>198.17696734427099</v>
      </c>
      <c r="H222" s="172">
        <v>193.97928698498501</v>
      </c>
      <c r="I222" s="172">
        <v>191.08728045838501</v>
      </c>
      <c r="J222" s="172">
        <v>192.99087969108399</v>
      </c>
      <c r="K222" s="172">
        <v>205.205641434238</v>
      </c>
      <c r="L222" s="172">
        <v>207.74377374450299</v>
      </c>
      <c r="M222" s="172">
        <v>217.39599805902401</v>
      </c>
      <c r="N222" s="172">
        <v>225.02259754900501</v>
      </c>
      <c r="O222" s="172">
        <v>233.25932499818401</v>
      </c>
      <c r="P222" s="172">
        <v>243.94876684334201</v>
      </c>
      <c r="Q222" s="172">
        <v>245.81575839848901</v>
      </c>
      <c r="R222" s="172">
        <v>251.56316377413901</v>
      </c>
      <c r="S222" s="172">
        <v>272.30751438688799</v>
      </c>
      <c r="T222" s="172">
        <v>281.28859794629</v>
      </c>
      <c r="U222" s="172">
        <v>281.28859794629</v>
      </c>
      <c r="V222" s="172">
        <v>281.28859794629</v>
      </c>
      <c r="W222" s="172">
        <v>283.59488163205998</v>
      </c>
      <c r="X222" s="172">
        <v>308</v>
      </c>
      <c r="Y222" s="172">
        <v>308</v>
      </c>
      <c r="Z222" s="172">
        <v>300.42221074675501</v>
      </c>
      <c r="AA222" s="172">
        <v>274.51617759918702</v>
      </c>
      <c r="AB222" s="172">
        <v>238.494222888108</v>
      </c>
      <c r="AD222" s="171">
        <v>0</v>
      </c>
      <c r="AE222" s="172">
        <v>0</v>
      </c>
      <c r="AF222" s="172">
        <v>0</v>
      </c>
      <c r="AG222" s="172">
        <v>0</v>
      </c>
      <c r="AH222" s="172">
        <v>0</v>
      </c>
      <c r="AI222" s="172">
        <v>0</v>
      </c>
      <c r="AJ222" s="172">
        <v>1.7463421740463425</v>
      </c>
      <c r="AK222" s="172">
        <v>27.872934047541335</v>
      </c>
      <c r="AL222" s="172">
        <v>55.485908838307203</v>
      </c>
      <c r="AM222" s="172">
        <v>75.741762063685286</v>
      </c>
      <c r="AN222" s="172">
        <v>90.143271821802358</v>
      </c>
      <c r="AO222" s="172">
        <v>95.840392013478336</v>
      </c>
      <c r="AP222" s="172">
        <v>97.124053019320343</v>
      </c>
      <c r="AQ222" s="172">
        <v>95.139773237725223</v>
      </c>
      <c r="AR222" s="172">
        <v>84.861808295006739</v>
      </c>
      <c r="AS222" s="172">
        <v>65.800485580772886</v>
      </c>
      <c r="AT222" s="172">
        <v>41.783388401105888</v>
      </c>
      <c r="AU222" s="172">
        <v>15.100152428810421</v>
      </c>
      <c r="AV222" s="172">
        <v>0.06</v>
      </c>
      <c r="AW222" s="172">
        <v>51.596070184129474</v>
      </c>
      <c r="AX222" s="172">
        <v>51.596070184129474</v>
      </c>
      <c r="AY222" s="172">
        <v>51.596070184129474</v>
      </c>
      <c r="AZ222" s="172">
        <v>51.596070184129474</v>
      </c>
      <c r="BA222" s="172">
        <v>0</v>
      </c>
      <c r="BB222" s="180">
        <f xml:space="preserve"> SUM(AD222:BA222) * 30</f>
        <v>28592.536579743613</v>
      </c>
      <c r="BC222" s="23"/>
      <c r="BD222" s="171">
        <f t="shared" si="176"/>
        <v>215.943893516131</v>
      </c>
      <c r="BE222" s="172">
        <f t="shared" si="177"/>
        <v>207.74377374450299</v>
      </c>
      <c r="BF222" s="172">
        <f t="shared" si="178"/>
        <v>198.17696734427099</v>
      </c>
      <c r="BG222" s="172">
        <f t="shared" si="179"/>
        <v>193.97928698498501</v>
      </c>
      <c r="BH222" s="172">
        <f t="shared" si="180"/>
        <v>191.08728045838501</v>
      </c>
      <c r="BI222" s="172">
        <f t="shared" si="181"/>
        <v>192.99087969108399</v>
      </c>
      <c r="BJ222" s="172">
        <f t="shared" si="182"/>
        <v>203.45929926019167</v>
      </c>
      <c r="BK222" s="172">
        <f t="shared" si="183"/>
        <v>179.87083969696164</v>
      </c>
      <c r="BL222" s="172">
        <f t="shared" si="184"/>
        <v>161.9100892207168</v>
      </c>
      <c r="BM222" s="172">
        <f t="shared" si="185"/>
        <v>149.28083548531973</v>
      </c>
      <c r="BN222" s="172">
        <f t="shared" si="186"/>
        <v>143.11605317638166</v>
      </c>
      <c r="BO222" s="172">
        <f t="shared" si="187"/>
        <v>148.10837482986369</v>
      </c>
      <c r="BP222" s="172">
        <f t="shared" si="188"/>
        <v>148.69170537916867</v>
      </c>
      <c r="BQ222" s="172">
        <f t="shared" si="189"/>
        <v>156.42339053641379</v>
      </c>
      <c r="BR222" s="172">
        <f t="shared" si="190"/>
        <v>187.44570609188125</v>
      </c>
      <c r="BS222" s="172">
        <f t="shared" si="191"/>
        <v>215.48811236551711</v>
      </c>
      <c r="BT222" s="172">
        <f t="shared" si="192"/>
        <v>239.5052095451841</v>
      </c>
      <c r="BU222" s="172">
        <f t="shared" si="193"/>
        <v>266.18844551747958</v>
      </c>
      <c r="BV222" s="172">
        <f t="shared" si="194"/>
        <v>283.53488163205998</v>
      </c>
      <c r="BW222" s="172">
        <f t="shared" si="195"/>
        <v>256.40392981587053</v>
      </c>
      <c r="BX222" s="172">
        <f t="shared" si="196"/>
        <v>256.40392981587053</v>
      </c>
      <c r="BY222" s="172">
        <f t="shared" si="197"/>
        <v>248.82614056262554</v>
      </c>
      <c r="BZ222" s="172">
        <f t="shared" si="198"/>
        <v>222.92010741505754</v>
      </c>
      <c r="CA222" s="172">
        <f t="shared" si="199"/>
        <v>238.494222888108</v>
      </c>
      <c r="CB222" s="23"/>
      <c r="CC222" s="171">
        <f t="shared" si="200"/>
        <v>169</v>
      </c>
      <c r="CD222" s="172">
        <f t="shared" si="153"/>
        <v>169</v>
      </c>
      <c r="CE222" s="172">
        <f t="shared" si="154"/>
        <v>169</v>
      </c>
      <c r="CF222" s="172">
        <f t="shared" si="155"/>
        <v>169</v>
      </c>
      <c r="CG222" s="172">
        <f t="shared" si="156"/>
        <v>169</v>
      </c>
      <c r="CH222" s="172">
        <f t="shared" si="157"/>
        <v>169</v>
      </c>
      <c r="CI222" s="172">
        <f t="shared" si="158"/>
        <v>169</v>
      </c>
      <c r="CJ222" s="172">
        <f t="shared" si="159"/>
        <v>169</v>
      </c>
      <c r="CK222" s="172">
        <f t="shared" si="160"/>
        <v>161.9100892207168</v>
      </c>
      <c r="CL222" s="172">
        <f t="shared" si="161"/>
        <v>149.28083548531973</v>
      </c>
      <c r="CM222" s="172">
        <f t="shared" si="162"/>
        <v>143.11605317638166</v>
      </c>
      <c r="CN222" s="172">
        <f t="shared" si="163"/>
        <v>148.10837482986369</v>
      </c>
      <c r="CO222" s="172">
        <f t="shared" si="164"/>
        <v>148.69170537916867</v>
      </c>
      <c r="CP222" s="172">
        <f t="shared" si="165"/>
        <v>156.42339053641379</v>
      </c>
      <c r="CQ222" s="172">
        <f t="shared" si="166"/>
        <v>169</v>
      </c>
      <c r="CR222" s="172">
        <f t="shared" si="167"/>
        <v>169</v>
      </c>
      <c r="CS222" s="172">
        <f t="shared" si="168"/>
        <v>169</v>
      </c>
      <c r="CT222" s="172">
        <f t="shared" si="169"/>
        <v>169</v>
      </c>
      <c r="CU222" s="172">
        <f t="shared" si="170"/>
        <v>169</v>
      </c>
      <c r="CV222" s="172">
        <f t="shared" si="171"/>
        <v>169</v>
      </c>
      <c r="CW222" s="172">
        <f t="shared" si="172"/>
        <v>169</v>
      </c>
      <c r="CX222" s="172">
        <f t="shared" si="173"/>
        <v>169</v>
      </c>
      <c r="CY222" s="172">
        <f t="shared" si="174"/>
        <v>169</v>
      </c>
      <c r="CZ222" s="172">
        <f t="shared" si="175"/>
        <v>169</v>
      </c>
      <c r="DA222" s="180">
        <f xml:space="preserve"> SUM(CC222:CZ222) * 30</f>
        <v>118485.91345883594</v>
      </c>
      <c r="DC222" s="171">
        <f t="shared" si="201"/>
        <v>46.943893516130998</v>
      </c>
      <c r="DD222" s="172">
        <f t="shared" si="202"/>
        <v>38.743773744502988</v>
      </c>
      <c r="DE222" s="172">
        <f t="shared" si="203"/>
        <v>29.176967344270992</v>
      </c>
      <c r="DF222" s="172">
        <f t="shared" si="204"/>
        <v>24.979286984985009</v>
      </c>
      <c r="DG222" s="172">
        <f t="shared" si="205"/>
        <v>22.08728045838501</v>
      </c>
      <c r="DH222" s="172">
        <f t="shared" si="206"/>
        <v>23.99087969108399</v>
      </c>
      <c r="DI222" s="172">
        <f t="shared" si="207"/>
        <v>34.459299260191671</v>
      </c>
      <c r="DJ222" s="172">
        <f t="shared" si="208"/>
        <v>10.870839696961639</v>
      </c>
      <c r="DK222" s="172">
        <f t="shared" si="209"/>
        <v>0</v>
      </c>
      <c r="DL222" s="172">
        <f t="shared" si="210"/>
        <v>0</v>
      </c>
      <c r="DM222" s="172">
        <f t="shared" si="211"/>
        <v>0</v>
      </c>
      <c r="DN222" s="172">
        <f t="shared" si="212"/>
        <v>0</v>
      </c>
      <c r="DO222" s="172">
        <f t="shared" si="213"/>
        <v>0</v>
      </c>
      <c r="DP222" s="172">
        <f t="shared" si="214"/>
        <v>0</v>
      </c>
      <c r="DQ222" s="172">
        <f t="shared" si="215"/>
        <v>18.445706091881249</v>
      </c>
      <c r="DR222" s="172">
        <f t="shared" si="216"/>
        <v>46.488112365517111</v>
      </c>
      <c r="DS222" s="172">
        <f t="shared" si="217"/>
        <v>70.505209545184101</v>
      </c>
      <c r="DT222" s="172">
        <f t="shared" si="218"/>
        <v>97.188445517479579</v>
      </c>
      <c r="DU222" s="172">
        <f t="shared" si="219"/>
        <v>114.53488163205998</v>
      </c>
      <c r="DV222" s="172">
        <f t="shared" si="220"/>
        <v>87.403929815870526</v>
      </c>
      <c r="DW222" s="172">
        <f t="shared" si="221"/>
        <v>87.403929815870526</v>
      </c>
      <c r="DX222" s="172">
        <f t="shared" si="222"/>
        <v>79.82614056262554</v>
      </c>
      <c r="DY222" s="172">
        <f t="shared" si="223"/>
        <v>53.920107415057544</v>
      </c>
      <c r="DZ222" s="172">
        <f t="shared" si="224"/>
        <v>69.494222888107998</v>
      </c>
      <c r="EA222" s="180">
        <f xml:space="preserve"> SUM(DC222:DZ222) * 30</f>
        <v>28693.88719038499</v>
      </c>
      <c r="EB222" s="21"/>
    </row>
    <row r="223" spans="2:132" ht="14.25" customHeight="1" x14ac:dyDescent="0.25">
      <c r="B223" s="132">
        <v>2036</v>
      </c>
      <c r="C223" s="14" t="s">
        <v>171</v>
      </c>
      <c r="D223" s="14">
        <f t="shared" si="225"/>
        <v>189</v>
      </c>
      <c r="E223" s="171">
        <v>220.260594481906</v>
      </c>
      <c r="F223" s="172">
        <v>205.03586504855801</v>
      </c>
      <c r="G223" s="172">
        <v>198.02664849542299</v>
      </c>
      <c r="H223" s="172">
        <v>194.86488233286801</v>
      </c>
      <c r="I223" s="172">
        <v>191.93167757965401</v>
      </c>
      <c r="J223" s="172">
        <v>191.93167757965401</v>
      </c>
      <c r="K223" s="172">
        <v>199.131361973906</v>
      </c>
      <c r="L223" s="172">
        <v>201.41697606732001</v>
      </c>
      <c r="M223" s="172">
        <v>210.21659032696101</v>
      </c>
      <c r="N223" s="172">
        <v>221.797035066923</v>
      </c>
      <c r="O223" s="172">
        <v>231.548988532154</v>
      </c>
      <c r="P223" s="172">
        <v>240.37399850394499</v>
      </c>
      <c r="Q223" s="172">
        <v>244.08177247770399</v>
      </c>
      <c r="R223" s="172">
        <v>247.89112930005999</v>
      </c>
      <c r="S223" s="172">
        <v>257.85894631855803</v>
      </c>
      <c r="T223" s="172">
        <v>262.02384311100002</v>
      </c>
      <c r="U223" s="172">
        <v>279.69925876673102</v>
      </c>
      <c r="V223" s="172">
        <v>284.37206980215399</v>
      </c>
      <c r="W223" s="172">
        <v>282.02296642836802</v>
      </c>
      <c r="X223" s="172">
        <v>299</v>
      </c>
      <c r="Y223" s="172">
        <v>291.571754196406</v>
      </c>
      <c r="Z223" s="172">
        <v>279.69925876673102</v>
      </c>
      <c r="AA223" s="172">
        <v>257.85894631855803</v>
      </c>
      <c r="AB223" s="172">
        <v>240.37399850394499</v>
      </c>
      <c r="AD223" s="171">
        <v>0</v>
      </c>
      <c r="AE223" s="172">
        <v>0</v>
      </c>
      <c r="AF223" s="172">
        <v>0</v>
      </c>
      <c r="AG223" s="172">
        <v>0</v>
      </c>
      <c r="AH223" s="172">
        <v>0</v>
      </c>
      <c r="AI223" s="172">
        <v>0</v>
      </c>
      <c r="AJ223" s="172">
        <v>2.5598557141459528</v>
      </c>
      <c r="AK223" s="172">
        <v>30.999757507611285</v>
      </c>
      <c r="AL223" s="172">
        <v>59.702742695495203</v>
      </c>
      <c r="AM223" s="172">
        <v>81.300192327671226</v>
      </c>
      <c r="AN223" s="172">
        <v>93.26037163399684</v>
      </c>
      <c r="AO223" s="172">
        <v>96.388384429075884</v>
      </c>
      <c r="AP223" s="172">
        <v>96.512040643351497</v>
      </c>
      <c r="AQ223" s="172">
        <v>95.414202862328864</v>
      </c>
      <c r="AR223" s="172">
        <v>81.814654007020636</v>
      </c>
      <c r="AS223" s="172">
        <v>60.196976740116455</v>
      </c>
      <c r="AT223" s="172">
        <v>35.440914815723474</v>
      </c>
      <c r="AU223" s="172">
        <v>6.8113748881023666</v>
      </c>
      <c r="AV223" s="172">
        <v>0</v>
      </c>
      <c r="AW223" s="172">
        <v>51.646599704685521</v>
      </c>
      <c r="AX223" s="172">
        <v>51.646599704685521</v>
      </c>
      <c r="AY223" s="172">
        <v>51.646599704685521</v>
      </c>
      <c r="AZ223" s="172">
        <v>51.646599704685521</v>
      </c>
      <c r="BA223" s="172">
        <v>0</v>
      </c>
      <c r="BB223" s="180">
        <f xml:space="preserve"> SUM(AD223:BA223) * 31</f>
        <v>29356.623879584833</v>
      </c>
      <c r="BC223" s="23"/>
      <c r="BD223" s="171">
        <f t="shared" si="176"/>
        <v>220.260594481906</v>
      </c>
      <c r="BE223" s="172">
        <f t="shared" si="177"/>
        <v>205.03586504855801</v>
      </c>
      <c r="BF223" s="172">
        <f t="shared" si="178"/>
        <v>198.02664849542299</v>
      </c>
      <c r="BG223" s="172">
        <f t="shared" si="179"/>
        <v>194.86488233286801</v>
      </c>
      <c r="BH223" s="172">
        <f t="shared" si="180"/>
        <v>191.93167757965401</v>
      </c>
      <c r="BI223" s="172">
        <f t="shared" si="181"/>
        <v>191.93167757965401</v>
      </c>
      <c r="BJ223" s="172">
        <f t="shared" si="182"/>
        <v>196.57150625976004</v>
      </c>
      <c r="BK223" s="172">
        <f t="shared" si="183"/>
        <v>170.41721855970872</v>
      </c>
      <c r="BL223" s="172">
        <f t="shared" si="184"/>
        <v>150.51384763146581</v>
      </c>
      <c r="BM223" s="172">
        <f t="shared" si="185"/>
        <v>140.49684273925178</v>
      </c>
      <c r="BN223" s="172">
        <f t="shared" si="186"/>
        <v>138.28861689815716</v>
      </c>
      <c r="BO223" s="172">
        <f t="shared" si="187"/>
        <v>143.98561407486909</v>
      </c>
      <c r="BP223" s="172">
        <f t="shared" si="188"/>
        <v>147.5697318343525</v>
      </c>
      <c r="BQ223" s="172">
        <f t="shared" si="189"/>
        <v>152.47692643773112</v>
      </c>
      <c r="BR223" s="172">
        <f t="shared" si="190"/>
        <v>176.04429231153739</v>
      </c>
      <c r="BS223" s="172">
        <f t="shared" si="191"/>
        <v>201.82686637088358</v>
      </c>
      <c r="BT223" s="172">
        <f t="shared" si="192"/>
        <v>244.25834395100753</v>
      </c>
      <c r="BU223" s="172">
        <f t="shared" si="193"/>
        <v>277.56069491405162</v>
      </c>
      <c r="BV223" s="172">
        <f t="shared" si="194"/>
        <v>282.02296642836802</v>
      </c>
      <c r="BW223" s="172">
        <f t="shared" si="195"/>
        <v>247.35340029531449</v>
      </c>
      <c r="BX223" s="172">
        <f t="shared" si="196"/>
        <v>239.92515449172049</v>
      </c>
      <c r="BY223" s="172">
        <f t="shared" si="197"/>
        <v>228.05265906204551</v>
      </c>
      <c r="BZ223" s="172">
        <f t="shared" si="198"/>
        <v>206.21234661387251</v>
      </c>
      <c r="CA223" s="172">
        <f t="shared" si="199"/>
        <v>240.37399850394499</v>
      </c>
      <c r="CB223" s="23"/>
      <c r="CC223" s="171">
        <f t="shared" si="200"/>
        <v>169</v>
      </c>
      <c r="CD223" s="172">
        <f t="shared" si="153"/>
        <v>169</v>
      </c>
      <c r="CE223" s="172">
        <f t="shared" si="154"/>
        <v>169</v>
      </c>
      <c r="CF223" s="172">
        <f t="shared" si="155"/>
        <v>169</v>
      </c>
      <c r="CG223" s="172">
        <f t="shared" si="156"/>
        <v>169</v>
      </c>
      <c r="CH223" s="172">
        <f t="shared" si="157"/>
        <v>169</v>
      </c>
      <c r="CI223" s="172">
        <f t="shared" si="158"/>
        <v>169</v>
      </c>
      <c r="CJ223" s="172">
        <f t="shared" si="159"/>
        <v>169</v>
      </c>
      <c r="CK223" s="172">
        <f t="shared" si="160"/>
        <v>150.51384763146581</v>
      </c>
      <c r="CL223" s="172">
        <f t="shared" si="161"/>
        <v>140.49684273925178</v>
      </c>
      <c r="CM223" s="172">
        <f t="shared" si="162"/>
        <v>138.28861689815716</v>
      </c>
      <c r="CN223" s="172">
        <f t="shared" si="163"/>
        <v>143.98561407486909</v>
      </c>
      <c r="CO223" s="172">
        <f t="shared" si="164"/>
        <v>147.5697318343525</v>
      </c>
      <c r="CP223" s="172">
        <f t="shared" si="165"/>
        <v>152.47692643773112</v>
      </c>
      <c r="CQ223" s="172">
        <f t="shared" si="166"/>
        <v>169</v>
      </c>
      <c r="CR223" s="172">
        <f t="shared" si="167"/>
        <v>169</v>
      </c>
      <c r="CS223" s="172">
        <f t="shared" si="168"/>
        <v>169</v>
      </c>
      <c r="CT223" s="172">
        <f t="shared" si="169"/>
        <v>169</v>
      </c>
      <c r="CU223" s="172">
        <f t="shared" si="170"/>
        <v>169</v>
      </c>
      <c r="CV223" s="172">
        <f t="shared" si="171"/>
        <v>169</v>
      </c>
      <c r="CW223" s="172">
        <f t="shared" si="172"/>
        <v>169</v>
      </c>
      <c r="CX223" s="172">
        <f t="shared" si="173"/>
        <v>169</v>
      </c>
      <c r="CY223" s="172">
        <f t="shared" si="174"/>
        <v>169</v>
      </c>
      <c r="CZ223" s="172">
        <f t="shared" si="175"/>
        <v>169</v>
      </c>
      <c r="DA223" s="180">
        <f xml:space="preserve"> SUM(CC223:CZ223) * 31</f>
        <v>121375.27896809064</v>
      </c>
      <c r="DC223" s="171">
        <f t="shared" si="201"/>
        <v>51.260594481905997</v>
      </c>
      <c r="DD223" s="172">
        <f t="shared" si="202"/>
        <v>36.035865048558009</v>
      </c>
      <c r="DE223" s="172">
        <f t="shared" si="203"/>
        <v>29.02664849542299</v>
      </c>
      <c r="DF223" s="172">
        <f t="shared" si="204"/>
        <v>25.864882332868007</v>
      </c>
      <c r="DG223" s="172">
        <f t="shared" si="205"/>
        <v>22.931677579654007</v>
      </c>
      <c r="DH223" s="172">
        <f t="shared" si="206"/>
        <v>22.931677579654007</v>
      </c>
      <c r="DI223" s="172">
        <f t="shared" si="207"/>
        <v>27.571506259760042</v>
      </c>
      <c r="DJ223" s="172">
        <f t="shared" si="208"/>
        <v>1.417218559708715</v>
      </c>
      <c r="DK223" s="172">
        <f t="shared" si="209"/>
        <v>0</v>
      </c>
      <c r="DL223" s="172">
        <f t="shared" si="210"/>
        <v>0</v>
      </c>
      <c r="DM223" s="172">
        <f t="shared" si="211"/>
        <v>0</v>
      </c>
      <c r="DN223" s="172">
        <f t="shared" si="212"/>
        <v>0</v>
      </c>
      <c r="DO223" s="172">
        <f t="shared" si="213"/>
        <v>0</v>
      </c>
      <c r="DP223" s="172">
        <f t="shared" si="214"/>
        <v>0</v>
      </c>
      <c r="DQ223" s="172">
        <f t="shared" si="215"/>
        <v>7.0442923115373901</v>
      </c>
      <c r="DR223" s="172">
        <f t="shared" si="216"/>
        <v>32.826866370883579</v>
      </c>
      <c r="DS223" s="172">
        <f t="shared" si="217"/>
        <v>75.258343951007532</v>
      </c>
      <c r="DT223" s="172">
        <f t="shared" si="218"/>
        <v>108.56069491405162</v>
      </c>
      <c r="DU223" s="172">
        <f t="shared" si="219"/>
        <v>113.02296642836802</v>
      </c>
      <c r="DV223" s="172">
        <f t="shared" si="220"/>
        <v>78.353400295314486</v>
      </c>
      <c r="DW223" s="172">
        <f t="shared" si="221"/>
        <v>70.925154491720491</v>
      </c>
      <c r="DX223" s="172">
        <f t="shared" si="222"/>
        <v>59.052659062045507</v>
      </c>
      <c r="DY223" s="172">
        <f t="shared" si="223"/>
        <v>37.212346613872512</v>
      </c>
      <c r="DZ223" s="172">
        <f t="shared" si="224"/>
        <v>71.373998503944989</v>
      </c>
      <c r="EA223" s="180">
        <f xml:space="preserve"> SUM(DC223:DZ223) * 31</f>
        <v>26990.794591688616</v>
      </c>
      <c r="EB223" s="21"/>
    </row>
    <row r="224" spans="2:132" ht="14.25" customHeight="1" x14ac:dyDescent="0.25">
      <c r="B224" s="132">
        <v>2036</v>
      </c>
      <c r="C224" s="14" t="s">
        <v>172</v>
      </c>
      <c r="D224" s="14">
        <f t="shared" si="225"/>
        <v>190</v>
      </c>
      <c r="E224" s="171">
        <v>207.81606475946501</v>
      </c>
      <c r="F224" s="172">
        <v>199.85321339870299</v>
      </c>
      <c r="G224" s="172">
        <v>191.09407690186501</v>
      </c>
      <c r="H224" s="172">
        <v>187.51079378952201</v>
      </c>
      <c r="I224" s="172">
        <v>186.69791937977701</v>
      </c>
      <c r="J224" s="172">
        <v>185.918223517369</v>
      </c>
      <c r="K224" s="172">
        <v>195.20821677159199</v>
      </c>
      <c r="L224" s="172">
        <v>196.31969810736501</v>
      </c>
      <c r="M224" s="172">
        <v>199.85321339870299</v>
      </c>
      <c r="N224" s="172">
        <v>210.735776925078</v>
      </c>
      <c r="O224" s="172">
        <v>220.291198557992</v>
      </c>
      <c r="P224" s="172">
        <v>225.51681976349201</v>
      </c>
      <c r="Q224" s="172">
        <v>234.889759386056</v>
      </c>
      <c r="R224" s="172">
        <v>251.611747243656</v>
      </c>
      <c r="S224" s="172">
        <v>260.769026308533</v>
      </c>
      <c r="T224" s="172">
        <v>260.769026308533</v>
      </c>
      <c r="U224" s="172">
        <v>270.45716213079299</v>
      </c>
      <c r="V224" s="172">
        <v>280.67615471043803</v>
      </c>
      <c r="W224" s="172">
        <v>278.07163874452198</v>
      </c>
      <c r="X224" s="172">
        <v>297</v>
      </c>
      <c r="Y224" s="172">
        <v>294.19641275006501</v>
      </c>
      <c r="Z224" s="172">
        <v>280.67615471043803</v>
      </c>
      <c r="AA224" s="172">
        <v>256.12402968142101</v>
      </c>
      <c r="AB224" s="172">
        <v>221.99989374582199</v>
      </c>
      <c r="AD224" s="171">
        <v>0</v>
      </c>
      <c r="AE224" s="172">
        <v>0</v>
      </c>
      <c r="AF224" s="172">
        <v>0</v>
      </c>
      <c r="AG224" s="172">
        <v>0</v>
      </c>
      <c r="AH224" s="172">
        <v>0</v>
      </c>
      <c r="AI224" s="172">
        <v>0</v>
      </c>
      <c r="AJ224" s="172">
        <v>0.70449678679970806</v>
      </c>
      <c r="AK224" s="172">
        <v>29.841977222135291</v>
      </c>
      <c r="AL224" s="172">
        <v>61.838797115308395</v>
      </c>
      <c r="AM224" s="172">
        <v>85.979335717545808</v>
      </c>
      <c r="AN224" s="172">
        <v>99.885928837019762</v>
      </c>
      <c r="AO224" s="172">
        <v>104.94245273042077</v>
      </c>
      <c r="AP224" s="172">
        <v>106.3069282882486</v>
      </c>
      <c r="AQ224" s="172">
        <v>101.47994630919858</v>
      </c>
      <c r="AR224" s="172">
        <v>89.494669982602943</v>
      </c>
      <c r="AS224" s="172">
        <v>68.484367179621685</v>
      </c>
      <c r="AT224" s="172">
        <v>36.176132230156426</v>
      </c>
      <c r="AU224" s="172">
        <v>2.859385289057633</v>
      </c>
      <c r="AV224" s="172">
        <v>0</v>
      </c>
      <c r="AW224" s="172">
        <v>55.080531666637938</v>
      </c>
      <c r="AX224" s="172">
        <v>55.080531666637938</v>
      </c>
      <c r="AY224" s="172">
        <v>55.080531666637938</v>
      </c>
      <c r="AZ224" s="172">
        <v>55.080531666637938</v>
      </c>
      <c r="BA224" s="172">
        <v>0</v>
      </c>
      <c r="BB224" s="180">
        <f xml:space="preserve"> SUM(AD224:BA224) * 30</f>
        <v>30249.496330640024</v>
      </c>
      <c r="BC224" s="23"/>
      <c r="BD224" s="171">
        <f t="shared" si="176"/>
        <v>207.81606475946501</v>
      </c>
      <c r="BE224" s="172">
        <f t="shared" si="177"/>
        <v>199.85321339870299</v>
      </c>
      <c r="BF224" s="172">
        <f t="shared" si="178"/>
        <v>191.09407690186501</v>
      </c>
      <c r="BG224" s="172">
        <f t="shared" si="179"/>
        <v>187.51079378952201</v>
      </c>
      <c r="BH224" s="172">
        <f t="shared" si="180"/>
        <v>186.69791937977701</v>
      </c>
      <c r="BI224" s="172">
        <f t="shared" si="181"/>
        <v>185.918223517369</v>
      </c>
      <c r="BJ224" s="172">
        <f t="shared" si="182"/>
        <v>194.5037199847923</v>
      </c>
      <c r="BK224" s="172">
        <f t="shared" si="183"/>
        <v>166.47772088522973</v>
      </c>
      <c r="BL224" s="172">
        <f t="shared" si="184"/>
        <v>138.01441628339461</v>
      </c>
      <c r="BM224" s="172">
        <f t="shared" si="185"/>
        <v>124.75644120753219</v>
      </c>
      <c r="BN224" s="172">
        <f t="shared" si="186"/>
        <v>120.40526972097224</v>
      </c>
      <c r="BO224" s="172">
        <f t="shared" si="187"/>
        <v>120.57436703307124</v>
      </c>
      <c r="BP224" s="172">
        <f t="shared" si="188"/>
        <v>128.5828310978074</v>
      </c>
      <c r="BQ224" s="172">
        <f t="shared" si="189"/>
        <v>150.13180093445743</v>
      </c>
      <c r="BR224" s="172">
        <f t="shared" si="190"/>
        <v>171.27435632593006</v>
      </c>
      <c r="BS224" s="172">
        <f t="shared" si="191"/>
        <v>192.2846591289113</v>
      </c>
      <c r="BT224" s="172">
        <f t="shared" si="192"/>
        <v>234.28102990063655</v>
      </c>
      <c r="BU224" s="172">
        <f t="shared" si="193"/>
        <v>277.8167694213804</v>
      </c>
      <c r="BV224" s="172">
        <f t="shared" si="194"/>
        <v>278.07163874452198</v>
      </c>
      <c r="BW224" s="172">
        <f t="shared" si="195"/>
        <v>241.91946833336206</v>
      </c>
      <c r="BX224" s="172">
        <f t="shared" si="196"/>
        <v>239.11588108342707</v>
      </c>
      <c r="BY224" s="172">
        <f t="shared" si="197"/>
        <v>225.59562304380009</v>
      </c>
      <c r="BZ224" s="172">
        <f t="shared" si="198"/>
        <v>201.04349801478307</v>
      </c>
      <c r="CA224" s="172">
        <f t="shared" si="199"/>
        <v>221.99989374582199</v>
      </c>
      <c r="CB224" s="23"/>
      <c r="CC224" s="171">
        <f t="shared" si="200"/>
        <v>169</v>
      </c>
      <c r="CD224" s="172">
        <f t="shared" si="153"/>
        <v>169</v>
      </c>
      <c r="CE224" s="172">
        <f t="shared" si="154"/>
        <v>169</v>
      </c>
      <c r="CF224" s="172">
        <f t="shared" si="155"/>
        <v>169</v>
      </c>
      <c r="CG224" s="172">
        <f t="shared" si="156"/>
        <v>169</v>
      </c>
      <c r="CH224" s="172">
        <f t="shared" si="157"/>
        <v>169</v>
      </c>
      <c r="CI224" s="172">
        <f t="shared" si="158"/>
        <v>169</v>
      </c>
      <c r="CJ224" s="172">
        <f t="shared" si="159"/>
        <v>166.47772088522973</v>
      </c>
      <c r="CK224" s="172">
        <f t="shared" si="160"/>
        <v>138.01441628339461</v>
      </c>
      <c r="CL224" s="172">
        <f t="shared" si="161"/>
        <v>124.75644120753219</v>
      </c>
      <c r="CM224" s="172">
        <f t="shared" si="162"/>
        <v>120.40526972097224</v>
      </c>
      <c r="CN224" s="172">
        <f t="shared" si="163"/>
        <v>120.57436703307124</v>
      </c>
      <c r="CO224" s="172">
        <f t="shared" si="164"/>
        <v>128.5828310978074</v>
      </c>
      <c r="CP224" s="172">
        <f t="shared" si="165"/>
        <v>150.13180093445743</v>
      </c>
      <c r="CQ224" s="172">
        <f t="shared" si="166"/>
        <v>169</v>
      </c>
      <c r="CR224" s="172">
        <f t="shared" si="167"/>
        <v>169</v>
      </c>
      <c r="CS224" s="172">
        <f t="shared" si="168"/>
        <v>169</v>
      </c>
      <c r="CT224" s="172">
        <f t="shared" si="169"/>
        <v>169</v>
      </c>
      <c r="CU224" s="172">
        <f t="shared" si="170"/>
        <v>169</v>
      </c>
      <c r="CV224" s="172">
        <f t="shared" si="171"/>
        <v>169</v>
      </c>
      <c r="CW224" s="172">
        <f t="shared" si="172"/>
        <v>169</v>
      </c>
      <c r="CX224" s="172">
        <f t="shared" si="173"/>
        <v>169</v>
      </c>
      <c r="CY224" s="172">
        <f t="shared" si="174"/>
        <v>169</v>
      </c>
      <c r="CZ224" s="172">
        <f t="shared" si="175"/>
        <v>169</v>
      </c>
      <c r="DA224" s="180">
        <f xml:space="preserve"> SUM(CC224:CZ224) * 30</f>
        <v>114658.28541487394</v>
      </c>
      <c r="DC224" s="171">
        <f t="shared" si="201"/>
        <v>38.816064759465007</v>
      </c>
      <c r="DD224" s="172">
        <f t="shared" si="202"/>
        <v>30.853213398702991</v>
      </c>
      <c r="DE224" s="172">
        <f t="shared" si="203"/>
        <v>22.094076901865009</v>
      </c>
      <c r="DF224" s="172">
        <f t="shared" si="204"/>
        <v>18.510793789522012</v>
      </c>
      <c r="DG224" s="172">
        <f t="shared" si="205"/>
        <v>17.697919379777005</v>
      </c>
      <c r="DH224" s="172">
        <f t="shared" si="206"/>
        <v>16.918223517369</v>
      </c>
      <c r="DI224" s="172">
        <f t="shared" si="207"/>
        <v>25.503719984792298</v>
      </c>
      <c r="DJ224" s="172">
        <f t="shared" si="208"/>
        <v>0</v>
      </c>
      <c r="DK224" s="172">
        <f t="shared" si="209"/>
        <v>0</v>
      </c>
      <c r="DL224" s="172">
        <f t="shared" si="210"/>
        <v>0</v>
      </c>
      <c r="DM224" s="172">
        <f t="shared" si="211"/>
        <v>0</v>
      </c>
      <c r="DN224" s="172">
        <f t="shared" si="212"/>
        <v>0</v>
      </c>
      <c r="DO224" s="172">
        <f t="shared" si="213"/>
        <v>0</v>
      </c>
      <c r="DP224" s="172">
        <f t="shared" si="214"/>
        <v>0</v>
      </c>
      <c r="DQ224" s="172">
        <f t="shared" si="215"/>
        <v>2.2743563259300572</v>
      </c>
      <c r="DR224" s="172">
        <f t="shared" si="216"/>
        <v>23.284659128911301</v>
      </c>
      <c r="DS224" s="172">
        <f t="shared" si="217"/>
        <v>65.281029900636554</v>
      </c>
      <c r="DT224" s="172">
        <f t="shared" si="218"/>
        <v>108.8167694213804</v>
      </c>
      <c r="DU224" s="172">
        <f t="shared" si="219"/>
        <v>109.07163874452198</v>
      </c>
      <c r="DV224" s="172">
        <f t="shared" si="220"/>
        <v>72.919468333362062</v>
      </c>
      <c r="DW224" s="172">
        <f t="shared" si="221"/>
        <v>70.11588108342707</v>
      </c>
      <c r="DX224" s="172">
        <f t="shared" si="222"/>
        <v>56.595623043800089</v>
      </c>
      <c r="DY224" s="172">
        <f t="shared" si="223"/>
        <v>32.043498014783069</v>
      </c>
      <c r="DZ224" s="172">
        <f t="shared" si="224"/>
        <v>52.999893745821993</v>
      </c>
      <c r="EA224" s="180">
        <f xml:space="preserve"> SUM(DC224:DZ224) * 30</f>
        <v>22913.904884222036</v>
      </c>
      <c r="EB224" s="21"/>
    </row>
    <row r="225" spans="2:132" ht="14.25" customHeight="1" x14ac:dyDescent="0.25">
      <c r="B225" s="132">
        <v>2036</v>
      </c>
      <c r="C225" s="14" t="s">
        <v>173</v>
      </c>
      <c r="D225" s="14">
        <f t="shared" si="225"/>
        <v>191</v>
      </c>
      <c r="E225" s="171">
        <v>210.16484816926999</v>
      </c>
      <c r="F225" s="172">
        <v>196.95995361056001</v>
      </c>
      <c r="G225" s="172">
        <v>185.67577098766299</v>
      </c>
      <c r="H225" s="172">
        <v>180.75394665214401</v>
      </c>
      <c r="I225" s="172">
        <v>180.75394665214401</v>
      </c>
      <c r="J225" s="172">
        <v>178.473101228367</v>
      </c>
      <c r="K225" s="172">
        <v>184.40029821778799</v>
      </c>
      <c r="L225" s="172">
        <v>189.68225604127201</v>
      </c>
      <c r="M225" s="172">
        <v>201.68670564009801</v>
      </c>
      <c r="N225" s="172">
        <v>210.16484816926999</v>
      </c>
      <c r="O225" s="172">
        <v>223.294714917986</v>
      </c>
      <c r="P225" s="172">
        <v>229.371967527392</v>
      </c>
      <c r="Q225" s="172">
        <v>244.60261295590399</v>
      </c>
      <c r="R225" s="172">
        <v>249.22432605145201</v>
      </c>
      <c r="S225" s="172">
        <v>271.50758561927398</v>
      </c>
      <c r="T225" s="172">
        <v>263.80973231402601</v>
      </c>
      <c r="U225" s="172">
        <v>279.47553904049499</v>
      </c>
      <c r="V225" s="172">
        <v>279.47553904049499</v>
      </c>
      <c r="W225" s="172">
        <v>284.93756360796101</v>
      </c>
      <c r="X225" s="172">
        <v>305</v>
      </c>
      <c r="Y225" s="172">
        <v>296.221746230858</v>
      </c>
      <c r="Z225" s="172">
        <v>282.191545762229</v>
      </c>
      <c r="AA225" s="172">
        <v>258.827885730513</v>
      </c>
      <c r="AB225" s="172">
        <v>231.45774064518801</v>
      </c>
      <c r="AD225" s="171">
        <v>0</v>
      </c>
      <c r="AE225" s="172">
        <v>0</v>
      </c>
      <c r="AF225" s="172">
        <v>0</v>
      </c>
      <c r="AG225" s="172">
        <v>0</v>
      </c>
      <c r="AH225" s="172">
        <v>0</v>
      </c>
      <c r="AI225" s="172">
        <v>0</v>
      </c>
      <c r="AJ225" s="172">
        <v>0.06</v>
      </c>
      <c r="AK225" s="172">
        <v>19.465735166925146</v>
      </c>
      <c r="AL225" s="172">
        <v>50.812710918858016</v>
      </c>
      <c r="AM225" s="172">
        <v>78.489591066456626</v>
      </c>
      <c r="AN225" s="172">
        <v>95.481024109749711</v>
      </c>
      <c r="AO225" s="172">
        <v>101.14660020351587</v>
      </c>
      <c r="AP225" s="172">
        <v>100.66716691734266</v>
      </c>
      <c r="AQ225" s="172">
        <v>98.39600990222273</v>
      </c>
      <c r="AR225" s="172">
        <v>88.185355571454664</v>
      </c>
      <c r="AS225" s="172">
        <v>68.319124356157133</v>
      </c>
      <c r="AT225" s="172">
        <v>38.486128390178429</v>
      </c>
      <c r="AU225" s="172">
        <v>3.6841161585010527</v>
      </c>
      <c r="AV225" s="172">
        <v>0</v>
      </c>
      <c r="AW225" s="172">
        <v>53.797094468251309</v>
      </c>
      <c r="AX225" s="172">
        <v>53.797094468251309</v>
      </c>
      <c r="AY225" s="172">
        <v>53.797094468251309</v>
      </c>
      <c r="AZ225" s="172">
        <v>53.797094468251309</v>
      </c>
      <c r="BA225" s="172">
        <v>0</v>
      </c>
      <c r="BB225" s="180">
        <f xml:space="preserve"> SUM(AD225:BA225) * 31</f>
        <v>29709.840159665389</v>
      </c>
      <c r="BC225" s="23"/>
      <c r="BD225" s="171">
        <f t="shared" si="176"/>
        <v>210.16484816926999</v>
      </c>
      <c r="BE225" s="172">
        <f t="shared" si="177"/>
        <v>196.95995361056001</v>
      </c>
      <c r="BF225" s="172">
        <f t="shared" si="178"/>
        <v>185.67577098766299</v>
      </c>
      <c r="BG225" s="172">
        <f t="shared" si="179"/>
        <v>180.75394665214401</v>
      </c>
      <c r="BH225" s="172">
        <f t="shared" si="180"/>
        <v>180.75394665214401</v>
      </c>
      <c r="BI225" s="172">
        <f t="shared" si="181"/>
        <v>178.473101228367</v>
      </c>
      <c r="BJ225" s="172">
        <f t="shared" si="182"/>
        <v>184.34029821778799</v>
      </c>
      <c r="BK225" s="172">
        <f t="shared" si="183"/>
        <v>170.21652087434686</v>
      </c>
      <c r="BL225" s="172">
        <f t="shared" si="184"/>
        <v>150.87399472124</v>
      </c>
      <c r="BM225" s="172">
        <f t="shared" si="185"/>
        <v>131.67525710281336</v>
      </c>
      <c r="BN225" s="172">
        <f t="shared" si="186"/>
        <v>127.81369080823629</v>
      </c>
      <c r="BO225" s="172">
        <f t="shared" si="187"/>
        <v>128.22536732387613</v>
      </c>
      <c r="BP225" s="172">
        <f t="shared" si="188"/>
        <v>143.93544603856134</v>
      </c>
      <c r="BQ225" s="172">
        <f t="shared" si="189"/>
        <v>150.82831614922929</v>
      </c>
      <c r="BR225" s="172">
        <f t="shared" si="190"/>
        <v>183.32223004781932</v>
      </c>
      <c r="BS225" s="172">
        <f t="shared" si="191"/>
        <v>195.49060795786886</v>
      </c>
      <c r="BT225" s="172">
        <f t="shared" si="192"/>
        <v>240.98941065031656</v>
      </c>
      <c r="BU225" s="172">
        <f t="shared" si="193"/>
        <v>275.79142288199392</v>
      </c>
      <c r="BV225" s="172">
        <f t="shared" si="194"/>
        <v>284.93756360796101</v>
      </c>
      <c r="BW225" s="172">
        <f t="shared" si="195"/>
        <v>251.20290553174868</v>
      </c>
      <c r="BX225" s="172">
        <f t="shared" si="196"/>
        <v>242.42465176260669</v>
      </c>
      <c r="BY225" s="172">
        <f t="shared" si="197"/>
        <v>228.39445129397768</v>
      </c>
      <c r="BZ225" s="172">
        <f t="shared" si="198"/>
        <v>205.03079126226169</v>
      </c>
      <c r="CA225" s="172">
        <f t="shared" si="199"/>
        <v>231.45774064518801</v>
      </c>
      <c r="CB225" s="23"/>
      <c r="CC225" s="171">
        <f t="shared" si="200"/>
        <v>169</v>
      </c>
      <c r="CD225" s="172">
        <f t="shared" si="153"/>
        <v>169</v>
      </c>
      <c r="CE225" s="172">
        <f t="shared" si="154"/>
        <v>169</v>
      </c>
      <c r="CF225" s="172">
        <f t="shared" si="155"/>
        <v>169</v>
      </c>
      <c r="CG225" s="172">
        <f t="shared" si="156"/>
        <v>169</v>
      </c>
      <c r="CH225" s="172">
        <f t="shared" si="157"/>
        <v>169</v>
      </c>
      <c r="CI225" s="172">
        <f t="shared" si="158"/>
        <v>169</v>
      </c>
      <c r="CJ225" s="172">
        <f t="shared" si="159"/>
        <v>169</v>
      </c>
      <c r="CK225" s="172">
        <f t="shared" si="160"/>
        <v>150.87399472124</v>
      </c>
      <c r="CL225" s="172">
        <f t="shared" si="161"/>
        <v>131.67525710281336</v>
      </c>
      <c r="CM225" s="172">
        <f t="shared" si="162"/>
        <v>127.81369080823629</v>
      </c>
      <c r="CN225" s="172">
        <f t="shared" si="163"/>
        <v>128.22536732387613</v>
      </c>
      <c r="CO225" s="172">
        <f t="shared" si="164"/>
        <v>143.93544603856134</v>
      </c>
      <c r="CP225" s="172">
        <f t="shared" si="165"/>
        <v>150.82831614922929</v>
      </c>
      <c r="CQ225" s="172">
        <f t="shared" si="166"/>
        <v>169</v>
      </c>
      <c r="CR225" s="172">
        <f t="shared" si="167"/>
        <v>169</v>
      </c>
      <c r="CS225" s="172">
        <f t="shared" si="168"/>
        <v>169</v>
      </c>
      <c r="CT225" s="172">
        <f t="shared" si="169"/>
        <v>169</v>
      </c>
      <c r="CU225" s="172">
        <f t="shared" si="170"/>
        <v>169</v>
      </c>
      <c r="CV225" s="172">
        <f t="shared" si="171"/>
        <v>169</v>
      </c>
      <c r="CW225" s="172">
        <f t="shared" si="172"/>
        <v>169</v>
      </c>
      <c r="CX225" s="172">
        <f t="shared" si="173"/>
        <v>169</v>
      </c>
      <c r="CY225" s="172">
        <f t="shared" si="174"/>
        <v>169</v>
      </c>
      <c r="CZ225" s="172">
        <f t="shared" si="175"/>
        <v>169</v>
      </c>
      <c r="DA225" s="180">
        <f xml:space="preserve"> SUM(CC225:CZ225) * 31</f>
        <v>120135.91423646265</v>
      </c>
      <c r="DC225" s="171">
        <f t="shared" si="201"/>
        <v>41.164848169269987</v>
      </c>
      <c r="DD225" s="172">
        <f t="shared" si="202"/>
        <v>27.959953610560007</v>
      </c>
      <c r="DE225" s="172">
        <f t="shared" si="203"/>
        <v>16.675770987662986</v>
      </c>
      <c r="DF225" s="172">
        <f t="shared" si="204"/>
        <v>11.753946652144009</v>
      </c>
      <c r="DG225" s="172">
        <f t="shared" si="205"/>
        <v>11.753946652144009</v>
      </c>
      <c r="DH225" s="172">
        <f t="shared" si="206"/>
        <v>9.4731012283669997</v>
      </c>
      <c r="DI225" s="172">
        <f t="shared" si="207"/>
        <v>15.340298217787989</v>
      </c>
      <c r="DJ225" s="172">
        <f t="shared" si="208"/>
        <v>1.2165208743468554</v>
      </c>
      <c r="DK225" s="172">
        <f t="shared" si="209"/>
        <v>0</v>
      </c>
      <c r="DL225" s="172">
        <f t="shared" si="210"/>
        <v>0</v>
      </c>
      <c r="DM225" s="172">
        <f t="shared" si="211"/>
        <v>0</v>
      </c>
      <c r="DN225" s="172">
        <f t="shared" si="212"/>
        <v>0</v>
      </c>
      <c r="DO225" s="172">
        <f t="shared" si="213"/>
        <v>0</v>
      </c>
      <c r="DP225" s="172">
        <f t="shared" si="214"/>
        <v>0</v>
      </c>
      <c r="DQ225" s="172">
        <f t="shared" si="215"/>
        <v>14.322230047819318</v>
      </c>
      <c r="DR225" s="172">
        <f t="shared" si="216"/>
        <v>26.49060795786886</v>
      </c>
      <c r="DS225" s="172">
        <f t="shared" si="217"/>
        <v>71.989410650316557</v>
      </c>
      <c r="DT225" s="172">
        <f t="shared" si="218"/>
        <v>106.79142288199392</v>
      </c>
      <c r="DU225" s="172">
        <f t="shared" si="219"/>
        <v>115.93756360796101</v>
      </c>
      <c r="DV225" s="172">
        <f t="shared" si="220"/>
        <v>82.202905531748684</v>
      </c>
      <c r="DW225" s="172">
        <f t="shared" si="221"/>
        <v>73.424651762606686</v>
      </c>
      <c r="DX225" s="172">
        <f t="shared" si="222"/>
        <v>59.394451293977681</v>
      </c>
      <c r="DY225" s="172">
        <f t="shared" si="223"/>
        <v>36.030791262261687</v>
      </c>
      <c r="DZ225" s="172">
        <f t="shared" si="224"/>
        <v>62.457740645188011</v>
      </c>
      <c r="EA225" s="180">
        <f xml:space="preserve"> SUM(DC225:DZ225) * 31</f>
        <v>24315.785023054785</v>
      </c>
      <c r="EB225" s="21"/>
    </row>
    <row r="226" spans="2:132" ht="14.25" customHeight="1" x14ac:dyDescent="0.25">
      <c r="B226" s="132">
        <v>2037</v>
      </c>
      <c r="C226" s="14" t="s">
        <v>163</v>
      </c>
      <c r="D226" s="14">
        <f t="shared" si="225"/>
        <v>192</v>
      </c>
      <c r="E226" s="171">
        <v>220.46676930320299</v>
      </c>
      <c r="F226" s="172">
        <v>206.26105550493199</v>
      </c>
      <c r="G226" s="172">
        <v>198.28591793397399</v>
      </c>
      <c r="H226" s="172">
        <v>191.507050998659</v>
      </c>
      <c r="I226" s="172">
        <v>189.513266605919</v>
      </c>
      <c r="J226" s="172">
        <v>188.56621901936799</v>
      </c>
      <c r="K226" s="172">
        <v>190.49354393234901</v>
      </c>
      <c r="L226" s="172">
        <v>199.53203317943601</v>
      </c>
      <c r="M226" s="172">
        <v>202.12395288999801</v>
      </c>
      <c r="N226" s="172">
        <v>213.82082132740399</v>
      </c>
      <c r="O226" s="172">
        <v>223.98912173037601</v>
      </c>
      <c r="P226" s="172">
        <v>239.40772103423001</v>
      </c>
      <c r="Q226" s="172">
        <v>235.353692768993</v>
      </c>
      <c r="R226" s="172">
        <v>243.59466825898301</v>
      </c>
      <c r="S226" s="172">
        <v>252.367319587038</v>
      </c>
      <c r="T226" s="172">
        <v>259.295720351809</v>
      </c>
      <c r="U226" s="172">
        <v>266.52318877548998</v>
      </c>
      <c r="V226" s="172">
        <v>271.50764975733898</v>
      </c>
      <c r="W226" s="172">
        <v>271.50764975733898</v>
      </c>
      <c r="X226" s="172">
        <v>290</v>
      </c>
      <c r="Y226" s="172">
        <v>281.875328599586</v>
      </c>
      <c r="Z226" s="172">
        <v>271.50764975733898</v>
      </c>
      <c r="AA226" s="172">
        <v>250.12431214520601</v>
      </c>
      <c r="AB226" s="172">
        <v>227.64439311706599</v>
      </c>
      <c r="AD226" s="171">
        <v>0</v>
      </c>
      <c r="AE226" s="172">
        <v>0</v>
      </c>
      <c r="AF226" s="172">
        <v>0</v>
      </c>
      <c r="AG226" s="172">
        <v>0</v>
      </c>
      <c r="AH226" s="172">
        <v>0</v>
      </c>
      <c r="AI226" s="172">
        <v>0</v>
      </c>
      <c r="AJ226" s="172">
        <v>0</v>
      </c>
      <c r="AK226" s="172">
        <v>13.931390278789369</v>
      </c>
      <c r="AL226" s="172">
        <v>43.854812210717441</v>
      </c>
      <c r="AM226" s="172">
        <v>71.885700960107997</v>
      </c>
      <c r="AN226" s="172">
        <v>89.866697220389511</v>
      </c>
      <c r="AO226" s="172">
        <v>98.44478895734278</v>
      </c>
      <c r="AP226" s="172">
        <v>101.5173802432904</v>
      </c>
      <c r="AQ226" s="172">
        <v>99.4573740486872</v>
      </c>
      <c r="AR226" s="172">
        <v>90.643830133097765</v>
      </c>
      <c r="AS226" s="172">
        <v>70.979577748281926</v>
      </c>
      <c r="AT226" s="172">
        <v>43.840704050138243</v>
      </c>
      <c r="AU226" s="172">
        <v>13.666319158602402</v>
      </c>
      <c r="AV226" s="172">
        <v>0.01</v>
      </c>
      <c r="AW226" s="172">
        <v>50.931627989182623</v>
      </c>
      <c r="AX226" s="172">
        <v>50.931627989182623</v>
      </c>
      <c r="AY226" s="172">
        <v>50.931627989182623</v>
      </c>
      <c r="AZ226" s="172">
        <v>50.931627989182623</v>
      </c>
      <c r="BA226" s="172">
        <v>0</v>
      </c>
      <c r="BB226" s="180">
        <f xml:space="preserve"> SUM(AD226:BA226) *  31</f>
        <v>29196.577695951444</v>
      </c>
      <c r="BC226" s="23"/>
      <c r="BD226" s="171">
        <f t="shared" si="176"/>
        <v>220.46676930320299</v>
      </c>
      <c r="BE226" s="172">
        <f t="shared" si="177"/>
        <v>206.26105550493199</v>
      </c>
      <c r="BF226" s="172">
        <f t="shared" si="178"/>
        <v>198.28591793397399</v>
      </c>
      <c r="BG226" s="172">
        <f t="shared" si="179"/>
        <v>191.507050998659</v>
      </c>
      <c r="BH226" s="172">
        <f t="shared" si="180"/>
        <v>189.513266605919</v>
      </c>
      <c r="BI226" s="172">
        <f t="shared" si="181"/>
        <v>188.56621901936799</v>
      </c>
      <c r="BJ226" s="172">
        <f t="shared" si="182"/>
        <v>190.49354393234901</v>
      </c>
      <c r="BK226" s="172">
        <f t="shared" si="183"/>
        <v>185.60064290064665</v>
      </c>
      <c r="BL226" s="172">
        <f t="shared" si="184"/>
        <v>158.26914067928055</v>
      </c>
      <c r="BM226" s="172">
        <f t="shared" si="185"/>
        <v>141.93512036729601</v>
      </c>
      <c r="BN226" s="172">
        <f t="shared" si="186"/>
        <v>134.1224245099865</v>
      </c>
      <c r="BO226" s="172">
        <f t="shared" si="187"/>
        <v>140.96293207688723</v>
      </c>
      <c r="BP226" s="172">
        <f t="shared" si="188"/>
        <v>133.8363125257026</v>
      </c>
      <c r="BQ226" s="172">
        <f t="shared" si="189"/>
        <v>144.13729421029581</v>
      </c>
      <c r="BR226" s="172">
        <f t="shared" si="190"/>
        <v>161.72348945394023</v>
      </c>
      <c r="BS226" s="172">
        <f t="shared" si="191"/>
        <v>188.31614260352706</v>
      </c>
      <c r="BT226" s="172">
        <f t="shared" si="192"/>
        <v>222.68248472535174</v>
      </c>
      <c r="BU226" s="172">
        <f t="shared" si="193"/>
        <v>257.84133059873659</v>
      </c>
      <c r="BV226" s="172">
        <f t="shared" si="194"/>
        <v>271.49764975733899</v>
      </c>
      <c r="BW226" s="172">
        <f t="shared" si="195"/>
        <v>239.06837201081737</v>
      </c>
      <c r="BX226" s="172">
        <f t="shared" si="196"/>
        <v>230.94370061040337</v>
      </c>
      <c r="BY226" s="172">
        <f t="shared" si="197"/>
        <v>220.57602176815635</v>
      </c>
      <c r="BZ226" s="172">
        <f t="shared" si="198"/>
        <v>199.19268415602338</v>
      </c>
      <c r="CA226" s="172">
        <f t="shared" si="199"/>
        <v>227.64439311706599</v>
      </c>
      <c r="CB226" s="23"/>
      <c r="CC226" s="171">
        <f t="shared" si="200"/>
        <v>169</v>
      </c>
      <c r="CD226" s="172">
        <f t="shared" ref="CD226:CD289" si="226">IF($D226&lt;$B$17,IF(BE226&lt;$B$20,BE226,$B$20),(IF($D226&lt;$B$18,IF(BE226&lt;$B$26,BE226,$B$26),IF($D226&lt;$B$24,IF(BE226&lt;$B$28,BE226,$B$28),0))))</f>
        <v>169</v>
      </c>
      <c r="CE226" s="172">
        <f t="shared" ref="CE226:CE289" si="227">IF($D226&lt;$B$17,IF(BF226&lt;$B$20,BF226,$B$20),(IF($D226&lt;$B$18,IF(BF226&lt;$B$26,BF226,$B$26),IF($D226&lt;$B$24,IF(BF226&lt;$B$28,BF226,$B$28),0))))</f>
        <v>169</v>
      </c>
      <c r="CF226" s="172">
        <f t="shared" ref="CF226:CF289" si="228">IF($D226&lt;$B$17,IF(BG226&lt;$B$20,BG226,$B$20),(IF($D226&lt;$B$18,IF(BG226&lt;$B$26,BG226,$B$26),IF($D226&lt;$B$24,IF(BG226&lt;$B$28,BG226,$B$28),0))))</f>
        <v>169</v>
      </c>
      <c r="CG226" s="172">
        <f t="shared" ref="CG226:CG289" si="229">IF($D226&lt;$B$17,IF(BH226&lt;$B$20,BH226,$B$20),(IF($D226&lt;$B$18,IF(BH226&lt;$B$26,BH226,$B$26),IF($D226&lt;$B$24,IF(BH226&lt;$B$28,BH226,$B$28),0))))</f>
        <v>169</v>
      </c>
      <c r="CH226" s="172">
        <f t="shared" ref="CH226:CH289" si="230">IF($D226&lt;$B$17,IF(BI226&lt;$B$20,BI226,$B$20),(IF($D226&lt;$B$18,IF(BI226&lt;$B$26,BI226,$B$26),IF($D226&lt;$B$24,IF(BI226&lt;$B$28,BI226,$B$28),0))))</f>
        <v>169</v>
      </c>
      <c r="CI226" s="172">
        <f t="shared" ref="CI226:CI289" si="231">IF($D226&lt;$B$17,IF(BJ226&lt;$B$20,BJ226,$B$20),(IF($D226&lt;$B$18,IF(BJ226&lt;$B$26,BJ226,$B$26),IF($D226&lt;$B$24,IF(BJ226&lt;$B$28,BJ226,$B$28),0))))</f>
        <v>169</v>
      </c>
      <c r="CJ226" s="172">
        <f t="shared" ref="CJ226:CJ289" si="232">IF($D226&lt;$B$17,IF(BK226&lt;$B$20,BK226,$B$20),(IF($D226&lt;$B$18,IF(BK226&lt;$B$26,BK226,$B$26),IF($D226&lt;$B$24,IF(BK226&lt;$B$28,BK226,$B$28),0))))</f>
        <v>169</v>
      </c>
      <c r="CK226" s="172">
        <f t="shared" ref="CK226:CK289" si="233">IF($D226&lt;$B$17,IF(BL226&lt;$B$20,BL226,$B$20),(IF($D226&lt;$B$18,IF(BL226&lt;$B$26,BL226,$B$26),IF($D226&lt;$B$24,IF(BL226&lt;$B$28,BL226,$B$28),0))))</f>
        <v>158.26914067928055</v>
      </c>
      <c r="CL226" s="172">
        <f t="shared" ref="CL226:CL289" si="234">IF($D226&lt;$B$17,IF(BM226&lt;$B$20,BM226,$B$20),(IF($D226&lt;$B$18,IF(BM226&lt;$B$26,BM226,$B$26),IF($D226&lt;$B$24,IF(BM226&lt;$B$28,BM226,$B$28),0))))</f>
        <v>141.93512036729601</v>
      </c>
      <c r="CM226" s="172">
        <f t="shared" ref="CM226:CM289" si="235">IF($D226&lt;$B$17,IF(BN226&lt;$B$20,BN226,$B$20),(IF($D226&lt;$B$18,IF(BN226&lt;$B$26,BN226,$B$26),IF($D226&lt;$B$24,IF(BN226&lt;$B$28,BN226,$B$28),0))))</f>
        <v>134.1224245099865</v>
      </c>
      <c r="CN226" s="172">
        <f t="shared" ref="CN226:CN289" si="236">IF($D226&lt;$B$17,IF(BO226&lt;$B$20,BO226,$B$20),(IF($D226&lt;$B$18,IF(BO226&lt;$B$26,BO226,$B$26),IF($D226&lt;$B$24,IF(BO226&lt;$B$28,BO226,$B$28),0))))</f>
        <v>140.96293207688723</v>
      </c>
      <c r="CO226" s="172">
        <f t="shared" ref="CO226:CO289" si="237">IF($D226&lt;$B$17,IF(BP226&lt;$B$20,BP226,$B$20),(IF($D226&lt;$B$18,IF(BP226&lt;$B$26,BP226,$B$26),IF($D226&lt;$B$24,IF(BP226&lt;$B$28,BP226,$B$28),0))))</f>
        <v>133.8363125257026</v>
      </c>
      <c r="CP226" s="172">
        <f t="shared" ref="CP226:CP289" si="238">IF($D226&lt;$B$17,IF(BQ226&lt;$B$20,BQ226,$B$20),(IF($D226&lt;$B$18,IF(BQ226&lt;$B$26,BQ226,$B$26),IF($D226&lt;$B$24,IF(BQ226&lt;$B$28,BQ226,$B$28),0))))</f>
        <v>144.13729421029581</v>
      </c>
      <c r="CQ226" s="172">
        <f t="shared" ref="CQ226:CQ289" si="239">IF($D226&lt;$B$17,IF(BR226&lt;$B$20,BR226,$B$20),(IF($D226&lt;$B$18,IF(BR226&lt;$B$26,BR226,$B$26),IF($D226&lt;$B$24,IF(BR226&lt;$B$28,BR226,$B$28),0))))</f>
        <v>161.72348945394023</v>
      </c>
      <c r="CR226" s="172">
        <f t="shared" ref="CR226:CR289" si="240">IF($D226&lt;$B$17,IF(BS226&lt;$B$20,BS226,$B$20),(IF($D226&lt;$B$18,IF(BS226&lt;$B$26,BS226,$B$26),IF($D226&lt;$B$24,IF(BS226&lt;$B$28,BS226,$B$28),0))))</f>
        <v>169</v>
      </c>
      <c r="CS226" s="172">
        <f t="shared" ref="CS226:CS289" si="241">IF($D226&lt;$B$17,IF(BT226&lt;$B$20,BT226,$B$20),(IF($D226&lt;$B$18,IF(BT226&lt;$B$26,BT226,$B$26),IF($D226&lt;$B$24,IF(BT226&lt;$B$28,BT226,$B$28),0))))</f>
        <v>169</v>
      </c>
      <c r="CT226" s="172">
        <f t="shared" ref="CT226:CT289" si="242">IF($D226&lt;$B$17,IF(BU226&lt;$B$20,BU226,$B$20),(IF($D226&lt;$B$18,IF(BU226&lt;$B$26,BU226,$B$26),IF($D226&lt;$B$24,IF(BU226&lt;$B$28,BU226,$B$28),0))))</f>
        <v>169</v>
      </c>
      <c r="CU226" s="172">
        <f t="shared" ref="CU226:CU289" si="243">IF($D226&lt;$B$17,IF(BV226&lt;$B$20,BV226,$B$20),(IF($D226&lt;$B$18,IF(BV226&lt;$B$26,BV226,$B$26),IF($D226&lt;$B$24,IF(BV226&lt;$B$28,BV226,$B$28),0))))</f>
        <v>169</v>
      </c>
      <c r="CV226" s="172">
        <f t="shared" ref="CV226:CV289" si="244">IF($D226&lt;$B$17,IF(BW226&lt;$B$20,BW226,$B$20),(IF($D226&lt;$B$18,IF(BW226&lt;$B$26,BW226,$B$26),IF($D226&lt;$B$24,IF(BW226&lt;$B$28,BW226,$B$28),0))))</f>
        <v>169</v>
      </c>
      <c r="CW226" s="172">
        <f t="shared" ref="CW226:CW289" si="245">IF($D226&lt;$B$17,IF(BX226&lt;$B$20,BX226,$B$20),(IF($D226&lt;$B$18,IF(BX226&lt;$B$26,BX226,$B$26),IF($D226&lt;$B$24,IF(BX226&lt;$B$28,BX226,$B$28),0))))</f>
        <v>169</v>
      </c>
      <c r="CX226" s="172">
        <f t="shared" ref="CX226:CX289" si="246">IF($D226&lt;$B$17,IF(BY226&lt;$B$20,BY226,$B$20),(IF($D226&lt;$B$18,IF(BY226&lt;$B$26,BY226,$B$26),IF($D226&lt;$B$24,IF(BY226&lt;$B$28,BY226,$B$28),0))))</f>
        <v>169</v>
      </c>
      <c r="CY226" s="172">
        <f t="shared" ref="CY226:CY289" si="247">IF($D226&lt;$B$17,IF(BZ226&lt;$B$20,BZ226,$B$20),(IF($D226&lt;$B$18,IF(BZ226&lt;$B$26,BZ226,$B$26),IF($D226&lt;$B$24,IF(BZ226&lt;$B$28,BZ226,$B$28),0))))</f>
        <v>169</v>
      </c>
      <c r="CZ226" s="172">
        <f t="shared" ref="CZ226:CZ289" si="248">IF($D226&lt;$B$17,IF(CA226&lt;$B$20,CA226,$B$20),(IF($D226&lt;$B$18,IF(CA226&lt;$B$26,CA226,$B$26),IF($D226&lt;$B$24,IF(CA226&lt;$B$28,CA226,$B$28),0))))</f>
        <v>169</v>
      </c>
      <c r="DA226" s="180">
        <f xml:space="preserve"> SUM(CC226:CZ226) *  31</f>
        <v>120527.58812852505</v>
      </c>
      <c r="DC226" s="171">
        <f t="shared" si="201"/>
        <v>51.466769303202994</v>
      </c>
      <c r="DD226" s="172">
        <f t="shared" si="202"/>
        <v>37.261055504931988</v>
      </c>
      <c r="DE226" s="172">
        <f t="shared" si="203"/>
        <v>29.285917933973991</v>
      </c>
      <c r="DF226" s="172">
        <f t="shared" si="204"/>
        <v>22.507050998658997</v>
      </c>
      <c r="DG226" s="172">
        <f t="shared" si="205"/>
        <v>20.513266605919</v>
      </c>
      <c r="DH226" s="172">
        <f t="shared" si="206"/>
        <v>19.566219019367992</v>
      </c>
      <c r="DI226" s="172">
        <f t="shared" si="207"/>
        <v>21.493543932349013</v>
      </c>
      <c r="DJ226" s="172">
        <f t="shared" si="208"/>
        <v>16.600642900646648</v>
      </c>
      <c r="DK226" s="172">
        <f t="shared" si="209"/>
        <v>0</v>
      </c>
      <c r="DL226" s="172">
        <f t="shared" si="210"/>
        <v>0</v>
      </c>
      <c r="DM226" s="172">
        <f t="shared" si="211"/>
        <v>0</v>
      </c>
      <c r="DN226" s="172">
        <f t="shared" si="212"/>
        <v>0</v>
      </c>
      <c r="DO226" s="172">
        <f t="shared" si="213"/>
        <v>0</v>
      </c>
      <c r="DP226" s="172">
        <f t="shared" si="214"/>
        <v>0</v>
      </c>
      <c r="DQ226" s="172">
        <f t="shared" si="215"/>
        <v>0</v>
      </c>
      <c r="DR226" s="172">
        <f t="shared" si="216"/>
        <v>19.316142603527055</v>
      </c>
      <c r="DS226" s="172">
        <f t="shared" si="217"/>
        <v>53.682484725351742</v>
      </c>
      <c r="DT226" s="172">
        <f t="shared" si="218"/>
        <v>88.84133059873659</v>
      </c>
      <c r="DU226" s="172">
        <f t="shared" si="219"/>
        <v>102.49764975733899</v>
      </c>
      <c r="DV226" s="172">
        <f t="shared" si="220"/>
        <v>70.06837201081737</v>
      </c>
      <c r="DW226" s="172">
        <f t="shared" si="221"/>
        <v>61.943700610403369</v>
      </c>
      <c r="DX226" s="172">
        <f t="shared" si="222"/>
        <v>51.576021768156352</v>
      </c>
      <c r="DY226" s="172">
        <f t="shared" si="223"/>
        <v>30.192684156023375</v>
      </c>
      <c r="DZ226" s="172">
        <f t="shared" si="224"/>
        <v>58.644393117065988</v>
      </c>
      <c r="EA226" s="180">
        <f xml:space="preserve"> SUM(DC226:DZ226) *  31</f>
        <v>23419.174611940609</v>
      </c>
      <c r="EB226" s="21"/>
    </row>
    <row r="227" spans="2:132" ht="14.25" customHeight="1" x14ac:dyDescent="0.25">
      <c r="B227" s="132">
        <v>2037</v>
      </c>
      <c r="C227" s="14" t="s">
        <v>164</v>
      </c>
      <c r="D227" s="14">
        <f t="shared" si="225"/>
        <v>193</v>
      </c>
      <c r="E227" s="171">
        <v>220.62316504889799</v>
      </c>
      <c r="F227" s="172">
        <v>207.18823682313499</v>
      </c>
      <c r="G227" s="172">
        <v>199.914497226826</v>
      </c>
      <c r="H227" s="172">
        <v>194.469619591341</v>
      </c>
      <c r="I227" s="172">
        <v>193.633015551189</v>
      </c>
      <c r="J227" s="172">
        <v>195.326473793139</v>
      </c>
      <c r="K227" s="172">
        <v>203.94941888341</v>
      </c>
      <c r="L227" s="172">
        <v>207.18823682313499</v>
      </c>
      <c r="M227" s="172">
        <v>206.08838068158099</v>
      </c>
      <c r="N227" s="172">
        <v>216.71609177484299</v>
      </c>
      <c r="O227" s="172">
        <v>223.329131373167</v>
      </c>
      <c r="P227" s="172">
        <v>226.11609834402199</v>
      </c>
      <c r="Q227" s="172">
        <v>227.539957071918</v>
      </c>
      <c r="R227" s="172">
        <v>233.43789359996899</v>
      </c>
      <c r="S227" s="172">
        <v>241.265942897076</v>
      </c>
      <c r="T227" s="172">
        <v>249.60024623534201</v>
      </c>
      <c r="U227" s="172">
        <v>263.98813998217901</v>
      </c>
      <c r="V227" s="172">
        <v>273.63870382746001</v>
      </c>
      <c r="W227" s="172">
        <v>271.66809073511098</v>
      </c>
      <c r="X227" s="172">
        <v>288</v>
      </c>
      <c r="Y227" s="172">
        <v>288</v>
      </c>
      <c r="Z227" s="172">
        <v>277.64068049709601</v>
      </c>
      <c r="AA227" s="172">
        <v>260.269665575592</v>
      </c>
      <c r="AB227" s="172">
        <v>238.073972693294</v>
      </c>
      <c r="AD227" s="171">
        <v>0</v>
      </c>
      <c r="AE227" s="172">
        <v>0</v>
      </c>
      <c r="AF227" s="172">
        <v>0</v>
      </c>
      <c r="AG227" s="172">
        <v>0</v>
      </c>
      <c r="AH227" s="172">
        <v>0</v>
      </c>
      <c r="AI227" s="172">
        <v>0</v>
      </c>
      <c r="AJ227" s="172">
        <v>0.01</v>
      </c>
      <c r="AK227" s="172">
        <v>16.375428569924388</v>
      </c>
      <c r="AL227" s="172">
        <v>49.512755256301269</v>
      </c>
      <c r="AM227" s="172">
        <v>78.370891658108718</v>
      </c>
      <c r="AN227" s="172">
        <v>96.853296954449547</v>
      </c>
      <c r="AO227" s="172">
        <v>99.64414579951405</v>
      </c>
      <c r="AP227" s="172">
        <v>102.96887102896802</v>
      </c>
      <c r="AQ227" s="172">
        <v>100.31023939037098</v>
      </c>
      <c r="AR227" s="172">
        <v>95.294376609232586</v>
      </c>
      <c r="AS227" s="172">
        <v>79.996300498761215</v>
      </c>
      <c r="AT227" s="172">
        <v>52.109262660930646</v>
      </c>
      <c r="AU227" s="172">
        <v>19.944142404457459</v>
      </c>
      <c r="AV227" s="172">
        <v>0.06</v>
      </c>
      <c r="AW227" s="172">
        <v>57.230482792436867</v>
      </c>
      <c r="AX227" s="172">
        <v>57.230482792436867</v>
      </c>
      <c r="AY227" s="172">
        <v>57.230482792436867</v>
      </c>
      <c r="AZ227" s="172">
        <v>57.230482792436867</v>
      </c>
      <c r="BA227" s="172">
        <v>0</v>
      </c>
      <c r="BB227" s="180">
        <f xml:space="preserve"> SUM(AD227:BA227) * 28.25</f>
        <v>28825.498886521647</v>
      </c>
      <c r="BC227" s="23"/>
      <c r="BD227" s="171">
        <f t="shared" ref="BD227:BD290" si="249" xml:space="preserve"> E227 - AD227</f>
        <v>220.62316504889799</v>
      </c>
      <c r="BE227" s="172">
        <f t="shared" ref="BE227:BE290" si="250" xml:space="preserve"> F227 - AE227</f>
        <v>207.18823682313499</v>
      </c>
      <c r="BF227" s="172">
        <f t="shared" ref="BF227:BF290" si="251" xml:space="preserve"> G227 - AF227</f>
        <v>199.914497226826</v>
      </c>
      <c r="BG227" s="172">
        <f t="shared" ref="BG227:BG290" si="252" xml:space="preserve"> H227 - AG227</f>
        <v>194.469619591341</v>
      </c>
      <c r="BH227" s="172">
        <f t="shared" ref="BH227:BH290" si="253" xml:space="preserve"> I227 - AH227</f>
        <v>193.633015551189</v>
      </c>
      <c r="BI227" s="172">
        <f t="shared" ref="BI227:BI290" si="254" xml:space="preserve"> J227 - AI227</f>
        <v>195.326473793139</v>
      </c>
      <c r="BJ227" s="172">
        <f t="shared" ref="BJ227:BJ290" si="255" xml:space="preserve"> K227 - AJ227</f>
        <v>203.93941888341001</v>
      </c>
      <c r="BK227" s="172">
        <f t="shared" ref="BK227:BK290" si="256" xml:space="preserve"> L227 - AK227</f>
        <v>190.81280825321059</v>
      </c>
      <c r="BL227" s="172">
        <f t="shared" ref="BL227:BL290" si="257" xml:space="preserve"> M227 - AL227</f>
        <v>156.57562542527972</v>
      </c>
      <c r="BM227" s="172">
        <f t="shared" ref="BM227:BM290" si="258" xml:space="preserve"> N227 - AM227</f>
        <v>138.34520011673428</v>
      </c>
      <c r="BN227" s="172">
        <f t="shared" ref="BN227:BN290" si="259" xml:space="preserve"> O227 - AN227</f>
        <v>126.47583441871745</v>
      </c>
      <c r="BO227" s="172">
        <f t="shared" ref="BO227:BO290" si="260" xml:space="preserve"> P227 - AO227</f>
        <v>126.47195254450794</v>
      </c>
      <c r="BP227" s="172">
        <f t="shared" ref="BP227:BP290" si="261" xml:space="preserve"> Q227 - AP227</f>
        <v>124.57108604294997</v>
      </c>
      <c r="BQ227" s="172">
        <f t="shared" ref="BQ227:BQ290" si="262" xml:space="preserve"> R227 - AQ227</f>
        <v>133.12765420959801</v>
      </c>
      <c r="BR227" s="172">
        <f t="shared" ref="BR227:BR290" si="263" xml:space="preserve"> S227 - AR227</f>
        <v>145.97156628784342</v>
      </c>
      <c r="BS227" s="172">
        <f t="shared" ref="BS227:BS290" si="264" xml:space="preserve"> T227 - AS227</f>
        <v>169.60394573658078</v>
      </c>
      <c r="BT227" s="172">
        <f t="shared" ref="BT227:BT290" si="265" xml:space="preserve"> U227 - AT227</f>
        <v>211.87887732124835</v>
      </c>
      <c r="BU227" s="172">
        <f t="shared" ref="BU227:BU290" si="266" xml:space="preserve"> V227 - AU227</f>
        <v>253.69456142300254</v>
      </c>
      <c r="BV227" s="172">
        <f t="shared" ref="BV227:BV290" si="267" xml:space="preserve"> W227 - AV227</f>
        <v>271.60809073511098</v>
      </c>
      <c r="BW227" s="172">
        <f t="shared" ref="BW227:BW290" si="268" xml:space="preserve"> X227 - AW227</f>
        <v>230.76951720756313</v>
      </c>
      <c r="BX227" s="172">
        <f t="shared" ref="BX227:BX290" si="269" xml:space="preserve"> Y227 - AX227</f>
        <v>230.76951720756313</v>
      </c>
      <c r="BY227" s="172">
        <f t="shared" ref="BY227:BY290" si="270" xml:space="preserve"> Z227 - AY227</f>
        <v>220.41019770465914</v>
      </c>
      <c r="BZ227" s="172">
        <f t="shared" ref="BZ227:BZ290" si="271" xml:space="preserve"> AA227 - AZ227</f>
        <v>203.03918278315513</v>
      </c>
      <c r="CA227" s="172">
        <f t="shared" ref="CA227:CA290" si="272" xml:space="preserve"> AB227 - BA227</f>
        <v>238.073972693294</v>
      </c>
      <c r="CB227" s="23"/>
      <c r="CC227" s="171">
        <f t="shared" ref="CC227:CC290" si="273">IF($D227&lt;$B$17,IF(BD227&lt;$B$20,BD227,$B$20),(IF($D227&lt;$B$18,IF(BD227&lt;$B$26,BD227,$B$26),IF($D227&lt;$B$24,IF(BD227&lt;$B$28,BD227,$B$28),0))))</f>
        <v>169</v>
      </c>
      <c r="CD227" s="172">
        <f t="shared" si="226"/>
        <v>169</v>
      </c>
      <c r="CE227" s="172">
        <f t="shared" si="227"/>
        <v>169</v>
      </c>
      <c r="CF227" s="172">
        <f t="shared" si="228"/>
        <v>169</v>
      </c>
      <c r="CG227" s="172">
        <f t="shared" si="229"/>
        <v>169</v>
      </c>
      <c r="CH227" s="172">
        <f t="shared" si="230"/>
        <v>169</v>
      </c>
      <c r="CI227" s="172">
        <f t="shared" si="231"/>
        <v>169</v>
      </c>
      <c r="CJ227" s="172">
        <f t="shared" si="232"/>
        <v>169</v>
      </c>
      <c r="CK227" s="172">
        <f t="shared" si="233"/>
        <v>156.57562542527972</v>
      </c>
      <c r="CL227" s="172">
        <f t="shared" si="234"/>
        <v>138.34520011673428</v>
      </c>
      <c r="CM227" s="172">
        <f t="shared" si="235"/>
        <v>126.47583441871745</v>
      </c>
      <c r="CN227" s="172">
        <f t="shared" si="236"/>
        <v>126.47195254450794</v>
      </c>
      <c r="CO227" s="172">
        <f t="shared" si="237"/>
        <v>124.57108604294997</v>
      </c>
      <c r="CP227" s="172">
        <f t="shared" si="238"/>
        <v>133.12765420959801</v>
      </c>
      <c r="CQ227" s="172">
        <f t="shared" si="239"/>
        <v>145.97156628784342</v>
      </c>
      <c r="CR227" s="172">
        <f t="shared" si="240"/>
        <v>169</v>
      </c>
      <c r="CS227" s="172">
        <f t="shared" si="241"/>
        <v>169</v>
      </c>
      <c r="CT227" s="172">
        <f t="shared" si="242"/>
        <v>169</v>
      </c>
      <c r="CU227" s="172">
        <f t="shared" si="243"/>
        <v>169</v>
      </c>
      <c r="CV227" s="172">
        <f t="shared" si="244"/>
        <v>169</v>
      </c>
      <c r="CW227" s="172">
        <f t="shared" si="245"/>
        <v>169</v>
      </c>
      <c r="CX227" s="172">
        <f t="shared" si="246"/>
        <v>169</v>
      </c>
      <c r="CY227" s="172">
        <f t="shared" si="247"/>
        <v>169</v>
      </c>
      <c r="CZ227" s="172">
        <f t="shared" si="248"/>
        <v>169</v>
      </c>
      <c r="DA227" s="180">
        <f xml:space="preserve"> SUM(CC227:CZ227) * 28.25</f>
        <v>108043.22446303906</v>
      </c>
      <c r="DC227" s="171">
        <f t="shared" ref="DC227:DC290" si="274" xml:space="preserve"> IF($D227 &lt; $B$24, BD227 - CC227, 0)</f>
        <v>51.623165048897988</v>
      </c>
      <c r="DD227" s="172">
        <f t="shared" ref="DD227:DD290" si="275" xml:space="preserve"> IF($D227 &lt; $B$24, BE227 - CD227, 0)</f>
        <v>38.188236823134986</v>
      </c>
      <c r="DE227" s="172">
        <f t="shared" ref="DE227:DE290" si="276" xml:space="preserve"> IF($D227 &lt; $B$24, BF227 - CE227, 0)</f>
        <v>30.914497226826001</v>
      </c>
      <c r="DF227" s="172">
        <f t="shared" ref="DF227:DF290" si="277" xml:space="preserve"> IF($D227 &lt; $B$24, BG227 - CF227, 0)</f>
        <v>25.469619591341001</v>
      </c>
      <c r="DG227" s="172">
        <f t="shared" ref="DG227:DG290" si="278" xml:space="preserve"> IF($D227 &lt; $B$24, BH227 - CG227, 0)</f>
        <v>24.633015551189004</v>
      </c>
      <c r="DH227" s="172">
        <f t="shared" ref="DH227:DH290" si="279" xml:space="preserve"> IF($D227 &lt; $B$24, BI227 - CH227, 0)</f>
        <v>26.326473793139002</v>
      </c>
      <c r="DI227" s="172">
        <f t="shared" ref="DI227:DI290" si="280" xml:space="preserve"> IF($D227 &lt; $B$24, BJ227 - CI227, 0)</f>
        <v>34.939418883410013</v>
      </c>
      <c r="DJ227" s="172">
        <f t="shared" ref="DJ227:DJ290" si="281" xml:space="preserve"> IF($D227 &lt; $B$24, BK227 - CJ227, 0)</f>
        <v>21.812808253210591</v>
      </c>
      <c r="DK227" s="172">
        <f t="shared" ref="DK227:DK290" si="282" xml:space="preserve"> IF($D227 &lt; $B$24, BL227 - CK227, 0)</f>
        <v>0</v>
      </c>
      <c r="DL227" s="172">
        <f t="shared" ref="DL227:DL290" si="283" xml:space="preserve"> IF($D227 &lt; $B$24, BM227 - CL227, 0)</f>
        <v>0</v>
      </c>
      <c r="DM227" s="172">
        <f t="shared" ref="DM227:DM290" si="284" xml:space="preserve"> IF($D227 &lt; $B$24, BN227 - CM227, 0)</f>
        <v>0</v>
      </c>
      <c r="DN227" s="172">
        <f t="shared" ref="DN227:DN290" si="285" xml:space="preserve"> IF($D227 &lt; $B$24, BO227 - CN227, 0)</f>
        <v>0</v>
      </c>
      <c r="DO227" s="172">
        <f t="shared" ref="DO227:DO290" si="286" xml:space="preserve"> IF($D227 &lt; $B$24, BP227 - CO227, 0)</f>
        <v>0</v>
      </c>
      <c r="DP227" s="172">
        <f t="shared" ref="DP227:DP290" si="287" xml:space="preserve"> IF($D227 &lt; $B$24, BQ227 - CP227, 0)</f>
        <v>0</v>
      </c>
      <c r="DQ227" s="172">
        <f t="shared" ref="DQ227:DQ290" si="288" xml:space="preserve"> IF($D227 &lt; $B$24, BR227 - CQ227, 0)</f>
        <v>0</v>
      </c>
      <c r="DR227" s="172">
        <f t="shared" ref="DR227:DR290" si="289" xml:space="preserve"> IF($D227 &lt; $B$24, BS227 - CR227, 0)</f>
        <v>0.60394573658078343</v>
      </c>
      <c r="DS227" s="172">
        <f t="shared" ref="DS227:DS290" si="290" xml:space="preserve"> IF($D227 &lt; $B$24, BT227 - CS227, 0)</f>
        <v>42.878877321248353</v>
      </c>
      <c r="DT227" s="172">
        <f t="shared" ref="DT227:DT290" si="291" xml:space="preserve"> IF($D227 &lt; $B$24, BU227 - CT227, 0)</f>
        <v>84.69456142300254</v>
      </c>
      <c r="DU227" s="172">
        <f t="shared" ref="DU227:DU290" si="292" xml:space="preserve"> IF($D227 &lt; $B$24, BV227 - CU227, 0)</f>
        <v>102.60809073511098</v>
      </c>
      <c r="DV227" s="172">
        <f t="shared" ref="DV227:DV290" si="293" xml:space="preserve"> IF($D227 &lt; $B$24, BW227 - CV227, 0)</f>
        <v>61.769517207563126</v>
      </c>
      <c r="DW227" s="172">
        <f t="shared" ref="DW227:DW290" si="294" xml:space="preserve"> IF($D227 &lt; $B$24, BX227 - CW227, 0)</f>
        <v>61.769517207563126</v>
      </c>
      <c r="DX227" s="172">
        <f t="shared" ref="DX227:DX290" si="295" xml:space="preserve"> IF($D227 &lt; $B$24, BY227 - CX227, 0)</f>
        <v>51.41019770465914</v>
      </c>
      <c r="DY227" s="172">
        <f t="shared" ref="DY227:DY290" si="296" xml:space="preserve"> IF($D227 &lt; $B$24, BZ227 - CY227, 0)</f>
        <v>34.039182783155127</v>
      </c>
      <c r="DZ227" s="172">
        <f t="shared" ref="DZ227:DZ290" si="297" xml:space="preserve"> IF($D227 &lt; $B$24, CA227 - CZ227, 0)</f>
        <v>69.073972693293996</v>
      </c>
      <c r="EA227" s="180">
        <f xml:space="preserve"> SUM(DC227:DZ227) * 28.25</f>
        <v>21547.831518028954</v>
      </c>
      <c r="EB227" s="21"/>
    </row>
    <row r="228" spans="2:132" ht="14.25" customHeight="1" x14ac:dyDescent="0.25">
      <c r="B228" s="132">
        <v>2037</v>
      </c>
      <c r="C228" s="14" t="s">
        <v>165</v>
      </c>
      <c r="D228" s="14">
        <f t="shared" ref="D228:D291" si="298" xml:space="preserve"> D227 + 1</f>
        <v>194</v>
      </c>
      <c r="E228" s="171">
        <v>205.47000512732899</v>
      </c>
      <c r="F228" s="172">
        <v>193.45090992524501</v>
      </c>
      <c r="G228" s="172">
        <v>186.93545653125801</v>
      </c>
      <c r="H228" s="172">
        <v>181.18652706597501</v>
      </c>
      <c r="I228" s="172">
        <v>178.10510087258299</v>
      </c>
      <c r="J228" s="172">
        <v>179.10158197989901</v>
      </c>
      <c r="K228" s="172">
        <v>190.75274569620501</v>
      </c>
      <c r="L228" s="172">
        <v>192.086497332151</v>
      </c>
      <c r="M228" s="172">
        <v>193.45090992524501</v>
      </c>
      <c r="N228" s="172">
        <v>203.86030487705</v>
      </c>
      <c r="O228" s="172">
        <v>210.48307162105601</v>
      </c>
      <c r="P228" s="172">
        <v>219.45140158689699</v>
      </c>
      <c r="Q228" s="172">
        <v>233.29482373929801</v>
      </c>
      <c r="R228" s="172">
        <v>248.64063279196</v>
      </c>
      <c r="S228" s="172">
        <v>246.35639148442101</v>
      </c>
      <c r="T228" s="172">
        <v>260.52175368687699</v>
      </c>
      <c r="U228" s="172">
        <v>273.1693985105</v>
      </c>
      <c r="V228" s="172">
        <v>278.44308313998602</v>
      </c>
      <c r="W228" s="172">
        <v>275.79091034666902</v>
      </c>
      <c r="X228" s="172">
        <v>295</v>
      </c>
      <c r="Y228" s="172">
        <v>295</v>
      </c>
      <c r="Z228" s="172">
        <v>283.83941159806398</v>
      </c>
      <c r="AA228" s="172">
        <v>253.30109827848199</v>
      </c>
      <c r="AB228" s="172">
        <v>223.253360273271</v>
      </c>
      <c r="AD228" s="171">
        <v>0</v>
      </c>
      <c r="AE228" s="172">
        <v>0</v>
      </c>
      <c r="AF228" s="172">
        <v>0</v>
      </c>
      <c r="AG228" s="172">
        <v>0</v>
      </c>
      <c r="AH228" s="172">
        <v>0</v>
      </c>
      <c r="AI228" s="172">
        <v>0</v>
      </c>
      <c r="AJ228" s="172">
        <v>0.56999999999999995</v>
      </c>
      <c r="AK228" s="172">
        <v>26.042843851809522</v>
      </c>
      <c r="AL228" s="172">
        <v>61.368444854558177</v>
      </c>
      <c r="AM228" s="172">
        <v>90.061126869391103</v>
      </c>
      <c r="AN228" s="172">
        <v>102.12103366659998</v>
      </c>
      <c r="AO228" s="172">
        <v>107.47451080879202</v>
      </c>
      <c r="AP228" s="172">
        <v>109.15038084850323</v>
      </c>
      <c r="AQ228" s="172">
        <v>106.23046208620738</v>
      </c>
      <c r="AR228" s="172">
        <v>100.82120239026507</v>
      </c>
      <c r="AS228" s="172">
        <v>86.866323063219681</v>
      </c>
      <c r="AT228" s="172">
        <v>58.271132224457816</v>
      </c>
      <c r="AU228" s="172">
        <v>25.409587918398405</v>
      </c>
      <c r="AV228" s="172">
        <v>0.36</v>
      </c>
      <c r="AW228" s="172">
        <v>60.960522755056083</v>
      </c>
      <c r="AX228" s="172">
        <v>60.960522755056083</v>
      </c>
      <c r="AY228" s="172">
        <v>60.960522755056083</v>
      </c>
      <c r="AZ228" s="172">
        <v>60.960522755056083</v>
      </c>
      <c r="BA228" s="172">
        <v>0</v>
      </c>
      <c r="BB228" s="180">
        <f xml:space="preserve"> SUM(AD228:BA228) * 31</f>
        <v>34676.263327675231</v>
      </c>
      <c r="BC228" s="23"/>
      <c r="BD228" s="171">
        <f t="shared" si="249"/>
        <v>205.47000512732899</v>
      </c>
      <c r="BE228" s="172">
        <f t="shared" si="250"/>
        <v>193.45090992524501</v>
      </c>
      <c r="BF228" s="172">
        <f t="shared" si="251"/>
        <v>186.93545653125801</v>
      </c>
      <c r="BG228" s="172">
        <f t="shared" si="252"/>
        <v>181.18652706597501</v>
      </c>
      <c r="BH228" s="172">
        <f t="shared" si="253"/>
        <v>178.10510087258299</v>
      </c>
      <c r="BI228" s="172">
        <f t="shared" si="254"/>
        <v>179.10158197989901</v>
      </c>
      <c r="BJ228" s="172">
        <f t="shared" si="255"/>
        <v>190.18274569620502</v>
      </c>
      <c r="BK228" s="172">
        <f t="shared" si="256"/>
        <v>166.04365348034148</v>
      </c>
      <c r="BL228" s="172">
        <f t="shared" si="257"/>
        <v>132.08246507068685</v>
      </c>
      <c r="BM228" s="172">
        <f t="shared" si="258"/>
        <v>113.7991780076589</v>
      </c>
      <c r="BN228" s="172">
        <f t="shared" si="259"/>
        <v>108.36203795445603</v>
      </c>
      <c r="BO228" s="172">
        <f t="shared" si="260"/>
        <v>111.97689077810497</v>
      </c>
      <c r="BP228" s="172">
        <f t="shared" si="261"/>
        <v>124.14444289079478</v>
      </c>
      <c r="BQ228" s="172">
        <f t="shared" si="262"/>
        <v>142.41017070575262</v>
      </c>
      <c r="BR228" s="172">
        <f t="shared" si="263"/>
        <v>145.53518909415595</v>
      </c>
      <c r="BS228" s="172">
        <f t="shared" si="264"/>
        <v>173.65543062365731</v>
      </c>
      <c r="BT228" s="172">
        <f t="shared" si="265"/>
        <v>214.8982662860422</v>
      </c>
      <c r="BU228" s="172">
        <f t="shared" si="266"/>
        <v>253.0334952215876</v>
      </c>
      <c r="BV228" s="172">
        <f t="shared" si="267"/>
        <v>275.43091034666901</v>
      </c>
      <c r="BW228" s="172">
        <f t="shared" si="268"/>
        <v>234.03947724494392</v>
      </c>
      <c r="BX228" s="172">
        <f t="shared" si="269"/>
        <v>234.03947724494392</v>
      </c>
      <c r="BY228" s="172">
        <f t="shared" si="270"/>
        <v>222.8788888430079</v>
      </c>
      <c r="BZ228" s="172">
        <f t="shared" si="271"/>
        <v>192.34057552342591</v>
      </c>
      <c r="CA228" s="172">
        <f t="shared" si="272"/>
        <v>223.253360273271</v>
      </c>
      <c r="CB228" s="23"/>
      <c r="CC228" s="171">
        <f t="shared" si="273"/>
        <v>169</v>
      </c>
      <c r="CD228" s="172">
        <f t="shared" si="226"/>
        <v>169</v>
      </c>
      <c r="CE228" s="172">
        <f t="shared" si="227"/>
        <v>169</v>
      </c>
      <c r="CF228" s="172">
        <f t="shared" si="228"/>
        <v>169</v>
      </c>
      <c r="CG228" s="172">
        <f t="shared" si="229"/>
        <v>169</v>
      </c>
      <c r="CH228" s="172">
        <f t="shared" si="230"/>
        <v>169</v>
      </c>
      <c r="CI228" s="172">
        <f t="shared" si="231"/>
        <v>169</v>
      </c>
      <c r="CJ228" s="172">
        <f t="shared" si="232"/>
        <v>166.04365348034148</v>
      </c>
      <c r="CK228" s="172">
        <f t="shared" si="233"/>
        <v>132.08246507068685</v>
      </c>
      <c r="CL228" s="172">
        <f t="shared" si="234"/>
        <v>113.7991780076589</v>
      </c>
      <c r="CM228" s="172">
        <f t="shared" si="235"/>
        <v>108.36203795445603</v>
      </c>
      <c r="CN228" s="172">
        <f t="shared" si="236"/>
        <v>111.97689077810497</v>
      </c>
      <c r="CO228" s="172">
        <f t="shared" si="237"/>
        <v>124.14444289079478</v>
      </c>
      <c r="CP228" s="172">
        <f t="shared" si="238"/>
        <v>142.41017070575262</v>
      </c>
      <c r="CQ228" s="172">
        <f t="shared" si="239"/>
        <v>145.53518909415595</v>
      </c>
      <c r="CR228" s="172">
        <f t="shared" si="240"/>
        <v>169</v>
      </c>
      <c r="CS228" s="172">
        <f t="shared" si="241"/>
        <v>169</v>
      </c>
      <c r="CT228" s="172">
        <f t="shared" si="242"/>
        <v>169</v>
      </c>
      <c r="CU228" s="172">
        <f t="shared" si="243"/>
        <v>169</v>
      </c>
      <c r="CV228" s="172">
        <f t="shared" si="244"/>
        <v>169</v>
      </c>
      <c r="CW228" s="172">
        <f t="shared" si="245"/>
        <v>169</v>
      </c>
      <c r="CX228" s="172">
        <f t="shared" si="246"/>
        <v>169</v>
      </c>
      <c r="CY228" s="172">
        <f t="shared" si="247"/>
        <v>169</v>
      </c>
      <c r="CZ228" s="172">
        <f t="shared" si="248"/>
        <v>169</v>
      </c>
      <c r="DA228" s="180">
        <f xml:space="preserve"> SUM(CC228:CZ228) * 31</f>
        <v>116198.9748674405</v>
      </c>
      <c r="DC228" s="171">
        <f t="shared" si="274"/>
        <v>36.470005127328989</v>
      </c>
      <c r="DD228" s="172">
        <f t="shared" si="275"/>
        <v>24.450909925245014</v>
      </c>
      <c r="DE228" s="172">
        <f t="shared" si="276"/>
        <v>17.935456531258012</v>
      </c>
      <c r="DF228" s="172">
        <f t="shared" si="277"/>
        <v>12.186527065975014</v>
      </c>
      <c r="DG228" s="172">
        <f t="shared" si="278"/>
        <v>9.1051008725829945</v>
      </c>
      <c r="DH228" s="172">
        <f t="shared" si="279"/>
        <v>10.101581979899009</v>
      </c>
      <c r="DI228" s="172">
        <f t="shared" si="280"/>
        <v>21.182745696205018</v>
      </c>
      <c r="DJ228" s="172">
        <f t="shared" si="281"/>
        <v>0</v>
      </c>
      <c r="DK228" s="172">
        <f t="shared" si="282"/>
        <v>0</v>
      </c>
      <c r="DL228" s="172">
        <f t="shared" si="283"/>
        <v>0</v>
      </c>
      <c r="DM228" s="172">
        <f t="shared" si="284"/>
        <v>0</v>
      </c>
      <c r="DN228" s="172">
        <f t="shared" si="285"/>
        <v>0</v>
      </c>
      <c r="DO228" s="172">
        <f t="shared" si="286"/>
        <v>0</v>
      </c>
      <c r="DP228" s="172">
        <f t="shared" si="287"/>
        <v>0</v>
      </c>
      <c r="DQ228" s="172">
        <f t="shared" si="288"/>
        <v>0</v>
      </c>
      <c r="DR228" s="172">
        <f t="shared" si="289"/>
        <v>4.6554306236573098</v>
      </c>
      <c r="DS228" s="172">
        <f t="shared" si="290"/>
        <v>45.898266286042201</v>
      </c>
      <c r="DT228" s="172">
        <f t="shared" si="291"/>
        <v>84.0334952215876</v>
      </c>
      <c r="DU228" s="172">
        <f t="shared" si="292"/>
        <v>106.43091034666901</v>
      </c>
      <c r="DV228" s="172">
        <f t="shared" si="293"/>
        <v>65.039477244943924</v>
      </c>
      <c r="DW228" s="172">
        <f t="shared" si="294"/>
        <v>65.039477244943924</v>
      </c>
      <c r="DX228" s="172">
        <f t="shared" si="295"/>
        <v>53.8788888430079</v>
      </c>
      <c r="DY228" s="172">
        <f t="shared" si="296"/>
        <v>23.340575523425912</v>
      </c>
      <c r="DZ228" s="172">
        <f t="shared" si="297"/>
        <v>54.253360273270999</v>
      </c>
      <c r="EA228" s="180">
        <f xml:space="preserve"> SUM(DC228:DZ228) * 31</f>
        <v>19654.068472987325</v>
      </c>
      <c r="EB228" s="21"/>
    </row>
    <row r="229" spans="2:132" ht="14.25" customHeight="1" x14ac:dyDescent="0.25">
      <c r="B229" s="132">
        <v>2037</v>
      </c>
      <c r="C229" s="14" t="s">
        <v>166</v>
      </c>
      <c r="D229" s="14">
        <f t="shared" si="298"/>
        <v>195</v>
      </c>
      <c r="E229" s="171">
        <v>215.017124195196</v>
      </c>
      <c r="F229" s="172">
        <v>203.619136797648</v>
      </c>
      <c r="G229" s="172">
        <v>190.02375654537099</v>
      </c>
      <c r="H229" s="172">
        <v>184.411710045885</v>
      </c>
      <c r="I229" s="172">
        <v>180.491181787089</v>
      </c>
      <c r="J229" s="172">
        <v>182.38821158973201</v>
      </c>
      <c r="K229" s="172">
        <v>190.02375654537099</v>
      </c>
      <c r="L229" s="172">
        <v>192.48989528880799</v>
      </c>
      <c r="M229" s="172">
        <v>199.208542506502</v>
      </c>
      <c r="N229" s="172">
        <v>208.31428555919001</v>
      </c>
      <c r="O229" s="172">
        <v>220.37623338766301</v>
      </c>
      <c r="P229" s="172">
        <v>233.98742222162801</v>
      </c>
      <c r="Q229" s="172">
        <v>231.948115183787</v>
      </c>
      <c r="R229" s="172">
        <v>246.887224879602</v>
      </c>
      <c r="S229" s="172">
        <v>258.50653242079198</v>
      </c>
      <c r="T229" s="172">
        <v>268.37108739453703</v>
      </c>
      <c r="U229" s="172">
        <v>276.10148384030799</v>
      </c>
      <c r="V229" s="172">
        <v>278.74151698231901</v>
      </c>
      <c r="W229" s="172">
        <v>281.41316728770897</v>
      </c>
      <c r="X229" s="172">
        <v>301</v>
      </c>
      <c r="Y229" s="172">
        <v>301</v>
      </c>
      <c r="Z229" s="172">
        <v>286.851319388619</v>
      </c>
      <c r="AA229" s="172">
        <v>270.91626904641601</v>
      </c>
      <c r="AB229" s="172">
        <v>238.16088778744299</v>
      </c>
      <c r="AD229" s="171">
        <v>0</v>
      </c>
      <c r="AE229" s="172">
        <v>0</v>
      </c>
      <c r="AF229" s="172">
        <v>0</v>
      </c>
      <c r="AG229" s="172">
        <v>0</v>
      </c>
      <c r="AH229" s="172">
        <v>0</v>
      </c>
      <c r="AI229" s="172">
        <v>0</v>
      </c>
      <c r="AJ229" s="172">
        <v>2.3259382939051636</v>
      </c>
      <c r="AK229" s="172">
        <v>33.891192275208098</v>
      </c>
      <c r="AL229" s="172">
        <v>67.454503424020174</v>
      </c>
      <c r="AM229" s="172">
        <v>93.447644688071961</v>
      </c>
      <c r="AN229" s="172">
        <v>104.75948942844229</v>
      </c>
      <c r="AO229" s="172">
        <v>108.61701508814528</v>
      </c>
      <c r="AP229" s="172">
        <v>109.37679345907675</v>
      </c>
      <c r="AQ229" s="172">
        <v>106.86804644425726</v>
      </c>
      <c r="AR229" s="172">
        <v>101.10100701924031</v>
      </c>
      <c r="AS229" s="172">
        <v>87.154413431503897</v>
      </c>
      <c r="AT229" s="172">
        <v>58.365331694364457</v>
      </c>
      <c r="AU229" s="172">
        <v>23.653822120713141</v>
      </c>
      <c r="AV229" s="172">
        <v>0.31524387999999998</v>
      </c>
      <c r="AW229" s="172">
        <v>63.432297040630594</v>
      </c>
      <c r="AX229" s="172">
        <v>63.432297040630594</v>
      </c>
      <c r="AY229" s="172">
        <v>63.432297040630594</v>
      </c>
      <c r="AZ229" s="172">
        <v>63.432297040630594</v>
      </c>
      <c r="BA229" s="172">
        <v>0</v>
      </c>
      <c r="BB229" s="180">
        <f xml:space="preserve"> SUM(AD229:BA229) * 30</f>
        <v>34531.788882284141</v>
      </c>
      <c r="BC229" s="23"/>
      <c r="BD229" s="171">
        <f t="shared" si="249"/>
        <v>215.017124195196</v>
      </c>
      <c r="BE229" s="172">
        <f t="shared" si="250"/>
        <v>203.619136797648</v>
      </c>
      <c r="BF229" s="172">
        <f t="shared" si="251"/>
        <v>190.02375654537099</v>
      </c>
      <c r="BG229" s="172">
        <f t="shared" si="252"/>
        <v>184.411710045885</v>
      </c>
      <c r="BH229" s="172">
        <f t="shared" si="253"/>
        <v>180.491181787089</v>
      </c>
      <c r="BI229" s="172">
        <f t="shared" si="254"/>
        <v>182.38821158973201</v>
      </c>
      <c r="BJ229" s="172">
        <f t="shared" si="255"/>
        <v>187.69781825146583</v>
      </c>
      <c r="BK229" s="172">
        <f t="shared" si="256"/>
        <v>158.5987030135999</v>
      </c>
      <c r="BL229" s="172">
        <f t="shared" si="257"/>
        <v>131.75403908248182</v>
      </c>
      <c r="BM229" s="172">
        <f t="shared" si="258"/>
        <v>114.86664087111805</v>
      </c>
      <c r="BN229" s="172">
        <f t="shared" si="259"/>
        <v>115.61674395922071</v>
      </c>
      <c r="BO229" s="172">
        <f t="shared" si="260"/>
        <v>125.37040713348273</v>
      </c>
      <c r="BP229" s="172">
        <f t="shared" si="261"/>
        <v>122.57132172471024</v>
      </c>
      <c r="BQ229" s="172">
        <f t="shared" si="262"/>
        <v>140.01917843534474</v>
      </c>
      <c r="BR229" s="172">
        <f t="shared" si="263"/>
        <v>157.40552540155167</v>
      </c>
      <c r="BS229" s="172">
        <f t="shared" si="264"/>
        <v>181.21667396303314</v>
      </c>
      <c r="BT229" s="172">
        <f t="shared" si="265"/>
        <v>217.73615214594355</v>
      </c>
      <c r="BU229" s="172">
        <f t="shared" si="266"/>
        <v>255.08769486160588</v>
      </c>
      <c r="BV229" s="172">
        <f t="shared" si="267"/>
        <v>281.09792340770895</v>
      </c>
      <c r="BW229" s="172">
        <f t="shared" si="268"/>
        <v>237.5677029593694</v>
      </c>
      <c r="BX229" s="172">
        <f t="shared" si="269"/>
        <v>237.5677029593694</v>
      </c>
      <c r="BY229" s="172">
        <f t="shared" si="270"/>
        <v>223.4190223479884</v>
      </c>
      <c r="BZ229" s="172">
        <f t="shared" si="271"/>
        <v>207.4839720057854</v>
      </c>
      <c r="CA229" s="172">
        <f t="shared" si="272"/>
        <v>238.16088778744299</v>
      </c>
      <c r="CB229" s="23"/>
      <c r="CC229" s="171">
        <f t="shared" si="273"/>
        <v>169</v>
      </c>
      <c r="CD229" s="172">
        <f t="shared" si="226"/>
        <v>169</v>
      </c>
      <c r="CE229" s="172">
        <f t="shared" si="227"/>
        <v>169</v>
      </c>
      <c r="CF229" s="172">
        <f t="shared" si="228"/>
        <v>169</v>
      </c>
      <c r="CG229" s="172">
        <f t="shared" si="229"/>
        <v>169</v>
      </c>
      <c r="CH229" s="172">
        <f t="shared" si="230"/>
        <v>169</v>
      </c>
      <c r="CI229" s="172">
        <f t="shared" si="231"/>
        <v>169</v>
      </c>
      <c r="CJ229" s="172">
        <f t="shared" si="232"/>
        <v>158.5987030135999</v>
      </c>
      <c r="CK229" s="172">
        <f t="shared" si="233"/>
        <v>131.75403908248182</v>
      </c>
      <c r="CL229" s="172">
        <f t="shared" si="234"/>
        <v>114.86664087111805</v>
      </c>
      <c r="CM229" s="172">
        <f t="shared" si="235"/>
        <v>115.61674395922071</v>
      </c>
      <c r="CN229" s="172">
        <f t="shared" si="236"/>
        <v>125.37040713348273</v>
      </c>
      <c r="CO229" s="172">
        <f t="shared" si="237"/>
        <v>122.57132172471024</v>
      </c>
      <c r="CP229" s="172">
        <f t="shared" si="238"/>
        <v>140.01917843534474</v>
      </c>
      <c r="CQ229" s="172">
        <f t="shared" si="239"/>
        <v>157.40552540155167</v>
      </c>
      <c r="CR229" s="172">
        <f t="shared" si="240"/>
        <v>169</v>
      </c>
      <c r="CS229" s="172">
        <f t="shared" si="241"/>
        <v>169</v>
      </c>
      <c r="CT229" s="172">
        <f t="shared" si="242"/>
        <v>169</v>
      </c>
      <c r="CU229" s="172">
        <f t="shared" si="243"/>
        <v>169</v>
      </c>
      <c r="CV229" s="172">
        <f t="shared" si="244"/>
        <v>169</v>
      </c>
      <c r="CW229" s="172">
        <f t="shared" si="245"/>
        <v>169</v>
      </c>
      <c r="CX229" s="172">
        <f t="shared" si="246"/>
        <v>169</v>
      </c>
      <c r="CY229" s="172">
        <f t="shared" si="247"/>
        <v>169</v>
      </c>
      <c r="CZ229" s="172">
        <f t="shared" si="248"/>
        <v>169</v>
      </c>
      <c r="DA229" s="180">
        <f xml:space="preserve"> SUM(CC229:CZ229) * 30</f>
        <v>113106.0767886453</v>
      </c>
      <c r="DC229" s="171">
        <f t="shared" si="274"/>
        <v>46.017124195196004</v>
      </c>
      <c r="DD229" s="172">
        <f t="shared" si="275"/>
        <v>34.619136797647997</v>
      </c>
      <c r="DE229" s="172">
        <f t="shared" si="276"/>
        <v>21.023756545370986</v>
      </c>
      <c r="DF229" s="172">
        <f t="shared" si="277"/>
        <v>15.411710045885002</v>
      </c>
      <c r="DG229" s="172">
        <f t="shared" si="278"/>
        <v>11.491181787089005</v>
      </c>
      <c r="DH229" s="172">
        <f t="shared" si="279"/>
        <v>13.388211589732009</v>
      </c>
      <c r="DI229" s="172">
        <f t="shared" si="280"/>
        <v>18.697818251465833</v>
      </c>
      <c r="DJ229" s="172">
        <f t="shared" si="281"/>
        <v>0</v>
      </c>
      <c r="DK229" s="172">
        <f t="shared" si="282"/>
        <v>0</v>
      </c>
      <c r="DL229" s="172">
        <f t="shared" si="283"/>
        <v>0</v>
      </c>
      <c r="DM229" s="172">
        <f t="shared" si="284"/>
        <v>0</v>
      </c>
      <c r="DN229" s="172">
        <f t="shared" si="285"/>
        <v>0</v>
      </c>
      <c r="DO229" s="172">
        <f t="shared" si="286"/>
        <v>0</v>
      </c>
      <c r="DP229" s="172">
        <f t="shared" si="287"/>
        <v>0</v>
      </c>
      <c r="DQ229" s="172">
        <f t="shared" si="288"/>
        <v>0</v>
      </c>
      <c r="DR229" s="172">
        <f t="shared" si="289"/>
        <v>12.216673963033145</v>
      </c>
      <c r="DS229" s="172">
        <f t="shared" si="290"/>
        <v>48.736152145943549</v>
      </c>
      <c r="DT229" s="172">
        <f t="shared" si="291"/>
        <v>86.087694861605883</v>
      </c>
      <c r="DU229" s="172">
        <f t="shared" si="292"/>
        <v>112.09792340770895</v>
      </c>
      <c r="DV229" s="172">
        <f t="shared" si="293"/>
        <v>68.567702959369399</v>
      </c>
      <c r="DW229" s="172">
        <f t="shared" si="294"/>
        <v>68.567702959369399</v>
      </c>
      <c r="DX229" s="172">
        <f t="shared" si="295"/>
        <v>54.419022347988403</v>
      </c>
      <c r="DY229" s="172">
        <f t="shared" si="296"/>
        <v>38.483972005785404</v>
      </c>
      <c r="DZ229" s="172">
        <f t="shared" si="297"/>
        <v>69.160887787442988</v>
      </c>
      <c r="EA229" s="180">
        <f xml:space="preserve"> SUM(DC229:DZ229) * 30</f>
        <v>21569.600149519021</v>
      </c>
      <c r="EB229" s="21"/>
    </row>
    <row r="230" spans="2:132" ht="14.25" customHeight="1" x14ac:dyDescent="0.25">
      <c r="B230" s="132">
        <v>2037</v>
      </c>
      <c r="C230" s="14" t="s">
        <v>10</v>
      </c>
      <c r="D230" s="14">
        <f t="shared" si="298"/>
        <v>196</v>
      </c>
      <c r="E230" s="171">
        <v>200.13202086278599</v>
      </c>
      <c r="F230" s="172">
        <v>184.701327289803</v>
      </c>
      <c r="G230" s="172">
        <v>180.88535847378199</v>
      </c>
      <c r="H230" s="172">
        <v>173.441091439248</v>
      </c>
      <c r="I230" s="172">
        <v>172.544443028926</v>
      </c>
      <c r="J230" s="172">
        <v>173.441091439248</v>
      </c>
      <c r="K230" s="172">
        <v>178.54990214922199</v>
      </c>
      <c r="L230" s="172">
        <v>180.88535847378199</v>
      </c>
      <c r="M230" s="172">
        <v>186.05672604959199</v>
      </c>
      <c r="N230" s="172">
        <v>200.13202086278599</v>
      </c>
      <c r="O230" s="172">
        <v>211.392256713341</v>
      </c>
      <c r="P230" s="172">
        <v>219.73317215819699</v>
      </c>
      <c r="Q230" s="172">
        <v>233.495682642209</v>
      </c>
      <c r="R230" s="172">
        <v>243.504781176036</v>
      </c>
      <c r="S230" s="172">
        <v>248.75955790629499</v>
      </c>
      <c r="T230" s="172">
        <v>256.95450733086602</v>
      </c>
      <c r="U230" s="172">
        <v>283.791402774689</v>
      </c>
      <c r="V230" s="172">
        <v>290.213907667228</v>
      </c>
      <c r="W230" s="172">
        <v>283.791402774689</v>
      </c>
      <c r="X230" s="172">
        <v>300.160449335218</v>
      </c>
      <c r="Y230" s="172">
        <v>307</v>
      </c>
      <c r="Z230" s="172">
        <v>293.48771697933398</v>
      </c>
      <c r="AA230" s="172">
        <v>262.626329833368</v>
      </c>
      <c r="AB230" s="172">
        <v>259.76956629350502</v>
      </c>
      <c r="AD230" s="171">
        <v>0</v>
      </c>
      <c r="AE230" s="172">
        <v>0</v>
      </c>
      <c r="AF230" s="172">
        <v>0</v>
      </c>
      <c r="AG230" s="172">
        <v>0</v>
      </c>
      <c r="AH230" s="172">
        <v>0</v>
      </c>
      <c r="AI230" s="172">
        <v>0</v>
      </c>
      <c r="AJ230" s="172">
        <v>7.358885042338124</v>
      </c>
      <c r="AK230" s="172">
        <v>39.613145134187484</v>
      </c>
      <c r="AL230" s="172">
        <v>70.93340483096388</v>
      </c>
      <c r="AM230" s="172">
        <v>94.038122790001069</v>
      </c>
      <c r="AN230" s="172">
        <v>102.09048884933119</v>
      </c>
      <c r="AO230" s="172">
        <v>106.67048889679467</v>
      </c>
      <c r="AP230" s="172">
        <v>107.7027065191393</v>
      </c>
      <c r="AQ230" s="172">
        <v>106.72284645644226</v>
      </c>
      <c r="AR230" s="172">
        <v>100.0907067781466</v>
      </c>
      <c r="AS230" s="172">
        <v>81.618116254192756</v>
      </c>
      <c r="AT230" s="172">
        <v>55.685509438867314</v>
      </c>
      <c r="AU230" s="172">
        <v>24.208376246996927</v>
      </c>
      <c r="AV230" s="172">
        <v>0.67341432000000001</v>
      </c>
      <c r="AW230" s="172">
        <v>61.492507943700268</v>
      </c>
      <c r="AX230" s="172">
        <v>61.492507943700268</v>
      </c>
      <c r="AY230" s="172">
        <v>61.492507943700268</v>
      </c>
      <c r="AZ230" s="172">
        <v>61.492507943700268</v>
      </c>
      <c r="BA230" s="172">
        <v>0</v>
      </c>
      <c r="BB230" s="180">
        <f xml:space="preserve"> SUM(AD230:BA230) * 31</f>
        <v>35444.663543298273</v>
      </c>
      <c r="BC230" s="23"/>
      <c r="BD230" s="171">
        <f t="shared" si="249"/>
        <v>200.13202086278599</v>
      </c>
      <c r="BE230" s="172">
        <f t="shared" si="250"/>
        <v>184.701327289803</v>
      </c>
      <c r="BF230" s="172">
        <f t="shared" si="251"/>
        <v>180.88535847378199</v>
      </c>
      <c r="BG230" s="172">
        <f t="shared" si="252"/>
        <v>173.441091439248</v>
      </c>
      <c r="BH230" s="172">
        <f t="shared" si="253"/>
        <v>172.544443028926</v>
      </c>
      <c r="BI230" s="172">
        <f t="shared" si="254"/>
        <v>173.441091439248</v>
      </c>
      <c r="BJ230" s="172">
        <f t="shared" si="255"/>
        <v>171.19101710688386</v>
      </c>
      <c r="BK230" s="172">
        <f t="shared" si="256"/>
        <v>141.27221333959451</v>
      </c>
      <c r="BL230" s="172">
        <f t="shared" si="257"/>
        <v>115.12332121862811</v>
      </c>
      <c r="BM230" s="172">
        <f t="shared" si="258"/>
        <v>106.09389807278492</v>
      </c>
      <c r="BN230" s="172">
        <f t="shared" si="259"/>
        <v>109.3017678640098</v>
      </c>
      <c r="BO230" s="172">
        <f t="shared" si="260"/>
        <v>113.06268326140233</v>
      </c>
      <c r="BP230" s="172">
        <f t="shared" si="261"/>
        <v>125.79297612306971</v>
      </c>
      <c r="BQ230" s="172">
        <f t="shared" si="262"/>
        <v>136.78193471959375</v>
      </c>
      <c r="BR230" s="172">
        <f t="shared" si="263"/>
        <v>148.66885112814839</v>
      </c>
      <c r="BS230" s="172">
        <f t="shared" si="264"/>
        <v>175.33639107667327</v>
      </c>
      <c r="BT230" s="172">
        <f t="shared" si="265"/>
        <v>228.10589333582169</v>
      </c>
      <c r="BU230" s="172">
        <f t="shared" si="266"/>
        <v>266.00553142023108</v>
      </c>
      <c r="BV230" s="172">
        <f t="shared" si="267"/>
        <v>283.117988454689</v>
      </c>
      <c r="BW230" s="172">
        <f t="shared" si="268"/>
        <v>238.66794139151773</v>
      </c>
      <c r="BX230" s="172">
        <f t="shared" si="269"/>
        <v>245.50749205629972</v>
      </c>
      <c r="BY230" s="172">
        <f t="shared" si="270"/>
        <v>231.99520903563371</v>
      </c>
      <c r="BZ230" s="172">
        <f t="shared" si="271"/>
        <v>201.13382188966773</v>
      </c>
      <c r="CA230" s="172">
        <f t="shared" si="272"/>
        <v>259.76956629350502</v>
      </c>
      <c r="CB230" s="23"/>
      <c r="CC230" s="171">
        <f t="shared" si="273"/>
        <v>169</v>
      </c>
      <c r="CD230" s="172">
        <f t="shared" si="226"/>
        <v>169</v>
      </c>
      <c r="CE230" s="172">
        <f t="shared" si="227"/>
        <v>169</v>
      </c>
      <c r="CF230" s="172">
        <f t="shared" si="228"/>
        <v>169</v>
      </c>
      <c r="CG230" s="172">
        <f t="shared" si="229"/>
        <v>169</v>
      </c>
      <c r="CH230" s="172">
        <f t="shared" si="230"/>
        <v>169</v>
      </c>
      <c r="CI230" s="172">
        <f t="shared" si="231"/>
        <v>169</v>
      </c>
      <c r="CJ230" s="172">
        <f t="shared" si="232"/>
        <v>141.27221333959451</v>
      </c>
      <c r="CK230" s="172">
        <f t="shared" si="233"/>
        <v>115.12332121862811</v>
      </c>
      <c r="CL230" s="172">
        <f t="shared" si="234"/>
        <v>106.09389807278492</v>
      </c>
      <c r="CM230" s="172">
        <f t="shared" si="235"/>
        <v>109.3017678640098</v>
      </c>
      <c r="CN230" s="172">
        <f t="shared" si="236"/>
        <v>113.06268326140233</v>
      </c>
      <c r="CO230" s="172">
        <f t="shared" si="237"/>
        <v>125.79297612306971</v>
      </c>
      <c r="CP230" s="172">
        <f t="shared" si="238"/>
        <v>136.78193471959375</v>
      </c>
      <c r="CQ230" s="172">
        <f t="shared" si="239"/>
        <v>148.66885112814839</v>
      </c>
      <c r="CR230" s="172">
        <f t="shared" si="240"/>
        <v>169</v>
      </c>
      <c r="CS230" s="172">
        <f t="shared" si="241"/>
        <v>169</v>
      </c>
      <c r="CT230" s="172">
        <f t="shared" si="242"/>
        <v>169</v>
      </c>
      <c r="CU230" s="172">
        <f t="shared" si="243"/>
        <v>169</v>
      </c>
      <c r="CV230" s="172">
        <f t="shared" si="244"/>
        <v>169</v>
      </c>
      <c r="CW230" s="172">
        <f t="shared" si="245"/>
        <v>169</v>
      </c>
      <c r="CX230" s="172">
        <f t="shared" si="246"/>
        <v>169</v>
      </c>
      <c r="CY230" s="172">
        <f t="shared" si="247"/>
        <v>169</v>
      </c>
      <c r="CZ230" s="172">
        <f t="shared" si="248"/>
        <v>169</v>
      </c>
      <c r="DA230" s="180">
        <f xml:space="preserve"> SUM(CC230:CZ230) * 31</f>
        <v>114703.02701754418</v>
      </c>
      <c r="DC230" s="171">
        <f t="shared" si="274"/>
        <v>31.132020862785993</v>
      </c>
      <c r="DD230" s="172">
        <f t="shared" si="275"/>
        <v>15.701327289803004</v>
      </c>
      <c r="DE230" s="172">
        <f t="shared" si="276"/>
        <v>11.885358473781992</v>
      </c>
      <c r="DF230" s="172">
        <f t="shared" si="277"/>
        <v>4.4410914392479981</v>
      </c>
      <c r="DG230" s="172">
        <f t="shared" si="278"/>
        <v>3.5444430289259969</v>
      </c>
      <c r="DH230" s="172">
        <f t="shared" si="279"/>
        <v>4.4410914392479981</v>
      </c>
      <c r="DI230" s="172">
        <f t="shared" si="280"/>
        <v>2.1910171068838622</v>
      </c>
      <c r="DJ230" s="172">
        <f t="shared" si="281"/>
        <v>0</v>
      </c>
      <c r="DK230" s="172">
        <f t="shared" si="282"/>
        <v>0</v>
      </c>
      <c r="DL230" s="172">
        <f t="shared" si="283"/>
        <v>0</v>
      </c>
      <c r="DM230" s="172">
        <f t="shared" si="284"/>
        <v>0</v>
      </c>
      <c r="DN230" s="172">
        <f t="shared" si="285"/>
        <v>0</v>
      </c>
      <c r="DO230" s="172">
        <f t="shared" si="286"/>
        <v>0</v>
      </c>
      <c r="DP230" s="172">
        <f t="shared" si="287"/>
        <v>0</v>
      </c>
      <c r="DQ230" s="172">
        <f t="shared" si="288"/>
        <v>0</v>
      </c>
      <c r="DR230" s="172">
        <f t="shared" si="289"/>
        <v>6.3363910766732658</v>
      </c>
      <c r="DS230" s="172">
        <f t="shared" si="290"/>
        <v>59.10589333582169</v>
      </c>
      <c r="DT230" s="172">
        <f t="shared" si="291"/>
        <v>97.00553142023108</v>
      </c>
      <c r="DU230" s="172">
        <f t="shared" si="292"/>
        <v>114.117988454689</v>
      </c>
      <c r="DV230" s="172">
        <f t="shared" si="293"/>
        <v>69.667941391517729</v>
      </c>
      <c r="DW230" s="172">
        <f t="shared" si="294"/>
        <v>76.507492056299725</v>
      </c>
      <c r="DX230" s="172">
        <f t="shared" si="295"/>
        <v>62.995209035633707</v>
      </c>
      <c r="DY230" s="172">
        <f t="shared" si="296"/>
        <v>32.133821889667729</v>
      </c>
      <c r="DZ230" s="172">
        <f t="shared" si="297"/>
        <v>90.769566293505022</v>
      </c>
      <c r="EA230" s="180">
        <f xml:space="preserve"> SUM(DC230:DZ230) * 31</f>
        <v>21141.261722436193</v>
      </c>
      <c r="EB230" s="21"/>
    </row>
    <row r="231" spans="2:132" ht="14.25" customHeight="1" x14ac:dyDescent="0.25">
      <c r="B231" s="132">
        <v>2037</v>
      </c>
      <c r="C231" s="14" t="s">
        <v>167</v>
      </c>
      <c r="D231" s="14">
        <f t="shared" si="298"/>
        <v>197</v>
      </c>
      <c r="E231" s="171">
        <v>220.34716803421199</v>
      </c>
      <c r="F231" s="172">
        <v>203.53971833310101</v>
      </c>
      <c r="G231" s="172">
        <v>193.747142596879</v>
      </c>
      <c r="H231" s="172">
        <v>186.449790485753</v>
      </c>
      <c r="I231" s="172">
        <v>181.17686508932599</v>
      </c>
      <c r="J231" s="172">
        <v>181.17686508932599</v>
      </c>
      <c r="K231" s="172">
        <v>182.44801674739301</v>
      </c>
      <c r="L231" s="172">
        <v>193.747142596879</v>
      </c>
      <c r="M231" s="172">
        <v>208.85972342056701</v>
      </c>
      <c r="N231" s="172">
        <v>214.462206654271</v>
      </c>
      <c r="O231" s="172">
        <v>228.63319365716799</v>
      </c>
      <c r="P231" s="172">
        <v>244.34211723402399</v>
      </c>
      <c r="Q231" s="172">
        <v>249.11285925936201</v>
      </c>
      <c r="R231" s="172">
        <v>261.58897738483699</v>
      </c>
      <c r="S231" s="172">
        <v>272.13482817769102</v>
      </c>
      <c r="T231" s="172">
        <v>277.59607233827597</v>
      </c>
      <c r="U231" s="172">
        <v>291.79844580186699</v>
      </c>
      <c r="V231" s="172">
        <v>297.699100412154</v>
      </c>
      <c r="W231" s="172">
        <v>303.725300865213</v>
      </c>
      <c r="X231" s="172">
        <v>303.725300865213</v>
      </c>
      <c r="Y231" s="172">
        <v>313</v>
      </c>
      <c r="Z231" s="172">
        <v>300.69650740833703</v>
      </c>
      <c r="AA231" s="172">
        <v>277.59607233827597</v>
      </c>
      <c r="AB231" s="172">
        <v>246.711795016347</v>
      </c>
      <c r="AD231" s="171">
        <v>0</v>
      </c>
      <c r="AE231" s="172">
        <v>0</v>
      </c>
      <c r="AF231" s="172">
        <v>0</v>
      </c>
      <c r="AG231" s="172">
        <v>0</v>
      </c>
      <c r="AH231" s="172">
        <v>0</v>
      </c>
      <c r="AI231" s="172">
        <v>0</v>
      </c>
      <c r="AJ231" s="172">
        <v>7.1592749846016703</v>
      </c>
      <c r="AK231" s="172">
        <v>37.269447422345564</v>
      </c>
      <c r="AL231" s="172">
        <v>68.01881193114373</v>
      </c>
      <c r="AM231" s="172">
        <v>91.291449721137212</v>
      </c>
      <c r="AN231" s="172">
        <v>102.53930128398574</v>
      </c>
      <c r="AO231" s="172">
        <v>105.56004316060009</v>
      </c>
      <c r="AP231" s="172">
        <v>106.04557773944396</v>
      </c>
      <c r="AQ231" s="172">
        <v>104.88905640727265</v>
      </c>
      <c r="AR231" s="172">
        <v>98.895091277754489</v>
      </c>
      <c r="AS231" s="172">
        <v>81.606439939607768</v>
      </c>
      <c r="AT231" s="172">
        <v>56.382025859748765</v>
      </c>
      <c r="AU231" s="172">
        <v>27.475220655367995</v>
      </c>
      <c r="AV231" s="172">
        <v>1.717165554811086</v>
      </c>
      <c r="AW231" s="172">
        <v>60.912998543248243</v>
      </c>
      <c r="AX231" s="172">
        <v>60.912998543248243</v>
      </c>
      <c r="AY231" s="172">
        <v>60.912998543248243</v>
      </c>
      <c r="AZ231" s="172">
        <v>60.912998543248243</v>
      </c>
      <c r="BA231" s="172">
        <v>0</v>
      </c>
      <c r="BB231" s="180">
        <f xml:space="preserve"> SUM(AD231:BA231) * 30</f>
        <v>33975.027003324416</v>
      </c>
      <c r="BC231" s="23"/>
      <c r="BD231" s="171">
        <f t="shared" si="249"/>
        <v>220.34716803421199</v>
      </c>
      <c r="BE231" s="172">
        <f t="shared" si="250"/>
        <v>203.53971833310101</v>
      </c>
      <c r="BF231" s="172">
        <f t="shared" si="251"/>
        <v>193.747142596879</v>
      </c>
      <c r="BG231" s="172">
        <f t="shared" si="252"/>
        <v>186.449790485753</v>
      </c>
      <c r="BH231" s="172">
        <f t="shared" si="253"/>
        <v>181.17686508932599</v>
      </c>
      <c r="BI231" s="172">
        <f t="shared" si="254"/>
        <v>181.17686508932599</v>
      </c>
      <c r="BJ231" s="172">
        <f t="shared" si="255"/>
        <v>175.28874176279135</v>
      </c>
      <c r="BK231" s="172">
        <f t="shared" si="256"/>
        <v>156.47769517453344</v>
      </c>
      <c r="BL231" s="172">
        <f t="shared" si="257"/>
        <v>140.84091148942326</v>
      </c>
      <c r="BM231" s="172">
        <f t="shared" si="258"/>
        <v>123.17075693313379</v>
      </c>
      <c r="BN231" s="172">
        <f t="shared" si="259"/>
        <v>126.09389237318226</v>
      </c>
      <c r="BO231" s="172">
        <f t="shared" si="260"/>
        <v>138.7820740734239</v>
      </c>
      <c r="BP231" s="172">
        <f t="shared" si="261"/>
        <v>143.06728151991805</v>
      </c>
      <c r="BQ231" s="172">
        <f t="shared" si="262"/>
        <v>156.69992097756435</v>
      </c>
      <c r="BR231" s="172">
        <f t="shared" si="263"/>
        <v>173.23973689993653</v>
      </c>
      <c r="BS231" s="172">
        <f t="shared" si="264"/>
        <v>195.98963239866822</v>
      </c>
      <c r="BT231" s="172">
        <f t="shared" si="265"/>
        <v>235.41641994211824</v>
      </c>
      <c r="BU231" s="172">
        <f t="shared" si="266"/>
        <v>270.223879756786</v>
      </c>
      <c r="BV231" s="172">
        <f t="shared" si="267"/>
        <v>302.00813531040194</v>
      </c>
      <c r="BW231" s="172">
        <f t="shared" si="268"/>
        <v>242.81230232196475</v>
      </c>
      <c r="BX231" s="172">
        <f t="shared" si="269"/>
        <v>252.08700145675175</v>
      </c>
      <c r="BY231" s="172">
        <f t="shared" si="270"/>
        <v>239.78350886508878</v>
      </c>
      <c r="BZ231" s="172">
        <f t="shared" si="271"/>
        <v>216.68307379502772</v>
      </c>
      <c r="CA231" s="172">
        <f t="shared" si="272"/>
        <v>246.711795016347</v>
      </c>
      <c r="CB231" s="23"/>
      <c r="CC231" s="171">
        <f t="shared" si="273"/>
        <v>169</v>
      </c>
      <c r="CD231" s="172">
        <f t="shared" si="226"/>
        <v>169</v>
      </c>
      <c r="CE231" s="172">
        <f t="shared" si="227"/>
        <v>169</v>
      </c>
      <c r="CF231" s="172">
        <f t="shared" si="228"/>
        <v>169</v>
      </c>
      <c r="CG231" s="172">
        <f t="shared" si="229"/>
        <v>169</v>
      </c>
      <c r="CH231" s="172">
        <f t="shared" si="230"/>
        <v>169</v>
      </c>
      <c r="CI231" s="172">
        <f t="shared" si="231"/>
        <v>169</v>
      </c>
      <c r="CJ231" s="172">
        <f t="shared" si="232"/>
        <v>156.47769517453344</v>
      </c>
      <c r="CK231" s="172">
        <f t="shared" si="233"/>
        <v>140.84091148942326</v>
      </c>
      <c r="CL231" s="172">
        <f t="shared" si="234"/>
        <v>123.17075693313379</v>
      </c>
      <c r="CM231" s="172">
        <f t="shared" si="235"/>
        <v>126.09389237318226</v>
      </c>
      <c r="CN231" s="172">
        <f t="shared" si="236"/>
        <v>138.7820740734239</v>
      </c>
      <c r="CO231" s="172">
        <f t="shared" si="237"/>
        <v>143.06728151991805</v>
      </c>
      <c r="CP231" s="172">
        <f t="shared" si="238"/>
        <v>156.69992097756435</v>
      </c>
      <c r="CQ231" s="172">
        <f t="shared" si="239"/>
        <v>169</v>
      </c>
      <c r="CR231" s="172">
        <f t="shared" si="240"/>
        <v>169</v>
      </c>
      <c r="CS231" s="172">
        <f t="shared" si="241"/>
        <v>169</v>
      </c>
      <c r="CT231" s="172">
        <f t="shared" si="242"/>
        <v>169</v>
      </c>
      <c r="CU231" s="172">
        <f t="shared" si="243"/>
        <v>169</v>
      </c>
      <c r="CV231" s="172">
        <f t="shared" si="244"/>
        <v>169</v>
      </c>
      <c r="CW231" s="172">
        <f t="shared" si="245"/>
        <v>169</v>
      </c>
      <c r="CX231" s="172">
        <f t="shared" si="246"/>
        <v>169</v>
      </c>
      <c r="CY231" s="172">
        <f t="shared" si="247"/>
        <v>169</v>
      </c>
      <c r="CZ231" s="172">
        <f t="shared" si="248"/>
        <v>169</v>
      </c>
      <c r="DA231" s="180">
        <f xml:space="preserve"> SUM(CC231:CZ231) * 30</f>
        <v>115743.97597623536</v>
      </c>
      <c r="DC231" s="171">
        <f t="shared" si="274"/>
        <v>51.34716803421199</v>
      </c>
      <c r="DD231" s="172">
        <f t="shared" si="275"/>
        <v>34.539718333101007</v>
      </c>
      <c r="DE231" s="172">
        <f t="shared" si="276"/>
        <v>24.747142596879002</v>
      </c>
      <c r="DF231" s="172">
        <f t="shared" si="277"/>
        <v>17.449790485752999</v>
      </c>
      <c r="DG231" s="172">
        <f t="shared" si="278"/>
        <v>12.176865089325986</v>
      </c>
      <c r="DH231" s="172">
        <f t="shared" si="279"/>
        <v>12.176865089325986</v>
      </c>
      <c r="DI231" s="172">
        <f t="shared" si="280"/>
        <v>6.2887417627913464</v>
      </c>
      <c r="DJ231" s="172">
        <f t="shared" si="281"/>
        <v>0</v>
      </c>
      <c r="DK231" s="172">
        <f t="shared" si="282"/>
        <v>0</v>
      </c>
      <c r="DL231" s="172">
        <f t="shared" si="283"/>
        <v>0</v>
      </c>
      <c r="DM231" s="172">
        <f t="shared" si="284"/>
        <v>0</v>
      </c>
      <c r="DN231" s="172">
        <f t="shared" si="285"/>
        <v>0</v>
      </c>
      <c r="DO231" s="172">
        <f t="shared" si="286"/>
        <v>0</v>
      </c>
      <c r="DP231" s="172">
        <f t="shared" si="287"/>
        <v>0</v>
      </c>
      <c r="DQ231" s="172">
        <f t="shared" si="288"/>
        <v>4.2397368999365312</v>
      </c>
      <c r="DR231" s="172">
        <f t="shared" si="289"/>
        <v>26.989632398668221</v>
      </c>
      <c r="DS231" s="172">
        <f t="shared" si="290"/>
        <v>66.416419942118239</v>
      </c>
      <c r="DT231" s="172">
        <f t="shared" si="291"/>
        <v>101.223879756786</v>
      </c>
      <c r="DU231" s="172">
        <f t="shared" si="292"/>
        <v>133.00813531040194</v>
      </c>
      <c r="DV231" s="172">
        <f t="shared" si="293"/>
        <v>73.812302321964751</v>
      </c>
      <c r="DW231" s="172">
        <f t="shared" si="294"/>
        <v>83.08700145675175</v>
      </c>
      <c r="DX231" s="172">
        <f t="shared" si="295"/>
        <v>70.783508865088777</v>
      </c>
      <c r="DY231" s="172">
        <f t="shared" si="296"/>
        <v>47.683073795027724</v>
      </c>
      <c r="DZ231" s="172">
        <f t="shared" si="297"/>
        <v>77.711795016346997</v>
      </c>
      <c r="EA231" s="180">
        <f xml:space="preserve"> SUM(DC231:DZ231) * 30</f>
        <v>25310.453314634378</v>
      </c>
      <c r="EB231" s="21"/>
    </row>
    <row r="232" spans="2:132" ht="14.25" customHeight="1" x14ac:dyDescent="0.25">
      <c r="B232" s="132">
        <v>2037</v>
      </c>
      <c r="C232" s="14" t="s">
        <v>168</v>
      </c>
      <c r="D232" s="14">
        <f t="shared" si="298"/>
        <v>198</v>
      </c>
      <c r="E232" s="171">
        <v>217.24710905844799</v>
      </c>
      <c r="F232" s="172">
        <v>201.11692265489</v>
      </c>
      <c r="G232" s="172">
        <v>192.92775109615999</v>
      </c>
      <c r="H232" s="172">
        <v>186.95648016792001</v>
      </c>
      <c r="I232" s="172">
        <v>184.78510892128699</v>
      </c>
      <c r="J232" s="172">
        <v>184.78510892128699</v>
      </c>
      <c r="K232" s="172">
        <v>183.74595268182699</v>
      </c>
      <c r="L232" s="172">
        <v>189.251929771503</v>
      </c>
      <c r="M232" s="172">
        <v>204.0948032217</v>
      </c>
      <c r="N232" s="172">
        <v>215.494502266523</v>
      </c>
      <c r="O232" s="172">
        <v>219.03073543961</v>
      </c>
      <c r="P232" s="172">
        <v>228.414161183988</v>
      </c>
      <c r="Q232" s="172">
        <v>236.47925438576701</v>
      </c>
      <c r="R232" s="172">
        <v>245.04066101534801</v>
      </c>
      <c r="S232" s="172">
        <v>266.11847190230498</v>
      </c>
      <c r="T232" s="172">
        <v>271.14364535879798</v>
      </c>
      <c r="U232" s="172">
        <v>273.70276147090101</v>
      </c>
      <c r="V232" s="172">
        <v>284.24942181169001</v>
      </c>
      <c r="W232" s="172">
        <v>286.96363586998098</v>
      </c>
      <c r="X232" s="172">
        <v>286.96363586998098</v>
      </c>
      <c r="Y232" s="172">
        <v>301</v>
      </c>
      <c r="Z232" s="172">
        <v>292.48512275427498</v>
      </c>
      <c r="AA232" s="172">
        <v>271.14364535879798</v>
      </c>
      <c r="AB232" s="172">
        <v>245.04066101534801</v>
      </c>
      <c r="AD232" s="171">
        <v>0</v>
      </c>
      <c r="AE232" s="172">
        <v>0</v>
      </c>
      <c r="AF232" s="172">
        <v>0</v>
      </c>
      <c r="AG232" s="172">
        <v>0</v>
      </c>
      <c r="AH232" s="172">
        <v>0</v>
      </c>
      <c r="AI232" s="172">
        <v>0</v>
      </c>
      <c r="AJ232" s="172">
        <v>3.54514556239124</v>
      </c>
      <c r="AK232" s="172">
        <v>32.658986871059319</v>
      </c>
      <c r="AL232" s="172">
        <v>60.431885464097569</v>
      </c>
      <c r="AM232" s="172">
        <v>83.813536525183096</v>
      </c>
      <c r="AN232" s="172">
        <v>98.766807195156389</v>
      </c>
      <c r="AO232" s="172">
        <v>101.31170516834601</v>
      </c>
      <c r="AP232" s="172">
        <v>100.34860681651139</v>
      </c>
      <c r="AQ232" s="172">
        <v>98.253615625877202</v>
      </c>
      <c r="AR232" s="172">
        <v>91.070860416002006</v>
      </c>
      <c r="AS232" s="172">
        <v>74.224206925522779</v>
      </c>
      <c r="AT232" s="172">
        <v>51.364304183051551</v>
      </c>
      <c r="AU232" s="172">
        <v>24.168199590732179</v>
      </c>
      <c r="AV232" s="172">
        <v>1.5181180385770814</v>
      </c>
      <c r="AW232" s="172">
        <v>56.02024734168441</v>
      </c>
      <c r="AX232" s="172">
        <v>56.02024734168441</v>
      </c>
      <c r="AY232" s="172">
        <v>56.02024734168441</v>
      </c>
      <c r="AZ232" s="172">
        <v>56.02024734168441</v>
      </c>
      <c r="BA232" s="172">
        <v>0</v>
      </c>
      <c r="BB232" s="180">
        <f xml:space="preserve"> SUM(AD232:BA232) * 31</f>
        <v>32412.266000226606</v>
      </c>
      <c r="BC232" s="23"/>
      <c r="BD232" s="171">
        <f t="shared" si="249"/>
        <v>217.24710905844799</v>
      </c>
      <c r="BE232" s="172">
        <f t="shared" si="250"/>
        <v>201.11692265489</v>
      </c>
      <c r="BF232" s="172">
        <f t="shared" si="251"/>
        <v>192.92775109615999</v>
      </c>
      <c r="BG232" s="172">
        <f t="shared" si="252"/>
        <v>186.95648016792001</v>
      </c>
      <c r="BH232" s="172">
        <f t="shared" si="253"/>
        <v>184.78510892128699</v>
      </c>
      <c r="BI232" s="172">
        <f t="shared" si="254"/>
        <v>184.78510892128699</v>
      </c>
      <c r="BJ232" s="172">
        <f t="shared" si="255"/>
        <v>180.20080711943575</v>
      </c>
      <c r="BK232" s="172">
        <f t="shared" si="256"/>
        <v>156.59294290044369</v>
      </c>
      <c r="BL232" s="172">
        <f t="shared" si="257"/>
        <v>143.66291775760243</v>
      </c>
      <c r="BM232" s="172">
        <f t="shared" si="258"/>
        <v>131.68096574133989</v>
      </c>
      <c r="BN232" s="172">
        <f t="shared" si="259"/>
        <v>120.26392824445361</v>
      </c>
      <c r="BO232" s="172">
        <f t="shared" si="260"/>
        <v>127.10245601564199</v>
      </c>
      <c r="BP232" s="172">
        <f t="shared" si="261"/>
        <v>136.13064756925561</v>
      </c>
      <c r="BQ232" s="172">
        <f t="shared" si="262"/>
        <v>146.78704538947079</v>
      </c>
      <c r="BR232" s="172">
        <f t="shared" si="263"/>
        <v>175.04761148630297</v>
      </c>
      <c r="BS232" s="172">
        <f t="shared" si="264"/>
        <v>196.91943843327522</v>
      </c>
      <c r="BT232" s="172">
        <f t="shared" si="265"/>
        <v>222.33845728784945</v>
      </c>
      <c r="BU232" s="172">
        <f t="shared" si="266"/>
        <v>260.08122222095784</v>
      </c>
      <c r="BV232" s="172">
        <f t="shared" si="267"/>
        <v>285.44551783140389</v>
      </c>
      <c r="BW232" s="172">
        <f t="shared" si="268"/>
        <v>230.94338852829657</v>
      </c>
      <c r="BX232" s="172">
        <f t="shared" si="269"/>
        <v>244.97975265831559</v>
      </c>
      <c r="BY232" s="172">
        <f t="shared" si="270"/>
        <v>236.46487541259057</v>
      </c>
      <c r="BZ232" s="172">
        <f t="shared" si="271"/>
        <v>215.12339801711357</v>
      </c>
      <c r="CA232" s="172">
        <f t="shared" si="272"/>
        <v>245.04066101534801</v>
      </c>
      <c r="CB232" s="23"/>
      <c r="CC232" s="171">
        <f t="shared" si="273"/>
        <v>169</v>
      </c>
      <c r="CD232" s="172">
        <f t="shared" si="226"/>
        <v>169</v>
      </c>
      <c r="CE232" s="172">
        <f t="shared" si="227"/>
        <v>169</v>
      </c>
      <c r="CF232" s="172">
        <f t="shared" si="228"/>
        <v>169</v>
      </c>
      <c r="CG232" s="172">
        <f t="shared" si="229"/>
        <v>169</v>
      </c>
      <c r="CH232" s="172">
        <f t="shared" si="230"/>
        <v>169</v>
      </c>
      <c r="CI232" s="172">
        <f t="shared" si="231"/>
        <v>169</v>
      </c>
      <c r="CJ232" s="172">
        <f t="shared" si="232"/>
        <v>156.59294290044369</v>
      </c>
      <c r="CK232" s="172">
        <f t="shared" si="233"/>
        <v>143.66291775760243</v>
      </c>
      <c r="CL232" s="172">
        <f t="shared" si="234"/>
        <v>131.68096574133989</v>
      </c>
      <c r="CM232" s="172">
        <f t="shared" si="235"/>
        <v>120.26392824445361</v>
      </c>
      <c r="CN232" s="172">
        <f t="shared" si="236"/>
        <v>127.10245601564199</v>
      </c>
      <c r="CO232" s="172">
        <f t="shared" si="237"/>
        <v>136.13064756925561</v>
      </c>
      <c r="CP232" s="172">
        <f t="shared" si="238"/>
        <v>146.78704538947079</v>
      </c>
      <c r="CQ232" s="172">
        <f t="shared" si="239"/>
        <v>169</v>
      </c>
      <c r="CR232" s="172">
        <f t="shared" si="240"/>
        <v>169</v>
      </c>
      <c r="CS232" s="172">
        <f t="shared" si="241"/>
        <v>169</v>
      </c>
      <c r="CT232" s="172">
        <f t="shared" si="242"/>
        <v>169</v>
      </c>
      <c r="CU232" s="172">
        <f t="shared" si="243"/>
        <v>169</v>
      </c>
      <c r="CV232" s="172">
        <f t="shared" si="244"/>
        <v>169</v>
      </c>
      <c r="CW232" s="172">
        <f t="shared" si="245"/>
        <v>169</v>
      </c>
      <c r="CX232" s="172">
        <f t="shared" si="246"/>
        <v>169</v>
      </c>
      <c r="CY232" s="172">
        <f t="shared" si="247"/>
        <v>169</v>
      </c>
      <c r="CZ232" s="172">
        <f t="shared" si="248"/>
        <v>169</v>
      </c>
      <c r="DA232" s="180">
        <f xml:space="preserve"> SUM(CC232:CZ232) * 31</f>
        <v>118891.84801216445</v>
      </c>
      <c r="DC232" s="171">
        <f t="shared" si="274"/>
        <v>48.24710905844799</v>
      </c>
      <c r="DD232" s="172">
        <f t="shared" si="275"/>
        <v>32.116922654890004</v>
      </c>
      <c r="DE232" s="172">
        <f t="shared" si="276"/>
        <v>23.927751096159994</v>
      </c>
      <c r="DF232" s="172">
        <f t="shared" si="277"/>
        <v>17.956480167920006</v>
      </c>
      <c r="DG232" s="172">
        <f t="shared" si="278"/>
        <v>15.785108921286991</v>
      </c>
      <c r="DH232" s="172">
        <f t="shared" si="279"/>
        <v>15.785108921286991</v>
      </c>
      <c r="DI232" s="172">
        <f t="shared" si="280"/>
        <v>11.200807119435751</v>
      </c>
      <c r="DJ232" s="172">
        <f t="shared" si="281"/>
        <v>0</v>
      </c>
      <c r="DK232" s="172">
        <f t="shared" si="282"/>
        <v>0</v>
      </c>
      <c r="DL232" s="172">
        <f t="shared" si="283"/>
        <v>0</v>
      </c>
      <c r="DM232" s="172">
        <f t="shared" si="284"/>
        <v>0</v>
      </c>
      <c r="DN232" s="172">
        <f t="shared" si="285"/>
        <v>0</v>
      </c>
      <c r="DO232" s="172">
        <f t="shared" si="286"/>
        <v>0</v>
      </c>
      <c r="DP232" s="172">
        <f t="shared" si="287"/>
        <v>0</v>
      </c>
      <c r="DQ232" s="172">
        <f t="shared" si="288"/>
        <v>6.0476114863029693</v>
      </c>
      <c r="DR232" s="172">
        <f t="shared" si="289"/>
        <v>27.919438433275218</v>
      </c>
      <c r="DS232" s="172">
        <f t="shared" si="290"/>
        <v>53.338457287849451</v>
      </c>
      <c r="DT232" s="172">
        <f t="shared" si="291"/>
        <v>91.081222220957841</v>
      </c>
      <c r="DU232" s="172">
        <f t="shared" si="292"/>
        <v>116.44551783140389</v>
      </c>
      <c r="DV232" s="172">
        <f t="shared" si="293"/>
        <v>61.943388528296566</v>
      </c>
      <c r="DW232" s="172">
        <f t="shared" si="294"/>
        <v>75.97975265831559</v>
      </c>
      <c r="DX232" s="172">
        <f t="shared" si="295"/>
        <v>67.464875412590573</v>
      </c>
      <c r="DY232" s="172">
        <f t="shared" si="296"/>
        <v>46.123398017113573</v>
      </c>
      <c r="DZ232" s="172">
        <f t="shared" si="297"/>
        <v>76.040661015348007</v>
      </c>
      <c r="EA232" s="180">
        <f xml:space="preserve"> SUM(DC232:DZ232) * 31</f>
        <v>24409.511935757324</v>
      </c>
      <c r="EB232" s="21"/>
    </row>
    <row r="233" spans="2:132" ht="14.25" customHeight="1" x14ac:dyDescent="0.25">
      <c r="B233" s="132">
        <v>2037</v>
      </c>
      <c r="C233" s="14" t="s">
        <v>169</v>
      </c>
      <c r="D233" s="14">
        <f t="shared" si="298"/>
        <v>199</v>
      </c>
      <c r="E233" s="171">
        <v>223.822183470396</v>
      </c>
      <c r="F233" s="172">
        <v>208.83044632947099</v>
      </c>
      <c r="G233" s="172">
        <v>198.57294196989</v>
      </c>
      <c r="H233" s="172">
        <v>189.542831294362</v>
      </c>
      <c r="I233" s="172">
        <v>186.048516622417</v>
      </c>
      <c r="J233" s="172">
        <v>186.048516622417</v>
      </c>
      <c r="K233" s="172">
        <v>193.262585622562</v>
      </c>
      <c r="L233" s="172">
        <v>191.997618662467</v>
      </c>
      <c r="M233" s="172">
        <v>204.284079928338</v>
      </c>
      <c r="N233" s="172">
        <v>215.24295210737699</v>
      </c>
      <c r="O233" s="172">
        <v>227.42921797046799</v>
      </c>
      <c r="P233" s="172">
        <v>246.96732151252601</v>
      </c>
      <c r="Q233" s="172">
        <v>251.17552842927699</v>
      </c>
      <c r="R233" s="172">
        <v>253.31720516369501</v>
      </c>
      <c r="S233" s="172">
        <v>264.40132159620902</v>
      </c>
      <c r="T233" s="172">
        <v>271.35237766405601</v>
      </c>
      <c r="U233" s="172">
        <v>283.43844812436799</v>
      </c>
      <c r="V233" s="172">
        <v>296.15073985205299</v>
      </c>
      <c r="W233" s="172">
        <v>293.55818380512602</v>
      </c>
      <c r="X233" s="172">
        <v>304.07870109700298</v>
      </c>
      <c r="Y233" s="172">
        <v>315</v>
      </c>
      <c r="Z233" s="172">
        <v>296.15073985205299</v>
      </c>
      <c r="AA233" s="172">
        <v>278.52887338815799</v>
      </c>
      <c r="AB233" s="172">
        <v>246.96732151252601</v>
      </c>
      <c r="AD233" s="171">
        <v>0</v>
      </c>
      <c r="AE233" s="172">
        <v>0</v>
      </c>
      <c r="AF233" s="172">
        <v>0</v>
      </c>
      <c r="AG233" s="172">
        <v>0</v>
      </c>
      <c r="AH233" s="172">
        <v>0</v>
      </c>
      <c r="AI233" s="172">
        <v>0</v>
      </c>
      <c r="AJ233" s="172">
        <v>1.9257371119201347</v>
      </c>
      <c r="AK233" s="172">
        <v>28.270504166070793</v>
      </c>
      <c r="AL233" s="172">
        <v>56.604763042598819</v>
      </c>
      <c r="AM233" s="172">
        <v>80.869460022533431</v>
      </c>
      <c r="AN233" s="172">
        <v>93.346376205315124</v>
      </c>
      <c r="AO233" s="172">
        <v>96.836768343095414</v>
      </c>
      <c r="AP233" s="172">
        <v>97.036483769731149</v>
      </c>
      <c r="AQ233" s="172">
        <v>92.519487369713815</v>
      </c>
      <c r="AR233" s="172">
        <v>84.267935420384973</v>
      </c>
      <c r="AS233" s="172">
        <v>69.985247509947186</v>
      </c>
      <c r="AT233" s="172">
        <v>48.932029820225004</v>
      </c>
      <c r="AU233" s="172">
        <v>22.068397519093807</v>
      </c>
      <c r="AV233" s="172">
        <v>0.64016356503846295</v>
      </c>
      <c r="AW233" s="172">
        <v>54.76456583885561</v>
      </c>
      <c r="AX233" s="172">
        <v>54.76456583885561</v>
      </c>
      <c r="AY233" s="172">
        <v>54.76456583885561</v>
      </c>
      <c r="AZ233" s="172">
        <v>54.76456583885561</v>
      </c>
      <c r="BA233" s="172">
        <v>0</v>
      </c>
      <c r="BB233" s="180">
        <f xml:space="preserve"> SUM(AD233:BA233) * 31</f>
        <v>30763.210133853801</v>
      </c>
      <c r="BC233" s="23"/>
      <c r="BD233" s="171">
        <f t="shared" si="249"/>
        <v>223.822183470396</v>
      </c>
      <c r="BE233" s="172">
        <f t="shared" si="250"/>
        <v>208.83044632947099</v>
      </c>
      <c r="BF233" s="172">
        <f t="shared" si="251"/>
        <v>198.57294196989</v>
      </c>
      <c r="BG233" s="172">
        <f t="shared" si="252"/>
        <v>189.542831294362</v>
      </c>
      <c r="BH233" s="172">
        <f t="shared" si="253"/>
        <v>186.048516622417</v>
      </c>
      <c r="BI233" s="172">
        <f t="shared" si="254"/>
        <v>186.048516622417</v>
      </c>
      <c r="BJ233" s="172">
        <f t="shared" si="255"/>
        <v>191.33684851064186</v>
      </c>
      <c r="BK233" s="172">
        <f t="shared" si="256"/>
        <v>163.72711449639621</v>
      </c>
      <c r="BL233" s="172">
        <f t="shared" si="257"/>
        <v>147.67931688573918</v>
      </c>
      <c r="BM233" s="172">
        <f t="shared" si="258"/>
        <v>134.37349208484358</v>
      </c>
      <c r="BN233" s="172">
        <f t="shared" si="259"/>
        <v>134.08284176515286</v>
      </c>
      <c r="BO233" s="172">
        <f t="shared" si="260"/>
        <v>150.13055316943058</v>
      </c>
      <c r="BP233" s="172">
        <f t="shared" si="261"/>
        <v>154.13904465954585</v>
      </c>
      <c r="BQ233" s="172">
        <f t="shared" si="262"/>
        <v>160.79771779398118</v>
      </c>
      <c r="BR233" s="172">
        <f t="shared" si="263"/>
        <v>180.13338617582406</v>
      </c>
      <c r="BS233" s="172">
        <f t="shared" si="264"/>
        <v>201.36713015410882</v>
      </c>
      <c r="BT233" s="172">
        <f t="shared" si="265"/>
        <v>234.50641830414298</v>
      </c>
      <c r="BU233" s="172">
        <f t="shared" si="266"/>
        <v>274.08234233295917</v>
      </c>
      <c r="BV233" s="172">
        <f t="shared" si="267"/>
        <v>292.91802024008757</v>
      </c>
      <c r="BW233" s="172">
        <f t="shared" si="268"/>
        <v>249.31413525814736</v>
      </c>
      <c r="BX233" s="172">
        <f t="shared" si="269"/>
        <v>260.23543416114438</v>
      </c>
      <c r="BY233" s="172">
        <f t="shared" si="270"/>
        <v>241.38617401319738</v>
      </c>
      <c r="BZ233" s="172">
        <f t="shared" si="271"/>
        <v>223.76430754930237</v>
      </c>
      <c r="CA233" s="172">
        <f t="shared" si="272"/>
        <v>246.96732151252601</v>
      </c>
      <c r="CB233" s="23"/>
      <c r="CC233" s="171">
        <f t="shared" si="273"/>
        <v>169</v>
      </c>
      <c r="CD233" s="172">
        <f t="shared" si="226"/>
        <v>169</v>
      </c>
      <c r="CE233" s="172">
        <f t="shared" si="227"/>
        <v>169</v>
      </c>
      <c r="CF233" s="172">
        <f t="shared" si="228"/>
        <v>169</v>
      </c>
      <c r="CG233" s="172">
        <f t="shared" si="229"/>
        <v>169</v>
      </c>
      <c r="CH233" s="172">
        <f t="shared" si="230"/>
        <v>169</v>
      </c>
      <c r="CI233" s="172">
        <f t="shared" si="231"/>
        <v>169</v>
      </c>
      <c r="CJ233" s="172">
        <f t="shared" si="232"/>
        <v>163.72711449639621</v>
      </c>
      <c r="CK233" s="172">
        <f t="shared" si="233"/>
        <v>147.67931688573918</v>
      </c>
      <c r="CL233" s="172">
        <f t="shared" si="234"/>
        <v>134.37349208484358</v>
      </c>
      <c r="CM233" s="172">
        <f t="shared" si="235"/>
        <v>134.08284176515286</v>
      </c>
      <c r="CN233" s="172">
        <f t="shared" si="236"/>
        <v>150.13055316943058</v>
      </c>
      <c r="CO233" s="172">
        <f t="shared" si="237"/>
        <v>154.13904465954585</v>
      </c>
      <c r="CP233" s="172">
        <f t="shared" si="238"/>
        <v>160.79771779398118</v>
      </c>
      <c r="CQ233" s="172">
        <f t="shared" si="239"/>
        <v>169</v>
      </c>
      <c r="CR233" s="172">
        <f t="shared" si="240"/>
        <v>169</v>
      </c>
      <c r="CS233" s="172">
        <f t="shared" si="241"/>
        <v>169</v>
      </c>
      <c r="CT233" s="172">
        <f t="shared" si="242"/>
        <v>169</v>
      </c>
      <c r="CU233" s="172">
        <f t="shared" si="243"/>
        <v>169</v>
      </c>
      <c r="CV233" s="172">
        <f t="shared" si="244"/>
        <v>169</v>
      </c>
      <c r="CW233" s="172">
        <f t="shared" si="245"/>
        <v>169</v>
      </c>
      <c r="CX233" s="172">
        <f t="shared" si="246"/>
        <v>169</v>
      </c>
      <c r="CY233" s="172">
        <f t="shared" si="247"/>
        <v>169</v>
      </c>
      <c r="CZ233" s="172">
        <f t="shared" si="248"/>
        <v>169</v>
      </c>
      <c r="DA233" s="180">
        <f xml:space="preserve"> SUM(CC233:CZ233) * 31</f>
        <v>121455.83250650777</v>
      </c>
      <c r="DC233" s="171">
        <f t="shared" si="274"/>
        <v>54.822183470395998</v>
      </c>
      <c r="DD233" s="172">
        <f t="shared" si="275"/>
        <v>39.830446329470988</v>
      </c>
      <c r="DE233" s="172">
        <f t="shared" si="276"/>
        <v>29.572941969889996</v>
      </c>
      <c r="DF233" s="172">
        <f t="shared" si="277"/>
        <v>20.542831294362003</v>
      </c>
      <c r="DG233" s="172">
        <f t="shared" si="278"/>
        <v>17.048516622416997</v>
      </c>
      <c r="DH233" s="172">
        <f t="shared" si="279"/>
        <v>17.048516622416997</v>
      </c>
      <c r="DI233" s="172">
        <f t="shared" si="280"/>
        <v>22.336848510641858</v>
      </c>
      <c r="DJ233" s="172">
        <f t="shared" si="281"/>
        <v>0</v>
      </c>
      <c r="DK233" s="172">
        <f t="shared" si="282"/>
        <v>0</v>
      </c>
      <c r="DL233" s="172">
        <f t="shared" si="283"/>
        <v>0</v>
      </c>
      <c r="DM233" s="172">
        <f t="shared" si="284"/>
        <v>0</v>
      </c>
      <c r="DN233" s="172">
        <f t="shared" si="285"/>
        <v>0</v>
      </c>
      <c r="DO233" s="172">
        <f t="shared" si="286"/>
        <v>0</v>
      </c>
      <c r="DP233" s="172">
        <f t="shared" si="287"/>
        <v>0</v>
      </c>
      <c r="DQ233" s="172">
        <f t="shared" si="288"/>
        <v>11.133386175824057</v>
      </c>
      <c r="DR233" s="172">
        <f t="shared" si="289"/>
        <v>32.367130154108821</v>
      </c>
      <c r="DS233" s="172">
        <f t="shared" si="290"/>
        <v>65.506418304142983</v>
      </c>
      <c r="DT233" s="172">
        <f t="shared" si="291"/>
        <v>105.08234233295917</v>
      </c>
      <c r="DU233" s="172">
        <f t="shared" si="292"/>
        <v>123.91802024008757</v>
      </c>
      <c r="DV233" s="172">
        <f t="shared" si="293"/>
        <v>80.31413525814736</v>
      </c>
      <c r="DW233" s="172">
        <f t="shared" si="294"/>
        <v>91.235434161144383</v>
      </c>
      <c r="DX233" s="172">
        <f t="shared" si="295"/>
        <v>72.386174013197376</v>
      </c>
      <c r="DY233" s="172">
        <f t="shared" si="296"/>
        <v>54.764307549302373</v>
      </c>
      <c r="DZ233" s="172">
        <f t="shared" si="297"/>
        <v>77.967321512526013</v>
      </c>
      <c r="EA233" s="180">
        <f xml:space="preserve"> SUM(DC233:DZ233) * 31</f>
        <v>28392.185590152094</v>
      </c>
      <c r="EB233" s="21"/>
    </row>
    <row r="234" spans="2:132" ht="14.25" customHeight="1" x14ac:dyDescent="0.25">
      <c r="B234" s="132">
        <v>2037</v>
      </c>
      <c r="C234" s="14" t="s">
        <v>170</v>
      </c>
      <c r="D234" s="14">
        <f t="shared" si="298"/>
        <v>200</v>
      </c>
      <c r="E234" s="171">
        <v>214.864007560522</v>
      </c>
      <c r="F234" s="172">
        <v>206.65677175467201</v>
      </c>
      <c r="G234" s="172">
        <v>197.081663314514</v>
      </c>
      <c r="H234" s="172">
        <v>192.88034022342501</v>
      </c>
      <c r="I234" s="172">
        <v>189.98582402404</v>
      </c>
      <c r="J234" s="172">
        <v>191.89107519325501</v>
      </c>
      <c r="K234" s="172">
        <v>204.116436862385</v>
      </c>
      <c r="L234" s="172">
        <v>206.65677175467201</v>
      </c>
      <c r="M234" s="172">
        <v>216.31737223447399</v>
      </c>
      <c r="N234" s="172">
        <v>223.95059005985499</v>
      </c>
      <c r="O234" s="172">
        <v>232.19446531126701</v>
      </c>
      <c r="P234" s="172">
        <v>242.893183415321</v>
      </c>
      <c r="Q234" s="172">
        <v>244.76179513897401</v>
      </c>
      <c r="R234" s="172">
        <v>250.514188092181</v>
      </c>
      <c r="S234" s="172">
        <v>271.27654057721702</v>
      </c>
      <c r="T234" s="172">
        <v>280.26541788838603</v>
      </c>
      <c r="U234" s="172">
        <v>280.26541788838603</v>
      </c>
      <c r="V234" s="172">
        <v>280.26541788838603</v>
      </c>
      <c r="W234" s="172">
        <v>282.57370295878098</v>
      </c>
      <c r="X234" s="172">
        <v>307</v>
      </c>
      <c r="Y234" s="172">
        <v>307</v>
      </c>
      <c r="Z234" s="172">
        <v>299.41563476870198</v>
      </c>
      <c r="AA234" s="172">
        <v>273.48712045944802</v>
      </c>
      <c r="AB234" s="172">
        <v>237.43390602660801</v>
      </c>
      <c r="AD234" s="171">
        <v>0</v>
      </c>
      <c r="AE234" s="172">
        <v>0</v>
      </c>
      <c r="AF234" s="172">
        <v>0</v>
      </c>
      <c r="AG234" s="172">
        <v>0</v>
      </c>
      <c r="AH234" s="172">
        <v>0</v>
      </c>
      <c r="AI234" s="172">
        <v>0</v>
      </c>
      <c r="AJ234" s="172">
        <v>1.7295002770084369</v>
      </c>
      <c r="AK234" s="172">
        <v>27.710164370701904</v>
      </c>
      <c r="AL234" s="172">
        <v>55.148745248582614</v>
      </c>
      <c r="AM234" s="172">
        <v>75.272582343042188</v>
      </c>
      <c r="AN234" s="172">
        <v>89.586290477277473</v>
      </c>
      <c r="AO234" s="172">
        <v>95.253945372514266</v>
      </c>
      <c r="AP234" s="172">
        <v>96.536678382706157</v>
      </c>
      <c r="AQ234" s="172">
        <v>94.56345285858292</v>
      </c>
      <c r="AR234" s="172">
        <v>84.341132022047503</v>
      </c>
      <c r="AS234" s="172">
        <v>65.395146272097065</v>
      </c>
      <c r="AT234" s="172">
        <v>41.52429013788128</v>
      </c>
      <c r="AU234" s="172">
        <v>15.009903543905661</v>
      </c>
      <c r="AV234" s="172">
        <v>0.06</v>
      </c>
      <c r="AW234" s="172">
        <v>51.250560785575033</v>
      </c>
      <c r="AX234" s="172">
        <v>51.250560785575033</v>
      </c>
      <c r="AY234" s="172">
        <v>51.250560785575033</v>
      </c>
      <c r="AZ234" s="172">
        <v>51.250560785575033</v>
      </c>
      <c r="BA234" s="172">
        <v>0</v>
      </c>
      <c r="BB234" s="180">
        <f xml:space="preserve"> SUM(AD234:BA234) * 30</f>
        <v>28414.022233459436</v>
      </c>
      <c r="BC234" s="23"/>
      <c r="BD234" s="171">
        <f t="shared" si="249"/>
        <v>214.864007560522</v>
      </c>
      <c r="BE234" s="172">
        <f t="shared" si="250"/>
        <v>206.65677175467201</v>
      </c>
      <c r="BF234" s="172">
        <f t="shared" si="251"/>
        <v>197.081663314514</v>
      </c>
      <c r="BG234" s="172">
        <f t="shared" si="252"/>
        <v>192.88034022342501</v>
      </c>
      <c r="BH234" s="172">
        <f t="shared" si="253"/>
        <v>189.98582402404</v>
      </c>
      <c r="BI234" s="172">
        <f t="shared" si="254"/>
        <v>191.89107519325501</v>
      </c>
      <c r="BJ234" s="172">
        <f t="shared" si="255"/>
        <v>202.38693658537656</v>
      </c>
      <c r="BK234" s="172">
        <f t="shared" si="256"/>
        <v>178.9466073839701</v>
      </c>
      <c r="BL234" s="172">
        <f t="shared" si="257"/>
        <v>161.16862698589136</v>
      </c>
      <c r="BM234" s="172">
        <f t="shared" si="258"/>
        <v>148.6780077168128</v>
      </c>
      <c r="BN234" s="172">
        <f t="shared" si="259"/>
        <v>142.60817483398955</v>
      </c>
      <c r="BO234" s="172">
        <f t="shared" si="260"/>
        <v>147.63923804280674</v>
      </c>
      <c r="BP234" s="172">
        <f t="shared" si="261"/>
        <v>148.22511675626785</v>
      </c>
      <c r="BQ234" s="172">
        <f t="shared" si="262"/>
        <v>155.9507352335981</v>
      </c>
      <c r="BR234" s="172">
        <f t="shared" si="263"/>
        <v>186.93540855516952</v>
      </c>
      <c r="BS234" s="172">
        <f t="shared" si="264"/>
        <v>214.87027161628896</v>
      </c>
      <c r="BT234" s="172">
        <f t="shared" si="265"/>
        <v>238.74112775050475</v>
      </c>
      <c r="BU234" s="172">
        <f t="shared" si="266"/>
        <v>265.25551434448039</v>
      </c>
      <c r="BV234" s="172">
        <f t="shared" si="267"/>
        <v>282.51370295878098</v>
      </c>
      <c r="BW234" s="172">
        <f t="shared" si="268"/>
        <v>255.74943921442497</v>
      </c>
      <c r="BX234" s="172">
        <f t="shared" si="269"/>
        <v>255.74943921442497</v>
      </c>
      <c r="BY234" s="172">
        <f t="shared" si="270"/>
        <v>248.16507398312694</v>
      </c>
      <c r="BZ234" s="172">
        <f t="shared" si="271"/>
        <v>222.23655967387299</v>
      </c>
      <c r="CA234" s="172">
        <f t="shared" si="272"/>
        <v>237.43390602660801</v>
      </c>
      <c r="CB234" s="23"/>
      <c r="CC234" s="171">
        <f t="shared" si="273"/>
        <v>169</v>
      </c>
      <c r="CD234" s="172">
        <f t="shared" si="226"/>
        <v>169</v>
      </c>
      <c r="CE234" s="172">
        <f t="shared" si="227"/>
        <v>169</v>
      </c>
      <c r="CF234" s="172">
        <f t="shared" si="228"/>
        <v>169</v>
      </c>
      <c r="CG234" s="172">
        <f t="shared" si="229"/>
        <v>169</v>
      </c>
      <c r="CH234" s="172">
        <f t="shared" si="230"/>
        <v>169</v>
      </c>
      <c r="CI234" s="172">
        <f t="shared" si="231"/>
        <v>169</v>
      </c>
      <c r="CJ234" s="172">
        <f t="shared" si="232"/>
        <v>169</v>
      </c>
      <c r="CK234" s="172">
        <f t="shared" si="233"/>
        <v>161.16862698589136</v>
      </c>
      <c r="CL234" s="172">
        <f t="shared" si="234"/>
        <v>148.6780077168128</v>
      </c>
      <c r="CM234" s="172">
        <f t="shared" si="235"/>
        <v>142.60817483398955</v>
      </c>
      <c r="CN234" s="172">
        <f t="shared" si="236"/>
        <v>147.63923804280674</v>
      </c>
      <c r="CO234" s="172">
        <f t="shared" si="237"/>
        <v>148.22511675626785</v>
      </c>
      <c r="CP234" s="172">
        <f t="shared" si="238"/>
        <v>155.9507352335981</v>
      </c>
      <c r="CQ234" s="172">
        <f t="shared" si="239"/>
        <v>169</v>
      </c>
      <c r="CR234" s="172">
        <f t="shared" si="240"/>
        <v>169</v>
      </c>
      <c r="CS234" s="172">
        <f t="shared" si="241"/>
        <v>169</v>
      </c>
      <c r="CT234" s="172">
        <f t="shared" si="242"/>
        <v>169</v>
      </c>
      <c r="CU234" s="172">
        <f t="shared" si="243"/>
        <v>169</v>
      </c>
      <c r="CV234" s="172">
        <f t="shared" si="244"/>
        <v>169</v>
      </c>
      <c r="CW234" s="172">
        <f t="shared" si="245"/>
        <v>169</v>
      </c>
      <c r="CX234" s="172">
        <f t="shared" si="246"/>
        <v>169</v>
      </c>
      <c r="CY234" s="172">
        <f t="shared" si="247"/>
        <v>169</v>
      </c>
      <c r="CZ234" s="172">
        <f t="shared" si="248"/>
        <v>169</v>
      </c>
      <c r="DA234" s="180">
        <f xml:space="preserve"> SUM(CC234:CZ234) * 30</f>
        <v>118388.09698708099</v>
      </c>
      <c r="DC234" s="171">
        <f t="shared" si="274"/>
        <v>45.864007560521998</v>
      </c>
      <c r="DD234" s="172">
        <f t="shared" si="275"/>
        <v>37.656771754672008</v>
      </c>
      <c r="DE234" s="172">
        <f t="shared" si="276"/>
        <v>28.081663314514003</v>
      </c>
      <c r="DF234" s="172">
        <f t="shared" si="277"/>
        <v>23.880340223425009</v>
      </c>
      <c r="DG234" s="172">
        <f t="shared" si="278"/>
        <v>20.985824024039999</v>
      </c>
      <c r="DH234" s="172">
        <f t="shared" si="279"/>
        <v>22.891075193255006</v>
      </c>
      <c r="DI234" s="172">
        <f t="shared" si="280"/>
        <v>33.38693658537656</v>
      </c>
      <c r="DJ234" s="172">
        <f t="shared" si="281"/>
        <v>9.9466073839701039</v>
      </c>
      <c r="DK234" s="172">
        <f t="shared" si="282"/>
        <v>0</v>
      </c>
      <c r="DL234" s="172">
        <f t="shared" si="283"/>
        <v>0</v>
      </c>
      <c r="DM234" s="172">
        <f t="shared" si="284"/>
        <v>0</v>
      </c>
      <c r="DN234" s="172">
        <f t="shared" si="285"/>
        <v>0</v>
      </c>
      <c r="DO234" s="172">
        <f t="shared" si="286"/>
        <v>0</v>
      </c>
      <c r="DP234" s="172">
        <f t="shared" si="287"/>
        <v>0</v>
      </c>
      <c r="DQ234" s="172">
        <f t="shared" si="288"/>
        <v>17.935408555169516</v>
      </c>
      <c r="DR234" s="172">
        <f t="shared" si="289"/>
        <v>45.87027161628896</v>
      </c>
      <c r="DS234" s="172">
        <f t="shared" si="290"/>
        <v>69.741127750504745</v>
      </c>
      <c r="DT234" s="172">
        <f t="shared" si="291"/>
        <v>96.255514344480389</v>
      </c>
      <c r="DU234" s="172">
        <f t="shared" si="292"/>
        <v>113.51370295878098</v>
      </c>
      <c r="DV234" s="172">
        <f t="shared" si="293"/>
        <v>86.749439214424967</v>
      </c>
      <c r="DW234" s="172">
        <f t="shared" si="294"/>
        <v>86.749439214424967</v>
      </c>
      <c r="DX234" s="172">
        <f t="shared" si="295"/>
        <v>79.165073983126945</v>
      </c>
      <c r="DY234" s="172">
        <f t="shared" si="296"/>
        <v>53.236559673872989</v>
      </c>
      <c r="DZ234" s="172">
        <f t="shared" si="297"/>
        <v>68.433906026608014</v>
      </c>
      <c r="EA234" s="180">
        <f xml:space="preserve"> SUM(DC234:DZ234) * 30</f>
        <v>28210.310081323711</v>
      </c>
      <c r="EB234" s="21"/>
    </row>
    <row r="235" spans="2:132" ht="14.25" customHeight="1" x14ac:dyDescent="0.25">
      <c r="B235" s="132">
        <v>2037</v>
      </c>
      <c r="C235" s="14" t="s">
        <v>171</v>
      </c>
      <c r="D235" s="14">
        <f t="shared" si="298"/>
        <v>201</v>
      </c>
      <c r="E235" s="171">
        <v>228.16072905024899</v>
      </c>
      <c r="F235" s="172">
        <v>210.205489356838</v>
      </c>
      <c r="G235" s="172">
        <v>201.939190515501</v>
      </c>
      <c r="H235" s="172">
        <v>194.75110456651299</v>
      </c>
      <c r="I235" s="172">
        <v>194.75110456651299</v>
      </c>
      <c r="J235" s="172">
        <v>193.65791649510399</v>
      </c>
      <c r="K235" s="172">
        <v>195.874242996042</v>
      </c>
      <c r="L235" s="172">
        <v>194.75110456651299</v>
      </c>
      <c r="M235" s="172">
        <v>205.93756332462601</v>
      </c>
      <c r="N235" s="172">
        <v>207.33025497724299</v>
      </c>
      <c r="O235" s="172">
        <v>219.55000109052301</v>
      </c>
      <c r="P235" s="172">
        <v>233.68657012353401</v>
      </c>
      <c r="Q235" s="172">
        <v>231.814672740985</v>
      </c>
      <c r="R235" s="172">
        <v>243.495312408091</v>
      </c>
      <c r="S235" s="172">
        <v>254.05281364566801</v>
      </c>
      <c r="T235" s="172">
        <v>260.74671868566401</v>
      </c>
      <c r="U235" s="172">
        <v>279.914947882967</v>
      </c>
      <c r="V235" s="172">
        <v>287.597214740948</v>
      </c>
      <c r="W235" s="172">
        <v>285.00650876349999</v>
      </c>
      <c r="X235" s="172">
        <v>301</v>
      </c>
      <c r="Y235" s="172">
        <v>292.86847777020699</v>
      </c>
      <c r="Z235" s="172">
        <v>285.00650876349999</v>
      </c>
      <c r="AA235" s="172">
        <v>270.09123041934902</v>
      </c>
      <c r="AB235" s="172">
        <v>245.546911939365</v>
      </c>
      <c r="AD235" s="171">
        <v>0</v>
      </c>
      <c r="AE235" s="172">
        <v>0</v>
      </c>
      <c r="AF235" s="172">
        <v>0</v>
      </c>
      <c r="AG235" s="172">
        <v>0</v>
      </c>
      <c r="AH235" s="172">
        <v>0</v>
      </c>
      <c r="AI235" s="172">
        <v>0</v>
      </c>
      <c r="AJ235" s="172">
        <v>2.5439855178266555</v>
      </c>
      <c r="AK235" s="172">
        <v>30.810442812931843</v>
      </c>
      <c r="AL235" s="172">
        <v>59.339270656374801</v>
      </c>
      <c r="AM235" s="172">
        <v>80.80558798591116</v>
      </c>
      <c r="AN235" s="172">
        <v>92.688489099214081</v>
      </c>
      <c r="AO235" s="172">
        <v>95.789067526666514</v>
      </c>
      <c r="AP235" s="172">
        <v>95.91832149443735</v>
      </c>
      <c r="AQ235" s="172">
        <v>94.831466712417978</v>
      </c>
      <c r="AR235" s="172">
        <v>81.30907189792751</v>
      </c>
      <c r="AS235" s="172">
        <v>59.821058465518064</v>
      </c>
      <c r="AT235" s="172">
        <v>35.228632258440946</v>
      </c>
      <c r="AU235" s="172">
        <v>6.7694253315682396</v>
      </c>
      <c r="AV235" s="172">
        <v>0</v>
      </c>
      <c r="AW235" s="172">
        <v>51.300751938805924</v>
      </c>
      <c r="AX235" s="172">
        <v>51.300751938805924</v>
      </c>
      <c r="AY235" s="172">
        <v>51.300751938805924</v>
      </c>
      <c r="AZ235" s="172">
        <v>51.300751938805924</v>
      </c>
      <c r="BA235" s="172">
        <v>0</v>
      </c>
      <c r="BB235" s="180">
        <f xml:space="preserve"> SUM(AD235:BA235) * 31</f>
        <v>29172.792652948217</v>
      </c>
      <c r="BC235" s="23"/>
      <c r="BD235" s="171">
        <f t="shared" si="249"/>
        <v>228.16072905024899</v>
      </c>
      <c r="BE235" s="172">
        <f t="shared" si="250"/>
        <v>210.205489356838</v>
      </c>
      <c r="BF235" s="172">
        <f t="shared" si="251"/>
        <v>201.939190515501</v>
      </c>
      <c r="BG235" s="172">
        <f t="shared" si="252"/>
        <v>194.75110456651299</v>
      </c>
      <c r="BH235" s="172">
        <f t="shared" si="253"/>
        <v>194.75110456651299</v>
      </c>
      <c r="BI235" s="172">
        <f t="shared" si="254"/>
        <v>193.65791649510399</v>
      </c>
      <c r="BJ235" s="172">
        <f t="shared" si="255"/>
        <v>193.33025747821534</v>
      </c>
      <c r="BK235" s="172">
        <f t="shared" si="256"/>
        <v>163.94066175358114</v>
      </c>
      <c r="BL235" s="172">
        <f t="shared" si="257"/>
        <v>146.59829266825122</v>
      </c>
      <c r="BM235" s="172">
        <f t="shared" si="258"/>
        <v>126.52466699133183</v>
      </c>
      <c r="BN235" s="172">
        <f t="shared" si="259"/>
        <v>126.86151199130893</v>
      </c>
      <c r="BO235" s="172">
        <f t="shared" si="260"/>
        <v>137.8975025968675</v>
      </c>
      <c r="BP235" s="172">
        <f t="shared" si="261"/>
        <v>135.89635124654765</v>
      </c>
      <c r="BQ235" s="172">
        <f t="shared" si="262"/>
        <v>148.66384569567302</v>
      </c>
      <c r="BR235" s="172">
        <f t="shared" si="263"/>
        <v>172.7437417477405</v>
      </c>
      <c r="BS235" s="172">
        <f t="shared" si="264"/>
        <v>200.92566022014594</v>
      </c>
      <c r="BT235" s="172">
        <f t="shared" si="265"/>
        <v>244.68631562452606</v>
      </c>
      <c r="BU235" s="172">
        <f t="shared" si="266"/>
        <v>280.82778940937976</v>
      </c>
      <c r="BV235" s="172">
        <f t="shared" si="267"/>
        <v>285.00650876349999</v>
      </c>
      <c r="BW235" s="172">
        <f t="shared" si="268"/>
        <v>249.69924806119408</v>
      </c>
      <c r="BX235" s="172">
        <f t="shared" si="269"/>
        <v>241.56772583140108</v>
      </c>
      <c r="BY235" s="172">
        <f t="shared" si="270"/>
        <v>233.70575682469408</v>
      </c>
      <c r="BZ235" s="172">
        <f t="shared" si="271"/>
        <v>218.7904784805431</v>
      </c>
      <c r="CA235" s="172">
        <f t="shared" si="272"/>
        <v>245.546911939365</v>
      </c>
      <c r="CB235" s="23"/>
      <c r="CC235" s="171">
        <f t="shared" si="273"/>
        <v>169</v>
      </c>
      <c r="CD235" s="172">
        <f t="shared" si="226"/>
        <v>169</v>
      </c>
      <c r="CE235" s="172">
        <f t="shared" si="227"/>
        <v>169</v>
      </c>
      <c r="CF235" s="172">
        <f t="shared" si="228"/>
        <v>169</v>
      </c>
      <c r="CG235" s="172">
        <f t="shared" si="229"/>
        <v>169</v>
      </c>
      <c r="CH235" s="172">
        <f t="shared" si="230"/>
        <v>169</v>
      </c>
      <c r="CI235" s="172">
        <f t="shared" si="231"/>
        <v>169</v>
      </c>
      <c r="CJ235" s="172">
        <f t="shared" si="232"/>
        <v>163.94066175358114</v>
      </c>
      <c r="CK235" s="172">
        <f t="shared" si="233"/>
        <v>146.59829266825122</v>
      </c>
      <c r="CL235" s="172">
        <f t="shared" si="234"/>
        <v>126.52466699133183</v>
      </c>
      <c r="CM235" s="172">
        <f t="shared" si="235"/>
        <v>126.86151199130893</v>
      </c>
      <c r="CN235" s="172">
        <f t="shared" si="236"/>
        <v>137.8975025968675</v>
      </c>
      <c r="CO235" s="172">
        <f t="shared" si="237"/>
        <v>135.89635124654765</v>
      </c>
      <c r="CP235" s="172">
        <f t="shared" si="238"/>
        <v>148.66384569567302</v>
      </c>
      <c r="CQ235" s="172">
        <f t="shared" si="239"/>
        <v>169</v>
      </c>
      <c r="CR235" s="172">
        <f t="shared" si="240"/>
        <v>169</v>
      </c>
      <c r="CS235" s="172">
        <f t="shared" si="241"/>
        <v>169</v>
      </c>
      <c r="CT235" s="172">
        <f t="shared" si="242"/>
        <v>169</v>
      </c>
      <c r="CU235" s="172">
        <f t="shared" si="243"/>
        <v>169</v>
      </c>
      <c r="CV235" s="172">
        <f t="shared" si="244"/>
        <v>169</v>
      </c>
      <c r="CW235" s="172">
        <f t="shared" si="245"/>
        <v>169</v>
      </c>
      <c r="CX235" s="172">
        <f t="shared" si="246"/>
        <v>169</v>
      </c>
      <c r="CY235" s="172">
        <f t="shared" si="247"/>
        <v>169</v>
      </c>
      <c r="CZ235" s="172">
        <f t="shared" si="248"/>
        <v>169</v>
      </c>
      <c r="DA235" s="180">
        <f xml:space="preserve"> SUM(CC235:CZ235) * 31</f>
        <v>119640.8678212504</v>
      </c>
      <c r="DC235" s="171">
        <f t="shared" si="274"/>
        <v>59.160729050248989</v>
      </c>
      <c r="DD235" s="172">
        <f t="shared" si="275"/>
        <v>41.205489356838001</v>
      </c>
      <c r="DE235" s="172">
        <f t="shared" si="276"/>
        <v>32.939190515500997</v>
      </c>
      <c r="DF235" s="172">
        <f t="shared" si="277"/>
        <v>25.751104566512993</v>
      </c>
      <c r="DG235" s="172">
        <f t="shared" si="278"/>
        <v>25.751104566512993</v>
      </c>
      <c r="DH235" s="172">
        <f t="shared" si="279"/>
        <v>24.65791649510399</v>
      </c>
      <c r="DI235" s="172">
        <f t="shared" si="280"/>
        <v>24.330257478215344</v>
      </c>
      <c r="DJ235" s="172">
        <f t="shared" si="281"/>
        <v>0</v>
      </c>
      <c r="DK235" s="172">
        <f t="shared" si="282"/>
        <v>0</v>
      </c>
      <c r="DL235" s="172">
        <f t="shared" si="283"/>
        <v>0</v>
      </c>
      <c r="DM235" s="172">
        <f t="shared" si="284"/>
        <v>0</v>
      </c>
      <c r="DN235" s="172">
        <f t="shared" si="285"/>
        <v>0</v>
      </c>
      <c r="DO235" s="172">
        <f t="shared" si="286"/>
        <v>0</v>
      </c>
      <c r="DP235" s="172">
        <f t="shared" si="287"/>
        <v>0</v>
      </c>
      <c r="DQ235" s="172">
        <f t="shared" si="288"/>
        <v>3.7437417477405006</v>
      </c>
      <c r="DR235" s="172">
        <f t="shared" si="289"/>
        <v>31.925660220145943</v>
      </c>
      <c r="DS235" s="172">
        <f t="shared" si="290"/>
        <v>75.68631562452606</v>
      </c>
      <c r="DT235" s="172">
        <f t="shared" si="291"/>
        <v>111.82778940937976</v>
      </c>
      <c r="DU235" s="172">
        <f t="shared" si="292"/>
        <v>116.00650876349999</v>
      </c>
      <c r="DV235" s="172">
        <f t="shared" si="293"/>
        <v>80.699248061194083</v>
      </c>
      <c r="DW235" s="172">
        <f t="shared" si="294"/>
        <v>72.567725831401077</v>
      </c>
      <c r="DX235" s="172">
        <f t="shared" si="295"/>
        <v>64.705756824694078</v>
      </c>
      <c r="DY235" s="172">
        <f t="shared" si="296"/>
        <v>49.790478480543101</v>
      </c>
      <c r="DZ235" s="172">
        <f t="shared" si="297"/>
        <v>76.546911939365003</v>
      </c>
      <c r="EA235" s="180">
        <f xml:space="preserve"> SUM(DC235:DZ235) * 31</f>
        <v>28436.173796874111</v>
      </c>
      <c r="EB235" s="21"/>
    </row>
    <row r="236" spans="2:132" ht="14.25" customHeight="1" x14ac:dyDescent="0.25">
      <c r="B236" s="132">
        <v>2037</v>
      </c>
      <c r="C236" s="14" t="s">
        <v>172</v>
      </c>
      <c r="D236" s="14">
        <f t="shared" si="298"/>
        <v>202</v>
      </c>
      <c r="E236" s="171">
        <v>208.86093004601099</v>
      </c>
      <c r="F236" s="172">
        <v>197.62815930975501</v>
      </c>
      <c r="G236" s="172">
        <v>190.70695713892999</v>
      </c>
      <c r="H236" s="172">
        <v>189.84788520672001</v>
      </c>
      <c r="I236" s="172">
        <v>187.46517626266601</v>
      </c>
      <c r="J236" s="172">
        <v>187.46517626266601</v>
      </c>
      <c r="K236" s="172">
        <v>193.47867978813599</v>
      </c>
      <c r="L236" s="172">
        <v>195.48858393142001</v>
      </c>
      <c r="M236" s="172">
        <v>203.54440940893801</v>
      </c>
      <c r="N236" s="172">
        <v>214.69613562328701</v>
      </c>
      <c r="O236" s="172">
        <v>224.42147825208099</v>
      </c>
      <c r="P236" s="172">
        <v>233.417420183715</v>
      </c>
      <c r="Q236" s="172">
        <v>237.24272161770699</v>
      </c>
      <c r="R236" s="172">
        <v>245.28233819084201</v>
      </c>
      <c r="S236" s="172">
        <v>253.840639704181</v>
      </c>
      <c r="T236" s="172">
        <v>256.06125960442199</v>
      </c>
      <c r="U236" s="172">
        <v>274.99325992180599</v>
      </c>
      <c r="V236" s="172">
        <v>280.050438088779</v>
      </c>
      <c r="W236" s="172">
        <v>277.50564010091102</v>
      </c>
      <c r="X236" s="172">
        <v>296</v>
      </c>
      <c r="Y236" s="172">
        <v>287.87933890495702</v>
      </c>
      <c r="Z236" s="172">
        <v>274.99325992180599</v>
      </c>
      <c r="AA236" s="172">
        <v>251.65243761270199</v>
      </c>
      <c r="AB236" s="172">
        <v>233.417420183715</v>
      </c>
      <c r="AD236" s="171">
        <v>0</v>
      </c>
      <c r="AE236" s="172">
        <v>0</v>
      </c>
      <c r="AF236" s="172">
        <v>0</v>
      </c>
      <c r="AG236" s="172">
        <v>0</v>
      </c>
      <c r="AH236" s="172">
        <v>0</v>
      </c>
      <c r="AI236" s="172">
        <v>0</v>
      </c>
      <c r="AJ236" s="172">
        <v>0.70315084430508068</v>
      </c>
      <c r="AK236" s="172">
        <v>29.669864689342909</v>
      </c>
      <c r="AL236" s="172">
        <v>61.481165558968996</v>
      </c>
      <c r="AM236" s="172">
        <v>85.477253834333794</v>
      </c>
      <c r="AN236" s="172">
        <v>99.561732614248172</v>
      </c>
      <c r="AO236" s="172">
        <v>104.59090643785333</v>
      </c>
      <c r="AP236" s="172">
        <v>105.9441539985973</v>
      </c>
      <c r="AQ236" s="172">
        <v>101.13714025665016</v>
      </c>
      <c r="AR236" s="172">
        <v>88.97106770512444</v>
      </c>
      <c r="AS236" s="172">
        <v>68.086547364719621</v>
      </c>
      <c r="AT236" s="172">
        <v>35.961985345914542</v>
      </c>
      <c r="AU236" s="172">
        <v>2.850361489514178</v>
      </c>
      <c r="AV236" s="172">
        <v>0</v>
      </c>
      <c r="AW236" s="172">
        <v>54.506988036239981</v>
      </c>
      <c r="AX236" s="172">
        <v>54.506988036239981</v>
      </c>
      <c r="AY236" s="172">
        <v>54.506988036239981</v>
      </c>
      <c r="AZ236" s="172">
        <v>54.506988036239981</v>
      </c>
      <c r="BA236" s="172">
        <v>0</v>
      </c>
      <c r="BB236" s="180">
        <f xml:space="preserve"> SUM(AD236:BA236) * 30</f>
        <v>30073.898468535968</v>
      </c>
      <c r="BC236" s="23"/>
      <c r="BD236" s="171">
        <f t="shared" si="249"/>
        <v>208.86093004601099</v>
      </c>
      <c r="BE236" s="172">
        <f t="shared" si="250"/>
        <v>197.62815930975501</v>
      </c>
      <c r="BF236" s="172">
        <f t="shared" si="251"/>
        <v>190.70695713892999</v>
      </c>
      <c r="BG236" s="172">
        <f t="shared" si="252"/>
        <v>189.84788520672001</v>
      </c>
      <c r="BH236" s="172">
        <f t="shared" si="253"/>
        <v>187.46517626266601</v>
      </c>
      <c r="BI236" s="172">
        <f t="shared" si="254"/>
        <v>187.46517626266601</v>
      </c>
      <c r="BJ236" s="172">
        <f t="shared" si="255"/>
        <v>192.77552894383092</v>
      </c>
      <c r="BK236" s="172">
        <f t="shared" si="256"/>
        <v>165.81871924207709</v>
      </c>
      <c r="BL236" s="172">
        <f t="shared" si="257"/>
        <v>142.06324384996901</v>
      </c>
      <c r="BM236" s="172">
        <f t="shared" si="258"/>
        <v>129.21888178895321</v>
      </c>
      <c r="BN236" s="172">
        <f t="shared" si="259"/>
        <v>124.85974563783282</v>
      </c>
      <c r="BO236" s="172">
        <f t="shared" si="260"/>
        <v>128.82651374586166</v>
      </c>
      <c r="BP236" s="172">
        <f t="shared" si="261"/>
        <v>131.29856761910969</v>
      </c>
      <c r="BQ236" s="172">
        <f t="shared" si="262"/>
        <v>144.14519793419186</v>
      </c>
      <c r="BR236" s="172">
        <f t="shared" si="263"/>
        <v>164.86957199905657</v>
      </c>
      <c r="BS236" s="172">
        <f t="shared" si="264"/>
        <v>187.97471223970237</v>
      </c>
      <c r="BT236" s="172">
        <f t="shared" si="265"/>
        <v>239.03127457589144</v>
      </c>
      <c r="BU236" s="172">
        <f t="shared" si="266"/>
        <v>277.20007659926483</v>
      </c>
      <c r="BV236" s="172">
        <f t="shared" si="267"/>
        <v>277.50564010091102</v>
      </c>
      <c r="BW236" s="172">
        <f t="shared" si="268"/>
        <v>241.49301196376001</v>
      </c>
      <c r="BX236" s="172">
        <f t="shared" si="269"/>
        <v>233.37235086871704</v>
      </c>
      <c r="BY236" s="172">
        <f t="shared" si="270"/>
        <v>220.486271885566</v>
      </c>
      <c r="BZ236" s="172">
        <f t="shared" si="271"/>
        <v>197.145449576462</v>
      </c>
      <c r="CA236" s="172">
        <f t="shared" si="272"/>
        <v>233.417420183715</v>
      </c>
      <c r="CB236" s="23"/>
      <c r="CC236" s="171">
        <f t="shared" si="273"/>
        <v>169</v>
      </c>
      <c r="CD236" s="172">
        <f t="shared" si="226"/>
        <v>169</v>
      </c>
      <c r="CE236" s="172">
        <f t="shared" si="227"/>
        <v>169</v>
      </c>
      <c r="CF236" s="172">
        <f t="shared" si="228"/>
        <v>169</v>
      </c>
      <c r="CG236" s="172">
        <f t="shared" si="229"/>
        <v>169</v>
      </c>
      <c r="CH236" s="172">
        <f t="shared" si="230"/>
        <v>169</v>
      </c>
      <c r="CI236" s="172">
        <f t="shared" si="231"/>
        <v>169</v>
      </c>
      <c r="CJ236" s="172">
        <f t="shared" si="232"/>
        <v>165.81871924207709</v>
      </c>
      <c r="CK236" s="172">
        <f t="shared" si="233"/>
        <v>142.06324384996901</v>
      </c>
      <c r="CL236" s="172">
        <f t="shared" si="234"/>
        <v>129.21888178895321</v>
      </c>
      <c r="CM236" s="172">
        <f t="shared" si="235"/>
        <v>124.85974563783282</v>
      </c>
      <c r="CN236" s="172">
        <f t="shared" si="236"/>
        <v>128.82651374586166</v>
      </c>
      <c r="CO236" s="172">
        <f t="shared" si="237"/>
        <v>131.29856761910969</v>
      </c>
      <c r="CP236" s="172">
        <f t="shared" si="238"/>
        <v>144.14519793419186</v>
      </c>
      <c r="CQ236" s="172">
        <f t="shared" si="239"/>
        <v>164.86957199905657</v>
      </c>
      <c r="CR236" s="172">
        <f t="shared" si="240"/>
        <v>169</v>
      </c>
      <c r="CS236" s="172">
        <f t="shared" si="241"/>
        <v>169</v>
      </c>
      <c r="CT236" s="172">
        <f t="shared" si="242"/>
        <v>169</v>
      </c>
      <c r="CU236" s="172">
        <f t="shared" si="243"/>
        <v>169</v>
      </c>
      <c r="CV236" s="172">
        <f t="shared" si="244"/>
        <v>169</v>
      </c>
      <c r="CW236" s="172">
        <f t="shared" si="245"/>
        <v>169</v>
      </c>
      <c r="CX236" s="172">
        <f t="shared" si="246"/>
        <v>169</v>
      </c>
      <c r="CY236" s="172">
        <f t="shared" si="247"/>
        <v>169</v>
      </c>
      <c r="CZ236" s="172">
        <f t="shared" si="248"/>
        <v>169</v>
      </c>
      <c r="DA236" s="180">
        <f xml:space="preserve"> SUM(CC236:CZ236) * 30</f>
        <v>115053.01325451156</v>
      </c>
      <c r="DC236" s="171">
        <f t="shared" si="274"/>
        <v>39.860930046010992</v>
      </c>
      <c r="DD236" s="172">
        <f t="shared" si="275"/>
        <v>28.628159309755006</v>
      </c>
      <c r="DE236" s="172">
        <f t="shared" si="276"/>
        <v>21.706957138929994</v>
      </c>
      <c r="DF236" s="172">
        <f t="shared" si="277"/>
        <v>20.847885206720008</v>
      </c>
      <c r="DG236" s="172">
        <f t="shared" si="278"/>
        <v>18.465176262666006</v>
      </c>
      <c r="DH236" s="172">
        <f t="shared" si="279"/>
        <v>18.465176262666006</v>
      </c>
      <c r="DI236" s="172">
        <f t="shared" si="280"/>
        <v>23.775528943830921</v>
      </c>
      <c r="DJ236" s="172">
        <f t="shared" si="281"/>
        <v>0</v>
      </c>
      <c r="DK236" s="172">
        <f t="shared" si="282"/>
        <v>0</v>
      </c>
      <c r="DL236" s="172">
        <f t="shared" si="283"/>
        <v>0</v>
      </c>
      <c r="DM236" s="172">
        <f t="shared" si="284"/>
        <v>0</v>
      </c>
      <c r="DN236" s="172">
        <f t="shared" si="285"/>
        <v>0</v>
      </c>
      <c r="DO236" s="172">
        <f t="shared" si="286"/>
        <v>0</v>
      </c>
      <c r="DP236" s="172">
        <f t="shared" si="287"/>
        <v>0</v>
      </c>
      <c r="DQ236" s="172">
        <f t="shared" si="288"/>
        <v>0</v>
      </c>
      <c r="DR236" s="172">
        <f t="shared" si="289"/>
        <v>18.97471223970237</v>
      </c>
      <c r="DS236" s="172">
        <f t="shared" si="290"/>
        <v>70.031274575891445</v>
      </c>
      <c r="DT236" s="172">
        <f t="shared" si="291"/>
        <v>108.20007659926483</v>
      </c>
      <c r="DU236" s="172">
        <f t="shared" si="292"/>
        <v>108.50564010091102</v>
      </c>
      <c r="DV236" s="172">
        <f t="shared" si="293"/>
        <v>72.493011963760011</v>
      </c>
      <c r="DW236" s="172">
        <f t="shared" si="294"/>
        <v>64.372350868717035</v>
      </c>
      <c r="DX236" s="172">
        <f t="shared" si="295"/>
        <v>51.486271885565998</v>
      </c>
      <c r="DY236" s="172">
        <f t="shared" si="296"/>
        <v>28.145449576461999</v>
      </c>
      <c r="DZ236" s="172">
        <f t="shared" si="297"/>
        <v>64.417420183714995</v>
      </c>
      <c r="EA236" s="180">
        <f xml:space="preserve"> SUM(DC236:DZ236) * 30</f>
        <v>22751.280634937058</v>
      </c>
      <c r="EB236" s="21"/>
    </row>
    <row r="237" spans="2:132" ht="14.25" customHeight="1" x14ac:dyDescent="0.25">
      <c r="B237" s="132">
        <v>2037</v>
      </c>
      <c r="C237" s="14" t="s">
        <v>173</v>
      </c>
      <c r="D237" s="14">
        <f t="shared" si="298"/>
        <v>203</v>
      </c>
      <c r="E237" s="171">
        <v>209.563586063803</v>
      </c>
      <c r="F237" s="172">
        <v>196.13573095876299</v>
      </c>
      <c r="G237" s="172">
        <v>184.66101841445601</v>
      </c>
      <c r="H237" s="172">
        <v>179.65609060257799</v>
      </c>
      <c r="I237" s="172">
        <v>179.65609060257799</v>
      </c>
      <c r="J237" s="172">
        <v>177.33673381170701</v>
      </c>
      <c r="K237" s="172">
        <v>183.36400968272</v>
      </c>
      <c r="L237" s="172">
        <v>188.735151724736</v>
      </c>
      <c r="M237" s="172">
        <v>200.94229272931699</v>
      </c>
      <c r="N237" s="172">
        <v>209.563586063803</v>
      </c>
      <c r="O237" s="172">
        <v>222.91514653756499</v>
      </c>
      <c r="P237" s="172">
        <v>229.09501167113399</v>
      </c>
      <c r="Q237" s="172">
        <v>244.582821820698</v>
      </c>
      <c r="R237" s="172">
        <v>249.28257110746199</v>
      </c>
      <c r="S237" s="172">
        <v>271.94207659721701</v>
      </c>
      <c r="T237" s="172">
        <v>264.11424742802899</v>
      </c>
      <c r="U237" s="172">
        <v>280.04456643900801</v>
      </c>
      <c r="V237" s="172">
        <v>280.04456643900801</v>
      </c>
      <c r="W237" s="172">
        <v>285.598815596093</v>
      </c>
      <c r="X237" s="172">
        <v>306</v>
      </c>
      <c r="Y237" s="172">
        <v>297.07352814039899</v>
      </c>
      <c r="Z237" s="172">
        <v>282.80643209129403</v>
      </c>
      <c r="AA237" s="172">
        <v>259.04828391112699</v>
      </c>
      <c r="AB237" s="172">
        <v>231.21600242068101</v>
      </c>
      <c r="AD237" s="171">
        <v>0</v>
      </c>
      <c r="AE237" s="172">
        <v>0</v>
      </c>
      <c r="AF237" s="172">
        <v>0</v>
      </c>
      <c r="AG237" s="172">
        <v>0</v>
      </c>
      <c r="AH237" s="172">
        <v>0</v>
      </c>
      <c r="AI237" s="172">
        <v>0</v>
      </c>
      <c r="AJ237" s="172">
        <v>0.06</v>
      </c>
      <c r="AK237" s="172">
        <v>19.357249859367609</v>
      </c>
      <c r="AL237" s="172">
        <v>50.517738260207516</v>
      </c>
      <c r="AM237" s="172">
        <v>78.025869521869268</v>
      </c>
      <c r="AN237" s="172">
        <v>94.919262191619154</v>
      </c>
      <c r="AO237" s="172">
        <v>100.81030855977406</v>
      </c>
      <c r="AP237" s="172">
        <v>100.33433427163808</v>
      </c>
      <c r="AQ237" s="172">
        <v>98.077566515215764</v>
      </c>
      <c r="AR237" s="172">
        <v>87.669701405971239</v>
      </c>
      <c r="AS237" s="172">
        <v>67.911441468049873</v>
      </c>
      <c r="AT237" s="172">
        <v>38.26596909854571</v>
      </c>
      <c r="AU237" s="172">
        <v>3.6586619046326048</v>
      </c>
      <c r="AV237" s="172">
        <v>0</v>
      </c>
      <c r="AW237" s="172">
        <v>53.28405708402282</v>
      </c>
      <c r="AX237" s="172">
        <v>53.28405708402282</v>
      </c>
      <c r="AY237" s="172">
        <v>53.28405708402282</v>
      </c>
      <c r="AZ237" s="172">
        <v>53.28405708402282</v>
      </c>
      <c r="BA237" s="172">
        <v>0</v>
      </c>
      <c r="BB237" s="180">
        <f xml:space="preserve"> SUM(AD237:BA237) * 31</f>
        <v>29535.074273182443</v>
      </c>
      <c r="BC237" s="23"/>
      <c r="BD237" s="171">
        <f t="shared" si="249"/>
        <v>209.563586063803</v>
      </c>
      <c r="BE237" s="172">
        <f t="shared" si="250"/>
        <v>196.13573095876299</v>
      </c>
      <c r="BF237" s="172">
        <f t="shared" si="251"/>
        <v>184.66101841445601</v>
      </c>
      <c r="BG237" s="172">
        <f t="shared" si="252"/>
        <v>179.65609060257799</v>
      </c>
      <c r="BH237" s="172">
        <f t="shared" si="253"/>
        <v>179.65609060257799</v>
      </c>
      <c r="BI237" s="172">
        <f t="shared" si="254"/>
        <v>177.33673381170701</v>
      </c>
      <c r="BJ237" s="172">
        <f t="shared" si="255"/>
        <v>183.30400968271999</v>
      </c>
      <c r="BK237" s="172">
        <f t="shared" si="256"/>
        <v>169.37790186536839</v>
      </c>
      <c r="BL237" s="172">
        <f t="shared" si="257"/>
        <v>150.42455446910947</v>
      </c>
      <c r="BM237" s="172">
        <f t="shared" si="258"/>
        <v>131.53771654193372</v>
      </c>
      <c r="BN237" s="172">
        <f t="shared" si="259"/>
        <v>127.99588434594584</v>
      </c>
      <c r="BO237" s="172">
        <f t="shared" si="260"/>
        <v>128.28470311135993</v>
      </c>
      <c r="BP237" s="172">
        <f t="shared" si="261"/>
        <v>144.24848754905992</v>
      </c>
      <c r="BQ237" s="172">
        <f t="shared" si="262"/>
        <v>151.20500459224621</v>
      </c>
      <c r="BR237" s="172">
        <f t="shared" si="263"/>
        <v>184.27237519124577</v>
      </c>
      <c r="BS237" s="172">
        <f t="shared" si="264"/>
        <v>196.20280595997912</v>
      </c>
      <c r="BT237" s="172">
        <f t="shared" si="265"/>
        <v>241.77859734046228</v>
      </c>
      <c r="BU237" s="172">
        <f t="shared" si="266"/>
        <v>276.38590453437541</v>
      </c>
      <c r="BV237" s="172">
        <f t="shared" si="267"/>
        <v>285.598815596093</v>
      </c>
      <c r="BW237" s="172">
        <f t="shared" si="268"/>
        <v>252.71594291597717</v>
      </c>
      <c r="BX237" s="172">
        <f t="shared" si="269"/>
        <v>243.78947105637616</v>
      </c>
      <c r="BY237" s="172">
        <f t="shared" si="270"/>
        <v>229.52237500727119</v>
      </c>
      <c r="BZ237" s="172">
        <f t="shared" si="271"/>
        <v>205.76422682710415</v>
      </c>
      <c r="CA237" s="172">
        <f t="shared" si="272"/>
        <v>231.21600242068101</v>
      </c>
      <c r="CB237" s="23"/>
      <c r="CC237" s="171">
        <f t="shared" si="273"/>
        <v>169</v>
      </c>
      <c r="CD237" s="172">
        <f t="shared" si="226"/>
        <v>169</v>
      </c>
      <c r="CE237" s="172">
        <f t="shared" si="227"/>
        <v>169</v>
      </c>
      <c r="CF237" s="172">
        <f t="shared" si="228"/>
        <v>169</v>
      </c>
      <c r="CG237" s="172">
        <f t="shared" si="229"/>
        <v>169</v>
      </c>
      <c r="CH237" s="172">
        <f t="shared" si="230"/>
        <v>169</v>
      </c>
      <c r="CI237" s="172">
        <f t="shared" si="231"/>
        <v>169</v>
      </c>
      <c r="CJ237" s="172">
        <f t="shared" si="232"/>
        <v>169</v>
      </c>
      <c r="CK237" s="172">
        <f t="shared" si="233"/>
        <v>150.42455446910947</v>
      </c>
      <c r="CL237" s="172">
        <f t="shared" si="234"/>
        <v>131.53771654193372</v>
      </c>
      <c r="CM237" s="172">
        <f t="shared" si="235"/>
        <v>127.99588434594584</v>
      </c>
      <c r="CN237" s="172">
        <f t="shared" si="236"/>
        <v>128.28470311135993</v>
      </c>
      <c r="CO237" s="172">
        <f t="shared" si="237"/>
        <v>144.24848754905992</v>
      </c>
      <c r="CP237" s="172">
        <f t="shared" si="238"/>
        <v>151.20500459224621</v>
      </c>
      <c r="CQ237" s="172">
        <f t="shared" si="239"/>
        <v>169</v>
      </c>
      <c r="CR237" s="172">
        <f t="shared" si="240"/>
        <v>169</v>
      </c>
      <c r="CS237" s="172">
        <f t="shared" si="241"/>
        <v>169</v>
      </c>
      <c r="CT237" s="172">
        <f t="shared" si="242"/>
        <v>169</v>
      </c>
      <c r="CU237" s="172">
        <f t="shared" si="243"/>
        <v>169</v>
      </c>
      <c r="CV237" s="172">
        <f t="shared" si="244"/>
        <v>169</v>
      </c>
      <c r="CW237" s="172">
        <f t="shared" si="245"/>
        <v>169</v>
      </c>
      <c r="CX237" s="172">
        <f t="shared" si="246"/>
        <v>169</v>
      </c>
      <c r="CY237" s="172">
        <f t="shared" si="247"/>
        <v>169</v>
      </c>
      <c r="CZ237" s="172">
        <f t="shared" si="248"/>
        <v>169</v>
      </c>
      <c r="DA237" s="180">
        <f xml:space="preserve"> SUM(CC237:CZ237) * 31</f>
        <v>120146.58686889931</v>
      </c>
      <c r="DC237" s="171">
        <f t="shared" si="274"/>
        <v>40.563586063803001</v>
      </c>
      <c r="DD237" s="172">
        <f t="shared" si="275"/>
        <v>27.135730958762991</v>
      </c>
      <c r="DE237" s="172">
        <f t="shared" si="276"/>
        <v>15.661018414456009</v>
      </c>
      <c r="DF237" s="172">
        <f t="shared" si="277"/>
        <v>10.65609060257799</v>
      </c>
      <c r="DG237" s="172">
        <f t="shared" si="278"/>
        <v>10.65609060257799</v>
      </c>
      <c r="DH237" s="172">
        <f t="shared" si="279"/>
        <v>8.3367338117070062</v>
      </c>
      <c r="DI237" s="172">
        <f t="shared" si="280"/>
        <v>14.304009682719993</v>
      </c>
      <c r="DJ237" s="172">
        <f t="shared" si="281"/>
        <v>0.37790186536838632</v>
      </c>
      <c r="DK237" s="172">
        <f t="shared" si="282"/>
        <v>0</v>
      </c>
      <c r="DL237" s="172">
        <f t="shared" si="283"/>
        <v>0</v>
      </c>
      <c r="DM237" s="172">
        <f t="shared" si="284"/>
        <v>0</v>
      </c>
      <c r="DN237" s="172">
        <f t="shared" si="285"/>
        <v>0</v>
      </c>
      <c r="DO237" s="172">
        <f t="shared" si="286"/>
        <v>0</v>
      </c>
      <c r="DP237" s="172">
        <f t="shared" si="287"/>
        <v>0</v>
      </c>
      <c r="DQ237" s="172">
        <f t="shared" si="288"/>
        <v>15.272375191245771</v>
      </c>
      <c r="DR237" s="172">
        <f t="shared" si="289"/>
        <v>27.202805959979116</v>
      </c>
      <c r="DS237" s="172">
        <f t="shared" si="290"/>
        <v>72.778597340462284</v>
      </c>
      <c r="DT237" s="172">
        <f t="shared" si="291"/>
        <v>107.38590453437541</v>
      </c>
      <c r="DU237" s="172">
        <f t="shared" si="292"/>
        <v>116.598815596093</v>
      </c>
      <c r="DV237" s="172">
        <f t="shared" si="293"/>
        <v>83.715942915977166</v>
      </c>
      <c r="DW237" s="172">
        <f t="shared" si="294"/>
        <v>74.789471056376158</v>
      </c>
      <c r="DX237" s="172">
        <f t="shared" si="295"/>
        <v>60.522375007271194</v>
      </c>
      <c r="DY237" s="172">
        <f t="shared" si="296"/>
        <v>36.764226827104153</v>
      </c>
      <c r="DZ237" s="172">
        <f t="shared" si="297"/>
        <v>62.216002420681008</v>
      </c>
      <c r="EA237" s="180">
        <f xml:space="preserve"> SUM(DC237:DZ237) * 31</f>
        <v>24333.068044397696</v>
      </c>
      <c r="EB237" s="21"/>
    </row>
    <row r="238" spans="2:132" ht="14.25" customHeight="1" x14ac:dyDescent="0.25">
      <c r="B238" s="132">
        <v>2038</v>
      </c>
      <c r="C238" s="14" t="s">
        <v>163</v>
      </c>
      <c r="D238" s="14">
        <f t="shared" si="298"/>
        <v>204</v>
      </c>
      <c r="E238" s="171">
        <v>214.20213701579499</v>
      </c>
      <c r="F238" s="172">
        <v>198.61924889408499</v>
      </c>
      <c r="G238" s="172">
        <v>191.050417520683</v>
      </c>
      <c r="H238" s="172">
        <v>183.03636077237601</v>
      </c>
      <c r="I238" s="172">
        <v>180.64327438225601</v>
      </c>
      <c r="J238" s="172">
        <v>183.03636077237601</v>
      </c>
      <c r="K238" s="172">
        <v>189.918803026131</v>
      </c>
      <c r="L238" s="172">
        <v>200.010578190666</v>
      </c>
      <c r="M238" s="172">
        <v>202.904543127555</v>
      </c>
      <c r="N238" s="172">
        <v>215.964487458131</v>
      </c>
      <c r="O238" s="172">
        <v>227.31773451823301</v>
      </c>
      <c r="P238" s="172">
        <v>244.533115681265</v>
      </c>
      <c r="Q238" s="172">
        <v>240.006657703054</v>
      </c>
      <c r="R238" s="172">
        <v>249.20798211777799</v>
      </c>
      <c r="S238" s="172">
        <v>249.20798211777799</v>
      </c>
      <c r="T238" s="172">
        <v>254.03125701259299</v>
      </c>
      <c r="U238" s="172">
        <v>272.08143575357298</v>
      </c>
      <c r="V238" s="172">
        <v>266.73873125470101</v>
      </c>
      <c r="W238" s="172">
        <v>280.37375836119702</v>
      </c>
      <c r="X238" s="172">
        <v>289</v>
      </c>
      <c r="Y238" s="172">
        <v>280.37375836119702</v>
      </c>
      <c r="Z238" s="172">
        <v>272.08143575357298</v>
      </c>
      <c r="AA238" s="172">
        <v>251.601068507897</v>
      </c>
      <c r="AB238" s="172">
        <v>227.31773451823301</v>
      </c>
      <c r="AD238" s="171">
        <v>0</v>
      </c>
      <c r="AE238" s="172">
        <v>0</v>
      </c>
      <c r="AF238" s="172">
        <v>0</v>
      </c>
      <c r="AG238" s="172">
        <v>0</v>
      </c>
      <c r="AH238" s="172">
        <v>0</v>
      </c>
      <c r="AI238" s="172">
        <v>0</v>
      </c>
      <c r="AJ238" s="172">
        <v>0</v>
      </c>
      <c r="AK238" s="172">
        <v>13.850968895077227</v>
      </c>
      <c r="AL238" s="172">
        <v>43.594990167662729</v>
      </c>
      <c r="AM238" s="172">
        <v>71.468860230396942</v>
      </c>
      <c r="AN238" s="172">
        <v>89.336258398225766</v>
      </c>
      <c r="AO238" s="172">
        <v>98.127003381599337</v>
      </c>
      <c r="AP238" s="172">
        <v>101.18133017629157</v>
      </c>
      <c r="AQ238" s="172">
        <v>99.129764608870005</v>
      </c>
      <c r="AR238" s="172">
        <v>90.115264182968815</v>
      </c>
      <c r="AS238" s="172">
        <v>70.566630645143618</v>
      </c>
      <c r="AT238" s="172">
        <v>43.580218698300868</v>
      </c>
      <c r="AU238" s="172">
        <v>13.58744499289986</v>
      </c>
      <c r="AV238" s="172">
        <v>0.01</v>
      </c>
      <c r="AW238" s="172">
        <v>50.436454861417673</v>
      </c>
      <c r="AX238" s="172">
        <v>50.436454861417673</v>
      </c>
      <c r="AY238" s="172">
        <v>50.436454861417673</v>
      </c>
      <c r="AZ238" s="172">
        <v>50.436454861417673</v>
      </c>
      <c r="BA238" s="172">
        <v>0</v>
      </c>
      <c r="BB238" s="180">
        <f xml:space="preserve"> SUM(AD238:BA238) *  31</f>
        <v>29025.131168516335</v>
      </c>
      <c r="BC238" s="23"/>
      <c r="BD238" s="171">
        <f t="shared" si="249"/>
        <v>214.20213701579499</v>
      </c>
      <c r="BE238" s="172">
        <f t="shared" si="250"/>
        <v>198.61924889408499</v>
      </c>
      <c r="BF238" s="172">
        <f t="shared" si="251"/>
        <v>191.050417520683</v>
      </c>
      <c r="BG238" s="172">
        <f t="shared" si="252"/>
        <v>183.03636077237601</v>
      </c>
      <c r="BH238" s="172">
        <f t="shared" si="253"/>
        <v>180.64327438225601</v>
      </c>
      <c r="BI238" s="172">
        <f t="shared" si="254"/>
        <v>183.03636077237601</v>
      </c>
      <c r="BJ238" s="172">
        <f t="shared" si="255"/>
        <v>189.918803026131</v>
      </c>
      <c r="BK238" s="172">
        <f t="shared" si="256"/>
        <v>186.15960929558878</v>
      </c>
      <c r="BL238" s="172">
        <f t="shared" si="257"/>
        <v>159.30955295989227</v>
      </c>
      <c r="BM238" s="172">
        <f t="shared" si="258"/>
        <v>144.49562722773408</v>
      </c>
      <c r="BN238" s="172">
        <f t="shared" si="259"/>
        <v>137.98147612000724</v>
      </c>
      <c r="BO238" s="172">
        <f t="shared" si="260"/>
        <v>146.40611229966566</v>
      </c>
      <c r="BP238" s="172">
        <f t="shared" si="261"/>
        <v>138.82532752676244</v>
      </c>
      <c r="BQ238" s="172">
        <f t="shared" si="262"/>
        <v>150.07821750890798</v>
      </c>
      <c r="BR238" s="172">
        <f t="shared" si="263"/>
        <v>159.09271793480917</v>
      </c>
      <c r="BS238" s="172">
        <f t="shared" si="264"/>
        <v>183.46462636744937</v>
      </c>
      <c r="BT238" s="172">
        <f t="shared" si="265"/>
        <v>228.50121705527209</v>
      </c>
      <c r="BU238" s="172">
        <f t="shared" si="266"/>
        <v>253.15128626180115</v>
      </c>
      <c r="BV238" s="172">
        <f t="shared" si="267"/>
        <v>280.36375836119703</v>
      </c>
      <c r="BW238" s="172">
        <f t="shared" si="268"/>
        <v>238.56354513858233</v>
      </c>
      <c r="BX238" s="172">
        <f t="shared" si="269"/>
        <v>229.93730349977935</v>
      </c>
      <c r="BY238" s="172">
        <f t="shared" si="270"/>
        <v>221.6449808921553</v>
      </c>
      <c r="BZ238" s="172">
        <f t="shared" si="271"/>
        <v>201.16461364647932</v>
      </c>
      <c r="CA238" s="172">
        <f t="shared" si="272"/>
        <v>227.31773451823301</v>
      </c>
      <c r="CB238" s="23"/>
      <c r="CC238" s="171">
        <f t="shared" si="273"/>
        <v>169</v>
      </c>
      <c r="CD238" s="172">
        <f t="shared" si="226"/>
        <v>169</v>
      </c>
      <c r="CE238" s="172">
        <f t="shared" si="227"/>
        <v>169</v>
      </c>
      <c r="CF238" s="172">
        <f t="shared" si="228"/>
        <v>169</v>
      </c>
      <c r="CG238" s="172">
        <f t="shared" si="229"/>
        <v>169</v>
      </c>
      <c r="CH238" s="172">
        <f t="shared" si="230"/>
        <v>169</v>
      </c>
      <c r="CI238" s="172">
        <f t="shared" si="231"/>
        <v>169</v>
      </c>
      <c r="CJ238" s="172">
        <f t="shared" si="232"/>
        <v>169</v>
      </c>
      <c r="CK238" s="172">
        <f t="shared" si="233"/>
        <v>159.30955295989227</v>
      </c>
      <c r="CL238" s="172">
        <f t="shared" si="234"/>
        <v>144.49562722773408</v>
      </c>
      <c r="CM238" s="172">
        <f t="shared" si="235"/>
        <v>137.98147612000724</v>
      </c>
      <c r="CN238" s="172">
        <f t="shared" si="236"/>
        <v>146.40611229966566</v>
      </c>
      <c r="CO238" s="172">
        <f t="shared" si="237"/>
        <v>138.82532752676244</v>
      </c>
      <c r="CP238" s="172">
        <f t="shared" si="238"/>
        <v>150.07821750890798</v>
      </c>
      <c r="CQ238" s="172">
        <f t="shared" si="239"/>
        <v>159.09271793480917</v>
      </c>
      <c r="CR238" s="172">
        <f t="shared" si="240"/>
        <v>169</v>
      </c>
      <c r="CS238" s="172">
        <f t="shared" si="241"/>
        <v>169</v>
      </c>
      <c r="CT238" s="172">
        <f t="shared" si="242"/>
        <v>169</v>
      </c>
      <c r="CU238" s="172">
        <f t="shared" si="243"/>
        <v>169</v>
      </c>
      <c r="CV238" s="172">
        <f t="shared" si="244"/>
        <v>169</v>
      </c>
      <c r="CW238" s="172">
        <f t="shared" si="245"/>
        <v>169</v>
      </c>
      <c r="CX238" s="172">
        <f t="shared" si="246"/>
        <v>169</v>
      </c>
      <c r="CY238" s="172">
        <f t="shared" si="247"/>
        <v>169</v>
      </c>
      <c r="CZ238" s="172">
        <f t="shared" si="248"/>
        <v>169</v>
      </c>
      <c r="DA238" s="180">
        <f xml:space="preserve"> SUM(CC238:CZ238) *  31</f>
        <v>121184.85997891113</v>
      </c>
      <c r="DC238" s="171">
        <f t="shared" si="274"/>
        <v>45.202137015794989</v>
      </c>
      <c r="DD238" s="172">
        <f t="shared" si="275"/>
        <v>29.61924889408499</v>
      </c>
      <c r="DE238" s="172">
        <f t="shared" si="276"/>
        <v>22.050417520682998</v>
      </c>
      <c r="DF238" s="172">
        <f t="shared" si="277"/>
        <v>14.036360772376014</v>
      </c>
      <c r="DG238" s="172">
        <f t="shared" si="278"/>
        <v>11.64327438225601</v>
      </c>
      <c r="DH238" s="172">
        <f t="shared" si="279"/>
        <v>14.036360772376014</v>
      </c>
      <c r="DI238" s="172">
        <f t="shared" si="280"/>
        <v>20.918803026131002</v>
      </c>
      <c r="DJ238" s="172">
        <f t="shared" si="281"/>
        <v>17.15960929558878</v>
      </c>
      <c r="DK238" s="172">
        <f t="shared" si="282"/>
        <v>0</v>
      </c>
      <c r="DL238" s="172">
        <f t="shared" si="283"/>
        <v>0</v>
      </c>
      <c r="DM238" s="172">
        <f t="shared" si="284"/>
        <v>0</v>
      </c>
      <c r="DN238" s="172">
        <f t="shared" si="285"/>
        <v>0</v>
      </c>
      <c r="DO238" s="172">
        <f t="shared" si="286"/>
        <v>0</v>
      </c>
      <c r="DP238" s="172">
        <f t="shared" si="287"/>
        <v>0</v>
      </c>
      <c r="DQ238" s="172">
        <f t="shared" si="288"/>
        <v>0</v>
      </c>
      <c r="DR238" s="172">
        <f t="shared" si="289"/>
        <v>14.46462636744937</v>
      </c>
      <c r="DS238" s="172">
        <f t="shared" si="290"/>
        <v>59.501217055272093</v>
      </c>
      <c r="DT238" s="172">
        <f t="shared" si="291"/>
        <v>84.151286261801147</v>
      </c>
      <c r="DU238" s="172">
        <f t="shared" si="292"/>
        <v>111.36375836119703</v>
      </c>
      <c r="DV238" s="172">
        <f t="shared" si="293"/>
        <v>69.563545138582327</v>
      </c>
      <c r="DW238" s="172">
        <f t="shared" si="294"/>
        <v>60.937303499779347</v>
      </c>
      <c r="DX238" s="172">
        <f t="shared" si="295"/>
        <v>52.644980892155303</v>
      </c>
      <c r="DY238" s="172">
        <f t="shared" si="296"/>
        <v>32.164613646479324</v>
      </c>
      <c r="DZ238" s="172">
        <f t="shared" si="297"/>
        <v>58.31773451823301</v>
      </c>
      <c r="EA238" s="180">
        <f xml:space="preserve"> SUM(DC238:DZ238) *  31</f>
        <v>22251.033600027433</v>
      </c>
      <c r="EB238" s="21"/>
    </row>
    <row r="239" spans="2:132" ht="14.25" customHeight="1" x14ac:dyDescent="0.25">
      <c r="B239" s="132">
        <v>2038</v>
      </c>
      <c r="C239" s="14" t="s">
        <v>164</v>
      </c>
      <c r="D239" s="14">
        <f t="shared" si="298"/>
        <v>205</v>
      </c>
      <c r="E239" s="171">
        <v>221.90187016506599</v>
      </c>
      <c r="F239" s="172">
        <v>208.499729249974</v>
      </c>
      <c r="G239" s="172">
        <v>201.171741557827</v>
      </c>
      <c r="H239" s="172">
        <v>195.63386718661999</v>
      </c>
      <c r="I239" s="172">
        <v>194.777590760066</v>
      </c>
      <c r="J239" s="172">
        <v>196.509201508979</v>
      </c>
      <c r="K239" s="172">
        <v>205.24481572137401</v>
      </c>
      <c r="L239" s="172">
        <v>208.499729249974</v>
      </c>
      <c r="M239" s="172">
        <v>207.39570017797001</v>
      </c>
      <c r="N239" s="172">
        <v>218.018046074941</v>
      </c>
      <c r="O239" s="172">
        <v>224.58637570416801</v>
      </c>
      <c r="P239" s="172">
        <v>227.34711282648601</v>
      </c>
      <c r="Q239" s="172">
        <v>228.75606823135101</v>
      </c>
      <c r="R239" s="172">
        <v>234.58246880884599</v>
      </c>
      <c r="S239" s="172">
        <v>242.29427218630201</v>
      </c>
      <c r="T239" s="172">
        <v>250.482522958852</v>
      </c>
      <c r="U239" s="172">
        <v>264.57473477672897</v>
      </c>
      <c r="V239" s="172">
        <v>274.00174877652597</v>
      </c>
      <c r="W239" s="172">
        <v>272.07823018495901</v>
      </c>
      <c r="X239" s="172">
        <v>288</v>
      </c>
      <c r="Y239" s="172">
        <v>288</v>
      </c>
      <c r="Z239" s="172">
        <v>277.90595964707097</v>
      </c>
      <c r="AA239" s="172">
        <v>260.93733444743702</v>
      </c>
      <c r="AB239" s="172">
        <v>239.152377147908</v>
      </c>
      <c r="AD239" s="171">
        <v>0</v>
      </c>
      <c r="AE239" s="172">
        <v>0</v>
      </c>
      <c r="AF239" s="172">
        <v>0</v>
      </c>
      <c r="AG239" s="172">
        <v>0</v>
      </c>
      <c r="AH239" s="172">
        <v>0</v>
      </c>
      <c r="AI239" s="172">
        <v>0</v>
      </c>
      <c r="AJ239" s="172">
        <v>0.01</v>
      </c>
      <c r="AK239" s="172">
        <v>16.284341720445084</v>
      </c>
      <c r="AL239" s="172">
        <v>49.225176301281167</v>
      </c>
      <c r="AM239" s="172">
        <v>77.909762188165729</v>
      </c>
      <c r="AN239" s="172">
        <v>96.540892361532769</v>
      </c>
      <c r="AO239" s="172">
        <v>99.315890907875769</v>
      </c>
      <c r="AP239" s="172">
        <v>102.62829471092532</v>
      </c>
      <c r="AQ239" s="172">
        <v>99.987027520741634</v>
      </c>
      <c r="AR239" s="172">
        <v>94.998917725681494</v>
      </c>
      <c r="AS239" s="172">
        <v>79.531060611063566</v>
      </c>
      <c r="AT239" s="172">
        <v>51.806010637152447</v>
      </c>
      <c r="AU239" s="172">
        <v>19.830478123930035</v>
      </c>
      <c r="AV239" s="172">
        <v>0.06</v>
      </c>
      <c r="AW239" s="172">
        <v>56.594454718183641</v>
      </c>
      <c r="AX239" s="172">
        <v>56.594454718183641</v>
      </c>
      <c r="AY239" s="172">
        <v>56.594454718183641</v>
      </c>
      <c r="AZ239" s="172">
        <v>56.594454718183641</v>
      </c>
      <c r="BA239" s="172">
        <v>0</v>
      </c>
      <c r="BB239" s="180">
        <f xml:space="preserve"> SUM(AD239:BA239) * 28.25</f>
        <v>28659.785225003212</v>
      </c>
      <c r="BC239" s="23"/>
      <c r="BD239" s="171">
        <f t="shared" si="249"/>
        <v>221.90187016506599</v>
      </c>
      <c r="BE239" s="172">
        <f t="shared" si="250"/>
        <v>208.499729249974</v>
      </c>
      <c r="BF239" s="172">
        <f t="shared" si="251"/>
        <v>201.171741557827</v>
      </c>
      <c r="BG239" s="172">
        <f t="shared" si="252"/>
        <v>195.63386718661999</v>
      </c>
      <c r="BH239" s="172">
        <f t="shared" si="253"/>
        <v>194.777590760066</v>
      </c>
      <c r="BI239" s="172">
        <f t="shared" si="254"/>
        <v>196.509201508979</v>
      </c>
      <c r="BJ239" s="172">
        <f t="shared" si="255"/>
        <v>205.23481572137402</v>
      </c>
      <c r="BK239" s="172">
        <f t="shared" si="256"/>
        <v>192.21538752952893</v>
      </c>
      <c r="BL239" s="172">
        <f t="shared" si="257"/>
        <v>158.17052387668883</v>
      </c>
      <c r="BM239" s="172">
        <f t="shared" si="258"/>
        <v>140.10828388677527</v>
      </c>
      <c r="BN239" s="172">
        <f t="shared" si="259"/>
        <v>128.04548334263524</v>
      </c>
      <c r="BO239" s="172">
        <f t="shared" si="260"/>
        <v>128.03122191861024</v>
      </c>
      <c r="BP239" s="172">
        <f t="shared" si="261"/>
        <v>126.12777352042569</v>
      </c>
      <c r="BQ239" s="172">
        <f t="shared" si="262"/>
        <v>134.59544128810435</v>
      </c>
      <c r="BR239" s="172">
        <f t="shared" si="263"/>
        <v>147.2953544606205</v>
      </c>
      <c r="BS239" s="172">
        <f t="shared" si="264"/>
        <v>170.95146234778844</v>
      </c>
      <c r="BT239" s="172">
        <f t="shared" si="265"/>
        <v>212.76872413957653</v>
      </c>
      <c r="BU239" s="172">
        <f t="shared" si="266"/>
        <v>254.17127065259592</v>
      </c>
      <c r="BV239" s="172">
        <f t="shared" si="267"/>
        <v>272.01823018495901</v>
      </c>
      <c r="BW239" s="172">
        <f t="shared" si="268"/>
        <v>231.40554528181636</v>
      </c>
      <c r="BX239" s="172">
        <f t="shared" si="269"/>
        <v>231.40554528181636</v>
      </c>
      <c r="BY239" s="172">
        <f t="shared" si="270"/>
        <v>221.31150492888733</v>
      </c>
      <c r="BZ239" s="172">
        <f t="shared" si="271"/>
        <v>204.34287972925338</v>
      </c>
      <c r="CA239" s="172">
        <f t="shared" si="272"/>
        <v>239.152377147908</v>
      </c>
      <c r="CB239" s="23"/>
      <c r="CC239" s="171">
        <f t="shared" si="273"/>
        <v>169</v>
      </c>
      <c r="CD239" s="172">
        <f t="shared" si="226"/>
        <v>169</v>
      </c>
      <c r="CE239" s="172">
        <f t="shared" si="227"/>
        <v>169</v>
      </c>
      <c r="CF239" s="172">
        <f t="shared" si="228"/>
        <v>169</v>
      </c>
      <c r="CG239" s="172">
        <f t="shared" si="229"/>
        <v>169</v>
      </c>
      <c r="CH239" s="172">
        <f t="shared" si="230"/>
        <v>169</v>
      </c>
      <c r="CI239" s="172">
        <f t="shared" si="231"/>
        <v>169</v>
      </c>
      <c r="CJ239" s="172">
        <f t="shared" si="232"/>
        <v>169</v>
      </c>
      <c r="CK239" s="172">
        <f t="shared" si="233"/>
        <v>158.17052387668883</v>
      </c>
      <c r="CL239" s="172">
        <f t="shared" si="234"/>
        <v>140.10828388677527</v>
      </c>
      <c r="CM239" s="172">
        <f t="shared" si="235"/>
        <v>128.04548334263524</v>
      </c>
      <c r="CN239" s="172">
        <f t="shared" si="236"/>
        <v>128.03122191861024</v>
      </c>
      <c r="CO239" s="172">
        <f t="shared" si="237"/>
        <v>126.12777352042569</v>
      </c>
      <c r="CP239" s="172">
        <f t="shared" si="238"/>
        <v>134.59544128810435</v>
      </c>
      <c r="CQ239" s="172">
        <f t="shared" si="239"/>
        <v>147.2953544606205</v>
      </c>
      <c r="CR239" s="172">
        <f t="shared" si="240"/>
        <v>169</v>
      </c>
      <c r="CS239" s="172">
        <f t="shared" si="241"/>
        <v>169</v>
      </c>
      <c r="CT239" s="172">
        <f t="shared" si="242"/>
        <v>169</v>
      </c>
      <c r="CU239" s="172">
        <f t="shared" si="243"/>
        <v>169</v>
      </c>
      <c r="CV239" s="172">
        <f t="shared" si="244"/>
        <v>169</v>
      </c>
      <c r="CW239" s="172">
        <f t="shared" si="245"/>
        <v>169</v>
      </c>
      <c r="CX239" s="172">
        <f t="shared" si="246"/>
        <v>169</v>
      </c>
      <c r="CY239" s="172">
        <f t="shared" si="247"/>
        <v>169</v>
      </c>
      <c r="CZ239" s="172">
        <f t="shared" si="248"/>
        <v>169</v>
      </c>
      <c r="DA239" s="180">
        <f xml:space="preserve"> SUM(CC239:CZ239) * 28.25</f>
        <v>108349.31782480155</v>
      </c>
      <c r="DC239" s="171">
        <f t="shared" si="274"/>
        <v>52.901870165065986</v>
      </c>
      <c r="DD239" s="172">
        <f t="shared" si="275"/>
        <v>39.499729249973996</v>
      </c>
      <c r="DE239" s="172">
        <f t="shared" si="276"/>
        <v>32.171741557827005</v>
      </c>
      <c r="DF239" s="172">
        <f t="shared" si="277"/>
        <v>26.633867186619995</v>
      </c>
      <c r="DG239" s="172">
        <f t="shared" si="278"/>
        <v>25.777590760066005</v>
      </c>
      <c r="DH239" s="172">
        <f t="shared" si="279"/>
        <v>27.509201508979004</v>
      </c>
      <c r="DI239" s="172">
        <f t="shared" si="280"/>
        <v>36.234815721374019</v>
      </c>
      <c r="DJ239" s="172">
        <f t="shared" si="281"/>
        <v>23.215387529528925</v>
      </c>
      <c r="DK239" s="172">
        <f t="shared" si="282"/>
        <v>0</v>
      </c>
      <c r="DL239" s="172">
        <f t="shared" si="283"/>
        <v>0</v>
      </c>
      <c r="DM239" s="172">
        <f t="shared" si="284"/>
        <v>0</v>
      </c>
      <c r="DN239" s="172">
        <f t="shared" si="285"/>
        <v>0</v>
      </c>
      <c r="DO239" s="172">
        <f t="shared" si="286"/>
        <v>0</v>
      </c>
      <c r="DP239" s="172">
        <f t="shared" si="287"/>
        <v>0</v>
      </c>
      <c r="DQ239" s="172">
        <f t="shared" si="288"/>
        <v>0</v>
      </c>
      <c r="DR239" s="172">
        <f t="shared" si="289"/>
        <v>1.9514623477884356</v>
      </c>
      <c r="DS239" s="172">
        <f t="shared" si="290"/>
        <v>43.768724139576534</v>
      </c>
      <c r="DT239" s="172">
        <f t="shared" si="291"/>
        <v>85.171270652595922</v>
      </c>
      <c r="DU239" s="172">
        <f t="shared" si="292"/>
        <v>103.01823018495901</v>
      </c>
      <c r="DV239" s="172">
        <f t="shared" si="293"/>
        <v>62.405545281816359</v>
      </c>
      <c r="DW239" s="172">
        <f t="shared" si="294"/>
        <v>62.405545281816359</v>
      </c>
      <c r="DX239" s="172">
        <f t="shared" si="295"/>
        <v>52.311504928887331</v>
      </c>
      <c r="DY239" s="172">
        <f t="shared" si="296"/>
        <v>35.342879729253383</v>
      </c>
      <c r="DZ239" s="172">
        <f t="shared" si="297"/>
        <v>70.152377147907998</v>
      </c>
      <c r="EA239" s="180">
        <f xml:space="preserve"> SUM(DC239:DZ239) * 28.25</f>
        <v>22048.326750316519</v>
      </c>
      <c r="EB239" s="21"/>
    </row>
    <row r="240" spans="2:132" ht="14.25" customHeight="1" x14ac:dyDescent="0.25">
      <c r="B240" s="132">
        <v>2038</v>
      </c>
      <c r="C240" s="14" t="s">
        <v>165</v>
      </c>
      <c r="D240" s="14">
        <f t="shared" si="298"/>
        <v>206</v>
      </c>
      <c r="E240" s="171">
        <v>206.40571139048501</v>
      </c>
      <c r="F240" s="172">
        <v>194.37798497441301</v>
      </c>
      <c r="G240" s="172">
        <v>187.85785266978201</v>
      </c>
      <c r="H240" s="172">
        <v>182.104794753931</v>
      </c>
      <c r="I240" s="172">
        <v>179.02115571103499</v>
      </c>
      <c r="J240" s="172">
        <v>180.01835241644901</v>
      </c>
      <c r="K240" s="172">
        <v>191.67788312590699</v>
      </c>
      <c r="L240" s="172">
        <v>193.01259256238399</v>
      </c>
      <c r="M240" s="172">
        <v>194.37798497441301</v>
      </c>
      <c r="N240" s="172">
        <v>204.794855174047</v>
      </c>
      <c r="O240" s="172">
        <v>211.42237789310701</v>
      </c>
      <c r="P240" s="172">
        <v>220.397148241834</v>
      </c>
      <c r="Q240" s="172">
        <v>234.25051170320199</v>
      </c>
      <c r="R240" s="172">
        <v>249.60734096658001</v>
      </c>
      <c r="S240" s="172">
        <v>247.32145928801501</v>
      </c>
      <c r="T240" s="172">
        <v>261.49699399267098</v>
      </c>
      <c r="U240" s="172">
        <v>274.153721407543</v>
      </c>
      <c r="V240" s="172">
        <v>279.43119320235002</v>
      </c>
      <c r="W240" s="172">
        <v>276.77711581717102</v>
      </c>
      <c r="X240" s="172">
        <v>296</v>
      </c>
      <c r="Y240" s="172">
        <v>296</v>
      </c>
      <c r="Z240" s="172">
        <v>284.83139689936201</v>
      </c>
      <c r="AA240" s="172">
        <v>254.271153250363</v>
      </c>
      <c r="AB240" s="172">
        <v>224.20183721018299</v>
      </c>
      <c r="AD240" s="171">
        <v>0</v>
      </c>
      <c r="AE240" s="172">
        <v>0</v>
      </c>
      <c r="AF240" s="172">
        <v>0</v>
      </c>
      <c r="AG240" s="172">
        <v>0</v>
      </c>
      <c r="AH240" s="172">
        <v>0</v>
      </c>
      <c r="AI240" s="172">
        <v>0</v>
      </c>
      <c r="AJ240" s="172">
        <v>0.56999999999999995</v>
      </c>
      <c r="AK240" s="172">
        <v>25.889705587354484</v>
      </c>
      <c r="AL240" s="172">
        <v>61.010384319689479</v>
      </c>
      <c r="AM240" s="172">
        <v>89.534943863461081</v>
      </c>
      <c r="AN240" s="172">
        <v>101.77558705407296</v>
      </c>
      <c r="AO240" s="172">
        <v>107.10635401039596</v>
      </c>
      <c r="AP240" s="172">
        <v>108.77313745677519</v>
      </c>
      <c r="AQ240" s="172">
        <v>105.86740238147374</v>
      </c>
      <c r="AR240" s="172">
        <v>100.49328325483522</v>
      </c>
      <c r="AS240" s="172">
        <v>86.364356980674032</v>
      </c>
      <c r="AT240" s="172">
        <v>57.92762158524593</v>
      </c>
      <c r="AU240" s="172">
        <v>25.267249272463999</v>
      </c>
      <c r="AV240" s="172">
        <v>0.35</v>
      </c>
      <c r="AW240" s="172">
        <v>60.300063381994974</v>
      </c>
      <c r="AX240" s="172">
        <v>60.300063381994974</v>
      </c>
      <c r="AY240" s="172">
        <v>60.300063381994974</v>
      </c>
      <c r="AZ240" s="172">
        <v>60.300063381994974</v>
      </c>
      <c r="BA240" s="172">
        <v>0</v>
      </c>
      <c r="BB240" s="180">
        <f xml:space="preserve"> SUM(AD240:BA240) * 31</f>
        <v>34476.038658127087</v>
      </c>
      <c r="BC240" s="23"/>
      <c r="BD240" s="171">
        <f t="shared" si="249"/>
        <v>206.40571139048501</v>
      </c>
      <c r="BE240" s="172">
        <f t="shared" si="250"/>
        <v>194.37798497441301</v>
      </c>
      <c r="BF240" s="172">
        <f t="shared" si="251"/>
        <v>187.85785266978201</v>
      </c>
      <c r="BG240" s="172">
        <f t="shared" si="252"/>
        <v>182.104794753931</v>
      </c>
      <c r="BH240" s="172">
        <f t="shared" si="253"/>
        <v>179.02115571103499</v>
      </c>
      <c r="BI240" s="172">
        <f t="shared" si="254"/>
        <v>180.01835241644901</v>
      </c>
      <c r="BJ240" s="172">
        <f t="shared" si="255"/>
        <v>191.10788312590699</v>
      </c>
      <c r="BK240" s="172">
        <f t="shared" si="256"/>
        <v>167.1228869750295</v>
      </c>
      <c r="BL240" s="172">
        <f t="shared" si="257"/>
        <v>133.36760065472353</v>
      </c>
      <c r="BM240" s="172">
        <f t="shared" si="258"/>
        <v>115.25991131058592</v>
      </c>
      <c r="BN240" s="172">
        <f t="shared" si="259"/>
        <v>109.64679083903405</v>
      </c>
      <c r="BO240" s="172">
        <f t="shared" si="260"/>
        <v>113.29079423143804</v>
      </c>
      <c r="BP240" s="172">
        <f t="shared" si="261"/>
        <v>125.47737424642681</v>
      </c>
      <c r="BQ240" s="172">
        <f t="shared" si="262"/>
        <v>143.73993858510627</v>
      </c>
      <c r="BR240" s="172">
        <f t="shared" si="263"/>
        <v>146.82817603317977</v>
      </c>
      <c r="BS240" s="172">
        <f t="shared" si="264"/>
        <v>175.13263701199696</v>
      </c>
      <c r="BT240" s="172">
        <f t="shared" si="265"/>
        <v>216.22609982229707</v>
      </c>
      <c r="BU240" s="172">
        <f t="shared" si="266"/>
        <v>254.16394392988602</v>
      </c>
      <c r="BV240" s="172">
        <f t="shared" si="267"/>
        <v>276.427115817171</v>
      </c>
      <c r="BW240" s="172">
        <f t="shared" si="268"/>
        <v>235.69993661800504</v>
      </c>
      <c r="BX240" s="172">
        <f t="shared" si="269"/>
        <v>235.69993661800504</v>
      </c>
      <c r="BY240" s="172">
        <f t="shared" si="270"/>
        <v>224.53133351736705</v>
      </c>
      <c r="BZ240" s="172">
        <f t="shared" si="271"/>
        <v>193.97108986836804</v>
      </c>
      <c r="CA240" s="172">
        <f t="shared" si="272"/>
        <v>224.20183721018299</v>
      </c>
      <c r="CB240" s="23"/>
      <c r="CC240" s="171">
        <f t="shared" si="273"/>
        <v>169</v>
      </c>
      <c r="CD240" s="172">
        <f t="shared" si="226"/>
        <v>169</v>
      </c>
      <c r="CE240" s="172">
        <f t="shared" si="227"/>
        <v>169</v>
      </c>
      <c r="CF240" s="172">
        <f t="shared" si="228"/>
        <v>169</v>
      </c>
      <c r="CG240" s="172">
        <f t="shared" si="229"/>
        <v>169</v>
      </c>
      <c r="CH240" s="172">
        <f t="shared" si="230"/>
        <v>169</v>
      </c>
      <c r="CI240" s="172">
        <f t="shared" si="231"/>
        <v>169</v>
      </c>
      <c r="CJ240" s="172">
        <f t="shared" si="232"/>
        <v>167.1228869750295</v>
      </c>
      <c r="CK240" s="172">
        <f t="shared" si="233"/>
        <v>133.36760065472353</v>
      </c>
      <c r="CL240" s="172">
        <f t="shared" si="234"/>
        <v>115.25991131058592</v>
      </c>
      <c r="CM240" s="172">
        <f t="shared" si="235"/>
        <v>109.64679083903405</v>
      </c>
      <c r="CN240" s="172">
        <f t="shared" si="236"/>
        <v>113.29079423143804</v>
      </c>
      <c r="CO240" s="172">
        <f t="shared" si="237"/>
        <v>125.47737424642681</v>
      </c>
      <c r="CP240" s="172">
        <f t="shared" si="238"/>
        <v>143.73993858510627</v>
      </c>
      <c r="CQ240" s="172">
        <f t="shared" si="239"/>
        <v>146.82817603317977</v>
      </c>
      <c r="CR240" s="172">
        <f t="shared" si="240"/>
        <v>169</v>
      </c>
      <c r="CS240" s="172">
        <f t="shared" si="241"/>
        <v>169</v>
      </c>
      <c r="CT240" s="172">
        <f t="shared" si="242"/>
        <v>169</v>
      </c>
      <c r="CU240" s="172">
        <f t="shared" si="243"/>
        <v>169</v>
      </c>
      <c r="CV240" s="172">
        <f t="shared" si="244"/>
        <v>169</v>
      </c>
      <c r="CW240" s="172">
        <f t="shared" si="245"/>
        <v>169</v>
      </c>
      <c r="CX240" s="172">
        <f t="shared" si="246"/>
        <v>169</v>
      </c>
      <c r="CY240" s="172">
        <f t="shared" si="247"/>
        <v>169</v>
      </c>
      <c r="CZ240" s="172">
        <f t="shared" si="248"/>
        <v>169</v>
      </c>
      <c r="DA240" s="180">
        <f xml:space="preserve"> SUM(CC240:CZ240) * 31</f>
        <v>116520.73765914123</v>
      </c>
      <c r="DC240" s="171">
        <f t="shared" si="274"/>
        <v>37.40571139048501</v>
      </c>
      <c r="DD240" s="172">
        <f t="shared" si="275"/>
        <v>25.37798497441301</v>
      </c>
      <c r="DE240" s="172">
        <f t="shared" si="276"/>
        <v>18.857852669782005</v>
      </c>
      <c r="DF240" s="172">
        <f t="shared" si="277"/>
        <v>13.104794753931003</v>
      </c>
      <c r="DG240" s="172">
        <f t="shared" si="278"/>
        <v>10.021155711034993</v>
      </c>
      <c r="DH240" s="172">
        <f t="shared" si="279"/>
        <v>11.018352416449005</v>
      </c>
      <c r="DI240" s="172">
        <f t="shared" si="280"/>
        <v>22.107883125906994</v>
      </c>
      <c r="DJ240" s="172">
        <f t="shared" si="281"/>
        <v>0</v>
      </c>
      <c r="DK240" s="172">
        <f t="shared" si="282"/>
        <v>0</v>
      </c>
      <c r="DL240" s="172">
        <f t="shared" si="283"/>
        <v>0</v>
      </c>
      <c r="DM240" s="172">
        <f t="shared" si="284"/>
        <v>0</v>
      </c>
      <c r="DN240" s="172">
        <f t="shared" si="285"/>
        <v>0</v>
      </c>
      <c r="DO240" s="172">
        <f t="shared" si="286"/>
        <v>0</v>
      </c>
      <c r="DP240" s="172">
        <f t="shared" si="287"/>
        <v>0</v>
      </c>
      <c r="DQ240" s="172">
        <f t="shared" si="288"/>
        <v>0</v>
      </c>
      <c r="DR240" s="172">
        <f t="shared" si="289"/>
        <v>6.1326370119969624</v>
      </c>
      <c r="DS240" s="172">
        <f t="shared" si="290"/>
        <v>47.226099822297073</v>
      </c>
      <c r="DT240" s="172">
        <f t="shared" si="291"/>
        <v>85.163943929886017</v>
      </c>
      <c r="DU240" s="172">
        <f t="shared" si="292"/>
        <v>107.427115817171</v>
      </c>
      <c r="DV240" s="172">
        <f t="shared" si="293"/>
        <v>66.69993661800504</v>
      </c>
      <c r="DW240" s="172">
        <f t="shared" si="294"/>
        <v>66.69993661800504</v>
      </c>
      <c r="DX240" s="172">
        <f t="shared" si="295"/>
        <v>55.531333517367045</v>
      </c>
      <c r="DY240" s="172">
        <f t="shared" si="296"/>
        <v>24.97108986836804</v>
      </c>
      <c r="DZ240" s="172">
        <f t="shared" si="297"/>
        <v>55.201837210182987</v>
      </c>
      <c r="EA240" s="180">
        <f xml:space="preserve"> SUM(DC240:DZ240) * 31</f>
        <v>20241.377629113722</v>
      </c>
      <c r="EB240" s="21"/>
    </row>
    <row r="241" spans="2:132" ht="14.25" customHeight="1" x14ac:dyDescent="0.25">
      <c r="B241" s="132">
        <v>2038</v>
      </c>
      <c r="C241" s="14" t="s">
        <v>166</v>
      </c>
      <c r="D241" s="14">
        <f t="shared" si="298"/>
        <v>207</v>
      </c>
      <c r="E241" s="171">
        <v>215.89270982052199</v>
      </c>
      <c r="F241" s="172">
        <v>204.87591331024399</v>
      </c>
      <c r="G241" s="172">
        <v>191.73521289576499</v>
      </c>
      <c r="H241" s="172">
        <v>186.31085400374201</v>
      </c>
      <c r="I241" s="172">
        <v>182.52144272142701</v>
      </c>
      <c r="J241" s="172">
        <v>184.35502882577299</v>
      </c>
      <c r="K241" s="172">
        <v>191.73521289576499</v>
      </c>
      <c r="L241" s="172">
        <v>194.11887483141501</v>
      </c>
      <c r="M241" s="172">
        <v>200.61282561764</v>
      </c>
      <c r="N241" s="172">
        <v>209.41403891850001</v>
      </c>
      <c r="O241" s="172">
        <v>221.0725905653</v>
      </c>
      <c r="P241" s="172">
        <v>234.22857086398099</v>
      </c>
      <c r="Q241" s="172">
        <v>232.25746580180899</v>
      </c>
      <c r="R241" s="172">
        <v>246.696956373533</v>
      </c>
      <c r="S241" s="172">
        <v>257.92767126265198</v>
      </c>
      <c r="T241" s="172">
        <v>267.462319005251</v>
      </c>
      <c r="U241" s="172">
        <v>274.93418238046002</v>
      </c>
      <c r="V241" s="172">
        <v>277.48592304234103</v>
      </c>
      <c r="W241" s="172">
        <v>280.06822347262897</v>
      </c>
      <c r="X241" s="172">
        <v>299</v>
      </c>
      <c r="Y241" s="172">
        <v>299</v>
      </c>
      <c r="Z241" s="172">
        <v>285.32450363842003</v>
      </c>
      <c r="AA241" s="172">
        <v>269.92238036191497</v>
      </c>
      <c r="AB241" s="172">
        <v>238.26246029354201</v>
      </c>
      <c r="AD241" s="171">
        <v>0</v>
      </c>
      <c r="AE241" s="172">
        <v>0</v>
      </c>
      <c r="AF241" s="172">
        <v>0</v>
      </c>
      <c r="AG241" s="172">
        <v>0</v>
      </c>
      <c r="AH241" s="172">
        <v>0</v>
      </c>
      <c r="AI241" s="172">
        <v>0</v>
      </c>
      <c r="AJ241" s="172">
        <v>2.30818443712859</v>
      </c>
      <c r="AK241" s="172">
        <v>33.695584744817303</v>
      </c>
      <c r="AL241" s="172">
        <v>67.068501371293721</v>
      </c>
      <c r="AM241" s="172">
        <v>92.897576832566727</v>
      </c>
      <c r="AN241" s="172">
        <v>104.40881578016001</v>
      </c>
      <c r="AO241" s="172">
        <v>108.23837281907902</v>
      </c>
      <c r="AP241" s="172">
        <v>108.99702925773278</v>
      </c>
      <c r="AQ241" s="172">
        <v>106.49653238822151</v>
      </c>
      <c r="AR241" s="172">
        <v>100.77188749800183</v>
      </c>
      <c r="AS241" s="172">
        <v>86.648973274894345</v>
      </c>
      <c r="AT241" s="172">
        <v>58.023521347627145</v>
      </c>
      <c r="AU241" s="172">
        <v>23.51877474645536</v>
      </c>
      <c r="AV241" s="172">
        <v>0.31520852799999999</v>
      </c>
      <c r="AW241" s="172">
        <v>62.755805191669829</v>
      </c>
      <c r="AX241" s="172">
        <v>62.755805191669829</v>
      </c>
      <c r="AY241" s="172">
        <v>62.755805191669829</v>
      </c>
      <c r="AZ241" s="172">
        <v>62.755805191669829</v>
      </c>
      <c r="BA241" s="172">
        <v>0</v>
      </c>
      <c r="BB241" s="180">
        <f xml:space="preserve"> SUM(AD241:BA241) * 30</f>
        <v>34332.36551377974</v>
      </c>
      <c r="BC241" s="23"/>
      <c r="BD241" s="171">
        <f t="shared" si="249"/>
        <v>215.89270982052199</v>
      </c>
      <c r="BE241" s="172">
        <f t="shared" si="250"/>
        <v>204.87591331024399</v>
      </c>
      <c r="BF241" s="172">
        <f t="shared" si="251"/>
        <v>191.73521289576499</v>
      </c>
      <c r="BG241" s="172">
        <f t="shared" si="252"/>
        <v>186.31085400374201</v>
      </c>
      <c r="BH241" s="172">
        <f t="shared" si="253"/>
        <v>182.52144272142701</v>
      </c>
      <c r="BI241" s="172">
        <f t="shared" si="254"/>
        <v>184.35502882577299</v>
      </c>
      <c r="BJ241" s="172">
        <f t="shared" si="255"/>
        <v>189.42702845863639</v>
      </c>
      <c r="BK241" s="172">
        <f t="shared" si="256"/>
        <v>160.42329008659772</v>
      </c>
      <c r="BL241" s="172">
        <f t="shared" si="257"/>
        <v>133.54432424634626</v>
      </c>
      <c r="BM241" s="172">
        <f t="shared" si="258"/>
        <v>116.51646208593328</v>
      </c>
      <c r="BN241" s="172">
        <f t="shared" si="259"/>
        <v>116.66377478513999</v>
      </c>
      <c r="BO241" s="172">
        <f t="shared" si="260"/>
        <v>125.99019804490197</v>
      </c>
      <c r="BP241" s="172">
        <f t="shared" si="261"/>
        <v>123.26043654407621</v>
      </c>
      <c r="BQ241" s="172">
        <f t="shared" si="262"/>
        <v>140.20042398531149</v>
      </c>
      <c r="BR241" s="172">
        <f t="shared" si="263"/>
        <v>157.15578376465015</v>
      </c>
      <c r="BS241" s="172">
        <f t="shared" si="264"/>
        <v>180.81334573035667</v>
      </c>
      <c r="BT241" s="172">
        <f t="shared" si="265"/>
        <v>216.91066103283288</v>
      </c>
      <c r="BU241" s="172">
        <f t="shared" si="266"/>
        <v>253.96714829588566</v>
      </c>
      <c r="BV241" s="172">
        <f t="shared" si="267"/>
        <v>279.75301494462894</v>
      </c>
      <c r="BW241" s="172">
        <f t="shared" si="268"/>
        <v>236.24419480833018</v>
      </c>
      <c r="BX241" s="172">
        <f t="shared" si="269"/>
        <v>236.24419480833018</v>
      </c>
      <c r="BY241" s="172">
        <f t="shared" si="270"/>
        <v>222.5686984467502</v>
      </c>
      <c r="BZ241" s="172">
        <f t="shared" si="271"/>
        <v>207.16657517024515</v>
      </c>
      <c r="CA241" s="172">
        <f t="shared" si="272"/>
        <v>238.26246029354201</v>
      </c>
      <c r="CB241" s="23"/>
      <c r="CC241" s="171">
        <f t="shared" si="273"/>
        <v>169</v>
      </c>
      <c r="CD241" s="172">
        <f t="shared" si="226"/>
        <v>169</v>
      </c>
      <c r="CE241" s="172">
        <f t="shared" si="227"/>
        <v>169</v>
      </c>
      <c r="CF241" s="172">
        <f t="shared" si="228"/>
        <v>169</v>
      </c>
      <c r="CG241" s="172">
        <f t="shared" si="229"/>
        <v>169</v>
      </c>
      <c r="CH241" s="172">
        <f t="shared" si="230"/>
        <v>169</v>
      </c>
      <c r="CI241" s="172">
        <f t="shared" si="231"/>
        <v>169</v>
      </c>
      <c r="CJ241" s="172">
        <f t="shared" si="232"/>
        <v>160.42329008659772</v>
      </c>
      <c r="CK241" s="172">
        <f t="shared" si="233"/>
        <v>133.54432424634626</v>
      </c>
      <c r="CL241" s="172">
        <f t="shared" si="234"/>
        <v>116.51646208593328</v>
      </c>
      <c r="CM241" s="172">
        <f t="shared" si="235"/>
        <v>116.66377478513999</v>
      </c>
      <c r="CN241" s="172">
        <f t="shared" si="236"/>
        <v>125.99019804490197</v>
      </c>
      <c r="CO241" s="172">
        <f t="shared" si="237"/>
        <v>123.26043654407621</v>
      </c>
      <c r="CP241" s="172">
        <f t="shared" si="238"/>
        <v>140.20042398531149</v>
      </c>
      <c r="CQ241" s="172">
        <f t="shared" si="239"/>
        <v>157.15578376465015</v>
      </c>
      <c r="CR241" s="172">
        <f t="shared" si="240"/>
        <v>169</v>
      </c>
      <c r="CS241" s="172">
        <f t="shared" si="241"/>
        <v>169</v>
      </c>
      <c r="CT241" s="172">
        <f t="shared" si="242"/>
        <v>169</v>
      </c>
      <c r="CU241" s="172">
        <f t="shared" si="243"/>
        <v>169</v>
      </c>
      <c r="CV241" s="172">
        <f t="shared" si="244"/>
        <v>169</v>
      </c>
      <c r="CW241" s="172">
        <f t="shared" si="245"/>
        <v>169</v>
      </c>
      <c r="CX241" s="172">
        <f t="shared" si="246"/>
        <v>169</v>
      </c>
      <c r="CY241" s="172">
        <f t="shared" si="247"/>
        <v>169</v>
      </c>
      <c r="CZ241" s="172">
        <f t="shared" si="248"/>
        <v>169</v>
      </c>
      <c r="DA241" s="180">
        <f xml:space="preserve"> SUM(CC241:CZ241) * 30</f>
        <v>113332.64080628871</v>
      </c>
      <c r="DC241" s="171">
        <f t="shared" si="274"/>
        <v>46.892709820521986</v>
      </c>
      <c r="DD241" s="172">
        <f t="shared" si="275"/>
        <v>35.875913310243988</v>
      </c>
      <c r="DE241" s="172">
        <f t="shared" si="276"/>
        <v>22.735212895764988</v>
      </c>
      <c r="DF241" s="172">
        <f t="shared" si="277"/>
        <v>17.310854003742008</v>
      </c>
      <c r="DG241" s="172">
        <f t="shared" si="278"/>
        <v>13.521442721427007</v>
      </c>
      <c r="DH241" s="172">
        <f t="shared" si="279"/>
        <v>15.35502882577299</v>
      </c>
      <c r="DI241" s="172">
        <f t="shared" si="280"/>
        <v>20.427028458636386</v>
      </c>
      <c r="DJ241" s="172">
        <f t="shared" si="281"/>
        <v>0</v>
      </c>
      <c r="DK241" s="172">
        <f t="shared" si="282"/>
        <v>0</v>
      </c>
      <c r="DL241" s="172">
        <f t="shared" si="283"/>
        <v>0</v>
      </c>
      <c r="DM241" s="172">
        <f t="shared" si="284"/>
        <v>0</v>
      </c>
      <c r="DN241" s="172">
        <f t="shared" si="285"/>
        <v>0</v>
      </c>
      <c r="DO241" s="172">
        <f t="shared" si="286"/>
        <v>0</v>
      </c>
      <c r="DP241" s="172">
        <f t="shared" si="287"/>
        <v>0</v>
      </c>
      <c r="DQ241" s="172">
        <f t="shared" si="288"/>
        <v>0</v>
      </c>
      <c r="DR241" s="172">
        <f t="shared" si="289"/>
        <v>11.813345730356673</v>
      </c>
      <c r="DS241" s="172">
        <f t="shared" si="290"/>
        <v>47.910661032832877</v>
      </c>
      <c r="DT241" s="172">
        <f t="shared" si="291"/>
        <v>84.967148295885664</v>
      </c>
      <c r="DU241" s="172">
        <f t="shared" si="292"/>
        <v>110.75301494462894</v>
      </c>
      <c r="DV241" s="172">
        <f t="shared" si="293"/>
        <v>67.244194808330178</v>
      </c>
      <c r="DW241" s="172">
        <f t="shared" si="294"/>
        <v>67.244194808330178</v>
      </c>
      <c r="DX241" s="172">
        <f t="shared" si="295"/>
        <v>53.568698446750204</v>
      </c>
      <c r="DY241" s="172">
        <f t="shared" si="296"/>
        <v>38.166575170245153</v>
      </c>
      <c r="DZ241" s="172">
        <f t="shared" si="297"/>
        <v>69.262460293542006</v>
      </c>
      <c r="EA241" s="180">
        <f xml:space="preserve"> SUM(DC241:DZ241) * 30</f>
        <v>21691.454507010341</v>
      </c>
      <c r="EB241" s="21"/>
    </row>
    <row r="242" spans="2:132" ht="14.25" customHeight="1" x14ac:dyDescent="0.25">
      <c r="B242" s="132">
        <v>2038</v>
      </c>
      <c r="C242" s="14" t="s">
        <v>10</v>
      </c>
      <c r="D242" s="14">
        <f t="shared" si="298"/>
        <v>208</v>
      </c>
      <c r="E242" s="171">
        <v>200.26278928324001</v>
      </c>
      <c r="F242" s="172">
        <v>184.56219690657599</v>
      </c>
      <c r="G242" s="172">
        <v>180.67948284586001</v>
      </c>
      <c r="H242" s="172">
        <v>173.10500787495599</v>
      </c>
      <c r="I242" s="172">
        <v>172.19267615577201</v>
      </c>
      <c r="J242" s="172">
        <v>173.10500787495599</v>
      </c>
      <c r="K242" s="172">
        <v>178.30317697263499</v>
      </c>
      <c r="L242" s="172">
        <v>180.67948284586001</v>
      </c>
      <c r="M242" s="172">
        <v>185.941302993715</v>
      </c>
      <c r="N242" s="172">
        <v>200.26278928324001</v>
      </c>
      <c r="O242" s="172">
        <v>211.71997831485899</v>
      </c>
      <c r="P242" s="172">
        <v>220.20678500494799</v>
      </c>
      <c r="Q242" s="172">
        <v>234.21001604359401</v>
      </c>
      <c r="R242" s="172">
        <v>244.39418407170001</v>
      </c>
      <c r="S242" s="172">
        <v>249.74087228645601</v>
      </c>
      <c r="T242" s="172">
        <v>258.07915985946801</v>
      </c>
      <c r="U242" s="172">
        <v>285.38546038482798</v>
      </c>
      <c r="V242" s="172">
        <v>291.92030153619697</v>
      </c>
      <c r="W242" s="172">
        <v>285.38546038482798</v>
      </c>
      <c r="X242" s="172">
        <v>302.04081851412701</v>
      </c>
      <c r="Y242" s="172">
        <v>309</v>
      </c>
      <c r="Z242" s="172">
        <v>295.25137316205701</v>
      </c>
      <c r="AA242" s="172">
        <v>263.85018840872903</v>
      </c>
      <c r="AB242" s="172">
        <v>260.94345711737299</v>
      </c>
      <c r="AD242" s="171">
        <v>0</v>
      </c>
      <c r="AE242" s="172">
        <v>0</v>
      </c>
      <c r="AF242" s="172">
        <v>0</v>
      </c>
      <c r="AG242" s="172">
        <v>0</v>
      </c>
      <c r="AH242" s="172">
        <v>0</v>
      </c>
      <c r="AI242" s="172">
        <v>0</v>
      </c>
      <c r="AJ242" s="172">
        <v>7.320870847601153</v>
      </c>
      <c r="AK242" s="172">
        <v>39.384416669608953</v>
      </c>
      <c r="AL242" s="172">
        <v>70.523217960956998</v>
      </c>
      <c r="AM242" s="172">
        <v>93.745308712759609</v>
      </c>
      <c r="AN242" s="172">
        <v>101.74591471909</v>
      </c>
      <c r="AO242" s="172">
        <v>106.30361359214628</v>
      </c>
      <c r="AP242" s="172">
        <v>107.32913067286162</v>
      </c>
      <c r="AQ242" s="172">
        <v>106.35906183244015</v>
      </c>
      <c r="AR242" s="172">
        <v>99.515001050350577</v>
      </c>
      <c r="AS242" s="172">
        <v>81.1414440576185</v>
      </c>
      <c r="AT242" s="172">
        <v>55.357659833416008</v>
      </c>
      <c r="AU242" s="172">
        <v>24.061919395072771</v>
      </c>
      <c r="AV242" s="172">
        <v>0.67291939199999995</v>
      </c>
      <c r="AW242" s="172">
        <v>60.828139172757638</v>
      </c>
      <c r="AX242" s="172">
        <v>60.828139172757638</v>
      </c>
      <c r="AY242" s="172">
        <v>60.828139172757638</v>
      </c>
      <c r="AZ242" s="172">
        <v>60.828139172757638</v>
      </c>
      <c r="BA242" s="172">
        <v>0</v>
      </c>
      <c r="BB242" s="180">
        <f xml:space="preserve"> SUM(AD242:BA242) * 31</f>
        <v>35239.964098235556</v>
      </c>
      <c r="BC242" s="23"/>
      <c r="BD242" s="171">
        <f t="shared" si="249"/>
        <v>200.26278928324001</v>
      </c>
      <c r="BE242" s="172">
        <f t="shared" si="250"/>
        <v>184.56219690657599</v>
      </c>
      <c r="BF242" s="172">
        <f t="shared" si="251"/>
        <v>180.67948284586001</v>
      </c>
      <c r="BG242" s="172">
        <f t="shared" si="252"/>
        <v>173.10500787495599</v>
      </c>
      <c r="BH242" s="172">
        <f t="shared" si="253"/>
        <v>172.19267615577201</v>
      </c>
      <c r="BI242" s="172">
        <f t="shared" si="254"/>
        <v>173.10500787495599</v>
      </c>
      <c r="BJ242" s="172">
        <f t="shared" si="255"/>
        <v>170.98230612503383</v>
      </c>
      <c r="BK242" s="172">
        <f t="shared" si="256"/>
        <v>141.29506617625105</v>
      </c>
      <c r="BL242" s="172">
        <f t="shared" si="257"/>
        <v>115.418085032758</v>
      </c>
      <c r="BM242" s="172">
        <f t="shared" si="258"/>
        <v>106.5174805704804</v>
      </c>
      <c r="BN242" s="172">
        <f t="shared" si="259"/>
        <v>109.974063595769</v>
      </c>
      <c r="BO242" s="172">
        <f t="shared" si="260"/>
        <v>113.90317141280171</v>
      </c>
      <c r="BP242" s="172">
        <f t="shared" si="261"/>
        <v>126.88088537073239</v>
      </c>
      <c r="BQ242" s="172">
        <f t="shared" si="262"/>
        <v>138.03512223925986</v>
      </c>
      <c r="BR242" s="172">
        <f t="shared" si="263"/>
        <v>150.22587123610543</v>
      </c>
      <c r="BS242" s="172">
        <f t="shared" si="264"/>
        <v>176.93771580184949</v>
      </c>
      <c r="BT242" s="172">
        <f t="shared" si="265"/>
        <v>230.02780055141199</v>
      </c>
      <c r="BU242" s="172">
        <f t="shared" si="266"/>
        <v>267.8583821411242</v>
      </c>
      <c r="BV242" s="172">
        <f t="shared" si="267"/>
        <v>284.712540992828</v>
      </c>
      <c r="BW242" s="172">
        <f t="shared" si="268"/>
        <v>241.21267934136938</v>
      </c>
      <c r="BX242" s="172">
        <f t="shared" si="269"/>
        <v>248.17186082724237</v>
      </c>
      <c r="BY242" s="172">
        <f t="shared" si="270"/>
        <v>234.42323398929938</v>
      </c>
      <c r="BZ242" s="172">
        <f t="shared" si="271"/>
        <v>203.02204923597139</v>
      </c>
      <c r="CA242" s="172">
        <f t="shared" si="272"/>
        <v>260.94345711737299</v>
      </c>
      <c r="CB242" s="23"/>
      <c r="CC242" s="171">
        <f t="shared" si="273"/>
        <v>169</v>
      </c>
      <c r="CD242" s="172">
        <f t="shared" si="226"/>
        <v>169</v>
      </c>
      <c r="CE242" s="172">
        <f t="shared" si="227"/>
        <v>169</v>
      </c>
      <c r="CF242" s="172">
        <f t="shared" si="228"/>
        <v>169</v>
      </c>
      <c r="CG242" s="172">
        <f t="shared" si="229"/>
        <v>169</v>
      </c>
      <c r="CH242" s="172">
        <f t="shared" si="230"/>
        <v>169</v>
      </c>
      <c r="CI242" s="172">
        <f t="shared" si="231"/>
        <v>169</v>
      </c>
      <c r="CJ242" s="172">
        <f t="shared" si="232"/>
        <v>141.29506617625105</v>
      </c>
      <c r="CK242" s="172">
        <f t="shared" si="233"/>
        <v>115.418085032758</v>
      </c>
      <c r="CL242" s="172">
        <f t="shared" si="234"/>
        <v>106.5174805704804</v>
      </c>
      <c r="CM242" s="172">
        <f t="shared" si="235"/>
        <v>109.974063595769</v>
      </c>
      <c r="CN242" s="172">
        <f t="shared" si="236"/>
        <v>113.90317141280171</v>
      </c>
      <c r="CO242" s="172">
        <f t="shared" si="237"/>
        <v>126.88088537073239</v>
      </c>
      <c r="CP242" s="172">
        <f t="shared" si="238"/>
        <v>138.03512223925986</v>
      </c>
      <c r="CQ242" s="172">
        <f t="shared" si="239"/>
        <v>150.22587123610543</v>
      </c>
      <c r="CR242" s="172">
        <f t="shared" si="240"/>
        <v>169</v>
      </c>
      <c r="CS242" s="172">
        <f t="shared" si="241"/>
        <v>169</v>
      </c>
      <c r="CT242" s="172">
        <f t="shared" si="242"/>
        <v>169</v>
      </c>
      <c r="CU242" s="172">
        <f t="shared" si="243"/>
        <v>169</v>
      </c>
      <c r="CV242" s="172">
        <f t="shared" si="244"/>
        <v>169</v>
      </c>
      <c r="CW242" s="172">
        <f t="shared" si="245"/>
        <v>169</v>
      </c>
      <c r="CX242" s="172">
        <f t="shared" si="246"/>
        <v>169</v>
      </c>
      <c r="CY242" s="172">
        <f t="shared" si="247"/>
        <v>169</v>
      </c>
      <c r="CZ242" s="172">
        <f t="shared" si="248"/>
        <v>169</v>
      </c>
      <c r="DA242" s="180">
        <f xml:space="preserve"> SUM(CC242:CZ242) * 31</f>
        <v>114893.74211465889</v>
      </c>
      <c r="DC242" s="171">
        <f t="shared" si="274"/>
        <v>31.262789283240011</v>
      </c>
      <c r="DD242" s="172">
        <f t="shared" si="275"/>
        <v>15.562196906575991</v>
      </c>
      <c r="DE242" s="172">
        <f t="shared" si="276"/>
        <v>11.679482845860008</v>
      </c>
      <c r="DF242" s="172">
        <f t="shared" si="277"/>
        <v>4.1050078749559873</v>
      </c>
      <c r="DG242" s="172">
        <f t="shared" si="278"/>
        <v>3.1926761557720056</v>
      </c>
      <c r="DH242" s="172">
        <f t="shared" si="279"/>
        <v>4.1050078749559873</v>
      </c>
      <c r="DI242" s="172">
        <f t="shared" si="280"/>
        <v>1.9823061250338299</v>
      </c>
      <c r="DJ242" s="172">
        <f t="shared" si="281"/>
        <v>0</v>
      </c>
      <c r="DK242" s="172">
        <f t="shared" si="282"/>
        <v>0</v>
      </c>
      <c r="DL242" s="172">
        <f t="shared" si="283"/>
        <v>0</v>
      </c>
      <c r="DM242" s="172">
        <f t="shared" si="284"/>
        <v>0</v>
      </c>
      <c r="DN242" s="172">
        <f t="shared" si="285"/>
        <v>0</v>
      </c>
      <c r="DO242" s="172">
        <f t="shared" si="286"/>
        <v>0</v>
      </c>
      <c r="DP242" s="172">
        <f t="shared" si="287"/>
        <v>0</v>
      </c>
      <c r="DQ242" s="172">
        <f t="shared" si="288"/>
        <v>0</v>
      </c>
      <c r="DR242" s="172">
        <f t="shared" si="289"/>
        <v>7.9377158018494924</v>
      </c>
      <c r="DS242" s="172">
        <f t="shared" si="290"/>
        <v>61.027800551411985</v>
      </c>
      <c r="DT242" s="172">
        <f t="shared" si="291"/>
        <v>98.858382141124196</v>
      </c>
      <c r="DU242" s="172">
        <f t="shared" si="292"/>
        <v>115.712540992828</v>
      </c>
      <c r="DV242" s="172">
        <f t="shared" si="293"/>
        <v>72.21267934136938</v>
      </c>
      <c r="DW242" s="172">
        <f t="shared" si="294"/>
        <v>79.171860827242369</v>
      </c>
      <c r="DX242" s="172">
        <f t="shared" si="295"/>
        <v>65.423233989299376</v>
      </c>
      <c r="DY242" s="172">
        <f t="shared" si="296"/>
        <v>34.022049235971394</v>
      </c>
      <c r="DZ242" s="172">
        <f t="shared" si="297"/>
        <v>91.943457117372986</v>
      </c>
      <c r="EA242" s="180">
        <f xml:space="preserve"> SUM(DC242:DZ242) * 31</f>
        <v>21644.174799010754</v>
      </c>
      <c r="EB242" s="21"/>
    </row>
    <row r="243" spans="2:132" ht="14.25" customHeight="1" x14ac:dyDescent="0.25">
      <c r="B243" s="132">
        <v>2038</v>
      </c>
      <c r="C243" s="14" t="s">
        <v>167</v>
      </c>
      <c r="D243" s="14">
        <f t="shared" si="298"/>
        <v>209</v>
      </c>
      <c r="E243" s="171">
        <v>222.03395482340201</v>
      </c>
      <c r="F243" s="172">
        <v>205.53249235996401</v>
      </c>
      <c r="G243" s="172">
        <v>195.91819490227499</v>
      </c>
      <c r="H243" s="172">
        <v>188.753694392939</v>
      </c>
      <c r="I243" s="172">
        <v>183.576764992645</v>
      </c>
      <c r="J243" s="172">
        <v>183.576764992645</v>
      </c>
      <c r="K243" s="172">
        <v>184.82477475878699</v>
      </c>
      <c r="L243" s="172">
        <v>195.91819490227499</v>
      </c>
      <c r="M243" s="172">
        <v>210.75564434418899</v>
      </c>
      <c r="N243" s="172">
        <v>216.25613183200201</v>
      </c>
      <c r="O243" s="172">
        <v>230.16912959529299</v>
      </c>
      <c r="P243" s="172">
        <v>245.59206510033599</v>
      </c>
      <c r="Q243" s="172">
        <v>250.27595360536401</v>
      </c>
      <c r="R243" s="172">
        <v>262.52493834713101</v>
      </c>
      <c r="S243" s="172">
        <v>272.87879714771998</v>
      </c>
      <c r="T243" s="172">
        <v>278.24061688373899</v>
      </c>
      <c r="U243" s="172">
        <v>292.184429702984</v>
      </c>
      <c r="V243" s="172">
        <v>297.97766022236101</v>
      </c>
      <c r="W243" s="172">
        <v>303.89415096555399</v>
      </c>
      <c r="X243" s="172">
        <v>303.89415096555399</v>
      </c>
      <c r="Y243" s="172">
        <v>313</v>
      </c>
      <c r="Z243" s="172">
        <v>300.92049806597998</v>
      </c>
      <c r="AA243" s="172">
        <v>278.24061688373899</v>
      </c>
      <c r="AB243" s="172">
        <v>247.91860182487301</v>
      </c>
      <c r="AD243" s="171">
        <v>0</v>
      </c>
      <c r="AE243" s="172">
        <v>0</v>
      </c>
      <c r="AF243" s="172">
        <v>0</v>
      </c>
      <c r="AG243" s="172">
        <v>0</v>
      </c>
      <c r="AH243" s="172">
        <v>0</v>
      </c>
      <c r="AI243" s="172">
        <v>0</v>
      </c>
      <c r="AJ243" s="172">
        <v>7.1237762826211073</v>
      </c>
      <c r="AK243" s="172">
        <v>37.053449119480746</v>
      </c>
      <c r="AL243" s="172">
        <v>67.627979151253015</v>
      </c>
      <c r="AM243" s="172">
        <v>90.757516183523819</v>
      </c>
      <c r="AN243" s="172">
        <v>102.19357216840933</v>
      </c>
      <c r="AO243" s="172">
        <v>105.2094178828267</v>
      </c>
      <c r="AP243" s="172">
        <v>105.68675387117875</v>
      </c>
      <c r="AQ243" s="172">
        <v>104.53293871101917</v>
      </c>
      <c r="AR243" s="172">
        <v>98.581215397444424</v>
      </c>
      <c r="AS243" s="172">
        <v>81.13453487266105</v>
      </c>
      <c r="AT243" s="172">
        <v>56.060044695432964</v>
      </c>
      <c r="AU243" s="172">
        <v>27.315295705799137</v>
      </c>
      <c r="AV243" s="172">
        <v>1.7029469018021377</v>
      </c>
      <c r="AW243" s="172">
        <v>60.253017761241331</v>
      </c>
      <c r="AX243" s="172">
        <v>60.253017761241331</v>
      </c>
      <c r="AY243" s="172">
        <v>60.253017761241331</v>
      </c>
      <c r="AZ243" s="172">
        <v>60.253017761241331</v>
      </c>
      <c r="BA243" s="172">
        <v>0</v>
      </c>
      <c r="BB243" s="180">
        <f xml:space="preserve"> SUM(AD243:BA243) * 30</f>
        <v>33779.745359652537</v>
      </c>
      <c r="BC243" s="23"/>
      <c r="BD243" s="171">
        <f t="shared" si="249"/>
        <v>222.03395482340201</v>
      </c>
      <c r="BE243" s="172">
        <f t="shared" si="250"/>
        <v>205.53249235996401</v>
      </c>
      <c r="BF243" s="172">
        <f t="shared" si="251"/>
        <v>195.91819490227499</v>
      </c>
      <c r="BG243" s="172">
        <f t="shared" si="252"/>
        <v>188.753694392939</v>
      </c>
      <c r="BH243" s="172">
        <f t="shared" si="253"/>
        <v>183.576764992645</v>
      </c>
      <c r="BI243" s="172">
        <f t="shared" si="254"/>
        <v>183.576764992645</v>
      </c>
      <c r="BJ243" s="172">
        <f t="shared" si="255"/>
        <v>177.70099847616589</v>
      </c>
      <c r="BK243" s="172">
        <f t="shared" si="256"/>
        <v>158.86474578279424</v>
      </c>
      <c r="BL243" s="172">
        <f t="shared" si="257"/>
        <v>143.12766519293598</v>
      </c>
      <c r="BM243" s="172">
        <f t="shared" si="258"/>
        <v>125.49861564847819</v>
      </c>
      <c r="BN243" s="172">
        <f t="shared" si="259"/>
        <v>127.97555742688365</v>
      </c>
      <c r="BO243" s="172">
        <f t="shared" si="260"/>
        <v>140.38264721750929</v>
      </c>
      <c r="BP243" s="172">
        <f t="shared" si="261"/>
        <v>144.58919973418526</v>
      </c>
      <c r="BQ243" s="172">
        <f t="shared" si="262"/>
        <v>157.99199963611184</v>
      </c>
      <c r="BR243" s="172">
        <f t="shared" si="263"/>
        <v>174.29758175027555</v>
      </c>
      <c r="BS243" s="172">
        <f t="shared" si="264"/>
        <v>197.10608201107794</v>
      </c>
      <c r="BT243" s="172">
        <f t="shared" si="265"/>
        <v>236.12438500755104</v>
      </c>
      <c r="BU243" s="172">
        <f t="shared" si="266"/>
        <v>270.66236451656187</v>
      </c>
      <c r="BV243" s="172">
        <f t="shared" si="267"/>
        <v>302.19120406375185</v>
      </c>
      <c r="BW243" s="172">
        <f t="shared" si="268"/>
        <v>243.64113320431267</v>
      </c>
      <c r="BX243" s="172">
        <f t="shared" si="269"/>
        <v>252.74698223875868</v>
      </c>
      <c r="BY243" s="172">
        <f t="shared" si="270"/>
        <v>240.66748030473866</v>
      </c>
      <c r="BZ243" s="172">
        <f t="shared" si="271"/>
        <v>217.98759912249767</v>
      </c>
      <c r="CA243" s="172">
        <f t="shared" si="272"/>
        <v>247.91860182487301</v>
      </c>
      <c r="CB243" s="23"/>
      <c r="CC243" s="171">
        <f t="shared" si="273"/>
        <v>169</v>
      </c>
      <c r="CD243" s="172">
        <f t="shared" si="226"/>
        <v>169</v>
      </c>
      <c r="CE243" s="172">
        <f t="shared" si="227"/>
        <v>169</v>
      </c>
      <c r="CF243" s="172">
        <f t="shared" si="228"/>
        <v>169</v>
      </c>
      <c r="CG243" s="172">
        <f t="shared" si="229"/>
        <v>169</v>
      </c>
      <c r="CH243" s="172">
        <f t="shared" si="230"/>
        <v>169</v>
      </c>
      <c r="CI243" s="172">
        <f t="shared" si="231"/>
        <v>169</v>
      </c>
      <c r="CJ243" s="172">
        <f t="shared" si="232"/>
        <v>158.86474578279424</v>
      </c>
      <c r="CK243" s="172">
        <f t="shared" si="233"/>
        <v>143.12766519293598</v>
      </c>
      <c r="CL243" s="172">
        <f t="shared" si="234"/>
        <v>125.49861564847819</v>
      </c>
      <c r="CM243" s="172">
        <f t="shared" si="235"/>
        <v>127.97555742688365</v>
      </c>
      <c r="CN243" s="172">
        <f t="shared" si="236"/>
        <v>140.38264721750929</v>
      </c>
      <c r="CO243" s="172">
        <f t="shared" si="237"/>
        <v>144.58919973418526</v>
      </c>
      <c r="CP243" s="172">
        <f t="shared" si="238"/>
        <v>157.99199963611184</v>
      </c>
      <c r="CQ243" s="172">
        <f t="shared" si="239"/>
        <v>169</v>
      </c>
      <c r="CR243" s="172">
        <f t="shared" si="240"/>
        <v>169</v>
      </c>
      <c r="CS243" s="172">
        <f t="shared" si="241"/>
        <v>169</v>
      </c>
      <c r="CT243" s="172">
        <f t="shared" si="242"/>
        <v>169</v>
      </c>
      <c r="CU243" s="172">
        <f t="shared" si="243"/>
        <v>169</v>
      </c>
      <c r="CV243" s="172">
        <f t="shared" si="244"/>
        <v>169</v>
      </c>
      <c r="CW243" s="172">
        <f t="shared" si="245"/>
        <v>169</v>
      </c>
      <c r="CX243" s="172">
        <f t="shared" si="246"/>
        <v>169</v>
      </c>
      <c r="CY243" s="172">
        <f t="shared" si="247"/>
        <v>169</v>
      </c>
      <c r="CZ243" s="172">
        <f t="shared" si="248"/>
        <v>169</v>
      </c>
      <c r="DA243" s="180">
        <f xml:space="preserve"> SUM(CC243:CZ243) * 30</f>
        <v>116142.91291916696</v>
      </c>
      <c r="DC243" s="171">
        <f t="shared" si="274"/>
        <v>53.033954823402013</v>
      </c>
      <c r="DD243" s="172">
        <f t="shared" si="275"/>
        <v>36.53249235996401</v>
      </c>
      <c r="DE243" s="172">
        <f t="shared" si="276"/>
        <v>26.91819490227499</v>
      </c>
      <c r="DF243" s="172">
        <f t="shared" si="277"/>
        <v>19.753694392938996</v>
      </c>
      <c r="DG243" s="172">
        <f t="shared" si="278"/>
        <v>14.576764992644996</v>
      </c>
      <c r="DH243" s="172">
        <f t="shared" si="279"/>
        <v>14.576764992644996</v>
      </c>
      <c r="DI243" s="172">
        <f t="shared" si="280"/>
        <v>8.7009984761658927</v>
      </c>
      <c r="DJ243" s="172">
        <f t="shared" si="281"/>
        <v>0</v>
      </c>
      <c r="DK243" s="172">
        <f t="shared" si="282"/>
        <v>0</v>
      </c>
      <c r="DL243" s="172">
        <f t="shared" si="283"/>
        <v>0</v>
      </c>
      <c r="DM243" s="172">
        <f t="shared" si="284"/>
        <v>0</v>
      </c>
      <c r="DN243" s="172">
        <f t="shared" si="285"/>
        <v>0</v>
      </c>
      <c r="DO243" s="172">
        <f t="shared" si="286"/>
        <v>0</v>
      </c>
      <c r="DP243" s="172">
        <f t="shared" si="287"/>
        <v>0</v>
      </c>
      <c r="DQ243" s="172">
        <f t="shared" si="288"/>
        <v>5.2975817502755547</v>
      </c>
      <c r="DR243" s="172">
        <f t="shared" si="289"/>
        <v>28.106082011077945</v>
      </c>
      <c r="DS243" s="172">
        <f t="shared" si="290"/>
        <v>67.124385007551041</v>
      </c>
      <c r="DT243" s="172">
        <f t="shared" si="291"/>
        <v>101.66236451656187</v>
      </c>
      <c r="DU243" s="172">
        <f t="shared" si="292"/>
        <v>133.19120406375185</v>
      </c>
      <c r="DV243" s="172">
        <f t="shared" si="293"/>
        <v>74.641133204312666</v>
      </c>
      <c r="DW243" s="172">
        <f t="shared" si="294"/>
        <v>83.746982238758676</v>
      </c>
      <c r="DX243" s="172">
        <f t="shared" si="295"/>
        <v>71.66748030473866</v>
      </c>
      <c r="DY243" s="172">
        <f t="shared" si="296"/>
        <v>48.98759912249767</v>
      </c>
      <c r="DZ243" s="172">
        <f t="shared" si="297"/>
        <v>78.918601824873008</v>
      </c>
      <c r="EA243" s="180">
        <f xml:space="preserve"> SUM(DC243:DZ243) * 30</f>
        <v>26023.088369533045</v>
      </c>
      <c r="EB243" s="21"/>
    </row>
    <row r="244" spans="2:132" ht="14.25" customHeight="1" x14ac:dyDescent="0.25">
      <c r="B244" s="132">
        <v>2038</v>
      </c>
      <c r="C244" s="14" t="s">
        <v>168</v>
      </c>
      <c r="D244" s="14">
        <f t="shared" si="298"/>
        <v>210</v>
      </c>
      <c r="E244" s="171">
        <v>217.85652104921701</v>
      </c>
      <c r="F244" s="172">
        <v>201.45851769573301</v>
      </c>
      <c r="G244" s="172">
        <v>193.133377531657</v>
      </c>
      <c r="H244" s="172">
        <v>187.06296282868399</v>
      </c>
      <c r="I244" s="172">
        <v>184.855539300331</v>
      </c>
      <c r="J244" s="172">
        <v>184.855539300331</v>
      </c>
      <c r="K244" s="172">
        <v>183.799129468904</v>
      </c>
      <c r="L244" s="172">
        <v>189.39652484437201</v>
      </c>
      <c r="M244" s="172">
        <v>204.485841391761</v>
      </c>
      <c r="N244" s="172">
        <v>216.07481491561799</v>
      </c>
      <c r="O244" s="172">
        <v>219.66976180465099</v>
      </c>
      <c r="P244" s="172">
        <v>229.208984909322</v>
      </c>
      <c r="Q244" s="172">
        <v>237.407986586064</v>
      </c>
      <c r="R244" s="172">
        <v>246.111542212144</v>
      </c>
      <c r="S244" s="172">
        <v>267.53931774809098</v>
      </c>
      <c r="T244" s="172">
        <v>272.64792648513799</v>
      </c>
      <c r="U244" s="172">
        <v>275.24953278641198</v>
      </c>
      <c r="V244" s="172">
        <v>285.97130420984303</v>
      </c>
      <c r="W244" s="172">
        <v>288.73058362028598</v>
      </c>
      <c r="X244" s="172">
        <v>294.34374630667003</v>
      </c>
      <c r="Y244" s="172">
        <v>303</v>
      </c>
      <c r="Z244" s="172">
        <v>294.34374630667003</v>
      </c>
      <c r="AA244" s="172">
        <v>277.882673709519</v>
      </c>
      <c r="AB244" s="172">
        <v>250.652527756186</v>
      </c>
      <c r="AD244" s="171">
        <v>0</v>
      </c>
      <c r="AE244" s="172">
        <v>0</v>
      </c>
      <c r="AF244" s="172">
        <v>0</v>
      </c>
      <c r="AG244" s="172">
        <v>0</v>
      </c>
      <c r="AH244" s="172">
        <v>0</v>
      </c>
      <c r="AI244" s="172">
        <v>0</v>
      </c>
      <c r="AJ244" s="172">
        <v>3.5329064877880372</v>
      </c>
      <c r="AK244" s="172">
        <v>32.469943043848311</v>
      </c>
      <c r="AL244" s="172">
        <v>60.075492604077425</v>
      </c>
      <c r="AM244" s="172">
        <v>83.321043787945484</v>
      </c>
      <c r="AN244" s="172">
        <v>98.447940537340486</v>
      </c>
      <c r="AO244" s="172">
        <v>100.72922069537584</v>
      </c>
      <c r="AP244" s="172">
        <v>99.756798542969193</v>
      </c>
      <c r="AQ244" s="172">
        <v>97.684690906235403</v>
      </c>
      <c r="AR244" s="172">
        <v>90.538977756537534</v>
      </c>
      <c r="AS244" s="172">
        <v>73.783061730154373</v>
      </c>
      <c r="AT244" s="172">
        <v>51.068598696991501</v>
      </c>
      <c r="AU244" s="172">
        <v>24.02424437373433</v>
      </c>
      <c r="AV244" s="172">
        <v>1.5133988093903925</v>
      </c>
      <c r="AW244" s="172">
        <v>55.593706339473421</v>
      </c>
      <c r="AX244" s="172">
        <v>55.593706339473421</v>
      </c>
      <c r="AY244" s="172">
        <v>55.593706339473421</v>
      </c>
      <c r="AZ244" s="172">
        <v>55.593706339473421</v>
      </c>
      <c r="BA244" s="172">
        <v>0</v>
      </c>
      <c r="BB244" s="180">
        <f xml:space="preserve"> SUM(AD244:BA244) * 31</f>
        <v>32218.955443238741</v>
      </c>
      <c r="BC244" s="23"/>
      <c r="BD244" s="171">
        <f t="shared" si="249"/>
        <v>217.85652104921701</v>
      </c>
      <c r="BE244" s="172">
        <f t="shared" si="250"/>
        <v>201.45851769573301</v>
      </c>
      <c r="BF244" s="172">
        <f t="shared" si="251"/>
        <v>193.133377531657</v>
      </c>
      <c r="BG244" s="172">
        <f t="shared" si="252"/>
        <v>187.06296282868399</v>
      </c>
      <c r="BH244" s="172">
        <f t="shared" si="253"/>
        <v>184.855539300331</v>
      </c>
      <c r="BI244" s="172">
        <f t="shared" si="254"/>
        <v>184.855539300331</v>
      </c>
      <c r="BJ244" s="172">
        <f t="shared" si="255"/>
        <v>180.26622298111596</v>
      </c>
      <c r="BK244" s="172">
        <f t="shared" si="256"/>
        <v>156.92658180052371</v>
      </c>
      <c r="BL244" s="172">
        <f t="shared" si="257"/>
        <v>144.41034878768357</v>
      </c>
      <c r="BM244" s="172">
        <f t="shared" si="258"/>
        <v>132.75377112767251</v>
      </c>
      <c r="BN244" s="172">
        <f t="shared" si="259"/>
        <v>121.2218212673105</v>
      </c>
      <c r="BO244" s="172">
        <f t="shared" si="260"/>
        <v>128.47976421394617</v>
      </c>
      <c r="BP244" s="172">
        <f t="shared" si="261"/>
        <v>137.65118804309481</v>
      </c>
      <c r="BQ244" s="172">
        <f t="shared" si="262"/>
        <v>148.4268513059086</v>
      </c>
      <c r="BR244" s="172">
        <f t="shared" si="263"/>
        <v>177.00033999155346</v>
      </c>
      <c r="BS244" s="172">
        <f t="shared" si="264"/>
        <v>198.86486475498361</v>
      </c>
      <c r="BT244" s="172">
        <f t="shared" si="265"/>
        <v>224.18093408942048</v>
      </c>
      <c r="BU244" s="172">
        <f t="shared" si="266"/>
        <v>261.94705983610868</v>
      </c>
      <c r="BV244" s="172">
        <f t="shared" si="267"/>
        <v>287.21718481089562</v>
      </c>
      <c r="BW244" s="172">
        <f t="shared" si="268"/>
        <v>238.75003996719661</v>
      </c>
      <c r="BX244" s="172">
        <f t="shared" si="269"/>
        <v>247.40629366052659</v>
      </c>
      <c r="BY244" s="172">
        <f t="shared" si="270"/>
        <v>238.75003996719661</v>
      </c>
      <c r="BZ244" s="172">
        <f t="shared" si="271"/>
        <v>222.28896737004558</v>
      </c>
      <c r="CA244" s="172">
        <f t="shared" si="272"/>
        <v>250.652527756186</v>
      </c>
      <c r="CB244" s="23"/>
      <c r="CC244" s="171">
        <f t="shared" si="273"/>
        <v>169</v>
      </c>
      <c r="CD244" s="172">
        <f t="shared" si="226"/>
        <v>169</v>
      </c>
      <c r="CE244" s="172">
        <f t="shared" si="227"/>
        <v>169</v>
      </c>
      <c r="CF244" s="172">
        <f t="shared" si="228"/>
        <v>169</v>
      </c>
      <c r="CG244" s="172">
        <f t="shared" si="229"/>
        <v>169</v>
      </c>
      <c r="CH244" s="172">
        <f t="shared" si="230"/>
        <v>169</v>
      </c>
      <c r="CI244" s="172">
        <f t="shared" si="231"/>
        <v>169</v>
      </c>
      <c r="CJ244" s="172">
        <f t="shared" si="232"/>
        <v>156.92658180052371</v>
      </c>
      <c r="CK244" s="172">
        <f t="shared" si="233"/>
        <v>144.41034878768357</v>
      </c>
      <c r="CL244" s="172">
        <f t="shared" si="234"/>
        <v>132.75377112767251</v>
      </c>
      <c r="CM244" s="172">
        <f t="shared" si="235"/>
        <v>121.2218212673105</v>
      </c>
      <c r="CN244" s="172">
        <f t="shared" si="236"/>
        <v>128.47976421394617</v>
      </c>
      <c r="CO244" s="172">
        <f t="shared" si="237"/>
        <v>137.65118804309481</v>
      </c>
      <c r="CP244" s="172">
        <f t="shared" si="238"/>
        <v>148.4268513059086</v>
      </c>
      <c r="CQ244" s="172">
        <f t="shared" si="239"/>
        <v>169</v>
      </c>
      <c r="CR244" s="172">
        <f t="shared" si="240"/>
        <v>169</v>
      </c>
      <c r="CS244" s="172">
        <f t="shared" si="241"/>
        <v>169</v>
      </c>
      <c r="CT244" s="172">
        <f t="shared" si="242"/>
        <v>169</v>
      </c>
      <c r="CU244" s="172">
        <f t="shared" si="243"/>
        <v>169</v>
      </c>
      <c r="CV244" s="172">
        <f t="shared" si="244"/>
        <v>169</v>
      </c>
      <c r="CW244" s="172">
        <f t="shared" si="245"/>
        <v>169</v>
      </c>
      <c r="CX244" s="172">
        <f t="shared" si="246"/>
        <v>169</v>
      </c>
      <c r="CY244" s="172">
        <f t="shared" si="247"/>
        <v>169</v>
      </c>
      <c r="CZ244" s="172">
        <f t="shared" si="248"/>
        <v>169</v>
      </c>
      <c r="DA244" s="180">
        <f xml:space="preserve"> SUM(CC244:CZ244) * 31</f>
        <v>119128.98012293036</v>
      </c>
      <c r="DC244" s="171">
        <f t="shared" si="274"/>
        <v>48.856521049217008</v>
      </c>
      <c r="DD244" s="172">
        <f t="shared" si="275"/>
        <v>32.458517695733008</v>
      </c>
      <c r="DE244" s="172">
        <f t="shared" si="276"/>
        <v>24.133377531657004</v>
      </c>
      <c r="DF244" s="172">
        <f t="shared" si="277"/>
        <v>18.062962828683993</v>
      </c>
      <c r="DG244" s="172">
        <f t="shared" si="278"/>
        <v>15.855539300331003</v>
      </c>
      <c r="DH244" s="172">
        <f t="shared" si="279"/>
        <v>15.855539300331003</v>
      </c>
      <c r="DI244" s="172">
        <f t="shared" si="280"/>
        <v>11.266222981115959</v>
      </c>
      <c r="DJ244" s="172">
        <f t="shared" si="281"/>
        <v>0</v>
      </c>
      <c r="DK244" s="172">
        <f t="shared" si="282"/>
        <v>0</v>
      </c>
      <c r="DL244" s="172">
        <f t="shared" si="283"/>
        <v>0</v>
      </c>
      <c r="DM244" s="172">
        <f t="shared" si="284"/>
        <v>0</v>
      </c>
      <c r="DN244" s="172">
        <f t="shared" si="285"/>
        <v>0</v>
      </c>
      <c r="DO244" s="172">
        <f t="shared" si="286"/>
        <v>0</v>
      </c>
      <c r="DP244" s="172">
        <f t="shared" si="287"/>
        <v>0</v>
      </c>
      <c r="DQ244" s="172">
        <f t="shared" si="288"/>
        <v>8.0003399915534601</v>
      </c>
      <c r="DR244" s="172">
        <f t="shared" si="289"/>
        <v>29.864864754983614</v>
      </c>
      <c r="DS244" s="172">
        <f t="shared" si="290"/>
        <v>55.180934089420475</v>
      </c>
      <c r="DT244" s="172">
        <f t="shared" si="291"/>
        <v>92.947059836108679</v>
      </c>
      <c r="DU244" s="172">
        <f t="shared" si="292"/>
        <v>118.21718481089562</v>
      </c>
      <c r="DV244" s="172">
        <f t="shared" si="293"/>
        <v>69.750039967196614</v>
      </c>
      <c r="DW244" s="172">
        <f t="shared" si="294"/>
        <v>78.406293660526586</v>
      </c>
      <c r="DX244" s="172">
        <f t="shared" si="295"/>
        <v>69.750039967196614</v>
      </c>
      <c r="DY244" s="172">
        <f t="shared" si="296"/>
        <v>53.288967370045583</v>
      </c>
      <c r="DZ244" s="172">
        <f t="shared" si="297"/>
        <v>81.652527756186004</v>
      </c>
      <c r="EA244" s="180">
        <f xml:space="preserve"> SUM(DC244:DZ244) * 31</f>
        <v>25529.954919626649</v>
      </c>
      <c r="EB244" s="21"/>
    </row>
    <row r="245" spans="2:132" ht="14.25" customHeight="1" x14ac:dyDescent="0.25">
      <c r="B245" s="132">
        <v>2038</v>
      </c>
      <c r="C245" s="14" t="s">
        <v>169</v>
      </c>
      <c r="D245" s="14">
        <f t="shared" si="298"/>
        <v>211</v>
      </c>
      <c r="E245" s="171">
        <v>225.06115653278999</v>
      </c>
      <c r="F245" s="172">
        <v>210.76640438577701</v>
      </c>
      <c r="G245" s="172">
        <v>200.98578449571599</v>
      </c>
      <c r="H245" s="172">
        <v>192.37549519079101</v>
      </c>
      <c r="I245" s="172">
        <v>189.04363566780299</v>
      </c>
      <c r="J245" s="172">
        <v>189.04363566780299</v>
      </c>
      <c r="K245" s="172">
        <v>195.92231339268099</v>
      </c>
      <c r="L245" s="172">
        <v>194.71615636106199</v>
      </c>
      <c r="M245" s="172">
        <v>206.431404361245</v>
      </c>
      <c r="N245" s="172">
        <v>216.88078458566901</v>
      </c>
      <c r="O245" s="172">
        <v>228.500495395229</v>
      </c>
      <c r="P245" s="172">
        <v>247.13024756677399</v>
      </c>
      <c r="Q245" s="172">
        <v>251.14280957295301</v>
      </c>
      <c r="R245" s="172">
        <v>253.18491702252601</v>
      </c>
      <c r="S245" s="172">
        <v>263.75371873523</v>
      </c>
      <c r="T245" s="172">
        <v>270.38161133472198</v>
      </c>
      <c r="U245" s="172">
        <v>281.90578495365799</v>
      </c>
      <c r="V245" s="172">
        <v>294.02706601399001</v>
      </c>
      <c r="W245" s="172">
        <v>291.55504120661197</v>
      </c>
      <c r="X245" s="172">
        <v>301.58644622205901</v>
      </c>
      <c r="Y245" s="172">
        <v>312</v>
      </c>
      <c r="Z245" s="172">
        <v>294.02706601399001</v>
      </c>
      <c r="AA245" s="172">
        <v>277.22446261311597</v>
      </c>
      <c r="AB245" s="172">
        <v>247.13024756677399</v>
      </c>
      <c r="AD245" s="171">
        <v>0</v>
      </c>
      <c r="AE245" s="172">
        <v>0</v>
      </c>
      <c r="AF245" s="172">
        <v>0</v>
      </c>
      <c r="AG245" s="172">
        <v>0</v>
      </c>
      <c r="AH245" s="172">
        <v>0</v>
      </c>
      <c r="AI245" s="172">
        <v>0</v>
      </c>
      <c r="AJ245" s="172">
        <v>1.9086359139586275</v>
      </c>
      <c r="AK245" s="172">
        <v>28.101354494865411</v>
      </c>
      <c r="AL245" s="172">
        <v>56.27282323523464</v>
      </c>
      <c r="AM245" s="172">
        <v>80.394749128319162</v>
      </c>
      <c r="AN245" s="172">
        <v>92.806173018934714</v>
      </c>
      <c r="AO245" s="172">
        <v>96.262507546026342</v>
      </c>
      <c r="AP245" s="172">
        <v>96.466097980073243</v>
      </c>
      <c r="AQ245" s="172">
        <v>91.967869811127002</v>
      </c>
      <c r="AR245" s="172">
        <v>83.764500691596226</v>
      </c>
      <c r="AS245" s="172">
        <v>69.572455403830119</v>
      </c>
      <c r="AT245" s="172">
        <v>48.647360605900893</v>
      </c>
      <c r="AU245" s="172">
        <v>21.945691241019929</v>
      </c>
      <c r="AV245" s="172">
        <v>0.6382534994696244</v>
      </c>
      <c r="AW245" s="172">
        <v>54.397838835470409</v>
      </c>
      <c r="AX245" s="172">
        <v>54.397838835470409</v>
      </c>
      <c r="AY245" s="172">
        <v>54.397838835470409</v>
      </c>
      <c r="AZ245" s="172">
        <v>54.397838835470409</v>
      </c>
      <c r="BA245" s="172">
        <v>0</v>
      </c>
      <c r="BB245" s="180">
        <f xml:space="preserve"> SUM(AD245:BA245) * 31</f>
        <v>30576.534665279374</v>
      </c>
      <c r="BC245" s="23"/>
      <c r="BD245" s="171">
        <f t="shared" si="249"/>
        <v>225.06115653278999</v>
      </c>
      <c r="BE245" s="172">
        <f t="shared" si="250"/>
        <v>210.76640438577701</v>
      </c>
      <c r="BF245" s="172">
        <f t="shared" si="251"/>
        <v>200.98578449571599</v>
      </c>
      <c r="BG245" s="172">
        <f t="shared" si="252"/>
        <v>192.37549519079101</v>
      </c>
      <c r="BH245" s="172">
        <f t="shared" si="253"/>
        <v>189.04363566780299</v>
      </c>
      <c r="BI245" s="172">
        <f t="shared" si="254"/>
        <v>189.04363566780299</v>
      </c>
      <c r="BJ245" s="172">
        <f t="shared" si="255"/>
        <v>194.01367747872237</v>
      </c>
      <c r="BK245" s="172">
        <f t="shared" si="256"/>
        <v>166.61480186619659</v>
      </c>
      <c r="BL245" s="172">
        <f t="shared" si="257"/>
        <v>150.15858112601035</v>
      </c>
      <c r="BM245" s="172">
        <f t="shared" si="258"/>
        <v>136.48603545734983</v>
      </c>
      <c r="BN245" s="172">
        <f t="shared" si="259"/>
        <v>135.69432237629428</v>
      </c>
      <c r="BO245" s="172">
        <f t="shared" si="260"/>
        <v>150.86774002074765</v>
      </c>
      <c r="BP245" s="172">
        <f t="shared" si="261"/>
        <v>154.67671159287977</v>
      </c>
      <c r="BQ245" s="172">
        <f t="shared" si="262"/>
        <v>161.21704721139901</v>
      </c>
      <c r="BR245" s="172">
        <f t="shared" si="263"/>
        <v>179.98921804363377</v>
      </c>
      <c r="BS245" s="172">
        <f t="shared" si="264"/>
        <v>200.80915593089185</v>
      </c>
      <c r="BT245" s="172">
        <f t="shared" si="265"/>
        <v>233.25842434775709</v>
      </c>
      <c r="BU245" s="172">
        <f t="shared" si="266"/>
        <v>272.08137477297009</v>
      </c>
      <c r="BV245" s="172">
        <f t="shared" si="267"/>
        <v>290.91678770714236</v>
      </c>
      <c r="BW245" s="172">
        <f t="shared" si="268"/>
        <v>247.18860738658861</v>
      </c>
      <c r="BX245" s="172">
        <f t="shared" si="269"/>
        <v>257.6021611645296</v>
      </c>
      <c r="BY245" s="172">
        <f t="shared" si="270"/>
        <v>239.62922717851961</v>
      </c>
      <c r="BZ245" s="172">
        <f t="shared" si="271"/>
        <v>222.82662377764558</v>
      </c>
      <c r="CA245" s="172">
        <f t="shared" si="272"/>
        <v>247.13024756677399</v>
      </c>
      <c r="CB245" s="23"/>
      <c r="CC245" s="171">
        <f t="shared" si="273"/>
        <v>169</v>
      </c>
      <c r="CD245" s="172">
        <f t="shared" si="226"/>
        <v>169</v>
      </c>
      <c r="CE245" s="172">
        <f t="shared" si="227"/>
        <v>169</v>
      </c>
      <c r="CF245" s="172">
        <f t="shared" si="228"/>
        <v>169</v>
      </c>
      <c r="CG245" s="172">
        <f t="shared" si="229"/>
        <v>169</v>
      </c>
      <c r="CH245" s="172">
        <f t="shared" si="230"/>
        <v>169</v>
      </c>
      <c r="CI245" s="172">
        <f t="shared" si="231"/>
        <v>169</v>
      </c>
      <c r="CJ245" s="172">
        <f t="shared" si="232"/>
        <v>166.61480186619659</v>
      </c>
      <c r="CK245" s="172">
        <f t="shared" si="233"/>
        <v>150.15858112601035</v>
      </c>
      <c r="CL245" s="172">
        <f t="shared" si="234"/>
        <v>136.48603545734983</v>
      </c>
      <c r="CM245" s="172">
        <f t="shared" si="235"/>
        <v>135.69432237629428</v>
      </c>
      <c r="CN245" s="172">
        <f t="shared" si="236"/>
        <v>150.86774002074765</v>
      </c>
      <c r="CO245" s="172">
        <f t="shared" si="237"/>
        <v>154.67671159287977</v>
      </c>
      <c r="CP245" s="172">
        <f t="shared" si="238"/>
        <v>161.21704721139901</v>
      </c>
      <c r="CQ245" s="172">
        <f t="shared" si="239"/>
        <v>169</v>
      </c>
      <c r="CR245" s="172">
        <f t="shared" si="240"/>
        <v>169</v>
      </c>
      <c r="CS245" s="172">
        <f t="shared" si="241"/>
        <v>169</v>
      </c>
      <c r="CT245" s="172">
        <f t="shared" si="242"/>
        <v>169</v>
      </c>
      <c r="CU245" s="172">
        <f t="shared" si="243"/>
        <v>169</v>
      </c>
      <c r="CV245" s="172">
        <f t="shared" si="244"/>
        <v>169</v>
      </c>
      <c r="CW245" s="172">
        <f t="shared" si="245"/>
        <v>169</v>
      </c>
      <c r="CX245" s="172">
        <f t="shared" si="246"/>
        <v>169</v>
      </c>
      <c r="CY245" s="172">
        <f t="shared" si="247"/>
        <v>169</v>
      </c>
      <c r="CZ245" s="172">
        <f t="shared" si="248"/>
        <v>169</v>
      </c>
      <c r="DA245" s="180">
        <f xml:space="preserve"> SUM(CC245:CZ245) * 31</f>
        <v>121790.1724291772</v>
      </c>
      <c r="DC245" s="171">
        <f t="shared" si="274"/>
        <v>56.061156532789994</v>
      </c>
      <c r="DD245" s="172">
        <f t="shared" si="275"/>
        <v>41.766404385777008</v>
      </c>
      <c r="DE245" s="172">
        <f t="shared" si="276"/>
        <v>31.98578449571599</v>
      </c>
      <c r="DF245" s="172">
        <f t="shared" si="277"/>
        <v>23.375495190791014</v>
      </c>
      <c r="DG245" s="172">
        <f t="shared" si="278"/>
        <v>20.043635667802988</v>
      </c>
      <c r="DH245" s="172">
        <f t="shared" si="279"/>
        <v>20.043635667802988</v>
      </c>
      <c r="DI245" s="172">
        <f t="shared" si="280"/>
        <v>25.013677478722371</v>
      </c>
      <c r="DJ245" s="172">
        <f t="shared" si="281"/>
        <v>0</v>
      </c>
      <c r="DK245" s="172">
        <f t="shared" si="282"/>
        <v>0</v>
      </c>
      <c r="DL245" s="172">
        <f t="shared" si="283"/>
        <v>0</v>
      </c>
      <c r="DM245" s="172">
        <f t="shared" si="284"/>
        <v>0</v>
      </c>
      <c r="DN245" s="172">
        <f t="shared" si="285"/>
        <v>0</v>
      </c>
      <c r="DO245" s="172">
        <f t="shared" si="286"/>
        <v>0</v>
      </c>
      <c r="DP245" s="172">
        <f t="shared" si="287"/>
        <v>0</v>
      </c>
      <c r="DQ245" s="172">
        <f t="shared" si="288"/>
        <v>10.98921804363377</v>
      </c>
      <c r="DR245" s="172">
        <f t="shared" si="289"/>
        <v>31.809155930891848</v>
      </c>
      <c r="DS245" s="172">
        <f t="shared" si="290"/>
        <v>64.258424347757085</v>
      </c>
      <c r="DT245" s="172">
        <f t="shared" si="291"/>
        <v>103.08137477297009</v>
      </c>
      <c r="DU245" s="172">
        <f t="shared" si="292"/>
        <v>121.91678770714236</v>
      </c>
      <c r="DV245" s="172">
        <f t="shared" si="293"/>
        <v>78.188607386588615</v>
      </c>
      <c r="DW245" s="172">
        <f t="shared" si="294"/>
        <v>88.602161164529605</v>
      </c>
      <c r="DX245" s="172">
        <f t="shared" si="295"/>
        <v>70.629227178519614</v>
      </c>
      <c r="DY245" s="172">
        <f t="shared" si="296"/>
        <v>53.82662377764558</v>
      </c>
      <c r="DZ245" s="172">
        <f t="shared" si="297"/>
        <v>78.130247566773988</v>
      </c>
      <c r="EA245" s="180">
        <f xml:space="preserve"> SUM(DC245:DZ245) * 31</f>
        <v>28511.370136171503</v>
      </c>
      <c r="EB245" s="21"/>
    </row>
    <row r="246" spans="2:132" ht="14.25" customHeight="1" x14ac:dyDescent="0.25">
      <c r="B246" s="132">
        <v>2038</v>
      </c>
      <c r="C246" s="14" t="s">
        <v>170</v>
      </c>
      <c r="D246" s="14">
        <f t="shared" si="298"/>
        <v>212</v>
      </c>
      <c r="E246" s="171">
        <v>215.55101162290501</v>
      </c>
      <c r="F246" s="172">
        <v>207.04866271126599</v>
      </c>
      <c r="G246" s="172">
        <v>197.12925564768699</v>
      </c>
      <c r="H246" s="172">
        <v>192.77686275244301</v>
      </c>
      <c r="I246" s="172">
        <v>189.778266484498</v>
      </c>
      <c r="J246" s="172">
        <v>191.752026053272</v>
      </c>
      <c r="K246" s="172">
        <v>204.41698328623499</v>
      </c>
      <c r="L246" s="172">
        <v>207.04866271126599</v>
      </c>
      <c r="M246" s="172">
        <v>217.056635909341</v>
      </c>
      <c r="N246" s="172">
        <v>224.964326489363</v>
      </c>
      <c r="O246" s="172">
        <v>233.50463231578701</v>
      </c>
      <c r="P246" s="172">
        <v>244.588051432745</v>
      </c>
      <c r="Q246" s="172">
        <v>246.52385408673501</v>
      </c>
      <c r="R246" s="172">
        <v>252.48308970783901</v>
      </c>
      <c r="S246" s="172">
        <v>273.99200808549801</v>
      </c>
      <c r="T246" s="172">
        <v>283.30410451253198</v>
      </c>
      <c r="U246" s="172">
        <v>283.30410451253198</v>
      </c>
      <c r="V246" s="172">
        <v>283.30410451253198</v>
      </c>
      <c r="W246" s="172">
        <v>285.69539014393001</v>
      </c>
      <c r="X246" s="172">
        <v>311</v>
      </c>
      <c r="Y246" s="172">
        <v>311</v>
      </c>
      <c r="Z246" s="172">
        <v>303.14291863968998</v>
      </c>
      <c r="AA246" s="172">
        <v>276.28207527747298</v>
      </c>
      <c r="AB246" s="172">
        <v>238.93247112991401</v>
      </c>
      <c r="AD246" s="171">
        <v>0</v>
      </c>
      <c r="AE246" s="172">
        <v>0</v>
      </c>
      <c r="AF246" s="172">
        <v>0</v>
      </c>
      <c r="AG246" s="172">
        <v>0</v>
      </c>
      <c r="AH246" s="172">
        <v>0</v>
      </c>
      <c r="AI246" s="172">
        <v>0</v>
      </c>
      <c r="AJ246" s="172">
        <v>1.7218926938949481</v>
      </c>
      <c r="AK246" s="172">
        <v>27.542394017134043</v>
      </c>
      <c r="AL246" s="172">
        <v>54.824374181575266</v>
      </c>
      <c r="AM246" s="172">
        <v>74.834618987668492</v>
      </c>
      <c r="AN246" s="172">
        <v>89.052401510390951</v>
      </c>
      <c r="AO246" s="172">
        <v>94.692167437138977</v>
      </c>
      <c r="AP246" s="172">
        <v>95.967230823356516</v>
      </c>
      <c r="AQ246" s="172">
        <v>94.003660013010148</v>
      </c>
      <c r="AR246" s="172">
        <v>83.84244055939844</v>
      </c>
      <c r="AS246" s="172">
        <v>65.005761541788615</v>
      </c>
      <c r="AT246" s="172">
        <v>41.274786726283054</v>
      </c>
      <c r="AU246" s="172">
        <v>14.921656588394402</v>
      </c>
      <c r="AV246" s="172">
        <v>0.06</v>
      </c>
      <c r="AW246" s="172">
        <v>50.905051387020599</v>
      </c>
      <c r="AX246" s="172">
        <v>50.905051387020599</v>
      </c>
      <c r="AY246" s="172">
        <v>50.905051387020599</v>
      </c>
      <c r="AZ246" s="172">
        <v>50.905051387020599</v>
      </c>
      <c r="BA246" s="172">
        <v>0</v>
      </c>
      <c r="BB246" s="180">
        <f xml:space="preserve"> SUM(AD246:BA246) * 30</f>
        <v>28240.907718843497</v>
      </c>
      <c r="BC246" s="23"/>
      <c r="BD246" s="171">
        <f t="shared" si="249"/>
        <v>215.55101162290501</v>
      </c>
      <c r="BE246" s="172">
        <f t="shared" si="250"/>
        <v>207.04866271126599</v>
      </c>
      <c r="BF246" s="172">
        <f t="shared" si="251"/>
        <v>197.12925564768699</v>
      </c>
      <c r="BG246" s="172">
        <f t="shared" si="252"/>
        <v>192.77686275244301</v>
      </c>
      <c r="BH246" s="172">
        <f t="shared" si="253"/>
        <v>189.778266484498</v>
      </c>
      <c r="BI246" s="172">
        <f t="shared" si="254"/>
        <v>191.752026053272</v>
      </c>
      <c r="BJ246" s="172">
        <f t="shared" si="255"/>
        <v>202.69509059234005</v>
      </c>
      <c r="BK246" s="172">
        <f t="shared" si="256"/>
        <v>179.50626869413196</v>
      </c>
      <c r="BL246" s="172">
        <f t="shared" si="257"/>
        <v>162.23226172776572</v>
      </c>
      <c r="BM246" s="172">
        <f t="shared" si="258"/>
        <v>150.1297075016945</v>
      </c>
      <c r="BN246" s="172">
        <f t="shared" si="259"/>
        <v>144.45223080539606</v>
      </c>
      <c r="BO246" s="172">
        <f t="shared" si="260"/>
        <v>149.89588399560603</v>
      </c>
      <c r="BP246" s="172">
        <f t="shared" si="261"/>
        <v>150.5566232633785</v>
      </c>
      <c r="BQ246" s="172">
        <f t="shared" si="262"/>
        <v>158.47942969482887</v>
      </c>
      <c r="BR246" s="172">
        <f t="shared" si="263"/>
        <v>190.14956752609959</v>
      </c>
      <c r="BS246" s="172">
        <f t="shared" si="264"/>
        <v>218.29834297074336</v>
      </c>
      <c r="BT246" s="172">
        <f t="shared" si="265"/>
        <v>242.02931778624892</v>
      </c>
      <c r="BU246" s="172">
        <f t="shared" si="266"/>
        <v>268.38244792413758</v>
      </c>
      <c r="BV246" s="172">
        <f t="shared" si="267"/>
        <v>285.63539014393001</v>
      </c>
      <c r="BW246" s="172">
        <f t="shared" si="268"/>
        <v>260.09494861297941</v>
      </c>
      <c r="BX246" s="172">
        <f t="shared" si="269"/>
        <v>260.09494861297941</v>
      </c>
      <c r="BY246" s="172">
        <f t="shared" si="270"/>
        <v>252.23786725266939</v>
      </c>
      <c r="BZ246" s="172">
        <f t="shared" si="271"/>
        <v>225.37702389045239</v>
      </c>
      <c r="CA246" s="172">
        <f t="shared" si="272"/>
        <v>238.93247112991401</v>
      </c>
      <c r="CB246" s="23"/>
      <c r="CC246" s="171">
        <f t="shared" si="273"/>
        <v>169</v>
      </c>
      <c r="CD246" s="172">
        <f t="shared" si="226"/>
        <v>169</v>
      </c>
      <c r="CE246" s="172">
        <f t="shared" si="227"/>
        <v>169</v>
      </c>
      <c r="CF246" s="172">
        <f t="shared" si="228"/>
        <v>169</v>
      </c>
      <c r="CG246" s="172">
        <f t="shared" si="229"/>
        <v>169</v>
      </c>
      <c r="CH246" s="172">
        <f t="shared" si="230"/>
        <v>169</v>
      </c>
      <c r="CI246" s="172">
        <f t="shared" si="231"/>
        <v>169</v>
      </c>
      <c r="CJ246" s="172">
        <f t="shared" si="232"/>
        <v>169</v>
      </c>
      <c r="CK246" s="172">
        <f t="shared" si="233"/>
        <v>162.23226172776572</v>
      </c>
      <c r="CL246" s="172">
        <f t="shared" si="234"/>
        <v>150.1297075016945</v>
      </c>
      <c r="CM246" s="172">
        <f t="shared" si="235"/>
        <v>144.45223080539606</v>
      </c>
      <c r="CN246" s="172">
        <f t="shared" si="236"/>
        <v>149.89588399560603</v>
      </c>
      <c r="CO246" s="172">
        <f t="shared" si="237"/>
        <v>150.5566232633785</v>
      </c>
      <c r="CP246" s="172">
        <f t="shared" si="238"/>
        <v>158.47942969482887</v>
      </c>
      <c r="CQ246" s="172">
        <f t="shared" si="239"/>
        <v>169</v>
      </c>
      <c r="CR246" s="172">
        <f t="shared" si="240"/>
        <v>169</v>
      </c>
      <c r="CS246" s="172">
        <f t="shared" si="241"/>
        <v>169</v>
      </c>
      <c r="CT246" s="172">
        <f t="shared" si="242"/>
        <v>169</v>
      </c>
      <c r="CU246" s="172">
        <f t="shared" si="243"/>
        <v>169</v>
      </c>
      <c r="CV246" s="172">
        <f t="shared" si="244"/>
        <v>169</v>
      </c>
      <c r="CW246" s="172">
        <f t="shared" si="245"/>
        <v>169</v>
      </c>
      <c r="CX246" s="172">
        <f t="shared" si="246"/>
        <v>169</v>
      </c>
      <c r="CY246" s="172">
        <f t="shared" si="247"/>
        <v>169</v>
      </c>
      <c r="CZ246" s="172">
        <f t="shared" si="248"/>
        <v>169</v>
      </c>
      <c r="DA246" s="180">
        <f xml:space="preserve"> SUM(CC246:CZ246) * 30</f>
        <v>118732.38410966008</v>
      </c>
      <c r="DC246" s="171">
        <f t="shared" si="274"/>
        <v>46.551011622905008</v>
      </c>
      <c r="DD246" s="172">
        <f t="shared" si="275"/>
        <v>38.04866271126599</v>
      </c>
      <c r="DE246" s="172">
        <f t="shared" si="276"/>
        <v>28.129255647686989</v>
      </c>
      <c r="DF246" s="172">
        <f t="shared" si="277"/>
        <v>23.776862752443009</v>
      </c>
      <c r="DG246" s="172">
        <f t="shared" si="278"/>
        <v>20.778266484498005</v>
      </c>
      <c r="DH246" s="172">
        <f t="shared" si="279"/>
        <v>22.752026053272004</v>
      </c>
      <c r="DI246" s="172">
        <f t="shared" si="280"/>
        <v>33.695090592340051</v>
      </c>
      <c r="DJ246" s="172">
        <f t="shared" si="281"/>
        <v>10.506268694131961</v>
      </c>
      <c r="DK246" s="172">
        <f t="shared" si="282"/>
        <v>0</v>
      </c>
      <c r="DL246" s="172">
        <f t="shared" si="283"/>
        <v>0</v>
      </c>
      <c r="DM246" s="172">
        <f t="shared" si="284"/>
        <v>0</v>
      </c>
      <c r="DN246" s="172">
        <f t="shared" si="285"/>
        <v>0</v>
      </c>
      <c r="DO246" s="172">
        <f t="shared" si="286"/>
        <v>0</v>
      </c>
      <c r="DP246" s="172">
        <f t="shared" si="287"/>
        <v>0</v>
      </c>
      <c r="DQ246" s="172">
        <f t="shared" si="288"/>
        <v>21.149567526099588</v>
      </c>
      <c r="DR246" s="172">
        <f t="shared" si="289"/>
        <v>49.298342970743363</v>
      </c>
      <c r="DS246" s="172">
        <f t="shared" si="290"/>
        <v>73.029317786248924</v>
      </c>
      <c r="DT246" s="172">
        <f t="shared" si="291"/>
        <v>99.38244792413758</v>
      </c>
      <c r="DU246" s="172">
        <f t="shared" si="292"/>
        <v>116.63539014393001</v>
      </c>
      <c r="DV246" s="172">
        <f t="shared" si="293"/>
        <v>91.094948612979408</v>
      </c>
      <c r="DW246" s="172">
        <f t="shared" si="294"/>
        <v>91.094948612979408</v>
      </c>
      <c r="DX246" s="172">
        <f t="shared" si="295"/>
        <v>83.237867252669389</v>
      </c>
      <c r="DY246" s="172">
        <f t="shared" si="296"/>
        <v>56.377023890452392</v>
      </c>
      <c r="DZ246" s="172">
        <f t="shared" si="297"/>
        <v>69.932471129914006</v>
      </c>
      <c r="EA246" s="180">
        <f xml:space="preserve"> SUM(DC246:DZ246) * 30</f>
        <v>29264.093112260911</v>
      </c>
      <c r="EB246" s="21"/>
    </row>
    <row r="247" spans="2:132" ht="14.25" customHeight="1" x14ac:dyDescent="0.25">
      <c r="B247" s="132">
        <v>2038</v>
      </c>
      <c r="C247" s="14" t="s">
        <v>171</v>
      </c>
      <c r="D247" s="14">
        <f t="shared" si="298"/>
        <v>213</v>
      </c>
      <c r="E247" s="171">
        <v>228.06635495656701</v>
      </c>
      <c r="F247" s="172">
        <v>211.073871320244</v>
      </c>
      <c r="G247" s="172">
        <v>203.25080962946001</v>
      </c>
      <c r="H247" s="172">
        <v>196.44814728964701</v>
      </c>
      <c r="I247" s="172">
        <v>196.44814728964701</v>
      </c>
      <c r="J247" s="172">
        <v>195.41357572546701</v>
      </c>
      <c r="K247" s="172">
        <v>197.51106328024301</v>
      </c>
      <c r="L247" s="172">
        <v>196.44814728964701</v>
      </c>
      <c r="M247" s="172">
        <v>207.03479055598001</v>
      </c>
      <c r="N247" s="172">
        <v>208.352806384319</v>
      </c>
      <c r="O247" s="172">
        <v>219.917332362</v>
      </c>
      <c r="P247" s="172">
        <v>233.295901630298</v>
      </c>
      <c r="Q247" s="172">
        <v>231.52437497930501</v>
      </c>
      <c r="R247" s="172">
        <v>242.5787012815</v>
      </c>
      <c r="S247" s="172">
        <v>252.57011159309999</v>
      </c>
      <c r="T247" s="172">
        <v>258.90509089705</v>
      </c>
      <c r="U247" s="172">
        <v>277.04552380321701</v>
      </c>
      <c r="V247" s="172">
        <v>284.31586917889098</v>
      </c>
      <c r="W247" s="172">
        <v>281.86407629391698</v>
      </c>
      <c r="X247" s="172">
        <v>297</v>
      </c>
      <c r="Y247" s="172">
        <v>289.304488228087</v>
      </c>
      <c r="Z247" s="172">
        <v>281.86407629391698</v>
      </c>
      <c r="AA247" s="172">
        <v>267.74855193880597</v>
      </c>
      <c r="AB247" s="172">
        <v>244.52029449098799</v>
      </c>
      <c r="AD247" s="171">
        <v>0</v>
      </c>
      <c r="AE247" s="172">
        <v>0</v>
      </c>
      <c r="AF247" s="172">
        <v>0</v>
      </c>
      <c r="AG247" s="172">
        <v>0</v>
      </c>
      <c r="AH247" s="172">
        <v>0</v>
      </c>
      <c r="AI247" s="172">
        <v>0</v>
      </c>
      <c r="AJ247" s="172">
        <v>2.5289861460639278</v>
      </c>
      <c r="AK247" s="172">
        <v>30.628280111583848</v>
      </c>
      <c r="AL247" s="172">
        <v>58.989029941478336</v>
      </c>
      <c r="AM247" s="172">
        <v>80.322371592881495</v>
      </c>
      <c r="AN247" s="172">
        <v>92.142651310404602</v>
      </c>
      <c r="AO247" s="172">
        <v>95.22827024858934</v>
      </c>
      <c r="AP247" s="172">
        <v>95.35097504176332</v>
      </c>
      <c r="AQ247" s="172">
        <v>94.264336876869692</v>
      </c>
      <c r="AR247" s="172">
        <v>80.82685428132524</v>
      </c>
      <c r="AS247" s="172">
        <v>59.469032719383662</v>
      </c>
      <c r="AT247" s="172">
        <v>35.013672151644947</v>
      </c>
      <c r="AU247" s="172">
        <v>6.7305254000290589</v>
      </c>
      <c r="AV247" s="172">
        <v>0</v>
      </c>
      <c r="AW247" s="172">
        <v>50.954904172926341</v>
      </c>
      <c r="AX247" s="172">
        <v>50.954904172926341</v>
      </c>
      <c r="AY247" s="172">
        <v>50.954904172926341</v>
      </c>
      <c r="AZ247" s="172">
        <v>50.954904172926341</v>
      </c>
      <c r="BA247" s="172">
        <v>0</v>
      </c>
      <c r="BB247" s="180">
        <f xml:space="preserve"> SUM(AD247:BA247) * 31</f>
        <v>28994.752677925411</v>
      </c>
      <c r="BC247" s="23"/>
      <c r="BD247" s="171">
        <f t="shared" si="249"/>
        <v>228.06635495656701</v>
      </c>
      <c r="BE247" s="172">
        <f t="shared" si="250"/>
        <v>211.073871320244</v>
      </c>
      <c r="BF247" s="172">
        <f t="shared" si="251"/>
        <v>203.25080962946001</v>
      </c>
      <c r="BG247" s="172">
        <f t="shared" si="252"/>
        <v>196.44814728964701</v>
      </c>
      <c r="BH247" s="172">
        <f t="shared" si="253"/>
        <v>196.44814728964701</v>
      </c>
      <c r="BI247" s="172">
        <f t="shared" si="254"/>
        <v>195.41357572546701</v>
      </c>
      <c r="BJ247" s="172">
        <f t="shared" si="255"/>
        <v>194.98207713417909</v>
      </c>
      <c r="BK247" s="172">
        <f t="shared" si="256"/>
        <v>165.81986717806316</v>
      </c>
      <c r="BL247" s="172">
        <f t="shared" si="257"/>
        <v>148.04576061450166</v>
      </c>
      <c r="BM247" s="172">
        <f t="shared" si="258"/>
        <v>128.0304347914375</v>
      </c>
      <c r="BN247" s="172">
        <f t="shared" si="259"/>
        <v>127.77468105159539</v>
      </c>
      <c r="BO247" s="172">
        <f t="shared" si="260"/>
        <v>138.06763138170868</v>
      </c>
      <c r="BP247" s="172">
        <f t="shared" si="261"/>
        <v>136.17339993754169</v>
      </c>
      <c r="BQ247" s="172">
        <f t="shared" si="262"/>
        <v>148.31436440463031</v>
      </c>
      <c r="BR247" s="172">
        <f t="shared" si="263"/>
        <v>171.74325731177476</v>
      </c>
      <c r="BS247" s="172">
        <f t="shared" si="264"/>
        <v>199.43605817766633</v>
      </c>
      <c r="BT247" s="172">
        <f t="shared" si="265"/>
        <v>242.03185165157205</v>
      </c>
      <c r="BU247" s="172">
        <f t="shared" si="266"/>
        <v>277.5853437788619</v>
      </c>
      <c r="BV247" s="172">
        <f t="shared" si="267"/>
        <v>281.86407629391698</v>
      </c>
      <c r="BW247" s="172">
        <f t="shared" si="268"/>
        <v>246.04509582707365</v>
      </c>
      <c r="BX247" s="172">
        <f t="shared" si="269"/>
        <v>238.34958405516065</v>
      </c>
      <c r="BY247" s="172">
        <f t="shared" si="270"/>
        <v>230.90917212099063</v>
      </c>
      <c r="BZ247" s="172">
        <f t="shared" si="271"/>
        <v>216.79364776587963</v>
      </c>
      <c r="CA247" s="172">
        <f t="shared" si="272"/>
        <v>244.52029449098799</v>
      </c>
      <c r="CB247" s="23"/>
      <c r="CC247" s="171">
        <f t="shared" si="273"/>
        <v>169</v>
      </c>
      <c r="CD247" s="172">
        <f t="shared" si="226"/>
        <v>169</v>
      </c>
      <c r="CE247" s="172">
        <f t="shared" si="227"/>
        <v>169</v>
      </c>
      <c r="CF247" s="172">
        <f t="shared" si="228"/>
        <v>169</v>
      </c>
      <c r="CG247" s="172">
        <f t="shared" si="229"/>
        <v>169</v>
      </c>
      <c r="CH247" s="172">
        <f t="shared" si="230"/>
        <v>169</v>
      </c>
      <c r="CI247" s="172">
        <f t="shared" si="231"/>
        <v>169</v>
      </c>
      <c r="CJ247" s="172">
        <f t="shared" si="232"/>
        <v>165.81986717806316</v>
      </c>
      <c r="CK247" s="172">
        <f t="shared" si="233"/>
        <v>148.04576061450166</v>
      </c>
      <c r="CL247" s="172">
        <f t="shared" si="234"/>
        <v>128.0304347914375</v>
      </c>
      <c r="CM247" s="172">
        <f t="shared" si="235"/>
        <v>127.77468105159539</v>
      </c>
      <c r="CN247" s="172">
        <f t="shared" si="236"/>
        <v>138.06763138170868</v>
      </c>
      <c r="CO247" s="172">
        <f t="shared" si="237"/>
        <v>136.17339993754169</v>
      </c>
      <c r="CP247" s="172">
        <f t="shared" si="238"/>
        <v>148.31436440463031</v>
      </c>
      <c r="CQ247" s="172">
        <f t="shared" si="239"/>
        <v>169</v>
      </c>
      <c r="CR247" s="172">
        <f t="shared" si="240"/>
        <v>169</v>
      </c>
      <c r="CS247" s="172">
        <f t="shared" si="241"/>
        <v>169</v>
      </c>
      <c r="CT247" s="172">
        <f t="shared" si="242"/>
        <v>169</v>
      </c>
      <c r="CU247" s="172">
        <f t="shared" si="243"/>
        <v>169</v>
      </c>
      <c r="CV247" s="172">
        <f t="shared" si="244"/>
        <v>169</v>
      </c>
      <c r="CW247" s="172">
        <f t="shared" si="245"/>
        <v>169</v>
      </c>
      <c r="CX247" s="172">
        <f t="shared" si="246"/>
        <v>169</v>
      </c>
      <c r="CY247" s="172">
        <f t="shared" si="247"/>
        <v>169</v>
      </c>
      <c r="CZ247" s="172">
        <f t="shared" si="248"/>
        <v>169</v>
      </c>
      <c r="DA247" s="180">
        <f xml:space="preserve"> SUM(CC247:CZ247) * 31</f>
        <v>119822.01032014383</v>
      </c>
      <c r="DC247" s="171">
        <f t="shared" si="274"/>
        <v>59.066354956567011</v>
      </c>
      <c r="DD247" s="172">
        <f t="shared" si="275"/>
        <v>42.073871320243995</v>
      </c>
      <c r="DE247" s="172">
        <f t="shared" si="276"/>
        <v>34.250809629460008</v>
      </c>
      <c r="DF247" s="172">
        <f t="shared" si="277"/>
        <v>27.448147289647011</v>
      </c>
      <c r="DG247" s="172">
        <f t="shared" si="278"/>
        <v>27.448147289647011</v>
      </c>
      <c r="DH247" s="172">
        <f t="shared" si="279"/>
        <v>26.413575725467012</v>
      </c>
      <c r="DI247" s="172">
        <f t="shared" si="280"/>
        <v>25.982077134179093</v>
      </c>
      <c r="DJ247" s="172">
        <f t="shared" si="281"/>
        <v>0</v>
      </c>
      <c r="DK247" s="172">
        <f t="shared" si="282"/>
        <v>0</v>
      </c>
      <c r="DL247" s="172">
        <f t="shared" si="283"/>
        <v>0</v>
      </c>
      <c r="DM247" s="172">
        <f t="shared" si="284"/>
        <v>0</v>
      </c>
      <c r="DN247" s="172">
        <f t="shared" si="285"/>
        <v>0</v>
      </c>
      <c r="DO247" s="172">
        <f t="shared" si="286"/>
        <v>0</v>
      </c>
      <c r="DP247" s="172">
        <f t="shared" si="287"/>
        <v>0</v>
      </c>
      <c r="DQ247" s="172">
        <f t="shared" si="288"/>
        <v>2.7432573117747552</v>
      </c>
      <c r="DR247" s="172">
        <f t="shared" si="289"/>
        <v>30.436058177666325</v>
      </c>
      <c r="DS247" s="172">
        <f t="shared" si="290"/>
        <v>73.031851651572055</v>
      </c>
      <c r="DT247" s="172">
        <f t="shared" si="291"/>
        <v>108.5853437788619</v>
      </c>
      <c r="DU247" s="172">
        <f t="shared" si="292"/>
        <v>112.86407629391698</v>
      </c>
      <c r="DV247" s="172">
        <f t="shared" si="293"/>
        <v>77.045095827073652</v>
      </c>
      <c r="DW247" s="172">
        <f t="shared" si="294"/>
        <v>69.349584055160648</v>
      </c>
      <c r="DX247" s="172">
        <f t="shared" si="295"/>
        <v>61.909172120990632</v>
      </c>
      <c r="DY247" s="172">
        <f t="shared" si="296"/>
        <v>47.793647765879626</v>
      </c>
      <c r="DZ247" s="172">
        <f t="shared" si="297"/>
        <v>75.520294490987993</v>
      </c>
      <c r="EA247" s="180">
        <f xml:space="preserve"> SUM(DC247:DZ247) * 31</f>
        <v>27960.802309391969</v>
      </c>
      <c r="EB247" s="21"/>
    </row>
    <row r="248" spans="2:132" ht="14.25" customHeight="1" x14ac:dyDescent="0.25">
      <c r="B248" s="132">
        <v>2038</v>
      </c>
      <c r="C248" s="14" t="s">
        <v>172</v>
      </c>
      <c r="D248" s="14">
        <f t="shared" si="298"/>
        <v>214</v>
      </c>
      <c r="E248" s="171">
        <v>210.294997893876</v>
      </c>
      <c r="F248" s="172">
        <v>198.123065311559</v>
      </c>
      <c r="G248" s="172">
        <v>190.480981802716</v>
      </c>
      <c r="H248" s="172">
        <v>189.51961095618699</v>
      </c>
      <c r="I248" s="172">
        <v>186.83103147013401</v>
      </c>
      <c r="J248" s="172">
        <v>186.83103147013401</v>
      </c>
      <c r="K248" s="172">
        <v>193.560627395832</v>
      </c>
      <c r="L248" s="172">
        <v>195.776668669185</v>
      </c>
      <c r="M248" s="172">
        <v>204.55936165696099</v>
      </c>
      <c r="N248" s="172">
        <v>216.55205560687301</v>
      </c>
      <c r="O248" s="172">
        <v>226.91530744402601</v>
      </c>
      <c r="P248" s="172">
        <v>236.44754380367101</v>
      </c>
      <c r="Q248" s="172">
        <v>240.48856024331599</v>
      </c>
      <c r="R248" s="172">
        <v>248.96165922966699</v>
      </c>
      <c r="S248" s="172">
        <v>257.95617969210099</v>
      </c>
      <c r="T248" s="172">
        <v>260.28628191334798</v>
      </c>
      <c r="U248" s="172">
        <v>280.10029800450798</v>
      </c>
      <c r="V248" s="172">
        <v>285.37969044984999</v>
      </c>
      <c r="W248" s="172">
        <v>282.723699806051</v>
      </c>
      <c r="X248" s="172">
        <v>302</v>
      </c>
      <c r="Y248" s="172">
        <v>293.54319543477601</v>
      </c>
      <c r="Z248" s="172">
        <v>280.10029800450798</v>
      </c>
      <c r="AA248" s="172">
        <v>255.65866631310999</v>
      </c>
      <c r="AB248" s="172">
        <v>236.44754380367101</v>
      </c>
      <c r="AD248" s="171">
        <v>0</v>
      </c>
      <c r="AE248" s="172">
        <v>0</v>
      </c>
      <c r="AF248" s="172">
        <v>0</v>
      </c>
      <c r="AG248" s="172">
        <v>0</v>
      </c>
      <c r="AH248" s="172">
        <v>0</v>
      </c>
      <c r="AI248" s="172">
        <v>0</v>
      </c>
      <c r="AJ248" s="172">
        <v>0.69299436941900283</v>
      </c>
      <c r="AK248" s="172">
        <v>29.480981904219416</v>
      </c>
      <c r="AL248" s="172">
        <v>61.098820376537873</v>
      </c>
      <c r="AM248" s="172">
        <v>84.942541071256727</v>
      </c>
      <c r="AN248" s="172">
        <v>99.212743792866732</v>
      </c>
      <c r="AO248" s="172">
        <v>104.20050425903483</v>
      </c>
      <c r="AP248" s="172">
        <v>105.55108357707043</v>
      </c>
      <c r="AQ248" s="172">
        <v>100.77789470369781</v>
      </c>
      <c r="AR248" s="172">
        <v>88.426253044711203</v>
      </c>
      <c r="AS248" s="172">
        <v>67.670326393911296</v>
      </c>
      <c r="AT248" s="172">
        <v>35.751083122805127</v>
      </c>
      <c r="AU248" s="172">
        <v>2.8304053753262854</v>
      </c>
      <c r="AV248" s="172">
        <v>0</v>
      </c>
      <c r="AW248" s="172">
        <v>53.933374443561185</v>
      </c>
      <c r="AX248" s="172">
        <v>53.933374443561185</v>
      </c>
      <c r="AY248" s="172">
        <v>53.933374443561185</v>
      </c>
      <c r="AZ248" s="172">
        <v>53.933374443561185</v>
      </c>
      <c r="BA248" s="172">
        <v>0</v>
      </c>
      <c r="BB248" s="180">
        <f xml:space="preserve"> SUM(AD248:BA248) * 30</f>
        <v>29891.073892953042</v>
      </c>
      <c r="BC248" s="23"/>
      <c r="BD248" s="171">
        <f t="shared" si="249"/>
        <v>210.294997893876</v>
      </c>
      <c r="BE248" s="172">
        <f t="shared" si="250"/>
        <v>198.123065311559</v>
      </c>
      <c r="BF248" s="172">
        <f t="shared" si="251"/>
        <v>190.480981802716</v>
      </c>
      <c r="BG248" s="172">
        <f t="shared" si="252"/>
        <v>189.51961095618699</v>
      </c>
      <c r="BH248" s="172">
        <f t="shared" si="253"/>
        <v>186.83103147013401</v>
      </c>
      <c r="BI248" s="172">
        <f t="shared" si="254"/>
        <v>186.83103147013401</v>
      </c>
      <c r="BJ248" s="172">
        <f t="shared" si="255"/>
        <v>192.86763302641299</v>
      </c>
      <c r="BK248" s="172">
        <f t="shared" si="256"/>
        <v>166.29568676496558</v>
      </c>
      <c r="BL248" s="172">
        <f t="shared" si="257"/>
        <v>143.46054128042312</v>
      </c>
      <c r="BM248" s="172">
        <f t="shared" si="258"/>
        <v>131.60951453561628</v>
      </c>
      <c r="BN248" s="172">
        <f t="shared" si="259"/>
        <v>127.70256365115928</v>
      </c>
      <c r="BO248" s="172">
        <f t="shared" si="260"/>
        <v>132.24703954463618</v>
      </c>
      <c r="BP248" s="172">
        <f t="shared" si="261"/>
        <v>134.93747666624557</v>
      </c>
      <c r="BQ248" s="172">
        <f t="shared" si="262"/>
        <v>148.1837645259692</v>
      </c>
      <c r="BR248" s="172">
        <f t="shared" si="263"/>
        <v>169.5299266473898</v>
      </c>
      <c r="BS248" s="172">
        <f t="shared" si="264"/>
        <v>192.61595551943668</v>
      </c>
      <c r="BT248" s="172">
        <f t="shared" si="265"/>
        <v>244.34921488170284</v>
      </c>
      <c r="BU248" s="172">
        <f t="shared" si="266"/>
        <v>282.54928507452371</v>
      </c>
      <c r="BV248" s="172">
        <f t="shared" si="267"/>
        <v>282.723699806051</v>
      </c>
      <c r="BW248" s="172">
        <f t="shared" si="268"/>
        <v>248.06662555643882</v>
      </c>
      <c r="BX248" s="172">
        <f t="shared" si="269"/>
        <v>239.60982099121483</v>
      </c>
      <c r="BY248" s="172">
        <f t="shared" si="270"/>
        <v>226.1669235609468</v>
      </c>
      <c r="BZ248" s="172">
        <f t="shared" si="271"/>
        <v>201.72529186954881</v>
      </c>
      <c r="CA248" s="172">
        <f t="shared" si="272"/>
        <v>236.44754380367101</v>
      </c>
      <c r="CB248" s="23"/>
      <c r="CC248" s="171">
        <f t="shared" si="273"/>
        <v>169</v>
      </c>
      <c r="CD248" s="172">
        <f t="shared" si="226"/>
        <v>169</v>
      </c>
      <c r="CE248" s="172">
        <f t="shared" si="227"/>
        <v>169</v>
      </c>
      <c r="CF248" s="172">
        <f t="shared" si="228"/>
        <v>169</v>
      </c>
      <c r="CG248" s="172">
        <f t="shared" si="229"/>
        <v>169</v>
      </c>
      <c r="CH248" s="172">
        <f t="shared" si="230"/>
        <v>169</v>
      </c>
      <c r="CI248" s="172">
        <f t="shared" si="231"/>
        <v>169</v>
      </c>
      <c r="CJ248" s="172">
        <f t="shared" si="232"/>
        <v>166.29568676496558</v>
      </c>
      <c r="CK248" s="172">
        <f t="shared" si="233"/>
        <v>143.46054128042312</v>
      </c>
      <c r="CL248" s="172">
        <f t="shared" si="234"/>
        <v>131.60951453561628</v>
      </c>
      <c r="CM248" s="172">
        <f t="shared" si="235"/>
        <v>127.70256365115928</v>
      </c>
      <c r="CN248" s="172">
        <f t="shared" si="236"/>
        <v>132.24703954463618</v>
      </c>
      <c r="CO248" s="172">
        <f t="shared" si="237"/>
        <v>134.93747666624557</v>
      </c>
      <c r="CP248" s="172">
        <f t="shared" si="238"/>
        <v>148.1837645259692</v>
      </c>
      <c r="CQ248" s="172">
        <f t="shared" si="239"/>
        <v>169</v>
      </c>
      <c r="CR248" s="172">
        <f t="shared" si="240"/>
        <v>169</v>
      </c>
      <c r="CS248" s="172">
        <f t="shared" si="241"/>
        <v>169</v>
      </c>
      <c r="CT248" s="172">
        <f t="shared" si="242"/>
        <v>169</v>
      </c>
      <c r="CU248" s="172">
        <f t="shared" si="243"/>
        <v>169</v>
      </c>
      <c r="CV248" s="172">
        <f t="shared" si="244"/>
        <v>169</v>
      </c>
      <c r="CW248" s="172">
        <f t="shared" si="245"/>
        <v>169</v>
      </c>
      <c r="CX248" s="172">
        <f t="shared" si="246"/>
        <v>169</v>
      </c>
      <c r="CY248" s="172">
        <f t="shared" si="247"/>
        <v>169</v>
      </c>
      <c r="CZ248" s="172">
        <f t="shared" si="248"/>
        <v>169</v>
      </c>
      <c r="DA248" s="180">
        <f xml:space="preserve"> SUM(CC248:CZ248) * 30</f>
        <v>115723.09760907045</v>
      </c>
      <c r="DC248" s="171">
        <f t="shared" si="274"/>
        <v>41.294997893876001</v>
      </c>
      <c r="DD248" s="172">
        <f t="shared" si="275"/>
        <v>29.123065311559003</v>
      </c>
      <c r="DE248" s="172">
        <f t="shared" si="276"/>
        <v>21.480981802716002</v>
      </c>
      <c r="DF248" s="172">
        <f t="shared" si="277"/>
        <v>20.519610956186995</v>
      </c>
      <c r="DG248" s="172">
        <f t="shared" si="278"/>
        <v>17.831031470134008</v>
      </c>
      <c r="DH248" s="172">
        <f t="shared" si="279"/>
        <v>17.831031470134008</v>
      </c>
      <c r="DI248" s="172">
        <f t="shared" si="280"/>
        <v>23.867633026412989</v>
      </c>
      <c r="DJ248" s="172">
        <f t="shared" si="281"/>
        <v>0</v>
      </c>
      <c r="DK248" s="172">
        <f t="shared" si="282"/>
        <v>0</v>
      </c>
      <c r="DL248" s="172">
        <f t="shared" si="283"/>
        <v>0</v>
      </c>
      <c r="DM248" s="172">
        <f t="shared" si="284"/>
        <v>0</v>
      </c>
      <c r="DN248" s="172">
        <f t="shared" si="285"/>
        <v>0</v>
      </c>
      <c r="DO248" s="172">
        <f t="shared" si="286"/>
        <v>0</v>
      </c>
      <c r="DP248" s="172">
        <f t="shared" si="287"/>
        <v>0</v>
      </c>
      <c r="DQ248" s="172">
        <f t="shared" si="288"/>
        <v>0.52992664738980011</v>
      </c>
      <c r="DR248" s="172">
        <f t="shared" si="289"/>
        <v>23.615955519436682</v>
      </c>
      <c r="DS248" s="172">
        <f t="shared" si="290"/>
        <v>75.349214881702835</v>
      </c>
      <c r="DT248" s="172">
        <f t="shared" si="291"/>
        <v>113.54928507452371</v>
      </c>
      <c r="DU248" s="172">
        <f t="shared" si="292"/>
        <v>113.723699806051</v>
      </c>
      <c r="DV248" s="172">
        <f t="shared" si="293"/>
        <v>79.066625556438822</v>
      </c>
      <c r="DW248" s="172">
        <f t="shared" si="294"/>
        <v>70.609820991214832</v>
      </c>
      <c r="DX248" s="172">
        <f t="shared" si="295"/>
        <v>57.166923560946799</v>
      </c>
      <c r="DY248" s="172">
        <f t="shared" si="296"/>
        <v>32.725291869548812</v>
      </c>
      <c r="DZ248" s="172">
        <f t="shared" si="297"/>
        <v>67.44754380367101</v>
      </c>
      <c r="EA248" s="180">
        <f xml:space="preserve"> SUM(DC248:DZ248) * 30</f>
        <v>24171.979189258302</v>
      </c>
      <c r="EB248" s="21"/>
    </row>
    <row r="249" spans="2:132" ht="14.25" customHeight="1" x14ac:dyDescent="0.25">
      <c r="B249" s="132">
        <v>2038</v>
      </c>
      <c r="C249" s="14" t="s">
        <v>173</v>
      </c>
      <c r="D249" s="14">
        <f t="shared" si="298"/>
        <v>215</v>
      </c>
      <c r="E249" s="171">
        <v>210.89728131695099</v>
      </c>
      <c r="F249" s="172">
        <v>197.79437112057701</v>
      </c>
      <c r="G249" s="172">
        <v>186.59733877094899</v>
      </c>
      <c r="H249" s="172">
        <v>181.71352678866401</v>
      </c>
      <c r="I249" s="172">
        <v>181.71352678866401</v>
      </c>
      <c r="J249" s="172">
        <v>179.45029684565401</v>
      </c>
      <c r="K249" s="172">
        <v>185.33171676334399</v>
      </c>
      <c r="L249" s="172">
        <v>190.572880841894</v>
      </c>
      <c r="M249" s="172">
        <v>202.484617384052</v>
      </c>
      <c r="N249" s="172">
        <v>210.89728131695099</v>
      </c>
      <c r="O249" s="172">
        <v>223.92574315993599</v>
      </c>
      <c r="P249" s="172">
        <v>229.956059784404</v>
      </c>
      <c r="Q249" s="172">
        <v>245.06907552226701</v>
      </c>
      <c r="R249" s="172">
        <v>249.65509409099801</v>
      </c>
      <c r="S249" s="172">
        <v>271.76625504737899</v>
      </c>
      <c r="T249" s="172">
        <v>264.12785398971999</v>
      </c>
      <c r="U249" s="172">
        <v>279.672670177236</v>
      </c>
      <c r="V249" s="172">
        <v>279.672670177236</v>
      </c>
      <c r="W249" s="172">
        <v>285.092510303918</v>
      </c>
      <c r="X249" s="172">
        <v>305</v>
      </c>
      <c r="Y249" s="172">
        <v>296.28954265354702</v>
      </c>
      <c r="Z249" s="172">
        <v>282.36770056990002</v>
      </c>
      <c r="AA249" s="172">
        <v>259.184483324724</v>
      </c>
      <c r="AB249" s="172">
        <v>232.02572400860399</v>
      </c>
      <c r="AD249" s="171">
        <v>0</v>
      </c>
      <c r="AE249" s="172">
        <v>0</v>
      </c>
      <c r="AF249" s="172">
        <v>0</v>
      </c>
      <c r="AG249" s="172">
        <v>0</v>
      </c>
      <c r="AH249" s="172">
        <v>0</v>
      </c>
      <c r="AI249" s="172">
        <v>0</v>
      </c>
      <c r="AJ249" s="172">
        <v>0.06</v>
      </c>
      <c r="AK249" s="172">
        <v>19.233747111052708</v>
      </c>
      <c r="AL249" s="172">
        <v>50.202772575301623</v>
      </c>
      <c r="AM249" s="172">
        <v>77.544487437024927</v>
      </c>
      <c r="AN249" s="172">
        <v>94.336112078317598</v>
      </c>
      <c r="AO249" s="172">
        <v>100.44760979110222</v>
      </c>
      <c r="AP249" s="172">
        <v>99.966429570306758</v>
      </c>
      <c r="AQ249" s="172">
        <v>97.725794050591432</v>
      </c>
      <c r="AR249" s="172">
        <v>87.125969858474193</v>
      </c>
      <c r="AS249" s="172">
        <v>67.499170976780277</v>
      </c>
      <c r="AT249" s="172">
        <v>38.027009945685911</v>
      </c>
      <c r="AU249" s="172">
        <v>3.6420649351712866</v>
      </c>
      <c r="AV249" s="172">
        <v>0</v>
      </c>
      <c r="AW249" s="172">
        <v>52.770965193652245</v>
      </c>
      <c r="AX249" s="172">
        <v>52.770965193652245</v>
      </c>
      <c r="AY249" s="172">
        <v>52.770965193652245</v>
      </c>
      <c r="AZ249" s="172">
        <v>52.770965193652245</v>
      </c>
      <c r="BA249" s="172">
        <v>0</v>
      </c>
      <c r="BB249" s="180">
        <f xml:space="preserve"> SUM(AD249:BA249) * 31</f>
        <v>29353.745902236958</v>
      </c>
      <c r="BC249" s="23"/>
      <c r="BD249" s="171">
        <f t="shared" si="249"/>
        <v>210.89728131695099</v>
      </c>
      <c r="BE249" s="172">
        <f t="shared" si="250"/>
        <v>197.79437112057701</v>
      </c>
      <c r="BF249" s="172">
        <f t="shared" si="251"/>
        <v>186.59733877094899</v>
      </c>
      <c r="BG249" s="172">
        <f t="shared" si="252"/>
        <v>181.71352678866401</v>
      </c>
      <c r="BH249" s="172">
        <f t="shared" si="253"/>
        <v>181.71352678866401</v>
      </c>
      <c r="BI249" s="172">
        <f t="shared" si="254"/>
        <v>179.45029684565401</v>
      </c>
      <c r="BJ249" s="172">
        <f t="shared" si="255"/>
        <v>185.27171676334399</v>
      </c>
      <c r="BK249" s="172">
        <f t="shared" si="256"/>
        <v>171.3391337308413</v>
      </c>
      <c r="BL249" s="172">
        <f t="shared" si="257"/>
        <v>152.28184480875038</v>
      </c>
      <c r="BM249" s="172">
        <f t="shared" si="258"/>
        <v>133.35279387992608</v>
      </c>
      <c r="BN249" s="172">
        <f t="shared" si="259"/>
        <v>129.58963108161839</v>
      </c>
      <c r="BO249" s="172">
        <f t="shared" si="260"/>
        <v>129.50844999330178</v>
      </c>
      <c r="BP249" s="172">
        <f t="shared" si="261"/>
        <v>145.10264595196026</v>
      </c>
      <c r="BQ249" s="172">
        <f t="shared" si="262"/>
        <v>151.92930004040659</v>
      </c>
      <c r="BR249" s="172">
        <f t="shared" si="263"/>
        <v>184.64028518890478</v>
      </c>
      <c r="BS249" s="172">
        <f t="shared" si="264"/>
        <v>196.62868301293972</v>
      </c>
      <c r="BT249" s="172">
        <f t="shared" si="265"/>
        <v>241.6456602315501</v>
      </c>
      <c r="BU249" s="172">
        <f t="shared" si="266"/>
        <v>276.03060524206472</v>
      </c>
      <c r="BV249" s="172">
        <f t="shared" si="267"/>
        <v>285.092510303918</v>
      </c>
      <c r="BW249" s="172">
        <f t="shared" si="268"/>
        <v>252.22903480634776</v>
      </c>
      <c r="BX249" s="172">
        <f t="shared" si="269"/>
        <v>243.51857745989477</v>
      </c>
      <c r="BY249" s="172">
        <f t="shared" si="270"/>
        <v>229.59673537624778</v>
      </c>
      <c r="BZ249" s="172">
        <f t="shared" si="271"/>
        <v>206.41351813107175</v>
      </c>
      <c r="CA249" s="172">
        <f t="shared" si="272"/>
        <v>232.02572400860399</v>
      </c>
      <c r="CB249" s="23"/>
      <c r="CC249" s="171">
        <f t="shared" si="273"/>
        <v>169</v>
      </c>
      <c r="CD249" s="172">
        <f t="shared" si="226"/>
        <v>169</v>
      </c>
      <c r="CE249" s="172">
        <f t="shared" si="227"/>
        <v>169</v>
      </c>
      <c r="CF249" s="172">
        <f t="shared" si="228"/>
        <v>169</v>
      </c>
      <c r="CG249" s="172">
        <f t="shared" si="229"/>
        <v>169</v>
      </c>
      <c r="CH249" s="172">
        <f t="shared" si="230"/>
        <v>169</v>
      </c>
      <c r="CI249" s="172">
        <f t="shared" si="231"/>
        <v>169</v>
      </c>
      <c r="CJ249" s="172">
        <f t="shared" si="232"/>
        <v>169</v>
      </c>
      <c r="CK249" s="172">
        <f t="shared" si="233"/>
        <v>152.28184480875038</v>
      </c>
      <c r="CL249" s="172">
        <f t="shared" si="234"/>
        <v>133.35279387992608</v>
      </c>
      <c r="CM249" s="172">
        <f t="shared" si="235"/>
        <v>129.58963108161839</v>
      </c>
      <c r="CN249" s="172">
        <f t="shared" si="236"/>
        <v>129.50844999330178</v>
      </c>
      <c r="CO249" s="172">
        <f t="shared" si="237"/>
        <v>145.10264595196026</v>
      </c>
      <c r="CP249" s="172">
        <f t="shared" si="238"/>
        <v>151.92930004040659</v>
      </c>
      <c r="CQ249" s="172">
        <f t="shared" si="239"/>
        <v>169</v>
      </c>
      <c r="CR249" s="172">
        <f t="shared" si="240"/>
        <v>169</v>
      </c>
      <c r="CS249" s="172">
        <f t="shared" si="241"/>
        <v>169</v>
      </c>
      <c r="CT249" s="172">
        <f t="shared" si="242"/>
        <v>169</v>
      </c>
      <c r="CU249" s="172">
        <f t="shared" si="243"/>
        <v>169</v>
      </c>
      <c r="CV249" s="172">
        <f t="shared" si="244"/>
        <v>169</v>
      </c>
      <c r="CW249" s="172">
        <f t="shared" si="245"/>
        <v>169</v>
      </c>
      <c r="CX249" s="172">
        <f t="shared" si="246"/>
        <v>169</v>
      </c>
      <c r="CY249" s="172">
        <f t="shared" si="247"/>
        <v>169</v>
      </c>
      <c r="CZ249" s="172">
        <f t="shared" si="248"/>
        <v>169</v>
      </c>
      <c r="DA249" s="180">
        <f xml:space="preserve"> SUM(CC249:CZ249) * 31</f>
        <v>120396.70463843487</v>
      </c>
      <c r="DC249" s="171">
        <f t="shared" si="274"/>
        <v>41.897281316950995</v>
      </c>
      <c r="DD249" s="172">
        <f t="shared" si="275"/>
        <v>28.794371120577011</v>
      </c>
      <c r="DE249" s="172">
        <f t="shared" si="276"/>
        <v>17.597338770948994</v>
      </c>
      <c r="DF249" s="172">
        <f t="shared" si="277"/>
        <v>12.713526788664012</v>
      </c>
      <c r="DG249" s="172">
        <f t="shared" si="278"/>
        <v>12.713526788664012</v>
      </c>
      <c r="DH249" s="172">
        <f t="shared" si="279"/>
        <v>10.450296845654009</v>
      </c>
      <c r="DI249" s="172">
        <f t="shared" si="280"/>
        <v>16.271716763343989</v>
      </c>
      <c r="DJ249" s="172">
        <f t="shared" si="281"/>
        <v>2.3391337308412972</v>
      </c>
      <c r="DK249" s="172">
        <f t="shared" si="282"/>
        <v>0</v>
      </c>
      <c r="DL249" s="172">
        <f t="shared" si="283"/>
        <v>0</v>
      </c>
      <c r="DM249" s="172">
        <f t="shared" si="284"/>
        <v>0</v>
      </c>
      <c r="DN249" s="172">
        <f t="shared" si="285"/>
        <v>0</v>
      </c>
      <c r="DO249" s="172">
        <f t="shared" si="286"/>
        <v>0</v>
      </c>
      <c r="DP249" s="172">
        <f t="shared" si="287"/>
        <v>0</v>
      </c>
      <c r="DQ249" s="172">
        <f t="shared" si="288"/>
        <v>15.640285188904784</v>
      </c>
      <c r="DR249" s="172">
        <f t="shared" si="289"/>
        <v>27.628683012939717</v>
      </c>
      <c r="DS249" s="172">
        <f t="shared" si="290"/>
        <v>72.645660231550096</v>
      </c>
      <c r="DT249" s="172">
        <f t="shared" si="291"/>
        <v>107.03060524206472</v>
      </c>
      <c r="DU249" s="172">
        <f t="shared" si="292"/>
        <v>116.092510303918</v>
      </c>
      <c r="DV249" s="172">
        <f t="shared" si="293"/>
        <v>83.229034806347755</v>
      </c>
      <c r="DW249" s="172">
        <f t="shared" si="294"/>
        <v>74.518577459894772</v>
      </c>
      <c r="DX249" s="172">
        <f t="shared" si="295"/>
        <v>60.596735376247779</v>
      </c>
      <c r="DY249" s="172">
        <f t="shared" si="296"/>
        <v>37.413518131071754</v>
      </c>
      <c r="DZ249" s="172">
        <f t="shared" si="297"/>
        <v>63.025724008603987</v>
      </c>
      <c r="EA249" s="180">
        <f xml:space="preserve"> SUM(DC249:DZ249) * 31</f>
        <v>24818.55430250282</v>
      </c>
      <c r="EB249" s="21"/>
    </row>
    <row r="250" spans="2:132" ht="14.25" customHeight="1" x14ac:dyDescent="0.25">
      <c r="B250" s="132">
        <v>2039</v>
      </c>
      <c r="C250" s="14" t="s">
        <v>163</v>
      </c>
      <c r="D250" s="14">
        <f t="shared" si="298"/>
        <v>216</v>
      </c>
      <c r="E250" s="171">
        <v>207.223779616624</v>
      </c>
      <c r="F250" s="172">
        <v>195.710725787477</v>
      </c>
      <c r="G250" s="172">
        <v>189.745903491126</v>
      </c>
      <c r="H250" s="172">
        <v>183.83788902616899</v>
      </c>
      <c r="I250" s="172">
        <v>181.395152276235</v>
      </c>
      <c r="J250" s="172">
        <v>182.98577155526101</v>
      </c>
      <c r="K250" s="172">
        <v>190.86312417520401</v>
      </c>
      <c r="L250" s="172">
        <v>201.164277601284</v>
      </c>
      <c r="M250" s="172">
        <v>204.118284833762</v>
      </c>
      <c r="N250" s="172">
        <v>217.449189267512</v>
      </c>
      <c r="O250" s="172">
        <v>229.03798687185099</v>
      </c>
      <c r="P250" s="172">
        <v>246.61054271633901</v>
      </c>
      <c r="Q250" s="172">
        <v>241.99017242964101</v>
      </c>
      <c r="R250" s="172">
        <v>235.343656156565</v>
      </c>
      <c r="S250" s="172">
        <v>246.61054271633901</v>
      </c>
      <c r="T250" s="172">
        <v>256.30574594088398</v>
      </c>
      <c r="U250" s="172">
        <v>274.73041925627899</v>
      </c>
      <c r="V250" s="172">
        <v>269.276867442472</v>
      </c>
      <c r="W250" s="172">
        <v>283.19478613395802</v>
      </c>
      <c r="X250" s="172">
        <v>292</v>
      </c>
      <c r="Y250" s="172">
        <v>286.09198553504302</v>
      </c>
      <c r="Z250" s="172">
        <v>277.514002994576</v>
      </c>
      <c r="AA250" s="172">
        <v>253.82513730335401</v>
      </c>
      <c r="AB250" s="172">
        <v>229.03798687185099</v>
      </c>
      <c r="AD250" s="171">
        <v>0</v>
      </c>
      <c r="AE250" s="172">
        <v>0</v>
      </c>
      <c r="AF250" s="172">
        <v>0</v>
      </c>
      <c r="AG250" s="172">
        <v>0</v>
      </c>
      <c r="AH250" s="172">
        <v>0</v>
      </c>
      <c r="AI250" s="172">
        <v>0</v>
      </c>
      <c r="AJ250" s="172">
        <v>0</v>
      </c>
      <c r="AK250" s="172">
        <v>13.767462951962651</v>
      </c>
      <c r="AL250" s="172">
        <v>43.325696781496617</v>
      </c>
      <c r="AM250" s="172">
        <v>71.024661997665859</v>
      </c>
      <c r="AN250" s="172">
        <v>88.783464120506181</v>
      </c>
      <c r="AO250" s="172">
        <v>97.782605403439533</v>
      </c>
      <c r="AP250" s="172">
        <v>100.81735486273479</v>
      </c>
      <c r="AQ250" s="172">
        <v>98.776173102834406</v>
      </c>
      <c r="AR250" s="172">
        <v>89.561484218925585</v>
      </c>
      <c r="AS250" s="172">
        <v>70.134866315337348</v>
      </c>
      <c r="AT250" s="172">
        <v>43.30959148850684</v>
      </c>
      <c r="AU250" s="172">
        <v>13.504342129432708</v>
      </c>
      <c r="AV250" s="172">
        <v>0.01</v>
      </c>
      <c r="AW250" s="172">
        <v>49.941227429219182</v>
      </c>
      <c r="AX250" s="172">
        <v>49.941227429219182</v>
      </c>
      <c r="AY250" s="172">
        <v>49.941227429219182</v>
      </c>
      <c r="AZ250" s="172">
        <v>49.941227429219182</v>
      </c>
      <c r="BA250" s="172">
        <v>0</v>
      </c>
      <c r="BB250" s="180">
        <f xml:space="preserve"> SUM(AD250:BA250) *  31</f>
        <v>28847.441005781304</v>
      </c>
      <c r="BC250" s="23"/>
      <c r="BD250" s="171">
        <f t="shared" si="249"/>
        <v>207.223779616624</v>
      </c>
      <c r="BE250" s="172">
        <f t="shared" si="250"/>
        <v>195.710725787477</v>
      </c>
      <c r="BF250" s="172">
        <f t="shared" si="251"/>
        <v>189.745903491126</v>
      </c>
      <c r="BG250" s="172">
        <f t="shared" si="252"/>
        <v>183.83788902616899</v>
      </c>
      <c r="BH250" s="172">
        <f t="shared" si="253"/>
        <v>181.395152276235</v>
      </c>
      <c r="BI250" s="172">
        <f t="shared" si="254"/>
        <v>182.98577155526101</v>
      </c>
      <c r="BJ250" s="172">
        <f t="shared" si="255"/>
        <v>190.86312417520401</v>
      </c>
      <c r="BK250" s="172">
        <f t="shared" si="256"/>
        <v>187.39681464932136</v>
      </c>
      <c r="BL250" s="172">
        <f t="shared" si="257"/>
        <v>160.79258805226539</v>
      </c>
      <c r="BM250" s="172">
        <f t="shared" si="258"/>
        <v>146.42452726984612</v>
      </c>
      <c r="BN250" s="172">
        <f t="shared" si="259"/>
        <v>140.25452275134481</v>
      </c>
      <c r="BO250" s="172">
        <f t="shared" si="260"/>
        <v>148.82793731289948</v>
      </c>
      <c r="BP250" s="172">
        <f t="shared" si="261"/>
        <v>141.17281756690622</v>
      </c>
      <c r="BQ250" s="172">
        <f t="shared" si="262"/>
        <v>136.5674830537306</v>
      </c>
      <c r="BR250" s="172">
        <f t="shared" si="263"/>
        <v>157.04905849741343</v>
      </c>
      <c r="BS250" s="172">
        <f t="shared" si="264"/>
        <v>186.17087962554663</v>
      </c>
      <c r="BT250" s="172">
        <f t="shared" si="265"/>
        <v>231.42082776777215</v>
      </c>
      <c r="BU250" s="172">
        <f t="shared" si="266"/>
        <v>255.7725253130393</v>
      </c>
      <c r="BV250" s="172">
        <f t="shared" si="267"/>
        <v>283.18478613395803</v>
      </c>
      <c r="BW250" s="172">
        <f t="shared" si="268"/>
        <v>242.05877257078083</v>
      </c>
      <c r="BX250" s="172">
        <f t="shared" si="269"/>
        <v>236.15075810582385</v>
      </c>
      <c r="BY250" s="172">
        <f t="shared" si="270"/>
        <v>227.57277556535684</v>
      </c>
      <c r="BZ250" s="172">
        <f t="shared" si="271"/>
        <v>203.88390987413482</v>
      </c>
      <c r="CA250" s="172">
        <f t="shared" si="272"/>
        <v>229.03798687185099</v>
      </c>
      <c r="CB250" s="23"/>
      <c r="CC250" s="171">
        <f t="shared" si="273"/>
        <v>169</v>
      </c>
      <c r="CD250" s="172">
        <f t="shared" si="226"/>
        <v>169</v>
      </c>
      <c r="CE250" s="172">
        <f t="shared" si="227"/>
        <v>169</v>
      </c>
      <c r="CF250" s="172">
        <f t="shared" si="228"/>
        <v>169</v>
      </c>
      <c r="CG250" s="172">
        <f t="shared" si="229"/>
        <v>169</v>
      </c>
      <c r="CH250" s="172">
        <f t="shared" si="230"/>
        <v>169</v>
      </c>
      <c r="CI250" s="172">
        <f t="shared" si="231"/>
        <v>169</v>
      </c>
      <c r="CJ250" s="172">
        <f t="shared" si="232"/>
        <v>169</v>
      </c>
      <c r="CK250" s="172">
        <f t="shared" si="233"/>
        <v>160.79258805226539</v>
      </c>
      <c r="CL250" s="172">
        <f t="shared" si="234"/>
        <v>146.42452726984612</v>
      </c>
      <c r="CM250" s="172">
        <f t="shared" si="235"/>
        <v>140.25452275134481</v>
      </c>
      <c r="CN250" s="172">
        <f t="shared" si="236"/>
        <v>148.82793731289948</v>
      </c>
      <c r="CO250" s="172">
        <f t="shared" si="237"/>
        <v>141.17281756690622</v>
      </c>
      <c r="CP250" s="172">
        <f t="shared" si="238"/>
        <v>136.5674830537306</v>
      </c>
      <c r="CQ250" s="172">
        <f t="shared" si="239"/>
        <v>157.04905849741343</v>
      </c>
      <c r="CR250" s="172">
        <f t="shared" si="240"/>
        <v>169</v>
      </c>
      <c r="CS250" s="172">
        <f t="shared" si="241"/>
        <v>169</v>
      </c>
      <c r="CT250" s="172">
        <f t="shared" si="242"/>
        <v>169</v>
      </c>
      <c r="CU250" s="172">
        <f t="shared" si="243"/>
        <v>169</v>
      </c>
      <c r="CV250" s="172">
        <f t="shared" si="244"/>
        <v>169</v>
      </c>
      <c r="CW250" s="172">
        <f t="shared" si="245"/>
        <v>169</v>
      </c>
      <c r="CX250" s="172">
        <f t="shared" si="246"/>
        <v>169</v>
      </c>
      <c r="CY250" s="172">
        <f t="shared" si="247"/>
        <v>169</v>
      </c>
      <c r="CZ250" s="172">
        <f t="shared" si="248"/>
        <v>169</v>
      </c>
      <c r="DA250" s="180">
        <f xml:space="preserve"> SUM(CC250:CZ250) *  31</f>
        <v>121026.75696963658</v>
      </c>
      <c r="DC250" s="171">
        <f t="shared" si="274"/>
        <v>38.223779616624</v>
      </c>
      <c r="DD250" s="172">
        <f t="shared" si="275"/>
        <v>26.710725787477003</v>
      </c>
      <c r="DE250" s="172">
        <f t="shared" si="276"/>
        <v>20.745903491126001</v>
      </c>
      <c r="DF250" s="172">
        <f t="shared" si="277"/>
        <v>14.837889026168995</v>
      </c>
      <c r="DG250" s="172">
        <f t="shared" si="278"/>
        <v>12.395152276234995</v>
      </c>
      <c r="DH250" s="172">
        <f t="shared" si="279"/>
        <v>13.98577155526101</v>
      </c>
      <c r="DI250" s="172">
        <f t="shared" si="280"/>
        <v>21.863124175204007</v>
      </c>
      <c r="DJ250" s="172">
        <f t="shared" si="281"/>
        <v>18.396814649321357</v>
      </c>
      <c r="DK250" s="172">
        <f t="shared" si="282"/>
        <v>0</v>
      </c>
      <c r="DL250" s="172">
        <f t="shared" si="283"/>
        <v>0</v>
      </c>
      <c r="DM250" s="172">
        <f t="shared" si="284"/>
        <v>0</v>
      </c>
      <c r="DN250" s="172">
        <f t="shared" si="285"/>
        <v>0</v>
      </c>
      <c r="DO250" s="172">
        <f t="shared" si="286"/>
        <v>0</v>
      </c>
      <c r="DP250" s="172">
        <f t="shared" si="287"/>
        <v>0</v>
      </c>
      <c r="DQ250" s="172">
        <f t="shared" si="288"/>
        <v>0</v>
      </c>
      <c r="DR250" s="172">
        <f t="shared" si="289"/>
        <v>17.170879625546632</v>
      </c>
      <c r="DS250" s="172">
        <f t="shared" si="290"/>
        <v>62.420827767772153</v>
      </c>
      <c r="DT250" s="172">
        <f t="shared" si="291"/>
        <v>86.772525313039296</v>
      </c>
      <c r="DU250" s="172">
        <f t="shared" si="292"/>
        <v>114.18478613395803</v>
      </c>
      <c r="DV250" s="172">
        <f t="shared" si="293"/>
        <v>73.058772570780832</v>
      </c>
      <c r="DW250" s="172">
        <f t="shared" si="294"/>
        <v>67.150758105823854</v>
      </c>
      <c r="DX250" s="172">
        <f t="shared" si="295"/>
        <v>58.572775565356835</v>
      </c>
      <c r="DY250" s="172">
        <f t="shared" si="296"/>
        <v>34.883909874134815</v>
      </c>
      <c r="DZ250" s="172">
        <f t="shared" si="297"/>
        <v>60.03798687185099</v>
      </c>
      <c r="EA250" s="180">
        <f xml:space="preserve"> SUM(DC250:DZ250) *  31</f>
        <v>22983.783854576104</v>
      </c>
      <c r="EB250" s="21"/>
    </row>
    <row r="251" spans="2:132" ht="14.25" customHeight="1" x14ac:dyDescent="0.25">
      <c r="B251" s="132">
        <v>2039</v>
      </c>
      <c r="C251" s="14" t="s">
        <v>164</v>
      </c>
      <c r="D251" s="14">
        <f t="shared" si="298"/>
        <v>217</v>
      </c>
      <c r="E251" s="171">
        <v>221.71976748334399</v>
      </c>
      <c r="F251" s="172">
        <v>207.61201095079599</v>
      </c>
      <c r="G251" s="172">
        <v>200.266650111535</v>
      </c>
      <c r="H251" s="172">
        <v>194.98109945471199</v>
      </c>
      <c r="I251" s="172">
        <v>194.19085781239301</v>
      </c>
      <c r="J251" s="172">
        <v>195.79725065907499</v>
      </c>
      <c r="K251" s="172">
        <v>204.30854179028199</v>
      </c>
      <c r="L251" s="172">
        <v>207.61201095079599</v>
      </c>
      <c r="M251" s="172">
        <v>206.48494500191401</v>
      </c>
      <c r="N251" s="172">
        <v>218.92153478267301</v>
      </c>
      <c r="O251" s="172">
        <v>224.62163843218801</v>
      </c>
      <c r="P251" s="172">
        <v>229.16876657077799</v>
      </c>
      <c r="Q251" s="172">
        <v>244.20926733688299</v>
      </c>
      <c r="R251" s="172">
        <v>257.358370073831</v>
      </c>
      <c r="S251" s="172">
        <v>255.402198139566</v>
      </c>
      <c r="T251" s="172">
        <v>267.52787317580601</v>
      </c>
      <c r="U251" s="172">
        <v>269.63950248232999</v>
      </c>
      <c r="V251" s="172">
        <v>280.58629244560302</v>
      </c>
      <c r="W251" s="172">
        <v>278.34511532886199</v>
      </c>
      <c r="X251" s="172">
        <v>297</v>
      </c>
      <c r="Y251" s="172">
        <v>297</v>
      </c>
      <c r="Z251" s="172">
        <v>285.146375365214</v>
      </c>
      <c r="AA251" s="172">
        <v>265.44215343132402</v>
      </c>
      <c r="AB251" s="172">
        <v>240.685566899001</v>
      </c>
      <c r="AD251" s="171">
        <v>0</v>
      </c>
      <c r="AE251" s="172">
        <v>0</v>
      </c>
      <c r="AF251" s="172">
        <v>0</v>
      </c>
      <c r="AG251" s="172">
        <v>0</v>
      </c>
      <c r="AH251" s="172">
        <v>0</v>
      </c>
      <c r="AI251" s="172">
        <v>0</v>
      </c>
      <c r="AJ251" s="172">
        <v>0.01</v>
      </c>
      <c r="AK251" s="172">
        <v>16.17985990858503</v>
      </c>
      <c r="AL251" s="172">
        <v>48.917933654717643</v>
      </c>
      <c r="AM251" s="172">
        <v>77.430566915109779</v>
      </c>
      <c r="AN251" s="172">
        <v>96.214712785808729</v>
      </c>
      <c r="AO251" s="172">
        <v>98.962725116250724</v>
      </c>
      <c r="AP251" s="172">
        <v>102.24962934441817</v>
      </c>
      <c r="AQ251" s="172">
        <v>99.627212348801862</v>
      </c>
      <c r="AR251" s="172">
        <v>94.670202565360356</v>
      </c>
      <c r="AS251" s="172">
        <v>79.047497503027103</v>
      </c>
      <c r="AT251" s="172">
        <v>51.491353754076414</v>
      </c>
      <c r="AU251" s="172">
        <v>19.711549552084776</v>
      </c>
      <c r="AV251" s="172">
        <v>0.06</v>
      </c>
      <c r="AW251" s="172">
        <v>55.958343173653262</v>
      </c>
      <c r="AX251" s="172">
        <v>55.958343173653262</v>
      </c>
      <c r="AY251" s="172">
        <v>55.958343173653262</v>
      </c>
      <c r="AZ251" s="172">
        <v>55.958343173653262</v>
      </c>
      <c r="BA251" s="172">
        <v>0</v>
      </c>
      <c r="BB251" s="180">
        <f xml:space="preserve"> SUM(AD251:BA251) * 28.25</f>
        <v>28487.48690603561</v>
      </c>
      <c r="BC251" s="23"/>
      <c r="BD251" s="171">
        <f t="shared" si="249"/>
        <v>221.71976748334399</v>
      </c>
      <c r="BE251" s="172">
        <f t="shared" si="250"/>
        <v>207.61201095079599</v>
      </c>
      <c r="BF251" s="172">
        <f t="shared" si="251"/>
        <v>200.266650111535</v>
      </c>
      <c r="BG251" s="172">
        <f t="shared" si="252"/>
        <v>194.98109945471199</v>
      </c>
      <c r="BH251" s="172">
        <f t="shared" si="253"/>
        <v>194.19085781239301</v>
      </c>
      <c r="BI251" s="172">
        <f t="shared" si="254"/>
        <v>195.79725065907499</v>
      </c>
      <c r="BJ251" s="172">
        <f t="shared" si="255"/>
        <v>204.298541790282</v>
      </c>
      <c r="BK251" s="172">
        <f t="shared" si="256"/>
        <v>191.43215104221096</v>
      </c>
      <c r="BL251" s="172">
        <f t="shared" si="257"/>
        <v>157.56701134719637</v>
      </c>
      <c r="BM251" s="172">
        <f t="shared" si="258"/>
        <v>141.49096786756323</v>
      </c>
      <c r="BN251" s="172">
        <f t="shared" si="259"/>
        <v>128.40692564637928</v>
      </c>
      <c r="BO251" s="172">
        <f t="shared" si="260"/>
        <v>130.20604145452728</v>
      </c>
      <c r="BP251" s="172">
        <f t="shared" si="261"/>
        <v>141.95963799246482</v>
      </c>
      <c r="BQ251" s="172">
        <f t="shared" si="262"/>
        <v>157.73115772502914</v>
      </c>
      <c r="BR251" s="172">
        <f t="shared" si="263"/>
        <v>160.73199557420565</v>
      </c>
      <c r="BS251" s="172">
        <f t="shared" si="264"/>
        <v>188.48037567277891</v>
      </c>
      <c r="BT251" s="172">
        <f t="shared" si="265"/>
        <v>218.14814872825357</v>
      </c>
      <c r="BU251" s="172">
        <f t="shared" si="266"/>
        <v>260.87474289351826</v>
      </c>
      <c r="BV251" s="172">
        <f t="shared" si="267"/>
        <v>278.28511532886199</v>
      </c>
      <c r="BW251" s="172">
        <f t="shared" si="268"/>
        <v>241.04165682634675</v>
      </c>
      <c r="BX251" s="172">
        <f t="shared" si="269"/>
        <v>241.04165682634675</v>
      </c>
      <c r="BY251" s="172">
        <f t="shared" si="270"/>
        <v>229.18803219156075</v>
      </c>
      <c r="BZ251" s="172">
        <f t="shared" si="271"/>
        <v>209.48381025767077</v>
      </c>
      <c r="CA251" s="172">
        <f t="shared" si="272"/>
        <v>240.685566899001</v>
      </c>
      <c r="CB251" s="23"/>
      <c r="CC251" s="171">
        <f t="shared" si="273"/>
        <v>169</v>
      </c>
      <c r="CD251" s="172">
        <f t="shared" si="226"/>
        <v>169</v>
      </c>
      <c r="CE251" s="172">
        <f t="shared" si="227"/>
        <v>169</v>
      </c>
      <c r="CF251" s="172">
        <f t="shared" si="228"/>
        <v>169</v>
      </c>
      <c r="CG251" s="172">
        <f t="shared" si="229"/>
        <v>169</v>
      </c>
      <c r="CH251" s="172">
        <f t="shared" si="230"/>
        <v>169</v>
      </c>
      <c r="CI251" s="172">
        <f t="shared" si="231"/>
        <v>169</v>
      </c>
      <c r="CJ251" s="172">
        <f t="shared" si="232"/>
        <v>169</v>
      </c>
      <c r="CK251" s="172">
        <f t="shared" si="233"/>
        <v>157.56701134719637</v>
      </c>
      <c r="CL251" s="172">
        <f t="shared" si="234"/>
        <v>141.49096786756323</v>
      </c>
      <c r="CM251" s="172">
        <f t="shared" si="235"/>
        <v>128.40692564637928</v>
      </c>
      <c r="CN251" s="172">
        <f t="shared" si="236"/>
        <v>130.20604145452728</v>
      </c>
      <c r="CO251" s="172">
        <f t="shared" si="237"/>
        <v>141.95963799246482</v>
      </c>
      <c r="CP251" s="172">
        <f t="shared" si="238"/>
        <v>157.73115772502914</v>
      </c>
      <c r="CQ251" s="172">
        <f t="shared" si="239"/>
        <v>160.73199557420565</v>
      </c>
      <c r="CR251" s="172">
        <f t="shared" si="240"/>
        <v>169</v>
      </c>
      <c r="CS251" s="172">
        <f t="shared" si="241"/>
        <v>169</v>
      </c>
      <c r="CT251" s="172">
        <f t="shared" si="242"/>
        <v>169</v>
      </c>
      <c r="CU251" s="172">
        <f t="shared" si="243"/>
        <v>169</v>
      </c>
      <c r="CV251" s="172">
        <f t="shared" si="244"/>
        <v>169</v>
      </c>
      <c r="CW251" s="172">
        <f t="shared" si="245"/>
        <v>169</v>
      </c>
      <c r="CX251" s="172">
        <f t="shared" si="246"/>
        <v>169</v>
      </c>
      <c r="CY251" s="172">
        <f t="shared" si="247"/>
        <v>169</v>
      </c>
      <c r="CZ251" s="172">
        <f t="shared" si="248"/>
        <v>169</v>
      </c>
      <c r="DA251" s="180">
        <f xml:space="preserve"> SUM(CC251:CZ251) * 28.25</f>
        <v>109923.39808740809</v>
      </c>
      <c r="DC251" s="171">
        <f t="shared" si="274"/>
        <v>52.719767483343986</v>
      </c>
      <c r="DD251" s="172">
        <f t="shared" si="275"/>
        <v>38.612010950795991</v>
      </c>
      <c r="DE251" s="172">
        <f t="shared" si="276"/>
        <v>31.266650111535</v>
      </c>
      <c r="DF251" s="172">
        <f t="shared" si="277"/>
        <v>25.981099454711995</v>
      </c>
      <c r="DG251" s="172">
        <f t="shared" si="278"/>
        <v>25.190857812393006</v>
      </c>
      <c r="DH251" s="172">
        <f t="shared" si="279"/>
        <v>26.79725065907499</v>
      </c>
      <c r="DI251" s="172">
        <f t="shared" si="280"/>
        <v>35.298541790282002</v>
      </c>
      <c r="DJ251" s="172">
        <f t="shared" si="281"/>
        <v>22.432151042210961</v>
      </c>
      <c r="DK251" s="172">
        <f t="shared" si="282"/>
        <v>0</v>
      </c>
      <c r="DL251" s="172">
        <f t="shared" si="283"/>
        <v>0</v>
      </c>
      <c r="DM251" s="172">
        <f t="shared" si="284"/>
        <v>0</v>
      </c>
      <c r="DN251" s="172">
        <f t="shared" si="285"/>
        <v>0</v>
      </c>
      <c r="DO251" s="172">
        <f t="shared" si="286"/>
        <v>0</v>
      </c>
      <c r="DP251" s="172">
        <f t="shared" si="287"/>
        <v>0</v>
      </c>
      <c r="DQ251" s="172">
        <f t="shared" si="288"/>
        <v>0</v>
      </c>
      <c r="DR251" s="172">
        <f t="shared" si="289"/>
        <v>19.480375672778905</v>
      </c>
      <c r="DS251" s="172">
        <f t="shared" si="290"/>
        <v>49.148148728253574</v>
      </c>
      <c r="DT251" s="172">
        <f t="shared" si="291"/>
        <v>91.87474289351826</v>
      </c>
      <c r="DU251" s="172">
        <f t="shared" si="292"/>
        <v>109.28511532886199</v>
      </c>
      <c r="DV251" s="172">
        <f t="shared" si="293"/>
        <v>72.041656826346752</v>
      </c>
      <c r="DW251" s="172">
        <f t="shared" si="294"/>
        <v>72.041656826346752</v>
      </c>
      <c r="DX251" s="172">
        <f t="shared" si="295"/>
        <v>60.188032191560751</v>
      </c>
      <c r="DY251" s="172">
        <f t="shared" si="296"/>
        <v>40.483810257670768</v>
      </c>
      <c r="DZ251" s="172">
        <f t="shared" si="297"/>
        <v>71.685566899001003</v>
      </c>
      <c r="EA251" s="180">
        <f xml:space="preserve"> SUM(DC251:DZ251) * 28.25</f>
        <v>23857.900036735398</v>
      </c>
      <c r="EB251" s="21"/>
    </row>
    <row r="252" spans="2:132" ht="14.25" customHeight="1" x14ac:dyDescent="0.25">
      <c r="B252" s="132">
        <v>2039</v>
      </c>
      <c r="C252" s="14" t="s">
        <v>165</v>
      </c>
      <c r="D252" s="14">
        <f t="shared" si="298"/>
        <v>218</v>
      </c>
      <c r="E252" s="171">
        <v>208.18638683486401</v>
      </c>
      <c r="F252" s="172">
        <v>195.994970272969</v>
      </c>
      <c r="G252" s="172">
        <v>189.38610287653401</v>
      </c>
      <c r="H252" s="172">
        <v>183.55474929144401</v>
      </c>
      <c r="I252" s="172">
        <v>180.429143769836</v>
      </c>
      <c r="J252" s="172">
        <v>181.43991172458499</v>
      </c>
      <c r="K252" s="172">
        <v>193.258121657034</v>
      </c>
      <c r="L252" s="172">
        <v>194.61099568877501</v>
      </c>
      <c r="M252" s="172">
        <v>195.994970272969</v>
      </c>
      <c r="N252" s="172">
        <v>204.951929379668</v>
      </c>
      <c r="O252" s="172">
        <v>213.271327161063</v>
      </c>
      <c r="P252" s="172">
        <v>222.36823875380301</v>
      </c>
      <c r="Q252" s="172">
        <v>228.19959233889301</v>
      </c>
      <c r="R252" s="172">
        <v>240.70201442532601</v>
      </c>
      <c r="S252" s="172">
        <v>249.65897353202499</v>
      </c>
      <c r="T252" s="172">
        <v>256.703248662813</v>
      </c>
      <c r="U252" s="172">
        <v>276.85640665288503</v>
      </c>
      <c r="V252" s="172">
        <v>282.205701674941</v>
      </c>
      <c r="W252" s="172">
        <v>279.51550388768601</v>
      </c>
      <c r="X252" s="172">
        <v>299</v>
      </c>
      <c r="Y252" s="172">
        <v>296.123198898022</v>
      </c>
      <c r="Z252" s="172">
        <v>287.67939890681203</v>
      </c>
      <c r="AA252" s="172">
        <v>256.703248662813</v>
      </c>
      <c r="AB252" s="172">
        <v>226.22470725807599</v>
      </c>
      <c r="AD252" s="171">
        <v>0</v>
      </c>
      <c r="AE252" s="172">
        <v>0</v>
      </c>
      <c r="AF252" s="172">
        <v>0</v>
      </c>
      <c r="AG252" s="172">
        <v>0</v>
      </c>
      <c r="AH252" s="172">
        <v>0</v>
      </c>
      <c r="AI252" s="172">
        <v>0</v>
      </c>
      <c r="AJ252" s="172">
        <v>0.56999999999999995</v>
      </c>
      <c r="AK252" s="172">
        <v>25.729987531963026</v>
      </c>
      <c r="AL252" s="172">
        <v>60.64796881404552</v>
      </c>
      <c r="AM252" s="172">
        <v>88.986894386145536</v>
      </c>
      <c r="AN252" s="172">
        <v>101.41343196291426</v>
      </c>
      <c r="AO252" s="172">
        <v>106.71581229809013</v>
      </c>
      <c r="AP252" s="172">
        <v>108.36182584891964</v>
      </c>
      <c r="AQ252" s="172">
        <v>105.48263624582428</v>
      </c>
      <c r="AR252" s="172">
        <v>100.12886091826006</v>
      </c>
      <c r="AS252" s="172">
        <v>85.841638660507471</v>
      </c>
      <c r="AT252" s="172">
        <v>57.579681652447377</v>
      </c>
      <c r="AU252" s="172">
        <v>25.108485613197878</v>
      </c>
      <c r="AV252" s="172">
        <v>0.35</v>
      </c>
      <c r="AW252" s="172">
        <v>59.639524692194044</v>
      </c>
      <c r="AX252" s="172">
        <v>59.639524692194044</v>
      </c>
      <c r="AY252" s="172">
        <v>59.639524692194044</v>
      </c>
      <c r="AZ252" s="172">
        <v>59.639524692194044</v>
      </c>
      <c r="BA252" s="172">
        <v>0</v>
      </c>
      <c r="BB252" s="180">
        <f xml:space="preserve"> SUM(AD252:BA252) * 31</f>
        <v>34269.735003733833</v>
      </c>
      <c r="BC252" s="23"/>
      <c r="BD252" s="171">
        <f t="shared" si="249"/>
        <v>208.18638683486401</v>
      </c>
      <c r="BE252" s="172">
        <f t="shared" si="250"/>
        <v>195.994970272969</v>
      </c>
      <c r="BF252" s="172">
        <f t="shared" si="251"/>
        <v>189.38610287653401</v>
      </c>
      <c r="BG252" s="172">
        <f t="shared" si="252"/>
        <v>183.55474929144401</v>
      </c>
      <c r="BH252" s="172">
        <f t="shared" si="253"/>
        <v>180.429143769836</v>
      </c>
      <c r="BI252" s="172">
        <f t="shared" si="254"/>
        <v>181.43991172458499</v>
      </c>
      <c r="BJ252" s="172">
        <f t="shared" si="255"/>
        <v>192.688121657034</v>
      </c>
      <c r="BK252" s="172">
        <f t="shared" si="256"/>
        <v>168.88100815681199</v>
      </c>
      <c r="BL252" s="172">
        <f t="shared" si="257"/>
        <v>135.34700145892347</v>
      </c>
      <c r="BM252" s="172">
        <f t="shared" si="258"/>
        <v>115.96503499352247</v>
      </c>
      <c r="BN252" s="172">
        <f t="shared" si="259"/>
        <v>111.85789519814874</v>
      </c>
      <c r="BO252" s="172">
        <f t="shared" si="260"/>
        <v>115.65242645571288</v>
      </c>
      <c r="BP252" s="172">
        <f t="shared" si="261"/>
        <v>119.83776648997338</v>
      </c>
      <c r="BQ252" s="172">
        <f t="shared" si="262"/>
        <v>135.21937817950175</v>
      </c>
      <c r="BR252" s="172">
        <f t="shared" si="263"/>
        <v>149.53011261376491</v>
      </c>
      <c r="BS252" s="172">
        <f t="shared" si="264"/>
        <v>170.86161000230553</v>
      </c>
      <c r="BT252" s="172">
        <f t="shared" si="265"/>
        <v>219.27672500043764</v>
      </c>
      <c r="BU252" s="172">
        <f t="shared" si="266"/>
        <v>257.0972160617431</v>
      </c>
      <c r="BV252" s="172">
        <f t="shared" si="267"/>
        <v>279.16550388768599</v>
      </c>
      <c r="BW252" s="172">
        <f t="shared" si="268"/>
        <v>239.36047530780596</v>
      </c>
      <c r="BX252" s="172">
        <f t="shared" si="269"/>
        <v>236.48367420582795</v>
      </c>
      <c r="BY252" s="172">
        <f t="shared" si="270"/>
        <v>228.03987421461798</v>
      </c>
      <c r="BZ252" s="172">
        <f t="shared" si="271"/>
        <v>197.06372397061895</v>
      </c>
      <c r="CA252" s="172">
        <f t="shared" si="272"/>
        <v>226.22470725807599</v>
      </c>
      <c r="CB252" s="23"/>
      <c r="CC252" s="171">
        <f t="shared" si="273"/>
        <v>169</v>
      </c>
      <c r="CD252" s="172">
        <f t="shared" si="226"/>
        <v>169</v>
      </c>
      <c r="CE252" s="172">
        <f t="shared" si="227"/>
        <v>169</v>
      </c>
      <c r="CF252" s="172">
        <f t="shared" si="228"/>
        <v>169</v>
      </c>
      <c r="CG252" s="172">
        <f t="shared" si="229"/>
        <v>169</v>
      </c>
      <c r="CH252" s="172">
        <f t="shared" si="230"/>
        <v>169</v>
      </c>
      <c r="CI252" s="172">
        <f t="shared" si="231"/>
        <v>169</v>
      </c>
      <c r="CJ252" s="172">
        <f t="shared" si="232"/>
        <v>168.88100815681199</v>
      </c>
      <c r="CK252" s="172">
        <f t="shared" si="233"/>
        <v>135.34700145892347</v>
      </c>
      <c r="CL252" s="172">
        <f t="shared" si="234"/>
        <v>115.96503499352247</v>
      </c>
      <c r="CM252" s="172">
        <f t="shared" si="235"/>
        <v>111.85789519814874</v>
      </c>
      <c r="CN252" s="172">
        <f t="shared" si="236"/>
        <v>115.65242645571288</v>
      </c>
      <c r="CO252" s="172">
        <f t="shared" si="237"/>
        <v>119.83776648997338</v>
      </c>
      <c r="CP252" s="172">
        <f t="shared" si="238"/>
        <v>135.21937817950175</v>
      </c>
      <c r="CQ252" s="172">
        <f t="shared" si="239"/>
        <v>149.53011261376491</v>
      </c>
      <c r="CR252" s="172">
        <f t="shared" si="240"/>
        <v>169</v>
      </c>
      <c r="CS252" s="172">
        <f t="shared" si="241"/>
        <v>169</v>
      </c>
      <c r="CT252" s="172">
        <f t="shared" si="242"/>
        <v>169</v>
      </c>
      <c r="CU252" s="172">
        <f t="shared" si="243"/>
        <v>169</v>
      </c>
      <c r="CV252" s="172">
        <f t="shared" si="244"/>
        <v>169</v>
      </c>
      <c r="CW252" s="172">
        <f t="shared" si="245"/>
        <v>169</v>
      </c>
      <c r="CX252" s="172">
        <f t="shared" si="246"/>
        <v>169</v>
      </c>
      <c r="CY252" s="172">
        <f t="shared" si="247"/>
        <v>169</v>
      </c>
      <c r="CZ252" s="172">
        <f t="shared" si="248"/>
        <v>169</v>
      </c>
      <c r="DA252" s="180">
        <f xml:space="preserve"> SUM(CC252:CZ252) * 31</f>
        <v>116445.00932993715</v>
      </c>
      <c r="DC252" s="171">
        <f t="shared" si="274"/>
        <v>39.18638683486401</v>
      </c>
      <c r="DD252" s="172">
        <f t="shared" si="275"/>
        <v>26.994970272968999</v>
      </c>
      <c r="DE252" s="172">
        <f t="shared" si="276"/>
        <v>20.386102876534011</v>
      </c>
      <c r="DF252" s="172">
        <f t="shared" si="277"/>
        <v>14.554749291444011</v>
      </c>
      <c r="DG252" s="172">
        <f t="shared" si="278"/>
        <v>11.429143769836003</v>
      </c>
      <c r="DH252" s="172">
        <f t="shared" si="279"/>
        <v>12.439911724584988</v>
      </c>
      <c r="DI252" s="172">
        <f t="shared" si="280"/>
        <v>23.688121657034003</v>
      </c>
      <c r="DJ252" s="172">
        <f t="shared" si="281"/>
        <v>0</v>
      </c>
      <c r="DK252" s="172">
        <f t="shared" si="282"/>
        <v>0</v>
      </c>
      <c r="DL252" s="172">
        <f t="shared" si="283"/>
        <v>0</v>
      </c>
      <c r="DM252" s="172">
        <f t="shared" si="284"/>
        <v>0</v>
      </c>
      <c r="DN252" s="172">
        <f t="shared" si="285"/>
        <v>0</v>
      </c>
      <c r="DO252" s="172">
        <f t="shared" si="286"/>
        <v>0</v>
      </c>
      <c r="DP252" s="172">
        <f t="shared" si="287"/>
        <v>0</v>
      </c>
      <c r="DQ252" s="172">
        <f t="shared" si="288"/>
        <v>0</v>
      </c>
      <c r="DR252" s="172">
        <f t="shared" si="289"/>
        <v>1.8616100023055253</v>
      </c>
      <c r="DS252" s="172">
        <f t="shared" si="290"/>
        <v>50.276725000437636</v>
      </c>
      <c r="DT252" s="172">
        <f t="shared" si="291"/>
        <v>88.097216061743097</v>
      </c>
      <c r="DU252" s="172">
        <f t="shared" si="292"/>
        <v>110.16550388768599</v>
      </c>
      <c r="DV252" s="172">
        <f t="shared" si="293"/>
        <v>70.360475307805956</v>
      </c>
      <c r="DW252" s="172">
        <f t="shared" si="294"/>
        <v>67.483674205827953</v>
      </c>
      <c r="DX252" s="172">
        <f t="shared" si="295"/>
        <v>59.039874214617981</v>
      </c>
      <c r="DY252" s="172">
        <f t="shared" si="296"/>
        <v>28.063723970618952</v>
      </c>
      <c r="DZ252" s="172">
        <f t="shared" si="297"/>
        <v>57.224707258075995</v>
      </c>
      <c r="EA252" s="180">
        <f xml:space="preserve"> SUM(DC252:DZ252) * 31</f>
        <v>21118.83978642794</v>
      </c>
      <c r="EB252" s="21"/>
    </row>
    <row r="253" spans="2:132" ht="14.25" customHeight="1" x14ac:dyDescent="0.25">
      <c r="B253" s="132">
        <v>2039</v>
      </c>
      <c r="C253" s="14" t="s">
        <v>166</v>
      </c>
      <c r="D253" s="14">
        <f t="shared" si="298"/>
        <v>219</v>
      </c>
      <c r="E253" s="171">
        <v>216.63100544590401</v>
      </c>
      <c r="F253" s="172">
        <v>205.446955974769</v>
      </c>
      <c r="G253" s="172">
        <v>192.10675826994799</v>
      </c>
      <c r="H253" s="172">
        <v>186.60004875225999</v>
      </c>
      <c r="I253" s="172">
        <v>182.753108018777</v>
      </c>
      <c r="J253" s="172">
        <v>184.61453095433399</v>
      </c>
      <c r="K253" s="172">
        <v>192.10675826994799</v>
      </c>
      <c r="L253" s="172">
        <v>194.52660808617199</v>
      </c>
      <c r="M253" s="172">
        <v>201.11914764960099</v>
      </c>
      <c r="N253" s="172">
        <v>210.05397774027199</v>
      </c>
      <c r="O253" s="172">
        <v>221.88952523885101</v>
      </c>
      <c r="P253" s="172">
        <v>235.245234801469</v>
      </c>
      <c r="Q253" s="172">
        <v>233.24420514574601</v>
      </c>
      <c r="R253" s="172">
        <v>247.902910763253</v>
      </c>
      <c r="S253" s="172">
        <v>259.30412624353602</v>
      </c>
      <c r="T253" s="172">
        <v>268.98352550842901</v>
      </c>
      <c r="U253" s="172">
        <v>276.568823970822</v>
      </c>
      <c r="V253" s="172">
        <v>279.159304222804</v>
      </c>
      <c r="W253" s="172">
        <v>281.78080819038001</v>
      </c>
      <c r="X253" s="172">
        <v>301</v>
      </c>
      <c r="Y253" s="172">
        <v>301</v>
      </c>
      <c r="Z253" s="172">
        <v>287.11688727230802</v>
      </c>
      <c r="AA253" s="172">
        <v>271.48093461363402</v>
      </c>
      <c r="AB253" s="172">
        <v>239.34036525969299</v>
      </c>
      <c r="AD253" s="171">
        <v>0</v>
      </c>
      <c r="AE253" s="172">
        <v>0</v>
      </c>
      <c r="AF253" s="172">
        <v>0</v>
      </c>
      <c r="AG253" s="172">
        <v>0</v>
      </c>
      <c r="AH253" s="172">
        <v>0</v>
      </c>
      <c r="AI253" s="172">
        <v>0</v>
      </c>
      <c r="AJ253" s="172">
        <v>2.3010274168718219</v>
      </c>
      <c r="AK253" s="172">
        <v>33.49231116573884</v>
      </c>
      <c r="AL253" s="172">
        <v>66.657853887051417</v>
      </c>
      <c r="AM253" s="172">
        <v>92.335187264228495</v>
      </c>
      <c r="AN253" s="172">
        <v>104.02867008469079</v>
      </c>
      <c r="AO253" s="172">
        <v>107.82745748364044</v>
      </c>
      <c r="AP253" s="172">
        <v>108.58367914587484</v>
      </c>
      <c r="AQ253" s="172">
        <v>106.10613007046075</v>
      </c>
      <c r="AR253" s="172">
        <v>100.4061282740293</v>
      </c>
      <c r="AS253" s="172">
        <v>86.123007441572256</v>
      </c>
      <c r="AT253" s="172">
        <v>57.679070034196741</v>
      </c>
      <c r="AU253" s="172">
        <v>23.377522673351031</v>
      </c>
      <c r="AV253" s="172">
        <v>0.315173176</v>
      </c>
      <c r="AW253" s="172">
        <v>62.079235568989091</v>
      </c>
      <c r="AX253" s="172">
        <v>62.079235568989091</v>
      </c>
      <c r="AY253" s="172">
        <v>62.079235568989091</v>
      </c>
      <c r="AZ253" s="172">
        <v>62.079235568989091</v>
      </c>
      <c r="BA253" s="172">
        <v>0</v>
      </c>
      <c r="BB253" s="180">
        <f xml:space="preserve"> SUM(AD253:BA253) * 30</f>
        <v>34126.504811809886</v>
      </c>
      <c r="BC253" s="23"/>
      <c r="BD253" s="171">
        <f t="shared" si="249"/>
        <v>216.63100544590401</v>
      </c>
      <c r="BE253" s="172">
        <f t="shared" si="250"/>
        <v>205.446955974769</v>
      </c>
      <c r="BF253" s="172">
        <f t="shared" si="251"/>
        <v>192.10675826994799</v>
      </c>
      <c r="BG253" s="172">
        <f t="shared" si="252"/>
        <v>186.60004875225999</v>
      </c>
      <c r="BH253" s="172">
        <f t="shared" si="253"/>
        <v>182.753108018777</v>
      </c>
      <c r="BI253" s="172">
        <f t="shared" si="254"/>
        <v>184.61453095433399</v>
      </c>
      <c r="BJ253" s="172">
        <f t="shared" si="255"/>
        <v>189.80573085307617</v>
      </c>
      <c r="BK253" s="172">
        <f t="shared" si="256"/>
        <v>161.03429692043315</v>
      </c>
      <c r="BL253" s="172">
        <f t="shared" si="257"/>
        <v>134.46129376254959</v>
      </c>
      <c r="BM253" s="172">
        <f t="shared" si="258"/>
        <v>117.71879047604349</v>
      </c>
      <c r="BN253" s="172">
        <f t="shared" si="259"/>
        <v>117.86085515416022</v>
      </c>
      <c r="BO253" s="172">
        <f t="shared" si="260"/>
        <v>127.41777731782855</v>
      </c>
      <c r="BP253" s="172">
        <f t="shared" si="261"/>
        <v>124.66052599987117</v>
      </c>
      <c r="BQ253" s="172">
        <f t="shared" si="262"/>
        <v>141.79678069279225</v>
      </c>
      <c r="BR253" s="172">
        <f t="shared" si="263"/>
        <v>158.89799796950672</v>
      </c>
      <c r="BS253" s="172">
        <f t="shared" si="264"/>
        <v>182.86051806685674</v>
      </c>
      <c r="BT253" s="172">
        <f t="shared" si="265"/>
        <v>218.88975393662525</v>
      </c>
      <c r="BU253" s="172">
        <f t="shared" si="266"/>
        <v>255.78178154945297</v>
      </c>
      <c r="BV253" s="172">
        <f t="shared" si="267"/>
        <v>281.46563501438004</v>
      </c>
      <c r="BW253" s="172">
        <f t="shared" si="268"/>
        <v>238.92076443101092</v>
      </c>
      <c r="BX253" s="172">
        <f t="shared" si="269"/>
        <v>238.92076443101092</v>
      </c>
      <c r="BY253" s="172">
        <f t="shared" si="270"/>
        <v>225.03765170331894</v>
      </c>
      <c r="BZ253" s="172">
        <f t="shared" si="271"/>
        <v>209.40169904464494</v>
      </c>
      <c r="CA253" s="172">
        <f t="shared" si="272"/>
        <v>239.34036525969299</v>
      </c>
      <c r="CB253" s="23"/>
      <c r="CC253" s="171">
        <f t="shared" si="273"/>
        <v>169</v>
      </c>
      <c r="CD253" s="172">
        <f t="shared" si="226"/>
        <v>169</v>
      </c>
      <c r="CE253" s="172">
        <f t="shared" si="227"/>
        <v>169</v>
      </c>
      <c r="CF253" s="172">
        <f t="shared" si="228"/>
        <v>169</v>
      </c>
      <c r="CG253" s="172">
        <f t="shared" si="229"/>
        <v>169</v>
      </c>
      <c r="CH253" s="172">
        <f t="shared" si="230"/>
        <v>169</v>
      </c>
      <c r="CI253" s="172">
        <f t="shared" si="231"/>
        <v>169</v>
      </c>
      <c r="CJ253" s="172">
        <f t="shared" si="232"/>
        <v>161.03429692043315</v>
      </c>
      <c r="CK253" s="172">
        <f t="shared" si="233"/>
        <v>134.46129376254959</v>
      </c>
      <c r="CL253" s="172">
        <f t="shared" si="234"/>
        <v>117.71879047604349</v>
      </c>
      <c r="CM253" s="172">
        <f t="shared" si="235"/>
        <v>117.86085515416022</v>
      </c>
      <c r="CN253" s="172">
        <f t="shared" si="236"/>
        <v>127.41777731782855</v>
      </c>
      <c r="CO253" s="172">
        <f t="shared" si="237"/>
        <v>124.66052599987117</v>
      </c>
      <c r="CP253" s="172">
        <f t="shared" si="238"/>
        <v>141.79678069279225</v>
      </c>
      <c r="CQ253" s="172">
        <f t="shared" si="239"/>
        <v>158.89799796950672</v>
      </c>
      <c r="CR253" s="172">
        <f t="shared" si="240"/>
        <v>169</v>
      </c>
      <c r="CS253" s="172">
        <f t="shared" si="241"/>
        <v>169</v>
      </c>
      <c r="CT253" s="172">
        <f t="shared" si="242"/>
        <v>169</v>
      </c>
      <c r="CU253" s="172">
        <f t="shared" si="243"/>
        <v>169</v>
      </c>
      <c r="CV253" s="172">
        <f t="shared" si="244"/>
        <v>169</v>
      </c>
      <c r="CW253" s="172">
        <f t="shared" si="245"/>
        <v>169</v>
      </c>
      <c r="CX253" s="172">
        <f t="shared" si="246"/>
        <v>169</v>
      </c>
      <c r="CY253" s="172">
        <f t="shared" si="247"/>
        <v>169</v>
      </c>
      <c r="CZ253" s="172">
        <f t="shared" si="248"/>
        <v>169</v>
      </c>
      <c r="DA253" s="180">
        <f xml:space="preserve"> SUM(CC253:CZ253) * 30</f>
        <v>113635.44954879556</v>
      </c>
      <c r="DC253" s="171">
        <f t="shared" si="274"/>
        <v>47.631005445904009</v>
      </c>
      <c r="DD253" s="172">
        <f t="shared" si="275"/>
        <v>36.446955974768997</v>
      </c>
      <c r="DE253" s="172">
        <f t="shared" si="276"/>
        <v>23.106758269947989</v>
      </c>
      <c r="DF253" s="172">
        <f t="shared" si="277"/>
        <v>17.600048752259994</v>
      </c>
      <c r="DG253" s="172">
        <f t="shared" si="278"/>
        <v>13.753108018776999</v>
      </c>
      <c r="DH253" s="172">
        <f t="shared" si="279"/>
        <v>15.614530954333986</v>
      </c>
      <c r="DI253" s="172">
        <f t="shared" si="280"/>
        <v>20.80573085307617</v>
      </c>
      <c r="DJ253" s="172">
        <f t="shared" si="281"/>
        <v>0</v>
      </c>
      <c r="DK253" s="172">
        <f t="shared" si="282"/>
        <v>0</v>
      </c>
      <c r="DL253" s="172">
        <f t="shared" si="283"/>
        <v>0</v>
      </c>
      <c r="DM253" s="172">
        <f t="shared" si="284"/>
        <v>0</v>
      </c>
      <c r="DN253" s="172">
        <f t="shared" si="285"/>
        <v>0</v>
      </c>
      <c r="DO253" s="172">
        <f t="shared" si="286"/>
        <v>0</v>
      </c>
      <c r="DP253" s="172">
        <f t="shared" si="287"/>
        <v>0</v>
      </c>
      <c r="DQ253" s="172">
        <f t="shared" si="288"/>
        <v>0</v>
      </c>
      <c r="DR253" s="172">
        <f t="shared" si="289"/>
        <v>13.860518066856741</v>
      </c>
      <c r="DS253" s="172">
        <f t="shared" si="290"/>
        <v>49.889753936625254</v>
      </c>
      <c r="DT253" s="172">
        <f t="shared" si="291"/>
        <v>86.781781549452973</v>
      </c>
      <c r="DU253" s="172">
        <f t="shared" si="292"/>
        <v>112.46563501438004</v>
      </c>
      <c r="DV253" s="172">
        <f t="shared" si="293"/>
        <v>69.920764431010923</v>
      </c>
      <c r="DW253" s="172">
        <f t="shared" si="294"/>
        <v>69.920764431010923</v>
      </c>
      <c r="DX253" s="172">
        <f t="shared" si="295"/>
        <v>56.037651703318943</v>
      </c>
      <c r="DY253" s="172">
        <f t="shared" si="296"/>
        <v>40.401699044644943</v>
      </c>
      <c r="DZ253" s="172">
        <f t="shared" si="297"/>
        <v>70.340365259692987</v>
      </c>
      <c r="EA253" s="180">
        <f xml:space="preserve"> SUM(DC253:DZ253) * 30</f>
        <v>22337.312151181854</v>
      </c>
      <c r="EB253" s="21"/>
    </row>
    <row r="254" spans="2:132" ht="14.25" customHeight="1" x14ac:dyDescent="0.25">
      <c r="B254" s="132">
        <v>2039</v>
      </c>
      <c r="C254" s="14" t="s">
        <v>10</v>
      </c>
      <c r="D254" s="14">
        <f t="shared" si="298"/>
        <v>220</v>
      </c>
      <c r="E254" s="171">
        <v>201.62861144381199</v>
      </c>
      <c r="F254" s="172">
        <v>187.28035241326</v>
      </c>
      <c r="G254" s="172">
        <v>183.73206673408299</v>
      </c>
      <c r="H254" s="172">
        <v>176.810001228803</v>
      </c>
      <c r="I254" s="172">
        <v>175.976251041892</v>
      </c>
      <c r="J254" s="172">
        <v>176.810001228803</v>
      </c>
      <c r="K254" s="172">
        <v>181.560438340269</v>
      </c>
      <c r="L254" s="172">
        <v>183.73206673408299</v>
      </c>
      <c r="M254" s="172">
        <v>188.54067246324101</v>
      </c>
      <c r="N254" s="172">
        <v>201.62861144381199</v>
      </c>
      <c r="O254" s="172">
        <v>212.09896262826899</v>
      </c>
      <c r="P254" s="172">
        <v>219.85477832045899</v>
      </c>
      <c r="Q254" s="172">
        <v>232.65187421257301</v>
      </c>
      <c r="R254" s="172">
        <v>241.958853043201</v>
      </c>
      <c r="S254" s="172">
        <v>254.46510584685799</v>
      </c>
      <c r="T254" s="172">
        <v>262.434206470584</v>
      </c>
      <c r="U254" s="172">
        <v>279.41944283648002</v>
      </c>
      <c r="V254" s="172">
        <v>285.39142091946701</v>
      </c>
      <c r="W254" s="172">
        <v>279.41944283648002</v>
      </c>
      <c r="X254" s="172">
        <v>294.64023113240398</v>
      </c>
      <c r="Y254" s="172">
        <v>301</v>
      </c>
      <c r="Z254" s="172">
        <v>288.43557857865198</v>
      </c>
      <c r="AA254" s="172">
        <v>259.73906051754801</v>
      </c>
      <c r="AB254" s="172">
        <v>257.082693642972</v>
      </c>
      <c r="AD254" s="171">
        <v>0</v>
      </c>
      <c r="AE254" s="172">
        <v>0</v>
      </c>
      <c r="AF254" s="172">
        <v>0</v>
      </c>
      <c r="AG254" s="172">
        <v>0</v>
      </c>
      <c r="AH254" s="172">
        <v>0</v>
      </c>
      <c r="AI254" s="172">
        <v>0</v>
      </c>
      <c r="AJ254" s="172">
        <v>7.2826380410665399</v>
      </c>
      <c r="AK254" s="172">
        <v>39.148405802503191</v>
      </c>
      <c r="AL254" s="172">
        <v>70.095735643632281</v>
      </c>
      <c r="AM254" s="172">
        <v>93.430596703419326</v>
      </c>
      <c r="AN254" s="172">
        <v>101.38372474589201</v>
      </c>
      <c r="AO254" s="172">
        <v>105.91696996176547</v>
      </c>
      <c r="AP254" s="172">
        <v>106.93549932241194</v>
      </c>
      <c r="AQ254" s="172">
        <v>105.96508117772754</v>
      </c>
      <c r="AR254" s="172">
        <v>98.902675925072629</v>
      </c>
      <c r="AS254" s="172">
        <v>80.644577541351609</v>
      </c>
      <c r="AT254" s="172">
        <v>55.028139292213154</v>
      </c>
      <c r="AU254" s="172">
        <v>23.919120903931944</v>
      </c>
      <c r="AV254" s="172">
        <v>0.672424464</v>
      </c>
      <c r="AW254" s="172">
        <v>60.16369350845666</v>
      </c>
      <c r="AX254" s="172">
        <v>60.16369350845666</v>
      </c>
      <c r="AY254" s="172">
        <v>60.16369350845666</v>
      </c>
      <c r="AZ254" s="172">
        <v>60.16369350845666</v>
      </c>
      <c r="BA254" s="172">
        <v>0</v>
      </c>
      <c r="BB254" s="180">
        <f xml:space="preserve"> SUM(AD254:BA254) * 31</f>
        <v>35029.391270323234</v>
      </c>
      <c r="BC254" s="23"/>
      <c r="BD254" s="171">
        <f t="shared" si="249"/>
        <v>201.62861144381199</v>
      </c>
      <c r="BE254" s="172">
        <f t="shared" si="250"/>
        <v>187.28035241326</v>
      </c>
      <c r="BF254" s="172">
        <f t="shared" si="251"/>
        <v>183.73206673408299</v>
      </c>
      <c r="BG254" s="172">
        <f t="shared" si="252"/>
        <v>176.810001228803</v>
      </c>
      <c r="BH254" s="172">
        <f t="shared" si="253"/>
        <v>175.976251041892</v>
      </c>
      <c r="BI254" s="172">
        <f t="shared" si="254"/>
        <v>176.810001228803</v>
      </c>
      <c r="BJ254" s="172">
        <f t="shared" si="255"/>
        <v>174.27780029920245</v>
      </c>
      <c r="BK254" s="172">
        <f t="shared" si="256"/>
        <v>144.5836609315798</v>
      </c>
      <c r="BL254" s="172">
        <f t="shared" si="257"/>
        <v>118.44493681960873</v>
      </c>
      <c r="BM254" s="172">
        <f t="shared" si="258"/>
        <v>108.19801474039267</v>
      </c>
      <c r="BN254" s="172">
        <f t="shared" si="259"/>
        <v>110.71523788237698</v>
      </c>
      <c r="BO254" s="172">
        <f t="shared" si="260"/>
        <v>113.93780835869352</v>
      </c>
      <c r="BP254" s="172">
        <f t="shared" si="261"/>
        <v>125.71637489016106</v>
      </c>
      <c r="BQ254" s="172">
        <f t="shared" si="262"/>
        <v>135.99377186547346</v>
      </c>
      <c r="BR254" s="172">
        <f t="shared" si="263"/>
        <v>155.56242992178537</v>
      </c>
      <c r="BS254" s="172">
        <f t="shared" si="264"/>
        <v>181.78962892923238</v>
      </c>
      <c r="BT254" s="172">
        <f t="shared" si="265"/>
        <v>224.39130354426686</v>
      </c>
      <c r="BU254" s="172">
        <f t="shared" si="266"/>
        <v>261.47230001553504</v>
      </c>
      <c r="BV254" s="172">
        <f t="shared" si="267"/>
        <v>278.74701837248</v>
      </c>
      <c r="BW254" s="172">
        <f t="shared" si="268"/>
        <v>234.47653762394731</v>
      </c>
      <c r="BX254" s="172">
        <f t="shared" si="269"/>
        <v>240.83630649154333</v>
      </c>
      <c r="BY254" s="172">
        <f t="shared" si="270"/>
        <v>228.27188507019531</v>
      </c>
      <c r="BZ254" s="172">
        <f t="shared" si="271"/>
        <v>199.57536700909134</v>
      </c>
      <c r="CA254" s="172">
        <f t="shared" si="272"/>
        <v>257.082693642972</v>
      </c>
      <c r="CB254" s="23"/>
      <c r="CC254" s="171">
        <f t="shared" si="273"/>
        <v>169</v>
      </c>
      <c r="CD254" s="172">
        <f t="shared" si="226"/>
        <v>169</v>
      </c>
      <c r="CE254" s="172">
        <f t="shared" si="227"/>
        <v>169</v>
      </c>
      <c r="CF254" s="172">
        <f t="shared" si="228"/>
        <v>169</v>
      </c>
      <c r="CG254" s="172">
        <f t="shared" si="229"/>
        <v>169</v>
      </c>
      <c r="CH254" s="172">
        <f t="shared" si="230"/>
        <v>169</v>
      </c>
      <c r="CI254" s="172">
        <f t="shared" si="231"/>
        <v>169</v>
      </c>
      <c r="CJ254" s="172">
        <f t="shared" si="232"/>
        <v>144.5836609315798</v>
      </c>
      <c r="CK254" s="172">
        <f t="shared" si="233"/>
        <v>118.44493681960873</v>
      </c>
      <c r="CL254" s="172">
        <f t="shared" si="234"/>
        <v>108.19801474039267</v>
      </c>
      <c r="CM254" s="172">
        <f t="shared" si="235"/>
        <v>110.71523788237698</v>
      </c>
      <c r="CN254" s="172">
        <f t="shared" si="236"/>
        <v>113.93780835869352</v>
      </c>
      <c r="CO254" s="172">
        <f t="shared" si="237"/>
        <v>125.71637489016106</v>
      </c>
      <c r="CP254" s="172">
        <f t="shared" si="238"/>
        <v>135.99377186547346</v>
      </c>
      <c r="CQ254" s="172">
        <f t="shared" si="239"/>
        <v>155.56242992178537</v>
      </c>
      <c r="CR254" s="172">
        <f t="shared" si="240"/>
        <v>169</v>
      </c>
      <c r="CS254" s="172">
        <f t="shared" si="241"/>
        <v>169</v>
      </c>
      <c r="CT254" s="172">
        <f t="shared" si="242"/>
        <v>169</v>
      </c>
      <c r="CU254" s="172">
        <f t="shared" si="243"/>
        <v>169</v>
      </c>
      <c r="CV254" s="172">
        <f t="shared" si="244"/>
        <v>169</v>
      </c>
      <c r="CW254" s="172">
        <f t="shared" si="245"/>
        <v>169</v>
      </c>
      <c r="CX254" s="172">
        <f t="shared" si="246"/>
        <v>169</v>
      </c>
      <c r="CY254" s="172">
        <f t="shared" si="247"/>
        <v>169</v>
      </c>
      <c r="CZ254" s="172">
        <f t="shared" si="248"/>
        <v>169</v>
      </c>
      <c r="DA254" s="180">
        <f xml:space="preserve"> SUM(CC254:CZ254) * 31</f>
        <v>115231.7192977122</v>
      </c>
      <c r="DC254" s="171">
        <f t="shared" si="274"/>
        <v>32.628611443811991</v>
      </c>
      <c r="DD254" s="172">
        <f t="shared" si="275"/>
        <v>18.280352413260005</v>
      </c>
      <c r="DE254" s="172">
        <f t="shared" si="276"/>
        <v>14.732066734082991</v>
      </c>
      <c r="DF254" s="172">
        <f t="shared" si="277"/>
        <v>7.810001228803003</v>
      </c>
      <c r="DG254" s="172">
        <f t="shared" si="278"/>
        <v>6.9762510418919987</v>
      </c>
      <c r="DH254" s="172">
        <f t="shared" si="279"/>
        <v>7.810001228803003</v>
      </c>
      <c r="DI254" s="172">
        <f t="shared" si="280"/>
        <v>5.277800299202454</v>
      </c>
      <c r="DJ254" s="172">
        <f t="shared" si="281"/>
        <v>0</v>
      </c>
      <c r="DK254" s="172">
        <f t="shared" si="282"/>
        <v>0</v>
      </c>
      <c r="DL254" s="172">
        <f t="shared" si="283"/>
        <v>0</v>
      </c>
      <c r="DM254" s="172">
        <f t="shared" si="284"/>
        <v>0</v>
      </c>
      <c r="DN254" s="172">
        <f t="shared" si="285"/>
        <v>0</v>
      </c>
      <c r="DO254" s="172">
        <f t="shared" si="286"/>
        <v>0</v>
      </c>
      <c r="DP254" s="172">
        <f t="shared" si="287"/>
        <v>0</v>
      </c>
      <c r="DQ254" s="172">
        <f t="shared" si="288"/>
        <v>0</v>
      </c>
      <c r="DR254" s="172">
        <f t="shared" si="289"/>
        <v>12.789628929232379</v>
      </c>
      <c r="DS254" s="172">
        <f t="shared" si="290"/>
        <v>55.391303544266862</v>
      </c>
      <c r="DT254" s="172">
        <f t="shared" si="291"/>
        <v>92.472300015535041</v>
      </c>
      <c r="DU254" s="172">
        <f t="shared" si="292"/>
        <v>109.74701837248</v>
      </c>
      <c r="DV254" s="172">
        <f t="shared" si="293"/>
        <v>65.476537623947308</v>
      </c>
      <c r="DW254" s="172">
        <f t="shared" si="294"/>
        <v>71.836306491543326</v>
      </c>
      <c r="DX254" s="172">
        <f t="shared" si="295"/>
        <v>59.27188507019531</v>
      </c>
      <c r="DY254" s="172">
        <f t="shared" si="296"/>
        <v>30.575367009091337</v>
      </c>
      <c r="DZ254" s="172">
        <f t="shared" si="297"/>
        <v>88.082693642972004</v>
      </c>
      <c r="EA254" s="180">
        <f xml:space="preserve"> SUM(DC254:DZ254) * 31</f>
        <v>21053.901877762692</v>
      </c>
      <c r="EB254" s="21"/>
    </row>
    <row r="255" spans="2:132" ht="14.25" customHeight="1" x14ac:dyDescent="0.25">
      <c r="B255" s="132">
        <v>2039</v>
      </c>
      <c r="C255" s="14" t="s">
        <v>167</v>
      </c>
      <c r="D255" s="14">
        <f t="shared" si="298"/>
        <v>221</v>
      </c>
      <c r="E255" s="171">
        <v>224.632243699101</v>
      </c>
      <c r="F255" s="172">
        <v>209.14632449207801</v>
      </c>
      <c r="G255" s="172">
        <v>200.12371610255201</v>
      </c>
      <c r="H255" s="172">
        <v>193.40013773535699</v>
      </c>
      <c r="I255" s="172">
        <v>188.541810140997</v>
      </c>
      <c r="J255" s="172">
        <v>188.541810140997</v>
      </c>
      <c r="K255" s="172">
        <v>189.71301411463699</v>
      </c>
      <c r="L255" s="172">
        <v>200.12371610255201</v>
      </c>
      <c r="M255" s="172">
        <v>214.048030011387</v>
      </c>
      <c r="N255" s="172">
        <v>219.21000308039501</v>
      </c>
      <c r="O255" s="172">
        <v>232.266758490238</v>
      </c>
      <c r="P255" s="172">
        <v>246.740526115102</v>
      </c>
      <c r="Q255" s="172">
        <v>251.136155843333</v>
      </c>
      <c r="R255" s="172">
        <v>262.63130595498899</v>
      </c>
      <c r="S255" s="172">
        <v>272.34796114370903</v>
      </c>
      <c r="T255" s="172">
        <v>277.37980043786803</v>
      </c>
      <c r="U255" s="172">
        <v>290.46547446434403</v>
      </c>
      <c r="V255" s="172">
        <v>295.90217439136597</v>
      </c>
      <c r="W255" s="172">
        <v>301.45454878492001</v>
      </c>
      <c r="X255" s="172">
        <v>301.45454878492001</v>
      </c>
      <c r="Y255" s="172">
        <v>310</v>
      </c>
      <c r="Z255" s="172">
        <v>298.663902279826</v>
      </c>
      <c r="AA255" s="172">
        <v>277.37980043786803</v>
      </c>
      <c r="AB255" s="172">
        <v>248.92388167090101</v>
      </c>
      <c r="AD255" s="171">
        <v>0</v>
      </c>
      <c r="AE255" s="172">
        <v>0</v>
      </c>
      <c r="AF255" s="172">
        <v>0</v>
      </c>
      <c r="AG255" s="172">
        <v>0</v>
      </c>
      <c r="AH255" s="172">
        <v>0</v>
      </c>
      <c r="AI255" s="172">
        <v>0</v>
      </c>
      <c r="AJ255" s="172">
        <v>7.0755685399341024</v>
      </c>
      <c r="AK255" s="172">
        <v>36.828335540067563</v>
      </c>
      <c r="AL255" s="172">
        <v>67.21042207827881</v>
      </c>
      <c r="AM255" s="172">
        <v>90.201795536433622</v>
      </c>
      <c r="AN255" s="172">
        <v>101.83231599191033</v>
      </c>
      <c r="AO255" s="172">
        <v>104.82160182080808</v>
      </c>
      <c r="AP255" s="172">
        <v>105.29826177834622</v>
      </c>
      <c r="AQ255" s="172">
        <v>104.1498668332743</v>
      </c>
      <c r="AR255" s="172">
        <v>98.232861397281823</v>
      </c>
      <c r="AS255" s="172">
        <v>80.642280572284179</v>
      </c>
      <c r="AT255" s="172">
        <v>55.723945876619808</v>
      </c>
      <c r="AU255" s="172">
        <v>27.149779486373397</v>
      </c>
      <c r="AV255" s="172">
        <v>1.6986092700683633</v>
      </c>
      <c r="AW255" s="172">
        <v>59.592959437940799</v>
      </c>
      <c r="AX255" s="172">
        <v>59.592959437940799</v>
      </c>
      <c r="AY255" s="172">
        <v>59.592959437940799</v>
      </c>
      <c r="AZ255" s="172">
        <v>59.592959437940799</v>
      </c>
      <c r="BA255" s="172">
        <v>0</v>
      </c>
      <c r="BB255" s="180">
        <f xml:space="preserve"> SUM(AD255:BA255) * 30</f>
        <v>33577.124474203316</v>
      </c>
      <c r="BC255" s="23"/>
      <c r="BD255" s="171">
        <f t="shared" si="249"/>
        <v>224.632243699101</v>
      </c>
      <c r="BE255" s="172">
        <f t="shared" si="250"/>
        <v>209.14632449207801</v>
      </c>
      <c r="BF255" s="172">
        <f t="shared" si="251"/>
        <v>200.12371610255201</v>
      </c>
      <c r="BG255" s="172">
        <f t="shared" si="252"/>
        <v>193.40013773535699</v>
      </c>
      <c r="BH255" s="172">
        <f t="shared" si="253"/>
        <v>188.541810140997</v>
      </c>
      <c r="BI255" s="172">
        <f t="shared" si="254"/>
        <v>188.541810140997</v>
      </c>
      <c r="BJ255" s="172">
        <f t="shared" si="255"/>
        <v>182.63744557470289</v>
      </c>
      <c r="BK255" s="172">
        <f t="shared" si="256"/>
        <v>163.29538056248444</v>
      </c>
      <c r="BL255" s="172">
        <f t="shared" si="257"/>
        <v>146.83760793310819</v>
      </c>
      <c r="BM255" s="172">
        <f t="shared" si="258"/>
        <v>129.00820754396139</v>
      </c>
      <c r="BN255" s="172">
        <f t="shared" si="259"/>
        <v>130.43444249832766</v>
      </c>
      <c r="BO255" s="172">
        <f t="shared" si="260"/>
        <v>141.9189242942939</v>
      </c>
      <c r="BP255" s="172">
        <f t="shared" si="261"/>
        <v>145.83789406498678</v>
      </c>
      <c r="BQ255" s="172">
        <f t="shared" si="262"/>
        <v>158.48143912171469</v>
      </c>
      <c r="BR255" s="172">
        <f t="shared" si="263"/>
        <v>174.11509974642721</v>
      </c>
      <c r="BS255" s="172">
        <f t="shared" si="264"/>
        <v>196.73751986558386</v>
      </c>
      <c r="BT255" s="172">
        <f t="shared" si="265"/>
        <v>234.74152858772422</v>
      </c>
      <c r="BU255" s="172">
        <f t="shared" si="266"/>
        <v>268.75239490499257</v>
      </c>
      <c r="BV255" s="172">
        <f t="shared" si="267"/>
        <v>299.75593951485166</v>
      </c>
      <c r="BW255" s="172">
        <f t="shared" si="268"/>
        <v>241.8615893469792</v>
      </c>
      <c r="BX255" s="172">
        <f t="shared" si="269"/>
        <v>250.40704056205919</v>
      </c>
      <c r="BY255" s="172">
        <f t="shared" si="270"/>
        <v>239.0709428418852</v>
      </c>
      <c r="BZ255" s="172">
        <f t="shared" si="271"/>
        <v>217.78684099992722</v>
      </c>
      <c r="CA255" s="172">
        <f t="shared" si="272"/>
        <v>248.92388167090101</v>
      </c>
      <c r="CB255" s="23"/>
      <c r="CC255" s="171">
        <f t="shared" si="273"/>
        <v>169</v>
      </c>
      <c r="CD255" s="172">
        <f t="shared" si="226"/>
        <v>169</v>
      </c>
      <c r="CE255" s="172">
        <f t="shared" si="227"/>
        <v>169</v>
      </c>
      <c r="CF255" s="172">
        <f t="shared" si="228"/>
        <v>169</v>
      </c>
      <c r="CG255" s="172">
        <f t="shared" si="229"/>
        <v>169</v>
      </c>
      <c r="CH255" s="172">
        <f t="shared" si="230"/>
        <v>169</v>
      </c>
      <c r="CI255" s="172">
        <f t="shared" si="231"/>
        <v>169</v>
      </c>
      <c r="CJ255" s="172">
        <f t="shared" si="232"/>
        <v>163.29538056248444</v>
      </c>
      <c r="CK255" s="172">
        <f t="shared" si="233"/>
        <v>146.83760793310819</v>
      </c>
      <c r="CL255" s="172">
        <f t="shared" si="234"/>
        <v>129.00820754396139</v>
      </c>
      <c r="CM255" s="172">
        <f t="shared" si="235"/>
        <v>130.43444249832766</v>
      </c>
      <c r="CN255" s="172">
        <f t="shared" si="236"/>
        <v>141.9189242942939</v>
      </c>
      <c r="CO255" s="172">
        <f t="shared" si="237"/>
        <v>145.83789406498678</v>
      </c>
      <c r="CP255" s="172">
        <f t="shared" si="238"/>
        <v>158.48143912171469</v>
      </c>
      <c r="CQ255" s="172">
        <f t="shared" si="239"/>
        <v>169</v>
      </c>
      <c r="CR255" s="172">
        <f t="shared" si="240"/>
        <v>169</v>
      </c>
      <c r="CS255" s="172">
        <f t="shared" si="241"/>
        <v>169</v>
      </c>
      <c r="CT255" s="172">
        <f t="shared" si="242"/>
        <v>169</v>
      </c>
      <c r="CU255" s="172">
        <f t="shared" si="243"/>
        <v>169</v>
      </c>
      <c r="CV255" s="172">
        <f t="shared" si="244"/>
        <v>169</v>
      </c>
      <c r="CW255" s="172">
        <f t="shared" si="245"/>
        <v>169</v>
      </c>
      <c r="CX255" s="172">
        <f t="shared" si="246"/>
        <v>169</v>
      </c>
      <c r="CY255" s="172">
        <f t="shared" si="247"/>
        <v>169</v>
      </c>
      <c r="CZ255" s="172">
        <f t="shared" si="248"/>
        <v>169</v>
      </c>
      <c r="DA255" s="180">
        <f xml:space="preserve"> SUM(CC255:CZ255) * 30</f>
        <v>116664.41688056631</v>
      </c>
      <c r="DC255" s="171">
        <f t="shared" si="274"/>
        <v>55.632243699100997</v>
      </c>
      <c r="DD255" s="172">
        <f t="shared" si="275"/>
        <v>40.146324492078008</v>
      </c>
      <c r="DE255" s="172">
        <f t="shared" si="276"/>
        <v>31.123716102552009</v>
      </c>
      <c r="DF255" s="172">
        <f t="shared" si="277"/>
        <v>24.400137735356992</v>
      </c>
      <c r="DG255" s="172">
        <f t="shared" si="278"/>
        <v>19.541810140997001</v>
      </c>
      <c r="DH255" s="172">
        <f t="shared" si="279"/>
        <v>19.541810140997001</v>
      </c>
      <c r="DI255" s="172">
        <f t="shared" si="280"/>
        <v>13.637445574702895</v>
      </c>
      <c r="DJ255" s="172">
        <f t="shared" si="281"/>
        <v>0</v>
      </c>
      <c r="DK255" s="172">
        <f t="shared" si="282"/>
        <v>0</v>
      </c>
      <c r="DL255" s="172">
        <f t="shared" si="283"/>
        <v>0</v>
      </c>
      <c r="DM255" s="172">
        <f t="shared" si="284"/>
        <v>0</v>
      </c>
      <c r="DN255" s="172">
        <f t="shared" si="285"/>
        <v>0</v>
      </c>
      <c r="DO255" s="172">
        <f t="shared" si="286"/>
        <v>0</v>
      </c>
      <c r="DP255" s="172">
        <f t="shared" si="287"/>
        <v>0</v>
      </c>
      <c r="DQ255" s="172">
        <f t="shared" si="288"/>
        <v>5.1150997464272052</v>
      </c>
      <c r="DR255" s="172">
        <f t="shared" si="289"/>
        <v>27.737519865583863</v>
      </c>
      <c r="DS255" s="172">
        <f t="shared" si="290"/>
        <v>65.741528587724218</v>
      </c>
      <c r="DT255" s="172">
        <f t="shared" si="291"/>
        <v>99.75239490499257</v>
      </c>
      <c r="DU255" s="172">
        <f t="shared" si="292"/>
        <v>130.75593951485166</v>
      </c>
      <c r="DV255" s="172">
        <f t="shared" si="293"/>
        <v>72.861589346979201</v>
      </c>
      <c r="DW255" s="172">
        <f t="shared" si="294"/>
        <v>81.407040562059194</v>
      </c>
      <c r="DX255" s="172">
        <f t="shared" si="295"/>
        <v>70.070942841885199</v>
      </c>
      <c r="DY255" s="172">
        <f t="shared" si="296"/>
        <v>48.786840999927222</v>
      </c>
      <c r="DZ255" s="172">
        <f t="shared" si="297"/>
        <v>79.923881670901011</v>
      </c>
      <c r="EA255" s="180">
        <f xml:space="preserve"> SUM(DC255:DZ255) * 30</f>
        <v>26585.287977813485</v>
      </c>
      <c r="EB255" s="21"/>
    </row>
    <row r="256" spans="2:132" ht="14.25" customHeight="1" x14ac:dyDescent="0.25">
      <c r="B256" s="132">
        <v>2039</v>
      </c>
      <c r="C256" s="14" t="s">
        <v>168</v>
      </c>
      <c r="D256" s="14">
        <f t="shared" si="298"/>
        <v>222</v>
      </c>
      <c r="E256" s="171">
        <v>231.979500744002</v>
      </c>
      <c r="F256" s="172">
        <v>212.795624371923</v>
      </c>
      <c r="G256" s="172">
        <v>192.717584270636</v>
      </c>
      <c r="H256" s="172">
        <v>186.45843816618699</v>
      </c>
      <c r="I256" s="172">
        <v>184.182385037296</v>
      </c>
      <c r="J256" s="172">
        <v>184.182385037296</v>
      </c>
      <c r="K256" s="172">
        <v>183.093131039898</v>
      </c>
      <c r="L256" s="172">
        <v>188.86455147387099</v>
      </c>
      <c r="M256" s="172">
        <v>204.42300036207499</v>
      </c>
      <c r="N256" s="172">
        <v>216.372279288751</v>
      </c>
      <c r="O256" s="172">
        <v>220.078994384373</v>
      </c>
      <c r="P256" s="172">
        <v>229.91479540565101</v>
      </c>
      <c r="Q256" s="172">
        <v>238.36870702724599</v>
      </c>
      <c r="R256" s="172">
        <v>247.342859364015</v>
      </c>
      <c r="S256" s="172">
        <v>269.43683223660503</v>
      </c>
      <c r="T256" s="172">
        <v>274.70426947775201</v>
      </c>
      <c r="U256" s="172">
        <v>277.386760665373</v>
      </c>
      <c r="V256" s="172">
        <v>288.44187586284301</v>
      </c>
      <c r="W256" s="172">
        <v>291.28694227395602</v>
      </c>
      <c r="X256" s="172">
        <v>297.07462023027801</v>
      </c>
      <c r="Y256" s="172">
        <v>306</v>
      </c>
      <c r="Z256" s="172">
        <v>297.07462023027801</v>
      </c>
      <c r="AA256" s="172">
        <v>280.10176689769298</v>
      </c>
      <c r="AB256" s="172">
        <v>252.02502580058999</v>
      </c>
      <c r="AD256" s="171">
        <v>0</v>
      </c>
      <c r="AE256" s="172">
        <v>0</v>
      </c>
      <c r="AF256" s="172">
        <v>0</v>
      </c>
      <c r="AG256" s="172">
        <v>0</v>
      </c>
      <c r="AH256" s="172">
        <v>0</v>
      </c>
      <c r="AI256" s="172">
        <v>0</v>
      </c>
      <c r="AJ256" s="172">
        <v>3.5110109672514236</v>
      </c>
      <c r="AK256" s="172">
        <v>32.274359852799087</v>
      </c>
      <c r="AL256" s="172">
        <v>59.71398828556292</v>
      </c>
      <c r="AM256" s="172">
        <v>82.816840358088129</v>
      </c>
      <c r="AN256" s="172">
        <v>98.100430372057659</v>
      </c>
      <c r="AO256" s="172">
        <v>100.10435679423759</v>
      </c>
      <c r="AP256" s="172">
        <v>99.144452022136676</v>
      </c>
      <c r="AQ256" s="172">
        <v>97.075627623310822</v>
      </c>
      <c r="AR256" s="172">
        <v>89.98093793912453</v>
      </c>
      <c r="AS256" s="172">
        <v>73.331622180512028</v>
      </c>
      <c r="AT256" s="172">
        <v>50.748110629566149</v>
      </c>
      <c r="AU256" s="172">
        <v>23.875604396264858</v>
      </c>
      <c r="AV256" s="172">
        <v>1.4983799863056972</v>
      </c>
      <c r="AW256" s="172">
        <v>55.167148705200475</v>
      </c>
      <c r="AX256" s="172">
        <v>55.167148705200475</v>
      </c>
      <c r="AY256" s="172">
        <v>55.167148705200475</v>
      </c>
      <c r="AZ256" s="172">
        <v>55.167148705200475</v>
      </c>
      <c r="BA256" s="172">
        <v>0</v>
      </c>
      <c r="BB256" s="180">
        <f xml:space="preserve"> SUM(AD256:BA256) * 31</f>
        <v>32018.173803068592</v>
      </c>
      <c r="BC256" s="23"/>
      <c r="BD256" s="171">
        <f t="shared" si="249"/>
        <v>231.979500744002</v>
      </c>
      <c r="BE256" s="172">
        <f t="shared" si="250"/>
        <v>212.795624371923</v>
      </c>
      <c r="BF256" s="172">
        <f t="shared" si="251"/>
        <v>192.717584270636</v>
      </c>
      <c r="BG256" s="172">
        <f t="shared" si="252"/>
        <v>186.45843816618699</v>
      </c>
      <c r="BH256" s="172">
        <f t="shared" si="253"/>
        <v>184.182385037296</v>
      </c>
      <c r="BI256" s="172">
        <f t="shared" si="254"/>
        <v>184.182385037296</v>
      </c>
      <c r="BJ256" s="172">
        <f t="shared" si="255"/>
        <v>179.58212007264657</v>
      </c>
      <c r="BK256" s="172">
        <f t="shared" si="256"/>
        <v>156.59019162107191</v>
      </c>
      <c r="BL256" s="172">
        <f t="shared" si="257"/>
        <v>144.70901207651207</v>
      </c>
      <c r="BM256" s="172">
        <f t="shared" si="258"/>
        <v>133.55543893066289</v>
      </c>
      <c r="BN256" s="172">
        <f t="shared" si="259"/>
        <v>121.97856401231535</v>
      </c>
      <c r="BO256" s="172">
        <f t="shared" si="260"/>
        <v>129.81043861141342</v>
      </c>
      <c r="BP256" s="172">
        <f t="shared" si="261"/>
        <v>139.22425500510931</v>
      </c>
      <c r="BQ256" s="172">
        <f t="shared" si="262"/>
        <v>150.26723174070418</v>
      </c>
      <c r="BR256" s="172">
        <f t="shared" si="263"/>
        <v>179.45589429748048</v>
      </c>
      <c r="BS256" s="172">
        <f t="shared" si="264"/>
        <v>201.37264729723998</v>
      </c>
      <c r="BT256" s="172">
        <f t="shared" si="265"/>
        <v>226.63865003580685</v>
      </c>
      <c r="BU256" s="172">
        <f t="shared" si="266"/>
        <v>264.56627146657814</v>
      </c>
      <c r="BV256" s="172">
        <f t="shared" si="267"/>
        <v>289.78856228765034</v>
      </c>
      <c r="BW256" s="172">
        <f t="shared" si="268"/>
        <v>241.90747152507754</v>
      </c>
      <c r="BX256" s="172">
        <f t="shared" si="269"/>
        <v>250.83285129479953</v>
      </c>
      <c r="BY256" s="172">
        <f t="shared" si="270"/>
        <v>241.90747152507754</v>
      </c>
      <c r="BZ256" s="172">
        <f t="shared" si="271"/>
        <v>224.93461819249251</v>
      </c>
      <c r="CA256" s="172">
        <f t="shared" si="272"/>
        <v>252.02502580058999</v>
      </c>
      <c r="CB256" s="23"/>
      <c r="CC256" s="171">
        <f t="shared" si="273"/>
        <v>169</v>
      </c>
      <c r="CD256" s="172">
        <f t="shared" si="226"/>
        <v>169</v>
      </c>
      <c r="CE256" s="172">
        <f t="shared" si="227"/>
        <v>169</v>
      </c>
      <c r="CF256" s="172">
        <f t="shared" si="228"/>
        <v>169</v>
      </c>
      <c r="CG256" s="172">
        <f t="shared" si="229"/>
        <v>169</v>
      </c>
      <c r="CH256" s="172">
        <f t="shared" si="230"/>
        <v>169</v>
      </c>
      <c r="CI256" s="172">
        <f t="shared" si="231"/>
        <v>169</v>
      </c>
      <c r="CJ256" s="172">
        <f t="shared" si="232"/>
        <v>156.59019162107191</v>
      </c>
      <c r="CK256" s="172">
        <f t="shared" si="233"/>
        <v>144.70901207651207</v>
      </c>
      <c r="CL256" s="172">
        <f t="shared" si="234"/>
        <v>133.55543893066289</v>
      </c>
      <c r="CM256" s="172">
        <f t="shared" si="235"/>
        <v>121.97856401231535</v>
      </c>
      <c r="CN256" s="172">
        <f t="shared" si="236"/>
        <v>129.81043861141342</v>
      </c>
      <c r="CO256" s="172">
        <f t="shared" si="237"/>
        <v>139.22425500510931</v>
      </c>
      <c r="CP256" s="172">
        <f t="shared" si="238"/>
        <v>150.26723174070418</v>
      </c>
      <c r="CQ256" s="172">
        <f t="shared" si="239"/>
        <v>169</v>
      </c>
      <c r="CR256" s="172">
        <f t="shared" si="240"/>
        <v>169</v>
      </c>
      <c r="CS256" s="172">
        <f t="shared" si="241"/>
        <v>169</v>
      </c>
      <c r="CT256" s="172">
        <f t="shared" si="242"/>
        <v>169</v>
      </c>
      <c r="CU256" s="172">
        <f t="shared" si="243"/>
        <v>169</v>
      </c>
      <c r="CV256" s="172">
        <f t="shared" si="244"/>
        <v>169</v>
      </c>
      <c r="CW256" s="172">
        <f t="shared" si="245"/>
        <v>169</v>
      </c>
      <c r="CX256" s="172">
        <f t="shared" si="246"/>
        <v>169</v>
      </c>
      <c r="CY256" s="172">
        <f t="shared" si="247"/>
        <v>169</v>
      </c>
      <c r="CZ256" s="172">
        <f t="shared" si="248"/>
        <v>169</v>
      </c>
      <c r="DA256" s="180">
        <f xml:space="preserve"> SUM(CC256:CZ256) * 31</f>
        <v>119323.18909193146</v>
      </c>
      <c r="DC256" s="171">
        <f t="shared" si="274"/>
        <v>62.979500744001996</v>
      </c>
      <c r="DD256" s="172">
        <f t="shared" si="275"/>
        <v>43.795624371922997</v>
      </c>
      <c r="DE256" s="172">
        <f t="shared" si="276"/>
        <v>23.717584270635996</v>
      </c>
      <c r="DF256" s="172">
        <f t="shared" si="277"/>
        <v>17.458438166186994</v>
      </c>
      <c r="DG256" s="172">
        <f t="shared" si="278"/>
        <v>15.182385037296001</v>
      </c>
      <c r="DH256" s="172">
        <f t="shared" si="279"/>
        <v>15.182385037296001</v>
      </c>
      <c r="DI256" s="172">
        <f t="shared" si="280"/>
        <v>10.582120072646575</v>
      </c>
      <c r="DJ256" s="172">
        <f t="shared" si="281"/>
        <v>0</v>
      </c>
      <c r="DK256" s="172">
        <f t="shared" si="282"/>
        <v>0</v>
      </c>
      <c r="DL256" s="172">
        <f t="shared" si="283"/>
        <v>0</v>
      </c>
      <c r="DM256" s="172">
        <f t="shared" si="284"/>
        <v>0</v>
      </c>
      <c r="DN256" s="172">
        <f t="shared" si="285"/>
        <v>0</v>
      </c>
      <c r="DO256" s="172">
        <f t="shared" si="286"/>
        <v>0</v>
      </c>
      <c r="DP256" s="172">
        <f t="shared" si="287"/>
        <v>0</v>
      </c>
      <c r="DQ256" s="172">
        <f t="shared" si="288"/>
        <v>10.455894297480484</v>
      </c>
      <c r="DR256" s="172">
        <f t="shared" si="289"/>
        <v>32.372647297239979</v>
      </c>
      <c r="DS256" s="172">
        <f t="shared" si="290"/>
        <v>57.638650035806847</v>
      </c>
      <c r="DT256" s="172">
        <f t="shared" si="291"/>
        <v>95.566271466578144</v>
      </c>
      <c r="DU256" s="172">
        <f t="shared" si="292"/>
        <v>120.78856228765034</v>
      </c>
      <c r="DV256" s="172">
        <f t="shared" si="293"/>
        <v>72.90747152507754</v>
      </c>
      <c r="DW256" s="172">
        <f t="shared" si="294"/>
        <v>81.832851294799525</v>
      </c>
      <c r="DX256" s="172">
        <f t="shared" si="295"/>
        <v>72.90747152507754</v>
      </c>
      <c r="DY256" s="172">
        <f t="shared" si="296"/>
        <v>55.934618192492508</v>
      </c>
      <c r="DZ256" s="172">
        <f t="shared" si="297"/>
        <v>83.025025800589987</v>
      </c>
      <c r="EA256" s="180">
        <f xml:space="preserve"> SUM(DC256:DZ256) * 31</f>
        <v>27042.152544106164</v>
      </c>
      <c r="EB256" s="21"/>
    </row>
    <row r="257" spans="2:132" ht="14.25" customHeight="1" x14ac:dyDescent="0.25">
      <c r="B257" s="132">
        <v>2039</v>
      </c>
      <c r="C257" s="14" t="s">
        <v>169</v>
      </c>
      <c r="D257" s="14">
        <f t="shared" si="298"/>
        <v>223</v>
      </c>
      <c r="E257" s="171">
        <v>227.06921355441</v>
      </c>
      <c r="F257" s="172">
        <v>211.95367078306799</v>
      </c>
      <c r="G257" s="172">
        <v>201.61145730793899</v>
      </c>
      <c r="H257" s="172">
        <v>192.50677365034699</v>
      </c>
      <c r="I257" s="172">
        <v>188.98360202695099</v>
      </c>
      <c r="J257" s="172">
        <v>188.98360202695099</v>
      </c>
      <c r="K257" s="172">
        <v>196.25724666880001</v>
      </c>
      <c r="L257" s="172">
        <v>194.98183328542001</v>
      </c>
      <c r="M257" s="172">
        <v>207.36975931606901</v>
      </c>
      <c r="N257" s="172">
        <v>218.41913268693301</v>
      </c>
      <c r="O257" s="172">
        <v>230.70603587533401</v>
      </c>
      <c r="P257" s="172">
        <v>250.405490113675</v>
      </c>
      <c r="Q257" s="172">
        <v>254.64844948808701</v>
      </c>
      <c r="R257" s="172">
        <v>256.80781274113599</v>
      </c>
      <c r="S257" s="172">
        <v>267.98346466481001</v>
      </c>
      <c r="T257" s="172">
        <v>274.99192434575798</v>
      </c>
      <c r="U257" s="172">
        <v>287.17780469191098</v>
      </c>
      <c r="V257" s="172">
        <v>299.995077802114</v>
      </c>
      <c r="W257" s="172">
        <v>297.38111175894898</v>
      </c>
      <c r="X257" s="172">
        <v>307.98851019497903</v>
      </c>
      <c r="Y257" s="172">
        <v>319</v>
      </c>
      <c r="Z257" s="172">
        <v>299.995077802114</v>
      </c>
      <c r="AA257" s="172">
        <v>282.22768542176402</v>
      </c>
      <c r="AB257" s="172">
        <v>250.405490113675</v>
      </c>
      <c r="AD257" s="171">
        <v>0</v>
      </c>
      <c r="AE257" s="172">
        <v>0</v>
      </c>
      <c r="AF257" s="172">
        <v>0</v>
      </c>
      <c r="AG257" s="172">
        <v>0</v>
      </c>
      <c r="AH257" s="172">
        <v>0</v>
      </c>
      <c r="AI257" s="172">
        <v>0</v>
      </c>
      <c r="AJ257" s="172">
        <v>1.9023046113549484</v>
      </c>
      <c r="AK257" s="172">
        <v>27.935369375863793</v>
      </c>
      <c r="AL257" s="172">
        <v>55.925689643774369</v>
      </c>
      <c r="AM257" s="172">
        <v>79.907296512396371</v>
      </c>
      <c r="AN257" s="172">
        <v>92.230474571738668</v>
      </c>
      <c r="AO257" s="172">
        <v>95.671430011742785</v>
      </c>
      <c r="AP257" s="172">
        <v>95.866962325149061</v>
      </c>
      <c r="AQ257" s="172">
        <v>91.39929094507761</v>
      </c>
      <c r="AR257" s="172">
        <v>83.248253259420977</v>
      </c>
      <c r="AS257" s="172">
        <v>69.140972329614243</v>
      </c>
      <c r="AT257" s="172">
        <v>48.350257898390169</v>
      </c>
      <c r="AU257" s="172">
        <v>21.806614850351348</v>
      </c>
      <c r="AV257" s="172">
        <v>0.63629759627909532</v>
      </c>
      <c r="AW257" s="172">
        <v>54.031111832085216</v>
      </c>
      <c r="AX257" s="172">
        <v>54.031111832085216</v>
      </c>
      <c r="AY257" s="172">
        <v>54.031111832085216</v>
      </c>
      <c r="AZ257" s="172">
        <v>54.031111832085216</v>
      </c>
      <c r="BA257" s="172">
        <v>0</v>
      </c>
      <c r="BB257" s="180">
        <f xml:space="preserve"> SUM(AD257:BA257) * 31</f>
        <v>30384.515499044322</v>
      </c>
      <c r="BC257" s="23"/>
      <c r="BD257" s="171">
        <f t="shared" si="249"/>
        <v>227.06921355441</v>
      </c>
      <c r="BE257" s="172">
        <f t="shared" si="250"/>
        <v>211.95367078306799</v>
      </c>
      <c r="BF257" s="172">
        <f t="shared" si="251"/>
        <v>201.61145730793899</v>
      </c>
      <c r="BG257" s="172">
        <f t="shared" si="252"/>
        <v>192.50677365034699</v>
      </c>
      <c r="BH257" s="172">
        <f t="shared" si="253"/>
        <v>188.98360202695099</v>
      </c>
      <c r="BI257" s="172">
        <f t="shared" si="254"/>
        <v>188.98360202695099</v>
      </c>
      <c r="BJ257" s="172">
        <f t="shared" si="255"/>
        <v>194.35494205744507</v>
      </c>
      <c r="BK257" s="172">
        <f t="shared" si="256"/>
        <v>167.04646390955622</v>
      </c>
      <c r="BL257" s="172">
        <f t="shared" si="257"/>
        <v>151.44406967229463</v>
      </c>
      <c r="BM257" s="172">
        <f t="shared" si="258"/>
        <v>138.51183617453665</v>
      </c>
      <c r="BN257" s="172">
        <f t="shared" si="259"/>
        <v>138.47556130359533</v>
      </c>
      <c r="BO257" s="172">
        <f t="shared" si="260"/>
        <v>154.73406010193222</v>
      </c>
      <c r="BP257" s="172">
        <f t="shared" si="261"/>
        <v>158.78148716293794</v>
      </c>
      <c r="BQ257" s="172">
        <f t="shared" si="262"/>
        <v>165.40852179605838</v>
      </c>
      <c r="BR257" s="172">
        <f t="shared" si="263"/>
        <v>184.73521140538904</v>
      </c>
      <c r="BS257" s="172">
        <f t="shared" si="264"/>
        <v>205.85095201614374</v>
      </c>
      <c r="BT257" s="172">
        <f t="shared" si="265"/>
        <v>238.82754679352081</v>
      </c>
      <c r="BU257" s="172">
        <f t="shared" si="266"/>
        <v>278.18846295176263</v>
      </c>
      <c r="BV257" s="172">
        <f t="shared" si="267"/>
        <v>296.74481416266985</v>
      </c>
      <c r="BW257" s="172">
        <f t="shared" si="268"/>
        <v>253.9573983628938</v>
      </c>
      <c r="BX257" s="172">
        <f t="shared" si="269"/>
        <v>264.96888816791477</v>
      </c>
      <c r="BY257" s="172">
        <f t="shared" si="270"/>
        <v>245.96396597002877</v>
      </c>
      <c r="BZ257" s="172">
        <f t="shared" si="271"/>
        <v>228.19657358967879</v>
      </c>
      <c r="CA257" s="172">
        <f t="shared" si="272"/>
        <v>250.405490113675</v>
      </c>
      <c r="CB257" s="23"/>
      <c r="CC257" s="171">
        <f t="shared" si="273"/>
        <v>169</v>
      </c>
      <c r="CD257" s="172">
        <f t="shared" si="226"/>
        <v>169</v>
      </c>
      <c r="CE257" s="172">
        <f t="shared" si="227"/>
        <v>169</v>
      </c>
      <c r="CF257" s="172">
        <f t="shared" si="228"/>
        <v>169</v>
      </c>
      <c r="CG257" s="172">
        <f t="shared" si="229"/>
        <v>169</v>
      </c>
      <c r="CH257" s="172">
        <f t="shared" si="230"/>
        <v>169</v>
      </c>
      <c r="CI257" s="172">
        <f t="shared" si="231"/>
        <v>169</v>
      </c>
      <c r="CJ257" s="172">
        <f t="shared" si="232"/>
        <v>167.04646390955622</v>
      </c>
      <c r="CK257" s="172">
        <f t="shared" si="233"/>
        <v>151.44406967229463</v>
      </c>
      <c r="CL257" s="172">
        <f t="shared" si="234"/>
        <v>138.51183617453665</v>
      </c>
      <c r="CM257" s="172">
        <f t="shared" si="235"/>
        <v>138.47556130359533</v>
      </c>
      <c r="CN257" s="172">
        <f t="shared" si="236"/>
        <v>154.73406010193222</v>
      </c>
      <c r="CO257" s="172">
        <f t="shared" si="237"/>
        <v>158.78148716293794</v>
      </c>
      <c r="CP257" s="172">
        <f t="shared" si="238"/>
        <v>165.40852179605838</v>
      </c>
      <c r="CQ257" s="172">
        <f t="shared" si="239"/>
        <v>169</v>
      </c>
      <c r="CR257" s="172">
        <f t="shared" si="240"/>
        <v>169</v>
      </c>
      <c r="CS257" s="172">
        <f t="shared" si="241"/>
        <v>169</v>
      </c>
      <c r="CT257" s="172">
        <f t="shared" si="242"/>
        <v>169</v>
      </c>
      <c r="CU257" s="172">
        <f t="shared" si="243"/>
        <v>169</v>
      </c>
      <c r="CV257" s="172">
        <f t="shared" si="244"/>
        <v>169</v>
      </c>
      <c r="CW257" s="172">
        <f t="shared" si="245"/>
        <v>169</v>
      </c>
      <c r="CX257" s="172">
        <f t="shared" si="246"/>
        <v>169</v>
      </c>
      <c r="CY257" s="172">
        <f t="shared" si="247"/>
        <v>169</v>
      </c>
      <c r="CZ257" s="172">
        <f t="shared" si="248"/>
        <v>169</v>
      </c>
      <c r="DA257" s="180">
        <f xml:space="preserve"> SUM(CC257:CZ257) * 31</f>
        <v>122369.46200374825</v>
      </c>
      <c r="DC257" s="171">
        <f t="shared" si="274"/>
        <v>58.069213554409998</v>
      </c>
      <c r="DD257" s="172">
        <f t="shared" si="275"/>
        <v>42.953670783067992</v>
      </c>
      <c r="DE257" s="172">
        <f t="shared" si="276"/>
        <v>32.611457307938991</v>
      </c>
      <c r="DF257" s="172">
        <f t="shared" si="277"/>
        <v>23.506773650346986</v>
      </c>
      <c r="DG257" s="172">
        <f t="shared" si="278"/>
        <v>19.98360202695099</v>
      </c>
      <c r="DH257" s="172">
        <f t="shared" si="279"/>
        <v>19.98360202695099</v>
      </c>
      <c r="DI257" s="172">
        <f t="shared" si="280"/>
        <v>25.354942057445072</v>
      </c>
      <c r="DJ257" s="172">
        <f t="shared" si="281"/>
        <v>0</v>
      </c>
      <c r="DK257" s="172">
        <f t="shared" si="282"/>
        <v>0</v>
      </c>
      <c r="DL257" s="172">
        <f t="shared" si="283"/>
        <v>0</v>
      </c>
      <c r="DM257" s="172">
        <f t="shared" si="284"/>
        <v>0</v>
      </c>
      <c r="DN257" s="172">
        <f t="shared" si="285"/>
        <v>0</v>
      </c>
      <c r="DO257" s="172">
        <f t="shared" si="286"/>
        <v>0</v>
      </c>
      <c r="DP257" s="172">
        <f t="shared" si="287"/>
        <v>0</v>
      </c>
      <c r="DQ257" s="172">
        <f t="shared" si="288"/>
        <v>15.735211405389038</v>
      </c>
      <c r="DR257" s="172">
        <f t="shared" si="289"/>
        <v>36.850952016143737</v>
      </c>
      <c r="DS257" s="172">
        <f t="shared" si="290"/>
        <v>69.82754679352081</v>
      </c>
      <c r="DT257" s="172">
        <f t="shared" si="291"/>
        <v>109.18846295176263</v>
      </c>
      <c r="DU257" s="172">
        <f t="shared" si="292"/>
        <v>127.74481416266985</v>
      </c>
      <c r="DV257" s="172">
        <f t="shared" si="293"/>
        <v>84.957398362893798</v>
      </c>
      <c r="DW257" s="172">
        <f t="shared" si="294"/>
        <v>95.96888816791477</v>
      </c>
      <c r="DX257" s="172">
        <f t="shared" si="295"/>
        <v>76.963965970028767</v>
      </c>
      <c r="DY257" s="172">
        <f t="shared" si="296"/>
        <v>59.196573589678792</v>
      </c>
      <c r="DZ257" s="172">
        <f t="shared" si="297"/>
        <v>81.405490113675</v>
      </c>
      <c r="EA257" s="180">
        <f xml:space="preserve"> SUM(DC257:DZ257) * 31</f>
        <v>30389.379513164437</v>
      </c>
      <c r="EB257" s="21"/>
    </row>
    <row r="258" spans="2:132" ht="14.25" customHeight="1" x14ac:dyDescent="0.25">
      <c r="B258" s="132">
        <v>2039</v>
      </c>
      <c r="C258" s="14" t="s">
        <v>170</v>
      </c>
      <c r="D258" s="14">
        <f t="shared" si="298"/>
        <v>224</v>
      </c>
      <c r="E258" s="171">
        <v>215.99666914505599</v>
      </c>
      <c r="F258" s="172">
        <v>206.99955377727801</v>
      </c>
      <c r="G258" s="172">
        <v>196.50291918153599</v>
      </c>
      <c r="H258" s="172">
        <v>191.89725298136301</v>
      </c>
      <c r="I258" s="172">
        <v>188.724163186477</v>
      </c>
      <c r="J258" s="172">
        <v>190.81277925399701</v>
      </c>
      <c r="K258" s="172">
        <v>204.21473235391801</v>
      </c>
      <c r="L258" s="172">
        <v>206.99955377727801</v>
      </c>
      <c r="M258" s="172">
        <v>217.58990832476701</v>
      </c>
      <c r="N258" s="172">
        <v>225.95776115938301</v>
      </c>
      <c r="O258" s="172">
        <v>234.995042220767</v>
      </c>
      <c r="P258" s="172">
        <v>246.72342475376499</v>
      </c>
      <c r="Q258" s="172">
        <v>248.77187512767799</v>
      </c>
      <c r="R258" s="172">
        <v>255.07788902384499</v>
      </c>
      <c r="S258" s="172">
        <v>277.83844873399897</v>
      </c>
      <c r="T258" s="172">
        <v>287.69243223204199</v>
      </c>
      <c r="U258" s="172">
        <v>287.69243223204199</v>
      </c>
      <c r="V258" s="172">
        <v>287.69243223204199</v>
      </c>
      <c r="W258" s="172">
        <v>290.22287092923</v>
      </c>
      <c r="X258" s="172">
        <v>317</v>
      </c>
      <c r="Y258" s="172">
        <v>317</v>
      </c>
      <c r="Z258" s="172">
        <v>308.68570142352598</v>
      </c>
      <c r="AA258" s="172">
        <v>280.26177891490403</v>
      </c>
      <c r="AB258" s="172">
        <v>240.738736406448</v>
      </c>
      <c r="AD258" s="171">
        <v>0</v>
      </c>
      <c r="AE258" s="172">
        <v>0</v>
      </c>
      <c r="AF258" s="172">
        <v>0</v>
      </c>
      <c r="AG258" s="172">
        <v>0</v>
      </c>
      <c r="AH258" s="172">
        <v>0</v>
      </c>
      <c r="AI258" s="172">
        <v>0</v>
      </c>
      <c r="AJ258" s="172">
        <v>1.7150730298463186</v>
      </c>
      <c r="AK258" s="172">
        <v>27.369834183109312</v>
      </c>
      <c r="AL258" s="172">
        <v>54.477632977707685</v>
      </c>
      <c r="AM258" s="172">
        <v>74.367375016099516</v>
      </c>
      <c r="AN258" s="172">
        <v>88.496198041400845</v>
      </c>
      <c r="AO258" s="172">
        <v>94.106604444098735</v>
      </c>
      <c r="AP258" s="172">
        <v>95.369557438374486</v>
      </c>
      <c r="AQ258" s="172">
        <v>93.418246035585739</v>
      </c>
      <c r="AR258" s="172">
        <v>83.321241069464008</v>
      </c>
      <c r="AS258" s="172">
        <v>64.602215049348871</v>
      </c>
      <c r="AT258" s="172">
        <v>41.026008695091086</v>
      </c>
      <c r="AU258" s="172">
        <v>14.820258643684372</v>
      </c>
      <c r="AV258" s="172">
        <v>0.06</v>
      </c>
      <c r="AW258" s="172">
        <v>50.559541988466151</v>
      </c>
      <c r="AX258" s="172">
        <v>50.559541988466151</v>
      </c>
      <c r="AY258" s="172">
        <v>50.559541988466151</v>
      </c>
      <c r="AZ258" s="172">
        <v>50.559541988466151</v>
      </c>
      <c r="BA258" s="172">
        <v>0</v>
      </c>
      <c r="BB258" s="180">
        <f xml:space="preserve"> SUM(AD258:BA258) * 30</f>
        <v>28061.652377330269</v>
      </c>
      <c r="BC258" s="23"/>
      <c r="BD258" s="171">
        <f t="shared" si="249"/>
        <v>215.99666914505599</v>
      </c>
      <c r="BE258" s="172">
        <f t="shared" si="250"/>
        <v>206.99955377727801</v>
      </c>
      <c r="BF258" s="172">
        <f t="shared" si="251"/>
        <v>196.50291918153599</v>
      </c>
      <c r="BG258" s="172">
        <f t="shared" si="252"/>
        <v>191.89725298136301</v>
      </c>
      <c r="BH258" s="172">
        <f t="shared" si="253"/>
        <v>188.724163186477</v>
      </c>
      <c r="BI258" s="172">
        <f t="shared" si="254"/>
        <v>190.81277925399701</v>
      </c>
      <c r="BJ258" s="172">
        <f t="shared" si="255"/>
        <v>202.4996593240717</v>
      </c>
      <c r="BK258" s="172">
        <f t="shared" si="256"/>
        <v>179.62971959416871</v>
      </c>
      <c r="BL258" s="172">
        <f t="shared" si="257"/>
        <v>163.11227534705932</v>
      </c>
      <c r="BM258" s="172">
        <f t="shared" si="258"/>
        <v>151.5903861432835</v>
      </c>
      <c r="BN258" s="172">
        <f t="shared" si="259"/>
        <v>146.49884417936616</v>
      </c>
      <c r="BO258" s="172">
        <f t="shared" si="260"/>
        <v>152.61682030966625</v>
      </c>
      <c r="BP258" s="172">
        <f t="shared" si="261"/>
        <v>153.40231768930352</v>
      </c>
      <c r="BQ258" s="172">
        <f t="shared" si="262"/>
        <v>161.65964298825924</v>
      </c>
      <c r="BR258" s="172">
        <f t="shared" si="263"/>
        <v>194.51720766453496</v>
      </c>
      <c r="BS258" s="172">
        <f t="shared" si="264"/>
        <v>223.09021718269312</v>
      </c>
      <c r="BT258" s="172">
        <f t="shared" si="265"/>
        <v>246.6664235369509</v>
      </c>
      <c r="BU258" s="172">
        <f t="shared" si="266"/>
        <v>272.87217358835761</v>
      </c>
      <c r="BV258" s="172">
        <f t="shared" si="267"/>
        <v>290.16287092923</v>
      </c>
      <c r="BW258" s="172">
        <f t="shared" si="268"/>
        <v>266.44045801153385</v>
      </c>
      <c r="BX258" s="172">
        <f t="shared" si="269"/>
        <v>266.44045801153385</v>
      </c>
      <c r="BY258" s="172">
        <f t="shared" si="270"/>
        <v>258.12615943505983</v>
      </c>
      <c r="BZ258" s="172">
        <f t="shared" si="271"/>
        <v>229.70223692643788</v>
      </c>
      <c r="CA258" s="172">
        <f t="shared" si="272"/>
        <v>240.738736406448</v>
      </c>
      <c r="CB258" s="23"/>
      <c r="CC258" s="171">
        <f t="shared" si="273"/>
        <v>169</v>
      </c>
      <c r="CD258" s="172">
        <f t="shared" si="226"/>
        <v>169</v>
      </c>
      <c r="CE258" s="172">
        <f t="shared" si="227"/>
        <v>169</v>
      </c>
      <c r="CF258" s="172">
        <f t="shared" si="228"/>
        <v>169</v>
      </c>
      <c r="CG258" s="172">
        <f t="shared" si="229"/>
        <v>169</v>
      </c>
      <c r="CH258" s="172">
        <f t="shared" si="230"/>
        <v>169</v>
      </c>
      <c r="CI258" s="172">
        <f t="shared" si="231"/>
        <v>169</v>
      </c>
      <c r="CJ258" s="172">
        <f t="shared" si="232"/>
        <v>169</v>
      </c>
      <c r="CK258" s="172">
        <f t="shared" si="233"/>
        <v>163.11227534705932</v>
      </c>
      <c r="CL258" s="172">
        <f t="shared" si="234"/>
        <v>151.5903861432835</v>
      </c>
      <c r="CM258" s="172">
        <f t="shared" si="235"/>
        <v>146.49884417936616</v>
      </c>
      <c r="CN258" s="172">
        <f t="shared" si="236"/>
        <v>152.61682030966625</v>
      </c>
      <c r="CO258" s="172">
        <f t="shared" si="237"/>
        <v>153.40231768930352</v>
      </c>
      <c r="CP258" s="172">
        <f t="shared" si="238"/>
        <v>161.65964298825924</v>
      </c>
      <c r="CQ258" s="172">
        <f t="shared" si="239"/>
        <v>169</v>
      </c>
      <c r="CR258" s="172">
        <f t="shared" si="240"/>
        <v>169</v>
      </c>
      <c r="CS258" s="172">
        <f t="shared" si="241"/>
        <v>169</v>
      </c>
      <c r="CT258" s="172">
        <f t="shared" si="242"/>
        <v>169</v>
      </c>
      <c r="CU258" s="172">
        <f t="shared" si="243"/>
        <v>169</v>
      </c>
      <c r="CV258" s="172">
        <f t="shared" si="244"/>
        <v>169</v>
      </c>
      <c r="CW258" s="172">
        <f t="shared" si="245"/>
        <v>169</v>
      </c>
      <c r="CX258" s="172">
        <f t="shared" si="246"/>
        <v>169</v>
      </c>
      <c r="CY258" s="172">
        <f t="shared" si="247"/>
        <v>169</v>
      </c>
      <c r="CZ258" s="172">
        <f t="shared" si="248"/>
        <v>169</v>
      </c>
      <c r="DA258" s="180">
        <f xml:space="preserve"> SUM(CC258:CZ258) * 30</f>
        <v>119126.40859970814</v>
      </c>
      <c r="DC258" s="171">
        <f t="shared" si="274"/>
        <v>46.996669145055989</v>
      </c>
      <c r="DD258" s="172">
        <f t="shared" si="275"/>
        <v>37.99955377727801</v>
      </c>
      <c r="DE258" s="172">
        <f t="shared" si="276"/>
        <v>27.502919181535987</v>
      </c>
      <c r="DF258" s="172">
        <f t="shared" si="277"/>
        <v>22.89725298136301</v>
      </c>
      <c r="DG258" s="172">
        <f t="shared" si="278"/>
        <v>19.724163186477</v>
      </c>
      <c r="DH258" s="172">
        <f t="shared" si="279"/>
        <v>21.812779253997007</v>
      </c>
      <c r="DI258" s="172">
        <f t="shared" si="280"/>
        <v>33.4996593240717</v>
      </c>
      <c r="DJ258" s="172">
        <f t="shared" si="281"/>
        <v>10.629719594168705</v>
      </c>
      <c r="DK258" s="172">
        <f t="shared" si="282"/>
        <v>0</v>
      </c>
      <c r="DL258" s="172">
        <f t="shared" si="283"/>
        <v>0</v>
      </c>
      <c r="DM258" s="172">
        <f t="shared" si="284"/>
        <v>0</v>
      </c>
      <c r="DN258" s="172">
        <f t="shared" si="285"/>
        <v>0</v>
      </c>
      <c r="DO258" s="172">
        <f t="shared" si="286"/>
        <v>0</v>
      </c>
      <c r="DP258" s="172">
        <f t="shared" si="287"/>
        <v>0</v>
      </c>
      <c r="DQ258" s="172">
        <f t="shared" si="288"/>
        <v>25.517207664534965</v>
      </c>
      <c r="DR258" s="172">
        <f t="shared" si="289"/>
        <v>54.090217182693124</v>
      </c>
      <c r="DS258" s="172">
        <f t="shared" si="290"/>
        <v>77.666423536950902</v>
      </c>
      <c r="DT258" s="172">
        <f t="shared" si="291"/>
        <v>103.87217358835761</v>
      </c>
      <c r="DU258" s="172">
        <f t="shared" si="292"/>
        <v>121.16287092923</v>
      </c>
      <c r="DV258" s="172">
        <f t="shared" si="293"/>
        <v>97.440458011533849</v>
      </c>
      <c r="DW258" s="172">
        <f t="shared" si="294"/>
        <v>97.440458011533849</v>
      </c>
      <c r="DX258" s="172">
        <f t="shared" si="295"/>
        <v>89.126159435059833</v>
      </c>
      <c r="DY258" s="172">
        <f t="shared" si="296"/>
        <v>60.702236926437877</v>
      </c>
      <c r="DZ258" s="172">
        <f t="shared" si="297"/>
        <v>71.738736406447998</v>
      </c>
      <c r="EA258" s="180">
        <f xml:space="preserve"> SUM(DC258:DZ258) * 30</f>
        <v>30594.589744101821</v>
      </c>
      <c r="EB258" s="21"/>
    </row>
    <row r="259" spans="2:132" ht="14.25" customHeight="1" x14ac:dyDescent="0.25">
      <c r="B259" s="132">
        <v>2039</v>
      </c>
      <c r="C259" s="14" t="s">
        <v>171</v>
      </c>
      <c r="D259" s="14">
        <f t="shared" si="298"/>
        <v>225</v>
      </c>
      <c r="E259" s="171">
        <v>211.69585222198799</v>
      </c>
      <c r="F259" s="172">
        <v>201.07589951325099</v>
      </c>
      <c r="G259" s="172">
        <v>196.671032764741</v>
      </c>
      <c r="H259" s="172">
        <v>193.58159197674499</v>
      </c>
      <c r="I259" s="172">
        <v>192.18168911968399</v>
      </c>
      <c r="J259" s="172">
        <v>194.31774778951001</v>
      </c>
      <c r="K259" s="172">
        <v>201.07589951325099</v>
      </c>
      <c r="L259" s="172">
        <v>203.006800005749</v>
      </c>
      <c r="M259" s="172">
        <v>214.10947783761</v>
      </c>
      <c r="N259" s="172">
        <v>217.91093818221401</v>
      </c>
      <c r="O259" s="172">
        <v>232.15132931438399</v>
      </c>
      <c r="P259" s="172">
        <v>238.52330093962601</v>
      </c>
      <c r="Q259" s="172">
        <v>245.28145266336699</v>
      </c>
      <c r="R259" s="172">
        <v>252.42578448560801</v>
      </c>
      <c r="S259" s="172">
        <v>258.03746404192901</v>
      </c>
      <c r="T259" s="172">
        <v>263.86636990365599</v>
      </c>
      <c r="U259" s="172">
        <v>280.47211413913499</v>
      </c>
      <c r="V259" s="172">
        <v>282.656445321273</v>
      </c>
      <c r="W259" s="172">
        <v>284.86491275956701</v>
      </c>
      <c r="X259" s="172">
        <v>301</v>
      </c>
      <c r="Y259" s="172">
        <v>291.63513261138701</v>
      </c>
      <c r="Z259" s="172">
        <v>282.656445321273</v>
      </c>
      <c r="AA259" s="172">
        <v>256.14276793366599</v>
      </c>
      <c r="AB259" s="172">
        <v>235.28904261469199</v>
      </c>
      <c r="AD259" s="171">
        <v>0</v>
      </c>
      <c r="AE259" s="172">
        <v>0</v>
      </c>
      <c r="AF259" s="172">
        <v>0</v>
      </c>
      <c r="AG259" s="172">
        <v>0</v>
      </c>
      <c r="AH259" s="172">
        <v>0</v>
      </c>
      <c r="AI259" s="172">
        <v>0</v>
      </c>
      <c r="AJ259" s="172">
        <v>2.5131462659268742</v>
      </c>
      <c r="AK259" s="172">
        <v>30.439206116644911</v>
      </c>
      <c r="AL259" s="172">
        <v>58.626045818847842</v>
      </c>
      <c r="AM259" s="172">
        <v>79.828426148505315</v>
      </c>
      <c r="AN259" s="172">
        <v>91.571596392010719</v>
      </c>
      <c r="AO259" s="172">
        <v>94.629887287180154</v>
      </c>
      <c r="AP259" s="172">
        <v>94.758151723355212</v>
      </c>
      <c r="AQ259" s="172">
        <v>93.682469470805813</v>
      </c>
      <c r="AR259" s="172">
        <v>80.333277562642593</v>
      </c>
      <c r="AS259" s="172">
        <v>59.093624740363154</v>
      </c>
      <c r="AT259" s="172">
        <v>34.801682596061781</v>
      </c>
      <c r="AU259" s="172">
        <v>6.6886331633619296</v>
      </c>
      <c r="AV259" s="172">
        <v>0</v>
      </c>
      <c r="AW259" s="172">
        <v>50.609056407046722</v>
      </c>
      <c r="AX259" s="172">
        <v>50.609056407046722</v>
      </c>
      <c r="AY259" s="172">
        <v>50.609056407046722</v>
      </c>
      <c r="AZ259" s="172">
        <v>50.609056407046722</v>
      </c>
      <c r="BA259" s="172">
        <v>0</v>
      </c>
      <c r="BB259" s="180">
        <f xml:space="preserve"> SUM(AD259:BA259) * 31</f>
        <v>28811.473560330694</v>
      </c>
      <c r="BC259" s="23"/>
      <c r="BD259" s="171">
        <f t="shared" si="249"/>
        <v>211.69585222198799</v>
      </c>
      <c r="BE259" s="172">
        <f t="shared" si="250"/>
        <v>201.07589951325099</v>
      </c>
      <c r="BF259" s="172">
        <f t="shared" si="251"/>
        <v>196.671032764741</v>
      </c>
      <c r="BG259" s="172">
        <f t="shared" si="252"/>
        <v>193.58159197674499</v>
      </c>
      <c r="BH259" s="172">
        <f t="shared" si="253"/>
        <v>192.18168911968399</v>
      </c>
      <c r="BI259" s="172">
        <f t="shared" si="254"/>
        <v>194.31774778951001</v>
      </c>
      <c r="BJ259" s="172">
        <f t="shared" si="255"/>
        <v>198.56275324732411</v>
      </c>
      <c r="BK259" s="172">
        <f t="shared" si="256"/>
        <v>172.5675938891041</v>
      </c>
      <c r="BL259" s="172">
        <f t="shared" si="257"/>
        <v>155.48343201876216</v>
      </c>
      <c r="BM259" s="172">
        <f t="shared" si="258"/>
        <v>138.0825120337087</v>
      </c>
      <c r="BN259" s="172">
        <f t="shared" si="259"/>
        <v>140.57973292237327</v>
      </c>
      <c r="BO259" s="172">
        <f t="shared" si="260"/>
        <v>143.89341365244587</v>
      </c>
      <c r="BP259" s="172">
        <f t="shared" si="261"/>
        <v>150.52330094001178</v>
      </c>
      <c r="BQ259" s="172">
        <f t="shared" si="262"/>
        <v>158.74331501480219</v>
      </c>
      <c r="BR259" s="172">
        <f t="shared" si="263"/>
        <v>177.70418647928642</v>
      </c>
      <c r="BS259" s="172">
        <f t="shared" si="264"/>
        <v>204.77274516329283</v>
      </c>
      <c r="BT259" s="172">
        <f t="shared" si="265"/>
        <v>245.67043154307322</v>
      </c>
      <c r="BU259" s="172">
        <f t="shared" si="266"/>
        <v>275.96781215791106</v>
      </c>
      <c r="BV259" s="172">
        <f t="shared" si="267"/>
        <v>284.86491275956701</v>
      </c>
      <c r="BW259" s="172">
        <f t="shared" si="268"/>
        <v>250.39094359295328</v>
      </c>
      <c r="BX259" s="172">
        <f t="shared" si="269"/>
        <v>241.02607620434028</v>
      </c>
      <c r="BY259" s="172">
        <f t="shared" si="270"/>
        <v>232.04738891422627</v>
      </c>
      <c r="BZ259" s="172">
        <f t="shared" si="271"/>
        <v>205.53371152661927</v>
      </c>
      <c r="CA259" s="172">
        <f t="shared" si="272"/>
        <v>235.28904261469199</v>
      </c>
      <c r="CB259" s="23"/>
      <c r="CC259" s="171">
        <f t="shared" si="273"/>
        <v>169</v>
      </c>
      <c r="CD259" s="172">
        <f t="shared" si="226"/>
        <v>169</v>
      </c>
      <c r="CE259" s="172">
        <f t="shared" si="227"/>
        <v>169</v>
      </c>
      <c r="CF259" s="172">
        <f t="shared" si="228"/>
        <v>169</v>
      </c>
      <c r="CG259" s="172">
        <f t="shared" si="229"/>
        <v>169</v>
      </c>
      <c r="CH259" s="172">
        <f t="shared" si="230"/>
        <v>169</v>
      </c>
      <c r="CI259" s="172">
        <f t="shared" si="231"/>
        <v>169</v>
      </c>
      <c r="CJ259" s="172">
        <f t="shared" si="232"/>
        <v>169</v>
      </c>
      <c r="CK259" s="172">
        <f t="shared" si="233"/>
        <v>155.48343201876216</v>
      </c>
      <c r="CL259" s="172">
        <f t="shared" si="234"/>
        <v>138.0825120337087</v>
      </c>
      <c r="CM259" s="172">
        <f t="shared" si="235"/>
        <v>140.57973292237327</v>
      </c>
      <c r="CN259" s="172">
        <f t="shared" si="236"/>
        <v>143.89341365244587</v>
      </c>
      <c r="CO259" s="172">
        <f t="shared" si="237"/>
        <v>150.52330094001178</v>
      </c>
      <c r="CP259" s="172">
        <f t="shared" si="238"/>
        <v>158.74331501480219</v>
      </c>
      <c r="CQ259" s="172">
        <f t="shared" si="239"/>
        <v>169</v>
      </c>
      <c r="CR259" s="172">
        <f t="shared" si="240"/>
        <v>169</v>
      </c>
      <c r="CS259" s="172">
        <f t="shared" si="241"/>
        <v>169</v>
      </c>
      <c r="CT259" s="172">
        <f t="shared" si="242"/>
        <v>169</v>
      </c>
      <c r="CU259" s="172">
        <f t="shared" si="243"/>
        <v>169</v>
      </c>
      <c r="CV259" s="172">
        <f t="shared" si="244"/>
        <v>169</v>
      </c>
      <c r="CW259" s="172">
        <f t="shared" si="245"/>
        <v>169</v>
      </c>
      <c r="CX259" s="172">
        <f t="shared" si="246"/>
        <v>169</v>
      </c>
      <c r="CY259" s="172">
        <f t="shared" si="247"/>
        <v>169</v>
      </c>
      <c r="CZ259" s="172">
        <f t="shared" si="248"/>
        <v>169</v>
      </c>
      <c r="DA259" s="180">
        <f xml:space="preserve"> SUM(CC259:CZ259) * 31</f>
        <v>121808.47690404522</v>
      </c>
      <c r="DC259" s="171">
        <f t="shared" si="274"/>
        <v>42.695852221987991</v>
      </c>
      <c r="DD259" s="172">
        <f t="shared" si="275"/>
        <v>32.075899513250988</v>
      </c>
      <c r="DE259" s="172">
        <f t="shared" si="276"/>
        <v>27.671032764741</v>
      </c>
      <c r="DF259" s="172">
        <f t="shared" si="277"/>
        <v>24.581591976744988</v>
      </c>
      <c r="DG259" s="172">
        <f t="shared" si="278"/>
        <v>23.181689119683995</v>
      </c>
      <c r="DH259" s="172">
        <f t="shared" si="279"/>
        <v>25.317747789510008</v>
      </c>
      <c r="DI259" s="172">
        <f t="shared" si="280"/>
        <v>29.56275324732411</v>
      </c>
      <c r="DJ259" s="172">
        <f t="shared" si="281"/>
        <v>3.5675938891041028</v>
      </c>
      <c r="DK259" s="172">
        <f t="shared" si="282"/>
        <v>0</v>
      </c>
      <c r="DL259" s="172">
        <f t="shared" si="283"/>
        <v>0</v>
      </c>
      <c r="DM259" s="172">
        <f t="shared" si="284"/>
        <v>0</v>
      </c>
      <c r="DN259" s="172">
        <f t="shared" si="285"/>
        <v>0</v>
      </c>
      <c r="DO259" s="172">
        <f t="shared" si="286"/>
        <v>0</v>
      </c>
      <c r="DP259" s="172">
        <f t="shared" si="287"/>
        <v>0</v>
      </c>
      <c r="DQ259" s="172">
        <f t="shared" si="288"/>
        <v>8.7041864792864203</v>
      </c>
      <c r="DR259" s="172">
        <f t="shared" si="289"/>
        <v>35.772745163292825</v>
      </c>
      <c r="DS259" s="172">
        <f t="shared" si="290"/>
        <v>76.670431543073221</v>
      </c>
      <c r="DT259" s="172">
        <f t="shared" si="291"/>
        <v>106.96781215791106</v>
      </c>
      <c r="DU259" s="172">
        <f t="shared" si="292"/>
        <v>115.86491275956701</v>
      </c>
      <c r="DV259" s="172">
        <f t="shared" si="293"/>
        <v>81.390943592953278</v>
      </c>
      <c r="DW259" s="172">
        <f t="shared" si="294"/>
        <v>72.026076204340285</v>
      </c>
      <c r="DX259" s="172">
        <f t="shared" si="295"/>
        <v>63.047388914226275</v>
      </c>
      <c r="DY259" s="172">
        <f t="shared" si="296"/>
        <v>36.533711526619271</v>
      </c>
      <c r="DZ259" s="172">
        <f t="shared" si="297"/>
        <v>66.289042614691994</v>
      </c>
      <c r="EA259" s="180">
        <f xml:space="preserve"> SUM(DC259:DZ259) * 31</f>
        <v>27029.563755827574</v>
      </c>
      <c r="EB259" s="21"/>
    </row>
    <row r="260" spans="2:132" ht="14.25" customHeight="1" x14ac:dyDescent="0.25">
      <c r="B260" s="132">
        <v>2039</v>
      </c>
      <c r="C260" s="14" t="s">
        <v>172</v>
      </c>
      <c r="D260" s="14">
        <f t="shared" si="298"/>
        <v>226</v>
      </c>
      <c r="E260" s="171">
        <v>212.178925885436</v>
      </c>
      <c r="F260" s="172">
        <v>200.01143232893901</v>
      </c>
      <c r="G260" s="172">
        <v>192.37213583898301</v>
      </c>
      <c r="H260" s="172">
        <v>191.41111559824199</v>
      </c>
      <c r="I260" s="172">
        <v>188.72351661990001</v>
      </c>
      <c r="J260" s="172">
        <v>188.72351661990001</v>
      </c>
      <c r="K260" s="172">
        <v>195.450658305085</v>
      </c>
      <c r="L260" s="172">
        <v>197.665891402385</v>
      </c>
      <c r="M260" s="172">
        <v>206.44538139830499</v>
      </c>
      <c r="N260" s="172">
        <v>218.43370168957901</v>
      </c>
      <c r="O260" s="172">
        <v>228.79317411519199</v>
      </c>
      <c r="P260" s="172">
        <v>238.32193412931599</v>
      </c>
      <c r="Q260" s="172">
        <v>242.361476836158</v>
      </c>
      <c r="R260" s="172">
        <v>250.83148573760201</v>
      </c>
      <c r="S260" s="172">
        <v>259.82272595605798</v>
      </c>
      <c r="T260" s="172">
        <v>262.15197840395501</v>
      </c>
      <c r="U260" s="172">
        <v>281.958768450408</v>
      </c>
      <c r="V260" s="172">
        <v>287.23623553515398</v>
      </c>
      <c r="W260" s="172">
        <v>281.958768450408</v>
      </c>
      <c r="X260" s="172">
        <v>301</v>
      </c>
      <c r="Y260" s="172">
        <v>295.39676334212197</v>
      </c>
      <c r="Z260" s="172">
        <v>281.958768450408</v>
      </c>
      <c r="AA260" s="172">
        <v>257.52605046547399</v>
      </c>
      <c r="AB260" s="172">
        <v>238.32193412931599</v>
      </c>
      <c r="AD260" s="171">
        <v>0</v>
      </c>
      <c r="AE260" s="172">
        <v>0</v>
      </c>
      <c r="AF260" s="172">
        <v>0</v>
      </c>
      <c r="AG260" s="172">
        <v>0</v>
      </c>
      <c r="AH260" s="172">
        <v>0</v>
      </c>
      <c r="AI260" s="172">
        <v>0</v>
      </c>
      <c r="AJ260" s="172">
        <v>0.69285881375109437</v>
      </c>
      <c r="AK260" s="172">
        <v>29.304220374098282</v>
      </c>
      <c r="AL260" s="172">
        <v>60.729813988415039</v>
      </c>
      <c r="AM260" s="172">
        <v>84.425778290032696</v>
      </c>
      <c r="AN260" s="172">
        <v>98.860759044063428</v>
      </c>
      <c r="AO260" s="172">
        <v>103.81926131583734</v>
      </c>
      <c r="AP260" s="172">
        <v>105.16636427328423</v>
      </c>
      <c r="AQ260" s="172">
        <v>100.41703923307361</v>
      </c>
      <c r="AR260" s="172">
        <v>87.888470110933085</v>
      </c>
      <c r="AS260" s="172">
        <v>67.26073624745203</v>
      </c>
      <c r="AT260" s="172">
        <v>35.532686809903787</v>
      </c>
      <c r="AU260" s="172">
        <v>2.8107409962809102</v>
      </c>
      <c r="AV260" s="172">
        <v>0</v>
      </c>
      <c r="AW260" s="172">
        <v>53.359690114582413</v>
      </c>
      <c r="AX260" s="172">
        <v>53.359690114582413</v>
      </c>
      <c r="AY260" s="172">
        <v>53.359690114582413</v>
      </c>
      <c r="AZ260" s="172">
        <v>53.359690114582413</v>
      </c>
      <c r="BA260" s="172">
        <v>0</v>
      </c>
      <c r="BB260" s="180">
        <f xml:space="preserve"> SUM(AD260:BA260) * 30</f>
        <v>29710.424698663664</v>
      </c>
      <c r="BC260" s="23"/>
      <c r="BD260" s="171">
        <f t="shared" si="249"/>
        <v>212.178925885436</v>
      </c>
      <c r="BE260" s="172">
        <f t="shared" si="250"/>
        <v>200.01143232893901</v>
      </c>
      <c r="BF260" s="172">
        <f t="shared" si="251"/>
        <v>192.37213583898301</v>
      </c>
      <c r="BG260" s="172">
        <f t="shared" si="252"/>
        <v>191.41111559824199</v>
      </c>
      <c r="BH260" s="172">
        <f t="shared" si="253"/>
        <v>188.72351661990001</v>
      </c>
      <c r="BI260" s="172">
        <f t="shared" si="254"/>
        <v>188.72351661990001</v>
      </c>
      <c r="BJ260" s="172">
        <f t="shared" si="255"/>
        <v>194.75779949133391</v>
      </c>
      <c r="BK260" s="172">
        <f t="shared" si="256"/>
        <v>168.36167102828671</v>
      </c>
      <c r="BL260" s="172">
        <f t="shared" si="257"/>
        <v>145.71556740988996</v>
      </c>
      <c r="BM260" s="172">
        <f t="shared" si="258"/>
        <v>134.00792339954631</v>
      </c>
      <c r="BN260" s="172">
        <f t="shared" si="259"/>
        <v>129.93241507112856</v>
      </c>
      <c r="BO260" s="172">
        <f t="shared" si="260"/>
        <v>134.50267281347865</v>
      </c>
      <c r="BP260" s="172">
        <f t="shared" si="261"/>
        <v>137.19511256287376</v>
      </c>
      <c r="BQ260" s="172">
        <f t="shared" si="262"/>
        <v>150.4144465045284</v>
      </c>
      <c r="BR260" s="172">
        <f t="shared" si="263"/>
        <v>171.93425584512488</v>
      </c>
      <c r="BS260" s="172">
        <f t="shared" si="264"/>
        <v>194.89124215650298</v>
      </c>
      <c r="BT260" s="172">
        <f t="shared" si="265"/>
        <v>246.42608164050421</v>
      </c>
      <c r="BU260" s="172">
        <f t="shared" si="266"/>
        <v>284.42549453887307</v>
      </c>
      <c r="BV260" s="172">
        <f t="shared" si="267"/>
        <v>281.958768450408</v>
      </c>
      <c r="BW260" s="172">
        <f t="shared" si="268"/>
        <v>247.64030988541759</v>
      </c>
      <c r="BX260" s="172">
        <f t="shared" si="269"/>
        <v>242.03707322753957</v>
      </c>
      <c r="BY260" s="172">
        <f t="shared" si="270"/>
        <v>228.5990783358256</v>
      </c>
      <c r="BZ260" s="172">
        <f t="shared" si="271"/>
        <v>204.16636035089158</v>
      </c>
      <c r="CA260" s="172">
        <f t="shared" si="272"/>
        <v>238.32193412931599</v>
      </c>
      <c r="CB260" s="23"/>
      <c r="CC260" s="171">
        <f t="shared" si="273"/>
        <v>169</v>
      </c>
      <c r="CD260" s="172">
        <f t="shared" si="226"/>
        <v>169</v>
      </c>
      <c r="CE260" s="172">
        <f t="shared" si="227"/>
        <v>169</v>
      </c>
      <c r="CF260" s="172">
        <f t="shared" si="228"/>
        <v>169</v>
      </c>
      <c r="CG260" s="172">
        <f t="shared" si="229"/>
        <v>169</v>
      </c>
      <c r="CH260" s="172">
        <f t="shared" si="230"/>
        <v>169</v>
      </c>
      <c r="CI260" s="172">
        <f t="shared" si="231"/>
        <v>169</v>
      </c>
      <c r="CJ260" s="172">
        <f t="shared" si="232"/>
        <v>168.36167102828671</v>
      </c>
      <c r="CK260" s="172">
        <f t="shared" si="233"/>
        <v>145.71556740988996</v>
      </c>
      <c r="CL260" s="172">
        <f t="shared" si="234"/>
        <v>134.00792339954631</v>
      </c>
      <c r="CM260" s="172">
        <f t="shared" si="235"/>
        <v>129.93241507112856</v>
      </c>
      <c r="CN260" s="172">
        <f t="shared" si="236"/>
        <v>134.50267281347865</v>
      </c>
      <c r="CO260" s="172">
        <f t="shared" si="237"/>
        <v>137.19511256287376</v>
      </c>
      <c r="CP260" s="172">
        <f t="shared" si="238"/>
        <v>150.4144465045284</v>
      </c>
      <c r="CQ260" s="172">
        <f t="shared" si="239"/>
        <v>169</v>
      </c>
      <c r="CR260" s="172">
        <f t="shared" si="240"/>
        <v>169</v>
      </c>
      <c r="CS260" s="172">
        <f t="shared" si="241"/>
        <v>169</v>
      </c>
      <c r="CT260" s="172">
        <f t="shared" si="242"/>
        <v>169</v>
      </c>
      <c r="CU260" s="172">
        <f t="shared" si="243"/>
        <v>169</v>
      </c>
      <c r="CV260" s="172">
        <f t="shared" si="244"/>
        <v>169</v>
      </c>
      <c r="CW260" s="172">
        <f t="shared" si="245"/>
        <v>169</v>
      </c>
      <c r="CX260" s="172">
        <f t="shared" si="246"/>
        <v>169</v>
      </c>
      <c r="CY260" s="172">
        <f t="shared" si="247"/>
        <v>169</v>
      </c>
      <c r="CZ260" s="172">
        <f t="shared" si="248"/>
        <v>169</v>
      </c>
      <c r="DA260" s="180">
        <f xml:space="preserve"> SUM(CC260:CZ260) * 30</f>
        <v>116193.89426369198</v>
      </c>
      <c r="DC260" s="171">
        <f t="shared" si="274"/>
        <v>43.178925885436001</v>
      </c>
      <c r="DD260" s="172">
        <f t="shared" si="275"/>
        <v>31.011432328939009</v>
      </c>
      <c r="DE260" s="172">
        <f t="shared" si="276"/>
        <v>23.372135838983013</v>
      </c>
      <c r="DF260" s="172">
        <f t="shared" si="277"/>
        <v>22.411115598241992</v>
      </c>
      <c r="DG260" s="172">
        <f t="shared" si="278"/>
        <v>19.72351661990001</v>
      </c>
      <c r="DH260" s="172">
        <f t="shared" si="279"/>
        <v>19.72351661990001</v>
      </c>
      <c r="DI260" s="172">
        <f t="shared" si="280"/>
        <v>25.757799491333913</v>
      </c>
      <c r="DJ260" s="172">
        <f t="shared" si="281"/>
        <v>0</v>
      </c>
      <c r="DK260" s="172">
        <f t="shared" si="282"/>
        <v>0</v>
      </c>
      <c r="DL260" s="172">
        <f t="shared" si="283"/>
        <v>0</v>
      </c>
      <c r="DM260" s="172">
        <f t="shared" si="284"/>
        <v>0</v>
      </c>
      <c r="DN260" s="172">
        <f t="shared" si="285"/>
        <v>0</v>
      </c>
      <c r="DO260" s="172">
        <f t="shared" si="286"/>
        <v>0</v>
      </c>
      <c r="DP260" s="172">
        <f t="shared" si="287"/>
        <v>0</v>
      </c>
      <c r="DQ260" s="172">
        <f t="shared" si="288"/>
        <v>2.9342558451248806</v>
      </c>
      <c r="DR260" s="172">
        <f t="shared" si="289"/>
        <v>25.891242156502983</v>
      </c>
      <c r="DS260" s="172">
        <f t="shared" si="290"/>
        <v>77.426081640504208</v>
      </c>
      <c r="DT260" s="172">
        <f t="shared" si="291"/>
        <v>115.42549453887307</v>
      </c>
      <c r="DU260" s="172">
        <f t="shared" si="292"/>
        <v>112.958768450408</v>
      </c>
      <c r="DV260" s="172">
        <f t="shared" si="293"/>
        <v>78.640309885417594</v>
      </c>
      <c r="DW260" s="172">
        <f t="shared" si="294"/>
        <v>73.037073227539565</v>
      </c>
      <c r="DX260" s="172">
        <f t="shared" si="295"/>
        <v>59.599078335825595</v>
      </c>
      <c r="DY260" s="172">
        <f t="shared" si="296"/>
        <v>35.16636035089158</v>
      </c>
      <c r="DZ260" s="172">
        <f t="shared" si="297"/>
        <v>69.321934129315991</v>
      </c>
      <c r="EA260" s="180">
        <f xml:space="preserve"> SUM(DC260:DZ260) * 30</f>
        <v>25067.371228294127</v>
      </c>
      <c r="EB260" s="21"/>
    </row>
    <row r="261" spans="2:132" ht="14.25" customHeight="1" x14ac:dyDescent="0.25">
      <c r="B261" s="132">
        <v>2039</v>
      </c>
      <c r="C261" s="14" t="s">
        <v>173</v>
      </c>
      <c r="D261" s="14">
        <f t="shared" si="298"/>
        <v>227</v>
      </c>
      <c r="E261" s="171">
        <v>212.380017642643</v>
      </c>
      <c r="F261" s="172">
        <v>199.205083390352</v>
      </c>
      <c r="G261" s="172">
        <v>187.946503211123</v>
      </c>
      <c r="H261" s="172">
        <v>183.035845898905</v>
      </c>
      <c r="I261" s="172">
        <v>183.035845898905</v>
      </c>
      <c r="J261" s="172">
        <v>180.76017543714599</v>
      </c>
      <c r="K261" s="172">
        <v>186.673924334481</v>
      </c>
      <c r="L261" s="172">
        <v>191.94389803539701</v>
      </c>
      <c r="M261" s="172">
        <v>203.92111099202501</v>
      </c>
      <c r="N261" s="172">
        <v>212.380017642643</v>
      </c>
      <c r="O261" s="172">
        <v>225.480094313954</v>
      </c>
      <c r="P261" s="172">
        <v>231.54355837324701</v>
      </c>
      <c r="Q261" s="172">
        <v>246.73964731196801</v>
      </c>
      <c r="R261" s="172">
        <v>251.350874300269</v>
      </c>
      <c r="S261" s="172">
        <v>273.58357585100902</v>
      </c>
      <c r="T261" s="172">
        <v>265.90318804257203</v>
      </c>
      <c r="U261" s="172">
        <v>281.53345095097097</v>
      </c>
      <c r="V261" s="172">
        <v>281.53345095097097</v>
      </c>
      <c r="W261" s="172">
        <v>286.98308284623602</v>
      </c>
      <c r="X261" s="172">
        <v>307</v>
      </c>
      <c r="Y261" s="172">
        <v>298.24166302546598</v>
      </c>
      <c r="Z261" s="172">
        <v>284.24329538240801</v>
      </c>
      <c r="AA261" s="172">
        <v>260.93264466557201</v>
      </c>
      <c r="AB261" s="172">
        <v>233.62459912446101</v>
      </c>
      <c r="AD261" s="171">
        <v>0</v>
      </c>
      <c r="AE261" s="172">
        <v>0</v>
      </c>
      <c r="AF261" s="172">
        <v>0</v>
      </c>
      <c r="AG261" s="172">
        <v>0</v>
      </c>
      <c r="AH261" s="172">
        <v>0</v>
      </c>
      <c r="AI261" s="172">
        <v>0</v>
      </c>
      <c r="AJ261" s="172">
        <v>0.06</v>
      </c>
      <c r="AK261" s="172">
        <v>19.122681370087836</v>
      </c>
      <c r="AL261" s="172">
        <v>49.900921325677004</v>
      </c>
      <c r="AM261" s="172">
        <v>77.078619461410739</v>
      </c>
      <c r="AN261" s="172">
        <v>93.759641385485835</v>
      </c>
      <c r="AO261" s="172">
        <v>100.09289112620435</v>
      </c>
      <c r="AP261" s="172">
        <v>99.617746976861866</v>
      </c>
      <c r="AQ261" s="172">
        <v>97.391426786331138</v>
      </c>
      <c r="AR261" s="172">
        <v>86.588273437969264</v>
      </c>
      <c r="AS261" s="172">
        <v>67.081452758584248</v>
      </c>
      <c r="AT261" s="172">
        <v>37.800401975179291</v>
      </c>
      <c r="AU261" s="172">
        <v>3.6145584245107001</v>
      </c>
      <c r="AV261" s="172">
        <v>0</v>
      </c>
      <c r="AW261" s="172">
        <v>52.257818194117533</v>
      </c>
      <c r="AX261" s="172">
        <v>52.257818194117533</v>
      </c>
      <c r="AY261" s="172">
        <v>52.257818194117533</v>
      </c>
      <c r="AZ261" s="172">
        <v>52.257818194117533</v>
      </c>
      <c r="BA261" s="172">
        <v>0</v>
      </c>
      <c r="BB261" s="180">
        <f xml:space="preserve"> SUM(AD261:BA261) * 31</f>
        <v>29175.336521947956</v>
      </c>
      <c r="BC261" s="23"/>
      <c r="BD261" s="171">
        <f t="shared" si="249"/>
        <v>212.380017642643</v>
      </c>
      <c r="BE261" s="172">
        <f t="shared" si="250"/>
        <v>199.205083390352</v>
      </c>
      <c r="BF261" s="172">
        <f t="shared" si="251"/>
        <v>187.946503211123</v>
      </c>
      <c r="BG261" s="172">
        <f t="shared" si="252"/>
        <v>183.035845898905</v>
      </c>
      <c r="BH261" s="172">
        <f t="shared" si="253"/>
        <v>183.035845898905</v>
      </c>
      <c r="BI261" s="172">
        <f t="shared" si="254"/>
        <v>180.76017543714599</v>
      </c>
      <c r="BJ261" s="172">
        <f t="shared" si="255"/>
        <v>186.613924334481</v>
      </c>
      <c r="BK261" s="172">
        <f t="shared" si="256"/>
        <v>172.82121666530918</v>
      </c>
      <c r="BL261" s="172">
        <f t="shared" si="257"/>
        <v>154.02018966634802</v>
      </c>
      <c r="BM261" s="172">
        <f t="shared" si="258"/>
        <v>135.30139818123226</v>
      </c>
      <c r="BN261" s="172">
        <f t="shared" si="259"/>
        <v>131.72045292846815</v>
      </c>
      <c r="BO261" s="172">
        <f t="shared" si="260"/>
        <v>131.45066724704265</v>
      </c>
      <c r="BP261" s="172">
        <f t="shared" si="261"/>
        <v>147.12190033510615</v>
      </c>
      <c r="BQ261" s="172">
        <f t="shared" si="262"/>
        <v>153.95944751393785</v>
      </c>
      <c r="BR261" s="172">
        <f t="shared" si="263"/>
        <v>186.99530241303975</v>
      </c>
      <c r="BS261" s="172">
        <f t="shared" si="264"/>
        <v>198.82173528398778</v>
      </c>
      <c r="BT261" s="172">
        <f t="shared" si="265"/>
        <v>243.73304897579169</v>
      </c>
      <c r="BU261" s="172">
        <f t="shared" si="266"/>
        <v>277.9188925264603</v>
      </c>
      <c r="BV261" s="172">
        <f t="shared" si="267"/>
        <v>286.98308284623602</v>
      </c>
      <c r="BW261" s="172">
        <f t="shared" si="268"/>
        <v>254.74218180588247</v>
      </c>
      <c r="BX261" s="172">
        <f t="shared" si="269"/>
        <v>245.98384483134845</v>
      </c>
      <c r="BY261" s="172">
        <f t="shared" si="270"/>
        <v>231.98547718829047</v>
      </c>
      <c r="BZ261" s="172">
        <f t="shared" si="271"/>
        <v>208.67482647145448</v>
      </c>
      <c r="CA261" s="172">
        <f t="shared" si="272"/>
        <v>233.62459912446101</v>
      </c>
      <c r="CB261" s="23"/>
      <c r="CC261" s="171">
        <f t="shared" si="273"/>
        <v>169</v>
      </c>
      <c r="CD261" s="172">
        <f t="shared" si="226"/>
        <v>169</v>
      </c>
      <c r="CE261" s="172">
        <f t="shared" si="227"/>
        <v>169</v>
      </c>
      <c r="CF261" s="172">
        <f t="shared" si="228"/>
        <v>169</v>
      </c>
      <c r="CG261" s="172">
        <f t="shared" si="229"/>
        <v>169</v>
      </c>
      <c r="CH261" s="172">
        <f t="shared" si="230"/>
        <v>169</v>
      </c>
      <c r="CI261" s="172">
        <f t="shared" si="231"/>
        <v>169</v>
      </c>
      <c r="CJ261" s="172">
        <f t="shared" si="232"/>
        <v>169</v>
      </c>
      <c r="CK261" s="172">
        <f t="shared" si="233"/>
        <v>154.02018966634802</v>
      </c>
      <c r="CL261" s="172">
        <f t="shared" si="234"/>
        <v>135.30139818123226</v>
      </c>
      <c r="CM261" s="172">
        <f t="shared" si="235"/>
        <v>131.72045292846815</v>
      </c>
      <c r="CN261" s="172">
        <f t="shared" si="236"/>
        <v>131.45066724704265</v>
      </c>
      <c r="CO261" s="172">
        <f t="shared" si="237"/>
        <v>147.12190033510615</v>
      </c>
      <c r="CP261" s="172">
        <f t="shared" si="238"/>
        <v>153.95944751393785</v>
      </c>
      <c r="CQ261" s="172">
        <f t="shared" si="239"/>
        <v>169</v>
      </c>
      <c r="CR261" s="172">
        <f t="shared" si="240"/>
        <v>169</v>
      </c>
      <c r="CS261" s="172">
        <f t="shared" si="241"/>
        <v>169</v>
      </c>
      <c r="CT261" s="172">
        <f t="shared" si="242"/>
        <v>169</v>
      </c>
      <c r="CU261" s="172">
        <f t="shared" si="243"/>
        <v>169</v>
      </c>
      <c r="CV261" s="172">
        <f t="shared" si="244"/>
        <v>169</v>
      </c>
      <c r="CW261" s="172">
        <f t="shared" si="245"/>
        <v>169</v>
      </c>
      <c r="CX261" s="172">
        <f t="shared" si="246"/>
        <v>169</v>
      </c>
      <c r="CY261" s="172">
        <f t="shared" si="247"/>
        <v>169</v>
      </c>
      <c r="CZ261" s="172">
        <f t="shared" si="248"/>
        <v>169</v>
      </c>
      <c r="DA261" s="180">
        <f xml:space="preserve"> SUM(CC261:CZ261) * 31</f>
        <v>120762.79573203619</v>
      </c>
      <c r="DC261" s="171">
        <f t="shared" si="274"/>
        <v>43.380017642642997</v>
      </c>
      <c r="DD261" s="172">
        <f t="shared" si="275"/>
        <v>30.205083390352002</v>
      </c>
      <c r="DE261" s="172">
        <f t="shared" si="276"/>
        <v>18.946503211123002</v>
      </c>
      <c r="DF261" s="172">
        <f t="shared" si="277"/>
        <v>14.035845898904995</v>
      </c>
      <c r="DG261" s="172">
        <f t="shared" si="278"/>
        <v>14.035845898904995</v>
      </c>
      <c r="DH261" s="172">
        <f t="shared" si="279"/>
        <v>11.760175437145989</v>
      </c>
      <c r="DI261" s="172">
        <f t="shared" si="280"/>
        <v>17.613924334480998</v>
      </c>
      <c r="DJ261" s="172">
        <f t="shared" si="281"/>
        <v>3.8212166653091799</v>
      </c>
      <c r="DK261" s="172">
        <f t="shared" si="282"/>
        <v>0</v>
      </c>
      <c r="DL261" s="172">
        <f t="shared" si="283"/>
        <v>0</v>
      </c>
      <c r="DM261" s="172">
        <f t="shared" si="284"/>
        <v>0</v>
      </c>
      <c r="DN261" s="172">
        <f t="shared" si="285"/>
        <v>0</v>
      </c>
      <c r="DO261" s="172">
        <f t="shared" si="286"/>
        <v>0</v>
      </c>
      <c r="DP261" s="172">
        <f t="shared" si="287"/>
        <v>0</v>
      </c>
      <c r="DQ261" s="172">
        <f t="shared" si="288"/>
        <v>17.995302413039752</v>
      </c>
      <c r="DR261" s="172">
        <f t="shared" si="289"/>
        <v>29.821735283987778</v>
      </c>
      <c r="DS261" s="172">
        <f t="shared" si="290"/>
        <v>74.733048975791689</v>
      </c>
      <c r="DT261" s="172">
        <f t="shared" si="291"/>
        <v>108.9188925264603</v>
      </c>
      <c r="DU261" s="172">
        <f t="shared" si="292"/>
        <v>117.98308284623602</v>
      </c>
      <c r="DV261" s="172">
        <f t="shared" si="293"/>
        <v>85.742181805882467</v>
      </c>
      <c r="DW261" s="172">
        <f t="shared" si="294"/>
        <v>76.983844831348449</v>
      </c>
      <c r="DX261" s="172">
        <f t="shared" si="295"/>
        <v>62.985477188290474</v>
      </c>
      <c r="DY261" s="172">
        <f t="shared" si="296"/>
        <v>39.67482647145448</v>
      </c>
      <c r="DZ261" s="172">
        <f t="shared" si="297"/>
        <v>64.624599124461014</v>
      </c>
      <c r="EA261" s="180">
        <f xml:space="preserve"> SUM(DC261:DZ261) * 31</f>
        <v>25831.109722320318</v>
      </c>
      <c r="EB261" s="21"/>
    </row>
    <row r="262" spans="2:132" ht="14.25" customHeight="1" x14ac:dyDescent="0.25">
      <c r="B262" s="132">
        <v>2040</v>
      </c>
      <c r="C262" s="14" t="s">
        <v>163</v>
      </c>
      <c r="D262" s="14">
        <f t="shared" si="298"/>
        <v>228</v>
      </c>
      <c r="E262" s="171">
        <v>208.067716880603</v>
      </c>
      <c r="F262" s="172">
        <v>196.26185846278</v>
      </c>
      <c r="G262" s="172">
        <v>190.145336420652</v>
      </c>
      <c r="H262" s="172">
        <v>184.08706696940001</v>
      </c>
      <c r="I262" s="172">
        <v>181.582205561672</v>
      </c>
      <c r="J262" s="172">
        <v>183.21327810623899</v>
      </c>
      <c r="K262" s="172">
        <v>191.29097070790701</v>
      </c>
      <c r="L262" s="172">
        <v>201.854107187012</v>
      </c>
      <c r="M262" s="172">
        <v>204.883241912638</v>
      </c>
      <c r="N262" s="172">
        <v>218.553183238538</v>
      </c>
      <c r="O262" s="172">
        <v>230.436711777531</v>
      </c>
      <c r="P262" s="172">
        <v>248.456179888945</v>
      </c>
      <c r="Q262" s="172">
        <v>243.71830249758199</v>
      </c>
      <c r="R262" s="172">
        <v>236.90274936492401</v>
      </c>
      <c r="S262" s="172">
        <v>248.456179888945</v>
      </c>
      <c r="T262" s="172">
        <v>258.39795539868999</v>
      </c>
      <c r="U262" s="172">
        <v>277.29121237326598</v>
      </c>
      <c r="V262" s="172">
        <v>271.698963649034</v>
      </c>
      <c r="W262" s="172">
        <v>285.97084841400101</v>
      </c>
      <c r="X262" s="172">
        <v>295</v>
      </c>
      <c r="Y262" s="172">
        <v>288.94173054874898</v>
      </c>
      <c r="Z262" s="172">
        <v>280.14558932625903</v>
      </c>
      <c r="AA262" s="172">
        <v>255.854258930377</v>
      </c>
      <c r="AB262" s="172">
        <v>230.436711777531</v>
      </c>
      <c r="AD262" s="171">
        <v>0</v>
      </c>
      <c r="AE262" s="172">
        <v>0</v>
      </c>
      <c r="AF262" s="172">
        <v>0</v>
      </c>
      <c r="AG262" s="172">
        <v>0</v>
      </c>
      <c r="AH262" s="172">
        <v>0</v>
      </c>
      <c r="AI262" s="172">
        <v>0</v>
      </c>
      <c r="AJ262" s="172">
        <v>0</v>
      </c>
      <c r="AK262" s="172">
        <v>13.686188183608564</v>
      </c>
      <c r="AL262" s="172">
        <v>43.068496681187206</v>
      </c>
      <c r="AM262" s="172">
        <v>70.595028201716545</v>
      </c>
      <c r="AN262" s="172">
        <v>88.248060567494406</v>
      </c>
      <c r="AO262" s="172">
        <v>97.446654288342927</v>
      </c>
      <c r="AP262" s="172">
        <v>100.46224535617463</v>
      </c>
      <c r="AQ262" s="172">
        <v>98.43956475015878</v>
      </c>
      <c r="AR262" s="172">
        <v>89.016462014168496</v>
      </c>
      <c r="AS262" s="172">
        <v>69.708591751680714</v>
      </c>
      <c r="AT262" s="172">
        <v>43.042135452852079</v>
      </c>
      <c r="AU262" s="172">
        <v>13.422165505780844</v>
      </c>
      <c r="AV262" s="172">
        <v>0.01</v>
      </c>
      <c r="AW262" s="172">
        <v>49.445945091796631</v>
      </c>
      <c r="AX262" s="172">
        <v>49.445945091796631</v>
      </c>
      <c r="AY262" s="172">
        <v>49.445945091796631</v>
      </c>
      <c r="AZ262" s="172">
        <v>49.445945091796631</v>
      </c>
      <c r="BA262" s="172">
        <v>0</v>
      </c>
      <c r="BB262" s="180">
        <f xml:space="preserve"> SUM(AD262:BA262) *  31</f>
        <v>28672.810566730903</v>
      </c>
      <c r="BC262" s="23"/>
      <c r="BD262" s="171">
        <f t="shared" si="249"/>
        <v>208.067716880603</v>
      </c>
      <c r="BE262" s="172">
        <f t="shared" si="250"/>
        <v>196.26185846278</v>
      </c>
      <c r="BF262" s="172">
        <f t="shared" si="251"/>
        <v>190.145336420652</v>
      </c>
      <c r="BG262" s="172">
        <f t="shared" si="252"/>
        <v>184.08706696940001</v>
      </c>
      <c r="BH262" s="172">
        <f t="shared" si="253"/>
        <v>181.582205561672</v>
      </c>
      <c r="BI262" s="172">
        <f t="shared" si="254"/>
        <v>183.21327810623899</v>
      </c>
      <c r="BJ262" s="172">
        <f t="shared" si="255"/>
        <v>191.29097070790701</v>
      </c>
      <c r="BK262" s="172">
        <f t="shared" si="256"/>
        <v>188.16791900340343</v>
      </c>
      <c r="BL262" s="172">
        <f t="shared" si="257"/>
        <v>161.81474523145079</v>
      </c>
      <c r="BM262" s="172">
        <f t="shared" si="258"/>
        <v>147.95815503682144</v>
      </c>
      <c r="BN262" s="172">
        <f t="shared" si="259"/>
        <v>142.1886512100366</v>
      </c>
      <c r="BO262" s="172">
        <f t="shared" si="260"/>
        <v>151.00952560060207</v>
      </c>
      <c r="BP262" s="172">
        <f t="shared" si="261"/>
        <v>143.25605714140735</v>
      </c>
      <c r="BQ262" s="172">
        <f t="shared" si="262"/>
        <v>138.46318461476523</v>
      </c>
      <c r="BR262" s="172">
        <f t="shared" si="263"/>
        <v>159.43971787477651</v>
      </c>
      <c r="BS262" s="172">
        <f t="shared" si="264"/>
        <v>188.68936364700926</v>
      </c>
      <c r="BT262" s="172">
        <f t="shared" si="265"/>
        <v>234.2490769204139</v>
      </c>
      <c r="BU262" s="172">
        <f t="shared" si="266"/>
        <v>258.27679814325313</v>
      </c>
      <c r="BV262" s="172">
        <f t="shared" si="267"/>
        <v>285.96084841400102</v>
      </c>
      <c r="BW262" s="172">
        <f t="shared" si="268"/>
        <v>245.55405490820337</v>
      </c>
      <c r="BX262" s="172">
        <f t="shared" si="269"/>
        <v>239.49578545695235</v>
      </c>
      <c r="BY262" s="172">
        <f t="shared" si="270"/>
        <v>230.6996442344624</v>
      </c>
      <c r="BZ262" s="172">
        <f t="shared" si="271"/>
        <v>206.40831383858037</v>
      </c>
      <c r="CA262" s="172">
        <f t="shared" si="272"/>
        <v>230.436711777531</v>
      </c>
      <c r="CB262" s="23"/>
      <c r="CC262" s="171">
        <f t="shared" si="273"/>
        <v>169</v>
      </c>
      <c r="CD262" s="172">
        <f t="shared" si="226"/>
        <v>169</v>
      </c>
      <c r="CE262" s="172">
        <f t="shared" si="227"/>
        <v>169</v>
      </c>
      <c r="CF262" s="172">
        <f t="shared" si="228"/>
        <v>169</v>
      </c>
      <c r="CG262" s="172">
        <f t="shared" si="229"/>
        <v>169</v>
      </c>
      <c r="CH262" s="172">
        <f t="shared" si="230"/>
        <v>169</v>
      </c>
      <c r="CI262" s="172">
        <f t="shared" si="231"/>
        <v>169</v>
      </c>
      <c r="CJ262" s="172">
        <f t="shared" si="232"/>
        <v>169</v>
      </c>
      <c r="CK262" s="172">
        <f t="shared" si="233"/>
        <v>161.81474523145079</v>
      </c>
      <c r="CL262" s="172">
        <f t="shared" si="234"/>
        <v>147.95815503682144</v>
      </c>
      <c r="CM262" s="172">
        <f t="shared" si="235"/>
        <v>142.1886512100366</v>
      </c>
      <c r="CN262" s="172">
        <f t="shared" si="236"/>
        <v>151.00952560060207</v>
      </c>
      <c r="CO262" s="172">
        <f t="shared" si="237"/>
        <v>143.25605714140735</v>
      </c>
      <c r="CP262" s="172">
        <f t="shared" si="238"/>
        <v>138.46318461476523</v>
      </c>
      <c r="CQ262" s="172">
        <f t="shared" si="239"/>
        <v>159.43971787477651</v>
      </c>
      <c r="CR262" s="172">
        <f t="shared" si="240"/>
        <v>169</v>
      </c>
      <c r="CS262" s="172">
        <f t="shared" si="241"/>
        <v>169</v>
      </c>
      <c r="CT262" s="172">
        <f t="shared" si="242"/>
        <v>169</v>
      </c>
      <c r="CU262" s="172">
        <f t="shared" si="243"/>
        <v>169</v>
      </c>
      <c r="CV262" s="172">
        <f t="shared" si="244"/>
        <v>169</v>
      </c>
      <c r="CW262" s="172">
        <f t="shared" si="245"/>
        <v>169</v>
      </c>
      <c r="CX262" s="172">
        <f t="shared" si="246"/>
        <v>169</v>
      </c>
      <c r="CY262" s="172">
        <f t="shared" si="247"/>
        <v>169</v>
      </c>
      <c r="CZ262" s="172">
        <f t="shared" si="248"/>
        <v>169</v>
      </c>
      <c r="DA262" s="180">
        <f xml:space="preserve"> SUM(CC262:CZ262) *  31</f>
        <v>121431.03113800565</v>
      </c>
      <c r="DC262" s="171">
        <f t="shared" si="274"/>
        <v>39.067716880603001</v>
      </c>
      <c r="DD262" s="172">
        <f t="shared" si="275"/>
        <v>27.261858462779998</v>
      </c>
      <c r="DE262" s="172">
        <f t="shared" si="276"/>
        <v>21.145336420652001</v>
      </c>
      <c r="DF262" s="172">
        <f t="shared" si="277"/>
        <v>15.087066969400013</v>
      </c>
      <c r="DG262" s="172">
        <f t="shared" si="278"/>
        <v>12.582205561671998</v>
      </c>
      <c r="DH262" s="172">
        <f t="shared" si="279"/>
        <v>14.213278106238988</v>
      </c>
      <c r="DI262" s="172">
        <f t="shared" si="280"/>
        <v>22.290970707907007</v>
      </c>
      <c r="DJ262" s="172">
        <f t="shared" si="281"/>
        <v>19.167919003403426</v>
      </c>
      <c r="DK262" s="172">
        <f t="shared" si="282"/>
        <v>0</v>
      </c>
      <c r="DL262" s="172">
        <f t="shared" si="283"/>
        <v>0</v>
      </c>
      <c r="DM262" s="172">
        <f t="shared" si="284"/>
        <v>0</v>
      </c>
      <c r="DN262" s="172">
        <f t="shared" si="285"/>
        <v>0</v>
      </c>
      <c r="DO262" s="172">
        <f t="shared" si="286"/>
        <v>0</v>
      </c>
      <c r="DP262" s="172">
        <f t="shared" si="287"/>
        <v>0</v>
      </c>
      <c r="DQ262" s="172">
        <f t="shared" si="288"/>
        <v>0</v>
      </c>
      <c r="DR262" s="172">
        <f t="shared" si="289"/>
        <v>19.689363647009259</v>
      </c>
      <c r="DS262" s="172">
        <f t="shared" si="290"/>
        <v>65.249076920413899</v>
      </c>
      <c r="DT262" s="172">
        <f t="shared" si="291"/>
        <v>89.276798143253131</v>
      </c>
      <c r="DU262" s="172">
        <f t="shared" si="292"/>
        <v>116.96084841400102</v>
      </c>
      <c r="DV262" s="172">
        <f t="shared" si="293"/>
        <v>76.554054908203369</v>
      </c>
      <c r="DW262" s="172">
        <f t="shared" si="294"/>
        <v>70.495785456952348</v>
      </c>
      <c r="DX262" s="172">
        <f t="shared" si="295"/>
        <v>61.699644234462397</v>
      </c>
      <c r="DY262" s="172">
        <f t="shared" si="296"/>
        <v>37.408313838580369</v>
      </c>
      <c r="DZ262" s="172">
        <f t="shared" si="297"/>
        <v>61.436711777531002</v>
      </c>
      <c r="EA262" s="180">
        <f xml:space="preserve"> SUM(DC262:DZ262) *  31</f>
        <v>23857.195433044966</v>
      </c>
      <c r="EB262" s="21"/>
    </row>
    <row r="263" spans="2:132" ht="14.25" customHeight="1" x14ac:dyDescent="0.25">
      <c r="B263" s="132">
        <v>2040</v>
      </c>
      <c r="C263" s="14" t="s">
        <v>164</v>
      </c>
      <c r="D263" s="14">
        <f t="shared" si="298"/>
        <v>229</v>
      </c>
      <c r="E263" s="171">
        <v>215.466969127732</v>
      </c>
      <c r="F263" s="172">
        <v>200.37482137004801</v>
      </c>
      <c r="G263" s="172">
        <v>192.516926256544</v>
      </c>
      <c r="H263" s="172">
        <v>186.86256786799001</v>
      </c>
      <c r="I263" s="172">
        <v>186.017185854015</v>
      </c>
      <c r="J263" s="172">
        <v>187.73566732504599</v>
      </c>
      <c r="K263" s="172">
        <v>196.84084737720201</v>
      </c>
      <c r="L263" s="172">
        <v>200.37482137004801</v>
      </c>
      <c r="M263" s="172">
        <v>199.169112596019</v>
      </c>
      <c r="N263" s="172">
        <v>212.473485274968</v>
      </c>
      <c r="O263" s="172">
        <v>218.57132275282001</v>
      </c>
      <c r="P263" s="172">
        <v>223.43573401356099</v>
      </c>
      <c r="Q263" s="172">
        <v>239.525709722166</v>
      </c>
      <c r="R263" s="172">
        <v>253.59231208584799</v>
      </c>
      <c r="S263" s="172">
        <v>251.49964513322101</v>
      </c>
      <c r="T263" s="172">
        <v>264.47140849519701</v>
      </c>
      <c r="U263" s="172">
        <v>266.73038010631001</v>
      </c>
      <c r="V263" s="172">
        <v>278.44099980809398</v>
      </c>
      <c r="W263" s="172">
        <v>276.04344098157497</v>
      </c>
      <c r="X263" s="172">
        <v>296</v>
      </c>
      <c r="Y263" s="172">
        <v>296</v>
      </c>
      <c r="Z263" s="172">
        <v>283.31926979037598</v>
      </c>
      <c r="AA263" s="172">
        <v>262.24015432716499</v>
      </c>
      <c r="AB263" s="172">
        <v>235.75613746313101</v>
      </c>
      <c r="AD263" s="171">
        <v>0</v>
      </c>
      <c r="AE263" s="172">
        <v>0</v>
      </c>
      <c r="AF263" s="172">
        <v>0</v>
      </c>
      <c r="AG263" s="172">
        <v>0</v>
      </c>
      <c r="AH263" s="172">
        <v>0</v>
      </c>
      <c r="AI263" s="172">
        <v>0</v>
      </c>
      <c r="AJ263" s="172">
        <v>0.01</v>
      </c>
      <c r="AK263" s="172">
        <v>16.086440968432768</v>
      </c>
      <c r="AL263" s="172">
        <v>48.622845791670272</v>
      </c>
      <c r="AM263" s="172">
        <v>76.957024520812269</v>
      </c>
      <c r="AN263" s="172">
        <v>95.884815944725773</v>
      </c>
      <c r="AO263" s="172">
        <v>98.616602247180438</v>
      </c>
      <c r="AP263" s="172">
        <v>101.88988357718293</v>
      </c>
      <c r="AQ263" s="172">
        <v>99.275841051465534</v>
      </c>
      <c r="AR263" s="172">
        <v>94.358868697725342</v>
      </c>
      <c r="AS263" s="172">
        <v>78.558399407188901</v>
      </c>
      <c r="AT263" s="172">
        <v>51.17899534759173</v>
      </c>
      <c r="AU263" s="172">
        <v>19.583868615354145</v>
      </c>
      <c r="AV263" s="172">
        <v>0.06</v>
      </c>
      <c r="AW263" s="172">
        <v>55.322147235382523</v>
      </c>
      <c r="AX263" s="172">
        <v>55.322147235382523</v>
      </c>
      <c r="AY263" s="172">
        <v>55.322147235382523</v>
      </c>
      <c r="AZ263" s="172">
        <v>55.322147235382523</v>
      </c>
      <c r="BA263" s="172">
        <v>0</v>
      </c>
      <c r="BB263" s="180">
        <f xml:space="preserve"> SUM(AD263:BA263) * 28.25</f>
        <v>28317.013946881798</v>
      </c>
      <c r="BC263" s="23"/>
      <c r="BD263" s="171">
        <f t="shared" si="249"/>
        <v>215.466969127732</v>
      </c>
      <c r="BE263" s="172">
        <f t="shared" si="250"/>
        <v>200.37482137004801</v>
      </c>
      <c r="BF263" s="172">
        <f t="shared" si="251"/>
        <v>192.516926256544</v>
      </c>
      <c r="BG263" s="172">
        <f t="shared" si="252"/>
        <v>186.86256786799001</v>
      </c>
      <c r="BH263" s="172">
        <f t="shared" si="253"/>
        <v>186.017185854015</v>
      </c>
      <c r="BI263" s="172">
        <f t="shared" si="254"/>
        <v>187.73566732504599</v>
      </c>
      <c r="BJ263" s="172">
        <f t="shared" si="255"/>
        <v>196.83084737720202</v>
      </c>
      <c r="BK263" s="172">
        <f t="shared" si="256"/>
        <v>184.28838040161526</v>
      </c>
      <c r="BL263" s="172">
        <f t="shared" si="257"/>
        <v>150.54626680434873</v>
      </c>
      <c r="BM263" s="172">
        <f t="shared" si="258"/>
        <v>135.51646075415573</v>
      </c>
      <c r="BN263" s="172">
        <f t="shared" si="259"/>
        <v>122.68650680809424</v>
      </c>
      <c r="BO263" s="172">
        <f t="shared" si="260"/>
        <v>124.81913176638055</v>
      </c>
      <c r="BP263" s="172">
        <f t="shared" si="261"/>
        <v>137.63582614498307</v>
      </c>
      <c r="BQ263" s="172">
        <f t="shared" si="262"/>
        <v>154.31647103438246</v>
      </c>
      <c r="BR263" s="172">
        <f t="shared" si="263"/>
        <v>157.14077643549567</v>
      </c>
      <c r="BS263" s="172">
        <f t="shared" si="264"/>
        <v>185.9130090880081</v>
      </c>
      <c r="BT263" s="172">
        <f t="shared" si="265"/>
        <v>215.55138475871829</v>
      </c>
      <c r="BU263" s="172">
        <f t="shared" si="266"/>
        <v>258.85713119273981</v>
      </c>
      <c r="BV263" s="172">
        <f t="shared" si="267"/>
        <v>275.98344098157497</v>
      </c>
      <c r="BW263" s="172">
        <f t="shared" si="268"/>
        <v>240.67785276461748</v>
      </c>
      <c r="BX263" s="172">
        <f t="shared" si="269"/>
        <v>240.67785276461748</v>
      </c>
      <c r="BY263" s="172">
        <f t="shared" si="270"/>
        <v>227.99712255499347</v>
      </c>
      <c r="BZ263" s="172">
        <f t="shared" si="271"/>
        <v>206.91800709178247</v>
      </c>
      <c r="CA263" s="172">
        <f t="shared" si="272"/>
        <v>235.75613746313101</v>
      </c>
      <c r="CB263" s="23"/>
      <c r="CC263" s="171">
        <f t="shared" si="273"/>
        <v>169</v>
      </c>
      <c r="CD263" s="172">
        <f t="shared" si="226"/>
        <v>169</v>
      </c>
      <c r="CE263" s="172">
        <f t="shared" si="227"/>
        <v>169</v>
      </c>
      <c r="CF263" s="172">
        <f t="shared" si="228"/>
        <v>169</v>
      </c>
      <c r="CG263" s="172">
        <f t="shared" si="229"/>
        <v>169</v>
      </c>
      <c r="CH263" s="172">
        <f t="shared" si="230"/>
        <v>169</v>
      </c>
      <c r="CI263" s="172">
        <f t="shared" si="231"/>
        <v>169</v>
      </c>
      <c r="CJ263" s="172">
        <f t="shared" si="232"/>
        <v>169</v>
      </c>
      <c r="CK263" s="172">
        <f t="shared" si="233"/>
        <v>150.54626680434873</v>
      </c>
      <c r="CL263" s="172">
        <f t="shared" si="234"/>
        <v>135.51646075415573</v>
      </c>
      <c r="CM263" s="172">
        <f t="shared" si="235"/>
        <v>122.68650680809424</v>
      </c>
      <c r="CN263" s="172">
        <f t="shared" si="236"/>
        <v>124.81913176638055</v>
      </c>
      <c r="CO263" s="172">
        <f t="shared" si="237"/>
        <v>137.63582614498307</v>
      </c>
      <c r="CP263" s="172">
        <f t="shared" si="238"/>
        <v>154.31647103438246</v>
      </c>
      <c r="CQ263" s="172">
        <f t="shared" si="239"/>
        <v>157.14077643549567</v>
      </c>
      <c r="CR263" s="172">
        <f t="shared" si="240"/>
        <v>169</v>
      </c>
      <c r="CS263" s="172">
        <f t="shared" si="241"/>
        <v>169</v>
      </c>
      <c r="CT263" s="172">
        <f t="shared" si="242"/>
        <v>169</v>
      </c>
      <c r="CU263" s="172">
        <f t="shared" si="243"/>
        <v>169</v>
      </c>
      <c r="CV263" s="172">
        <f t="shared" si="244"/>
        <v>169</v>
      </c>
      <c r="CW263" s="172">
        <f t="shared" si="245"/>
        <v>169</v>
      </c>
      <c r="CX263" s="172">
        <f t="shared" si="246"/>
        <v>169</v>
      </c>
      <c r="CY263" s="172">
        <f t="shared" si="247"/>
        <v>169</v>
      </c>
      <c r="CZ263" s="172">
        <f t="shared" si="248"/>
        <v>169</v>
      </c>
      <c r="DA263" s="180">
        <f xml:space="preserve"> SUM(CC263:CZ263) * 28.25</f>
        <v>108922.4356728765</v>
      </c>
      <c r="DC263" s="171">
        <f t="shared" si="274"/>
        <v>46.466969127732</v>
      </c>
      <c r="DD263" s="172">
        <f t="shared" si="275"/>
        <v>31.374821370048011</v>
      </c>
      <c r="DE263" s="172">
        <f t="shared" si="276"/>
        <v>23.516926256543996</v>
      </c>
      <c r="DF263" s="172">
        <f t="shared" si="277"/>
        <v>17.862567867990009</v>
      </c>
      <c r="DG263" s="172">
        <f t="shared" si="278"/>
        <v>17.017185854014997</v>
      </c>
      <c r="DH263" s="172">
        <f t="shared" si="279"/>
        <v>18.735667325045995</v>
      </c>
      <c r="DI263" s="172">
        <f t="shared" si="280"/>
        <v>27.830847377202019</v>
      </c>
      <c r="DJ263" s="172">
        <f t="shared" si="281"/>
        <v>15.288380401615257</v>
      </c>
      <c r="DK263" s="172">
        <f t="shared" si="282"/>
        <v>0</v>
      </c>
      <c r="DL263" s="172">
        <f t="shared" si="283"/>
        <v>0</v>
      </c>
      <c r="DM263" s="172">
        <f t="shared" si="284"/>
        <v>0</v>
      </c>
      <c r="DN263" s="172">
        <f t="shared" si="285"/>
        <v>0</v>
      </c>
      <c r="DO263" s="172">
        <f t="shared" si="286"/>
        <v>0</v>
      </c>
      <c r="DP263" s="172">
        <f t="shared" si="287"/>
        <v>0</v>
      </c>
      <c r="DQ263" s="172">
        <f t="shared" si="288"/>
        <v>0</v>
      </c>
      <c r="DR263" s="172">
        <f t="shared" si="289"/>
        <v>16.913009088008096</v>
      </c>
      <c r="DS263" s="172">
        <f t="shared" si="290"/>
        <v>46.551384758718285</v>
      </c>
      <c r="DT263" s="172">
        <f t="shared" si="291"/>
        <v>89.857131192739814</v>
      </c>
      <c r="DU263" s="172">
        <f t="shared" si="292"/>
        <v>106.98344098157497</v>
      </c>
      <c r="DV263" s="172">
        <f t="shared" si="293"/>
        <v>71.677852764617484</v>
      </c>
      <c r="DW263" s="172">
        <f t="shared" si="294"/>
        <v>71.677852764617484</v>
      </c>
      <c r="DX263" s="172">
        <f t="shared" si="295"/>
        <v>58.997122554993467</v>
      </c>
      <c r="DY263" s="172">
        <f t="shared" si="296"/>
        <v>37.918007091782471</v>
      </c>
      <c r="DZ263" s="172">
        <f t="shared" si="297"/>
        <v>66.756137463131012</v>
      </c>
      <c r="EA263" s="180">
        <f xml:space="preserve"> SUM(DC263:DZ263) * 28.25</f>
        <v>21623.264844790603</v>
      </c>
      <c r="EB263" s="21"/>
    </row>
    <row r="264" spans="2:132" ht="14.25" customHeight="1" x14ac:dyDescent="0.25">
      <c r="B264" s="132">
        <v>2040</v>
      </c>
      <c r="C264" s="14" t="s">
        <v>165</v>
      </c>
      <c r="D264" s="14">
        <f t="shared" si="298"/>
        <v>230</v>
      </c>
      <c r="E264" s="171">
        <v>209.65154861831201</v>
      </c>
      <c r="F264" s="172">
        <v>198.05956473419599</v>
      </c>
      <c r="G264" s="172">
        <v>191.775644899056</v>
      </c>
      <c r="H264" s="172">
        <v>186.23100975040299</v>
      </c>
      <c r="I264" s="172">
        <v>183.259085310725</v>
      </c>
      <c r="J264" s="172">
        <v>184.220155403158</v>
      </c>
      <c r="K264" s="172">
        <v>195.45728263776101</v>
      </c>
      <c r="L264" s="172">
        <v>196.74363799224901</v>
      </c>
      <c r="M264" s="172">
        <v>198.05956473419599</v>
      </c>
      <c r="N264" s="172">
        <v>206.576124322526</v>
      </c>
      <c r="O264" s="172">
        <v>214.48647046793801</v>
      </c>
      <c r="P264" s="172">
        <v>223.13610129983601</v>
      </c>
      <c r="Q264" s="172">
        <v>228.680736448489</v>
      </c>
      <c r="R264" s="172">
        <v>240.56843420720099</v>
      </c>
      <c r="S264" s="172">
        <v>249.084993795532</v>
      </c>
      <c r="T264" s="172">
        <v>255.78291305510399</v>
      </c>
      <c r="U264" s="172">
        <v>274.94517212884898</v>
      </c>
      <c r="V264" s="172">
        <v>280.03145077187997</v>
      </c>
      <c r="W264" s="172">
        <v>277.47352575663501</v>
      </c>
      <c r="X264" s="172">
        <v>296</v>
      </c>
      <c r="Y264" s="172">
        <v>293.26464665999799</v>
      </c>
      <c r="Z264" s="172">
        <v>285.23601496474902</v>
      </c>
      <c r="AA264" s="172">
        <v>255.78291305510399</v>
      </c>
      <c r="AB264" s="172">
        <v>226.80295334481201</v>
      </c>
      <c r="AD264" s="171">
        <v>0</v>
      </c>
      <c r="AE264" s="172">
        <v>0</v>
      </c>
      <c r="AF264" s="172">
        <v>0</v>
      </c>
      <c r="AG264" s="172">
        <v>0</v>
      </c>
      <c r="AH264" s="172">
        <v>0</v>
      </c>
      <c r="AI264" s="172">
        <v>0</v>
      </c>
      <c r="AJ264" s="172">
        <v>0.56999999999999995</v>
      </c>
      <c r="AK264" s="172">
        <v>25.581933370764158</v>
      </c>
      <c r="AL264" s="172">
        <v>60.280048245716692</v>
      </c>
      <c r="AM264" s="172">
        <v>88.456958942630038</v>
      </c>
      <c r="AN264" s="172">
        <v>101.06015463259115</v>
      </c>
      <c r="AO264" s="172">
        <v>106.3255521725174</v>
      </c>
      <c r="AP264" s="172">
        <v>107.96219379138617</v>
      </c>
      <c r="AQ264" s="172">
        <v>105.09879843796244</v>
      </c>
      <c r="AR264" s="172">
        <v>99.784118483481365</v>
      </c>
      <c r="AS264" s="172">
        <v>85.324560068373984</v>
      </c>
      <c r="AT264" s="172">
        <v>57.235865070603744</v>
      </c>
      <c r="AU264" s="172">
        <v>24.961335120951567</v>
      </c>
      <c r="AV264" s="172">
        <v>0.35</v>
      </c>
      <c r="AW264" s="172">
        <v>58.978905808142201</v>
      </c>
      <c r="AX264" s="172">
        <v>58.978905808142201</v>
      </c>
      <c r="AY264" s="172">
        <v>58.978905808142201</v>
      </c>
      <c r="AZ264" s="172">
        <v>58.978905808142201</v>
      </c>
      <c r="BA264" s="172">
        <v>0</v>
      </c>
      <c r="BB264" s="180">
        <f xml:space="preserve"> SUM(AD264:BA264) * 31</f>
        <v>34066.121388655964</v>
      </c>
      <c r="BC264" s="23"/>
      <c r="BD264" s="171">
        <f t="shared" si="249"/>
        <v>209.65154861831201</v>
      </c>
      <c r="BE264" s="172">
        <f t="shared" si="250"/>
        <v>198.05956473419599</v>
      </c>
      <c r="BF264" s="172">
        <f t="shared" si="251"/>
        <v>191.775644899056</v>
      </c>
      <c r="BG264" s="172">
        <f t="shared" si="252"/>
        <v>186.23100975040299</v>
      </c>
      <c r="BH264" s="172">
        <f t="shared" si="253"/>
        <v>183.259085310725</v>
      </c>
      <c r="BI264" s="172">
        <f t="shared" si="254"/>
        <v>184.220155403158</v>
      </c>
      <c r="BJ264" s="172">
        <f t="shared" si="255"/>
        <v>194.88728263776102</v>
      </c>
      <c r="BK264" s="172">
        <f t="shared" si="256"/>
        <v>171.16170462148486</v>
      </c>
      <c r="BL264" s="172">
        <f t="shared" si="257"/>
        <v>137.77951648847929</v>
      </c>
      <c r="BM264" s="172">
        <f t="shared" si="258"/>
        <v>118.11916537989596</v>
      </c>
      <c r="BN264" s="172">
        <f t="shared" si="259"/>
        <v>113.42631583534686</v>
      </c>
      <c r="BO264" s="172">
        <f t="shared" si="260"/>
        <v>116.81054912731861</v>
      </c>
      <c r="BP264" s="172">
        <f t="shared" si="261"/>
        <v>120.71854265710283</v>
      </c>
      <c r="BQ264" s="172">
        <f t="shared" si="262"/>
        <v>135.46963576923855</v>
      </c>
      <c r="BR264" s="172">
        <f t="shared" si="263"/>
        <v>149.30087531205064</v>
      </c>
      <c r="BS264" s="172">
        <f t="shared" si="264"/>
        <v>170.45835298673001</v>
      </c>
      <c r="BT264" s="172">
        <f t="shared" si="265"/>
        <v>217.70930705824523</v>
      </c>
      <c r="BU264" s="172">
        <f t="shared" si="266"/>
        <v>255.07011565092841</v>
      </c>
      <c r="BV264" s="172">
        <f t="shared" si="267"/>
        <v>277.12352575663499</v>
      </c>
      <c r="BW264" s="172">
        <f t="shared" si="268"/>
        <v>237.0210941918578</v>
      </c>
      <c r="BX264" s="172">
        <f t="shared" si="269"/>
        <v>234.28574085185579</v>
      </c>
      <c r="BY264" s="172">
        <f t="shared" si="270"/>
        <v>226.25710915660682</v>
      </c>
      <c r="BZ264" s="172">
        <f t="shared" si="271"/>
        <v>196.80400724696179</v>
      </c>
      <c r="CA264" s="172">
        <f t="shared" si="272"/>
        <v>226.80295334481201</v>
      </c>
      <c r="CB264" s="23"/>
      <c r="CC264" s="171">
        <f t="shared" si="273"/>
        <v>169</v>
      </c>
      <c r="CD264" s="172">
        <f t="shared" si="226"/>
        <v>169</v>
      </c>
      <c r="CE264" s="172">
        <f t="shared" si="227"/>
        <v>169</v>
      </c>
      <c r="CF264" s="172">
        <f t="shared" si="228"/>
        <v>169</v>
      </c>
      <c r="CG264" s="172">
        <f t="shared" si="229"/>
        <v>169</v>
      </c>
      <c r="CH264" s="172">
        <f t="shared" si="230"/>
        <v>169</v>
      </c>
      <c r="CI264" s="172">
        <f t="shared" si="231"/>
        <v>169</v>
      </c>
      <c r="CJ264" s="172">
        <f t="shared" si="232"/>
        <v>169</v>
      </c>
      <c r="CK264" s="172">
        <f t="shared" si="233"/>
        <v>137.77951648847929</v>
      </c>
      <c r="CL264" s="172">
        <f t="shared" si="234"/>
        <v>118.11916537989596</v>
      </c>
      <c r="CM264" s="172">
        <f t="shared" si="235"/>
        <v>113.42631583534686</v>
      </c>
      <c r="CN264" s="172">
        <f t="shared" si="236"/>
        <v>116.81054912731861</v>
      </c>
      <c r="CO264" s="172">
        <f t="shared" si="237"/>
        <v>120.71854265710283</v>
      </c>
      <c r="CP264" s="172">
        <f t="shared" si="238"/>
        <v>135.46963576923855</v>
      </c>
      <c r="CQ264" s="172">
        <f t="shared" si="239"/>
        <v>149.30087531205064</v>
      </c>
      <c r="CR264" s="172">
        <f t="shared" si="240"/>
        <v>169</v>
      </c>
      <c r="CS264" s="172">
        <f t="shared" si="241"/>
        <v>169</v>
      </c>
      <c r="CT264" s="172">
        <f t="shared" si="242"/>
        <v>169</v>
      </c>
      <c r="CU264" s="172">
        <f t="shared" si="243"/>
        <v>169</v>
      </c>
      <c r="CV264" s="172">
        <f t="shared" si="244"/>
        <v>169</v>
      </c>
      <c r="CW264" s="172">
        <f t="shared" si="245"/>
        <v>169</v>
      </c>
      <c r="CX264" s="172">
        <f t="shared" si="246"/>
        <v>169</v>
      </c>
      <c r="CY264" s="172">
        <f t="shared" si="247"/>
        <v>169</v>
      </c>
      <c r="CZ264" s="172">
        <f t="shared" si="248"/>
        <v>169</v>
      </c>
      <c r="DA264" s="180">
        <f xml:space="preserve"> SUM(CC264:CZ264) * 31</f>
        <v>116703.36261765243</v>
      </c>
      <c r="DC264" s="171">
        <f t="shared" si="274"/>
        <v>40.651548618312006</v>
      </c>
      <c r="DD264" s="172">
        <f t="shared" si="275"/>
        <v>29.059564734195988</v>
      </c>
      <c r="DE264" s="172">
        <f t="shared" si="276"/>
        <v>22.775644899056005</v>
      </c>
      <c r="DF264" s="172">
        <f t="shared" si="277"/>
        <v>17.23100975040299</v>
      </c>
      <c r="DG264" s="172">
        <f t="shared" si="278"/>
        <v>14.259085310724998</v>
      </c>
      <c r="DH264" s="172">
        <f t="shared" si="279"/>
        <v>15.220155403158003</v>
      </c>
      <c r="DI264" s="172">
        <f t="shared" si="280"/>
        <v>25.887282637761018</v>
      </c>
      <c r="DJ264" s="172">
        <f t="shared" si="281"/>
        <v>2.1617046214848585</v>
      </c>
      <c r="DK264" s="172">
        <f t="shared" si="282"/>
        <v>0</v>
      </c>
      <c r="DL264" s="172">
        <f t="shared" si="283"/>
        <v>0</v>
      </c>
      <c r="DM264" s="172">
        <f t="shared" si="284"/>
        <v>0</v>
      </c>
      <c r="DN264" s="172">
        <f t="shared" si="285"/>
        <v>0</v>
      </c>
      <c r="DO264" s="172">
        <f t="shared" si="286"/>
        <v>0</v>
      </c>
      <c r="DP264" s="172">
        <f t="shared" si="287"/>
        <v>0</v>
      </c>
      <c r="DQ264" s="172">
        <f t="shared" si="288"/>
        <v>0</v>
      </c>
      <c r="DR264" s="172">
        <f t="shared" si="289"/>
        <v>1.4583529867300058</v>
      </c>
      <c r="DS264" s="172">
        <f t="shared" si="290"/>
        <v>48.70930705824523</v>
      </c>
      <c r="DT264" s="172">
        <f t="shared" si="291"/>
        <v>86.070115650928415</v>
      </c>
      <c r="DU264" s="172">
        <f t="shared" si="292"/>
        <v>108.12352575663499</v>
      </c>
      <c r="DV264" s="172">
        <f t="shared" si="293"/>
        <v>68.021094191857799</v>
      </c>
      <c r="DW264" s="172">
        <f t="shared" si="294"/>
        <v>65.285740851855792</v>
      </c>
      <c r="DX264" s="172">
        <f t="shared" si="295"/>
        <v>57.257109156606816</v>
      </c>
      <c r="DY264" s="172">
        <f t="shared" si="296"/>
        <v>27.804007246961788</v>
      </c>
      <c r="DZ264" s="172">
        <f t="shared" si="297"/>
        <v>57.802953344812011</v>
      </c>
      <c r="EA264" s="180">
        <f xml:space="preserve"> SUM(DC264:DZ264) * 31</f>
        <v>21321.124268811589</v>
      </c>
      <c r="EB264" s="21"/>
    </row>
    <row r="265" spans="2:132" ht="14.25" customHeight="1" x14ac:dyDescent="0.25">
      <c r="B265" s="132">
        <v>2040</v>
      </c>
      <c r="C265" s="14" t="s">
        <v>166</v>
      </c>
      <c r="D265" s="14">
        <f t="shared" si="298"/>
        <v>231</v>
      </c>
      <c r="E265" s="171">
        <v>216.025729654012</v>
      </c>
      <c r="F265" s="172">
        <v>205.77298269109301</v>
      </c>
      <c r="G265" s="172">
        <v>193.54363125127301</v>
      </c>
      <c r="H265" s="172">
        <v>188.49546873832401</v>
      </c>
      <c r="I265" s="172">
        <v>184.96886506730601</v>
      </c>
      <c r="J265" s="172">
        <v>186.67528619844299</v>
      </c>
      <c r="K265" s="172">
        <v>193.54363125127301</v>
      </c>
      <c r="L265" s="172">
        <v>195.761978721752</v>
      </c>
      <c r="M265" s="172">
        <v>201.805553561198</v>
      </c>
      <c r="N265" s="172">
        <v>211.46105312821899</v>
      </c>
      <c r="O265" s="172">
        <v>220.84636934947599</v>
      </c>
      <c r="P265" s="172">
        <v>233.08994096538899</v>
      </c>
      <c r="Q265" s="172">
        <v>236.844067453892</v>
      </c>
      <c r="R265" s="172">
        <v>244.693604657126</v>
      </c>
      <c r="S265" s="172">
        <v>255.14543408534399</v>
      </c>
      <c r="T265" s="172">
        <v>264.01882396726103</v>
      </c>
      <c r="U265" s="172">
        <v>270.97249007664698</v>
      </c>
      <c r="V265" s="172">
        <v>273.347259484147</v>
      </c>
      <c r="W265" s="172">
        <v>275.75046924383201</v>
      </c>
      <c r="X265" s="172">
        <v>293.36926742282901</v>
      </c>
      <c r="Y265" s="172">
        <v>296</v>
      </c>
      <c r="Z265" s="172">
        <v>280.64220981976001</v>
      </c>
      <c r="AA265" s="172">
        <v>266.30827231820399</v>
      </c>
      <c r="AB265" s="172">
        <v>236.844067453892</v>
      </c>
      <c r="AD265" s="171">
        <v>0</v>
      </c>
      <c r="AE265" s="172">
        <v>0</v>
      </c>
      <c r="AF265" s="172">
        <v>0</v>
      </c>
      <c r="AG265" s="172">
        <v>0</v>
      </c>
      <c r="AH265" s="172">
        <v>0</v>
      </c>
      <c r="AI265" s="172">
        <v>0</v>
      </c>
      <c r="AJ265" s="172">
        <v>2.2828155288243885</v>
      </c>
      <c r="AK265" s="172">
        <v>33.291438742134503</v>
      </c>
      <c r="AL265" s="172">
        <v>66.250922776686664</v>
      </c>
      <c r="AM265" s="172">
        <v>91.768523113412584</v>
      </c>
      <c r="AN265" s="172">
        <v>103.64874333291107</v>
      </c>
      <c r="AO265" s="172">
        <v>107.42764436622438</v>
      </c>
      <c r="AP265" s="172">
        <v>108.18185019597286</v>
      </c>
      <c r="AQ265" s="172">
        <v>105.7140280666251</v>
      </c>
      <c r="AR265" s="172">
        <v>100.05882487849917</v>
      </c>
      <c r="AS265" s="172">
        <v>85.602605672631441</v>
      </c>
      <c r="AT265" s="172">
        <v>57.327710168292597</v>
      </c>
      <c r="AU265" s="172">
        <v>23.239082877578664</v>
      </c>
      <c r="AV265" s="172">
        <v>0.31513782400000001</v>
      </c>
      <c r="AW265" s="172">
        <v>61.402587312148377</v>
      </c>
      <c r="AX265" s="172">
        <v>61.402587312148377</v>
      </c>
      <c r="AY265" s="172">
        <v>61.402587312148377</v>
      </c>
      <c r="AZ265" s="172">
        <v>61.402587312148377</v>
      </c>
      <c r="BA265" s="172">
        <v>0</v>
      </c>
      <c r="BB265" s="180">
        <f xml:space="preserve"> SUM(AD265:BA265) * 30</f>
        <v>33921.590303771605</v>
      </c>
      <c r="BC265" s="23"/>
      <c r="BD265" s="171">
        <f t="shared" si="249"/>
        <v>216.025729654012</v>
      </c>
      <c r="BE265" s="172">
        <f t="shared" si="250"/>
        <v>205.77298269109301</v>
      </c>
      <c r="BF265" s="172">
        <f t="shared" si="251"/>
        <v>193.54363125127301</v>
      </c>
      <c r="BG265" s="172">
        <f t="shared" si="252"/>
        <v>188.49546873832401</v>
      </c>
      <c r="BH265" s="172">
        <f t="shared" si="253"/>
        <v>184.96886506730601</v>
      </c>
      <c r="BI265" s="172">
        <f t="shared" si="254"/>
        <v>186.67528619844299</v>
      </c>
      <c r="BJ265" s="172">
        <f t="shared" si="255"/>
        <v>191.26081572244863</v>
      </c>
      <c r="BK265" s="172">
        <f t="shared" si="256"/>
        <v>162.47053997961751</v>
      </c>
      <c r="BL265" s="172">
        <f t="shared" si="257"/>
        <v>135.55463078451135</v>
      </c>
      <c r="BM265" s="172">
        <f t="shared" si="258"/>
        <v>119.69253001480641</v>
      </c>
      <c r="BN265" s="172">
        <f t="shared" si="259"/>
        <v>117.19762601656493</v>
      </c>
      <c r="BO265" s="172">
        <f t="shared" si="260"/>
        <v>125.66229659916461</v>
      </c>
      <c r="BP265" s="172">
        <f t="shared" si="261"/>
        <v>128.66221725791914</v>
      </c>
      <c r="BQ265" s="172">
        <f t="shared" si="262"/>
        <v>138.9795765905009</v>
      </c>
      <c r="BR265" s="172">
        <f t="shared" si="263"/>
        <v>155.08660920684483</v>
      </c>
      <c r="BS265" s="172">
        <f t="shared" si="264"/>
        <v>178.41621829462957</v>
      </c>
      <c r="BT265" s="172">
        <f t="shared" si="265"/>
        <v>213.64477990835439</v>
      </c>
      <c r="BU265" s="172">
        <f t="shared" si="266"/>
        <v>250.10817660656835</v>
      </c>
      <c r="BV265" s="172">
        <f t="shared" si="267"/>
        <v>275.43533141983204</v>
      </c>
      <c r="BW265" s="172">
        <f t="shared" si="268"/>
        <v>231.96668011068064</v>
      </c>
      <c r="BX265" s="172">
        <f t="shared" si="269"/>
        <v>234.59741268785163</v>
      </c>
      <c r="BY265" s="172">
        <f t="shared" si="270"/>
        <v>219.23962250761164</v>
      </c>
      <c r="BZ265" s="172">
        <f t="shared" si="271"/>
        <v>204.90568500605562</v>
      </c>
      <c r="CA265" s="172">
        <f t="shared" si="272"/>
        <v>236.844067453892</v>
      </c>
      <c r="CB265" s="23"/>
      <c r="CC265" s="171">
        <f t="shared" si="273"/>
        <v>169</v>
      </c>
      <c r="CD265" s="172">
        <f t="shared" si="226"/>
        <v>169</v>
      </c>
      <c r="CE265" s="172">
        <f t="shared" si="227"/>
        <v>169</v>
      </c>
      <c r="CF265" s="172">
        <f t="shared" si="228"/>
        <v>169</v>
      </c>
      <c r="CG265" s="172">
        <f t="shared" si="229"/>
        <v>169</v>
      </c>
      <c r="CH265" s="172">
        <f t="shared" si="230"/>
        <v>169</v>
      </c>
      <c r="CI265" s="172">
        <f t="shared" si="231"/>
        <v>169</v>
      </c>
      <c r="CJ265" s="172">
        <f t="shared" si="232"/>
        <v>162.47053997961751</v>
      </c>
      <c r="CK265" s="172">
        <f t="shared" si="233"/>
        <v>135.55463078451135</v>
      </c>
      <c r="CL265" s="172">
        <f t="shared" si="234"/>
        <v>119.69253001480641</v>
      </c>
      <c r="CM265" s="172">
        <f t="shared" si="235"/>
        <v>117.19762601656493</v>
      </c>
      <c r="CN265" s="172">
        <f t="shared" si="236"/>
        <v>125.66229659916461</v>
      </c>
      <c r="CO265" s="172">
        <f t="shared" si="237"/>
        <v>128.66221725791914</v>
      </c>
      <c r="CP265" s="172">
        <f t="shared" si="238"/>
        <v>138.9795765905009</v>
      </c>
      <c r="CQ265" s="172">
        <f t="shared" si="239"/>
        <v>155.08660920684483</v>
      </c>
      <c r="CR265" s="172">
        <f t="shared" si="240"/>
        <v>169</v>
      </c>
      <c r="CS265" s="172">
        <f t="shared" si="241"/>
        <v>169</v>
      </c>
      <c r="CT265" s="172">
        <f t="shared" si="242"/>
        <v>169</v>
      </c>
      <c r="CU265" s="172">
        <f t="shared" si="243"/>
        <v>169</v>
      </c>
      <c r="CV265" s="172">
        <f t="shared" si="244"/>
        <v>169</v>
      </c>
      <c r="CW265" s="172">
        <f t="shared" si="245"/>
        <v>169</v>
      </c>
      <c r="CX265" s="172">
        <f t="shared" si="246"/>
        <v>169</v>
      </c>
      <c r="CY265" s="172">
        <f t="shared" si="247"/>
        <v>169</v>
      </c>
      <c r="CZ265" s="172">
        <f t="shared" si="248"/>
        <v>169</v>
      </c>
      <c r="DA265" s="180">
        <f xml:space="preserve"> SUM(CC265:CZ265) * 30</f>
        <v>113619.1807934979</v>
      </c>
      <c r="DC265" s="171">
        <f t="shared" si="274"/>
        <v>47.025729654011997</v>
      </c>
      <c r="DD265" s="172">
        <f t="shared" si="275"/>
        <v>36.772982691093006</v>
      </c>
      <c r="DE265" s="172">
        <f t="shared" si="276"/>
        <v>24.543631251273013</v>
      </c>
      <c r="DF265" s="172">
        <f t="shared" si="277"/>
        <v>19.495468738324007</v>
      </c>
      <c r="DG265" s="172">
        <f t="shared" si="278"/>
        <v>15.968865067306012</v>
      </c>
      <c r="DH265" s="172">
        <f t="shared" si="279"/>
        <v>17.67528619844299</v>
      </c>
      <c r="DI265" s="172">
        <f t="shared" si="280"/>
        <v>22.260815722448626</v>
      </c>
      <c r="DJ265" s="172">
        <f t="shared" si="281"/>
        <v>0</v>
      </c>
      <c r="DK265" s="172">
        <f t="shared" si="282"/>
        <v>0</v>
      </c>
      <c r="DL265" s="172">
        <f t="shared" si="283"/>
        <v>0</v>
      </c>
      <c r="DM265" s="172">
        <f t="shared" si="284"/>
        <v>0</v>
      </c>
      <c r="DN265" s="172">
        <f t="shared" si="285"/>
        <v>0</v>
      </c>
      <c r="DO265" s="172">
        <f t="shared" si="286"/>
        <v>0</v>
      </c>
      <c r="DP265" s="172">
        <f t="shared" si="287"/>
        <v>0</v>
      </c>
      <c r="DQ265" s="172">
        <f t="shared" si="288"/>
        <v>0</v>
      </c>
      <c r="DR265" s="172">
        <f t="shared" si="289"/>
        <v>9.4162182946295729</v>
      </c>
      <c r="DS265" s="172">
        <f t="shared" si="290"/>
        <v>44.644779908354394</v>
      </c>
      <c r="DT265" s="172">
        <f t="shared" si="291"/>
        <v>81.10817660656835</v>
      </c>
      <c r="DU265" s="172">
        <f t="shared" si="292"/>
        <v>106.43533141983204</v>
      </c>
      <c r="DV265" s="172">
        <f t="shared" si="293"/>
        <v>62.966680110680642</v>
      </c>
      <c r="DW265" s="172">
        <f t="shared" si="294"/>
        <v>65.59741268785163</v>
      </c>
      <c r="DX265" s="172">
        <f t="shared" si="295"/>
        <v>50.239622507611642</v>
      </c>
      <c r="DY265" s="172">
        <f t="shared" si="296"/>
        <v>35.90568500605562</v>
      </c>
      <c r="DZ265" s="172">
        <f t="shared" si="297"/>
        <v>67.844067453891995</v>
      </c>
      <c r="EA265" s="180">
        <f xml:space="preserve"> SUM(DC265:DZ265) * 30</f>
        <v>21237.022599551263</v>
      </c>
      <c r="EB265" s="21"/>
    </row>
    <row r="266" spans="2:132" ht="14.25" customHeight="1" x14ac:dyDescent="0.25">
      <c r="B266" s="132">
        <v>2040</v>
      </c>
      <c r="C266" s="14" t="s">
        <v>10</v>
      </c>
      <c r="D266" s="14">
        <f t="shared" si="298"/>
        <v>232</v>
      </c>
      <c r="E266" s="171">
        <v>201.27481193699401</v>
      </c>
      <c r="F266" s="172">
        <v>186.73107746545699</v>
      </c>
      <c r="G266" s="172">
        <v>183.134451238037</v>
      </c>
      <c r="H266" s="172">
        <v>176.11808204028199</v>
      </c>
      <c r="I266" s="172">
        <v>175.27297314531401</v>
      </c>
      <c r="J266" s="172">
        <v>176.11808204028199</v>
      </c>
      <c r="K266" s="172">
        <v>180.93323737207501</v>
      </c>
      <c r="L266" s="172">
        <v>183.134451238037</v>
      </c>
      <c r="M266" s="172">
        <v>192.07688256850901</v>
      </c>
      <c r="N266" s="172">
        <v>202.94537603169701</v>
      </c>
      <c r="O266" s="172">
        <v>211.88780736216901</v>
      </c>
      <c r="P266" s="172">
        <v>219.749285454892</v>
      </c>
      <c r="Q266" s="172">
        <v>232.72072430788401</v>
      </c>
      <c r="R266" s="172">
        <v>247.10722921756599</v>
      </c>
      <c r="S266" s="172">
        <v>254.83113144366499</v>
      </c>
      <c r="T266" s="172">
        <v>262.90880018393801</v>
      </c>
      <c r="U266" s="172">
        <v>280.125437207</v>
      </c>
      <c r="V266" s="172">
        <v>286.17877533839601</v>
      </c>
      <c r="W266" s="172">
        <v>280.125437207</v>
      </c>
      <c r="X266" s="172">
        <v>295.55358796396803</v>
      </c>
      <c r="Y266" s="172">
        <v>302</v>
      </c>
      <c r="Z266" s="172">
        <v>289.26440548979002</v>
      </c>
      <c r="AA266" s="172">
        <v>260.176936546717</v>
      </c>
      <c r="AB266" s="172">
        <v>257.48438029995901</v>
      </c>
      <c r="AD266" s="171">
        <v>0</v>
      </c>
      <c r="AE266" s="172">
        <v>0</v>
      </c>
      <c r="AF266" s="172">
        <v>0</v>
      </c>
      <c r="AG266" s="172">
        <v>0</v>
      </c>
      <c r="AH266" s="172">
        <v>0</v>
      </c>
      <c r="AI266" s="172">
        <v>0</v>
      </c>
      <c r="AJ266" s="172">
        <v>7.2348707012309115</v>
      </c>
      <c r="AK266" s="172">
        <v>38.913806026717992</v>
      </c>
      <c r="AL266" s="172">
        <v>69.674536132153122</v>
      </c>
      <c r="AM266" s="172">
        <v>93.132832100533051</v>
      </c>
      <c r="AN266" s="172">
        <v>101.03029897205954</v>
      </c>
      <c r="AO266" s="172">
        <v>105.52977301871064</v>
      </c>
      <c r="AP266" s="172">
        <v>106.54053941446499</v>
      </c>
      <c r="AQ266" s="172">
        <v>105.57941876769848</v>
      </c>
      <c r="AR266" s="172">
        <v>98.308705265698251</v>
      </c>
      <c r="AS266" s="172">
        <v>80.162777344409434</v>
      </c>
      <c r="AT266" s="172">
        <v>54.69140783998651</v>
      </c>
      <c r="AU266" s="172">
        <v>23.779179073383389</v>
      </c>
      <c r="AV266" s="172">
        <v>0.66192953599999993</v>
      </c>
      <c r="AW266" s="172">
        <v>59.499170100097054</v>
      </c>
      <c r="AX266" s="172">
        <v>59.499170100097054</v>
      </c>
      <c r="AY266" s="172">
        <v>59.499170100097054</v>
      </c>
      <c r="AZ266" s="172">
        <v>59.499170100097054</v>
      </c>
      <c r="BA266" s="172">
        <v>0</v>
      </c>
      <c r="BB266" s="180">
        <f xml:space="preserve"> SUM(AD266:BA266) * 31</f>
        <v>34820.339392396469</v>
      </c>
      <c r="BC266" s="23"/>
      <c r="BD266" s="171">
        <f t="shared" si="249"/>
        <v>201.27481193699401</v>
      </c>
      <c r="BE266" s="172">
        <f t="shared" si="250"/>
        <v>186.73107746545699</v>
      </c>
      <c r="BF266" s="172">
        <f t="shared" si="251"/>
        <v>183.134451238037</v>
      </c>
      <c r="BG266" s="172">
        <f t="shared" si="252"/>
        <v>176.11808204028199</v>
      </c>
      <c r="BH266" s="172">
        <f t="shared" si="253"/>
        <v>175.27297314531401</v>
      </c>
      <c r="BI266" s="172">
        <f t="shared" si="254"/>
        <v>176.11808204028199</v>
      </c>
      <c r="BJ266" s="172">
        <f t="shared" si="255"/>
        <v>173.69836667084411</v>
      </c>
      <c r="BK266" s="172">
        <f t="shared" si="256"/>
        <v>144.22064521131901</v>
      </c>
      <c r="BL266" s="172">
        <f t="shared" si="257"/>
        <v>122.40234643635588</v>
      </c>
      <c r="BM266" s="172">
        <f t="shared" si="258"/>
        <v>109.81254393116396</v>
      </c>
      <c r="BN266" s="172">
        <f t="shared" si="259"/>
        <v>110.85750839010947</v>
      </c>
      <c r="BO266" s="172">
        <f t="shared" si="260"/>
        <v>114.21951243618136</v>
      </c>
      <c r="BP266" s="172">
        <f t="shared" si="261"/>
        <v>126.18018489341902</v>
      </c>
      <c r="BQ266" s="172">
        <f t="shared" si="262"/>
        <v>141.5278104498675</v>
      </c>
      <c r="BR266" s="172">
        <f t="shared" si="263"/>
        <v>156.52242617796674</v>
      </c>
      <c r="BS266" s="172">
        <f t="shared" si="264"/>
        <v>182.74602283952856</v>
      </c>
      <c r="BT266" s="172">
        <f t="shared" si="265"/>
        <v>225.43402936701349</v>
      </c>
      <c r="BU266" s="172">
        <f t="shared" si="266"/>
        <v>262.39959626501263</v>
      </c>
      <c r="BV266" s="172">
        <f t="shared" si="267"/>
        <v>279.463507671</v>
      </c>
      <c r="BW266" s="172">
        <f t="shared" si="268"/>
        <v>236.05441786387098</v>
      </c>
      <c r="BX266" s="172">
        <f t="shared" si="269"/>
        <v>242.50082989990295</v>
      </c>
      <c r="BY266" s="172">
        <f t="shared" si="270"/>
        <v>229.76523538969298</v>
      </c>
      <c r="BZ266" s="172">
        <f t="shared" si="271"/>
        <v>200.67776644661996</v>
      </c>
      <c r="CA266" s="172">
        <f t="shared" si="272"/>
        <v>257.48438029995901</v>
      </c>
      <c r="CB266" s="23"/>
      <c r="CC266" s="171">
        <f t="shared" si="273"/>
        <v>169</v>
      </c>
      <c r="CD266" s="172">
        <f t="shared" si="226"/>
        <v>169</v>
      </c>
      <c r="CE266" s="172">
        <f t="shared" si="227"/>
        <v>169</v>
      </c>
      <c r="CF266" s="172">
        <f t="shared" si="228"/>
        <v>169</v>
      </c>
      <c r="CG266" s="172">
        <f t="shared" si="229"/>
        <v>169</v>
      </c>
      <c r="CH266" s="172">
        <f t="shared" si="230"/>
        <v>169</v>
      </c>
      <c r="CI266" s="172">
        <f t="shared" si="231"/>
        <v>169</v>
      </c>
      <c r="CJ266" s="172">
        <f t="shared" si="232"/>
        <v>144.22064521131901</v>
      </c>
      <c r="CK266" s="172">
        <f t="shared" si="233"/>
        <v>122.40234643635588</v>
      </c>
      <c r="CL266" s="172">
        <f t="shared" si="234"/>
        <v>109.81254393116396</v>
      </c>
      <c r="CM266" s="172">
        <f t="shared" si="235"/>
        <v>110.85750839010947</v>
      </c>
      <c r="CN266" s="172">
        <f t="shared" si="236"/>
        <v>114.21951243618136</v>
      </c>
      <c r="CO266" s="172">
        <f t="shared" si="237"/>
        <v>126.18018489341902</v>
      </c>
      <c r="CP266" s="172">
        <f t="shared" si="238"/>
        <v>141.5278104498675</v>
      </c>
      <c r="CQ266" s="172">
        <f t="shared" si="239"/>
        <v>156.52242617796674</v>
      </c>
      <c r="CR266" s="172">
        <f t="shared" si="240"/>
        <v>169</v>
      </c>
      <c r="CS266" s="172">
        <f t="shared" si="241"/>
        <v>169</v>
      </c>
      <c r="CT266" s="172">
        <f t="shared" si="242"/>
        <v>169</v>
      </c>
      <c r="CU266" s="172">
        <f t="shared" si="243"/>
        <v>169</v>
      </c>
      <c r="CV266" s="172">
        <f t="shared" si="244"/>
        <v>169</v>
      </c>
      <c r="CW266" s="172">
        <f t="shared" si="245"/>
        <v>169</v>
      </c>
      <c r="CX266" s="172">
        <f t="shared" si="246"/>
        <v>169</v>
      </c>
      <c r="CY266" s="172">
        <f t="shared" si="247"/>
        <v>169</v>
      </c>
      <c r="CZ266" s="172">
        <f t="shared" si="248"/>
        <v>169</v>
      </c>
      <c r="DA266" s="180">
        <f xml:space="preserve"> SUM(CC266:CZ266) * 31</f>
        <v>115622.03231571786</v>
      </c>
      <c r="DC266" s="171">
        <f t="shared" si="274"/>
        <v>32.274811936994013</v>
      </c>
      <c r="DD266" s="172">
        <f t="shared" si="275"/>
        <v>17.731077465456991</v>
      </c>
      <c r="DE266" s="172">
        <f t="shared" si="276"/>
        <v>14.134451238037002</v>
      </c>
      <c r="DF266" s="172">
        <f t="shared" si="277"/>
        <v>7.1180820402819904</v>
      </c>
      <c r="DG266" s="172">
        <f t="shared" si="278"/>
        <v>6.2729731453140118</v>
      </c>
      <c r="DH266" s="172">
        <f t="shared" si="279"/>
        <v>7.1180820402819904</v>
      </c>
      <c r="DI266" s="172">
        <f t="shared" si="280"/>
        <v>4.6983666708441092</v>
      </c>
      <c r="DJ266" s="172">
        <f t="shared" si="281"/>
        <v>0</v>
      </c>
      <c r="DK266" s="172">
        <f t="shared" si="282"/>
        <v>0</v>
      </c>
      <c r="DL266" s="172">
        <f t="shared" si="283"/>
        <v>0</v>
      </c>
      <c r="DM266" s="172">
        <f t="shared" si="284"/>
        <v>0</v>
      </c>
      <c r="DN266" s="172">
        <f t="shared" si="285"/>
        <v>0</v>
      </c>
      <c r="DO266" s="172">
        <f t="shared" si="286"/>
        <v>0</v>
      </c>
      <c r="DP266" s="172">
        <f t="shared" si="287"/>
        <v>0</v>
      </c>
      <c r="DQ266" s="172">
        <f t="shared" si="288"/>
        <v>0</v>
      </c>
      <c r="DR266" s="172">
        <f t="shared" si="289"/>
        <v>13.746022839528564</v>
      </c>
      <c r="DS266" s="172">
        <f t="shared" si="290"/>
        <v>56.434029367013494</v>
      </c>
      <c r="DT266" s="172">
        <f t="shared" si="291"/>
        <v>93.399596265012633</v>
      </c>
      <c r="DU266" s="172">
        <f t="shared" si="292"/>
        <v>110.463507671</v>
      </c>
      <c r="DV266" s="172">
        <f t="shared" si="293"/>
        <v>67.054417863870981</v>
      </c>
      <c r="DW266" s="172">
        <f t="shared" si="294"/>
        <v>73.500829899902953</v>
      </c>
      <c r="DX266" s="172">
        <f t="shared" si="295"/>
        <v>60.765235389692975</v>
      </c>
      <c r="DY266" s="172">
        <f t="shared" si="296"/>
        <v>31.677766446619955</v>
      </c>
      <c r="DZ266" s="172">
        <f t="shared" si="297"/>
        <v>88.484380299959014</v>
      </c>
      <c r="EA266" s="180">
        <f xml:space="preserve"> SUM(DC266:DZ266) * 31</f>
        <v>21231.082547974129</v>
      </c>
      <c r="EB266" s="21"/>
    </row>
    <row r="267" spans="2:132" ht="14.25" customHeight="1" x14ac:dyDescent="0.25">
      <c r="B267" s="132">
        <v>2040</v>
      </c>
      <c r="C267" s="14" t="s">
        <v>167</v>
      </c>
      <c r="D267" s="14">
        <f t="shared" si="298"/>
        <v>233</v>
      </c>
      <c r="E267" s="171">
        <v>227.85160312602301</v>
      </c>
      <c r="F267" s="172">
        <v>212.08336976962499</v>
      </c>
      <c r="G267" s="172">
        <v>202.853184390271</v>
      </c>
      <c r="H267" s="172">
        <v>195.944789468994</v>
      </c>
      <c r="I267" s="172">
        <v>190.930861608604</v>
      </c>
      <c r="J267" s="172">
        <v>190.930861608604</v>
      </c>
      <c r="K267" s="172">
        <v>192.14161123398199</v>
      </c>
      <c r="L267" s="172">
        <v>202.853184390271</v>
      </c>
      <c r="M267" s="172">
        <v>217.083053516776</v>
      </c>
      <c r="N267" s="172">
        <v>222.33913130224201</v>
      </c>
      <c r="O267" s="172">
        <v>235.60040072844399</v>
      </c>
      <c r="P267" s="172">
        <v>250.25759325214199</v>
      </c>
      <c r="Q267" s="172">
        <v>254.70175658294201</v>
      </c>
      <c r="R267" s="172">
        <v>266.31070887333402</v>
      </c>
      <c r="S267" s="172">
        <v>276.11065878227902</v>
      </c>
      <c r="T267" s="172">
        <v>281.18156309562801</v>
      </c>
      <c r="U267" s="172">
        <v>294.35736784239202</v>
      </c>
      <c r="V267" s="172">
        <v>299.82710732645398</v>
      </c>
      <c r="W267" s="172">
        <v>305.41079971643398</v>
      </c>
      <c r="X267" s="172">
        <v>305.41079971643398</v>
      </c>
      <c r="Y267" s="172">
        <v>314</v>
      </c>
      <c r="Z267" s="172">
        <v>302.60470940820397</v>
      </c>
      <c r="AA267" s="172">
        <v>281.18156309562801</v>
      </c>
      <c r="AB267" s="172">
        <v>252.465430804302</v>
      </c>
      <c r="AD267" s="171">
        <v>0</v>
      </c>
      <c r="AE267" s="172">
        <v>0</v>
      </c>
      <c r="AF267" s="172">
        <v>0</v>
      </c>
      <c r="AG267" s="172">
        <v>0</v>
      </c>
      <c r="AH267" s="172">
        <v>0</v>
      </c>
      <c r="AI267" s="172">
        <v>0</v>
      </c>
      <c r="AJ267" s="172">
        <v>7.0390779309866449</v>
      </c>
      <c r="AK267" s="172">
        <v>36.616940823394856</v>
      </c>
      <c r="AL267" s="172">
        <v>66.807709589435916</v>
      </c>
      <c r="AM267" s="172">
        <v>89.6624966043847</v>
      </c>
      <c r="AN267" s="172">
        <v>101.46916244603455</v>
      </c>
      <c r="AO267" s="172">
        <v>104.44155300774105</v>
      </c>
      <c r="AP267" s="172">
        <v>104.9204524000327</v>
      </c>
      <c r="AQ267" s="172">
        <v>103.7844845045278</v>
      </c>
      <c r="AR267" s="172">
        <v>97.902277749141405</v>
      </c>
      <c r="AS267" s="172">
        <v>80.147265898279173</v>
      </c>
      <c r="AT267" s="172">
        <v>55.381871061350679</v>
      </c>
      <c r="AU267" s="172">
        <v>26.986013074040436</v>
      </c>
      <c r="AV267" s="172">
        <v>1.6843098034695188</v>
      </c>
      <c r="AW267" s="172">
        <v>58.932822715478018</v>
      </c>
      <c r="AX267" s="172">
        <v>58.932822715478018</v>
      </c>
      <c r="AY267" s="172">
        <v>58.932822715478018</v>
      </c>
      <c r="AZ267" s="172">
        <v>58.932822715478018</v>
      </c>
      <c r="BA267" s="172">
        <v>0</v>
      </c>
      <c r="BB267" s="180">
        <f xml:space="preserve"> SUM(AD267:BA267) * 30</f>
        <v>33377.247172641946</v>
      </c>
      <c r="BC267" s="23"/>
      <c r="BD267" s="171">
        <f t="shared" si="249"/>
        <v>227.85160312602301</v>
      </c>
      <c r="BE267" s="172">
        <f t="shared" si="250"/>
        <v>212.08336976962499</v>
      </c>
      <c r="BF267" s="172">
        <f t="shared" si="251"/>
        <v>202.853184390271</v>
      </c>
      <c r="BG267" s="172">
        <f t="shared" si="252"/>
        <v>195.944789468994</v>
      </c>
      <c r="BH267" s="172">
        <f t="shared" si="253"/>
        <v>190.930861608604</v>
      </c>
      <c r="BI267" s="172">
        <f t="shared" si="254"/>
        <v>190.930861608604</v>
      </c>
      <c r="BJ267" s="172">
        <f t="shared" si="255"/>
        <v>185.10253330299534</v>
      </c>
      <c r="BK267" s="172">
        <f t="shared" si="256"/>
        <v>166.23624356687614</v>
      </c>
      <c r="BL267" s="172">
        <f t="shared" si="257"/>
        <v>150.27534392734009</v>
      </c>
      <c r="BM267" s="172">
        <f t="shared" si="258"/>
        <v>132.67663469785731</v>
      </c>
      <c r="BN267" s="172">
        <f t="shared" si="259"/>
        <v>134.13123828240944</v>
      </c>
      <c r="BO267" s="172">
        <f t="shared" si="260"/>
        <v>145.81604024440094</v>
      </c>
      <c r="BP267" s="172">
        <f t="shared" si="261"/>
        <v>149.78130418290931</v>
      </c>
      <c r="BQ267" s="172">
        <f t="shared" si="262"/>
        <v>162.52622436880623</v>
      </c>
      <c r="BR267" s="172">
        <f t="shared" si="263"/>
        <v>178.20838103313761</v>
      </c>
      <c r="BS267" s="172">
        <f t="shared" si="264"/>
        <v>201.03429719734885</v>
      </c>
      <c r="BT267" s="172">
        <f t="shared" si="265"/>
        <v>238.97549678104133</v>
      </c>
      <c r="BU267" s="172">
        <f t="shared" si="266"/>
        <v>272.84109425241354</v>
      </c>
      <c r="BV267" s="172">
        <f t="shared" si="267"/>
        <v>303.72648991296444</v>
      </c>
      <c r="BW267" s="172">
        <f t="shared" si="268"/>
        <v>246.47797700095597</v>
      </c>
      <c r="BX267" s="172">
        <f t="shared" si="269"/>
        <v>255.06717728452199</v>
      </c>
      <c r="BY267" s="172">
        <f t="shared" si="270"/>
        <v>243.67188669272596</v>
      </c>
      <c r="BZ267" s="172">
        <f t="shared" si="271"/>
        <v>222.24874038015</v>
      </c>
      <c r="CA267" s="172">
        <f t="shared" si="272"/>
        <v>252.465430804302</v>
      </c>
      <c r="CB267" s="23"/>
      <c r="CC267" s="171">
        <f t="shared" si="273"/>
        <v>169</v>
      </c>
      <c r="CD267" s="172">
        <f t="shared" si="226"/>
        <v>169</v>
      </c>
      <c r="CE267" s="172">
        <f t="shared" si="227"/>
        <v>169</v>
      </c>
      <c r="CF267" s="172">
        <f t="shared" si="228"/>
        <v>169</v>
      </c>
      <c r="CG267" s="172">
        <f t="shared" si="229"/>
        <v>169</v>
      </c>
      <c r="CH267" s="172">
        <f t="shared" si="230"/>
        <v>169</v>
      </c>
      <c r="CI267" s="172">
        <f t="shared" si="231"/>
        <v>169</v>
      </c>
      <c r="CJ267" s="172">
        <f t="shared" si="232"/>
        <v>166.23624356687614</v>
      </c>
      <c r="CK267" s="172">
        <f t="shared" si="233"/>
        <v>150.27534392734009</v>
      </c>
      <c r="CL267" s="172">
        <f t="shared" si="234"/>
        <v>132.67663469785731</v>
      </c>
      <c r="CM267" s="172">
        <f t="shared" si="235"/>
        <v>134.13123828240944</v>
      </c>
      <c r="CN267" s="172">
        <f t="shared" si="236"/>
        <v>145.81604024440094</v>
      </c>
      <c r="CO267" s="172">
        <f t="shared" si="237"/>
        <v>149.78130418290931</v>
      </c>
      <c r="CP267" s="172">
        <f t="shared" si="238"/>
        <v>162.52622436880623</v>
      </c>
      <c r="CQ267" s="172">
        <f t="shared" si="239"/>
        <v>169</v>
      </c>
      <c r="CR267" s="172">
        <f t="shared" si="240"/>
        <v>169</v>
      </c>
      <c r="CS267" s="172">
        <f t="shared" si="241"/>
        <v>169</v>
      </c>
      <c r="CT267" s="172">
        <f t="shared" si="242"/>
        <v>169</v>
      </c>
      <c r="CU267" s="172">
        <f t="shared" si="243"/>
        <v>169</v>
      </c>
      <c r="CV267" s="172">
        <f t="shared" si="244"/>
        <v>169</v>
      </c>
      <c r="CW267" s="172">
        <f t="shared" si="245"/>
        <v>169</v>
      </c>
      <c r="CX267" s="172">
        <f t="shared" si="246"/>
        <v>169</v>
      </c>
      <c r="CY267" s="172">
        <f t="shared" si="247"/>
        <v>169</v>
      </c>
      <c r="CZ267" s="172">
        <f t="shared" si="248"/>
        <v>169</v>
      </c>
      <c r="DA267" s="180">
        <f xml:space="preserve"> SUM(CC267:CZ267) * 30</f>
        <v>117433.29087811797</v>
      </c>
      <c r="DC267" s="171">
        <f t="shared" si="274"/>
        <v>58.851603126023008</v>
      </c>
      <c r="DD267" s="172">
        <f t="shared" si="275"/>
        <v>43.083369769624994</v>
      </c>
      <c r="DE267" s="172">
        <f t="shared" si="276"/>
        <v>33.853184390270997</v>
      </c>
      <c r="DF267" s="172">
        <f t="shared" si="277"/>
        <v>26.944789468994003</v>
      </c>
      <c r="DG267" s="172">
        <f t="shared" si="278"/>
        <v>21.930861608604005</v>
      </c>
      <c r="DH267" s="172">
        <f t="shared" si="279"/>
        <v>21.930861608604005</v>
      </c>
      <c r="DI267" s="172">
        <f t="shared" si="280"/>
        <v>16.10253330299534</v>
      </c>
      <c r="DJ267" s="172">
        <f t="shared" si="281"/>
        <v>0</v>
      </c>
      <c r="DK267" s="172">
        <f t="shared" si="282"/>
        <v>0</v>
      </c>
      <c r="DL267" s="172">
        <f t="shared" si="283"/>
        <v>0</v>
      </c>
      <c r="DM267" s="172">
        <f t="shared" si="284"/>
        <v>0</v>
      </c>
      <c r="DN267" s="172">
        <f t="shared" si="285"/>
        <v>0</v>
      </c>
      <c r="DO267" s="172">
        <f t="shared" si="286"/>
        <v>0</v>
      </c>
      <c r="DP267" s="172">
        <f t="shared" si="287"/>
        <v>0</v>
      </c>
      <c r="DQ267" s="172">
        <f t="shared" si="288"/>
        <v>9.2083810331376128</v>
      </c>
      <c r="DR267" s="172">
        <f t="shared" si="289"/>
        <v>32.034297197348849</v>
      </c>
      <c r="DS267" s="172">
        <f t="shared" si="290"/>
        <v>69.975496781041329</v>
      </c>
      <c r="DT267" s="172">
        <f t="shared" si="291"/>
        <v>103.84109425241354</v>
      </c>
      <c r="DU267" s="172">
        <f t="shared" si="292"/>
        <v>134.72648991296444</v>
      </c>
      <c r="DV267" s="172">
        <f t="shared" si="293"/>
        <v>77.477977000955974</v>
      </c>
      <c r="DW267" s="172">
        <f t="shared" si="294"/>
        <v>86.067177284521989</v>
      </c>
      <c r="DX267" s="172">
        <f t="shared" si="295"/>
        <v>74.671886692725963</v>
      </c>
      <c r="DY267" s="172">
        <f t="shared" si="296"/>
        <v>53.248740380149997</v>
      </c>
      <c r="DZ267" s="172">
        <f t="shared" si="297"/>
        <v>83.465430804302002</v>
      </c>
      <c r="EA267" s="180">
        <f xml:space="preserve"> SUM(DC267:DZ267) * 30</f>
        <v>28422.425238440344</v>
      </c>
      <c r="EB267" s="21"/>
    </row>
    <row r="268" spans="2:132" ht="14.25" customHeight="1" x14ac:dyDescent="0.25">
      <c r="B268" s="132">
        <v>2040</v>
      </c>
      <c r="C268" s="14" t="s">
        <v>168</v>
      </c>
      <c r="D268" s="14">
        <f t="shared" si="298"/>
        <v>234</v>
      </c>
      <c r="E268" s="171">
        <v>223.47283082673499</v>
      </c>
      <c r="F268" s="172">
        <v>212.10529500756601</v>
      </c>
      <c r="G268" s="172">
        <v>204.75295897481701</v>
      </c>
      <c r="H268" s="172">
        <v>198.70356856812501</v>
      </c>
      <c r="I268" s="172">
        <v>197.94573284684799</v>
      </c>
      <c r="J268" s="172">
        <v>197.94573284684799</v>
      </c>
      <c r="K268" s="172">
        <v>202.89160808045099</v>
      </c>
      <c r="L268" s="172">
        <v>202.00081872386099</v>
      </c>
      <c r="M268" s="172">
        <v>208.7947494883</v>
      </c>
      <c r="N268" s="172">
        <v>216.891625878795</v>
      </c>
      <c r="O268" s="172">
        <v>222.10340838302201</v>
      </c>
      <c r="P268" s="172">
        <v>235.385476550682</v>
      </c>
      <c r="Q268" s="172">
        <v>241.97997686215299</v>
      </c>
      <c r="R268" s="172">
        <v>245.436771380263</v>
      </c>
      <c r="S268" s="172">
        <v>260.32757853519701</v>
      </c>
      <c r="T268" s="172">
        <v>266.350378214827</v>
      </c>
      <c r="U268" s="172">
        <v>276.920192222124</v>
      </c>
      <c r="V268" s="172">
        <v>288.15477440598102</v>
      </c>
      <c r="W268" s="172">
        <v>285.85467651508498</v>
      </c>
      <c r="X268" s="172">
        <v>295.21461244104302</v>
      </c>
      <c r="Y268" s="172">
        <v>305</v>
      </c>
      <c r="Z268" s="172">
        <v>285.85467651508498</v>
      </c>
      <c r="AA268" s="172">
        <v>268.41115956216203</v>
      </c>
      <c r="AB268" s="172">
        <v>236.99421553795599</v>
      </c>
      <c r="AD268" s="171">
        <v>0</v>
      </c>
      <c r="AE268" s="172">
        <v>0</v>
      </c>
      <c r="AF268" s="172">
        <v>0</v>
      </c>
      <c r="AG268" s="172">
        <v>0</v>
      </c>
      <c r="AH268" s="172">
        <v>0</v>
      </c>
      <c r="AI268" s="172">
        <v>0</v>
      </c>
      <c r="AJ268" s="172">
        <v>3.48832131800371</v>
      </c>
      <c r="AK268" s="172">
        <v>32.082732454059794</v>
      </c>
      <c r="AL268" s="172">
        <v>59.350145480588672</v>
      </c>
      <c r="AM268" s="172">
        <v>82.313654694493408</v>
      </c>
      <c r="AN268" s="172">
        <v>97.629302785304191</v>
      </c>
      <c r="AO268" s="172">
        <v>99.495312472536</v>
      </c>
      <c r="AP268" s="172">
        <v>98.537632627925646</v>
      </c>
      <c r="AQ268" s="172">
        <v>96.481243495309229</v>
      </c>
      <c r="AR268" s="172">
        <v>89.4361848535452</v>
      </c>
      <c r="AS268" s="172">
        <v>72.880493599113407</v>
      </c>
      <c r="AT268" s="172">
        <v>50.444491281852564</v>
      </c>
      <c r="AU268" s="172">
        <v>23.728722499996341</v>
      </c>
      <c r="AV268" s="172">
        <v>1.4935177892074938</v>
      </c>
      <c r="AW268" s="172">
        <v>54.768231775604434</v>
      </c>
      <c r="AX268" s="172">
        <v>54.768231775604434</v>
      </c>
      <c r="AY268" s="172">
        <v>54.768231775604434</v>
      </c>
      <c r="AZ268" s="172">
        <v>54.768231775604434</v>
      </c>
      <c r="BA268" s="172">
        <v>0</v>
      </c>
      <c r="BB268" s="180">
        <f xml:space="preserve"> SUM(AD268:BA268) * 31</f>
        <v>31819.475156084962</v>
      </c>
      <c r="BC268" s="23"/>
      <c r="BD268" s="171">
        <f t="shared" si="249"/>
        <v>223.47283082673499</v>
      </c>
      <c r="BE268" s="172">
        <f t="shared" si="250"/>
        <v>212.10529500756601</v>
      </c>
      <c r="BF268" s="172">
        <f t="shared" si="251"/>
        <v>204.75295897481701</v>
      </c>
      <c r="BG268" s="172">
        <f t="shared" si="252"/>
        <v>198.70356856812501</v>
      </c>
      <c r="BH268" s="172">
        <f t="shared" si="253"/>
        <v>197.94573284684799</v>
      </c>
      <c r="BI268" s="172">
        <f t="shared" si="254"/>
        <v>197.94573284684799</v>
      </c>
      <c r="BJ268" s="172">
        <f t="shared" si="255"/>
        <v>199.40328676244729</v>
      </c>
      <c r="BK268" s="172">
        <f t="shared" si="256"/>
        <v>169.91808626980119</v>
      </c>
      <c r="BL268" s="172">
        <f t="shared" si="257"/>
        <v>149.44460400771132</v>
      </c>
      <c r="BM268" s="172">
        <f t="shared" si="258"/>
        <v>134.57797118430159</v>
      </c>
      <c r="BN268" s="172">
        <f t="shared" si="259"/>
        <v>124.47410559771782</v>
      </c>
      <c r="BO268" s="172">
        <f t="shared" si="260"/>
        <v>135.890164078146</v>
      </c>
      <c r="BP268" s="172">
        <f t="shared" si="261"/>
        <v>143.44234423422733</v>
      </c>
      <c r="BQ268" s="172">
        <f t="shared" si="262"/>
        <v>148.95552788495377</v>
      </c>
      <c r="BR268" s="172">
        <f t="shared" si="263"/>
        <v>170.89139368165181</v>
      </c>
      <c r="BS268" s="172">
        <f t="shared" si="264"/>
        <v>193.4698846157136</v>
      </c>
      <c r="BT268" s="172">
        <f t="shared" si="265"/>
        <v>226.47570094027145</v>
      </c>
      <c r="BU268" s="172">
        <f t="shared" si="266"/>
        <v>264.42605190598465</v>
      </c>
      <c r="BV268" s="172">
        <f t="shared" si="267"/>
        <v>284.36115872587749</v>
      </c>
      <c r="BW268" s="172">
        <f t="shared" si="268"/>
        <v>240.4463806654386</v>
      </c>
      <c r="BX268" s="172">
        <f t="shared" si="269"/>
        <v>250.23176822439558</v>
      </c>
      <c r="BY268" s="172">
        <f t="shared" si="270"/>
        <v>231.08644473948056</v>
      </c>
      <c r="BZ268" s="172">
        <f t="shared" si="271"/>
        <v>213.64292778655761</v>
      </c>
      <c r="CA268" s="172">
        <f t="shared" si="272"/>
        <v>236.99421553795599</v>
      </c>
      <c r="CB268" s="23"/>
      <c r="CC268" s="171">
        <f t="shared" si="273"/>
        <v>169</v>
      </c>
      <c r="CD268" s="172">
        <f t="shared" si="226"/>
        <v>169</v>
      </c>
      <c r="CE268" s="172">
        <f t="shared" si="227"/>
        <v>169</v>
      </c>
      <c r="CF268" s="172">
        <f t="shared" si="228"/>
        <v>169</v>
      </c>
      <c r="CG268" s="172">
        <f t="shared" si="229"/>
        <v>169</v>
      </c>
      <c r="CH268" s="172">
        <f t="shared" si="230"/>
        <v>169</v>
      </c>
      <c r="CI268" s="172">
        <f t="shared" si="231"/>
        <v>169</v>
      </c>
      <c r="CJ268" s="172">
        <f t="shared" si="232"/>
        <v>169</v>
      </c>
      <c r="CK268" s="172">
        <f t="shared" si="233"/>
        <v>149.44460400771132</v>
      </c>
      <c r="CL268" s="172">
        <f t="shared" si="234"/>
        <v>134.57797118430159</v>
      </c>
      <c r="CM268" s="172">
        <f t="shared" si="235"/>
        <v>124.47410559771782</v>
      </c>
      <c r="CN268" s="172">
        <f t="shared" si="236"/>
        <v>135.890164078146</v>
      </c>
      <c r="CO268" s="172">
        <f t="shared" si="237"/>
        <v>143.44234423422733</v>
      </c>
      <c r="CP268" s="172">
        <f t="shared" si="238"/>
        <v>148.95552788495377</v>
      </c>
      <c r="CQ268" s="172">
        <f t="shared" si="239"/>
        <v>169</v>
      </c>
      <c r="CR268" s="172">
        <f t="shared" si="240"/>
        <v>169</v>
      </c>
      <c r="CS268" s="172">
        <f t="shared" si="241"/>
        <v>169</v>
      </c>
      <c r="CT268" s="172">
        <f t="shared" si="242"/>
        <v>169</v>
      </c>
      <c r="CU268" s="172">
        <f t="shared" si="243"/>
        <v>169</v>
      </c>
      <c r="CV268" s="172">
        <f t="shared" si="244"/>
        <v>169</v>
      </c>
      <c r="CW268" s="172">
        <f t="shared" si="245"/>
        <v>169</v>
      </c>
      <c r="CX268" s="172">
        <f t="shared" si="246"/>
        <v>169</v>
      </c>
      <c r="CY268" s="172">
        <f t="shared" si="247"/>
        <v>169</v>
      </c>
      <c r="CZ268" s="172">
        <f t="shared" si="248"/>
        <v>169</v>
      </c>
      <c r="DA268" s="180">
        <f xml:space="preserve"> SUM(CC268:CZ268) * 31</f>
        <v>120242.3262265988</v>
      </c>
      <c r="DC268" s="171">
        <f t="shared" si="274"/>
        <v>54.472830826734992</v>
      </c>
      <c r="DD268" s="172">
        <f t="shared" si="275"/>
        <v>43.105295007566014</v>
      </c>
      <c r="DE268" s="172">
        <f t="shared" si="276"/>
        <v>35.752958974817005</v>
      </c>
      <c r="DF268" s="172">
        <f t="shared" si="277"/>
        <v>29.703568568125007</v>
      </c>
      <c r="DG268" s="172">
        <f t="shared" si="278"/>
        <v>28.945732846847989</v>
      </c>
      <c r="DH268" s="172">
        <f t="shared" si="279"/>
        <v>28.945732846847989</v>
      </c>
      <c r="DI268" s="172">
        <f t="shared" si="280"/>
        <v>30.403286762447294</v>
      </c>
      <c r="DJ268" s="172">
        <f t="shared" si="281"/>
        <v>0.91808626980119357</v>
      </c>
      <c r="DK268" s="172">
        <f t="shared" si="282"/>
        <v>0</v>
      </c>
      <c r="DL268" s="172">
        <f t="shared" si="283"/>
        <v>0</v>
      </c>
      <c r="DM268" s="172">
        <f t="shared" si="284"/>
        <v>0</v>
      </c>
      <c r="DN268" s="172">
        <f t="shared" si="285"/>
        <v>0</v>
      </c>
      <c r="DO268" s="172">
        <f t="shared" si="286"/>
        <v>0</v>
      </c>
      <c r="DP268" s="172">
        <f t="shared" si="287"/>
        <v>0</v>
      </c>
      <c r="DQ268" s="172">
        <f t="shared" si="288"/>
        <v>1.891393681651806</v>
      </c>
      <c r="DR268" s="172">
        <f t="shared" si="289"/>
        <v>24.469884615713596</v>
      </c>
      <c r="DS268" s="172">
        <f t="shared" si="290"/>
        <v>57.475700940271452</v>
      </c>
      <c r="DT268" s="172">
        <f t="shared" si="291"/>
        <v>95.42605190598465</v>
      </c>
      <c r="DU268" s="172">
        <f t="shared" si="292"/>
        <v>115.36115872587749</v>
      </c>
      <c r="DV268" s="172">
        <f t="shared" si="293"/>
        <v>71.446380665438596</v>
      </c>
      <c r="DW268" s="172">
        <f t="shared" si="294"/>
        <v>81.23176822439558</v>
      </c>
      <c r="DX268" s="172">
        <f t="shared" si="295"/>
        <v>62.086444739480555</v>
      </c>
      <c r="DY268" s="172">
        <f t="shared" si="296"/>
        <v>44.642927786557607</v>
      </c>
      <c r="DZ268" s="172">
        <f t="shared" si="297"/>
        <v>67.994215537955995</v>
      </c>
      <c r="EA268" s="180">
        <f xml:space="preserve"> SUM(DC268:DZ268) * 31</f>
        <v>27102.475986721958</v>
      </c>
      <c r="EB268" s="21"/>
    </row>
    <row r="269" spans="2:132" ht="14.25" customHeight="1" x14ac:dyDescent="0.25">
      <c r="B269" s="132">
        <v>2040</v>
      </c>
      <c r="C269" s="14" t="s">
        <v>169</v>
      </c>
      <c r="D269" s="14">
        <f t="shared" si="298"/>
        <v>235</v>
      </c>
      <c r="E269" s="171">
        <v>230.705312103088</v>
      </c>
      <c r="F269" s="172">
        <v>214.02526506616499</v>
      </c>
      <c r="G269" s="172">
        <v>202.61260130406001</v>
      </c>
      <c r="H269" s="172">
        <v>192.565555428018</v>
      </c>
      <c r="I269" s="172">
        <v>187.43752091708501</v>
      </c>
      <c r="J269" s="172">
        <v>188.67772491565299</v>
      </c>
      <c r="K269" s="172">
        <v>192.565555428018</v>
      </c>
      <c r="L269" s="172">
        <v>195.296791200146</v>
      </c>
      <c r="M269" s="172">
        <v>208.96690493717301</v>
      </c>
      <c r="N269" s="172">
        <v>221.15992177703001</v>
      </c>
      <c r="O269" s="172">
        <v>234.71855650294901</v>
      </c>
      <c r="P269" s="172">
        <v>256.45696366886398</v>
      </c>
      <c r="Q269" s="172">
        <v>261.13908213536899</v>
      </c>
      <c r="R269" s="172">
        <v>263.52194599778699</v>
      </c>
      <c r="S269" s="172">
        <v>273.33209897522499</v>
      </c>
      <c r="T269" s="172">
        <v>278.40439398060499</v>
      </c>
      <c r="U269" s="172">
        <v>288.88342102468698</v>
      </c>
      <c r="V269" s="172">
        <v>305.438054174115</v>
      </c>
      <c r="W269" s="172">
        <v>297.03532371190499</v>
      </c>
      <c r="X269" s="172">
        <v>314.09161241131602</v>
      </c>
      <c r="Y269" s="172">
        <v>320</v>
      </c>
      <c r="Z269" s="172">
        <v>311.17922324613801</v>
      </c>
      <c r="AA269" s="172">
        <v>291.57285216765001</v>
      </c>
      <c r="AB269" s="172">
        <v>256.45696366886398</v>
      </c>
      <c r="AD269" s="171">
        <v>0</v>
      </c>
      <c r="AE269" s="172">
        <v>0</v>
      </c>
      <c r="AF269" s="172">
        <v>0</v>
      </c>
      <c r="AG269" s="172">
        <v>0</v>
      </c>
      <c r="AH269" s="172">
        <v>0</v>
      </c>
      <c r="AI269" s="172">
        <v>0</v>
      </c>
      <c r="AJ269" s="172">
        <v>1.8961307190363632</v>
      </c>
      <c r="AK269" s="172">
        <v>27.7615249198223</v>
      </c>
      <c r="AL269" s="172">
        <v>55.584178123870799</v>
      </c>
      <c r="AM269" s="172">
        <v>79.417828081120746</v>
      </c>
      <c r="AN269" s="172">
        <v>91.662358491687002</v>
      </c>
      <c r="AO269" s="172">
        <v>95.079157349737002</v>
      </c>
      <c r="AP269" s="172">
        <v>95.276443170430085</v>
      </c>
      <c r="AQ269" s="172">
        <v>90.837902954033552</v>
      </c>
      <c r="AR269" s="172">
        <v>82.730015758866244</v>
      </c>
      <c r="AS269" s="172">
        <v>68.715342172033061</v>
      </c>
      <c r="AT269" s="172">
        <v>48.047050999682142</v>
      </c>
      <c r="AU269" s="172">
        <v>21.670402899615947</v>
      </c>
      <c r="AV269" s="172">
        <v>0.63435629456577203</v>
      </c>
      <c r="AW269" s="172">
        <v>53.66438482870003</v>
      </c>
      <c r="AX269" s="172">
        <v>53.66438482870003</v>
      </c>
      <c r="AY269" s="172">
        <v>53.66438482870003</v>
      </c>
      <c r="AZ269" s="172">
        <v>53.66438482870003</v>
      </c>
      <c r="BA269" s="172">
        <v>0</v>
      </c>
      <c r="BB269" s="180">
        <f xml:space="preserve"> SUM(AD269:BA269) * 31</f>
        <v>30193.07716872833</v>
      </c>
      <c r="BC269" s="23"/>
      <c r="BD269" s="171">
        <f t="shared" si="249"/>
        <v>230.705312103088</v>
      </c>
      <c r="BE269" s="172">
        <f t="shared" si="250"/>
        <v>214.02526506616499</v>
      </c>
      <c r="BF269" s="172">
        <f t="shared" si="251"/>
        <v>202.61260130406001</v>
      </c>
      <c r="BG269" s="172">
        <f t="shared" si="252"/>
        <v>192.565555428018</v>
      </c>
      <c r="BH269" s="172">
        <f t="shared" si="253"/>
        <v>187.43752091708501</v>
      </c>
      <c r="BI269" s="172">
        <f t="shared" si="254"/>
        <v>188.67772491565299</v>
      </c>
      <c r="BJ269" s="172">
        <f t="shared" si="255"/>
        <v>190.66942470898164</v>
      </c>
      <c r="BK269" s="172">
        <f t="shared" si="256"/>
        <v>167.5352662803237</v>
      </c>
      <c r="BL269" s="172">
        <f t="shared" si="257"/>
        <v>153.38272681330221</v>
      </c>
      <c r="BM269" s="172">
        <f t="shared" si="258"/>
        <v>141.74209369590926</v>
      </c>
      <c r="BN269" s="172">
        <f t="shared" si="259"/>
        <v>143.05619801126201</v>
      </c>
      <c r="BO269" s="172">
        <f t="shared" si="260"/>
        <v>161.37780631912699</v>
      </c>
      <c r="BP269" s="172">
        <f t="shared" si="261"/>
        <v>165.86263896493892</v>
      </c>
      <c r="BQ269" s="172">
        <f t="shared" si="262"/>
        <v>172.68404304375343</v>
      </c>
      <c r="BR269" s="172">
        <f t="shared" si="263"/>
        <v>190.60208321635875</v>
      </c>
      <c r="BS269" s="172">
        <f t="shared" si="264"/>
        <v>209.68905180857195</v>
      </c>
      <c r="BT269" s="172">
        <f t="shared" si="265"/>
        <v>240.83637002500484</v>
      </c>
      <c r="BU269" s="172">
        <f t="shared" si="266"/>
        <v>283.76765127449903</v>
      </c>
      <c r="BV269" s="172">
        <f t="shared" si="267"/>
        <v>296.40096741733925</v>
      </c>
      <c r="BW269" s="172">
        <f t="shared" si="268"/>
        <v>260.42722758261601</v>
      </c>
      <c r="BX269" s="172">
        <f t="shared" si="269"/>
        <v>266.33561517129999</v>
      </c>
      <c r="BY269" s="172">
        <f t="shared" si="270"/>
        <v>257.514838417438</v>
      </c>
      <c r="BZ269" s="172">
        <f t="shared" si="271"/>
        <v>237.90846733894998</v>
      </c>
      <c r="CA269" s="172">
        <f t="shared" si="272"/>
        <v>256.45696366886398</v>
      </c>
      <c r="CB269" s="23"/>
      <c r="CC269" s="171">
        <f t="shared" si="273"/>
        <v>169</v>
      </c>
      <c r="CD269" s="172">
        <f t="shared" si="226"/>
        <v>169</v>
      </c>
      <c r="CE269" s="172">
        <f t="shared" si="227"/>
        <v>169</v>
      </c>
      <c r="CF269" s="172">
        <f t="shared" si="228"/>
        <v>169</v>
      </c>
      <c r="CG269" s="172">
        <f t="shared" si="229"/>
        <v>169</v>
      </c>
      <c r="CH269" s="172">
        <f t="shared" si="230"/>
        <v>169</v>
      </c>
      <c r="CI269" s="172">
        <f t="shared" si="231"/>
        <v>169</v>
      </c>
      <c r="CJ269" s="172">
        <f t="shared" si="232"/>
        <v>167.5352662803237</v>
      </c>
      <c r="CK269" s="172">
        <f t="shared" si="233"/>
        <v>153.38272681330221</v>
      </c>
      <c r="CL269" s="172">
        <f t="shared" si="234"/>
        <v>141.74209369590926</v>
      </c>
      <c r="CM269" s="172">
        <f t="shared" si="235"/>
        <v>143.05619801126201</v>
      </c>
      <c r="CN269" s="172">
        <f t="shared" si="236"/>
        <v>161.37780631912699</v>
      </c>
      <c r="CO269" s="172">
        <f t="shared" si="237"/>
        <v>165.86263896493892</v>
      </c>
      <c r="CP269" s="172">
        <f t="shared" si="238"/>
        <v>169</v>
      </c>
      <c r="CQ269" s="172">
        <f t="shared" si="239"/>
        <v>169</v>
      </c>
      <c r="CR269" s="172">
        <f t="shared" si="240"/>
        <v>169</v>
      </c>
      <c r="CS269" s="172">
        <f t="shared" si="241"/>
        <v>169</v>
      </c>
      <c r="CT269" s="172">
        <f t="shared" si="242"/>
        <v>169</v>
      </c>
      <c r="CU269" s="172">
        <f t="shared" si="243"/>
        <v>169</v>
      </c>
      <c r="CV269" s="172">
        <f t="shared" si="244"/>
        <v>169</v>
      </c>
      <c r="CW269" s="172">
        <f t="shared" si="245"/>
        <v>169</v>
      </c>
      <c r="CX269" s="172">
        <f t="shared" si="246"/>
        <v>169</v>
      </c>
      <c r="CY269" s="172">
        <f t="shared" si="247"/>
        <v>169</v>
      </c>
      <c r="CZ269" s="172">
        <f t="shared" si="248"/>
        <v>169</v>
      </c>
      <c r="DA269" s="180">
        <f xml:space="preserve"> SUM(CC269:CZ269) * 31</f>
        <v>123223.65863263076</v>
      </c>
      <c r="DC269" s="171">
        <f t="shared" si="274"/>
        <v>61.705312103088005</v>
      </c>
      <c r="DD269" s="172">
        <f t="shared" si="275"/>
        <v>45.025265066164991</v>
      </c>
      <c r="DE269" s="172">
        <f t="shared" si="276"/>
        <v>33.612601304060007</v>
      </c>
      <c r="DF269" s="172">
        <f t="shared" si="277"/>
        <v>23.565555428018001</v>
      </c>
      <c r="DG269" s="172">
        <f t="shared" si="278"/>
        <v>18.43752091708501</v>
      </c>
      <c r="DH269" s="172">
        <f t="shared" si="279"/>
        <v>19.677724915652988</v>
      </c>
      <c r="DI269" s="172">
        <f t="shared" si="280"/>
        <v>21.669424708981637</v>
      </c>
      <c r="DJ269" s="172">
        <f t="shared" si="281"/>
        <v>0</v>
      </c>
      <c r="DK269" s="172">
        <f t="shared" si="282"/>
        <v>0</v>
      </c>
      <c r="DL269" s="172">
        <f t="shared" si="283"/>
        <v>0</v>
      </c>
      <c r="DM269" s="172">
        <f t="shared" si="284"/>
        <v>0</v>
      </c>
      <c r="DN269" s="172">
        <f t="shared" si="285"/>
        <v>0</v>
      </c>
      <c r="DO269" s="172">
        <f t="shared" si="286"/>
        <v>0</v>
      </c>
      <c r="DP269" s="172">
        <f t="shared" si="287"/>
        <v>3.6840430437534337</v>
      </c>
      <c r="DQ269" s="172">
        <f t="shared" si="288"/>
        <v>21.60208321635875</v>
      </c>
      <c r="DR269" s="172">
        <f t="shared" si="289"/>
        <v>40.689051808571946</v>
      </c>
      <c r="DS269" s="172">
        <f t="shared" si="290"/>
        <v>71.83637002500484</v>
      </c>
      <c r="DT269" s="172">
        <f t="shared" si="291"/>
        <v>114.76765127449903</v>
      </c>
      <c r="DU269" s="172">
        <f t="shared" si="292"/>
        <v>127.40096741733925</v>
      </c>
      <c r="DV269" s="172">
        <f t="shared" si="293"/>
        <v>91.427227582616013</v>
      </c>
      <c r="DW269" s="172">
        <f t="shared" si="294"/>
        <v>97.335615171299992</v>
      </c>
      <c r="DX269" s="172">
        <f t="shared" si="295"/>
        <v>88.514838417438</v>
      </c>
      <c r="DY269" s="172">
        <f t="shared" si="296"/>
        <v>68.908467338949976</v>
      </c>
      <c r="DZ269" s="172">
        <f t="shared" si="297"/>
        <v>87.456963668863978</v>
      </c>
      <c r="EA269" s="180">
        <f xml:space="preserve"> SUM(DC269:DZ269) * 31</f>
        <v>32156.817185640128</v>
      </c>
      <c r="EB269" s="21"/>
    </row>
    <row r="270" spans="2:132" ht="14.25" customHeight="1" x14ac:dyDescent="0.25">
      <c r="B270" s="132">
        <v>2040</v>
      </c>
      <c r="C270" s="14" t="s">
        <v>170</v>
      </c>
      <c r="D270" s="14">
        <f t="shared" si="298"/>
        <v>236</v>
      </c>
      <c r="E270" s="171">
        <v>217.28443690258601</v>
      </c>
      <c r="F270" s="172">
        <v>208.93649702964601</v>
      </c>
      <c r="G270" s="172">
        <v>199.197233844549</v>
      </c>
      <c r="H270" s="172">
        <v>194.92388367149599</v>
      </c>
      <c r="I270" s="172">
        <v>191.97974416273601</v>
      </c>
      <c r="J270" s="172">
        <v>193.917658776097</v>
      </c>
      <c r="K270" s="172">
        <v>206.35261087849801</v>
      </c>
      <c r="L270" s="172">
        <v>208.93649702964601</v>
      </c>
      <c r="M270" s="172">
        <v>218.76271792175299</v>
      </c>
      <c r="N270" s="172">
        <v>226.52679890477</v>
      </c>
      <c r="O270" s="172">
        <v>234.91200636642901</v>
      </c>
      <c r="P270" s="172">
        <v>245.794142272226</v>
      </c>
      <c r="Q270" s="172">
        <v>247.694789296869</v>
      </c>
      <c r="R270" s="172">
        <v>253.545800725671</v>
      </c>
      <c r="S270" s="172">
        <v>274.66410099947802</v>
      </c>
      <c r="T270" s="172">
        <v>283.80708276508</v>
      </c>
      <c r="U270" s="172">
        <v>283.80708276508</v>
      </c>
      <c r="V270" s="172">
        <v>283.80708276508</v>
      </c>
      <c r="W270" s="172">
        <v>286.15494085434398</v>
      </c>
      <c r="X270" s="172">
        <v>311</v>
      </c>
      <c r="Y270" s="172">
        <v>311</v>
      </c>
      <c r="Z270" s="172">
        <v>303.285609135274</v>
      </c>
      <c r="AA270" s="172">
        <v>276.91257885215998</v>
      </c>
      <c r="AB270" s="172">
        <v>240.241271553172</v>
      </c>
      <c r="AD270" s="171">
        <v>0</v>
      </c>
      <c r="AE270" s="172">
        <v>0</v>
      </c>
      <c r="AF270" s="172">
        <v>0</v>
      </c>
      <c r="AG270" s="172">
        <v>0</v>
      </c>
      <c r="AH270" s="172">
        <v>0</v>
      </c>
      <c r="AI270" s="172">
        <v>0</v>
      </c>
      <c r="AJ270" s="172">
        <v>1.6984046206589216</v>
      </c>
      <c r="AK270" s="172">
        <v>27.199165055385635</v>
      </c>
      <c r="AL270" s="172">
        <v>54.144754123941844</v>
      </c>
      <c r="AM270" s="172">
        <v>73.916167898478989</v>
      </c>
      <c r="AN270" s="172">
        <v>87.956971798929942</v>
      </c>
      <c r="AO270" s="172">
        <v>93.527610437108748</v>
      </c>
      <c r="AP270" s="172">
        <v>94.781592311529892</v>
      </c>
      <c r="AQ270" s="172">
        <v>92.85085176287717</v>
      </c>
      <c r="AR270" s="172">
        <v>82.807945120611365</v>
      </c>
      <c r="AS270" s="172">
        <v>64.212224668136457</v>
      </c>
      <c r="AT270" s="172">
        <v>40.768860729599453</v>
      </c>
      <c r="AU270" s="172">
        <v>14.72984113291211</v>
      </c>
      <c r="AV270" s="172">
        <v>0.06</v>
      </c>
      <c r="AW270" s="172">
        <v>50.21403258991171</v>
      </c>
      <c r="AX270" s="172">
        <v>50.21403258991171</v>
      </c>
      <c r="AY270" s="172">
        <v>50.21403258991171</v>
      </c>
      <c r="AZ270" s="172">
        <v>50.21403258991171</v>
      </c>
      <c r="BA270" s="172">
        <v>0</v>
      </c>
      <c r="BB270" s="180">
        <f xml:space="preserve"> SUM(AD270:BA270) * 30</f>
        <v>27885.315600594524</v>
      </c>
      <c r="BC270" s="23"/>
      <c r="BD270" s="171">
        <f t="shared" si="249"/>
        <v>217.28443690258601</v>
      </c>
      <c r="BE270" s="172">
        <f t="shared" si="250"/>
        <v>208.93649702964601</v>
      </c>
      <c r="BF270" s="172">
        <f t="shared" si="251"/>
        <v>199.197233844549</v>
      </c>
      <c r="BG270" s="172">
        <f t="shared" si="252"/>
        <v>194.92388367149599</v>
      </c>
      <c r="BH270" s="172">
        <f t="shared" si="253"/>
        <v>191.97974416273601</v>
      </c>
      <c r="BI270" s="172">
        <f t="shared" si="254"/>
        <v>193.917658776097</v>
      </c>
      <c r="BJ270" s="172">
        <f t="shared" si="255"/>
        <v>204.65420625783909</v>
      </c>
      <c r="BK270" s="172">
        <f t="shared" si="256"/>
        <v>181.73733197426037</v>
      </c>
      <c r="BL270" s="172">
        <f t="shared" si="257"/>
        <v>164.61796379781114</v>
      </c>
      <c r="BM270" s="172">
        <f t="shared" si="258"/>
        <v>152.61063100629102</v>
      </c>
      <c r="BN270" s="172">
        <f t="shared" si="259"/>
        <v>146.95503456749907</v>
      </c>
      <c r="BO270" s="172">
        <f t="shared" si="260"/>
        <v>152.26653183511723</v>
      </c>
      <c r="BP270" s="172">
        <f t="shared" si="261"/>
        <v>152.91319698533911</v>
      </c>
      <c r="BQ270" s="172">
        <f t="shared" si="262"/>
        <v>160.69494896279383</v>
      </c>
      <c r="BR270" s="172">
        <f t="shared" si="263"/>
        <v>191.85615587886667</v>
      </c>
      <c r="BS270" s="172">
        <f t="shared" si="264"/>
        <v>219.59485809694354</v>
      </c>
      <c r="BT270" s="172">
        <f t="shared" si="265"/>
        <v>243.03822203548054</v>
      </c>
      <c r="BU270" s="172">
        <f t="shared" si="266"/>
        <v>269.0772416321679</v>
      </c>
      <c r="BV270" s="172">
        <f t="shared" si="267"/>
        <v>286.09494085434397</v>
      </c>
      <c r="BW270" s="172">
        <f t="shared" si="268"/>
        <v>260.78596741008829</v>
      </c>
      <c r="BX270" s="172">
        <f t="shared" si="269"/>
        <v>260.78596741008829</v>
      </c>
      <c r="BY270" s="172">
        <f t="shared" si="270"/>
        <v>253.07157654536229</v>
      </c>
      <c r="BZ270" s="172">
        <f t="shared" si="271"/>
        <v>226.69854626224827</v>
      </c>
      <c r="CA270" s="172">
        <f t="shared" si="272"/>
        <v>240.241271553172</v>
      </c>
      <c r="CB270" s="23"/>
      <c r="CC270" s="171">
        <f t="shared" si="273"/>
        <v>169</v>
      </c>
      <c r="CD270" s="172">
        <f t="shared" si="226"/>
        <v>169</v>
      </c>
      <c r="CE270" s="172">
        <f t="shared" si="227"/>
        <v>169</v>
      </c>
      <c r="CF270" s="172">
        <f t="shared" si="228"/>
        <v>169</v>
      </c>
      <c r="CG270" s="172">
        <f t="shared" si="229"/>
        <v>169</v>
      </c>
      <c r="CH270" s="172">
        <f t="shared" si="230"/>
        <v>169</v>
      </c>
      <c r="CI270" s="172">
        <f t="shared" si="231"/>
        <v>169</v>
      </c>
      <c r="CJ270" s="172">
        <f t="shared" si="232"/>
        <v>169</v>
      </c>
      <c r="CK270" s="172">
        <f t="shared" si="233"/>
        <v>164.61796379781114</v>
      </c>
      <c r="CL270" s="172">
        <f t="shared" si="234"/>
        <v>152.61063100629102</v>
      </c>
      <c r="CM270" s="172">
        <f t="shared" si="235"/>
        <v>146.95503456749907</v>
      </c>
      <c r="CN270" s="172">
        <f t="shared" si="236"/>
        <v>152.26653183511723</v>
      </c>
      <c r="CO270" s="172">
        <f t="shared" si="237"/>
        <v>152.91319698533911</v>
      </c>
      <c r="CP270" s="172">
        <f t="shared" si="238"/>
        <v>160.69494896279383</v>
      </c>
      <c r="CQ270" s="172">
        <f t="shared" si="239"/>
        <v>169</v>
      </c>
      <c r="CR270" s="172">
        <f t="shared" si="240"/>
        <v>169</v>
      </c>
      <c r="CS270" s="172">
        <f t="shared" si="241"/>
        <v>169</v>
      </c>
      <c r="CT270" s="172">
        <f t="shared" si="242"/>
        <v>169</v>
      </c>
      <c r="CU270" s="172">
        <f t="shared" si="243"/>
        <v>169</v>
      </c>
      <c r="CV270" s="172">
        <f t="shared" si="244"/>
        <v>169</v>
      </c>
      <c r="CW270" s="172">
        <f t="shared" si="245"/>
        <v>169</v>
      </c>
      <c r="CX270" s="172">
        <f t="shared" si="246"/>
        <v>169</v>
      </c>
      <c r="CY270" s="172">
        <f t="shared" si="247"/>
        <v>169</v>
      </c>
      <c r="CZ270" s="172">
        <f t="shared" si="248"/>
        <v>169</v>
      </c>
      <c r="DA270" s="180">
        <f xml:space="preserve"> SUM(CC270:CZ270) * 30</f>
        <v>119161.74921464553</v>
      </c>
      <c r="DC270" s="171">
        <f t="shared" si="274"/>
        <v>48.284436902586009</v>
      </c>
      <c r="DD270" s="172">
        <f t="shared" si="275"/>
        <v>39.936497029646006</v>
      </c>
      <c r="DE270" s="172">
        <f t="shared" si="276"/>
        <v>30.197233844549004</v>
      </c>
      <c r="DF270" s="172">
        <f t="shared" si="277"/>
        <v>25.923883671495986</v>
      </c>
      <c r="DG270" s="172">
        <f t="shared" si="278"/>
        <v>22.979744162736012</v>
      </c>
      <c r="DH270" s="172">
        <f t="shared" si="279"/>
        <v>24.917658776096999</v>
      </c>
      <c r="DI270" s="172">
        <f t="shared" si="280"/>
        <v>35.654206257839093</v>
      </c>
      <c r="DJ270" s="172">
        <f t="shared" si="281"/>
        <v>12.737331974260371</v>
      </c>
      <c r="DK270" s="172">
        <f t="shared" si="282"/>
        <v>0</v>
      </c>
      <c r="DL270" s="172">
        <f t="shared" si="283"/>
        <v>0</v>
      </c>
      <c r="DM270" s="172">
        <f t="shared" si="284"/>
        <v>0</v>
      </c>
      <c r="DN270" s="172">
        <f t="shared" si="285"/>
        <v>0</v>
      </c>
      <c r="DO270" s="172">
        <f t="shared" si="286"/>
        <v>0</v>
      </c>
      <c r="DP270" s="172">
        <f t="shared" si="287"/>
        <v>0</v>
      </c>
      <c r="DQ270" s="172">
        <f t="shared" si="288"/>
        <v>22.856155878866673</v>
      </c>
      <c r="DR270" s="172">
        <f t="shared" si="289"/>
        <v>50.59485809694354</v>
      </c>
      <c r="DS270" s="172">
        <f t="shared" si="290"/>
        <v>74.038222035480544</v>
      </c>
      <c r="DT270" s="172">
        <f t="shared" si="291"/>
        <v>100.0772416321679</v>
      </c>
      <c r="DU270" s="172">
        <f t="shared" si="292"/>
        <v>117.09494085434397</v>
      </c>
      <c r="DV270" s="172">
        <f t="shared" si="293"/>
        <v>91.78596741008829</v>
      </c>
      <c r="DW270" s="172">
        <f t="shared" si="294"/>
        <v>91.78596741008829</v>
      </c>
      <c r="DX270" s="172">
        <f t="shared" si="295"/>
        <v>84.071576545362291</v>
      </c>
      <c r="DY270" s="172">
        <f t="shared" si="296"/>
        <v>57.698546262248271</v>
      </c>
      <c r="DZ270" s="172">
        <f t="shared" si="297"/>
        <v>71.241271553171998</v>
      </c>
      <c r="EA270" s="180">
        <f xml:space="preserve"> SUM(DC270:DZ270) * 30</f>
        <v>30056.272208939132</v>
      </c>
      <c r="EB270" s="21"/>
    </row>
    <row r="271" spans="2:132" ht="14.25" customHeight="1" x14ac:dyDescent="0.25">
      <c r="B271" s="132">
        <v>2040</v>
      </c>
      <c r="C271" s="14" t="s">
        <v>171</v>
      </c>
      <c r="D271" s="14">
        <f t="shared" si="298"/>
        <v>237</v>
      </c>
      <c r="E271" s="171">
        <v>225.44985297107101</v>
      </c>
      <c r="F271" s="172">
        <v>210.261717785184</v>
      </c>
      <c r="G271" s="172">
        <v>203.26934862537601</v>
      </c>
      <c r="H271" s="172">
        <v>200.115182102202</v>
      </c>
      <c r="I271" s="172">
        <v>197.189027616847</v>
      </c>
      <c r="J271" s="172">
        <v>197.189027616847</v>
      </c>
      <c r="K271" s="172">
        <v>204.371406808172</v>
      </c>
      <c r="L271" s="172">
        <v>206.65152718637</v>
      </c>
      <c r="M271" s="172">
        <v>212.79518487207099</v>
      </c>
      <c r="N271" s="172">
        <v>222.46036180854401</v>
      </c>
      <c r="O271" s="172">
        <v>236.711114172283</v>
      </c>
      <c r="P271" s="172">
        <v>245.51491229921501</v>
      </c>
      <c r="Q271" s="172">
        <v>245.51491229921501</v>
      </c>
      <c r="R271" s="172">
        <v>253.01397487640099</v>
      </c>
      <c r="S271" s="172">
        <v>258.904285853413</v>
      </c>
      <c r="T271" s="172">
        <v>267.11271921492602</v>
      </c>
      <c r="U271" s="172">
        <v>282.45286242602702</v>
      </c>
      <c r="V271" s="172">
        <v>289.40722957953102</v>
      </c>
      <c r="W271" s="172">
        <v>287.06377252416098</v>
      </c>
      <c r="X271" s="172">
        <v>304</v>
      </c>
      <c r="Y271" s="172">
        <v>294.17014770287898</v>
      </c>
      <c r="Z271" s="172">
        <v>284.74565013965901</v>
      </c>
      <c r="AA271" s="172">
        <v>262.95783319243202</v>
      </c>
      <c r="AB271" s="172">
        <v>245.51491229921501</v>
      </c>
      <c r="AD271" s="171">
        <v>0</v>
      </c>
      <c r="AE271" s="172">
        <v>0</v>
      </c>
      <c r="AF271" s="172">
        <v>0</v>
      </c>
      <c r="AG271" s="172">
        <v>0</v>
      </c>
      <c r="AH271" s="172">
        <v>0</v>
      </c>
      <c r="AI271" s="172">
        <v>0</v>
      </c>
      <c r="AJ271" s="172">
        <v>2.4988379506687948</v>
      </c>
      <c r="AK271" s="172">
        <v>30.262293612638764</v>
      </c>
      <c r="AL271" s="172">
        <v>58.266171459608927</v>
      </c>
      <c r="AM271" s="172">
        <v>79.331823877136159</v>
      </c>
      <c r="AN271" s="172">
        <v>91.009296079222878</v>
      </c>
      <c r="AO271" s="172">
        <v>94.049746599581567</v>
      </c>
      <c r="AP271" s="172">
        <v>94.174567844149578</v>
      </c>
      <c r="AQ271" s="172">
        <v>93.107072787533681</v>
      </c>
      <c r="AR271" s="172">
        <v>79.836385297899156</v>
      </c>
      <c r="AS271" s="172">
        <v>58.732793840835384</v>
      </c>
      <c r="AT271" s="172">
        <v>34.581018584012952</v>
      </c>
      <c r="AU271" s="172">
        <v>6.6485495284866722</v>
      </c>
      <c r="AV271" s="172">
        <v>0</v>
      </c>
      <c r="AW271" s="172">
        <v>50.263208641167132</v>
      </c>
      <c r="AX271" s="172">
        <v>50.263208641167132</v>
      </c>
      <c r="AY271" s="172">
        <v>50.263208641167132</v>
      </c>
      <c r="AZ271" s="172">
        <v>50.263208641167132</v>
      </c>
      <c r="BA271" s="172">
        <v>0</v>
      </c>
      <c r="BB271" s="180">
        <f xml:space="preserve"> SUM(AD271:BA271) * 31</f>
        <v>28630.093152819732</v>
      </c>
      <c r="BC271" s="23"/>
      <c r="BD271" s="171">
        <f t="shared" si="249"/>
        <v>225.44985297107101</v>
      </c>
      <c r="BE271" s="172">
        <f t="shared" si="250"/>
        <v>210.261717785184</v>
      </c>
      <c r="BF271" s="172">
        <f t="shared" si="251"/>
        <v>203.26934862537601</v>
      </c>
      <c r="BG271" s="172">
        <f t="shared" si="252"/>
        <v>200.115182102202</v>
      </c>
      <c r="BH271" s="172">
        <f t="shared" si="253"/>
        <v>197.189027616847</v>
      </c>
      <c r="BI271" s="172">
        <f t="shared" si="254"/>
        <v>197.189027616847</v>
      </c>
      <c r="BJ271" s="172">
        <f t="shared" si="255"/>
        <v>201.87256885750321</v>
      </c>
      <c r="BK271" s="172">
        <f t="shared" si="256"/>
        <v>176.38923357373125</v>
      </c>
      <c r="BL271" s="172">
        <f t="shared" si="257"/>
        <v>154.52901341246206</v>
      </c>
      <c r="BM271" s="172">
        <f t="shared" si="258"/>
        <v>143.12853793140783</v>
      </c>
      <c r="BN271" s="172">
        <f t="shared" si="259"/>
        <v>145.70181809306013</v>
      </c>
      <c r="BO271" s="172">
        <f t="shared" si="260"/>
        <v>151.46516569963345</v>
      </c>
      <c r="BP271" s="172">
        <f t="shared" si="261"/>
        <v>151.34034445506543</v>
      </c>
      <c r="BQ271" s="172">
        <f t="shared" si="262"/>
        <v>159.9069020888673</v>
      </c>
      <c r="BR271" s="172">
        <f t="shared" si="263"/>
        <v>179.06790055551386</v>
      </c>
      <c r="BS271" s="172">
        <f t="shared" si="264"/>
        <v>208.37992537409065</v>
      </c>
      <c r="BT271" s="172">
        <f t="shared" si="265"/>
        <v>247.87184384201407</v>
      </c>
      <c r="BU271" s="172">
        <f t="shared" si="266"/>
        <v>282.75868005104434</v>
      </c>
      <c r="BV271" s="172">
        <f t="shared" si="267"/>
        <v>287.06377252416098</v>
      </c>
      <c r="BW271" s="172">
        <f t="shared" si="268"/>
        <v>253.73679135883287</v>
      </c>
      <c r="BX271" s="172">
        <f t="shared" si="269"/>
        <v>243.90693906171185</v>
      </c>
      <c r="BY271" s="172">
        <f t="shared" si="270"/>
        <v>234.48244149849188</v>
      </c>
      <c r="BZ271" s="172">
        <f t="shared" si="271"/>
        <v>212.69462455126489</v>
      </c>
      <c r="CA271" s="172">
        <f t="shared" si="272"/>
        <v>245.51491229921501</v>
      </c>
      <c r="CB271" s="23"/>
      <c r="CC271" s="171">
        <f t="shared" si="273"/>
        <v>169</v>
      </c>
      <c r="CD271" s="172">
        <f t="shared" si="226"/>
        <v>169</v>
      </c>
      <c r="CE271" s="172">
        <f t="shared" si="227"/>
        <v>169</v>
      </c>
      <c r="CF271" s="172">
        <f t="shared" si="228"/>
        <v>169</v>
      </c>
      <c r="CG271" s="172">
        <f t="shared" si="229"/>
        <v>169</v>
      </c>
      <c r="CH271" s="172">
        <f t="shared" si="230"/>
        <v>169</v>
      </c>
      <c r="CI271" s="172">
        <f t="shared" si="231"/>
        <v>169</v>
      </c>
      <c r="CJ271" s="172">
        <f t="shared" si="232"/>
        <v>169</v>
      </c>
      <c r="CK271" s="172">
        <f t="shared" si="233"/>
        <v>154.52901341246206</v>
      </c>
      <c r="CL271" s="172">
        <f t="shared" si="234"/>
        <v>143.12853793140783</v>
      </c>
      <c r="CM271" s="172">
        <f t="shared" si="235"/>
        <v>145.70181809306013</v>
      </c>
      <c r="CN271" s="172">
        <f t="shared" si="236"/>
        <v>151.46516569963345</v>
      </c>
      <c r="CO271" s="172">
        <f t="shared" si="237"/>
        <v>151.34034445506543</v>
      </c>
      <c r="CP271" s="172">
        <f t="shared" si="238"/>
        <v>159.9069020888673</v>
      </c>
      <c r="CQ271" s="172">
        <f t="shared" si="239"/>
        <v>169</v>
      </c>
      <c r="CR271" s="172">
        <f t="shared" si="240"/>
        <v>169</v>
      </c>
      <c r="CS271" s="172">
        <f t="shared" si="241"/>
        <v>169</v>
      </c>
      <c r="CT271" s="172">
        <f t="shared" si="242"/>
        <v>169</v>
      </c>
      <c r="CU271" s="172">
        <f t="shared" si="243"/>
        <v>169</v>
      </c>
      <c r="CV271" s="172">
        <f t="shared" si="244"/>
        <v>169</v>
      </c>
      <c r="CW271" s="172">
        <f t="shared" si="245"/>
        <v>169</v>
      </c>
      <c r="CX271" s="172">
        <f t="shared" si="246"/>
        <v>169</v>
      </c>
      <c r="CY271" s="172">
        <f t="shared" si="247"/>
        <v>169</v>
      </c>
      <c r="CZ271" s="172">
        <f t="shared" si="248"/>
        <v>169</v>
      </c>
      <c r="DA271" s="180">
        <f xml:space="preserve"> SUM(CC271:CZ271) * 31</f>
        <v>122390.22523209538</v>
      </c>
      <c r="DC271" s="171">
        <f t="shared" si="274"/>
        <v>56.44985297107101</v>
      </c>
      <c r="DD271" s="172">
        <f t="shared" si="275"/>
        <v>41.261717785184004</v>
      </c>
      <c r="DE271" s="172">
        <f t="shared" si="276"/>
        <v>34.269348625376011</v>
      </c>
      <c r="DF271" s="172">
        <f t="shared" si="277"/>
        <v>31.115182102201999</v>
      </c>
      <c r="DG271" s="172">
        <f t="shared" si="278"/>
        <v>28.189027616847</v>
      </c>
      <c r="DH271" s="172">
        <f t="shared" si="279"/>
        <v>28.189027616847</v>
      </c>
      <c r="DI271" s="172">
        <f t="shared" si="280"/>
        <v>32.872568857503211</v>
      </c>
      <c r="DJ271" s="172">
        <f t="shared" si="281"/>
        <v>7.3892335737312465</v>
      </c>
      <c r="DK271" s="172">
        <f t="shared" si="282"/>
        <v>0</v>
      </c>
      <c r="DL271" s="172">
        <f t="shared" si="283"/>
        <v>0</v>
      </c>
      <c r="DM271" s="172">
        <f t="shared" si="284"/>
        <v>0</v>
      </c>
      <c r="DN271" s="172">
        <f t="shared" si="285"/>
        <v>0</v>
      </c>
      <c r="DO271" s="172">
        <f t="shared" si="286"/>
        <v>0</v>
      </c>
      <c r="DP271" s="172">
        <f t="shared" si="287"/>
        <v>0</v>
      </c>
      <c r="DQ271" s="172">
        <f t="shared" si="288"/>
        <v>10.067900555513859</v>
      </c>
      <c r="DR271" s="172">
        <f t="shared" si="289"/>
        <v>39.379925374090647</v>
      </c>
      <c r="DS271" s="172">
        <f t="shared" si="290"/>
        <v>78.871843842014073</v>
      </c>
      <c r="DT271" s="172">
        <f t="shared" si="291"/>
        <v>113.75868005104434</v>
      </c>
      <c r="DU271" s="172">
        <f t="shared" si="292"/>
        <v>118.06377252416098</v>
      </c>
      <c r="DV271" s="172">
        <f t="shared" si="293"/>
        <v>84.736791358832875</v>
      </c>
      <c r="DW271" s="172">
        <f t="shared" si="294"/>
        <v>74.906939061711853</v>
      </c>
      <c r="DX271" s="172">
        <f t="shared" si="295"/>
        <v>65.48244149849188</v>
      </c>
      <c r="DY271" s="172">
        <f t="shared" si="296"/>
        <v>43.694624551264894</v>
      </c>
      <c r="DZ271" s="172">
        <f t="shared" si="297"/>
        <v>76.514912299215013</v>
      </c>
      <c r="EA271" s="180">
        <f xml:space="preserve"> SUM(DC271:DZ271) * 31</f>
        <v>29921.627498218157</v>
      </c>
      <c r="EB271" s="21"/>
    </row>
    <row r="272" spans="2:132" ht="14.25" customHeight="1" x14ac:dyDescent="0.25">
      <c r="B272" s="132">
        <v>2040</v>
      </c>
      <c r="C272" s="14" t="s">
        <v>172</v>
      </c>
      <c r="D272" s="14">
        <f t="shared" si="298"/>
        <v>238</v>
      </c>
      <c r="E272" s="171">
        <v>216.52058276267101</v>
      </c>
      <c r="F272" s="172">
        <v>207.916494430776</v>
      </c>
      <c r="G272" s="172">
        <v>199.90422169842901</v>
      </c>
      <c r="H272" s="172">
        <v>196.626473762469</v>
      </c>
      <c r="I272" s="172">
        <v>195.882910573293</v>
      </c>
      <c r="J272" s="172">
        <v>195.16969690204201</v>
      </c>
      <c r="K272" s="172">
        <v>203.667561921198</v>
      </c>
      <c r="L272" s="172">
        <v>205.73132914013601</v>
      </c>
      <c r="M272" s="172">
        <v>213.91052422107299</v>
      </c>
      <c r="N272" s="172">
        <v>225.07914681767801</v>
      </c>
      <c r="O272" s="172">
        <v>228.17479764608501</v>
      </c>
      <c r="P272" s="172">
        <v>238.19013856151801</v>
      </c>
      <c r="Q272" s="172">
        <v>247.37086773399901</v>
      </c>
      <c r="R272" s="172">
        <v>255.26174239464399</v>
      </c>
      <c r="S272" s="172">
        <v>263.63820934209701</v>
      </c>
      <c r="T272" s="172">
        <v>263.63820934209701</v>
      </c>
      <c r="U272" s="172">
        <v>284.26070677251198</v>
      </c>
      <c r="V272" s="172">
        <v>281.84792009743097</v>
      </c>
      <c r="W272" s="172">
        <v>284.26070677251198</v>
      </c>
      <c r="X272" s="172">
        <v>302</v>
      </c>
      <c r="Y272" s="172">
        <v>296.77988291680401</v>
      </c>
      <c r="Z272" s="172">
        <v>284.26070677251198</v>
      </c>
      <c r="AA272" s="172">
        <v>259.38927683251899</v>
      </c>
      <c r="AB272" s="172">
        <v>234.730293518005</v>
      </c>
      <c r="AD272" s="171">
        <v>0</v>
      </c>
      <c r="AE272" s="172">
        <v>0</v>
      </c>
      <c r="AF272" s="172">
        <v>0</v>
      </c>
      <c r="AG272" s="172">
        <v>0</v>
      </c>
      <c r="AH272" s="172">
        <v>0</v>
      </c>
      <c r="AI272" s="172">
        <v>0</v>
      </c>
      <c r="AJ272" s="172">
        <v>0.69285881375109437</v>
      </c>
      <c r="AK272" s="172">
        <v>29.304220374098282</v>
      </c>
      <c r="AL272" s="172">
        <v>60.729813988415039</v>
      </c>
      <c r="AM272" s="172">
        <v>84.425778290032696</v>
      </c>
      <c r="AN272" s="172">
        <v>98.860759044063428</v>
      </c>
      <c r="AO272" s="172">
        <v>103.81926131583734</v>
      </c>
      <c r="AP272" s="172">
        <v>105.16636427328423</v>
      </c>
      <c r="AQ272" s="172">
        <v>100.41703923307361</v>
      </c>
      <c r="AR272" s="172">
        <v>87.888470110933085</v>
      </c>
      <c r="AS272" s="172">
        <v>67.26073624745203</v>
      </c>
      <c r="AT272" s="172">
        <v>35.532686809903787</v>
      </c>
      <c r="AU272" s="172">
        <v>2.8107409962809102</v>
      </c>
      <c r="AV272" s="172">
        <v>0</v>
      </c>
      <c r="AW272" s="172">
        <v>53.359690114582413</v>
      </c>
      <c r="AX272" s="172">
        <v>53.359690114582413</v>
      </c>
      <c r="AY272" s="172">
        <v>53.359690114582413</v>
      </c>
      <c r="AZ272" s="172">
        <v>53.359690114582413</v>
      </c>
      <c r="BA272" s="172">
        <v>0</v>
      </c>
      <c r="BB272" s="180">
        <f xml:space="preserve"> SUM(AD272:BA272) * 30</f>
        <v>29710.424698663664</v>
      </c>
      <c r="BC272" s="23"/>
      <c r="BD272" s="171">
        <f t="shared" si="249"/>
        <v>216.52058276267101</v>
      </c>
      <c r="BE272" s="172">
        <f t="shared" si="250"/>
        <v>207.916494430776</v>
      </c>
      <c r="BF272" s="172">
        <f t="shared" si="251"/>
        <v>199.90422169842901</v>
      </c>
      <c r="BG272" s="172">
        <f t="shared" si="252"/>
        <v>196.626473762469</v>
      </c>
      <c r="BH272" s="172">
        <f t="shared" si="253"/>
        <v>195.882910573293</v>
      </c>
      <c r="BI272" s="172">
        <f t="shared" si="254"/>
        <v>195.16969690204201</v>
      </c>
      <c r="BJ272" s="172">
        <f t="shared" si="255"/>
        <v>202.97470310744691</v>
      </c>
      <c r="BK272" s="172">
        <f t="shared" si="256"/>
        <v>176.42710876603772</v>
      </c>
      <c r="BL272" s="172">
        <f t="shared" si="257"/>
        <v>153.18071023265796</v>
      </c>
      <c r="BM272" s="172">
        <f t="shared" si="258"/>
        <v>140.65336852764531</v>
      </c>
      <c r="BN272" s="172">
        <f t="shared" si="259"/>
        <v>129.31403860202158</v>
      </c>
      <c r="BO272" s="172">
        <f t="shared" si="260"/>
        <v>134.37087724568067</v>
      </c>
      <c r="BP272" s="172">
        <f t="shared" si="261"/>
        <v>142.20450346071476</v>
      </c>
      <c r="BQ272" s="172">
        <f t="shared" si="262"/>
        <v>154.84470316157038</v>
      </c>
      <c r="BR272" s="172">
        <f t="shared" si="263"/>
        <v>175.74973923116391</v>
      </c>
      <c r="BS272" s="172">
        <f t="shared" si="264"/>
        <v>196.37747309464498</v>
      </c>
      <c r="BT272" s="172">
        <f t="shared" si="265"/>
        <v>248.72801996260819</v>
      </c>
      <c r="BU272" s="172">
        <f t="shared" si="266"/>
        <v>279.03717910115006</v>
      </c>
      <c r="BV272" s="172">
        <f t="shared" si="267"/>
        <v>284.26070677251198</v>
      </c>
      <c r="BW272" s="172">
        <f t="shared" si="268"/>
        <v>248.64030988541759</v>
      </c>
      <c r="BX272" s="172">
        <f t="shared" si="269"/>
        <v>243.42019280222161</v>
      </c>
      <c r="BY272" s="172">
        <f t="shared" si="270"/>
        <v>230.90101665792957</v>
      </c>
      <c r="BZ272" s="172">
        <f t="shared" si="271"/>
        <v>206.02958671793658</v>
      </c>
      <c r="CA272" s="172">
        <f t="shared" si="272"/>
        <v>234.730293518005</v>
      </c>
      <c r="CB272" s="23"/>
      <c r="CC272" s="171">
        <f t="shared" si="273"/>
        <v>169</v>
      </c>
      <c r="CD272" s="172">
        <f t="shared" si="226"/>
        <v>169</v>
      </c>
      <c r="CE272" s="172">
        <f t="shared" si="227"/>
        <v>169</v>
      </c>
      <c r="CF272" s="172">
        <f t="shared" si="228"/>
        <v>169</v>
      </c>
      <c r="CG272" s="172">
        <f t="shared" si="229"/>
        <v>169</v>
      </c>
      <c r="CH272" s="172">
        <f t="shared" si="230"/>
        <v>169</v>
      </c>
      <c r="CI272" s="172">
        <f t="shared" si="231"/>
        <v>169</v>
      </c>
      <c r="CJ272" s="172">
        <f t="shared" si="232"/>
        <v>169</v>
      </c>
      <c r="CK272" s="172">
        <f t="shared" si="233"/>
        <v>153.18071023265796</v>
      </c>
      <c r="CL272" s="172">
        <f t="shared" si="234"/>
        <v>140.65336852764531</v>
      </c>
      <c r="CM272" s="172">
        <f t="shared" si="235"/>
        <v>129.31403860202158</v>
      </c>
      <c r="CN272" s="172">
        <f t="shared" si="236"/>
        <v>134.37087724568067</v>
      </c>
      <c r="CO272" s="172">
        <f t="shared" si="237"/>
        <v>142.20450346071476</v>
      </c>
      <c r="CP272" s="172">
        <f t="shared" si="238"/>
        <v>154.84470316157038</v>
      </c>
      <c r="CQ272" s="172">
        <f t="shared" si="239"/>
        <v>169</v>
      </c>
      <c r="CR272" s="172">
        <f t="shared" si="240"/>
        <v>169</v>
      </c>
      <c r="CS272" s="172">
        <f t="shared" si="241"/>
        <v>169</v>
      </c>
      <c r="CT272" s="172">
        <f t="shared" si="242"/>
        <v>169</v>
      </c>
      <c r="CU272" s="172">
        <f t="shared" si="243"/>
        <v>169</v>
      </c>
      <c r="CV272" s="172">
        <f t="shared" si="244"/>
        <v>169</v>
      </c>
      <c r="CW272" s="172">
        <f t="shared" si="245"/>
        <v>169</v>
      </c>
      <c r="CX272" s="172">
        <f t="shared" si="246"/>
        <v>169</v>
      </c>
      <c r="CY272" s="172">
        <f t="shared" si="247"/>
        <v>169</v>
      </c>
      <c r="CZ272" s="172">
        <f t="shared" si="248"/>
        <v>169</v>
      </c>
      <c r="DA272" s="180">
        <f xml:space="preserve"> SUM(CC272:CZ272) * 30</f>
        <v>116897.04603690872</v>
      </c>
      <c r="DC272" s="171">
        <f t="shared" si="274"/>
        <v>47.520582762671012</v>
      </c>
      <c r="DD272" s="172">
        <f t="shared" si="275"/>
        <v>38.916494430775998</v>
      </c>
      <c r="DE272" s="172">
        <f t="shared" si="276"/>
        <v>30.904221698429012</v>
      </c>
      <c r="DF272" s="172">
        <f t="shared" si="277"/>
        <v>27.626473762469004</v>
      </c>
      <c r="DG272" s="172">
        <f t="shared" si="278"/>
        <v>26.882910573293003</v>
      </c>
      <c r="DH272" s="172">
        <f t="shared" si="279"/>
        <v>26.169696902042006</v>
      </c>
      <c r="DI272" s="172">
        <f t="shared" si="280"/>
        <v>33.974703107446913</v>
      </c>
      <c r="DJ272" s="172">
        <f t="shared" si="281"/>
        <v>7.4271087660377191</v>
      </c>
      <c r="DK272" s="172">
        <f t="shared" si="282"/>
        <v>0</v>
      </c>
      <c r="DL272" s="172">
        <f t="shared" si="283"/>
        <v>0</v>
      </c>
      <c r="DM272" s="172">
        <f t="shared" si="284"/>
        <v>0</v>
      </c>
      <c r="DN272" s="172">
        <f t="shared" si="285"/>
        <v>0</v>
      </c>
      <c r="DO272" s="172">
        <f t="shared" si="286"/>
        <v>0</v>
      </c>
      <c r="DP272" s="172">
        <f t="shared" si="287"/>
        <v>0</v>
      </c>
      <c r="DQ272" s="172">
        <f t="shared" si="288"/>
        <v>6.7497392311639146</v>
      </c>
      <c r="DR272" s="172">
        <f t="shared" si="289"/>
        <v>27.377473094644984</v>
      </c>
      <c r="DS272" s="172">
        <f t="shared" si="290"/>
        <v>79.728019962608187</v>
      </c>
      <c r="DT272" s="172">
        <f t="shared" si="291"/>
        <v>110.03717910115006</v>
      </c>
      <c r="DU272" s="172">
        <f t="shared" si="292"/>
        <v>115.26070677251198</v>
      </c>
      <c r="DV272" s="172">
        <f t="shared" si="293"/>
        <v>79.640309885417594</v>
      </c>
      <c r="DW272" s="172">
        <f t="shared" si="294"/>
        <v>74.420192802221607</v>
      </c>
      <c r="DX272" s="172">
        <f t="shared" si="295"/>
        <v>61.901016657929574</v>
      </c>
      <c r="DY272" s="172">
        <f t="shared" si="296"/>
        <v>37.029586717936581</v>
      </c>
      <c r="DZ272" s="172">
        <f t="shared" si="297"/>
        <v>65.730293518004999</v>
      </c>
      <c r="EA272" s="180">
        <f xml:space="preserve"> SUM(DC272:DZ272) * 30</f>
        <v>26918.901292402628</v>
      </c>
      <c r="EB272" s="21"/>
    </row>
    <row r="273" spans="2:132" ht="14.25" customHeight="1" x14ac:dyDescent="0.25">
      <c r="B273" s="132">
        <v>2040</v>
      </c>
      <c r="C273" s="14" t="s">
        <v>173</v>
      </c>
      <c r="D273" s="14">
        <f t="shared" si="298"/>
        <v>239</v>
      </c>
      <c r="E273" s="171">
        <v>218.00726930539</v>
      </c>
      <c r="F273" s="172">
        <v>205.89435743652001</v>
      </c>
      <c r="G273" s="172">
        <v>195.543323657668</v>
      </c>
      <c r="H273" s="172">
        <v>191.02851105199801</v>
      </c>
      <c r="I273" s="172">
        <v>191.02851105199801</v>
      </c>
      <c r="J273" s="172">
        <v>188.93628082010301</v>
      </c>
      <c r="K273" s="172">
        <v>194.373326488516</v>
      </c>
      <c r="L273" s="172">
        <v>199.21849123606401</v>
      </c>
      <c r="M273" s="172">
        <v>210.23022929867301</v>
      </c>
      <c r="N273" s="172">
        <v>218.00726930539</v>
      </c>
      <c r="O273" s="172">
        <v>230.051357811369</v>
      </c>
      <c r="P273" s="172">
        <v>235.62605020556401</v>
      </c>
      <c r="Q273" s="172">
        <v>249.59719287249899</v>
      </c>
      <c r="R273" s="172">
        <v>253.836712026604</v>
      </c>
      <c r="S273" s="172">
        <v>274.27725080532099</v>
      </c>
      <c r="T273" s="172">
        <v>267.21597377267301</v>
      </c>
      <c r="U273" s="172">
        <v>281.58629194437799</v>
      </c>
      <c r="V273" s="172">
        <v>281.58629194437799</v>
      </c>
      <c r="W273" s="172">
        <v>286.596632762865</v>
      </c>
      <c r="X273" s="172">
        <v>305</v>
      </c>
      <c r="Y273" s="172">
        <v>296.94766654171701</v>
      </c>
      <c r="Z273" s="172">
        <v>284.07769768104299</v>
      </c>
      <c r="AA273" s="172">
        <v>262.646102476691</v>
      </c>
      <c r="AB273" s="172">
        <v>237.53933969394299</v>
      </c>
      <c r="AD273" s="171">
        <v>0</v>
      </c>
      <c r="AE273" s="172">
        <v>0</v>
      </c>
      <c r="AF273" s="172">
        <v>0</v>
      </c>
      <c r="AG273" s="172">
        <v>0</v>
      </c>
      <c r="AH273" s="172">
        <v>0</v>
      </c>
      <c r="AI273" s="172">
        <v>0</v>
      </c>
      <c r="AJ273" s="172">
        <v>0.06</v>
      </c>
      <c r="AK273" s="172">
        <v>19.122681370087836</v>
      </c>
      <c r="AL273" s="172">
        <v>49.900921325677004</v>
      </c>
      <c r="AM273" s="172">
        <v>77.078619461410739</v>
      </c>
      <c r="AN273" s="172">
        <v>93.759641385485835</v>
      </c>
      <c r="AO273" s="172">
        <v>100.09289112620435</v>
      </c>
      <c r="AP273" s="172">
        <v>99.617746976861866</v>
      </c>
      <c r="AQ273" s="172">
        <v>97.391426786331138</v>
      </c>
      <c r="AR273" s="172">
        <v>86.588273437969264</v>
      </c>
      <c r="AS273" s="172">
        <v>67.081452758584248</v>
      </c>
      <c r="AT273" s="172">
        <v>37.800401975179291</v>
      </c>
      <c r="AU273" s="172">
        <v>3.6145584245107001</v>
      </c>
      <c r="AV273" s="172">
        <v>0</v>
      </c>
      <c r="AW273" s="172">
        <v>52.257818194117533</v>
      </c>
      <c r="AX273" s="172">
        <v>52.257818194117533</v>
      </c>
      <c r="AY273" s="172">
        <v>52.257818194117533</v>
      </c>
      <c r="AZ273" s="172">
        <v>52.257818194117533</v>
      </c>
      <c r="BA273" s="172">
        <v>0</v>
      </c>
      <c r="BB273" s="180">
        <f xml:space="preserve"> SUM(AD273:BA273) * 31</f>
        <v>29175.336521947956</v>
      </c>
      <c r="BC273" s="23"/>
      <c r="BD273" s="171">
        <f t="shared" si="249"/>
        <v>218.00726930539</v>
      </c>
      <c r="BE273" s="172">
        <f t="shared" si="250"/>
        <v>205.89435743652001</v>
      </c>
      <c r="BF273" s="172">
        <f t="shared" si="251"/>
        <v>195.543323657668</v>
      </c>
      <c r="BG273" s="172">
        <f t="shared" si="252"/>
        <v>191.02851105199801</v>
      </c>
      <c r="BH273" s="172">
        <f t="shared" si="253"/>
        <v>191.02851105199801</v>
      </c>
      <c r="BI273" s="172">
        <f t="shared" si="254"/>
        <v>188.93628082010301</v>
      </c>
      <c r="BJ273" s="172">
        <f t="shared" si="255"/>
        <v>194.313326488516</v>
      </c>
      <c r="BK273" s="172">
        <f t="shared" si="256"/>
        <v>180.09580986597618</v>
      </c>
      <c r="BL273" s="172">
        <f t="shared" si="257"/>
        <v>160.32930797299599</v>
      </c>
      <c r="BM273" s="172">
        <f t="shared" si="258"/>
        <v>140.92864984397926</v>
      </c>
      <c r="BN273" s="172">
        <f t="shared" si="259"/>
        <v>136.29171642588318</v>
      </c>
      <c r="BO273" s="172">
        <f t="shared" si="260"/>
        <v>135.53315907935968</v>
      </c>
      <c r="BP273" s="172">
        <f t="shared" si="261"/>
        <v>149.97944589563713</v>
      </c>
      <c r="BQ273" s="172">
        <f t="shared" si="262"/>
        <v>156.44528524027288</v>
      </c>
      <c r="BR273" s="172">
        <f t="shared" si="263"/>
        <v>187.68897736735173</v>
      </c>
      <c r="BS273" s="172">
        <f t="shared" si="264"/>
        <v>200.13452101408876</v>
      </c>
      <c r="BT273" s="172">
        <f t="shared" si="265"/>
        <v>243.78588996919871</v>
      </c>
      <c r="BU273" s="172">
        <f t="shared" si="266"/>
        <v>277.97173351986731</v>
      </c>
      <c r="BV273" s="172">
        <f t="shared" si="267"/>
        <v>286.596632762865</v>
      </c>
      <c r="BW273" s="172">
        <f t="shared" si="268"/>
        <v>252.74218180588247</v>
      </c>
      <c r="BX273" s="172">
        <f t="shared" si="269"/>
        <v>244.68984834759948</v>
      </c>
      <c r="BY273" s="172">
        <f t="shared" si="270"/>
        <v>231.81987948692546</v>
      </c>
      <c r="BZ273" s="172">
        <f t="shared" si="271"/>
        <v>210.38828428257347</v>
      </c>
      <c r="CA273" s="172">
        <f t="shared" si="272"/>
        <v>237.53933969394299</v>
      </c>
      <c r="CB273" s="23"/>
      <c r="CC273" s="171">
        <f t="shared" si="273"/>
        <v>169</v>
      </c>
      <c r="CD273" s="172">
        <f t="shared" si="226"/>
        <v>169</v>
      </c>
      <c r="CE273" s="172">
        <f t="shared" si="227"/>
        <v>169</v>
      </c>
      <c r="CF273" s="172">
        <f t="shared" si="228"/>
        <v>169</v>
      </c>
      <c r="CG273" s="172">
        <f t="shared" si="229"/>
        <v>169</v>
      </c>
      <c r="CH273" s="172">
        <f t="shared" si="230"/>
        <v>169</v>
      </c>
      <c r="CI273" s="172">
        <f t="shared" si="231"/>
        <v>169</v>
      </c>
      <c r="CJ273" s="172">
        <f t="shared" si="232"/>
        <v>169</v>
      </c>
      <c r="CK273" s="172">
        <f t="shared" si="233"/>
        <v>160.32930797299599</v>
      </c>
      <c r="CL273" s="172">
        <f t="shared" si="234"/>
        <v>140.92864984397926</v>
      </c>
      <c r="CM273" s="172">
        <f t="shared" si="235"/>
        <v>136.29171642588318</v>
      </c>
      <c r="CN273" s="172">
        <f t="shared" si="236"/>
        <v>135.53315907935968</v>
      </c>
      <c r="CO273" s="172">
        <f t="shared" si="237"/>
        <v>149.97944589563713</v>
      </c>
      <c r="CP273" s="172">
        <f t="shared" si="238"/>
        <v>156.44528524027288</v>
      </c>
      <c r="CQ273" s="172">
        <f t="shared" si="239"/>
        <v>169</v>
      </c>
      <c r="CR273" s="172">
        <f t="shared" si="240"/>
        <v>169</v>
      </c>
      <c r="CS273" s="172">
        <f t="shared" si="241"/>
        <v>169</v>
      </c>
      <c r="CT273" s="172">
        <f t="shared" si="242"/>
        <v>169</v>
      </c>
      <c r="CU273" s="172">
        <f t="shared" si="243"/>
        <v>169</v>
      </c>
      <c r="CV273" s="172">
        <f t="shared" si="244"/>
        <v>169</v>
      </c>
      <c r="CW273" s="172">
        <f t="shared" si="245"/>
        <v>169</v>
      </c>
      <c r="CX273" s="172">
        <f t="shared" si="246"/>
        <v>169</v>
      </c>
      <c r="CY273" s="172">
        <f t="shared" si="247"/>
        <v>169</v>
      </c>
      <c r="CZ273" s="172">
        <f t="shared" si="248"/>
        <v>169</v>
      </c>
      <c r="DA273" s="180">
        <f xml:space="preserve"> SUM(CC273:CZ273) * 31</f>
        <v>121566.73449820197</v>
      </c>
      <c r="DC273" s="171">
        <f t="shared" si="274"/>
        <v>49.007269305389997</v>
      </c>
      <c r="DD273" s="172">
        <f t="shared" si="275"/>
        <v>36.894357436520011</v>
      </c>
      <c r="DE273" s="172">
        <f t="shared" si="276"/>
        <v>26.543323657667997</v>
      </c>
      <c r="DF273" s="172">
        <f t="shared" si="277"/>
        <v>22.028511051998009</v>
      </c>
      <c r="DG273" s="172">
        <f t="shared" si="278"/>
        <v>22.028511051998009</v>
      </c>
      <c r="DH273" s="172">
        <f t="shared" si="279"/>
        <v>19.936280820103008</v>
      </c>
      <c r="DI273" s="172">
        <f t="shared" si="280"/>
        <v>25.313326488515997</v>
      </c>
      <c r="DJ273" s="172">
        <f t="shared" si="281"/>
        <v>11.095809865976179</v>
      </c>
      <c r="DK273" s="172">
        <f t="shared" si="282"/>
        <v>0</v>
      </c>
      <c r="DL273" s="172">
        <f t="shared" si="283"/>
        <v>0</v>
      </c>
      <c r="DM273" s="172">
        <f t="shared" si="284"/>
        <v>0</v>
      </c>
      <c r="DN273" s="172">
        <f t="shared" si="285"/>
        <v>0</v>
      </c>
      <c r="DO273" s="172">
        <f t="shared" si="286"/>
        <v>0</v>
      </c>
      <c r="DP273" s="172">
        <f t="shared" si="287"/>
        <v>0</v>
      </c>
      <c r="DQ273" s="172">
        <f t="shared" si="288"/>
        <v>18.688977367351725</v>
      </c>
      <c r="DR273" s="172">
        <f t="shared" si="289"/>
        <v>31.134521014088762</v>
      </c>
      <c r="DS273" s="172">
        <f t="shared" si="290"/>
        <v>74.785889969198706</v>
      </c>
      <c r="DT273" s="172">
        <f t="shared" si="291"/>
        <v>108.97173351986731</v>
      </c>
      <c r="DU273" s="172">
        <f t="shared" si="292"/>
        <v>117.596632762865</v>
      </c>
      <c r="DV273" s="172">
        <f t="shared" si="293"/>
        <v>83.742181805882467</v>
      </c>
      <c r="DW273" s="172">
        <f t="shared" si="294"/>
        <v>75.689848347599479</v>
      </c>
      <c r="DX273" s="172">
        <f t="shared" si="295"/>
        <v>62.819879486925458</v>
      </c>
      <c r="DY273" s="172">
        <f t="shared" si="296"/>
        <v>41.388284282573466</v>
      </c>
      <c r="DZ273" s="172">
        <f t="shared" si="297"/>
        <v>68.539339693942992</v>
      </c>
      <c r="EA273" s="180">
        <f xml:space="preserve"> SUM(DC273:DZ273) * 31</f>
        <v>27782.345015782405</v>
      </c>
      <c r="EB273" s="21"/>
    </row>
    <row r="274" spans="2:132" ht="14.25" customHeight="1" x14ac:dyDescent="0.25">
      <c r="B274" s="132">
        <v>2041</v>
      </c>
      <c r="C274" s="14" t="s">
        <v>163</v>
      </c>
      <c r="D274" s="14">
        <f t="shared" si="298"/>
        <v>240</v>
      </c>
      <c r="E274" s="171">
        <v>211.95534611838499</v>
      </c>
      <c r="F274" s="172">
        <v>198.692862006236</v>
      </c>
      <c r="G274" s="172">
        <v>191.619537146423</v>
      </c>
      <c r="H274" s="172">
        <v>186.805746616828</v>
      </c>
      <c r="I274" s="172">
        <v>185.15530414953901</v>
      </c>
      <c r="J274" s="172">
        <v>186.805746616828</v>
      </c>
      <c r="K274" s="172">
        <v>194.97936645483401</v>
      </c>
      <c r="L274" s="172">
        <v>205.66794624299601</v>
      </c>
      <c r="M274" s="172">
        <v>208.733053682248</v>
      </c>
      <c r="N274" s="172">
        <v>222.56533340810401</v>
      </c>
      <c r="O274" s="172">
        <v>234.58998566978499</v>
      </c>
      <c r="P274" s="172">
        <v>252.82344530841399</v>
      </c>
      <c r="Q274" s="172">
        <v>248.029302903429</v>
      </c>
      <c r="R274" s="172">
        <v>241.132811165112</v>
      </c>
      <c r="S274" s="172">
        <v>252.82344530841399</v>
      </c>
      <c r="T274" s="172">
        <v>262.88328510903602</v>
      </c>
      <c r="U274" s="172">
        <v>282.000910355141</v>
      </c>
      <c r="V274" s="172">
        <v>276.34225046729102</v>
      </c>
      <c r="W274" s="172">
        <v>290.78362205607499</v>
      </c>
      <c r="X274" s="172">
        <v>299.92</v>
      </c>
      <c r="Y274" s="172">
        <v>293.78978512149598</v>
      </c>
      <c r="Z274" s="172">
        <v>284.88918467289801</v>
      </c>
      <c r="AA274" s="172">
        <v>260.30938078504897</v>
      </c>
      <c r="AB274" s="172">
        <v>234.58998566978499</v>
      </c>
      <c r="AD274" s="171">
        <v>0</v>
      </c>
      <c r="AE274" s="172">
        <v>0</v>
      </c>
      <c r="AF274" s="172">
        <v>0</v>
      </c>
      <c r="AG274" s="172">
        <v>0</v>
      </c>
      <c r="AH274" s="172">
        <v>0</v>
      </c>
      <c r="AI274" s="172">
        <v>0</v>
      </c>
      <c r="AJ274" s="172">
        <v>0</v>
      </c>
      <c r="AK274" s="172">
        <v>13.686188183608564</v>
      </c>
      <c r="AL274" s="172">
        <v>43.068496681187206</v>
      </c>
      <c r="AM274" s="172">
        <v>70.595028201716545</v>
      </c>
      <c r="AN274" s="172">
        <v>88.248060567494406</v>
      </c>
      <c r="AO274" s="172">
        <v>97.446654288342927</v>
      </c>
      <c r="AP274" s="172">
        <v>100.46224535617463</v>
      </c>
      <c r="AQ274" s="172">
        <v>98.43956475015878</v>
      </c>
      <c r="AR274" s="172">
        <v>89.016462014168496</v>
      </c>
      <c r="AS274" s="172">
        <v>69.708591751680714</v>
      </c>
      <c r="AT274" s="172">
        <v>43.042135452852079</v>
      </c>
      <c r="AU274" s="172">
        <v>13.422165505780844</v>
      </c>
      <c r="AV274" s="172">
        <v>0.01</v>
      </c>
      <c r="AW274" s="172">
        <v>49.445945091796631</v>
      </c>
      <c r="AX274" s="172">
        <v>49.445945091796631</v>
      </c>
      <c r="AY274" s="172">
        <v>49.445945091796631</v>
      </c>
      <c r="AZ274" s="172">
        <v>49.445945091796631</v>
      </c>
      <c r="BA274" s="172">
        <v>0</v>
      </c>
      <c r="BB274" s="180">
        <f xml:space="preserve"> SUM(AD274:BA274) *  31</f>
        <v>28672.810566730903</v>
      </c>
      <c r="BC274" s="23"/>
      <c r="BD274" s="171">
        <f t="shared" si="249"/>
        <v>211.95534611838499</v>
      </c>
      <c r="BE274" s="172">
        <f t="shared" si="250"/>
        <v>198.692862006236</v>
      </c>
      <c r="BF274" s="172">
        <f t="shared" si="251"/>
        <v>191.619537146423</v>
      </c>
      <c r="BG274" s="172">
        <f t="shared" si="252"/>
        <v>186.805746616828</v>
      </c>
      <c r="BH274" s="172">
        <f t="shared" si="253"/>
        <v>185.15530414953901</v>
      </c>
      <c r="BI274" s="172">
        <f t="shared" si="254"/>
        <v>186.805746616828</v>
      </c>
      <c r="BJ274" s="172">
        <f t="shared" si="255"/>
        <v>194.97936645483401</v>
      </c>
      <c r="BK274" s="172">
        <f t="shared" si="256"/>
        <v>191.98175805938746</v>
      </c>
      <c r="BL274" s="172">
        <f t="shared" si="257"/>
        <v>165.66455700106079</v>
      </c>
      <c r="BM274" s="172">
        <f t="shared" si="258"/>
        <v>151.97030520638748</v>
      </c>
      <c r="BN274" s="172">
        <f t="shared" si="259"/>
        <v>146.34192510229059</v>
      </c>
      <c r="BO274" s="172">
        <f t="shared" si="260"/>
        <v>155.37679102007107</v>
      </c>
      <c r="BP274" s="172">
        <f t="shared" si="261"/>
        <v>147.56705754725436</v>
      </c>
      <c r="BQ274" s="172">
        <f t="shared" si="262"/>
        <v>142.69324641495322</v>
      </c>
      <c r="BR274" s="172">
        <f t="shared" si="263"/>
        <v>163.8069832942455</v>
      </c>
      <c r="BS274" s="172">
        <f t="shared" si="264"/>
        <v>193.1746933573553</v>
      </c>
      <c r="BT274" s="172">
        <f t="shared" si="265"/>
        <v>238.95877490228892</v>
      </c>
      <c r="BU274" s="172">
        <f t="shared" si="266"/>
        <v>262.92008496151016</v>
      </c>
      <c r="BV274" s="172">
        <f t="shared" si="267"/>
        <v>290.773622056075</v>
      </c>
      <c r="BW274" s="172">
        <f t="shared" si="268"/>
        <v>250.47405490820339</v>
      </c>
      <c r="BX274" s="172">
        <f t="shared" si="269"/>
        <v>244.34384002969935</v>
      </c>
      <c r="BY274" s="172">
        <f t="shared" si="270"/>
        <v>235.44323958110138</v>
      </c>
      <c r="BZ274" s="172">
        <f t="shared" si="271"/>
        <v>210.86343569325234</v>
      </c>
      <c r="CA274" s="172">
        <f t="shared" si="272"/>
        <v>234.58998566978499</v>
      </c>
      <c r="CB274" s="23"/>
      <c r="CC274" s="171">
        <f t="shared" si="273"/>
        <v>169</v>
      </c>
      <c r="CD274" s="172">
        <f t="shared" si="226"/>
        <v>169</v>
      </c>
      <c r="CE274" s="172">
        <f t="shared" si="227"/>
        <v>169</v>
      </c>
      <c r="CF274" s="172">
        <f t="shared" si="228"/>
        <v>169</v>
      </c>
      <c r="CG274" s="172">
        <f t="shared" si="229"/>
        <v>169</v>
      </c>
      <c r="CH274" s="172">
        <f t="shared" si="230"/>
        <v>169</v>
      </c>
      <c r="CI274" s="172">
        <f t="shared" si="231"/>
        <v>169</v>
      </c>
      <c r="CJ274" s="172">
        <f t="shared" si="232"/>
        <v>169</v>
      </c>
      <c r="CK274" s="172">
        <f t="shared" si="233"/>
        <v>165.66455700106079</v>
      </c>
      <c r="CL274" s="172">
        <f t="shared" si="234"/>
        <v>151.97030520638748</v>
      </c>
      <c r="CM274" s="172">
        <f t="shared" si="235"/>
        <v>146.34192510229059</v>
      </c>
      <c r="CN274" s="172">
        <f t="shared" si="236"/>
        <v>155.37679102007107</v>
      </c>
      <c r="CO274" s="172">
        <f t="shared" si="237"/>
        <v>147.56705754725436</v>
      </c>
      <c r="CP274" s="172">
        <f t="shared" si="238"/>
        <v>142.69324641495322</v>
      </c>
      <c r="CQ274" s="172">
        <f t="shared" si="239"/>
        <v>163.8069832942455</v>
      </c>
      <c r="CR274" s="172">
        <f t="shared" si="240"/>
        <v>169</v>
      </c>
      <c r="CS274" s="172">
        <f t="shared" si="241"/>
        <v>169</v>
      </c>
      <c r="CT274" s="172">
        <f t="shared" si="242"/>
        <v>169</v>
      </c>
      <c r="CU274" s="172">
        <f t="shared" si="243"/>
        <v>169</v>
      </c>
      <c r="CV274" s="172">
        <f t="shared" si="244"/>
        <v>169</v>
      </c>
      <c r="CW274" s="172">
        <f t="shared" si="245"/>
        <v>169</v>
      </c>
      <c r="CX274" s="172">
        <f t="shared" si="246"/>
        <v>169</v>
      </c>
      <c r="CY274" s="172">
        <f t="shared" si="247"/>
        <v>169</v>
      </c>
      <c r="CZ274" s="172">
        <f t="shared" si="248"/>
        <v>169</v>
      </c>
      <c r="DA274" s="180">
        <f xml:space="preserve"> SUM(CC274:CZ274) *  31</f>
        <v>122339.04683317416</v>
      </c>
      <c r="DC274" s="171">
        <f t="shared" si="274"/>
        <v>42.955346118384995</v>
      </c>
      <c r="DD274" s="172">
        <f t="shared" si="275"/>
        <v>29.692862006235998</v>
      </c>
      <c r="DE274" s="172">
        <f t="shared" si="276"/>
        <v>22.619537146422999</v>
      </c>
      <c r="DF274" s="172">
        <f t="shared" si="277"/>
        <v>17.805746616828003</v>
      </c>
      <c r="DG274" s="172">
        <f t="shared" si="278"/>
        <v>16.155304149539006</v>
      </c>
      <c r="DH274" s="172">
        <f t="shared" si="279"/>
        <v>17.805746616828003</v>
      </c>
      <c r="DI274" s="172">
        <f t="shared" si="280"/>
        <v>25.979366454834008</v>
      </c>
      <c r="DJ274" s="172">
        <f t="shared" si="281"/>
        <v>22.98175805938746</v>
      </c>
      <c r="DK274" s="172">
        <f t="shared" si="282"/>
        <v>0</v>
      </c>
      <c r="DL274" s="172">
        <f t="shared" si="283"/>
        <v>0</v>
      </c>
      <c r="DM274" s="172">
        <f t="shared" si="284"/>
        <v>0</v>
      </c>
      <c r="DN274" s="172">
        <f t="shared" si="285"/>
        <v>0</v>
      </c>
      <c r="DO274" s="172">
        <f t="shared" si="286"/>
        <v>0</v>
      </c>
      <c r="DP274" s="172">
        <f t="shared" si="287"/>
        <v>0</v>
      </c>
      <c r="DQ274" s="172">
        <f t="shared" si="288"/>
        <v>0</v>
      </c>
      <c r="DR274" s="172">
        <f t="shared" si="289"/>
        <v>24.174693357355295</v>
      </c>
      <c r="DS274" s="172">
        <f t="shared" si="290"/>
        <v>69.958774902288923</v>
      </c>
      <c r="DT274" s="172">
        <f t="shared" si="291"/>
        <v>93.920084961510156</v>
      </c>
      <c r="DU274" s="172">
        <f t="shared" si="292"/>
        <v>121.773622056075</v>
      </c>
      <c r="DV274" s="172">
        <f t="shared" si="293"/>
        <v>81.474054908203385</v>
      </c>
      <c r="DW274" s="172">
        <f t="shared" si="294"/>
        <v>75.343840029699351</v>
      </c>
      <c r="DX274" s="172">
        <f t="shared" si="295"/>
        <v>66.443239581101381</v>
      </c>
      <c r="DY274" s="172">
        <f t="shared" si="296"/>
        <v>41.863435693252342</v>
      </c>
      <c r="DZ274" s="172">
        <f t="shared" si="297"/>
        <v>65.589985669784994</v>
      </c>
      <c r="EA274" s="180">
        <f xml:space="preserve"> SUM(DC274:DZ274) *  31</f>
        <v>25932.659348159665</v>
      </c>
      <c r="EB274" s="21"/>
    </row>
    <row r="275" spans="2:132" ht="14.25" customHeight="1" x14ac:dyDescent="0.25">
      <c r="B275" s="132">
        <v>2041</v>
      </c>
      <c r="C275" s="14" t="s">
        <v>164</v>
      </c>
      <c r="D275" s="14">
        <f t="shared" si="298"/>
        <v>241</v>
      </c>
      <c r="E275" s="171">
        <v>227.23841489047001</v>
      </c>
      <c r="F275" s="172">
        <v>213.34798025038799</v>
      </c>
      <c r="G275" s="172">
        <v>205.861896721406</v>
      </c>
      <c r="H275" s="172">
        <v>200.283000915625</v>
      </c>
      <c r="I275" s="172">
        <v>199.42836739073101</v>
      </c>
      <c r="J275" s="172">
        <v>201.15911513844301</v>
      </c>
      <c r="K275" s="172">
        <v>210.01077455042</v>
      </c>
      <c r="L275" s="172">
        <v>213.34798025038799</v>
      </c>
      <c r="M275" s="172">
        <v>212.21409765247401</v>
      </c>
      <c r="N275" s="172">
        <v>224.51955503822501</v>
      </c>
      <c r="O275" s="172">
        <v>230.04319753441399</v>
      </c>
      <c r="P275" s="172">
        <v>234.41147673476499</v>
      </c>
      <c r="Q275" s="172">
        <v>248.676272023748</v>
      </c>
      <c r="R275" s="172">
        <v>260.97403188784699</v>
      </c>
      <c r="S275" s="172">
        <v>259.15276695634401</v>
      </c>
      <c r="T275" s="172">
        <v>270.402567014228</v>
      </c>
      <c r="U275" s="172">
        <v>272.35271613327802</v>
      </c>
      <c r="V275" s="172">
        <v>282.425672197398</v>
      </c>
      <c r="W275" s="172">
        <v>280.36811958872499</v>
      </c>
      <c r="X275" s="172">
        <v>297.43</v>
      </c>
      <c r="Y275" s="172">
        <v>297.43</v>
      </c>
      <c r="Z275" s="172">
        <v>286.60521950851802</v>
      </c>
      <c r="AA275" s="172">
        <v>268.47389859310198</v>
      </c>
      <c r="AB275" s="172">
        <v>245.355952629613</v>
      </c>
      <c r="AD275" s="171">
        <v>0</v>
      </c>
      <c r="AE275" s="172">
        <v>0</v>
      </c>
      <c r="AF275" s="172">
        <v>0</v>
      </c>
      <c r="AG275" s="172">
        <v>0</v>
      </c>
      <c r="AH275" s="172">
        <v>0</v>
      </c>
      <c r="AI275" s="172">
        <v>0</v>
      </c>
      <c r="AJ275" s="172">
        <v>0.01</v>
      </c>
      <c r="AK275" s="172">
        <v>16.086440968432768</v>
      </c>
      <c r="AL275" s="172">
        <v>48.622845791670272</v>
      </c>
      <c r="AM275" s="172">
        <v>76.957024520812269</v>
      </c>
      <c r="AN275" s="172">
        <v>95.884815944725773</v>
      </c>
      <c r="AO275" s="172">
        <v>98.616602247180438</v>
      </c>
      <c r="AP275" s="172">
        <v>101.88988357718293</v>
      </c>
      <c r="AQ275" s="172">
        <v>99.275841051465534</v>
      </c>
      <c r="AR275" s="172">
        <v>94.358868697725342</v>
      </c>
      <c r="AS275" s="172">
        <v>78.558399407188901</v>
      </c>
      <c r="AT275" s="172">
        <v>51.17899534759173</v>
      </c>
      <c r="AU275" s="172">
        <v>19.583868615354145</v>
      </c>
      <c r="AV275" s="172">
        <v>0.06</v>
      </c>
      <c r="AW275" s="172">
        <v>55.322147235382523</v>
      </c>
      <c r="AX275" s="172">
        <v>55.322147235382523</v>
      </c>
      <c r="AY275" s="172">
        <v>55.322147235382523</v>
      </c>
      <c r="AZ275" s="172">
        <v>55.322147235382523</v>
      </c>
      <c r="BA275" s="172">
        <v>0</v>
      </c>
      <c r="BB275" s="180">
        <f xml:space="preserve"> SUM(AD275:BA275) * 28.25</f>
        <v>28317.013946881798</v>
      </c>
      <c r="BC275" s="23"/>
      <c r="BD275" s="171">
        <f t="shared" si="249"/>
        <v>227.23841489047001</v>
      </c>
      <c r="BE275" s="172">
        <f t="shared" si="250"/>
        <v>213.34798025038799</v>
      </c>
      <c r="BF275" s="172">
        <f t="shared" si="251"/>
        <v>205.861896721406</v>
      </c>
      <c r="BG275" s="172">
        <f t="shared" si="252"/>
        <v>200.283000915625</v>
      </c>
      <c r="BH275" s="172">
        <f t="shared" si="253"/>
        <v>199.42836739073101</v>
      </c>
      <c r="BI275" s="172">
        <f t="shared" si="254"/>
        <v>201.15911513844301</v>
      </c>
      <c r="BJ275" s="172">
        <f t="shared" si="255"/>
        <v>210.00077455042</v>
      </c>
      <c r="BK275" s="172">
        <f t="shared" si="256"/>
        <v>197.26153928195521</v>
      </c>
      <c r="BL275" s="172">
        <f t="shared" si="257"/>
        <v>163.59125186080374</v>
      </c>
      <c r="BM275" s="172">
        <f t="shared" si="258"/>
        <v>147.56253051741274</v>
      </c>
      <c r="BN275" s="172">
        <f t="shared" si="259"/>
        <v>134.15838158968822</v>
      </c>
      <c r="BO275" s="172">
        <f t="shared" si="260"/>
        <v>135.79487448758454</v>
      </c>
      <c r="BP275" s="172">
        <f t="shared" si="261"/>
        <v>146.78638844656507</v>
      </c>
      <c r="BQ275" s="172">
        <f t="shared" si="262"/>
        <v>161.69819083638146</v>
      </c>
      <c r="BR275" s="172">
        <f t="shared" si="263"/>
        <v>164.79389825861867</v>
      </c>
      <c r="BS275" s="172">
        <f t="shared" si="264"/>
        <v>191.84416760703908</v>
      </c>
      <c r="BT275" s="172">
        <f t="shared" si="265"/>
        <v>221.1737207856863</v>
      </c>
      <c r="BU275" s="172">
        <f t="shared" si="266"/>
        <v>262.84180358204384</v>
      </c>
      <c r="BV275" s="172">
        <f t="shared" si="267"/>
        <v>280.30811958872499</v>
      </c>
      <c r="BW275" s="172">
        <f t="shared" si="268"/>
        <v>242.10785276461749</v>
      </c>
      <c r="BX275" s="172">
        <f t="shared" si="269"/>
        <v>242.10785276461749</v>
      </c>
      <c r="BY275" s="172">
        <f t="shared" si="270"/>
        <v>231.2830722731355</v>
      </c>
      <c r="BZ275" s="172">
        <f t="shared" si="271"/>
        <v>213.15175135771946</v>
      </c>
      <c r="CA275" s="172">
        <f t="shared" si="272"/>
        <v>245.355952629613</v>
      </c>
      <c r="CB275" s="23"/>
      <c r="CC275" s="171">
        <f t="shared" si="273"/>
        <v>169</v>
      </c>
      <c r="CD275" s="172">
        <f t="shared" si="226"/>
        <v>169</v>
      </c>
      <c r="CE275" s="172">
        <f t="shared" si="227"/>
        <v>169</v>
      </c>
      <c r="CF275" s="172">
        <f t="shared" si="228"/>
        <v>169</v>
      </c>
      <c r="CG275" s="172">
        <f t="shared" si="229"/>
        <v>169</v>
      </c>
      <c r="CH275" s="172">
        <f t="shared" si="230"/>
        <v>169</v>
      </c>
      <c r="CI275" s="172">
        <f t="shared" si="231"/>
        <v>169</v>
      </c>
      <c r="CJ275" s="172">
        <f t="shared" si="232"/>
        <v>169</v>
      </c>
      <c r="CK275" s="172">
        <f t="shared" si="233"/>
        <v>163.59125186080374</v>
      </c>
      <c r="CL275" s="172">
        <f t="shared" si="234"/>
        <v>147.56253051741274</v>
      </c>
      <c r="CM275" s="172">
        <f t="shared" si="235"/>
        <v>134.15838158968822</v>
      </c>
      <c r="CN275" s="172">
        <f t="shared" si="236"/>
        <v>135.79487448758454</v>
      </c>
      <c r="CO275" s="172">
        <f t="shared" si="237"/>
        <v>146.78638844656507</v>
      </c>
      <c r="CP275" s="172">
        <f t="shared" si="238"/>
        <v>161.69819083638146</v>
      </c>
      <c r="CQ275" s="172">
        <f t="shared" si="239"/>
        <v>164.79389825861867</v>
      </c>
      <c r="CR275" s="172">
        <f t="shared" si="240"/>
        <v>169</v>
      </c>
      <c r="CS275" s="172">
        <f t="shared" si="241"/>
        <v>169</v>
      </c>
      <c r="CT275" s="172">
        <f t="shared" si="242"/>
        <v>169</v>
      </c>
      <c r="CU275" s="172">
        <f t="shared" si="243"/>
        <v>169</v>
      </c>
      <c r="CV275" s="172">
        <f t="shared" si="244"/>
        <v>169</v>
      </c>
      <c r="CW275" s="172">
        <f t="shared" si="245"/>
        <v>169</v>
      </c>
      <c r="CX275" s="172">
        <f t="shared" si="246"/>
        <v>169</v>
      </c>
      <c r="CY275" s="172">
        <f t="shared" si="247"/>
        <v>169</v>
      </c>
      <c r="CZ275" s="172">
        <f t="shared" si="248"/>
        <v>169</v>
      </c>
      <c r="DA275" s="180">
        <f xml:space="preserve"> SUM(CC275:CZ275) * 28.25</f>
        <v>110948.6408269168</v>
      </c>
      <c r="DC275" s="171">
        <f t="shared" si="274"/>
        <v>58.238414890470011</v>
      </c>
      <c r="DD275" s="172">
        <f t="shared" si="275"/>
        <v>44.347980250387991</v>
      </c>
      <c r="DE275" s="172">
        <f t="shared" si="276"/>
        <v>36.861896721405998</v>
      </c>
      <c r="DF275" s="172">
        <f t="shared" si="277"/>
        <v>31.283000915624996</v>
      </c>
      <c r="DG275" s="172">
        <f t="shared" si="278"/>
        <v>30.428367390731012</v>
      </c>
      <c r="DH275" s="172">
        <f t="shared" si="279"/>
        <v>32.159115138443013</v>
      </c>
      <c r="DI275" s="172">
        <f t="shared" si="280"/>
        <v>41.000774550420005</v>
      </c>
      <c r="DJ275" s="172">
        <f t="shared" si="281"/>
        <v>28.261539281955208</v>
      </c>
      <c r="DK275" s="172">
        <f t="shared" si="282"/>
        <v>0</v>
      </c>
      <c r="DL275" s="172">
        <f t="shared" si="283"/>
        <v>0</v>
      </c>
      <c r="DM275" s="172">
        <f t="shared" si="284"/>
        <v>0</v>
      </c>
      <c r="DN275" s="172">
        <f t="shared" si="285"/>
        <v>0</v>
      </c>
      <c r="DO275" s="172">
        <f t="shared" si="286"/>
        <v>0</v>
      </c>
      <c r="DP275" s="172">
        <f t="shared" si="287"/>
        <v>0</v>
      </c>
      <c r="DQ275" s="172">
        <f t="shared" si="288"/>
        <v>0</v>
      </c>
      <c r="DR275" s="172">
        <f t="shared" si="289"/>
        <v>22.844167607039083</v>
      </c>
      <c r="DS275" s="172">
        <f t="shared" si="290"/>
        <v>52.173720785686299</v>
      </c>
      <c r="DT275" s="172">
        <f t="shared" si="291"/>
        <v>93.841803582043838</v>
      </c>
      <c r="DU275" s="172">
        <f t="shared" si="292"/>
        <v>111.30811958872499</v>
      </c>
      <c r="DV275" s="172">
        <f t="shared" si="293"/>
        <v>73.10785276461749</v>
      </c>
      <c r="DW275" s="172">
        <f t="shared" si="294"/>
        <v>73.10785276461749</v>
      </c>
      <c r="DX275" s="172">
        <f t="shared" si="295"/>
        <v>62.283072273135502</v>
      </c>
      <c r="DY275" s="172">
        <f t="shared" si="296"/>
        <v>44.151751357719462</v>
      </c>
      <c r="DZ275" s="172">
        <f t="shared" si="297"/>
        <v>76.355952629613</v>
      </c>
      <c r="EA275" s="180">
        <f xml:space="preserve"> SUM(DC275:DZ275) * 28.25</f>
        <v>25757.089555416955</v>
      </c>
      <c r="EB275" s="21"/>
    </row>
    <row r="276" spans="2:132" ht="14.25" customHeight="1" x14ac:dyDescent="0.25">
      <c r="B276" s="132">
        <v>2041</v>
      </c>
      <c r="C276" s="14" t="s">
        <v>165</v>
      </c>
      <c r="D276" s="14">
        <f t="shared" si="298"/>
        <v>242</v>
      </c>
      <c r="E276" s="171">
        <v>213.24949675505599</v>
      </c>
      <c r="F276" s="172">
        <v>201.16589494957</v>
      </c>
      <c r="G276" s="172">
        <v>194.61547305246401</v>
      </c>
      <c r="H276" s="172">
        <v>188.83568902560501</v>
      </c>
      <c r="I276" s="172">
        <v>185.737724787209</v>
      </c>
      <c r="J276" s="172">
        <v>186.73955401853101</v>
      </c>
      <c r="K276" s="172">
        <v>198.45324964629799</v>
      </c>
      <c r="L276" s="172">
        <v>199.79415954052899</v>
      </c>
      <c r="M276" s="172">
        <v>201.16589494957</v>
      </c>
      <c r="N276" s="172">
        <v>210.04364321482501</v>
      </c>
      <c r="O276" s="172">
        <v>218.28946842647599</v>
      </c>
      <c r="P276" s="172">
        <v>227.30593150837601</v>
      </c>
      <c r="Q276" s="172">
        <v>233.08571553523399</v>
      </c>
      <c r="R276" s="172">
        <v>245.47757248881899</v>
      </c>
      <c r="S276" s="172">
        <v>254.355320754074</v>
      </c>
      <c r="T276" s="172">
        <v>261.33729985851897</v>
      </c>
      <c r="U276" s="172">
        <v>281.31223345534198</v>
      </c>
      <c r="V276" s="172">
        <v>286.61422200264701</v>
      </c>
      <c r="W276" s="172">
        <v>283.94781497158999</v>
      </c>
      <c r="X276" s="172">
        <v>303.26</v>
      </c>
      <c r="Y276" s="172">
        <v>300.408639880083</v>
      </c>
      <c r="Z276" s="172">
        <v>292.039512609192</v>
      </c>
      <c r="AA276" s="172">
        <v>261.33729985851897</v>
      </c>
      <c r="AB276" s="172">
        <v>231.128295344805</v>
      </c>
      <c r="AD276" s="171">
        <v>0</v>
      </c>
      <c r="AE276" s="172">
        <v>0</v>
      </c>
      <c r="AF276" s="172">
        <v>0</v>
      </c>
      <c r="AG276" s="172">
        <v>0</v>
      </c>
      <c r="AH276" s="172">
        <v>0</v>
      </c>
      <c r="AI276" s="172">
        <v>0</v>
      </c>
      <c r="AJ276" s="172">
        <v>0.56999999999999995</v>
      </c>
      <c r="AK276" s="172">
        <v>25.581933370764158</v>
      </c>
      <c r="AL276" s="172">
        <v>60.280048245716692</v>
      </c>
      <c r="AM276" s="172">
        <v>88.456958942630038</v>
      </c>
      <c r="AN276" s="172">
        <v>101.06015463259115</v>
      </c>
      <c r="AO276" s="172">
        <v>106.3255521725174</v>
      </c>
      <c r="AP276" s="172">
        <v>107.96219379138617</v>
      </c>
      <c r="AQ276" s="172">
        <v>105.09879843796244</v>
      </c>
      <c r="AR276" s="172">
        <v>99.784118483481365</v>
      </c>
      <c r="AS276" s="172">
        <v>85.324560068373984</v>
      </c>
      <c r="AT276" s="172">
        <v>57.235865070603744</v>
      </c>
      <c r="AU276" s="172">
        <v>24.961335120951567</v>
      </c>
      <c r="AV276" s="172">
        <v>0.35</v>
      </c>
      <c r="AW276" s="172">
        <v>58.978905808142201</v>
      </c>
      <c r="AX276" s="172">
        <v>58.978905808142201</v>
      </c>
      <c r="AY276" s="172">
        <v>58.978905808142201</v>
      </c>
      <c r="AZ276" s="172">
        <v>58.978905808142201</v>
      </c>
      <c r="BA276" s="172">
        <v>0</v>
      </c>
      <c r="BB276" s="180">
        <f xml:space="preserve"> SUM(AD276:BA276) * 31</f>
        <v>34066.121388655964</v>
      </c>
      <c r="BC276" s="23"/>
      <c r="BD276" s="171">
        <f t="shared" si="249"/>
        <v>213.24949675505599</v>
      </c>
      <c r="BE276" s="172">
        <f t="shared" si="250"/>
        <v>201.16589494957</v>
      </c>
      <c r="BF276" s="172">
        <f t="shared" si="251"/>
        <v>194.61547305246401</v>
      </c>
      <c r="BG276" s="172">
        <f t="shared" si="252"/>
        <v>188.83568902560501</v>
      </c>
      <c r="BH276" s="172">
        <f t="shared" si="253"/>
        <v>185.737724787209</v>
      </c>
      <c r="BI276" s="172">
        <f t="shared" si="254"/>
        <v>186.73955401853101</v>
      </c>
      <c r="BJ276" s="172">
        <f t="shared" si="255"/>
        <v>197.883249646298</v>
      </c>
      <c r="BK276" s="172">
        <f t="shared" si="256"/>
        <v>174.21222616976485</v>
      </c>
      <c r="BL276" s="172">
        <f t="shared" si="257"/>
        <v>140.8858467038533</v>
      </c>
      <c r="BM276" s="172">
        <f t="shared" si="258"/>
        <v>121.58668427219497</v>
      </c>
      <c r="BN276" s="172">
        <f t="shared" si="259"/>
        <v>117.22931379388484</v>
      </c>
      <c r="BO276" s="172">
        <f t="shared" si="260"/>
        <v>120.9803793358586</v>
      </c>
      <c r="BP276" s="172">
        <f t="shared" si="261"/>
        <v>125.12352174384782</v>
      </c>
      <c r="BQ276" s="172">
        <f t="shared" si="262"/>
        <v>140.37877405085655</v>
      </c>
      <c r="BR276" s="172">
        <f t="shared" si="263"/>
        <v>154.57120227059264</v>
      </c>
      <c r="BS276" s="172">
        <f t="shared" si="264"/>
        <v>176.01273979014499</v>
      </c>
      <c r="BT276" s="172">
        <f t="shared" si="265"/>
        <v>224.07636838473823</v>
      </c>
      <c r="BU276" s="172">
        <f t="shared" si="266"/>
        <v>261.65288688169545</v>
      </c>
      <c r="BV276" s="172">
        <f t="shared" si="267"/>
        <v>283.59781497158997</v>
      </c>
      <c r="BW276" s="172">
        <f t="shared" si="268"/>
        <v>244.28109419185779</v>
      </c>
      <c r="BX276" s="172">
        <f t="shared" si="269"/>
        <v>241.4297340719408</v>
      </c>
      <c r="BY276" s="172">
        <f t="shared" si="270"/>
        <v>233.0606068010498</v>
      </c>
      <c r="BZ276" s="172">
        <f t="shared" si="271"/>
        <v>202.35839405037677</v>
      </c>
      <c r="CA276" s="172">
        <f t="shared" si="272"/>
        <v>231.128295344805</v>
      </c>
      <c r="CB276" s="23"/>
      <c r="CC276" s="171">
        <f t="shared" si="273"/>
        <v>169</v>
      </c>
      <c r="CD276" s="172">
        <f t="shared" si="226"/>
        <v>169</v>
      </c>
      <c r="CE276" s="172">
        <f t="shared" si="227"/>
        <v>169</v>
      </c>
      <c r="CF276" s="172">
        <f t="shared" si="228"/>
        <v>169</v>
      </c>
      <c r="CG276" s="172">
        <f t="shared" si="229"/>
        <v>169</v>
      </c>
      <c r="CH276" s="172">
        <f t="shared" si="230"/>
        <v>169</v>
      </c>
      <c r="CI276" s="172">
        <f t="shared" si="231"/>
        <v>169</v>
      </c>
      <c r="CJ276" s="172">
        <f t="shared" si="232"/>
        <v>169</v>
      </c>
      <c r="CK276" s="172">
        <f t="shared" si="233"/>
        <v>140.8858467038533</v>
      </c>
      <c r="CL276" s="172">
        <f t="shared" si="234"/>
        <v>121.58668427219497</v>
      </c>
      <c r="CM276" s="172">
        <f t="shared" si="235"/>
        <v>117.22931379388484</v>
      </c>
      <c r="CN276" s="172">
        <f t="shared" si="236"/>
        <v>120.9803793358586</v>
      </c>
      <c r="CO276" s="172">
        <f t="shared" si="237"/>
        <v>125.12352174384782</v>
      </c>
      <c r="CP276" s="172">
        <f t="shared" si="238"/>
        <v>140.37877405085655</v>
      </c>
      <c r="CQ276" s="172">
        <f t="shared" si="239"/>
        <v>154.57120227059264</v>
      </c>
      <c r="CR276" s="172">
        <f t="shared" si="240"/>
        <v>169</v>
      </c>
      <c r="CS276" s="172">
        <f t="shared" si="241"/>
        <v>169</v>
      </c>
      <c r="CT276" s="172">
        <f t="shared" si="242"/>
        <v>169</v>
      </c>
      <c r="CU276" s="172">
        <f t="shared" si="243"/>
        <v>169</v>
      </c>
      <c r="CV276" s="172">
        <f t="shared" si="244"/>
        <v>169</v>
      </c>
      <c r="CW276" s="172">
        <f t="shared" si="245"/>
        <v>169</v>
      </c>
      <c r="CX276" s="172">
        <f t="shared" si="246"/>
        <v>169</v>
      </c>
      <c r="CY276" s="172">
        <f t="shared" si="247"/>
        <v>169</v>
      </c>
      <c r="CZ276" s="172">
        <f t="shared" si="248"/>
        <v>169</v>
      </c>
      <c r="DA276" s="180">
        <f xml:space="preserve"> SUM(CC276:CZ276) * 31</f>
        <v>117606.42738730375</v>
      </c>
      <c r="DC276" s="171">
        <f t="shared" si="274"/>
        <v>44.249496755055986</v>
      </c>
      <c r="DD276" s="172">
        <f t="shared" si="275"/>
        <v>32.165894949570003</v>
      </c>
      <c r="DE276" s="172">
        <f t="shared" si="276"/>
        <v>25.615473052464012</v>
      </c>
      <c r="DF276" s="172">
        <f t="shared" si="277"/>
        <v>19.835689025605006</v>
      </c>
      <c r="DG276" s="172">
        <f t="shared" si="278"/>
        <v>16.737724787209004</v>
      </c>
      <c r="DH276" s="172">
        <f t="shared" si="279"/>
        <v>17.73955401853101</v>
      </c>
      <c r="DI276" s="172">
        <f t="shared" si="280"/>
        <v>28.883249646297998</v>
      </c>
      <c r="DJ276" s="172">
        <f t="shared" si="281"/>
        <v>5.2122261697648469</v>
      </c>
      <c r="DK276" s="172">
        <f t="shared" si="282"/>
        <v>0</v>
      </c>
      <c r="DL276" s="172">
        <f t="shared" si="283"/>
        <v>0</v>
      </c>
      <c r="DM276" s="172">
        <f t="shared" si="284"/>
        <v>0</v>
      </c>
      <c r="DN276" s="172">
        <f t="shared" si="285"/>
        <v>0</v>
      </c>
      <c r="DO276" s="172">
        <f t="shared" si="286"/>
        <v>0</v>
      </c>
      <c r="DP276" s="172">
        <f t="shared" si="287"/>
        <v>0</v>
      </c>
      <c r="DQ276" s="172">
        <f t="shared" si="288"/>
        <v>0</v>
      </c>
      <c r="DR276" s="172">
        <f t="shared" si="289"/>
        <v>7.012739790144991</v>
      </c>
      <c r="DS276" s="172">
        <f t="shared" si="290"/>
        <v>55.076368384738231</v>
      </c>
      <c r="DT276" s="172">
        <f t="shared" si="291"/>
        <v>92.652886881695451</v>
      </c>
      <c r="DU276" s="172">
        <f t="shared" si="292"/>
        <v>114.59781497158997</v>
      </c>
      <c r="DV276" s="172">
        <f t="shared" si="293"/>
        <v>75.28109419185779</v>
      </c>
      <c r="DW276" s="172">
        <f t="shared" si="294"/>
        <v>72.4297340719408</v>
      </c>
      <c r="DX276" s="172">
        <f t="shared" si="295"/>
        <v>64.060606801049801</v>
      </c>
      <c r="DY276" s="172">
        <f t="shared" si="296"/>
        <v>33.358394050376774</v>
      </c>
      <c r="DZ276" s="172">
        <f t="shared" si="297"/>
        <v>62.128295344804997</v>
      </c>
      <c r="EA276" s="180">
        <f xml:space="preserve"> SUM(DC276:DZ276) * 31</f>
        <v>23778.154529673593</v>
      </c>
      <c r="EB276" s="21"/>
    </row>
    <row r="277" spans="2:132" ht="14.25" customHeight="1" x14ac:dyDescent="0.25">
      <c r="B277" s="132">
        <v>2041</v>
      </c>
      <c r="C277" s="14" t="s">
        <v>166</v>
      </c>
      <c r="D277" s="14">
        <f t="shared" si="298"/>
        <v>243</v>
      </c>
      <c r="E277" s="171">
        <v>217.69847854932999</v>
      </c>
      <c r="F277" s="172">
        <v>206.16792432352401</v>
      </c>
      <c r="G277" s="172">
        <v>192.41441997651501</v>
      </c>
      <c r="H277" s="172">
        <v>186.73710132164501</v>
      </c>
      <c r="I277" s="172">
        <v>182.770974486694</v>
      </c>
      <c r="J277" s="172">
        <v>184.690068116509</v>
      </c>
      <c r="K277" s="172">
        <v>192.41441997651501</v>
      </c>
      <c r="L277" s="172">
        <v>194.909241695275</v>
      </c>
      <c r="M277" s="172">
        <v>201.70603163420401</v>
      </c>
      <c r="N277" s="172">
        <v>212.56490308957399</v>
      </c>
      <c r="O277" s="172">
        <v>223.119918053558</v>
      </c>
      <c r="P277" s="172">
        <v>236.88941484748099</v>
      </c>
      <c r="Q277" s="172">
        <v>241.11142083307499</v>
      </c>
      <c r="R277" s="172">
        <v>249.939251530224</v>
      </c>
      <c r="S277" s="172">
        <v>261.69370001284199</v>
      </c>
      <c r="T277" s="172">
        <v>271.672986887881</v>
      </c>
      <c r="U277" s="172">
        <v>279.49329342937801</v>
      </c>
      <c r="V277" s="172">
        <v>282.16403206420398</v>
      </c>
      <c r="W277" s="172">
        <v>284.86675559285999</v>
      </c>
      <c r="X277" s="172">
        <v>304.68139732070199</v>
      </c>
      <c r="Y277" s="172">
        <v>307.64</v>
      </c>
      <c r="Z277" s="172">
        <v>290.36815733166401</v>
      </c>
      <c r="AA277" s="172">
        <v>274.24777084121598</v>
      </c>
      <c r="AB277" s="172">
        <v>282.16403206420398</v>
      </c>
      <c r="AD277" s="171">
        <v>0</v>
      </c>
      <c r="AE277" s="172">
        <v>0</v>
      </c>
      <c r="AF277" s="172">
        <v>0</v>
      </c>
      <c r="AG277" s="172">
        <v>0</v>
      </c>
      <c r="AH277" s="172">
        <v>0</v>
      </c>
      <c r="AI277" s="172">
        <v>0</v>
      </c>
      <c r="AJ277" s="172">
        <v>2.2828155288243885</v>
      </c>
      <c r="AK277" s="172">
        <v>33.291438742134503</v>
      </c>
      <c r="AL277" s="172">
        <v>66.250922776686664</v>
      </c>
      <c r="AM277" s="172">
        <v>91.768523113412584</v>
      </c>
      <c r="AN277" s="172">
        <v>103.64874333291107</v>
      </c>
      <c r="AO277" s="172">
        <v>107.42764436622438</v>
      </c>
      <c r="AP277" s="172">
        <v>108.18185019597286</v>
      </c>
      <c r="AQ277" s="172">
        <v>105.7140280666251</v>
      </c>
      <c r="AR277" s="172">
        <v>100.05882487849917</v>
      </c>
      <c r="AS277" s="172">
        <v>85.602605672631441</v>
      </c>
      <c r="AT277" s="172">
        <v>57.327710168292597</v>
      </c>
      <c r="AU277" s="172">
        <v>23.239082877578664</v>
      </c>
      <c r="AV277" s="172">
        <v>0.31513782400000001</v>
      </c>
      <c r="AW277" s="172">
        <v>61.402587312148377</v>
      </c>
      <c r="AX277" s="172">
        <v>61.402587312148377</v>
      </c>
      <c r="AY277" s="172">
        <v>61.402587312148377</v>
      </c>
      <c r="AZ277" s="172">
        <v>61.402587312148377</v>
      </c>
      <c r="BA277" s="172">
        <v>0</v>
      </c>
      <c r="BB277" s="180">
        <f xml:space="preserve"> SUM(AD277:BA277) * 30</f>
        <v>33921.590303771605</v>
      </c>
      <c r="BC277" s="23"/>
      <c r="BD277" s="171">
        <f t="shared" si="249"/>
        <v>217.69847854932999</v>
      </c>
      <c r="BE277" s="172">
        <f t="shared" si="250"/>
        <v>206.16792432352401</v>
      </c>
      <c r="BF277" s="172">
        <f t="shared" si="251"/>
        <v>192.41441997651501</v>
      </c>
      <c r="BG277" s="172">
        <f t="shared" si="252"/>
        <v>186.73710132164501</v>
      </c>
      <c r="BH277" s="172">
        <f t="shared" si="253"/>
        <v>182.770974486694</v>
      </c>
      <c r="BI277" s="172">
        <f t="shared" si="254"/>
        <v>184.690068116509</v>
      </c>
      <c r="BJ277" s="172">
        <f t="shared" si="255"/>
        <v>190.13160444769062</v>
      </c>
      <c r="BK277" s="172">
        <f t="shared" si="256"/>
        <v>161.61780295314048</v>
      </c>
      <c r="BL277" s="172">
        <f t="shared" si="257"/>
        <v>135.45510885751736</v>
      </c>
      <c r="BM277" s="172">
        <f t="shared" si="258"/>
        <v>120.7963799761614</v>
      </c>
      <c r="BN277" s="172">
        <f t="shared" si="259"/>
        <v>119.47117472064693</v>
      </c>
      <c r="BO277" s="172">
        <f t="shared" si="260"/>
        <v>129.46177048125662</v>
      </c>
      <c r="BP277" s="172">
        <f t="shared" si="261"/>
        <v>132.92957063710213</v>
      </c>
      <c r="BQ277" s="172">
        <f t="shared" si="262"/>
        <v>144.22522346359889</v>
      </c>
      <c r="BR277" s="172">
        <f t="shared" si="263"/>
        <v>161.63487513434282</v>
      </c>
      <c r="BS277" s="172">
        <f t="shared" si="264"/>
        <v>186.07038121524954</v>
      </c>
      <c r="BT277" s="172">
        <f t="shared" si="265"/>
        <v>222.16558326108543</v>
      </c>
      <c r="BU277" s="172">
        <f t="shared" si="266"/>
        <v>258.92494918662533</v>
      </c>
      <c r="BV277" s="172">
        <f t="shared" si="267"/>
        <v>284.55161776886001</v>
      </c>
      <c r="BW277" s="172">
        <f t="shared" si="268"/>
        <v>243.27881000855362</v>
      </c>
      <c r="BX277" s="172">
        <f t="shared" si="269"/>
        <v>246.23741268785162</v>
      </c>
      <c r="BY277" s="172">
        <f t="shared" si="270"/>
        <v>228.96557001951564</v>
      </c>
      <c r="BZ277" s="172">
        <f t="shared" si="271"/>
        <v>212.84518352906761</v>
      </c>
      <c r="CA277" s="172">
        <f t="shared" si="272"/>
        <v>282.16403206420398</v>
      </c>
      <c r="CB277" s="23"/>
      <c r="CC277" s="171">
        <f t="shared" si="273"/>
        <v>169</v>
      </c>
      <c r="CD277" s="172">
        <f t="shared" si="226"/>
        <v>169</v>
      </c>
      <c r="CE277" s="172">
        <f t="shared" si="227"/>
        <v>169</v>
      </c>
      <c r="CF277" s="172">
        <f t="shared" si="228"/>
        <v>169</v>
      </c>
      <c r="CG277" s="172">
        <f t="shared" si="229"/>
        <v>169</v>
      </c>
      <c r="CH277" s="172">
        <f t="shared" si="230"/>
        <v>169</v>
      </c>
      <c r="CI277" s="172">
        <f t="shared" si="231"/>
        <v>169</v>
      </c>
      <c r="CJ277" s="172">
        <f t="shared" si="232"/>
        <v>161.61780295314048</v>
      </c>
      <c r="CK277" s="172">
        <f t="shared" si="233"/>
        <v>135.45510885751736</v>
      </c>
      <c r="CL277" s="172">
        <f t="shared" si="234"/>
        <v>120.7963799761614</v>
      </c>
      <c r="CM277" s="172">
        <f t="shared" si="235"/>
        <v>119.47117472064693</v>
      </c>
      <c r="CN277" s="172">
        <f t="shared" si="236"/>
        <v>129.46177048125662</v>
      </c>
      <c r="CO277" s="172">
        <f t="shared" si="237"/>
        <v>132.92957063710213</v>
      </c>
      <c r="CP277" s="172">
        <f t="shared" si="238"/>
        <v>144.22522346359889</v>
      </c>
      <c r="CQ277" s="172">
        <f t="shared" si="239"/>
        <v>161.63487513434282</v>
      </c>
      <c r="CR277" s="172">
        <f t="shared" si="240"/>
        <v>169</v>
      </c>
      <c r="CS277" s="172">
        <f t="shared" si="241"/>
        <v>169</v>
      </c>
      <c r="CT277" s="172">
        <f t="shared" si="242"/>
        <v>169</v>
      </c>
      <c r="CU277" s="172">
        <f t="shared" si="243"/>
        <v>169</v>
      </c>
      <c r="CV277" s="172">
        <f t="shared" si="244"/>
        <v>169</v>
      </c>
      <c r="CW277" s="172">
        <f t="shared" si="245"/>
        <v>169</v>
      </c>
      <c r="CX277" s="172">
        <f t="shared" si="246"/>
        <v>169</v>
      </c>
      <c r="CY277" s="172">
        <f t="shared" si="247"/>
        <v>169</v>
      </c>
      <c r="CZ277" s="172">
        <f t="shared" si="248"/>
        <v>169</v>
      </c>
      <c r="DA277" s="180">
        <f xml:space="preserve"> SUM(CC277:CZ277) * 30</f>
        <v>114287.75718671302</v>
      </c>
      <c r="DC277" s="171">
        <f t="shared" si="274"/>
        <v>48.698478549329991</v>
      </c>
      <c r="DD277" s="172">
        <f t="shared" si="275"/>
        <v>37.167924323524005</v>
      </c>
      <c r="DE277" s="172">
        <f t="shared" si="276"/>
        <v>23.414419976515006</v>
      </c>
      <c r="DF277" s="172">
        <f t="shared" si="277"/>
        <v>17.737101321645014</v>
      </c>
      <c r="DG277" s="172">
        <f t="shared" si="278"/>
        <v>13.770974486694001</v>
      </c>
      <c r="DH277" s="172">
        <f t="shared" si="279"/>
        <v>15.690068116508996</v>
      </c>
      <c r="DI277" s="172">
        <f t="shared" si="280"/>
        <v>21.13160444769062</v>
      </c>
      <c r="DJ277" s="172">
        <f t="shared" si="281"/>
        <v>0</v>
      </c>
      <c r="DK277" s="172">
        <f t="shared" si="282"/>
        <v>0</v>
      </c>
      <c r="DL277" s="172">
        <f t="shared" si="283"/>
        <v>0</v>
      </c>
      <c r="DM277" s="172">
        <f t="shared" si="284"/>
        <v>0</v>
      </c>
      <c r="DN277" s="172">
        <f t="shared" si="285"/>
        <v>0</v>
      </c>
      <c r="DO277" s="172">
        <f t="shared" si="286"/>
        <v>0</v>
      </c>
      <c r="DP277" s="172">
        <f t="shared" si="287"/>
        <v>0</v>
      </c>
      <c r="DQ277" s="172">
        <f t="shared" si="288"/>
        <v>0</v>
      </c>
      <c r="DR277" s="172">
        <f t="shared" si="289"/>
        <v>17.07038121524954</v>
      </c>
      <c r="DS277" s="172">
        <f t="shared" si="290"/>
        <v>53.16558326108543</v>
      </c>
      <c r="DT277" s="172">
        <f t="shared" si="291"/>
        <v>89.924949186625327</v>
      </c>
      <c r="DU277" s="172">
        <f t="shared" si="292"/>
        <v>115.55161776886001</v>
      </c>
      <c r="DV277" s="172">
        <f t="shared" si="293"/>
        <v>74.27881000855362</v>
      </c>
      <c r="DW277" s="172">
        <f t="shared" si="294"/>
        <v>77.237412687851617</v>
      </c>
      <c r="DX277" s="172">
        <f t="shared" si="295"/>
        <v>59.965570019515638</v>
      </c>
      <c r="DY277" s="172">
        <f t="shared" si="296"/>
        <v>43.845183529067612</v>
      </c>
      <c r="DZ277" s="172">
        <f t="shared" si="297"/>
        <v>113.16403206420398</v>
      </c>
      <c r="EA277" s="180">
        <f xml:space="preserve"> SUM(DC277:DZ277) * 30</f>
        <v>24654.423328887613</v>
      </c>
      <c r="EB277" s="21"/>
    </row>
    <row r="278" spans="2:132" ht="14.25" customHeight="1" x14ac:dyDescent="0.25">
      <c r="B278" s="132">
        <v>2041</v>
      </c>
      <c r="C278" s="14" t="s">
        <v>10</v>
      </c>
      <c r="D278" s="14">
        <f t="shared" si="298"/>
        <v>244</v>
      </c>
      <c r="E278" s="171">
        <v>199.31476427295999</v>
      </c>
      <c r="F278" s="172">
        <v>182.62393999237301</v>
      </c>
      <c r="G278" s="172">
        <v>178.496344258119</v>
      </c>
      <c r="H278" s="172">
        <v>170.444149301133</v>
      </c>
      <c r="I278" s="172">
        <v>169.47427707942401</v>
      </c>
      <c r="J278" s="172">
        <v>170.444149301133</v>
      </c>
      <c r="K278" s="172">
        <v>175.970165448084</v>
      </c>
      <c r="L278" s="172">
        <v>178.496344258119</v>
      </c>
      <c r="M278" s="172">
        <v>188.75894567388599</v>
      </c>
      <c r="N278" s="172">
        <v>201.23195354843301</v>
      </c>
      <c r="O278" s="172">
        <v>220.51662214289499</v>
      </c>
      <c r="P278" s="172">
        <v>230.26045469588601</v>
      </c>
      <c r="Q278" s="172">
        <v>238.04198763751199</v>
      </c>
      <c r="R278" s="172">
        <v>251.913415924757</v>
      </c>
      <c r="S278" s="172">
        <v>260.77759692782502</v>
      </c>
      <c r="T278" s="172">
        <v>273.22804963442502</v>
      </c>
      <c r="U278" s="172">
        <v>289.80609807527901</v>
      </c>
      <c r="V278" s="172">
        <v>296.75308980287502</v>
      </c>
      <c r="W278" s="172">
        <v>293.25703877113</v>
      </c>
      <c r="X278" s="172">
        <v>307.51190491346898</v>
      </c>
      <c r="Y278" s="172">
        <v>314.91000000000003</v>
      </c>
      <c r="Z278" s="172">
        <v>300.29425117051301</v>
      </c>
      <c r="AA278" s="172">
        <v>266.91260260933802</v>
      </c>
      <c r="AB278" s="172">
        <v>232.80918867386799</v>
      </c>
      <c r="AD278" s="171">
        <v>0</v>
      </c>
      <c r="AE278" s="172">
        <v>0</v>
      </c>
      <c r="AF278" s="172">
        <v>0</v>
      </c>
      <c r="AG278" s="172">
        <v>0</v>
      </c>
      <c r="AH278" s="172">
        <v>0</v>
      </c>
      <c r="AI278" s="172">
        <v>0</v>
      </c>
      <c r="AJ278" s="172">
        <v>7.2348707012309115</v>
      </c>
      <c r="AK278" s="172">
        <v>38.913806026717992</v>
      </c>
      <c r="AL278" s="172">
        <v>69.674536132153122</v>
      </c>
      <c r="AM278" s="172">
        <v>93.132832100533051</v>
      </c>
      <c r="AN278" s="172">
        <v>101.03029897205954</v>
      </c>
      <c r="AO278" s="172">
        <v>105.52977301871064</v>
      </c>
      <c r="AP278" s="172">
        <v>106.54053941446499</v>
      </c>
      <c r="AQ278" s="172">
        <v>105.57941876769848</v>
      </c>
      <c r="AR278" s="172">
        <v>98.308705265698251</v>
      </c>
      <c r="AS278" s="172">
        <v>80.162777344409434</v>
      </c>
      <c r="AT278" s="172">
        <v>54.69140783998651</v>
      </c>
      <c r="AU278" s="172">
        <v>23.779179073383389</v>
      </c>
      <c r="AV278" s="172">
        <v>0.66192953599999993</v>
      </c>
      <c r="AW278" s="172">
        <v>59.499170100097054</v>
      </c>
      <c r="AX278" s="172">
        <v>59.499170100097054</v>
      </c>
      <c r="AY278" s="172">
        <v>59.499170100097054</v>
      </c>
      <c r="AZ278" s="172">
        <v>59.499170100097054</v>
      </c>
      <c r="BA278" s="172">
        <v>0</v>
      </c>
      <c r="BB278" s="180">
        <f xml:space="preserve"> SUM(AD278:BA278) * 31</f>
        <v>34820.339392396469</v>
      </c>
      <c r="BC278" s="23"/>
      <c r="BD278" s="171">
        <f t="shared" si="249"/>
        <v>199.31476427295999</v>
      </c>
      <c r="BE278" s="172">
        <f t="shared" si="250"/>
        <v>182.62393999237301</v>
      </c>
      <c r="BF278" s="172">
        <f t="shared" si="251"/>
        <v>178.496344258119</v>
      </c>
      <c r="BG278" s="172">
        <f t="shared" si="252"/>
        <v>170.444149301133</v>
      </c>
      <c r="BH278" s="172">
        <f t="shared" si="253"/>
        <v>169.47427707942401</v>
      </c>
      <c r="BI278" s="172">
        <f t="shared" si="254"/>
        <v>170.444149301133</v>
      </c>
      <c r="BJ278" s="172">
        <f t="shared" si="255"/>
        <v>168.7352947468531</v>
      </c>
      <c r="BK278" s="172">
        <f t="shared" si="256"/>
        <v>139.582538231401</v>
      </c>
      <c r="BL278" s="172">
        <f t="shared" si="257"/>
        <v>119.08440954173287</v>
      </c>
      <c r="BM278" s="172">
        <f t="shared" si="258"/>
        <v>108.09912144789996</v>
      </c>
      <c r="BN278" s="172">
        <f t="shared" si="259"/>
        <v>119.48632317083545</v>
      </c>
      <c r="BO278" s="172">
        <f t="shared" si="260"/>
        <v>124.73068167717537</v>
      </c>
      <c r="BP278" s="172">
        <f t="shared" si="261"/>
        <v>131.50144822304702</v>
      </c>
      <c r="BQ278" s="172">
        <f t="shared" si="262"/>
        <v>146.33399715705852</v>
      </c>
      <c r="BR278" s="172">
        <f t="shared" si="263"/>
        <v>162.46889166212677</v>
      </c>
      <c r="BS278" s="172">
        <f t="shared" si="264"/>
        <v>193.06527229001557</v>
      </c>
      <c r="BT278" s="172">
        <f t="shared" si="265"/>
        <v>235.1146902352925</v>
      </c>
      <c r="BU278" s="172">
        <f t="shared" si="266"/>
        <v>272.97391072949165</v>
      </c>
      <c r="BV278" s="172">
        <f t="shared" si="267"/>
        <v>292.59510923513</v>
      </c>
      <c r="BW278" s="172">
        <f t="shared" si="268"/>
        <v>248.01273481337194</v>
      </c>
      <c r="BX278" s="172">
        <f t="shared" si="269"/>
        <v>255.41082989990298</v>
      </c>
      <c r="BY278" s="172">
        <f t="shared" si="270"/>
        <v>240.79508107041596</v>
      </c>
      <c r="BZ278" s="172">
        <f t="shared" si="271"/>
        <v>207.41343250924098</v>
      </c>
      <c r="CA278" s="172">
        <f t="shared" si="272"/>
        <v>232.80918867386799</v>
      </c>
      <c r="CB278" s="23"/>
      <c r="CC278" s="171">
        <f t="shared" si="273"/>
        <v>169</v>
      </c>
      <c r="CD278" s="172">
        <f t="shared" si="226"/>
        <v>169</v>
      </c>
      <c r="CE278" s="172">
        <f t="shared" si="227"/>
        <v>169</v>
      </c>
      <c r="CF278" s="172">
        <f t="shared" si="228"/>
        <v>169</v>
      </c>
      <c r="CG278" s="172">
        <f t="shared" si="229"/>
        <v>169</v>
      </c>
      <c r="CH278" s="172">
        <f t="shared" si="230"/>
        <v>169</v>
      </c>
      <c r="CI278" s="172">
        <f t="shared" si="231"/>
        <v>168.7352947468531</v>
      </c>
      <c r="CJ278" s="172">
        <f t="shared" si="232"/>
        <v>139.582538231401</v>
      </c>
      <c r="CK278" s="172">
        <f t="shared" si="233"/>
        <v>119.08440954173287</v>
      </c>
      <c r="CL278" s="172">
        <f t="shared" si="234"/>
        <v>108.09912144789996</v>
      </c>
      <c r="CM278" s="172">
        <f t="shared" si="235"/>
        <v>119.48632317083545</v>
      </c>
      <c r="CN278" s="172">
        <f t="shared" si="236"/>
        <v>124.73068167717537</v>
      </c>
      <c r="CO278" s="172">
        <f t="shared" si="237"/>
        <v>131.50144822304702</v>
      </c>
      <c r="CP278" s="172">
        <f t="shared" si="238"/>
        <v>146.33399715705852</v>
      </c>
      <c r="CQ278" s="172">
        <f t="shared" si="239"/>
        <v>162.46889166212677</v>
      </c>
      <c r="CR278" s="172">
        <f t="shared" si="240"/>
        <v>169</v>
      </c>
      <c r="CS278" s="172">
        <f t="shared" si="241"/>
        <v>169</v>
      </c>
      <c r="CT278" s="172">
        <f t="shared" si="242"/>
        <v>169</v>
      </c>
      <c r="CU278" s="172">
        <f t="shared" si="243"/>
        <v>169</v>
      </c>
      <c r="CV278" s="172">
        <f t="shared" si="244"/>
        <v>169</v>
      </c>
      <c r="CW278" s="172">
        <f t="shared" si="245"/>
        <v>169</v>
      </c>
      <c r="CX278" s="172">
        <f t="shared" si="246"/>
        <v>169</v>
      </c>
      <c r="CY278" s="172">
        <f t="shared" si="247"/>
        <v>169</v>
      </c>
      <c r="CZ278" s="172">
        <f t="shared" si="248"/>
        <v>169</v>
      </c>
      <c r="DA278" s="180">
        <f xml:space="preserve"> SUM(CC278:CZ278) * 31</f>
        <v>116405.70388160202</v>
      </c>
      <c r="DC278" s="171">
        <f t="shared" si="274"/>
        <v>30.314764272959991</v>
      </c>
      <c r="DD278" s="172">
        <f t="shared" si="275"/>
        <v>13.62393999237301</v>
      </c>
      <c r="DE278" s="172">
        <f t="shared" si="276"/>
        <v>9.4963442581189952</v>
      </c>
      <c r="DF278" s="172">
        <f t="shared" si="277"/>
        <v>1.4441493011329953</v>
      </c>
      <c r="DG278" s="172">
        <f t="shared" si="278"/>
        <v>0.47427707942401298</v>
      </c>
      <c r="DH278" s="172">
        <f t="shared" si="279"/>
        <v>1.4441493011329953</v>
      </c>
      <c r="DI278" s="172">
        <f t="shared" si="280"/>
        <v>0</v>
      </c>
      <c r="DJ278" s="172">
        <f t="shared" si="281"/>
        <v>0</v>
      </c>
      <c r="DK278" s="172">
        <f t="shared" si="282"/>
        <v>0</v>
      </c>
      <c r="DL278" s="172">
        <f t="shared" si="283"/>
        <v>0</v>
      </c>
      <c r="DM278" s="172">
        <f t="shared" si="284"/>
        <v>0</v>
      </c>
      <c r="DN278" s="172">
        <f t="shared" si="285"/>
        <v>0</v>
      </c>
      <c r="DO278" s="172">
        <f t="shared" si="286"/>
        <v>0</v>
      </c>
      <c r="DP278" s="172">
        <f t="shared" si="287"/>
        <v>0</v>
      </c>
      <c r="DQ278" s="172">
        <f t="shared" si="288"/>
        <v>0</v>
      </c>
      <c r="DR278" s="172">
        <f t="shared" si="289"/>
        <v>24.065272290015571</v>
      </c>
      <c r="DS278" s="172">
        <f t="shared" si="290"/>
        <v>66.1146902352925</v>
      </c>
      <c r="DT278" s="172">
        <f t="shared" si="291"/>
        <v>103.97391072949165</v>
      </c>
      <c r="DU278" s="172">
        <f t="shared" si="292"/>
        <v>123.59510923513</v>
      </c>
      <c r="DV278" s="172">
        <f t="shared" si="293"/>
        <v>79.012734813371935</v>
      </c>
      <c r="DW278" s="172">
        <f t="shared" si="294"/>
        <v>86.410829899902978</v>
      </c>
      <c r="DX278" s="172">
        <f t="shared" si="295"/>
        <v>71.795081070415961</v>
      </c>
      <c r="DY278" s="172">
        <f t="shared" si="296"/>
        <v>38.413432509240977</v>
      </c>
      <c r="DZ278" s="172">
        <f t="shared" si="297"/>
        <v>63.809188673867993</v>
      </c>
      <c r="EA278" s="180">
        <f xml:space="preserve"> SUM(DC278:DZ278) * 31</f>
        <v>22133.624083518022</v>
      </c>
      <c r="EB278" s="21"/>
    </row>
    <row r="279" spans="2:132" ht="14.25" customHeight="1" x14ac:dyDescent="0.25">
      <c r="B279" s="132">
        <v>2041</v>
      </c>
      <c r="C279" s="14" t="s">
        <v>167</v>
      </c>
      <c r="D279" s="14">
        <f t="shared" si="298"/>
        <v>245</v>
      </c>
      <c r="E279" s="171">
        <v>232.09730990248099</v>
      </c>
      <c r="F279" s="172">
        <v>215.74440680427401</v>
      </c>
      <c r="G279" s="172">
        <v>206.17197572239701</v>
      </c>
      <c r="H279" s="172">
        <v>199.00742468117801</v>
      </c>
      <c r="I279" s="172">
        <v>193.80758557497299</v>
      </c>
      <c r="J279" s="172">
        <v>193.80758557497299</v>
      </c>
      <c r="K279" s="172">
        <v>195.06322854096001</v>
      </c>
      <c r="L279" s="172">
        <v>206.17197572239701</v>
      </c>
      <c r="M279" s="172">
        <v>220.92947364029101</v>
      </c>
      <c r="N279" s="172">
        <v>226.38044133969299</v>
      </c>
      <c r="O279" s="172">
        <v>240.13342488479699</v>
      </c>
      <c r="P279" s="172">
        <v>255.33409090833399</v>
      </c>
      <c r="Q279" s="172">
        <v>259.94303920701498</v>
      </c>
      <c r="R279" s="172">
        <v>271.98243941030199</v>
      </c>
      <c r="S279" s="172">
        <v>282.14576129970197</v>
      </c>
      <c r="T279" s="172">
        <v>287.40468948665898</v>
      </c>
      <c r="U279" s="172">
        <v>301.06903941063501</v>
      </c>
      <c r="V279" s="172">
        <v>306.74159116285898</v>
      </c>
      <c r="W279" s="172">
        <v>312.53232107658698</v>
      </c>
      <c r="X279" s="172">
        <v>312.53232107658698</v>
      </c>
      <c r="Y279" s="172">
        <v>321.44</v>
      </c>
      <c r="Z279" s="172">
        <v>309.62218384953502</v>
      </c>
      <c r="AA279" s="172">
        <v>287.40468948665898</v>
      </c>
      <c r="AB279" s="172">
        <v>257.62379278748602</v>
      </c>
      <c r="AD279" s="171">
        <v>0</v>
      </c>
      <c r="AE279" s="172">
        <v>0</v>
      </c>
      <c r="AF279" s="172">
        <v>0</v>
      </c>
      <c r="AG279" s="172">
        <v>0</v>
      </c>
      <c r="AH279" s="172">
        <v>0</v>
      </c>
      <c r="AI279" s="172">
        <v>0</v>
      </c>
      <c r="AJ279" s="172">
        <v>7.0390779309866449</v>
      </c>
      <c r="AK279" s="172">
        <v>36.616940823394856</v>
      </c>
      <c r="AL279" s="172">
        <v>66.807709589435916</v>
      </c>
      <c r="AM279" s="172">
        <v>89.6624966043847</v>
      </c>
      <c r="AN279" s="172">
        <v>101.46916244603455</v>
      </c>
      <c r="AO279" s="172">
        <v>104.44155300774105</v>
      </c>
      <c r="AP279" s="172">
        <v>104.9204524000327</v>
      </c>
      <c r="AQ279" s="172">
        <v>103.7844845045278</v>
      </c>
      <c r="AR279" s="172">
        <v>97.902277749141405</v>
      </c>
      <c r="AS279" s="172">
        <v>80.147265898279173</v>
      </c>
      <c r="AT279" s="172">
        <v>55.381871061350679</v>
      </c>
      <c r="AU279" s="172">
        <v>26.986013074040436</v>
      </c>
      <c r="AV279" s="172">
        <v>1.6843098034695188</v>
      </c>
      <c r="AW279" s="172">
        <v>58.932822715478018</v>
      </c>
      <c r="AX279" s="172">
        <v>58.932822715478018</v>
      </c>
      <c r="AY279" s="172">
        <v>58.932822715478018</v>
      </c>
      <c r="AZ279" s="172">
        <v>58.932822715478018</v>
      </c>
      <c r="BA279" s="172">
        <v>0</v>
      </c>
      <c r="BB279" s="180">
        <f xml:space="preserve"> SUM(AD279:BA279) * 30</f>
        <v>33377.247172641946</v>
      </c>
      <c r="BC279" s="23"/>
      <c r="BD279" s="171">
        <f t="shared" si="249"/>
        <v>232.09730990248099</v>
      </c>
      <c r="BE279" s="172">
        <f t="shared" si="250"/>
        <v>215.74440680427401</v>
      </c>
      <c r="BF279" s="172">
        <f t="shared" si="251"/>
        <v>206.17197572239701</v>
      </c>
      <c r="BG279" s="172">
        <f t="shared" si="252"/>
        <v>199.00742468117801</v>
      </c>
      <c r="BH279" s="172">
        <f t="shared" si="253"/>
        <v>193.80758557497299</v>
      </c>
      <c r="BI279" s="172">
        <f t="shared" si="254"/>
        <v>193.80758557497299</v>
      </c>
      <c r="BJ279" s="172">
        <f t="shared" si="255"/>
        <v>188.02415060997336</v>
      </c>
      <c r="BK279" s="172">
        <f t="shared" si="256"/>
        <v>169.55503489900215</v>
      </c>
      <c r="BL279" s="172">
        <f t="shared" si="257"/>
        <v>154.12176405085509</v>
      </c>
      <c r="BM279" s="172">
        <f t="shared" si="258"/>
        <v>136.71794473530829</v>
      </c>
      <c r="BN279" s="172">
        <f t="shared" si="259"/>
        <v>138.66426243876245</v>
      </c>
      <c r="BO279" s="172">
        <f t="shared" si="260"/>
        <v>150.89253790059294</v>
      </c>
      <c r="BP279" s="172">
        <f t="shared" si="261"/>
        <v>155.02258680698228</v>
      </c>
      <c r="BQ279" s="172">
        <f t="shared" si="262"/>
        <v>168.1979549057742</v>
      </c>
      <c r="BR279" s="172">
        <f t="shared" si="263"/>
        <v>184.24348355056057</v>
      </c>
      <c r="BS279" s="172">
        <f t="shared" si="264"/>
        <v>207.25742358837982</v>
      </c>
      <c r="BT279" s="172">
        <f t="shared" si="265"/>
        <v>245.68716834928432</v>
      </c>
      <c r="BU279" s="172">
        <f t="shared" si="266"/>
        <v>279.75557808881854</v>
      </c>
      <c r="BV279" s="172">
        <f t="shared" si="267"/>
        <v>310.84801127311744</v>
      </c>
      <c r="BW279" s="172">
        <f t="shared" si="268"/>
        <v>253.59949836110897</v>
      </c>
      <c r="BX279" s="172">
        <f t="shared" si="269"/>
        <v>262.50717728452196</v>
      </c>
      <c r="BY279" s="172">
        <f t="shared" si="270"/>
        <v>250.68936113405701</v>
      </c>
      <c r="BZ279" s="172">
        <f t="shared" si="271"/>
        <v>228.47186677118097</v>
      </c>
      <c r="CA279" s="172">
        <f t="shared" si="272"/>
        <v>257.62379278748602</v>
      </c>
      <c r="CB279" s="23"/>
      <c r="CC279" s="171">
        <f t="shared" si="273"/>
        <v>169</v>
      </c>
      <c r="CD279" s="172">
        <f t="shared" si="226"/>
        <v>169</v>
      </c>
      <c r="CE279" s="172">
        <f t="shared" si="227"/>
        <v>169</v>
      </c>
      <c r="CF279" s="172">
        <f t="shared" si="228"/>
        <v>169</v>
      </c>
      <c r="CG279" s="172">
        <f t="shared" si="229"/>
        <v>169</v>
      </c>
      <c r="CH279" s="172">
        <f t="shared" si="230"/>
        <v>169</v>
      </c>
      <c r="CI279" s="172">
        <f t="shared" si="231"/>
        <v>169</v>
      </c>
      <c r="CJ279" s="172">
        <f t="shared" si="232"/>
        <v>169</v>
      </c>
      <c r="CK279" s="172">
        <f t="shared" si="233"/>
        <v>154.12176405085509</v>
      </c>
      <c r="CL279" s="172">
        <f t="shared" si="234"/>
        <v>136.71794473530829</v>
      </c>
      <c r="CM279" s="172">
        <f t="shared" si="235"/>
        <v>138.66426243876245</v>
      </c>
      <c r="CN279" s="172">
        <f t="shared" si="236"/>
        <v>150.89253790059294</v>
      </c>
      <c r="CO279" s="172">
        <f t="shared" si="237"/>
        <v>155.02258680698228</v>
      </c>
      <c r="CP279" s="172">
        <f t="shared" si="238"/>
        <v>168.1979549057742</v>
      </c>
      <c r="CQ279" s="172">
        <f t="shared" si="239"/>
        <v>169</v>
      </c>
      <c r="CR279" s="172">
        <f t="shared" si="240"/>
        <v>169</v>
      </c>
      <c r="CS279" s="172">
        <f t="shared" si="241"/>
        <v>169</v>
      </c>
      <c r="CT279" s="172">
        <f t="shared" si="242"/>
        <v>169</v>
      </c>
      <c r="CU279" s="172">
        <f t="shared" si="243"/>
        <v>169</v>
      </c>
      <c r="CV279" s="172">
        <f t="shared" si="244"/>
        <v>169</v>
      </c>
      <c r="CW279" s="172">
        <f t="shared" si="245"/>
        <v>169</v>
      </c>
      <c r="CX279" s="172">
        <f t="shared" si="246"/>
        <v>169</v>
      </c>
      <c r="CY279" s="172">
        <f t="shared" si="247"/>
        <v>169</v>
      </c>
      <c r="CZ279" s="172">
        <f t="shared" si="248"/>
        <v>169</v>
      </c>
      <c r="DA279" s="180">
        <f xml:space="preserve"> SUM(CC279:CZ279) * 30</f>
        <v>118368.51152514825</v>
      </c>
      <c r="DC279" s="171">
        <f t="shared" si="274"/>
        <v>63.097309902480987</v>
      </c>
      <c r="DD279" s="172">
        <f t="shared" si="275"/>
        <v>46.744406804274007</v>
      </c>
      <c r="DE279" s="172">
        <f t="shared" si="276"/>
        <v>37.171975722397008</v>
      </c>
      <c r="DF279" s="172">
        <f t="shared" si="277"/>
        <v>30.007424681178009</v>
      </c>
      <c r="DG279" s="172">
        <f t="shared" si="278"/>
        <v>24.80758557497299</v>
      </c>
      <c r="DH279" s="172">
        <f t="shared" si="279"/>
        <v>24.80758557497299</v>
      </c>
      <c r="DI279" s="172">
        <f t="shared" si="280"/>
        <v>19.024150609973361</v>
      </c>
      <c r="DJ279" s="172">
        <f t="shared" si="281"/>
        <v>0.55503489900215186</v>
      </c>
      <c r="DK279" s="172">
        <f t="shared" si="282"/>
        <v>0</v>
      </c>
      <c r="DL279" s="172">
        <f t="shared" si="283"/>
        <v>0</v>
      </c>
      <c r="DM279" s="172">
        <f t="shared" si="284"/>
        <v>0</v>
      </c>
      <c r="DN279" s="172">
        <f t="shared" si="285"/>
        <v>0</v>
      </c>
      <c r="DO279" s="172">
        <f t="shared" si="286"/>
        <v>0</v>
      </c>
      <c r="DP279" s="172">
        <f t="shared" si="287"/>
        <v>0</v>
      </c>
      <c r="DQ279" s="172">
        <f t="shared" si="288"/>
        <v>15.243483550560569</v>
      </c>
      <c r="DR279" s="172">
        <f t="shared" si="289"/>
        <v>38.257423588379822</v>
      </c>
      <c r="DS279" s="172">
        <f t="shared" si="290"/>
        <v>76.68716834928432</v>
      </c>
      <c r="DT279" s="172">
        <f t="shared" si="291"/>
        <v>110.75557808881854</v>
      </c>
      <c r="DU279" s="172">
        <f t="shared" si="292"/>
        <v>141.84801127311744</v>
      </c>
      <c r="DV279" s="172">
        <f t="shared" si="293"/>
        <v>84.599498361108971</v>
      </c>
      <c r="DW279" s="172">
        <f t="shared" si="294"/>
        <v>93.507177284521958</v>
      </c>
      <c r="DX279" s="172">
        <f t="shared" si="295"/>
        <v>81.689361134057009</v>
      </c>
      <c r="DY279" s="172">
        <f t="shared" si="296"/>
        <v>59.47186677118097</v>
      </c>
      <c r="DZ279" s="172">
        <f t="shared" si="297"/>
        <v>88.623792787486025</v>
      </c>
      <c r="EA279" s="180">
        <f xml:space="preserve"> SUM(DC279:DZ279) * 30</f>
        <v>31106.965048733015</v>
      </c>
      <c r="EB279" s="21"/>
    </row>
    <row r="280" spans="2:132" ht="14.25" customHeight="1" x14ac:dyDescent="0.25">
      <c r="B280" s="132">
        <v>2041</v>
      </c>
      <c r="C280" s="14" t="s">
        <v>168</v>
      </c>
      <c r="D280" s="14">
        <f t="shared" si="298"/>
        <v>246</v>
      </c>
      <c r="E280" s="171">
        <v>225.77195651334799</v>
      </c>
      <c r="F280" s="172">
        <v>213.831231271814</v>
      </c>
      <c r="G280" s="172">
        <v>206.108165706237</v>
      </c>
      <c r="H280" s="172">
        <v>199.75374467126801</v>
      </c>
      <c r="I280" s="172">
        <v>198.957696321833</v>
      </c>
      <c r="J280" s="172">
        <v>198.957696321833</v>
      </c>
      <c r="K280" s="172">
        <v>204.15295923393899</v>
      </c>
      <c r="L280" s="172">
        <v>203.21725327933899</v>
      </c>
      <c r="M280" s="172">
        <v>210.35375690322701</v>
      </c>
      <c r="N280" s="172">
        <v>218.85890505772301</v>
      </c>
      <c r="O280" s="172">
        <v>224.333483180157</v>
      </c>
      <c r="P280" s="172">
        <v>238.285277936055</v>
      </c>
      <c r="Q280" s="172">
        <v>245.21229515219699</v>
      </c>
      <c r="R280" s="172">
        <v>254.49952589561201</v>
      </c>
      <c r="S280" s="172">
        <v>264.48504466484798</v>
      </c>
      <c r="T280" s="172">
        <v>270.81153417878397</v>
      </c>
      <c r="U280" s="172">
        <v>281.91431378933299</v>
      </c>
      <c r="V280" s="172">
        <v>293.71538142570301</v>
      </c>
      <c r="W280" s="172">
        <v>291.29930485636402</v>
      </c>
      <c r="X280" s="172">
        <v>301.13120025991901</v>
      </c>
      <c r="Y280" s="172">
        <v>311.41000000000003</v>
      </c>
      <c r="Z280" s="172">
        <v>291.29930485636402</v>
      </c>
      <c r="AA280" s="172">
        <v>272.97622705882799</v>
      </c>
      <c r="AB280" s="172">
        <v>239.97513495854099</v>
      </c>
      <c r="AD280" s="171">
        <v>0</v>
      </c>
      <c r="AE280" s="172">
        <v>0</v>
      </c>
      <c r="AF280" s="172">
        <v>0</v>
      </c>
      <c r="AG280" s="172">
        <v>0</v>
      </c>
      <c r="AH280" s="172">
        <v>0</v>
      </c>
      <c r="AI280" s="172">
        <v>0</v>
      </c>
      <c r="AJ280" s="172">
        <v>3.48832131800371</v>
      </c>
      <c r="AK280" s="172">
        <v>32.082732454059794</v>
      </c>
      <c r="AL280" s="172">
        <v>59.350145480588672</v>
      </c>
      <c r="AM280" s="172">
        <v>82.313654694493408</v>
      </c>
      <c r="AN280" s="172">
        <v>97.629302785304191</v>
      </c>
      <c r="AO280" s="172">
        <v>99.495312472536</v>
      </c>
      <c r="AP280" s="172">
        <v>98.537632627925646</v>
      </c>
      <c r="AQ280" s="172">
        <v>96.481243495309229</v>
      </c>
      <c r="AR280" s="172">
        <v>89.4361848535452</v>
      </c>
      <c r="AS280" s="172">
        <v>72.880493599113407</v>
      </c>
      <c r="AT280" s="172">
        <v>50.444491281852564</v>
      </c>
      <c r="AU280" s="172">
        <v>23.728722499996341</v>
      </c>
      <c r="AV280" s="172">
        <v>1.4935177892074938</v>
      </c>
      <c r="AW280" s="172">
        <v>54.768231775604434</v>
      </c>
      <c r="AX280" s="172">
        <v>54.768231775604434</v>
      </c>
      <c r="AY280" s="172">
        <v>54.768231775604434</v>
      </c>
      <c r="AZ280" s="172">
        <v>54.768231775604434</v>
      </c>
      <c r="BA280" s="172">
        <v>0</v>
      </c>
      <c r="BB280" s="180">
        <f xml:space="preserve"> SUM(AD280:BA280) * 31</f>
        <v>31819.475156084962</v>
      </c>
      <c r="BC280" s="23"/>
      <c r="BD280" s="171">
        <f t="shared" si="249"/>
        <v>225.77195651334799</v>
      </c>
      <c r="BE280" s="172">
        <f t="shared" si="250"/>
        <v>213.831231271814</v>
      </c>
      <c r="BF280" s="172">
        <f t="shared" si="251"/>
        <v>206.108165706237</v>
      </c>
      <c r="BG280" s="172">
        <f t="shared" si="252"/>
        <v>199.75374467126801</v>
      </c>
      <c r="BH280" s="172">
        <f t="shared" si="253"/>
        <v>198.957696321833</v>
      </c>
      <c r="BI280" s="172">
        <f t="shared" si="254"/>
        <v>198.957696321833</v>
      </c>
      <c r="BJ280" s="172">
        <f t="shared" si="255"/>
        <v>200.66463791593529</v>
      </c>
      <c r="BK280" s="172">
        <f t="shared" si="256"/>
        <v>171.1345208252792</v>
      </c>
      <c r="BL280" s="172">
        <f t="shared" si="257"/>
        <v>151.00361142263833</v>
      </c>
      <c r="BM280" s="172">
        <f t="shared" si="258"/>
        <v>136.5452503632296</v>
      </c>
      <c r="BN280" s="172">
        <f t="shared" si="259"/>
        <v>126.70418039485281</v>
      </c>
      <c r="BO280" s="172">
        <f t="shared" si="260"/>
        <v>138.789965463519</v>
      </c>
      <c r="BP280" s="172">
        <f t="shared" si="261"/>
        <v>146.67466252427135</v>
      </c>
      <c r="BQ280" s="172">
        <f t="shared" si="262"/>
        <v>158.01828240030278</v>
      </c>
      <c r="BR280" s="172">
        <f t="shared" si="263"/>
        <v>175.04885981130278</v>
      </c>
      <c r="BS280" s="172">
        <f t="shared" si="264"/>
        <v>197.93104057967057</v>
      </c>
      <c r="BT280" s="172">
        <f t="shared" si="265"/>
        <v>231.46982250748044</v>
      </c>
      <c r="BU280" s="172">
        <f t="shared" si="266"/>
        <v>269.98665892570665</v>
      </c>
      <c r="BV280" s="172">
        <f t="shared" si="267"/>
        <v>289.80578706715653</v>
      </c>
      <c r="BW280" s="172">
        <f t="shared" si="268"/>
        <v>246.36296848431459</v>
      </c>
      <c r="BX280" s="172">
        <f t="shared" si="269"/>
        <v>256.64176822439561</v>
      </c>
      <c r="BY280" s="172">
        <f t="shared" si="270"/>
        <v>236.5310730807596</v>
      </c>
      <c r="BZ280" s="172">
        <f t="shared" si="271"/>
        <v>218.20799528322357</v>
      </c>
      <c r="CA280" s="172">
        <f t="shared" si="272"/>
        <v>239.97513495854099</v>
      </c>
      <c r="CB280" s="23"/>
      <c r="CC280" s="171">
        <f t="shared" si="273"/>
        <v>169</v>
      </c>
      <c r="CD280" s="172">
        <f t="shared" si="226"/>
        <v>169</v>
      </c>
      <c r="CE280" s="172">
        <f t="shared" si="227"/>
        <v>169</v>
      </c>
      <c r="CF280" s="172">
        <f t="shared" si="228"/>
        <v>169</v>
      </c>
      <c r="CG280" s="172">
        <f t="shared" si="229"/>
        <v>169</v>
      </c>
      <c r="CH280" s="172">
        <f t="shared" si="230"/>
        <v>169</v>
      </c>
      <c r="CI280" s="172">
        <f t="shared" si="231"/>
        <v>169</v>
      </c>
      <c r="CJ280" s="172">
        <f t="shared" si="232"/>
        <v>169</v>
      </c>
      <c r="CK280" s="172">
        <f t="shared" si="233"/>
        <v>151.00361142263833</v>
      </c>
      <c r="CL280" s="172">
        <f t="shared" si="234"/>
        <v>136.5452503632296</v>
      </c>
      <c r="CM280" s="172">
        <f t="shared" si="235"/>
        <v>126.70418039485281</v>
      </c>
      <c r="CN280" s="172">
        <f t="shared" si="236"/>
        <v>138.789965463519</v>
      </c>
      <c r="CO280" s="172">
        <f t="shared" si="237"/>
        <v>146.67466252427135</v>
      </c>
      <c r="CP280" s="172">
        <f t="shared" si="238"/>
        <v>158.01828240030278</v>
      </c>
      <c r="CQ280" s="172">
        <f t="shared" si="239"/>
        <v>169</v>
      </c>
      <c r="CR280" s="172">
        <f t="shared" si="240"/>
        <v>169</v>
      </c>
      <c r="CS280" s="172">
        <f t="shared" si="241"/>
        <v>169</v>
      </c>
      <c r="CT280" s="172">
        <f t="shared" si="242"/>
        <v>169</v>
      </c>
      <c r="CU280" s="172">
        <f t="shared" si="243"/>
        <v>169</v>
      </c>
      <c r="CV280" s="172">
        <f t="shared" si="244"/>
        <v>169</v>
      </c>
      <c r="CW280" s="172">
        <f t="shared" si="245"/>
        <v>169</v>
      </c>
      <c r="CX280" s="172">
        <f t="shared" si="246"/>
        <v>169</v>
      </c>
      <c r="CY280" s="172">
        <f t="shared" si="247"/>
        <v>169</v>
      </c>
      <c r="CZ280" s="172">
        <f t="shared" si="248"/>
        <v>169</v>
      </c>
      <c r="DA280" s="180">
        <f xml:space="preserve"> SUM(CC280:CZ280) * 31</f>
        <v>120891.81452963324</v>
      </c>
      <c r="DC280" s="171">
        <f t="shared" si="274"/>
        <v>56.771956513347988</v>
      </c>
      <c r="DD280" s="172">
        <f t="shared" si="275"/>
        <v>44.831231271814005</v>
      </c>
      <c r="DE280" s="172">
        <f t="shared" si="276"/>
        <v>37.108165706237003</v>
      </c>
      <c r="DF280" s="172">
        <f t="shared" si="277"/>
        <v>30.753744671268009</v>
      </c>
      <c r="DG280" s="172">
        <f t="shared" si="278"/>
        <v>29.957696321832998</v>
      </c>
      <c r="DH280" s="172">
        <f t="shared" si="279"/>
        <v>29.957696321832998</v>
      </c>
      <c r="DI280" s="172">
        <f t="shared" si="280"/>
        <v>31.664637915935288</v>
      </c>
      <c r="DJ280" s="172">
        <f t="shared" si="281"/>
        <v>2.1345208252791963</v>
      </c>
      <c r="DK280" s="172">
        <f t="shared" si="282"/>
        <v>0</v>
      </c>
      <c r="DL280" s="172">
        <f t="shared" si="283"/>
        <v>0</v>
      </c>
      <c r="DM280" s="172">
        <f t="shared" si="284"/>
        <v>0</v>
      </c>
      <c r="DN280" s="172">
        <f t="shared" si="285"/>
        <v>0</v>
      </c>
      <c r="DO280" s="172">
        <f t="shared" si="286"/>
        <v>0</v>
      </c>
      <c r="DP280" s="172">
        <f t="shared" si="287"/>
        <v>0</v>
      </c>
      <c r="DQ280" s="172">
        <f t="shared" si="288"/>
        <v>6.0488598113027763</v>
      </c>
      <c r="DR280" s="172">
        <f t="shared" si="289"/>
        <v>28.931040579670565</v>
      </c>
      <c r="DS280" s="172">
        <f t="shared" si="290"/>
        <v>62.469822507480444</v>
      </c>
      <c r="DT280" s="172">
        <f t="shared" si="291"/>
        <v>100.98665892570665</v>
      </c>
      <c r="DU280" s="172">
        <f t="shared" si="292"/>
        <v>120.80578706715653</v>
      </c>
      <c r="DV280" s="172">
        <f t="shared" si="293"/>
        <v>77.362968484314592</v>
      </c>
      <c r="DW280" s="172">
        <f t="shared" si="294"/>
        <v>87.641768224395605</v>
      </c>
      <c r="DX280" s="172">
        <f t="shared" si="295"/>
        <v>67.531073080759597</v>
      </c>
      <c r="DY280" s="172">
        <f t="shared" si="296"/>
        <v>49.207995283223568</v>
      </c>
      <c r="DZ280" s="172">
        <f t="shared" si="297"/>
        <v>70.975134958540991</v>
      </c>
      <c r="EA280" s="180">
        <f xml:space="preserve"> SUM(DC280:DZ280) * 31</f>
        <v>28989.363512573062</v>
      </c>
      <c r="EB280" s="21"/>
    </row>
    <row r="281" spans="2:132" ht="14.25" customHeight="1" x14ac:dyDescent="0.25">
      <c r="B281" s="132">
        <v>2041</v>
      </c>
      <c r="C281" s="14" t="s">
        <v>169</v>
      </c>
      <c r="D281" s="14">
        <f t="shared" si="298"/>
        <v>247</v>
      </c>
      <c r="E281" s="171">
        <v>235.29581459078901</v>
      </c>
      <c r="F281" s="172">
        <v>218.617729394967</v>
      </c>
      <c r="G281" s="172">
        <v>207.206407945195</v>
      </c>
      <c r="H281" s="172">
        <v>197.16054376291601</v>
      </c>
      <c r="I281" s="172">
        <v>192.03311239110101</v>
      </c>
      <c r="J281" s="172">
        <v>193.273170521785</v>
      </c>
      <c r="K281" s="172">
        <v>197.16054376291601</v>
      </c>
      <c r="L281" s="172">
        <v>199.89145829790399</v>
      </c>
      <c r="M281" s="172">
        <v>213.55996421026899</v>
      </c>
      <c r="N281" s="172">
        <v>225.75154695575301</v>
      </c>
      <c r="O281" s="172">
        <v>239.30858696873099</v>
      </c>
      <c r="P281" s="172">
        <v>261.04443734925098</v>
      </c>
      <c r="Q281" s="172">
        <v>265.72600512351602</v>
      </c>
      <c r="R281" s="172">
        <v>265.72600512351602</v>
      </c>
      <c r="S281" s="172">
        <v>272.95735534626601</v>
      </c>
      <c r="T281" s="172">
        <v>282.989286291121</v>
      </c>
      <c r="U281" s="172">
        <v>288.17245061262997</v>
      </c>
      <c r="V281" s="172">
        <v>310.01976689253701</v>
      </c>
      <c r="W281" s="172">
        <v>301.61802472622003</v>
      </c>
      <c r="X281" s="172">
        <v>318.67230733247402</v>
      </c>
      <c r="Y281" s="172">
        <v>324.58</v>
      </c>
      <c r="Z281" s="172">
        <v>315.76026071098102</v>
      </c>
      <c r="AA281" s="172">
        <v>296.15619565624399</v>
      </c>
      <c r="AB281" s="172">
        <v>261.04443734925098</v>
      </c>
      <c r="AD281" s="171">
        <v>0</v>
      </c>
      <c r="AE281" s="172">
        <v>0</v>
      </c>
      <c r="AF281" s="172">
        <v>0</v>
      </c>
      <c r="AG281" s="172">
        <v>0</v>
      </c>
      <c r="AH281" s="172">
        <v>0</v>
      </c>
      <c r="AI281" s="172">
        <v>0</v>
      </c>
      <c r="AJ281" s="172">
        <v>1.8961307190363632</v>
      </c>
      <c r="AK281" s="172">
        <v>27.7615249198223</v>
      </c>
      <c r="AL281" s="172">
        <v>55.584178123870799</v>
      </c>
      <c r="AM281" s="172">
        <v>79.417828081120746</v>
      </c>
      <c r="AN281" s="172">
        <v>91.662358491687002</v>
      </c>
      <c r="AO281" s="172">
        <v>95.079157349737002</v>
      </c>
      <c r="AP281" s="172">
        <v>95.276443170430085</v>
      </c>
      <c r="AQ281" s="172">
        <v>90.837902954033552</v>
      </c>
      <c r="AR281" s="172">
        <v>82.730015758866244</v>
      </c>
      <c r="AS281" s="172">
        <v>68.715342172033061</v>
      </c>
      <c r="AT281" s="172">
        <v>48.047050999682142</v>
      </c>
      <c r="AU281" s="172">
        <v>21.670402899615947</v>
      </c>
      <c r="AV281" s="172">
        <v>0.63435629456577203</v>
      </c>
      <c r="AW281" s="172">
        <v>53.66438482870003</v>
      </c>
      <c r="AX281" s="172">
        <v>53.66438482870003</v>
      </c>
      <c r="AY281" s="172">
        <v>53.66438482870003</v>
      </c>
      <c r="AZ281" s="172">
        <v>53.66438482870003</v>
      </c>
      <c r="BA281" s="172">
        <v>0</v>
      </c>
      <c r="BB281" s="180">
        <f xml:space="preserve"> SUM(AD281:BA281) * 31</f>
        <v>30193.07716872833</v>
      </c>
      <c r="BC281" s="23"/>
      <c r="BD281" s="171">
        <f t="shared" si="249"/>
        <v>235.29581459078901</v>
      </c>
      <c r="BE281" s="172">
        <f t="shared" si="250"/>
        <v>218.617729394967</v>
      </c>
      <c r="BF281" s="172">
        <f t="shared" si="251"/>
        <v>207.206407945195</v>
      </c>
      <c r="BG281" s="172">
        <f t="shared" si="252"/>
        <v>197.16054376291601</v>
      </c>
      <c r="BH281" s="172">
        <f t="shared" si="253"/>
        <v>192.03311239110101</v>
      </c>
      <c r="BI281" s="172">
        <f t="shared" si="254"/>
        <v>193.273170521785</v>
      </c>
      <c r="BJ281" s="172">
        <f t="shared" si="255"/>
        <v>195.26441304387964</v>
      </c>
      <c r="BK281" s="172">
        <f t="shared" si="256"/>
        <v>172.12993337808169</v>
      </c>
      <c r="BL281" s="172">
        <f t="shared" si="257"/>
        <v>157.97578608639819</v>
      </c>
      <c r="BM281" s="172">
        <f t="shared" si="258"/>
        <v>146.33371887463227</v>
      </c>
      <c r="BN281" s="172">
        <f t="shared" si="259"/>
        <v>147.64622847704399</v>
      </c>
      <c r="BO281" s="172">
        <f t="shared" si="260"/>
        <v>165.965279999514</v>
      </c>
      <c r="BP281" s="172">
        <f t="shared" si="261"/>
        <v>170.44956195308595</v>
      </c>
      <c r="BQ281" s="172">
        <f t="shared" si="262"/>
        <v>174.88810216948247</v>
      </c>
      <c r="BR281" s="172">
        <f t="shared" si="263"/>
        <v>190.22733958739977</v>
      </c>
      <c r="BS281" s="172">
        <f t="shared" si="264"/>
        <v>214.27394411908796</v>
      </c>
      <c r="BT281" s="172">
        <f t="shared" si="265"/>
        <v>240.12539961294783</v>
      </c>
      <c r="BU281" s="172">
        <f t="shared" si="266"/>
        <v>288.34936399292104</v>
      </c>
      <c r="BV281" s="172">
        <f t="shared" si="267"/>
        <v>300.98366843165428</v>
      </c>
      <c r="BW281" s="172">
        <f t="shared" si="268"/>
        <v>265.00792250377401</v>
      </c>
      <c r="BX281" s="172">
        <f t="shared" si="269"/>
        <v>270.91561517129998</v>
      </c>
      <c r="BY281" s="172">
        <f t="shared" si="270"/>
        <v>262.09587588228101</v>
      </c>
      <c r="BZ281" s="172">
        <f t="shared" si="271"/>
        <v>242.49181082754396</v>
      </c>
      <c r="CA281" s="172">
        <f t="shared" si="272"/>
        <v>261.04443734925098</v>
      </c>
      <c r="CB281" s="23"/>
      <c r="CC281" s="171">
        <f t="shared" si="273"/>
        <v>169</v>
      </c>
      <c r="CD281" s="172">
        <f t="shared" si="226"/>
        <v>169</v>
      </c>
      <c r="CE281" s="172">
        <f t="shared" si="227"/>
        <v>169</v>
      </c>
      <c r="CF281" s="172">
        <f t="shared" si="228"/>
        <v>169</v>
      </c>
      <c r="CG281" s="172">
        <f t="shared" si="229"/>
        <v>169</v>
      </c>
      <c r="CH281" s="172">
        <f t="shared" si="230"/>
        <v>169</v>
      </c>
      <c r="CI281" s="172">
        <f t="shared" si="231"/>
        <v>169</v>
      </c>
      <c r="CJ281" s="172">
        <f t="shared" si="232"/>
        <v>169</v>
      </c>
      <c r="CK281" s="172">
        <f t="shared" si="233"/>
        <v>157.97578608639819</v>
      </c>
      <c r="CL281" s="172">
        <f t="shared" si="234"/>
        <v>146.33371887463227</v>
      </c>
      <c r="CM281" s="172">
        <f t="shared" si="235"/>
        <v>147.64622847704399</v>
      </c>
      <c r="CN281" s="172">
        <f t="shared" si="236"/>
        <v>165.965279999514</v>
      </c>
      <c r="CO281" s="172">
        <f t="shared" si="237"/>
        <v>169</v>
      </c>
      <c r="CP281" s="172">
        <f t="shared" si="238"/>
        <v>169</v>
      </c>
      <c r="CQ281" s="172">
        <f t="shared" si="239"/>
        <v>169</v>
      </c>
      <c r="CR281" s="172">
        <f t="shared" si="240"/>
        <v>169</v>
      </c>
      <c r="CS281" s="172">
        <f t="shared" si="241"/>
        <v>169</v>
      </c>
      <c r="CT281" s="172">
        <f t="shared" si="242"/>
        <v>169</v>
      </c>
      <c r="CU281" s="172">
        <f t="shared" si="243"/>
        <v>169</v>
      </c>
      <c r="CV281" s="172">
        <f t="shared" si="244"/>
        <v>169</v>
      </c>
      <c r="CW281" s="172">
        <f t="shared" si="245"/>
        <v>169</v>
      </c>
      <c r="CX281" s="172">
        <f t="shared" si="246"/>
        <v>169</v>
      </c>
      <c r="CY281" s="172">
        <f t="shared" si="247"/>
        <v>169</v>
      </c>
      <c r="CZ281" s="172">
        <f t="shared" si="248"/>
        <v>169</v>
      </c>
      <c r="DA281" s="180">
        <f xml:space="preserve"> SUM(CC281:CZ281) * 31</f>
        <v>123935.55141656523</v>
      </c>
      <c r="DC281" s="171">
        <f t="shared" si="274"/>
        <v>66.295814590789007</v>
      </c>
      <c r="DD281" s="172">
        <f t="shared" si="275"/>
        <v>49.617729394967</v>
      </c>
      <c r="DE281" s="172">
        <f t="shared" si="276"/>
        <v>38.206407945194997</v>
      </c>
      <c r="DF281" s="172">
        <f t="shared" si="277"/>
        <v>28.160543762916006</v>
      </c>
      <c r="DG281" s="172">
        <f t="shared" si="278"/>
        <v>23.033112391101014</v>
      </c>
      <c r="DH281" s="172">
        <f t="shared" si="279"/>
        <v>24.273170521785005</v>
      </c>
      <c r="DI281" s="172">
        <f t="shared" si="280"/>
        <v>26.264413043879642</v>
      </c>
      <c r="DJ281" s="172">
        <f t="shared" si="281"/>
        <v>3.129933378081688</v>
      </c>
      <c r="DK281" s="172">
        <f t="shared" si="282"/>
        <v>0</v>
      </c>
      <c r="DL281" s="172">
        <f t="shared" si="283"/>
        <v>0</v>
      </c>
      <c r="DM281" s="172">
        <f t="shared" si="284"/>
        <v>0</v>
      </c>
      <c r="DN281" s="172">
        <f t="shared" si="285"/>
        <v>0</v>
      </c>
      <c r="DO281" s="172">
        <f t="shared" si="286"/>
        <v>1.4495619530859472</v>
      </c>
      <c r="DP281" s="172">
        <f t="shared" si="287"/>
        <v>5.8881021694824653</v>
      </c>
      <c r="DQ281" s="172">
        <f t="shared" si="288"/>
        <v>21.227339587399769</v>
      </c>
      <c r="DR281" s="172">
        <f t="shared" si="289"/>
        <v>45.273944119087957</v>
      </c>
      <c r="DS281" s="172">
        <f t="shared" si="290"/>
        <v>71.125399612947831</v>
      </c>
      <c r="DT281" s="172">
        <f t="shared" si="291"/>
        <v>119.34936399292104</v>
      </c>
      <c r="DU281" s="172">
        <f t="shared" si="292"/>
        <v>131.98366843165428</v>
      </c>
      <c r="DV281" s="172">
        <f t="shared" si="293"/>
        <v>96.007922503774012</v>
      </c>
      <c r="DW281" s="172">
        <f t="shared" si="294"/>
        <v>101.91561517129998</v>
      </c>
      <c r="DX281" s="172">
        <f t="shared" si="295"/>
        <v>93.095875882281007</v>
      </c>
      <c r="DY281" s="172">
        <f t="shared" si="296"/>
        <v>73.491810827543958</v>
      </c>
      <c r="DZ281" s="172">
        <f t="shared" si="297"/>
        <v>92.044437349250984</v>
      </c>
      <c r="EA281" s="180">
        <f xml:space="preserve"> SUM(DC281:DZ281) * 31</f>
        <v>34466.859165512753</v>
      </c>
      <c r="EB281" s="21"/>
    </row>
    <row r="282" spans="2:132" ht="14.25" customHeight="1" x14ac:dyDescent="0.25">
      <c r="B282" s="132">
        <v>2041</v>
      </c>
      <c r="C282" s="14" t="s">
        <v>170</v>
      </c>
      <c r="D282" s="14">
        <f t="shared" si="298"/>
        <v>248</v>
      </c>
      <c r="E282" s="171">
        <v>222.28457073125</v>
      </c>
      <c r="F282" s="172">
        <v>213.61418254612201</v>
      </c>
      <c r="G282" s="172">
        <v>203.49872966347399</v>
      </c>
      <c r="H282" s="172">
        <v>199.060316663945</v>
      </c>
      <c r="I282" s="172">
        <v>196.00245654508299</v>
      </c>
      <c r="J282" s="172">
        <v>198.015225230916</v>
      </c>
      <c r="K282" s="172">
        <v>210.93049096501201</v>
      </c>
      <c r="L282" s="172">
        <v>213.61418254612201</v>
      </c>
      <c r="M282" s="172">
        <v>223.819951972366</v>
      </c>
      <c r="N282" s="172">
        <v>231.88392907906899</v>
      </c>
      <c r="O282" s="172">
        <v>240.59302435430899</v>
      </c>
      <c r="P282" s="172">
        <v>251.89549466706401</v>
      </c>
      <c r="Q282" s="172">
        <v>253.86955626278501</v>
      </c>
      <c r="R282" s="172">
        <v>259.94656941039602</v>
      </c>
      <c r="S282" s="172">
        <v>281.88058714062902</v>
      </c>
      <c r="T282" s="172">
        <v>291.37672658148301</v>
      </c>
      <c r="U282" s="172">
        <v>291.37672658148301</v>
      </c>
      <c r="V282" s="172">
        <v>291.37672658148301</v>
      </c>
      <c r="W282" s="172">
        <v>293.81527325855001</v>
      </c>
      <c r="X282" s="172">
        <v>319.62</v>
      </c>
      <c r="Y282" s="172">
        <v>319.62</v>
      </c>
      <c r="Z282" s="172">
        <v>311.60763234678001</v>
      </c>
      <c r="AA282" s="172">
        <v>284.21591491073002</v>
      </c>
      <c r="AB282" s="172">
        <v>246.12813824035001</v>
      </c>
      <c r="AD282" s="171">
        <v>0</v>
      </c>
      <c r="AE282" s="172">
        <v>0</v>
      </c>
      <c r="AF282" s="172">
        <v>0</v>
      </c>
      <c r="AG282" s="172">
        <v>0</v>
      </c>
      <c r="AH282" s="172">
        <v>0</v>
      </c>
      <c r="AI282" s="172">
        <v>0</v>
      </c>
      <c r="AJ282" s="172">
        <v>1.6984046206589216</v>
      </c>
      <c r="AK282" s="172">
        <v>27.199165055385635</v>
      </c>
      <c r="AL282" s="172">
        <v>54.144754123941844</v>
      </c>
      <c r="AM282" s="172">
        <v>73.916167898478989</v>
      </c>
      <c r="AN282" s="172">
        <v>87.956971798929942</v>
      </c>
      <c r="AO282" s="172">
        <v>93.527610437108748</v>
      </c>
      <c r="AP282" s="172">
        <v>94.781592311529892</v>
      </c>
      <c r="AQ282" s="172">
        <v>92.85085176287717</v>
      </c>
      <c r="AR282" s="172">
        <v>82.807945120611365</v>
      </c>
      <c r="AS282" s="172">
        <v>64.212224668136457</v>
      </c>
      <c r="AT282" s="172">
        <v>40.768860729599453</v>
      </c>
      <c r="AU282" s="172">
        <v>14.72984113291211</v>
      </c>
      <c r="AV282" s="172">
        <v>0.06</v>
      </c>
      <c r="AW282" s="172">
        <v>50.21403258991171</v>
      </c>
      <c r="AX282" s="172">
        <v>50.21403258991171</v>
      </c>
      <c r="AY282" s="172">
        <v>50.21403258991171</v>
      </c>
      <c r="AZ282" s="172">
        <v>50.21403258991171</v>
      </c>
      <c r="BA282" s="172">
        <v>0</v>
      </c>
      <c r="BB282" s="180">
        <f xml:space="preserve"> SUM(AD282:BA282) * 30</f>
        <v>27885.315600594524</v>
      </c>
      <c r="BC282" s="23"/>
      <c r="BD282" s="171">
        <f t="shared" si="249"/>
        <v>222.28457073125</v>
      </c>
      <c r="BE282" s="172">
        <f t="shared" si="250"/>
        <v>213.61418254612201</v>
      </c>
      <c r="BF282" s="172">
        <f t="shared" si="251"/>
        <v>203.49872966347399</v>
      </c>
      <c r="BG282" s="172">
        <f t="shared" si="252"/>
        <v>199.060316663945</v>
      </c>
      <c r="BH282" s="172">
        <f t="shared" si="253"/>
        <v>196.00245654508299</v>
      </c>
      <c r="BI282" s="172">
        <f t="shared" si="254"/>
        <v>198.015225230916</v>
      </c>
      <c r="BJ282" s="172">
        <f t="shared" si="255"/>
        <v>209.23208634435309</v>
      </c>
      <c r="BK282" s="172">
        <f t="shared" si="256"/>
        <v>186.41501749073637</v>
      </c>
      <c r="BL282" s="172">
        <f t="shared" si="257"/>
        <v>169.67519784842415</v>
      </c>
      <c r="BM282" s="172">
        <f t="shared" si="258"/>
        <v>157.96776118059</v>
      </c>
      <c r="BN282" s="172">
        <f t="shared" si="259"/>
        <v>152.63605255537905</v>
      </c>
      <c r="BO282" s="172">
        <f t="shared" si="260"/>
        <v>158.36788422995528</v>
      </c>
      <c r="BP282" s="172">
        <f t="shared" si="261"/>
        <v>159.08796395125512</v>
      </c>
      <c r="BQ282" s="172">
        <f t="shared" si="262"/>
        <v>167.09571764751885</v>
      </c>
      <c r="BR282" s="172">
        <f t="shared" si="263"/>
        <v>199.07264202001767</v>
      </c>
      <c r="BS282" s="172">
        <f t="shared" si="264"/>
        <v>227.16450191334656</v>
      </c>
      <c r="BT282" s="172">
        <f t="shared" si="265"/>
        <v>250.60786585188356</v>
      </c>
      <c r="BU282" s="172">
        <f t="shared" si="266"/>
        <v>276.64688544857091</v>
      </c>
      <c r="BV282" s="172">
        <f t="shared" si="267"/>
        <v>293.75527325855001</v>
      </c>
      <c r="BW282" s="172">
        <f t="shared" si="268"/>
        <v>269.40596741008829</v>
      </c>
      <c r="BX282" s="172">
        <f t="shared" si="269"/>
        <v>269.40596741008829</v>
      </c>
      <c r="BY282" s="172">
        <f t="shared" si="270"/>
        <v>261.3935997568683</v>
      </c>
      <c r="BZ282" s="172">
        <f t="shared" si="271"/>
        <v>234.00188232081831</v>
      </c>
      <c r="CA282" s="172">
        <f t="shared" si="272"/>
        <v>246.12813824035001</v>
      </c>
      <c r="CB282" s="23"/>
      <c r="CC282" s="171">
        <f t="shared" si="273"/>
        <v>169</v>
      </c>
      <c r="CD282" s="172">
        <f t="shared" si="226"/>
        <v>169</v>
      </c>
      <c r="CE282" s="172">
        <f t="shared" si="227"/>
        <v>169</v>
      </c>
      <c r="CF282" s="172">
        <f t="shared" si="228"/>
        <v>169</v>
      </c>
      <c r="CG282" s="172">
        <f t="shared" si="229"/>
        <v>169</v>
      </c>
      <c r="CH282" s="172">
        <f t="shared" si="230"/>
        <v>169</v>
      </c>
      <c r="CI282" s="172">
        <f t="shared" si="231"/>
        <v>169</v>
      </c>
      <c r="CJ282" s="172">
        <f t="shared" si="232"/>
        <v>169</v>
      </c>
      <c r="CK282" s="172">
        <f t="shared" si="233"/>
        <v>169</v>
      </c>
      <c r="CL282" s="172">
        <f t="shared" si="234"/>
        <v>157.96776118059</v>
      </c>
      <c r="CM282" s="172">
        <f t="shared" si="235"/>
        <v>152.63605255537905</v>
      </c>
      <c r="CN282" s="172">
        <f t="shared" si="236"/>
        <v>158.36788422995528</v>
      </c>
      <c r="CO282" s="172">
        <f t="shared" si="237"/>
        <v>159.08796395125512</v>
      </c>
      <c r="CP282" s="172">
        <f t="shared" si="238"/>
        <v>167.09571764751885</v>
      </c>
      <c r="CQ282" s="172">
        <f t="shared" si="239"/>
        <v>169</v>
      </c>
      <c r="CR282" s="172">
        <f t="shared" si="240"/>
        <v>169</v>
      </c>
      <c r="CS282" s="172">
        <f t="shared" si="241"/>
        <v>169</v>
      </c>
      <c r="CT282" s="172">
        <f t="shared" si="242"/>
        <v>169</v>
      </c>
      <c r="CU282" s="172">
        <f t="shared" si="243"/>
        <v>169</v>
      </c>
      <c r="CV282" s="172">
        <f t="shared" si="244"/>
        <v>169</v>
      </c>
      <c r="CW282" s="172">
        <f t="shared" si="245"/>
        <v>169</v>
      </c>
      <c r="CX282" s="172">
        <f t="shared" si="246"/>
        <v>169</v>
      </c>
      <c r="CY282" s="172">
        <f t="shared" si="247"/>
        <v>169</v>
      </c>
      <c r="CZ282" s="172">
        <f t="shared" si="248"/>
        <v>169</v>
      </c>
      <c r="DA282" s="180">
        <f xml:space="preserve"> SUM(CC282:CZ282) * 30</f>
        <v>120184.66138694096</v>
      </c>
      <c r="DC282" s="171">
        <f t="shared" si="274"/>
        <v>53.28457073125</v>
      </c>
      <c r="DD282" s="172">
        <f t="shared" si="275"/>
        <v>44.614182546122009</v>
      </c>
      <c r="DE282" s="172">
        <f t="shared" si="276"/>
        <v>34.498729663473995</v>
      </c>
      <c r="DF282" s="172">
        <f t="shared" si="277"/>
        <v>30.060316663945002</v>
      </c>
      <c r="DG282" s="172">
        <f t="shared" si="278"/>
        <v>27.002456545082993</v>
      </c>
      <c r="DH282" s="172">
        <f t="shared" si="279"/>
        <v>29.015225230916002</v>
      </c>
      <c r="DI282" s="172">
        <f t="shared" si="280"/>
        <v>40.232086344353092</v>
      </c>
      <c r="DJ282" s="172">
        <f t="shared" si="281"/>
        <v>17.415017490736375</v>
      </c>
      <c r="DK282" s="172">
        <f t="shared" si="282"/>
        <v>0.67519784842414765</v>
      </c>
      <c r="DL282" s="172">
        <f t="shared" si="283"/>
        <v>0</v>
      </c>
      <c r="DM282" s="172">
        <f t="shared" si="284"/>
        <v>0</v>
      </c>
      <c r="DN282" s="172">
        <f t="shared" si="285"/>
        <v>0</v>
      </c>
      <c r="DO282" s="172">
        <f t="shared" si="286"/>
        <v>0</v>
      </c>
      <c r="DP282" s="172">
        <f t="shared" si="287"/>
        <v>0</v>
      </c>
      <c r="DQ282" s="172">
        <f t="shared" si="288"/>
        <v>30.072642020017668</v>
      </c>
      <c r="DR282" s="172">
        <f t="shared" si="289"/>
        <v>58.164501913346555</v>
      </c>
      <c r="DS282" s="172">
        <f t="shared" si="290"/>
        <v>81.60786585188356</v>
      </c>
      <c r="DT282" s="172">
        <f t="shared" si="291"/>
        <v>107.64688544857091</v>
      </c>
      <c r="DU282" s="172">
        <f t="shared" si="292"/>
        <v>124.75527325855001</v>
      </c>
      <c r="DV282" s="172">
        <f t="shared" si="293"/>
        <v>100.40596741008829</v>
      </c>
      <c r="DW282" s="172">
        <f t="shared" si="294"/>
        <v>100.40596741008829</v>
      </c>
      <c r="DX282" s="172">
        <f t="shared" si="295"/>
        <v>92.393599756868298</v>
      </c>
      <c r="DY282" s="172">
        <f t="shared" si="296"/>
        <v>65.001882320818311</v>
      </c>
      <c r="DZ282" s="172">
        <f t="shared" si="297"/>
        <v>77.128138240350012</v>
      </c>
      <c r="EA282" s="180">
        <f xml:space="preserve"> SUM(DC282:DZ282) * 30</f>
        <v>33431.415200846568</v>
      </c>
      <c r="EB282" s="21"/>
    </row>
    <row r="283" spans="2:132" ht="14.25" customHeight="1" x14ac:dyDescent="0.25">
      <c r="B283" s="132">
        <v>2041</v>
      </c>
      <c r="C283" s="14" t="s">
        <v>171</v>
      </c>
      <c r="D283" s="14">
        <f t="shared" si="298"/>
        <v>249</v>
      </c>
      <c r="E283" s="171">
        <v>228.87666883836599</v>
      </c>
      <c r="F283" s="172">
        <v>213.303139720031</v>
      </c>
      <c r="G283" s="172">
        <v>206.133341493741</v>
      </c>
      <c r="H283" s="172">
        <v>202.899139032969</v>
      </c>
      <c r="I283" s="172">
        <v>199.898734340446</v>
      </c>
      <c r="J283" s="172">
        <v>199.898734340446</v>
      </c>
      <c r="K283" s="172">
        <v>207.263364040276</v>
      </c>
      <c r="L283" s="172">
        <v>209.60134172276099</v>
      </c>
      <c r="M283" s="172">
        <v>215.90089270057001</v>
      </c>
      <c r="N283" s="172">
        <v>225.81132032132899</v>
      </c>
      <c r="O283" s="172">
        <v>240.423680836865</v>
      </c>
      <c r="P283" s="172">
        <v>249.45087244424101</v>
      </c>
      <c r="Q283" s="172">
        <v>253.24359179582899</v>
      </c>
      <c r="R283" s="172">
        <v>257.14022126663798</v>
      </c>
      <c r="S283" s="172">
        <v>263.17999694639298</v>
      </c>
      <c r="T283" s="172">
        <v>271.59671660334197</v>
      </c>
      <c r="U283" s="172">
        <v>287.32611090051</v>
      </c>
      <c r="V283" s="172">
        <v>294.45694283209099</v>
      </c>
      <c r="W283" s="172">
        <v>292.05402132509198</v>
      </c>
      <c r="X283" s="172">
        <v>309.42</v>
      </c>
      <c r="Y283" s="172">
        <v>301.82157253192099</v>
      </c>
      <c r="Z283" s="172">
        <v>289.67707734789798</v>
      </c>
      <c r="AA283" s="172">
        <v>267.33640171525701</v>
      </c>
      <c r="AB283" s="172">
        <v>249.45087244424101</v>
      </c>
      <c r="AD283" s="171">
        <v>0</v>
      </c>
      <c r="AE283" s="172">
        <v>0</v>
      </c>
      <c r="AF283" s="172">
        <v>0</v>
      </c>
      <c r="AG283" s="172">
        <v>0</v>
      </c>
      <c r="AH283" s="172">
        <v>0</v>
      </c>
      <c r="AI283" s="172">
        <v>0</v>
      </c>
      <c r="AJ283" s="172">
        <v>2.4988379506687948</v>
      </c>
      <c r="AK283" s="172">
        <v>30.262293612638764</v>
      </c>
      <c r="AL283" s="172">
        <v>58.266171459608927</v>
      </c>
      <c r="AM283" s="172">
        <v>79.331823877136159</v>
      </c>
      <c r="AN283" s="172">
        <v>91.009296079222878</v>
      </c>
      <c r="AO283" s="172">
        <v>94.049746599581567</v>
      </c>
      <c r="AP283" s="172">
        <v>94.174567844149578</v>
      </c>
      <c r="AQ283" s="172">
        <v>93.107072787533681</v>
      </c>
      <c r="AR283" s="172">
        <v>79.836385297899156</v>
      </c>
      <c r="AS283" s="172">
        <v>58.732793840835384</v>
      </c>
      <c r="AT283" s="172">
        <v>34.581018584012952</v>
      </c>
      <c r="AU283" s="172">
        <v>6.6485495284866722</v>
      </c>
      <c r="AV283" s="172">
        <v>0</v>
      </c>
      <c r="AW283" s="172">
        <v>50.263208641167132</v>
      </c>
      <c r="AX283" s="172">
        <v>50.263208641167132</v>
      </c>
      <c r="AY283" s="172">
        <v>50.263208641167132</v>
      </c>
      <c r="AZ283" s="172">
        <v>50.263208641167132</v>
      </c>
      <c r="BA283" s="172">
        <v>0</v>
      </c>
      <c r="BB283" s="180">
        <f xml:space="preserve"> SUM(AD283:BA283) * 31</f>
        <v>28630.093152819732</v>
      </c>
      <c r="BC283" s="23"/>
      <c r="BD283" s="171">
        <f t="shared" si="249"/>
        <v>228.87666883836599</v>
      </c>
      <c r="BE283" s="172">
        <f t="shared" si="250"/>
        <v>213.303139720031</v>
      </c>
      <c r="BF283" s="172">
        <f t="shared" si="251"/>
        <v>206.133341493741</v>
      </c>
      <c r="BG283" s="172">
        <f t="shared" si="252"/>
        <v>202.899139032969</v>
      </c>
      <c r="BH283" s="172">
        <f t="shared" si="253"/>
        <v>199.898734340446</v>
      </c>
      <c r="BI283" s="172">
        <f t="shared" si="254"/>
        <v>199.898734340446</v>
      </c>
      <c r="BJ283" s="172">
        <f t="shared" si="255"/>
        <v>204.76452608960722</v>
      </c>
      <c r="BK283" s="172">
        <f t="shared" si="256"/>
        <v>179.33904811012223</v>
      </c>
      <c r="BL283" s="172">
        <f t="shared" si="257"/>
        <v>157.63472124096108</v>
      </c>
      <c r="BM283" s="172">
        <f t="shared" si="258"/>
        <v>146.47949644419282</v>
      </c>
      <c r="BN283" s="172">
        <f t="shared" si="259"/>
        <v>149.41438475764213</v>
      </c>
      <c r="BO283" s="172">
        <f t="shared" si="260"/>
        <v>155.40112584465945</v>
      </c>
      <c r="BP283" s="172">
        <f t="shared" si="261"/>
        <v>159.06902395167941</v>
      </c>
      <c r="BQ283" s="172">
        <f t="shared" si="262"/>
        <v>164.03314847910428</v>
      </c>
      <c r="BR283" s="172">
        <f t="shared" si="263"/>
        <v>183.34361164849383</v>
      </c>
      <c r="BS283" s="172">
        <f t="shared" si="264"/>
        <v>212.8639227625066</v>
      </c>
      <c r="BT283" s="172">
        <f t="shared" si="265"/>
        <v>252.74509231649705</v>
      </c>
      <c r="BU283" s="172">
        <f t="shared" si="266"/>
        <v>287.8083933036043</v>
      </c>
      <c r="BV283" s="172">
        <f t="shared" si="267"/>
        <v>292.05402132509198</v>
      </c>
      <c r="BW283" s="172">
        <f t="shared" si="268"/>
        <v>259.15679135883289</v>
      </c>
      <c r="BX283" s="172">
        <f t="shared" si="269"/>
        <v>251.55836389075387</v>
      </c>
      <c r="BY283" s="172">
        <f t="shared" si="270"/>
        <v>239.41386870673085</v>
      </c>
      <c r="BZ283" s="172">
        <f t="shared" si="271"/>
        <v>217.07319307408989</v>
      </c>
      <c r="CA283" s="172">
        <f t="shared" si="272"/>
        <v>249.45087244424101</v>
      </c>
      <c r="CB283" s="23"/>
      <c r="CC283" s="171">
        <f t="shared" si="273"/>
        <v>169</v>
      </c>
      <c r="CD283" s="172">
        <f t="shared" si="226"/>
        <v>169</v>
      </c>
      <c r="CE283" s="172">
        <f t="shared" si="227"/>
        <v>169</v>
      </c>
      <c r="CF283" s="172">
        <f t="shared" si="228"/>
        <v>169</v>
      </c>
      <c r="CG283" s="172">
        <f t="shared" si="229"/>
        <v>169</v>
      </c>
      <c r="CH283" s="172">
        <f t="shared" si="230"/>
        <v>169</v>
      </c>
      <c r="CI283" s="172">
        <f t="shared" si="231"/>
        <v>169</v>
      </c>
      <c r="CJ283" s="172">
        <f t="shared" si="232"/>
        <v>169</v>
      </c>
      <c r="CK283" s="172">
        <f t="shared" si="233"/>
        <v>157.63472124096108</v>
      </c>
      <c r="CL283" s="172">
        <f t="shared" si="234"/>
        <v>146.47949644419282</v>
      </c>
      <c r="CM283" s="172">
        <f t="shared" si="235"/>
        <v>149.41438475764213</v>
      </c>
      <c r="CN283" s="172">
        <f t="shared" si="236"/>
        <v>155.40112584465945</v>
      </c>
      <c r="CO283" s="172">
        <f t="shared" si="237"/>
        <v>159.06902395167941</v>
      </c>
      <c r="CP283" s="172">
        <f t="shared" si="238"/>
        <v>164.03314847910428</v>
      </c>
      <c r="CQ283" s="172">
        <f t="shared" si="239"/>
        <v>169</v>
      </c>
      <c r="CR283" s="172">
        <f t="shared" si="240"/>
        <v>169</v>
      </c>
      <c r="CS283" s="172">
        <f t="shared" si="241"/>
        <v>169</v>
      </c>
      <c r="CT283" s="172">
        <f t="shared" si="242"/>
        <v>169</v>
      </c>
      <c r="CU283" s="172">
        <f t="shared" si="243"/>
        <v>169</v>
      </c>
      <c r="CV283" s="172">
        <f t="shared" si="244"/>
        <v>169</v>
      </c>
      <c r="CW283" s="172">
        <f t="shared" si="245"/>
        <v>169</v>
      </c>
      <c r="CX283" s="172">
        <f t="shared" si="246"/>
        <v>169</v>
      </c>
      <c r="CY283" s="172">
        <f t="shared" si="247"/>
        <v>169</v>
      </c>
      <c r="CZ283" s="172">
        <f t="shared" si="248"/>
        <v>169</v>
      </c>
      <c r="DA283" s="180">
        <f xml:space="preserve"> SUM(CC283:CZ283) * 31</f>
        <v>123194.9889222654</v>
      </c>
      <c r="DC283" s="171">
        <f t="shared" si="274"/>
        <v>59.876668838365987</v>
      </c>
      <c r="DD283" s="172">
        <f t="shared" si="275"/>
        <v>44.303139720030998</v>
      </c>
      <c r="DE283" s="172">
        <f t="shared" si="276"/>
        <v>37.133341493741</v>
      </c>
      <c r="DF283" s="172">
        <f t="shared" si="277"/>
        <v>33.899139032969003</v>
      </c>
      <c r="DG283" s="172">
        <f t="shared" si="278"/>
        <v>30.898734340445998</v>
      </c>
      <c r="DH283" s="172">
        <f t="shared" si="279"/>
        <v>30.898734340445998</v>
      </c>
      <c r="DI283" s="172">
        <f t="shared" si="280"/>
        <v>35.764526089607216</v>
      </c>
      <c r="DJ283" s="172">
        <f t="shared" si="281"/>
        <v>10.339048110122235</v>
      </c>
      <c r="DK283" s="172">
        <f t="shared" si="282"/>
        <v>0</v>
      </c>
      <c r="DL283" s="172">
        <f t="shared" si="283"/>
        <v>0</v>
      </c>
      <c r="DM283" s="172">
        <f t="shared" si="284"/>
        <v>0</v>
      </c>
      <c r="DN283" s="172">
        <f t="shared" si="285"/>
        <v>0</v>
      </c>
      <c r="DO283" s="172">
        <f t="shared" si="286"/>
        <v>0</v>
      </c>
      <c r="DP283" s="172">
        <f t="shared" si="287"/>
        <v>0</v>
      </c>
      <c r="DQ283" s="172">
        <f t="shared" si="288"/>
        <v>14.343611648493834</v>
      </c>
      <c r="DR283" s="172">
        <f t="shared" si="289"/>
        <v>43.863922762506604</v>
      </c>
      <c r="DS283" s="172">
        <f t="shared" si="290"/>
        <v>83.74509231649705</v>
      </c>
      <c r="DT283" s="172">
        <f t="shared" si="291"/>
        <v>118.8083933036043</v>
      </c>
      <c r="DU283" s="172">
        <f t="shared" si="292"/>
        <v>123.05402132509198</v>
      </c>
      <c r="DV283" s="172">
        <f t="shared" si="293"/>
        <v>90.156791358832891</v>
      </c>
      <c r="DW283" s="172">
        <f t="shared" si="294"/>
        <v>82.558363890753867</v>
      </c>
      <c r="DX283" s="172">
        <f t="shared" si="295"/>
        <v>70.413868706730852</v>
      </c>
      <c r="DY283" s="172">
        <f t="shared" si="296"/>
        <v>48.073193074089886</v>
      </c>
      <c r="DZ283" s="172">
        <f t="shared" si="297"/>
        <v>80.450872444241014</v>
      </c>
      <c r="EA283" s="180">
        <f xml:space="preserve"> SUM(DC283:DZ283) * 31</f>
        <v>32196.025346693688</v>
      </c>
      <c r="EB283" s="21"/>
    </row>
    <row r="284" spans="2:132" ht="14.25" customHeight="1" x14ac:dyDescent="0.25">
      <c r="B284" s="132">
        <v>2041</v>
      </c>
      <c r="C284" s="14" t="s">
        <v>172</v>
      </c>
      <c r="D284" s="14">
        <f t="shared" si="298"/>
        <v>250</v>
      </c>
      <c r="E284" s="171">
        <v>215.758919139906</v>
      </c>
      <c r="F284" s="172">
        <v>205.74169606415001</v>
      </c>
      <c r="G284" s="172">
        <v>196.41348833222901</v>
      </c>
      <c r="H284" s="172">
        <v>192.597403350988</v>
      </c>
      <c r="I284" s="172">
        <v>191.73171740616999</v>
      </c>
      <c r="J284" s="172">
        <v>190.90136558154799</v>
      </c>
      <c r="K284" s="172">
        <v>200.79491923661601</v>
      </c>
      <c r="L284" s="172">
        <v>203.19763940998899</v>
      </c>
      <c r="M284" s="172">
        <v>212.72018480299201</v>
      </c>
      <c r="N284" s="172">
        <v>225.72314103536701</v>
      </c>
      <c r="O284" s="172">
        <v>229.32722129542699</v>
      </c>
      <c r="P284" s="172">
        <v>240.98748096032801</v>
      </c>
      <c r="Q284" s="172">
        <v>251.676052319821</v>
      </c>
      <c r="R284" s="172">
        <v>260.86292357095499</v>
      </c>
      <c r="S284" s="172">
        <v>270.61514074523598</v>
      </c>
      <c r="T284" s="172">
        <v>270.61514074523598</v>
      </c>
      <c r="U284" s="172">
        <v>294.62467541887401</v>
      </c>
      <c r="V284" s="172">
        <v>291.81561286323802</v>
      </c>
      <c r="W284" s="172">
        <v>291.81561286323802</v>
      </c>
      <c r="X284" s="172">
        <v>309.2</v>
      </c>
      <c r="Y284" s="172">
        <v>306.21426684338098</v>
      </c>
      <c r="Z284" s="172">
        <v>291.81561286323802</v>
      </c>
      <c r="AA284" s="172">
        <v>265.66836391770198</v>
      </c>
      <c r="AB284" s="172">
        <v>233.07263803627399</v>
      </c>
      <c r="AD284" s="171">
        <v>0</v>
      </c>
      <c r="AE284" s="172">
        <v>0</v>
      </c>
      <c r="AF284" s="172">
        <v>0</v>
      </c>
      <c r="AG284" s="172">
        <v>0</v>
      </c>
      <c r="AH284" s="172">
        <v>0</v>
      </c>
      <c r="AI284" s="172">
        <v>0</v>
      </c>
      <c r="AJ284" s="172">
        <v>0.69285881375109437</v>
      </c>
      <c r="AK284" s="172">
        <v>29.304220374098282</v>
      </c>
      <c r="AL284" s="172">
        <v>60.729813988415039</v>
      </c>
      <c r="AM284" s="172">
        <v>84.425778290032696</v>
      </c>
      <c r="AN284" s="172">
        <v>98.860759044063428</v>
      </c>
      <c r="AO284" s="172">
        <v>103.81926131583734</v>
      </c>
      <c r="AP284" s="172">
        <v>105.16636427328423</v>
      </c>
      <c r="AQ284" s="172">
        <v>100.41703923307361</v>
      </c>
      <c r="AR284" s="172">
        <v>87.888470110933085</v>
      </c>
      <c r="AS284" s="172">
        <v>67.26073624745203</v>
      </c>
      <c r="AT284" s="172">
        <v>35.532686809903787</v>
      </c>
      <c r="AU284" s="172">
        <v>2.8107409962809102</v>
      </c>
      <c r="AV284" s="172">
        <v>0</v>
      </c>
      <c r="AW284" s="172">
        <v>53.359690114582413</v>
      </c>
      <c r="AX284" s="172">
        <v>53.359690114582413</v>
      </c>
      <c r="AY284" s="172">
        <v>53.359690114582413</v>
      </c>
      <c r="AZ284" s="172">
        <v>53.359690114582413</v>
      </c>
      <c r="BA284" s="172">
        <v>0</v>
      </c>
      <c r="BB284" s="180">
        <f xml:space="preserve"> SUM(AD284:BA284) * 30</f>
        <v>29710.424698663664</v>
      </c>
      <c r="BC284" s="23"/>
      <c r="BD284" s="171">
        <f t="shared" si="249"/>
        <v>215.758919139906</v>
      </c>
      <c r="BE284" s="172">
        <f t="shared" si="250"/>
        <v>205.74169606415001</v>
      </c>
      <c r="BF284" s="172">
        <f t="shared" si="251"/>
        <v>196.41348833222901</v>
      </c>
      <c r="BG284" s="172">
        <f t="shared" si="252"/>
        <v>192.597403350988</v>
      </c>
      <c r="BH284" s="172">
        <f t="shared" si="253"/>
        <v>191.73171740616999</v>
      </c>
      <c r="BI284" s="172">
        <f t="shared" si="254"/>
        <v>190.90136558154799</v>
      </c>
      <c r="BJ284" s="172">
        <f t="shared" si="255"/>
        <v>200.10206042286492</v>
      </c>
      <c r="BK284" s="172">
        <f t="shared" si="256"/>
        <v>173.8934190358907</v>
      </c>
      <c r="BL284" s="172">
        <f t="shared" si="257"/>
        <v>151.99037081457698</v>
      </c>
      <c r="BM284" s="172">
        <f t="shared" si="258"/>
        <v>141.29736274533431</v>
      </c>
      <c r="BN284" s="172">
        <f t="shared" si="259"/>
        <v>130.46646225136357</v>
      </c>
      <c r="BO284" s="172">
        <f t="shared" si="260"/>
        <v>137.16821964449068</v>
      </c>
      <c r="BP284" s="172">
        <f t="shared" si="261"/>
        <v>146.50968804653678</v>
      </c>
      <c r="BQ284" s="172">
        <f t="shared" si="262"/>
        <v>160.44588433788138</v>
      </c>
      <c r="BR284" s="172">
        <f t="shared" si="263"/>
        <v>182.72667063430288</v>
      </c>
      <c r="BS284" s="172">
        <f t="shared" si="264"/>
        <v>203.35440449778395</v>
      </c>
      <c r="BT284" s="172">
        <f t="shared" si="265"/>
        <v>259.09198860897021</v>
      </c>
      <c r="BU284" s="172">
        <f t="shared" si="266"/>
        <v>289.0048718669571</v>
      </c>
      <c r="BV284" s="172">
        <f t="shared" si="267"/>
        <v>291.81561286323802</v>
      </c>
      <c r="BW284" s="172">
        <f t="shared" si="268"/>
        <v>255.84030988541758</v>
      </c>
      <c r="BX284" s="172">
        <f t="shared" si="269"/>
        <v>252.85457672879858</v>
      </c>
      <c r="BY284" s="172">
        <f t="shared" si="270"/>
        <v>238.45592274865561</v>
      </c>
      <c r="BZ284" s="172">
        <f t="shared" si="271"/>
        <v>212.30867380311958</v>
      </c>
      <c r="CA284" s="172">
        <f t="shared" si="272"/>
        <v>233.07263803627399</v>
      </c>
      <c r="CB284" s="23"/>
      <c r="CC284" s="171">
        <f t="shared" si="273"/>
        <v>169</v>
      </c>
      <c r="CD284" s="172">
        <f t="shared" si="226"/>
        <v>169</v>
      </c>
      <c r="CE284" s="172">
        <f t="shared" si="227"/>
        <v>169</v>
      </c>
      <c r="CF284" s="172">
        <f t="shared" si="228"/>
        <v>169</v>
      </c>
      <c r="CG284" s="172">
        <f t="shared" si="229"/>
        <v>169</v>
      </c>
      <c r="CH284" s="172">
        <f t="shared" si="230"/>
        <v>169</v>
      </c>
      <c r="CI284" s="172">
        <f t="shared" si="231"/>
        <v>169</v>
      </c>
      <c r="CJ284" s="172">
        <f t="shared" si="232"/>
        <v>169</v>
      </c>
      <c r="CK284" s="172">
        <f t="shared" si="233"/>
        <v>151.99037081457698</v>
      </c>
      <c r="CL284" s="172">
        <f t="shared" si="234"/>
        <v>141.29736274533431</v>
      </c>
      <c r="CM284" s="172">
        <f t="shared" si="235"/>
        <v>130.46646225136357</v>
      </c>
      <c r="CN284" s="172">
        <f t="shared" si="236"/>
        <v>137.16821964449068</v>
      </c>
      <c r="CO284" s="172">
        <f t="shared" si="237"/>
        <v>146.50968804653678</v>
      </c>
      <c r="CP284" s="172">
        <f t="shared" si="238"/>
        <v>160.44588433788138</v>
      </c>
      <c r="CQ284" s="172">
        <f t="shared" si="239"/>
        <v>169</v>
      </c>
      <c r="CR284" s="172">
        <f t="shared" si="240"/>
        <v>169</v>
      </c>
      <c r="CS284" s="172">
        <f t="shared" si="241"/>
        <v>169</v>
      </c>
      <c r="CT284" s="172">
        <f t="shared" si="242"/>
        <v>169</v>
      </c>
      <c r="CU284" s="172">
        <f t="shared" si="243"/>
        <v>169</v>
      </c>
      <c r="CV284" s="172">
        <f t="shared" si="244"/>
        <v>169</v>
      </c>
      <c r="CW284" s="172">
        <f t="shared" si="245"/>
        <v>169</v>
      </c>
      <c r="CX284" s="172">
        <f t="shared" si="246"/>
        <v>169</v>
      </c>
      <c r="CY284" s="172">
        <f t="shared" si="247"/>
        <v>169</v>
      </c>
      <c r="CZ284" s="172">
        <f t="shared" si="248"/>
        <v>169</v>
      </c>
      <c r="DA284" s="180">
        <f xml:space="preserve"> SUM(CC284:CZ284) * 30</f>
        <v>117296.33963520551</v>
      </c>
      <c r="DC284" s="171">
        <f t="shared" si="274"/>
        <v>46.758919139905998</v>
      </c>
      <c r="DD284" s="172">
        <f t="shared" si="275"/>
        <v>36.741696064150005</v>
      </c>
      <c r="DE284" s="172">
        <f t="shared" si="276"/>
        <v>27.413488332229008</v>
      </c>
      <c r="DF284" s="172">
        <f t="shared" si="277"/>
        <v>23.597403350988003</v>
      </c>
      <c r="DG284" s="172">
        <f t="shared" si="278"/>
        <v>22.731717406169992</v>
      </c>
      <c r="DH284" s="172">
        <f t="shared" si="279"/>
        <v>21.901365581547992</v>
      </c>
      <c r="DI284" s="172">
        <f t="shared" si="280"/>
        <v>31.102060422864923</v>
      </c>
      <c r="DJ284" s="172">
        <f t="shared" si="281"/>
        <v>4.8934190358907017</v>
      </c>
      <c r="DK284" s="172">
        <f t="shared" si="282"/>
        <v>0</v>
      </c>
      <c r="DL284" s="172">
        <f t="shared" si="283"/>
        <v>0</v>
      </c>
      <c r="DM284" s="172">
        <f t="shared" si="284"/>
        <v>0</v>
      </c>
      <c r="DN284" s="172">
        <f t="shared" si="285"/>
        <v>0</v>
      </c>
      <c r="DO284" s="172">
        <f t="shared" si="286"/>
        <v>0</v>
      </c>
      <c r="DP284" s="172">
        <f t="shared" si="287"/>
        <v>0</v>
      </c>
      <c r="DQ284" s="172">
        <f t="shared" si="288"/>
        <v>13.726670634302877</v>
      </c>
      <c r="DR284" s="172">
        <f t="shared" si="289"/>
        <v>34.354404497783946</v>
      </c>
      <c r="DS284" s="172">
        <f t="shared" si="290"/>
        <v>90.091988608970212</v>
      </c>
      <c r="DT284" s="172">
        <f t="shared" si="291"/>
        <v>120.0048718669571</v>
      </c>
      <c r="DU284" s="172">
        <f t="shared" si="292"/>
        <v>122.81561286323802</v>
      </c>
      <c r="DV284" s="172">
        <f t="shared" si="293"/>
        <v>86.840309885417582</v>
      </c>
      <c r="DW284" s="172">
        <f t="shared" si="294"/>
        <v>83.854576728798577</v>
      </c>
      <c r="DX284" s="172">
        <f t="shared" si="295"/>
        <v>69.45592274865561</v>
      </c>
      <c r="DY284" s="172">
        <f t="shared" si="296"/>
        <v>43.308673803119575</v>
      </c>
      <c r="DZ284" s="172">
        <f t="shared" si="297"/>
        <v>64.072638036273986</v>
      </c>
      <c r="EA284" s="180">
        <f xml:space="preserve"> SUM(DC284:DZ284) * 30</f>
        <v>28309.972170217919</v>
      </c>
      <c r="EB284" s="21"/>
    </row>
    <row r="285" spans="2:132" ht="14.25" customHeight="1" x14ac:dyDescent="0.25">
      <c r="B285" s="132">
        <v>2041</v>
      </c>
      <c r="C285" s="14" t="s">
        <v>173</v>
      </c>
      <c r="D285" s="14">
        <f t="shared" si="298"/>
        <v>251</v>
      </c>
      <c r="E285" s="171">
        <v>216.75825625321599</v>
      </c>
      <c r="F285" s="172">
        <v>203.073456491005</v>
      </c>
      <c r="G285" s="172">
        <v>191.37917305784299</v>
      </c>
      <c r="H285" s="172">
        <v>186.278474964656</v>
      </c>
      <c r="I285" s="172">
        <v>186.278474964656</v>
      </c>
      <c r="J285" s="172">
        <v>183.91473682391</v>
      </c>
      <c r="K285" s="172">
        <v>190.05734580808399</v>
      </c>
      <c r="L285" s="172">
        <v>195.53126571296801</v>
      </c>
      <c r="M285" s="172">
        <v>207.97199276952301</v>
      </c>
      <c r="N285" s="172">
        <v>216.75825625321599</v>
      </c>
      <c r="O285" s="172">
        <v>230.365301471322</v>
      </c>
      <c r="P285" s="172">
        <v>236.66341954370299</v>
      </c>
      <c r="Q285" s="172">
        <v>252.44759199670801</v>
      </c>
      <c r="R285" s="172">
        <v>257.23727191348098</v>
      </c>
      <c r="S285" s="172">
        <v>280.33037151221203</v>
      </c>
      <c r="T285" s="172">
        <v>272.35275528719598</v>
      </c>
      <c r="U285" s="172">
        <v>288.58790409599999</v>
      </c>
      <c r="V285" s="172">
        <v>288.58790409599999</v>
      </c>
      <c r="W285" s="172">
        <v>294.24843490673197</v>
      </c>
      <c r="X285" s="172">
        <v>315.04000000000002</v>
      </c>
      <c r="Y285" s="172">
        <v>305.94271833989399</v>
      </c>
      <c r="Z285" s="172">
        <v>291.40261859254502</v>
      </c>
      <c r="AA285" s="172">
        <v>267.18985355872502</v>
      </c>
      <c r="AB285" s="172">
        <v>238.82499586978</v>
      </c>
      <c r="AD285" s="171">
        <v>0</v>
      </c>
      <c r="AE285" s="172">
        <v>0</v>
      </c>
      <c r="AF285" s="172">
        <v>0</v>
      </c>
      <c r="AG285" s="172">
        <v>0</v>
      </c>
      <c r="AH285" s="172">
        <v>0</v>
      </c>
      <c r="AI285" s="172">
        <v>0</v>
      </c>
      <c r="AJ285" s="172">
        <v>0.06</v>
      </c>
      <c r="AK285" s="172">
        <v>19.122681370087836</v>
      </c>
      <c r="AL285" s="172">
        <v>49.900921325677004</v>
      </c>
      <c r="AM285" s="172">
        <v>77.078619461410739</v>
      </c>
      <c r="AN285" s="172">
        <v>93.759641385485835</v>
      </c>
      <c r="AO285" s="172">
        <v>100.09289112620435</v>
      </c>
      <c r="AP285" s="172">
        <v>99.617746976861866</v>
      </c>
      <c r="AQ285" s="172">
        <v>97.391426786331138</v>
      </c>
      <c r="AR285" s="172">
        <v>86.588273437969264</v>
      </c>
      <c r="AS285" s="172">
        <v>67.081452758584248</v>
      </c>
      <c r="AT285" s="172">
        <v>37.800401975179291</v>
      </c>
      <c r="AU285" s="172">
        <v>3.6145584245107001</v>
      </c>
      <c r="AV285" s="172">
        <v>0</v>
      </c>
      <c r="AW285" s="172">
        <v>52.257818194117533</v>
      </c>
      <c r="AX285" s="172">
        <v>52.257818194117533</v>
      </c>
      <c r="AY285" s="172">
        <v>52.257818194117533</v>
      </c>
      <c r="AZ285" s="172">
        <v>52.257818194117533</v>
      </c>
      <c r="BA285" s="172">
        <v>0</v>
      </c>
      <c r="BB285" s="180">
        <f xml:space="preserve"> SUM(AD285:BA285) * 31</f>
        <v>29175.336521947956</v>
      </c>
      <c r="BC285" s="23"/>
      <c r="BD285" s="171">
        <f t="shared" si="249"/>
        <v>216.75825625321599</v>
      </c>
      <c r="BE285" s="172">
        <f t="shared" si="250"/>
        <v>203.073456491005</v>
      </c>
      <c r="BF285" s="172">
        <f t="shared" si="251"/>
        <v>191.37917305784299</v>
      </c>
      <c r="BG285" s="172">
        <f t="shared" si="252"/>
        <v>186.278474964656</v>
      </c>
      <c r="BH285" s="172">
        <f t="shared" si="253"/>
        <v>186.278474964656</v>
      </c>
      <c r="BI285" s="172">
        <f t="shared" si="254"/>
        <v>183.91473682391</v>
      </c>
      <c r="BJ285" s="172">
        <f t="shared" si="255"/>
        <v>189.99734580808399</v>
      </c>
      <c r="BK285" s="172">
        <f t="shared" si="256"/>
        <v>176.40858434288018</v>
      </c>
      <c r="BL285" s="172">
        <f t="shared" si="257"/>
        <v>158.07107144384599</v>
      </c>
      <c r="BM285" s="172">
        <f t="shared" si="258"/>
        <v>139.67963679180525</v>
      </c>
      <c r="BN285" s="172">
        <f t="shared" si="259"/>
        <v>136.60566008583618</v>
      </c>
      <c r="BO285" s="172">
        <f t="shared" si="260"/>
        <v>136.57052841749862</v>
      </c>
      <c r="BP285" s="172">
        <f t="shared" si="261"/>
        <v>152.82984501984615</v>
      </c>
      <c r="BQ285" s="172">
        <f t="shared" si="262"/>
        <v>159.84584512714986</v>
      </c>
      <c r="BR285" s="172">
        <f t="shared" si="263"/>
        <v>193.74209807424276</v>
      </c>
      <c r="BS285" s="172">
        <f t="shared" si="264"/>
        <v>205.27130252861173</v>
      </c>
      <c r="BT285" s="172">
        <f t="shared" si="265"/>
        <v>250.7875021208207</v>
      </c>
      <c r="BU285" s="172">
        <f t="shared" si="266"/>
        <v>284.97334567148931</v>
      </c>
      <c r="BV285" s="172">
        <f t="shared" si="267"/>
        <v>294.24843490673197</v>
      </c>
      <c r="BW285" s="172">
        <f t="shared" si="268"/>
        <v>262.78218180588249</v>
      </c>
      <c r="BX285" s="172">
        <f t="shared" si="269"/>
        <v>253.68490014577645</v>
      </c>
      <c r="BY285" s="172">
        <f t="shared" si="270"/>
        <v>239.14480039842749</v>
      </c>
      <c r="BZ285" s="172">
        <f t="shared" si="271"/>
        <v>214.93203536460749</v>
      </c>
      <c r="CA285" s="172">
        <f t="shared" si="272"/>
        <v>238.82499586978</v>
      </c>
      <c r="CB285" s="23"/>
      <c r="CC285" s="171">
        <f t="shared" si="273"/>
        <v>169</v>
      </c>
      <c r="CD285" s="172">
        <f t="shared" si="226"/>
        <v>169</v>
      </c>
      <c r="CE285" s="172">
        <f t="shared" si="227"/>
        <v>169</v>
      </c>
      <c r="CF285" s="172">
        <f t="shared" si="228"/>
        <v>169</v>
      </c>
      <c r="CG285" s="172">
        <f t="shared" si="229"/>
        <v>169</v>
      </c>
      <c r="CH285" s="172">
        <f t="shared" si="230"/>
        <v>169</v>
      </c>
      <c r="CI285" s="172">
        <f t="shared" si="231"/>
        <v>169</v>
      </c>
      <c r="CJ285" s="172">
        <f t="shared" si="232"/>
        <v>169</v>
      </c>
      <c r="CK285" s="172">
        <f t="shared" si="233"/>
        <v>158.07107144384599</v>
      </c>
      <c r="CL285" s="172">
        <f t="shared" si="234"/>
        <v>139.67963679180525</v>
      </c>
      <c r="CM285" s="172">
        <f t="shared" si="235"/>
        <v>136.60566008583618</v>
      </c>
      <c r="CN285" s="172">
        <f t="shared" si="236"/>
        <v>136.57052841749862</v>
      </c>
      <c r="CO285" s="172">
        <f t="shared" si="237"/>
        <v>152.82984501984615</v>
      </c>
      <c r="CP285" s="172">
        <f t="shared" si="238"/>
        <v>159.84584512714986</v>
      </c>
      <c r="CQ285" s="172">
        <f t="shared" si="239"/>
        <v>169</v>
      </c>
      <c r="CR285" s="172">
        <f t="shared" si="240"/>
        <v>169</v>
      </c>
      <c r="CS285" s="172">
        <f t="shared" si="241"/>
        <v>169</v>
      </c>
      <c r="CT285" s="172">
        <f t="shared" si="242"/>
        <v>169</v>
      </c>
      <c r="CU285" s="172">
        <f t="shared" si="243"/>
        <v>169</v>
      </c>
      <c r="CV285" s="172">
        <f t="shared" si="244"/>
        <v>169</v>
      </c>
      <c r="CW285" s="172">
        <f t="shared" si="245"/>
        <v>169</v>
      </c>
      <c r="CX285" s="172">
        <f t="shared" si="246"/>
        <v>169</v>
      </c>
      <c r="CY285" s="172">
        <f t="shared" si="247"/>
        <v>169</v>
      </c>
      <c r="CZ285" s="172">
        <f t="shared" si="248"/>
        <v>169</v>
      </c>
      <c r="DA285" s="180">
        <f xml:space="preserve"> SUM(CC285:CZ285) * 31</f>
        <v>121693.68019346545</v>
      </c>
      <c r="DC285" s="171">
        <f t="shared" si="274"/>
        <v>47.75825625321599</v>
      </c>
      <c r="DD285" s="172">
        <f t="shared" si="275"/>
        <v>34.073456491005004</v>
      </c>
      <c r="DE285" s="172">
        <f t="shared" si="276"/>
        <v>22.379173057842991</v>
      </c>
      <c r="DF285" s="172">
        <f t="shared" si="277"/>
        <v>17.278474964655999</v>
      </c>
      <c r="DG285" s="172">
        <f t="shared" si="278"/>
        <v>17.278474964655999</v>
      </c>
      <c r="DH285" s="172">
        <f t="shared" si="279"/>
        <v>14.914736823910005</v>
      </c>
      <c r="DI285" s="172">
        <f t="shared" si="280"/>
        <v>20.997345808083992</v>
      </c>
      <c r="DJ285" s="172">
        <f t="shared" si="281"/>
        <v>7.4085843428801752</v>
      </c>
      <c r="DK285" s="172">
        <f t="shared" si="282"/>
        <v>0</v>
      </c>
      <c r="DL285" s="172">
        <f t="shared" si="283"/>
        <v>0</v>
      </c>
      <c r="DM285" s="172">
        <f t="shared" si="284"/>
        <v>0</v>
      </c>
      <c r="DN285" s="172">
        <f t="shared" si="285"/>
        <v>0</v>
      </c>
      <c r="DO285" s="172">
        <f t="shared" si="286"/>
        <v>0</v>
      </c>
      <c r="DP285" s="172">
        <f t="shared" si="287"/>
        <v>0</v>
      </c>
      <c r="DQ285" s="172">
        <f t="shared" si="288"/>
        <v>24.742098074242762</v>
      </c>
      <c r="DR285" s="172">
        <f t="shared" si="289"/>
        <v>36.271302528611727</v>
      </c>
      <c r="DS285" s="172">
        <f t="shared" si="290"/>
        <v>81.787502120820704</v>
      </c>
      <c r="DT285" s="172">
        <f t="shared" si="291"/>
        <v>115.97334567148931</v>
      </c>
      <c r="DU285" s="172">
        <f t="shared" si="292"/>
        <v>125.24843490673197</v>
      </c>
      <c r="DV285" s="172">
        <f t="shared" si="293"/>
        <v>93.782181805882487</v>
      </c>
      <c r="DW285" s="172">
        <f t="shared" si="294"/>
        <v>84.684900145776453</v>
      </c>
      <c r="DX285" s="172">
        <f t="shared" si="295"/>
        <v>70.144800398427492</v>
      </c>
      <c r="DY285" s="172">
        <f t="shared" si="296"/>
        <v>45.932035364607486</v>
      </c>
      <c r="DZ285" s="172">
        <f t="shared" si="297"/>
        <v>69.824995869779997</v>
      </c>
      <c r="EA285" s="180">
        <f xml:space="preserve"> SUM(DC285:DZ285) * 31</f>
        <v>28844.883087371236</v>
      </c>
      <c r="EB285" s="21"/>
    </row>
    <row r="286" spans="2:132" ht="14.25" customHeight="1" x14ac:dyDescent="0.25">
      <c r="B286" s="132">
        <v>2042</v>
      </c>
      <c r="C286" s="14" t="s">
        <v>163</v>
      </c>
      <c r="D286" s="14">
        <f t="shared" si="298"/>
        <v>252</v>
      </c>
      <c r="E286" s="171">
        <v>213.588191335093</v>
      </c>
      <c r="F286" s="172">
        <v>200.27939731034101</v>
      </c>
      <c r="G286" s="172">
        <v>193.181373830474</v>
      </c>
      <c r="H286" s="172">
        <v>188.35077451778599</v>
      </c>
      <c r="I286" s="172">
        <v>186.69456903915099</v>
      </c>
      <c r="J286" s="172">
        <v>188.35077451778599</v>
      </c>
      <c r="K286" s="172">
        <v>196.55293498341101</v>
      </c>
      <c r="L286" s="172">
        <v>207.27883713076599</v>
      </c>
      <c r="M286" s="172">
        <v>210.35464730537501</v>
      </c>
      <c r="N286" s="172">
        <v>224.23522655489401</v>
      </c>
      <c r="O286" s="172">
        <v>236.30186647066901</v>
      </c>
      <c r="P286" s="172">
        <v>254.59899366321599</v>
      </c>
      <c r="Q286" s="172">
        <v>249.788111082417</v>
      </c>
      <c r="R286" s="172">
        <v>242.867538189546</v>
      </c>
      <c r="S286" s="172">
        <v>254.59899366321599</v>
      </c>
      <c r="T286" s="172">
        <v>264.69396039013901</v>
      </c>
      <c r="U286" s="172">
        <v>283.87834051766902</v>
      </c>
      <c r="V286" s="172">
        <v>278.199921733775</v>
      </c>
      <c r="W286" s="172">
        <v>292.69171967183797</v>
      </c>
      <c r="X286" s="172">
        <v>301.86</v>
      </c>
      <c r="Y286" s="172">
        <v>295.70837965078198</v>
      </c>
      <c r="Z286" s="172">
        <v>286.77670010528198</v>
      </c>
      <c r="AA286" s="172">
        <v>262.11106851274201</v>
      </c>
      <c r="AB286" s="172">
        <v>236.30186647066901</v>
      </c>
      <c r="AD286" s="171">
        <v>0</v>
      </c>
      <c r="AE286" s="172">
        <v>0</v>
      </c>
      <c r="AF286" s="172">
        <v>0</v>
      </c>
      <c r="AG286" s="172">
        <v>0</v>
      </c>
      <c r="AH286" s="172">
        <v>0</v>
      </c>
      <c r="AI286" s="172">
        <v>0</v>
      </c>
      <c r="AJ286" s="172">
        <v>0</v>
      </c>
      <c r="AK286" s="172">
        <v>13.686188183608564</v>
      </c>
      <c r="AL286" s="172">
        <v>43.068496681187206</v>
      </c>
      <c r="AM286" s="172">
        <v>70.595028201716545</v>
      </c>
      <c r="AN286" s="172">
        <v>88.248060567494406</v>
      </c>
      <c r="AO286" s="172">
        <v>97.446654288342927</v>
      </c>
      <c r="AP286" s="172">
        <v>100.46224535617463</v>
      </c>
      <c r="AQ286" s="172">
        <v>98.43956475015878</v>
      </c>
      <c r="AR286" s="172">
        <v>89.016462014168496</v>
      </c>
      <c r="AS286" s="172">
        <v>69.708591751680714</v>
      </c>
      <c r="AT286" s="172">
        <v>43.042135452852079</v>
      </c>
      <c r="AU286" s="172">
        <v>13.422165505780844</v>
      </c>
      <c r="AV286" s="172">
        <v>0.01</v>
      </c>
      <c r="AW286" s="172">
        <v>49.445945091796631</v>
      </c>
      <c r="AX286" s="172">
        <v>49.445945091796631</v>
      </c>
      <c r="AY286" s="172">
        <v>49.445945091796631</v>
      </c>
      <c r="AZ286" s="172">
        <v>49.445945091796631</v>
      </c>
      <c r="BA286" s="172">
        <v>0</v>
      </c>
      <c r="BB286" s="180">
        <f xml:space="preserve"> SUM(AD286:BA286) *  31</f>
        <v>28672.810566730903</v>
      </c>
      <c r="BC286" s="23"/>
      <c r="BD286" s="171">
        <f t="shared" si="249"/>
        <v>213.588191335093</v>
      </c>
      <c r="BE286" s="172">
        <f t="shared" si="250"/>
        <v>200.27939731034101</v>
      </c>
      <c r="BF286" s="172">
        <f t="shared" si="251"/>
        <v>193.181373830474</v>
      </c>
      <c r="BG286" s="172">
        <f t="shared" si="252"/>
        <v>188.35077451778599</v>
      </c>
      <c r="BH286" s="172">
        <f t="shared" si="253"/>
        <v>186.69456903915099</v>
      </c>
      <c r="BI286" s="172">
        <f t="shared" si="254"/>
        <v>188.35077451778599</v>
      </c>
      <c r="BJ286" s="172">
        <f t="shared" si="255"/>
        <v>196.55293498341101</v>
      </c>
      <c r="BK286" s="172">
        <f t="shared" si="256"/>
        <v>193.59264894715744</v>
      </c>
      <c r="BL286" s="172">
        <f t="shared" si="257"/>
        <v>167.2861506241878</v>
      </c>
      <c r="BM286" s="172">
        <f t="shared" si="258"/>
        <v>153.64019835317748</v>
      </c>
      <c r="BN286" s="172">
        <f t="shared" si="259"/>
        <v>148.05380590317461</v>
      </c>
      <c r="BO286" s="172">
        <f t="shared" si="260"/>
        <v>157.15233937487307</v>
      </c>
      <c r="BP286" s="172">
        <f t="shared" si="261"/>
        <v>149.32586572624237</v>
      </c>
      <c r="BQ286" s="172">
        <f t="shared" si="262"/>
        <v>144.42797343938722</v>
      </c>
      <c r="BR286" s="172">
        <f t="shared" si="263"/>
        <v>165.5825316490475</v>
      </c>
      <c r="BS286" s="172">
        <f t="shared" si="264"/>
        <v>194.98536863845828</v>
      </c>
      <c r="BT286" s="172">
        <f t="shared" si="265"/>
        <v>240.83620506481694</v>
      </c>
      <c r="BU286" s="172">
        <f t="shared" si="266"/>
        <v>264.77775622799413</v>
      </c>
      <c r="BV286" s="172">
        <f t="shared" si="267"/>
        <v>292.68171967183798</v>
      </c>
      <c r="BW286" s="172">
        <f t="shared" si="268"/>
        <v>252.41405490820338</v>
      </c>
      <c r="BX286" s="172">
        <f t="shared" si="269"/>
        <v>246.26243455898535</v>
      </c>
      <c r="BY286" s="172">
        <f t="shared" si="270"/>
        <v>237.33075501348534</v>
      </c>
      <c r="BZ286" s="172">
        <f t="shared" si="271"/>
        <v>212.66512342094538</v>
      </c>
      <c r="CA286" s="172">
        <f t="shared" si="272"/>
        <v>236.30186647066901</v>
      </c>
      <c r="CB286" s="23"/>
      <c r="CC286" s="171">
        <f t="shared" si="273"/>
        <v>169</v>
      </c>
      <c r="CD286" s="172">
        <f t="shared" si="226"/>
        <v>169</v>
      </c>
      <c r="CE286" s="172">
        <f t="shared" si="227"/>
        <v>169</v>
      </c>
      <c r="CF286" s="172">
        <f t="shared" si="228"/>
        <v>169</v>
      </c>
      <c r="CG286" s="172">
        <f t="shared" si="229"/>
        <v>169</v>
      </c>
      <c r="CH286" s="172">
        <f t="shared" si="230"/>
        <v>169</v>
      </c>
      <c r="CI286" s="172">
        <f t="shared" si="231"/>
        <v>169</v>
      </c>
      <c r="CJ286" s="172">
        <f t="shared" si="232"/>
        <v>169</v>
      </c>
      <c r="CK286" s="172">
        <f t="shared" si="233"/>
        <v>167.2861506241878</v>
      </c>
      <c r="CL286" s="172">
        <f t="shared" si="234"/>
        <v>153.64019835317748</v>
      </c>
      <c r="CM286" s="172">
        <f t="shared" si="235"/>
        <v>148.05380590317461</v>
      </c>
      <c r="CN286" s="172">
        <f t="shared" si="236"/>
        <v>157.15233937487307</v>
      </c>
      <c r="CO286" s="172">
        <f t="shared" si="237"/>
        <v>149.32586572624237</v>
      </c>
      <c r="CP286" s="172">
        <f t="shared" si="238"/>
        <v>144.42797343938722</v>
      </c>
      <c r="CQ286" s="172">
        <f t="shared" si="239"/>
        <v>165.5825316490475</v>
      </c>
      <c r="CR286" s="172">
        <f t="shared" si="240"/>
        <v>169</v>
      </c>
      <c r="CS286" s="172">
        <f t="shared" si="241"/>
        <v>169</v>
      </c>
      <c r="CT286" s="172">
        <f t="shared" si="242"/>
        <v>169</v>
      </c>
      <c r="CU286" s="172">
        <f t="shared" si="243"/>
        <v>169</v>
      </c>
      <c r="CV286" s="172">
        <f t="shared" si="244"/>
        <v>169</v>
      </c>
      <c r="CW286" s="172">
        <f t="shared" si="245"/>
        <v>169</v>
      </c>
      <c r="CX286" s="172">
        <f t="shared" si="246"/>
        <v>169</v>
      </c>
      <c r="CY286" s="172">
        <f t="shared" si="247"/>
        <v>169</v>
      </c>
      <c r="CZ286" s="172">
        <f t="shared" si="248"/>
        <v>169</v>
      </c>
      <c r="DA286" s="180">
        <f xml:space="preserve"> SUM(CC286:CZ286) *  31</f>
        <v>122712.5348171728</v>
      </c>
      <c r="DC286" s="171">
        <f t="shared" si="274"/>
        <v>44.588191335093001</v>
      </c>
      <c r="DD286" s="172">
        <f t="shared" si="275"/>
        <v>31.279397310341011</v>
      </c>
      <c r="DE286" s="172">
        <f t="shared" si="276"/>
        <v>24.181373830474001</v>
      </c>
      <c r="DF286" s="172">
        <f t="shared" si="277"/>
        <v>19.350774517785993</v>
      </c>
      <c r="DG286" s="172">
        <f t="shared" si="278"/>
        <v>17.694569039150991</v>
      </c>
      <c r="DH286" s="172">
        <f t="shared" si="279"/>
        <v>19.350774517785993</v>
      </c>
      <c r="DI286" s="172">
        <f t="shared" si="280"/>
        <v>27.552934983411006</v>
      </c>
      <c r="DJ286" s="172">
        <f t="shared" si="281"/>
        <v>24.592648947157443</v>
      </c>
      <c r="DK286" s="172">
        <f t="shared" si="282"/>
        <v>0</v>
      </c>
      <c r="DL286" s="172">
        <f t="shared" si="283"/>
        <v>0</v>
      </c>
      <c r="DM286" s="172">
        <f t="shared" si="284"/>
        <v>0</v>
      </c>
      <c r="DN286" s="172">
        <f t="shared" si="285"/>
        <v>0</v>
      </c>
      <c r="DO286" s="172">
        <f t="shared" si="286"/>
        <v>0</v>
      </c>
      <c r="DP286" s="172">
        <f t="shared" si="287"/>
        <v>0</v>
      </c>
      <c r="DQ286" s="172">
        <f t="shared" si="288"/>
        <v>0</v>
      </c>
      <c r="DR286" s="172">
        <f t="shared" si="289"/>
        <v>25.985368638458283</v>
      </c>
      <c r="DS286" s="172">
        <f t="shared" si="290"/>
        <v>71.836205064816937</v>
      </c>
      <c r="DT286" s="172">
        <f t="shared" si="291"/>
        <v>95.777756227994132</v>
      </c>
      <c r="DU286" s="172">
        <f t="shared" si="292"/>
        <v>123.68171967183798</v>
      </c>
      <c r="DV286" s="172">
        <f t="shared" si="293"/>
        <v>83.414054908203383</v>
      </c>
      <c r="DW286" s="172">
        <f t="shared" si="294"/>
        <v>77.262434558985348</v>
      </c>
      <c r="DX286" s="172">
        <f t="shared" si="295"/>
        <v>68.330755013485344</v>
      </c>
      <c r="DY286" s="172">
        <f t="shared" si="296"/>
        <v>43.665123420945378</v>
      </c>
      <c r="DZ286" s="172">
        <f t="shared" si="297"/>
        <v>67.301866470669012</v>
      </c>
      <c r="EA286" s="180">
        <f xml:space="preserve"> SUM(DC286:DZ286) *  31</f>
        <v>26841.224402154454</v>
      </c>
      <c r="EB286" s="21"/>
    </row>
    <row r="287" spans="2:132" ht="14.25" customHeight="1" x14ac:dyDescent="0.25">
      <c r="B287" s="132">
        <v>2042</v>
      </c>
      <c r="C287" s="14" t="s">
        <v>164</v>
      </c>
      <c r="D287" s="14">
        <f t="shared" si="298"/>
        <v>253</v>
      </c>
      <c r="E287" s="171">
        <v>227.697950771705</v>
      </c>
      <c r="F287" s="172">
        <v>213.68870498161101</v>
      </c>
      <c r="G287" s="172">
        <v>206.19739502278199</v>
      </c>
      <c r="H287" s="172">
        <v>201.524394878316</v>
      </c>
      <c r="I287" s="172">
        <v>199.81337977996</v>
      </c>
      <c r="J287" s="172">
        <v>203.325801382061</v>
      </c>
      <c r="K287" s="172">
        <v>213.68870498161101</v>
      </c>
      <c r="L287" s="172">
        <v>214.849283523975</v>
      </c>
      <c r="M287" s="172">
        <v>216.032459917686</v>
      </c>
      <c r="N287" s="172">
        <v>224.947434511382</v>
      </c>
      <c r="O287" s="172">
        <v>230.538858437416</v>
      </c>
      <c r="P287" s="172">
        <v>234.969703821086</v>
      </c>
      <c r="Q287" s="172">
        <v>249.48252394483799</v>
      </c>
      <c r="R287" s="172">
        <v>262.03575260541697</v>
      </c>
      <c r="S287" s="172">
        <v>260.17464067129299</v>
      </c>
      <c r="T287" s="172">
        <v>271.68028004624301</v>
      </c>
      <c r="U287" s="172">
        <v>273.676979088449</v>
      </c>
      <c r="V287" s="172">
        <v>286.13172821997699</v>
      </c>
      <c r="W287" s="172">
        <v>283.99944206968797</v>
      </c>
      <c r="X287" s="172">
        <v>299.39999999999998</v>
      </c>
      <c r="Y287" s="172">
        <v>299.39999999999998</v>
      </c>
      <c r="Z287" s="172">
        <v>288.28661222161298</v>
      </c>
      <c r="AA287" s="172">
        <v>269.70617885538297</v>
      </c>
      <c r="AB287" s="172">
        <v>246.09926784679701</v>
      </c>
      <c r="AD287" s="171">
        <v>0</v>
      </c>
      <c r="AE287" s="172">
        <v>0</v>
      </c>
      <c r="AF287" s="172">
        <v>0</v>
      </c>
      <c r="AG287" s="172">
        <v>0</v>
      </c>
      <c r="AH287" s="172">
        <v>0</v>
      </c>
      <c r="AI287" s="172">
        <v>0</v>
      </c>
      <c r="AJ287" s="172">
        <v>0.01</v>
      </c>
      <c r="AK287" s="172">
        <v>16.086440968432768</v>
      </c>
      <c r="AL287" s="172">
        <v>48.622845791670272</v>
      </c>
      <c r="AM287" s="172">
        <v>76.957024520812269</v>
      </c>
      <c r="AN287" s="172">
        <v>95.884815944725773</v>
      </c>
      <c r="AO287" s="172">
        <v>98.616602247180438</v>
      </c>
      <c r="AP287" s="172">
        <v>101.88988357718293</v>
      </c>
      <c r="AQ287" s="172">
        <v>99.275841051465534</v>
      </c>
      <c r="AR287" s="172">
        <v>94.358868697725342</v>
      </c>
      <c r="AS287" s="172">
        <v>78.558399407188901</v>
      </c>
      <c r="AT287" s="172">
        <v>51.17899534759173</v>
      </c>
      <c r="AU287" s="172">
        <v>19.583868615354145</v>
      </c>
      <c r="AV287" s="172">
        <v>0.06</v>
      </c>
      <c r="AW287" s="172">
        <v>55.322147235382523</v>
      </c>
      <c r="AX287" s="172">
        <v>55.322147235382523</v>
      </c>
      <c r="AY287" s="172">
        <v>55.322147235382523</v>
      </c>
      <c r="AZ287" s="172">
        <v>55.322147235382523</v>
      </c>
      <c r="BA287" s="172">
        <v>0</v>
      </c>
      <c r="BB287" s="180">
        <f xml:space="preserve"> SUM(AD287:BA287) * 28.25</f>
        <v>28317.013946881798</v>
      </c>
      <c r="BC287" s="23"/>
      <c r="BD287" s="171">
        <f t="shared" si="249"/>
        <v>227.697950771705</v>
      </c>
      <c r="BE287" s="172">
        <f t="shared" si="250"/>
        <v>213.68870498161101</v>
      </c>
      <c r="BF287" s="172">
        <f t="shared" si="251"/>
        <v>206.19739502278199</v>
      </c>
      <c r="BG287" s="172">
        <f t="shared" si="252"/>
        <v>201.524394878316</v>
      </c>
      <c r="BH287" s="172">
        <f t="shared" si="253"/>
        <v>199.81337977996</v>
      </c>
      <c r="BI287" s="172">
        <f t="shared" si="254"/>
        <v>203.325801382061</v>
      </c>
      <c r="BJ287" s="172">
        <f t="shared" si="255"/>
        <v>213.67870498161102</v>
      </c>
      <c r="BK287" s="172">
        <f t="shared" si="256"/>
        <v>198.76284255554225</v>
      </c>
      <c r="BL287" s="172">
        <f t="shared" si="257"/>
        <v>167.40961412601573</v>
      </c>
      <c r="BM287" s="172">
        <f t="shared" si="258"/>
        <v>147.99040999056973</v>
      </c>
      <c r="BN287" s="172">
        <f t="shared" si="259"/>
        <v>134.65404249269022</v>
      </c>
      <c r="BO287" s="172">
        <f t="shared" si="260"/>
        <v>136.35310157390558</v>
      </c>
      <c r="BP287" s="172">
        <f t="shared" si="261"/>
        <v>147.59264036765506</v>
      </c>
      <c r="BQ287" s="172">
        <f t="shared" si="262"/>
        <v>162.75991155395144</v>
      </c>
      <c r="BR287" s="172">
        <f t="shared" si="263"/>
        <v>165.81577197356765</v>
      </c>
      <c r="BS287" s="172">
        <f t="shared" si="264"/>
        <v>193.1218806390541</v>
      </c>
      <c r="BT287" s="172">
        <f t="shared" si="265"/>
        <v>222.49798374085728</v>
      </c>
      <c r="BU287" s="172">
        <f t="shared" si="266"/>
        <v>266.54785960462283</v>
      </c>
      <c r="BV287" s="172">
        <f t="shared" si="267"/>
        <v>283.93944206968797</v>
      </c>
      <c r="BW287" s="172">
        <f t="shared" si="268"/>
        <v>244.07785276461746</v>
      </c>
      <c r="BX287" s="172">
        <f t="shared" si="269"/>
        <v>244.07785276461746</v>
      </c>
      <c r="BY287" s="172">
        <f t="shared" si="270"/>
        <v>232.96446498623047</v>
      </c>
      <c r="BZ287" s="172">
        <f t="shared" si="271"/>
        <v>214.38403162000046</v>
      </c>
      <c r="CA287" s="172">
        <f t="shared" si="272"/>
        <v>246.09926784679701</v>
      </c>
      <c r="CB287" s="23"/>
      <c r="CC287" s="171">
        <f t="shared" si="273"/>
        <v>169</v>
      </c>
      <c r="CD287" s="172">
        <f t="shared" si="226"/>
        <v>169</v>
      </c>
      <c r="CE287" s="172">
        <f t="shared" si="227"/>
        <v>169</v>
      </c>
      <c r="CF287" s="172">
        <f t="shared" si="228"/>
        <v>169</v>
      </c>
      <c r="CG287" s="172">
        <f t="shared" si="229"/>
        <v>169</v>
      </c>
      <c r="CH287" s="172">
        <f t="shared" si="230"/>
        <v>169</v>
      </c>
      <c r="CI287" s="172">
        <f t="shared" si="231"/>
        <v>169</v>
      </c>
      <c r="CJ287" s="172">
        <f t="shared" si="232"/>
        <v>169</v>
      </c>
      <c r="CK287" s="172">
        <f t="shared" si="233"/>
        <v>167.40961412601573</v>
      </c>
      <c r="CL287" s="172">
        <f t="shared" si="234"/>
        <v>147.99040999056973</v>
      </c>
      <c r="CM287" s="172">
        <f t="shared" si="235"/>
        <v>134.65404249269022</v>
      </c>
      <c r="CN287" s="172">
        <f t="shared" si="236"/>
        <v>136.35310157390558</v>
      </c>
      <c r="CO287" s="172">
        <f t="shared" si="237"/>
        <v>147.59264036765506</v>
      </c>
      <c r="CP287" s="172">
        <f t="shared" si="238"/>
        <v>162.75991155395144</v>
      </c>
      <c r="CQ287" s="172">
        <f t="shared" si="239"/>
        <v>165.81577197356765</v>
      </c>
      <c r="CR287" s="172">
        <f t="shared" si="240"/>
        <v>169</v>
      </c>
      <c r="CS287" s="172">
        <f t="shared" si="241"/>
        <v>169</v>
      </c>
      <c r="CT287" s="172">
        <f t="shared" si="242"/>
        <v>169</v>
      </c>
      <c r="CU287" s="172">
        <f t="shared" si="243"/>
        <v>169</v>
      </c>
      <c r="CV287" s="172">
        <f t="shared" si="244"/>
        <v>169</v>
      </c>
      <c r="CW287" s="172">
        <f t="shared" si="245"/>
        <v>169</v>
      </c>
      <c r="CX287" s="172">
        <f t="shared" si="246"/>
        <v>169</v>
      </c>
      <c r="CY287" s="172">
        <f t="shared" si="247"/>
        <v>169</v>
      </c>
      <c r="CZ287" s="172">
        <f t="shared" si="248"/>
        <v>169</v>
      </c>
      <c r="DA287" s="180">
        <f xml:space="preserve"> SUM(CC287:CZ287) * 28.25</f>
        <v>111180.00765121354</v>
      </c>
      <c r="DC287" s="171">
        <f t="shared" si="274"/>
        <v>58.697950771704996</v>
      </c>
      <c r="DD287" s="172">
        <f t="shared" si="275"/>
        <v>44.688704981611011</v>
      </c>
      <c r="DE287" s="172">
        <f t="shared" si="276"/>
        <v>37.19739502278199</v>
      </c>
      <c r="DF287" s="172">
        <f t="shared" si="277"/>
        <v>32.524394878316002</v>
      </c>
      <c r="DG287" s="172">
        <f t="shared" si="278"/>
        <v>30.813379779960002</v>
      </c>
      <c r="DH287" s="172">
        <f t="shared" si="279"/>
        <v>34.325801382061002</v>
      </c>
      <c r="DI287" s="172">
        <f t="shared" si="280"/>
        <v>44.67870498161102</v>
      </c>
      <c r="DJ287" s="172">
        <f t="shared" si="281"/>
        <v>29.76284255554225</v>
      </c>
      <c r="DK287" s="172">
        <f t="shared" si="282"/>
        <v>0</v>
      </c>
      <c r="DL287" s="172">
        <f t="shared" si="283"/>
        <v>0</v>
      </c>
      <c r="DM287" s="172">
        <f t="shared" si="284"/>
        <v>0</v>
      </c>
      <c r="DN287" s="172">
        <f t="shared" si="285"/>
        <v>0</v>
      </c>
      <c r="DO287" s="172">
        <f t="shared" si="286"/>
        <v>0</v>
      </c>
      <c r="DP287" s="172">
        <f t="shared" si="287"/>
        <v>0</v>
      </c>
      <c r="DQ287" s="172">
        <f t="shared" si="288"/>
        <v>0</v>
      </c>
      <c r="DR287" s="172">
        <f t="shared" si="289"/>
        <v>24.121880639054098</v>
      </c>
      <c r="DS287" s="172">
        <f t="shared" si="290"/>
        <v>53.497983740857279</v>
      </c>
      <c r="DT287" s="172">
        <f t="shared" si="291"/>
        <v>97.547859604622829</v>
      </c>
      <c r="DU287" s="172">
        <f t="shared" si="292"/>
        <v>114.93944206968797</v>
      </c>
      <c r="DV287" s="172">
        <f t="shared" si="293"/>
        <v>75.077852764617461</v>
      </c>
      <c r="DW287" s="172">
        <f t="shared" si="294"/>
        <v>75.077852764617461</v>
      </c>
      <c r="DX287" s="172">
        <f t="shared" si="295"/>
        <v>63.964464986230468</v>
      </c>
      <c r="DY287" s="172">
        <f t="shared" si="296"/>
        <v>45.384031620000457</v>
      </c>
      <c r="DZ287" s="172">
        <f t="shared" si="297"/>
        <v>77.099267846797005</v>
      </c>
      <c r="EA287" s="180">
        <f xml:space="preserve"> SUM(DC287:DZ287) * 28.25</f>
        <v>26538.04464351957</v>
      </c>
      <c r="EB287" s="21"/>
    </row>
    <row r="288" spans="2:132" ht="14.25" customHeight="1" x14ac:dyDescent="0.25">
      <c r="B288" s="132">
        <v>2042</v>
      </c>
      <c r="C288" s="14" t="s">
        <v>165</v>
      </c>
      <c r="D288" s="14">
        <f t="shared" si="298"/>
        <v>254</v>
      </c>
      <c r="E288" s="171">
        <v>214.75358629198701</v>
      </c>
      <c r="F288" s="172">
        <v>202.225333710717</v>
      </c>
      <c r="G288" s="172">
        <v>195.43387025786001</v>
      </c>
      <c r="H288" s="172">
        <v>189.44140250533999</v>
      </c>
      <c r="I288" s="172">
        <v>186.22943978998899</v>
      </c>
      <c r="J288" s="172">
        <v>185.22270520756501</v>
      </c>
      <c r="K288" s="172">
        <v>194.17145705132901</v>
      </c>
      <c r="L288" s="172">
        <v>192.941003672812</v>
      </c>
      <c r="M288" s="172">
        <v>199.41286884553401</v>
      </c>
      <c r="N288" s="172">
        <v>209.81579286390999</v>
      </c>
      <c r="O288" s="172">
        <v>219.97901817218499</v>
      </c>
      <c r="P288" s="172">
        <v>229.32726786611801</v>
      </c>
      <c r="Q288" s="172">
        <v>235.31973561863799</v>
      </c>
      <c r="R288" s="172">
        <v>248.16758648004301</v>
      </c>
      <c r="S288" s="172">
        <v>252.70588205795201</v>
      </c>
      <c r="T288" s="172">
        <v>264.61091799296003</v>
      </c>
      <c r="U288" s="172">
        <v>285.32088654567201</v>
      </c>
      <c r="V288" s="172">
        <v>285.32088654567201</v>
      </c>
      <c r="W288" s="172">
        <v>285.32088654567201</v>
      </c>
      <c r="X288" s="172">
        <v>305.12</v>
      </c>
      <c r="Y288" s="172">
        <v>305.12</v>
      </c>
      <c r="Z288" s="172">
        <v>296.44290669434997</v>
      </c>
      <c r="AA288" s="172">
        <v>259.75302413491602</v>
      </c>
      <c r="AB288" s="172">
        <v>231.292797288944</v>
      </c>
      <c r="AD288" s="171">
        <v>0</v>
      </c>
      <c r="AE288" s="172">
        <v>0</v>
      </c>
      <c r="AF288" s="172">
        <v>0</v>
      </c>
      <c r="AG288" s="172">
        <v>0</v>
      </c>
      <c r="AH288" s="172">
        <v>0</v>
      </c>
      <c r="AI288" s="172">
        <v>0</v>
      </c>
      <c r="AJ288" s="172">
        <v>0.56999999999999995</v>
      </c>
      <c r="AK288" s="172">
        <v>25.581933370764158</v>
      </c>
      <c r="AL288" s="172">
        <v>60.280048245716692</v>
      </c>
      <c r="AM288" s="172">
        <v>88.456958942630038</v>
      </c>
      <c r="AN288" s="172">
        <v>101.06015463259115</v>
      </c>
      <c r="AO288" s="172">
        <v>106.3255521725174</v>
      </c>
      <c r="AP288" s="172">
        <v>107.96219379138617</v>
      </c>
      <c r="AQ288" s="172">
        <v>105.09879843796244</v>
      </c>
      <c r="AR288" s="172">
        <v>99.784118483481365</v>
      </c>
      <c r="AS288" s="172">
        <v>85.324560068373984</v>
      </c>
      <c r="AT288" s="172">
        <v>57.235865070603744</v>
      </c>
      <c r="AU288" s="172">
        <v>24.961335120951567</v>
      </c>
      <c r="AV288" s="172">
        <v>0.35</v>
      </c>
      <c r="AW288" s="172">
        <v>58.978905808142201</v>
      </c>
      <c r="AX288" s="172">
        <v>58.978905808142201</v>
      </c>
      <c r="AY288" s="172">
        <v>58.978905808142201</v>
      </c>
      <c r="AZ288" s="172">
        <v>58.978905808142201</v>
      </c>
      <c r="BA288" s="172">
        <v>0</v>
      </c>
      <c r="BB288" s="180">
        <f xml:space="preserve"> SUM(AD288:BA288) * 31</f>
        <v>34066.121388655964</v>
      </c>
      <c r="BC288" s="23"/>
      <c r="BD288" s="171">
        <f t="shared" si="249"/>
        <v>214.75358629198701</v>
      </c>
      <c r="BE288" s="172">
        <f t="shared" si="250"/>
        <v>202.225333710717</v>
      </c>
      <c r="BF288" s="172">
        <f t="shared" si="251"/>
        <v>195.43387025786001</v>
      </c>
      <c r="BG288" s="172">
        <f t="shared" si="252"/>
        <v>189.44140250533999</v>
      </c>
      <c r="BH288" s="172">
        <f t="shared" si="253"/>
        <v>186.22943978998899</v>
      </c>
      <c r="BI288" s="172">
        <f t="shared" si="254"/>
        <v>185.22270520756501</v>
      </c>
      <c r="BJ288" s="172">
        <f t="shared" si="255"/>
        <v>193.60145705132902</v>
      </c>
      <c r="BK288" s="172">
        <f t="shared" si="256"/>
        <v>167.35907030204785</v>
      </c>
      <c r="BL288" s="172">
        <f t="shared" si="257"/>
        <v>139.13282059981731</v>
      </c>
      <c r="BM288" s="172">
        <f t="shared" si="258"/>
        <v>121.35883392127995</v>
      </c>
      <c r="BN288" s="172">
        <f t="shared" si="259"/>
        <v>118.91886353959384</v>
      </c>
      <c r="BO288" s="172">
        <f t="shared" si="260"/>
        <v>123.0017156936006</v>
      </c>
      <c r="BP288" s="172">
        <f t="shared" si="261"/>
        <v>127.35754182725182</v>
      </c>
      <c r="BQ288" s="172">
        <f t="shared" si="262"/>
        <v>143.06878804208057</v>
      </c>
      <c r="BR288" s="172">
        <f t="shared" si="263"/>
        <v>152.92176357447065</v>
      </c>
      <c r="BS288" s="172">
        <f t="shared" si="264"/>
        <v>179.28635792458604</v>
      </c>
      <c r="BT288" s="172">
        <f t="shared" si="265"/>
        <v>228.08502147506826</v>
      </c>
      <c r="BU288" s="172">
        <f t="shared" si="266"/>
        <v>260.35955142472045</v>
      </c>
      <c r="BV288" s="172">
        <f t="shared" si="267"/>
        <v>284.97088654567199</v>
      </c>
      <c r="BW288" s="172">
        <f t="shared" si="268"/>
        <v>246.1410941918578</v>
      </c>
      <c r="BX288" s="172">
        <f t="shared" si="269"/>
        <v>246.1410941918578</v>
      </c>
      <c r="BY288" s="172">
        <f t="shared" si="270"/>
        <v>237.46400088620777</v>
      </c>
      <c r="BZ288" s="172">
        <f t="shared" si="271"/>
        <v>200.77411832677382</v>
      </c>
      <c r="CA288" s="172">
        <f t="shared" si="272"/>
        <v>231.292797288944</v>
      </c>
      <c r="CB288" s="23"/>
      <c r="CC288" s="171">
        <f t="shared" si="273"/>
        <v>169</v>
      </c>
      <c r="CD288" s="172">
        <f t="shared" si="226"/>
        <v>169</v>
      </c>
      <c r="CE288" s="172">
        <f t="shared" si="227"/>
        <v>169</v>
      </c>
      <c r="CF288" s="172">
        <f t="shared" si="228"/>
        <v>169</v>
      </c>
      <c r="CG288" s="172">
        <f t="shared" si="229"/>
        <v>169</v>
      </c>
      <c r="CH288" s="172">
        <f t="shared" si="230"/>
        <v>169</v>
      </c>
      <c r="CI288" s="172">
        <f t="shared" si="231"/>
        <v>169</v>
      </c>
      <c r="CJ288" s="172">
        <f t="shared" si="232"/>
        <v>167.35907030204785</v>
      </c>
      <c r="CK288" s="172">
        <f t="shared" si="233"/>
        <v>139.13282059981731</v>
      </c>
      <c r="CL288" s="172">
        <f t="shared" si="234"/>
        <v>121.35883392127995</v>
      </c>
      <c r="CM288" s="172">
        <f t="shared" si="235"/>
        <v>118.91886353959384</v>
      </c>
      <c r="CN288" s="172">
        <f t="shared" si="236"/>
        <v>123.0017156936006</v>
      </c>
      <c r="CO288" s="172">
        <f t="shared" si="237"/>
        <v>127.35754182725182</v>
      </c>
      <c r="CP288" s="172">
        <f t="shared" si="238"/>
        <v>143.06878804208057</v>
      </c>
      <c r="CQ288" s="172">
        <f t="shared" si="239"/>
        <v>152.92176357447065</v>
      </c>
      <c r="CR288" s="172">
        <f t="shared" si="240"/>
        <v>169</v>
      </c>
      <c r="CS288" s="172">
        <f t="shared" si="241"/>
        <v>169</v>
      </c>
      <c r="CT288" s="172">
        <f t="shared" si="242"/>
        <v>169</v>
      </c>
      <c r="CU288" s="172">
        <f t="shared" si="243"/>
        <v>169</v>
      </c>
      <c r="CV288" s="172">
        <f t="shared" si="244"/>
        <v>169</v>
      </c>
      <c r="CW288" s="172">
        <f t="shared" si="245"/>
        <v>169</v>
      </c>
      <c r="CX288" s="172">
        <f t="shared" si="246"/>
        <v>169</v>
      </c>
      <c r="CY288" s="172">
        <f t="shared" si="247"/>
        <v>169</v>
      </c>
      <c r="CZ288" s="172">
        <f t="shared" si="248"/>
        <v>169</v>
      </c>
      <c r="DA288" s="180">
        <f xml:space="preserve"> SUM(CC288:CZ288) * 31</f>
        <v>117710.70132250444</v>
      </c>
      <c r="DC288" s="171">
        <f t="shared" si="274"/>
        <v>45.753586291987006</v>
      </c>
      <c r="DD288" s="172">
        <f t="shared" si="275"/>
        <v>33.225333710716995</v>
      </c>
      <c r="DE288" s="172">
        <f t="shared" si="276"/>
        <v>26.433870257860008</v>
      </c>
      <c r="DF288" s="172">
        <f t="shared" si="277"/>
        <v>20.441402505339994</v>
      </c>
      <c r="DG288" s="172">
        <f t="shared" si="278"/>
        <v>17.229439789988987</v>
      </c>
      <c r="DH288" s="172">
        <f t="shared" si="279"/>
        <v>16.222705207565014</v>
      </c>
      <c r="DI288" s="172">
        <f t="shared" si="280"/>
        <v>24.601457051329021</v>
      </c>
      <c r="DJ288" s="172">
        <f t="shared" si="281"/>
        <v>0</v>
      </c>
      <c r="DK288" s="172">
        <f t="shared" si="282"/>
        <v>0</v>
      </c>
      <c r="DL288" s="172">
        <f t="shared" si="283"/>
        <v>0</v>
      </c>
      <c r="DM288" s="172">
        <f t="shared" si="284"/>
        <v>0</v>
      </c>
      <c r="DN288" s="172">
        <f t="shared" si="285"/>
        <v>0</v>
      </c>
      <c r="DO288" s="172">
        <f t="shared" si="286"/>
        <v>0</v>
      </c>
      <c r="DP288" s="172">
        <f t="shared" si="287"/>
        <v>0</v>
      </c>
      <c r="DQ288" s="172">
        <f t="shared" si="288"/>
        <v>0</v>
      </c>
      <c r="DR288" s="172">
        <f t="shared" si="289"/>
        <v>10.286357924586042</v>
      </c>
      <c r="DS288" s="172">
        <f t="shared" si="290"/>
        <v>59.08502147506826</v>
      </c>
      <c r="DT288" s="172">
        <f t="shared" si="291"/>
        <v>91.359551424720451</v>
      </c>
      <c r="DU288" s="172">
        <f t="shared" si="292"/>
        <v>115.97088654567199</v>
      </c>
      <c r="DV288" s="172">
        <f t="shared" si="293"/>
        <v>77.141094191857803</v>
      </c>
      <c r="DW288" s="172">
        <f t="shared" si="294"/>
        <v>77.141094191857803</v>
      </c>
      <c r="DX288" s="172">
        <f t="shared" si="295"/>
        <v>68.464000886207771</v>
      </c>
      <c r="DY288" s="172">
        <f t="shared" si="296"/>
        <v>31.774118326773817</v>
      </c>
      <c r="DZ288" s="172">
        <f t="shared" si="297"/>
        <v>62.292797288944001</v>
      </c>
      <c r="EA288" s="180">
        <f xml:space="preserve"> SUM(DC288:DZ288) * 31</f>
        <v>24100.104229184719</v>
      </c>
      <c r="EB288" s="21"/>
    </row>
    <row r="289" spans="2:132" ht="14.25" customHeight="1" x14ac:dyDescent="0.25">
      <c r="B289" s="132">
        <v>2042</v>
      </c>
      <c r="C289" s="14" t="s">
        <v>166</v>
      </c>
      <c r="D289" s="14">
        <f t="shared" si="298"/>
        <v>255</v>
      </c>
      <c r="E289" s="171">
        <v>218.46887738540099</v>
      </c>
      <c r="F289" s="172">
        <v>206.789661630577</v>
      </c>
      <c r="G289" s="172">
        <v>192.858835626211</v>
      </c>
      <c r="H289" s="172">
        <v>187.10832024068799</v>
      </c>
      <c r="I289" s="172">
        <v>183.091058788266</v>
      </c>
      <c r="J289" s="172">
        <v>185.034894974922</v>
      </c>
      <c r="K289" s="172">
        <v>192.858835626211</v>
      </c>
      <c r="L289" s="172">
        <v>195.38582266886399</v>
      </c>
      <c r="M289" s="172">
        <v>202.270242496603</v>
      </c>
      <c r="N289" s="172">
        <v>213.269115586097</v>
      </c>
      <c r="O289" s="172">
        <v>223.960214612703</v>
      </c>
      <c r="P289" s="172">
        <v>237.907239251958</v>
      </c>
      <c r="Q289" s="172">
        <v>242.183678862601</v>
      </c>
      <c r="R289" s="172">
        <v>251.12532532121699</v>
      </c>
      <c r="S289" s="172">
        <v>263.03132196448399</v>
      </c>
      <c r="T289" s="172">
        <v>273.13927013509402</v>
      </c>
      <c r="U289" s="172">
        <v>281.06040259571603</v>
      </c>
      <c r="V289" s="172">
        <v>283.76557462214498</v>
      </c>
      <c r="W289" s="172">
        <v>286.50314391835201</v>
      </c>
      <c r="X289" s="172">
        <v>306.57325254557202</v>
      </c>
      <c r="Y289" s="172">
        <v>309.57</v>
      </c>
      <c r="Z289" s="172">
        <v>292.07547432009801</v>
      </c>
      <c r="AA289" s="172">
        <v>275.74725035219001</v>
      </c>
      <c r="AB289" s="172">
        <v>283.76557462214498</v>
      </c>
      <c r="AD289" s="171">
        <v>0</v>
      </c>
      <c r="AE289" s="172">
        <v>0</v>
      </c>
      <c r="AF289" s="172">
        <v>0</v>
      </c>
      <c r="AG289" s="172">
        <v>0</v>
      </c>
      <c r="AH289" s="172">
        <v>0</v>
      </c>
      <c r="AI289" s="172">
        <v>0</v>
      </c>
      <c r="AJ289" s="172">
        <v>2.2828155288243885</v>
      </c>
      <c r="AK289" s="172">
        <v>33.291438742134503</v>
      </c>
      <c r="AL289" s="172">
        <v>66.250922776686664</v>
      </c>
      <c r="AM289" s="172">
        <v>91.768523113412584</v>
      </c>
      <c r="AN289" s="172">
        <v>103.64874333291107</v>
      </c>
      <c r="AO289" s="172">
        <v>107.42764436622438</v>
      </c>
      <c r="AP289" s="172">
        <v>108.18185019597286</v>
      </c>
      <c r="AQ289" s="172">
        <v>105.7140280666251</v>
      </c>
      <c r="AR289" s="172">
        <v>100.05882487849917</v>
      </c>
      <c r="AS289" s="172">
        <v>85.602605672631441</v>
      </c>
      <c r="AT289" s="172">
        <v>57.327710168292597</v>
      </c>
      <c r="AU289" s="172">
        <v>23.239082877578664</v>
      </c>
      <c r="AV289" s="172">
        <v>0.31513782400000001</v>
      </c>
      <c r="AW289" s="172">
        <v>61.402587312148377</v>
      </c>
      <c r="AX289" s="172">
        <v>61.402587312148377</v>
      </c>
      <c r="AY289" s="172">
        <v>61.402587312148377</v>
      </c>
      <c r="AZ289" s="172">
        <v>61.402587312148377</v>
      </c>
      <c r="BA289" s="172">
        <v>0</v>
      </c>
      <c r="BB289" s="180">
        <f xml:space="preserve"> SUM(AD289:BA289) * 30</f>
        <v>33921.590303771605</v>
      </c>
      <c r="BC289" s="23"/>
      <c r="BD289" s="171">
        <f t="shared" si="249"/>
        <v>218.46887738540099</v>
      </c>
      <c r="BE289" s="172">
        <f t="shared" si="250"/>
        <v>206.789661630577</v>
      </c>
      <c r="BF289" s="172">
        <f t="shared" si="251"/>
        <v>192.858835626211</v>
      </c>
      <c r="BG289" s="172">
        <f t="shared" si="252"/>
        <v>187.10832024068799</v>
      </c>
      <c r="BH289" s="172">
        <f t="shared" si="253"/>
        <v>183.091058788266</v>
      </c>
      <c r="BI289" s="172">
        <f t="shared" si="254"/>
        <v>185.034894974922</v>
      </c>
      <c r="BJ289" s="172">
        <f t="shared" si="255"/>
        <v>190.57602009738662</v>
      </c>
      <c r="BK289" s="172">
        <f t="shared" si="256"/>
        <v>162.09438392672951</v>
      </c>
      <c r="BL289" s="172">
        <f t="shared" si="257"/>
        <v>136.01931971991633</v>
      </c>
      <c r="BM289" s="172">
        <f t="shared" si="258"/>
        <v>121.50059247268442</v>
      </c>
      <c r="BN289" s="172">
        <f t="shared" si="259"/>
        <v>120.31147127979193</v>
      </c>
      <c r="BO289" s="172">
        <f t="shared" si="260"/>
        <v>130.4795948857336</v>
      </c>
      <c r="BP289" s="172">
        <f t="shared" si="261"/>
        <v>134.00182866662814</v>
      </c>
      <c r="BQ289" s="172">
        <f t="shared" si="262"/>
        <v>145.41129725459189</v>
      </c>
      <c r="BR289" s="172">
        <f t="shared" si="263"/>
        <v>162.97249708598483</v>
      </c>
      <c r="BS289" s="172">
        <f t="shared" si="264"/>
        <v>187.53666446246257</v>
      </c>
      <c r="BT289" s="172">
        <f t="shared" si="265"/>
        <v>223.73269242742344</v>
      </c>
      <c r="BU289" s="172">
        <f t="shared" si="266"/>
        <v>260.52649174456633</v>
      </c>
      <c r="BV289" s="172">
        <f t="shared" si="267"/>
        <v>286.18800609435203</v>
      </c>
      <c r="BW289" s="172">
        <f t="shared" si="268"/>
        <v>245.17066523342365</v>
      </c>
      <c r="BX289" s="172">
        <f t="shared" si="269"/>
        <v>248.16741268785162</v>
      </c>
      <c r="BY289" s="172">
        <f t="shared" si="270"/>
        <v>230.67288700794964</v>
      </c>
      <c r="BZ289" s="172">
        <f t="shared" si="271"/>
        <v>214.34466304004164</v>
      </c>
      <c r="CA289" s="172">
        <f t="shared" si="272"/>
        <v>283.76557462214498</v>
      </c>
      <c r="CB289" s="23"/>
      <c r="CC289" s="171">
        <f t="shared" si="273"/>
        <v>169</v>
      </c>
      <c r="CD289" s="172">
        <f t="shared" si="226"/>
        <v>169</v>
      </c>
      <c r="CE289" s="172">
        <f t="shared" si="227"/>
        <v>169</v>
      </c>
      <c r="CF289" s="172">
        <f t="shared" si="228"/>
        <v>169</v>
      </c>
      <c r="CG289" s="172">
        <f t="shared" si="229"/>
        <v>169</v>
      </c>
      <c r="CH289" s="172">
        <f t="shared" si="230"/>
        <v>169</v>
      </c>
      <c r="CI289" s="172">
        <f t="shared" si="231"/>
        <v>169</v>
      </c>
      <c r="CJ289" s="172">
        <f t="shared" si="232"/>
        <v>162.09438392672951</v>
      </c>
      <c r="CK289" s="172">
        <f t="shared" si="233"/>
        <v>136.01931971991633</v>
      </c>
      <c r="CL289" s="172">
        <f t="shared" si="234"/>
        <v>121.50059247268442</v>
      </c>
      <c r="CM289" s="172">
        <f t="shared" si="235"/>
        <v>120.31147127979193</v>
      </c>
      <c r="CN289" s="172">
        <f t="shared" si="236"/>
        <v>130.4795948857336</v>
      </c>
      <c r="CO289" s="172">
        <f t="shared" si="237"/>
        <v>134.00182866662814</v>
      </c>
      <c r="CP289" s="172">
        <f t="shared" si="238"/>
        <v>145.41129725459189</v>
      </c>
      <c r="CQ289" s="172">
        <f t="shared" si="239"/>
        <v>162.97249708598483</v>
      </c>
      <c r="CR289" s="172">
        <f t="shared" si="240"/>
        <v>169</v>
      </c>
      <c r="CS289" s="172">
        <f t="shared" si="241"/>
        <v>169</v>
      </c>
      <c r="CT289" s="172">
        <f t="shared" si="242"/>
        <v>169</v>
      </c>
      <c r="CU289" s="172">
        <f t="shared" si="243"/>
        <v>169</v>
      </c>
      <c r="CV289" s="172">
        <f t="shared" si="244"/>
        <v>169</v>
      </c>
      <c r="CW289" s="172">
        <f t="shared" si="245"/>
        <v>169</v>
      </c>
      <c r="CX289" s="172">
        <f t="shared" si="246"/>
        <v>169</v>
      </c>
      <c r="CY289" s="172">
        <f t="shared" si="247"/>
        <v>169</v>
      </c>
      <c r="CZ289" s="172">
        <f t="shared" si="248"/>
        <v>169</v>
      </c>
      <c r="DA289" s="180">
        <f xml:space="preserve"> SUM(CC289:CZ289) * 30</f>
        <v>114503.72955876181</v>
      </c>
      <c r="DC289" s="171">
        <f t="shared" si="274"/>
        <v>49.468877385400987</v>
      </c>
      <c r="DD289" s="172">
        <f t="shared" si="275"/>
        <v>37.789661630577001</v>
      </c>
      <c r="DE289" s="172">
        <f t="shared" si="276"/>
        <v>23.858835626211004</v>
      </c>
      <c r="DF289" s="172">
        <f t="shared" si="277"/>
        <v>18.108320240687988</v>
      </c>
      <c r="DG289" s="172">
        <f t="shared" si="278"/>
        <v>14.091058788265997</v>
      </c>
      <c r="DH289" s="172">
        <f t="shared" si="279"/>
        <v>16.034894974921997</v>
      </c>
      <c r="DI289" s="172">
        <f t="shared" si="280"/>
        <v>21.576020097386618</v>
      </c>
      <c r="DJ289" s="172">
        <f t="shared" si="281"/>
        <v>0</v>
      </c>
      <c r="DK289" s="172">
        <f t="shared" si="282"/>
        <v>0</v>
      </c>
      <c r="DL289" s="172">
        <f t="shared" si="283"/>
        <v>0</v>
      </c>
      <c r="DM289" s="172">
        <f t="shared" si="284"/>
        <v>0</v>
      </c>
      <c r="DN289" s="172">
        <f t="shared" si="285"/>
        <v>0</v>
      </c>
      <c r="DO289" s="172">
        <f t="shared" si="286"/>
        <v>0</v>
      </c>
      <c r="DP289" s="172">
        <f t="shared" si="287"/>
        <v>0</v>
      </c>
      <c r="DQ289" s="172">
        <f t="shared" si="288"/>
        <v>0</v>
      </c>
      <c r="DR289" s="172">
        <f t="shared" si="289"/>
        <v>18.536664462462568</v>
      </c>
      <c r="DS289" s="172">
        <f t="shared" si="290"/>
        <v>54.732692427423444</v>
      </c>
      <c r="DT289" s="172">
        <f t="shared" si="291"/>
        <v>91.526491744566329</v>
      </c>
      <c r="DU289" s="172">
        <f t="shared" si="292"/>
        <v>117.18800609435203</v>
      </c>
      <c r="DV289" s="172">
        <f t="shared" si="293"/>
        <v>76.170665233423648</v>
      </c>
      <c r="DW289" s="172">
        <f t="shared" si="294"/>
        <v>79.167412687851623</v>
      </c>
      <c r="DX289" s="172">
        <f t="shared" si="295"/>
        <v>61.67288700794964</v>
      </c>
      <c r="DY289" s="172">
        <f t="shared" si="296"/>
        <v>45.344663040041638</v>
      </c>
      <c r="DZ289" s="172">
        <f t="shared" si="297"/>
        <v>114.76557462214498</v>
      </c>
      <c r="EA289" s="180">
        <f xml:space="preserve"> SUM(DC289:DZ289) * 30</f>
        <v>25200.981781910024</v>
      </c>
      <c r="EB289" s="21"/>
    </row>
    <row r="290" spans="2:132" ht="14.25" customHeight="1" x14ac:dyDescent="0.25">
      <c r="B290" s="132">
        <v>2042</v>
      </c>
      <c r="C290" s="14" t="s">
        <v>10</v>
      </c>
      <c r="D290" s="14">
        <f t="shared" si="298"/>
        <v>256</v>
      </c>
      <c r="E290" s="171">
        <v>210.06671345421199</v>
      </c>
      <c r="F290" s="172">
        <v>186.05847398140901</v>
      </c>
      <c r="G290" s="172">
        <v>178.87652200236599</v>
      </c>
      <c r="H290" s="172">
        <v>170.736976426117</v>
      </c>
      <c r="I290" s="172">
        <v>169.75658298135801</v>
      </c>
      <c r="J290" s="172">
        <v>170.736976426117</v>
      </c>
      <c r="K290" s="172">
        <v>176.322939076484</v>
      </c>
      <c r="L290" s="172">
        <v>178.87652200236599</v>
      </c>
      <c r="M290" s="172">
        <v>189.250452638762</v>
      </c>
      <c r="N290" s="172">
        <v>201.858768335305</v>
      </c>
      <c r="O290" s="172">
        <v>221.35263799270899</v>
      </c>
      <c r="P290" s="172">
        <v>231.20217213539701</v>
      </c>
      <c r="Q290" s="172">
        <v>239.06811954101599</v>
      </c>
      <c r="R290" s="172">
        <v>253.09002578581499</v>
      </c>
      <c r="S290" s="172">
        <v>262.050365873955</v>
      </c>
      <c r="T290" s="172">
        <v>274.63588172294499</v>
      </c>
      <c r="U290" s="172">
        <v>291.39376967404701</v>
      </c>
      <c r="V290" s="172">
        <v>298.41612272022201</v>
      </c>
      <c r="W290" s="172">
        <v>294.882146349582</v>
      </c>
      <c r="X290" s="172">
        <v>309.29165000277402</v>
      </c>
      <c r="Y290" s="172">
        <v>316.77</v>
      </c>
      <c r="Z290" s="172">
        <v>301.99569878596799</v>
      </c>
      <c r="AA290" s="172">
        <v>268.25192440823997</v>
      </c>
      <c r="AB290" s="172">
        <v>236.40053737737099</v>
      </c>
      <c r="AD290" s="171">
        <v>0</v>
      </c>
      <c r="AE290" s="172">
        <v>0</v>
      </c>
      <c r="AF290" s="172">
        <v>0</v>
      </c>
      <c r="AG290" s="172">
        <v>0</v>
      </c>
      <c r="AH290" s="172">
        <v>0</v>
      </c>
      <c r="AI290" s="172">
        <v>0</v>
      </c>
      <c r="AJ290" s="172">
        <v>7.2348707012309115</v>
      </c>
      <c r="AK290" s="172">
        <v>38.913806026717992</v>
      </c>
      <c r="AL290" s="172">
        <v>69.674536132153122</v>
      </c>
      <c r="AM290" s="172">
        <v>93.132832100533051</v>
      </c>
      <c r="AN290" s="172">
        <v>101.03029897205954</v>
      </c>
      <c r="AO290" s="172">
        <v>105.52977301871064</v>
      </c>
      <c r="AP290" s="172">
        <v>106.54053941446499</v>
      </c>
      <c r="AQ290" s="172">
        <v>105.57941876769848</v>
      </c>
      <c r="AR290" s="172">
        <v>98.308705265698251</v>
      </c>
      <c r="AS290" s="172">
        <v>80.162777344409434</v>
      </c>
      <c r="AT290" s="172">
        <v>54.69140783998651</v>
      </c>
      <c r="AU290" s="172">
        <v>23.779179073383389</v>
      </c>
      <c r="AV290" s="172">
        <v>0.66192953599999993</v>
      </c>
      <c r="AW290" s="172">
        <v>59.499170100097054</v>
      </c>
      <c r="AX290" s="172">
        <v>59.499170100097054</v>
      </c>
      <c r="AY290" s="172">
        <v>59.499170100097054</v>
      </c>
      <c r="AZ290" s="172">
        <v>59.499170100097054</v>
      </c>
      <c r="BA290" s="172">
        <v>0</v>
      </c>
      <c r="BB290" s="180">
        <f xml:space="preserve"> SUM(AD290:BA290) * 31</f>
        <v>34820.339392396469</v>
      </c>
      <c r="BC290" s="23"/>
      <c r="BD290" s="171">
        <f t="shared" si="249"/>
        <v>210.06671345421199</v>
      </c>
      <c r="BE290" s="172">
        <f t="shared" si="250"/>
        <v>186.05847398140901</v>
      </c>
      <c r="BF290" s="172">
        <f t="shared" si="251"/>
        <v>178.87652200236599</v>
      </c>
      <c r="BG290" s="172">
        <f t="shared" si="252"/>
        <v>170.736976426117</v>
      </c>
      <c r="BH290" s="172">
        <f t="shared" si="253"/>
        <v>169.75658298135801</v>
      </c>
      <c r="BI290" s="172">
        <f t="shared" si="254"/>
        <v>170.736976426117</v>
      </c>
      <c r="BJ290" s="172">
        <f t="shared" si="255"/>
        <v>169.0880683752531</v>
      </c>
      <c r="BK290" s="172">
        <f t="shared" si="256"/>
        <v>139.962715975648</v>
      </c>
      <c r="BL290" s="172">
        <f t="shared" si="257"/>
        <v>119.57591650660888</v>
      </c>
      <c r="BM290" s="172">
        <f t="shared" si="258"/>
        <v>108.72593623477195</v>
      </c>
      <c r="BN290" s="172">
        <f t="shared" si="259"/>
        <v>120.32233902064945</v>
      </c>
      <c r="BO290" s="172">
        <f t="shared" si="260"/>
        <v>125.67239911668636</v>
      </c>
      <c r="BP290" s="172">
        <f t="shared" si="261"/>
        <v>132.52758012655102</v>
      </c>
      <c r="BQ290" s="172">
        <f t="shared" si="262"/>
        <v>147.5106070181165</v>
      </c>
      <c r="BR290" s="172">
        <f t="shared" si="263"/>
        <v>163.74166060825675</v>
      </c>
      <c r="BS290" s="172">
        <f t="shared" si="264"/>
        <v>194.47310437853554</v>
      </c>
      <c r="BT290" s="172">
        <f t="shared" si="265"/>
        <v>236.7023618340605</v>
      </c>
      <c r="BU290" s="172">
        <f t="shared" si="266"/>
        <v>274.63694364683863</v>
      </c>
      <c r="BV290" s="172">
        <f t="shared" si="267"/>
        <v>294.220216813582</v>
      </c>
      <c r="BW290" s="172">
        <f t="shared" si="268"/>
        <v>249.79247990267697</v>
      </c>
      <c r="BX290" s="172">
        <f t="shared" si="269"/>
        <v>257.27082989990294</v>
      </c>
      <c r="BY290" s="172">
        <f t="shared" si="270"/>
        <v>242.49652868587094</v>
      </c>
      <c r="BZ290" s="172">
        <f t="shared" si="271"/>
        <v>208.75275430814293</v>
      </c>
      <c r="CA290" s="172">
        <f t="shared" si="272"/>
        <v>236.40053737737099</v>
      </c>
      <c r="CB290" s="23"/>
      <c r="CC290" s="171">
        <f t="shared" si="273"/>
        <v>169</v>
      </c>
      <c r="CD290" s="172">
        <f t="shared" ref="CD290:CD333" si="299">IF($D290&lt;$B$17,IF(BE290&lt;$B$20,BE290,$B$20),(IF($D290&lt;$B$18,IF(BE290&lt;$B$26,BE290,$B$26),IF($D290&lt;$B$24,IF(BE290&lt;$B$28,BE290,$B$28),0))))</f>
        <v>169</v>
      </c>
      <c r="CE290" s="172">
        <f t="shared" ref="CE290:CE333" si="300">IF($D290&lt;$B$17,IF(BF290&lt;$B$20,BF290,$B$20),(IF($D290&lt;$B$18,IF(BF290&lt;$B$26,BF290,$B$26),IF($D290&lt;$B$24,IF(BF290&lt;$B$28,BF290,$B$28),0))))</f>
        <v>169</v>
      </c>
      <c r="CF290" s="172">
        <f t="shared" ref="CF290:CF333" si="301">IF($D290&lt;$B$17,IF(BG290&lt;$B$20,BG290,$B$20),(IF($D290&lt;$B$18,IF(BG290&lt;$B$26,BG290,$B$26),IF($D290&lt;$B$24,IF(BG290&lt;$B$28,BG290,$B$28),0))))</f>
        <v>169</v>
      </c>
      <c r="CG290" s="172">
        <f t="shared" ref="CG290:CG333" si="302">IF($D290&lt;$B$17,IF(BH290&lt;$B$20,BH290,$B$20),(IF($D290&lt;$B$18,IF(BH290&lt;$B$26,BH290,$B$26),IF($D290&lt;$B$24,IF(BH290&lt;$B$28,BH290,$B$28),0))))</f>
        <v>169</v>
      </c>
      <c r="CH290" s="172">
        <f t="shared" ref="CH290:CH333" si="303">IF($D290&lt;$B$17,IF(BI290&lt;$B$20,BI290,$B$20),(IF($D290&lt;$B$18,IF(BI290&lt;$B$26,BI290,$B$26),IF($D290&lt;$B$24,IF(BI290&lt;$B$28,BI290,$B$28),0))))</f>
        <v>169</v>
      </c>
      <c r="CI290" s="172">
        <f t="shared" ref="CI290:CI333" si="304">IF($D290&lt;$B$17,IF(BJ290&lt;$B$20,BJ290,$B$20),(IF($D290&lt;$B$18,IF(BJ290&lt;$B$26,BJ290,$B$26),IF($D290&lt;$B$24,IF(BJ290&lt;$B$28,BJ290,$B$28),0))))</f>
        <v>169</v>
      </c>
      <c r="CJ290" s="172">
        <f t="shared" ref="CJ290:CJ333" si="305">IF($D290&lt;$B$17,IF(BK290&lt;$B$20,BK290,$B$20),(IF($D290&lt;$B$18,IF(BK290&lt;$B$26,BK290,$B$26),IF($D290&lt;$B$24,IF(BK290&lt;$B$28,BK290,$B$28),0))))</f>
        <v>139.962715975648</v>
      </c>
      <c r="CK290" s="172">
        <f t="shared" ref="CK290:CK333" si="306">IF($D290&lt;$B$17,IF(BL290&lt;$B$20,BL290,$B$20),(IF($D290&lt;$B$18,IF(BL290&lt;$B$26,BL290,$B$26),IF($D290&lt;$B$24,IF(BL290&lt;$B$28,BL290,$B$28),0))))</f>
        <v>119.57591650660888</v>
      </c>
      <c r="CL290" s="172">
        <f t="shared" ref="CL290:CL333" si="307">IF($D290&lt;$B$17,IF(BM290&lt;$B$20,BM290,$B$20),(IF($D290&lt;$B$18,IF(BM290&lt;$B$26,BM290,$B$26),IF($D290&lt;$B$24,IF(BM290&lt;$B$28,BM290,$B$28),0))))</f>
        <v>108.72593623477195</v>
      </c>
      <c r="CM290" s="172">
        <f t="shared" ref="CM290:CM333" si="308">IF($D290&lt;$B$17,IF(BN290&lt;$B$20,BN290,$B$20),(IF($D290&lt;$B$18,IF(BN290&lt;$B$26,BN290,$B$26),IF($D290&lt;$B$24,IF(BN290&lt;$B$28,BN290,$B$28),0))))</f>
        <v>120.32233902064945</v>
      </c>
      <c r="CN290" s="172">
        <f t="shared" ref="CN290:CN333" si="309">IF($D290&lt;$B$17,IF(BO290&lt;$B$20,BO290,$B$20),(IF($D290&lt;$B$18,IF(BO290&lt;$B$26,BO290,$B$26),IF($D290&lt;$B$24,IF(BO290&lt;$B$28,BO290,$B$28),0))))</f>
        <v>125.67239911668636</v>
      </c>
      <c r="CO290" s="172">
        <f t="shared" ref="CO290:CO333" si="310">IF($D290&lt;$B$17,IF(BP290&lt;$B$20,BP290,$B$20),(IF($D290&lt;$B$18,IF(BP290&lt;$B$26,BP290,$B$26),IF($D290&lt;$B$24,IF(BP290&lt;$B$28,BP290,$B$28),0))))</f>
        <v>132.52758012655102</v>
      </c>
      <c r="CP290" s="172">
        <f t="shared" ref="CP290:CP333" si="311">IF($D290&lt;$B$17,IF(BQ290&lt;$B$20,BQ290,$B$20),(IF($D290&lt;$B$18,IF(BQ290&lt;$B$26,BQ290,$B$26),IF($D290&lt;$B$24,IF(BQ290&lt;$B$28,BQ290,$B$28),0))))</f>
        <v>147.5106070181165</v>
      </c>
      <c r="CQ290" s="172">
        <f t="shared" ref="CQ290:CQ333" si="312">IF($D290&lt;$B$17,IF(BR290&lt;$B$20,BR290,$B$20),(IF($D290&lt;$B$18,IF(BR290&lt;$B$26,BR290,$B$26),IF($D290&lt;$B$24,IF(BR290&lt;$B$28,BR290,$B$28),0))))</f>
        <v>163.74166060825675</v>
      </c>
      <c r="CR290" s="172">
        <f t="shared" ref="CR290:CR333" si="313">IF($D290&lt;$B$17,IF(BS290&lt;$B$20,BS290,$B$20),(IF($D290&lt;$B$18,IF(BS290&lt;$B$26,BS290,$B$26),IF($D290&lt;$B$24,IF(BS290&lt;$B$28,BS290,$B$28),0))))</f>
        <v>169</v>
      </c>
      <c r="CS290" s="172">
        <f t="shared" ref="CS290:CS333" si="314">IF($D290&lt;$B$17,IF(BT290&lt;$B$20,BT290,$B$20),(IF($D290&lt;$B$18,IF(BT290&lt;$B$26,BT290,$B$26),IF($D290&lt;$B$24,IF(BT290&lt;$B$28,BT290,$B$28),0))))</f>
        <v>169</v>
      </c>
      <c r="CT290" s="172">
        <f t="shared" ref="CT290:CT333" si="315">IF($D290&lt;$B$17,IF(BU290&lt;$B$20,BU290,$B$20),(IF($D290&lt;$B$18,IF(BU290&lt;$B$26,BU290,$B$26),IF($D290&lt;$B$24,IF(BU290&lt;$B$28,BU290,$B$28),0))))</f>
        <v>169</v>
      </c>
      <c r="CU290" s="172">
        <f t="shared" ref="CU290:CU333" si="316">IF($D290&lt;$B$17,IF(BV290&lt;$B$20,BV290,$B$20),(IF($D290&lt;$B$18,IF(BV290&lt;$B$26,BV290,$B$26),IF($D290&lt;$B$24,IF(BV290&lt;$B$28,BV290,$B$28),0))))</f>
        <v>169</v>
      </c>
      <c r="CV290" s="172">
        <f t="shared" ref="CV290:CV333" si="317">IF($D290&lt;$B$17,IF(BW290&lt;$B$20,BW290,$B$20),(IF($D290&lt;$B$18,IF(BW290&lt;$B$26,BW290,$B$26),IF($D290&lt;$B$24,IF(BW290&lt;$B$28,BW290,$B$28),0))))</f>
        <v>169</v>
      </c>
      <c r="CW290" s="172">
        <f t="shared" ref="CW290:CW333" si="318">IF($D290&lt;$B$17,IF(BX290&lt;$B$20,BX290,$B$20),(IF($D290&lt;$B$18,IF(BX290&lt;$B$26,BX290,$B$26),IF($D290&lt;$B$24,IF(BX290&lt;$B$28,BX290,$B$28),0))))</f>
        <v>169</v>
      </c>
      <c r="CX290" s="172">
        <f t="shared" ref="CX290:CX333" si="319">IF($D290&lt;$B$17,IF(BY290&lt;$B$20,BY290,$B$20),(IF($D290&lt;$B$18,IF(BY290&lt;$B$26,BY290,$B$26),IF($D290&lt;$B$24,IF(BY290&lt;$B$28,BY290,$B$28),0))))</f>
        <v>169</v>
      </c>
      <c r="CY290" s="172">
        <f t="shared" ref="CY290:CY333" si="320">IF($D290&lt;$B$17,IF(BZ290&lt;$B$20,BZ290,$B$20),(IF($D290&lt;$B$18,IF(BZ290&lt;$B$26,BZ290,$B$26),IF($D290&lt;$B$24,IF(BZ290&lt;$B$28,BZ290,$B$28),0))))</f>
        <v>169</v>
      </c>
      <c r="CZ290" s="172">
        <f t="shared" ref="CZ290:CZ333" si="321">IF($D290&lt;$B$17,IF(CA290&lt;$B$20,CA290,$B$20),(IF($D290&lt;$B$18,IF(CA290&lt;$B$26,CA290,$B$26),IF($D290&lt;$B$24,IF(CA290&lt;$B$28,CA290,$B$28),0))))</f>
        <v>169</v>
      </c>
      <c r="DA290" s="180">
        <f xml:space="preserve"> SUM(CC290:CZ290) * 31</f>
        <v>116623.21379282595</v>
      </c>
      <c r="DC290" s="171">
        <f t="shared" si="274"/>
        <v>41.066713454211992</v>
      </c>
      <c r="DD290" s="172">
        <f t="shared" si="275"/>
        <v>17.058473981409009</v>
      </c>
      <c r="DE290" s="172">
        <f t="shared" si="276"/>
        <v>9.8765220023659879</v>
      </c>
      <c r="DF290" s="172">
        <f t="shared" si="277"/>
        <v>1.7369764261169962</v>
      </c>
      <c r="DG290" s="172">
        <f t="shared" si="278"/>
        <v>0.75658298135800806</v>
      </c>
      <c r="DH290" s="172">
        <f t="shared" si="279"/>
        <v>1.7369764261169962</v>
      </c>
      <c r="DI290" s="172">
        <f t="shared" si="280"/>
        <v>8.8068375253101294E-2</v>
      </c>
      <c r="DJ290" s="172">
        <f t="shared" si="281"/>
        <v>0</v>
      </c>
      <c r="DK290" s="172">
        <f t="shared" si="282"/>
        <v>0</v>
      </c>
      <c r="DL290" s="172">
        <f t="shared" si="283"/>
        <v>0</v>
      </c>
      <c r="DM290" s="172">
        <f t="shared" si="284"/>
        <v>0</v>
      </c>
      <c r="DN290" s="172">
        <f t="shared" si="285"/>
        <v>0</v>
      </c>
      <c r="DO290" s="172">
        <f t="shared" si="286"/>
        <v>0</v>
      </c>
      <c r="DP290" s="172">
        <f t="shared" si="287"/>
        <v>0</v>
      </c>
      <c r="DQ290" s="172">
        <f t="shared" si="288"/>
        <v>0</v>
      </c>
      <c r="DR290" s="172">
        <f t="shared" si="289"/>
        <v>25.473104378535538</v>
      </c>
      <c r="DS290" s="172">
        <f t="shared" si="290"/>
        <v>67.702361834060497</v>
      </c>
      <c r="DT290" s="172">
        <f t="shared" si="291"/>
        <v>105.63694364683863</v>
      </c>
      <c r="DU290" s="172">
        <f t="shared" si="292"/>
        <v>125.220216813582</v>
      </c>
      <c r="DV290" s="172">
        <f t="shared" si="293"/>
        <v>80.792479902676973</v>
      </c>
      <c r="DW290" s="172">
        <f t="shared" si="294"/>
        <v>88.270829899902935</v>
      </c>
      <c r="DX290" s="172">
        <f t="shared" si="295"/>
        <v>73.496528685870942</v>
      </c>
      <c r="DY290" s="172">
        <f t="shared" si="296"/>
        <v>39.752754308142926</v>
      </c>
      <c r="DZ290" s="172">
        <f t="shared" si="297"/>
        <v>67.400537377370995</v>
      </c>
      <c r="EA290" s="180">
        <f xml:space="preserve"> SUM(DC290:DZ290) * 31</f>
        <v>23128.048185308224</v>
      </c>
      <c r="EB290" s="21"/>
    </row>
    <row r="291" spans="2:132" ht="14.25" customHeight="1" x14ac:dyDescent="0.25">
      <c r="B291" s="132">
        <v>2042</v>
      </c>
      <c r="C291" s="14" t="s">
        <v>167</v>
      </c>
      <c r="D291" s="14">
        <f t="shared" si="298"/>
        <v>257</v>
      </c>
      <c r="E291" s="171">
        <v>234.270445564623</v>
      </c>
      <c r="F291" s="172">
        <v>217.96753604743401</v>
      </c>
      <c r="G291" s="172">
        <v>208.42436950078601</v>
      </c>
      <c r="H291" s="172">
        <v>201.28172169966899</v>
      </c>
      <c r="I291" s="172">
        <v>196.09777937803301</v>
      </c>
      <c r="J291" s="172">
        <v>196.09777937803301</v>
      </c>
      <c r="K291" s="172">
        <v>197.34958363183699</v>
      </c>
      <c r="L291" s="172">
        <v>208.42436950078601</v>
      </c>
      <c r="M291" s="172">
        <v>223.13675126020101</v>
      </c>
      <c r="N291" s="172">
        <v>228.571054432598</v>
      </c>
      <c r="O291" s="172">
        <v>242.28199278896901</v>
      </c>
      <c r="P291" s="172">
        <v>257.43618781443303</v>
      </c>
      <c r="Q291" s="172">
        <v>262.03104578133701</v>
      </c>
      <c r="R291" s="172">
        <v>274.03363950898802</v>
      </c>
      <c r="S291" s="172">
        <v>284.16589041036701</v>
      </c>
      <c r="T291" s="172">
        <v>289.408741167475</v>
      </c>
      <c r="U291" s="172">
        <v>303.031316870637</v>
      </c>
      <c r="V291" s="172">
        <v>308.68652667605801</v>
      </c>
      <c r="W291" s="172">
        <v>314.45955335242502</v>
      </c>
      <c r="X291" s="172">
        <v>314.45955335242502</v>
      </c>
      <c r="Y291" s="172">
        <v>323.33999999999997</v>
      </c>
      <c r="Z291" s="172">
        <v>311.55831290537299</v>
      </c>
      <c r="AA291" s="172">
        <v>289.408741167475</v>
      </c>
      <c r="AB291" s="172">
        <v>259.71888968901698</v>
      </c>
      <c r="AD291" s="171">
        <v>0</v>
      </c>
      <c r="AE291" s="172">
        <v>0</v>
      </c>
      <c r="AF291" s="172">
        <v>0</v>
      </c>
      <c r="AG291" s="172">
        <v>0</v>
      </c>
      <c r="AH291" s="172">
        <v>0</v>
      </c>
      <c r="AI291" s="172">
        <v>0</v>
      </c>
      <c r="AJ291" s="172">
        <v>7.0390779309866449</v>
      </c>
      <c r="AK291" s="172">
        <v>36.616940823394856</v>
      </c>
      <c r="AL291" s="172">
        <v>66.807709589435916</v>
      </c>
      <c r="AM291" s="172">
        <v>89.6624966043847</v>
      </c>
      <c r="AN291" s="172">
        <v>101.46916244603455</v>
      </c>
      <c r="AO291" s="172">
        <v>104.44155300774105</v>
      </c>
      <c r="AP291" s="172">
        <v>104.9204524000327</v>
      </c>
      <c r="AQ291" s="172">
        <v>103.7844845045278</v>
      </c>
      <c r="AR291" s="172">
        <v>97.902277749141405</v>
      </c>
      <c r="AS291" s="172">
        <v>80.147265898279173</v>
      </c>
      <c r="AT291" s="172">
        <v>55.381871061350679</v>
      </c>
      <c r="AU291" s="172">
        <v>26.986013074040436</v>
      </c>
      <c r="AV291" s="172">
        <v>1.6843098034695188</v>
      </c>
      <c r="AW291" s="172">
        <v>58.932822715478018</v>
      </c>
      <c r="AX291" s="172">
        <v>58.932822715478018</v>
      </c>
      <c r="AY291" s="172">
        <v>58.932822715478018</v>
      </c>
      <c r="AZ291" s="172">
        <v>58.932822715478018</v>
      </c>
      <c r="BA291" s="172">
        <v>0</v>
      </c>
      <c r="BB291" s="180">
        <f xml:space="preserve"> SUM(AD291:BA291) * 30</f>
        <v>33377.247172641946</v>
      </c>
      <c r="BC291" s="23"/>
      <c r="BD291" s="171">
        <f t="shared" ref="BD291:BD333" si="322" xml:space="preserve"> E291 - AD291</f>
        <v>234.270445564623</v>
      </c>
      <c r="BE291" s="172">
        <f t="shared" ref="BE291:BE333" si="323" xml:space="preserve"> F291 - AE291</f>
        <v>217.96753604743401</v>
      </c>
      <c r="BF291" s="172">
        <f t="shared" ref="BF291:BF333" si="324" xml:space="preserve"> G291 - AF291</f>
        <v>208.42436950078601</v>
      </c>
      <c r="BG291" s="172">
        <f t="shared" ref="BG291:BG333" si="325" xml:space="preserve"> H291 - AG291</f>
        <v>201.28172169966899</v>
      </c>
      <c r="BH291" s="172">
        <f t="shared" ref="BH291:BH333" si="326" xml:space="preserve"> I291 - AH291</f>
        <v>196.09777937803301</v>
      </c>
      <c r="BI291" s="172">
        <f t="shared" ref="BI291:BI333" si="327" xml:space="preserve"> J291 - AI291</f>
        <v>196.09777937803301</v>
      </c>
      <c r="BJ291" s="172">
        <f t="shared" ref="BJ291:BJ333" si="328" xml:space="preserve"> K291 - AJ291</f>
        <v>190.31050570085034</v>
      </c>
      <c r="BK291" s="172">
        <f t="shared" ref="BK291:BK333" si="329" xml:space="preserve"> L291 - AK291</f>
        <v>171.80742867739116</v>
      </c>
      <c r="BL291" s="172">
        <f t="shared" ref="BL291:BL333" si="330" xml:space="preserve"> M291 - AL291</f>
        <v>156.32904167076509</v>
      </c>
      <c r="BM291" s="172">
        <f t="shared" ref="BM291:BM333" si="331" xml:space="preserve"> N291 - AM291</f>
        <v>138.9085578282133</v>
      </c>
      <c r="BN291" s="172">
        <f t="shared" ref="BN291:BN333" si="332" xml:space="preserve"> O291 - AN291</f>
        <v>140.81283034293446</v>
      </c>
      <c r="BO291" s="172">
        <f t="shared" ref="BO291:BO333" si="333" xml:space="preserve"> P291 - AO291</f>
        <v>152.99463480669198</v>
      </c>
      <c r="BP291" s="172">
        <f t="shared" ref="BP291:BP333" si="334" xml:space="preserve"> Q291 - AP291</f>
        <v>157.11059338130431</v>
      </c>
      <c r="BQ291" s="172">
        <f t="shared" ref="BQ291:BQ333" si="335" xml:space="preserve"> R291 - AQ291</f>
        <v>170.24915500446022</v>
      </c>
      <c r="BR291" s="172">
        <f t="shared" ref="BR291:BR333" si="336" xml:space="preserve"> S291 - AR291</f>
        <v>186.26361266122561</v>
      </c>
      <c r="BS291" s="172">
        <f t="shared" ref="BS291:BS333" si="337" xml:space="preserve"> T291 - AS291</f>
        <v>209.26147526919584</v>
      </c>
      <c r="BT291" s="172">
        <f t="shared" ref="BT291:BT333" si="338" xml:space="preserve"> U291 - AT291</f>
        <v>247.64944580928631</v>
      </c>
      <c r="BU291" s="172">
        <f t="shared" ref="BU291:BU333" si="339" xml:space="preserve"> V291 - AU291</f>
        <v>281.70051360201757</v>
      </c>
      <c r="BV291" s="172">
        <f t="shared" ref="BV291:BV333" si="340" xml:space="preserve"> W291 - AV291</f>
        <v>312.77524354895547</v>
      </c>
      <c r="BW291" s="172">
        <f t="shared" ref="BW291:BW333" si="341" xml:space="preserve"> X291 - AW291</f>
        <v>255.52673063694701</v>
      </c>
      <c r="BX291" s="172">
        <f t="shared" ref="BX291:BX333" si="342" xml:space="preserve"> Y291 - AX291</f>
        <v>264.40717728452194</v>
      </c>
      <c r="BY291" s="172">
        <f t="shared" ref="BY291:BY333" si="343" xml:space="preserve"> Z291 - AY291</f>
        <v>252.62549018989498</v>
      </c>
      <c r="BZ291" s="172">
        <f t="shared" ref="BZ291:BZ333" si="344" xml:space="preserve"> AA291 - AZ291</f>
        <v>230.47591845199699</v>
      </c>
      <c r="CA291" s="172">
        <f t="shared" ref="CA291:CA333" si="345" xml:space="preserve"> AB291 - BA291</f>
        <v>259.71888968901698</v>
      </c>
      <c r="CB291" s="23"/>
      <c r="CC291" s="171">
        <f t="shared" ref="CC291:CC333" si="346">IF($D291&lt;$B$17,IF(BD291&lt;$B$20,BD291,$B$20),(IF($D291&lt;$B$18,IF(BD291&lt;$B$26,BD291,$B$26),IF($D291&lt;$B$24,IF(BD291&lt;$B$28,BD291,$B$28),0))))</f>
        <v>169</v>
      </c>
      <c r="CD291" s="172">
        <f t="shared" si="299"/>
        <v>169</v>
      </c>
      <c r="CE291" s="172">
        <f t="shared" si="300"/>
        <v>169</v>
      </c>
      <c r="CF291" s="172">
        <f t="shared" si="301"/>
        <v>169</v>
      </c>
      <c r="CG291" s="172">
        <f t="shared" si="302"/>
        <v>169</v>
      </c>
      <c r="CH291" s="172">
        <f t="shared" si="303"/>
        <v>169</v>
      </c>
      <c r="CI291" s="172">
        <f t="shared" si="304"/>
        <v>169</v>
      </c>
      <c r="CJ291" s="172">
        <f t="shared" si="305"/>
        <v>169</v>
      </c>
      <c r="CK291" s="172">
        <f t="shared" si="306"/>
        <v>156.32904167076509</v>
      </c>
      <c r="CL291" s="172">
        <f t="shared" si="307"/>
        <v>138.9085578282133</v>
      </c>
      <c r="CM291" s="172">
        <f t="shared" si="308"/>
        <v>140.81283034293446</v>
      </c>
      <c r="CN291" s="172">
        <f t="shared" si="309"/>
        <v>152.99463480669198</v>
      </c>
      <c r="CO291" s="172">
        <f t="shared" si="310"/>
        <v>157.11059338130431</v>
      </c>
      <c r="CP291" s="172">
        <f t="shared" si="311"/>
        <v>169</v>
      </c>
      <c r="CQ291" s="172">
        <f t="shared" si="312"/>
        <v>169</v>
      </c>
      <c r="CR291" s="172">
        <f t="shared" si="313"/>
        <v>169</v>
      </c>
      <c r="CS291" s="172">
        <f t="shared" si="314"/>
        <v>169</v>
      </c>
      <c r="CT291" s="172">
        <f t="shared" si="315"/>
        <v>169</v>
      </c>
      <c r="CU291" s="172">
        <f t="shared" si="316"/>
        <v>169</v>
      </c>
      <c r="CV291" s="172">
        <f t="shared" si="317"/>
        <v>169</v>
      </c>
      <c r="CW291" s="172">
        <f t="shared" si="318"/>
        <v>169</v>
      </c>
      <c r="CX291" s="172">
        <f t="shared" si="319"/>
        <v>169</v>
      </c>
      <c r="CY291" s="172">
        <f t="shared" si="320"/>
        <v>169</v>
      </c>
      <c r="CZ291" s="172">
        <f t="shared" si="321"/>
        <v>169</v>
      </c>
      <c r="DA291" s="180">
        <f xml:space="preserve"> SUM(CC291:CZ291) * 30</f>
        <v>118714.66974089727</v>
      </c>
      <c r="DC291" s="171">
        <f t="shared" ref="DC291:DC333" si="347" xml:space="preserve"> IF($D291 &lt; $B$24, BD291 - CC291, 0)</f>
        <v>65.270445564623003</v>
      </c>
      <c r="DD291" s="172">
        <f t="shared" ref="DD291:DD333" si="348" xml:space="preserve"> IF($D291 &lt; $B$24, BE291 - CD291, 0)</f>
        <v>48.96753604743401</v>
      </c>
      <c r="DE291" s="172">
        <f t="shared" ref="DE291:DE333" si="349" xml:space="preserve"> IF($D291 &lt; $B$24, BF291 - CE291, 0)</f>
        <v>39.424369500786014</v>
      </c>
      <c r="DF291" s="172">
        <f t="shared" ref="DF291:DF333" si="350" xml:space="preserve"> IF($D291 &lt; $B$24, BG291 - CF291, 0)</f>
        <v>32.281721699668992</v>
      </c>
      <c r="DG291" s="172">
        <f t="shared" ref="DG291:DG333" si="351" xml:space="preserve"> IF($D291 &lt; $B$24, BH291 - CG291, 0)</f>
        <v>27.09777937803301</v>
      </c>
      <c r="DH291" s="172">
        <f t="shared" ref="DH291:DH333" si="352" xml:space="preserve"> IF($D291 &lt; $B$24, BI291 - CH291, 0)</f>
        <v>27.09777937803301</v>
      </c>
      <c r="DI291" s="172">
        <f t="shared" ref="DI291:DI333" si="353" xml:space="preserve"> IF($D291 &lt; $B$24, BJ291 - CI291, 0)</f>
        <v>21.310505700850342</v>
      </c>
      <c r="DJ291" s="172">
        <f t="shared" ref="DJ291:DJ333" si="354" xml:space="preserve"> IF($D291 &lt; $B$24, BK291 - CJ291, 0)</f>
        <v>2.8074286773911581</v>
      </c>
      <c r="DK291" s="172">
        <f t="shared" ref="DK291:DK333" si="355" xml:space="preserve"> IF($D291 &lt; $B$24, BL291 - CK291, 0)</f>
        <v>0</v>
      </c>
      <c r="DL291" s="172">
        <f t="shared" ref="DL291:DL333" si="356" xml:space="preserve"> IF($D291 &lt; $B$24, BM291 - CL291, 0)</f>
        <v>0</v>
      </c>
      <c r="DM291" s="172">
        <f t="shared" ref="DM291:DM333" si="357" xml:space="preserve"> IF($D291 &lt; $B$24, BN291 - CM291, 0)</f>
        <v>0</v>
      </c>
      <c r="DN291" s="172">
        <f t="shared" ref="DN291:DN333" si="358" xml:space="preserve"> IF($D291 &lt; $B$24, BO291 - CN291, 0)</f>
        <v>0</v>
      </c>
      <c r="DO291" s="172">
        <f t="shared" ref="DO291:DO333" si="359" xml:space="preserve"> IF($D291 &lt; $B$24, BP291 - CO291, 0)</f>
        <v>0</v>
      </c>
      <c r="DP291" s="172">
        <f t="shared" ref="DP291:DP333" si="360" xml:space="preserve"> IF($D291 &lt; $B$24, BQ291 - CP291, 0)</f>
        <v>1.2491550044602207</v>
      </c>
      <c r="DQ291" s="172">
        <f t="shared" ref="DQ291:DQ333" si="361" xml:space="preserve"> IF($D291 &lt; $B$24, BR291 - CQ291, 0)</f>
        <v>17.263612661225608</v>
      </c>
      <c r="DR291" s="172">
        <f t="shared" ref="DR291:DR333" si="362" xml:space="preserve"> IF($D291 &lt; $B$24, BS291 - CR291, 0)</f>
        <v>40.261475269195842</v>
      </c>
      <c r="DS291" s="172">
        <f t="shared" ref="DS291:DS333" si="363" xml:space="preserve"> IF($D291 &lt; $B$24, BT291 - CS291, 0)</f>
        <v>78.649445809286306</v>
      </c>
      <c r="DT291" s="172">
        <f t="shared" ref="DT291:DT333" si="364" xml:space="preserve"> IF($D291 &lt; $B$24, BU291 - CT291, 0)</f>
        <v>112.70051360201757</v>
      </c>
      <c r="DU291" s="172">
        <f t="shared" ref="DU291:DU333" si="365" xml:space="preserve"> IF($D291 &lt; $B$24, BV291 - CU291, 0)</f>
        <v>143.77524354895547</v>
      </c>
      <c r="DV291" s="172">
        <f t="shared" ref="DV291:DV333" si="366" xml:space="preserve"> IF($D291 &lt; $B$24, BW291 - CV291, 0)</f>
        <v>86.526730636947008</v>
      </c>
      <c r="DW291" s="172">
        <f t="shared" ref="DW291:DW333" si="367" xml:space="preserve"> IF($D291 &lt; $B$24, BX291 - CW291, 0)</f>
        <v>95.407177284521936</v>
      </c>
      <c r="DX291" s="172">
        <f t="shared" ref="DX291:DX333" si="368" xml:space="preserve"> IF($D291 &lt; $B$24, BY291 - CX291, 0)</f>
        <v>83.625490189894975</v>
      </c>
      <c r="DY291" s="172">
        <f t="shared" ref="DY291:DY333" si="369" xml:space="preserve"> IF($D291 &lt; $B$24, BZ291 - CY291, 0)</f>
        <v>61.475918451996989</v>
      </c>
      <c r="DZ291" s="172">
        <f t="shared" ref="DZ291:DZ333" si="370" xml:space="preserve"> IF($D291 &lt; $B$24, CA291 - CZ291, 0)</f>
        <v>90.718889689016976</v>
      </c>
      <c r="EA291" s="180">
        <f xml:space="preserve"> SUM(DC291:DZ291) * 30</f>
        <v>32277.336542830155</v>
      </c>
      <c r="EB291" s="21"/>
    </row>
    <row r="292" spans="2:132" ht="14.25" customHeight="1" x14ac:dyDescent="0.25">
      <c r="B292" s="132">
        <v>2042</v>
      </c>
      <c r="C292" s="14" t="s">
        <v>168</v>
      </c>
      <c r="D292" s="14">
        <f t="shared" ref="D292:D333" si="371" xml:space="preserve"> D291 + 1</f>
        <v>258</v>
      </c>
      <c r="E292" s="171">
        <v>226.130469901911</v>
      </c>
      <c r="F292" s="172">
        <v>213.97202270134599</v>
      </c>
      <c r="G292" s="172">
        <v>206.108138137705</v>
      </c>
      <c r="H292" s="172">
        <v>199.63785337015301</v>
      </c>
      <c r="I292" s="172">
        <v>198.82729022344799</v>
      </c>
      <c r="J292" s="172">
        <v>198.82729022344799</v>
      </c>
      <c r="K292" s="172">
        <v>204.11728128615101</v>
      </c>
      <c r="L292" s="172">
        <v>203.16451407862101</v>
      </c>
      <c r="M292" s="172">
        <v>210.43114158679501</v>
      </c>
      <c r="N292" s="172">
        <v>219.09136889105699</v>
      </c>
      <c r="O292" s="172">
        <v>232.27368532956501</v>
      </c>
      <c r="P292" s="172">
        <v>249.622580750255</v>
      </c>
      <c r="Q292" s="172">
        <v>249.622580750255</v>
      </c>
      <c r="R292" s="172">
        <v>255.38184521368001</v>
      </c>
      <c r="S292" s="172">
        <v>265.54943556269097</v>
      </c>
      <c r="T292" s="172">
        <v>271.99127951807799</v>
      </c>
      <c r="U292" s="172">
        <v>283.29650235369098</v>
      </c>
      <c r="V292" s="172">
        <v>295.31274549343101</v>
      </c>
      <c r="W292" s="172">
        <v>292.85261524115299</v>
      </c>
      <c r="X292" s="172">
        <v>302.86378112325599</v>
      </c>
      <c r="Y292" s="172">
        <v>313.33</v>
      </c>
      <c r="Z292" s="172">
        <v>292.85261524115299</v>
      </c>
      <c r="AA292" s="172">
        <v>274.19544246087099</v>
      </c>
      <c r="AB292" s="172">
        <v>240.59262288784601</v>
      </c>
      <c r="AD292" s="171">
        <v>0</v>
      </c>
      <c r="AE292" s="172">
        <v>0</v>
      </c>
      <c r="AF292" s="172">
        <v>0</v>
      </c>
      <c r="AG292" s="172">
        <v>0</v>
      </c>
      <c r="AH292" s="172">
        <v>0</v>
      </c>
      <c r="AI292" s="172">
        <v>0</v>
      </c>
      <c r="AJ292" s="172">
        <v>3.48832131800371</v>
      </c>
      <c r="AK292" s="172">
        <v>32.082732454059794</v>
      </c>
      <c r="AL292" s="172">
        <v>59.350145480588672</v>
      </c>
      <c r="AM292" s="172">
        <v>82.313654694493408</v>
      </c>
      <c r="AN292" s="172">
        <v>97.629302785304191</v>
      </c>
      <c r="AO292" s="172">
        <v>99.495312472536</v>
      </c>
      <c r="AP292" s="172">
        <v>98.537632627925646</v>
      </c>
      <c r="AQ292" s="172">
        <v>96.481243495309229</v>
      </c>
      <c r="AR292" s="172">
        <v>89.4361848535452</v>
      </c>
      <c r="AS292" s="172">
        <v>72.880493599113407</v>
      </c>
      <c r="AT292" s="172">
        <v>50.444491281852564</v>
      </c>
      <c r="AU292" s="172">
        <v>23.728722499996341</v>
      </c>
      <c r="AV292" s="172">
        <v>1.4935177892074938</v>
      </c>
      <c r="AW292" s="172">
        <v>54.768231775604434</v>
      </c>
      <c r="AX292" s="172">
        <v>54.768231775604434</v>
      </c>
      <c r="AY292" s="172">
        <v>54.768231775604434</v>
      </c>
      <c r="AZ292" s="172">
        <v>54.768231775604434</v>
      </c>
      <c r="BA292" s="172">
        <v>0</v>
      </c>
      <c r="BB292" s="180">
        <f xml:space="preserve"> SUM(AD292:BA292) * 31</f>
        <v>31819.475156084962</v>
      </c>
      <c r="BC292" s="23"/>
      <c r="BD292" s="171">
        <f t="shared" si="322"/>
        <v>226.130469901911</v>
      </c>
      <c r="BE292" s="172">
        <f t="shared" si="323"/>
        <v>213.97202270134599</v>
      </c>
      <c r="BF292" s="172">
        <f t="shared" si="324"/>
        <v>206.108138137705</v>
      </c>
      <c r="BG292" s="172">
        <f t="shared" si="325"/>
        <v>199.63785337015301</v>
      </c>
      <c r="BH292" s="172">
        <f t="shared" si="326"/>
        <v>198.82729022344799</v>
      </c>
      <c r="BI292" s="172">
        <f t="shared" si="327"/>
        <v>198.82729022344799</v>
      </c>
      <c r="BJ292" s="172">
        <f t="shared" si="328"/>
        <v>200.62895996814731</v>
      </c>
      <c r="BK292" s="172">
        <f t="shared" si="329"/>
        <v>171.08178162456122</v>
      </c>
      <c r="BL292" s="172">
        <f t="shared" si="330"/>
        <v>151.08099610620633</v>
      </c>
      <c r="BM292" s="172">
        <f t="shared" si="331"/>
        <v>136.77771419656358</v>
      </c>
      <c r="BN292" s="172">
        <f t="shared" si="332"/>
        <v>134.64438254426082</v>
      </c>
      <c r="BO292" s="172">
        <f t="shared" si="333"/>
        <v>150.127268277719</v>
      </c>
      <c r="BP292" s="172">
        <f t="shared" si="334"/>
        <v>151.08494812232937</v>
      </c>
      <c r="BQ292" s="172">
        <f t="shared" si="335"/>
        <v>158.90060171837078</v>
      </c>
      <c r="BR292" s="172">
        <f t="shared" si="336"/>
        <v>176.11325070914577</v>
      </c>
      <c r="BS292" s="172">
        <f t="shared" si="337"/>
        <v>199.11078591896458</v>
      </c>
      <c r="BT292" s="172">
        <f t="shared" si="338"/>
        <v>232.85201107183843</v>
      </c>
      <c r="BU292" s="172">
        <f t="shared" si="339"/>
        <v>271.58402299343464</v>
      </c>
      <c r="BV292" s="172">
        <f t="shared" si="340"/>
        <v>291.3590974519455</v>
      </c>
      <c r="BW292" s="172">
        <f t="shared" si="341"/>
        <v>248.09554934765157</v>
      </c>
      <c r="BX292" s="172">
        <f t="shared" si="342"/>
        <v>258.56176822439556</v>
      </c>
      <c r="BY292" s="172">
        <f t="shared" si="343"/>
        <v>238.08438346554857</v>
      </c>
      <c r="BZ292" s="172">
        <f t="shared" si="344"/>
        <v>219.42721068526657</v>
      </c>
      <c r="CA292" s="172">
        <f t="shared" si="345"/>
        <v>240.59262288784601</v>
      </c>
      <c r="CB292" s="23"/>
      <c r="CC292" s="171">
        <f t="shared" si="346"/>
        <v>169</v>
      </c>
      <c r="CD292" s="172">
        <f t="shared" si="299"/>
        <v>169</v>
      </c>
      <c r="CE292" s="172">
        <f t="shared" si="300"/>
        <v>169</v>
      </c>
      <c r="CF292" s="172">
        <f t="shared" si="301"/>
        <v>169</v>
      </c>
      <c r="CG292" s="172">
        <f t="shared" si="302"/>
        <v>169</v>
      </c>
      <c r="CH292" s="172">
        <f t="shared" si="303"/>
        <v>169</v>
      </c>
      <c r="CI292" s="172">
        <f t="shared" si="304"/>
        <v>169</v>
      </c>
      <c r="CJ292" s="172">
        <f t="shared" si="305"/>
        <v>169</v>
      </c>
      <c r="CK292" s="172">
        <f t="shared" si="306"/>
        <v>151.08099610620633</v>
      </c>
      <c r="CL292" s="172">
        <f t="shared" si="307"/>
        <v>136.77771419656358</v>
      </c>
      <c r="CM292" s="172">
        <f t="shared" si="308"/>
        <v>134.64438254426082</v>
      </c>
      <c r="CN292" s="172">
        <f t="shared" si="309"/>
        <v>150.127268277719</v>
      </c>
      <c r="CO292" s="172">
        <f t="shared" si="310"/>
        <v>151.08494812232937</v>
      </c>
      <c r="CP292" s="172">
        <f t="shared" si="311"/>
        <v>158.90060171837078</v>
      </c>
      <c r="CQ292" s="172">
        <f t="shared" si="312"/>
        <v>169</v>
      </c>
      <c r="CR292" s="172">
        <f t="shared" si="313"/>
        <v>169</v>
      </c>
      <c r="CS292" s="172">
        <f t="shared" si="314"/>
        <v>169</v>
      </c>
      <c r="CT292" s="172">
        <f t="shared" si="315"/>
        <v>169</v>
      </c>
      <c r="CU292" s="172">
        <f t="shared" si="316"/>
        <v>169</v>
      </c>
      <c r="CV292" s="172">
        <f t="shared" si="317"/>
        <v>169</v>
      </c>
      <c r="CW292" s="172">
        <f t="shared" si="318"/>
        <v>169</v>
      </c>
      <c r="CX292" s="172">
        <f t="shared" si="319"/>
        <v>169</v>
      </c>
      <c r="CY292" s="172">
        <f t="shared" si="320"/>
        <v>169</v>
      </c>
      <c r="CZ292" s="172">
        <f t="shared" si="321"/>
        <v>169</v>
      </c>
      <c r="DA292" s="180">
        <f xml:space="preserve"> SUM(CC292:CZ292) * 31</f>
        <v>121663.09323992893</v>
      </c>
      <c r="DC292" s="171">
        <f t="shared" si="347"/>
        <v>57.130469901910999</v>
      </c>
      <c r="DD292" s="172">
        <f t="shared" si="348"/>
        <v>44.972022701345992</v>
      </c>
      <c r="DE292" s="172">
        <f t="shared" si="349"/>
        <v>37.108138137704998</v>
      </c>
      <c r="DF292" s="172">
        <f t="shared" si="350"/>
        <v>30.63785337015301</v>
      </c>
      <c r="DG292" s="172">
        <f t="shared" si="351"/>
        <v>29.827290223447989</v>
      </c>
      <c r="DH292" s="172">
        <f t="shared" si="352"/>
        <v>29.827290223447989</v>
      </c>
      <c r="DI292" s="172">
        <f t="shared" si="353"/>
        <v>31.628959968147313</v>
      </c>
      <c r="DJ292" s="172">
        <f t="shared" si="354"/>
        <v>2.0817816245612164</v>
      </c>
      <c r="DK292" s="172">
        <f t="shared" si="355"/>
        <v>0</v>
      </c>
      <c r="DL292" s="172">
        <f t="shared" si="356"/>
        <v>0</v>
      </c>
      <c r="DM292" s="172">
        <f t="shared" si="357"/>
        <v>0</v>
      </c>
      <c r="DN292" s="172">
        <f t="shared" si="358"/>
        <v>0</v>
      </c>
      <c r="DO292" s="172">
        <f t="shared" si="359"/>
        <v>0</v>
      </c>
      <c r="DP292" s="172">
        <f t="shared" si="360"/>
        <v>0</v>
      </c>
      <c r="DQ292" s="172">
        <f t="shared" si="361"/>
        <v>7.113250709145774</v>
      </c>
      <c r="DR292" s="172">
        <f t="shared" si="362"/>
        <v>30.110785918964581</v>
      </c>
      <c r="DS292" s="172">
        <f t="shared" si="363"/>
        <v>63.852011071838433</v>
      </c>
      <c r="DT292" s="172">
        <f t="shared" si="364"/>
        <v>102.58402299343464</v>
      </c>
      <c r="DU292" s="172">
        <f t="shared" si="365"/>
        <v>122.3590974519455</v>
      </c>
      <c r="DV292" s="172">
        <f t="shared" si="366"/>
        <v>79.09554934765157</v>
      </c>
      <c r="DW292" s="172">
        <f t="shared" si="367"/>
        <v>89.561768224395564</v>
      </c>
      <c r="DX292" s="172">
        <f t="shared" si="368"/>
        <v>69.084383465548569</v>
      </c>
      <c r="DY292" s="172">
        <f t="shared" si="369"/>
        <v>50.427210685266573</v>
      </c>
      <c r="DZ292" s="172">
        <f t="shared" si="370"/>
        <v>71.592622887846005</v>
      </c>
      <c r="EA292" s="180">
        <f xml:space="preserve"> SUM(DC292:DZ292) * 31</f>
        <v>29418.829776109462</v>
      </c>
      <c r="EB292" s="21"/>
    </row>
    <row r="293" spans="2:132" ht="14.25" customHeight="1" x14ac:dyDescent="0.25">
      <c r="B293" s="132">
        <v>2042</v>
      </c>
      <c r="C293" s="14" t="s">
        <v>169</v>
      </c>
      <c r="D293" s="14">
        <f t="shared" si="371"/>
        <v>259</v>
      </c>
      <c r="E293" s="171">
        <v>237.101904881975</v>
      </c>
      <c r="F293" s="172">
        <v>220.346502282681</v>
      </c>
      <c r="G293" s="172">
        <v>208.88227945158599</v>
      </c>
      <c r="H293" s="172">
        <v>198.78984396780001</v>
      </c>
      <c r="I293" s="172">
        <v>193.638642500348</v>
      </c>
      <c r="J293" s="172">
        <v>194.88444937698699</v>
      </c>
      <c r="K293" s="172">
        <v>198.78984396780001</v>
      </c>
      <c r="L293" s="172">
        <v>201.53341866242201</v>
      </c>
      <c r="M293" s="172">
        <v>215.26528996560199</v>
      </c>
      <c r="N293" s="172">
        <v>227.51339128087599</v>
      </c>
      <c r="O293" s="172">
        <v>239.10359458264301</v>
      </c>
      <c r="P293" s="172">
        <v>258.378606595365</v>
      </c>
      <c r="Q293" s="172">
        <v>267.67316576489799</v>
      </c>
      <c r="R293" s="172">
        <v>267.67316576489799</v>
      </c>
      <c r="S293" s="172">
        <v>274.93803957361399</v>
      </c>
      <c r="T293" s="172">
        <v>285.01647722732503</v>
      </c>
      <c r="U293" s="172">
        <v>290.22367001507502</v>
      </c>
      <c r="V293" s="172">
        <v>312.17226757204497</v>
      </c>
      <c r="W293" s="172">
        <v>303.73157603706198</v>
      </c>
      <c r="X293" s="172">
        <v>320.86492004836998</v>
      </c>
      <c r="Y293" s="172">
        <v>326.8</v>
      </c>
      <c r="Z293" s="172">
        <v>317.939373562779</v>
      </c>
      <c r="AA293" s="172">
        <v>298.24442664781998</v>
      </c>
      <c r="AB293" s="172">
        <v>262.969894859833</v>
      </c>
      <c r="AD293" s="171">
        <v>0</v>
      </c>
      <c r="AE293" s="172">
        <v>0</v>
      </c>
      <c r="AF293" s="172">
        <v>0</v>
      </c>
      <c r="AG293" s="172">
        <v>0</v>
      </c>
      <c r="AH293" s="172">
        <v>0</v>
      </c>
      <c r="AI293" s="172">
        <v>0</v>
      </c>
      <c r="AJ293" s="172">
        <v>1.8961307190363632</v>
      </c>
      <c r="AK293" s="172">
        <v>27.7615249198223</v>
      </c>
      <c r="AL293" s="172">
        <v>55.584178123870799</v>
      </c>
      <c r="AM293" s="172">
        <v>79.417828081120746</v>
      </c>
      <c r="AN293" s="172">
        <v>91.662358491687002</v>
      </c>
      <c r="AO293" s="172">
        <v>95.079157349737002</v>
      </c>
      <c r="AP293" s="172">
        <v>95.276443170430085</v>
      </c>
      <c r="AQ293" s="172">
        <v>90.837902954033552</v>
      </c>
      <c r="AR293" s="172">
        <v>82.730015758866244</v>
      </c>
      <c r="AS293" s="172">
        <v>68.715342172033061</v>
      </c>
      <c r="AT293" s="172">
        <v>48.047050999682142</v>
      </c>
      <c r="AU293" s="172">
        <v>21.670402899615947</v>
      </c>
      <c r="AV293" s="172">
        <v>0.63435629456577203</v>
      </c>
      <c r="AW293" s="172">
        <v>53.66438482870003</v>
      </c>
      <c r="AX293" s="172">
        <v>53.66438482870003</v>
      </c>
      <c r="AY293" s="172">
        <v>53.66438482870003</v>
      </c>
      <c r="AZ293" s="172">
        <v>53.66438482870003</v>
      </c>
      <c r="BA293" s="172">
        <v>0</v>
      </c>
      <c r="BB293" s="180">
        <f xml:space="preserve"> SUM(AD293:BA293) * 31</f>
        <v>30193.07716872833</v>
      </c>
      <c r="BC293" s="23"/>
      <c r="BD293" s="171">
        <f t="shared" si="322"/>
        <v>237.101904881975</v>
      </c>
      <c r="BE293" s="172">
        <f t="shared" si="323"/>
        <v>220.346502282681</v>
      </c>
      <c r="BF293" s="172">
        <f t="shared" si="324"/>
        <v>208.88227945158599</v>
      </c>
      <c r="BG293" s="172">
        <f t="shared" si="325"/>
        <v>198.78984396780001</v>
      </c>
      <c r="BH293" s="172">
        <f t="shared" si="326"/>
        <v>193.638642500348</v>
      </c>
      <c r="BI293" s="172">
        <f t="shared" si="327"/>
        <v>194.88444937698699</v>
      </c>
      <c r="BJ293" s="172">
        <f t="shared" si="328"/>
        <v>196.89371324876365</v>
      </c>
      <c r="BK293" s="172">
        <f t="shared" si="329"/>
        <v>173.7718937425997</v>
      </c>
      <c r="BL293" s="172">
        <f t="shared" si="330"/>
        <v>159.68111184173119</v>
      </c>
      <c r="BM293" s="172">
        <f t="shared" si="331"/>
        <v>148.09556319975525</v>
      </c>
      <c r="BN293" s="172">
        <f t="shared" si="332"/>
        <v>147.44123609095601</v>
      </c>
      <c r="BO293" s="172">
        <f t="shared" si="333"/>
        <v>163.29944924562801</v>
      </c>
      <c r="BP293" s="172">
        <f t="shared" si="334"/>
        <v>172.39672259446792</v>
      </c>
      <c r="BQ293" s="172">
        <f t="shared" si="335"/>
        <v>176.83526281086444</v>
      </c>
      <c r="BR293" s="172">
        <f t="shared" si="336"/>
        <v>192.20802381474775</v>
      </c>
      <c r="BS293" s="172">
        <f t="shared" si="337"/>
        <v>216.30113505529198</v>
      </c>
      <c r="BT293" s="172">
        <f t="shared" si="338"/>
        <v>242.17661901539287</v>
      </c>
      <c r="BU293" s="172">
        <f t="shared" si="339"/>
        <v>290.50186467242901</v>
      </c>
      <c r="BV293" s="172">
        <f t="shared" si="340"/>
        <v>303.09721974249624</v>
      </c>
      <c r="BW293" s="172">
        <f t="shared" si="341"/>
        <v>267.20053521966997</v>
      </c>
      <c r="BX293" s="172">
        <f t="shared" si="342"/>
        <v>273.1356151713</v>
      </c>
      <c r="BY293" s="172">
        <f t="shared" si="343"/>
        <v>264.27498873407899</v>
      </c>
      <c r="BZ293" s="172">
        <f t="shared" si="344"/>
        <v>244.58004181911994</v>
      </c>
      <c r="CA293" s="172">
        <f t="shared" si="345"/>
        <v>262.969894859833</v>
      </c>
      <c r="CB293" s="23"/>
      <c r="CC293" s="171">
        <f t="shared" si="346"/>
        <v>169</v>
      </c>
      <c r="CD293" s="172">
        <f t="shared" si="299"/>
        <v>169</v>
      </c>
      <c r="CE293" s="172">
        <f t="shared" si="300"/>
        <v>169</v>
      </c>
      <c r="CF293" s="172">
        <f t="shared" si="301"/>
        <v>169</v>
      </c>
      <c r="CG293" s="172">
        <f t="shared" si="302"/>
        <v>169</v>
      </c>
      <c r="CH293" s="172">
        <f t="shared" si="303"/>
        <v>169</v>
      </c>
      <c r="CI293" s="172">
        <f t="shared" si="304"/>
        <v>169</v>
      </c>
      <c r="CJ293" s="172">
        <f t="shared" si="305"/>
        <v>169</v>
      </c>
      <c r="CK293" s="172">
        <f t="shared" si="306"/>
        <v>159.68111184173119</v>
      </c>
      <c r="CL293" s="172">
        <f t="shared" si="307"/>
        <v>148.09556319975525</v>
      </c>
      <c r="CM293" s="172">
        <f t="shared" si="308"/>
        <v>147.44123609095601</v>
      </c>
      <c r="CN293" s="172">
        <f t="shared" si="309"/>
        <v>163.29944924562801</v>
      </c>
      <c r="CO293" s="172">
        <f t="shared" si="310"/>
        <v>169</v>
      </c>
      <c r="CP293" s="172">
        <f t="shared" si="311"/>
        <v>169</v>
      </c>
      <c r="CQ293" s="172">
        <f t="shared" si="312"/>
        <v>169</v>
      </c>
      <c r="CR293" s="172">
        <f t="shared" si="313"/>
        <v>169</v>
      </c>
      <c r="CS293" s="172">
        <f t="shared" si="314"/>
        <v>169</v>
      </c>
      <c r="CT293" s="172">
        <f t="shared" si="315"/>
        <v>169</v>
      </c>
      <c r="CU293" s="172">
        <f t="shared" si="316"/>
        <v>169</v>
      </c>
      <c r="CV293" s="172">
        <f t="shared" si="317"/>
        <v>169</v>
      </c>
      <c r="CW293" s="172">
        <f t="shared" si="318"/>
        <v>169</v>
      </c>
      <c r="CX293" s="172">
        <f t="shared" si="319"/>
        <v>169</v>
      </c>
      <c r="CY293" s="172">
        <f t="shared" si="320"/>
        <v>169</v>
      </c>
      <c r="CZ293" s="172">
        <f t="shared" si="321"/>
        <v>169</v>
      </c>
      <c r="DA293" s="180">
        <f xml:space="preserve"> SUM(CC293:CZ293) * 31</f>
        <v>123954.03817172018</v>
      </c>
      <c r="DC293" s="171">
        <f t="shared" si="347"/>
        <v>68.101904881975003</v>
      </c>
      <c r="DD293" s="172">
        <f t="shared" si="348"/>
        <v>51.346502282681001</v>
      </c>
      <c r="DE293" s="172">
        <f t="shared" si="349"/>
        <v>39.882279451585987</v>
      </c>
      <c r="DF293" s="172">
        <f t="shared" si="350"/>
        <v>29.78984396780001</v>
      </c>
      <c r="DG293" s="172">
        <f t="shared" si="351"/>
        <v>24.638642500347999</v>
      </c>
      <c r="DH293" s="172">
        <f t="shared" si="352"/>
        <v>25.884449376986993</v>
      </c>
      <c r="DI293" s="172">
        <f t="shared" si="353"/>
        <v>27.893713248763646</v>
      </c>
      <c r="DJ293" s="172">
        <f t="shared" si="354"/>
        <v>4.7718937425997012</v>
      </c>
      <c r="DK293" s="172">
        <f t="shared" si="355"/>
        <v>0</v>
      </c>
      <c r="DL293" s="172">
        <f t="shared" si="356"/>
        <v>0</v>
      </c>
      <c r="DM293" s="172">
        <f t="shared" si="357"/>
        <v>0</v>
      </c>
      <c r="DN293" s="172">
        <f t="shared" si="358"/>
        <v>0</v>
      </c>
      <c r="DO293" s="172">
        <f t="shared" si="359"/>
        <v>3.3967225944679171</v>
      </c>
      <c r="DP293" s="172">
        <f t="shared" si="360"/>
        <v>7.8352628108644353</v>
      </c>
      <c r="DQ293" s="172">
        <f t="shared" si="361"/>
        <v>23.208023814747747</v>
      </c>
      <c r="DR293" s="172">
        <f t="shared" si="362"/>
        <v>47.301135055291979</v>
      </c>
      <c r="DS293" s="172">
        <f t="shared" si="363"/>
        <v>73.176619015392873</v>
      </c>
      <c r="DT293" s="172">
        <f t="shared" si="364"/>
        <v>121.50186467242901</v>
      </c>
      <c r="DU293" s="172">
        <f t="shared" si="365"/>
        <v>134.09721974249624</v>
      </c>
      <c r="DV293" s="172">
        <f t="shared" si="366"/>
        <v>98.200535219669973</v>
      </c>
      <c r="DW293" s="172">
        <f t="shared" si="367"/>
        <v>104.1356151713</v>
      </c>
      <c r="DX293" s="172">
        <f t="shared" si="368"/>
        <v>95.274988734078988</v>
      </c>
      <c r="DY293" s="172">
        <f t="shared" si="369"/>
        <v>75.580041819119941</v>
      </c>
      <c r="DZ293" s="172">
        <f t="shared" si="370"/>
        <v>93.969894859833005</v>
      </c>
      <c r="EA293" s="180">
        <f xml:space="preserve"> SUM(DC293:DZ293) * 31</f>
        <v>35649.601741835402</v>
      </c>
      <c r="EB293" s="21"/>
    </row>
    <row r="294" spans="2:132" ht="14.25" customHeight="1" x14ac:dyDescent="0.25">
      <c r="B294" s="132">
        <v>2042</v>
      </c>
      <c r="C294" s="14" t="s">
        <v>170</v>
      </c>
      <c r="D294" s="14">
        <f t="shared" si="371"/>
        <v>260</v>
      </c>
      <c r="E294" s="171">
        <v>224.62032380853</v>
      </c>
      <c r="F294" s="172">
        <v>215.96915434926899</v>
      </c>
      <c r="G294" s="172">
        <v>205.87612331346401</v>
      </c>
      <c r="H294" s="172">
        <v>201.447548471223</v>
      </c>
      <c r="I294" s="172">
        <v>198.39646638514401</v>
      </c>
      <c r="J294" s="172">
        <v>200.404773581044</v>
      </c>
      <c r="K294" s="172">
        <v>213.29141142140199</v>
      </c>
      <c r="L294" s="172">
        <v>215.96915434926899</v>
      </c>
      <c r="M294" s="172">
        <v>226.152301733608</v>
      </c>
      <c r="N294" s="172">
        <v>234.19840428128401</v>
      </c>
      <c r="O294" s="172">
        <v>242.88819503277401</v>
      </c>
      <c r="P294" s="172">
        <v>254.16561236359701</v>
      </c>
      <c r="Q294" s="172">
        <v>256.13529826726801</v>
      </c>
      <c r="R294" s="172">
        <v>262.19884114719702</v>
      </c>
      <c r="S294" s="172">
        <v>284.08424007687597</v>
      </c>
      <c r="T294" s="172">
        <v>293.55933043701901</v>
      </c>
      <c r="U294" s="172">
        <v>293.55933043701901</v>
      </c>
      <c r="V294" s="172">
        <v>293.55933043701901</v>
      </c>
      <c r="W294" s="172">
        <v>295.99247184743598</v>
      </c>
      <c r="X294" s="172">
        <v>321.74</v>
      </c>
      <c r="Y294" s="172">
        <v>321.74</v>
      </c>
      <c r="Z294" s="172">
        <v>313.74539250862898</v>
      </c>
      <c r="AA294" s="172">
        <v>286.41439137468302</v>
      </c>
      <c r="AB294" s="172">
        <v>248.411039821499</v>
      </c>
      <c r="AD294" s="171">
        <v>0</v>
      </c>
      <c r="AE294" s="172">
        <v>0</v>
      </c>
      <c r="AF294" s="172">
        <v>0</v>
      </c>
      <c r="AG294" s="172">
        <v>0</v>
      </c>
      <c r="AH294" s="172">
        <v>0</v>
      </c>
      <c r="AI294" s="172">
        <v>0</v>
      </c>
      <c r="AJ294" s="172">
        <v>1.6984046206589216</v>
      </c>
      <c r="AK294" s="172">
        <v>27.199165055385635</v>
      </c>
      <c r="AL294" s="172">
        <v>54.144754123941844</v>
      </c>
      <c r="AM294" s="172">
        <v>73.916167898478989</v>
      </c>
      <c r="AN294" s="172">
        <v>87.956971798929942</v>
      </c>
      <c r="AO294" s="172">
        <v>93.527610437108748</v>
      </c>
      <c r="AP294" s="172">
        <v>94.781592311529892</v>
      </c>
      <c r="AQ294" s="172">
        <v>92.85085176287717</v>
      </c>
      <c r="AR294" s="172">
        <v>82.807945120611365</v>
      </c>
      <c r="AS294" s="172">
        <v>64.212224668136457</v>
      </c>
      <c r="AT294" s="172">
        <v>40.768860729599453</v>
      </c>
      <c r="AU294" s="172">
        <v>14.72984113291211</v>
      </c>
      <c r="AV294" s="172">
        <v>0.06</v>
      </c>
      <c r="AW294" s="172">
        <v>50.21403258991171</v>
      </c>
      <c r="AX294" s="172">
        <v>50.21403258991171</v>
      </c>
      <c r="AY294" s="172">
        <v>50.21403258991171</v>
      </c>
      <c r="AZ294" s="172">
        <v>50.21403258991171</v>
      </c>
      <c r="BA294" s="172">
        <v>0</v>
      </c>
      <c r="BB294" s="180">
        <f xml:space="preserve"> SUM(AD294:BA294) * 30</f>
        <v>27885.315600594524</v>
      </c>
      <c r="BC294" s="23"/>
      <c r="BD294" s="171">
        <f t="shared" si="322"/>
        <v>224.62032380853</v>
      </c>
      <c r="BE294" s="172">
        <f t="shared" si="323"/>
        <v>215.96915434926899</v>
      </c>
      <c r="BF294" s="172">
        <f t="shared" si="324"/>
        <v>205.87612331346401</v>
      </c>
      <c r="BG294" s="172">
        <f t="shared" si="325"/>
        <v>201.447548471223</v>
      </c>
      <c r="BH294" s="172">
        <f t="shared" si="326"/>
        <v>198.39646638514401</v>
      </c>
      <c r="BI294" s="172">
        <f t="shared" si="327"/>
        <v>200.404773581044</v>
      </c>
      <c r="BJ294" s="172">
        <f t="shared" si="328"/>
        <v>211.59300680074307</v>
      </c>
      <c r="BK294" s="172">
        <f t="shared" si="329"/>
        <v>188.76998929388336</v>
      </c>
      <c r="BL294" s="172">
        <f t="shared" si="330"/>
        <v>172.00754760966615</v>
      </c>
      <c r="BM294" s="172">
        <f t="shared" si="331"/>
        <v>160.28223638280502</v>
      </c>
      <c r="BN294" s="172">
        <f t="shared" si="332"/>
        <v>154.93122323384407</v>
      </c>
      <c r="BO294" s="172">
        <f t="shared" si="333"/>
        <v>160.63800192648824</v>
      </c>
      <c r="BP294" s="172">
        <f t="shared" si="334"/>
        <v>161.35370595573812</v>
      </c>
      <c r="BQ294" s="172">
        <f t="shared" si="335"/>
        <v>169.34798938431985</v>
      </c>
      <c r="BR294" s="172">
        <f t="shared" si="336"/>
        <v>201.27629495626462</v>
      </c>
      <c r="BS294" s="172">
        <f t="shared" si="337"/>
        <v>229.34710576888256</v>
      </c>
      <c r="BT294" s="172">
        <f t="shared" si="338"/>
        <v>252.79046970741956</v>
      </c>
      <c r="BU294" s="172">
        <f t="shared" si="339"/>
        <v>278.82948930410691</v>
      </c>
      <c r="BV294" s="172">
        <f t="shared" si="340"/>
        <v>295.93247184743598</v>
      </c>
      <c r="BW294" s="172">
        <f t="shared" si="341"/>
        <v>271.5259674100883</v>
      </c>
      <c r="BX294" s="172">
        <f t="shared" si="342"/>
        <v>271.5259674100883</v>
      </c>
      <c r="BY294" s="172">
        <f t="shared" si="343"/>
        <v>263.53135991871727</v>
      </c>
      <c r="BZ294" s="172">
        <f t="shared" si="344"/>
        <v>236.20035878477131</v>
      </c>
      <c r="CA294" s="172">
        <f t="shared" si="345"/>
        <v>248.411039821499</v>
      </c>
      <c r="CB294" s="23"/>
      <c r="CC294" s="171">
        <f t="shared" si="346"/>
        <v>169</v>
      </c>
      <c r="CD294" s="172">
        <f t="shared" si="299"/>
        <v>169</v>
      </c>
      <c r="CE294" s="172">
        <f t="shared" si="300"/>
        <v>169</v>
      </c>
      <c r="CF294" s="172">
        <f t="shared" si="301"/>
        <v>169</v>
      </c>
      <c r="CG294" s="172">
        <f t="shared" si="302"/>
        <v>169</v>
      </c>
      <c r="CH294" s="172">
        <f t="shared" si="303"/>
        <v>169</v>
      </c>
      <c r="CI294" s="172">
        <f t="shared" si="304"/>
        <v>169</v>
      </c>
      <c r="CJ294" s="172">
        <f t="shared" si="305"/>
        <v>169</v>
      </c>
      <c r="CK294" s="172">
        <f t="shared" si="306"/>
        <v>169</v>
      </c>
      <c r="CL294" s="172">
        <f t="shared" si="307"/>
        <v>160.28223638280502</v>
      </c>
      <c r="CM294" s="172">
        <f t="shared" si="308"/>
        <v>154.93122323384407</v>
      </c>
      <c r="CN294" s="172">
        <f t="shared" si="309"/>
        <v>160.63800192648824</v>
      </c>
      <c r="CO294" s="172">
        <f t="shared" si="310"/>
        <v>161.35370595573812</v>
      </c>
      <c r="CP294" s="172">
        <f t="shared" si="311"/>
        <v>169</v>
      </c>
      <c r="CQ294" s="172">
        <f t="shared" si="312"/>
        <v>169</v>
      </c>
      <c r="CR294" s="172">
        <f t="shared" si="313"/>
        <v>169</v>
      </c>
      <c r="CS294" s="172">
        <f t="shared" si="314"/>
        <v>169</v>
      </c>
      <c r="CT294" s="172">
        <f t="shared" si="315"/>
        <v>169</v>
      </c>
      <c r="CU294" s="172">
        <f t="shared" si="316"/>
        <v>169</v>
      </c>
      <c r="CV294" s="172">
        <f t="shared" si="317"/>
        <v>169</v>
      </c>
      <c r="CW294" s="172">
        <f t="shared" si="318"/>
        <v>169</v>
      </c>
      <c r="CX294" s="172">
        <f t="shared" si="319"/>
        <v>169</v>
      </c>
      <c r="CY294" s="172">
        <f t="shared" si="320"/>
        <v>169</v>
      </c>
      <c r="CZ294" s="172">
        <f t="shared" si="321"/>
        <v>169</v>
      </c>
      <c r="DA294" s="180">
        <f xml:space="preserve"> SUM(CC294:CZ294) * 30</f>
        <v>120516.15502496625</v>
      </c>
      <c r="DC294" s="171">
        <f t="shared" si="347"/>
        <v>55.620323808530003</v>
      </c>
      <c r="DD294" s="172">
        <f t="shared" si="348"/>
        <v>46.96915434926899</v>
      </c>
      <c r="DE294" s="172">
        <f t="shared" si="349"/>
        <v>36.876123313464007</v>
      </c>
      <c r="DF294" s="172">
        <f t="shared" si="350"/>
        <v>32.447548471223001</v>
      </c>
      <c r="DG294" s="172">
        <f t="shared" si="351"/>
        <v>29.396466385144009</v>
      </c>
      <c r="DH294" s="172">
        <f t="shared" si="352"/>
        <v>31.404773581043997</v>
      </c>
      <c r="DI294" s="172">
        <f t="shared" si="353"/>
        <v>42.593006800743069</v>
      </c>
      <c r="DJ294" s="172">
        <f t="shared" si="354"/>
        <v>19.769989293883356</v>
      </c>
      <c r="DK294" s="172">
        <f t="shared" si="355"/>
        <v>3.0075476096661475</v>
      </c>
      <c r="DL294" s="172">
        <f t="shared" si="356"/>
        <v>0</v>
      </c>
      <c r="DM294" s="172">
        <f t="shared" si="357"/>
        <v>0</v>
      </c>
      <c r="DN294" s="172">
        <f t="shared" si="358"/>
        <v>0</v>
      </c>
      <c r="DO294" s="172">
        <f t="shared" si="359"/>
        <v>0</v>
      </c>
      <c r="DP294" s="172">
        <f t="shared" si="360"/>
        <v>0.34798938431984539</v>
      </c>
      <c r="DQ294" s="172">
        <f t="shared" si="361"/>
        <v>32.276294956264621</v>
      </c>
      <c r="DR294" s="172">
        <f t="shared" si="362"/>
        <v>60.347105768882557</v>
      </c>
      <c r="DS294" s="172">
        <f t="shared" si="363"/>
        <v>83.790469707419561</v>
      </c>
      <c r="DT294" s="172">
        <f t="shared" si="364"/>
        <v>109.82948930410691</v>
      </c>
      <c r="DU294" s="172">
        <f t="shared" si="365"/>
        <v>126.93247184743598</v>
      </c>
      <c r="DV294" s="172">
        <f t="shared" si="366"/>
        <v>102.5259674100883</v>
      </c>
      <c r="DW294" s="172">
        <f t="shared" si="367"/>
        <v>102.5259674100883</v>
      </c>
      <c r="DX294" s="172">
        <f t="shared" si="368"/>
        <v>94.531359918717271</v>
      </c>
      <c r="DY294" s="172">
        <f t="shared" si="369"/>
        <v>67.200358784771311</v>
      </c>
      <c r="DZ294" s="172">
        <f t="shared" si="370"/>
        <v>79.411039821499003</v>
      </c>
      <c r="EA294" s="180">
        <f xml:space="preserve"> SUM(DC294:DZ294) * 30</f>
        <v>34734.10343779681</v>
      </c>
      <c r="EB294" s="21"/>
    </row>
    <row r="295" spans="2:132" ht="14.25" customHeight="1" x14ac:dyDescent="0.25">
      <c r="B295" s="132">
        <v>2042</v>
      </c>
      <c r="C295" s="14" t="s">
        <v>171</v>
      </c>
      <c r="D295" s="14">
        <f t="shared" si="371"/>
        <v>261</v>
      </c>
      <c r="E295" s="171">
        <v>229.10357861850599</v>
      </c>
      <c r="F295" s="172">
        <v>213.167876435566</v>
      </c>
      <c r="G295" s="172">
        <v>205.83133965075999</v>
      </c>
      <c r="H295" s="172">
        <v>202.521923601092</v>
      </c>
      <c r="I295" s="172">
        <v>199.45174244658099</v>
      </c>
      <c r="J295" s="172">
        <v>199.45174244658099</v>
      </c>
      <c r="K295" s="172">
        <v>206.987641644018</v>
      </c>
      <c r="L295" s="172">
        <v>209.37999059558501</v>
      </c>
      <c r="M295" s="172">
        <v>218.59053405911899</v>
      </c>
      <c r="N295" s="172">
        <v>230.71176874706001</v>
      </c>
      <c r="O295" s="172">
        <v>240.919124273747</v>
      </c>
      <c r="P295" s="172">
        <v>250.156249392299</v>
      </c>
      <c r="Q295" s="172">
        <v>254.037171024841</v>
      </c>
      <c r="R295" s="172">
        <v>258.02441927745298</v>
      </c>
      <c r="S295" s="172">
        <v>268.45771887178898</v>
      </c>
      <c r="T295" s="172">
        <v>272.81711029464498</v>
      </c>
      <c r="U295" s="172">
        <v>291.31794218676498</v>
      </c>
      <c r="V295" s="172">
        <v>296.20896670996899</v>
      </c>
      <c r="W295" s="172">
        <v>293.75016362085802</v>
      </c>
      <c r="X295" s="172">
        <v>311.52</v>
      </c>
      <c r="Y295" s="172">
        <v>303.74486590740599</v>
      </c>
      <c r="Z295" s="172">
        <v>291.31794218676498</v>
      </c>
      <c r="AA295" s="172">
        <v>268.45771887178898</v>
      </c>
      <c r="AB295" s="172">
        <v>250.156249392299</v>
      </c>
      <c r="AD295" s="171">
        <v>0</v>
      </c>
      <c r="AE295" s="172">
        <v>0</v>
      </c>
      <c r="AF295" s="172">
        <v>0</v>
      </c>
      <c r="AG295" s="172">
        <v>0</v>
      </c>
      <c r="AH295" s="172">
        <v>0</v>
      </c>
      <c r="AI295" s="172">
        <v>0</v>
      </c>
      <c r="AJ295" s="172">
        <v>2.4988379506687948</v>
      </c>
      <c r="AK295" s="172">
        <v>30.262293612638764</v>
      </c>
      <c r="AL295" s="172">
        <v>58.266171459608927</v>
      </c>
      <c r="AM295" s="172">
        <v>79.331823877136159</v>
      </c>
      <c r="AN295" s="172">
        <v>91.009296079222878</v>
      </c>
      <c r="AO295" s="172">
        <v>94.049746599581567</v>
      </c>
      <c r="AP295" s="172">
        <v>94.174567844149578</v>
      </c>
      <c r="AQ295" s="172">
        <v>93.107072787533681</v>
      </c>
      <c r="AR295" s="172">
        <v>79.836385297899156</v>
      </c>
      <c r="AS295" s="172">
        <v>58.732793840835384</v>
      </c>
      <c r="AT295" s="172">
        <v>34.581018584012952</v>
      </c>
      <c r="AU295" s="172">
        <v>6.6485495284866722</v>
      </c>
      <c r="AV295" s="172">
        <v>0</v>
      </c>
      <c r="AW295" s="172">
        <v>50.263208641167132</v>
      </c>
      <c r="AX295" s="172">
        <v>50.263208641167132</v>
      </c>
      <c r="AY295" s="172">
        <v>50.263208641167132</v>
      </c>
      <c r="AZ295" s="172">
        <v>50.263208641167132</v>
      </c>
      <c r="BA295" s="172">
        <v>0</v>
      </c>
      <c r="BB295" s="180">
        <f xml:space="preserve"> SUM(AD295:BA295) * 31</f>
        <v>28630.093152819732</v>
      </c>
      <c r="BC295" s="23"/>
      <c r="BD295" s="171">
        <f t="shared" si="322"/>
        <v>229.10357861850599</v>
      </c>
      <c r="BE295" s="172">
        <f t="shared" si="323"/>
        <v>213.167876435566</v>
      </c>
      <c r="BF295" s="172">
        <f t="shared" si="324"/>
        <v>205.83133965075999</v>
      </c>
      <c r="BG295" s="172">
        <f t="shared" si="325"/>
        <v>202.521923601092</v>
      </c>
      <c r="BH295" s="172">
        <f t="shared" si="326"/>
        <v>199.45174244658099</v>
      </c>
      <c r="BI295" s="172">
        <f t="shared" si="327"/>
        <v>199.45174244658099</v>
      </c>
      <c r="BJ295" s="172">
        <f t="shared" si="328"/>
        <v>204.48880369334921</v>
      </c>
      <c r="BK295" s="172">
        <f t="shared" si="329"/>
        <v>179.11769698294626</v>
      </c>
      <c r="BL295" s="172">
        <f t="shared" si="330"/>
        <v>160.32436259951007</v>
      </c>
      <c r="BM295" s="172">
        <f t="shared" si="331"/>
        <v>151.37994486992386</v>
      </c>
      <c r="BN295" s="172">
        <f t="shared" si="332"/>
        <v>149.90982819452412</v>
      </c>
      <c r="BO295" s="172">
        <f t="shared" si="333"/>
        <v>156.10650279271744</v>
      </c>
      <c r="BP295" s="172">
        <f t="shared" si="334"/>
        <v>159.86260318069142</v>
      </c>
      <c r="BQ295" s="172">
        <f t="shared" si="335"/>
        <v>164.91734648991928</v>
      </c>
      <c r="BR295" s="172">
        <f t="shared" si="336"/>
        <v>188.62133357388984</v>
      </c>
      <c r="BS295" s="172">
        <f t="shared" si="337"/>
        <v>214.08431645380961</v>
      </c>
      <c r="BT295" s="172">
        <f t="shared" si="338"/>
        <v>256.73692360275203</v>
      </c>
      <c r="BU295" s="172">
        <f t="shared" si="339"/>
        <v>289.56041718148231</v>
      </c>
      <c r="BV295" s="172">
        <f t="shared" si="340"/>
        <v>293.75016362085802</v>
      </c>
      <c r="BW295" s="172">
        <f t="shared" si="341"/>
        <v>261.25679135883286</v>
      </c>
      <c r="BX295" s="172">
        <f t="shared" si="342"/>
        <v>253.48165726623887</v>
      </c>
      <c r="BY295" s="172">
        <f t="shared" si="343"/>
        <v>241.05473354559786</v>
      </c>
      <c r="BZ295" s="172">
        <f t="shared" si="344"/>
        <v>218.19451023062186</v>
      </c>
      <c r="CA295" s="172">
        <f t="shared" si="345"/>
        <v>250.156249392299</v>
      </c>
      <c r="CB295" s="23"/>
      <c r="CC295" s="171">
        <f t="shared" si="346"/>
        <v>169</v>
      </c>
      <c r="CD295" s="172">
        <f t="shared" si="299"/>
        <v>169</v>
      </c>
      <c r="CE295" s="172">
        <f t="shared" si="300"/>
        <v>169</v>
      </c>
      <c r="CF295" s="172">
        <f t="shared" si="301"/>
        <v>169</v>
      </c>
      <c r="CG295" s="172">
        <f t="shared" si="302"/>
        <v>169</v>
      </c>
      <c r="CH295" s="172">
        <f t="shared" si="303"/>
        <v>169</v>
      </c>
      <c r="CI295" s="172">
        <f t="shared" si="304"/>
        <v>169</v>
      </c>
      <c r="CJ295" s="172">
        <f t="shared" si="305"/>
        <v>169</v>
      </c>
      <c r="CK295" s="172">
        <f t="shared" si="306"/>
        <v>160.32436259951007</v>
      </c>
      <c r="CL295" s="172">
        <f t="shared" si="307"/>
        <v>151.37994486992386</v>
      </c>
      <c r="CM295" s="172">
        <f t="shared" si="308"/>
        <v>149.90982819452412</v>
      </c>
      <c r="CN295" s="172">
        <f t="shared" si="309"/>
        <v>156.10650279271744</v>
      </c>
      <c r="CO295" s="172">
        <f t="shared" si="310"/>
        <v>159.86260318069142</v>
      </c>
      <c r="CP295" s="172">
        <f t="shared" si="311"/>
        <v>164.91734648991928</v>
      </c>
      <c r="CQ295" s="172">
        <f t="shared" si="312"/>
        <v>169</v>
      </c>
      <c r="CR295" s="172">
        <f t="shared" si="313"/>
        <v>169</v>
      </c>
      <c r="CS295" s="172">
        <f t="shared" si="314"/>
        <v>169</v>
      </c>
      <c r="CT295" s="172">
        <f t="shared" si="315"/>
        <v>169</v>
      </c>
      <c r="CU295" s="172">
        <f t="shared" si="316"/>
        <v>169</v>
      </c>
      <c r="CV295" s="172">
        <f t="shared" si="317"/>
        <v>169</v>
      </c>
      <c r="CW295" s="172">
        <f t="shared" si="318"/>
        <v>169</v>
      </c>
      <c r="CX295" s="172">
        <f t="shared" si="319"/>
        <v>169</v>
      </c>
      <c r="CY295" s="172">
        <f t="shared" si="320"/>
        <v>169</v>
      </c>
      <c r="CZ295" s="172">
        <f t="shared" si="321"/>
        <v>169</v>
      </c>
      <c r="DA295" s="180">
        <f xml:space="preserve"> SUM(CC295:CZ295) * 31</f>
        <v>123519.51823194588</v>
      </c>
      <c r="DC295" s="171">
        <f t="shared" si="347"/>
        <v>60.103578618505992</v>
      </c>
      <c r="DD295" s="172">
        <f t="shared" si="348"/>
        <v>44.167876435566001</v>
      </c>
      <c r="DE295" s="172">
        <f t="shared" si="349"/>
        <v>36.831339650759986</v>
      </c>
      <c r="DF295" s="172">
        <f t="shared" si="350"/>
        <v>33.521923601091999</v>
      </c>
      <c r="DG295" s="172">
        <f t="shared" si="351"/>
        <v>30.451742446580994</v>
      </c>
      <c r="DH295" s="172">
        <f t="shared" si="352"/>
        <v>30.451742446580994</v>
      </c>
      <c r="DI295" s="172">
        <f t="shared" si="353"/>
        <v>35.488803693349212</v>
      </c>
      <c r="DJ295" s="172">
        <f t="shared" si="354"/>
        <v>10.117696982946256</v>
      </c>
      <c r="DK295" s="172">
        <f t="shared" si="355"/>
        <v>0</v>
      </c>
      <c r="DL295" s="172">
        <f t="shared" si="356"/>
        <v>0</v>
      </c>
      <c r="DM295" s="172">
        <f t="shared" si="357"/>
        <v>0</v>
      </c>
      <c r="DN295" s="172">
        <f t="shared" si="358"/>
        <v>0</v>
      </c>
      <c r="DO295" s="172">
        <f t="shared" si="359"/>
        <v>0</v>
      </c>
      <c r="DP295" s="172">
        <f t="shared" si="360"/>
        <v>0</v>
      </c>
      <c r="DQ295" s="172">
        <f t="shared" si="361"/>
        <v>19.621333573889842</v>
      </c>
      <c r="DR295" s="172">
        <f t="shared" si="362"/>
        <v>45.084316453809606</v>
      </c>
      <c r="DS295" s="172">
        <f t="shared" si="363"/>
        <v>87.736923602752029</v>
      </c>
      <c r="DT295" s="172">
        <f t="shared" si="364"/>
        <v>120.56041718148231</v>
      </c>
      <c r="DU295" s="172">
        <f t="shared" si="365"/>
        <v>124.75016362085802</v>
      </c>
      <c r="DV295" s="172">
        <f t="shared" si="366"/>
        <v>92.256791358832857</v>
      </c>
      <c r="DW295" s="172">
        <f t="shared" si="367"/>
        <v>84.481657266238869</v>
      </c>
      <c r="DX295" s="172">
        <f t="shared" si="368"/>
        <v>72.054733545597855</v>
      </c>
      <c r="DY295" s="172">
        <f t="shared" si="369"/>
        <v>49.194510230621859</v>
      </c>
      <c r="DZ295" s="172">
        <f t="shared" si="370"/>
        <v>81.156249392299003</v>
      </c>
      <c r="EA295" s="180">
        <f xml:space="preserve"> SUM(DC295:DZ295) * 31</f>
        <v>32798.985803154668</v>
      </c>
      <c r="EB295" s="21"/>
    </row>
    <row r="296" spans="2:132" ht="14.25" customHeight="1" x14ac:dyDescent="0.25">
      <c r="B296" s="132">
        <v>2042</v>
      </c>
      <c r="C296" s="14" t="s">
        <v>172</v>
      </c>
      <c r="D296" s="14">
        <f t="shared" si="371"/>
        <v>262</v>
      </c>
      <c r="E296" s="171">
        <v>216.22583924996701</v>
      </c>
      <c r="F296" s="172">
        <v>207.74778918299901</v>
      </c>
      <c r="G296" s="172">
        <v>198.42193410933501</v>
      </c>
      <c r="H296" s="172">
        <v>194.60681157920001</v>
      </c>
      <c r="I296" s="172">
        <v>193.74134396819699</v>
      </c>
      <c r="J296" s="172">
        <v>192.911201565807</v>
      </c>
      <c r="K296" s="172">
        <v>202.80225997726899</v>
      </c>
      <c r="L296" s="172">
        <v>203.985654465783</v>
      </c>
      <c r="M296" s="172">
        <v>207.74778918299901</v>
      </c>
      <c r="N296" s="172">
        <v>219.334457607855</v>
      </c>
      <c r="O296" s="172">
        <v>229.50811768821501</v>
      </c>
      <c r="P296" s="172">
        <v>235.071838044663</v>
      </c>
      <c r="Q296" s="172">
        <v>245.05120947765499</v>
      </c>
      <c r="R296" s="172">
        <v>262.85511461828702</v>
      </c>
      <c r="S296" s="172">
        <v>272.60487219529898</v>
      </c>
      <c r="T296" s="172">
        <v>272.60487219529898</v>
      </c>
      <c r="U296" s="172">
        <v>282.91983311010898</v>
      </c>
      <c r="V296" s="172">
        <v>293.79999736271702</v>
      </c>
      <c r="W296" s="172">
        <v>291.02696848664698</v>
      </c>
      <c r="X296" s="172">
        <v>311.18</v>
      </c>
      <c r="Y296" s="172">
        <v>308.19501987225499</v>
      </c>
      <c r="Z296" s="172">
        <v>293.79999736271702</v>
      </c>
      <c r="AA296" s="172">
        <v>267.65934298956802</v>
      </c>
      <c r="AB296" s="172">
        <v>231.32736593175201</v>
      </c>
      <c r="AD296" s="171">
        <v>0</v>
      </c>
      <c r="AE296" s="172">
        <v>0</v>
      </c>
      <c r="AF296" s="172">
        <v>0</v>
      </c>
      <c r="AG296" s="172">
        <v>0</v>
      </c>
      <c r="AH296" s="172">
        <v>0</v>
      </c>
      <c r="AI296" s="172">
        <v>0</v>
      </c>
      <c r="AJ296" s="172">
        <v>0.69285881375109437</v>
      </c>
      <c r="AK296" s="172">
        <v>29.304220374098282</v>
      </c>
      <c r="AL296" s="172">
        <v>60.729813988415039</v>
      </c>
      <c r="AM296" s="172">
        <v>84.425778290032696</v>
      </c>
      <c r="AN296" s="172">
        <v>98.860759044063428</v>
      </c>
      <c r="AO296" s="172">
        <v>103.81926131583734</v>
      </c>
      <c r="AP296" s="172">
        <v>105.16636427328423</v>
      </c>
      <c r="AQ296" s="172">
        <v>100.41703923307361</v>
      </c>
      <c r="AR296" s="172">
        <v>87.888470110933085</v>
      </c>
      <c r="AS296" s="172">
        <v>67.26073624745203</v>
      </c>
      <c r="AT296" s="172">
        <v>35.532686809903787</v>
      </c>
      <c r="AU296" s="172">
        <v>2.8107409962809102</v>
      </c>
      <c r="AV296" s="172">
        <v>0</v>
      </c>
      <c r="AW296" s="172">
        <v>53.359690114582413</v>
      </c>
      <c r="AX296" s="172">
        <v>53.359690114582413</v>
      </c>
      <c r="AY296" s="172">
        <v>53.359690114582413</v>
      </c>
      <c r="AZ296" s="172">
        <v>53.359690114582413</v>
      </c>
      <c r="BA296" s="172">
        <v>0</v>
      </c>
      <c r="BB296" s="180">
        <f xml:space="preserve"> SUM(AD296:BA296) * 30</f>
        <v>29710.424698663664</v>
      </c>
      <c r="BC296" s="23"/>
      <c r="BD296" s="171">
        <f t="shared" si="322"/>
        <v>216.22583924996701</v>
      </c>
      <c r="BE296" s="172">
        <f t="shared" si="323"/>
        <v>207.74778918299901</v>
      </c>
      <c r="BF296" s="172">
        <f t="shared" si="324"/>
        <v>198.42193410933501</v>
      </c>
      <c r="BG296" s="172">
        <f t="shared" si="325"/>
        <v>194.60681157920001</v>
      </c>
      <c r="BH296" s="172">
        <f t="shared" si="326"/>
        <v>193.74134396819699</v>
      </c>
      <c r="BI296" s="172">
        <f t="shared" si="327"/>
        <v>192.911201565807</v>
      </c>
      <c r="BJ296" s="172">
        <f t="shared" si="328"/>
        <v>202.1094011635179</v>
      </c>
      <c r="BK296" s="172">
        <f t="shared" si="329"/>
        <v>174.68143409168471</v>
      </c>
      <c r="BL296" s="172">
        <f t="shared" si="330"/>
        <v>147.01797519458398</v>
      </c>
      <c r="BM296" s="172">
        <f t="shared" si="331"/>
        <v>134.9086793178223</v>
      </c>
      <c r="BN296" s="172">
        <f t="shared" si="332"/>
        <v>130.64735864415158</v>
      </c>
      <c r="BO296" s="172">
        <f t="shared" si="333"/>
        <v>131.25257672882566</v>
      </c>
      <c r="BP296" s="172">
        <f t="shared" si="334"/>
        <v>139.88484520437078</v>
      </c>
      <c r="BQ296" s="172">
        <f t="shared" si="335"/>
        <v>162.43807538521341</v>
      </c>
      <c r="BR296" s="172">
        <f t="shared" si="336"/>
        <v>184.71640208436588</v>
      </c>
      <c r="BS296" s="172">
        <f t="shared" si="337"/>
        <v>205.34413594784695</v>
      </c>
      <c r="BT296" s="172">
        <f t="shared" si="338"/>
        <v>247.38714630020519</v>
      </c>
      <c r="BU296" s="172">
        <f t="shared" si="339"/>
        <v>290.98925636643611</v>
      </c>
      <c r="BV296" s="172">
        <f t="shared" si="340"/>
        <v>291.02696848664698</v>
      </c>
      <c r="BW296" s="172">
        <f t="shared" si="341"/>
        <v>257.8203098854176</v>
      </c>
      <c r="BX296" s="172">
        <f t="shared" si="342"/>
        <v>254.83532975767258</v>
      </c>
      <c r="BY296" s="172">
        <f t="shared" si="343"/>
        <v>240.44030724813462</v>
      </c>
      <c r="BZ296" s="172">
        <f t="shared" si="344"/>
        <v>214.29965287498561</v>
      </c>
      <c r="CA296" s="172">
        <f t="shared" si="345"/>
        <v>231.32736593175201</v>
      </c>
      <c r="CB296" s="23"/>
      <c r="CC296" s="171">
        <f t="shared" si="346"/>
        <v>169</v>
      </c>
      <c r="CD296" s="172">
        <f t="shared" si="299"/>
        <v>169</v>
      </c>
      <c r="CE296" s="172">
        <f t="shared" si="300"/>
        <v>169</v>
      </c>
      <c r="CF296" s="172">
        <f t="shared" si="301"/>
        <v>169</v>
      </c>
      <c r="CG296" s="172">
        <f t="shared" si="302"/>
        <v>169</v>
      </c>
      <c r="CH296" s="172">
        <f t="shared" si="303"/>
        <v>169</v>
      </c>
      <c r="CI296" s="172">
        <f t="shared" si="304"/>
        <v>169</v>
      </c>
      <c r="CJ296" s="172">
        <f t="shared" si="305"/>
        <v>169</v>
      </c>
      <c r="CK296" s="172">
        <f t="shared" si="306"/>
        <v>147.01797519458398</v>
      </c>
      <c r="CL296" s="172">
        <f t="shared" si="307"/>
        <v>134.9086793178223</v>
      </c>
      <c r="CM296" s="172">
        <f t="shared" si="308"/>
        <v>130.64735864415158</v>
      </c>
      <c r="CN296" s="172">
        <f t="shared" si="309"/>
        <v>131.25257672882566</v>
      </c>
      <c r="CO296" s="172">
        <f t="shared" si="310"/>
        <v>139.88484520437078</v>
      </c>
      <c r="CP296" s="172">
        <f t="shared" si="311"/>
        <v>162.43807538521341</v>
      </c>
      <c r="CQ296" s="172">
        <f t="shared" si="312"/>
        <v>169</v>
      </c>
      <c r="CR296" s="172">
        <f t="shared" si="313"/>
        <v>169</v>
      </c>
      <c r="CS296" s="172">
        <f t="shared" si="314"/>
        <v>169</v>
      </c>
      <c r="CT296" s="172">
        <f t="shared" si="315"/>
        <v>169</v>
      </c>
      <c r="CU296" s="172">
        <f t="shared" si="316"/>
        <v>169</v>
      </c>
      <c r="CV296" s="172">
        <f t="shared" si="317"/>
        <v>169</v>
      </c>
      <c r="CW296" s="172">
        <f t="shared" si="318"/>
        <v>169</v>
      </c>
      <c r="CX296" s="172">
        <f t="shared" si="319"/>
        <v>169</v>
      </c>
      <c r="CY296" s="172">
        <f t="shared" si="320"/>
        <v>169</v>
      </c>
      <c r="CZ296" s="172">
        <f t="shared" si="321"/>
        <v>169</v>
      </c>
      <c r="DA296" s="180">
        <f xml:space="preserve"> SUM(CC296:CZ296) * 30</f>
        <v>116644.48531424903</v>
      </c>
      <c r="DC296" s="171">
        <f t="shared" si="347"/>
        <v>47.225839249967009</v>
      </c>
      <c r="DD296" s="172">
        <f t="shared" si="348"/>
        <v>38.747789182999014</v>
      </c>
      <c r="DE296" s="172">
        <f t="shared" si="349"/>
        <v>29.421934109335012</v>
      </c>
      <c r="DF296" s="172">
        <f t="shared" si="350"/>
        <v>25.606811579200013</v>
      </c>
      <c r="DG296" s="172">
        <f t="shared" si="351"/>
        <v>24.741343968196986</v>
      </c>
      <c r="DH296" s="172">
        <f t="shared" si="352"/>
        <v>23.911201565807005</v>
      </c>
      <c r="DI296" s="172">
        <f t="shared" si="353"/>
        <v>33.109401163517902</v>
      </c>
      <c r="DJ296" s="172">
        <f t="shared" si="354"/>
        <v>5.6814340916847073</v>
      </c>
      <c r="DK296" s="172">
        <f t="shared" si="355"/>
        <v>0</v>
      </c>
      <c r="DL296" s="172">
        <f t="shared" si="356"/>
        <v>0</v>
      </c>
      <c r="DM296" s="172">
        <f t="shared" si="357"/>
        <v>0</v>
      </c>
      <c r="DN296" s="172">
        <f t="shared" si="358"/>
        <v>0</v>
      </c>
      <c r="DO296" s="172">
        <f t="shared" si="359"/>
        <v>0</v>
      </c>
      <c r="DP296" s="172">
        <f t="shared" si="360"/>
        <v>0</v>
      </c>
      <c r="DQ296" s="172">
        <f t="shared" si="361"/>
        <v>15.716402084365882</v>
      </c>
      <c r="DR296" s="172">
        <f t="shared" si="362"/>
        <v>36.344135947846951</v>
      </c>
      <c r="DS296" s="172">
        <f t="shared" si="363"/>
        <v>78.387146300205188</v>
      </c>
      <c r="DT296" s="172">
        <f t="shared" si="364"/>
        <v>121.98925636643611</v>
      </c>
      <c r="DU296" s="172">
        <f t="shared" si="365"/>
        <v>122.02696848664698</v>
      </c>
      <c r="DV296" s="172">
        <f t="shared" si="366"/>
        <v>88.820309885417601</v>
      </c>
      <c r="DW296" s="172">
        <f t="shared" si="367"/>
        <v>85.835329757672582</v>
      </c>
      <c r="DX296" s="172">
        <f t="shared" si="368"/>
        <v>71.440307248134616</v>
      </c>
      <c r="DY296" s="172">
        <f t="shared" si="369"/>
        <v>45.299652874985611</v>
      </c>
      <c r="DZ296" s="172">
        <f t="shared" si="370"/>
        <v>62.327365931752013</v>
      </c>
      <c r="EA296" s="180">
        <f xml:space="preserve"> SUM(DC296:DZ296) * 30</f>
        <v>28698.978893825137</v>
      </c>
      <c r="EB296" s="21"/>
    </row>
    <row r="297" spans="2:132" ht="14.25" customHeight="1" x14ac:dyDescent="0.25">
      <c r="B297" s="132">
        <v>2042</v>
      </c>
      <c r="C297" s="14" t="s">
        <v>173</v>
      </c>
      <c r="D297" s="14">
        <f t="shared" si="371"/>
        <v>263</v>
      </c>
      <c r="E297" s="171">
        <v>218.291089915029</v>
      </c>
      <c r="F297" s="172">
        <v>204.535672055096</v>
      </c>
      <c r="G297" s="172">
        <v>192.78104224751701</v>
      </c>
      <c r="H297" s="172">
        <v>187.65402286336101</v>
      </c>
      <c r="I297" s="172">
        <v>187.65402286336101</v>
      </c>
      <c r="J297" s="172">
        <v>185.27808705119</v>
      </c>
      <c r="K297" s="172">
        <v>191.45239393150101</v>
      </c>
      <c r="L297" s="172">
        <v>196.954561075474</v>
      </c>
      <c r="M297" s="172">
        <v>209.459486402686</v>
      </c>
      <c r="N297" s="172">
        <v>218.291089915029</v>
      </c>
      <c r="O297" s="172">
        <v>231.96835199166699</v>
      </c>
      <c r="P297" s="172">
        <v>238.29897043856701</v>
      </c>
      <c r="Q297" s="172">
        <v>254.16459444746701</v>
      </c>
      <c r="R297" s="172">
        <v>258.978990698443</v>
      </c>
      <c r="S297" s="172">
        <v>282.19125833708</v>
      </c>
      <c r="T297" s="172">
        <v>274.17247497100499</v>
      </c>
      <c r="U297" s="172">
        <v>290.49140252301697</v>
      </c>
      <c r="V297" s="172">
        <v>290.49140252301697</v>
      </c>
      <c r="W297" s="172">
        <v>296.181143546898</v>
      </c>
      <c r="X297" s="172">
        <v>317.08</v>
      </c>
      <c r="Y297" s="172">
        <v>307.93577335447702</v>
      </c>
      <c r="Z297" s="172">
        <v>293.32064187829798</v>
      </c>
      <c r="AA297" s="172">
        <v>268.98293096021303</v>
      </c>
      <c r="AB297" s="172">
        <v>240.47170121417</v>
      </c>
      <c r="AD297" s="171">
        <v>0</v>
      </c>
      <c r="AE297" s="172">
        <v>0</v>
      </c>
      <c r="AF297" s="172">
        <v>0</v>
      </c>
      <c r="AG297" s="172">
        <v>0</v>
      </c>
      <c r="AH297" s="172">
        <v>0</v>
      </c>
      <c r="AI297" s="172">
        <v>0</v>
      </c>
      <c r="AJ297" s="172">
        <v>0.06</v>
      </c>
      <c r="AK297" s="172">
        <v>19.122681370087836</v>
      </c>
      <c r="AL297" s="172">
        <v>49.900921325677004</v>
      </c>
      <c r="AM297" s="172">
        <v>77.078619461410739</v>
      </c>
      <c r="AN297" s="172">
        <v>93.759641385485835</v>
      </c>
      <c r="AO297" s="172">
        <v>100.09289112620435</v>
      </c>
      <c r="AP297" s="172">
        <v>99.617746976861866</v>
      </c>
      <c r="AQ297" s="172">
        <v>97.391426786331138</v>
      </c>
      <c r="AR297" s="172">
        <v>86.588273437969264</v>
      </c>
      <c r="AS297" s="172">
        <v>67.081452758584248</v>
      </c>
      <c r="AT297" s="172">
        <v>37.800401975179291</v>
      </c>
      <c r="AU297" s="172">
        <v>3.6145584245107001</v>
      </c>
      <c r="AV297" s="172">
        <v>0</v>
      </c>
      <c r="AW297" s="172">
        <v>52.257818194117533</v>
      </c>
      <c r="AX297" s="172">
        <v>52.257818194117533</v>
      </c>
      <c r="AY297" s="172">
        <v>52.257818194117533</v>
      </c>
      <c r="AZ297" s="172">
        <v>52.257818194117533</v>
      </c>
      <c r="BA297" s="172">
        <v>0</v>
      </c>
      <c r="BB297" s="180">
        <f xml:space="preserve"> SUM(AD297:BA297) * 31</f>
        <v>29175.336521947956</v>
      </c>
      <c r="BC297" s="23"/>
      <c r="BD297" s="171">
        <f t="shared" si="322"/>
        <v>218.291089915029</v>
      </c>
      <c r="BE297" s="172">
        <f t="shared" si="323"/>
        <v>204.535672055096</v>
      </c>
      <c r="BF297" s="172">
        <f t="shared" si="324"/>
        <v>192.78104224751701</v>
      </c>
      <c r="BG297" s="172">
        <f t="shared" si="325"/>
        <v>187.65402286336101</v>
      </c>
      <c r="BH297" s="172">
        <f t="shared" si="326"/>
        <v>187.65402286336101</v>
      </c>
      <c r="BI297" s="172">
        <f t="shared" si="327"/>
        <v>185.27808705119</v>
      </c>
      <c r="BJ297" s="172">
        <f t="shared" si="328"/>
        <v>191.392393931501</v>
      </c>
      <c r="BK297" s="172">
        <f t="shared" si="329"/>
        <v>177.83187970538617</v>
      </c>
      <c r="BL297" s="172">
        <f t="shared" si="330"/>
        <v>159.55856507700901</v>
      </c>
      <c r="BM297" s="172">
        <f t="shared" si="331"/>
        <v>141.21247045361827</v>
      </c>
      <c r="BN297" s="172">
        <f t="shared" si="332"/>
        <v>138.20871060618117</v>
      </c>
      <c r="BO297" s="172">
        <f t="shared" si="333"/>
        <v>138.20607931236265</v>
      </c>
      <c r="BP297" s="172">
        <f t="shared" si="334"/>
        <v>154.54684747060514</v>
      </c>
      <c r="BQ297" s="172">
        <f t="shared" si="335"/>
        <v>161.58756391211188</v>
      </c>
      <c r="BR297" s="172">
        <f t="shared" si="336"/>
        <v>195.60298489911074</v>
      </c>
      <c r="BS297" s="172">
        <f t="shared" si="337"/>
        <v>207.09102221242074</v>
      </c>
      <c r="BT297" s="172">
        <f t="shared" si="338"/>
        <v>252.69100054783769</v>
      </c>
      <c r="BU297" s="172">
        <f t="shared" si="339"/>
        <v>286.8768440985063</v>
      </c>
      <c r="BV297" s="172">
        <f t="shared" si="340"/>
        <v>296.181143546898</v>
      </c>
      <c r="BW297" s="172">
        <f t="shared" si="341"/>
        <v>264.82218180588245</v>
      </c>
      <c r="BX297" s="172">
        <f t="shared" si="342"/>
        <v>255.67795516035949</v>
      </c>
      <c r="BY297" s="172">
        <f t="shared" si="343"/>
        <v>241.06282368418044</v>
      </c>
      <c r="BZ297" s="172">
        <f t="shared" si="344"/>
        <v>216.72511276609549</v>
      </c>
      <c r="CA297" s="172">
        <f t="shared" si="345"/>
        <v>240.47170121417</v>
      </c>
      <c r="CB297" s="23"/>
      <c r="CC297" s="171">
        <f t="shared" si="346"/>
        <v>169</v>
      </c>
      <c r="CD297" s="172">
        <f t="shared" si="299"/>
        <v>169</v>
      </c>
      <c r="CE297" s="172">
        <f t="shared" si="300"/>
        <v>169</v>
      </c>
      <c r="CF297" s="172">
        <f t="shared" si="301"/>
        <v>169</v>
      </c>
      <c r="CG297" s="172">
        <f t="shared" si="302"/>
        <v>169</v>
      </c>
      <c r="CH297" s="172">
        <f t="shared" si="303"/>
        <v>169</v>
      </c>
      <c r="CI297" s="172">
        <f t="shared" si="304"/>
        <v>169</v>
      </c>
      <c r="CJ297" s="172">
        <f t="shared" si="305"/>
        <v>169</v>
      </c>
      <c r="CK297" s="172">
        <f t="shared" si="306"/>
        <v>159.55856507700901</v>
      </c>
      <c r="CL297" s="172">
        <f t="shared" si="307"/>
        <v>141.21247045361827</v>
      </c>
      <c r="CM297" s="172">
        <f t="shared" si="308"/>
        <v>138.20871060618117</v>
      </c>
      <c r="CN297" s="172">
        <f t="shared" si="309"/>
        <v>138.20607931236265</v>
      </c>
      <c r="CO297" s="172">
        <f t="shared" si="310"/>
        <v>154.54684747060514</v>
      </c>
      <c r="CP297" s="172">
        <f t="shared" si="311"/>
        <v>161.58756391211188</v>
      </c>
      <c r="CQ297" s="172">
        <f t="shared" si="312"/>
        <v>169</v>
      </c>
      <c r="CR297" s="172">
        <f t="shared" si="313"/>
        <v>169</v>
      </c>
      <c r="CS297" s="172">
        <f t="shared" si="314"/>
        <v>169</v>
      </c>
      <c r="CT297" s="172">
        <f t="shared" si="315"/>
        <v>169</v>
      </c>
      <c r="CU297" s="172">
        <f t="shared" si="316"/>
        <v>169</v>
      </c>
      <c r="CV297" s="172">
        <f t="shared" si="317"/>
        <v>169</v>
      </c>
      <c r="CW297" s="172">
        <f t="shared" si="318"/>
        <v>169</v>
      </c>
      <c r="CX297" s="172">
        <f t="shared" si="319"/>
        <v>169</v>
      </c>
      <c r="CY297" s="172">
        <f t="shared" si="320"/>
        <v>169</v>
      </c>
      <c r="CZ297" s="172">
        <f t="shared" si="321"/>
        <v>169</v>
      </c>
      <c r="DA297" s="180">
        <f xml:space="preserve"> SUM(CC297:CZ297) * 31</f>
        <v>121994.92734178853</v>
      </c>
      <c r="DC297" s="171">
        <f t="shared" si="347"/>
        <v>49.291089915029005</v>
      </c>
      <c r="DD297" s="172">
        <f t="shared" si="348"/>
        <v>35.535672055096001</v>
      </c>
      <c r="DE297" s="172">
        <f t="shared" si="349"/>
        <v>23.781042247517007</v>
      </c>
      <c r="DF297" s="172">
        <f t="shared" si="350"/>
        <v>18.654022863361007</v>
      </c>
      <c r="DG297" s="172">
        <f t="shared" si="351"/>
        <v>18.654022863361007</v>
      </c>
      <c r="DH297" s="172">
        <f t="shared" si="352"/>
        <v>16.278087051189999</v>
      </c>
      <c r="DI297" s="172">
        <f t="shared" si="353"/>
        <v>22.392393931501005</v>
      </c>
      <c r="DJ297" s="172">
        <f t="shared" si="354"/>
        <v>8.8318797053861715</v>
      </c>
      <c r="DK297" s="172">
        <f t="shared" si="355"/>
        <v>0</v>
      </c>
      <c r="DL297" s="172">
        <f t="shared" si="356"/>
        <v>0</v>
      </c>
      <c r="DM297" s="172">
        <f t="shared" si="357"/>
        <v>0</v>
      </c>
      <c r="DN297" s="172">
        <f t="shared" si="358"/>
        <v>0</v>
      </c>
      <c r="DO297" s="172">
        <f t="shared" si="359"/>
        <v>0</v>
      </c>
      <c r="DP297" s="172">
        <f t="shared" si="360"/>
        <v>0</v>
      </c>
      <c r="DQ297" s="172">
        <f t="shared" si="361"/>
        <v>26.602984899110737</v>
      </c>
      <c r="DR297" s="172">
        <f t="shared" si="362"/>
        <v>38.091022212420739</v>
      </c>
      <c r="DS297" s="172">
        <f t="shared" si="363"/>
        <v>83.691000547837689</v>
      </c>
      <c r="DT297" s="172">
        <f t="shared" si="364"/>
        <v>117.8768440985063</v>
      </c>
      <c r="DU297" s="172">
        <f t="shared" si="365"/>
        <v>127.181143546898</v>
      </c>
      <c r="DV297" s="172">
        <f t="shared" si="366"/>
        <v>95.822181805882451</v>
      </c>
      <c r="DW297" s="172">
        <f t="shared" si="367"/>
        <v>86.677955160359488</v>
      </c>
      <c r="DX297" s="172">
        <f t="shared" si="368"/>
        <v>72.062823684180444</v>
      </c>
      <c r="DY297" s="172">
        <f t="shared" si="369"/>
        <v>47.725112766095492</v>
      </c>
      <c r="DZ297" s="172">
        <f t="shared" si="370"/>
        <v>71.471701214169997</v>
      </c>
      <c r="EA297" s="180">
        <f xml:space="preserve"> SUM(DC297:DZ297) * 31</f>
        <v>29779.250397604977</v>
      </c>
      <c r="EB297" s="21"/>
    </row>
    <row r="298" spans="2:132" ht="14.25" customHeight="1" x14ac:dyDescent="0.25">
      <c r="B298" s="132">
        <v>2043</v>
      </c>
      <c r="C298" s="14" t="s">
        <v>163</v>
      </c>
      <c r="D298" s="14">
        <f t="shared" si="371"/>
        <v>264</v>
      </c>
      <c r="E298" s="171">
        <v>230.60852271468801</v>
      </c>
      <c r="F298" s="172">
        <v>215.65542520478499</v>
      </c>
      <c r="G298" s="172">
        <v>207.26070379571701</v>
      </c>
      <c r="H298" s="172">
        <v>200.125190598009</v>
      </c>
      <c r="I298" s="172">
        <v>198.026510245742</v>
      </c>
      <c r="J298" s="172">
        <v>197.02963707841499</v>
      </c>
      <c r="K298" s="172">
        <v>199.05836141894</v>
      </c>
      <c r="L298" s="172">
        <v>208.572379015884</v>
      </c>
      <c r="M298" s="172">
        <v>211.30066347383101</v>
      </c>
      <c r="N298" s="172">
        <v>223.61292154046399</v>
      </c>
      <c r="O298" s="172">
        <v>234.316191337026</v>
      </c>
      <c r="P298" s="172">
        <v>250.545986061224</v>
      </c>
      <c r="Q298" s="172">
        <v>246.27866934494801</v>
      </c>
      <c r="R298" s="172">
        <v>254.95321480098499</v>
      </c>
      <c r="S298" s="172">
        <v>264.18740835096003</v>
      </c>
      <c r="T298" s="172">
        <v>271.480322575088</v>
      </c>
      <c r="U298" s="172">
        <v>279.088038852056</v>
      </c>
      <c r="V298" s="172">
        <v>284.33473973272299</v>
      </c>
      <c r="W298" s="172">
        <v>284.33473973272299</v>
      </c>
      <c r="X298" s="172">
        <v>303.8</v>
      </c>
      <c r="Y298" s="172">
        <v>295.24787756451201</v>
      </c>
      <c r="Z298" s="172">
        <v>284.33473973272299</v>
      </c>
      <c r="AA298" s="172">
        <v>261.82639295465998</v>
      </c>
      <c r="AB298" s="172">
        <v>238.163771982849</v>
      </c>
      <c r="AD298" s="171">
        <v>0</v>
      </c>
      <c r="AE298" s="172">
        <v>0</v>
      </c>
      <c r="AF298" s="172">
        <v>0</v>
      </c>
      <c r="AG298" s="172">
        <v>0</v>
      </c>
      <c r="AH298" s="172">
        <v>0</v>
      </c>
      <c r="AI298" s="172">
        <v>0</v>
      </c>
      <c r="AJ298" s="172">
        <v>0</v>
      </c>
      <c r="AK298" s="172">
        <v>13.686188183608564</v>
      </c>
      <c r="AL298" s="172">
        <v>43.068496681187206</v>
      </c>
      <c r="AM298" s="172">
        <v>70.595028201716545</v>
      </c>
      <c r="AN298" s="172">
        <v>88.248060567494406</v>
      </c>
      <c r="AO298" s="172">
        <v>97.446654288342927</v>
      </c>
      <c r="AP298" s="172">
        <v>100.46224535617463</v>
      </c>
      <c r="AQ298" s="172">
        <v>98.43956475015878</v>
      </c>
      <c r="AR298" s="172">
        <v>89.016462014168496</v>
      </c>
      <c r="AS298" s="172">
        <v>69.708591751680714</v>
      </c>
      <c r="AT298" s="172">
        <v>43.042135452852079</v>
      </c>
      <c r="AU298" s="172">
        <v>13.422165505780844</v>
      </c>
      <c r="AV298" s="172">
        <v>0.01</v>
      </c>
      <c r="AW298" s="172">
        <v>49.445945091796631</v>
      </c>
      <c r="AX298" s="172">
        <v>49.445945091796631</v>
      </c>
      <c r="AY298" s="172">
        <v>49.445945091796631</v>
      </c>
      <c r="AZ298" s="172">
        <v>49.445945091796631</v>
      </c>
      <c r="BA298" s="172">
        <v>0</v>
      </c>
      <c r="BB298" s="180">
        <f xml:space="preserve"> SUM(AD298:BA298) *  31</f>
        <v>28672.810566730903</v>
      </c>
      <c r="BC298" s="23"/>
      <c r="BD298" s="171">
        <f t="shared" si="322"/>
        <v>230.60852271468801</v>
      </c>
      <c r="BE298" s="172">
        <f t="shared" si="323"/>
        <v>215.65542520478499</v>
      </c>
      <c r="BF298" s="172">
        <f t="shared" si="324"/>
        <v>207.26070379571701</v>
      </c>
      <c r="BG298" s="172">
        <f t="shared" si="325"/>
        <v>200.125190598009</v>
      </c>
      <c r="BH298" s="172">
        <f t="shared" si="326"/>
        <v>198.026510245742</v>
      </c>
      <c r="BI298" s="172">
        <f t="shared" si="327"/>
        <v>197.02963707841499</v>
      </c>
      <c r="BJ298" s="172">
        <f t="shared" si="328"/>
        <v>199.05836141894</v>
      </c>
      <c r="BK298" s="172">
        <f t="shared" si="329"/>
        <v>194.88619083227542</v>
      </c>
      <c r="BL298" s="172">
        <f t="shared" si="330"/>
        <v>168.2321667926438</v>
      </c>
      <c r="BM298" s="172">
        <f t="shared" si="331"/>
        <v>153.01789333874746</v>
      </c>
      <c r="BN298" s="172">
        <f t="shared" si="332"/>
        <v>146.06813076953159</v>
      </c>
      <c r="BO298" s="172">
        <f t="shared" si="333"/>
        <v>153.09933177288107</v>
      </c>
      <c r="BP298" s="172">
        <f t="shared" si="334"/>
        <v>145.81642398877338</v>
      </c>
      <c r="BQ298" s="172">
        <f t="shared" si="335"/>
        <v>156.51365005082621</v>
      </c>
      <c r="BR298" s="172">
        <f t="shared" si="336"/>
        <v>175.17094633679153</v>
      </c>
      <c r="BS298" s="172">
        <f t="shared" si="337"/>
        <v>201.77173082340727</v>
      </c>
      <c r="BT298" s="172">
        <f t="shared" si="338"/>
        <v>236.04590339920392</v>
      </c>
      <c r="BU298" s="172">
        <f t="shared" si="339"/>
        <v>270.91257422694213</v>
      </c>
      <c r="BV298" s="172">
        <f t="shared" si="340"/>
        <v>284.324739732723</v>
      </c>
      <c r="BW298" s="172">
        <f t="shared" si="341"/>
        <v>254.35405490820338</v>
      </c>
      <c r="BX298" s="172">
        <f t="shared" si="342"/>
        <v>245.80193247271538</v>
      </c>
      <c r="BY298" s="172">
        <f t="shared" si="343"/>
        <v>234.88879464092636</v>
      </c>
      <c r="BZ298" s="172">
        <f t="shared" si="344"/>
        <v>212.38044786286335</v>
      </c>
      <c r="CA298" s="172">
        <f t="shared" si="345"/>
        <v>238.163771982849</v>
      </c>
      <c r="CB298" s="23"/>
      <c r="CC298" s="171">
        <f t="shared" si="346"/>
        <v>169</v>
      </c>
      <c r="CD298" s="172">
        <f t="shared" si="299"/>
        <v>169</v>
      </c>
      <c r="CE298" s="172">
        <f t="shared" si="300"/>
        <v>169</v>
      </c>
      <c r="CF298" s="172">
        <f t="shared" si="301"/>
        <v>169</v>
      </c>
      <c r="CG298" s="172">
        <f t="shared" si="302"/>
        <v>169</v>
      </c>
      <c r="CH298" s="172">
        <f t="shared" si="303"/>
        <v>169</v>
      </c>
      <c r="CI298" s="172">
        <f t="shared" si="304"/>
        <v>169</v>
      </c>
      <c r="CJ298" s="172">
        <f t="shared" si="305"/>
        <v>169</v>
      </c>
      <c r="CK298" s="172">
        <f t="shared" si="306"/>
        <v>168.2321667926438</v>
      </c>
      <c r="CL298" s="172">
        <f t="shared" si="307"/>
        <v>153.01789333874746</v>
      </c>
      <c r="CM298" s="172">
        <f t="shared" si="308"/>
        <v>146.06813076953159</v>
      </c>
      <c r="CN298" s="172">
        <f t="shared" si="309"/>
        <v>153.09933177288107</v>
      </c>
      <c r="CO298" s="172">
        <f t="shared" si="310"/>
        <v>145.81642398877338</v>
      </c>
      <c r="CP298" s="172">
        <f t="shared" si="311"/>
        <v>156.51365005082621</v>
      </c>
      <c r="CQ298" s="172">
        <f t="shared" si="312"/>
        <v>169</v>
      </c>
      <c r="CR298" s="172">
        <f t="shared" si="313"/>
        <v>169</v>
      </c>
      <c r="CS298" s="172">
        <f t="shared" si="314"/>
        <v>169</v>
      </c>
      <c r="CT298" s="172">
        <f t="shared" si="315"/>
        <v>169</v>
      </c>
      <c r="CU298" s="172">
        <f t="shared" si="316"/>
        <v>169</v>
      </c>
      <c r="CV298" s="172">
        <f t="shared" si="317"/>
        <v>169</v>
      </c>
      <c r="CW298" s="172">
        <f t="shared" si="318"/>
        <v>169</v>
      </c>
      <c r="CX298" s="172">
        <f t="shared" si="319"/>
        <v>169</v>
      </c>
      <c r="CY298" s="172">
        <f t="shared" si="320"/>
        <v>169</v>
      </c>
      <c r="CZ298" s="172">
        <f t="shared" si="321"/>
        <v>169</v>
      </c>
      <c r="DA298" s="180">
        <f xml:space="preserve"> SUM(CC298:CZ298) *  31</f>
        <v>122907.1754981155</v>
      </c>
      <c r="DC298" s="171">
        <f t="shared" si="347"/>
        <v>61.608522714688007</v>
      </c>
      <c r="DD298" s="172">
        <f t="shared" si="348"/>
        <v>46.65542520478499</v>
      </c>
      <c r="DE298" s="172">
        <f t="shared" si="349"/>
        <v>38.260703795717006</v>
      </c>
      <c r="DF298" s="172">
        <f t="shared" si="350"/>
        <v>31.125190598008999</v>
      </c>
      <c r="DG298" s="172">
        <f t="shared" si="351"/>
        <v>29.026510245742003</v>
      </c>
      <c r="DH298" s="172">
        <f t="shared" si="352"/>
        <v>28.029637078414993</v>
      </c>
      <c r="DI298" s="172">
        <f t="shared" si="353"/>
        <v>30.058361418939995</v>
      </c>
      <c r="DJ298" s="172">
        <f t="shared" si="354"/>
        <v>25.886190832275418</v>
      </c>
      <c r="DK298" s="172">
        <f t="shared" si="355"/>
        <v>0</v>
      </c>
      <c r="DL298" s="172">
        <f t="shared" si="356"/>
        <v>0</v>
      </c>
      <c r="DM298" s="172">
        <f t="shared" si="357"/>
        <v>0</v>
      </c>
      <c r="DN298" s="172">
        <f t="shared" si="358"/>
        <v>0</v>
      </c>
      <c r="DO298" s="172">
        <f t="shared" si="359"/>
        <v>0</v>
      </c>
      <c r="DP298" s="172">
        <f t="shared" si="360"/>
        <v>0</v>
      </c>
      <c r="DQ298" s="172">
        <f t="shared" si="361"/>
        <v>6.1709463367915305</v>
      </c>
      <c r="DR298" s="172">
        <f t="shared" si="362"/>
        <v>32.771730823407268</v>
      </c>
      <c r="DS298" s="172">
        <f t="shared" si="363"/>
        <v>67.045903399203922</v>
      </c>
      <c r="DT298" s="172">
        <f t="shared" si="364"/>
        <v>101.91257422694213</v>
      </c>
      <c r="DU298" s="172">
        <f t="shared" si="365"/>
        <v>115.324739732723</v>
      </c>
      <c r="DV298" s="172">
        <f t="shared" si="366"/>
        <v>85.354054908203381</v>
      </c>
      <c r="DW298" s="172">
        <f t="shared" si="367"/>
        <v>76.801932472715379</v>
      </c>
      <c r="DX298" s="172">
        <f t="shared" si="368"/>
        <v>65.888794640926363</v>
      </c>
      <c r="DY298" s="172">
        <f t="shared" si="369"/>
        <v>43.380447862863349</v>
      </c>
      <c r="DZ298" s="172">
        <f t="shared" si="370"/>
        <v>69.163771982848999</v>
      </c>
      <c r="EA298" s="180">
        <f xml:space="preserve"> SUM(DC298:DZ298) *  31</f>
        <v>29588.428586531096</v>
      </c>
      <c r="EB298" s="21"/>
    </row>
    <row r="299" spans="2:132" ht="14.25" customHeight="1" x14ac:dyDescent="0.25">
      <c r="B299" s="132">
        <v>2043</v>
      </c>
      <c r="C299" s="14" t="s">
        <v>164</v>
      </c>
      <c r="D299" s="14">
        <f t="shared" si="371"/>
        <v>265</v>
      </c>
      <c r="E299" s="171">
        <v>233.21337284591101</v>
      </c>
      <c r="F299" s="172">
        <v>219.214954013317</v>
      </c>
      <c r="G299" s="172">
        <v>211.50392548312101</v>
      </c>
      <c r="H299" s="172">
        <v>205.63550723623399</v>
      </c>
      <c r="I299" s="172">
        <v>204.72394064961199</v>
      </c>
      <c r="J299" s="172">
        <v>206.56607471462601</v>
      </c>
      <c r="K299" s="172">
        <v>215.79622214976101</v>
      </c>
      <c r="L299" s="172">
        <v>219.214954013317</v>
      </c>
      <c r="M299" s="172">
        <v>218.05637583369599</v>
      </c>
      <c r="N299" s="172">
        <v>229.16761155397401</v>
      </c>
      <c r="O299" s="172">
        <v>236.005551499381</v>
      </c>
      <c r="P299" s="172">
        <v>238.873733719928</v>
      </c>
      <c r="Q299" s="172">
        <v>240.33632616785499</v>
      </c>
      <c r="R299" s="172">
        <v>246.37670487725401</v>
      </c>
      <c r="S299" s="172">
        <v>254.35469832880801</v>
      </c>
      <c r="T299" s="172">
        <v>262.80771407459099</v>
      </c>
      <c r="U299" s="172">
        <v>277.32058563983702</v>
      </c>
      <c r="V299" s="172">
        <v>287.00865935061199</v>
      </c>
      <c r="W299" s="172">
        <v>285.03304282491803</v>
      </c>
      <c r="X299" s="172">
        <v>301.37</v>
      </c>
      <c r="Y299" s="172">
        <v>301.37</v>
      </c>
      <c r="Z299" s="172">
        <v>291.016895077306</v>
      </c>
      <c r="AA299" s="172">
        <v>273.57836239790998</v>
      </c>
      <c r="AB299" s="172">
        <v>251.10649827287901</v>
      </c>
      <c r="AD299" s="171">
        <v>0</v>
      </c>
      <c r="AE299" s="172">
        <v>0</v>
      </c>
      <c r="AF299" s="172">
        <v>0</v>
      </c>
      <c r="AG299" s="172">
        <v>0</v>
      </c>
      <c r="AH299" s="172">
        <v>0</v>
      </c>
      <c r="AI299" s="172">
        <v>0</v>
      </c>
      <c r="AJ299" s="172">
        <v>0.01</v>
      </c>
      <c r="AK299" s="172">
        <v>16.086440968432768</v>
      </c>
      <c r="AL299" s="172">
        <v>48.622845791670272</v>
      </c>
      <c r="AM299" s="172">
        <v>76.957024520812269</v>
      </c>
      <c r="AN299" s="172">
        <v>95.884815944725773</v>
      </c>
      <c r="AO299" s="172">
        <v>98.616602247180438</v>
      </c>
      <c r="AP299" s="172">
        <v>101.88988357718293</v>
      </c>
      <c r="AQ299" s="172">
        <v>99.275841051465534</v>
      </c>
      <c r="AR299" s="172">
        <v>94.358868697725342</v>
      </c>
      <c r="AS299" s="172">
        <v>78.558399407188901</v>
      </c>
      <c r="AT299" s="172">
        <v>51.17899534759173</v>
      </c>
      <c r="AU299" s="172">
        <v>19.583868615354145</v>
      </c>
      <c r="AV299" s="172">
        <v>0.06</v>
      </c>
      <c r="AW299" s="172">
        <v>55.322147235382523</v>
      </c>
      <c r="AX299" s="172">
        <v>55.322147235382523</v>
      </c>
      <c r="AY299" s="172">
        <v>55.322147235382523</v>
      </c>
      <c r="AZ299" s="172">
        <v>55.322147235382523</v>
      </c>
      <c r="BA299" s="172">
        <v>0</v>
      </c>
      <c r="BB299" s="180">
        <f xml:space="preserve"> SUM(AD299:BA299) * 28.25</f>
        <v>28317.013946881798</v>
      </c>
      <c r="BC299" s="23"/>
      <c r="BD299" s="171">
        <f t="shared" si="322"/>
        <v>233.21337284591101</v>
      </c>
      <c r="BE299" s="172">
        <f t="shared" si="323"/>
        <v>219.214954013317</v>
      </c>
      <c r="BF299" s="172">
        <f t="shared" si="324"/>
        <v>211.50392548312101</v>
      </c>
      <c r="BG299" s="172">
        <f t="shared" si="325"/>
        <v>205.63550723623399</v>
      </c>
      <c r="BH299" s="172">
        <f t="shared" si="326"/>
        <v>204.72394064961199</v>
      </c>
      <c r="BI299" s="172">
        <f t="shared" si="327"/>
        <v>206.56607471462601</v>
      </c>
      <c r="BJ299" s="172">
        <f t="shared" si="328"/>
        <v>215.78622214976102</v>
      </c>
      <c r="BK299" s="172">
        <f t="shared" si="329"/>
        <v>203.12851304488424</v>
      </c>
      <c r="BL299" s="172">
        <f t="shared" si="330"/>
        <v>169.43353004202572</v>
      </c>
      <c r="BM299" s="172">
        <f t="shared" si="331"/>
        <v>152.21058703316174</v>
      </c>
      <c r="BN299" s="172">
        <f t="shared" si="332"/>
        <v>140.12073555465523</v>
      </c>
      <c r="BO299" s="172">
        <f t="shared" si="333"/>
        <v>140.25713147274757</v>
      </c>
      <c r="BP299" s="172">
        <f t="shared" si="334"/>
        <v>138.44644259067206</v>
      </c>
      <c r="BQ299" s="172">
        <f t="shared" si="335"/>
        <v>147.10086382578848</v>
      </c>
      <c r="BR299" s="172">
        <f t="shared" si="336"/>
        <v>159.99582963108267</v>
      </c>
      <c r="BS299" s="172">
        <f t="shared" si="337"/>
        <v>184.24931466740207</v>
      </c>
      <c r="BT299" s="172">
        <f t="shared" si="338"/>
        <v>226.1415902922453</v>
      </c>
      <c r="BU299" s="172">
        <f t="shared" si="339"/>
        <v>267.42479073525783</v>
      </c>
      <c r="BV299" s="172">
        <f t="shared" si="340"/>
        <v>284.97304282491802</v>
      </c>
      <c r="BW299" s="172">
        <f t="shared" si="341"/>
        <v>246.04785276461749</v>
      </c>
      <c r="BX299" s="172">
        <f t="shared" si="342"/>
        <v>246.04785276461749</v>
      </c>
      <c r="BY299" s="172">
        <f t="shared" si="343"/>
        <v>235.69474784192349</v>
      </c>
      <c r="BZ299" s="172">
        <f t="shared" si="344"/>
        <v>218.25621516252747</v>
      </c>
      <c r="CA299" s="172">
        <f t="shared" si="345"/>
        <v>251.10649827287901</v>
      </c>
      <c r="CB299" s="23"/>
      <c r="CC299" s="171">
        <f t="shared" si="346"/>
        <v>169</v>
      </c>
      <c r="CD299" s="172">
        <f t="shared" si="299"/>
        <v>169</v>
      </c>
      <c r="CE299" s="172">
        <f t="shared" si="300"/>
        <v>169</v>
      </c>
      <c r="CF299" s="172">
        <f t="shared" si="301"/>
        <v>169</v>
      </c>
      <c r="CG299" s="172">
        <f t="shared" si="302"/>
        <v>169</v>
      </c>
      <c r="CH299" s="172">
        <f t="shared" si="303"/>
        <v>169</v>
      </c>
      <c r="CI299" s="172">
        <f t="shared" si="304"/>
        <v>169</v>
      </c>
      <c r="CJ299" s="172">
        <f t="shared" si="305"/>
        <v>169</v>
      </c>
      <c r="CK299" s="172">
        <f t="shared" si="306"/>
        <v>169</v>
      </c>
      <c r="CL299" s="172">
        <f t="shared" si="307"/>
        <v>152.21058703316174</v>
      </c>
      <c r="CM299" s="172">
        <f t="shared" si="308"/>
        <v>140.12073555465523</v>
      </c>
      <c r="CN299" s="172">
        <f t="shared" si="309"/>
        <v>140.25713147274757</v>
      </c>
      <c r="CO299" s="172">
        <f t="shared" si="310"/>
        <v>138.44644259067206</v>
      </c>
      <c r="CP299" s="172">
        <f t="shared" si="311"/>
        <v>147.10086382578848</v>
      </c>
      <c r="CQ299" s="172">
        <f t="shared" si="312"/>
        <v>159.99582963108267</v>
      </c>
      <c r="CR299" s="172">
        <f t="shared" si="313"/>
        <v>169</v>
      </c>
      <c r="CS299" s="172">
        <f t="shared" si="314"/>
        <v>169</v>
      </c>
      <c r="CT299" s="172">
        <f t="shared" si="315"/>
        <v>169</v>
      </c>
      <c r="CU299" s="172">
        <f t="shared" si="316"/>
        <v>169</v>
      </c>
      <c r="CV299" s="172">
        <f t="shared" si="317"/>
        <v>169</v>
      </c>
      <c r="CW299" s="172">
        <f t="shared" si="318"/>
        <v>169</v>
      </c>
      <c r="CX299" s="172">
        <f t="shared" si="319"/>
        <v>169</v>
      </c>
      <c r="CY299" s="172">
        <f t="shared" si="320"/>
        <v>169</v>
      </c>
      <c r="CZ299" s="172">
        <f t="shared" si="321"/>
        <v>169</v>
      </c>
      <c r="DA299" s="180">
        <f xml:space="preserve"> SUM(CC299:CZ299) * 28.25</f>
        <v>110743.71742055407</v>
      </c>
      <c r="DC299" s="171">
        <f t="shared" si="347"/>
        <v>64.21337284591101</v>
      </c>
      <c r="DD299" s="172">
        <f t="shared" si="348"/>
        <v>50.214954013316998</v>
      </c>
      <c r="DE299" s="172">
        <f t="shared" si="349"/>
        <v>42.503925483121009</v>
      </c>
      <c r="DF299" s="172">
        <f t="shared" si="350"/>
        <v>36.635507236233991</v>
      </c>
      <c r="DG299" s="172">
        <f t="shared" si="351"/>
        <v>35.72394064961199</v>
      </c>
      <c r="DH299" s="172">
        <f t="shared" si="352"/>
        <v>37.566074714626012</v>
      </c>
      <c r="DI299" s="172">
        <f t="shared" si="353"/>
        <v>46.786222149761016</v>
      </c>
      <c r="DJ299" s="172">
        <f t="shared" si="354"/>
        <v>34.128513044884244</v>
      </c>
      <c r="DK299" s="172">
        <f t="shared" si="355"/>
        <v>0.43353004202572265</v>
      </c>
      <c r="DL299" s="172">
        <f t="shared" si="356"/>
        <v>0</v>
      </c>
      <c r="DM299" s="172">
        <f t="shared" si="357"/>
        <v>0</v>
      </c>
      <c r="DN299" s="172">
        <f t="shared" si="358"/>
        <v>0</v>
      </c>
      <c r="DO299" s="172">
        <f t="shared" si="359"/>
        <v>0</v>
      </c>
      <c r="DP299" s="172">
        <f t="shared" si="360"/>
        <v>0</v>
      </c>
      <c r="DQ299" s="172">
        <f t="shared" si="361"/>
        <v>0</v>
      </c>
      <c r="DR299" s="172">
        <f t="shared" si="362"/>
        <v>15.249314667402075</v>
      </c>
      <c r="DS299" s="172">
        <f t="shared" si="363"/>
        <v>57.141590292245297</v>
      </c>
      <c r="DT299" s="172">
        <f t="shared" si="364"/>
        <v>98.42479073525783</v>
      </c>
      <c r="DU299" s="172">
        <f t="shared" si="365"/>
        <v>115.97304282491802</v>
      </c>
      <c r="DV299" s="172">
        <f t="shared" si="366"/>
        <v>77.047852764617488</v>
      </c>
      <c r="DW299" s="172">
        <f t="shared" si="367"/>
        <v>77.047852764617488</v>
      </c>
      <c r="DX299" s="172">
        <f t="shared" si="368"/>
        <v>66.694747841923487</v>
      </c>
      <c r="DY299" s="172">
        <f t="shared" si="369"/>
        <v>49.256215162527468</v>
      </c>
      <c r="DZ299" s="172">
        <f t="shared" si="370"/>
        <v>82.106498272879008</v>
      </c>
      <c r="EA299" s="180">
        <f xml:space="preserve"> SUM(DC299:DZ299) * 28.25</f>
        <v>27886.929460541112</v>
      </c>
      <c r="EB299" s="21"/>
    </row>
    <row r="300" spans="2:132" ht="14.25" customHeight="1" x14ac:dyDescent="0.25">
      <c r="B300" s="132">
        <v>2043</v>
      </c>
      <c r="C300" s="14" t="s">
        <v>165</v>
      </c>
      <c r="D300" s="14">
        <f t="shared" si="371"/>
        <v>266</v>
      </c>
      <c r="E300" s="171">
        <v>214.35584173645199</v>
      </c>
      <c r="F300" s="172">
        <v>201.92270816134601</v>
      </c>
      <c r="G300" s="172">
        <v>195.18280794524901</v>
      </c>
      <c r="H300" s="172">
        <v>189.23583716633999</v>
      </c>
      <c r="I300" s="172">
        <v>186.04826082884401</v>
      </c>
      <c r="J300" s="172">
        <v>187.07906909718801</v>
      </c>
      <c r="K300" s="172">
        <v>199.13159654244501</v>
      </c>
      <c r="L300" s="172">
        <v>200.511293763152</v>
      </c>
      <c r="M300" s="172">
        <v>201.92270816134601</v>
      </c>
      <c r="N300" s="172">
        <v>212.690689918358</v>
      </c>
      <c r="O300" s="172">
        <v>219.541600255661</v>
      </c>
      <c r="P300" s="172">
        <v>228.81887467076001</v>
      </c>
      <c r="Q300" s="172">
        <v>243.13918030637399</v>
      </c>
      <c r="R300" s="172">
        <v>259.01362763887499</v>
      </c>
      <c r="S300" s="172">
        <v>256.65069791605498</v>
      </c>
      <c r="T300" s="172">
        <v>271.30403391528802</v>
      </c>
      <c r="U300" s="172">
        <v>284.38736962888902</v>
      </c>
      <c r="V300" s="172">
        <v>289.84272415674099</v>
      </c>
      <c r="W300" s="172">
        <v>287.09918830407099</v>
      </c>
      <c r="X300" s="172">
        <v>306.97000000000003</v>
      </c>
      <c r="Y300" s="172">
        <v>306.97000000000003</v>
      </c>
      <c r="Z300" s="172">
        <v>295.42494739454401</v>
      </c>
      <c r="AA300" s="172">
        <v>263.834638616978</v>
      </c>
      <c r="AB300" s="172">
        <v>232.751804679212</v>
      </c>
      <c r="AD300" s="171">
        <v>0</v>
      </c>
      <c r="AE300" s="172">
        <v>0</v>
      </c>
      <c r="AF300" s="172">
        <v>0</v>
      </c>
      <c r="AG300" s="172">
        <v>0</v>
      </c>
      <c r="AH300" s="172">
        <v>0</v>
      </c>
      <c r="AI300" s="172">
        <v>0</v>
      </c>
      <c r="AJ300" s="172">
        <v>0.56999999999999995</v>
      </c>
      <c r="AK300" s="172">
        <v>25.581933370764158</v>
      </c>
      <c r="AL300" s="172">
        <v>60.280048245716692</v>
      </c>
      <c r="AM300" s="172">
        <v>88.456958942630038</v>
      </c>
      <c r="AN300" s="172">
        <v>101.06015463259115</v>
      </c>
      <c r="AO300" s="172">
        <v>106.3255521725174</v>
      </c>
      <c r="AP300" s="172">
        <v>107.96219379138617</v>
      </c>
      <c r="AQ300" s="172">
        <v>105.09879843796244</v>
      </c>
      <c r="AR300" s="172">
        <v>99.784118483481365</v>
      </c>
      <c r="AS300" s="172">
        <v>85.324560068373984</v>
      </c>
      <c r="AT300" s="172">
        <v>57.235865070603744</v>
      </c>
      <c r="AU300" s="172">
        <v>24.961335120951567</v>
      </c>
      <c r="AV300" s="172">
        <v>0.35</v>
      </c>
      <c r="AW300" s="172">
        <v>58.978905808142201</v>
      </c>
      <c r="AX300" s="172">
        <v>58.978905808142201</v>
      </c>
      <c r="AY300" s="172">
        <v>58.978905808142201</v>
      </c>
      <c r="AZ300" s="172">
        <v>58.978905808142201</v>
      </c>
      <c r="BA300" s="172">
        <v>0</v>
      </c>
      <c r="BB300" s="180">
        <f xml:space="preserve"> SUM(AD300:BA300) * 31</f>
        <v>34066.121388655964</v>
      </c>
      <c r="BC300" s="23"/>
      <c r="BD300" s="171">
        <f t="shared" si="322"/>
        <v>214.35584173645199</v>
      </c>
      <c r="BE300" s="172">
        <f t="shared" si="323"/>
        <v>201.92270816134601</v>
      </c>
      <c r="BF300" s="172">
        <f t="shared" si="324"/>
        <v>195.18280794524901</v>
      </c>
      <c r="BG300" s="172">
        <f t="shared" si="325"/>
        <v>189.23583716633999</v>
      </c>
      <c r="BH300" s="172">
        <f t="shared" si="326"/>
        <v>186.04826082884401</v>
      </c>
      <c r="BI300" s="172">
        <f t="shared" si="327"/>
        <v>187.07906909718801</v>
      </c>
      <c r="BJ300" s="172">
        <f t="shared" si="328"/>
        <v>198.56159654244502</v>
      </c>
      <c r="BK300" s="172">
        <f t="shared" si="329"/>
        <v>174.92936039238785</v>
      </c>
      <c r="BL300" s="172">
        <f t="shared" si="330"/>
        <v>141.64265991562931</v>
      </c>
      <c r="BM300" s="172">
        <f t="shared" si="331"/>
        <v>124.23373097572797</v>
      </c>
      <c r="BN300" s="172">
        <f t="shared" si="332"/>
        <v>118.48144562306985</v>
      </c>
      <c r="BO300" s="172">
        <f t="shared" si="333"/>
        <v>122.49332249824261</v>
      </c>
      <c r="BP300" s="172">
        <f t="shared" si="334"/>
        <v>135.17698651498782</v>
      </c>
      <c r="BQ300" s="172">
        <f t="shared" si="335"/>
        <v>153.91482920091255</v>
      </c>
      <c r="BR300" s="172">
        <f t="shared" si="336"/>
        <v>156.86657943257362</v>
      </c>
      <c r="BS300" s="172">
        <f t="shared" si="337"/>
        <v>185.97947384691403</v>
      </c>
      <c r="BT300" s="172">
        <f t="shared" si="338"/>
        <v>227.15150455828527</v>
      </c>
      <c r="BU300" s="172">
        <f t="shared" si="339"/>
        <v>264.88138903578943</v>
      </c>
      <c r="BV300" s="172">
        <f t="shared" si="340"/>
        <v>286.74918830407097</v>
      </c>
      <c r="BW300" s="172">
        <f t="shared" si="341"/>
        <v>247.99109419185783</v>
      </c>
      <c r="BX300" s="172">
        <f t="shared" si="342"/>
        <v>247.99109419185783</v>
      </c>
      <c r="BY300" s="172">
        <f t="shared" si="343"/>
        <v>236.4460415864018</v>
      </c>
      <c r="BZ300" s="172">
        <f t="shared" si="344"/>
        <v>204.8557328088358</v>
      </c>
      <c r="CA300" s="172">
        <f t="shared" si="345"/>
        <v>232.751804679212</v>
      </c>
      <c r="CB300" s="23"/>
      <c r="CC300" s="171">
        <f t="shared" si="346"/>
        <v>169</v>
      </c>
      <c r="CD300" s="172">
        <f t="shared" si="299"/>
        <v>169</v>
      </c>
      <c r="CE300" s="172">
        <f t="shared" si="300"/>
        <v>169</v>
      </c>
      <c r="CF300" s="172">
        <f t="shared" si="301"/>
        <v>169</v>
      </c>
      <c r="CG300" s="172">
        <f t="shared" si="302"/>
        <v>169</v>
      </c>
      <c r="CH300" s="172">
        <f t="shared" si="303"/>
        <v>169</v>
      </c>
      <c r="CI300" s="172">
        <f t="shared" si="304"/>
        <v>169</v>
      </c>
      <c r="CJ300" s="172">
        <f t="shared" si="305"/>
        <v>169</v>
      </c>
      <c r="CK300" s="172">
        <f t="shared" si="306"/>
        <v>141.64265991562931</v>
      </c>
      <c r="CL300" s="172">
        <f t="shared" si="307"/>
        <v>124.23373097572797</v>
      </c>
      <c r="CM300" s="172">
        <f t="shared" si="308"/>
        <v>118.48144562306985</v>
      </c>
      <c r="CN300" s="172">
        <f t="shared" si="309"/>
        <v>122.49332249824261</v>
      </c>
      <c r="CO300" s="172">
        <f t="shared" si="310"/>
        <v>135.17698651498782</v>
      </c>
      <c r="CP300" s="172">
        <f t="shared" si="311"/>
        <v>153.91482920091255</v>
      </c>
      <c r="CQ300" s="172">
        <f t="shared" si="312"/>
        <v>156.86657943257362</v>
      </c>
      <c r="CR300" s="172">
        <f t="shared" si="313"/>
        <v>169</v>
      </c>
      <c r="CS300" s="172">
        <f t="shared" si="314"/>
        <v>169</v>
      </c>
      <c r="CT300" s="172">
        <f t="shared" si="315"/>
        <v>169</v>
      </c>
      <c r="CU300" s="172">
        <f t="shared" si="316"/>
        <v>169</v>
      </c>
      <c r="CV300" s="172">
        <f t="shared" si="317"/>
        <v>169</v>
      </c>
      <c r="CW300" s="172">
        <f t="shared" si="318"/>
        <v>169</v>
      </c>
      <c r="CX300" s="172">
        <f t="shared" si="319"/>
        <v>169</v>
      </c>
      <c r="CY300" s="172">
        <f t="shared" si="320"/>
        <v>169</v>
      </c>
      <c r="CZ300" s="172">
        <f t="shared" si="321"/>
        <v>169</v>
      </c>
      <c r="DA300" s="180">
        <f xml:space="preserve"> SUM(CC300:CZ300) * 31</f>
        <v>118600.09617899546</v>
      </c>
      <c r="DC300" s="171">
        <f t="shared" si="347"/>
        <v>45.355841736451993</v>
      </c>
      <c r="DD300" s="172">
        <f t="shared" si="348"/>
        <v>32.922708161346009</v>
      </c>
      <c r="DE300" s="172">
        <f t="shared" si="349"/>
        <v>26.18280794524901</v>
      </c>
      <c r="DF300" s="172">
        <f t="shared" si="350"/>
        <v>20.235837166339991</v>
      </c>
      <c r="DG300" s="172">
        <f t="shared" si="351"/>
        <v>17.048260828844008</v>
      </c>
      <c r="DH300" s="172">
        <f t="shared" si="352"/>
        <v>18.079069097188011</v>
      </c>
      <c r="DI300" s="172">
        <f t="shared" si="353"/>
        <v>29.561596542445017</v>
      </c>
      <c r="DJ300" s="172">
        <f t="shared" si="354"/>
        <v>5.9293603923878493</v>
      </c>
      <c r="DK300" s="172">
        <f t="shared" si="355"/>
        <v>0</v>
      </c>
      <c r="DL300" s="172">
        <f t="shared" si="356"/>
        <v>0</v>
      </c>
      <c r="DM300" s="172">
        <f t="shared" si="357"/>
        <v>0</v>
      </c>
      <c r="DN300" s="172">
        <f t="shared" si="358"/>
        <v>0</v>
      </c>
      <c r="DO300" s="172">
        <f t="shared" si="359"/>
        <v>0</v>
      </c>
      <c r="DP300" s="172">
        <f t="shared" si="360"/>
        <v>0</v>
      </c>
      <c r="DQ300" s="172">
        <f t="shared" si="361"/>
        <v>0</v>
      </c>
      <c r="DR300" s="172">
        <f t="shared" si="362"/>
        <v>16.979473846914033</v>
      </c>
      <c r="DS300" s="172">
        <f t="shared" si="363"/>
        <v>58.151504558285268</v>
      </c>
      <c r="DT300" s="172">
        <f t="shared" si="364"/>
        <v>95.881389035789425</v>
      </c>
      <c r="DU300" s="172">
        <f t="shared" si="365"/>
        <v>117.74918830407097</v>
      </c>
      <c r="DV300" s="172">
        <f t="shared" si="366"/>
        <v>78.991094191857826</v>
      </c>
      <c r="DW300" s="172">
        <f t="shared" si="367"/>
        <v>78.991094191857826</v>
      </c>
      <c r="DX300" s="172">
        <f t="shared" si="368"/>
        <v>67.446041586401805</v>
      </c>
      <c r="DY300" s="172">
        <f t="shared" si="369"/>
        <v>35.855732808835796</v>
      </c>
      <c r="DZ300" s="172">
        <f t="shared" si="370"/>
        <v>63.751804679212</v>
      </c>
      <c r="EA300" s="180">
        <f xml:space="preserve"> SUM(DC300:DZ300) * 31</f>
        <v>25082.496957277781</v>
      </c>
      <c r="EB300" s="21"/>
    </row>
    <row r="301" spans="2:132" ht="14.25" customHeight="1" x14ac:dyDescent="0.25">
      <c r="B301" s="132">
        <v>2043</v>
      </c>
      <c r="C301" s="14" t="s">
        <v>166</v>
      </c>
      <c r="D301" s="14">
        <f t="shared" si="371"/>
        <v>267</v>
      </c>
      <c r="E301" s="171">
        <v>222.644875443579</v>
      </c>
      <c r="F301" s="172">
        <v>210.867465109845</v>
      </c>
      <c r="G301" s="172">
        <v>196.81951381024601</v>
      </c>
      <c r="H301" s="172">
        <v>191.02065019238799</v>
      </c>
      <c r="I301" s="172">
        <v>186.96961307343301</v>
      </c>
      <c r="J301" s="172">
        <v>188.92979232453999</v>
      </c>
      <c r="K301" s="172">
        <v>196.81951381024601</v>
      </c>
      <c r="L301" s="172">
        <v>199.367746836685</v>
      </c>
      <c r="M301" s="172">
        <v>206.310048351022</v>
      </c>
      <c r="N301" s="172">
        <v>215.718908756335</v>
      </c>
      <c r="O301" s="172">
        <v>228.18238182795599</v>
      </c>
      <c r="P301" s="172">
        <v>242.24666795464799</v>
      </c>
      <c r="Q301" s="172">
        <v>240.13947525970801</v>
      </c>
      <c r="R301" s="172">
        <v>255.575886862175</v>
      </c>
      <c r="S301" s="172">
        <v>267.581984775205</v>
      </c>
      <c r="T301" s="172">
        <v>277.77491688096097</v>
      </c>
      <c r="U301" s="172">
        <v>285.76264732922198</v>
      </c>
      <c r="V301" s="172">
        <v>288.49056345367899</v>
      </c>
      <c r="W301" s="172">
        <v>291.25114923232098</v>
      </c>
      <c r="X301" s="172">
        <v>311.49</v>
      </c>
      <c r="Y301" s="172">
        <v>311.49</v>
      </c>
      <c r="Z301" s="172">
        <v>296.87032975216101</v>
      </c>
      <c r="AA301" s="172">
        <v>280.40482404286303</v>
      </c>
      <c r="AB301" s="172">
        <v>246.55906230708399</v>
      </c>
      <c r="AD301" s="171">
        <v>0</v>
      </c>
      <c r="AE301" s="172">
        <v>0</v>
      </c>
      <c r="AF301" s="172">
        <v>0</v>
      </c>
      <c r="AG301" s="172">
        <v>0</v>
      </c>
      <c r="AH301" s="172">
        <v>0</v>
      </c>
      <c r="AI301" s="172">
        <v>0</v>
      </c>
      <c r="AJ301" s="172">
        <v>2.2828155288243885</v>
      </c>
      <c r="AK301" s="172">
        <v>33.291438742134503</v>
      </c>
      <c r="AL301" s="172">
        <v>66.250922776686664</v>
      </c>
      <c r="AM301" s="172">
        <v>91.768523113412584</v>
      </c>
      <c r="AN301" s="172">
        <v>103.64874333291107</v>
      </c>
      <c r="AO301" s="172">
        <v>107.42764436622438</v>
      </c>
      <c r="AP301" s="172">
        <v>108.18185019597286</v>
      </c>
      <c r="AQ301" s="172">
        <v>105.7140280666251</v>
      </c>
      <c r="AR301" s="172">
        <v>100.05882487849917</v>
      </c>
      <c r="AS301" s="172">
        <v>85.602605672631441</v>
      </c>
      <c r="AT301" s="172">
        <v>57.327710168292597</v>
      </c>
      <c r="AU301" s="172">
        <v>23.239082877578664</v>
      </c>
      <c r="AV301" s="172">
        <v>0.31513782400000001</v>
      </c>
      <c r="AW301" s="172">
        <v>61.402587312148377</v>
      </c>
      <c r="AX301" s="172">
        <v>61.402587312148377</v>
      </c>
      <c r="AY301" s="172">
        <v>61.402587312148377</v>
      </c>
      <c r="AZ301" s="172">
        <v>61.402587312148377</v>
      </c>
      <c r="BA301" s="172">
        <v>0</v>
      </c>
      <c r="BB301" s="180">
        <f xml:space="preserve"> SUM(AD301:BA301) * 30</f>
        <v>33921.590303771605</v>
      </c>
      <c r="BC301" s="23"/>
      <c r="BD301" s="171">
        <f t="shared" si="322"/>
        <v>222.644875443579</v>
      </c>
      <c r="BE301" s="172">
        <f t="shared" si="323"/>
        <v>210.867465109845</v>
      </c>
      <c r="BF301" s="172">
        <f t="shared" si="324"/>
        <v>196.81951381024601</v>
      </c>
      <c r="BG301" s="172">
        <f t="shared" si="325"/>
        <v>191.02065019238799</v>
      </c>
      <c r="BH301" s="172">
        <f t="shared" si="326"/>
        <v>186.96961307343301</v>
      </c>
      <c r="BI301" s="172">
        <f t="shared" si="327"/>
        <v>188.92979232453999</v>
      </c>
      <c r="BJ301" s="172">
        <f t="shared" si="328"/>
        <v>194.53669828142162</v>
      </c>
      <c r="BK301" s="172">
        <f t="shared" si="329"/>
        <v>166.07630809455048</v>
      </c>
      <c r="BL301" s="172">
        <f t="shared" si="330"/>
        <v>140.05912557433533</v>
      </c>
      <c r="BM301" s="172">
        <f t="shared" si="331"/>
        <v>123.95038564292241</v>
      </c>
      <c r="BN301" s="172">
        <f t="shared" si="332"/>
        <v>124.53363849504493</v>
      </c>
      <c r="BO301" s="172">
        <f t="shared" si="333"/>
        <v>134.81902358842359</v>
      </c>
      <c r="BP301" s="172">
        <f t="shared" si="334"/>
        <v>131.95762506373515</v>
      </c>
      <c r="BQ301" s="172">
        <f t="shared" si="335"/>
        <v>149.86185879554989</v>
      </c>
      <c r="BR301" s="172">
        <f t="shared" si="336"/>
        <v>167.52315989670583</v>
      </c>
      <c r="BS301" s="172">
        <f t="shared" si="337"/>
        <v>192.17231120832952</v>
      </c>
      <c r="BT301" s="172">
        <f t="shared" si="338"/>
        <v>228.43493716092939</v>
      </c>
      <c r="BU301" s="172">
        <f t="shared" si="339"/>
        <v>265.25148057610033</v>
      </c>
      <c r="BV301" s="172">
        <f t="shared" si="340"/>
        <v>290.93601140832101</v>
      </c>
      <c r="BW301" s="172">
        <f t="shared" si="341"/>
        <v>250.08741268785164</v>
      </c>
      <c r="BX301" s="172">
        <f t="shared" si="342"/>
        <v>250.08741268785164</v>
      </c>
      <c r="BY301" s="172">
        <f t="shared" si="343"/>
        <v>235.46774244001264</v>
      </c>
      <c r="BZ301" s="172">
        <f t="shared" si="344"/>
        <v>219.00223673071466</v>
      </c>
      <c r="CA301" s="172">
        <f t="shared" si="345"/>
        <v>246.55906230708399</v>
      </c>
      <c r="CB301" s="23"/>
      <c r="CC301" s="171">
        <f t="shared" si="346"/>
        <v>169</v>
      </c>
      <c r="CD301" s="172">
        <f t="shared" si="299"/>
        <v>169</v>
      </c>
      <c r="CE301" s="172">
        <f t="shared" si="300"/>
        <v>169</v>
      </c>
      <c r="CF301" s="172">
        <f t="shared" si="301"/>
        <v>169</v>
      </c>
      <c r="CG301" s="172">
        <f t="shared" si="302"/>
        <v>169</v>
      </c>
      <c r="CH301" s="172">
        <f t="shared" si="303"/>
        <v>169</v>
      </c>
      <c r="CI301" s="172">
        <f t="shared" si="304"/>
        <v>169</v>
      </c>
      <c r="CJ301" s="172">
        <f t="shared" si="305"/>
        <v>166.07630809455048</v>
      </c>
      <c r="CK301" s="172">
        <f t="shared" si="306"/>
        <v>140.05912557433533</v>
      </c>
      <c r="CL301" s="172">
        <f t="shared" si="307"/>
        <v>123.95038564292241</v>
      </c>
      <c r="CM301" s="172">
        <f t="shared" si="308"/>
        <v>124.53363849504493</v>
      </c>
      <c r="CN301" s="172">
        <f t="shared" si="309"/>
        <v>134.81902358842359</v>
      </c>
      <c r="CO301" s="172">
        <f t="shared" si="310"/>
        <v>131.95762506373515</v>
      </c>
      <c r="CP301" s="172">
        <f t="shared" si="311"/>
        <v>149.86185879554989</v>
      </c>
      <c r="CQ301" s="172">
        <f t="shared" si="312"/>
        <v>167.52315989670583</v>
      </c>
      <c r="CR301" s="172">
        <f t="shared" si="313"/>
        <v>169</v>
      </c>
      <c r="CS301" s="172">
        <f t="shared" si="314"/>
        <v>169</v>
      </c>
      <c r="CT301" s="172">
        <f t="shared" si="315"/>
        <v>169</v>
      </c>
      <c r="CU301" s="172">
        <f t="shared" si="316"/>
        <v>169</v>
      </c>
      <c r="CV301" s="172">
        <f t="shared" si="317"/>
        <v>169</v>
      </c>
      <c r="CW301" s="172">
        <f t="shared" si="318"/>
        <v>169</v>
      </c>
      <c r="CX301" s="172">
        <f t="shared" si="319"/>
        <v>169</v>
      </c>
      <c r="CY301" s="172">
        <f t="shared" si="320"/>
        <v>169</v>
      </c>
      <c r="CZ301" s="172">
        <f t="shared" si="321"/>
        <v>169</v>
      </c>
      <c r="DA301" s="180">
        <f xml:space="preserve"> SUM(CC301:CZ301) * 30</f>
        <v>115283.43375453803</v>
      </c>
      <c r="DC301" s="171">
        <f t="shared" si="347"/>
        <v>53.644875443578997</v>
      </c>
      <c r="DD301" s="172">
        <f t="shared" si="348"/>
        <v>41.867465109845</v>
      </c>
      <c r="DE301" s="172">
        <f t="shared" si="349"/>
        <v>27.819513810246008</v>
      </c>
      <c r="DF301" s="172">
        <f t="shared" si="350"/>
        <v>22.02065019238799</v>
      </c>
      <c r="DG301" s="172">
        <f t="shared" si="351"/>
        <v>17.96961307343301</v>
      </c>
      <c r="DH301" s="172">
        <f t="shared" si="352"/>
        <v>19.929792324539989</v>
      </c>
      <c r="DI301" s="172">
        <f t="shared" si="353"/>
        <v>25.536698281421621</v>
      </c>
      <c r="DJ301" s="172">
        <f t="shared" si="354"/>
        <v>0</v>
      </c>
      <c r="DK301" s="172">
        <f t="shared" si="355"/>
        <v>0</v>
      </c>
      <c r="DL301" s="172">
        <f t="shared" si="356"/>
        <v>0</v>
      </c>
      <c r="DM301" s="172">
        <f t="shared" si="357"/>
        <v>0</v>
      </c>
      <c r="DN301" s="172">
        <f t="shared" si="358"/>
        <v>0</v>
      </c>
      <c r="DO301" s="172">
        <f t="shared" si="359"/>
        <v>0</v>
      </c>
      <c r="DP301" s="172">
        <f t="shared" si="360"/>
        <v>0</v>
      </c>
      <c r="DQ301" s="172">
        <f t="shared" si="361"/>
        <v>0</v>
      </c>
      <c r="DR301" s="172">
        <f t="shared" si="362"/>
        <v>23.172311208329518</v>
      </c>
      <c r="DS301" s="172">
        <f t="shared" si="363"/>
        <v>59.434937160929394</v>
      </c>
      <c r="DT301" s="172">
        <f t="shared" si="364"/>
        <v>96.251480576100334</v>
      </c>
      <c r="DU301" s="172">
        <f t="shared" si="365"/>
        <v>121.93601140832101</v>
      </c>
      <c r="DV301" s="172">
        <f t="shared" si="366"/>
        <v>81.087412687851639</v>
      </c>
      <c r="DW301" s="172">
        <f t="shared" si="367"/>
        <v>81.087412687851639</v>
      </c>
      <c r="DX301" s="172">
        <f t="shared" si="368"/>
        <v>66.467742440012643</v>
      </c>
      <c r="DY301" s="172">
        <f t="shared" si="369"/>
        <v>50.002236730714657</v>
      </c>
      <c r="DZ301" s="172">
        <f t="shared" si="370"/>
        <v>77.559062307083991</v>
      </c>
      <c r="EA301" s="180">
        <f xml:space="preserve"> SUM(DC301:DZ301) * 30</f>
        <v>25973.616463279424</v>
      </c>
      <c r="EB301" s="21"/>
    </row>
    <row r="302" spans="2:132" ht="14.25" customHeight="1" x14ac:dyDescent="0.25">
      <c r="B302" s="132">
        <v>2043</v>
      </c>
      <c r="C302" s="14" t="s">
        <v>10</v>
      </c>
      <c r="D302" s="14">
        <f t="shared" si="371"/>
        <v>268</v>
      </c>
      <c r="E302" s="171">
        <v>204.48182654305899</v>
      </c>
      <c r="F302" s="172">
        <v>187.99994393659401</v>
      </c>
      <c r="G302" s="172">
        <v>183.92401891364301</v>
      </c>
      <c r="H302" s="172">
        <v>175.97262419674001</v>
      </c>
      <c r="I302" s="172">
        <v>175.01489318041899</v>
      </c>
      <c r="J302" s="172">
        <v>175.97262419674001</v>
      </c>
      <c r="K302" s="172">
        <v>181.42946370833999</v>
      </c>
      <c r="L302" s="172">
        <v>183.92401891364301</v>
      </c>
      <c r="M302" s="172">
        <v>189.44767686824301</v>
      </c>
      <c r="N302" s="172">
        <v>204.48182654305899</v>
      </c>
      <c r="O302" s="172">
        <v>216.50914628291201</v>
      </c>
      <c r="P302" s="172">
        <v>225.418272016137</v>
      </c>
      <c r="Q302" s="172">
        <v>240.11832947595801</v>
      </c>
      <c r="R302" s="172">
        <v>250.80928035582701</v>
      </c>
      <c r="S302" s="172">
        <v>256.42202956775901</v>
      </c>
      <c r="T302" s="172">
        <v>265.17524560065198</v>
      </c>
      <c r="U302" s="172">
        <v>293.84035764730203</v>
      </c>
      <c r="V302" s="172">
        <v>300.70038446188602</v>
      </c>
      <c r="W302" s="172">
        <v>293.84035764730203</v>
      </c>
      <c r="X302" s="172">
        <v>311.32451689875597</v>
      </c>
      <c r="Y302" s="172">
        <v>318.63</v>
      </c>
      <c r="Z302" s="172">
        <v>304.19721631217601</v>
      </c>
      <c r="AA302" s="172">
        <v>271.23345109924497</v>
      </c>
      <c r="AB302" s="172">
        <v>268.18207553561501</v>
      </c>
      <c r="AD302" s="171">
        <v>0</v>
      </c>
      <c r="AE302" s="172">
        <v>0</v>
      </c>
      <c r="AF302" s="172">
        <v>0</v>
      </c>
      <c r="AG302" s="172">
        <v>0</v>
      </c>
      <c r="AH302" s="172">
        <v>0</v>
      </c>
      <c r="AI302" s="172">
        <v>0</v>
      </c>
      <c r="AJ302" s="172">
        <v>7.2348707012309115</v>
      </c>
      <c r="AK302" s="172">
        <v>38.913806026717992</v>
      </c>
      <c r="AL302" s="172">
        <v>69.674536132153122</v>
      </c>
      <c r="AM302" s="172">
        <v>93.132832100533051</v>
      </c>
      <c r="AN302" s="172">
        <v>101.03029897205954</v>
      </c>
      <c r="AO302" s="172">
        <v>105.52977301871064</v>
      </c>
      <c r="AP302" s="172">
        <v>106.54053941446499</v>
      </c>
      <c r="AQ302" s="172">
        <v>105.57941876769848</v>
      </c>
      <c r="AR302" s="172">
        <v>98.308705265698251</v>
      </c>
      <c r="AS302" s="172">
        <v>80.162777344409434</v>
      </c>
      <c r="AT302" s="172">
        <v>54.69140783998651</v>
      </c>
      <c r="AU302" s="172">
        <v>23.779179073383389</v>
      </c>
      <c r="AV302" s="172">
        <v>0.66192953599999993</v>
      </c>
      <c r="AW302" s="172">
        <v>59.499170100097054</v>
      </c>
      <c r="AX302" s="172">
        <v>59.499170100097054</v>
      </c>
      <c r="AY302" s="172">
        <v>59.499170100097054</v>
      </c>
      <c r="AZ302" s="172">
        <v>59.499170100097054</v>
      </c>
      <c r="BA302" s="172">
        <v>0</v>
      </c>
      <c r="BB302" s="180">
        <f xml:space="preserve"> SUM(AD302:BA302) * 31</f>
        <v>34820.339392396469</v>
      </c>
      <c r="BC302" s="23"/>
      <c r="BD302" s="171">
        <f t="shared" si="322"/>
        <v>204.48182654305899</v>
      </c>
      <c r="BE302" s="172">
        <f t="shared" si="323"/>
        <v>187.99994393659401</v>
      </c>
      <c r="BF302" s="172">
        <f t="shared" si="324"/>
        <v>183.92401891364301</v>
      </c>
      <c r="BG302" s="172">
        <f t="shared" si="325"/>
        <v>175.97262419674001</v>
      </c>
      <c r="BH302" s="172">
        <f t="shared" si="326"/>
        <v>175.01489318041899</v>
      </c>
      <c r="BI302" s="172">
        <f t="shared" si="327"/>
        <v>175.97262419674001</v>
      </c>
      <c r="BJ302" s="172">
        <f t="shared" si="328"/>
        <v>174.19459300710909</v>
      </c>
      <c r="BK302" s="172">
        <f t="shared" si="329"/>
        <v>145.01021288692502</v>
      </c>
      <c r="BL302" s="172">
        <f t="shared" si="330"/>
        <v>119.77314073608989</v>
      </c>
      <c r="BM302" s="172">
        <f t="shared" si="331"/>
        <v>111.34899444252594</v>
      </c>
      <c r="BN302" s="172">
        <f t="shared" si="332"/>
        <v>115.47884731085247</v>
      </c>
      <c r="BO302" s="172">
        <f t="shared" si="333"/>
        <v>119.88849899742635</v>
      </c>
      <c r="BP302" s="172">
        <f t="shared" si="334"/>
        <v>133.57779006149303</v>
      </c>
      <c r="BQ302" s="172">
        <f t="shared" si="335"/>
        <v>145.22986158812853</v>
      </c>
      <c r="BR302" s="172">
        <f t="shared" si="336"/>
        <v>158.11332430206076</v>
      </c>
      <c r="BS302" s="172">
        <f t="shared" si="337"/>
        <v>185.01246825624253</v>
      </c>
      <c r="BT302" s="172">
        <f t="shared" si="338"/>
        <v>239.14894980731552</v>
      </c>
      <c r="BU302" s="172">
        <f t="shared" si="339"/>
        <v>276.92120538850264</v>
      </c>
      <c r="BV302" s="172">
        <f t="shared" si="340"/>
        <v>293.17842811130203</v>
      </c>
      <c r="BW302" s="172">
        <f t="shared" si="341"/>
        <v>251.82534679865893</v>
      </c>
      <c r="BX302" s="172">
        <f t="shared" si="342"/>
        <v>259.13082989990295</v>
      </c>
      <c r="BY302" s="172">
        <f t="shared" si="343"/>
        <v>244.69804621207896</v>
      </c>
      <c r="BZ302" s="172">
        <f t="shared" si="344"/>
        <v>211.73428099914793</v>
      </c>
      <c r="CA302" s="172">
        <f t="shared" si="345"/>
        <v>268.18207553561501</v>
      </c>
      <c r="CB302" s="23"/>
      <c r="CC302" s="171">
        <f t="shared" si="346"/>
        <v>169</v>
      </c>
      <c r="CD302" s="172">
        <f t="shared" si="299"/>
        <v>169</v>
      </c>
      <c r="CE302" s="172">
        <f t="shared" si="300"/>
        <v>169</v>
      </c>
      <c r="CF302" s="172">
        <f t="shared" si="301"/>
        <v>169</v>
      </c>
      <c r="CG302" s="172">
        <f t="shared" si="302"/>
        <v>169</v>
      </c>
      <c r="CH302" s="172">
        <f t="shared" si="303"/>
        <v>169</v>
      </c>
      <c r="CI302" s="172">
        <f t="shared" si="304"/>
        <v>169</v>
      </c>
      <c r="CJ302" s="172">
        <f t="shared" si="305"/>
        <v>145.01021288692502</v>
      </c>
      <c r="CK302" s="172">
        <f t="shared" si="306"/>
        <v>119.77314073608989</v>
      </c>
      <c r="CL302" s="172">
        <f t="shared" si="307"/>
        <v>111.34899444252594</v>
      </c>
      <c r="CM302" s="172">
        <f t="shared" si="308"/>
        <v>115.47884731085247</v>
      </c>
      <c r="CN302" s="172">
        <f t="shared" si="309"/>
        <v>119.88849899742635</v>
      </c>
      <c r="CO302" s="172">
        <f t="shared" si="310"/>
        <v>133.57779006149303</v>
      </c>
      <c r="CP302" s="172">
        <f t="shared" si="311"/>
        <v>145.22986158812853</v>
      </c>
      <c r="CQ302" s="172">
        <f t="shared" si="312"/>
        <v>158.11332430206076</v>
      </c>
      <c r="CR302" s="172">
        <f t="shared" si="313"/>
        <v>169</v>
      </c>
      <c r="CS302" s="172">
        <f t="shared" si="314"/>
        <v>169</v>
      </c>
      <c r="CT302" s="172">
        <f t="shared" si="315"/>
        <v>169</v>
      </c>
      <c r="CU302" s="172">
        <f t="shared" si="316"/>
        <v>169</v>
      </c>
      <c r="CV302" s="172">
        <f t="shared" si="317"/>
        <v>169</v>
      </c>
      <c r="CW302" s="172">
        <f t="shared" si="318"/>
        <v>169</v>
      </c>
      <c r="CX302" s="172">
        <f t="shared" si="319"/>
        <v>169</v>
      </c>
      <c r="CY302" s="172">
        <f t="shared" si="320"/>
        <v>169</v>
      </c>
      <c r="CZ302" s="172">
        <f t="shared" si="321"/>
        <v>169</v>
      </c>
      <c r="DA302" s="180">
        <f xml:space="preserve"> SUM(CC302:CZ302) * 31</f>
        <v>116325.04078009057</v>
      </c>
      <c r="DC302" s="171">
        <f t="shared" si="347"/>
        <v>35.481826543058986</v>
      </c>
      <c r="DD302" s="172">
        <f t="shared" si="348"/>
        <v>18.999943936594008</v>
      </c>
      <c r="DE302" s="172">
        <f t="shared" si="349"/>
        <v>14.92401891364301</v>
      </c>
      <c r="DF302" s="172">
        <f t="shared" si="350"/>
        <v>6.9726241967400142</v>
      </c>
      <c r="DG302" s="172">
        <f t="shared" si="351"/>
        <v>6.0148931804189942</v>
      </c>
      <c r="DH302" s="172">
        <f t="shared" si="352"/>
        <v>6.9726241967400142</v>
      </c>
      <c r="DI302" s="172">
        <f t="shared" si="353"/>
        <v>5.1945930071090913</v>
      </c>
      <c r="DJ302" s="172">
        <f t="shared" si="354"/>
        <v>0</v>
      </c>
      <c r="DK302" s="172">
        <f t="shared" si="355"/>
        <v>0</v>
      </c>
      <c r="DL302" s="172">
        <f t="shared" si="356"/>
        <v>0</v>
      </c>
      <c r="DM302" s="172">
        <f t="shared" si="357"/>
        <v>0</v>
      </c>
      <c r="DN302" s="172">
        <f t="shared" si="358"/>
        <v>0</v>
      </c>
      <c r="DO302" s="172">
        <f t="shared" si="359"/>
        <v>0</v>
      </c>
      <c r="DP302" s="172">
        <f t="shared" si="360"/>
        <v>0</v>
      </c>
      <c r="DQ302" s="172">
        <f t="shared" si="361"/>
        <v>0</v>
      </c>
      <c r="DR302" s="172">
        <f t="shared" si="362"/>
        <v>16.012468256242528</v>
      </c>
      <c r="DS302" s="172">
        <f t="shared" si="363"/>
        <v>70.148949807315518</v>
      </c>
      <c r="DT302" s="172">
        <f t="shared" si="364"/>
        <v>107.92120538850264</v>
      </c>
      <c r="DU302" s="172">
        <f t="shared" si="365"/>
        <v>124.17842811130203</v>
      </c>
      <c r="DV302" s="172">
        <f t="shared" si="366"/>
        <v>82.825346798658927</v>
      </c>
      <c r="DW302" s="172">
        <f t="shared" si="367"/>
        <v>90.130829899902949</v>
      </c>
      <c r="DX302" s="172">
        <f t="shared" si="368"/>
        <v>75.698046212078964</v>
      </c>
      <c r="DY302" s="172">
        <f t="shared" si="369"/>
        <v>42.734280999147927</v>
      </c>
      <c r="DZ302" s="172">
        <f t="shared" si="370"/>
        <v>99.182075535615013</v>
      </c>
      <c r="EA302" s="180">
        <f xml:space="preserve"> SUM(DC302:DZ302) * 31</f>
        <v>24905.156804475188</v>
      </c>
      <c r="EB302" s="21"/>
    </row>
    <row r="303" spans="2:132" ht="14.25" customHeight="1" x14ac:dyDescent="0.25">
      <c r="B303" s="132">
        <v>2043</v>
      </c>
      <c r="C303" s="14" t="s">
        <v>167</v>
      </c>
      <c r="D303" s="14">
        <f t="shared" si="371"/>
        <v>269</v>
      </c>
      <c r="E303" s="171">
        <v>227.848169199517</v>
      </c>
      <c r="F303" s="172">
        <v>210.179239526868</v>
      </c>
      <c r="G303" s="172">
        <v>199.884737084541</v>
      </c>
      <c r="H303" s="172">
        <v>192.213353052999</v>
      </c>
      <c r="I303" s="172">
        <v>186.67015943020701</v>
      </c>
      <c r="J303" s="172">
        <v>186.67015943020701</v>
      </c>
      <c r="K303" s="172">
        <v>188.00646503570101</v>
      </c>
      <c r="L303" s="172">
        <v>199.884737084541</v>
      </c>
      <c r="M303" s="172">
        <v>215.771925949863</v>
      </c>
      <c r="N303" s="172">
        <v>221.66156917408</v>
      </c>
      <c r="O303" s="172">
        <v>236.55890203533201</v>
      </c>
      <c r="P303" s="172">
        <v>253.07299970323299</v>
      </c>
      <c r="Q303" s="172">
        <v>258.08827012385399</v>
      </c>
      <c r="R303" s="172">
        <v>271.20386217778099</v>
      </c>
      <c r="S303" s="172">
        <v>282.290249423364</v>
      </c>
      <c r="T303" s="172">
        <v>288.03141424696997</v>
      </c>
      <c r="U303" s="172">
        <v>302.961742308358</v>
      </c>
      <c r="V303" s="172">
        <v>309.16483993386299</v>
      </c>
      <c r="W303" s="172">
        <v>315.49991835991102</v>
      </c>
      <c r="X303" s="172">
        <v>315.49991835991102</v>
      </c>
      <c r="Y303" s="172">
        <v>325.25</v>
      </c>
      <c r="Z303" s="172">
        <v>312.31588154681901</v>
      </c>
      <c r="AA303" s="172">
        <v>288.03141424696997</v>
      </c>
      <c r="AB303" s="172">
        <v>255.56413731347601</v>
      </c>
      <c r="AD303" s="171">
        <v>0</v>
      </c>
      <c r="AE303" s="172">
        <v>0</v>
      </c>
      <c r="AF303" s="172">
        <v>0</v>
      </c>
      <c r="AG303" s="172">
        <v>0</v>
      </c>
      <c r="AH303" s="172">
        <v>0</v>
      </c>
      <c r="AI303" s="172">
        <v>0</v>
      </c>
      <c r="AJ303" s="172">
        <v>7.0390779309866449</v>
      </c>
      <c r="AK303" s="172">
        <v>36.616940823394856</v>
      </c>
      <c r="AL303" s="172">
        <v>66.807709589435916</v>
      </c>
      <c r="AM303" s="172">
        <v>89.6624966043847</v>
      </c>
      <c r="AN303" s="172">
        <v>101.46916244603455</v>
      </c>
      <c r="AO303" s="172">
        <v>104.44155300774105</v>
      </c>
      <c r="AP303" s="172">
        <v>104.9204524000327</v>
      </c>
      <c r="AQ303" s="172">
        <v>103.7844845045278</v>
      </c>
      <c r="AR303" s="172">
        <v>97.902277749141405</v>
      </c>
      <c r="AS303" s="172">
        <v>80.147265898279173</v>
      </c>
      <c r="AT303" s="172">
        <v>55.381871061350679</v>
      </c>
      <c r="AU303" s="172">
        <v>26.986013074040436</v>
      </c>
      <c r="AV303" s="172">
        <v>1.6843098034695188</v>
      </c>
      <c r="AW303" s="172">
        <v>58.932822715478018</v>
      </c>
      <c r="AX303" s="172">
        <v>58.932822715478018</v>
      </c>
      <c r="AY303" s="172">
        <v>58.932822715478018</v>
      </c>
      <c r="AZ303" s="172">
        <v>58.932822715478018</v>
      </c>
      <c r="BA303" s="172">
        <v>0</v>
      </c>
      <c r="BB303" s="180">
        <f xml:space="preserve"> SUM(AD303:BA303) * 30</f>
        <v>33377.247172641946</v>
      </c>
      <c r="BC303" s="23"/>
      <c r="BD303" s="171">
        <f t="shared" si="322"/>
        <v>227.848169199517</v>
      </c>
      <c r="BE303" s="172">
        <f t="shared" si="323"/>
        <v>210.179239526868</v>
      </c>
      <c r="BF303" s="172">
        <f t="shared" si="324"/>
        <v>199.884737084541</v>
      </c>
      <c r="BG303" s="172">
        <f t="shared" si="325"/>
        <v>192.213353052999</v>
      </c>
      <c r="BH303" s="172">
        <f t="shared" si="326"/>
        <v>186.67015943020701</v>
      </c>
      <c r="BI303" s="172">
        <f t="shared" si="327"/>
        <v>186.67015943020701</v>
      </c>
      <c r="BJ303" s="172">
        <f t="shared" si="328"/>
        <v>180.96738710471436</v>
      </c>
      <c r="BK303" s="172">
        <f t="shared" si="329"/>
        <v>163.26779626114615</v>
      </c>
      <c r="BL303" s="172">
        <f t="shared" si="330"/>
        <v>148.96421636042709</v>
      </c>
      <c r="BM303" s="172">
        <f t="shared" si="331"/>
        <v>131.9990725696953</v>
      </c>
      <c r="BN303" s="172">
        <f t="shared" si="332"/>
        <v>135.08973958929747</v>
      </c>
      <c r="BO303" s="172">
        <f t="shared" si="333"/>
        <v>148.63144669549195</v>
      </c>
      <c r="BP303" s="172">
        <f t="shared" si="334"/>
        <v>153.16781772382129</v>
      </c>
      <c r="BQ303" s="172">
        <f t="shared" si="335"/>
        <v>167.41937767325319</v>
      </c>
      <c r="BR303" s="172">
        <f t="shared" si="336"/>
        <v>184.3879716742226</v>
      </c>
      <c r="BS303" s="172">
        <f t="shared" si="337"/>
        <v>207.88414834869081</v>
      </c>
      <c r="BT303" s="172">
        <f t="shared" si="338"/>
        <v>247.5798712470073</v>
      </c>
      <c r="BU303" s="172">
        <f t="shared" si="339"/>
        <v>282.17882685982255</v>
      </c>
      <c r="BV303" s="172">
        <f t="shared" si="340"/>
        <v>313.81560855644148</v>
      </c>
      <c r="BW303" s="172">
        <f t="shared" si="341"/>
        <v>256.56709564443298</v>
      </c>
      <c r="BX303" s="172">
        <f t="shared" si="342"/>
        <v>266.31717728452196</v>
      </c>
      <c r="BY303" s="172">
        <f t="shared" si="343"/>
        <v>253.383058831341</v>
      </c>
      <c r="BZ303" s="172">
        <f t="shared" si="344"/>
        <v>229.09859153149196</v>
      </c>
      <c r="CA303" s="172">
        <f t="shared" si="345"/>
        <v>255.56413731347601</v>
      </c>
      <c r="CB303" s="23"/>
      <c r="CC303" s="171">
        <f t="shared" si="346"/>
        <v>169</v>
      </c>
      <c r="CD303" s="172">
        <f t="shared" si="299"/>
        <v>169</v>
      </c>
      <c r="CE303" s="172">
        <f t="shared" si="300"/>
        <v>169</v>
      </c>
      <c r="CF303" s="172">
        <f t="shared" si="301"/>
        <v>169</v>
      </c>
      <c r="CG303" s="172">
        <f t="shared" si="302"/>
        <v>169</v>
      </c>
      <c r="CH303" s="172">
        <f t="shared" si="303"/>
        <v>169</v>
      </c>
      <c r="CI303" s="172">
        <f t="shared" si="304"/>
        <v>169</v>
      </c>
      <c r="CJ303" s="172">
        <f t="shared" si="305"/>
        <v>163.26779626114615</v>
      </c>
      <c r="CK303" s="172">
        <f t="shared" si="306"/>
        <v>148.96421636042709</v>
      </c>
      <c r="CL303" s="172">
        <f t="shared" si="307"/>
        <v>131.9990725696953</v>
      </c>
      <c r="CM303" s="172">
        <f t="shared" si="308"/>
        <v>135.08973958929747</v>
      </c>
      <c r="CN303" s="172">
        <f t="shared" si="309"/>
        <v>148.63144669549195</v>
      </c>
      <c r="CO303" s="172">
        <f t="shared" si="310"/>
        <v>153.16781772382129</v>
      </c>
      <c r="CP303" s="172">
        <f t="shared" si="311"/>
        <v>167.41937767325319</v>
      </c>
      <c r="CQ303" s="172">
        <f t="shared" si="312"/>
        <v>169</v>
      </c>
      <c r="CR303" s="172">
        <f t="shared" si="313"/>
        <v>169</v>
      </c>
      <c r="CS303" s="172">
        <f t="shared" si="314"/>
        <v>169</v>
      </c>
      <c r="CT303" s="172">
        <f t="shared" si="315"/>
        <v>169</v>
      </c>
      <c r="CU303" s="172">
        <f t="shared" si="316"/>
        <v>169</v>
      </c>
      <c r="CV303" s="172">
        <f t="shared" si="317"/>
        <v>169</v>
      </c>
      <c r="CW303" s="172">
        <f t="shared" si="318"/>
        <v>169</v>
      </c>
      <c r="CX303" s="172">
        <f t="shared" si="319"/>
        <v>169</v>
      </c>
      <c r="CY303" s="172">
        <f t="shared" si="320"/>
        <v>169</v>
      </c>
      <c r="CZ303" s="172">
        <f t="shared" si="321"/>
        <v>169</v>
      </c>
      <c r="DA303" s="180">
        <f xml:space="preserve"> SUM(CC303:CZ303) * 30</f>
        <v>117646.18400619397</v>
      </c>
      <c r="DC303" s="171">
        <f t="shared" si="347"/>
        <v>58.848169199517002</v>
      </c>
      <c r="DD303" s="172">
        <f t="shared" si="348"/>
        <v>41.179239526868002</v>
      </c>
      <c r="DE303" s="172">
        <f t="shared" si="349"/>
        <v>30.884737084541001</v>
      </c>
      <c r="DF303" s="172">
        <f t="shared" si="350"/>
        <v>23.213353052998997</v>
      </c>
      <c r="DG303" s="172">
        <f t="shared" si="351"/>
        <v>17.670159430207008</v>
      </c>
      <c r="DH303" s="172">
        <f t="shared" si="352"/>
        <v>17.670159430207008</v>
      </c>
      <c r="DI303" s="172">
        <f t="shared" si="353"/>
        <v>11.967387104714362</v>
      </c>
      <c r="DJ303" s="172">
        <f t="shared" si="354"/>
        <v>0</v>
      </c>
      <c r="DK303" s="172">
        <f t="shared" si="355"/>
        <v>0</v>
      </c>
      <c r="DL303" s="172">
        <f t="shared" si="356"/>
        <v>0</v>
      </c>
      <c r="DM303" s="172">
        <f t="shared" si="357"/>
        <v>0</v>
      </c>
      <c r="DN303" s="172">
        <f t="shared" si="358"/>
        <v>0</v>
      </c>
      <c r="DO303" s="172">
        <f t="shared" si="359"/>
        <v>0</v>
      </c>
      <c r="DP303" s="172">
        <f t="shared" si="360"/>
        <v>0</v>
      </c>
      <c r="DQ303" s="172">
        <f t="shared" si="361"/>
        <v>15.387971674222598</v>
      </c>
      <c r="DR303" s="172">
        <f t="shared" si="362"/>
        <v>38.884148348690815</v>
      </c>
      <c r="DS303" s="172">
        <f t="shared" si="363"/>
        <v>78.579871247007304</v>
      </c>
      <c r="DT303" s="172">
        <f t="shared" si="364"/>
        <v>113.17882685982255</v>
      </c>
      <c r="DU303" s="172">
        <f t="shared" si="365"/>
        <v>144.81560855644148</v>
      </c>
      <c r="DV303" s="172">
        <f t="shared" si="366"/>
        <v>87.567095644432982</v>
      </c>
      <c r="DW303" s="172">
        <f t="shared" si="367"/>
        <v>97.317177284521961</v>
      </c>
      <c r="DX303" s="172">
        <f t="shared" si="368"/>
        <v>84.383058831341003</v>
      </c>
      <c r="DY303" s="172">
        <f t="shared" si="369"/>
        <v>60.098591531491962</v>
      </c>
      <c r="DZ303" s="172">
        <f t="shared" si="370"/>
        <v>86.56413731347601</v>
      </c>
      <c r="EA303" s="180">
        <f xml:space="preserve"> SUM(DC303:DZ303) * 30</f>
        <v>30246.290763615063</v>
      </c>
      <c r="EB303" s="21"/>
    </row>
    <row r="304" spans="2:132" ht="14.25" customHeight="1" x14ac:dyDescent="0.25">
      <c r="B304" s="132">
        <v>2043</v>
      </c>
      <c r="C304" s="14" t="s">
        <v>168</v>
      </c>
      <c r="D304" s="14">
        <f t="shared" si="371"/>
        <v>270</v>
      </c>
      <c r="E304" s="171">
        <v>225.52824708939499</v>
      </c>
      <c r="F304" s="172">
        <v>208.25042801031501</v>
      </c>
      <c r="G304" s="172">
        <v>199.478612170167</v>
      </c>
      <c r="H304" s="172">
        <v>193.08249645339299</v>
      </c>
      <c r="I304" s="172">
        <v>190.75663619274701</v>
      </c>
      <c r="J304" s="172">
        <v>190.75663619274701</v>
      </c>
      <c r="K304" s="172">
        <v>189.64354592515301</v>
      </c>
      <c r="L304" s="172">
        <v>195.54126301464601</v>
      </c>
      <c r="M304" s="172">
        <v>211.440179224915</v>
      </c>
      <c r="N304" s="172">
        <v>223.65094559330299</v>
      </c>
      <c r="O304" s="172">
        <v>227.43877516063901</v>
      </c>
      <c r="P304" s="172">
        <v>237.489814144142</v>
      </c>
      <c r="Q304" s="172">
        <v>246.12872368368201</v>
      </c>
      <c r="R304" s="172">
        <v>255.29925842565501</v>
      </c>
      <c r="S304" s="172">
        <v>277.87671624149101</v>
      </c>
      <c r="T304" s="172">
        <v>283.259421416127</v>
      </c>
      <c r="U304" s="172">
        <v>286.00061386617301</v>
      </c>
      <c r="V304" s="172">
        <v>297.29764941787897</v>
      </c>
      <c r="W304" s="172">
        <v>300.20497474368602</v>
      </c>
      <c r="X304" s="172">
        <v>300.20497474368602</v>
      </c>
      <c r="Y304" s="172">
        <v>315.24</v>
      </c>
      <c r="Z304" s="172">
        <v>306.11930512075497</v>
      </c>
      <c r="AA304" s="172">
        <v>283.259421416127</v>
      </c>
      <c r="AB304" s="172">
        <v>255.29925842565501</v>
      </c>
      <c r="AD304" s="171">
        <v>0</v>
      </c>
      <c r="AE304" s="172">
        <v>0</v>
      </c>
      <c r="AF304" s="172">
        <v>0</v>
      </c>
      <c r="AG304" s="172">
        <v>0</v>
      </c>
      <c r="AH304" s="172">
        <v>0</v>
      </c>
      <c r="AI304" s="172">
        <v>0</v>
      </c>
      <c r="AJ304" s="172">
        <v>3.48832131800371</v>
      </c>
      <c r="AK304" s="172">
        <v>32.082732454059794</v>
      </c>
      <c r="AL304" s="172">
        <v>59.350145480588672</v>
      </c>
      <c r="AM304" s="172">
        <v>82.313654694493408</v>
      </c>
      <c r="AN304" s="172">
        <v>97.629302785304191</v>
      </c>
      <c r="AO304" s="172">
        <v>99.495312472536</v>
      </c>
      <c r="AP304" s="172">
        <v>98.537632627925646</v>
      </c>
      <c r="AQ304" s="172">
        <v>96.481243495309229</v>
      </c>
      <c r="AR304" s="172">
        <v>89.4361848535452</v>
      </c>
      <c r="AS304" s="172">
        <v>72.880493599113407</v>
      </c>
      <c r="AT304" s="172">
        <v>50.444491281852564</v>
      </c>
      <c r="AU304" s="172">
        <v>23.728722499996341</v>
      </c>
      <c r="AV304" s="172">
        <v>1.4935177892074938</v>
      </c>
      <c r="AW304" s="172">
        <v>54.768231775604434</v>
      </c>
      <c r="AX304" s="172">
        <v>54.768231775604434</v>
      </c>
      <c r="AY304" s="172">
        <v>54.768231775604434</v>
      </c>
      <c r="AZ304" s="172">
        <v>54.768231775604434</v>
      </c>
      <c r="BA304" s="172">
        <v>0</v>
      </c>
      <c r="BB304" s="180">
        <f xml:space="preserve"> SUM(AD304:BA304) * 31</f>
        <v>31819.475156084962</v>
      </c>
      <c r="BC304" s="23"/>
      <c r="BD304" s="171">
        <f t="shared" si="322"/>
        <v>225.52824708939499</v>
      </c>
      <c r="BE304" s="172">
        <f t="shared" si="323"/>
        <v>208.25042801031501</v>
      </c>
      <c r="BF304" s="172">
        <f t="shared" si="324"/>
        <v>199.478612170167</v>
      </c>
      <c r="BG304" s="172">
        <f t="shared" si="325"/>
        <v>193.08249645339299</v>
      </c>
      <c r="BH304" s="172">
        <f t="shared" si="326"/>
        <v>190.75663619274701</v>
      </c>
      <c r="BI304" s="172">
        <f t="shared" si="327"/>
        <v>190.75663619274701</v>
      </c>
      <c r="BJ304" s="172">
        <f t="shared" si="328"/>
        <v>186.15522460714931</v>
      </c>
      <c r="BK304" s="172">
        <f t="shared" si="329"/>
        <v>163.45853056058621</v>
      </c>
      <c r="BL304" s="172">
        <f t="shared" si="330"/>
        <v>152.09003374432632</v>
      </c>
      <c r="BM304" s="172">
        <f t="shared" si="331"/>
        <v>141.33729089880958</v>
      </c>
      <c r="BN304" s="172">
        <f t="shared" si="332"/>
        <v>129.80947237533482</v>
      </c>
      <c r="BO304" s="172">
        <f t="shared" si="333"/>
        <v>137.994501671606</v>
      </c>
      <c r="BP304" s="172">
        <f t="shared" si="334"/>
        <v>147.59109105575635</v>
      </c>
      <c r="BQ304" s="172">
        <f t="shared" si="335"/>
        <v>158.81801493034578</v>
      </c>
      <c r="BR304" s="172">
        <f t="shared" si="336"/>
        <v>188.44053138794581</v>
      </c>
      <c r="BS304" s="172">
        <f t="shared" si="337"/>
        <v>210.37892781701359</v>
      </c>
      <c r="BT304" s="172">
        <f t="shared" si="338"/>
        <v>235.55612258432046</v>
      </c>
      <c r="BU304" s="172">
        <f t="shared" si="339"/>
        <v>273.56892691788261</v>
      </c>
      <c r="BV304" s="172">
        <f t="shared" si="340"/>
        <v>298.71145695447854</v>
      </c>
      <c r="BW304" s="172">
        <f t="shared" si="341"/>
        <v>245.4367429680816</v>
      </c>
      <c r="BX304" s="172">
        <f t="shared" si="342"/>
        <v>260.47176822439559</v>
      </c>
      <c r="BY304" s="172">
        <f t="shared" si="343"/>
        <v>251.35107334515055</v>
      </c>
      <c r="BZ304" s="172">
        <f t="shared" si="344"/>
        <v>228.49118964052258</v>
      </c>
      <c r="CA304" s="172">
        <f t="shared" si="345"/>
        <v>255.29925842565501</v>
      </c>
      <c r="CB304" s="23"/>
      <c r="CC304" s="171">
        <f t="shared" si="346"/>
        <v>169</v>
      </c>
      <c r="CD304" s="172">
        <f t="shared" si="299"/>
        <v>169</v>
      </c>
      <c r="CE304" s="172">
        <f t="shared" si="300"/>
        <v>169</v>
      </c>
      <c r="CF304" s="172">
        <f t="shared" si="301"/>
        <v>169</v>
      </c>
      <c r="CG304" s="172">
        <f t="shared" si="302"/>
        <v>169</v>
      </c>
      <c r="CH304" s="172">
        <f t="shared" si="303"/>
        <v>169</v>
      </c>
      <c r="CI304" s="172">
        <f t="shared" si="304"/>
        <v>169</v>
      </c>
      <c r="CJ304" s="172">
        <f t="shared" si="305"/>
        <v>163.45853056058621</v>
      </c>
      <c r="CK304" s="172">
        <f t="shared" si="306"/>
        <v>152.09003374432632</v>
      </c>
      <c r="CL304" s="172">
        <f t="shared" si="307"/>
        <v>141.33729089880958</v>
      </c>
      <c r="CM304" s="172">
        <f t="shared" si="308"/>
        <v>129.80947237533482</v>
      </c>
      <c r="CN304" s="172">
        <f t="shared" si="309"/>
        <v>137.994501671606</v>
      </c>
      <c r="CO304" s="172">
        <f t="shared" si="310"/>
        <v>147.59109105575635</v>
      </c>
      <c r="CP304" s="172">
        <f t="shared" si="311"/>
        <v>158.81801493034578</v>
      </c>
      <c r="CQ304" s="172">
        <f t="shared" si="312"/>
        <v>169</v>
      </c>
      <c r="CR304" s="172">
        <f t="shared" si="313"/>
        <v>169</v>
      </c>
      <c r="CS304" s="172">
        <f t="shared" si="314"/>
        <v>169</v>
      </c>
      <c r="CT304" s="172">
        <f t="shared" si="315"/>
        <v>169</v>
      </c>
      <c r="CU304" s="172">
        <f t="shared" si="316"/>
        <v>169</v>
      </c>
      <c r="CV304" s="172">
        <f t="shared" si="317"/>
        <v>169</v>
      </c>
      <c r="CW304" s="172">
        <f t="shared" si="318"/>
        <v>169</v>
      </c>
      <c r="CX304" s="172">
        <f t="shared" si="319"/>
        <v>169</v>
      </c>
      <c r="CY304" s="172">
        <f t="shared" si="320"/>
        <v>169</v>
      </c>
      <c r="CZ304" s="172">
        <f t="shared" si="321"/>
        <v>169</v>
      </c>
      <c r="DA304" s="180">
        <f xml:space="preserve"> SUM(CC304:CZ304) * 31</f>
        <v>121027.06699233972</v>
      </c>
      <c r="DC304" s="171">
        <f t="shared" si="347"/>
        <v>56.528247089394995</v>
      </c>
      <c r="DD304" s="172">
        <f t="shared" si="348"/>
        <v>39.250428010315005</v>
      </c>
      <c r="DE304" s="172">
        <f t="shared" si="349"/>
        <v>30.478612170166997</v>
      </c>
      <c r="DF304" s="172">
        <f t="shared" si="350"/>
        <v>24.082496453392991</v>
      </c>
      <c r="DG304" s="172">
        <f t="shared" si="351"/>
        <v>21.75663619274701</v>
      </c>
      <c r="DH304" s="172">
        <f t="shared" si="352"/>
        <v>21.75663619274701</v>
      </c>
      <c r="DI304" s="172">
        <f t="shared" si="353"/>
        <v>17.155224607149307</v>
      </c>
      <c r="DJ304" s="172">
        <f t="shared" si="354"/>
        <v>0</v>
      </c>
      <c r="DK304" s="172">
        <f t="shared" si="355"/>
        <v>0</v>
      </c>
      <c r="DL304" s="172">
        <f t="shared" si="356"/>
        <v>0</v>
      </c>
      <c r="DM304" s="172">
        <f t="shared" si="357"/>
        <v>0</v>
      </c>
      <c r="DN304" s="172">
        <f t="shared" si="358"/>
        <v>0</v>
      </c>
      <c r="DO304" s="172">
        <f t="shared" si="359"/>
        <v>0</v>
      </c>
      <c r="DP304" s="172">
        <f t="shared" si="360"/>
        <v>0</v>
      </c>
      <c r="DQ304" s="172">
        <f t="shared" si="361"/>
        <v>19.440531387945811</v>
      </c>
      <c r="DR304" s="172">
        <f t="shared" si="362"/>
        <v>41.37892781701359</v>
      </c>
      <c r="DS304" s="172">
        <f t="shared" si="363"/>
        <v>66.556122584320462</v>
      </c>
      <c r="DT304" s="172">
        <f t="shared" si="364"/>
        <v>104.56892691788261</v>
      </c>
      <c r="DU304" s="172">
        <f t="shared" si="365"/>
        <v>129.71145695447854</v>
      </c>
      <c r="DV304" s="172">
        <f t="shared" si="366"/>
        <v>76.436742968081603</v>
      </c>
      <c r="DW304" s="172">
        <f t="shared" si="367"/>
        <v>91.471768224395589</v>
      </c>
      <c r="DX304" s="172">
        <f t="shared" si="368"/>
        <v>82.351073345150553</v>
      </c>
      <c r="DY304" s="172">
        <f t="shared" si="369"/>
        <v>59.491189640522578</v>
      </c>
      <c r="DZ304" s="172">
        <f t="shared" si="370"/>
        <v>86.299258425655012</v>
      </c>
      <c r="EA304" s="180">
        <f xml:space="preserve"> SUM(DC304:DZ304) * 31</f>
        <v>30030.142648422148</v>
      </c>
      <c r="EB304" s="21"/>
    </row>
    <row r="305" spans="2:132" ht="14.25" customHeight="1" x14ac:dyDescent="0.25">
      <c r="B305" s="132">
        <v>2043</v>
      </c>
      <c r="C305" s="14" t="s">
        <v>169</v>
      </c>
      <c r="D305" s="14">
        <f t="shared" si="371"/>
        <v>271</v>
      </c>
      <c r="E305" s="171">
        <v>233.66671358946999</v>
      </c>
      <c r="F305" s="172">
        <v>217.990077073892</v>
      </c>
      <c r="G305" s="172">
        <v>207.263957352707</v>
      </c>
      <c r="H305" s="172">
        <v>197.82130494858799</v>
      </c>
      <c r="I305" s="172">
        <v>194.16735207653599</v>
      </c>
      <c r="J305" s="172">
        <v>194.16735207653599</v>
      </c>
      <c r="K305" s="172">
        <v>201.710996715611</v>
      </c>
      <c r="L305" s="172">
        <v>200.38823958271701</v>
      </c>
      <c r="M305" s="172">
        <v>213.23600935864201</v>
      </c>
      <c r="N305" s="172">
        <v>224.69553897529201</v>
      </c>
      <c r="O305" s="172">
        <v>237.43853590900699</v>
      </c>
      <c r="P305" s="172">
        <v>257.86924013983497</v>
      </c>
      <c r="Q305" s="172">
        <v>262.26969951262902</v>
      </c>
      <c r="R305" s="172">
        <v>264.50921901485401</v>
      </c>
      <c r="S305" s="172">
        <v>276.09971468426602</v>
      </c>
      <c r="T305" s="172">
        <v>283.36833061254202</v>
      </c>
      <c r="U305" s="172">
        <v>296.00655470404701</v>
      </c>
      <c r="V305" s="172">
        <v>309.29960905936201</v>
      </c>
      <c r="W305" s="172">
        <v>306.58861176719398</v>
      </c>
      <c r="X305" s="172">
        <v>317.58976019917799</v>
      </c>
      <c r="Y305" s="172">
        <v>329.01</v>
      </c>
      <c r="Z305" s="172">
        <v>309.29960905936201</v>
      </c>
      <c r="AA305" s="172">
        <v>290.87268543578801</v>
      </c>
      <c r="AB305" s="172">
        <v>257.86924013983497</v>
      </c>
      <c r="AD305" s="171">
        <v>0</v>
      </c>
      <c r="AE305" s="172">
        <v>0</v>
      </c>
      <c r="AF305" s="172">
        <v>0</v>
      </c>
      <c r="AG305" s="172">
        <v>0</v>
      </c>
      <c r="AH305" s="172">
        <v>0</v>
      </c>
      <c r="AI305" s="172">
        <v>0</v>
      </c>
      <c r="AJ305" s="172">
        <v>1.8961307190363632</v>
      </c>
      <c r="AK305" s="172">
        <v>27.7615249198223</v>
      </c>
      <c r="AL305" s="172">
        <v>55.584178123870799</v>
      </c>
      <c r="AM305" s="172">
        <v>79.417828081120746</v>
      </c>
      <c r="AN305" s="172">
        <v>91.662358491687002</v>
      </c>
      <c r="AO305" s="172">
        <v>95.079157349737002</v>
      </c>
      <c r="AP305" s="172">
        <v>95.276443170430085</v>
      </c>
      <c r="AQ305" s="172">
        <v>90.837902954033552</v>
      </c>
      <c r="AR305" s="172">
        <v>82.730015758866244</v>
      </c>
      <c r="AS305" s="172">
        <v>68.715342172033061</v>
      </c>
      <c r="AT305" s="172">
        <v>48.047050999682142</v>
      </c>
      <c r="AU305" s="172">
        <v>21.670402899615947</v>
      </c>
      <c r="AV305" s="172">
        <v>0.63435629456577203</v>
      </c>
      <c r="AW305" s="172">
        <v>53.66438482870003</v>
      </c>
      <c r="AX305" s="172">
        <v>53.66438482870003</v>
      </c>
      <c r="AY305" s="172">
        <v>53.66438482870003</v>
      </c>
      <c r="AZ305" s="172">
        <v>53.66438482870003</v>
      </c>
      <c r="BA305" s="172">
        <v>0</v>
      </c>
      <c r="BB305" s="180">
        <f xml:space="preserve"> SUM(AD305:BA305) * 31</f>
        <v>30193.07716872833</v>
      </c>
      <c r="BC305" s="23"/>
      <c r="BD305" s="171">
        <f t="shared" si="322"/>
        <v>233.66671358946999</v>
      </c>
      <c r="BE305" s="172">
        <f t="shared" si="323"/>
        <v>217.990077073892</v>
      </c>
      <c r="BF305" s="172">
        <f t="shared" si="324"/>
        <v>207.263957352707</v>
      </c>
      <c r="BG305" s="172">
        <f t="shared" si="325"/>
        <v>197.82130494858799</v>
      </c>
      <c r="BH305" s="172">
        <f t="shared" si="326"/>
        <v>194.16735207653599</v>
      </c>
      <c r="BI305" s="172">
        <f t="shared" si="327"/>
        <v>194.16735207653599</v>
      </c>
      <c r="BJ305" s="172">
        <f t="shared" si="328"/>
        <v>199.81486599657464</v>
      </c>
      <c r="BK305" s="172">
        <f t="shared" si="329"/>
        <v>172.6267146628947</v>
      </c>
      <c r="BL305" s="172">
        <f t="shared" si="330"/>
        <v>157.65183123477121</v>
      </c>
      <c r="BM305" s="172">
        <f t="shared" si="331"/>
        <v>145.27771089417126</v>
      </c>
      <c r="BN305" s="172">
        <f t="shared" si="332"/>
        <v>145.77617741731999</v>
      </c>
      <c r="BO305" s="172">
        <f t="shared" si="333"/>
        <v>162.79008279009798</v>
      </c>
      <c r="BP305" s="172">
        <f t="shared" si="334"/>
        <v>166.99325634219895</v>
      </c>
      <c r="BQ305" s="172">
        <f t="shared" si="335"/>
        <v>173.67131606082046</v>
      </c>
      <c r="BR305" s="172">
        <f t="shared" si="336"/>
        <v>193.36969892539977</v>
      </c>
      <c r="BS305" s="172">
        <f t="shared" si="337"/>
        <v>214.65298844050898</v>
      </c>
      <c r="BT305" s="172">
        <f t="shared" si="338"/>
        <v>247.95950370436486</v>
      </c>
      <c r="BU305" s="172">
        <f t="shared" si="339"/>
        <v>287.62920615974605</v>
      </c>
      <c r="BV305" s="172">
        <f t="shared" si="340"/>
        <v>305.95425547262823</v>
      </c>
      <c r="BW305" s="172">
        <f t="shared" si="341"/>
        <v>263.92537537047798</v>
      </c>
      <c r="BX305" s="172">
        <f t="shared" si="342"/>
        <v>275.34561517129998</v>
      </c>
      <c r="BY305" s="172">
        <f t="shared" si="343"/>
        <v>255.63522423066198</v>
      </c>
      <c r="BZ305" s="172">
        <f t="shared" si="344"/>
        <v>237.20830060708798</v>
      </c>
      <c r="CA305" s="172">
        <f t="shared" si="345"/>
        <v>257.86924013983497</v>
      </c>
      <c r="CB305" s="23"/>
      <c r="CC305" s="171">
        <f t="shared" si="346"/>
        <v>169</v>
      </c>
      <c r="CD305" s="172">
        <f t="shared" si="299"/>
        <v>169</v>
      </c>
      <c r="CE305" s="172">
        <f t="shared" si="300"/>
        <v>169</v>
      </c>
      <c r="CF305" s="172">
        <f t="shared" si="301"/>
        <v>169</v>
      </c>
      <c r="CG305" s="172">
        <f t="shared" si="302"/>
        <v>169</v>
      </c>
      <c r="CH305" s="172">
        <f t="shared" si="303"/>
        <v>169</v>
      </c>
      <c r="CI305" s="172">
        <f t="shared" si="304"/>
        <v>169</v>
      </c>
      <c r="CJ305" s="172">
        <f t="shared" si="305"/>
        <v>169</v>
      </c>
      <c r="CK305" s="172">
        <f t="shared" si="306"/>
        <v>157.65183123477121</v>
      </c>
      <c r="CL305" s="172">
        <f t="shared" si="307"/>
        <v>145.27771089417126</v>
      </c>
      <c r="CM305" s="172">
        <f t="shared" si="308"/>
        <v>145.77617741731999</v>
      </c>
      <c r="CN305" s="172">
        <f t="shared" si="309"/>
        <v>162.79008279009798</v>
      </c>
      <c r="CO305" s="172">
        <f t="shared" si="310"/>
        <v>166.99325634219895</v>
      </c>
      <c r="CP305" s="172">
        <f t="shared" si="311"/>
        <v>169</v>
      </c>
      <c r="CQ305" s="172">
        <f t="shared" si="312"/>
        <v>169</v>
      </c>
      <c r="CR305" s="172">
        <f t="shared" si="313"/>
        <v>169</v>
      </c>
      <c r="CS305" s="172">
        <f t="shared" si="314"/>
        <v>169</v>
      </c>
      <c r="CT305" s="172">
        <f t="shared" si="315"/>
        <v>169</v>
      </c>
      <c r="CU305" s="172">
        <f t="shared" si="316"/>
        <v>169</v>
      </c>
      <c r="CV305" s="172">
        <f t="shared" si="317"/>
        <v>169</v>
      </c>
      <c r="CW305" s="172">
        <f t="shared" si="318"/>
        <v>169</v>
      </c>
      <c r="CX305" s="172">
        <f t="shared" si="319"/>
        <v>169</v>
      </c>
      <c r="CY305" s="172">
        <f t="shared" si="320"/>
        <v>169</v>
      </c>
      <c r="CZ305" s="172">
        <f t="shared" si="321"/>
        <v>169</v>
      </c>
      <c r="DA305" s="180">
        <f xml:space="preserve"> SUM(CC305:CZ305) * 31</f>
        <v>123674.16081903534</v>
      </c>
      <c r="DC305" s="171">
        <f t="shared" si="347"/>
        <v>64.666713589469992</v>
      </c>
      <c r="DD305" s="172">
        <f t="shared" si="348"/>
        <v>48.990077073891996</v>
      </c>
      <c r="DE305" s="172">
        <f t="shared" si="349"/>
        <v>38.263957352706996</v>
      </c>
      <c r="DF305" s="172">
        <f t="shared" si="350"/>
        <v>28.821304948587994</v>
      </c>
      <c r="DG305" s="172">
        <f t="shared" si="351"/>
        <v>25.167352076535991</v>
      </c>
      <c r="DH305" s="172">
        <f t="shared" si="352"/>
        <v>25.167352076535991</v>
      </c>
      <c r="DI305" s="172">
        <f t="shared" si="353"/>
        <v>30.814865996574639</v>
      </c>
      <c r="DJ305" s="172">
        <f t="shared" si="354"/>
        <v>3.6267146628946989</v>
      </c>
      <c r="DK305" s="172">
        <f t="shared" si="355"/>
        <v>0</v>
      </c>
      <c r="DL305" s="172">
        <f t="shared" si="356"/>
        <v>0</v>
      </c>
      <c r="DM305" s="172">
        <f t="shared" si="357"/>
        <v>0</v>
      </c>
      <c r="DN305" s="172">
        <f t="shared" si="358"/>
        <v>0</v>
      </c>
      <c r="DO305" s="172">
        <f t="shared" si="359"/>
        <v>0</v>
      </c>
      <c r="DP305" s="172">
        <f t="shared" si="360"/>
        <v>4.6713160608204589</v>
      </c>
      <c r="DQ305" s="172">
        <f t="shared" si="361"/>
        <v>24.369698925399774</v>
      </c>
      <c r="DR305" s="172">
        <f t="shared" si="362"/>
        <v>45.652988440508977</v>
      </c>
      <c r="DS305" s="172">
        <f t="shared" si="363"/>
        <v>78.959503704364863</v>
      </c>
      <c r="DT305" s="172">
        <f t="shared" si="364"/>
        <v>118.62920615974605</v>
      </c>
      <c r="DU305" s="172">
        <f t="shared" si="365"/>
        <v>136.95425547262823</v>
      </c>
      <c r="DV305" s="172">
        <f t="shared" si="366"/>
        <v>94.92537537047798</v>
      </c>
      <c r="DW305" s="172">
        <f t="shared" si="367"/>
        <v>106.34561517129998</v>
      </c>
      <c r="DX305" s="172">
        <f t="shared" si="368"/>
        <v>86.635224230661976</v>
      </c>
      <c r="DY305" s="172">
        <f t="shared" si="369"/>
        <v>68.208300607087978</v>
      </c>
      <c r="DZ305" s="172">
        <f t="shared" si="370"/>
        <v>88.869240139834972</v>
      </c>
      <c r="EA305" s="180">
        <f xml:space="preserve"> SUM(DC305:DZ305) * 31</f>
        <v>34711.910923860916</v>
      </c>
      <c r="EB305" s="21"/>
    </row>
    <row r="306" spans="2:132" ht="14.25" customHeight="1" x14ac:dyDescent="0.25">
      <c r="B306" s="132">
        <v>2043</v>
      </c>
      <c r="C306" s="14" t="s">
        <v>170</v>
      </c>
      <c r="D306" s="14">
        <f t="shared" si="371"/>
        <v>272</v>
      </c>
      <c r="E306" s="171">
        <v>224.28619176059701</v>
      </c>
      <c r="F306" s="172">
        <v>215.41641456853901</v>
      </c>
      <c r="G306" s="172">
        <v>205.06834117780599</v>
      </c>
      <c r="H306" s="172">
        <v>200.52785999615801</v>
      </c>
      <c r="I306" s="172">
        <v>197.399679647173</v>
      </c>
      <c r="J306" s="172">
        <v>199.45873506675801</v>
      </c>
      <c r="K306" s="172">
        <v>212.671007342427</v>
      </c>
      <c r="L306" s="172">
        <v>215.41641456853901</v>
      </c>
      <c r="M306" s="172">
        <v>225.85688147169</v>
      </c>
      <c r="N306" s="172">
        <v>234.10630222323101</v>
      </c>
      <c r="O306" s="172">
        <v>243.01567663489601</v>
      </c>
      <c r="P306" s="172">
        <v>254.57806476025601</v>
      </c>
      <c r="Q306" s="172">
        <v>256.59752296023299</v>
      </c>
      <c r="R306" s="172">
        <v>262.81428643859499</v>
      </c>
      <c r="S306" s="172">
        <v>285.25271088278703</v>
      </c>
      <c r="T306" s="172">
        <v>294.96722875980203</v>
      </c>
      <c r="U306" s="172">
        <v>294.96722875980203</v>
      </c>
      <c r="V306" s="172">
        <v>294.96722875980203</v>
      </c>
      <c r="W306" s="172">
        <v>297.46185359506802</v>
      </c>
      <c r="X306" s="172">
        <v>323.86</v>
      </c>
      <c r="Y306" s="172">
        <v>323.86</v>
      </c>
      <c r="Z306" s="172">
        <v>315.66337554126898</v>
      </c>
      <c r="AA306" s="172">
        <v>287.64174313243302</v>
      </c>
      <c r="AB306" s="172">
        <v>248.67807903875399</v>
      </c>
      <c r="AD306" s="171">
        <v>0</v>
      </c>
      <c r="AE306" s="172">
        <v>0</v>
      </c>
      <c r="AF306" s="172">
        <v>0</v>
      </c>
      <c r="AG306" s="172">
        <v>0</v>
      </c>
      <c r="AH306" s="172">
        <v>0</v>
      </c>
      <c r="AI306" s="172">
        <v>0</v>
      </c>
      <c r="AJ306" s="172">
        <v>1.6984046206589216</v>
      </c>
      <c r="AK306" s="172">
        <v>27.199165055385635</v>
      </c>
      <c r="AL306" s="172">
        <v>54.144754123941844</v>
      </c>
      <c r="AM306" s="172">
        <v>73.916167898478989</v>
      </c>
      <c r="AN306" s="172">
        <v>87.956971798929942</v>
      </c>
      <c r="AO306" s="172">
        <v>93.527610437108748</v>
      </c>
      <c r="AP306" s="172">
        <v>94.781592311529892</v>
      </c>
      <c r="AQ306" s="172">
        <v>92.85085176287717</v>
      </c>
      <c r="AR306" s="172">
        <v>82.807945120611365</v>
      </c>
      <c r="AS306" s="172">
        <v>64.212224668136457</v>
      </c>
      <c r="AT306" s="172">
        <v>40.768860729599453</v>
      </c>
      <c r="AU306" s="172">
        <v>14.72984113291211</v>
      </c>
      <c r="AV306" s="172">
        <v>0.06</v>
      </c>
      <c r="AW306" s="172">
        <v>50.21403258991171</v>
      </c>
      <c r="AX306" s="172">
        <v>50.21403258991171</v>
      </c>
      <c r="AY306" s="172">
        <v>50.21403258991171</v>
      </c>
      <c r="AZ306" s="172">
        <v>50.21403258991171</v>
      </c>
      <c r="BA306" s="172">
        <v>0</v>
      </c>
      <c r="BB306" s="180">
        <f xml:space="preserve"> SUM(AD306:BA306) * 30</f>
        <v>27885.315600594524</v>
      </c>
      <c r="BC306" s="23"/>
      <c r="BD306" s="171">
        <f t="shared" si="322"/>
        <v>224.28619176059701</v>
      </c>
      <c r="BE306" s="172">
        <f t="shared" si="323"/>
        <v>215.41641456853901</v>
      </c>
      <c r="BF306" s="172">
        <f t="shared" si="324"/>
        <v>205.06834117780599</v>
      </c>
      <c r="BG306" s="172">
        <f t="shared" si="325"/>
        <v>200.52785999615801</v>
      </c>
      <c r="BH306" s="172">
        <f t="shared" si="326"/>
        <v>197.399679647173</v>
      </c>
      <c r="BI306" s="172">
        <f t="shared" si="327"/>
        <v>199.45873506675801</v>
      </c>
      <c r="BJ306" s="172">
        <f t="shared" si="328"/>
        <v>210.97260272176808</v>
      </c>
      <c r="BK306" s="172">
        <f t="shared" si="329"/>
        <v>188.21724951315338</v>
      </c>
      <c r="BL306" s="172">
        <f t="shared" si="330"/>
        <v>171.71212734774815</v>
      </c>
      <c r="BM306" s="172">
        <f t="shared" si="331"/>
        <v>160.19013432475202</v>
      </c>
      <c r="BN306" s="172">
        <f t="shared" si="332"/>
        <v>155.05870483596607</v>
      </c>
      <c r="BO306" s="172">
        <f t="shared" si="333"/>
        <v>161.05045432314728</v>
      </c>
      <c r="BP306" s="172">
        <f t="shared" si="334"/>
        <v>161.8159306487031</v>
      </c>
      <c r="BQ306" s="172">
        <f t="shared" si="335"/>
        <v>169.96343467571782</v>
      </c>
      <c r="BR306" s="172">
        <f t="shared" si="336"/>
        <v>202.44476576217568</v>
      </c>
      <c r="BS306" s="172">
        <f t="shared" si="337"/>
        <v>230.75500409166557</v>
      </c>
      <c r="BT306" s="172">
        <f t="shared" si="338"/>
        <v>254.19836803020257</v>
      </c>
      <c r="BU306" s="172">
        <f t="shared" si="339"/>
        <v>280.23738762688993</v>
      </c>
      <c r="BV306" s="172">
        <f t="shared" si="340"/>
        <v>297.40185359506802</v>
      </c>
      <c r="BW306" s="172">
        <f t="shared" si="341"/>
        <v>273.6459674100883</v>
      </c>
      <c r="BX306" s="172">
        <f t="shared" si="342"/>
        <v>273.6459674100883</v>
      </c>
      <c r="BY306" s="172">
        <f t="shared" si="343"/>
        <v>265.44934295135727</v>
      </c>
      <c r="BZ306" s="172">
        <f t="shared" si="344"/>
        <v>237.42771054252131</v>
      </c>
      <c r="CA306" s="172">
        <f t="shared" si="345"/>
        <v>248.67807903875399</v>
      </c>
      <c r="CB306" s="23"/>
      <c r="CC306" s="171">
        <f t="shared" si="346"/>
        <v>169</v>
      </c>
      <c r="CD306" s="172">
        <f t="shared" si="299"/>
        <v>169</v>
      </c>
      <c r="CE306" s="172">
        <f t="shared" si="300"/>
        <v>169</v>
      </c>
      <c r="CF306" s="172">
        <f t="shared" si="301"/>
        <v>169</v>
      </c>
      <c r="CG306" s="172">
        <f t="shared" si="302"/>
        <v>169</v>
      </c>
      <c r="CH306" s="172">
        <f t="shared" si="303"/>
        <v>169</v>
      </c>
      <c r="CI306" s="172">
        <f t="shared" si="304"/>
        <v>169</v>
      </c>
      <c r="CJ306" s="172">
        <f t="shared" si="305"/>
        <v>169</v>
      </c>
      <c r="CK306" s="172">
        <f t="shared" si="306"/>
        <v>169</v>
      </c>
      <c r="CL306" s="172">
        <f t="shared" si="307"/>
        <v>160.19013432475202</v>
      </c>
      <c r="CM306" s="172">
        <f t="shared" si="308"/>
        <v>155.05870483596607</v>
      </c>
      <c r="CN306" s="172">
        <f t="shared" si="309"/>
        <v>161.05045432314728</v>
      </c>
      <c r="CO306" s="172">
        <f t="shared" si="310"/>
        <v>161.8159306487031</v>
      </c>
      <c r="CP306" s="172">
        <f t="shared" si="311"/>
        <v>169</v>
      </c>
      <c r="CQ306" s="172">
        <f t="shared" si="312"/>
        <v>169</v>
      </c>
      <c r="CR306" s="172">
        <f t="shared" si="313"/>
        <v>169</v>
      </c>
      <c r="CS306" s="172">
        <f t="shared" si="314"/>
        <v>169</v>
      </c>
      <c r="CT306" s="172">
        <f t="shared" si="315"/>
        <v>169</v>
      </c>
      <c r="CU306" s="172">
        <f t="shared" si="316"/>
        <v>169</v>
      </c>
      <c r="CV306" s="172">
        <f t="shared" si="317"/>
        <v>169</v>
      </c>
      <c r="CW306" s="172">
        <f t="shared" si="318"/>
        <v>169</v>
      </c>
      <c r="CX306" s="172">
        <f t="shared" si="319"/>
        <v>169</v>
      </c>
      <c r="CY306" s="172">
        <f t="shared" si="320"/>
        <v>169</v>
      </c>
      <c r="CZ306" s="172">
        <f t="shared" si="321"/>
        <v>169</v>
      </c>
      <c r="DA306" s="180">
        <f xml:space="preserve"> SUM(CC306:CZ306) * 30</f>
        <v>120543.45672397705</v>
      </c>
      <c r="DC306" s="171">
        <f t="shared" si="347"/>
        <v>55.286191760597006</v>
      </c>
      <c r="DD306" s="172">
        <f t="shared" si="348"/>
        <v>46.416414568539011</v>
      </c>
      <c r="DE306" s="172">
        <f t="shared" si="349"/>
        <v>36.068341177805991</v>
      </c>
      <c r="DF306" s="172">
        <f t="shared" si="350"/>
        <v>31.527859996158014</v>
      </c>
      <c r="DG306" s="172">
        <f t="shared" si="351"/>
        <v>28.399679647173002</v>
      </c>
      <c r="DH306" s="172">
        <f t="shared" si="352"/>
        <v>30.45873506675801</v>
      </c>
      <c r="DI306" s="172">
        <f t="shared" si="353"/>
        <v>41.972602721768084</v>
      </c>
      <c r="DJ306" s="172">
        <f t="shared" si="354"/>
        <v>19.217249513153376</v>
      </c>
      <c r="DK306" s="172">
        <f t="shared" si="355"/>
        <v>2.7121273477481509</v>
      </c>
      <c r="DL306" s="172">
        <f t="shared" si="356"/>
        <v>0</v>
      </c>
      <c r="DM306" s="172">
        <f t="shared" si="357"/>
        <v>0</v>
      </c>
      <c r="DN306" s="172">
        <f t="shared" si="358"/>
        <v>0</v>
      </c>
      <c r="DO306" s="172">
        <f t="shared" si="359"/>
        <v>0</v>
      </c>
      <c r="DP306" s="172">
        <f t="shared" si="360"/>
        <v>0.96343467571782071</v>
      </c>
      <c r="DQ306" s="172">
        <f t="shared" si="361"/>
        <v>33.444765762175678</v>
      </c>
      <c r="DR306" s="172">
        <f t="shared" si="362"/>
        <v>61.755004091665569</v>
      </c>
      <c r="DS306" s="172">
        <f t="shared" si="363"/>
        <v>85.198368030202573</v>
      </c>
      <c r="DT306" s="172">
        <f t="shared" si="364"/>
        <v>111.23738762688993</v>
      </c>
      <c r="DU306" s="172">
        <f t="shared" si="365"/>
        <v>128.40185359506802</v>
      </c>
      <c r="DV306" s="172">
        <f t="shared" si="366"/>
        <v>104.6459674100883</v>
      </c>
      <c r="DW306" s="172">
        <f t="shared" si="367"/>
        <v>104.6459674100883</v>
      </c>
      <c r="DX306" s="172">
        <f t="shared" si="368"/>
        <v>96.449342951357266</v>
      </c>
      <c r="DY306" s="172">
        <f t="shared" si="369"/>
        <v>68.427710542521311</v>
      </c>
      <c r="DZ306" s="172">
        <f t="shared" si="370"/>
        <v>79.678079038753992</v>
      </c>
      <c r="EA306" s="180">
        <f xml:space="preserve"> SUM(DC306:DZ306) * 30</f>
        <v>35007.212488026882</v>
      </c>
      <c r="EB306" s="21"/>
    </row>
    <row r="307" spans="2:132" ht="14.25" customHeight="1" x14ac:dyDescent="0.25">
      <c r="B307" s="132">
        <v>2043</v>
      </c>
      <c r="C307" s="14" t="s">
        <v>171</v>
      </c>
      <c r="D307" s="14">
        <f t="shared" si="371"/>
        <v>273</v>
      </c>
      <c r="E307" s="171">
        <v>237.88621933898801</v>
      </c>
      <c r="F307" s="172">
        <v>219.219933768972</v>
      </c>
      <c r="G307" s="172">
        <v>210.62628102948199</v>
      </c>
      <c r="H307" s="172">
        <v>203.15353951688201</v>
      </c>
      <c r="I307" s="172">
        <v>203.15353951688201</v>
      </c>
      <c r="J307" s="172">
        <v>202.017060078508</v>
      </c>
      <c r="K307" s="172">
        <v>204.321155378226</v>
      </c>
      <c r="L307" s="172">
        <v>203.15353951688201</v>
      </c>
      <c r="M307" s="172">
        <v>214.78299349586601</v>
      </c>
      <c r="N307" s="172">
        <v>216.23083716393199</v>
      </c>
      <c r="O307" s="172">
        <v>228.93449773535201</v>
      </c>
      <c r="P307" s="172">
        <v>243.63088937679899</v>
      </c>
      <c r="Q307" s="172">
        <v>241.68486294122599</v>
      </c>
      <c r="R307" s="172">
        <v>253.82806789920099</v>
      </c>
      <c r="S307" s="172">
        <v>264.803656995832</v>
      </c>
      <c r="T307" s="172">
        <v>271.76264752944098</v>
      </c>
      <c r="U307" s="172">
        <v>291.68995822970697</v>
      </c>
      <c r="V307" s="172">
        <v>299.67645072129801</v>
      </c>
      <c r="W307" s="172">
        <v>296.98315013446501</v>
      </c>
      <c r="X307" s="172">
        <v>313.61</v>
      </c>
      <c r="Y307" s="172">
        <v>305.15646116387097</v>
      </c>
      <c r="Z307" s="172">
        <v>296.98315013446501</v>
      </c>
      <c r="AA307" s="172">
        <v>281.47721149581997</v>
      </c>
      <c r="AB307" s="172">
        <v>255.96091287258901</v>
      </c>
      <c r="AD307" s="171">
        <v>0</v>
      </c>
      <c r="AE307" s="172">
        <v>0</v>
      </c>
      <c r="AF307" s="172">
        <v>0</v>
      </c>
      <c r="AG307" s="172">
        <v>0</v>
      </c>
      <c r="AH307" s="172">
        <v>0</v>
      </c>
      <c r="AI307" s="172">
        <v>0</v>
      </c>
      <c r="AJ307" s="172">
        <v>2.4988379506687948</v>
      </c>
      <c r="AK307" s="172">
        <v>30.262293612638764</v>
      </c>
      <c r="AL307" s="172">
        <v>58.266171459608927</v>
      </c>
      <c r="AM307" s="172">
        <v>79.331823877136159</v>
      </c>
      <c r="AN307" s="172">
        <v>91.009296079222878</v>
      </c>
      <c r="AO307" s="172">
        <v>94.049746599581567</v>
      </c>
      <c r="AP307" s="172">
        <v>94.174567844149578</v>
      </c>
      <c r="AQ307" s="172">
        <v>93.107072787533681</v>
      </c>
      <c r="AR307" s="172">
        <v>79.836385297899156</v>
      </c>
      <c r="AS307" s="172">
        <v>58.732793840835384</v>
      </c>
      <c r="AT307" s="172">
        <v>34.581018584012952</v>
      </c>
      <c r="AU307" s="172">
        <v>6.6485495284866722</v>
      </c>
      <c r="AV307" s="172">
        <v>0</v>
      </c>
      <c r="AW307" s="172">
        <v>50.263208641167132</v>
      </c>
      <c r="AX307" s="172">
        <v>50.263208641167132</v>
      </c>
      <c r="AY307" s="172">
        <v>50.263208641167132</v>
      </c>
      <c r="AZ307" s="172">
        <v>50.263208641167132</v>
      </c>
      <c r="BA307" s="172">
        <v>0</v>
      </c>
      <c r="BB307" s="180">
        <f xml:space="preserve"> SUM(AD307:BA307) * 31</f>
        <v>28630.093152819732</v>
      </c>
      <c r="BC307" s="23"/>
      <c r="BD307" s="171">
        <f t="shared" si="322"/>
        <v>237.88621933898801</v>
      </c>
      <c r="BE307" s="172">
        <f t="shared" si="323"/>
        <v>219.219933768972</v>
      </c>
      <c r="BF307" s="172">
        <f t="shared" si="324"/>
        <v>210.62628102948199</v>
      </c>
      <c r="BG307" s="172">
        <f t="shared" si="325"/>
        <v>203.15353951688201</v>
      </c>
      <c r="BH307" s="172">
        <f t="shared" si="326"/>
        <v>203.15353951688201</v>
      </c>
      <c r="BI307" s="172">
        <f t="shared" si="327"/>
        <v>202.017060078508</v>
      </c>
      <c r="BJ307" s="172">
        <f t="shared" si="328"/>
        <v>201.82231742755721</v>
      </c>
      <c r="BK307" s="172">
        <f t="shared" si="329"/>
        <v>172.89124590424325</v>
      </c>
      <c r="BL307" s="172">
        <f t="shared" si="330"/>
        <v>156.51682203625708</v>
      </c>
      <c r="BM307" s="172">
        <f t="shared" si="331"/>
        <v>136.89901328679582</v>
      </c>
      <c r="BN307" s="172">
        <f t="shared" si="332"/>
        <v>137.92520165612913</v>
      </c>
      <c r="BO307" s="172">
        <f t="shared" si="333"/>
        <v>149.58114277721742</v>
      </c>
      <c r="BP307" s="172">
        <f t="shared" si="334"/>
        <v>147.51029509707641</v>
      </c>
      <c r="BQ307" s="172">
        <f t="shared" si="335"/>
        <v>160.72099511166732</v>
      </c>
      <c r="BR307" s="172">
        <f t="shared" si="336"/>
        <v>184.96727169793286</v>
      </c>
      <c r="BS307" s="172">
        <f t="shared" si="337"/>
        <v>213.02985368860561</v>
      </c>
      <c r="BT307" s="172">
        <f t="shared" si="338"/>
        <v>257.10893964569402</v>
      </c>
      <c r="BU307" s="172">
        <f t="shared" si="339"/>
        <v>293.02790119281133</v>
      </c>
      <c r="BV307" s="172">
        <f t="shared" si="340"/>
        <v>296.98315013446501</v>
      </c>
      <c r="BW307" s="172">
        <f t="shared" si="341"/>
        <v>263.34679135883289</v>
      </c>
      <c r="BX307" s="172">
        <f t="shared" si="342"/>
        <v>254.89325252270385</v>
      </c>
      <c r="BY307" s="172">
        <f t="shared" si="343"/>
        <v>246.71994149329788</v>
      </c>
      <c r="BZ307" s="172">
        <f t="shared" si="344"/>
        <v>231.21400285465285</v>
      </c>
      <c r="CA307" s="172">
        <f t="shared" si="345"/>
        <v>255.96091287258901</v>
      </c>
      <c r="CB307" s="23"/>
      <c r="CC307" s="171">
        <f t="shared" si="346"/>
        <v>169</v>
      </c>
      <c r="CD307" s="172">
        <f t="shared" si="299"/>
        <v>169</v>
      </c>
      <c r="CE307" s="172">
        <f t="shared" si="300"/>
        <v>169</v>
      </c>
      <c r="CF307" s="172">
        <f t="shared" si="301"/>
        <v>169</v>
      </c>
      <c r="CG307" s="172">
        <f t="shared" si="302"/>
        <v>169</v>
      </c>
      <c r="CH307" s="172">
        <f t="shared" si="303"/>
        <v>169</v>
      </c>
      <c r="CI307" s="172">
        <f t="shared" si="304"/>
        <v>169</v>
      </c>
      <c r="CJ307" s="172">
        <f t="shared" si="305"/>
        <v>169</v>
      </c>
      <c r="CK307" s="172">
        <f t="shared" si="306"/>
        <v>156.51682203625708</v>
      </c>
      <c r="CL307" s="172">
        <f t="shared" si="307"/>
        <v>136.89901328679582</v>
      </c>
      <c r="CM307" s="172">
        <f t="shared" si="308"/>
        <v>137.92520165612913</v>
      </c>
      <c r="CN307" s="172">
        <f t="shared" si="309"/>
        <v>149.58114277721742</v>
      </c>
      <c r="CO307" s="172">
        <f t="shared" si="310"/>
        <v>147.51029509707641</v>
      </c>
      <c r="CP307" s="172">
        <f t="shared" si="311"/>
        <v>160.72099511166732</v>
      </c>
      <c r="CQ307" s="172">
        <f t="shared" si="312"/>
        <v>169</v>
      </c>
      <c r="CR307" s="172">
        <f t="shared" si="313"/>
        <v>169</v>
      </c>
      <c r="CS307" s="172">
        <f t="shared" si="314"/>
        <v>169</v>
      </c>
      <c r="CT307" s="172">
        <f t="shared" si="315"/>
        <v>169</v>
      </c>
      <c r="CU307" s="172">
        <f t="shared" si="316"/>
        <v>169</v>
      </c>
      <c r="CV307" s="172">
        <f t="shared" si="317"/>
        <v>169</v>
      </c>
      <c r="CW307" s="172">
        <f t="shared" si="318"/>
        <v>169</v>
      </c>
      <c r="CX307" s="172">
        <f t="shared" si="319"/>
        <v>169</v>
      </c>
      <c r="CY307" s="172">
        <f t="shared" si="320"/>
        <v>169</v>
      </c>
      <c r="CZ307" s="172">
        <f t="shared" si="321"/>
        <v>169</v>
      </c>
      <c r="DA307" s="180">
        <f xml:space="preserve"> SUM(CC307:CZ307) * 31</f>
        <v>121865.75756891943</v>
      </c>
      <c r="DC307" s="171">
        <f t="shared" si="347"/>
        <v>68.886219338988013</v>
      </c>
      <c r="DD307" s="172">
        <f t="shared" si="348"/>
        <v>50.219933768971998</v>
      </c>
      <c r="DE307" s="172">
        <f t="shared" si="349"/>
        <v>41.626281029481987</v>
      </c>
      <c r="DF307" s="172">
        <f t="shared" si="350"/>
        <v>34.153539516882006</v>
      </c>
      <c r="DG307" s="172">
        <f t="shared" si="351"/>
        <v>34.153539516882006</v>
      </c>
      <c r="DH307" s="172">
        <f t="shared" si="352"/>
        <v>33.017060078507996</v>
      </c>
      <c r="DI307" s="172">
        <f t="shared" si="353"/>
        <v>32.822317427557209</v>
      </c>
      <c r="DJ307" s="172">
        <f t="shared" si="354"/>
        <v>3.8912459042432488</v>
      </c>
      <c r="DK307" s="172">
        <f t="shared" si="355"/>
        <v>0</v>
      </c>
      <c r="DL307" s="172">
        <f t="shared" si="356"/>
        <v>0</v>
      </c>
      <c r="DM307" s="172">
        <f t="shared" si="357"/>
        <v>0</v>
      </c>
      <c r="DN307" s="172">
        <f t="shared" si="358"/>
        <v>0</v>
      </c>
      <c r="DO307" s="172">
        <f t="shared" si="359"/>
        <v>0</v>
      </c>
      <c r="DP307" s="172">
        <f t="shared" si="360"/>
        <v>0</v>
      </c>
      <c r="DQ307" s="172">
        <f t="shared" si="361"/>
        <v>15.967271697932858</v>
      </c>
      <c r="DR307" s="172">
        <f t="shared" si="362"/>
        <v>44.029853688605613</v>
      </c>
      <c r="DS307" s="172">
        <f t="shared" si="363"/>
        <v>88.108939645694022</v>
      </c>
      <c r="DT307" s="172">
        <f t="shared" si="364"/>
        <v>124.02790119281133</v>
      </c>
      <c r="DU307" s="172">
        <f t="shared" si="365"/>
        <v>127.98315013446501</v>
      </c>
      <c r="DV307" s="172">
        <f t="shared" si="366"/>
        <v>94.346791358832888</v>
      </c>
      <c r="DW307" s="172">
        <f t="shared" si="367"/>
        <v>85.893252522703847</v>
      </c>
      <c r="DX307" s="172">
        <f t="shared" si="368"/>
        <v>77.719941493297881</v>
      </c>
      <c r="DY307" s="172">
        <f t="shared" si="369"/>
        <v>62.214002854652847</v>
      </c>
      <c r="DZ307" s="172">
        <f t="shared" si="370"/>
        <v>86.960912872589006</v>
      </c>
      <c r="EA307" s="180">
        <f xml:space="preserve"> SUM(DC307:DZ307) * 31</f>
        <v>34286.686775336086</v>
      </c>
      <c r="EB307" s="21"/>
    </row>
    <row r="308" spans="2:132" ht="14.25" customHeight="1" x14ac:dyDescent="0.25">
      <c r="B308" s="132">
        <v>2043</v>
      </c>
      <c r="C308" s="14" t="s">
        <v>172</v>
      </c>
      <c r="D308" s="14">
        <f t="shared" si="371"/>
        <v>274</v>
      </c>
      <c r="E308" s="171">
        <v>217.67194073165999</v>
      </c>
      <c r="F308" s="172">
        <v>205.36293309160001</v>
      </c>
      <c r="G308" s="172">
        <v>197.778595050756</v>
      </c>
      <c r="H308" s="172">
        <v>196.83721351406999</v>
      </c>
      <c r="I308" s="172">
        <v>194.22621189345099</v>
      </c>
      <c r="J308" s="172">
        <v>194.22621189345099</v>
      </c>
      <c r="K308" s="172">
        <v>200.81588265025101</v>
      </c>
      <c r="L308" s="172">
        <v>203.01836020777901</v>
      </c>
      <c r="M308" s="172">
        <v>211.84603235368101</v>
      </c>
      <c r="N308" s="172">
        <v>224.06623041480699</v>
      </c>
      <c r="O308" s="172">
        <v>234.72337988672101</v>
      </c>
      <c r="P308" s="172">
        <v>244.58124314823999</v>
      </c>
      <c r="Q308" s="172">
        <v>248.773055273859</v>
      </c>
      <c r="R308" s="172">
        <v>257.58296550397398</v>
      </c>
      <c r="S308" s="172">
        <v>266.96125703925702</v>
      </c>
      <c r="T308" s="172">
        <v>269.39463950201099</v>
      </c>
      <c r="U308" s="172">
        <v>290.14055714066802</v>
      </c>
      <c r="V308" s="172">
        <v>295.68227486606298</v>
      </c>
      <c r="W308" s="172">
        <v>292.89365408757902</v>
      </c>
      <c r="X308" s="172">
        <v>313.16000000000003</v>
      </c>
      <c r="Y308" s="172">
        <v>304.26128019095302</v>
      </c>
      <c r="Z308" s="172">
        <v>290.14055714066802</v>
      </c>
      <c r="AA308" s="172">
        <v>264.56339840807698</v>
      </c>
      <c r="AB308" s="172">
        <v>244.58124314823999</v>
      </c>
      <c r="AD308" s="171">
        <v>0</v>
      </c>
      <c r="AE308" s="172">
        <v>0</v>
      </c>
      <c r="AF308" s="172">
        <v>0</v>
      </c>
      <c r="AG308" s="172">
        <v>0</v>
      </c>
      <c r="AH308" s="172">
        <v>0</v>
      </c>
      <c r="AI308" s="172">
        <v>0</v>
      </c>
      <c r="AJ308" s="172">
        <v>0.69285881375109437</v>
      </c>
      <c r="AK308" s="172">
        <v>29.304220374098282</v>
      </c>
      <c r="AL308" s="172">
        <v>60.729813988415039</v>
      </c>
      <c r="AM308" s="172">
        <v>84.425778290032696</v>
      </c>
      <c r="AN308" s="172">
        <v>98.860759044063428</v>
      </c>
      <c r="AO308" s="172">
        <v>103.81926131583734</v>
      </c>
      <c r="AP308" s="172">
        <v>105.16636427328423</v>
      </c>
      <c r="AQ308" s="172">
        <v>100.41703923307361</v>
      </c>
      <c r="AR308" s="172">
        <v>87.888470110933085</v>
      </c>
      <c r="AS308" s="172">
        <v>67.26073624745203</v>
      </c>
      <c r="AT308" s="172">
        <v>35.532686809903787</v>
      </c>
      <c r="AU308" s="172">
        <v>2.8107409962809102</v>
      </c>
      <c r="AV308" s="172">
        <v>0</v>
      </c>
      <c r="AW308" s="172">
        <v>53.359690114582413</v>
      </c>
      <c r="AX308" s="172">
        <v>53.359690114582413</v>
      </c>
      <c r="AY308" s="172">
        <v>53.359690114582413</v>
      </c>
      <c r="AZ308" s="172">
        <v>53.359690114582413</v>
      </c>
      <c r="BA308" s="172">
        <v>0</v>
      </c>
      <c r="BB308" s="180">
        <f xml:space="preserve"> SUM(AD308:BA308) * 30</f>
        <v>29710.424698663664</v>
      </c>
      <c r="BC308" s="23"/>
      <c r="BD308" s="171">
        <f t="shared" si="322"/>
        <v>217.67194073165999</v>
      </c>
      <c r="BE308" s="172">
        <f t="shared" si="323"/>
        <v>205.36293309160001</v>
      </c>
      <c r="BF308" s="172">
        <f t="shared" si="324"/>
        <v>197.778595050756</v>
      </c>
      <c r="BG308" s="172">
        <f t="shared" si="325"/>
        <v>196.83721351406999</v>
      </c>
      <c r="BH308" s="172">
        <f t="shared" si="326"/>
        <v>194.22621189345099</v>
      </c>
      <c r="BI308" s="172">
        <f t="shared" si="327"/>
        <v>194.22621189345099</v>
      </c>
      <c r="BJ308" s="172">
        <f t="shared" si="328"/>
        <v>200.12302383649993</v>
      </c>
      <c r="BK308" s="172">
        <f t="shared" si="329"/>
        <v>173.71413983368072</v>
      </c>
      <c r="BL308" s="172">
        <f t="shared" si="330"/>
        <v>151.11621836526598</v>
      </c>
      <c r="BM308" s="172">
        <f t="shared" si="331"/>
        <v>139.6404521247743</v>
      </c>
      <c r="BN308" s="172">
        <f t="shared" si="332"/>
        <v>135.86262084265758</v>
      </c>
      <c r="BO308" s="172">
        <f t="shared" si="333"/>
        <v>140.76198183240265</v>
      </c>
      <c r="BP308" s="172">
        <f t="shared" si="334"/>
        <v>143.60669100057476</v>
      </c>
      <c r="BQ308" s="172">
        <f t="shared" si="335"/>
        <v>157.16592627090037</v>
      </c>
      <c r="BR308" s="172">
        <f t="shared" si="336"/>
        <v>179.07278692832392</v>
      </c>
      <c r="BS308" s="172">
        <f t="shared" si="337"/>
        <v>202.13390325455896</v>
      </c>
      <c r="BT308" s="172">
        <f t="shared" si="338"/>
        <v>254.60787033076423</v>
      </c>
      <c r="BU308" s="172">
        <f t="shared" si="339"/>
        <v>292.87153386978207</v>
      </c>
      <c r="BV308" s="172">
        <f t="shared" si="340"/>
        <v>292.89365408757902</v>
      </c>
      <c r="BW308" s="172">
        <f t="shared" si="341"/>
        <v>259.80030988541762</v>
      </c>
      <c r="BX308" s="172">
        <f t="shared" si="342"/>
        <v>250.90159007637061</v>
      </c>
      <c r="BY308" s="172">
        <f t="shared" si="343"/>
        <v>236.78086702608562</v>
      </c>
      <c r="BZ308" s="172">
        <f t="shared" si="344"/>
        <v>211.20370829349457</v>
      </c>
      <c r="CA308" s="172">
        <f t="shared" si="345"/>
        <v>244.58124314823999</v>
      </c>
      <c r="CB308" s="23"/>
      <c r="CC308" s="171">
        <f t="shared" si="346"/>
        <v>169</v>
      </c>
      <c r="CD308" s="172">
        <f t="shared" si="299"/>
        <v>169</v>
      </c>
      <c r="CE308" s="172">
        <f t="shared" si="300"/>
        <v>169</v>
      </c>
      <c r="CF308" s="172">
        <f t="shared" si="301"/>
        <v>169</v>
      </c>
      <c r="CG308" s="172">
        <f t="shared" si="302"/>
        <v>169</v>
      </c>
      <c r="CH308" s="172">
        <f t="shared" si="303"/>
        <v>169</v>
      </c>
      <c r="CI308" s="172">
        <f t="shared" si="304"/>
        <v>169</v>
      </c>
      <c r="CJ308" s="172">
        <f t="shared" si="305"/>
        <v>169</v>
      </c>
      <c r="CK308" s="172">
        <f t="shared" si="306"/>
        <v>151.11621836526598</v>
      </c>
      <c r="CL308" s="172">
        <f t="shared" si="307"/>
        <v>139.6404521247743</v>
      </c>
      <c r="CM308" s="172">
        <f t="shared" si="308"/>
        <v>135.86262084265758</v>
      </c>
      <c r="CN308" s="172">
        <f t="shared" si="309"/>
        <v>140.76198183240265</v>
      </c>
      <c r="CO308" s="172">
        <f t="shared" si="310"/>
        <v>143.60669100057476</v>
      </c>
      <c r="CP308" s="172">
        <f t="shared" si="311"/>
        <v>157.16592627090037</v>
      </c>
      <c r="CQ308" s="172">
        <f t="shared" si="312"/>
        <v>169</v>
      </c>
      <c r="CR308" s="172">
        <f t="shared" si="313"/>
        <v>169</v>
      </c>
      <c r="CS308" s="172">
        <f t="shared" si="314"/>
        <v>169</v>
      </c>
      <c r="CT308" s="172">
        <f t="shared" si="315"/>
        <v>169</v>
      </c>
      <c r="CU308" s="172">
        <f t="shared" si="316"/>
        <v>169</v>
      </c>
      <c r="CV308" s="172">
        <f t="shared" si="317"/>
        <v>169</v>
      </c>
      <c r="CW308" s="172">
        <f t="shared" si="318"/>
        <v>169</v>
      </c>
      <c r="CX308" s="172">
        <f t="shared" si="319"/>
        <v>169</v>
      </c>
      <c r="CY308" s="172">
        <f t="shared" si="320"/>
        <v>169</v>
      </c>
      <c r="CZ308" s="172">
        <f t="shared" si="321"/>
        <v>169</v>
      </c>
      <c r="DA308" s="180">
        <f xml:space="preserve"> SUM(CC308:CZ308) * 30</f>
        <v>117304.61671309728</v>
      </c>
      <c r="DC308" s="171">
        <f t="shared" si="347"/>
        <v>48.671940731659987</v>
      </c>
      <c r="DD308" s="172">
        <f t="shared" si="348"/>
        <v>36.362933091600013</v>
      </c>
      <c r="DE308" s="172">
        <f t="shared" si="349"/>
        <v>28.778595050755996</v>
      </c>
      <c r="DF308" s="172">
        <f t="shared" si="350"/>
        <v>27.837213514069987</v>
      </c>
      <c r="DG308" s="172">
        <f t="shared" si="351"/>
        <v>25.226211893450994</v>
      </c>
      <c r="DH308" s="172">
        <f t="shared" si="352"/>
        <v>25.226211893450994</v>
      </c>
      <c r="DI308" s="172">
        <f t="shared" si="353"/>
        <v>31.123023836499925</v>
      </c>
      <c r="DJ308" s="172">
        <f t="shared" si="354"/>
        <v>4.7141398336807185</v>
      </c>
      <c r="DK308" s="172">
        <f t="shared" si="355"/>
        <v>0</v>
      </c>
      <c r="DL308" s="172">
        <f t="shared" si="356"/>
        <v>0</v>
      </c>
      <c r="DM308" s="172">
        <f t="shared" si="357"/>
        <v>0</v>
      </c>
      <c r="DN308" s="172">
        <f t="shared" si="358"/>
        <v>0</v>
      </c>
      <c r="DO308" s="172">
        <f t="shared" si="359"/>
        <v>0</v>
      </c>
      <c r="DP308" s="172">
        <f t="shared" si="360"/>
        <v>0</v>
      </c>
      <c r="DQ308" s="172">
        <f t="shared" si="361"/>
        <v>10.072786928323922</v>
      </c>
      <c r="DR308" s="172">
        <f t="shared" si="362"/>
        <v>33.133903254558959</v>
      </c>
      <c r="DS308" s="172">
        <f t="shared" si="363"/>
        <v>85.607870330764229</v>
      </c>
      <c r="DT308" s="172">
        <f t="shared" si="364"/>
        <v>123.87153386978207</v>
      </c>
      <c r="DU308" s="172">
        <f t="shared" si="365"/>
        <v>123.89365408757902</v>
      </c>
      <c r="DV308" s="172">
        <f t="shared" si="366"/>
        <v>90.800309885417619</v>
      </c>
      <c r="DW308" s="172">
        <f t="shared" si="367"/>
        <v>81.90159007637061</v>
      </c>
      <c r="DX308" s="172">
        <f t="shared" si="368"/>
        <v>67.780867026085616</v>
      </c>
      <c r="DY308" s="172">
        <f t="shared" si="369"/>
        <v>42.203708293494572</v>
      </c>
      <c r="DZ308" s="172">
        <f t="shared" si="370"/>
        <v>75.581243148239992</v>
      </c>
      <c r="EA308" s="180">
        <f xml:space="preserve"> SUM(DC308:DZ308) * 30</f>
        <v>28883.632102373555</v>
      </c>
      <c r="EB308" s="21"/>
    </row>
    <row r="309" spans="2:132" ht="14.25" customHeight="1" x14ac:dyDescent="0.25">
      <c r="B309" s="132">
        <v>2043</v>
      </c>
      <c r="C309" s="14" t="s">
        <v>173</v>
      </c>
      <c r="D309" s="14">
        <f t="shared" si="371"/>
        <v>275</v>
      </c>
      <c r="E309" s="171">
        <v>217.97659895400599</v>
      </c>
      <c r="F309" s="172">
        <v>203.89194817545001</v>
      </c>
      <c r="G309" s="172">
        <v>191.85597387377399</v>
      </c>
      <c r="H309" s="172">
        <v>186.606240401767</v>
      </c>
      <c r="I309" s="172">
        <v>186.606240401767</v>
      </c>
      <c r="J309" s="172">
        <v>184.17343708547099</v>
      </c>
      <c r="K309" s="172">
        <v>190.49552465084599</v>
      </c>
      <c r="L309" s="172">
        <v>196.12938496226801</v>
      </c>
      <c r="M309" s="172">
        <v>208.933612942774</v>
      </c>
      <c r="N309" s="172">
        <v>217.97659895400599</v>
      </c>
      <c r="O309" s="172">
        <v>231.98122330768399</v>
      </c>
      <c r="P309" s="172">
        <v>238.46336372281499</v>
      </c>
      <c r="Q309" s="172">
        <v>254.70872797308101</v>
      </c>
      <c r="R309" s="172">
        <v>259.63835574557601</v>
      </c>
      <c r="S309" s="172">
        <v>283.406203934389</v>
      </c>
      <c r="T309" s="172">
        <v>275.19549274189001</v>
      </c>
      <c r="U309" s="172">
        <v>291.90501025645</v>
      </c>
      <c r="V309" s="172">
        <v>291.90501025645</v>
      </c>
      <c r="W309" s="172">
        <v>297.73093398757999</v>
      </c>
      <c r="X309" s="172">
        <v>319.13</v>
      </c>
      <c r="Y309" s="172">
        <v>309.76690828925501</v>
      </c>
      <c r="Z309" s="172">
        <v>294.801966837039</v>
      </c>
      <c r="AA309" s="172">
        <v>269.88173812998002</v>
      </c>
      <c r="AB309" s="172">
        <v>240.68809833442799</v>
      </c>
      <c r="AD309" s="171">
        <v>0</v>
      </c>
      <c r="AE309" s="172">
        <v>0</v>
      </c>
      <c r="AF309" s="172">
        <v>0</v>
      </c>
      <c r="AG309" s="172">
        <v>0</v>
      </c>
      <c r="AH309" s="172">
        <v>0</v>
      </c>
      <c r="AI309" s="172">
        <v>0</v>
      </c>
      <c r="AJ309" s="172">
        <v>0.06</v>
      </c>
      <c r="AK309" s="172">
        <v>19.122681370087836</v>
      </c>
      <c r="AL309" s="172">
        <v>49.900921325677004</v>
      </c>
      <c r="AM309" s="172">
        <v>77.078619461410739</v>
      </c>
      <c r="AN309" s="172">
        <v>93.759641385485835</v>
      </c>
      <c r="AO309" s="172">
        <v>100.09289112620435</v>
      </c>
      <c r="AP309" s="172">
        <v>99.617746976861866</v>
      </c>
      <c r="AQ309" s="172">
        <v>97.391426786331138</v>
      </c>
      <c r="AR309" s="172">
        <v>86.588273437969264</v>
      </c>
      <c r="AS309" s="172">
        <v>67.081452758584248</v>
      </c>
      <c r="AT309" s="172">
        <v>37.800401975179291</v>
      </c>
      <c r="AU309" s="172">
        <v>3.6145584245107001</v>
      </c>
      <c r="AV309" s="172">
        <v>0</v>
      </c>
      <c r="AW309" s="172">
        <v>52.257818194117533</v>
      </c>
      <c r="AX309" s="172">
        <v>52.257818194117533</v>
      </c>
      <c r="AY309" s="172">
        <v>52.257818194117533</v>
      </c>
      <c r="AZ309" s="172">
        <v>52.257818194117533</v>
      </c>
      <c r="BA309" s="172">
        <v>0</v>
      </c>
      <c r="BB309" s="180">
        <f xml:space="preserve"> SUM(AD309:BA309) * 31</f>
        <v>29175.336521947956</v>
      </c>
      <c r="BC309" s="23"/>
      <c r="BD309" s="171">
        <f t="shared" si="322"/>
        <v>217.97659895400599</v>
      </c>
      <c r="BE309" s="172">
        <f t="shared" si="323"/>
        <v>203.89194817545001</v>
      </c>
      <c r="BF309" s="172">
        <f t="shared" si="324"/>
        <v>191.85597387377399</v>
      </c>
      <c r="BG309" s="172">
        <f t="shared" si="325"/>
        <v>186.606240401767</v>
      </c>
      <c r="BH309" s="172">
        <f t="shared" si="326"/>
        <v>186.606240401767</v>
      </c>
      <c r="BI309" s="172">
        <f t="shared" si="327"/>
        <v>184.17343708547099</v>
      </c>
      <c r="BJ309" s="172">
        <f t="shared" si="328"/>
        <v>190.43552465084599</v>
      </c>
      <c r="BK309" s="172">
        <f t="shared" si="329"/>
        <v>177.00670359218017</v>
      </c>
      <c r="BL309" s="172">
        <f t="shared" si="330"/>
        <v>159.03269161709699</v>
      </c>
      <c r="BM309" s="172">
        <f t="shared" si="331"/>
        <v>140.89797949259525</v>
      </c>
      <c r="BN309" s="172">
        <f t="shared" si="332"/>
        <v>138.22158192219814</v>
      </c>
      <c r="BO309" s="172">
        <f t="shared" si="333"/>
        <v>138.37047259661063</v>
      </c>
      <c r="BP309" s="172">
        <f t="shared" si="334"/>
        <v>155.09098099621914</v>
      </c>
      <c r="BQ309" s="172">
        <f t="shared" si="335"/>
        <v>162.24692895924488</v>
      </c>
      <c r="BR309" s="172">
        <f t="shared" si="336"/>
        <v>196.81793049641973</v>
      </c>
      <c r="BS309" s="172">
        <f t="shared" si="337"/>
        <v>208.11403998330576</v>
      </c>
      <c r="BT309" s="172">
        <f t="shared" si="338"/>
        <v>254.10460828127071</v>
      </c>
      <c r="BU309" s="172">
        <f t="shared" si="339"/>
        <v>288.29045183193932</v>
      </c>
      <c r="BV309" s="172">
        <f t="shared" si="340"/>
        <v>297.73093398757999</v>
      </c>
      <c r="BW309" s="172">
        <f t="shared" si="341"/>
        <v>266.87218180588246</v>
      </c>
      <c r="BX309" s="172">
        <f t="shared" si="342"/>
        <v>257.50909009513748</v>
      </c>
      <c r="BY309" s="172">
        <f t="shared" si="343"/>
        <v>242.54414864292147</v>
      </c>
      <c r="BZ309" s="172">
        <f t="shared" si="344"/>
        <v>217.62391993586249</v>
      </c>
      <c r="CA309" s="172">
        <f t="shared" si="345"/>
        <v>240.68809833442799</v>
      </c>
      <c r="CB309" s="23"/>
      <c r="CC309" s="171">
        <f t="shared" si="346"/>
        <v>169</v>
      </c>
      <c r="CD309" s="172">
        <f t="shared" si="299"/>
        <v>169</v>
      </c>
      <c r="CE309" s="172">
        <f t="shared" si="300"/>
        <v>169</v>
      </c>
      <c r="CF309" s="172">
        <f t="shared" si="301"/>
        <v>169</v>
      </c>
      <c r="CG309" s="172">
        <f t="shared" si="302"/>
        <v>169</v>
      </c>
      <c r="CH309" s="172">
        <f t="shared" si="303"/>
        <v>169</v>
      </c>
      <c r="CI309" s="172">
        <f t="shared" si="304"/>
        <v>169</v>
      </c>
      <c r="CJ309" s="172">
        <f t="shared" si="305"/>
        <v>169</v>
      </c>
      <c r="CK309" s="172">
        <f t="shared" si="306"/>
        <v>159.03269161709699</v>
      </c>
      <c r="CL309" s="172">
        <f t="shared" si="307"/>
        <v>140.89797949259525</v>
      </c>
      <c r="CM309" s="172">
        <f t="shared" si="308"/>
        <v>138.22158192219814</v>
      </c>
      <c r="CN309" s="172">
        <f t="shared" si="309"/>
        <v>138.37047259661063</v>
      </c>
      <c r="CO309" s="172">
        <f t="shared" si="310"/>
        <v>155.09098099621914</v>
      </c>
      <c r="CP309" s="172">
        <f t="shared" si="311"/>
        <v>162.24692895924488</v>
      </c>
      <c r="CQ309" s="172">
        <f t="shared" si="312"/>
        <v>169</v>
      </c>
      <c r="CR309" s="172">
        <f t="shared" si="313"/>
        <v>169</v>
      </c>
      <c r="CS309" s="172">
        <f t="shared" si="314"/>
        <v>169</v>
      </c>
      <c r="CT309" s="172">
        <f t="shared" si="315"/>
        <v>169</v>
      </c>
      <c r="CU309" s="172">
        <f t="shared" si="316"/>
        <v>169</v>
      </c>
      <c r="CV309" s="172">
        <f t="shared" si="317"/>
        <v>169</v>
      </c>
      <c r="CW309" s="172">
        <f t="shared" si="318"/>
        <v>169</v>
      </c>
      <c r="CX309" s="172">
        <f t="shared" si="319"/>
        <v>169</v>
      </c>
      <c r="CY309" s="172">
        <f t="shared" si="320"/>
        <v>169</v>
      </c>
      <c r="CZ309" s="172">
        <f t="shared" si="321"/>
        <v>169</v>
      </c>
      <c r="DA309" s="180">
        <f xml:space="preserve"> SUM(CC309:CZ309) * 31</f>
        <v>122011.67970310293</v>
      </c>
      <c r="DC309" s="171">
        <f t="shared" si="347"/>
        <v>48.976598954005993</v>
      </c>
      <c r="DD309" s="172">
        <f t="shared" si="348"/>
        <v>34.891948175450011</v>
      </c>
      <c r="DE309" s="172">
        <f t="shared" si="349"/>
        <v>22.855973873773991</v>
      </c>
      <c r="DF309" s="172">
        <f t="shared" si="350"/>
        <v>17.606240401766996</v>
      </c>
      <c r="DG309" s="172">
        <f t="shared" si="351"/>
        <v>17.606240401766996</v>
      </c>
      <c r="DH309" s="172">
        <f t="shared" si="352"/>
        <v>15.173437085470994</v>
      </c>
      <c r="DI309" s="172">
        <f t="shared" si="353"/>
        <v>21.435524650845991</v>
      </c>
      <c r="DJ309" s="172">
        <f t="shared" si="354"/>
        <v>8.0067035921801732</v>
      </c>
      <c r="DK309" s="172">
        <f t="shared" si="355"/>
        <v>0</v>
      </c>
      <c r="DL309" s="172">
        <f t="shared" si="356"/>
        <v>0</v>
      </c>
      <c r="DM309" s="172">
        <f t="shared" si="357"/>
        <v>0</v>
      </c>
      <c r="DN309" s="172">
        <f t="shared" si="358"/>
        <v>0</v>
      </c>
      <c r="DO309" s="172">
        <f t="shared" si="359"/>
        <v>0</v>
      </c>
      <c r="DP309" s="172">
        <f t="shared" si="360"/>
        <v>0</v>
      </c>
      <c r="DQ309" s="172">
        <f t="shared" si="361"/>
        <v>27.817930496419734</v>
      </c>
      <c r="DR309" s="172">
        <f t="shared" si="362"/>
        <v>39.114039983305759</v>
      </c>
      <c r="DS309" s="172">
        <f t="shared" si="363"/>
        <v>85.104608281270714</v>
      </c>
      <c r="DT309" s="172">
        <f t="shared" si="364"/>
        <v>119.29045183193932</v>
      </c>
      <c r="DU309" s="172">
        <f t="shared" si="365"/>
        <v>128.73093398757999</v>
      </c>
      <c r="DV309" s="172">
        <f t="shared" si="366"/>
        <v>97.872181805882462</v>
      </c>
      <c r="DW309" s="172">
        <f t="shared" si="367"/>
        <v>88.509090095137481</v>
      </c>
      <c r="DX309" s="172">
        <f t="shared" si="368"/>
        <v>73.544148642921471</v>
      </c>
      <c r="DY309" s="172">
        <f t="shared" si="369"/>
        <v>48.623919935862489</v>
      </c>
      <c r="DZ309" s="172">
        <f t="shared" si="370"/>
        <v>71.688098334427991</v>
      </c>
      <c r="EA309" s="180">
        <f xml:space="preserve"> SUM(DC309:DZ309) * 31</f>
        <v>29972.290186430266</v>
      </c>
      <c r="EB309" s="21"/>
    </row>
    <row r="310" spans="2:132" ht="14.25" customHeight="1" x14ac:dyDescent="0.25">
      <c r="B310" s="132">
        <v>2044</v>
      </c>
      <c r="C310" s="14" t="s">
        <v>163</v>
      </c>
      <c r="D310" s="14">
        <f t="shared" si="371"/>
        <v>276</v>
      </c>
      <c r="E310" s="171">
        <v>224.55999763720899</v>
      </c>
      <c r="F310" s="172">
        <v>207.64749714496099</v>
      </c>
      <c r="G310" s="172">
        <v>199.432854048726</v>
      </c>
      <c r="H310" s="172">
        <v>190.73499665271299</v>
      </c>
      <c r="I310" s="172">
        <v>188.13771979140299</v>
      </c>
      <c r="J310" s="172">
        <v>190.73499665271299</v>
      </c>
      <c r="K310" s="172">
        <v>198.20468437012201</v>
      </c>
      <c r="L310" s="172">
        <v>209.15754183176901</v>
      </c>
      <c r="M310" s="172">
        <v>212.29843478032899</v>
      </c>
      <c r="N310" s="172">
        <v>226.47272090716601</v>
      </c>
      <c r="O310" s="172">
        <v>238.794685551518</v>
      </c>
      <c r="P310" s="172">
        <v>257.47897180962099</v>
      </c>
      <c r="Q310" s="172">
        <v>252.56629309520599</v>
      </c>
      <c r="R310" s="172">
        <v>262.55272195729498</v>
      </c>
      <c r="S310" s="172">
        <v>262.55272195729498</v>
      </c>
      <c r="T310" s="172">
        <v>267.78754353822899</v>
      </c>
      <c r="U310" s="172">
        <v>287.37785660841598</v>
      </c>
      <c r="V310" s="172">
        <v>281.57928501107398</v>
      </c>
      <c r="W310" s="172">
        <v>296.37772294179098</v>
      </c>
      <c r="X310" s="172">
        <v>305.74</v>
      </c>
      <c r="Y310" s="172">
        <v>296.37772294179098</v>
      </c>
      <c r="Z310" s="172">
        <v>287.37785660841598</v>
      </c>
      <c r="AA310" s="172">
        <v>265.14999881860501</v>
      </c>
      <c r="AB310" s="172">
        <v>238.794685551518</v>
      </c>
      <c r="AD310" s="171">
        <v>0</v>
      </c>
      <c r="AE310" s="172">
        <v>0</v>
      </c>
      <c r="AF310" s="172">
        <v>0</v>
      </c>
      <c r="AG310" s="172">
        <v>0</v>
      </c>
      <c r="AH310" s="172">
        <v>0</v>
      </c>
      <c r="AI310" s="172">
        <v>0</v>
      </c>
      <c r="AJ310" s="172">
        <v>0</v>
      </c>
      <c r="AK310" s="172">
        <v>13.686188183608564</v>
      </c>
      <c r="AL310" s="172">
        <v>43.068496681187206</v>
      </c>
      <c r="AM310" s="172">
        <v>70.595028201716545</v>
      </c>
      <c r="AN310" s="172">
        <v>88.248060567494406</v>
      </c>
      <c r="AO310" s="172">
        <v>97.446654288342927</v>
      </c>
      <c r="AP310" s="172">
        <v>100.46224535617463</v>
      </c>
      <c r="AQ310" s="172">
        <v>98.43956475015878</v>
      </c>
      <c r="AR310" s="172">
        <v>89.016462014168496</v>
      </c>
      <c r="AS310" s="172">
        <v>69.708591751680714</v>
      </c>
      <c r="AT310" s="172">
        <v>43.042135452852079</v>
      </c>
      <c r="AU310" s="172">
        <v>13.422165505780844</v>
      </c>
      <c r="AV310" s="172">
        <v>0.01</v>
      </c>
      <c r="AW310" s="172">
        <v>49.445945091796631</v>
      </c>
      <c r="AX310" s="172">
        <v>49.445945091796631</v>
      </c>
      <c r="AY310" s="172">
        <v>49.445945091796631</v>
      </c>
      <c r="AZ310" s="172">
        <v>49.445945091796631</v>
      </c>
      <c r="BA310" s="172">
        <v>0</v>
      </c>
      <c r="BB310" s="180">
        <f xml:space="preserve"> SUM(AD310:BA310) *  31</f>
        <v>28672.810566730903</v>
      </c>
      <c r="BC310" s="23"/>
      <c r="BD310" s="171">
        <f t="shared" si="322"/>
        <v>224.55999763720899</v>
      </c>
      <c r="BE310" s="172">
        <f t="shared" si="323"/>
        <v>207.64749714496099</v>
      </c>
      <c r="BF310" s="172">
        <f t="shared" si="324"/>
        <v>199.432854048726</v>
      </c>
      <c r="BG310" s="172">
        <f t="shared" si="325"/>
        <v>190.73499665271299</v>
      </c>
      <c r="BH310" s="172">
        <f t="shared" si="326"/>
        <v>188.13771979140299</v>
      </c>
      <c r="BI310" s="172">
        <f t="shared" si="327"/>
        <v>190.73499665271299</v>
      </c>
      <c r="BJ310" s="172">
        <f t="shared" si="328"/>
        <v>198.20468437012201</v>
      </c>
      <c r="BK310" s="172">
        <f t="shared" si="329"/>
        <v>195.47135364816046</v>
      </c>
      <c r="BL310" s="172">
        <f t="shared" si="330"/>
        <v>169.22993809914178</v>
      </c>
      <c r="BM310" s="172">
        <f t="shared" si="331"/>
        <v>155.87769270544948</v>
      </c>
      <c r="BN310" s="172">
        <f t="shared" si="332"/>
        <v>150.54662498402359</v>
      </c>
      <c r="BO310" s="172">
        <f t="shared" si="333"/>
        <v>160.03231752127806</v>
      </c>
      <c r="BP310" s="172">
        <f t="shared" si="334"/>
        <v>152.10404773903136</v>
      </c>
      <c r="BQ310" s="172">
        <f t="shared" si="335"/>
        <v>164.1131572071362</v>
      </c>
      <c r="BR310" s="172">
        <f t="shared" si="336"/>
        <v>173.53625994312648</v>
      </c>
      <c r="BS310" s="172">
        <f t="shared" si="337"/>
        <v>198.07895178654826</v>
      </c>
      <c r="BT310" s="172">
        <f t="shared" si="338"/>
        <v>244.3357211555639</v>
      </c>
      <c r="BU310" s="172">
        <f t="shared" si="339"/>
        <v>268.15711950529311</v>
      </c>
      <c r="BV310" s="172">
        <f t="shared" si="340"/>
        <v>296.36772294179099</v>
      </c>
      <c r="BW310" s="172">
        <f t="shared" si="341"/>
        <v>256.29405490820341</v>
      </c>
      <c r="BX310" s="172">
        <f t="shared" si="342"/>
        <v>246.93177784999435</v>
      </c>
      <c r="BY310" s="172">
        <f t="shared" si="343"/>
        <v>237.93191151661935</v>
      </c>
      <c r="BZ310" s="172">
        <f t="shared" si="344"/>
        <v>215.70405372680838</v>
      </c>
      <c r="CA310" s="172">
        <f t="shared" si="345"/>
        <v>238.794685551518</v>
      </c>
      <c r="CB310" s="23"/>
      <c r="CC310" s="171">
        <f t="shared" si="346"/>
        <v>169</v>
      </c>
      <c r="CD310" s="172">
        <f t="shared" si="299"/>
        <v>169</v>
      </c>
      <c r="CE310" s="172">
        <f t="shared" si="300"/>
        <v>169</v>
      </c>
      <c r="CF310" s="172">
        <f t="shared" si="301"/>
        <v>169</v>
      </c>
      <c r="CG310" s="172">
        <f t="shared" si="302"/>
        <v>169</v>
      </c>
      <c r="CH310" s="172">
        <f t="shared" si="303"/>
        <v>169</v>
      </c>
      <c r="CI310" s="172">
        <f t="shared" si="304"/>
        <v>169</v>
      </c>
      <c r="CJ310" s="172">
        <f t="shared" si="305"/>
        <v>169</v>
      </c>
      <c r="CK310" s="172">
        <f t="shared" si="306"/>
        <v>169</v>
      </c>
      <c r="CL310" s="172">
        <f t="shared" si="307"/>
        <v>155.87769270544948</v>
      </c>
      <c r="CM310" s="172">
        <f t="shared" si="308"/>
        <v>150.54662498402359</v>
      </c>
      <c r="CN310" s="172">
        <f t="shared" si="309"/>
        <v>160.03231752127806</v>
      </c>
      <c r="CO310" s="172">
        <f t="shared" si="310"/>
        <v>152.10404773903136</v>
      </c>
      <c r="CP310" s="172">
        <f t="shared" si="311"/>
        <v>164.1131572071362</v>
      </c>
      <c r="CQ310" s="172">
        <f t="shared" si="312"/>
        <v>169</v>
      </c>
      <c r="CR310" s="172">
        <f t="shared" si="313"/>
        <v>169</v>
      </c>
      <c r="CS310" s="172">
        <f t="shared" si="314"/>
        <v>169</v>
      </c>
      <c r="CT310" s="172">
        <f t="shared" si="315"/>
        <v>169</v>
      </c>
      <c r="CU310" s="172">
        <f t="shared" si="316"/>
        <v>169</v>
      </c>
      <c r="CV310" s="172">
        <f t="shared" si="317"/>
        <v>169</v>
      </c>
      <c r="CW310" s="172">
        <f t="shared" si="318"/>
        <v>169</v>
      </c>
      <c r="CX310" s="172">
        <f t="shared" si="319"/>
        <v>169</v>
      </c>
      <c r="CY310" s="172">
        <f t="shared" si="320"/>
        <v>169</v>
      </c>
      <c r="CZ310" s="172">
        <f t="shared" si="321"/>
        <v>169</v>
      </c>
      <c r="DA310" s="180">
        <f xml:space="preserve"> SUM(CC310:CZ310) *  31</f>
        <v>123803.8890448645</v>
      </c>
      <c r="DC310" s="171">
        <f t="shared" si="347"/>
        <v>55.559997637208994</v>
      </c>
      <c r="DD310" s="172">
        <f t="shared" si="348"/>
        <v>38.647497144960994</v>
      </c>
      <c r="DE310" s="172">
        <f t="shared" si="349"/>
        <v>30.432854048726</v>
      </c>
      <c r="DF310" s="172">
        <f t="shared" si="350"/>
        <v>21.734996652712994</v>
      </c>
      <c r="DG310" s="172">
        <f t="shared" si="351"/>
        <v>19.137719791402986</v>
      </c>
      <c r="DH310" s="172">
        <f t="shared" si="352"/>
        <v>21.734996652712994</v>
      </c>
      <c r="DI310" s="172">
        <f t="shared" si="353"/>
        <v>29.20468437012201</v>
      </c>
      <c r="DJ310" s="172">
        <f t="shared" si="354"/>
        <v>26.471353648160459</v>
      </c>
      <c r="DK310" s="172">
        <f t="shared" si="355"/>
        <v>0.22993809914177632</v>
      </c>
      <c r="DL310" s="172">
        <f t="shared" si="356"/>
        <v>0</v>
      </c>
      <c r="DM310" s="172">
        <f t="shared" si="357"/>
        <v>0</v>
      </c>
      <c r="DN310" s="172">
        <f t="shared" si="358"/>
        <v>0</v>
      </c>
      <c r="DO310" s="172">
        <f t="shared" si="359"/>
        <v>0</v>
      </c>
      <c r="DP310" s="172">
        <f t="shared" si="360"/>
        <v>0</v>
      </c>
      <c r="DQ310" s="172">
        <f t="shared" si="361"/>
        <v>4.5362599431264812</v>
      </c>
      <c r="DR310" s="172">
        <f t="shared" si="362"/>
        <v>29.078951786548259</v>
      </c>
      <c r="DS310" s="172">
        <f t="shared" si="363"/>
        <v>75.335721155563903</v>
      </c>
      <c r="DT310" s="172">
        <f t="shared" si="364"/>
        <v>99.15711950529311</v>
      </c>
      <c r="DU310" s="172">
        <f t="shared" si="365"/>
        <v>127.36772294179099</v>
      </c>
      <c r="DV310" s="172">
        <f t="shared" si="366"/>
        <v>87.294054908203407</v>
      </c>
      <c r="DW310" s="172">
        <f t="shared" si="367"/>
        <v>77.931777849994347</v>
      </c>
      <c r="DX310" s="172">
        <f t="shared" si="368"/>
        <v>68.931911516619351</v>
      </c>
      <c r="DY310" s="172">
        <f t="shared" si="369"/>
        <v>46.704053726808382</v>
      </c>
      <c r="DZ310" s="172">
        <f t="shared" si="370"/>
        <v>69.794685551518</v>
      </c>
      <c r="EA310" s="180">
        <f xml:space="preserve"> SUM(DC310:DZ310) *  31</f>
        <v>28807.875204849079</v>
      </c>
      <c r="EB310" s="21"/>
    </row>
    <row r="311" spans="2:132" ht="14.25" customHeight="1" x14ac:dyDescent="0.25">
      <c r="B311" s="132">
        <v>2044</v>
      </c>
      <c r="C311" s="14" t="s">
        <v>164</v>
      </c>
      <c r="D311" s="14">
        <f t="shared" si="371"/>
        <v>277</v>
      </c>
      <c r="E311" s="171">
        <v>225.15549347791699</v>
      </c>
      <c r="F311" s="172">
        <v>210.50346670067501</v>
      </c>
      <c r="G311" s="172">
        <v>202.874725486079</v>
      </c>
      <c r="H311" s="172">
        <v>197.385260908379</v>
      </c>
      <c r="I311" s="172">
        <v>196.564532135733</v>
      </c>
      <c r="J311" s="172">
        <v>198.232898821112</v>
      </c>
      <c r="K311" s="172">
        <v>207.072551339613</v>
      </c>
      <c r="L311" s="172">
        <v>210.50346670067501</v>
      </c>
      <c r="M311" s="172">
        <v>209.33291910690099</v>
      </c>
      <c r="N311" s="172">
        <v>222.24930634854601</v>
      </c>
      <c r="O311" s="172">
        <v>228.16931716763401</v>
      </c>
      <c r="P311" s="172">
        <v>232.89187125286</v>
      </c>
      <c r="Q311" s="172">
        <v>248.51262707322499</v>
      </c>
      <c r="R311" s="172">
        <v>262.16901566725602</v>
      </c>
      <c r="S311" s="172">
        <v>260.13737559070597</v>
      </c>
      <c r="T311" s="172">
        <v>272.73085315130902</v>
      </c>
      <c r="U311" s="172">
        <v>274.92394806838098</v>
      </c>
      <c r="V311" s="172">
        <v>286.29305975503701</v>
      </c>
      <c r="W311" s="172">
        <v>283.96541913753202</v>
      </c>
      <c r="X311" s="172">
        <v>303.33999999999997</v>
      </c>
      <c r="Y311" s="172">
        <v>303.33999999999997</v>
      </c>
      <c r="Z311" s="172">
        <v>291.02906841030699</v>
      </c>
      <c r="AA311" s="172">
        <v>270.56466737432498</v>
      </c>
      <c r="AB311" s="172">
        <v>244.85298402142499</v>
      </c>
      <c r="AD311" s="171">
        <v>0</v>
      </c>
      <c r="AE311" s="172">
        <v>0</v>
      </c>
      <c r="AF311" s="172">
        <v>0</v>
      </c>
      <c r="AG311" s="172">
        <v>0</v>
      </c>
      <c r="AH311" s="172">
        <v>0</v>
      </c>
      <c r="AI311" s="172">
        <v>0</v>
      </c>
      <c r="AJ311" s="172">
        <v>0.01</v>
      </c>
      <c r="AK311" s="172">
        <v>16.086440968432768</v>
      </c>
      <c r="AL311" s="172">
        <v>48.622845791670272</v>
      </c>
      <c r="AM311" s="172">
        <v>76.957024520812269</v>
      </c>
      <c r="AN311" s="172">
        <v>95.884815944725773</v>
      </c>
      <c r="AO311" s="172">
        <v>98.616602247180438</v>
      </c>
      <c r="AP311" s="172">
        <v>101.88988357718293</v>
      </c>
      <c r="AQ311" s="172">
        <v>99.275841051465534</v>
      </c>
      <c r="AR311" s="172">
        <v>94.358868697725342</v>
      </c>
      <c r="AS311" s="172">
        <v>78.558399407188901</v>
      </c>
      <c r="AT311" s="172">
        <v>51.17899534759173</v>
      </c>
      <c r="AU311" s="172">
        <v>19.583868615354145</v>
      </c>
      <c r="AV311" s="172">
        <v>0.06</v>
      </c>
      <c r="AW311" s="172">
        <v>55.322147235382523</v>
      </c>
      <c r="AX311" s="172">
        <v>55.322147235382523</v>
      </c>
      <c r="AY311" s="172">
        <v>55.322147235382523</v>
      </c>
      <c r="AZ311" s="172">
        <v>55.322147235382523</v>
      </c>
      <c r="BA311" s="172">
        <v>0</v>
      </c>
      <c r="BB311" s="180">
        <f xml:space="preserve"> SUM(AD311:BA311) * 28.25</f>
        <v>28317.013946881798</v>
      </c>
      <c r="BC311" s="23"/>
      <c r="BD311" s="171">
        <f t="shared" si="322"/>
        <v>225.15549347791699</v>
      </c>
      <c r="BE311" s="172">
        <f t="shared" si="323"/>
        <v>210.50346670067501</v>
      </c>
      <c r="BF311" s="172">
        <f t="shared" si="324"/>
        <v>202.874725486079</v>
      </c>
      <c r="BG311" s="172">
        <f t="shared" si="325"/>
        <v>197.385260908379</v>
      </c>
      <c r="BH311" s="172">
        <f t="shared" si="326"/>
        <v>196.564532135733</v>
      </c>
      <c r="BI311" s="172">
        <f t="shared" si="327"/>
        <v>198.232898821112</v>
      </c>
      <c r="BJ311" s="172">
        <f t="shared" si="328"/>
        <v>207.06255133961301</v>
      </c>
      <c r="BK311" s="172">
        <f t="shared" si="329"/>
        <v>194.41702573224222</v>
      </c>
      <c r="BL311" s="172">
        <f t="shared" si="330"/>
        <v>160.71007331523072</v>
      </c>
      <c r="BM311" s="172">
        <f t="shared" si="331"/>
        <v>145.29228182773375</v>
      </c>
      <c r="BN311" s="172">
        <f t="shared" si="332"/>
        <v>132.28450122290823</v>
      </c>
      <c r="BO311" s="172">
        <f t="shared" si="333"/>
        <v>134.27526900567955</v>
      </c>
      <c r="BP311" s="172">
        <f t="shared" si="334"/>
        <v>146.62274349604206</v>
      </c>
      <c r="BQ311" s="172">
        <f t="shared" si="335"/>
        <v>162.89317461579049</v>
      </c>
      <c r="BR311" s="172">
        <f t="shared" si="336"/>
        <v>165.77850689298063</v>
      </c>
      <c r="BS311" s="172">
        <f t="shared" si="337"/>
        <v>194.17245374412011</v>
      </c>
      <c r="BT311" s="172">
        <f t="shared" si="338"/>
        <v>223.74495272078926</v>
      </c>
      <c r="BU311" s="172">
        <f t="shared" si="339"/>
        <v>266.70919113968284</v>
      </c>
      <c r="BV311" s="172">
        <f t="shared" si="340"/>
        <v>283.90541913753202</v>
      </c>
      <c r="BW311" s="172">
        <f t="shared" si="341"/>
        <v>248.01785276461746</v>
      </c>
      <c r="BX311" s="172">
        <f t="shared" si="342"/>
        <v>248.01785276461746</v>
      </c>
      <c r="BY311" s="172">
        <f t="shared" si="343"/>
        <v>235.70692117492447</v>
      </c>
      <c r="BZ311" s="172">
        <f t="shared" si="344"/>
        <v>215.24252013894247</v>
      </c>
      <c r="CA311" s="172">
        <f t="shared" si="345"/>
        <v>244.85298402142499</v>
      </c>
      <c r="CB311" s="23"/>
      <c r="CC311" s="171">
        <f t="shared" si="346"/>
        <v>169</v>
      </c>
      <c r="CD311" s="172">
        <f t="shared" si="299"/>
        <v>169</v>
      </c>
      <c r="CE311" s="172">
        <f t="shared" si="300"/>
        <v>169</v>
      </c>
      <c r="CF311" s="172">
        <f t="shared" si="301"/>
        <v>169</v>
      </c>
      <c r="CG311" s="172">
        <f t="shared" si="302"/>
        <v>169</v>
      </c>
      <c r="CH311" s="172">
        <f t="shared" si="303"/>
        <v>169</v>
      </c>
      <c r="CI311" s="172">
        <f t="shared" si="304"/>
        <v>169</v>
      </c>
      <c r="CJ311" s="172">
        <f t="shared" si="305"/>
        <v>169</v>
      </c>
      <c r="CK311" s="172">
        <f t="shared" si="306"/>
        <v>160.71007331523072</v>
      </c>
      <c r="CL311" s="172">
        <f t="shared" si="307"/>
        <v>145.29228182773375</v>
      </c>
      <c r="CM311" s="172">
        <f t="shared" si="308"/>
        <v>132.28450122290823</v>
      </c>
      <c r="CN311" s="172">
        <f t="shared" si="309"/>
        <v>134.27526900567955</v>
      </c>
      <c r="CO311" s="172">
        <f t="shared" si="310"/>
        <v>146.62274349604206</v>
      </c>
      <c r="CP311" s="172">
        <f t="shared" si="311"/>
        <v>162.89317461579049</v>
      </c>
      <c r="CQ311" s="172">
        <f t="shared" si="312"/>
        <v>165.77850689298063</v>
      </c>
      <c r="CR311" s="172">
        <f t="shared" si="313"/>
        <v>169</v>
      </c>
      <c r="CS311" s="172">
        <f t="shared" si="314"/>
        <v>169</v>
      </c>
      <c r="CT311" s="172">
        <f t="shared" si="315"/>
        <v>169</v>
      </c>
      <c r="CU311" s="172">
        <f t="shared" si="316"/>
        <v>169</v>
      </c>
      <c r="CV311" s="172">
        <f t="shared" si="317"/>
        <v>169</v>
      </c>
      <c r="CW311" s="172">
        <f t="shared" si="318"/>
        <v>169</v>
      </c>
      <c r="CX311" s="172">
        <f t="shared" si="319"/>
        <v>169</v>
      </c>
      <c r="CY311" s="172">
        <f t="shared" si="320"/>
        <v>169</v>
      </c>
      <c r="CZ311" s="172">
        <f t="shared" si="321"/>
        <v>169</v>
      </c>
      <c r="DA311" s="180">
        <f xml:space="preserve"> SUM(CC311:CZ311) * 28.25</f>
        <v>110764.19754813232</v>
      </c>
      <c r="DC311" s="171">
        <f t="shared" si="347"/>
        <v>56.155493477916991</v>
      </c>
      <c r="DD311" s="172">
        <f t="shared" si="348"/>
        <v>41.503466700675006</v>
      </c>
      <c r="DE311" s="172">
        <f t="shared" si="349"/>
        <v>33.874725486079001</v>
      </c>
      <c r="DF311" s="172">
        <f t="shared" si="350"/>
        <v>28.385260908378996</v>
      </c>
      <c r="DG311" s="172">
        <f t="shared" si="351"/>
        <v>27.564532135733003</v>
      </c>
      <c r="DH311" s="172">
        <f t="shared" si="352"/>
        <v>29.232898821112002</v>
      </c>
      <c r="DI311" s="172">
        <f t="shared" si="353"/>
        <v>38.062551339613009</v>
      </c>
      <c r="DJ311" s="172">
        <f t="shared" si="354"/>
        <v>25.417025732242223</v>
      </c>
      <c r="DK311" s="172">
        <f t="shared" si="355"/>
        <v>0</v>
      </c>
      <c r="DL311" s="172">
        <f t="shared" si="356"/>
        <v>0</v>
      </c>
      <c r="DM311" s="172">
        <f t="shared" si="357"/>
        <v>0</v>
      </c>
      <c r="DN311" s="172">
        <f t="shared" si="358"/>
        <v>0</v>
      </c>
      <c r="DO311" s="172">
        <f t="shared" si="359"/>
        <v>0</v>
      </c>
      <c r="DP311" s="172">
        <f t="shared" si="360"/>
        <v>0</v>
      </c>
      <c r="DQ311" s="172">
        <f t="shared" si="361"/>
        <v>0</v>
      </c>
      <c r="DR311" s="172">
        <f t="shared" si="362"/>
        <v>25.172453744120105</v>
      </c>
      <c r="DS311" s="172">
        <f t="shared" si="363"/>
        <v>54.744952720789257</v>
      </c>
      <c r="DT311" s="172">
        <f t="shared" si="364"/>
        <v>97.709191139682844</v>
      </c>
      <c r="DU311" s="172">
        <f t="shared" si="365"/>
        <v>114.90541913753202</v>
      </c>
      <c r="DV311" s="172">
        <f t="shared" si="366"/>
        <v>79.017852764617459</v>
      </c>
      <c r="DW311" s="172">
        <f t="shared" si="367"/>
        <v>79.017852764617459</v>
      </c>
      <c r="DX311" s="172">
        <f t="shared" si="368"/>
        <v>66.706921174924474</v>
      </c>
      <c r="DY311" s="172">
        <f t="shared" si="369"/>
        <v>46.242520138942467</v>
      </c>
      <c r="DZ311" s="172">
        <f t="shared" si="370"/>
        <v>75.852984021424987</v>
      </c>
      <c r="EA311" s="180">
        <f xml:space="preserve"> SUM(DC311:DZ311) * 28.25</f>
        <v>25977.742387387338</v>
      </c>
      <c r="EB311" s="21"/>
    </row>
    <row r="312" spans="2:132" ht="14.25" customHeight="1" x14ac:dyDescent="0.25">
      <c r="B312" s="132">
        <v>2044</v>
      </c>
      <c r="C312" s="14" t="s">
        <v>165</v>
      </c>
      <c r="D312" s="14">
        <f t="shared" si="371"/>
        <v>278</v>
      </c>
      <c r="E312" s="171">
        <v>216.232808213494</v>
      </c>
      <c r="F312" s="172">
        <v>203.80329479558</v>
      </c>
      <c r="G312" s="172">
        <v>197.065357037144</v>
      </c>
      <c r="H312" s="172">
        <v>191.12011783852401</v>
      </c>
      <c r="I312" s="172">
        <v>187.93346962806399</v>
      </c>
      <c r="J312" s="172">
        <v>188.963977755825</v>
      </c>
      <c r="K312" s="172">
        <v>201.01299586502799</v>
      </c>
      <c r="L312" s="172">
        <v>202.39229135910799</v>
      </c>
      <c r="M312" s="172">
        <v>203.80329479558</v>
      </c>
      <c r="N312" s="172">
        <v>212.93518220466001</v>
      </c>
      <c r="O312" s="172">
        <v>221.41705679469101</v>
      </c>
      <c r="P312" s="172">
        <v>230.69162994453799</v>
      </c>
      <c r="Q312" s="172">
        <v>236.63686914315801</v>
      </c>
      <c r="R312" s="172">
        <v>249.38346198499801</v>
      </c>
      <c r="S312" s="172">
        <v>258.51534939407901</v>
      </c>
      <c r="T312" s="172">
        <v>265.69719834601102</v>
      </c>
      <c r="U312" s="172">
        <v>286.24394501644099</v>
      </c>
      <c r="V312" s="172">
        <v>291.69771110797501</v>
      </c>
      <c r="W312" s="172">
        <v>288.95497409101199</v>
      </c>
      <c r="X312" s="172">
        <v>308.82</v>
      </c>
      <c r="Y312" s="172">
        <v>305.887015328681</v>
      </c>
      <c r="Z312" s="172">
        <v>297.27830896907898</v>
      </c>
      <c r="AA312" s="172">
        <v>265.69719834601102</v>
      </c>
      <c r="AB312" s="172">
        <v>234.62341480122501</v>
      </c>
      <c r="AD312" s="171">
        <v>0</v>
      </c>
      <c r="AE312" s="172">
        <v>0</v>
      </c>
      <c r="AF312" s="172">
        <v>0</v>
      </c>
      <c r="AG312" s="172">
        <v>0</v>
      </c>
      <c r="AH312" s="172">
        <v>0</v>
      </c>
      <c r="AI312" s="172">
        <v>0</v>
      </c>
      <c r="AJ312" s="172">
        <v>0.56999999999999995</v>
      </c>
      <c r="AK312" s="172">
        <v>25.581933370764158</v>
      </c>
      <c r="AL312" s="172">
        <v>60.280048245716692</v>
      </c>
      <c r="AM312" s="172">
        <v>88.456958942630038</v>
      </c>
      <c r="AN312" s="172">
        <v>101.06015463259115</v>
      </c>
      <c r="AO312" s="172">
        <v>106.3255521725174</v>
      </c>
      <c r="AP312" s="172">
        <v>107.96219379138617</v>
      </c>
      <c r="AQ312" s="172">
        <v>105.09879843796244</v>
      </c>
      <c r="AR312" s="172">
        <v>99.784118483481365</v>
      </c>
      <c r="AS312" s="172">
        <v>85.324560068373984</v>
      </c>
      <c r="AT312" s="172">
        <v>57.235865070603744</v>
      </c>
      <c r="AU312" s="172">
        <v>24.961335120951567</v>
      </c>
      <c r="AV312" s="172">
        <v>0.35</v>
      </c>
      <c r="AW312" s="172">
        <v>58.978905808142201</v>
      </c>
      <c r="AX312" s="172">
        <v>58.978905808142201</v>
      </c>
      <c r="AY312" s="172">
        <v>58.978905808142201</v>
      </c>
      <c r="AZ312" s="172">
        <v>58.978905808142201</v>
      </c>
      <c r="BA312" s="172">
        <v>0</v>
      </c>
      <c r="BB312" s="180">
        <f xml:space="preserve"> SUM(AD312:BA312) * 31</f>
        <v>34066.121388655964</v>
      </c>
      <c r="BC312" s="23"/>
      <c r="BD312" s="171">
        <f t="shared" si="322"/>
        <v>216.232808213494</v>
      </c>
      <c r="BE312" s="172">
        <f t="shared" si="323"/>
        <v>203.80329479558</v>
      </c>
      <c r="BF312" s="172">
        <f t="shared" si="324"/>
        <v>197.065357037144</v>
      </c>
      <c r="BG312" s="172">
        <f t="shared" si="325"/>
        <v>191.12011783852401</v>
      </c>
      <c r="BH312" s="172">
        <f t="shared" si="326"/>
        <v>187.93346962806399</v>
      </c>
      <c r="BI312" s="172">
        <f t="shared" si="327"/>
        <v>188.963977755825</v>
      </c>
      <c r="BJ312" s="172">
        <f t="shared" si="328"/>
        <v>200.442995865028</v>
      </c>
      <c r="BK312" s="172">
        <f t="shared" si="329"/>
        <v>176.81035798834384</v>
      </c>
      <c r="BL312" s="172">
        <f t="shared" si="330"/>
        <v>143.5232465498633</v>
      </c>
      <c r="BM312" s="172">
        <f t="shared" si="331"/>
        <v>124.47822326202997</v>
      </c>
      <c r="BN312" s="172">
        <f t="shared" si="332"/>
        <v>120.35690216209986</v>
      </c>
      <c r="BO312" s="172">
        <f t="shared" si="333"/>
        <v>124.36607777202059</v>
      </c>
      <c r="BP312" s="172">
        <f t="shared" si="334"/>
        <v>128.67467535177184</v>
      </c>
      <c r="BQ312" s="172">
        <f t="shared" si="335"/>
        <v>144.28466354703556</v>
      </c>
      <c r="BR312" s="172">
        <f t="shared" si="336"/>
        <v>158.73123091059765</v>
      </c>
      <c r="BS312" s="172">
        <f t="shared" si="337"/>
        <v>180.37263827763704</v>
      </c>
      <c r="BT312" s="172">
        <f t="shared" si="338"/>
        <v>229.00807994583724</v>
      </c>
      <c r="BU312" s="172">
        <f t="shared" si="339"/>
        <v>266.73637598702345</v>
      </c>
      <c r="BV312" s="172">
        <f t="shared" si="340"/>
        <v>288.60497409101197</v>
      </c>
      <c r="BW312" s="172">
        <f t="shared" si="341"/>
        <v>249.84109419185779</v>
      </c>
      <c r="BX312" s="172">
        <f t="shared" si="342"/>
        <v>246.9081095205388</v>
      </c>
      <c r="BY312" s="172">
        <f t="shared" si="343"/>
        <v>238.29940316093678</v>
      </c>
      <c r="BZ312" s="172">
        <f t="shared" si="344"/>
        <v>206.71829253786882</v>
      </c>
      <c r="CA312" s="172">
        <f t="shared" si="345"/>
        <v>234.62341480122501</v>
      </c>
      <c r="CB312" s="23"/>
      <c r="CC312" s="171">
        <f t="shared" si="346"/>
        <v>169</v>
      </c>
      <c r="CD312" s="172">
        <f t="shared" si="299"/>
        <v>169</v>
      </c>
      <c r="CE312" s="172">
        <f t="shared" si="300"/>
        <v>169</v>
      </c>
      <c r="CF312" s="172">
        <f t="shared" si="301"/>
        <v>169</v>
      </c>
      <c r="CG312" s="172">
        <f t="shared" si="302"/>
        <v>169</v>
      </c>
      <c r="CH312" s="172">
        <f t="shared" si="303"/>
        <v>169</v>
      </c>
      <c r="CI312" s="172">
        <f t="shared" si="304"/>
        <v>169</v>
      </c>
      <c r="CJ312" s="172">
        <f t="shared" si="305"/>
        <v>169</v>
      </c>
      <c r="CK312" s="172">
        <f t="shared" si="306"/>
        <v>143.5232465498633</v>
      </c>
      <c r="CL312" s="172">
        <f t="shared" si="307"/>
        <v>124.47822326202997</v>
      </c>
      <c r="CM312" s="172">
        <f t="shared" si="308"/>
        <v>120.35690216209986</v>
      </c>
      <c r="CN312" s="172">
        <f t="shared" si="309"/>
        <v>124.36607777202059</v>
      </c>
      <c r="CO312" s="172">
        <f t="shared" si="310"/>
        <v>128.67467535177184</v>
      </c>
      <c r="CP312" s="172">
        <f t="shared" si="311"/>
        <v>144.28466354703556</v>
      </c>
      <c r="CQ312" s="172">
        <f t="shared" si="312"/>
        <v>158.73123091059765</v>
      </c>
      <c r="CR312" s="172">
        <f t="shared" si="313"/>
        <v>169</v>
      </c>
      <c r="CS312" s="172">
        <f t="shared" si="314"/>
        <v>169</v>
      </c>
      <c r="CT312" s="172">
        <f t="shared" si="315"/>
        <v>169</v>
      </c>
      <c r="CU312" s="172">
        <f t="shared" si="316"/>
        <v>169</v>
      </c>
      <c r="CV312" s="172">
        <f t="shared" si="317"/>
        <v>169</v>
      </c>
      <c r="CW312" s="172">
        <f t="shared" si="318"/>
        <v>169</v>
      </c>
      <c r="CX312" s="172">
        <f t="shared" si="319"/>
        <v>169</v>
      </c>
      <c r="CY312" s="172">
        <f t="shared" si="320"/>
        <v>169</v>
      </c>
      <c r="CZ312" s="172">
        <f t="shared" si="321"/>
        <v>169</v>
      </c>
      <c r="DA312" s="180">
        <f xml:space="preserve"> SUM(CC312:CZ312) * 31</f>
        <v>118339.86560621799</v>
      </c>
      <c r="DC312" s="171">
        <f t="shared" si="347"/>
        <v>47.232808213493996</v>
      </c>
      <c r="DD312" s="172">
        <f t="shared" si="348"/>
        <v>34.803294795580001</v>
      </c>
      <c r="DE312" s="172">
        <f t="shared" si="349"/>
        <v>28.065357037143997</v>
      </c>
      <c r="DF312" s="172">
        <f t="shared" si="350"/>
        <v>22.12011783852401</v>
      </c>
      <c r="DG312" s="172">
        <f t="shared" si="351"/>
        <v>18.933469628063989</v>
      </c>
      <c r="DH312" s="172">
        <f t="shared" si="352"/>
        <v>19.963977755824999</v>
      </c>
      <c r="DI312" s="172">
        <f t="shared" si="353"/>
        <v>31.442995865027996</v>
      </c>
      <c r="DJ312" s="172">
        <f t="shared" si="354"/>
        <v>7.8103579883438385</v>
      </c>
      <c r="DK312" s="172">
        <f t="shared" si="355"/>
        <v>0</v>
      </c>
      <c r="DL312" s="172">
        <f t="shared" si="356"/>
        <v>0</v>
      </c>
      <c r="DM312" s="172">
        <f t="shared" si="357"/>
        <v>0</v>
      </c>
      <c r="DN312" s="172">
        <f t="shared" si="358"/>
        <v>0</v>
      </c>
      <c r="DO312" s="172">
        <f t="shared" si="359"/>
        <v>0</v>
      </c>
      <c r="DP312" s="172">
        <f t="shared" si="360"/>
        <v>0</v>
      </c>
      <c r="DQ312" s="172">
        <f t="shared" si="361"/>
        <v>0</v>
      </c>
      <c r="DR312" s="172">
        <f t="shared" si="362"/>
        <v>11.372638277637037</v>
      </c>
      <c r="DS312" s="172">
        <f t="shared" si="363"/>
        <v>60.008079945837238</v>
      </c>
      <c r="DT312" s="172">
        <f t="shared" si="364"/>
        <v>97.73637598702345</v>
      </c>
      <c r="DU312" s="172">
        <f t="shared" si="365"/>
        <v>119.60497409101197</v>
      </c>
      <c r="DV312" s="172">
        <f t="shared" si="366"/>
        <v>80.841094191857792</v>
      </c>
      <c r="DW312" s="172">
        <f t="shared" si="367"/>
        <v>77.908109520538801</v>
      </c>
      <c r="DX312" s="172">
        <f t="shared" si="368"/>
        <v>69.299403160936777</v>
      </c>
      <c r="DY312" s="172">
        <f t="shared" si="369"/>
        <v>37.71829253786882</v>
      </c>
      <c r="DZ312" s="172">
        <f t="shared" si="370"/>
        <v>65.62341480122501</v>
      </c>
      <c r="EA312" s="180">
        <f xml:space="preserve"> SUM(DC312:DZ312) * 31</f>
        <v>25745.027610714133</v>
      </c>
      <c r="EB312" s="21"/>
    </row>
    <row r="313" spans="2:132" ht="14.25" customHeight="1" x14ac:dyDescent="0.25">
      <c r="B313" s="132">
        <v>2044</v>
      </c>
      <c r="C313" s="14" t="s">
        <v>166</v>
      </c>
      <c r="D313" s="14">
        <f t="shared" si="371"/>
        <v>279</v>
      </c>
      <c r="E313" s="171">
        <v>223.22874825091401</v>
      </c>
      <c r="F313" s="172">
        <v>211.27289377194899</v>
      </c>
      <c r="G313" s="172">
        <v>197.01209647387699</v>
      </c>
      <c r="H313" s="172">
        <v>191.12537200781199</v>
      </c>
      <c r="I313" s="172">
        <v>187.01295604278701</v>
      </c>
      <c r="J313" s="172">
        <v>189.002834735541</v>
      </c>
      <c r="K313" s="172">
        <v>197.01209647387699</v>
      </c>
      <c r="L313" s="172">
        <v>199.598938774457</v>
      </c>
      <c r="M313" s="172">
        <v>206.64642581129499</v>
      </c>
      <c r="N313" s="172">
        <v>216.19784353651599</v>
      </c>
      <c r="O313" s="172">
        <v>228.85015555794499</v>
      </c>
      <c r="P313" s="172">
        <v>243.12753517845599</v>
      </c>
      <c r="Q313" s="172">
        <v>240.98841558374599</v>
      </c>
      <c r="R313" s="172">
        <v>256.65871028918502</v>
      </c>
      <c r="S313" s="172">
        <v>268.84671728230501</v>
      </c>
      <c r="T313" s="172">
        <v>279.19408648462701</v>
      </c>
      <c r="U313" s="172">
        <v>287.30284215760099</v>
      </c>
      <c r="V313" s="172">
        <v>290.072090005017</v>
      </c>
      <c r="W313" s="172">
        <v>292.87450249731199</v>
      </c>
      <c r="X313" s="172">
        <v>313.42</v>
      </c>
      <c r="Y313" s="172">
        <v>313.42</v>
      </c>
      <c r="Z313" s="172">
        <v>298.57882141654102</v>
      </c>
      <c r="AA313" s="172">
        <v>281.86384039740602</v>
      </c>
      <c r="AB313" s="172">
        <v>247.50526830251599</v>
      </c>
      <c r="AD313" s="171">
        <v>0</v>
      </c>
      <c r="AE313" s="172">
        <v>0</v>
      </c>
      <c r="AF313" s="172">
        <v>0</v>
      </c>
      <c r="AG313" s="172">
        <v>0</v>
      </c>
      <c r="AH313" s="172">
        <v>0</v>
      </c>
      <c r="AI313" s="172">
        <v>0</v>
      </c>
      <c r="AJ313" s="172">
        <v>2.2828155288243885</v>
      </c>
      <c r="AK313" s="172">
        <v>33.291438742134503</v>
      </c>
      <c r="AL313" s="172">
        <v>66.250922776686664</v>
      </c>
      <c r="AM313" s="172">
        <v>91.768523113412584</v>
      </c>
      <c r="AN313" s="172">
        <v>103.64874333291107</v>
      </c>
      <c r="AO313" s="172">
        <v>107.42764436622438</v>
      </c>
      <c r="AP313" s="172">
        <v>108.18185019597286</v>
      </c>
      <c r="AQ313" s="172">
        <v>105.7140280666251</v>
      </c>
      <c r="AR313" s="172">
        <v>100.05882487849917</v>
      </c>
      <c r="AS313" s="172">
        <v>85.602605672631441</v>
      </c>
      <c r="AT313" s="172">
        <v>57.327710168292597</v>
      </c>
      <c r="AU313" s="172">
        <v>23.239082877578664</v>
      </c>
      <c r="AV313" s="172">
        <v>0.31513782400000001</v>
      </c>
      <c r="AW313" s="172">
        <v>61.402587312148377</v>
      </c>
      <c r="AX313" s="172">
        <v>61.402587312148377</v>
      </c>
      <c r="AY313" s="172">
        <v>61.402587312148377</v>
      </c>
      <c r="AZ313" s="172">
        <v>61.402587312148377</v>
      </c>
      <c r="BA313" s="172">
        <v>0</v>
      </c>
      <c r="BB313" s="180">
        <f xml:space="preserve"> SUM(AD313:BA313) * 30</f>
        <v>33921.590303771605</v>
      </c>
      <c r="BC313" s="23"/>
      <c r="BD313" s="171">
        <f t="shared" si="322"/>
        <v>223.22874825091401</v>
      </c>
      <c r="BE313" s="172">
        <f t="shared" si="323"/>
        <v>211.27289377194899</v>
      </c>
      <c r="BF313" s="172">
        <f t="shared" si="324"/>
        <v>197.01209647387699</v>
      </c>
      <c r="BG313" s="172">
        <f t="shared" si="325"/>
        <v>191.12537200781199</v>
      </c>
      <c r="BH313" s="172">
        <f t="shared" si="326"/>
        <v>187.01295604278701</v>
      </c>
      <c r="BI313" s="172">
        <f t="shared" si="327"/>
        <v>189.002834735541</v>
      </c>
      <c r="BJ313" s="172">
        <f t="shared" si="328"/>
        <v>194.72928094505261</v>
      </c>
      <c r="BK313" s="172">
        <f t="shared" si="329"/>
        <v>166.30750003232248</v>
      </c>
      <c r="BL313" s="172">
        <f t="shared" si="330"/>
        <v>140.39550303460834</v>
      </c>
      <c r="BM313" s="172">
        <f t="shared" si="331"/>
        <v>124.42932042310341</v>
      </c>
      <c r="BN313" s="172">
        <f t="shared" si="332"/>
        <v>125.20141222503392</v>
      </c>
      <c r="BO313" s="172">
        <f t="shared" si="333"/>
        <v>135.69989081223162</v>
      </c>
      <c r="BP313" s="172">
        <f t="shared" si="334"/>
        <v>132.80656538777313</v>
      </c>
      <c r="BQ313" s="172">
        <f t="shared" si="335"/>
        <v>150.94468222255992</v>
      </c>
      <c r="BR313" s="172">
        <f t="shared" si="336"/>
        <v>168.78789240380584</v>
      </c>
      <c r="BS313" s="172">
        <f t="shared" si="337"/>
        <v>193.59148081199555</v>
      </c>
      <c r="BT313" s="172">
        <f t="shared" si="338"/>
        <v>229.97513198930841</v>
      </c>
      <c r="BU313" s="172">
        <f t="shared" si="339"/>
        <v>266.83300712743835</v>
      </c>
      <c r="BV313" s="172">
        <f t="shared" si="340"/>
        <v>292.55936467331202</v>
      </c>
      <c r="BW313" s="172">
        <f t="shared" si="341"/>
        <v>252.01741268785165</v>
      </c>
      <c r="BX313" s="172">
        <f t="shared" si="342"/>
        <v>252.01741268785165</v>
      </c>
      <c r="BY313" s="172">
        <f t="shared" si="343"/>
        <v>237.17623410439265</v>
      </c>
      <c r="BZ313" s="172">
        <f t="shared" si="344"/>
        <v>220.46125308525765</v>
      </c>
      <c r="CA313" s="172">
        <f t="shared" si="345"/>
        <v>247.50526830251599</v>
      </c>
      <c r="CB313" s="23"/>
      <c r="CC313" s="171">
        <f t="shared" si="346"/>
        <v>169</v>
      </c>
      <c r="CD313" s="172">
        <f t="shared" si="299"/>
        <v>169</v>
      </c>
      <c r="CE313" s="172">
        <f t="shared" si="300"/>
        <v>169</v>
      </c>
      <c r="CF313" s="172">
        <f t="shared" si="301"/>
        <v>169</v>
      </c>
      <c r="CG313" s="172">
        <f t="shared" si="302"/>
        <v>169</v>
      </c>
      <c r="CH313" s="172">
        <f t="shared" si="303"/>
        <v>169</v>
      </c>
      <c r="CI313" s="172">
        <f t="shared" si="304"/>
        <v>169</v>
      </c>
      <c r="CJ313" s="172">
        <f t="shared" si="305"/>
        <v>166.30750003232248</v>
      </c>
      <c r="CK313" s="172">
        <f t="shared" si="306"/>
        <v>140.39550303460834</v>
      </c>
      <c r="CL313" s="172">
        <f t="shared" si="307"/>
        <v>124.42932042310341</v>
      </c>
      <c r="CM313" s="172">
        <f t="shared" si="308"/>
        <v>125.20141222503392</v>
      </c>
      <c r="CN313" s="172">
        <f t="shared" si="309"/>
        <v>135.69989081223162</v>
      </c>
      <c r="CO313" s="172">
        <f t="shared" si="310"/>
        <v>132.80656538777313</v>
      </c>
      <c r="CP313" s="172">
        <f t="shared" si="311"/>
        <v>150.94468222255992</v>
      </c>
      <c r="CQ313" s="172">
        <f t="shared" si="312"/>
        <v>168.78789240380584</v>
      </c>
      <c r="CR313" s="172">
        <f t="shared" si="313"/>
        <v>169</v>
      </c>
      <c r="CS313" s="172">
        <f t="shared" si="314"/>
        <v>169</v>
      </c>
      <c r="CT313" s="172">
        <f t="shared" si="315"/>
        <v>169</v>
      </c>
      <c r="CU313" s="172">
        <f t="shared" si="316"/>
        <v>169</v>
      </c>
      <c r="CV313" s="172">
        <f t="shared" si="317"/>
        <v>169</v>
      </c>
      <c r="CW313" s="172">
        <f t="shared" si="318"/>
        <v>169</v>
      </c>
      <c r="CX313" s="172">
        <f t="shared" si="319"/>
        <v>169</v>
      </c>
      <c r="CY313" s="172">
        <f t="shared" si="320"/>
        <v>169</v>
      </c>
      <c r="CZ313" s="172">
        <f t="shared" si="321"/>
        <v>169</v>
      </c>
      <c r="DA313" s="180">
        <f xml:space="preserve"> SUM(CC313:CZ313) * 30</f>
        <v>115457.18299624317</v>
      </c>
      <c r="DC313" s="171">
        <f t="shared" si="347"/>
        <v>54.228748250914009</v>
      </c>
      <c r="DD313" s="172">
        <f t="shared" si="348"/>
        <v>42.272893771948986</v>
      </c>
      <c r="DE313" s="172">
        <f t="shared" si="349"/>
        <v>28.012096473876994</v>
      </c>
      <c r="DF313" s="172">
        <f t="shared" si="350"/>
        <v>22.12537200781199</v>
      </c>
      <c r="DG313" s="172">
        <f t="shared" si="351"/>
        <v>18.01295604278701</v>
      </c>
      <c r="DH313" s="172">
        <f t="shared" si="352"/>
        <v>20.002834735541001</v>
      </c>
      <c r="DI313" s="172">
        <f t="shared" si="353"/>
        <v>25.729280945052608</v>
      </c>
      <c r="DJ313" s="172">
        <f t="shared" si="354"/>
        <v>0</v>
      </c>
      <c r="DK313" s="172">
        <f t="shared" si="355"/>
        <v>0</v>
      </c>
      <c r="DL313" s="172">
        <f t="shared" si="356"/>
        <v>0</v>
      </c>
      <c r="DM313" s="172">
        <f t="shared" si="357"/>
        <v>0</v>
      </c>
      <c r="DN313" s="172">
        <f t="shared" si="358"/>
        <v>0</v>
      </c>
      <c r="DO313" s="172">
        <f t="shared" si="359"/>
        <v>0</v>
      </c>
      <c r="DP313" s="172">
        <f t="shared" si="360"/>
        <v>0</v>
      </c>
      <c r="DQ313" s="172">
        <f t="shared" si="361"/>
        <v>0</v>
      </c>
      <c r="DR313" s="172">
        <f t="shared" si="362"/>
        <v>24.591480811995552</v>
      </c>
      <c r="DS313" s="172">
        <f t="shared" si="363"/>
        <v>60.975131989308409</v>
      </c>
      <c r="DT313" s="172">
        <f t="shared" si="364"/>
        <v>97.83300712743835</v>
      </c>
      <c r="DU313" s="172">
        <f t="shared" si="365"/>
        <v>123.55936467331202</v>
      </c>
      <c r="DV313" s="172">
        <f t="shared" si="366"/>
        <v>83.017412687851646</v>
      </c>
      <c r="DW313" s="172">
        <f t="shared" si="367"/>
        <v>83.017412687851646</v>
      </c>
      <c r="DX313" s="172">
        <f t="shared" si="368"/>
        <v>68.176234104392648</v>
      </c>
      <c r="DY313" s="172">
        <f t="shared" si="369"/>
        <v>51.461253085257653</v>
      </c>
      <c r="DZ313" s="172">
        <f t="shared" si="370"/>
        <v>78.505268302515987</v>
      </c>
      <c r="EA313" s="180">
        <f xml:space="preserve"> SUM(DC313:DZ313) * 30</f>
        <v>26445.622430935699</v>
      </c>
      <c r="EB313" s="21"/>
    </row>
    <row r="314" spans="2:132" ht="14.25" customHeight="1" x14ac:dyDescent="0.25">
      <c r="B314" s="132">
        <v>2044</v>
      </c>
      <c r="C314" s="14" t="s">
        <v>10</v>
      </c>
      <c r="D314" s="14">
        <f t="shared" si="371"/>
        <v>280</v>
      </c>
      <c r="E314" s="171">
        <v>203.36440566904699</v>
      </c>
      <c r="F314" s="172">
        <v>186.45405643882199</v>
      </c>
      <c r="G314" s="172">
        <v>182.27217277783399</v>
      </c>
      <c r="H314" s="172">
        <v>174.11407186541399</v>
      </c>
      <c r="I314" s="172">
        <v>173.13144346419799</v>
      </c>
      <c r="J314" s="172">
        <v>174.11407186541399</v>
      </c>
      <c r="K314" s="172">
        <v>179.71276857001601</v>
      </c>
      <c r="L314" s="172">
        <v>182.27217277783399</v>
      </c>
      <c r="M314" s="172">
        <v>187.93942495228799</v>
      </c>
      <c r="N314" s="172">
        <v>203.36440566904699</v>
      </c>
      <c r="O314" s="172">
        <v>215.70439024245499</v>
      </c>
      <c r="P314" s="172">
        <v>224.84511955609</v>
      </c>
      <c r="Q314" s="172">
        <v>239.927322923589</v>
      </c>
      <c r="R314" s="172">
        <v>250.89619809995099</v>
      </c>
      <c r="S314" s="172">
        <v>265.63562411818799</v>
      </c>
      <c r="T314" s="172">
        <v>275.02772348794798</v>
      </c>
      <c r="U314" s="172">
        <v>295.04592068481003</v>
      </c>
      <c r="V314" s="172">
        <v>302.084282256309</v>
      </c>
      <c r="W314" s="172">
        <v>295.04592068481003</v>
      </c>
      <c r="X314" s="172">
        <v>312.984601962819</v>
      </c>
      <c r="Y314" s="172">
        <v>320.48</v>
      </c>
      <c r="Z314" s="172">
        <v>305.67201851191101</v>
      </c>
      <c r="AA314" s="172">
        <v>271.85132005145999</v>
      </c>
      <c r="AB314" s="172">
        <v>268.72062026153998</v>
      </c>
      <c r="AD314" s="171">
        <v>0</v>
      </c>
      <c r="AE314" s="172">
        <v>0</v>
      </c>
      <c r="AF314" s="172">
        <v>0</v>
      </c>
      <c r="AG314" s="172">
        <v>0</v>
      </c>
      <c r="AH314" s="172">
        <v>0</v>
      </c>
      <c r="AI314" s="172">
        <v>0</v>
      </c>
      <c r="AJ314" s="172">
        <v>7.2348707012309115</v>
      </c>
      <c r="AK314" s="172">
        <v>38.913806026717992</v>
      </c>
      <c r="AL314" s="172">
        <v>69.674536132153122</v>
      </c>
      <c r="AM314" s="172">
        <v>93.132832100533051</v>
      </c>
      <c r="AN314" s="172">
        <v>101.03029897205954</v>
      </c>
      <c r="AO314" s="172">
        <v>105.52977301871064</v>
      </c>
      <c r="AP314" s="172">
        <v>106.54053941446499</v>
      </c>
      <c r="AQ314" s="172">
        <v>105.57941876769848</v>
      </c>
      <c r="AR314" s="172">
        <v>98.308705265698251</v>
      </c>
      <c r="AS314" s="172">
        <v>80.162777344409434</v>
      </c>
      <c r="AT314" s="172">
        <v>54.69140783998651</v>
      </c>
      <c r="AU314" s="172">
        <v>23.779179073383389</v>
      </c>
      <c r="AV314" s="172">
        <v>0.66192953599999993</v>
      </c>
      <c r="AW314" s="172">
        <v>59.499170100097054</v>
      </c>
      <c r="AX314" s="172">
        <v>59.499170100097054</v>
      </c>
      <c r="AY314" s="172">
        <v>59.499170100097054</v>
      </c>
      <c r="AZ314" s="172">
        <v>59.499170100097054</v>
      </c>
      <c r="BA314" s="172">
        <v>0</v>
      </c>
      <c r="BB314" s="180">
        <f xml:space="preserve"> SUM(AD314:BA314) * 31</f>
        <v>34820.339392396469</v>
      </c>
      <c r="BC314" s="23"/>
      <c r="BD314" s="171">
        <f t="shared" si="322"/>
        <v>203.36440566904699</v>
      </c>
      <c r="BE314" s="172">
        <f t="shared" si="323"/>
        <v>186.45405643882199</v>
      </c>
      <c r="BF314" s="172">
        <f t="shared" si="324"/>
        <v>182.27217277783399</v>
      </c>
      <c r="BG314" s="172">
        <f t="shared" si="325"/>
        <v>174.11407186541399</v>
      </c>
      <c r="BH314" s="172">
        <f t="shared" si="326"/>
        <v>173.13144346419799</v>
      </c>
      <c r="BI314" s="172">
        <f t="shared" si="327"/>
        <v>174.11407186541399</v>
      </c>
      <c r="BJ314" s="172">
        <f t="shared" si="328"/>
        <v>172.47789786878511</v>
      </c>
      <c r="BK314" s="172">
        <f t="shared" si="329"/>
        <v>143.35836675111599</v>
      </c>
      <c r="BL314" s="172">
        <f t="shared" si="330"/>
        <v>118.26488882013487</v>
      </c>
      <c r="BM314" s="172">
        <f t="shared" si="331"/>
        <v>110.23157356851394</v>
      </c>
      <c r="BN314" s="172">
        <f t="shared" si="332"/>
        <v>114.67409127039545</v>
      </c>
      <c r="BO314" s="172">
        <f t="shared" si="333"/>
        <v>119.31534653737936</v>
      </c>
      <c r="BP314" s="172">
        <f t="shared" si="334"/>
        <v>133.38678350912403</v>
      </c>
      <c r="BQ314" s="172">
        <f t="shared" si="335"/>
        <v>145.31677933225251</v>
      </c>
      <c r="BR314" s="172">
        <f t="shared" si="336"/>
        <v>167.32691885248974</v>
      </c>
      <c r="BS314" s="172">
        <f t="shared" si="337"/>
        <v>194.86494614353853</v>
      </c>
      <c r="BT314" s="172">
        <f t="shared" si="338"/>
        <v>240.35451284482352</v>
      </c>
      <c r="BU314" s="172">
        <f t="shared" si="339"/>
        <v>278.30510318292562</v>
      </c>
      <c r="BV314" s="172">
        <f t="shared" si="340"/>
        <v>294.38399114881003</v>
      </c>
      <c r="BW314" s="172">
        <f t="shared" si="341"/>
        <v>253.48543186272195</v>
      </c>
      <c r="BX314" s="172">
        <f t="shared" si="342"/>
        <v>260.98082989990297</v>
      </c>
      <c r="BY314" s="172">
        <f t="shared" si="343"/>
        <v>246.17284841181396</v>
      </c>
      <c r="BZ314" s="172">
        <f t="shared" si="344"/>
        <v>212.35214995136295</v>
      </c>
      <c r="CA314" s="172">
        <f t="shared" si="345"/>
        <v>268.72062026153998</v>
      </c>
      <c r="CB314" s="23"/>
      <c r="CC314" s="171">
        <f t="shared" si="346"/>
        <v>169</v>
      </c>
      <c r="CD314" s="172">
        <f t="shared" si="299"/>
        <v>169</v>
      </c>
      <c r="CE314" s="172">
        <f t="shared" si="300"/>
        <v>169</v>
      </c>
      <c r="CF314" s="172">
        <f t="shared" si="301"/>
        <v>169</v>
      </c>
      <c r="CG314" s="172">
        <f t="shared" si="302"/>
        <v>169</v>
      </c>
      <c r="CH314" s="172">
        <f t="shared" si="303"/>
        <v>169</v>
      </c>
      <c r="CI314" s="172">
        <f t="shared" si="304"/>
        <v>169</v>
      </c>
      <c r="CJ314" s="172">
        <f t="shared" si="305"/>
        <v>143.35836675111599</v>
      </c>
      <c r="CK314" s="172">
        <f t="shared" si="306"/>
        <v>118.26488882013487</v>
      </c>
      <c r="CL314" s="172">
        <f t="shared" si="307"/>
        <v>110.23157356851394</v>
      </c>
      <c r="CM314" s="172">
        <f t="shared" si="308"/>
        <v>114.67409127039545</v>
      </c>
      <c r="CN314" s="172">
        <f t="shared" si="309"/>
        <v>119.31534653737936</v>
      </c>
      <c r="CO314" s="172">
        <f t="shared" si="310"/>
        <v>133.38678350912403</v>
      </c>
      <c r="CP314" s="172">
        <f t="shared" si="311"/>
        <v>145.31677933225251</v>
      </c>
      <c r="CQ314" s="172">
        <f t="shared" si="312"/>
        <v>167.32691885248974</v>
      </c>
      <c r="CR314" s="172">
        <f t="shared" si="313"/>
        <v>169</v>
      </c>
      <c r="CS314" s="172">
        <f t="shared" si="314"/>
        <v>169</v>
      </c>
      <c r="CT314" s="172">
        <f t="shared" si="315"/>
        <v>169</v>
      </c>
      <c r="CU314" s="172">
        <f t="shared" si="316"/>
        <v>169</v>
      </c>
      <c r="CV314" s="172">
        <f t="shared" si="317"/>
        <v>169</v>
      </c>
      <c r="CW314" s="172">
        <f t="shared" si="318"/>
        <v>169</v>
      </c>
      <c r="CX314" s="172">
        <f t="shared" si="319"/>
        <v>169</v>
      </c>
      <c r="CY314" s="172">
        <f t="shared" si="320"/>
        <v>169</v>
      </c>
      <c r="CZ314" s="172">
        <f t="shared" si="321"/>
        <v>169</v>
      </c>
      <c r="DA314" s="180">
        <f xml:space="preserve"> SUM(CC314:CZ314) * 31</f>
        <v>116432.11720788357</v>
      </c>
      <c r="DC314" s="171">
        <f t="shared" si="347"/>
        <v>34.364405669046988</v>
      </c>
      <c r="DD314" s="172">
        <f t="shared" si="348"/>
        <v>17.454056438821993</v>
      </c>
      <c r="DE314" s="172">
        <f t="shared" si="349"/>
        <v>13.272172777833987</v>
      </c>
      <c r="DF314" s="172">
        <f t="shared" si="350"/>
        <v>5.1140718654139903</v>
      </c>
      <c r="DG314" s="172">
        <f t="shared" si="351"/>
        <v>4.1314434641979858</v>
      </c>
      <c r="DH314" s="172">
        <f t="shared" si="352"/>
        <v>5.1140718654139903</v>
      </c>
      <c r="DI314" s="172">
        <f t="shared" si="353"/>
        <v>3.4778978687851065</v>
      </c>
      <c r="DJ314" s="172">
        <f t="shared" si="354"/>
        <v>0</v>
      </c>
      <c r="DK314" s="172">
        <f t="shared" si="355"/>
        <v>0</v>
      </c>
      <c r="DL314" s="172">
        <f t="shared" si="356"/>
        <v>0</v>
      </c>
      <c r="DM314" s="172">
        <f t="shared" si="357"/>
        <v>0</v>
      </c>
      <c r="DN314" s="172">
        <f t="shared" si="358"/>
        <v>0</v>
      </c>
      <c r="DO314" s="172">
        <f t="shared" si="359"/>
        <v>0</v>
      </c>
      <c r="DP314" s="172">
        <f t="shared" si="360"/>
        <v>0</v>
      </c>
      <c r="DQ314" s="172">
        <f t="shared" si="361"/>
        <v>0</v>
      </c>
      <c r="DR314" s="172">
        <f t="shared" si="362"/>
        <v>25.864946143538532</v>
      </c>
      <c r="DS314" s="172">
        <f t="shared" si="363"/>
        <v>71.354512844823518</v>
      </c>
      <c r="DT314" s="172">
        <f t="shared" si="364"/>
        <v>109.30510318292562</v>
      </c>
      <c r="DU314" s="172">
        <f t="shared" si="365"/>
        <v>125.38399114881003</v>
      </c>
      <c r="DV314" s="172">
        <f t="shared" si="366"/>
        <v>84.485431862721953</v>
      </c>
      <c r="DW314" s="172">
        <f t="shared" si="367"/>
        <v>91.980829899902972</v>
      </c>
      <c r="DX314" s="172">
        <f t="shared" si="368"/>
        <v>77.172848411813959</v>
      </c>
      <c r="DY314" s="172">
        <f t="shared" si="369"/>
        <v>43.352149951362946</v>
      </c>
      <c r="DZ314" s="172">
        <f t="shared" si="370"/>
        <v>99.720620261539977</v>
      </c>
      <c r="EA314" s="180">
        <f xml:space="preserve"> SUM(DC314:DZ314) * 31</f>
        <v>25158.00516336556</v>
      </c>
      <c r="EB314" s="21"/>
    </row>
    <row r="315" spans="2:132" ht="14.25" customHeight="1" x14ac:dyDescent="0.25">
      <c r="B315" s="132">
        <v>2044</v>
      </c>
      <c r="C315" s="14" t="s">
        <v>167</v>
      </c>
      <c r="D315" s="14">
        <f t="shared" si="371"/>
        <v>281</v>
      </c>
      <c r="E315" s="171">
        <v>231.43207914712301</v>
      </c>
      <c r="F315" s="172">
        <v>214.06861484606799</v>
      </c>
      <c r="G315" s="172">
        <v>203.952086625845</v>
      </c>
      <c r="H315" s="172">
        <v>196.413327615583</v>
      </c>
      <c r="I315" s="172">
        <v>190.96596626623199</v>
      </c>
      <c r="J315" s="172">
        <v>190.96596626623199</v>
      </c>
      <c r="K315" s="172">
        <v>192.27916944866499</v>
      </c>
      <c r="L315" s="172">
        <v>203.952086625845</v>
      </c>
      <c r="M315" s="172">
        <v>219.56461335032401</v>
      </c>
      <c r="N315" s="172">
        <v>225.35243478400901</v>
      </c>
      <c r="O315" s="172">
        <v>239.992218410389</v>
      </c>
      <c r="P315" s="172">
        <v>256.22081576366298</v>
      </c>
      <c r="Q315" s="172">
        <v>261.14938079402799</v>
      </c>
      <c r="R315" s="172">
        <v>274.03822684383101</v>
      </c>
      <c r="S315" s="172">
        <v>284.93294954253201</v>
      </c>
      <c r="T315" s="172">
        <v>290.57485951150198</v>
      </c>
      <c r="U315" s="172">
        <v>305.24706790781897</v>
      </c>
      <c r="V315" s="172">
        <v>311.34292465590198</v>
      </c>
      <c r="W315" s="172">
        <v>317.56848048373098</v>
      </c>
      <c r="X315" s="172">
        <v>317.56848048373098</v>
      </c>
      <c r="Y315" s="172">
        <v>327.14999999999998</v>
      </c>
      <c r="Z315" s="172">
        <v>314.43949018484801</v>
      </c>
      <c r="AA315" s="172">
        <v>290.57485951150198</v>
      </c>
      <c r="AB315" s="172">
        <v>258.66888589387702</v>
      </c>
      <c r="AD315" s="171">
        <v>0</v>
      </c>
      <c r="AE315" s="172">
        <v>0</v>
      </c>
      <c r="AF315" s="172">
        <v>0</v>
      </c>
      <c r="AG315" s="172">
        <v>0</v>
      </c>
      <c r="AH315" s="172">
        <v>0</v>
      </c>
      <c r="AI315" s="172">
        <v>0</v>
      </c>
      <c r="AJ315" s="172">
        <v>7.0390779309866449</v>
      </c>
      <c r="AK315" s="172">
        <v>36.616940823394856</v>
      </c>
      <c r="AL315" s="172">
        <v>66.807709589435916</v>
      </c>
      <c r="AM315" s="172">
        <v>89.6624966043847</v>
      </c>
      <c r="AN315" s="172">
        <v>101.46916244603455</v>
      </c>
      <c r="AO315" s="172">
        <v>104.44155300774105</v>
      </c>
      <c r="AP315" s="172">
        <v>104.9204524000327</v>
      </c>
      <c r="AQ315" s="172">
        <v>103.7844845045278</v>
      </c>
      <c r="AR315" s="172">
        <v>97.902277749141405</v>
      </c>
      <c r="AS315" s="172">
        <v>80.147265898279173</v>
      </c>
      <c r="AT315" s="172">
        <v>55.381871061350679</v>
      </c>
      <c r="AU315" s="172">
        <v>26.986013074040436</v>
      </c>
      <c r="AV315" s="172">
        <v>1.6843098034695188</v>
      </c>
      <c r="AW315" s="172">
        <v>58.932822715478018</v>
      </c>
      <c r="AX315" s="172">
        <v>58.932822715478018</v>
      </c>
      <c r="AY315" s="172">
        <v>58.932822715478018</v>
      </c>
      <c r="AZ315" s="172">
        <v>58.932822715478018</v>
      </c>
      <c r="BA315" s="172">
        <v>0</v>
      </c>
      <c r="BB315" s="180">
        <f xml:space="preserve"> SUM(AD315:BA315) * 30</f>
        <v>33377.247172641946</v>
      </c>
      <c r="BC315" s="23"/>
      <c r="BD315" s="171">
        <f t="shared" si="322"/>
        <v>231.43207914712301</v>
      </c>
      <c r="BE315" s="172">
        <f t="shared" si="323"/>
        <v>214.06861484606799</v>
      </c>
      <c r="BF315" s="172">
        <f t="shared" si="324"/>
        <v>203.952086625845</v>
      </c>
      <c r="BG315" s="172">
        <f t="shared" si="325"/>
        <v>196.413327615583</v>
      </c>
      <c r="BH315" s="172">
        <f t="shared" si="326"/>
        <v>190.96596626623199</v>
      </c>
      <c r="BI315" s="172">
        <f t="shared" si="327"/>
        <v>190.96596626623199</v>
      </c>
      <c r="BJ315" s="172">
        <f t="shared" si="328"/>
        <v>185.24009151767834</v>
      </c>
      <c r="BK315" s="172">
        <f t="shared" si="329"/>
        <v>167.33514580245014</v>
      </c>
      <c r="BL315" s="172">
        <f t="shared" si="330"/>
        <v>152.75690376088809</v>
      </c>
      <c r="BM315" s="172">
        <f t="shared" si="331"/>
        <v>135.68993817962431</v>
      </c>
      <c r="BN315" s="172">
        <f t="shared" si="332"/>
        <v>138.52305596435446</v>
      </c>
      <c r="BO315" s="172">
        <f t="shared" si="333"/>
        <v>151.77926275592193</v>
      </c>
      <c r="BP315" s="172">
        <f t="shared" si="334"/>
        <v>156.22892839399529</v>
      </c>
      <c r="BQ315" s="172">
        <f t="shared" si="335"/>
        <v>170.25374233930322</v>
      </c>
      <c r="BR315" s="172">
        <f t="shared" si="336"/>
        <v>187.03067179339061</v>
      </c>
      <c r="BS315" s="172">
        <f t="shared" si="337"/>
        <v>210.42759361322283</v>
      </c>
      <c r="BT315" s="172">
        <f t="shared" si="338"/>
        <v>249.86519684646828</v>
      </c>
      <c r="BU315" s="172">
        <f t="shared" si="339"/>
        <v>284.35691158186154</v>
      </c>
      <c r="BV315" s="172">
        <f t="shared" si="340"/>
        <v>315.88417068026143</v>
      </c>
      <c r="BW315" s="172">
        <f t="shared" si="341"/>
        <v>258.63565776825294</v>
      </c>
      <c r="BX315" s="172">
        <f t="shared" si="342"/>
        <v>268.21717728452194</v>
      </c>
      <c r="BY315" s="172">
        <f t="shared" si="343"/>
        <v>255.50666746937</v>
      </c>
      <c r="BZ315" s="172">
        <f t="shared" si="344"/>
        <v>231.64203679602397</v>
      </c>
      <c r="CA315" s="172">
        <f t="shared" si="345"/>
        <v>258.66888589387702</v>
      </c>
      <c r="CB315" s="23"/>
      <c r="CC315" s="171">
        <f t="shared" si="346"/>
        <v>169</v>
      </c>
      <c r="CD315" s="172">
        <f t="shared" si="299"/>
        <v>169</v>
      </c>
      <c r="CE315" s="172">
        <f t="shared" si="300"/>
        <v>169</v>
      </c>
      <c r="CF315" s="172">
        <f t="shared" si="301"/>
        <v>169</v>
      </c>
      <c r="CG315" s="172">
        <f t="shared" si="302"/>
        <v>169</v>
      </c>
      <c r="CH315" s="172">
        <f t="shared" si="303"/>
        <v>169</v>
      </c>
      <c r="CI315" s="172">
        <f t="shared" si="304"/>
        <v>169</v>
      </c>
      <c r="CJ315" s="172">
        <f t="shared" si="305"/>
        <v>167.33514580245014</v>
      </c>
      <c r="CK315" s="172">
        <f t="shared" si="306"/>
        <v>152.75690376088809</v>
      </c>
      <c r="CL315" s="172">
        <f t="shared" si="307"/>
        <v>135.68993817962431</v>
      </c>
      <c r="CM315" s="172">
        <f t="shared" si="308"/>
        <v>138.52305596435446</v>
      </c>
      <c r="CN315" s="172">
        <f t="shared" si="309"/>
        <v>151.77926275592193</v>
      </c>
      <c r="CO315" s="172">
        <f t="shared" si="310"/>
        <v>156.22892839399529</v>
      </c>
      <c r="CP315" s="172">
        <f t="shared" si="311"/>
        <v>169</v>
      </c>
      <c r="CQ315" s="172">
        <f t="shared" si="312"/>
        <v>169</v>
      </c>
      <c r="CR315" s="172">
        <f t="shared" si="313"/>
        <v>169</v>
      </c>
      <c r="CS315" s="172">
        <f t="shared" si="314"/>
        <v>169</v>
      </c>
      <c r="CT315" s="172">
        <f t="shared" si="315"/>
        <v>169</v>
      </c>
      <c r="CU315" s="172">
        <f t="shared" si="316"/>
        <v>169</v>
      </c>
      <c r="CV315" s="172">
        <f t="shared" si="317"/>
        <v>169</v>
      </c>
      <c r="CW315" s="172">
        <f t="shared" si="318"/>
        <v>169</v>
      </c>
      <c r="CX315" s="172">
        <f t="shared" si="319"/>
        <v>169</v>
      </c>
      <c r="CY315" s="172">
        <f t="shared" si="320"/>
        <v>169</v>
      </c>
      <c r="CZ315" s="172">
        <f t="shared" si="321"/>
        <v>169</v>
      </c>
      <c r="DA315" s="180">
        <f xml:space="preserve"> SUM(CC315:CZ315) * 30</f>
        <v>118329.39704571702</v>
      </c>
      <c r="DC315" s="171">
        <f t="shared" si="347"/>
        <v>62.432079147123005</v>
      </c>
      <c r="DD315" s="172">
        <f t="shared" si="348"/>
        <v>45.068614846067987</v>
      </c>
      <c r="DE315" s="172">
        <f t="shared" si="349"/>
        <v>34.952086625844998</v>
      </c>
      <c r="DF315" s="172">
        <f t="shared" si="350"/>
        <v>27.413327615583</v>
      </c>
      <c r="DG315" s="172">
        <f t="shared" si="351"/>
        <v>21.965966266231987</v>
      </c>
      <c r="DH315" s="172">
        <f t="shared" si="352"/>
        <v>21.965966266231987</v>
      </c>
      <c r="DI315" s="172">
        <f t="shared" si="353"/>
        <v>16.240091517678337</v>
      </c>
      <c r="DJ315" s="172">
        <f t="shared" si="354"/>
        <v>0</v>
      </c>
      <c r="DK315" s="172">
        <f t="shared" si="355"/>
        <v>0</v>
      </c>
      <c r="DL315" s="172">
        <f t="shared" si="356"/>
        <v>0</v>
      </c>
      <c r="DM315" s="172">
        <f t="shared" si="357"/>
        <v>0</v>
      </c>
      <c r="DN315" s="172">
        <f t="shared" si="358"/>
        <v>0</v>
      </c>
      <c r="DO315" s="172">
        <f t="shared" si="359"/>
        <v>0</v>
      </c>
      <c r="DP315" s="172">
        <f t="shared" si="360"/>
        <v>1.2537423393032157</v>
      </c>
      <c r="DQ315" s="172">
        <f t="shared" si="361"/>
        <v>18.03067179339061</v>
      </c>
      <c r="DR315" s="172">
        <f t="shared" si="362"/>
        <v>41.427593613222825</v>
      </c>
      <c r="DS315" s="172">
        <f t="shared" si="363"/>
        <v>80.86519684646828</v>
      </c>
      <c r="DT315" s="172">
        <f t="shared" si="364"/>
        <v>115.35691158186154</v>
      </c>
      <c r="DU315" s="172">
        <f t="shared" si="365"/>
        <v>146.88417068026143</v>
      </c>
      <c r="DV315" s="172">
        <f t="shared" si="366"/>
        <v>89.635657768252941</v>
      </c>
      <c r="DW315" s="172">
        <f t="shared" si="367"/>
        <v>99.217177284521938</v>
      </c>
      <c r="DX315" s="172">
        <f t="shared" si="368"/>
        <v>86.506667469370001</v>
      </c>
      <c r="DY315" s="172">
        <f t="shared" si="369"/>
        <v>62.642036796023973</v>
      </c>
      <c r="DZ315" s="172">
        <f t="shared" si="370"/>
        <v>89.668885893877018</v>
      </c>
      <c r="EA315" s="180">
        <f xml:space="preserve"> SUM(DC315:DZ315) * 30</f>
        <v>31845.80533053945</v>
      </c>
      <c r="EB315" s="21"/>
    </row>
    <row r="316" spans="2:132" ht="14.25" customHeight="1" x14ac:dyDescent="0.25">
      <c r="B316" s="132">
        <v>2044</v>
      </c>
      <c r="C316" s="14" t="s">
        <v>168</v>
      </c>
      <c r="D316" s="14">
        <f t="shared" si="371"/>
        <v>282</v>
      </c>
      <c r="E316" s="171">
        <v>239.704925332225</v>
      </c>
      <c r="F316" s="172">
        <v>219.63091081257301</v>
      </c>
      <c r="G316" s="172">
        <v>198.621243073785</v>
      </c>
      <c r="H316" s="172">
        <v>192.07167053983</v>
      </c>
      <c r="I316" s="172">
        <v>189.69000780021099</v>
      </c>
      <c r="J316" s="172">
        <v>189.69000780021099</v>
      </c>
      <c r="K316" s="172">
        <v>188.55021206053601</v>
      </c>
      <c r="L316" s="172">
        <v>194.58942829314299</v>
      </c>
      <c r="M316" s="172">
        <v>210.86979430611501</v>
      </c>
      <c r="N316" s="172">
        <v>223.373523689118</v>
      </c>
      <c r="O316" s="172">
        <v>227.25223157935599</v>
      </c>
      <c r="P316" s="172">
        <v>237.54441698985499</v>
      </c>
      <c r="Q316" s="172">
        <v>246.39059287987101</v>
      </c>
      <c r="R316" s="172">
        <v>255.781148824658</v>
      </c>
      <c r="S316" s="172">
        <v>278.90028927568</v>
      </c>
      <c r="T316" s="172">
        <v>284.41213733022897</v>
      </c>
      <c r="U316" s="172">
        <v>287.21909698763801</v>
      </c>
      <c r="V316" s="172">
        <v>298.78717315150499</v>
      </c>
      <c r="W316" s="172">
        <v>301.76425157603001</v>
      </c>
      <c r="X316" s="172">
        <v>307.82047968534903</v>
      </c>
      <c r="Y316" s="172">
        <v>317.16000000000003</v>
      </c>
      <c r="Z316" s="172">
        <v>307.82047968534903</v>
      </c>
      <c r="AA316" s="172">
        <v>290.06008039847001</v>
      </c>
      <c r="AB316" s="172">
        <v>260.68056931759003</v>
      </c>
      <c r="AD316" s="171">
        <v>0</v>
      </c>
      <c r="AE316" s="172">
        <v>0</v>
      </c>
      <c r="AF316" s="172">
        <v>0</v>
      </c>
      <c r="AG316" s="172">
        <v>0</v>
      </c>
      <c r="AH316" s="172">
        <v>0</v>
      </c>
      <c r="AI316" s="172">
        <v>0</v>
      </c>
      <c r="AJ316" s="172">
        <v>3.48832131800371</v>
      </c>
      <c r="AK316" s="172">
        <v>32.082732454059794</v>
      </c>
      <c r="AL316" s="172">
        <v>59.350145480588672</v>
      </c>
      <c r="AM316" s="172">
        <v>82.313654694493408</v>
      </c>
      <c r="AN316" s="172">
        <v>97.629302785304191</v>
      </c>
      <c r="AO316" s="172">
        <v>99.495312472536</v>
      </c>
      <c r="AP316" s="172">
        <v>98.537632627925646</v>
      </c>
      <c r="AQ316" s="172">
        <v>96.481243495309229</v>
      </c>
      <c r="AR316" s="172">
        <v>89.4361848535452</v>
      </c>
      <c r="AS316" s="172">
        <v>72.880493599113407</v>
      </c>
      <c r="AT316" s="172">
        <v>50.444491281852564</v>
      </c>
      <c r="AU316" s="172">
        <v>23.728722499996341</v>
      </c>
      <c r="AV316" s="172">
        <v>1.4935177892074938</v>
      </c>
      <c r="AW316" s="172">
        <v>54.768231775604434</v>
      </c>
      <c r="AX316" s="172">
        <v>54.768231775604434</v>
      </c>
      <c r="AY316" s="172">
        <v>54.768231775604434</v>
      </c>
      <c r="AZ316" s="172">
        <v>54.768231775604434</v>
      </c>
      <c r="BA316" s="172">
        <v>0</v>
      </c>
      <c r="BB316" s="180">
        <f xml:space="preserve"> SUM(AD316:BA316) * 31</f>
        <v>31819.475156084962</v>
      </c>
      <c r="BC316" s="23"/>
      <c r="BD316" s="171">
        <f t="shared" si="322"/>
        <v>239.704925332225</v>
      </c>
      <c r="BE316" s="172">
        <f t="shared" si="323"/>
        <v>219.63091081257301</v>
      </c>
      <c r="BF316" s="172">
        <f t="shared" si="324"/>
        <v>198.621243073785</v>
      </c>
      <c r="BG316" s="172">
        <f t="shared" si="325"/>
        <v>192.07167053983</v>
      </c>
      <c r="BH316" s="172">
        <f t="shared" si="326"/>
        <v>189.69000780021099</v>
      </c>
      <c r="BI316" s="172">
        <f t="shared" si="327"/>
        <v>189.69000780021099</v>
      </c>
      <c r="BJ316" s="172">
        <f t="shared" si="328"/>
        <v>185.06189074253231</v>
      </c>
      <c r="BK316" s="172">
        <f t="shared" si="329"/>
        <v>162.50669583908319</v>
      </c>
      <c r="BL316" s="172">
        <f t="shared" si="330"/>
        <v>151.51964882552633</v>
      </c>
      <c r="BM316" s="172">
        <f t="shared" si="331"/>
        <v>141.05986899462459</v>
      </c>
      <c r="BN316" s="172">
        <f t="shared" si="332"/>
        <v>129.6229287940518</v>
      </c>
      <c r="BO316" s="172">
        <f t="shared" si="333"/>
        <v>138.04910451731899</v>
      </c>
      <c r="BP316" s="172">
        <f t="shared" si="334"/>
        <v>147.85296025194538</v>
      </c>
      <c r="BQ316" s="172">
        <f t="shared" si="335"/>
        <v>159.29990532934877</v>
      </c>
      <c r="BR316" s="172">
        <f t="shared" si="336"/>
        <v>189.4641044221348</v>
      </c>
      <c r="BS316" s="172">
        <f t="shared" si="337"/>
        <v>211.53164373111557</v>
      </c>
      <c r="BT316" s="172">
        <f t="shared" si="338"/>
        <v>236.77460570578546</v>
      </c>
      <c r="BU316" s="172">
        <f t="shared" si="339"/>
        <v>275.05845065150862</v>
      </c>
      <c r="BV316" s="172">
        <f t="shared" si="340"/>
        <v>300.27073378682252</v>
      </c>
      <c r="BW316" s="172">
        <f t="shared" si="341"/>
        <v>253.05224790974461</v>
      </c>
      <c r="BX316" s="172">
        <f t="shared" si="342"/>
        <v>262.39176822439561</v>
      </c>
      <c r="BY316" s="172">
        <f t="shared" si="343"/>
        <v>253.05224790974461</v>
      </c>
      <c r="BZ316" s="172">
        <f t="shared" si="344"/>
        <v>235.29184862286559</v>
      </c>
      <c r="CA316" s="172">
        <f t="shared" si="345"/>
        <v>260.68056931759003</v>
      </c>
      <c r="CB316" s="23"/>
      <c r="CC316" s="171">
        <f t="shared" si="346"/>
        <v>169</v>
      </c>
      <c r="CD316" s="172">
        <f t="shared" si="299"/>
        <v>169</v>
      </c>
      <c r="CE316" s="172">
        <f t="shared" si="300"/>
        <v>169</v>
      </c>
      <c r="CF316" s="172">
        <f t="shared" si="301"/>
        <v>169</v>
      </c>
      <c r="CG316" s="172">
        <f t="shared" si="302"/>
        <v>169</v>
      </c>
      <c r="CH316" s="172">
        <f t="shared" si="303"/>
        <v>169</v>
      </c>
      <c r="CI316" s="172">
        <f t="shared" si="304"/>
        <v>169</v>
      </c>
      <c r="CJ316" s="172">
        <f t="shared" si="305"/>
        <v>162.50669583908319</v>
      </c>
      <c r="CK316" s="172">
        <f t="shared" si="306"/>
        <v>151.51964882552633</v>
      </c>
      <c r="CL316" s="172">
        <f t="shared" si="307"/>
        <v>141.05986899462459</v>
      </c>
      <c r="CM316" s="172">
        <f t="shared" si="308"/>
        <v>129.6229287940518</v>
      </c>
      <c r="CN316" s="172">
        <f t="shared" si="309"/>
        <v>138.04910451731899</v>
      </c>
      <c r="CO316" s="172">
        <f t="shared" si="310"/>
        <v>147.85296025194538</v>
      </c>
      <c r="CP316" s="172">
        <f t="shared" si="311"/>
        <v>159.29990532934877</v>
      </c>
      <c r="CQ316" s="172">
        <f t="shared" si="312"/>
        <v>169</v>
      </c>
      <c r="CR316" s="172">
        <f t="shared" si="313"/>
        <v>169</v>
      </c>
      <c r="CS316" s="172">
        <f t="shared" si="314"/>
        <v>169</v>
      </c>
      <c r="CT316" s="172">
        <f t="shared" si="315"/>
        <v>169</v>
      </c>
      <c r="CU316" s="172">
        <f t="shared" si="316"/>
        <v>169</v>
      </c>
      <c r="CV316" s="172">
        <f t="shared" si="317"/>
        <v>169</v>
      </c>
      <c r="CW316" s="172">
        <f t="shared" si="318"/>
        <v>169</v>
      </c>
      <c r="CX316" s="172">
        <f t="shared" si="319"/>
        <v>169</v>
      </c>
      <c r="CY316" s="172">
        <f t="shared" si="320"/>
        <v>169</v>
      </c>
      <c r="CZ316" s="172">
        <f t="shared" si="321"/>
        <v>169</v>
      </c>
      <c r="DA316" s="180">
        <f xml:space="preserve"> SUM(CC316:CZ316) * 31</f>
        <v>120990.24448910887</v>
      </c>
      <c r="DC316" s="171">
        <f t="shared" si="347"/>
        <v>70.704925332225002</v>
      </c>
      <c r="DD316" s="172">
        <f t="shared" si="348"/>
        <v>50.630910812573006</v>
      </c>
      <c r="DE316" s="172">
        <f t="shared" si="349"/>
        <v>29.621243073784996</v>
      </c>
      <c r="DF316" s="172">
        <f t="shared" si="350"/>
        <v>23.071670539829995</v>
      </c>
      <c r="DG316" s="172">
        <f t="shared" si="351"/>
        <v>20.690007800210992</v>
      </c>
      <c r="DH316" s="172">
        <f t="shared" si="352"/>
        <v>20.690007800210992</v>
      </c>
      <c r="DI316" s="172">
        <f t="shared" si="353"/>
        <v>16.061890742532313</v>
      </c>
      <c r="DJ316" s="172">
        <f t="shared" si="354"/>
        <v>0</v>
      </c>
      <c r="DK316" s="172">
        <f t="shared" si="355"/>
        <v>0</v>
      </c>
      <c r="DL316" s="172">
        <f t="shared" si="356"/>
        <v>0</v>
      </c>
      <c r="DM316" s="172">
        <f t="shared" si="357"/>
        <v>0</v>
      </c>
      <c r="DN316" s="172">
        <f t="shared" si="358"/>
        <v>0</v>
      </c>
      <c r="DO316" s="172">
        <f t="shared" si="359"/>
        <v>0</v>
      </c>
      <c r="DP316" s="172">
        <f t="shared" si="360"/>
        <v>0</v>
      </c>
      <c r="DQ316" s="172">
        <f t="shared" si="361"/>
        <v>20.464104422134795</v>
      </c>
      <c r="DR316" s="172">
        <f t="shared" si="362"/>
        <v>42.531643731115565</v>
      </c>
      <c r="DS316" s="172">
        <f t="shared" si="363"/>
        <v>67.774605705785461</v>
      </c>
      <c r="DT316" s="172">
        <f t="shared" si="364"/>
        <v>106.05845065150862</v>
      </c>
      <c r="DU316" s="172">
        <f t="shared" si="365"/>
        <v>131.27073378682252</v>
      </c>
      <c r="DV316" s="172">
        <f t="shared" si="366"/>
        <v>84.052247909744608</v>
      </c>
      <c r="DW316" s="172">
        <f t="shared" si="367"/>
        <v>93.391768224395605</v>
      </c>
      <c r="DX316" s="172">
        <f t="shared" si="368"/>
        <v>84.052247909744608</v>
      </c>
      <c r="DY316" s="172">
        <f t="shared" si="369"/>
        <v>66.291848622865587</v>
      </c>
      <c r="DZ316" s="172">
        <f t="shared" si="370"/>
        <v>91.680569317590027</v>
      </c>
      <c r="EA316" s="180">
        <f xml:space="preserve"> SUM(DC316:DZ316) * 31</f>
        <v>31590.205167875316</v>
      </c>
      <c r="EB316" s="21"/>
    </row>
    <row r="317" spans="2:132" ht="14.25" customHeight="1" x14ac:dyDescent="0.25">
      <c r="B317" s="132">
        <v>2044</v>
      </c>
      <c r="C317" s="14" t="s">
        <v>169</v>
      </c>
      <c r="D317" s="14">
        <f t="shared" si="371"/>
        <v>283</v>
      </c>
      <c r="E317" s="171">
        <v>236.00932033798</v>
      </c>
      <c r="F317" s="172">
        <v>220.354487432014</v>
      </c>
      <c r="G317" s="172">
        <v>209.643285970036</v>
      </c>
      <c r="H317" s="172">
        <v>200.21376673427901</v>
      </c>
      <c r="I317" s="172">
        <v>196.56489590657199</v>
      </c>
      <c r="J317" s="172">
        <v>196.56489590657199</v>
      </c>
      <c r="K317" s="172">
        <v>204.098048583127</v>
      </c>
      <c r="L317" s="172">
        <v>202.77713118671801</v>
      </c>
      <c r="M317" s="172">
        <v>215.60703183897601</v>
      </c>
      <c r="N317" s="172">
        <v>227.050623144507</v>
      </c>
      <c r="O317" s="172">
        <v>239.77589667625799</v>
      </c>
      <c r="P317" s="172">
        <v>260.178185175262</v>
      </c>
      <c r="Q317" s="172">
        <v>264.57252423658599</v>
      </c>
      <c r="R317" s="172">
        <v>266.80892893743902</v>
      </c>
      <c r="S317" s="172">
        <v>278.38330414360399</v>
      </c>
      <c r="T317" s="172">
        <v>285.64181062882699</v>
      </c>
      <c r="U317" s="172">
        <v>298.26245704006999</v>
      </c>
      <c r="V317" s="172">
        <v>311.53702295448602</v>
      </c>
      <c r="W317" s="172">
        <v>308.82979621134899</v>
      </c>
      <c r="X317" s="172">
        <v>319.81564386465902</v>
      </c>
      <c r="Y317" s="172">
        <v>331.22</v>
      </c>
      <c r="Z317" s="172">
        <v>311.53702295448602</v>
      </c>
      <c r="AA317" s="172">
        <v>293.13572813519198</v>
      </c>
      <c r="AB317" s="172">
        <v>260.178185175262</v>
      </c>
      <c r="AD317" s="171">
        <v>0</v>
      </c>
      <c r="AE317" s="172">
        <v>0</v>
      </c>
      <c r="AF317" s="172">
        <v>0</v>
      </c>
      <c r="AG317" s="172">
        <v>0</v>
      </c>
      <c r="AH317" s="172">
        <v>0</v>
      </c>
      <c r="AI317" s="172">
        <v>0</v>
      </c>
      <c r="AJ317" s="172">
        <v>1.8961307190363632</v>
      </c>
      <c r="AK317" s="172">
        <v>27.7615249198223</v>
      </c>
      <c r="AL317" s="172">
        <v>55.584178123870799</v>
      </c>
      <c r="AM317" s="172">
        <v>79.417828081120746</v>
      </c>
      <c r="AN317" s="172">
        <v>91.662358491687002</v>
      </c>
      <c r="AO317" s="172">
        <v>95.079157349737002</v>
      </c>
      <c r="AP317" s="172">
        <v>95.276443170430085</v>
      </c>
      <c r="AQ317" s="172">
        <v>90.837902954033552</v>
      </c>
      <c r="AR317" s="172">
        <v>82.730015758866244</v>
      </c>
      <c r="AS317" s="172">
        <v>68.715342172033061</v>
      </c>
      <c r="AT317" s="172">
        <v>48.047050999682142</v>
      </c>
      <c r="AU317" s="172">
        <v>21.670402899615947</v>
      </c>
      <c r="AV317" s="172">
        <v>0.63435629456577203</v>
      </c>
      <c r="AW317" s="172">
        <v>53.66438482870003</v>
      </c>
      <c r="AX317" s="172">
        <v>53.66438482870003</v>
      </c>
      <c r="AY317" s="172">
        <v>53.66438482870003</v>
      </c>
      <c r="AZ317" s="172">
        <v>53.66438482870003</v>
      </c>
      <c r="BA317" s="172">
        <v>0</v>
      </c>
      <c r="BB317" s="180">
        <f xml:space="preserve"> SUM(AD317:BA317) * 31</f>
        <v>30193.07716872833</v>
      </c>
      <c r="BC317" s="23"/>
      <c r="BD317" s="171">
        <f t="shared" si="322"/>
        <v>236.00932033798</v>
      </c>
      <c r="BE317" s="172">
        <f t="shared" si="323"/>
        <v>220.354487432014</v>
      </c>
      <c r="BF317" s="172">
        <f t="shared" si="324"/>
        <v>209.643285970036</v>
      </c>
      <c r="BG317" s="172">
        <f t="shared" si="325"/>
        <v>200.21376673427901</v>
      </c>
      <c r="BH317" s="172">
        <f t="shared" si="326"/>
        <v>196.56489590657199</v>
      </c>
      <c r="BI317" s="172">
        <f t="shared" si="327"/>
        <v>196.56489590657199</v>
      </c>
      <c r="BJ317" s="172">
        <f t="shared" si="328"/>
        <v>202.20191786409063</v>
      </c>
      <c r="BK317" s="172">
        <f t="shared" si="329"/>
        <v>175.0156062668957</v>
      </c>
      <c r="BL317" s="172">
        <f t="shared" si="330"/>
        <v>160.02285371510521</v>
      </c>
      <c r="BM317" s="172">
        <f t="shared" si="331"/>
        <v>147.63279506338625</v>
      </c>
      <c r="BN317" s="172">
        <f t="shared" si="332"/>
        <v>148.11353818457098</v>
      </c>
      <c r="BO317" s="172">
        <f t="shared" si="333"/>
        <v>165.09902782552501</v>
      </c>
      <c r="BP317" s="172">
        <f t="shared" si="334"/>
        <v>169.29608106615592</v>
      </c>
      <c r="BQ317" s="172">
        <f t="shared" si="335"/>
        <v>175.97102598340547</v>
      </c>
      <c r="BR317" s="172">
        <f t="shared" si="336"/>
        <v>195.65328838473775</v>
      </c>
      <c r="BS317" s="172">
        <f t="shared" si="337"/>
        <v>216.92646845679394</v>
      </c>
      <c r="BT317" s="172">
        <f t="shared" si="338"/>
        <v>250.21540604038785</v>
      </c>
      <c r="BU317" s="172">
        <f t="shared" si="339"/>
        <v>289.86662005487005</v>
      </c>
      <c r="BV317" s="172">
        <f t="shared" si="340"/>
        <v>308.19543991678324</v>
      </c>
      <c r="BW317" s="172">
        <f t="shared" si="341"/>
        <v>266.15125903595901</v>
      </c>
      <c r="BX317" s="172">
        <f t="shared" si="342"/>
        <v>277.55561517130002</v>
      </c>
      <c r="BY317" s="172">
        <f t="shared" si="343"/>
        <v>257.87263812578601</v>
      </c>
      <c r="BZ317" s="172">
        <f t="shared" si="344"/>
        <v>239.47134330649195</v>
      </c>
      <c r="CA317" s="172">
        <f t="shared" si="345"/>
        <v>260.178185175262</v>
      </c>
      <c r="CB317" s="23"/>
      <c r="CC317" s="171">
        <f t="shared" si="346"/>
        <v>169</v>
      </c>
      <c r="CD317" s="172">
        <f t="shared" si="299"/>
        <v>169</v>
      </c>
      <c r="CE317" s="172">
        <f t="shared" si="300"/>
        <v>169</v>
      </c>
      <c r="CF317" s="172">
        <f t="shared" si="301"/>
        <v>169</v>
      </c>
      <c r="CG317" s="172">
        <f t="shared" si="302"/>
        <v>169</v>
      </c>
      <c r="CH317" s="172">
        <f t="shared" si="303"/>
        <v>169</v>
      </c>
      <c r="CI317" s="172">
        <f t="shared" si="304"/>
        <v>169</v>
      </c>
      <c r="CJ317" s="172">
        <f t="shared" si="305"/>
        <v>169</v>
      </c>
      <c r="CK317" s="172">
        <f t="shared" si="306"/>
        <v>160.02285371510521</v>
      </c>
      <c r="CL317" s="172">
        <f t="shared" si="307"/>
        <v>147.63279506338625</v>
      </c>
      <c r="CM317" s="172">
        <f t="shared" si="308"/>
        <v>148.11353818457098</v>
      </c>
      <c r="CN317" s="172">
        <f t="shared" si="309"/>
        <v>165.09902782552501</v>
      </c>
      <c r="CO317" s="172">
        <f t="shared" si="310"/>
        <v>169</v>
      </c>
      <c r="CP317" s="172">
        <f t="shared" si="311"/>
        <v>169</v>
      </c>
      <c r="CQ317" s="172">
        <f t="shared" si="312"/>
        <v>169</v>
      </c>
      <c r="CR317" s="172">
        <f t="shared" si="313"/>
        <v>169</v>
      </c>
      <c r="CS317" s="172">
        <f t="shared" si="314"/>
        <v>169</v>
      </c>
      <c r="CT317" s="172">
        <f t="shared" si="315"/>
        <v>169</v>
      </c>
      <c r="CU317" s="172">
        <f t="shared" si="316"/>
        <v>169</v>
      </c>
      <c r="CV317" s="172">
        <f t="shared" si="317"/>
        <v>169</v>
      </c>
      <c r="CW317" s="172">
        <f t="shared" si="318"/>
        <v>169</v>
      </c>
      <c r="CX317" s="172">
        <f t="shared" si="319"/>
        <v>169</v>
      </c>
      <c r="CY317" s="172">
        <f t="shared" si="320"/>
        <v>169</v>
      </c>
      <c r="CZ317" s="172">
        <f t="shared" si="321"/>
        <v>169</v>
      </c>
      <c r="DA317" s="180">
        <f xml:space="preserve"> SUM(CC317:CZ317) * 31</f>
        <v>124026.91465844621</v>
      </c>
      <c r="DC317" s="171">
        <f t="shared" si="347"/>
        <v>67.00932033798</v>
      </c>
      <c r="DD317" s="172">
        <f t="shared" si="348"/>
        <v>51.354487432013997</v>
      </c>
      <c r="DE317" s="172">
        <f t="shared" si="349"/>
        <v>40.643285970036004</v>
      </c>
      <c r="DF317" s="172">
        <f t="shared" si="350"/>
        <v>31.213766734279005</v>
      </c>
      <c r="DG317" s="172">
        <f t="shared" si="351"/>
        <v>27.564895906571991</v>
      </c>
      <c r="DH317" s="172">
        <f t="shared" si="352"/>
        <v>27.564895906571991</v>
      </c>
      <c r="DI317" s="172">
        <f t="shared" si="353"/>
        <v>33.201917864090632</v>
      </c>
      <c r="DJ317" s="172">
        <f t="shared" si="354"/>
        <v>6.015606266895702</v>
      </c>
      <c r="DK317" s="172">
        <f t="shared" si="355"/>
        <v>0</v>
      </c>
      <c r="DL317" s="172">
        <f t="shared" si="356"/>
        <v>0</v>
      </c>
      <c r="DM317" s="172">
        <f t="shared" si="357"/>
        <v>0</v>
      </c>
      <c r="DN317" s="172">
        <f t="shared" si="358"/>
        <v>0</v>
      </c>
      <c r="DO317" s="172">
        <f t="shared" si="359"/>
        <v>0.29608106615592078</v>
      </c>
      <c r="DP317" s="172">
        <f t="shared" si="360"/>
        <v>6.9710259834054682</v>
      </c>
      <c r="DQ317" s="172">
        <f t="shared" si="361"/>
        <v>26.653288384737749</v>
      </c>
      <c r="DR317" s="172">
        <f t="shared" si="362"/>
        <v>47.926468456793941</v>
      </c>
      <c r="DS317" s="172">
        <f t="shared" si="363"/>
        <v>81.215406040387847</v>
      </c>
      <c r="DT317" s="172">
        <f t="shared" si="364"/>
        <v>120.86662005487005</v>
      </c>
      <c r="DU317" s="172">
        <f t="shared" si="365"/>
        <v>139.19543991678324</v>
      </c>
      <c r="DV317" s="172">
        <f t="shared" si="366"/>
        <v>97.151259035959015</v>
      </c>
      <c r="DW317" s="172">
        <f t="shared" si="367"/>
        <v>108.55561517130002</v>
      </c>
      <c r="DX317" s="172">
        <f t="shared" si="368"/>
        <v>88.872638125786011</v>
      </c>
      <c r="DY317" s="172">
        <f t="shared" si="369"/>
        <v>70.471343306491946</v>
      </c>
      <c r="DZ317" s="172">
        <f t="shared" si="370"/>
        <v>91.178185175262001</v>
      </c>
      <c r="EA317" s="180">
        <f xml:space="preserve"> SUM(DC317:DZ317) * 31</f>
        <v>36081.567961227556</v>
      </c>
      <c r="EB317" s="21"/>
    </row>
    <row r="318" spans="2:132" ht="14.25" customHeight="1" x14ac:dyDescent="0.25">
      <c r="B318" s="132">
        <v>2044</v>
      </c>
      <c r="C318" s="14" t="s">
        <v>170</v>
      </c>
      <c r="D318" s="14">
        <f t="shared" si="371"/>
        <v>284</v>
      </c>
      <c r="E318" s="171">
        <v>224.61361962506001</v>
      </c>
      <c r="F318" s="172">
        <v>215.58416474542599</v>
      </c>
      <c r="G318" s="172">
        <v>205.049800719187</v>
      </c>
      <c r="H318" s="172">
        <v>200.427579768898</v>
      </c>
      <c r="I318" s="172">
        <v>197.24308452117</v>
      </c>
      <c r="J318" s="172">
        <v>199.33920797536999</v>
      </c>
      <c r="K318" s="172">
        <v>212.78933347315899</v>
      </c>
      <c r="L318" s="172">
        <v>215.58416474542599</v>
      </c>
      <c r="M318" s="172">
        <v>226.21258559332901</v>
      </c>
      <c r="N318" s="172">
        <v>234.61051609894099</v>
      </c>
      <c r="O318" s="172">
        <v>243.680281045002</v>
      </c>
      <c r="P318" s="172">
        <v>255.45082044166799</v>
      </c>
      <c r="Q318" s="172">
        <v>257.50663382944202</v>
      </c>
      <c r="R318" s="172">
        <v>263.83531425847099</v>
      </c>
      <c r="S318" s="172">
        <v>286.67768523373599</v>
      </c>
      <c r="T318" s="172">
        <v>296.56708819714402</v>
      </c>
      <c r="U318" s="172">
        <v>296.56708819714402</v>
      </c>
      <c r="V318" s="172">
        <v>296.56708819714402</v>
      </c>
      <c r="W318" s="172">
        <v>299.106622382041</v>
      </c>
      <c r="X318" s="172">
        <v>325.98</v>
      </c>
      <c r="Y318" s="172">
        <v>325.98</v>
      </c>
      <c r="Z318" s="172">
        <v>317.63581624962399</v>
      </c>
      <c r="AA318" s="172">
        <v>289.10972590816101</v>
      </c>
      <c r="AB318" s="172">
        <v>249.444620544054</v>
      </c>
      <c r="AD318" s="171">
        <v>0</v>
      </c>
      <c r="AE318" s="172">
        <v>0</v>
      </c>
      <c r="AF318" s="172">
        <v>0</v>
      </c>
      <c r="AG318" s="172">
        <v>0</v>
      </c>
      <c r="AH318" s="172">
        <v>0</v>
      </c>
      <c r="AI318" s="172">
        <v>0</v>
      </c>
      <c r="AJ318" s="172">
        <v>1.6984046206589216</v>
      </c>
      <c r="AK318" s="172">
        <v>27.199165055385635</v>
      </c>
      <c r="AL318" s="172">
        <v>54.144754123941844</v>
      </c>
      <c r="AM318" s="172">
        <v>73.916167898478989</v>
      </c>
      <c r="AN318" s="172">
        <v>87.956971798929942</v>
      </c>
      <c r="AO318" s="172">
        <v>93.527610437108748</v>
      </c>
      <c r="AP318" s="172">
        <v>94.781592311529892</v>
      </c>
      <c r="AQ318" s="172">
        <v>92.85085176287717</v>
      </c>
      <c r="AR318" s="172">
        <v>82.807945120611365</v>
      </c>
      <c r="AS318" s="172">
        <v>64.212224668136457</v>
      </c>
      <c r="AT318" s="172">
        <v>40.768860729599453</v>
      </c>
      <c r="AU318" s="172">
        <v>14.72984113291211</v>
      </c>
      <c r="AV318" s="172">
        <v>0.06</v>
      </c>
      <c r="AW318" s="172">
        <v>50.21403258991171</v>
      </c>
      <c r="AX318" s="172">
        <v>50.21403258991171</v>
      </c>
      <c r="AY318" s="172">
        <v>50.21403258991171</v>
      </c>
      <c r="AZ318" s="172">
        <v>50.21403258991171</v>
      </c>
      <c r="BA318" s="172">
        <v>0</v>
      </c>
      <c r="BB318" s="180">
        <f xml:space="preserve"> SUM(AD318:BA318) * 30</f>
        <v>27885.315600594524</v>
      </c>
      <c r="BC318" s="23"/>
      <c r="BD318" s="171">
        <f t="shared" si="322"/>
        <v>224.61361962506001</v>
      </c>
      <c r="BE318" s="172">
        <f t="shared" si="323"/>
        <v>215.58416474542599</v>
      </c>
      <c r="BF318" s="172">
        <f t="shared" si="324"/>
        <v>205.049800719187</v>
      </c>
      <c r="BG318" s="172">
        <f t="shared" si="325"/>
        <v>200.427579768898</v>
      </c>
      <c r="BH318" s="172">
        <f t="shared" si="326"/>
        <v>197.24308452117</v>
      </c>
      <c r="BI318" s="172">
        <f t="shared" si="327"/>
        <v>199.33920797536999</v>
      </c>
      <c r="BJ318" s="172">
        <f t="shared" si="328"/>
        <v>211.09092885250007</v>
      </c>
      <c r="BK318" s="172">
        <f t="shared" si="329"/>
        <v>188.38499969004036</v>
      </c>
      <c r="BL318" s="172">
        <f t="shared" si="330"/>
        <v>172.06783146938716</v>
      </c>
      <c r="BM318" s="172">
        <f t="shared" si="331"/>
        <v>160.694348200462</v>
      </c>
      <c r="BN318" s="172">
        <f t="shared" si="332"/>
        <v>155.72330924607206</v>
      </c>
      <c r="BO318" s="172">
        <f t="shared" si="333"/>
        <v>161.92321000455922</v>
      </c>
      <c r="BP318" s="172">
        <f t="shared" si="334"/>
        <v>162.72504151791213</v>
      </c>
      <c r="BQ318" s="172">
        <f t="shared" si="335"/>
        <v>170.98446249559382</v>
      </c>
      <c r="BR318" s="172">
        <f t="shared" si="336"/>
        <v>203.86974011312464</v>
      </c>
      <c r="BS318" s="172">
        <f t="shared" si="337"/>
        <v>232.35486352900756</v>
      </c>
      <c r="BT318" s="172">
        <f t="shared" si="338"/>
        <v>255.79822746754456</v>
      </c>
      <c r="BU318" s="172">
        <f t="shared" si="339"/>
        <v>281.83724706423192</v>
      </c>
      <c r="BV318" s="172">
        <f t="shared" si="340"/>
        <v>299.04662238204099</v>
      </c>
      <c r="BW318" s="172">
        <f t="shared" si="341"/>
        <v>275.76596741008831</v>
      </c>
      <c r="BX318" s="172">
        <f t="shared" si="342"/>
        <v>275.76596741008831</v>
      </c>
      <c r="BY318" s="172">
        <f t="shared" si="343"/>
        <v>267.42178365971228</v>
      </c>
      <c r="BZ318" s="172">
        <f t="shared" si="344"/>
        <v>238.8956933182493</v>
      </c>
      <c r="CA318" s="172">
        <f t="shared" si="345"/>
        <v>249.444620544054</v>
      </c>
      <c r="CB318" s="23"/>
      <c r="CC318" s="171">
        <f t="shared" si="346"/>
        <v>169</v>
      </c>
      <c r="CD318" s="172">
        <f t="shared" si="299"/>
        <v>169</v>
      </c>
      <c r="CE318" s="172">
        <f t="shared" si="300"/>
        <v>169</v>
      </c>
      <c r="CF318" s="172">
        <f t="shared" si="301"/>
        <v>169</v>
      </c>
      <c r="CG318" s="172">
        <f t="shared" si="302"/>
        <v>169</v>
      </c>
      <c r="CH318" s="172">
        <f t="shared" si="303"/>
        <v>169</v>
      </c>
      <c r="CI318" s="172">
        <f t="shared" si="304"/>
        <v>169</v>
      </c>
      <c r="CJ318" s="172">
        <f t="shared" si="305"/>
        <v>169</v>
      </c>
      <c r="CK318" s="172">
        <f t="shared" si="306"/>
        <v>169</v>
      </c>
      <c r="CL318" s="172">
        <f t="shared" si="307"/>
        <v>160.694348200462</v>
      </c>
      <c r="CM318" s="172">
        <f t="shared" si="308"/>
        <v>155.72330924607206</v>
      </c>
      <c r="CN318" s="172">
        <f t="shared" si="309"/>
        <v>161.92321000455922</v>
      </c>
      <c r="CO318" s="172">
        <f t="shared" si="310"/>
        <v>162.72504151791213</v>
      </c>
      <c r="CP318" s="172">
        <f t="shared" si="311"/>
        <v>169</v>
      </c>
      <c r="CQ318" s="172">
        <f t="shared" si="312"/>
        <v>169</v>
      </c>
      <c r="CR318" s="172">
        <f t="shared" si="313"/>
        <v>169</v>
      </c>
      <c r="CS318" s="172">
        <f t="shared" si="314"/>
        <v>169</v>
      </c>
      <c r="CT318" s="172">
        <f t="shared" si="315"/>
        <v>169</v>
      </c>
      <c r="CU318" s="172">
        <f t="shared" si="316"/>
        <v>169</v>
      </c>
      <c r="CV318" s="172">
        <f t="shared" si="317"/>
        <v>169</v>
      </c>
      <c r="CW318" s="172">
        <f t="shared" si="318"/>
        <v>169</v>
      </c>
      <c r="CX318" s="172">
        <f t="shared" si="319"/>
        <v>169</v>
      </c>
      <c r="CY318" s="172">
        <f t="shared" si="320"/>
        <v>169</v>
      </c>
      <c r="CZ318" s="172">
        <f t="shared" si="321"/>
        <v>169</v>
      </c>
      <c r="DA318" s="180">
        <f xml:space="preserve"> SUM(CC318:CZ318) * 30</f>
        <v>120631.97726907016</v>
      </c>
      <c r="DC318" s="171">
        <f t="shared" si="347"/>
        <v>55.613619625060011</v>
      </c>
      <c r="DD318" s="172">
        <f t="shared" si="348"/>
        <v>46.584164745425994</v>
      </c>
      <c r="DE318" s="172">
        <f t="shared" si="349"/>
        <v>36.049800719187004</v>
      </c>
      <c r="DF318" s="172">
        <f t="shared" si="350"/>
        <v>31.427579768897999</v>
      </c>
      <c r="DG318" s="172">
        <f t="shared" si="351"/>
        <v>28.243084521170005</v>
      </c>
      <c r="DH318" s="172">
        <f t="shared" si="352"/>
        <v>30.339207975369987</v>
      </c>
      <c r="DI318" s="172">
        <f t="shared" si="353"/>
        <v>42.09092885250007</v>
      </c>
      <c r="DJ318" s="172">
        <f t="shared" si="354"/>
        <v>19.38499969004036</v>
      </c>
      <c r="DK318" s="172">
        <f t="shared" si="355"/>
        <v>3.0678314693871584</v>
      </c>
      <c r="DL318" s="172">
        <f t="shared" si="356"/>
        <v>0</v>
      </c>
      <c r="DM318" s="172">
        <f t="shared" si="357"/>
        <v>0</v>
      </c>
      <c r="DN318" s="172">
        <f t="shared" si="358"/>
        <v>0</v>
      </c>
      <c r="DO318" s="172">
        <f t="shared" si="359"/>
        <v>0</v>
      </c>
      <c r="DP318" s="172">
        <f t="shared" si="360"/>
        <v>1.9844624955938173</v>
      </c>
      <c r="DQ318" s="172">
        <f t="shared" si="361"/>
        <v>34.869740113124635</v>
      </c>
      <c r="DR318" s="172">
        <f t="shared" si="362"/>
        <v>63.354863529007559</v>
      </c>
      <c r="DS318" s="172">
        <f t="shared" si="363"/>
        <v>86.798227467544564</v>
      </c>
      <c r="DT318" s="172">
        <f t="shared" si="364"/>
        <v>112.83724706423192</v>
      </c>
      <c r="DU318" s="172">
        <f t="shared" si="365"/>
        <v>130.04662238204099</v>
      </c>
      <c r="DV318" s="172">
        <f t="shared" si="366"/>
        <v>106.76596741008831</v>
      </c>
      <c r="DW318" s="172">
        <f t="shared" si="367"/>
        <v>106.76596741008831</v>
      </c>
      <c r="DX318" s="172">
        <f t="shared" si="368"/>
        <v>98.421783659712275</v>
      </c>
      <c r="DY318" s="172">
        <f t="shared" si="369"/>
        <v>69.8956933182493</v>
      </c>
      <c r="DZ318" s="172">
        <f t="shared" si="370"/>
        <v>80.444620544054004</v>
      </c>
      <c r="EA318" s="180">
        <f xml:space="preserve"> SUM(DC318:DZ318) * 30</f>
        <v>35549.592382823233</v>
      </c>
      <c r="EB318" s="21"/>
    </row>
    <row r="319" spans="2:132" ht="14.25" customHeight="1" x14ac:dyDescent="0.25">
      <c r="B319" s="132">
        <v>2044</v>
      </c>
      <c r="C319" s="14" t="s">
        <v>171</v>
      </c>
      <c r="D319" s="14">
        <f t="shared" si="371"/>
        <v>285</v>
      </c>
      <c r="E319" s="171">
        <v>235.32278550922999</v>
      </c>
      <c r="F319" s="172">
        <v>219.779442471908</v>
      </c>
      <c r="G319" s="172">
        <v>212.62354142386599</v>
      </c>
      <c r="H319" s="172">
        <v>206.40101877339501</v>
      </c>
      <c r="I319" s="172">
        <v>206.40101877339501</v>
      </c>
      <c r="J319" s="172">
        <v>205.45467678697</v>
      </c>
      <c r="K319" s="172">
        <v>208.371484279378</v>
      </c>
      <c r="L319" s="172">
        <v>210.44565849620099</v>
      </c>
      <c r="M319" s="172">
        <v>222.37216024293701</v>
      </c>
      <c r="N319" s="172">
        <v>226.45569073230899</v>
      </c>
      <c r="O319" s="172">
        <v>241.752725581383</v>
      </c>
      <c r="P319" s="172">
        <v>248.59750049690101</v>
      </c>
      <c r="Q319" s="172">
        <v>255.85711025578399</v>
      </c>
      <c r="R319" s="172">
        <v>263.53155485803097</v>
      </c>
      <c r="S319" s="172">
        <v>269.55962367567503</v>
      </c>
      <c r="T319" s="172">
        <v>275.82103709271098</v>
      </c>
      <c r="U319" s="172">
        <v>293.658935357394</v>
      </c>
      <c r="V319" s="172">
        <v>296.00534494017597</v>
      </c>
      <c r="W319" s="172">
        <v>298.37768170066801</v>
      </c>
      <c r="X319" s="172">
        <v>315.70999999999998</v>
      </c>
      <c r="Y319" s="172">
        <v>305.65025504840497</v>
      </c>
      <c r="Z319" s="172">
        <v>296.00534494017597</v>
      </c>
      <c r="AA319" s="172">
        <v>271.62083430364299</v>
      </c>
      <c r="AB319" s="172">
        <v>250.37351217005599</v>
      </c>
      <c r="AD319" s="171">
        <v>0</v>
      </c>
      <c r="AE319" s="172">
        <v>0</v>
      </c>
      <c r="AF319" s="172">
        <v>0</v>
      </c>
      <c r="AG319" s="172">
        <v>0</v>
      </c>
      <c r="AH319" s="172">
        <v>0</v>
      </c>
      <c r="AI319" s="172">
        <v>0</v>
      </c>
      <c r="AJ319" s="172">
        <v>2.4988379506687948</v>
      </c>
      <c r="AK319" s="172">
        <v>30.262293612638764</v>
      </c>
      <c r="AL319" s="172">
        <v>58.266171459608927</v>
      </c>
      <c r="AM319" s="172">
        <v>79.331823877136159</v>
      </c>
      <c r="AN319" s="172">
        <v>91.009296079222878</v>
      </c>
      <c r="AO319" s="172">
        <v>94.049746599581567</v>
      </c>
      <c r="AP319" s="172">
        <v>94.174567844149578</v>
      </c>
      <c r="AQ319" s="172">
        <v>93.107072787533681</v>
      </c>
      <c r="AR319" s="172">
        <v>79.836385297899156</v>
      </c>
      <c r="AS319" s="172">
        <v>58.732793840835384</v>
      </c>
      <c r="AT319" s="172">
        <v>34.581018584012952</v>
      </c>
      <c r="AU319" s="172">
        <v>6.6485495284866722</v>
      </c>
      <c r="AV319" s="172">
        <v>0</v>
      </c>
      <c r="AW319" s="172">
        <v>50.263208641167132</v>
      </c>
      <c r="AX319" s="172">
        <v>50.263208641167132</v>
      </c>
      <c r="AY319" s="172">
        <v>50.263208641167132</v>
      </c>
      <c r="AZ319" s="172">
        <v>50.263208641167132</v>
      </c>
      <c r="BA319" s="172">
        <v>0</v>
      </c>
      <c r="BB319" s="180">
        <f xml:space="preserve"> SUM(AD319:BA319) * 31</f>
        <v>28630.093152819732</v>
      </c>
      <c r="BC319" s="23"/>
      <c r="BD319" s="171">
        <f t="shared" si="322"/>
        <v>235.32278550922999</v>
      </c>
      <c r="BE319" s="172">
        <f t="shared" si="323"/>
        <v>219.779442471908</v>
      </c>
      <c r="BF319" s="172">
        <f t="shared" si="324"/>
        <v>212.62354142386599</v>
      </c>
      <c r="BG319" s="172">
        <f t="shared" si="325"/>
        <v>206.40101877339501</v>
      </c>
      <c r="BH319" s="172">
        <f t="shared" si="326"/>
        <v>206.40101877339501</v>
      </c>
      <c r="BI319" s="172">
        <f t="shared" si="327"/>
        <v>205.45467678697</v>
      </c>
      <c r="BJ319" s="172">
        <f t="shared" si="328"/>
        <v>205.87264632870921</v>
      </c>
      <c r="BK319" s="172">
        <f t="shared" si="329"/>
        <v>180.18336488356223</v>
      </c>
      <c r="BL319" s="172">
        <f t="shared" si="330"/>
        <v>164.10598878332809</v>
      </c>
      <c r="BM319" s="172">
        <f t="shared" si="331"/>
        <v>147.12386685517282</v>
      </c>
      <c r="BN319" s="172">
        <f t="shared" si="332"/>
        <v>150.74342950216013</v>
      </c>
      <c r="BO319" s="172">
        <f t="shared" si="333"/>
        <v>154.54775389731944</v>
      </c>
      <c r="BP319" s="172">
        <f t="shared" si="334"/>
        <v>161.68254241163442</v>
      </c>
      <c r="BQ319" s="172">
        <f t="shared" si="335"/>
        <v>170.42448207049728</v>
      </c>
      <c r="BR319" s="172">
        <f t="shared" si="336"/>
        <v>189.72323837777589</v>
      </c>
      <c r="BS319" s="172">
        <f t="shared" si="337"/>
        <v>217.08824325187561</v>
      </c>
      <c r="BT319" s="172">
        <f t="shared" si="338"/>
        <v>259.07791677338105</v>
      </c>
      <c r="BU319" s="172">
        <f t="shared" si="339"/>
        <v>289.35679541168929</v>
      </c>
      <c r="BV319" s="172">
        <f t="shared" si="340"/>
        <v>298.37768170066801</v>
      </c>
      <c r="BW319" s="172">
        <f t="shared" si="341"/>
        <v>265.44679135883285</v>
      </c>
      <c r="BX319" s="172">
        <f t="shared" si="342"/>
        <v>255.38704640723785</v>
      </c>
      <c r="BY319" s="172">
        <f t="shared" si="343"/>
        <v>245.74213629900885</v>
      </c>
      <c r="BZ319" s="172">
        <f t="shared" si="344"/>
        <v>221.35762566247587</v>
      </c>
      <c r="CA319" s="172">
        <f t="shared" si="345"/>
        <v>250.37351217005599</v>
      </c>
      <c r="CB319" s="23"/>
      <c r="CC319" s="171">
        <f t="shared" si="346"/>
        <v>169</v>
      </c>
      <c r="CD319" s="172">
        <f t="shared" si="299"/>
        <v>169</v>
      </c>
      <c r="CE319" s="172">
        <f t="shared" si="300"/>
        <v>169</v>
      </c>
      <c r="CF319" s="172">
        <f t="shared" si="301"/>
        <v>169</v>
      </c>
      <c r="CG319" s="172">
        <f t="shared" si="302"/>
        <v>169</v>
      </c>
      <c r="CH319" s="172">
        <f t="shared" si="303"/>
        <v>169</v>
      </c>
      <c r="CI319" s="172">
        <f t="shared" si="304"/>
        <v>169</v>
      </c>
      <c r="CJ319" s="172">
        <f t="shared" si="305"/>
        <v>169</v>
      </c>
      <c r="CK319" s="172">
        <f t="shared" si="306"/>
        <v>164.10598878332809</v>
      </c>
      <c r="CL319" s="172">
        <f t="shared" si="307"/>
        <v>147.12386685517282</v>
      </c>
      <c r="CM319" s="172">
        <f t="shared" si="308"/>
        <v>150.74342950216013</v>
      </c>
      <c r="CN319" s="172">
        <f t="shared" si="309"/>
        <v>154.54775389731944</v>
      </c>
      <c r="CO319" s="172">
        <f t="shared" si="310"/>
        <v>161.68254241163442</v>
      </c>
      <c r="CP319" s="172">
        <f t="shared" si="311"/>
        <v>169</v>
      </c>
      <c r="CQ319" s="172">
        <f t="shared" si="312"/>
        <v>169</v>
      </c>
      <c r="CR319" s="172">
        <f t="shared" si="313"/>
        <v>169</v>
      </c>
      <c r="CS319" s="172">
        <f t="shared" si="314"/>
        <v>169</v>
      </c>
      <c r="CT319" s="172">
        <f t="shared" si="315"/>
        <v>169</v>
      </c>
      <c r="CU319" s="172">
        <f t="shared" si="316"/>
        <v>169</v>
      </c>
      <c r="CV319" s="172">
        <f t="shared" si="317"/>
        <v>169</v>
      </c>
      <c r="CW319" s="172">
        <f t="shared" si="318"/>
        <v>169</v>
      </c>
      <c r="CX319" s="172">
        <f t="shared" si="319"/>
        <v>169</v>
      </c>
      <c r="CY319" s="172">
        <f t="shared" si="320"/>
        <v>169</v>
      </c>
      <c r="CZ319" s="172">
        <f t="shared" si="321"/>
        <v>169</v>
      </c>
      <c r="DA319" s="180">
        <f xml:space="preserve"> SUM(CC319:CZ319) * 31</f>
        <v>123665.31102493806</v>
      </c>
      <c r="DC319" s="171">
        <f t="shared" si="347"/>
        <v>66.322785509229988</v>
      </c>
      <c r="DD319" s="172">
        <f t="shared" si="348"/>
        <v>50.779442471907998</v>
      </c>
      <c r="DE319" s="172">
        <f t="shared" si="349"/>
        <v>43.623541423865987</v>
      </c>
      <c r="DF319" s="172">
        <f t="shared" si="350"/>
        <v>37.401018773395009</v>
      </c>
      <c r="DG319" s="172">
        <f t="shared" si="351"/>
        <v>37.401018773395009</v>
      </c>
      <c r="DH319" s="172">
        <f t="shared" si="352"/>
        <v>36.454676786969998</v>
      </c>
      <c r="DI319" s="172">
        <f t="shared" si="353"/>
        <v>36.872646328709209</v>
      </c>
      <c r="DJ319" s="172">
        <f t="shared" si="354"/>
        <v>11.183364883562234</v>
      </c>
      <c r="DK319" s="172">
        <f t="shared" si="355"/>
        <v>0</v>
      </c>
      <c r="DL319" s="172">
        <f t="shared" si="356"/>
        <v>0</v>
      </c>
      <c r="DM319" s="172">
        <f t="shared" si="357"/>
        <v>0</v>
      </c>
      <c r="DN319" s="172">
        <f t="shared" si="358"/>
        <v>0</v>
      </c>
      <c r="DO319" s="172">
        <f t="shared" si="359"/>
        <v>0</v>
      </c>
      <c r="DP319" s="172">
        <f t="shared" si="360"/>
        <v>1.4244820704972767</v>
      </c>
      <c r="DQ319" s="172">
        <f t="shared" si="361"/>
        <v>20.723238377775886</v>
      </c>
      <c r="DR319" s="172">
        <f t="shared" si="362"/>
        <v>48.08824325187561</v>
      </c>
      <c r="DS319" s="172">
        <f t="shared" si="363"/>
        <v>90.077916773381048</v>
      </c>
      <c r="DT319" s="172">
        <f t="shared" si="364"/>
        <v>120.35679541168929</v>
      </c>
      <c r="DU319" s="172">
        <f t="shared" si="365"/>
        <v>129.37768170066801</v>
      </c>
      <c r="DV319" s="172">
        <f t="shared" si="366"/>
        <v>96.446791358832854</v>
      </c>
      <c r="DW319" s="172">
        <f t="shared" si="367"/>
        <v>86.387046407237847</v>
      </c>
      <c r="DX319" s="172">
        <f t="shared" si="368"/>
        <v>76.742136299008848</v>
      </c>
      <c r="DY319" s="172">
        <f t="shared" si="369"/>
        <v>52.357625662475868</v>
      </c>
      <c r="DZ319" s="172">
        <f t="shared" si="370"/>
        <v>81.373512170055989</v>
      </c>
      <c r="EA319" s="180">
        <f xml:space="preserve"> SUM(DC319:DZ319) * 31</f>
        <v>34825.212897470556</v>
      </c>
      <c r="EB319" s="21"/>
    </row>
    <row r="320" spans="2:132" ht="14.25" customHeight="1" x14ac:dyDescent="0.25">
      <c r="B320" s="132">
        <v>2044</v>
      </c>
      <c r="C320" s="14" t="s">
        <v>172</v>
      </c>
      <c r="D320" s="14">
        <f t="shared" si="371"/>
        <v>286</v>
      </c>
      <c r="E320" s="171">
        <v>220.17826658659999</v>
      </c>
      <c r="F320" s="172">
        <v>207.169571398665</v>
      </c>
      <c r="G320" s="172">
        <v>199.00213091253201</v>
      </c>
      <c r="H320" s="172">
        <v>197.97467038229399</v>
      </c>
      <c r="I320" s="172">
        <v>195.10126381467799</v>
      </c>
      <c r="J320" s="172">
        <v>195.10126381467799</v>
      </c>
      <c r="K320" s="172">
        <v>202.29348752634701</v>
      </c>
      <c r="L320" s="172">
        <v>204.66187112147301</v>
      </c>
      <c r="M320" s="172">
        <v>214.048332575686</v>
      </c>
      <c r="N320" s="172">
        <v>226.86546732578</v>
      </c>
      <c r="O320" s="172">
        <v>237.94114355004601</v>
      </c>
      <c r="P320" s="172">
        <v>248.12867592613901</v>
      </c>
      <c r="Q320" s="172">
        <v>252.44749307019299</v>
      </c>
      <c r="R320" s="172">
        <v>261.50307740449801</v>
      </c>
      <c r="S320" s="172">
        <v>271.11592846706901</v>
      </c>
      <c r="T320" s="172">
        <v>273.606214159003</v>
      </c>
      <c r="U320" s="172">
        <v>294.78234983307101</v>
      </c>
      <c r="V320" s="172">
        <v>300.42467545675402</v>
      </c>
      <c r="W320" s="172">
        <v>294.78234983307101</v>
      </c>
      <c r="X320" s="172">
        <v>315.14</v>
      </c>
      <c r="Y320" s="172">
        <v>309.14938267115201</v>
      </c>
      <c r="Z320" s="172">
        <v>294.78234983307101</v>
      </c>
      <c r="AA320" s="172">
        <v>268.66047194565101</v>
      </c>
      <c r="AB320" s="172">
        <v>248.12867592613901</v>
      </c>
      <c r="AD320" s="171">
        <v>0</v>
      </c>
      <c r="AE320" s="172">
        <v>0</v>
      </c>
      <c r="AF320" s="172">
        <v>0</v>
      </c>
      <c r="AG320" s="172">
        <v>0</v>
      </c>
      <c r="AH320" s="172">
        <v>0</v>
      </c>
      <c r="AI320" s="172">
        <v>0</v>
      </c>
      <c r="AJ320" s="172">
        <v>0.69285881375109437</v>
      </c>
      <c r="AK320" s="172">
        <v>29.304220374098282</v>
      </c>
      <c r="AL320" s="172">
        <v>60.729813988415039</v>
      </c>
      <c r="AM320" s="172">
        <v>84.425778290032696</v>
      </c>
      <c r="AN320" s="172">
        <v>98.860759044063428</v>
      </c>
      <c r="AO320" s="172">
        <v>103.81926131583734</v>
      </c>
      <c r="AP320" s="172">
        <v>105.16636427328423</v>
      </c>
      <c r="AQ320" s="172">
        <v>100.41703923307361</v>
      </c>
      <c r="AR320" s="172">
        <v>87.888470110933085</v>
      </c>
      <c r="AS320" s="172">
        <v>67.26073624745203</v>
      </c>
      <c r="AT320" s="172">
        <v>35.532686809903787</v>
      </c>
      <c r="AU320" s="172">
        <v>2.8107409962809102</v>
      </c>
      <c r="AV320" s="172">
        <v>0</v>
      </c>
      <c r="AW320" s="172">
        <v>53.359690114582413</v>
      </c>
      <c r="AX320" s="172">
        <v>53.359690114582413</v>
      </c>
      <c r="AY320" s="172">
        <v>53.359690114582413</v>
      </c>
      <c r="AZ320" s="172">
        <v>53.359690114582413</v>
      </c>
      <c r="BA320" s="172">
        <v>0</v>
      </c>
      <c r="BB320" s="180">
        <f xml:space="preserve"> SUM(AD320:BA320) * 30</f>
        <v>29710.424698663664</v>
      </c>
      <c r="BC320" s="23"/>
      <c r="BD320" s="171">
        <f t="shared" si="322"/>
        <v>220.17826658659999</v>
      </c>
      <c r="BE320" s="172">
        <f t="shared" si="323"/>
        <v>207.169571398665</v>
      </c>
      <c r="BF320" s="172">
        <f t="shared" si="324"/>
        <v>199.00213091253201</v>
      </c>
      <c r="BG320" s="172">
        <f t="shared" si="325"/>
        <v>197.97467038229399</v>
      </c>
      <c r="BH320" s="172">
        <f t="shared" si="326"/>
        <v>195.10126381467799</v>
      </c>
      <c r="BI320" s="172">
        <f t="shared" si="327"/>
        <v>195.10126381467799</v>
      </c>
      <c r="BJ320" s="172">
        <f t="shared" si="328"/>
        <v>201.60062871259592</v>
      </c>
      <c r="BK320" s="172">
        <f t="shared" si="329"/>
        <v>175.35765074737472</v>
      </c>
      <c r="BL320" s="172">
        <f t="shared" si="330"/>
        <v>153.31851858727097</v>
      </c>
      <c r="BM320" s="172">
        <f t="shared" si="331"/>
        <v>142.43968903574731</v>
      </c>
      <c r="BN320" s="172">
        <f t="shared" si="332"/>
        <v>139.08038450598258</v>
      </c>
      <c r="BO320" s="172">
        <f t="shared" si="333"/>
        <v>144.30941461030167</v>
      </c>
      <c r="BP320" s="172">
        <f t="shared" si="334"/>
        <v>147.28112879690877</v>
      </c>
      <c r="BQ320" s="172">
        <f t="shared" si="335"/>
        <v>161.08603817142441</v>
      </c>
      <c r="BR320" s="172">
        <f t="shared" si="336"/>
        <v>183.22745835613591</v>
      </c>
      <c r="BS320" s="172">
        <f t="shared" si="337"/>
        <v>206.34547791155097</v>
      </c>
      <c r="BT320" s="172">
        <f t="shared" si="338"/>
        <v>259.24966302316722</v>
      </c>
      <c r="BU320" s="172">
        <f t="shared" si="339"/>
        <v>297.6139344604731</v>
      </c>
      <c r="BV320" s="172">
        <f t="shared" si="340"/>
        <v>294.78234983307101</v>
      </c>
      <c r="BW320" s="172">
        <f t="shared" si="341"/>
        <v>261.78030988541758</v>
      </c>
      <c r="BX320" s="172">
        <f t="shared" si="342"/>
        <v>255.78969255656961</v>
      </c>
      <c r="BY320" s="172">
        <f t="shared" si="343"/>
        <v>241.4226597184886</v>
      </c>
      <c r="BZ320" s="172">
        <f t="shared" si="344"/>
        <v>215.3007818310686</v>
      </c>
      <c r="CA320" s="172">
        <f t="shared" si="345"/>
        <v>248.12867592613901</v>
      </c>
      <c r="CB320" s="23"/>
      <c r="CC320" s="171">
        <f t="shared" si="346"/>
        <v>169</v>
      </c>
      <c r="CD320" s="172">
        <f t="shared" si="299"/>
        <v>169</v>
      </c>
      <c r="CE320" s="172">
        <f t="shared" si="300"/>
        <v>169</v>
      </c>
      <c r="CF320" s="172">
        <f t="shared" si="301"/>
        <v>169</v>
      </c>
      <c r="CG320" s="172">
        <f t="shared" si="302"/>
        <v>169</v>
      </c>
      <c r="CH320" s="172">
        <f t="shared" si="303"/>
        <v>169</v>
      </c>
      <c r="CI320" s="172">
        <f t="shared" si="304"/>
        <v>169</v>
      </c>
      <c r="CJ320" s="172">
        <f t="shared" si="305"/>
        <v>169</v>
      </c>
      <c r="CK320" s="172">
        <f t="shared" si="306"/>
        <v>153.31851858727097</v>
      </c>
      <c r="CL320" s="172">
        <f t="shared" si="307"/>
        <v>142.43968903574731</v>
      </c>
      <c r="CM320" s="172">
        <f t="shared" si="308"/>
        <v>139.08038450598258</v>
      </c>
      <c r="CN320" s="172">
        <f t="shared" si="309"/>
        <v>144.30941461030167</v>
      </c>
      <c r="CO320" s="172">
        <f t="shared" si="310"/>
        <v>147.28112879690877</v>
      </c>
      <c r="CP320" s="172">
        <f t="shared" si="311"/>
        <v>161.08603817142441</v>
      </c>
      <c r="CQ320" s="172">
        <f t="shared" si="312"/>
        <v>169</v>
      </c>
      <c r="CR320" s="172">
        <f t="shared" si="313"/>
        <v>169</v>
      </c>
      <c r="CS320" s="172">
        <f t="shared" si="314"/>
        <v>169</v>
      </c>
      <c r="CT320" s="172">
        <f t="shared" si="315"/>
        <v>169</v>
      </c>
      <c r="CU320" s="172">
        <f t="shared" si="316"/>
        <v>169</v>
      </c>
      <c r="CV320" s="172">
        <f t="shared" si="317"/>
        <v>169</v>
      </c>
      <c r="CW320" s="172">
        <f t="shared" si="318"/>
        <v>169</v>
      </c>
      <c r="CX320" s="172">
        <f t="shared" si="319"/>
        <v>169</v>
      </c>
      <c r="CY320" s="172">
        <f t="shared" si="320"/>
        <v>169</v>
      </c>
      <c r="CZ320" s="172">
        <f t="shared" si="321"/>
        <v>169</v>
      </c>
      <c r="DA320" s="180">
        <f xml:space="preserve"> SUM(CC320:CZ320) * 30</f>
        <v>117885.45521122907</v>
      </c>
      <c r="DC320" s="171">
        <f t="shared" si="347"/>
        <v>51.178266586599989</v>
      </c>
      <c r="DD320" s="172">
        <f t="shared" si="348"/>
        <v>38.169571398664999</v>
      </c>
      <c r="DE320" s="172">
        <f t="shared" si="349"/>
        <v>30.00213091253201</v>
      </c>
      <c r="DF320" s="172">
        <f t="shared" si="350"/>
        <v>28.974670382293993</v>
      </c>
      <c r="DG320" s="172">
        <f t="shared" si="351"/>
        <v>26.101263814677992</v>
      </c>
      <c r="DH320" s="172">
        <f t="shared" si="352"/>
        <v>26.101263814677992</v>
      </c>
      <c r="DI320" s="172">
        <f t="shared" si="353"/>
        <v>32.60062871259592</v>
      </c>
      <c r="DJ320" s="172">
        <f t="shared" si="354"/>
        <v>6.3576507473747199</v>
      </c>
      <c r="DK320" s="172">
        <f t="shared" si="355"/>
        <v>0</v>
      </c>
      <c r="DL320" s="172">
        <f t="shared" si="356"/>
        <v>0</v>
      </c>
      <c r="DM320" s="172">
        <f t="shared" si="357"/>
        <v>0</v>
      </c>
      <c r="DN320" s="172">
        <f t="shared" si="358"/>
        <v>0</v>
      </c>
      <c r="DO320" s="172">
        <f t="shared" si="359"/>
        <v>0</v>
      </c>
      <c r="DP320" s="172">
        <f t="shared" si="360"/>
        <v>0</v>
      </c>
      <c r="DQ320" s="172">
        <f t="shared" si="361"/>
        <v>14.227458356135912</v>
      </c>
      <c r="DR320" s="172">
        <f t="shared" si="362"/>
        <v>37.345477911550972</v>
      </c>
      <c r="DS320" s="172">
        <f t="shared" si="363"/>
        <v>90.249663023167216</v>
      </c>
      <c r="DT320" s="172">
        <f t="shared" si="364"/>
        <v>128.6139344604731</v>
      </c>
      <c r="DU320" s="172">
        <f t="shared" si="365"/>
        <v>125.78234983307101</v>
      </c>
      <c r="DV320" s="172">
        <f t="shared" si="366"/>
        <v>92.78030988541758</v>
      </c>
      <c r="DW320" s="172">
        <f t="shared" si="367"/>
        <v>86.789692556569605</v>
      </c>
      <c r="DX320" s="172">
        <f t="shared" si="368"/>
        <v>72.422659718488603</v>
      </c>
      <c r="DY320" s="172">
        <f t="shared" si="369"/>
        <v>46.300781831068605</v>
      </c>
      <c r="DZ320" s="172">
        <f t="shared" si="370"/>
        <v>79.12867592613901</v>
      </c>
      <c r="EA320" s="180">
        <f xml:space="preserve"> SUM(DC320:DZ320) * 30</f>
        <v>30393.793496144986</v>
      </c>
      <c r="EB320" s="21"/>
    </row>
    <row r="321" spans="2:133" ht="14.25" customHeight="1" x14ac:dyDescent="0.25">
      <c r="B321" s="132">
        <v>2044</v>
      </c>
      <c r="C321" s="14" t="s">
        <v>173</v>
      </c>
      <c r="D321" s="14">
        <f t="shared" si="371"/>
        <v>287</v>
      </c>
      <c r="E321" s="171">
        <v>219.74553609387499</v>
      </c>
      <c r="F321" s="172">
        <v>205.621749980364</v>
      </c>
      <c r="G321" s="172">
        <v>193.552332756091</v>
      </c>
      <c r="H321" s="172">
        <v>188.28801247741899</v>
      </c>
      <c r="I321" s="172">
        <v>188.28801247741899</v>
      </c>
      <c r="J321" s="172">
        <v>185.848449421449</v>
      </c>
      <c r="K321" s="172">
        <v>192.18810341558199</v>
      </c>
      <c r="L321" s="172">
        <v>197.837617860986</v>
      </c>
      <c r="M321" s="172">
        <v>210.67742341872301</v>
      </c>
      <c r="N321" s="172">
        <v>219.74553609387499</v>
      </c>
      <c r="O321" s="172">
        <v>233.78907342265001</v>
      </c>
      <c r="P321" s="172">
        <v>240.28922498625499</v>
      </c>
      <c r="Q321" s="172">
        <v>256.579728287634</v>
      </c>
      <c r="R321" s="172">
        <v>261.52305342736298</v>
      </c>
      <c r="S321" s="172">
        <v>285.35694249391298</v>
      </c>
      <c r="T321" s="172">
        <v>277.12341718001397</v>
      </c>
      <c r="U321" s="172">
        <v>293.879363432861</v>
      </c>
      <c r="V321" s="172">
        <v>293.879363432861</v>
      </c>
      <c r="W321" s="172">
        <v>299.72147496163097</v>
      </c>
      <c r="X321" s="172">
        <v>321.18</v>
      </c>
      <c r="Y321" s="172">
        <v>311.79089218590502</v>
      </c>
      <c r="Z321" s="172">
        <v>296.78436944029897</v>
      </c>
      <c r="AA321" s="172">
        <v>271.794897873553</v>
      </c>
      <c r="AB321" s="172">
        <v>242.520141201912</v>
      </c>
      <c r="AD321" s="171">
        <v>0</v>
      </c>
      <c r="AE321" s="172">
        <v>0</v>
      </c>
      <c r="AF321" s="172">
        <v>0</v>
      </c>
      <c r="AG321" s="172">
        <v>0</v>
      </c>
      <c r="AH321" s="172">
        <v>0</v>
      </c>
      <c r="AI321" s="172">
        <v>0</v>
      </c>
      <c r="AJ321" s="172">
        <v>0.06</v>
      </c>
      <c r="AK321" s="172">
        <v>19.122681370087836</v>
      </c>
      <c r="AL321" s="172">
        <v>49.900921325677004</v>
      </c>
      <c r="AM321" s="172">
        <v>77.078619461410739</v>
      </c>
      <c r="AN321" s="172">
        <v>93.759641385485835</v>
      </c>
      <c r="AO321" s="172">
        <v>100.09289112620435</v>
      </c>
      <c r="AP321" s="172">
        <v>99.617746976861866</v>
      </c>
      <c r="AQ321" s="172">
        <v>97.391426786331138</v>
      </c>
      <c r="AR321" s="172">
        <v>86.588273437969264</v>
      </c>
      <c r="AS321" s="172">
        <v>67.081452758584248</v>
      </c>
      <c r="AT321" s="172">
        <v>37.800401975179291</v>
      </c>
      <c r="AU321" s="172">
        <v>3.6145584245107001</v>
      </c>
      <c r="AV321" s="172">
        <v>0</v>
      </c>
      <c r="AW321" s="172">
        <v>52.257818194117533</v>
      </c>
      <c r="AX321" s="172">
        <v>52.257818194117533</v>
      </c>
      <c r="AY321" s="172">
        <v>52.257818194117533</v>
      </c>
      <c r="AZ321" s="172">
        <v>52.257818194117533</v>
      </c>
      <c r="BA321" s="172">
        <v>0</v>
      </c>
      <c r="BB321" s="180">
        <f xml:space="preserve"> SUM(AD321:BA321) * 31</f>
        <v>29175.336521947956</v>
      </c>
      <c r="BC321" s="23"/>
      <c r="BD321" s="171">
        <f t="shared" si="322"/>
        <v>219.74553609387499</v>
      </c>
      <c r="BE321" s="172">
        <f t="shared" si="323"/>
        <v>205.621749980364</v>
      </c>
      <c r="BF321" s="172">
        <f t="shared" si="324"/>
        <v>193.552332756091</v>
      </c>
      <c r="BG321" s="172">
        <f t="shared" si="325"/>
        <v>188.28801247741899</v>
      </c>
      <c r="BH321" s="172">
        <f t="shared" si="326"/>
        <v>188.28801247741899</v>
      </c>
      <c r="BI321" s="172">
        <f t="shared" si="327"/>
        <v>185.848449421449</v>
      </c>
      <c r="BJ321" s="172">
        <f t="shared" si="328"/>
        <v>192.12810341558199</v>
      </c>
      <c r="BK321" s="172">
        <f t="shared" si="329"/>
        <v>178.71493649089817</v>
      </c>
      <c r="BL321" s="172">
        <f t="shared" si="330"/>
        <v>160.77650209304602</v>
      </c>
      <c r="BM321" s="172">
        <f t="shared" si="331"/>
        <v>142.66691663246425</v>
      </c>
      <c r="BN321" s="172">
        <f t="shared" si="332"/>
        <v>140.02943203716416</v>
      </c>
      <c r="BO321" s="172">
        <f t="shared" si="333"/>
        <v>140.19633386005063</v>
      </c>
      <c r="BP321" s="172">
        <f t="shared" si="334"/>
        <v>156.96198131077213</v>
      </c>
      <c r="BQ321" s="172">
        <f t="shared" si="335"/>
        <v>164.13162664103186</v>
      </c>
      <c r="BR321" s="172">
        <f t="shared" si="336"/>
        <v>198.76866905594372</v>
      </c>
      <c r="BS321" s="172">
        <f t="shared" si="337"/>
        <v>210.04196442142973</v>
      </c>
      <c r="BT321" s="172">
        <f t="shared" si="338"/>
        <v>256.07896145768171</v>
      </c>
      <c r="BU321" s="172">
        <f t="shared" si="339"/>
        <v>290.26480500835032</v>
      </c>
      <c r="BV321" s="172">
        <f t="shared" si="340"/>
        <v>299.72147496163097</v>
      </c>
      <c r="BW321" s="172">
        <f t="shared" si="341"/>
        <v>268.92218180588247</v>
      </c>
      <c r="BX321" s="172">
        <f t="shared" si="342"/>
        <v>259.53307399178749</v>
      </c>
      <c r="BY321" s="172">
        <f t="shared" si="343"/>
        <v>244.52655124618144</v>
      </c>
      <c r="BZ321" s="172">
        <f t="shared" si="344"/>
        <v>219.53707967943546</v>
      </c>
      <c r="CA321" s="172">
        <f t="shared" si="345"/>
        <v>242.520141201912</v>
      </c>
      <c r="CB321" s="23"/>
      <c r="CC321" s="171">
        <f t="shared" si="346"/>
        <v>169</v>
      </c>
      <c r="CD321" s="172">
        <f t="shared" si="299"/>
        <v>169</v>
      </c>
      <c r="CE321" s="172">
        <f t="shared" si="300"/>
        <v>169</v>
      </c>
      <c r="CF321" s="172">
        <f t="shared" si="301"/>
        <v>169</v>
      </c>
      <c r="CG321" s="172">
        <f t="shared" si="302"/>
        <v>169</v>
      </c>
      <c r="CH321" s="172">
        <f t="shared" si="303"/>
        <v>169</v>
      </c>
      <c r="CI321" s="172">
        <f t="shared" si="304"/>
        <v>169</v>
      </c>
      <c r="CJ321" s="172">
        <f t="shared" si="305"/>
        <v>169</v>
      </c>
      <c r="CK321" s="172">
        <f t="shared" si="306"/>
        <v>160.77650209304602</v>
      </c>
      <c r="CL321" s="172">
        <f t="shared" si="307"/>
        <v>142.66691663246425</v>
      </c>
      <c r="CM321" s="172">
        <f t="shared" si="308"/>
        <v>140.02943203716416</v>
      </c>
      <c r="CN321" s="172">
        <f t="shared" si="309"/>
        <v>140.19633386005063</v>
      </c>
      <c r="CO321" s="172">
        <f t="shared" si="310"/>
        <v>156.96198131077213</v>
      </c>
      <c r="CP321" s="172">
        <f t="shared" si="311"/>
        <v>164.13162664103186</v>
      </c>
      <c r="CQ321" s="172">
        <f t="shared" si="312"/>
        <v>169</v>
      </c>
      <c r="CR321" s="172">
        <f t="shared" si="313"/>
        <v>169</v>
      </c>
      <c r="CS321" s="172">
        <f t="shared" si="314"/>
        <v>169</v>
      </c>
      <c r="CT321" s="172">
        <f t="shared" si="315"/>
        <v>169</v>
      </c>
      <c r="CU321" s="172">
        <f t="shared" si="316"/>
        <v>169</v>
      </c>
      <c r="CV321" s="172">
        <f t="shared" si="317"/>
        <v>169</v>
      </c>
      <c r="CW321" s="172">
        <f t="shared" si="318"/>
        <v>169</v>
      </c>
      <c r="CX321" s="172">
        <f t="shared" si="319"/>
        <v>169</v>
      </c>
      <c r="CY321" s="172">
        <f t="shared" si="320"/>
        <v>169</v>
      </c>
      <c r="CZ321" s="172">
        <f t="shared" si="321"/>
        <v>169</v>
      </c>
      <c r="DA321" s="180">
        <f xml:space="preserve"> SUM(CC321:CZ321) * 31</f>
        <v>122349.6465698104</v>
      </c>
      <c r="DC321" s="171">
        <f t="shared" si="347"/>
        <v>50.745536093874989</v>
      </c>
      <c r="DD321" s="172">
        <f t="shared" si="348"/>
        <v>36.621749980364001</v>
      </c>
      <c r="DE321" s="172">
        <f t="shared" si="349"/>
        <v>24.552332756091005</v>
      </c>
      <c r="DF321" s="172">
        <f t="shared" si="350"/>
        <v>19.288012477418988</v>
      </c>
      <c r="DG321" s="172">
        <f t="shared" si="351"/>
        <v>19.288012477418988</v>
      </c>
      <c r="DH321" s="172">
        <f t="shared" si="352"/>
        <v>16.848449421449004</v>
      </c>
      <c r="DI321" s="172">
        <f t="shared" si="353"/>
        <v>23.12810341558199</v>
      </c>
      <c r="DJ321" s="172">
        <f t="shared" si="354"/>
        <v>9.7149364908981681</v>
      </c>
      <c r="DK321" s="172">
        <f t="shared" si="355"/>
        <v>0</v>
      </c>
      <c r="DL321" s="172">
        <f t="shared" si="356"/>
        <v>0</v>
      </c>
      <c r="DM321" s="172">
        <f t="shared" si="357"/>
        <v>0</v>
      </c>
      <c r="DN321" s="172">
        <f t="shared" si="358"/>
        <v>0</v>
      </c>
      <c r="DO321" s="172">
        <f t="shared" si="359"/>
        <v>0</v>
      </c>
      <c r="DP321" s="172">
        <f t="shared" si="360"/>
        <v>0</v>
      </c>
      <c r="DQ321" s="172">
        <f t="shared" si="361"/>
        <v>29.768669055943718</v>
      </c>
      <c r="DR321" s="172">
        <f t="shared" si="362"/>
        <v>41.041964421429725</v>
      </c>
      <c r="DS321" s="172">
        <f t="shared" si="363"/>
        <v>87.078961457681714</v>
      </c>
      <c r="DT321" s="172">
        <f t="shared" si="364"/>
        <v>121.26480500835032</v>
      </c>
      <c r="DU321" s="172">
        <f t="shared" si="365"/>
        <v>130.72147496163097</v>
      </c>
      <c r="DV321" s="172">
        <f t="shared" si="366"/>
        <v>99.922181805882474</v>
      </c>
      <c r="DW321" s="172">
        <f t="shared" si="367"/>
        <v>90.533073991787489</v>
      </c>
      <c r="DX321" s="172">
        <f t="shared" si="368"/>
        <v>75.526551246181441</v>
      </c>
      <c r="DY321" s="172">
        <f t="shared" si="369"/>
        <v>50.537079679435465</v>
      </c>
      <c r="DZ321" s="172">
        <f t="shared" si="370"/>
        <v>73.520141201911997</v>
      </c>
      <c r="EA321" s="180">
        <f xml:space="preserve"> SUM(DC321:DZ321) * 31</f>
        <v>31003.163114243307</v>
      </c>
      <c r="EB321" s="21"/>
    </row>
    <row r="322" spans="2:133" ht="14.25" customHeight="1" x14ac:dyDescent="0.25">
      <c r="B322" s="132">
        <v>2045</v>
      </c>
      <c r="C322" s="14" t="s">
        <v>163</v>
      </c>
      <c r="D322" s="14">
        <f t="shared" si="371"/>
        <v>288</v>
      </c>
      <c r="E322" s="171">
        <v>216.995999670282</v>
      </c>
      <c r="F322" s="172">
        <v>204.680638446144</v>
      </c>
      <c r="G322" s="172">
        <v>198.30014702245299</v>
      </c>
      <c r="H322" s="172">
        <v>191.98042218375099</v>
      </c>
      <c r="I322" s="172">
        <v>189.36745902928701</v>
      </c>
      <c r="J322" s="172">
        <v>191.06892340893799</v>
      </c>
      <c r="K322" s="172">
        <v>199.49522319387501</v>
      </c>
      <c r="L322" s="172">
        <v>210.51423060494599</v>
      </c>
      <c r="M322" s="172">
        <v>213.67409302429701</v>
      </c>
      <c r="N322" s="172">
        <v>227.93398496803701</v>
      </c>
      <c r="O322" s="172">
        <v>240.33036830549199</v>
      </c>
      <c r="P322" s="172">
        <v>259.12749859496699</v>
      </c>
      <c r="Q322" s="172">
        <v>254.18514968264799</v>
      </c>
      <c r="R322" s="172">
        <v>247.075459239107</v>
      </c>
      <c r="S322" s="172">
        <v>259.12749859496699</v>
      </c>
      <c r="T322" s="172">
        <v>269.49832909950499</v>
      </c>
      <c r="U322" s="172">
        <v>289.20695816379202</v>
      </c>
      <c r="V322" s="172">
        <v>283.37336600498998</v>
      </c>
      <c r="W322" s="172">
        <v>298.26117932693398</v>
      </c>
      <c r="X322" s="172">
        <v>307.68</v>
      </c>
      <c r="Y322" s="172">
        <v>301.36027516129701</v>
      </c>
      <c r="Z322" s="172">
        <v>292.18452082818101</v>
      </c>
      <c r="AA322" s="172">
        <v>266.844854888383</v>
      </c>
      <c r="AB322" s="172">
        <v>240.33036830549199</v>
      </c>
      <c r="AD322" s="171">
        <v>0</v>
      </c>
      <c r="AE322" s="172">
        <v>0</v>
      </c>
      <c r="AF322" s="172">
        <v>0</v>
      </c>
      <c r="AG322" s="172">
        <v>0</v>
      </c>
      <c r="AH322" s="172">
        <v>0</v>
      </c>
      <c r="AI322" s="172">
        <v>0</v>
      </c>
      <c r="AJ322" s="172">
        <v>0</v>
      </c>
      <c r="AK322" s="172">
        <v>13.686188183608564</v>
      </c>
      <c r="AL322" s="172">
        <v>43.068496681187206</v>
      </c>
      <c r="AM322" s="172">
        <v>70.595028201716545</v>
      </c>
      <c r="AN322" s="172">
        <v>88.248060567494406</v>
      </c>
      <c r="AO322" s="172">
        <v>97.446654288342927</v>
      </c>
      <c r="AP322" s="172">
        <v>100.46224535617463</v>
      </c>
      <c r="AQ322" s="172">
        <v>98.43956475015878</v>
      </c>
      <c r="AR322" s="172">
        <v>89.016462014168496</v>
      </c>
      <c r="AS322" s="172">
        <v>69.708591751680714</v>
      </c>
      <c r="AT322" s="172">
        <v>43.042135452852079</v>
      </c>
      <c r="AU322" s="172">
        <v>13.422165505780844</v>
      </c>
      <c r="AV322" s="172">
        <v>0.01</v>
      </c>
      <c r="AW322" s="172">
        <v>49.445945091796631</v>
      </c>
      <c r="AX322" s="172">
        <v>49.445945091796631</v>
      </c>
      <c r="AY322" s="172">
        <v>49.445945091796631</v>
      </c>
      <c r="AZ322" s="172">
        <v>49.445945091796631</v>
      </c>
      <c r="BA322" s="172">
        <v>0</v>
      </c>
      <c r="BB322" s="180">
        <f xml:space="preserve"> SUM(AD322:BA322) *  31</f>
        <v>28672.810566730903</v>
      </c>
      <c r="BC322" s="23"/>
      <c r="BD322" s="171">
        <f t="shared" si="322"/>
        <v>216.995999670282</v>
      </c>
      <c r="BE322" s="172">
        <f t="shared" si="323"/>
        <v>204.680638446144</v>
      </c>
      <c r="BF322" s="172">
        <f t="shared" si="324"/>
        <v>198.30014702245299</v>
      </c>
      <c r="BG322" s="172">
        <f t="shared" si="325"/>
        <v>191.98042218375099</v>
      </c>
      <c r="BH322" s="172">
        <f t="shared" si="326"/>
        <v>189.36745902928701</v>
      </c>
      <c r="BI322" s="172">
        <f t="shared" si="327"/>
        <v>191.06892340893799</v>
      </c>
      <c r="BJ322" s="172">
        <f t="shared" si="328"/>
        <v>199.49522319387501</v>
      </c>
      <c r="BK322" s="172">
        <f t="shared" si="329"/>
        <v>196.82804242133744</v>
      </c>
      <c r="BL322" s="172">
        <f t="shared" si="330"/>
        <v>170.6055963431098</v>
      </c>
      <c r="BM322" s="172">
        <f t="shared" si="331"/>
        <v>157.33895676632045</v>
      </c>
      <c r="BN322" s="172">
        <f t="shared" si="332"/>
        <v>152.08230773799758</v>
      </c>
      <c r="BO322" s="172">
        <f t="shared" si="333"/>
        <v>161.68084430662407</v>
      </c>
      <c r="BP322" s="172">
        <f t="shared" si="334"/>
        <v>153.72290432647335</v>
      </c>
      <c r="BQ322" s="172">
        <f t="shared" si="335"/>
        <v>148.63589448894822</v>
      </c>
      <c r="BR322" s="172">
        <f t="shared" si="336"/>
        <v>170.1110365807985</v>
      </c>
      <c r="BS322" s="172">
        <f t="shared" si="337"/>
        <v>199.78973734782426</v>
      </c>
      <c r="BT322" s="172">
        <f t="shared" si="338"/>
        <v>246.16482271093994</v>
      </c>
      <c r="BU322" s="172">
        <f t="shared" si="339"/>
        <v>269.95120049920911</v>
      </c>
      <c r="BV322" s="172">
        <f t="shared" si="340"/>
        <v>298.25117932693399</v>
      </c>
      <c r="BW322" s="172">
        <f t="shared" si="341"/>
        <v>258.23405490820335</v>
      </c>
      <c r="BX322" s="172">
        <f t="shared" si="342"/>
        <v>251.91433006950038</v>
      </c>
      <c r="BY322" s="172">
        <f t="shared" si="343"/>
        <v>242.73857573638438</v>
      </c>
      <c r="BZ322" s="172">
        <f t="shared" si="344"/>
        <v>217.39890979658637</v>
      </c>
      <c r="CA322" s="172">
        <f t="shared" si="345"/>
        <v>240.33036830549199</v>
      </c>
      <c r="CB322" s="23"/>
      <c r="CC322" s="171">
        <f t="shared" si="346"/>
        <v>169</v>
      </c>
      <c r="CD322" s="172">
        <f t="shared" si="299"/>
        <v>169</v>
      </c>
      <c r="CE322" s="172">
        <f t="shared" si="300"/>
        <v>169</v>
      </c>
      <c r="CF322" s="172">
        <f t="shared" si="301"/>
        <v>169</v>
      </c>
      <c r="CG322" s="172">
        <f t="shared" si="302"/>
        <v>169</v>
      </c>
      <c r="CH322" s="172">
        <f t="shared" si="303"/>
        <v>169</v>
      </c>
      <c r="CI322" s="172">
        <f t="shared" si="304"/>
        <v>169</v>
      </c>
      <c r="CJ322" s="172">
        <f t="shared" si="305"/>
        <v>169</v>
      </c>
      <c r="CK322" s="172">
        <f t="shared" si="306"/>
        <v>169</v>
      </c>
      <c r="CL322" s="172">
        <f t="shared" si="307"/>
        <v>157.33895676632045</v>
      </c>
      <c r="CM322" s="172">
        <f t="shared" si="308"/>
        <v>152.08230773799758</v>
      </c>
      <c r="CN322" s="172">
        <f t="shared" si="309"/>
        <v>161.68084430662407</v>
      </c>
      <c r="CO322" s="172">
        <f t="shared" si="310"/>
        <v>153.72290432647335</v>
      </c>
      <c r="CP322" s="172">
        <f t="shared" si="311"/>
        <v>148.63589448894822</v>
      </c>
      <c r="CQ322" s="172">
        <f t="shared" si="312"/>
        <v>169</v>
      </c>
      <c r="CR322" s="172">
        <f t="shared" si="313"/>
        <v>169</v>
      </c>
      <c r="CS322" s="172">
        <f t="shared" si="314"/>
        <v>169</v>
      </c>
      <c r="CT322" s="172">
        <f t="shared" si="315"/>
        <v>169</v>
      </c>
      <c r="CU322" s="172">
        <f t="shared" si="316"/>
        <v>169</v>
      </c>
      <c r="CV322" s="172">
        <f t="shared" si="317"/>
        <v>169</v>
      </c>
      <c r="CW322" s="172">
        <f t="shared" si="318"/>
        <v>169</v>
      </c>
      <c r="CX322" s="172">
        <f t="shared" si="319"/>
        <v>169</v>
      </c>
      <c r="CY322" s="172">
        <f t="shared" si="320"/>
        <v>169</v>
      </c>
      <c r="CZ322" s="172">
        <f t="shared" si="321"/>
        <v>169</v>
      </c>
      <c r="DA322" s="180">
        <f xml:space="preserve"> SUM(CC322:CZ322) *  31</f>
        <v>123518.28813641729</v>
      </c>
      <c r="DC322" s="171">
        <f t="shared" si="347"/>
        <v>47.995999670282004</v>
      </c>
      <c r="DD322" s="172">
        <f t="shared" si="348"/>
        <v>35.680638446144002</v>
      </c>
      <c r="DE322" s="172">
        <f t="shared" si="349"/>
        <v>29.30014702245299</v>
      </c>
      <c r="DF322" s="172">
        <f t="shared" si="350"/>
        <v>22.980422183750989</v>
      </c>
      <c r="DG322" s="172">
        <f t="shared" si="351"/>
        <v>20.367459029287005</v>
      </c>
      <c r="DH322" s="172">
        <f t="shared" si="352"/>
        <v>22.068923408937991</v>
      </c>
      <c r="DI322" s="172">
        <f t="shared" si="353"/>
        <v>30.495223193875006</v>
      </c>
      <c r="DJ322" s="172">
        <f t="shared" si="354"/>
        <v>27.828042421337443</v>
      </c>
      <c r="DK322" s="172">
        <f t="shared" si="355"/>
        <v>1.605596343109795</v>
      </c>
      <c r="DL322" s="172">
        <f t="shared" si="356"/>
        <v>0</v>
      </c>
      <c r="DM322" s="172">
        <f t="shared" si="357"/>
        <v>0</v>
      </c>
      <c r="DN322" s="172">
        <f t="shared" si="358"/>
        <v>0</v>
      </c>
      <c r="DO322" s="172">
        <f t="shared" si="359"/>
        <v>0</v>
      </c>
      <c r="DP322" s="172">
        <f t="shared" si="360"/>
        <v>0</v>
      </c>
      <c r="DQ322" s="172">
        <f t="shared" si="361"/>
        <v>1.1110365807984977</v>
      </c>
      <c r="DR322" s="172">
        <f t="shared" si="362"/>
        <v>30.789737347824257</v>
      </c>
      <c r="DS322" s="172">
        <f t="shared" si="363"/>
        <v>77.164822710939944</v>
      </c>
      <c r="DT322" s="172">
        <f t="shared" si="364"/>
        <v>100.95120049920911</v>
      </c>
      <c r="DU322" s="172">
        <f t="shared" si="365"/>
        <v>129.25117932693399</v>
      </c>
      <c r="DV322" s="172">
        <f t="shared" si="366"/>
        <v>89.234054908203348</v>
      </c>
      <c r="DW322" s="172">
        <f t="shared" si="367"/>
        <v>82.91433006950038</v>
      </c>
      <c r="DX322" s="172">
        <f t="shared" si="368"/>
        <v>73.738575736384377</v>
      </c>
      <c r="DY322" s="172">
        <f t="shared" si="369"/>
        <v>48.398909796586366</v>
      </c>
      <c r="DZ322" s="172">
        <f t="shared" si="370"/>
        <v>71.330368305491987</v>
      </c>
      <c r="EA322" s="180">
        <f xml:space="preserve"> SUM(DC322:DZ322) *  31</f>
        <v>29239.406677032533</v>
      </c>
      <c r="EB322" s="21"/>
    </row>
    <row r="323" spans="2:133" ht="14.25" customHeight="1" x14ac:dyDescent="0.25">
      <c r="B323" s="132">
        <v>2045</v>
      </c>
      <c r="C323" s="14" t="s">
        <v>164</v>
      </c>
      <c r="D323" s="14">
        <f t="shared" si="371"/>
        <v>289</v>
      </c>
      <c r="E323" s="171">
        <v>235.65112190283801</v>
      </c>
      <c r="F323" s="172">
        <v>221.454021213668</v>
      </c>
      <c r="G323" s="172">
        <v>213.66811109007301</v>
      </c>
      <c r="H323" s="172">
        <v>207.767421958337</v>
      </c>
      <c r="I323" s="172">
        <v>206.853340908425</v>
      </c>
      <c r="J323" s="172">
        <v>208.70132219073801</v>
      </c>
      <c r="K323" s="172">
        <v>217.998287494338</v>
      </c>
      <c r="L323" s="172">
        <v>221.454021213668</v>
      </c>
      <c r="M323" s="172">
        <v>220.282290791402</v>
      </c>
      <c r="N323" s="172">
        <v>232.89145822604499</v>
      </c>
      <c r="O323" s="172">
        <v>238.49006230958599</v>
      </c>
      <c r="P323" s="172">
        <v>242.89711678837199</v>
      </c>
      <c r="Q323" s="172">
        <v>257.18851607912001</v>
      </c>
      <c r="R323" s="172">
        <v>269.41392308017998</v>
      </c>
      <c r="S323" s="172">
        <v>267.60797881827602</v>
      </c>
      <c r="T323" s="172">
        <v>278.74093212702502</v>
      </c>
      <c r="U323" s="172">
        <v>280.66579148386</v>
      </c>
      <c r="V323" s="172">
        <v>290.58737600536699</v>
      </c>
      <c r="W323" s="172">
        <v>288.56342073608801</v>
      </c>
      <c r="X323" s="172">
        <v>305.31</v>
      </c>
      <c r="Y323" s="172">
        <v>305.31</v>
      </c>
      <c r="Z323" s="172">
        <v>294.69474409139002</v>
      </c>
      <c r="AA323" s="172">
        <v>276.83589195267899</v>
      </c>
      <c r="AB323" s="172">
        <v>253.873915292644</v>
      </c>
      <c r="AD323" s="171">
        <v>0</v>
      </c>
      <c r="AE323" s="172">
        <v>0</v>
      </c>
      <c r="AF323" s="172">
        <v>0</v>
      </c>
      <c r="AG323" s="172">
        <v>0</v>
      </c>
      <c r="AH323" s="172">
        <v>0</v>
      </c>
      <c r="AI323" s="172">
        <v>0</v>
      </c>
      <c r="AJ323" s="172">
        <v>0.01</v>
      </c>
      <c r="AK323" s="172">
        <v>16.086440968432768</v>
      </c>
      <c r="AL323" s="172">
        <v>48.622845791670272</v>
      </c>
      <c r="AM323" s="172">
        <v>76.957024520812269</v>
      </c>
      <c r="AN323" s="172">
        <v>95.884815944725773</v>
      </c>
      <c r="AO323" s="172">
        <v>98.616602247180438</v>
      </c>
      <c r="AP323" s="172">
        <v>101.88988357718293</v>
      </c>
      <c r="AQ323" s="172">
        <v>99.275841051465534</v>
      </c>
      <c r="AR323" s="172">
        <v>94.358868697725342</v>
      </c>
      <c r="AS323" s="172">
        <v>78.558399407188901</v>
      </c>
      <c r="AT323" s="172">
        <v>51.17899534759173</v>
      </c>
      <c r="AU323" s="172">
        <v>19.583868615354145</v>
      </c>
      <c r="AV323" s="172">
        <v>0.06</v>
      </c>
      <c r="AW323" s="172">
        <v>55.322147235382523</v>
      </c>
      <c r="AX323" s="172">
        <v>55.322147235382523</v>
      </c>
      <c r="AY323" s="172">
        <v>55.322147235382523</v>
      </c>
      <c r="AZ323" s="172">
        <v>55.322147235382523</v>
      </c>
      <c r="BA323" s="172">
        <v>0</v>
      </c>
      <c r="BB323" s="180">
        <f xml:space="preserve"> SUM(AD323:BA323) * 28.25</f>
        <v>28317.013946881798</v>
      </c>
      <c r="BC323" s="23"/>
      <c r="BD323" s="171">
        <f t="shared" si="322"/>
        <v>235.65112190283801</v>
      </c>
      <c r="BE323" s="172">
        <f t="shared" si="323"/>
        <v>221.454021213668</v>
      </c>
      <c r="BF323" s="172">
        <f t="shared" si="324"/>
        <v>213.66811109007301</v>
      </c>
      <c r="BG323" s="172">
        <f t="shared" si="325"/>
        <v>207.767421958337</v>
      </c>
      <c r="BH323" s="172">
        <f t="shared" si="326"/>
        <v>206.853340908425</v>
      </c>
      <c r="BI323" s="172">
        <f t="shared" si="327"/>
        <v>208.70132219073801</v>
      </c>
      <c r="BJ323" s="172">
        <f t="shared" si="328"/>
        <v>217.98828749433801</v>
      </c>
      <c r="BK323" s="172">
        <f t="shared" si="329"/>
        <v>205.36758024523522</v>
      </c>
      <c r="BL323" s="172">
        <f t="shared" si="330"/>
        <v>171.65944499973173</v>
      </c>
      <c r="BM323" s="172">
        <f t="shared" si="331"/>
        <v>155.93443370523272</v>
      </c>
      <c r="BN323" s="172">
        <f t="shared" si="332"/>
        <v>142.60524636486022</v>
      </c>
      <c r="BO323" s="172">
        <f t="shared" si="333"/>
        <v>144.28051454119156</v>
      </c>
      <c r="BP323" s="172">
        <f t="shared" si="334"/>
        <v>155.29863250193708</v>
      </c>
      <c r="BQ323" s="172">
        <f t="shared" si="335"/>
        <v>170.13808202871445</v>
      </c>
      <c r="BR323" s="172">
        <f t="shared" si="336"/>
        <v>173.24911012055068</v>
      </c>
      <c r="BS323" s="172">
        <f t="shared" si="337"/>
        <v>200.1825327198361</v>
      </c>
      <c r="BT323" s="172">
        <f t="shared" si="338"/>
        <v>229.48679613626828</v>
      </c>
      <c r="BU323" s="172">
        <f t="shared" si="339"/>
        <v>271.00350739001283</v>
      </c>
      <c r="BV323" s="172">
        <f t="shared" si="340"/>
        <v>288.503420736088</v>
      </c>
      <c r="BW323" s="172">
        <f t="shared" si="341"/>
        <v>249.98785276461749</v>
      </c>
      <c r="BX323" s="172">
        <f t="shared" si="342"/>
        <v>249.98785276461749</v>
      </c>
      <c r="BY323" s="172">
        <f t="shared" si="343"/>
        <v>239.3725968560075</v>
      </c>
      <c r="BZ323" s="172">
        <f t="shared" si="344"/>
        <v>221.51374471729648</v>
      </c>
      <c r="CA323" s="172">
        <f t="shared" si="345"/>
        <v>253.873915292644</v>
      </c>
      <c r="CB323" s="23"/>
      <c r="CC323" s="171">
        <f t="shared" si="346"/>
        <v>169</v>
      </c>
      <c r="CD323" s="172">
        <f t="shared" si="299"/>
        <v>169</v>
      </c>
      <c r="CE323" s="172">
        <f t="shared" si="300"/>
        <v>169</v>
      </c>
      <c r="CF323" s="172">
        <f t="shared" si="301"/>
        <v>169</v>
      </c>
      <c r="CG323" s="172">
        <f t="shared" si="302"/>
        <v>169</v>
      </c>
      <c r="CH323" s="172">
        <f t="shared" si="303"/>
        <v>169</v>
      </c>
      <c r="CI323" s="172">
        <f t="shared" si="304"/>
        <v>169</v>
      </c>
      <c r="CJ323" s="172">
        <f t="shared" si="305"/>
        <v>169</v>
      </c>
      <c r="CK323" s="172">
        <f t="shared" si="306"/>
        <v>169</v>
      </c>
      <c r="CL323" s="172">
        <f t="shared" si="307"/>
        <v>155.93443370523272</v>
      </c>
      <c r="CM323" s="172">
        <f t="shared" si="308"/>
        <v>142.60524636486022</v>
      </c>
      <c r="CN323" s="172">
        <f t="shared" si="309"/>
        <v>144.28051454119156</v>
      </c>
      <c r="CO323" s="172">
        <f t="shared" si="310"/>
        <v>155.29863250193708</v>
      </c>
      <c r="CP323" s="172">
        <f t="shared" si="311"/>
        <v>169</v>
      </c>
      <c r="CQ323" s="172">
        <f t="shared" si="312"/>
        <v>169</v>
      </c>
      <c r="CR323" s="172">
        <f t="shared" si="313"/>
        <v>169</v>
      </c>
      <c r="CS323" s="172">
        <f t="shared" si="314"/>
        <v>169</v>
      </c>
      <c r="CT323" s="172">
        <f t="shared" si="315"/>
        <v>169</v>
      </c>
      <c r="CU323" s="172">
        <f t="shared" si="316"/>
        <v>169</v>
      </c>
      <c r="CV323" s="172">
        <f t="shared" si="317"/>
        <v>169</v>
      </c>
      <c r="CW323" s="172">
        <f t="shared" si="318"/>
        <v>169</v>
      </c>
      <c r="CX323" s="172">
        <f t="shared" si="319"/>
        <v>169</v>
      </c>
      <c r="CY323" s="172">
        <f t="shared" si="320"/>
        <v>169</v>
      </c>
      <c r="CZ323" s="172">
        <f t="shared" si="321"/>
        <v>169</v>
      </c>
      <c r="DA323" s="180">
        <f xml:space="preserve"> SUM(CC323:CZ323) * 28.25</f>
        <v>112381.8568659485</v>
      </c>
      <c r="DC323" s="171">
        <f t="shared" si="347"/>
        <v>66.651121902838014</v>
      </c>
      <c r="DD323" s="172">
        <f t="shared" si="348"/>
        <v>52.454021213668</v>
      </c>
      <c r="DE323" s="172">
        <f t="shared" si="349"/>
        <v>44.668111090073012</v>
      </c>
      <c r="DF323" s="172">
        <f t="shared" si="350"/>
        <v>38.767421958336996</v>
      </c>
      <c r="DG323" s="172">
        <f t="shared" si="351"/>
        <v>37.853340908424997</v>
      </c>
      <c r="DH323" s="172">
        <f t="shared" si="352"/>
        <v>39.701322190738011</v>
      </c>
      <c r="DI323" s="172">
        <f t="shared" si="353"/>
        <v>48.98828749433801</v>
      </c>
      <c r="DJ323" s="172">
        <f t="shared" si="354"/>
        <v>36.367580245235217</v>
      </c>
      <c r="DK323" s="172">
        <f t="shared" si="355"/>
        <v>2.6594449997317327</v>
      </c>
      <c r="DL323" s="172">
        <f t="shared" si="356"/>
        <v>0</v>
      </c>
      <c r="DM323" s="172">
        <f t="shared" si="357"/>
        <v>0</v>
      </c>
      <c r="DN323" s="172">
        <f t="shared" si="358"/>
        <v>0</v>
      </c>
      <c r="DO323" s="172">
        <f t="shared" si="359"/>
        <v>0</v>
      </c>
      <c r="DP323" s="172">
        <f t="shared" si="360"/>
        <v>1.1380820287144502</v>
      </c>
      <c r="DQ323" s="172">
        <f t="shared" si="361"/>
        <v>4.2491101205506823</v>
      </c>
      <c r="DR323" s="172">
        <f t="shared" si="362"/>
        <v>31.182532719836104</v>
      </c>
      <c r="DS323" s="172">
        <f t="shared" si="363"/>
        <v>60.486796136268282</v>
      </c>
      <c r="DT323" s="172">
        <f t="shared" si="364"/>
        <v>102.00350739001283</v>
      </c>
      <c r="DU323" s="172">
        <f t="shared" si="365"/>
        <v>119.503420736088</v>
      </c>
      <c r="DV323" s="172">
        <f t="shared" si="366"/>
        <v>80.987852764617486</v>
      </c>
      <c r="DW323" s="172">
        <f t="shared" si="367"/>
        <v>80.987852764617486</v>
      </c>
      <c r="DX323" s="172">
        <f t="shared" si="368"/>
        <v>70.372596856007505</v>
      </c>
      <c r="DY323" s="172">
        <f t="shared" si="369"/>
        <v>52.513744717296476</v>
      </c>
      <c r="DZ323" s="172">
        <f t="shared" si="370"/>
        <v>84.873915292644</v>
      </c>
      <c r="EA323" s="180">
        <f xml:space="preserve"> SUM(DC323:DZ323) * 28.25</f>
        <v>29843.584294723551</v>
      </c>
      <c r="EB323" s="21"/>
    </row>
    <row r="324" spans="2:133" ht="14.25" customHeight="1" x14ac:dyDescent="0.25">
      <c r="B324" s="132">
        <v>2045</v>
      </c>
      <c r="C324" s="14" t="s">
        <v>165</v>
      </c>
      <c r="D324" s="14">
        <f t="shared" si="371"/>
        <v>290</v>
      </c>
      <c r="E324" s="171">
        <v>217.69390427087299</v>
      </c>
      <c r="F324" s="172">
        <v>205.210839364771</v>
      </c>
      <c r="G324" s="172">
        <v>198.44387178174401</v>
      </c>
      <c r="H324" s="172">
        <v>192.47301803201401</v>
      </c>
      <c r="I324" s="172">
        <v>189.27264042215899</v>
      </c>
      <c r="J324" s="172">
        <v>190.30758840544601</v>
      </c>
      <c r="K324" s="172">
        <v>202.40851867156499</v>
      </c>
      <c r="L324" s="172">
        <v>203.79375674150199</v>
      </c>
      <c r="M324" s="172">
        <v>205.210839364771</v>
      </c>
      <c r="N324" s="172">
        <v>214.382070724356</v>
      </c>
      <c r="O324" s="172">
        <v>222.900488740638</v>
      </c>
      <c r="P324" s="172">
        <v>232.215020590216</v>
      </c>
      <c r="Q324" s="172">
        <v>238.185874339946</v>
      </c>
      <c r="R324" s="172">
        <v>250.98738477936701</v>
      </c>
      <c r="S324" s="172">
        <v>260.15861613895203</v>
      </c>
      <c r="T324" s="172">
        <v>267.37140746862599</v>
      </c>
      <c r="U324" s="172">
        <v>288.00667802769198</v>
      </c>
      <c r="V324" s="172">
        <v>293.48394120077802</v>
      </c>
      <c r="W324" s="172">
        <v>290.72938733756899</v>
      </c>
      <c r="X324" s="172">
        <v>310.68</v>
      </c>
      <c r="Y324" s="172">
        <v>307.73437881680002</v>
      </c>
      <c r="Z324" s="172">
        <v>299.08858258719101</v>
      </c>
      <c r="AA324" s="172">
        <v>267.37140746862599</v>
      </c>
      <c r="AB324" s="172">
        <v>236.16374520337101</v>
      </c>
      <c r="AD324" s="171">
        <v>0</v>
      </c>
      <c r="AE324" s="172">
        <v>0</v>
      </c>
      <c r="AF324" s="172">
        <v>0</v>
      </c>
      <c r="AG324" s="172">
        <v>0</v>
      </c>
      <c r="AH324" s="172">
        <v>0</v>
      </c>
      <c r="AI324" s="172">
        <v>0</v>
      </c>
      <c r="AJ324" s="172">
        <v>0.56999999999999995</v>
      </c>
      <c r="AK324" s="172">
        <v>25.581933370764158</v>
      </c>
      <c r="AL324" s="172">
        <v>60.280048245716692</v>
      </c>
      <c r="AM324" s="172">
        <v>88.456958942630038</v>
      </c>
      <c r="AN324" s="172">
        <v>101.06015463259115</v>
      </c>
      <c r="AO324" s="172">
        <v>106.3255521725174</v>
      </c>
      <c r="AP324" s="172">
        <v>107.96219379138617</v>
      </c>
      <c r="AQ324" s="172">
        <v>105.09879843796244</v>
      </c>
      <c r="AR324" s="172">
        <v>99.784118483481365</v>
      </c>
      <c r="AS324" s="172">
        <v>85.324560068373984</v>
      </c>
      <c r="AT324" s="172">
        <v>57.235865070603744</v>
      </c>
      <c r="AU324" s="172">
        <v>24.961335120951567</v>
      </c>
      <c r="AV324" s="172">
        <v>0.35</v>
      </c>
      <c r="AW324" s="172">
        <v>58.978905808142201</v>
      </c>
      <c r="AX324" s="172">
        <v>58.978905808142201</v>
      </c>
      <c r="AY324" s="172">
        <v>58.978905808142201</v>
      </c>
      <c r="AZ324" s="172">
        <v>58.978905808142201</v>
      </c>
      <c r="BA324" s="172">
        <v>0</v>
      </c>
      <c r="BB324" s="180">
        <f xml:space="preserve"> SUM(AD324:BA324) * 31</f>
        <v>34066.121388655964</v>
      </c>
      <c r="BC324" s="23"/>
      <c r="BD324" s="171">
        <f t="shared" si="322"/>
        <v>217.69390427087299</v>
      </c>
      <c r="BE324" s="172">
        <f t="shared" si="323"/>
        <v>205.210839364771</v>
      </c>
      <c r="BF324" s="172">
        <f t="shared" si="324"/>
        <v>198.44387178174401</v>
      </c>
      <c r="BG324" s="172">
        <f t="shared" si="325"/>
        <v>192.47301803201401</v>
      </c>
      <c r="BH324" s="172">
        <f t="shared" si="326"/>
        <v>189.27264042215899</v>
      </c>
      <c r="BI324" s="172">
        <f t="shared" si="327"/>
        <v>190.30758840544601</v>
      </c>
      <c r="BJ324" s="172">
        <f t="shared" si="328"/>
        <v>201.838518671565</v>
      </c>
      <c r="BK324" s="172">
        <f t="shared" si="329"/>
        <v>178.21182337073785</v>
      </c>
      <c r="BL324" s="172">
        <f t="shared" si="330"/>
        <v>144.93079111905431</v>
      </c>
      <c r="BM324" s="172">
        <f t="shared" si="331"/>
        <v>125.92511178172596</v>
      </c>
      <c r="BN324" s="172">
        <f t="shared" si="332"/>
        <v>121.84033410804685</v>
      </c>
      <c r="BO324" s="172">
        <f t="shared" si="333"/>
        <v>125.88946841769859</v>
      </c>
      <c r="BP324" s="172">
        <f t="shared" si="334"/>
        <v>130.22368054855983</v>
      </c>
      <c r="BQ324" s="172">
        <f t="shared" si="335"/>
        <v>145.88858634140456</v>
      </c>
      <c r="BR324" s="172">
        <f t="shared" si="336"/>
        <v>160.37449765547066</v>
      </c>
      <c r="BS324" s="172">
        <f t="shared" si="337"/>
        <v>182.04684740025201</v>
      </c>
      <c r="BT324" s="172">
        <f t="shared" si="338"/>
        <v>230.77081295708822</v>
      </c>
      <c r="BU324" s="172">
        <f t="shared" si="339"/>
        <v>268.52260607982646</v>
      </c>
      <c r="BV324" s="172">
        <f t="shared" si="340"/>
        <v>290.37938733756897</v>
      </c>
      <c r="BW324" s="172">
        <f t="shared" si="341"/>
        <v>251.70109419185781</v>
      </c>
      <c r="BX324" s="172">
        <f t="shared" si="342"/>
        <v>248.75547300865782</v>
      </c>
      <c r="BY324" s="172">
        <f t="shared" si="343"/>
        <v>240.10967677904881</v>
      </c>
      <c r="BZ324" s="172">
        <f t="shared" si="344"/>
        <v>208.39250166048379</v>
      </c>
      <c r="CA324" s="172">
        <f t="shared" si="345"/>
        <v>236.16374520337101</v>
      </c>
      <c r="CB324" s="23"/>
      <c r="CC324" s="171">
        <f t="shared" si="346"/>
        <v>169</v>
      </c>
      <c r="CD324" s="172">
        <f t="shared" si="299"/>
        <v>169</v>
      </c>
      <c r="CE324" s="172">
        <f t="shared" si="300"/>
        <v>169</v>
      </c>
      <c r="CF324" s="172">
        <f t="shared" si="301"/>
        <v>169</v>
      </c>
      <c r="CG324" s="172">
        <f t="shared" si="302"/>
        <v>169</v>
      </c>
      <c r="CH324" s="172">
        <f t="shared" si="303"/>
        <v>169</v>
      </c>
      <c r="CI324" s="172">
        <f t="shared" si="304"/>
        <v>169</v>
      </c>
      <c r="CJ324" s="172">
        <f t="shared" si="305"/>
        <v>169</v>
      </c>
      <c r="CK324" s="172">
        <f t="shared" si="306"/>
        <v>144.93079111905431</v>
      </c>
      <c r="CL324" s="172">
        <f t="shared" si="307"/>
        <v>125.92511178172596</v>
      </c>
      <c r="CM324" s="172">
        <f t="shared" si="308"/>
        <v>121.84033410804685</v>
      </c>
      <c r="CN324" s="172">
        <f t="shared" si="309"/>
        <v>125.88946841769859</v>
      </c>
      <c r="CO324" s="172">
        <f t="shared" si="310"/>
        <v>130.22368054855983</v>
      </c>
      <c r="CP324" s="172">
        <f t="shared" si="311"/>
        <v>145.88858634140456</v>
      </c>
      <c r="CQ324" s="172">
        <f t="shared" si="312"/>
        <v>160.37449765547066</v>
      </c>
      <c r="CR324" s="172">
        <f t="shared" si="313"/>
        <v>169</v>
      </c>
      <c r="CS324" s="172">
        <f t="shared" si="314"/>
        <v>169</v>
      </c>
      <c r="CT324" s="172">
        <f t="shared" si="315"/>
        <v>169</v>
      </c>
      <c r="CU324" s="172">
        <f t="shared" si="316"/>
        <v>169</v>
      </c>
      <c r="CV324" s="172">
        <f t="shared" si="317"/>
        <v>169</v>
      </c>
      <c r="CW324" s="172">
        <f t="shared" si="318"/>
        <v>169</v>
      </c>
      <c r="CX324" s="172">
        <f t="shared" si="319"/>
        <v>169</v>
      </c>
      <c r="CY324" s="172">
        <f t="shared" si="320"/>
        <v>169</v>
      </c>
      <c r="CZ324" s="172">
        <f t="shared" si="321"/>
        <v>169</v>
      </c>
      <c r="DA324" s="180">
        <f xml:space="preserve"> SUM(CC324:CZ324) * 31</f>
        <v>118670.24656913079</v>
      </c>
      <c r="DC324" s="171">
        <f t="shared" si="347"/>
        <v>48.693904270872991</v>
      </c>
      <c r="DD324" s="172">
        <f t="shared" si="348"/>
        <v>36.210839364771005</v>
      </c>
      <c r="DE324" s="172">
        <f t="shared" si="349"/>
        <v>29.443871781744008</v>
      </c>
      <c r="DF324" s="172">
        <f t="shared" si="350"/>
        <v>23.473018032014011</v>
      </c>
      <c r="DG324" s="172">
        <f t="shared" si="351"/>
        <v>20.272640422158986</v>
      </c>
      <c r="DH324" s="172">
        <f t="shared" si="352"/>
        <v>21.307588405446012</v>
      </c>
      <c r="DI324" s="172">
        <f t="shared" si="353"/>
        <v>32.838518671564998</v>
      </c>
      <c r="DJ324" s="172">
        <f t="shared" si="354"/>
        <v>9.2118233707378465</v>
      </c>
      <c r="DK324" s="172">
        <f t="shared" si="355"/>
        <v>0</v>
      </c>
      <c r="DL324" s="172">
        <f t="shared" si="356"/>
        <v>0</v>
      </c>
      <c r="DM324" s="172">
        <f t="shared" si="357"/>
        <v>0</v>
      </c>
      <c r="DN324" s="172">
        <f t="shared" si="358"/>
        <v>0</v>
      </c>
      <c r="DO324" s="172">
        <f t="shared" si="359"/>
        <v>0</v>
      </c>
      <c r="DP324" s="172">
        <f t="shared" si="360"/>
        <v>0</v>
      </c>
      <c r="DQ324" s="172">
        <f t="shared" si="361"/>
        <v>0</v>
      </c>
      <c r="DR324" s="172">
        <f t="shared" si="362"/>
        <v>13.046847400252005</v>
      </c>
      <c r="DS324" s="172">
        <f t="shared" si="363"/>
        <v>61.770812957088225</v>
      </c>
      <c r="DT324" s="172">
        <f t="shared" si="364"/>
        <v>99.52260607982646</v>
      </c>
      <c r="DU324" s="172">
        <f t="shared" si="365"/>
        <v>121.37938733756897</v>
      </c>
      <c r="DV324" s="172">
        <f t="shared" si="366"/>
        <v>82.701094191857806</v>
      </c>
      <c r="DW324" s="172">
        <f t="shared" si="367"/>
        <v>79.755473008657816</v>
      </c>
      <c r="DX324" s="172">
        <f t="shared" si="368"/>
        <v>71.109676779048812</v>
      </c>
      <c r="DY324" s="172">
        <f t="shared" si="369"/>
        <v>39.392501660483788</v>
      </c>
      <c r="DZ324" s="172">
        <f t="shared" si="370"/>
        <v>67.163745203371008</v>
      </c>
      <c r="EA324" s="180">
        <f xml:space="preserve"> SUM(DC324:DZ324) * 31</f>
        <v>26576.124817061405</v>
      </c>
      <c r="EB324" s="21"/>
    </row>
    <row r="325" spans="2:133" ht="14.25" customHeight="1" x14ac:dyDescent="0.25">
      <c r="B325" s="132">
        <v>2045</v>
      </c>
      <c r="C325" s="14" t="s">
        <v>166</v>
      </c>
      <c r="D325" s="14">
        <f t="shared" si="371"/>
        <v>291</v>
      </c>
      <c r="E325" s="171">
        <v>223.83172401550701</v>
      </c>
      <c r="F325" s="172">
        <v>211.701283312285</v>
      </c>
      <c r="G325" s="172">
        <v>197.23224169679301</v>
      </c>
      <c r="H325" s="172">
        <v>191.259555913653</v>
      </c>
      <c r="I325" s="172">
        <v>187.08708809895299</v>
      </c>
      <c r="J325" s="172">
        <v>189.10602413832399</v>
      </c>
      <c r="K325" s="172">
        <v>197.23224169679301</v>
      </c>
      <c r="L325" s="172">
        <v>199.85685854797501</v>
      </c>
      <c r="M325" s="172">
        <v>207.007257020748</v>
      </c>
      <c r="N325" s="172">
        <v>216.69815000972901</v>
      </c>
      <c r="O325" s="172">
        <v>229.53521832672999</v>
      </c>
      <c r="P325" s="172">
        <v>244.021084409217</v>
      </c>
      <c r="Q325" s="172">
        <v>241.85072816689299</v>
      </c>
      <c r="R325" s="172">
        <v>257.74984947694003</v>
      </c>
      <c r="S325" s="172">
        <v>270.11583271808797</v>
      </c>
      <c r="T325" s="172">
        <v>280.61430012281801</v>
      </c>
      <c r="U325" s="172">
        <v>288.84146448325498</v>
      </c>
      <c r="V325" s="172">
        <v>291.65115047137903</v>
      </c>
      <c r="W325" s="172">
        <v>294.49448539349402</v>
      </c>
      <c r="X325" s="172">
        <v>315.33999999999997</v>
      </c>
      <c r="Y325" s="172">
        <v>315.33999999999997</v>
      </c>
      <c r="Z325" s="172">
        <v>300.28210203969098</v>
      </c>
      <c r="AA325" s="172">
        <v>283.32303930897399</v>
      </c>
      <c r="AB325" s="172">
        <v>248.46274369583301</v>
      </c>
      <c r="AD325" s="171">
        <v>0</v>
      </c>
      <c r="AE325" s="172">
        <v>0</v>
      </c>
      <c r="AF325" s="172">
        <v>0</v>
      </c>
      <c r="AG325" s="172">
        <v>0</v>
      </c>
      <c r="AH325" s="172">
        <v>0</v>
      </c>
      <c r="AI325" s="172">
        <v>0</v>
      </c>
      <c r="AJ325" s="172">
        <v>2.2828155288243885</v>
      </c>
      <c r="AK325" s="172">
        <v>33.291438742134503</v>
      </c>
      <c r="AL325" s="172">
        <v>66.250922776686664</v>
      </c>
      <c r="AM325" s="172">
        <v>91.768523113412584</v>
      </c>
      <c r="AN325" s="172">
        <v>103.64874333291107</v>
      </c>
      <c r="AO325" s="172">
        <v>107.42764436622438</v>
      </c>
      <c r="AP325" s="172">
        <v>108.18185019597286</v>
      </c>
      <c r="AQ325" s="172">
        <v>105.7140280666251</v>
      </c>
      <c r="AR325" s="172">
        <v>100.05882487849917</v>
      </c>
      <c r="AS325" s="172">
        <v>85.602605672631441</v>
      </c>
      <c r="AT325" s="172">
        <v>57.327710168292597</v>
      </c>
      <c r="AU325" s="172">
        <v>23.239082877578664</v>
      </c>
      <c r="AV325" s="172">
        <v>0.31513782400000001</v>
      </c>
      <c r="AW325" s="172">
        <v>61.402587312148377</v>
      </c>
      <c r="AX325" s="172">
        <v>61.402587312148377</v>
      </c>
      <c r="AY325" s="172">
        <v>61.402587312148377</v>
      </c>
      <c r="AZ325" s="172">
        <v>61.402587312148377</v>
      </c>
      <c r="BA325" s="172">
        <v>0</v>
      </c>
      <c r="BB325" s="180">
        <f xml:space="preserve"> SUM(AD325:BA325) * 30</f>
        <v>33921.590303771605</v>
      </c>
      <c r="BC325" s="23"/>
      <c r="BD325" s="171">
        <f t="shared" si="322"/>
        <v>223.83172401550701</v>
      </c>
      <c r="BE325" s="172">
        <f t="shared" si="323"/>
        <v>211.701283312285</v>
      </c>
      <c r="BF325" s="172">
        <f t="shared" si="324"/>
        <v>197.23224169679301</v>
      </c>
      <c r="BG325" s="172">
        <f t="shared" si="325"/>
        <v>191.259555913653</v>
      </c>
      <c r="BH325" s="172">
        <f t="shared" si="326"/>
        <v>187.08708809895299</v>
      </c>
      <c r="BI325" s="172">
        <f t="shared" si="327"/>
        <v>189.10602413832399</v>
      </c>
      <c r="BJ325" s="172">
        <f t="shared" si="328"/>
        <v>194.94942616796862</v>
      </c>
      <c r="BK325" s="172">
        <f t="shared" si="329"/>
        <v>166.56541980584052</v>
      </c>
      <c r="BL325" s="172">
        <f t="shared" si="330"/>
        <v>140.75633424406135</v>
      </c>
      <c r="BM325" s="172">
        <f t="shared" si="331"/>
        <v>124.92962689631642</v>
      </c>
      <c r="BN325" s="172">
        <f t="shared" si="332"/>
        <v>125.88647499381892</v>
      </c>
      <c r="BO325" s="172">
        <f t="shared" si="333"/>
        <v>136.5934400429926</v>
      </c>
      <c r="BP325" s="172">
        <f t="shared" si="334"/>
        <v>133.66887797092014</v>
      </c>
      <c r="BQ325" s="172">
        <f t="shared" si="335"/>
        <v>152.03582141031492</v>
      </c>
      <c r="BR325" s="172">
        <f t="shared" si="336"/>
        <v>170.05700783958881</v>
      </c>
      <c r="BS325" s="172">
        <f t="shared" si="337"/>
        <v>195.01169445018655</v>
      </c>
      <c r="BT325" s="172">
        <f t="shared" si="338"/>
        <v>231.5137543149624</v>
      </c>
      <c r="BU325" s="172">
        <f t="shared" si="339"/>
        <v>268.41206759380037</v>
      </c>
      <c r="BV325" s="172">
        <f t="shared" si="340"/>
        <v>294.17934756949404</v>
      </c>
      <c r="BW325" s="172">
        <f t="shared" si="341"/>
        <v>253.93741268785161</v>
      </c>
      <c r="BX325" s="172">
        <f t="shared" si="342"/>
        <v>253.93741268785161</v>
      </c>
      <c r="BY325" s="172">
        <f t="shared" si="343"/>
        <v>238.87951472754261</v>
      </c>
      <c r="BZ325" s="172">
        <f t="shared" si="344"/>
        <v>221.92045199682562</v>
      </c>
      <c r="CA325" s="172">
        <f t="shared" si="345"/>
        <v>248.46274369583301</v>
      </c>
      <c r="CB325" s="23"/>
      <c r="CC325" s="171">
        <f t="shared" si="346"/>
        <v>169</v>
      </c>
      <c r="CD325" s="172">
        <f t="shared" si="299"/>
        <v>169</v>
      </c>
      <c r="CE325" s="172">
        <f t="shared" si="300"/>
        <v>169</v>
      </c>
      <c r="CF325" s="172">
        <f t="shared" si="301"/>
        <v>169</v>
      </c>
      <c r="CG325" s="172">
        <f t="shared" si="302"/>
        <v>169</v>
      </c>
      <c r="CH325" s="172">
        <f t="shared" si="303"/>
        <v>169</v>
      </c>
      <c r="CI325" s="172">
        <f t="shared" si="304"/>
        <v>169</v>
      </c>
      <c r="CJ325" s="172">
        <f t="shared" si="305"/>
        <v>166.56541980584052</v>
      </c>
      <c r="CK325" s="172">
        <f t="shared" si="306"/>
        <v>140.75633424406135</v>
      </c>
      <c r="CL325" s="172">
        <f t="shared" si="307"/>
        <v>124.92962689631642</v>
      </c>
      <c r="CM325" s="172">
        <f t="shared" si="308"/>
        <v>125.88647499381892</v>
      </c>
      <c r="CN325" s="172">
        <f t="shared" si="309"/>
        <v>136.5934400429926</v>
      </c>
      <c r="CO325" s="172">
        <f t="shared" si="310"/>
        <v>133.66887797092014</v>
      </c>
      <c r="CP325" s="172">
        <f t="shared" si="311"/>
        <v>152.03582141031492</v>
      </c>
      <c r="CQ325" s="172">
        <f t="shared" si="312"/>
        <v>169</v>
      </c>
      <c r="CR325" s="172">
        <f t="shared" si="313"/>
        <v>169</v>
      </c>
      <c r="CS325" s="172">
        <f t="shared" si="314"/>
        <v>169</v>
      </c>
      <c r="CT325" s="172">
        <f t="shared" si="315"/>
        <v>169</v>
      </c>
      <c r="CU325" s="172">
        <f t="shared" si="316"/>
        <v>169</v>
      </c>
      <c r="CV325" s="172">
        <f t="shared" si="317"/>
        <v>169</v>
      </c>
      <c r="CW325" s="172">
        <f t="shared" si="318"/>
        <v>169</v>
      </c>
      <c r="CX325" s="172">
        <f t="shared" si="319"/>
        <v>169</v>
      </c>
      <c r="CY325" s="172">
        <f t="shared" si="320"/>
        <v>169</v>
      </c>
      <c r="CZ325" s="172">
        <f t="shared" si="321"/>
        <v>169</v>
      </c>
      <c r="DA325" s="180">
        <f xml:space="preserve"> SUM(CC325:CZ325) * 30</f>
        <v>115603.07986092794</v>
      </c>
      <c r="DC325" s="171">
        <f t="shared" si="347"/>
        <v>54.831724015507007</v>
      </c>
      <c r="DD325" s="172">
        <f t="shared" si="348"/>
        <v>42.701283312285</v>
      </c>
      <c r="DE325" s="172">
        <f t="shared" si="349"/>
        <v>28.232241696793011</v>
      </c>
      <c r="DF325" s="172">
        <f t="shared" si="350"/>
        <v>22.259555913653003</v>
      </c>
      <c r="DG325" s="172">
        <f t="shared" si="351"/>
        <v>18.087088098952989</v>
      </c>
      <c r="DH325" s="172">
        <f t="shared" si="352"/>
        <v>20.106024138323988</v>
      </c>
      <c r="DI325" s="172">
        <f t="shared" si="353"/>
        <v>25.949426167968625</v>
      </c>
      <c r="DJ325" s="172">
        <f t="shared" si="354"/>
        <v>0</v>
      </c>
      <c r="DK325" s="172">
        <f t="shared" si="355"/>
        <v>0</v>
      </c>
      <c r="DL325" s="172">
        <f t="shared" si="356"/>
        <v>0</v>
      </c>
      <c r="DM325" s="172">
        <f t="shared" si="357"/>
        <v>0</v>
      </c>
      <c r="DN325" s="172">
        <f t="shared" si="358"/>
        <v>0</v>
      </c>
      <c r="DO325" s="172">
        <f t="shared" si="359"/>
        <v>0</v>
      </c>
      <c r="DP325" s="172">
        <f t="shared" si="360"/>
        <v>0</v>
      </c>
      <c r="DQ325" s="172">
        <f t="shared" si="361"/>
        <v>1.0570078395888061</v>
      </c>
      <c r="DR325" s="172">
        <f t="shared" si="362"/>
        <v>26.011694450186553</v>
      </c>
      <c r="DS325" s="172">
        <f t="shared" si="363"/>
        <v>62.513754314962398</v>
      </c>
      <c r="DT325" s="172">
        <f t="shared" si="364"/>
        <v>99.412067593800373</v>
      </c>
      <c r="DU325" s="172">
        <f t="shared" si="365"/>
        <v>125.17934756949404</v>
      </c>
      <c r="DV325" s="172">
        <f t="shared" si="366"/>
        <v>84.937412687851605</v>
      </c>
      <c r="DW325" s="172">
        <f t="shared" si="367"/>
        <v>84.937412687851605</v>
      </c>
      <c r="DX325" s="172">
        <f t="shared" si="368"/>
        <v>69.879514727542613</v>
      </c>
      <c r="DY325" s="172">
        <f t="shared" si="369"/>
        <v>52.920451996825619</v>
      </c>
      <c r="DZ325" s="172">
        <f t="shared" si="370"/>
        <v>79.462743695833012</v>
      </c>
      <c r="EA325" s="180">
        <f xml:space="preserve"> SUM(DC325:DZ325) * 30</f>
        <v>26954.362527222613</v>
      </c>
      <c r="EB325" s="21"/>
    </row>
    <row r="326" spans="2:133" ht="14.25" customHeight="1" x14ac:dyDescent="0.25">
      <c r="B326" s="132">
        <v>2045</v>
      </c>
      <c r="C326" s="14" t="s">
        <v>10</v>
      </c>
      <c r="D326" s="14">
        <f t="shared" si="371"/>
        <v>292</v>
      </c>
      <c r="E326" s="171">
        <v>203.24993116887799</v>
      </c>
      <c r="F326" s="172">
        <v>186.05448708399399</v>
      </c>
      <c r="G326" s="172">
        <v>181.80210023597499</v>
      </c>
      <c r="H326" s="172">
        <v>173.50646031934801</v>
      </c>
      <c r="I326" s="172">
        <v>172.50726559549699</v>
      </c>
      <c r="J326" s="172">
        <v>173.50646031934801</v>
      </c>
      <c r="K326" s="172">
        <v>179.19954653664101</v>
      </c>
      <c r="L326" s="172">
        <v>181.80210023597499</v>
      </c>
      <c r="M326" s="172">
        <v>187.56489771307099</v>
      </c>
      <c r="N326" s="172">
        <v>203.24993116887799</v>
      </c>
      <c r="O326" s="172">
        <v>215.79795793352301</v>
      </c>
      <c r="P326" s="172">
        <v>225.09279257400101</v>
      </c>
      <c r="Q326" s="172">
        <v>240.429269730789</v>
      </c>
      <c r="R326" s="172">
        <v>257.43881712286299</v>
      </c>
      <c r="S326" s="172">
        <v>266.57099215713299</v>
      </c>
      <c r="T326" s="172">
        <v>276.12143475022401</v>
      </c>
      <c r="U326" s="172">
        <v>296.47712261287001</v>
      </c>
      <c r="V326" s="172">
        <v>303.63414528603801</v>
      </c>
      <c r="W326" s="172">
        <v>296.47712261287001</v>
      </c>
      <c r="X326" s="172">
        <v>314.71823559480799</v>
      </c>
      <c r="Y326" s="172">
        <v>322.33999999999997</v>
      </c>
      <c r="Z326" s="172">
        <v>307.282367882426</v>
      </c>
      <c r="AA326" s="172">
        <v>272.891479712658</v>
      </c>
      <c r="AB326" s="172">
        <v>269.70799884829398</v>
      </c>
      <c r="AD326" s="171">
        <v>0</v>
      </c>
      <c r="AE326" s="172">
        <v>0</v>
      </c>
      <c r="AF326" s="172">
        <v>0</v>
      </c>
      <c r="AG326" s="172">
        <v>0</v>
      </c>
      <c r="AH326" s="172">
        <v>0</v>
      </c>
      <c r="AI326" s="172">
        <v>0</v>
      </c>
      <c r="AJ326" s="172">
        <v>7.2348707012309115</v>
      </c>
      <c r="AK326" s="172">
        <v>38.913806026717992</v>
      </c>
      <c r="AL326" s="172">
        <v>69.674536132153122</v>
      </c>
      <c r="AM326" s="172">
        <v>93.132832100533051</v>
      </c>
      <c r="AN326" s="172">
        <v>101.03029897205954</v>
      </c>
      <c r="AO326" s="172">
        <v>105.52977301871064</v>
      </c>
      <c r="AP326" s="172">
        <v>106.54053941446499</v>
      </c>
      <c r="AQ326" s="172">
        <v>105.57941876769848</v>
      </c>
      <c r="AR326" s="172">
        <v>98.308705265698251</v>
      </c>
      <c r="AS326" s="172">
        <v>80.162777344409434</v>
      </c>
      <c r="AT326" s="172">
        <v>54.69140783998651</v>
      </c>
      <c r="AU326" s="172">
        <v>23.779179073383389</v>
      </c>
      <c r="AV326" s="172">
        <v>0.66192953599999993</v>
      </c>
      <c r="AW326" s="172">
        <v>59.499170100097054</v>
      </c>
      <c r="AX326" s="172">
        <v>59.499170100097054</v>
      </c>
      <c r="AY326" s="172">
        <v>59.499170100097054</v>
      </c>
      <c r="AZ326" s="172">
        <v>59.499170100097054</v>
      </c>
      <c r="BA326" s="172">
        <v>0</v>
      </c>
      <c r="BB326" s="180">
        <f xml:space="preserve"> SUM(AD326:BA326) * 31</f>
        <v>34820.339392396469</v>
      </c>
      <c r="BC326" s="23"/>
      <c r="BD326" s="171">
        <f t="shared" si="322"/>
        <v>203.24993116887799</v>
      </c>
      <c r="BE326" s="172">
        <f t="shared" si="323"/>
        <v>186.05448708399399</v>
      </c>
      <c r="BF326" s="172">
        <f t="shared" si="324"/>
        <v>181.80210023597499</v>
      </c>
      <c r="BG326" s="172">
        <f t="shared" si="325"/>
        <v>173.50646031934801</v>
      </c>
      <c r="BH326" s="172">
        <f t="shared" si="326"/>
        <v>172.50726559549699</v>
      </c>
      <c r="BI326" s="172">
        <f t="shared" si="327"/>
        <v>173.50646031934801</v>
      </c>
      <c r="BJ326" s="172">
        <f t="shared" si="328"/>
        <v>171.96467583541011</v>
      </c>
      <c r="BK326" s="172">
        <f t="shared" si="329"/>
        <v>142.888294209257</v>
      </c>
      <c r="BL326" s="172">
        <f t="shared" si="330"/>
        <v>117.89036158091787</v>
      </c>
      <c r="BM326" s="172">
        <f t="shared" si="331"/>
        <v>110.11709906834494</v>
      </c>
      <c r="BN326" s="172">
        <f t="shared" si="332"/>
        <v>114.76765896146347</v>
      </c>
      <c r="BO326" s="172">
        <f t="shared" si="333"/>
        <v>119.56301955529037</v>
      </c>
      <c r="BP326" s="172">
        <f t="shared" si="334"/>
        <v>133.88873031632403</v>
      </c>
      <c r="BQ326" s="172">
        <f t="shared" si="335"/>
        <v>151.8593983551645</v>
      </c>
      <c r="BR326" s="172">
        <f t="shared" si="336"/>
        <v>168.26228689143474</v>
      </c>
      <c r="BS326" s="172">
        <f t="shared" si="337"/>
        <v>195.95865740581456</v>
      </c>
      <c r="BT326" s="172">
        <f t="shared" si="338"/>
        <v>241.78571477288349</v>
      </c>
      <c r="BU326" s="172">
        <f t="shared" si="339"/>
        <v>279.85496621265463</v>
      </c>
      <c r="BV326" s="172">
        <f t="shared" si="340"/>
        <v>295.81519307687</v>
      </c>
      <c r="BW326" s="172">
        <f t="shared" si="341"/>
        <v>255.21906549471095</v>
      </c>
      <c r="BX326" s="172">
        <f t="shared" si="342"/>
        <v>262.84082989990293</v>
      </c>
      <c r="BY326" s="172">
        <f t="shared" si="343"/>
        <v>247.78319778232895</v>
      </c>
      <c r="BZ326" s="172">
        <f t="shared" si="344"/>
        <v>213.39230961256095</v>
      </c>
      <c r="CA326" s="172">
        <f t="shared" si="345"/>
        <v>269.70799884829398</v>
      </c>
      <c r="CB326" s="23"/>
      <c r="CC326" s="171">
        <f t="shared" si="346"/>
        <v>169</v>
      </c>
      <c r="CD326" s="172">
        <f t="shared" si="299"/>
        <v>169</v>
      </c>
      <c r="CE326" s="172">
        <f t="shared" si="300"/>
        <v>169</v>
      </c>
      <c r="CF326" s="172">
        <f t="shared" si="301"/>
        <v>169</v>
      </c>
      <c r="CG326" s="172">
        <f t="shared" si="302"/>
        <v>169</v>
      </c>
      <c r="CH326" s="172">
        <f t="shared" si="303"/>
        <v>169</v>
      </c>
      <c r="CI326" s="172">
        <f t="shared" si="304"/>
        <v>169</v>
      </c>
      <c r="CJ326" s="172">
        <f t="shared" si="305"/>
        <v>142.888294209257</v>
      </c>
      <c r="CK326" s="172">
        <f t="shared" si="306"/>
        <v>117.89036158091787</v>
      </c>
      <c r="CL326" s="172">
        <f t="shared" si="307"/>
        <v>110.11709906834494</v>
      </c>
      <c r="CM326" s="172">
        <f t="shared" si="308"/>
        <v>114.76765896146347</v>
      </c>
      <c r="CN326" s="172">
        <f t="shared" si="309"/>
        <v>119.56301955529037</v>
      </c>
      <c r="CO326" s="172">
        <f t="shared" si="310"/>
        <v>133.88873031632403</v>
      </c>
      <c r="CP326" s="172">
        <f t="shared" si="311"/>
        <v>151.8593983551645</v>
      </c>
      <c r="CQ326" s="172">
        <f t="shared" si="312"/>
        <v>168.26228689143474</v>
      </c>
      <c r="CR326" s="172">
        <f t="shared" si="313"/>
        <v>169</v>
      </c>
      <c r="CS326" s="172">
        <f t="shared" si="314"/>
        <v>169</v>
      </c>
      <c r="CT326" s="172">
        <f t="shared" si="315"/>
        <v>169</v>
      </c>
      <c r="CU326" s="172">
        <f t="shared" si="316"/>
        <v>169</v>
      </c>
      <c r="CV326" s="172">
        <f t="shared" si="317"/>
        <v>169</v>
      </c>
      <c r="CW326" s="172">
        <f t="shared" si="318"/>
        <v>169</v>
      </c>
      <c r="CX326" s="172">
        <f t="shared" si="319"/>
        <v>169</v>
      </c>
      <c r="CY326" s="172">
        <f t="shared" si="320"/>
        <v>169</v>
      </c>
      <c r="CZ326" s="172">
        <f t="shared" si="321"/>
        <v>169</v>
      </c>
      <c r="DA326" s="180">
        <f xml:space="preserve"> SUM(CC326:CZ326) * 31</f>
        <v>116660.3423170841</v>
      </c>
      <c r="DC326" s="171">
        <f t="shared" si="347"/>
        <v>34.249931168877993</v>
      </c>
      <c r="DD326" s="172">
        <f t="shared" si="348"/>
        <v>17.05448708399399</v>
      </c>
      <c r="DE326" s="172">
        <f t="shared" si="349"/>
        <v>12.80210023597499</v>
      </c>
      <c r="DF326" s="172">
        <f t="shared" si="350"/>
        <v>4.5064603193480082</v>
      </c>
      <c r="DG326" s="172">
        <f t="shared" si="351"/>
        <v>3.5072655954969889</v>
      </c>
      <c r="DH326" s="172">
        <f t="shared" si="352"/>
        <v>4.5064603193480082</v>
      </c>
      <c r="DI326" s="172">
        <f t="shared" si="353"/>
        <v>2.9646758354101053</v>
      </c>
      <c r="DJ326" s="172">
        <f t="shared" si="354"/>
        <v>0</v>
      </c>
      <c r="DK326" s="172">
        <f t="shared" si="355"/>
        <v>0</v>
      </c>
      <c r="DL326" s="172">
        <f t="shared" si="356"/>
        <v>0</v>
      </c>
      <c r="DM326" s="172">
        <f t="shared" si="357"/>
        <v>0</v>
      </c>
      <c r="DN326" s="172">
        <f t="shared" si="358"/>
        <v>0</v>
      </c>
      <c r="DO326" s="172">
        <f t="shared" si="359"/>
        <v>0</v>
      </c>
      <c r="DP326" s="172">
        <f t="shared" si="360"/>
        <v>0</v>
      </c>
      <c r="DQ326" s="172">
        <f t="shared" si="361"/>
        <v>0</v>
      </c>
      <c r="DR326" s="172">
        <f t="shared" si="362"/>
        <v>26.958657405814563</v>
      </c>
      <c r="DS326" s="172">
        <f t="shared" si="363"/>
        <v>72.785714772883495</v>
      </c>
      <c r="DT326" s="172">
        <f t="shared" si="364"/>
        <v>110.85496621265463</v>
      </c>
      <c r="DU326" s="172">
        <f t="shared" si="365"/>
        <v>126.81519307687</v>
      </c>
      <c r="DV326" s="172">
        <f t="shared" si="366"/>
        <v>86.219065494710946</v>
      </c>
      <c r="DW326" s="172">
        <f t="shared" si="367"/>
        <v>93.840829899902928</v>
      </c>
      <c r="DX326" s="172">
        <f t="shared" si="368"/>
        <v>78.783197782328955</v>
      </c>
      <c r="DY326" s="172">
        <f t="shared" si="369"/>
        <v>44.39230961256095</v>
      </c>
      <c r="DZ326" s="172">
        <f t="shared" si="370"/>
        <v>100.70799884829398</v>
      </c>
      <c r="EA326" s="180">
        <f xml:space="preserve"> SUM(DC326:DZ326) * 31</f>
        <v>25449.428723598587</v>
      </c>
      <c r="EB326" s="21"/>
    </row>
    <row r="327" spans="2:133" ht="14.25" customHeight="1" x14ac:dyDescent="0.25">
      <c r="B327" s="132">
        <v>2045</v>
      </c>
      <c r="C327" s="14" t="s">
        <v>167</v>
      </c>
      <c r="D327" s="14">
        <f t="shared" si="371"/>
        <v>293</v>
      </c>
      <c r="E327" s="171">
        <v>234.034953967381</v>
      </c>
      <c r="F327" s="172">
        <v>216.64380714891101</v>
      </c>
      <c r="G327" s="172">
        <v>206.46362364541599</v>
      </c>
      <c r="H327" s="172">
        <v>198.844196177523</v>
      </c>
      <c r="I327" s="172">
        <v>193.31421995340199</v>
      </c>
      <c r="J327" s="172">
        <v>193.31421995340199</v>
      </c>
      <c r="K327" s="172">
        <v>194.649583530249</v>
      </c>
      <c r="L327" s="172">
        <v>206.46362364541599</v>
      </c>
      <c r="M327" s="172">
        <v>222.15807321330399</v>
      </c>
      <c r="N327" s="172">
        <v>227.95512215279399</v>
      </c>
      <c r="O327" s="172">
        <v>242.58128085920401</v>
      </c>
      <c r="P327" s="172">
        <v>258.74703521892098</v>
      </c>
      <c r="Q327" s="172">
        <v>263.64860505393699</v>
      </c>
      <c r="R327" s="172">
        <v>276.45238523194303</v>
      </c>
      <c r="S327" s="172">
        <v>287.26097512454299</v>
      </c>
      <c r="T327" s="172">
        <v>292.85379198757403</v>
      </c>
      <c r="U327" s="172">
        <v>307.38568973561797</v>
      </c>
      <c r="V327" s="172">
        <v>313.418391071023</v>
      </c>
      <c r="W327" s="172">
        <v>319.576773684248</v>
      </c>
      <c r="X327" s="172">
        <v>319.576773684248</v>
      </c>
      <c r="Y327" s="172">
        <v>329.05</v>
      </c>
      <c r="Z327" s="172">
        <v>316.48187221790801</v>
      </c>
      <c r="AA327" s="172">
        <v>292.85379198757403</v>
      </c>
      <c r="AB327" s="172">
        <v>261.18210997670099</v>
      </c>
      <c r="AD327" s="171">
        <v>0</v>
      </c>
      <c r="AE327" s="172">
        <v>0</v>
      </c>
      <c r="AF327" s="172">
        <v>0</v>
      </c>
      <c r="AG327" s="172">
        <v>0</v>
      </c>
      <c r="AH327" s="172">
        <v>0</v>
      </c>
      <c r="AI327" s="172">
        <v>0</v>
      </c>
      <c r="AJ327" s="172">
        <v>7.0390779309866449</v>
      </c>
      <c r="AK327" s="172">
        <v>36.616940823394856</v>
      </c>
      <c r="AL327" s="172">
        <v>66.807709589435916</v>
      </c>
      <c r="AM327" s="172">
        <v>89.6624966043847</v>
      </c>
      <c r="AN327" s="172">
        <v>101.46916244603455</v>
      </c>
      <c r="AO327" s="172">
        <v>104.44155300774105</v>
      </c>
      <c r="AP327" s="172">
        <v>104.9204524000327</v>
      </c>
      <c r="AQ327" s="172">
        <v>103.7844845045278</v>
      </c>
      <c r="AR327" s="172">
        <v>97.902277749141405</v>
      </c>
      <c r="AS327" s="172">
        <v>80.147265898279173</v>
      </c>
      <c r="AT327" s="172">
        <v>55.381871061350679</v>
      </c>
      <c r="AU327" s="172">
        <v>26.986013074040436</v>
      </c>
      <c r="AV327" s="172">
        <v>1.6843098034695188</v>
      </c>
      <c r="AW327" s="172">
        <v>58.932822715478018</v>
      </c>
      <c r="AX327" s="172">
        <v>58.932822715478018</v>
      </c>
      <c r="AY327" s="172">
        <v>58.932822715478018</v>
      </c>
      <c r="AZ327" s="172">
        <v>58.932822715478018</v>
      </c>
      <c r="BA327" s="172">
        <v>0</v>
      </c>
      <c r="BB327" s="180">
        <f xml:space="preserve"> SUM(AD327:BA327) * 30</f>
        <v>33377.247172641946</v>
      </c>
      <c r="BC327" s="23"/>
      <c r="BD327" s="171">
        <f t="shared" si="322"/>
        <v>234.034953967381</v>
      </c>
      <c r="BE327" s="172">
        <f t="shared" si="323"/>
        <v>216.64380714891101</v>
      </c>
      <c r="BF327" s="172">
        <f t="shared" si="324"/>
        <v>206.46362364541599</v>
      </c>
      <c r="BG327" s="172">
        <f t="shared" si="325"/>
        <v>198.844196177523</v>
      </c>
      <c r="BH327" s="172">
        <f t="shared" si="326"/>
        <v>193.31421995340199</v>
      </c>
      <c r="BI327" s="172">
        <f t="shared" si="327"/>
        <v>193.31421995340199</v>
      </c>
      <c r="BJ327" s="172">
        <f t="shared" si="328"/>
        <v>187.61050559926235</v>
      </c>
      <c r="BK327" s="172">
        <f t="shared" si="329"/>
        <v>169.84668282202114</v>
      </c>
      <c r="BL327" s="172">
        <f t="shared" si="330"/>
        <v>155.35036362386808</v>
      </c>
      <c r="BM327" s="172">
        <f t="shared" si="331"/>
        <v>138.29262554840929</v>
      </c>
      <c r="BN327" s="172">
        <f t="shared" si="332"/>
        <v>141.11211841316947</v>
      </c>
      <c r="BO327" s="172">
        <f t="shared" si="333"/>
        <v>154.30548221117994</v>
      </c>
      <c r="BP327" s="172">
        <f t="shared" si="334"/>
        <v>158.72815265390429</v>
      </c>
      <c r="BQ327" s="172">
        <f t="shared" si="335"/>
        <v>172.66790072741523</v>
      </c>
      <c r="BR327" s="172">
        <f t="shared" si="336"/>
        <v>189.35869737540159</v>
      </c>
      <c r="BS327" s="172">
        <f t="shared" si="337"/>
        <v>212.70652608929487</v>
      </c>
      <c r="BT327" s="172">
        <f t="shared" si="338"/>
        <v>252.00381867426728</v>
      </c>
      <c r="BU327" s="172">
        <f t="shared" si="339"/>
        <v>286.43237799698255</v>
      </c>
      <c r="BV327" s="172">
        <f t="shared" si="340"/>
        <v>317.89246388077845</v>
      </c>
      <c r="BW327" s="172">
        <f t="shared" si="341"/>
        <v>260.64395096876996</v>
      </c>
      <c r="BX327" s="172">
        <f t="shared" si="342"/>
        <v>270.11717728452197</v>
      </c>
      <c r="BY327" s="172">
        <f t="shared" si="343"/>
        <v>257.54904950242997</v>
      </c>
      <c r="BZ327" s="172">
        <f t="shared" si="344"/>
        <v>233.92096927209602</v>
      </c>
      <c r="CA327" s="172">
        <f t="shared" si="345"/>
        <v>261.18210997670099</v>
      </c>
      <c r="CB327" s="23"/>
      <c r="CC327" s="171">
        <f t="shared" si="346"/>
        <v>169</v>
      </c>
      <c r="CD327" s="172">
        <f t="shared" si="299"/>
        <v>169</v>
      </c>
      <c r="CE327" s="172">
        <f t="shared" si="300"/>
        <v>169</v>
      </c>
      <c r="CF327" s="172">
        <f t="shared" si="301"/>
        <v>169</v>
      </c>
      <c r="CG327" s="172">
        <f t="shared" si="302"/>
        <v>169</v>
      </c>
      <c r="CH327" s="172">
        <f t="shared" si="303"/>
        <v>169</v>
      </c>
      <c r="CI327" s="172">
        <f t="shared" si="304"/>
        <v>169</v>
      </c>
      <c r="CJ327" s="172">
        <f t="shared" si="305"/>
        <v>169</v>
      </c>
      <c r="CK327" s="172">
        <f t="shared" si="306"/>
        <v>155.35036362386808</v>
      </c>
      <c r="CL327" s="172">
        <f t="shared" si="307"/>
        <v>138.29262554840929</v>
      </c>
      <c r="CM327" s="172">
        <f t="shared" si="308"/>
        <v>141.11211841316947</v>
      </c>
      <c r="CN327" s="172">
        <f t="shared" si="309"/>
        <v>154.30548221117994</v>
      </c>
      <c r="CO327" s="172">
        <f t="shared" si="310"/>
        <v>158.72815265390429</v>
      </c>
      <c r="CP327" s="172">
        <f t="shared" si="311"/>
        <v>169</v>
      </c>
      <c r="CQ327" s="172">
        <f t="shared" si="312"/>
        <v>169</v>
      </c>
      <c r="CR327" s="172">
        <f t="shared" si="313"/>
        <v>169</v>
      </c>
      <c r="CS327" s="172">
        <f t="shared" si="314"/>
        <v>169</v>
      </c>
      <c r="CT327" s="172">
        <f t="shared" si="315"/>
        <v>169</v>
      </c>
      <c r="CU327" s="172">
        <f t="shared" si="316"/>
        <v>169</v>
      </c>
      <c r="CV327" s="172">
        <f t="shared" si="317"/>
        <v>169</v>
      </c>
      <c r="CW327" s="172">
        <f t="shared" si="318"/>
        <v>169</v>
      </c>
      <c r="CX327" s="172">
        <f t="shared" si="319"/>
        <v>169</v>
      </c>
      <c r="CY327" s="172">
        <f t="shared" si="320"/>
        <v>169</v>
      </c>
      <c r="CZ327" s="172">
        <f t="shared" si="321"/>
        <v>169</v>
      </c>
      <c r="DA327" s="180">
        <f xml:space="preserve"> SUM(CC327:CZ327) * 30</f>
        <v>118763.66227351592</v>
      </c>
      <c r="DC327" s="171">
        <f t="shared" si="347"/>
        <v>65.034953967381</v>
      </c>
      <c r="DD327" s="172">
        <f t="shared" si="348"/>
        <v>47.643807148911009</v>
      </c>
      <c r="DE327" s="172">
        <f t="shared" si="349"/>
        <v>37.463623645415993</v>
      </c>
      <c r="DF327" s="172">
        <f t="shared" si="350"/>
        <v>29.844196177523003</v>
      </c>
      <c r="DG327" s="172">
        <f t="shared" si="351"/>
        <v>24.314219953401988</v>
      </c>
      <c r="DH327" s="172">
        <f t="shared" si="352"/>
        <v>24.314219953401988</v>
      </c>
      <c r="DI327" s="172">
        <f t="shared" si="353"/>
        <v>18.610505599262353</v>
      </c>
      <c r="DJ327" s="172">
        <f t="shared" si="354"/>
        <v>0.84668282202113687</v>
      </c>
      <c r="DK327" s="172">
        <f t="shared" si="355"/>
        <v>0</v>
      </c>
      <c r="DL327" s="172">
        <f t="shared" si="356"/>
        <v>0</v>
      </c>
      <c r="DM327" s="172">
        <f t="shared" si="357"/>
        <v>0</v>
      </c>
      <c r="DN327" s="172">
        <f t="shared" si="358"/>
        <v>0</v>
      </c>
      <c r="DO327" s="172">
        <f t="shared" si="359"/>
        <v>0</v>
      </c>
      <c r="DP327" s="172">
        <f t="shared" si="360"/>
        <v>3.6679007274152298</v>
      </c>
      <c r="DQ327" s="172">
        <f t="shared" si="361"/>
        <v>20.35869737540159</v>
      </c>
      <c r="DR327" s="172">
        <f t="shared" si="362"/>
        <v>43.706526089294869</v>
      </c>
      <c r="DS327" s="172">
        <f t="shared" si="363"/>
        <v>83.003818674267279</v>
      </c>
      <c r="DT327" s="172">
        <f t="shared" si="364"/>
        <v>117.43237799698255</v>
      </c>
      <c r="DU327" s="172">
        <f t="shared" si="365"/>
        <v>148.89246388077845</v>
      </c>
      <c r="DV327" s="172">
        <f t="shared" si="366"/>
        <v>91.643950968769957</v>
      </c>
      <c r="DW327" s="172">
        <f t="shared" si="367"/>
        <v>101.11717728452197</v>
      </c>
      <c r="DX327" s="172">
        <f t="shared" si="368"/>
        <v>88.549049502429966</v>
      </c>
      <c r="DY327" s="172">
        <f t="shared" si="369"/>
        <v>64.920969272096016</v>
      </c>
      <c r="DZ327" s="172">
        <f t="shared" si="370"/>
        <v>92.182109976700985</v>
      </c>
      <c r="EA327" s="180">
        <f xml:space="preserve"> SUM(DC327:DZ327) * 30</f>
        <v>33106.417530479324</v>
      </c>
      <c r="EB327" s="21"/>
    </row>
    <row r="328" spans="2:133" ht="14.25" customHeight="1" x14ac:dyDescent="0.25">
      <c r="B328" s="132">
        <v>2045</v>
      </c>
      <c r="C328" s="14" t="s">
        <v>168</v>
      </c>
      <c r="D328" s="14">
        <f t="shared" si="371"/>
        <v>294</v>
      </c>
      <c r="E328" s="171">
        <v>235.69860188387</v>
      </c>
      <c r="F328" s="172">
        <v>218.364137334177</v>
      </c>
      <c r="G328" s="172">
        <v>201.34316841995701</v>
      </c>
      <c r="H328" s="172">
        <v>196.456324690522</v>
      </c>
      <c r="I328" s="172">
        <v>194.75976007502001</v>
      </c>
      <c r="J328" s="172">
        <v>194.75976007502001</v>
      </c>
      <c r="K328" s="172">
        <v>193.96680052647</v>
      </c>
      <c r="L328" s="172">
        <v>198.300416663894</v>
      </c>
      <c r="M328" s="172">
        <v>211.079974039359</v>
      </c>
      <c r="N328" s="172">
        <v>221.53597552837601</v>
      </c>
      <c r="O328" s="172">
        <v>224.85534108044499</v>
      </c>
      <c r="P328" s="172">
        <v>233.79918715129699</v>
      </c>
      <c r="Q328" s="172">
        <v>250.027196516967</v>
      </c>
      <c r="R328" s="172">
        <v>254.45301725305899</v>
      </c>
      <c r="S328" s="172">
        <v>271.105167772605</v>
      </c>
      <c r="T328" s="172">
        <v>276.19486161910999</v>
      </c>
      <c r="U328" s="172">
        <v>284.10601618487402</v>
      </c>
      <c r="V328" s="172">
        <v>289.56452842605398</v>
      </c>
      <c r="W328" s="172">
        <v>298.02891058383</v>
      </c>
      <c r="X328" s="172">
        <v>312.87385096947099</v>
      </c>
      <c r="Y328" s="172">
        <v>319.07</v>
      </c>
      <c r="Z328" s="172">
        <v>306.82522929681301</v>
      </c>
      <c r="AA328" s="172">
        <v>284.10601618487402</v>
      </c>
      <c r="AB328" s="172">
        <v>254.45301725305899</v>
      </c>
      <c r="AD328" s="171">
        <v>0</v>
      </c>
      <c r="AE328" s="172">
        <v>0</v>
      </c>
      <c r="AF328" s="172">
        <v>0</v>
      </c>
      <c r="AG328" s="172">
        <v>0</v>
      </c>
      <c r="AH328" s="172">
        <v>0</v>
      </c>
      <c r="AI328" s="172">
        <v>0</v>
      </c>
      <c r="AJ328" s="172">
        <v>3.48832131800371</v>
      </c>
      <c r="AK328" s="172">
        <v>32.082732454059794</v>
      </c>
      <c r="AL328" s="172">
        <v>59.350145480588672</v>
      </c>
      <c r="AM328" s="172">
        <v>82.313654694493408</v>
      </c>
      <c r="AN328" s="172">
        <v>97.629302785304191</v>
      </c>
      <c r="AO328" s="172">
        <v>99.495312472536</v>
      </c>
      <c r="AP328" s="172">
        <v>98.537632627925646</v>
      </c>
      <c r="AQ328" s="172">
        <v>96.481243495309229</v>
      </c>
      <c r="AR328" s="172">
        <v>89.4361848535452</v>
      </c>
      <c r="AS328" s="172">
        <v>72.880493599113407</v>
      </c>
      <c r="AT328" s="172">
        <v>50.444491281852564</v>
      </c>
      <c r="AU328" s="172">
        <v>23.728722499996341</v>
      </c>
      <c r="AV328" s="172">
        <v>1.4935177892074938</v>
      </c>
      <c r="AW328" s="172">
        <v>54.768231775604434</v>
      </c>
      <c r="AX328" s="172">
        <v>54.768231775604434</v>
      </c>
      <c r="AY328" s="172">
        <v>54.768231775604434</v>
      </c>
      <c r="AZ328" s="172">
        <v>54.768231775604434</v>
      </c>
      <c r="BA328" s="172">
        <v>0</v>
      </c>
      <c r="BB328" s="180">
        <f xml:space="preserve"> SUM(AD328:BA328) * 31</f>
        <v>31819.475156084962</v>
      </c>
      <c r="BC328" s="23"/>
      <c r="BD328" s="171">
        <f t="shared" si="322"/>
        <v>235.69860188387</v>
      </c>
      <c r="BE328" s="172">
        <f t="shared" si="323"/>
        <v>218.364137334177</v>
      </c>
      <c r="BF328" s="172">
        <f t="shared" si="324"/>
        <v>201.34316841995701</v>
      </c>
      <c r="BG328" s="172">
        <f t="shared" si="325"/>
        <v>196.456324690522</v>
      </c>
      <c r="BH328" s="172">
        <f t="shared" si="326"/>
        <v>194.75976007502001</v>
      </c>
      <c r="BI328" s="172">
        <f t="shared" si="327"/>
        <v>194.75976007502001</v>
      </c>
      <c r="BJ328" s="172">
        <f t="shared" si="328"/>
        <v>190.4784792084663</v>
      </c>
      <c r="BK328" s="172">
        <f t="shared" si="329"/>
        <v>166.2176842098342</v>
      </c>
      <c r="BL328" s="172">
        <f t="shared" si="330"/>
        <v>151.72982855877032</v>
      </c>
      <c r="BM328" s="172">
        <f t="shared" si="331"/>
        <v>139.22232083388261</v>
      </c>
      <c r="BN328" s="172">
        <f t="shared" si="332"/>
        <v>127.2260382951408</v>
      </c>
      <c r="BO328" s="172">
        <f t="shared" si="333"/>
        <v>134.30387467876099</v>
      </c>
      <c r="BP328" s="172">
        <f t="shared" si="334"/>
        <v>151.48956388904134</v>
      </c>
      <c r="BQ328" s="172">
        <f t="shared" si="335"/>
        <v>157.97177375774976</v>
      </c>
      <c r="BR328" s="172">
        <f t="shared" si="336"/>
        <v>181.6689829190598</v>
      </c>
      <c r="BS328" s="172">
        <f t="shared" si="337"/>
        <v>203.31436801999658</v>
      </c>
      <c r="BT328" s="172">
        <f t="shared" si="338"/>
        <v>233.66152490302147</v>
      </c>
      <c r="BU328" s="172">
        <f t="shared" si="339"/>
        <v>265.83580592605762</v>
      </c>
      <c r="BV328" s="172">
        <f t="shared" si="340"/>
        <v>296.53539279462251</v>
      </c>
      <c r="BW328" s="172">
        <f t="shared" si="341"/>
        <v>258.10561919386657</v>
      </c>
      <c r="BX328" s="172">
        <f t="shared" si="342"/>
        <v>264.30176822439557</v>
      </c>
      <c r="BY328" s="172">
        <f t="shared" si="343"/>
        <v>252.05699752120859</v>
      </c>
      <c r="BZ328" s="172">
        <f t="shared" si="344"/>
        <v>229.3377844092696</v>
      </c>
      <c r="CA328" s="172">
        <f t="shared" si="345"/>
        <v>254.45301725305899</v>
      </c>
      <c r="CB328" s="23"/>
      <c r="CC328" s="171">
        <f t="shared" si="346"/>
        <v>169</v>
      </c>
      <c r="CD328" s="172">
        <f t="shared" si="299"/>
        <v>169</v>
      </c>
      <c r="CE328" s="172">
        <f t="shared" si="300"/>
        <v>169</v>
      </c>
      <c r="CF328" s="172">
        <f t="shared" si="301"/>
        <v>169</v>
      </c>
      <c r="CG328" s="172">
        <f t="shared" si="302"/>
        <v>169</v>
      </c>
      <c r="CH328" s="172">
        <f t="shared" si="303"/>
        <v>169</v>
      </c>
      <c r="CI328" s="172">
        <f t="shared" si="304"/>
        <v>169</v>
      </c>
      <c r="CJ328" s="172">
        <f t="shared" si="305"/>
        <v>166.2176842098342</v>
      </c>
      <c r="CK328" s="172">
        <f t="shared" si="306"/>
        <v>151.72982855877032</v>
      </c>
      <c r="CL328" s="172">
        <f t="shared" si="307"/>
        <v>139.22232083388261</v>
      </c>
      <c r="CM328" s="172">
        <f t="shared" si="308"/>
        <v>127.2260382951408</v>
      </c>
      <c r="CN328" s="172">
        <f t="shared" si="309"/>
        <v>134.30387467876099</v>
      </c>
      <c r="CO328" s="172">
        <f t="shared" si="310"/>
        <v>151.48956388904134</v>
      </c>
      <c r="CP328" s="172">
        <f t="shared" si="311"/>
        <v>157.97177375774976</v>
      </c>
      <c r="CQ328" s="172">
        <f t="shared" si="312"/>
        <v>169</v>
      </c>
      <c r="CR328" s="172">
        <f t="shared" si="313"/>
        <v>169</v>
      </c>
      <c r="CS328" s="172">
        <f t="shared" si="314"/>
        <v>169</v>
      </c>
      <c r="CT328" s="172">
        <f t="shared" si="315"/>
        <v>169</v>
      </c>
      <c r="CU328" s="172">
        <f t="shared" si="316"/>
        <v>169</v>
      </c>
      <c r="CV328" s="172">
        <f t="shared" si="317"/>
        <v>169</v>
      </c>
      <c r="CW328" s="172">
        <f t="shared" si="318"/>
        <v>169</v>
      </c>
      <c r="CX328" s="172">
        <f t="shared" si="319"/>
        <v>169</v>
      </c>
      <c r="CY328" s="172">
        <f t="shared" si="320"/>
        <v>169</v>
      </c>
      <c r="CZ328" s="172">
        <f t="shared" si="321"/>
        <v>169</v>
      </c>
      <c r="DA328" s="180">
        <f xml:space="preserve"> SUM(CC328:CZ328) * 31</f>
        <v>120935.99361091859</v>
      </c>
      <c r="DC328" s="171">
        <f t="shared" si="347"/>
        <v>66.698601883869998</v>
      </c>
      <c r="DD328" s="172">
        <f t="shared" si="348"/>
        <v>49.364137334177002</v>
      </c>
      <c r="DE328" s="172">
        <f t="shared" si="349"/>
        <v>32.34316841995701</v>
      </c>
      <c r="DF328" s="172">
        <f t="shared" si="350"/>
        <v>27.456324690521996</v>
      </c>
      <c r="DG328" s="172">
        <f t="shared" si="351"/>
        <v>25.759760075020012</v>
      </c>
      <c r="DH328" s="172">
        <f t="shared" si="352"/>
        <v>25.759760075020012</v>
      </c>
      <c r="DI328" s="172">
        <f t="shared" si="353"/>
        <v>21.478479208466297</v>
      </c>
      <c r="DJ328" s="172">
        <f t="shared" si="354"/>
        <v>0</v>
      </c>
      <c r="DK328" s="172">
        <f t="shared" si="355"/>
        <v>0</v>
      </c>
      <c r="DL328" s="172">
        <f t="shared" si="356"/>
        <v>0</v>
      </c>
      <c r="DM328" s="172">
        <f t="shared" si="357"/>
        <v>0</v>
      </c>
      <c r="DN328" s="172">
        <f t="shared" si="358"/>
        <v>0</v>
      </c>
      <c r="DO328" s="172">
        <f t="shared" si="359"/>
        <v>0</v>
      </c>
      <c r="DP328" s="172">
        <f t="shared" si="360"/>
        <v>0</v>
      </c>
      <c r="DQ328" s="172">
        <f t="shared" si="361"/>
        <v>12.6689829190598</v>
      </c>
      <c r="DR328" s="172">
        <f t="shared" si="362"/>
        <v>34.314368019996579</v>
      </c>
      <c r="DS328" s="172">
        <f t="shared" si="363"/>
        <v>64.661524903021473</v>
      </c>
      <c r="DT328" s="172">
        <f t="shared" si="364"/>
        <v>96.835805926057617</v>
      </c>
      <c r="DU328" s="172">
        <f t="shared" si="365"/>
        <v>127.53539279462251</v>
      </c>
      <c r="DV328" s="172">
        <f t="shared" si="366"/>
        <v>89.105619193866573</v>
      </c>
      <c r="DW328" s="172">
        <f t="shared" si="367"/>
        <v>95.301768224395573</v>
      </c>
      <c r="DX328" s="172">
        <f t="shared" si="368"/>
        <v>83.056997521208586</v>
      </c>
      <c r="DY328" s="172">
        <f t="shared" si="369"/>
        <v>60.337784409269602</v>
      </c>
      <c r="DZ328" s="172">
        <f t="shared" si="370"/>
        <v>85.453017253058988</v>
      </c>
      <c r="EA328" s="180">
        <f xml:space="preserve"> SUM(DC328:DZ328) * 31</f>
        <v>30942.07627839928</v>
      </c>
      <c r="EB328" s="21"/>
    </row>
    <row r="329" spans="2:133" ht="14.25" customHeight="1" x14ac:dyDescent="0.25">
      <c r="B329" s="132">
        <v>2045</v>
      </c>
      <c r="C329" s="14" t="s">
        <v>169</v>
      </c>
      <c r="D329" s="14">
        <f t="shared" si="371"/>
        <v>295</v>
      </c>
      <c r="E329" s="171">
        <v>238.09565742479001</v>
      </c>
      <c r="F329" s="172">
        <v>222.42049148213499</v>
      </c>
      <c r="G329" s="172">
        <v>211.69537794242399</v>
      </c>
      <c r="H329" s="172">
        <v>202.25361132199399</v>
      </c>
      <c r="I329" s="172">
        <v>198.60000121505999</v>
      </c>
      <c r="J329" s="172">
        <v>198.60000121505999</v>
      </c>
      <c r="K329" s="172">
        <v>206.14293821002099</v>
      </c>
      <c r="L329" s="172">
        <v>204.82030516055701</v>
      </c>
      <c r="M329" s="172">
        <v>217.66686973010201</v>
      </c>
      <c r="N329" s="172">
        <v>229.12532436654499</v>
      </c>
      <c r="O329" s="172">
        <v>241.86712592226999</v>
      </c>
      <c r="P329" s="172">
        <v>262.29591361695799</v>
      </c>
      <c r="Q329" s="172">
        <v>266.69596019735297</v>
      </c>
      <c r="R329" s="172">
        <v>268.93526961773199</v>
      </c>
      <c r="S329" s="172">
        <v>280.52467802144901</v>
      </c>
      <c r="T329" s="172">
        <v>287.79261210513602</v>
      </c>
      <c r="U329" s="172">
        <v>300.42965064704299</v>
      </c>
      <c r="V329" s="172">
        <v>313.72145802531702</v>
      </c>
      <c r="W329" s="172">
        <v>311.01071504275302</v>
      </c>
      <c r="X329" s="172">
        <v>322.01083149373898</v>
      </c>
      <c r="Y329" s="172">
        <v>333.43</v>
      </c>
      <c r="Z329" s="172">
        <v>313.72145802531702</v>
      </c>
      <c r="AA329" s="172">
        <v>295.29626296991597</v>
      </c>
      <c r="AB329" s="172">
        <v>262.29591361695799</v>
      </c>
      <c r="AD329" s="171">
        <v>0</v>
      </c>
      <c r="AE329" s="172">
        <v>0</v>
      </c>
      <c r="AF329" s="172">
        <v>0</v>
      </c>
      <c r="AG329" s="172">
        <v>0</v>
      </c>
      <c r="AH329" s="172">
        <v>0</v>
      </c>
      <c r="AI329" s="172">
        <v>0</v>
      </c>
      <c r="AJ329" s="172">
        <v>1.8961307190363632</v>
      </c>
      <c r="AK329" s="172">
        <v>27.7615249198223</v>
      </c>
      <c r="AL329" s="172">
        <v>55.584178123870799</v>
      </c>
      <c r="AM329" s="172">
        <v>79.417828081120746</v>
      </c>
      <c r="AN329" s="172">
        <v>91.662358491687002</v>
      </c>
      <c r="AO329" s="172">
        <v>95.079157349737002</v>
      </c>
      <c r="AP329" s="172">
        <v>95.276443170430085</v>
      </c>
      <c r="AQ329" s="172">
        <v>90.837902954033552</v>
      </c>
      <c r="AR329" s="172">
        <v>82.730015758866244</v>
      </c>
      <c r="AS329" s="172">
        <v>68.715342172033061</v>
      </c>
      <c r="AT329" s="172">
        <v>48.047050999682142</v>
      </c>
      <c r="AU329" s="172">
        <v>21.670402899615947</v>
      </c>
      <c r="AV329" s="172">
        <v>0.63435629456577203</v>
      </c>
      <c r="AW329" s="172">
        <v>53.66438482870003</v>
      </c>
      <c r="AX329" s="172">
        <v>53.66438482870003</v>
      </c>
      <c r="AY329" s="172">
        <v>53.66438482870003</v>
      </c>
      <c r="AZ329" s="172">
        <v>53.66438482870003</v>
      </c>
      <c r="BA329" s="172">
        <v>0</v>
      </c>
      <c r="BB329" s="180">
        <f xml:space="preserve"> SUM(AD329:BA329) * 31</f>
        <v>30193.07716872833</v>
      </c>
      <c r="BC329" s="23"/>
      <c r="BD329" s="171">
        <f t="shared" si="322"/>
        <v>238.09565742479001</v>
      </c>
      <c r="BE329" s="172">
        <f t="shared" si="323"/>
        <v>222.42049148213499</v>
      </c>
      <c r="BF329" s="172">
        <f t="shared" si="324"/>
        <v>211.69537794242399</v>
      </c>
      <c r="BG329" s="172">
        <f t="shared" si="325"/>
        <v>202.25361132199399</v>
      </c>
      <c r="BH329" s="172">
        <f t="shared" si="326"/>
        <v>198.60000121505999</v>
      </c>
      <c r="BI329" s="172">
        <f t="shared" si="327"/>
        <v>198.60000121505999</v>
      </c>
      <c r="BJ329" s="172">
        <f t="shared" si="328"/>
        <v>204.24680749098462</v>
      </c>
      <c r="BK329" s="172">
        <f t="shared" si="329"/>
        <v>177.05878024073471</v>
      </c>
      <c r="BL329" s="172">
        <f t="shared" si="330"/>
        <v>162.08269160623121</v>
      </c>
      <c r="BM329" s="172">
        <f t="shared" si="331"/>
        <v>149.70749628542424</v>
      </c>
      <c r="BN329" s="172">
        <f t="shared" si="332"/>
        <v>150.20476743058299</v>
      </c>
      <c r="BO329" s="172">
        <f t="shared" si="333"/>
        <v>167.216756267221</v>
      </c>
      <c r="BP329" s="172">
        <f t="shared" si="334"/>
        <v>171.4195170269229</v>
      </c>
      <c r="BQ329" s="172">
        <f t="shared" si="335"/>
        <v>178.09736666369844</v>
      </c>
      <c r="BR329" s="172">
        <f t="shared" si="336"/>
        <v>197.79466226258276</v>
      </c>
      <c r="BS329" s="172">
        <f t="shared" si="337"/>
        <v>219.07726993310297</v>
      </c>
      <c r="BT329" s="172">
        <f t="shared" si="338"/>
        <v>252.38259964736085</v>
      </c>
      <c r="BU329" s="172">
        <f t="shared" si="339"/>
        <v>292.05105512570105</v>
      </c>
      <c r="BV329" s="172">
        <f t="shared" si="340"/>
        <v>310.37635874818727</v>
      </c>
      <c r="BW329" s="172">
        <f t="shared" si="341"/>
        <v>268.34644666503897</v>
      </c>
      <c r="BX329" s="172">
        <f t="shared" si="342"/>
        <v>279.7656151713</v>
      </c>
      <c r="BY329" s="172">
        <f t="shared" si="343"/>
        <v>260.05707319661701</v>
      </c>
      <c r="BZ329" s="172">
        <f t="shared" si="344"/>
        <v>241.63187814121594</v>
      </c>
      <c r="CA329" s="172">
        <f t="shared" si="345"/>
        <v>262.29591361695799</v>
      </c>
      <c r="CB329" s="23"/>
      <c r="CC329" s="171">
        <f t="shared" si="346"/>
        <v>169</v>
      </c>
      <c r="CD329" s="172">
        <f t="shared" si="299"/>
        <v>169</v>
      </c>
      <c r="CE329" s="172">
        <f t="shared" si="300"/>
        <v>169</v>
      </c>
      <c r="CF329" s="172">
        <f t="shared" si="301"/>
        <v>169</v>
      </c>
      <c r="CG329" s="172">
        <f t="shared" si="302"/>
        <v>169</v>
      </c>
      <c r="CH329" s="172">
        <f t="shared" si="303"/>
        <v>169</v>
      </c>
      <c r="CI329" s="172">
        <f t="shared" si="304"/>
        <v>169</v>
      </c>
      <c r="CJ329" s="172">
        <f t="shared" si="305"/>
        <v>169</v>
      </c>
      <c r="CK329" s="172">
        <f t="shared" si="306"/>
        <v>162.08269160623121</v>
      </c>
      <c r="CL329" s="172">
        <f t="shared" si="307"/>
        <v>149.70749628542424</v>
      </c>
      <c r="CM329" s="172">
        <f t="shared" si="308"/>
        <v>150.20476743058299</v>
      </c>
      <c r="CN329" s="172">
        <f t="shared" si="309"/>
        <v>167.216756267221</v>
      </c>
      <c r="CO329" s="172">
        <f t="shared" si="310"/>
        <v>169</v>
      </c>
      <c r="CP329" s="172">
        <f t="shared" si="311"/>
        <v>169</v>
      </c>
      <c r="CQ329" s="172">
        <f t="shared" si="312"/>
        <v>169</v>
      </c>
      <c r="CR329" s="172">
        <f t="shared" si="313"/>
        <v>169</v>
      </c>
      <c r="CS329" s="172">
        <f t="shared" si="314"/>
        <v>169</v>
      </c>
      <c r="CT329" s="172">
        <f t="shared" si="315"/>
        <v>169</v>
      </c>
      <c r="CU329" s="172">
        <f t="shared" si="316"/>
        <v>169</v>
      </c>
      <c r="CV329" s="172">
        <f t="shared" si="317"/>
        <v>169</v>
      </c>
      <c r="CW329" s="172">
        <f t="shared" si="318"/>
        <v>169</v>
      </c>
      <c r="CX329" s="172">
        <f t="shared" si="319"/>
        <v>169</v>
      </c>
      <c r="CY329" s="172">
        <f t="shared" si="320"/>
        <v>169</v>
      </c>
      <c r="CZ329" s="172">
        <f t="shared" si="321"/>
        <v>169</v>
      </c>
      <c r="DA329" s="180">
        <f xml:space="preserve"> SUM(CC329:CZ329) * 31</f>
        <v>124285.56305927323</v>
      </c>
      <c r="DC329" s="171">
        <f t="shared" si="347"/>
        <v>69.095657424790005</v>
      </c>
      <c r="DD329" s="172">
        <f t="shared" si="348"/>
        <v>53.420491482134992</v>
      </c>
      <c r="DE329" s="172">
        <f t="shared" si="349"/>
        <v>42.695377942423988</v>
      </c>
      <c r="DF329" s="172">
        <f t="shared" si="350"/>
        <v>33.253611321993986</v>
      </c>
      <c r="DG329" s="172">
        <f t="shared" si="351"/>
        <v>29.60000121505999</v>
      </c>
      <c r="DH329" s="172">
        <f t="shared" si="352"/>
        <v>29.60000121505999</v>
      </c>
      <c r="DI329" s="172">
        <f t="shared" si="353"/>
        <v>35.246807490984622</v>
      </c>
      <c r="DJ329" s="172">
        <f t="shared" si="354"/>
        <v>8.0587802407347056</v>
      </c>
      <c r="DK329" s="172">
        <f t="shared" si="355"/>
        <v>0</v>
      </c>
      <c r="DL329" s="172">
        <f t="shared" si="356"/>
        <v>0</v>
      </c>
      <c r="DM329" s="172">
        <f t="shared" si="357"/>
        <v>0</v>
      </c>
      <c r="DN329" s="172">
        <f t="shared" si="358"/>
        <v>0</v>
      </c>
      <c r="DO329" s="172">
        <f t="shared" si="359"/>
        <v>2.4195170269229038</v>
      </c>
      <c r="DP329" s="172">
        <f t="shared" si="360"/>
        <v>9.0973666636984376</v>
      </c>
      <c r="DQ329" s="172">
        <f t="shared" si="361"/>
        <v>28.794662262582762</v>
      </c>
      <c r="DR329" s="172">
        <f t="shared" si="362"/>
        <v>50.077269933102968</v>
      </c>
      <c r="DS329" s="172">
        <f t="shared" si="363"/>
        <v>83.382599647360848</v>
      </c>
      <c r="DT329" s="172">
        <f t="shared" si="364"/>
        <v>123.05105512570105</v>
      </c>
      <c r="DU329" s="172">
        <f t="shared" si="365"/>
        <v>141.37635874818727</v>
      </c>
      <c r="DV329" s="172">
        <f t="shared" si="366"/>
        <v>99.346446665038968</v>
      </c>
      <c r="DW329" s="172">
        <f t="shared" si="367"/>
        <v>110.7656151713</v>
      </c>
      <c r="DX329" s="172">
        <f t="shared" si="368"/>
        <v>91.057073196617011</v>
      </c>
      <c r="DY329" s="172">
        <f t="shared" si="369"/>
        <v>72.631878141215935</v>
      </c>
      <c r="DZ329" s="172">
        <f t="shared" si="370"/>
        <v>93.295913616957989</v>
      </c>
      <c r="EA329" s="180">
        <f xml:space="preserve"> SUM(DC329:DZ329) * 31</f>
        <v>37394.261020487924</v>
      </c>
      <c r="EB329" s="21"/>
    </row>
    <row r="330" spans="2:133" ht="14.25" customHeight="1" x14ac:dyDescent="0.25">
      <c r="B330" s="132">
        <v>2045</v>
      </c>
      <c r="C330" s="14" t="s">
        <v>170</v>
      </c>
      <c r="D330" s="14">
        <f t="shared" si="371"/>
        <v>296</v>
      </c>
      <c r="E330" s="171">
        <v>225.956027263181</v>
      </c>
      <c r="F330" s="172">
        <v>216.856415693836</v>
      </c>
      <c r="G330" s="172">
        <v>206.24020219626601</v>
      </c>
      <c r="H330" s="172">
        <v>201.58206770243501</v>
      </c>
      <c r="I330" s="172">
        <v>198.37282969360299</v>
      </c>
      <c r="J330" s="172">
        <v>200.485239522201</v>
      </c>
      <c r="K330" s="172">
        <v>214.03986925570501</v>
      </c>
      <c r="L330" s="172">
        <v>216.856415693836</v>
      </c>
      <c r="M330" s="172">
        <v>227.56741681192</v>
      </c>
      <c r="N330" s="172">
        <v>236.030597214957</v>
      </c>
      <c r="O330" s="172">
        <v>245.17083205023701</v>
      </c>
      <c r="P330" s="172">
        <v>257.03282570313399</v>
      </c>
      <c r="Q330" s="172">
        <v>259.10461226579702</v>
      </c>
      <c r="R330" s="172">
        <v>265.48246501752601</v>
      </c>
      <c r="S330" s="172">
        <v>288.502315713786</v>
      </c>
      <c r="T330" s="172">
        <v>298.46855695640301</v>
      </c>
      <c r="U330" s="172">
        <v>298.46855695640301</v>
      </c>
      <c r="V330" s="172">
        <v>298.46855695640301</v>
      </c>
      <c r="W330" s="172">
        <v>301.02782271028099</v>
      </c>
      <c r="X330" s="172">
        <v>328.11</v>
      </c>
      <c r="Y330" s="172">
        <v>328.11</v>
      </c>
      <c r="Z330" s="172">
        <v>319.70098395154201</v>
      </c>
      <c r="AA330" s="172">
        <v>290.95325275850598</v>
      </c>
      <c r="AB330" s="172">
        <v>250.979959078881</v>
      </c>
      <c r="AD330" s="171">
        <v>0</v>
      </c>
      <c r="AE330" s="172">
        <v>0</v>
      </c>
      <c r="AF330" s="172">
        <v>0</v>
      </c>
      <c r="AG330" s="172">
        <v>0</v>
      </c>
      <c r="AH330" s="172">
        <v>0</v>
      </c>
      <c r="AI330" s="172">
        <v>0</v>
      </c>
      <c r="AJ330" s="172">
        <v>1.6984046206589216</v>
      </c>
      <c r="AK330" s="172">
        <v>27.199165055385635</v>
      </c>
      <c r="AL330" s="172">
        <v>54.144754123941844</v>
      </c>
      <c r="AM330" s="172">
        <v>73.916167898478989</v>
      </c>
      <c r="AN330" s="172">
        <v>87.956971798929942</v>
      </c>
      <c r="AO330" s="172">
        <v>93.527610437108748</v>
      </c>
      <c r="AP330" s="172">
        <v>94.781592311529892</v>
      </c>
      <c r="AQ330" s="172">
        <v>92.85085176287717</v>
      </c>
      <c r="AR330" s="172">
        <v>82.807945120611365</v>
      </c>
      <c r="AS330" s="172">
        <v>64.212224668136457</v>
      </c>
      <c r="AT330" s="172">
        <v>40.768860729599453</v>
      </c>
      <c r="AU330" s="172">
        <v>14.72984113291211</v>
      </c>
      <c r="AV330" s="172">
        <v>0.06</v>
      </c>
      <c r="AW330" s="172">
        <v>50.21403258991171</v>
      </c>
      <c r="AX330" s="172">
        <v>50.21403258991171</v>
      </c>
      <c r="AY330" s="172">
        <v>50.21403258991171</v>
      </c>
      <c r="AZ330" s="172">
        <v>50.21403258991171</v>
      </c>
      <c r="BA330" s="172">
        <v>0</v>
      </c>
      <c r="BB330" s="180">
        <f xml:space="preserve"> SUM(AD330:BA330) * 30</f>
        <v>27885.315600594524</v>
      </c>
      <c r="BC330" s="23"/>
      <c r="BD330" s="171">
        <f t="shared" si="322"/>
        <v>225.956027263181</v>
      </c>
      <c r="BE330" s="172">
        <f t="shared" si="323"/>
        <v>216.856415693836</v>
      </c>
      <c r="BF330" s="172">
        <f t="shared" si="324"/>
        <v>206.24020219626601</v>
      </c>
      <c r="BG330" s="172">
        <f t="shared" si="325"/>
        <v>201.58206770243501</v>
      </c>
      <c r="BH330" s="172">
        <f t="shared" si="326"/>
        <v>198.37282969360299</v>
      </c>
      <c r="BI330" s="172">
        <f t="shared" si="327"/>
        <v>200.485239522201</v>
      </c>
      <c r="BJ330" s="172">
        <f t="shared" si="328"/>
        <v>212.34146463504609</v>
      </c>
      <c r="BK330" s="172">
        <f t="shared" si="329"/>
        <v>189.65725063845036</v>
      </c>
      <c r="BL330" s="172">
        <f t="shared" si="330"/>
        <v>173.42266268797815</v>
      </c>
      <c r="BM330" s="172">
        <f t="shared" si="331"/>
        <v>162.11442931647801</v>
      </c>
      <c r="BN330" s="172">
        <f t="shared" si="332"/>
        <v>157.21386025130707</v>
      </c>
      <c r="BO330" s="172">
        <f t="shared" si="333"/>
        <v>163.50521526602523</v>
      </c>
      <c r="BP330" s="172">
        <f t="shared" si="334"/>
        <v>164.32301995426712</v>
      </c>
      <c r="BQ330" s="172">
        <f t="shared" si="335"/>
        <v>172.63161325464884</v>
      </c>
      <c r="BR330" s="172">
        <f t="shared" si="336"/>
        <v>205.69437059317465</v>
      </c>
      <c r="BS330" s="172">
        <f t="shared" si="337"/>
        <v>234.25633228826655</v>
      </c>
      <c r="BT330" s="172">
        <f t="shared" si="338"/>
        <v>257.69969622680355</v>
      </c>
      <c r="BU330" s="172">
        <f t="shared" si="339"/>
        <v>283.73871582349091</v>
      </c>
      <c r="BV330" s="172">
        <f t="shared" si="340"/>
        <v>300.96782271028098</v>
      </c>
      <c r="BW330" s="172">
        <f t="shared" si="341"/>
        <v>277.8959674100883</v>
      </c>
      <c r="BX330" s="172">
        <f t="shared" si="342"/>
        <v>277.8959674100883</v>
      </c>
      <c r="BY330" s="172">
        <f t="shared" si="343"/>
        <v>269.4869513616303</v>
      </c>
      <c r="BZ330" s="172">
        <f t="shared" si="344"/>
        <v>240.73922016859427</v>
      </c>
      <c r="CA330" s="172">
        <f t="shared" si="345"/>
        <v>250.979959078881</v>
      </c>
      <c r="CB330" s="23"/>
      <c r="CC330" s="171">
        <f t="shared" si="346"/>
        <v>169</v>
      </c>
      <c r="CD330" s="172">
        <f t="shared" si="299"/>
        <v>169</v>
      </c>
      <c r="CE330" s="172">
        <f t="shared" si="300"/>
        <v>169</v>
      </c>
      <c r="CF330" s="172">
        <f t="shared" si="301"/>
        <v>169</v>
      </c>
      <c r="CG330" s="172">
        <f t="shared" si="302"/>
        <v>169</v>
      </c>
      <c r="CH330" s="172">
        <f t="shared" si="303"/>
        <v>169</v>
      </c>
      <c r="CI330" s="172">
        <f t="shared" si="304"/>
        <v>169</v>
      </c>
      <c r="CJ330" s="172">
        <f t="shared" si="305"/>
        <v>169</v>
      </c>
      <c r="CK330" s="172">
        <f t="shared" si="306"/>
        <v>169</v>
      </c>
      <c r="CL330" s="172">
        <f t="shared" si="307"/>
        <v>162.11442931647801</v>
      </c>
      <c r="CM330" s="172">
        <f t="shared" si="308"/>
        <v>157.21386025130707</v>
      </c>
      <c r="CN330" s="172">
        <f t="shared" si="309"/>
        <v>163.50521526602523</v>
      </c>
      <c r="CO330" s="172">
        <f t="shared" si="310"/>
        <v>164.32301995426712</v>
      </c>
      <c r="CP330" s="172">
        <f t="shared" si="311"/>
        <v>169</v>
      </c>
      <c r="CQ330" s="172">
        <f t="shared" si="312"/>
        <v>169</v>
      </c>
      <c r="CR330" s="172">
        <f t="shared" si="313"/>
        <v>169</v>
      </c>
      <c r="CS330" s="172">
        <f t="shared" si="314"/>
        <v>169</v>
      </c>
      <c r="CT330" s="172">
        <f t="shared" si="315"/>
        <v>169</v>
      </c>
      <c r="CU330" s="172">
        <f t="shared" si="316"/>
        <v>169</v>
      </c>
      <c r="CV330" s="172">
        <f t="shared" si="317"/>
        <v>169</v>
      </c>
      <c r="CW330" s="172">
        <f t="shared" si="318"/>
        <v>169</v>
      </c>
      <c r="CX330" s="172">
        <f t="shared" si="319"/>
        <v>169</v>
      </c>
      <c r="CY330" s="172">
        <f t="shared" si="320"/>
        <v>169</v>
      </c>
      <c r="CZ330" s="172">
        <f t="shared" si="321"/>
        <v>169</v>
      </c>
      <c r="DA330" s="180">
        <f xml:space="preserve"> SUM(CC330:CZ330) * 30</f>
        <v>120814.69574364233</v>
      </c>
      <c r="DC330" s="171">
        <f t="shared" si="347"/>
        <v>56.956027263180999</v>
      </c>
      <c r="DD330" s="172">
        <f t="shared" si="348"/>
        <v>47.856415693835999</v>
      </c>
      <c r="DE330" s="172">
        <f t="shared" si="349"/>
        <v>37.240202196266011</v>
      </c>
      <c r="DF330" s="172">
        <f t="shared" si="350"/>
        <v>32.582067702435012</v>
      </c>
      <c r="DG330" s="172">
        <f t="shared" si="351"/>
        <v>29.372829693602995</v>
      </c>
      <c r="DH330" s="172">
        <f t="shared" si="352"/>
        <v>31.485239522200999</v>
      </c>
      <c r="DI330" s="172">
        <f t="shared" si="353"/>
        <v>43.341464635046094</v>
      </c>
      <c r="DJ330" s="172">
        <f t="shared" si="354"/>
        <v>20.657250638450364</v>
      </c>
      <c r="DK330" s="172">
        <f t="shared" si="355"/>
        <v>4.4226626879781463</v>
      </c>
      <c r="DL330" s="172">
        <f t="shared" si="356"/>
        <v>0</v>
      </c>
      <c r="DM330" s="172">
        <f t="shared" si="357"/>
        <v>0</v>
      </c>
      <c r="DN330" s="172">
        <f t="shared" si="358"/>
        <v>0</v>
      </c>
      <c r="DO330" s="172">
        <f t="shared" si="359"/>
        <v>0</v>
      </c>
      <c r="DP330" s="172">
        <f t="shared" si="360"/>
        <v>3.6316132546488404</v>
      </c>
      <c r="DQ330" s="172">
        <f t="shared" si="361"/>
        <v>36.694370593174654</v>
      </c>
      <c r="DR330" s="172">
        <f t="shared" si="362"/>
        <v>65.256332288266549</v>
      </c>
      <c r="DS330" s="172">
        <f t="shared" si="363"/>
        <v>88.699696226803553</v>
      </c>
      <c r="DT330" s="172">
        <f t="shared" si="364"/>
        <v>114.73871582349091</v>
      </c>
      <c r="DU330" s="172">
        <f t="shared" si="365"/>
        <v>131.96782271028098</v>
      </c>
      <c r="DV330" s="172">
        <f t="shared" si="366"/>
        <v>108.8959674100883</v>
      </c>
      <c r="DW330" s="172">
        <f t="shared" si="367"/>
        <v>108.8959674100883</v>
      </c>
      <c r="DX330" s="172">
        <f t="shared" si="368"/>
        <v>100.4869513616303</v>
      </c>
      <c r="DY330" s="172">
        <f t="shared" si="369"/>
        <v>71.739220168594272</v>
      </c>
      <c r="DZ330" s="172">
        <f t="shared" si="370"/>
        <v>81.979959078880995</v>
      </c>
      <c r="EA330" s="180">
        <f xml:space="preserve"> SUM(DC330:DZ330) * 30</f>
        <v>36507.023290768338</v>
      </c>
      <c r="EB330" s="21"/>
    </row>
    <row r="331" spans="2:133" ht="14.25" customHeight="1" x14ac:dyDescent="0.25">
      <c r="B331" s="132">
        <v>2045</v>
      </c>
      <c r="C331" s="14" t="s">
        <v>171</v>
      </c>
      <c r="D331" s="14">
        <f t="shared" si="371"/>
        <v>297</v>
      </c>
      <c r="E331" s="171">
        <v>236.12001837778399</v>
      </c>
      <c r="F331" s="172">
        <v>220.32671117490699</v>
      </c>
      <c r="G331" s="172">
        <v>213.05573071119801</v>
      </c>
      <c r="H331" s="172">
        <v>206.73313900362399</v>
      </c>
      <c r="I331" s="172">
        <v>206.73313900362399</v>
      </c>
      <c r="J331" s="172">
        <v>205.77157818143101</v>
      </c>
      <c r="K331" s="172">
        <v>208.73529304435601</v>
      </c>
      <c r="L331" s="172">
        <v>210.84282361354701</v>
      </c>
      <c r="M331" s="172">
        <v>222.96112438639599</v>
      </c>
      <c r="N331" s="172">
        <v>227.110325194491</v>
      </c>
      <c r="O331" s="172">
        <v>242.65336314227699</v>
      </c>
      <c r="P331" s="172">
        <v>249.60821402060699</v>
      </c>
      <c r="Q331" s="172">
        <v>256.984571012777</v>
      </c>
      <c r="R331" s="172">
        <v>264.78243411878401</v>
      </c>
      <c r="S331" s="172">
        <v>270.90744483549599</v>
      </c>
      <c r="T331" s="172">
        <v>279.44294364071999</v>
      </c>
      <c r="U331" s="172">
        <v>295.39431563628602</v>
      </c>
      <c r="V331" s="172">
        <v>302.62577990182302</v>
      </c>
      <c r="W331" s="172">
        <v>300.188947681196</v>
      </c>
      <c r="X331" s="172">
        <v>317.8</v>
      </c>
      <c r="Y331" s="172">
        <v>307.57847673942302</v>
      </c>
      <c r="Z331" s="172">
        <v>297.77845959268399</v>
      </c>
      <c r="AA331" s="172">
        <v>275.12250597387799</v>
      </c>
      <c r="AB331" s="172">
        <v>256.984571012777</v>
      </c>
      <c r="AD331" s="171">
        <v>0</v>
      </c>
      <c r="AE331" s="172">
        <v>0</v>
      </c>
      <c r="AF331" s="172">
        <v>0</v>
      </c>
      <c r="AG331" s="172">
        <v>0</v>
      </c>
      <c r="AH331" s="172">
        <v>0</v>
      </c>
      <c r="AI331" s="172">
        <v>0</v>
      </c>
      <c r="AJ331" s="172">
        <v>2.4988379506687948</v>
      </c>
      <c r="AK331" s="172">
        <v>30.262293612638764</v>
      </c>
      <c r="AL331" s="172">
        <v>58.266171459608927</v>
      </c>
      <c r="AM331" s="172">
        <v>79.331823877136159</v>
      </c>
      <c r="AN331" s="172">
        <v>91.009296079222878</v>
      </c>
      <c r="AO331" s="172">
        <v>94.049746599581567</v>
      </c>
      <c r="AP331" s="172">
        <v>94.174567844149578</v>
      </c>
      <c r="AQ331" s="172">
        <v>93.107072787533681</v>
      </c>
      <c r="AR331" s="172">
        <v>79.836385297899156</v>
      </c>
      <c r="AS331" s="172">
        <v>58.732793840835384</v>
      </c>
      <c r="AT331" s="172">
        <v>34.581018584012952</v>
      </c>
      <c r="AU331" s="172">
        <v>6.6485495284866722</v>
      </c>
      <c r="AV331" s="172">
        <v>0</v>
      </c>
      <c r="AW331" s="172">
        <v>50.263208641167132</v>
      </c>
      <c r="AX331" s="172">
        <v>50.263208641167132</v>
      </c>
      <c r="AY331" s="172">
        <v>50.263208641167132</v>
      </c>
      <c r="AZ331" s="172">
        <v>50.263208641167132</v>
      </c>
      <c r="BA331" s="172">
        <v>0</v>
      </c>
      <c r="BB331" s="180">
        <f xml:space="preserve"> SUM(AD331:BA331) * 31</f>
        <v>28630.093152819732</v>
      </c>
      <c r="BC331" s="23"/>
      <c r="BD331" s="171">
        <f t="shared" si="322"/>
        <v>236.12001837778399</v>
      </c>
      <c r="BE331" s="172">
        <f t="shared" si="323"/>
        <v>220.32671117490699</v>
      </c>
      <c r="BF331" s="172">
        <f t="shared" si="324"/>
        <v>213.05573071119801</v>
      </c>
      <c r="BG331" s="172">
        <f t="shared" si="325"/>
        <v>206.73313900362399</v>
      </c>
      <c r="BH331" s="172">
        <f t="shared" si="326"/>
        <v>206.73313900362399</v>
      </c>
      <c r="BI331" s="172">
        <f t="shared" si="327"/>
        <v>205.77157818143101</v>
      </c>
      <c r="BJ331" s="172">
        <f t="shared" si="328"/>
        <v>206.23645509368723</v>
      </c>
      <c r="BK331" s="172">
        <f t="shared" si="329"/>
        <v>180.58053000090825</v>
      </c>
      <c r="BL331" s="172">
        <f t="shared" si="330"/>
        <v>164.69495292678707</v>
      </c>
      <c r="BM331" s="172">
        <f t="shared" si="331"/>
        <v>147.77850131735482</v>
      </c>
      <c r="BN331" s="172">
        <f t="shared" si="332"/>
        <v>151.64406706305411</v>
      </c>
      <c r="BO331" s="172">
        <f t="shared" si="333"/>
        <v>155.55846742102543</v>
      </c>
      <c r="BP331" s="172">
        <f t="shared" si="334"/>
        <v>162.81000316862742</v>
      </c>
      <c r="BQ331" s="172">
        <f t="shared" si="335"/>
        <v>171.67536133125031</v>
      </c>
      <c r="BR331" s="172">
        <f t="shared" si="336"/>
        <v>191.07105953759685</v>
      </c>
      <c r="BS331" s="172">
        <f t="shared" si="337"/>
        <v>220.71014979988462</v>
      </c>
      <c r="BT331" s="172">
        <f t="shared" si="338"/>
        <v>260.81329705227307</v>
      </c>
      <c r="BU331" s="172">
        <f t="shared" si="339"/>
        <v>295.97723037333634</v>
      </c>
      <c r="BV331" s="172">
        <f t="shared" si="340"/>
        <v>300.188947681196</v>
      </c>
      <c r="BW331" s="172">
        <f t="shared" si="341"/>
        <v>267.53679135883289</v>
      </c>
      <c r="BX331" s="172">
        <f t="shared" si="342"/>
        <v>257.3152680982559</v>
      </c>
      <c r="BY331" s="172">
        <f t="shared" si="343"/>
        <v>247.51525095151686</v>
      </c>
      <c r="BZ331" s="172">
        <f t="shared" si="344"/>
        <v>224.85929733271087</v>
      </c>
      <c r="CA331" s="172">
        <f t="shared" si="345"/>
        <v>256.984571012777</v>
      </c>
      <c r="CB331" s="23"/>
      <c r="CC331" s="171">
        <f t="shared" si="346"/>
        <v>169</v>
      </c>
      <c r="CD331" s="172">
        <f t="shared" si="299"/>
        <v>169</v>
      </c>
      <c r="CE331" s="172">
        <f t="shared" si="300"/>
        <v>169</v>
      </c>
      <c r="CF331" s="172">
        <f t="shared" si="301"/>
        <v>169</v>
      </c>
      <c r="CG331" s="172">
        <f t="shared" si="302"/>
        <v>169</v>
      </c>
      <c r="CH331" s="172">
        <f t="shared" si="303"/>
        <v>169</v>
      </c>
      <c r="CI331" s="172">
        <f t="shared" si="304"/>
        <v>169</v>
      </c>
      <c r="CJ331" s="172">
        <f t="shared" si="305"/>
        <v>169</v>
      </c>
      <c r="CK331" s="172">
        <f t="shared" si="306"/>
        <v>164.69495292678707</v>
      </c>
      <c r="CL331" s="172">
        <f t="shared" si="307"/>
        <v>147.77850131735482</v>
      </c>
      <c r="CM331" s="172">
        <f t="shared" si="308"/>
        <v>151.64406706305411</v>
      </c>
      <c r="CN331" s="172">
        <f t="shared" si="309"/>
        <v>155.55846742102543</v>
      </c>
      <c r="CO331" s="172">
        <f t="shared" si="310"/>
        <v>162.81000316862742</v>
      </c>
      <c r="CP331" s="172">
        <f t="shared" si="311"/>
        <v>169</v>
      </c>
      <c r="CQ331" s="172">
        <f t="shared" si="312"/>
        <v>169</v>
      </c>
      <c r="CR331" s="172">
        <f t="shared" si="313"/>
        <v>169</v>
      </c>
      <c r="CS331" s="172">
        <f t="shared" si="314"/>
        <v>169</v>
      </c>
      <c r="CT331" s="172">
        <f t="shared" si="315"/>
        <v>169</v>
      </c>
      <c r="CU331" s="172">
        <f t="shared" si="316"/>
        <v>169</v>
      </c>
      <c r="CV331" s="172">
        <f t="shared" si="317"/>
        <v>169</v>
      </c>
      <c r="CW331" s="172">
        <f t="shared" si="318"/>
        <v>169</v>
      </c>
      <c r="CX331" s="172">
        <f t="shared" si="319"/>
        <v>169</v>
      </c>
      <c r="CY331" s="172">
        <f t="shared" si="320"/>
        <v>169</v>
      </c>
      <c r="CZ331" s="172">
        <f t="shared" si="321"/>
        <v>169</v>
      </c>
      <c r="DA331" s="180">
        <f xml:space="preserve"> SUM(CC331:CZ331) * 31</f>
        <v>123798.06574880231</v>
      </c>
      <c r="DC331" s="171">
        <f t="shared" si="347"/>
        <v>67.120018377783992</v>
      </c>
      <c r="DD331" s="172">
        <f t="shared" si="348"/>
        <v>51.32671117490699</v>
      </c>
      <c r="DE331" s="172">
        <f t="shared" si="349"/>
        <v>44.055730711198009</v>
      </c>
      <c r="DF331" s="172">
        <f t="shared" si="350"/>
        <v>37.73313900362399</v>
      </c>
      <c r="DG331" s="172">
        <f t="shared" si="351"/>
        <v>37.73313900362399</v>
      </c>
      <c r="DH331" s="172">
        <f t="shared" si="352"/>
        <v>36.771578181431011</v>
      </c>
      <c r="DI331" s="172">
        <f t="shared" si="353"/>
        <v>37.236455093687226</v>
      </c>
      <c r="DJ331" s="172">
        <f t="shared" si="354"/>
        <v>11.580530000908254</v>
      </c>
      <c r="DK331" s="172">
        <f t="shared" si="355"/>
        <v>0</v>
      </c>
      <c r="DL331" s="172">
        <f t="shared" si="356"/>
        <v>0</v>
      </c>
      <c r="DM331" s="172">
        <f t="shared" si="357"/>
        <v>0</v>
      </c>
      <c r="DN331" s="172">
        <f t="shared" si="358"/>
        <v>0</v>
      </c>
      <c r="DO331" s="172">
        <f t="shared" si="359"/>
        <v>0</v>
      </c>
      <c r="DP331" s="172">
        <f t="shared" si="360"/>
        <v>2.6753613312503148</v>
      </c>
      <c r="DQ331" s="172">
        <f t="shared" si="361"/>
        <v>22.071059537596852</v>
      </c>
      <c r="DR331" s="172">
        <f t="shared" si="362"/>
        <v>51.710149799884618</v>
      </c>
      <c r="DS331" s="172">
        <f t="shared" si="363"/>
        <v>91.813297052273072</v>
      </c>
      <c r="DT331" s="172">
        <f t="shared" si="364"/>
        <v>126.97723037333634</v>
      </c>
      <c r="DU331" s="172">
        <f t="shared" si="365"/>
        <v>131.188947681196</v>
      </c>
      <c r="DV331" s="172">
        <f t="shared" si="366"/>
        <v>98.536791358832886</v>
      </c>
      <c r="DW331" s="172">
        <f t="shared" si="367"/>
        <v>88.315268098255899</v>
      </c>
      <c r="DX331" s="172">
        <f t="shared" si="368"/>
        <v>78.515250951516862</v>
      </c>
      <c r="DY331" s="172">
        <f t="shared" si="369"/>
        <v>55.859297332710867</v>
      </c>
      <c r="DZ331" s="172">
        <f t="shared" si="370"/>
        <v>87.984571012776996</v>
      </c>
      <c r="EA331" s="180">
        <f xml:space="preserve"> SUM(DC331:DZ331) * 31</f>
        <v>35935.340308380626</v>
      </c>
      <c r="EB331" s="21"/>
    </row>
    <row r="332" spans="2:133" ht="14.25" customHeight="1" x14ac:dyDescent="0.25">
      <c r="B332" s="132">
        <v>2045</v>
      </c>
      <c r="C332" s="14" t="s">
        <v>172</v>
      </c>
      <c r="D332" s="14">
        <f t="shared" si="371"/>
        <v>298</v>
      </c>
      <c r="E332" s="171">
        <v>222.35010078403599</v>
      </c>
      <c r="F332" s="172">
        <v>209.36768473519601</v>
      </c>
      <c r="G332" s="172">
        <v>201.216743467584</v>
      </c>
      <c r="H332" s="172">
        <v>200.19135853200001</v>
      </c>
      <c r="I332" s="172">
        <v>197.323756593501</v>
      </c>
      <c r="J332" s="172">
        <v>197.323756593501</v>
      </c>
      <c r="K332" s="172">
        <v>204.501451142592</v>
      </c>
      <c r="L332" s="172">
        <v>206.865050316143</v>
      </c>
      <c r="M332" s="172">
        <v>216.232549981906</v>
      </c>
      <c r="N332" s="172">
        <v>229.023792568179</v>
      </c>
      <c r="O332" s="172">
        <v>240.07709458566501</v>
      </c>
      <c r="P332" s="172">
        <v>250.24404691307001</v>
      </c>
      <c r="Q332" s="172">
        <v>254.554139523662</v>
      </c>
      <c r="R332" s="172">
        <v>263.59143048135599</v>
      </c>
      <c r="S332" s="172">
        <v>273.18486242106098</v>
      </c>
      <c r="T332" s="172">
        <v>273.18486242106098</v>
      </c>
      <c r="U332" s="172">
        <v>296.80347475087802</v>
      </c>
      <c r="V332" s="172">
        <v>294.04014924650699</v>
      </c>
      <c r="W332" s="172">
        <v>296.80347475087802</v>
      </c>
      <c r="X332" s="172">
        <v>317.12</v>
      </c>
      <c r="Y332" s="172">
        <v>311.14148444337201</v>
      </c>
      <c r="Z332" s="172">
        <v>296.80347475087802</v>
      </c>
      <c r="AA332" s="172">
        <v>268.31862882845701</v>
      </c>
      <c r="AB332" s="172">
        <v>240.07709458566501</v>
      </c>
      <c r="AD332" s="171">
        <v>0</v>
      </c>
      <c r="AE332" s="172">
        <v>0</v>
      </c>
      <c r="AF332" s="172">
        <v>0</v>
      </c>
      <c r="AG332" s="172">
        <v>0</v>
      </c>
      <c r="AH332" s="172">
        <v>0</v>
      </c>
      <c r="AI332" s="172">
        <v>0</v>
      </c>
      <c r="AJ332" s="172">
        <v>0.69285881375109437</v>
      </c>
      <c r="AK332" s="172">
        <v>29.304220374098282</v>
      </c>
      <c r="AL332" s="172">
        <v>60.729813988415039</v>
      </c>
      <c r="AM332" s="172">
        <v>84.425778290032696</v>
      </c>
      <c r="AN332" s="172">
        <v>98.860759044063428</v>
      </c>
      <c r="AO332" s="172">
        <v>103.81926131583734</v>
      </c>
      <c r="AP332" s="172">
        <v>105.16636427328423</v>
      </c>
      <c r="AQ332" s="172">
        <v>100.41703923307361</v>
      </c>
      <c r="AR332" s="172">
        <v>87.888470110933085</v>
      </c>
      <c r="AS332" s="172">
        <v>67.26073624745203</v>
      </c>
      <c r="AT332" s="172">
        <v>35.532686809903787</v>
      </c>
      <c r="AU332" s="172">
        <v>2.8107409962809102</v>
      </c>
      <c r="AV332" s="172">
        <v>0</v>
      </c>
      <c r="AW332" s="172">
        <v>53.359690114582413</v>
      </c>
      <c r="AX332" s="172">
        <v>53.359690114582413</v>
      </c>
      <c r="AY332" s="172">
        <v>53.359690114582413</v>
      </c>
      <c r="AZ332" s="172">
        <v>53.359690114582413</v>
      </c>
      <c r="BA332" s="172">
        <v>0</v>
      </c>
      <c r="BB332" s="180">
        <f xml:space="preserve"> SUM(AD332:BA332) * 30</f>
        <v>29710.424698663664</v>
      </c>
      <c r="BC332" s="23"/>
      <c r="BD332" s="171">
        <f t="shared" si="322"/>
        <v>222.35010078403599</v>
      </c>
      <c r="BE332" s="172">
        <f t="shared" si="323"/>
        <v>209.36768473519601</v>
      </c>
      <c r="BF332" s="172">
        <f t="shared" si="324"/>
        <v>201.216743467584</v>
      </c>
      <c r="BG332" s="172">
        <f t="shared" si="325"/>
        <v>200.19135853200001</v>
      </c>
      <c r="BH332" s="172">
        <f t="shared" si="326"/>
        <v>197.323756593501</v>
      </c>
      <c r="BI332" s="172">
        <f t="shared" si="327"/>
        <v>197.323756593501</v>
      </c>
      <c r="BJ332" s="172">
        <f t="shared" si="328"/>
        <v>203.80859232884092</v>
      </c>
      <c r="BK332" s="172">
        <f t="shared" si="329"/>
        <v>177.56082994204471</v>
      </c>
      <c r="BL332" s="172">
        <f t="shared" si="330"/>
        <v>155.50273599349097</v>
      </c>
      <c r="BM332" s="172">
        <f t="shared" si="331"/>
        <v>144.59801427814631</v>
      </c>
      <c r="BN332" s="172">
        <f t="shared" si="332"/>
        <v>141.21633554160158</v>
      </c>
      <c r="BO332" s="172">
        <f t="shared" si="333"/>
        <v>146.42478559723267</v>
      </c>
      <c r="BP332" s="172">
        <f t="shared" si="334"/>
        <v>149.38777525037779</v>
      </c>
      <c r="BQ332" s="172">
        <f t="shared" si="335"/>
        <v>163.17439124828238</v>
      </c>
      <c r="BR332" s="172">
        <f t="shared" si="336"/>
        <v>185.29639231012789</v>
      </c>
      <c r="BS332" s="172">
        <f t="shared" si="337"/>
        <v>205.92412617360895</v>
      </c>
      <c r="BT332" s="172">
        <f t="shared" si="338"/>
        <v>261.27078794097423</v>
      </c>
      <c r="BU332" s="172">
        <f t="shared" si="339"/>
        <v>291.22940825022607</v>
      </c>
      <c r="BV332" s="172">
        <f t="shared" si="340"/>
        <v>296.80347475087802</v>
      </c>
      <c r="BW332" s="172">
        <f t="shared" si="341"/>
        <v>263.7603098854176</v>
      </c>
      <c r="BX332" s="172">
        <f t="shared" si="342"/>
        <v>257.7817943287896</v>
      </c>
      <c r="BY332" s="172">
        <f t="shared" si="343"/>
        <v>243.44378463629562</v>
      </c>
      <c r="BZ332" s="172">
        <f t="shared" si="344"/>
        <v>214.9589387138746</v>
      </c>
      <c r="CA332" s="172">
        <f t="shared" si="345"/>
        <v>240.07709458566501</v>
      </c>
      <c r="CB332" s="23"/>
      <c r="CC332" s="171">
        <f t="shared" si="346"/>
        <v>169</v>
      </c>
      <c r="CD332" s="172">
        <f t="shared" si="299"/>
        <v>169</v>
      </c>
      <c r="CE332" s="172">
        <f t="shared" si="300"/>
        <v>169</v>
      </c>
      <c r="CF332" s="172">
        <f t="shared" si="301"/>
        <v>169</v>
      </c>
      <c r="CG332" s="172">
        <f t="shared" si="302"/>
        <v>169</v>
      </c>
      <c r="CH332" s="172">
        <f t="shared" si="303"/>
        <v>169</v>
      </c>
      <c r="CI332" s="172">
        <f t="shared" si="304"/>
        <v>169</v>
      </c>
      <c r="CJ332" s="172">
        <f t="shared" si="305"/>
        <v>169</v>
      </c>
      <c r="CK332" s="172">
        <f t="shared" si="306"/>
        <v>155.50273599349097</v>
      </c>
      <c r="CL332" s="172">
        <f t="shared" si="307"/>
        <v>144.59801427814631</v>
      </c>
      <c r="CM332" s="172">
        <f t="shared" si="308"/>
        <v>141.21633554160158</v>
      </c>
      <c r="CN332" s="172">
        <f t="shared" si="309"/>
        <v>146.42478559723267</v>
      </c>
      <c r="CO332" s="172">
        <f t="shared" si="310"/>
        <v>149.38777525037779</v>
      </c>
      <c r="CP332" s="172">
        <f t="shared" si="311"/>
        <v>163.17439124828238</v>
      </c>
      <c r="CQ332" s="172">
        <f t="shared" si="312"/>
        <v>169</v>
      </c>
      <c r="CR332" s="172">
        <f t="shared" si="313"/>
        <v>169</v>
      </c>
      <c r="CS332" s="172">
        <f t="shared" si="314"/>
        <v>169</v>
      </c>
      <c r="CT332" s="172">
        <f t="shared" si="315"/>
        <v>169</v>
      </c>
      <c r="CU332" s="172">
        <f t="shared" si="316"/>
        <v>169</v>
      </c>
      <c r="CV332" s="172">
        <f t="shared" si="317"/>
        <v>169</v>
      </c>
      <c r="CW332" s="172">
        <f t="shared" si="318"/>
        <v>169</v>
      </c>
      <c r="CX332" s="172">
        <f t="shared" si="319"/>
        <v>169</v>
      </c>
      <c r="CY332" s="172">
        <f t="shared" si="320"/>
        <v>169</v>
      </c>
      <c r="CZ332" s="172">
        <f t="shared" si="321"/>
        <v>169</v>
      </c>
      <c r="DA332" s="180">
        <f xml:space="preserve"> SUM(CC332:CZ332) * 30</f>
        <v>118269.12113727395</v>
      </c>
      <c r="DC332" s="171">
        <f t="shared" si="347"/>
        <v>53.350100784035988</v>
      </c>
      <c r="DD332" s="172">
        <f t="shared" si="348"/>
        <v>40.367684735196008</v>
      </c>
      <c r="DE332" s="172">
        <f t="shared" si="349"/>
        <v>32.216743467583996</v>
      </c>
      <c r="DF332" s="172">
        <f t="shared" si="350"/>
        <v>31.19135853200001</v>
      </c>
      <c r="DG332" s="172">
        <f t="shared" si="351"/>
        <v>28.323756593501002</v>
      </c>
      <c r="DH332" s="172">
        <f t="shared" si="352"/>
        <v>28.323756593501002</v>
      </c>
      <c r="DI332" s="172">
        <f t="shared" si="353"/>
        <v>34.808592328840916</v>
      </c>
      <c r="DJ332" s="172">
        <f t="shared" si="354"/>
        <v>8.5608299420447054</v>
      </c>
      <c r="DK332" s="172">
        <f t="shared" si="355"/>
        <v>0</v>
      </c>
      <c r="DL332" s="172">
        <f t="shared" si="356"/>
        <v>0</v>
      </c>
      <c r="DM332" s="172">
        <f t="shared" si="357"/>
        <v>0</v>
      </c>
      <c r="DN332" s="172">
        <f t="shared" si="358"/>
        <v>0</v>
      </c>
      <c r="DO332" s="172">
        <f t="shared" si="359"/>
        <v>0</v>
      </c>
      <c r="DP332" s="172">
        <f t="shared" si="360"/>
        <v>0</v>
      </c>
      <c r="DQ332" s="172">
        <f t="shared" si="361"/>
        <v>16.296392310127885</v>
      </c>
      <c r="DR332" s="172">
        <f t="shared" si="362"/>
        <v>36.924126173608954</v>
      </c>
      <c r="DS332" s="172">
        <f t="shared" si="363"/>
        <v>92.27078794097423</v>
      </c>
      <c r="DT332" s="172">
        <f t="shared" si="364"/>
        <v>122.22940825022607</v>
      </c>
      <c r="DU332" s="172">
        <f t="shared" si="365"/>
        <v>127.80347475087802</v>
      </c>
      <c r="DV332" s="172">
        <f t="shared" si="366"/>
        <v>94.760309885417598</v>
      </c>
      <c r="DW332" s="172">
        <f t="shared" si="367"/>
        <v>88.781794328789601</v>
      </c>
      <c r="DX332" s="172">
        <f t="shared" si="368"/>
        <v>74.443784636295618</v>
      </c>
      <c r="DY332" s="172">
        <f t="shared" si="369"/>
        <v>45.958938713874602</v>
      </c>
      <c r="DZ332" s="172">
        <f t="shared" si="370"/>
        <v>71.077094585665009</v>
      </c>
      <c r="EA332" s="180">
        <f xml:space="preserve"> SUM(DC332:DZ332) * 30</f>
        <v>30830.668036576837</v>
      </c>
      <c r="EB332" s="21"/>
    </row>
    <row r="333" spans="2:133" ht="14.25" customHeight="1" x14ac:dyDescent="0.25">
      <c r="B333" s="132">
        <v>2045</v>
      </c>
      <c r="C333" s="14" t="s">
        <v>173</v>
      </c>
      <c r="D333" s="14">
        <f t="shared" si="371"/>
        <v>299</v>
      </c>
      <c r="E333" s="171">
        <v>220.86268501031799</v>
      </c>
      <c r="F333" s="172">
        <v>206.60900823960301</v>
      </c>
      <c r="G333" s="172">
        <v>194.428593544628</v>
      </c>
      <c r="H333" s="172">
        <v>189.115859475543</v>
      </c>
      <c r="I333" s="172">
        <v>189.115859475543</v>
      </c>
      <c r="J333" s="172">
        <v>186.65386076060199</v>
      </c>
      <c r="K333" s="172">
        <v>193.05181794745701</v>
      </c>
      <c r="L333" s="172">
        <v>198.75328865574301</v>
      </c>
      <c r="M333" s="172">
        <v>211.71117662911999</v>
      </c>
      <c r="N333" s="172">
        <v>220.86268501031799</v>
      </c>
      <c r="O333" s="172">
        <v>235.03537498119999</v>
      </c>
      <c r="P333" s="172">
        <v>241.59530576772201</v>
      </c>
      <c r="Q333" s="172">
        <v>258.03562613394502</v>
      </c>
      <c r="R333" s="172">
        <v>263.02441300369497</v>
      </c>
      <c r="S333" s="172">
        <v>287.077492554277</v>
      </c>
      <c r="T333" s="172">
        <v>278.76824689134901</v>
      </c>
      <c r="U333" s="172">
        <v>295.67829069660598</v>
      </c>
      <c r="V333" s="172">
        <v>295.67829069660598</v>
      </c>
      <c r="W333" s="172">
        <v>301.57412972449299</v>
      </c>
      <c r="X333" s="172">
        <v>323.23</v>
      </c>
      <c r="Y333" s="172">
        <v>313.754544419468</v>
      </c>
      <c r="Z333" s="172">
        <v>298.61001285058302</v>
      </c>
      <c r="AA333" s="172">
        <v>273.39072338239703</v>
      </c>
      <c r="AB333" s="172">
        <v>243.846738803096</v>
      </c>
      <c r="AD333" s="171">
        <v>0</v>
      </c>
      <c r="AE333" s="172">
        <v>0</v>
      </c>
      <c r="AF333" s="172">
        <v>0</v>
      </c>
      <c r="AG333" s="172">
        <v>0</v>
      </c>
      <c r="AH333" s="172">
        <v>0</v>
      </c>
      <c r="AI333" s="172">
        <v>0</v>
      </c>
      <c r="AJ333" s="172">
        <v>0.06</v>
      </c>
      <c r="AK333" s="172">
        <v>19.122681370087836</v>
      </c>
      <c r="AL333" s="172">
        <v>49.900921325677004</v>
      </c>
      <c r="AM333" s="172">
        <v>77.078619461410739</v>
      </c>
      <c r="AN333" s="172">
        <v>93.759641385485835</v>
      </c>
      <c r="AO333" s="172">
        <v>100.09289112620435</v>
      </c>
      <c r="AP333" s="172">
        <v>99.617746976861866</v>
      </c>
      <c r="AQ333" s="172">
        <v>97.391426786331138</v>
      </c>
      <c r="AR333" s="172">
        <v>86.588273437969264</v>
      </c>
      <c r="AS333" s="172">
        <v>67.081452758584248</v>
      </c>
      <c r="AT333" s="172">
        <v>37.800401975179291</v>
      </c>
      <c r="AU333" s="172">
        <v>3.6145584245107001</v>
      </c>
      <c r="AV333" s="172">
        <v>0</v>
      </c>
      <c r="AW333" s="172">
        <v>52.257818194117533</v>
      </c>
      <c r="AX333" s="172">
        <v>52.257818194117533</v>
      </c>
      <c r="AY333" s="172">
        <v>52.257818194117533</v>
      </c>
      <c r="AZ333" s="172">
        <v>52.257818194117533</v>
      </c>
      <c r="BA333" s="172">
        <v>0</v>
      </c>
      <c r="BB333" s="180">
        <f xml:space="preserve"> SUM(AD333:BA333) * 31</f>
        <v>29175.336521947956</v>
      </c>
      <c r="BC333" s="23"/>
      <c r="BD333" s="171">
        <f t="shared" si="322"/>
        <v>220.86268501031799</v>
      </c>
      <c r="BE333" s="172">
        <f t="shared" si="323"/>
        <v>206.60900823960301</v>
      </c>
      <c r="BF333" s="172">
        <f t="shared" si="324"/>
        <v>194.428593544628</v>
      </c>
      <c r="BG333" s="172">
        <f t="shared" si="325"/>
        <v>189.115859475543</v>
      </c>
      <c r="BH333" s="172">
        <f t="shared" si="326"/>
        <v>189.115859475543</v>
      </c>
      <c r="BI333" s="172">
        <f t="shared" si="327"/>
        <v>186.65386076060199</v>
      </c>
      <c r="BJ333" s="172">
        <f t="shared" si="328"/>
        <v>192.99181794745701</v>
      </c>
      <c r="BK333" s="172">
        <f t="shared" si="329"/>
        <v>179.63060728565517</v>
      </c>
      <c r="BL333" s="172">
        <f t="shared" si="330"/>
        <v>161.810255303443</v>
      </c>
      <c r="BM333" s="172">
        <f t="shared" si="331"/>
        <v>143.78406554890725</v>
      </c>
      <c r="BN333" s="172">
        <f t="shared" si="332"/>
        <v>141.27573359571414</v>
      </c>
      <c r="BO333" s="172">
        <f t="shared" si="333"/>
        <v>141.50241464151765</v>
      </c>
      <c r="BP333" s="172">
        <f t="shared" si="334"/>
        <v>158.41787915708315</v>
      </c>
      <c r="BQ333" s="172">
        <f t="shared" si="335"/>
        <v>165.63298621736385</v>
      </c>
      <c r="BR333" s="172">
        <f t="shared" si="336"/>
        <v>200.48921911630774</v>
      </c>
      <c r="BS333" s="172">
        <f t="shared" si="337"/>
        <v>211.68679413276476</v>
      </c>
      <c r="BT333" s="172">
        <f t="shared" si="338"/>
        <v>257.8778887214267</v>
      </c>
      <c r="BU333" s="172">
        <f t="shared" si="339"/>
        <v>292.06373227209531</v>
      </c>
      <c r="BV333" s="172">
        <f t="shared" si="340"/>
        <v>301.57412972449299</v>
      </c>
      <c r="BW333" s="172">
        <f t="shared" si="341"/>
        <v>270.97218180588249</v>
      </c>
      <c r="BX333" s="172">
        <f t="shared" si="342"/>
        <v>261.49672622535047</v>
      </c>
      <c r="BY333" s="172">
        <f t="shared" si="343"/>
        <v>246.35219465646549</v>
      </c>
      <c r="BZ333" s="172">
        <f t="shared" si="344"/>
        <v>221.13290518827949</v>
      </c>
      <c r="CA333" s="172">
        <f t="shared" si="345"/>
        <v>243.846738803096</v>
      </c>
      <c r="CB333" s="23"/>
      <c r="CC333" s="171">
        <f t="shared" si="346"/>
        <v>169</v>
      </c>
      <c r="CD333" s="172">
        <f t="shared" si="299"/>
        <v>169</v>
      </c>
      <c r="CE333" s="172">
        <f t="shared" si="300"/>
        <v>169</v>
      </c>
      <c r="CF333" s="172">
        <f t="shared" si="301"/>
        <v>169</v>
      </c>
      <c r="CG333" s="172">
        <f t="shared" si="302"/>
        <v>169</v>
      </c>
      <c r="CH333" s="172">
        <f t="shared" si="303"/>
        <v>169</v>
      </c>
      <c r="CI333" s="172">
        <f t="shared" si="304"/>
        <v>169</v>
      </c>
      <c r="CJ333" s="172">
        <f t="shared" si="305"/>
        <v>169</v>
      </c>
      <c r="CK333" s="172">
        <f t="shared" si="306"/>
        <v>161.810255303443</v>
      </c>
      <c r="CL333" s="172">
        <f t="shared" si="307"/>
        <v>143.78406554890725</v>
      </c>
      <c r="CM333" s="172">
        <f t="shared" si="308"/>
        <v>141.27573359571414</v>
      </c>
      <c r="CN333" s="172">
        <f t="shared" si="309"/>
        <v>141.50241464151765</v>
      </c>
      <c r="CO333" s="172">
        <f t="shared" si="310"/>
        <v>158.41787915708315</v>
      </c>
      <c r="CP333" s="172">
        <f t="shared" si="311"/>
        <v>165.63298621736385</v>
      </c>
      <c r="CQ333" s="172">
        <f t="shared" si="312"/>
        <v>169</v>
      </c>
      <c r="CR333" s="172">
        <f t="shared" si="313"/>
        <v>169</v>
      </c>
      <c r="CS333" s="172">
        <f t="shared" si="314"/>
        <v>169</v>
      </c>
      <c r="CT333" s="172">
        <f t="shared" si="315"/>
        <v>169</v>
      </c>
      <c r="CU333" s="172">
        <f t="shared" si="316"/>
        <v>169</v>
      </c>
      <c r="CV333" s="172">
        <f t="shared" si="317"/>
        <v>169</v>
      </c>
      <c r="CW333" s="172">
        <f t="shared" si="318"/>
        <v>169</v>
      </c>
      <c r="CX333" s="172">
        <f t="shared" si="319"/>
        <v>169</v>
      </c>
      <c r="CY333" s="172">
        <f t="shared" si="320"/>
        <v>169</v>
      </c>
      <c r="CZ333" s="172">
        <f t="shared" si="321"/>
        <v>169</v>
      </c>
      <c r="DA333" s="180">
        <f xml:space="preserve"> SUM(CC333:CZ333) * 31</f>
        <v>122587.1233683849</v>
      </c>
      <c r="DC333" s="171">
        <f t="shared" si="347"/>
        <v>51.862685010317989</v>
      </c>
      <c r="DD333" s="172">
        <f t="shared" si="348"/>
        <v>37.609008239603014</v>
      </c>
      <c r="DE333" s="172">
        <f t="shared" si="349"/>
        <v>25.428593544628001</v>
      </c>
      <c r="DF333" s="172">
        <f t="shared" si="350"/>
        <v>20.115859475543004</v>
      </c>
      <c r="DG333" s="172">
        <f t="shared" si="351"/>
        <v>20.115859475543004</v>
      </c>
      <c r="DH333" s="172">
        <f t="shared" si="352"/>
        <v>17.653860760601987</v>
      </c>
      <c r="DI333" s="172">
        <f t="shared" si="353"/>
        <v>23.991817947457008</v>
      </c>
      <c r="DJ333" s="172">
        <f t="shared" si="354"/>
        <v>10.630607285655174</v>
      </c>
      <c r="DK333" s="172">
        <f t="shared" si="355"/>
        <v>0</v>
      </c>
      <c r="DL333" s="172">
        <f t="shared" si="356"/>
        <v>0</v>
      </c>
      <c r="DM333" s="172">
        <f t="shared" si="357"/>
        <v>0</v>
      </c>
      <c r="DN333" s="172">
        <f t="shared" si="358"/>
        <v>0</v>
      </c>
      <c r="DO333" s="172">
        <f t="shared" si="359"/>
        <v>0</v>
      </c>
      <c r="DP333" s="172">
        <f t="shared" si="360"/>
        <v>0</v>
      </c>
      <c r="DQ333" s="172">
        <f t="shared" si="361"/>
        <v>31.489219116307737</v>
      </c>
      <c r="DR333" s="172">
        <f t="shared" si="362"/>
        <v>42.68679413276476</v>
      </c>
      <c r="DS333" s="172">
        <f t="shared" si="363"/>
        <v>88.8778887214267</v>
      </c>
      <c r="DT333" s="172">
        <f t="shared" si="364"/>
        <v>123.06373227209531</v>
      </c>
      <c r="DU333" s="172">
        <f t="shared" si="365"/>
        <v>132.57412972449299</v>
      </c>
      <c r="DV333" s="172">
        <f t="shared" si="366"/>
        <v>101.97218180588249</v>
      </c>
      <c r="DW333" s="172">
        <f t="shared" si="367"/>
        <v>92.496726225350471</v>
      </c>
      <c r="DX333" s="172">
        <f t="shared" si="368"/>
        <v>77.352194656465485</v>
      </c>
      <c r="DY333" s="172">
        <f t="shared" si="369"/>
        <v>52.132905188279494</v>
      </c>
      <c r="DZ333" s="172">
        <f t="shared" si="370"/>
        <v>74.846738803096002</v>
      </c>
      <c r="EA333" s="180">
        <f xml:space="preserve"> SUM(DC333:DZ333) * 31</f>
        <v>31771.924873950829</v>
      </c>
      <c r="EB333" s="21"/>
    </row>
    <row r="334" spans="2:133" ht="14.25" customHeight="1" x14ac:dyDescent="0.25">
      <c r="BB334" s="18"/>
      <c r="EC334" s="14">
        <f t="shared" ref="EC334:EC354" si="372">EA334-EB334</f>
        <v>0</v>
      </c>
    </row>
    <row r="335" spans="2:133" ht="14.25" customHeight="1" x14ac:dyDescent="0.25">
      <c r="BB335" s="18"/>
      <c r="EC335" s="14">
        <f t="shared" si="372"/>
        <v>0</v>
      </c>
    </row>
    <row r="336" spans="2:133" ht="14.25" customHeight="1" x14ac:dyDescent="0.25">
      <c r="EC336" s="14">
        <f t="shared" si="372"/>
        <v>0</v>
      </c>
    </row>
    <row r="337" spans="133:133" ht="14.25" customHeight="1" x14ac:dyDescent="0.25">
      <c r="EC337" s="14">
        <f t="shared" si="372"/>
        <v>0</v>
      </c>
    </row>
    <row r="338" spans="133:133" ht="14.25" customHeight="1" x14ac:dyDescent="0.25">
      <c r="EC338" s="14">
        <f t="shared" si="372"/>
        <v>0</v>
      </c>
    </row>
    <row r="339" spans="133:133" ht="14.25" customHeight="1" x14ac:dyDescent="0.25">
      <c r="EC339" s="14">
        <f t="shared" si="372"/>
        <v>0</v>
      </c>
    </row>
    <row r="340" spans="133:133" ht="14.25" customHeight="1" x14ac:dyDescent="0.25">
      <c r="EC340" s="14">
        <f t="shared" si="372"/>
        <v>0</v>
      </c>
    </row>
    <row r="341" spans="133:133" ht="14.25" customHeight="1" x14ac:dyDescent="0.25">
      <c r="EC341" s="14">
        <f t="shared" si="372"/>
        <v>0</v>
      </c>
    </row>
    <row r="342" spans="133:133" ht="14.25" customHeight="1" x14ac:dyDescent="0.25">
      <c r="EC342" s="14">
        <f t="shared" si="372"/>
        <v>0</v>
      </c>
    </row>
    <row r="343" spans="133:133" ht="14.25" customHeight="1" x14ac:dyDescent="0.25">
      <c r="EC343" s="14">
        <f t="shared" si="372"/>
        <v>0</v>
      </c>
    </row>
    <row r="344" spans="133:133" ht="14.25" customHeight="1" x14ac:dyDescent="0.25">
      <c r="EC344" s="14">
        <f t="shared" si="372"/>
        <v>0</v>
      </c>
    </row>
    <row r="345" spans="133:133" ht="14.25" customHeight="1" x14ac:dyDescent="0.25">
      <c r="EC345" s="14">
        <f t="shared" si="372"/>
        <v>0</v>
      </c>
    </row>
    <row r="346" spans="133:133" ht="14.25" customHeight="1" x14ac:dyDescent="0.25">
      <c r="EC346" s="14">
        <f t="shared" si="372"/>
        <v>0</v>
      </c>
    </row>
    <row r="347" spans="133:133" ht="14.25" customHeight="1" x14ac:dyDescent="0.25">
      <c r="EC347" s="14">
        <f t="shared" si="372"/>
        <v>0</v>
      </c>
    </row>
    <row r="348" spans="133:133" ht="14.25" customHeight="1" x14ac:dyDescent="0.25">
      <c r="EC348" s="14">
        <f t="shared" si="372"/>
        <v>0</v>
      </c>
    </row>
    <row r="349" spans="133:133" ht="14.25" customHeight="1" x14ac:dyDescent="0.25">
      <c r="EC349" s="14">
        <f t="shared" si="372"/>
        <v>0</v>
      </c>
    </row>
    <row r="350" spans="133:133" ht="14.25" customHeight="1" x14ac:dyDescent="0.25">
      <c r="EC350" s="14">
        <f t="shared" si="372"/>
        <v>0</v>
      </c>
    </row>
    <row r="351" spans="133:133" ht="14.25" customHeight="1" x14ac:dyDescent="0.25">
      <c r="EC351" s="14">
        <f t="shared" si="372"/>
        <v>0</v>
      </c>
    </row>
    <row r="352" spans="133:133" ht="14.25" customHeight="1" x14ac:dyDescent="0.25">
      <c r="EC352" s="14">
        <f t="shared" si="372"/>
        <v>0</v>
      </c>
    </row>
    <row r="353" spans="133:133" ht="14.25" customHeight="1" x14ac:dyDescent="0.25">
      <c r="EC353" s="14">
        <f t="shared" si="372"/>
        <v>0</v>
      </c>
    </row>
    <row r="354" spans="133:133" ht="14.25" customHeight="1" x14ac:dyDescent="0.25">
      <c r="EC354" s="14">
        <f t="shared" si="372"/>
        <v>0</v>
      </c>
    </row>
    <row r="355" spans="133:133" ht="14.25" customHeight="1" x14ac:dyDescent="0.25">
      <c r="EC355" s="14">
        <f t="shared" ref="EC355:EC395" si="373">EA355-EB355</f>
        <v>0</v>
      </c>
    </row>
    <row r="356" spans="133:133" ht="14.25" customHeight="1" x14ac:dyDescent="0.25">
      <c r="EC356" s="14">
        <f t="shared" si="373"/>
        <v>0</v>
      </c>
    </row>
    <row r="357" spans="133:133" ht="14.25" customHeight="1" x14ac:dyDescent="0.25">
      <c r="EC357" s="14">
        <f t="shared" si="373"/>
        <v>0</v>
      </c>
    </row>
    <row r="358" spans="133:133" ht="14.25" customHeight="1" x14ac:dyDescent="0.25">
      <c r="EC358" s="14">
        <f t="shared" si="373"/>
        <v>0</v>
      </c>
    </row>
    <row r="359" spans="133:133" ht="14.25" customHeight="1" x14ac:dyDescent="0.25">
      <c r="EC359" s="14">
        <f t="shared" si="373"/>
        <v>0</v>
      </c>
    </row>
    <row r="360" spans="133:133" ht="14.25" customHeight="1" x14ac:dyDescent="0.25">
      <c r="EC360" s="14">
        <f t="shared" si="373"/>
        <v>0</v>
      </c>
    </row>
    <row r="361" spans="133:133" ht="14.25" customHeight="1" x14ac:dyDescent="0.25">
      <c r="EC361" s="14">
        <f t="shared" si="373"/>
        <v>0</v>
      </c>
    </row>
    <row r="362" spans="133:133" ht="14.25" customHeight="1" x14ac:dyDescent="0.25">
      <c r="EC362" s="14">
        <f t="shared" si="373"/>
        <v>0</v>
      </c>
    </row>
    <row r="363" spans="133:133" ht="14.25" customHeight="1" x14ac:dyDescent="0.25">
      <c r="EC363" s="14">
        <f t="shared" si="373"/>
        <v>0</v>
      </c>
    </row>
    <row r="364" spans="133:133" ht="14.25" customHeight="1" x14ac:dyDescent="0.25">
      <c r="EC364" s="14">
        <f t="shared" si="373"/>
        <v>0</v>
      </c>
    </row>
    <row r="365" spans="133:133" ht="14.25" customHeight="1" x14ac:dyDescent="0.25">
      <c r="EC365" s="14">
        <f t="shared" si="373"/>
        <v>0</v>
      </c>
    </row>
    <row r="366" spans="133:133" ht="14.25" customHeight="1" x14ac:dyDescent="0.25">
      <c r="EC366" s="14">
        <f t="shared" si="373"/>
        <v>0</v>
      </c>
    </row>
    <row r="367" spans="133:133" ht="14.25" customHeight="1" x14ac:dyDescent="0.25">
      <c r="EC367" s="14">
        <f t="shared" si="373"/>
        <v>0</v>
      </c>
    </row>
    <row r="368" spans="133:133" ht="14.25" customHeight="1" x14ac:dyDescent="0.25">
      <c r="EC368" s="14">
        <f t="shared" si="373"/>
        <v>0</v>
      </c>
    </row>
    <row r="369" spans="133:133" ht="14.25" customHeight="1" x14ac:dyDescent="0.25">
      <c r="EC369" s="14">
        <f t="shared" si="373"/>
        <v>0</v>
      </c>
    </row>
    <row r="370" spans="133:133" ht="14.25" customHeight="1" x14ac:dyDescent="0.25">
      <c r="EC370" s="14">
        <f t="shared" si="373"/>
        <v>0</v>
      </c>
    </row>
    <row r="371" spans="133:133" ht="14.25" customHeight="1" x14ac:dyDescent="0.25">
      <c r="EC371" s="14">
        <f t="shared" si="373"/>
        <v>0</v>
      </c>
    </row>
    <row r="372" spans="133:133" ht="14.25" customHeight="1" x14ac:dyDescent="0.25">
      <c r="EC372" s="14">
        <f t="shared" si="373"/>
        <v>0</v>
      </c>
    </row>
    <row r="373" spans="133:133" ht="14.25" customHeight="1" x14ac:dyDescent="0.25">
      <c r="EC373" s="14">
        <f t="shared" si="373"/>
        <v>0</v>
      </c>
    </row>
    <row r="374" spans="133:133" ht="14.25" customHeight="1" x14ac:dyDescent="0.25">
      <c r="EC374" s="14">
        <f t="shared" si="373"/>
        <v>0</v>
      </c>
    </row>
    <row r="375" spans="133:133" ht="14.25" customHeight="1" x14ac:dyDescent="0.25">
      <c r="EC375" s="14">
        <f t="shared" si="373"/>
        <v>0</v>
      </c>
    </row>
    <row r="376" spans="133:133" ht="14.25" customHeight="1" x14ac:dyDescent="0.25">
      <c r="EC376" s="14">
        <f t="shared" si="373"/>
        <v>0</v>
      </c>
    </row>
    <row r="377" spans="133:133" ht="14.25" customHeight="1" x14ac:dyDescent="0.25">
      <c r="EC377" s="14">
        <f t="shared" si="373"/>
        <v>0</v>
      </c>
    </row>
    <row r="378" spans="133:133" ht="14.25" customHeight="1" x14ac:dyDescent="0.25">
      <c r="EC378" s="14">
        <f t="shared" si="373"/>
        <v>0</v>
      </c>
    </row>
    <row r="379" spans="133:133" ht="14.25" customHeight="1" x14ac:dyDescent="0.25">
      <c r="EC379" s="14">
        <f t="shared" si="373"/>
        <v>0</v>
      </c>
    </row>
    <row r="380" spans="133:133" ht="14.25" customHeight="1" x14ac:dyDescent="0.25">
      <c r="EC380" s="14">
        <f t="shared" si="373"/>
        <v>0</v>
      </c>
    </row>
    <row r="381" spans="133:133" ht="14.25" customHeight="1" x14ac:dyDescent="0.25">
      <c r="EC381" s="14">
        <f t="shared" si="373"/>
        <v>0</v>
      </c>
    </row>
    <row r="382" spans="133:133" ht="14.25" customHeight="1" x14ac:dyDescent="0.25">
      <c r="EC382" s="14">
        <f t="shared" si="373"/>
        <v>0</v>
      </c>
    </row>
    <row r="383" spans="133:133" ht="14.25" customHeight="1" x14ac:dyDescent="0.25">
      <c r="EC383" s="14">
        <f t="shared" si="373"/>
        <v>0</v>
      </c>
    </row>
    <row r="384" spans="133:133" ht="14.25" customHeight="1" x14ac:dyDescent="0.25">
      <c r="EC384" s="14">
        <f t="shared" si="373"/>
        <v>0</v>
      </c>
    </row>
    <row r="385" spans="133:133" ht="14.25" customHeight="1" x14ac:dyDescent="0.25">
      <c r="EC385" s="14">
        <f t="shared" si="373"/>
        <v>0</v>
      </c>
    </row>
    <row r="386" spans="133:133" ht="14.25" customHeight="1" x14ac:dyDescent="0.25">
      <c r="EC386" s="14">
        <f t="shared" si="373"/>
        <v>0</v>
      </c>
    </row>
    <row r="387" spans="133:133" ht="14.25" customHeight="1" x14ac:dyDescent="0.25">
      <c r="EC387" s="14">
        <f t="shared" si="373"/>
        <v>0</v>
      </c>
    </row>
    <row r="388" spans="133:133" ht="14.25" customHeight="1" x14ac:dyDescent="0.25">
      <c r="EC388" s="14">
        <f t="shared" si="373"/>
        <v>0</v>
      </c>
    </row>
    <row r="389" spans="133:133" ht="14.25" customHeight="1" x14ac:dyDescent="0.25">
      <c r="EC389" s="14">
        <f t="shared" si="373"/>
        <v>0</v>
      </c>
    </row>
    <row r="390" spans="133:133" ht="14.25" customHeight="1" x14ac:dyDescent="0.25">
      <c r="EC390" s="14">
        <f t="shared" si="373"/>
        <v>0</v>
      </c>
    </row>
    <row r="391" spans="133:133" ht="14.25" customHeight="1" x14ac:dyDescent="0.25">
      <c r="EC391" s="14">
        <f t="shared" si="373"/>
        <v>0</v>
      </c>
    </row>
    <row r="392" spans="133:133" ht="14.25" customHeight="1" x14ac:dyDescent="0.25">
      <c r="EC392" s="14">
        <f t="shared" si="373"/>
        <v>0</v>
      </c>
    </row>
    <row r="393" spans="133:133" ht="14.25" customHeight="1" x14ac:dyDescent="0.25">
      <c r="EC393" s="14">
        <f t="shared" si="373"/>
        <v>0</v>
      </c>
    </row>
    <row r="394" spans="133:133" ht="14.25" customHeight="1" x14ac:dyDescent="0.25">
      <c r="EC394" s="14">
        <f t="shared" si="373"/>
        <v>0</v>
      </c>
    </row>
    <row r="395" spans="133:133" ht="14.25" customHeight="1" x14ac:dyDescent="0.25">
      <c r="EC395" s="14">
        <f t="shared" si="373"/>
        <v>0</v>
      </c>
    </row>
    <row r="396" spans="133:133" ht="14.25" customHeight="1" x14ac:dyDescent="0.25"/>
    <row r="397" spans="133:133" ht="14.25" customHeight="1" x14ac:dyDescent="0.25"/>
  </sheetData>
  <sheetProtection algorithmName="SHA-512" hashValue="2bQymfs3hDehjIRU4lD+AqD6jlTUFdKLtDuHpGmDjYwFQXcXtI1P6qKokDgHai65HcsjVEc9VqJ+bAByjqZs9w==" saltValue="3arIKGIVtpEdIq2Vym+lXA==" spinCount="100000" sheet="1" objects="1" scenarios="1"/>
  <pageMargins left="0.7" right="0.7" top="0.75" bottom="0.75" header="0.3" footer="0.3"/>
  <pageSetup orientation="portrait" r:id="rId1"/>
  <ignoredErrors>
    <ignoredError sqref="DA37:DA38 DA39 DA42:DA333 BB37:BB333 EA37:EA33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C687"/>
  <sheetViews>
    <sheetView showGridLines="0" zoomScale="75" zoomScaleNormal="75" workbookViewId="0"/>
  </sheetViews>
  <sheetFormatPr defaultColWidth="0" defaultRowHeight="0" customHeight="1" zeroHeight="1" x14ac:dyDescent="0.25"/>
  <cols>
    <col min="1" max="1" width="2.140625" style="14" customWidth="1"/>
    <col min="2" max="2" width="35" style="14" bestFit="1" customWidth="1"/>
    <col min="3" max="20" width="11.7109375" style="14" customWidth="1"/>
    <col min="21" max="21" width="14.28515625" style="14" customWidth="1"/>
    <col min="22" max="28" width="11.7109375" style="14" customWidth="1"/>
    <col min="29" max="29" width="16.140625" style="17" customWidth="1"/>
    <col min="30" max="30" width="16.7109375" style="192" customWidth="1"/>
    <col min="31" max="54" width="11.7109375" style="14" customWidth="1"/>
    <col min="55" max="55" width="11.7109375" style="192" customWidth="1"/>
    <col min="56" max="79" width="11.7109375" style="14" customWidth="1"/>
    <col min="80" max="80" width="11.7109375" style="192" customWidth="1"/>
    <col min="81" max="104" width="11.7109375" style="14" customWidth="1"/>
    <col min="105" max="105" width="11.7109375" style="192" customWidth="1"/>
    <col min="106" max="129" width="11.7109375" style="14" customWidth="1"/>
    <col min="130" max="130" width="11.7109375" style="192" customWidth="1"/>
    <col min="131" max="180" width="11.7109375" style="14" customWidth="1"/>
    <col min="181" max="182" width="9.28515625" style="14" hidden="1" customWidth="1"/>
    <col min="183" max="183" width="0" style="14" hidden="1" customWidth="1"/>
    <col min="184" max="185" width="9.28515625" style="14" hidden="1" customWidth="1"/>
    <col min="186" max="16384" width="11.7109375" style="14" hidden="1"/>
  </cols>
  <sheetData>
    <row r="1" spans="1:130" s="4" customFormat="1" ht="15" x14ac:dyDescent="0.3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1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191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191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191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Z1" s="197"/>
    </row>
    <row r="2" spans="1:130" ht="13.15" x14ac:dyDescent="0.3">
      <c r="C2" s="18"/>
    </row>
    <row r="3" spans="1:130" ht="13.15" x14ac:dyDescent="0.3">
      <c r="A3" s="147" t="s">
        <v>187</v>
      </c>
      <c r="C3" s="18"/>
    </row>
    <row r="4" spans="1:130" ht="13.15" x14ac:dyDescent="0.3">
      <c r="B4" s="148" t="s">
        <v>181</v>
      </c>
      <c r="C4" s="148" t="s">
        <v>7</v>
      </c>
      <c r="D4" s="149" t="s">
        <v>8</v>
      </c>
      <c r="E4" s="149" t="s">
        <v>1</v>
      </c>
      <c r="F4" s="150"/>
      <c r="G4" s="149">
        <v>2021</v>
      </c>
      <c r="H4" s="149">
        <v>2022</v>
      </c>
      <c r="I4" s="149">
        <v>2023</v>
      </c>
      <c r="J4" s="149">
        <v>2024</v>
      </c>
      <c r="K4" s="149">
        <v>2025</v>
      </c>
      <c r="L4" s="149">
        <v>2026</v>
      </c>
      <c r="M4" s="149">
        <v>2027</v>
      </c>
      <c r="N4" s="149">
        <v>2028</v>
      </c>
      <c r="O4" s="149">
        <v>2029</v>
      </c>
      <c r="P4" s="149">
        <v>2030</v>
      </c>
      <c r="Q4" s="149">
        <v>2031</v>
      </c>
      <c r="R4" s="149">
        <v>2032</v>
      </c>
      <c r="S4" s="149">
        <v>2033</v>
      </c>
      <c r="T4" s="149">
        <v>2034</v>
      </c>
      <c r="U4" s="149">
        <v>2035</v>
      </c>
      <c r="V4" s="149">
        <v>2036</v>
      </c>
      <c r="W4" s="149">
        <v>2037</v>
      </c>
      <c r="X4" s="149">
        <v>2038</v>
      </c>
      <c r="Y4" s="149">
        <v>2039</v>
      </c>
      <c r="Z4" s="149">
        <v>2040</v>
      </c>
      <c r="AA4" s="149">
        <v>2041</v>
      </c>
      <c r="AB4" s="149">
        <v>2042</v>
      </c>
      <c r="AC4" s="149">
        <v>2043</v>
      </c>
      <c r="AD4" s="194">
        <v>2044</v>
      </c>
      <c r="AE4" s="149">
        <v>2045</v>
      </c>
    </row>
    <row r="5" spans="1:130" ht="13.15" x14ac:dyDescent="0.3">
      <c r="B5" s="14" t="s">
        <v>188</v>
      </c>
      <c r="C5" s="18"/>
      <c r="D5" s="14" t="s">
        <v>14</v>
      </c>
      <c r="G5" s="14">
        <f t="shared" ref="G5:AE5" si="0">SUMIF($C$47:$C$346, G$4, $AC$47:$AC$346)</f>
        <v>7462467.056545604</v>
      </c>
      <c r="H5" s="14">
        <f t="shared" si="0"/>
        <v>10175597.110995647</v>
      </c>
      <c r="I5" s="14">
        <f t="shared" si="0"/>
        <v>10231574.499530187</v>
      </c>
      <c r="J5" s="14">
        <f t="shared" si="0"/>
        <v>10927160.328978902</v>
      </c>
      <c r="K5" s="14">
        <f t="shared" si="0"/>
        <v>10962550.269604884</v>
      </c>
      <c r="L5" s="14">
        <f t="shared" si="0"/>
        <v>10965894.650102409</v>
      </c>
      <c r="M5" s="14">
        <f t="shared" si="0"/>
        <v>11024162.42496239</v>
      </c>
      <c r="N5" s="14">
        <f t="shared" si="0"/>
        <v>11082541.831637211</v>
      </c>
      <c r="O5" s="14">
        <f t="shared" si="0"/>
        <v>11138921.04616349</v>
      </c>
      <c r="P5" s="14">
        <f t="shared" si="0"/>
        <v>11191241.836248815</v>
      </c>
      <c r="Q5" s="14">
        <f t="shared" si="0"/>
        <v>11210844.401488297</v>
      </c>
      <c r="R5" s="14">
        <f t="shared" si="0"/>
        <v>11189510.87908696</v>
      </c>
      <c r="S5" s="14">
        <f t="shared" si="0"/>
        <v>11254817.80403121</v>
      </c>
      <c r="T5" s="14">
        <f t="shared" si="0"/>
        <v>11285635.929318506</v>
      </c>
      <c r="U5" s="14">
        <f t="shared" si="0"/>
        <v>11327199.888381183</v>
      </c>
      <c r="V5" s="14">
        <f t="shared" si="0"/>
        <v>11343465.085804613</v>
      </c>
      <c r="W5" s="14">
        <f t="shared" si="0"/>
        <v>11332094.282112556</v>
      </c>
      <c r="X5" s="14">
        <f t="shared" si="0"/>
        <v>11362166.109873779</v>
      </c>
      <c r="Y5" s="14">
        <f t="shared" si="0"/>
        <v>11409094.432772866</v>
      </c>
      <c r="Z5" s="14">
        <f t="shared" si="0"/>
        <v>11442915.608364139</v>
      </c>
      <c r="AA5" s="14">
        <f t="shared" si="0"/>
        <v>11514314.002272544</v>
      </c>
      <c r="AB5" s="14">
        <f t="shared" si="0"/>
        <v>11532747.115991917</v>
      </c>
      <c r="AC5" s="14">
        <f t="shared" si="0"/>
        <v>11520357.598679677</v>
      </c>
      <c r="AD5" s="192">
        <f t="shared" si="0"/>
        <v>11553610.411399893</v>
      </c>
      <c r="AE5" s="14">
        <f t="shared" si="0"/>
        <v>11579185.359366558</v>
      </c>
    </row>
    <row r="6" spans="1:130" ht="13.15" x14ac:dyDescent="0.3">
      <c r="B6" s="14" t="s">
        <v>190</v>
      </c>
      <c r="C6" s="18"/>
      <c r="D6" s="14" t="s">
        <v>14</v>
      </c>
      <c r="G6" s="14">
        <f t="shared" ref="G6:AE6" si="1">SUMIF($C$361:$C$660, G$4, $AC$361:$AC$660)</f>
        <v>8112085.1949309185</v>
      </c>
      <c r="H6" s="14">
        <f t="shared" si="1"/>
        <v>2907163.9565115822</v>
      </c>
      <c r="I6" s="14">
        <f t="shared" si="1"/>
        <v>2378407.1454925449</v>
      </c>
      <c r="J6" s="14">
        <f t="shared" si="1"/>
        <v>1594818.0444022105</v>
      </c>
      <c r="K6" s="14">
        <f t="shared" si="1"/>
        <v>1687097.647512584</v>
      </c>
      <c r="L6" s="14">
        <f t="shared" si="1"/>
        <v>1750186.4008813412</v>
      </c>
      <c r="M6" s="14">
        <f t="shared" si="1"/>
        <v>1902260.3880944899</v>
      </c>
      <c r="N6" s="14">
        <f t="shared" si="1"/>
        <v>1985107.4493646766</v>
      </c>
      <c r="O6" s="14">
        <f t="shared" si="1"/>
        <v>2054178.1223614514</v>
      </c>
      <c r="P6" s="14">
        <f t="shared" si="1"/>
        <v>2231001.5140310442</v>
      </c>
      <c r="Q6" s="14">
        <f t="shared" si="1"/>
        <v>2238161.9322306314</v>
      </c>
      <c r="R6" s="14">
        <f t="shared" si="1"/>
        <v>2256523.2428262075</v>
      </c>
      <c r="S6" s="14">
        <f t="shared" si="1"/>
        <v>2347984.7351137702</v>
      </c>
      <c r="T6" s="14">
        <f t="shared" si="1"/>
        <v>2435287.9306385517</v>
      </c>
      <c r="U6" s="14">
        <f t="shared" si="1"/>
        <v>2463280.5178981926</v>
      </c>
      <c r="V6" s="14">
        <f t="shared" si="1"/>
        <v>2543738.7812615396</v>
      </c>
      <c r="W6" s="14">
        <f t="shared" si="1"/>
        <v>2612240.1839834647</v>
      </c>
      <c r="X6" s="14">
        <f t="shared" si="1"/>
        <v>2653967.4289455242</v>
      </c>
      <c r="Y6" s="14">
        <f t="shared" si="1"/>
        <v>2753938.8102110093</v>
      </c>
      <c r="Z6" s="14">
        <f t="shared" si="1"/>
        <v>2807539.0047411495</v>
      </c>
      <c r="AA6" s="14">
        <f t="shared" si="1"/>
        <v>3074779.6827412378</v>
      </c>
      <c r="AB6" s="14">
        <f t="shared" si="1"/>
        <v>3165655.7892280836</v>
      </c>
      <c r="AC6" s="14">
        <f t="shared" si="1"/>
        <v>3245386.809808142</v>
      </c>
      <c r="AD6" s="192">
        <f t="shared" si="1"/>
        <v>3321156.8496457455</v>
      </c>
      <c r="AE6" s="14">
        <f t="shared" si="1"/>
        <v>3415522.0698751877</v>
      </c>
    </row>
    <row r="7" spans="1:130" ht="13.15" x14ac:dyDescent="0.3">
      <c r="C7" s="18"/>
    </row>
    <row r="8" spans="1:130" s="4" customFormat="1" ht="15" x14ac:dyDescent="0.3">
      <c r="A8" s="2"/>
      <c r="B8" s="1" t="s">
        <v>189</v>
      </c>
      <c r="C8" s="3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1"/>
      <c r="AD8" s="2"/>
      <c r="AE8" s="1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191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191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191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Z8" s="197"/>
    </row>
    <row r="9" spans="1:130" ht="13.15" x14ac:dyDescent="0.3">
      <c r="B9" s="5" t="s">
        <v>177</v>
      </c>
      <c r="C9" s="100">
        <f xml:space="preserve"> 'Bidders Proposal 15.1 - 15.2'!D8</f>
        <v>10</v>
      </c>
      <c r="D9" s="5" t="s">
        <v>183</v>
      </c>
    </row>
    <row r="10" spans="1:130" ht="13.15" x14ac:dyDescent="0.3">
      <c r="B10" s="5" t="s">
        <v>178</v>
      </c>
      <c r="C10" s="100">
        <f xml:space="preserve"> 'Bidders Proposal 15.1 - 15.2'!D13</f>
        <v>290</v>
      </c>
      <c r="D10" s="5" t="s">
        <v>183</v>
      </c>
    </row>
    <row r="11" spans="1:130" ht="13.15" x14ac:dyDescent="0.3">
      <c r="B11" s="14" t="s">
        <v>179</v>
      </c>
      <c r="C11" s="18">
        <f xml:space="preserve"> C9 + C10</f>
        <v>300</v>
      </c>
      <c r="D11" s="14" t="s">
        <v>183</v>
      </c>
    </row>
    <row r="12" spans="1:130" ht="13.15" x14ac:dyDescent="0.3">
      <c r="C12" s="18"/>
    </row>
    <row r="13" spans="1:130" ht="13.15" x14ac:dyDescent="0.3">
      <c r="B13" s="14" t="s">
        <v>131</v>
      </c>
      <c r="C13" s="18" t="s">
        <v>130</v>
      </c>
      <c r="D13" s="14" t="s">
        <v>8</v>
      </c>
    </row>
    <row r="14" spans="1:130" ht="13.15" x14ac:dyDescent="0.3">
      <c r="B14" s="105" t="s">
        <v>132</v>
      </c>
      <c r="C14" s="101">
        <f xml:space="preserve"> 'Bidders Proposal 15.1 - 15.2'!E8</f>
        <v>120</v>
      </c>
      <c r="D14" s="105" t="s">
        <v>11</v>
      </c>
      <c r="E14" s="105"/>
      <c r="F14" s="105"/>
      <c r="G14" s="105"/>
      <c r="H14" s="105"/>
      <c r="I14" s="105"/>
      <c r="J14" s="105"/>
    </row>
    <row r="15" spans="1:130" ht="13.15" x14ac:dyDescent="0.3">
      <c r="B15" s="105" t="s">
        <v>134</v>
      </c>
      <c r="C15" s="101">
        <f xml:space="preserve"> 'Bidders Proposal 15.1 - 15.2'!F8</f>
        <v>120</v>
      </c>
      <c r="D15" s="105" t="s">
        <v>11</v>
      </c>
      <c r="E15" s="105"/>
      <c r="F15" s="105"/>
      <c r="G15" s="105"/>
      <c r="H15" s="105"/>
      <c r="I15" s="105"/>
      <c r="J15" s="105"/>
    </row>
    <row r="16" spans="1:130" ht="13.15" x14ac:dyDescent="0.3">
      <c r="B16" s="105" t="s">
        <v>135</v>
      </c>
      <c r="C16" s="101">
        <f xml:space="preserve"> 'Bidders Proposal 15.1 - 15.2'!E13</f>
        <v>180</v>
      </c>
      <c r="D16" s="105" t="s">
        <v>11</v>
      </c>
      <c r="E16" s="105"/>
      <c r="F16" s="105"/>
      <c r="G16" s="105"/>
      <c r="H16" s="105"/>
      <c r="I16" s="105"/>
      <c r="J16" s="105"/>
    </row>
    <row r="17" spans="2:10" ht="13.15" x14ac:dyDescent="0.3">
      <c r="B17" s="105" t="s">
        <v>133</v>
      </c>
      <c r="C17" s="101">
        <f xml:space="preserve"> 'Bidders Proposal 15.1 - 15.2'!F13</f>
        <v>200</v>
      </c>
      <c r="D17" s="105" t="s">
        <v>11</v>
      </c>
      <c r="E17" s="105"/>
      <c r="F17" s="105"/>
      <c r="G17" s="105"/>
      <c r="H17" s="105"/>
      <c r="I17" s="105"/>
      <c r="J17" s="105"/>
    </row>
    <row r="18" spans="2:10" ht="13.9" thickBot="1" x14ac:dyDescent="0.35">
      <c r="B18" s="233"/>
      <c r="C18" s="234"/>
      <c r="D18" s="233"/>
      <c r="E18" s="233"/>
      <c r="F18" s="233"/>
      <c r="G18" s="233"/>
      <c r="H18" s="233"/>
      <c r="I18" s="233"/>
      <c r="J18" s="233"/>
    </row>
    <row r="19" spans="2:10" ht="13.15" x14ac:dyDescent="0.3">
      <c r="B19" s="235" t="s">
        <v>128</v>
      </c>
      <c r="C19" s="345">
        <v>1</v>
      </c>
      <c r="D19" s="346"/>
      <c r="E19" s="345">
        <v>1</v>
      </c>
      <c r="F19" s="346"/>
      <c r="G19" s="345">
        <v>2</v>
      </c>
      <c r="H19" s="346"/>
      <c r="I19" s="345">
        <v>2</v>
      </c>
      <c r="J19" s="346"/>
    </row>
    <row r="20" spans="2:10" ht="13.15" x14ac:dyDescent="0.3">
      <c r="B20" s="236" t="s">
        <v>129</v>
      </c>
      <c r="C20" s="347" t="s">
        <v>89</v>
      </c>
      <c r="D20" s="348"/>
      <c r="E20" s="347" t="s">
        <v>93</v>
      </c>
      <c r="F20" s="348"/>
      <c r="G20" s="347" t="s">
        <v>89</v>
      </c>
      <c r="H20" s="348"/>
      <c r="I20" s="347" t="s">
        <v>93</v>
      </c>
      <c r="J20" s="348"/>
    </row>
    <row r="21" spans="2:10" ht="13.9" thickBot="1" x14ac:dyDescent="0.35">
      <c r="B21" s="237" t="s">
        <v>127</v>
      </c>
      <c r="C21" s="238" t="s">
        <v>136</v>
      </c>
      <c r="D21" s="239" t="s">
        <v>2</v>
      </c>
      <c r="E21" s="238" t="s">
        <v>136</v>
      </c>
      <c r="F21" s="239" t="s">
        <v>2</v>
      </c>
      <c r="G21" s="238" t="s">
        <v>136</v>
      </c>
      <c r="H21" s="239" t="s">
        <v>2</v>
      </c>
      <c r="I21" s="238" t="s">
        <v>136</v>
      </c>
      <c r="J21" s="239" t="s">
        <v>2</v>
      </c>
    </row>
    <row r="22" spans="2:10" ht="13.15" x14ac:dyDescent="0.3">
      <c r="B22" s="240">
        <v>1</v>
      </c>
      <c r="C22" s="127">
        <f t="shared" ref="C22:C40" si="2" xml:space="preserve"> B22 * C$14</f>
        <v>120</v>
      </c>
      <c r="D22" s="241">
        <f xml:space="preserve"> 'Bidders Proposal 15.6 - 15.9'!D8</f>
        <v>8200</v>
      </c>
      <c r="E22" s="128">
        <f t="shared" ref="E22:E40" si="3" xml:space="preserve"> B22 * C$15</f>
        <v>120</v>
      </c>
      <c r="F22" s="241">
        <f xml:space="preserve"> 'Bidders Proposal 15.6 - 15.9'!D32</f>
        <v>7900</v>
      </c>
      <c r="G22" s="127">
        <f t="shared" ref="G22:G40" si="4" xml:space="preserve"> B22 * C$16</f>
        <v>180</v>
      </c>
      <c r="H22" s="241">
        <f xml:space="preserve"> 'Bidders Proposal 15.6 - 15.9'!D56</f>
        <v>8100</v>
      </c>
      <c r="I22" s="127">
        <f t="shared" ref="I22:I40" si="5" xml:space="preserve"> B22*C$17</f>
        <v>200</v>
      </c>
      <c r="J22" s="241">
        <f xml:space="preserve"> 'Bidders Proposal 15.6 - 15.9'!D80</f>
        <v>7900</v>
      </c>
    </row>
    <row r="23" spans="2:10" ht="13.15" x14ac:dyDescent="0.3">
      <c r="B23" s="240">
        <v>0.95</v>
      </c>
      <c r="C23" s="121">
        <f t="shared" si="2"/>
        <v>114</v>
      </c>
      <c r="D23" s="242">
        <f xml:space="preserve"> 'Bidders Proposal 15.6 - 15.9'!D9</f>
        <v>8300</v>
      </c>
      <c r="E23" s="123">
        <f t="shared" si="3"/>
        <v>114</v>
      </c>
      <c r="F23" s="242">
        <f xml:space="preserve"> 'Bidders Proposal 15.6 - 15.9'!D33</f>
        <v>8000</v>
      </c>
      <c r="G23" s="121">
        <f t="shared" si="4"/>
        <v>171</v>
      </c>
      <c r="H23" s="242">
        <f xml:space="preserve"> 'Bidders Proposal 15.6 - 15.9'!D57</f>
        <v>8200</v>
      </c>
      <c r="I23" s="121">
        <f t="shared" si="5"/>
        <v>190</v>
      </c>
      <c r="J23" s="242">
        <f xml:space="preserve"> 'Bidders Proposal 15.6 - 15.9'!D81</f>
        <v>8000</v>
      </c>
    </row>
    <row r="24" spans="2:10" ht="14.25" x14ac:dyDescent="0.25">
      <c r="B24" s="240">
        <v>0.9</v>
      </c>
      <c r="C24" s="121">
        <f t="shared" si="2"/>
        <v>108</v>
      </c>
      <c r="D24" s="242">
        <f xml:space="preserve"> 'Bidders Proposal 15.6 - 15.9'!D10</f>
        <v>8400</v>
      </c>
      <c r="E24" s="123">
        <f t="shared" si="3"/>
        <v>108</v>
      </c>
      <c r="F24" s="242">
        <f xml:space="preserve"> 'Bidders Proposal 15.6 - 15.9'!D34</f>
        <v>8100</v>
      </c>
      <c r="G24" s="121">
        <f t="shared" si="4"/>
        <v>162</v>
      </c>
      <c r="H24" s="242">
        <f xml:space="preserve"> 'Bidders Proposal 15.6 - 15.9'!D58</f>
        <v>8300</v>
      </c>
      <c r="I24" s="121">
        <f t="shared" si="5"/>
        <v>180</v>
      </c>
      <c r="J24" s="242">
        <f xml:space="preserve"> 'Bidders Proposal 15.6 - 15.9'!D82</f>
        <v>8100</v>
      </c>
    </row>
    <row r="25" spans="2:10" ht="14.25" x14ac:dyDescent="0.25">
      <c r="B25" s="240">
        <v>0.85</v>
      </c>
      <c r="C25" s="121">
        <f t="shared" si="2"/>
        <v>102</v>
      </c>
      <c r="D25" s="242">
        <f xml:space="preserve"> 'Bidders Proposal 15.6 - 15.9'!D11</f>
        <v>8500</v>
      </c>
      <c r="E25" s="123">
        <f t="shared" si="3"/>
        <v>102</v>
      </c>
      <c r="F25" s="242">
        <f xml:space="preserve"> 'Bidders Proposal 15.6 - 15.9'!D35</f>
        <v>8200</v>
      </c>
      <c r="G25" s="121">
        <f t="shared" si="4"/>
        <v>153</v>
      </c>
      <c r="H25" s="242">
        <f xml:space="preserve"> 'Bidders Proposal 15.6 - 15.9'!D59</f>
        <v>8400</v>
      </c>
      <c r="I25" s="121">
        <f t="shared" si="5"/>
        <v>170</v>
      </c>
      <c r="J25" s="242">
        <f xml:space="preserve"> 'Bidders Proposal 15.6 - 15.9'!D83</f>
        <v>8200</v>
      </c>
    </row>
    <row r="26" spans="2:10" ht="14.25" x14ac:dyDescent="0.25">
      <c r="B26" s="240">
        <v>0.8</v>
      </c>
      <c r="C26" s="121">
        <f t="shared" si="2"/>
        <v>96</v>
      </c>
      <c r="D26" s="242">
        <f xml:space="preserve"> 'Bidders Proposal 15.6 - 15.9'!D12</f>
        <v>8600</v>
      </c>
      <c r="E26" s="123">
        <f t="shared" si="3"/>
        <v>96</v>
      </c>
      <c r="F26" s="242">
        <f xml:space="preserve"> 'Bidders Proposal 15.6 - 15.9'!D36</f>
        <v>8300</v>
      </c>
      <c r="G26" s="121">
        <f t="shared" si="4"/>
        <v>144</v>
      </c>
      <c r="H26" s="242">
        <f xml:space="preserve"> 'Bidders Proposal 15.6 - 15.9'!D60</f>
        <v>8500</v>
      </c>
      <c r="I26" s="121">
        <f t="shared" si="5"/>
        <v>160</v>
      </c>
      <c r="J26" s="242">
        <f xml:space="preserve"> 'Bidders Proposal 15.6 - 15.9'!D84</f>
        <v>8300</v>
      </c>
    </row>
    <row r="27" spans="2:10" ht="14.25" x14ac:dyDescent="0.25">
      <c r="B27" s="240">
        <v>0.75</v>
      </c>
      <c r="C27" s="121">
        <f t="shared" si="2"/>
        <v>90</v>
      </c>
      <c r="D27" s="242">
        <f xml:space="preserve"> 'Bidders Proposal 15.6 - 15.9'!D13</f>
        <v>8700</v>
      </c>
      <c r="E27" s="123">
        <f t="shared" si="3"/>
        <v>90</v>
      </c>
      <c r="F27" s="242">
        <f xml:space="preserve"> 'Bidders Proposal 15.6 - 15.9'!D37</f>
        <v>8400</v>
      </c>
      <c r="G27" s="121">
        <f t="shared" si="4"/>
        <v>135</v>
      </c>
      <c r="H27" s="242">
        <f xml:space="preserve"> 'Bidders Proposal 15.6 - 15.9'!D61</f>
        <v>8600</v>
      </c>
      <c r="I27" s="121">
        <f t="shared" si="5"/>
        <v>150</v>
      </c>
      <c r="J27" s="242">
        <f xml:space="preserve"> 'Bidders Proposal 15.6 - 15.9'!D85</f>
        <v>8400</v>
      </c>
    </row>
    <row r="28" spans="2:10" ht="14.25" x14ac:dyDescent="0.25">
      <c r="B28" s="240">
        <v>0.7</v>
      </c>
      <c r="C28" s="121">
        <f t="shared" si="2"/>
        <v>84</v>
      </c>
      <c r="D28" s="242">
        <f xml:space="preserve"> 'Bidders Proposal 15.6 - 15.9'!D14</f>
        <v>8800</v>
      </c>
      <c r="E28" s="123">
        <f t="shared" si="3"/>
        <v>84</v>
      </c>
      <c r="F28" s="242">
        <f xml:space="preserve"> 'Bidders Proposal 15.6 - 15.9'!D38</f>
        <v>8500</v>
      </c>
      <c r="G28" s="121">
        <f t="shared" si="4"/>
        <v>125.99999999999999</v>
      </c>
      <c r="H28" s="242">
        <f xml:space="preserve"> 'Bidders Proposal 15.6 - 15.9'!D62</f>
        <v>8700</v>
      </c>
      <c r="I28" s="121">
        <f t="shared" si="5"/>
        <v>140</v>
      </c>
      <c r="J28" s="242">
        <f xml:space="preserve"> 'Bidders Proposal 15.6 - 15.9'!D86</f>
        <v>8500</v>
      </c>
    </row>
    <row r="29" spans="2:10" ht="14.25" x14ac:dyDescent="0.25">
      <c r="B29" s="240">
        <v>0.65</v>
      </c>
      <c r="C29" s="121">
        <f t="shared" si="2"/>
        <v>78</v>
      </c>
      <c r="D29" s="242">
        <f xml:space="preserve"> 'Bidders Proposal 15.6 - 15.9'!D15</f>
        <v>8900</v>
      </c>
      <c r="E29" s="123">
        <f t="shared" si="3"/>
        <v>78</v>
      </c>
      <c r="F29" s="242">
        <f xml:space="preserve"> 'Bidders Proposal 15.6 - 15.9'!D39</f>
        <v>8600</v>
      </c>
      <c r="G29" s="121">
        <f t="shared" si="4"/>
        <v>117</v>
      </c>
      <c r="H29" s="242">
        <f xml:space="preserve"> 'Bidders Proposal 15.6 - 15.9'!D63</f>
        <v>8800</v>
      </c>
      <c r="I29" s="121">
        <f t="shared" si="5"/>
        <v>130</v>
      </c>
      <c r="J29" s="242">
        <f xml:space="preserve"> 'Bidders Proposal 15.6 - 15.9'!D87</f>
        <v>8600</v>
      </c>
    </row>
    <row r="30" spans="2:10" ht="14.25" x14ac:dyDescent="0.25">
      <c r="B30" s="240">
        <v>0.6</v>
      </c>
      <c r="C30" s="121">
        <f t="shared" si="2"/>
        <v>72</v>
      </c>
      <c r="D30" s="242">
        <f xml:space="preserve"> 'Bidders Proposal 15.6 - 15.9'!D16</f>
        <v>9000</v>
      </c>
      <c r="E30" s="123">
        <f t="shared" si="3"/>
        <v>72</v>
      </c>
      <c r="F30" s="242">
        <f xml:space="preserve"> 'Bidders Proposal 15.6 - 15.9'!D40</f>
        <v>8700</v>
      </c>
      <c r="G30" s="121">
        <f t="shared" si="4"/>
        <v>108</v>
      </c>
      <c r="H30" s="242">
        <f xml:space="preserve"> 'Bidders Proposal 15.6 - 15.9'!D64</f>
        <v>8900</v>
      </c>
      <c r="I30" s="121">
        <f t="shared" si="5"/>
        <v>120</v>
      </c>
      <c r="J30" s="242">
        <f xml:space="preserve"> 'Bidders Proposal 15.6 - 15.9'!D88</f>
        <v>8700</v>
      </c>
    </row>
    <row r="31" spans="2:10" ht="14.25" x14ac:dyDescent="0.25">
      <c r="B31" s="240">
        <v>0.55000000000000004</v>
      </c>
      <c r="C31" s="121">
        <f t="shared" si="2"/>
        <v>66</v>
      </c>
      <c r="D31" s="242">
        <f xml:space="preserve"> 'Bidders Proposal 15.6 - 15.9'!D17</f>
        <v>9100</v>
      </c>
      <c r="E31" s="123">
        <f t="shared" si="3"/>
        <v>66</v>
      </c>
      <c r="F31" s="242">
        <f xml:space="preserve"> 'Bidders Proposal 15.6 - 15.9'!D41</f>
        <v>8800</v>
      </c>
      <c r="G31" s="121">
        <f t="shared" si="4"/>
        <v>99.000000000000014</v>
      </c>
      <c r="H31" s="242">
        <f xml:space="preserve"> 'Bidders Proposal 15.6 - 15.9'!D65</f>
        <v>9000</v>
      </c>
      <c r="I31" s="121">
        <f t="shared" si="5"/>
        <v>110.00000000000001</v>
      </c>
      <c r="J31" s="242">
        <f xml:space="preserve"> 'Bidders Proposal 15.6 - 15.9'!D89</f>
        <v>8800</v>
      </c>
    </row>
    <row r="32" spans="2:10" ht="14.25" x14ac:dyDescent="0.25">
      <c r="B32" s="240">
        <v>0.5</v>
      </c>
      <c r="C32" s="121">
        <f t="shared" si="2"/>
        <v>60</v>
      </c>
      <c r="D32" s="242">
        <f xml:space="preserve"> 'Bidders Proposal 15.6 - 15.9'!D18</f>
        <v>9200</v>
      </c>
      <c r="E32" s="123">
        <f t="shared" si="3"/>
        <v>60</v>
      </c>
      <c r="F32" s="242">
        <f xml:space="preserve"> 'Bidders Proposal 15.6 - 15.9'!D42</f>
        <v>8900</v>
      </c>
      <c r="G32" s="121">
        <f t="shared" si="4"/>
        <v>90</v>
      </c>
      <c r="H32" s="242">
        <f xml:space="preserve"> 'Bidders Proposal 15.6 - 15.9'!D66</f>
        <v>9100</v>
      </c>
      <c r="I32" s="121">
        <f t="shared" si="5"/>
        <v>100</v>
      </c>
      <c r="J32" s="242">
        <f xml:space="preserve"> 'Bidders Proposal 15.6 - 15.9'!D90</f>
        <v>8900</v>
      </c>
    </row>
    <row r="33" spans="2:179" ht="14.25" x14ac:dyDescent="0.25">
      <c r="B33" s="240">
        <v>0.45</v>
      </c>
      <c r="C33" s="121">
        <f t="shared" si="2"/>
        <v>54</v>
      </c>
      <c r="D33" s="242">
        <f xml:space="preserve"> 'Bidders Proposal 15.6 - 15.9'!D19</f>
        <v>9300</v>
      </c>
      <c r="E33" s="123">
        <f t="shared" si="3"/>
        <v>54</v>
      </c>
      <c r="F33" s="242">
        <f xml:space="preserve"> 'Bidders Proposal 15.6 - 15.9'!D43</f>
        <v>9000</v>
      </c>
      <c r="G33" s="121">
        <f t="shared" si="4"/>
        <v>81</v>
      </c>
      <c r="H33" s="242">
        <f xml:space="preserve"> 'Bidders Proposal 15.6 - 15.9'!D67</f>
        <v>9200</v>
      </c>
      <c r="I33" s="121">
        <f t="shared" si="5"/>
        <v>90</v>
      </c>
      <c r="J33" s="242">
        <f xml:space="preserve"> 'Bidders Proposal 15.6 - 15.9'!D91</f>
        <v>9000</v>
      </c>
    </row>
    <row r="34" spans="2:179" ht="14.25" x14ac:dyDescent="0.25">
      <c r="B34" s="240">
        <v>0.4</v>
      </c>
      <c r="C34" s="121">
        <f t="shared" si="2"/>
        <v>48</v>
      </c>
      <c r="D34" s="242">
        <f xml:space="preserve"> 'Bidders Proposal 15.6 - 15.9'!D20</f>
        <v>9400</v>
      </c>
      <c r="E34" s="123">
        <f t="shared" si="3"/>
        <v>48</v>
      </c>
      <c r="F34" s="242">
        <f xml:space="preserve"> 'Bidders Proposal 15.6 - 15.9'!D44</f>
        <v>9100</v>
      </c>
      <c r="G34" s="121">
        <f t="shared" si="4"/>
        <v>72</v>
      </c>
      <c r="H34" s="242">
        <f xml:space="preserve"> 'Bidders Proposal 15.6 - 15.9'!D68</f>
        <v>9300</v>
      </c>
      <c r="I34" s="121">
        <f t="shared" si="5"/>
        <v>80</v>
      </c>
      <c r="J34" s="242">
        <f xml:space="preserve"> 'Bidders Proposal 15.6 - 15.9'!D92</f>
        <v>9100</v>
      </c>
    </row>
    <row r="35" spans="2:179" ht="14.25" x14ac:dyDescent="0.25">
      <c r="B35" s="240">
        <v>0.35</v>
      </c>
      <c r="C35" s="121">
        <f t="shared" si="2"/>
        <v>42</v>
      </c>
      <c r="D35" s="242">
        <f xml:space="preserve"> 'Bidders Proposal 15.6 - 15.9'!D21</f>
        <v>9500</v>
      </c>
      <c r="E35" s="123">
        <f t="shared" si="3"/>
        <v>42</v>
      </c>
      <c r="F35" s="242">
        <f xml:space="preserve"> 'Bidders Proposal 15.6 - 15.9'!D45</f>
        <v>9200</v>
      </c>
      <c r="G35" s="121">
        <f t="shared" si="4"/>
        <v>62.999999999999993</v>
      </c>
      <c r="H35" s="242">
        <f xml:space="preserve"> 'Bidders Proposal 15.6 - 15.9'!D69</f>
        <v>9400</v>
      </c>
      <c r="I35" s="121">
        <f t="shared" si="5"/>
        <v>70</v>
      </c>
      <c r="J35" s="242">
        <f xml:space="preserve"> 'Bidders Proposal 15.6 - 15.9'!D93</f>
        <v>9200</v>
      </c>
    </row>
    <row r="36" spans="2:179" ht="14.25" x14ac:dyDescent="0.25">
      <c r="B36" s="240">
        <v>0.3</v>
      </c>
      <c r="C36" s="121">
        <f t="shared" si="2"/>
        <v>36</v>
      </c>
      <c r="D36" s="242">
        <f xml:space="preserve"> 'Bidders Proposal 15.6 - 15.9'!D22</f>
        <v>9600</v>
      </c>
      <c r="E36" s="123">
        <f t="shared" si="3"/>
        <v>36</v>
      </c>
      <c r="F36" s="242">
        <f xml:space="preserve"> 'Bidders Proposal 15.6 - 15.9'!D46</f>
        <v>9300</v>
      </c>
      <c r="G36" s="121">
        <f t="shared" si="4"/>
        <v>54</v>
      </c>
      <c r="H36" s="242">
        <f xml:space="preserve"> 'Bidders Proposal 15.6 - 15.9'!D70</f>
        <v>9500</v>
      </c>
      <c r="I36" s="121">
        <f t="shared" si="5"/>
        <v>60</v>
      </c>
      <c r="J36" s="242">
        <f xml:space="preserve"> 'Bidders Proposal 15.6 - 15.9'!D94</f>
        <v>9300</v>
      </c>
    </row>
    <row r="37" spans="2:179" ht="14.25" x14ac:dyDescent="0.25">
      <c r="B37" s="240">
        <v>0.25</v>
      </c>
      <c r="C37" s="121">
        <f t="shared" si="2"/>
        <v>30</v>
      </c>
      <c r="D37" s="242">
        <f xml:space="preserve"> 'Bidders Proposal 15.6 - 15.9'!D23</f>
        <v>9700</v>
      </c>
      <c r="E37" s="123">
        <f t="shared" si="3"/>
        <v>30</v>
      </c>
      <c r="F37" s="242">
        <f xml:space="preserve"> 'Bidders Proposal 15.6 - 15.9'!D47</f>
        <v>9400</v>
      </c>
      <c r="G37" s="121">
        <f t="shared" si="4"/>
        <v>45</v>
      </c>
      <c r="H37" s="242">
        <f xml:space="preserve"> 'Bidders Proposal 15.6 - 15.9'!D71</f>
        <v>9600</v>
      </c>
      <c r="I37" s="121">
        <f t="shared" si="5"/>
        <v>50</v>
      </c>
      <c r="J37" s="242">
        <f xml:space="preserve"> 'Bidders Proposal 15.6 - 15.9'!D95</f>
        <v>9400</v>
      </c>
    </row>
    <row r="38" spans="2:179" ht="14.25" x14ac:dyDescent="0.25">
      <c r="B38" s="240">
        <v>0.2</v>
      </c>
      <c r="C38" s="121">
        <f t="shared" si="2"/>
        <v>24</v>
      </c>
      <c r="D38" s="242">
        <f xml:space="preserve"> 'Bidders Proposal 15.6 - 15.9'!D24</f>
        <v>9800</v>
      </c>
      <c r="E38" s="123">
        <f t="shared" si="3"/>
        <v>24</v>
      </c>
      <c r="F38" s="242">
        <f xml:space="preserve"> 'Bidders Proposal 15.6 - 15.9'!D48</f>
        <v>9500</v>
      </c>
      <c r="G38" s="121">
        <f t="shared" si="4"/>
        <v>36</v>
      </c>
      <c r="H38" s="242">
        <f xml:space="preserve"> 'Bidders Proposal 15.6 - 15.9'!D72</f>
        <v>9700</v>
      </c>
      <c r="I38" s="121">
        <f t="shared" si="5"/>
        <v>40</v>
      </c>
      <c r="J38" s="242">
        <f xml:space="preserve"> 'Bidders Proposal 15.6 - 15.9'!D96</f>
        <v>9500</v>
      </c>
    </row>
    <row r="39" spans="2:179" ht="14.25" x14ac:dyDescent="0.25">
      <c r="B39" s="240">
        <v>0.15</v>
      </c>
      <c r="C39" s="121">
        <f t="shared" si="2"/>
        <v>18</v>
      </c>
      <c r="D39" s="242">
        <f xml:space="preserve"> 'Bidders Proposal 15.6 - 15.9'!D25</f>
        <v>9900</v>
      </c>
      <c r="E39" s="123">
        <f t="shared" si="3"/>
        <v>18</v>
      </c>
      <c r="F39" s="242">
        <f xml:space="preserve"> 'Bidders Proposal 15.6 - 15.9'!D49</f>
        <v>9600</v>
      </c>
      <c r="G39" s="121">
        <f t="shared" si="4"/>
        <v>27</v>
      </c>
      <c r="H39" s="242">
        <f xml:space="preserve"> 'Bidders Proposal 15.6 - 15.9'!D73</f>
        <v>9800</v>
      </c>
      <c r="I39" s="121">
        <f t="shared" si="5"/>
        <v>30</v>
      </c>
      <c r="J39" s="242">
        <f xml:space="preserve"> 'Bidders Proposal 15.6 - 15.9'!D97</f>
        <v>9600</v>
      </c>
      <c r="M39" s="156"/>
      <c r="N39" s="14" t="s">
        <v>232</v>
      </c>
    </row>
    <row r="40" spans="2:179" ht="15" thickBot="1" x14ac:dyDescent="0.3">
      <c r="B40" s="243">
        <v>0.1</v>
      </c>
      <c r="C40" s="122">
        <f t="shared" si="2"/>
        <v>12</v>
      </c>
      <c r="D40" s="239">
        <f xml:space="preserve"> 'Bidders Proposal 15.6 - 15.9'!D26</f>
        <v>10000</v>
      </c>
      <c r="E40" s="124">
        <f t="shared" si="3"/>
        <v>12</v>
      </c>
      <c r="F40" s="239">
        <f xml:space="preserve"> 'Bidders Proposal 15.6 - 15.9'!D50</f>
        <v>9700</v>
      </c>
      <c r="G40" s="122">
        <f t="shared" si="4"/>
        <v>18</v>
      </c>
      <c r="H40" s="239">
        <f xml:space="preserve"> 'Bidders Proposal 15.6 - 15.9'!D74</f>
        <v>9900</v>
      </c>
      <c r="I40" s="122">
        <f t="shared" si="5"/>
        <v>20</v>
      </c>
      <c r="J40" s="239">
        <f xml:space="preserve"> 'Bidders Proposal 15.6 - 15.9'!D98</f>
        <v>9700</v>
      </c>
      <c r="M40" s="170"/>
      <c r="N40" s="14" t="s">
        <v>233</v>
      </c>
    </row>
    <row r="41" spans="2:179" ht="14.25" x14ac:dyDescent="0.25">
      <c r="C41" s="18"/>
      <c r="M41" s="172"/>
      <c r="N41" s="14" t="s">
        <v>234</v>
      </c>
    </row>
    <row r="42" spans="2:179" ht="14.25" x14ac:dyDescent="0.25"/>
    <row r="43" spans="2:179" s="102" customFormat="1" ht="18" customHeight="1" x14ac:dyDescent="0.25">
      <c r="B43" s="153" t="s">
        <v>252</v>
      </c>
      <c r="C43" s="151"/>
      <c r="AC43" s="177"/>
      <c r="AD43" s="177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96"/>
      <c r="BD43" s="152"/>
      <c r="CB43" s="192"/>
      <c r="DA43" s="192"/>
      <c r="DZ43" s="192"/>
    </row>
    <row r="44" spans="2:179" ht="14.25" customHeight="1" x14ac:dyDescent="0.25"/>
    <row r="45" spans="2:179" ht="14.25" customHeight="1" x14ac:dyDescent="0.25">
      <c r="E45" s="166" t="s">
        <v>184</v>
      </c>
      <c r="AE45" s="166" t="s">
        <v>185</v>
      </c>
      <c r="BD45" s="166" t="s">
        <v>316</v>
      </c>
      <c r="CC45" s="166" t="s">
        <v>241</v>
      </c>
      <c r="DB45" s="166" t="s">
        <v>242</v>
      </c>
      <c r="EA45" s="166" t="s">
        <v>243</v>
      </c>
      <c r="EZ45" s="166" t="s">
        <v>244</v>
      </c>
    </row>
    <row r="46" spans="2:179" ht="45" customHeight="1" x14ac:dyDescent="0.25">
      <c r="C46" s="14" t="s">
        <v>162</v>
      </c>
      <c r="D46" s="14" t="s">
        <v>0</v>
      </c>
      <c r="E46" s="160">
        <v>0</v>
      </c>
      <c r="F46" s="163">
        <v>4.1666666666666664E-2</v>
      </c>
      <c r="G46" s="163">
        <v>8.3333333333333301E-2</v>
      </c>
      <c r="H46" s="163">
        <v>0.125</v>
      </c>
      <c r="I46" s="164">
        <v>0.16666666666666699</v>
      </c>
      <c r="J46" s="164">
        <v>0.20833333333333301</v>
      </c>
      <c r="K46" s="164">
        <v>0.25</v>
      </c>
      <c r="L46" s="164">
        <v>0.29166666666666702</v>
      </c>
      <c r="M46" s="164">
        <v>0.33333333333333298</v>
      </c>
      <c r="N46" s="164">
        <v>0.375</v>
      </c>
      <c r="O46" s="164">
        <v>0.41666666666666702</v>
      </c>
      <c r="P46" s="164">
        <v>0.45833333333333298</v>
      </c>
      <c r="Q46" s="164">
        <v>0.5</v>
      </c>
      <c r="R46" s="164">
        <v>0.54166666666666696</v>
      </c>
      <c r="S46" s="164">
        <v>0.58333333333333304</v>
      </c>
      <c r="T46" s="164">
        <v>0.625</v>
      </c>
      <c r="U46" s="164">
        <v>0.66666666666666696</v>
      </c>
      <c r="V46" s="164">
        <v>0.70833333333333304</v>
      </c>
      <c r="W46" s="164">
        <v>0.75</v>
      </c>
      <c r="X46" s="164">
        <v>0.79166666666666696</v>
      </c>
      <c r="Y46" s="164">
        <v>0.83333333333333304</v>
      </c>
      <c r="Z46" s="164">
        <v>0.875</v>
      </c>
      <c r="AA46" s="164">
        <v>0.91666666666666696</v>
      </c>
      <c r="AB46" s="164">
        <v>0.95833333333333304</v>
      </c>
      <c r="AC46" s="173" t="s">
        <v>245</v>
      </c>
      <c r="AD46" s="193"/>
      <c r="AE46" s="160">
        <v>0</v>
      </c>
      <c r="AF46" s="163">
        <v>4.1666666666666664E-2</v>
      </c>
      <c r="AG46" s="163">
        <v>8.3333333333333301E-2</v>
      </c>
      <c r="AH46" s="163">
        <v>0.125</v>
      </c>
      <c r="AI46" s="164">
        <v>0.16666666666666699</v>
      </c>
      <c r="AJ46" s="164">
        <v>0.20833333333333301</v>
      </c>
      <c r="AK46" s="164">
        <v>0.25</v>
      </c>
      <c r="AL46" s="164">
        <v>0.29166666666666702</v>
      </c>
      <c r="AM46" s="164">
        <v>0.33333333333333298</v>
      </c>
      <c r="AN46" s="164">
        <v>0.375</v>
      </c>
      <c r="AO46" s="164">
        <v>0.41666666666666702</v>
      </c>
      <c r="AP46" s="164">
        <v>0.45833333333333298</v>
      </c>
      <c r="AQ46" s="164">
        <v>0.5</v>
      </c>
      <c r="AR46" s="164">
        <v>0.54166666666666696</v>
      </c>
      <c r="AS46" s="164">
        <v>0.58333333333333304</v>
      </c>
      <c r="AT46" s="164">
        <v>0.625</v>
      </c>
      <c r="AU46" s="164">
        <v>0.66666666666666696</v>
      </c>
      <c r="AV46" s="164">
        <v>0.70833333333333304</v>
      </c>
      <c r="AW46" s="164">
        <v>0.75</v>
      </c>
      <c r="AX46" s="164">
        <v>0.79166666666666696</v>
      </c>
      <c r="AY46" s="164">
        <v>0.83333333333333304</v>
      </c>
      <c r="AZ46" s="164">
        <v>0.875</v>
      </c>
      <c r="BA46" s="164">
        <v>0.91666666666666696</v>
      </c>
      <c r="BB46" s="164">
        <v>0.95833333333333304</v>
      </c>
      <c r="BC46" s="193"/>
      <c r="BD46" s="160">
        <v>0</v>
      </c>
      <c r="BE46" s="163">
        <v>4.1666666666666664E-2</v>
      </c>
      <c r="BF46" s="163">
        <v>8.3333333333333301E-2</v>
      </c>
      <c r="BG46" s="163">
        <v>0.125</v>
      </c>
      <c r="BH46" s="164">
        <v>0.16666666666666699</v>
      </c>
      <c r="BI46" s="164">
        <v>0.20833333333333301</v>
      </c>
      <c r="BJ46" s="164">
        <v>0.25</v>
      </c>
      <c r="BK46" s="164">
        <v>0.29166666666666702</v>
      </c>
      <c r="BL46" s="164">
        <v>0.33333333333333298</v>
      </c>
      <c r="BM46" s="164">
        <v>0.375</v>
      </c>
      <c r="BN46" s="164">
        <v>0.41666666666666702</v>
      </c>
      <c r="BO46" s="164">
        <v>0.45833333333333298</v>
      </c>
      <c r="BP46" s="164">
        <v>0.5</v>
      </c>
      <c r="BQ46" s="164">
        <v>0.54166666666666696</v>
      </c>
      <c r="BR46" s="164">
        <v>0.58333333333333304</v>
      </c>
      <c r="BS46" s="164">
        <v>0.625</v>
      </c>
      <c r="BT46" s="164">
        <v>0.66666666666666696</v>
      </c>
      <c r="BU46" s="164">
        <v>0.70833333333333304</v>
      </c>
      <c r="BV46" s="164">
        <v>0.75</v>
      </c>
      <c r="BW46" s="164">
        <v>0.79166666666666696</v>
      </c>
      <c r="BX46" s="164">
        <v>0.83333333333333304</v>
      </c>
      <c r="BY46" s="164">
        <v>0.875</v>
      </c>
      <c r="BZ46" s="164">
        <v>0.91666666666666696</v>
      </c>
      <c r="CA46" s="164">
        <v>0.95833333333333304</v>
      </c>
      <c r="CB46" s="193"/>
      <c r="CC46" s="160">
        <v>0</v>
      </c>
      <c r="CD46" s="163">
        <v>4.1666666666666664E-2</v>
      </c>
      <c r="CE46" s="163">
        <v>8.3333333333333301E-2</v>
      </c>
      <c r="CF46" s="163">
        <v>0.125</v>
      </c>
      <c r="CG46" s="164">
        <v>0.16666666666666699</v>
      </c>
      <c r="CH46" s="164">
        <v>0.20833333333333301</v>
      </c>
      <c r="CI46" s="164">
        <v>0.25</v>
      </c>
      <c r="CJ46" s="164">
        <v>0.29166666666666702</v>
      </c>
      <c r="CK46" s="164">
        <v>0.33333333333333298</v>
      </c>
      <c r="CL46" s="164">
        <v>0.375</v>
      </c>
      <c r="CM46" s="164">
        <v>0.41666666666666702</v>
      </c>
      <c r="CN46" s="164">
        <v>0.45833333333333298</v>
      </c>
      <c r="CO46" s="164">
        <v>0.5</v>
      </c>
      <c r="CP46" s="164">
        <v>0.54166666666666696</v>
      </c>
      <c r="CQ46" s="164">
        <v>0.58333333333333304</v>
      </c>
      <c r="CR46" s="164">
        <v>0.625</v>
      </c>
      <c r="CS46" s="164">
        <v>0.66666666666666696</v>
      </c>
      <c r="CT46" s="164">
        <v>0.70833333333333304</v>
      </c>
      <c r="CU46" s="164">
        <v>0.75</v>
      </c>
      <c r="CV46" s="164">
        <v>0.79166666666666696</v>
      </c>
      <c r="CW46" s="164">
        <v>0.83333333333333304</v>
      </c>
      <c r="CX46" s="164">
        <v>0.875</v>
      </c>
      <c r="CY46" s="164">
        <v>0.91666666666666696</v>
      </c>
      <c r="CZ46" s="164">
        <v>0.95833333333333304</v>
      </c>
      <c r="DA46" s="193"/>
      <c r="DB46" s="160">
        <v>0</v>
      </c>
      <c r="DC46" s="163">
        <v>4.1666666666666664E-2</v>
      </c>
      <c r="DD46" s="163">
        <v>8.3333333333333301E-2</v>
      </c>
      <c r="DE46" s="163">
        <v>0.125</v>
      </c>
      <c r="DF46" s="164">
        <v>0.16666666666666699</v>
      </c>
      <c r="DG46" s="164">
        <v>0.20833333333333301</v>
      </c>
      <c r="DH46" s="164">
        <v>0.25</v>
      </c>
      <c r="DI46" s="164">
        <v>0.29166666666666702</v>
      </c>
      <c r="DJ46" s="164">
        <v>0.33333333333333298</v>
      </c>
      <c r="DK46" s="164">
        <v>0.375</v>
      </c>
      <c r="DL46" s="164">
        <v>0.41666666666666702</v>
      </c>
      <c r="DM46" s="164">
        <v>0.45833333333333298</v>
      </c>
      <c r="DN46" s="164">
        <v>0.5</v>
      </c>
      <c r="DO46" s="164">
        <v>0.54166666666666696</v>
      </c>
      <c r="DP46" s="164">
        <v>0.58333333333333304</v>
      </c>
      <c r="DQ46" s="164">
        <v>0.625</v>
      </c>
      <c r="DR46" s="164">
        <v>0.66666666666666696</v>
      </c>
      <c r="DS46" s="164">
        <v>0.70833333333333304</v>
      </c>
      <c r="DT46" s="164">
        <v>0.75</v>
      </c>
      <c r="DU46" s="164">
        <v>0.79166666666666696</v>
      </c>
      <c r="DV46" s="164">
        <v>0.83333333333333304</v>
      </c>
      <c r="DW46" s="164">
        <v>0.875</v>
      </c>
      <c r="DX46" s="164">
        <v>0.91666666666666696</v>
      </c>
      <c r="DY46" s="164">
        <v>0.95833333333333304</v>
      </c>
      <c r="EA46" s="160">
        <v>0</v>
      </c>
      <c r="EB46" s="163">
        <v>4.1666666666666664E-2</v>
      </c>
      <c r="EC46" s="163">
        <v>8.3333333333333301E-2</v>
      </c>
      <c r="ED46" s="163">
        <v>0.125</v>
      </c>
      <c r="EE46" s="164">
        <v>0.16666666666666699</v>
      </c>
      <c r="EF46" s="164">
        <v>0.20833333333333301</v>
      </c>
      <c r="EG46" s="164">
        <v>0.25</v>
      </c>
      <c r="EH46" s="164">
        <v>0.29166666666666702</v>
      </c>
      <c r="EI46" s="164">
        <v>0.33333333333333298</v>
      </c>
      <c r="EJ46" s="164">
        <v>0.375</v>
      </c>
      <c r="EK46" s="164">
        <v>0.41666666666666702</v>
      </c>
      <c r="EL46" s="164">
        <v>0.45833333333333298</v>
      </c>
      <c r="EM46" s="164">
        <v>0.5</v>
      </c>
      <c r="EN46" s="164">
        <v>0.54166666666666696</v>
      </c>
      <c r="EO46" s="164">
        <v>0.58333333333333304</v>
      </c>
      <c r="EP46" s="164">
        <v>0.625</v>
      </c>
      <c r="EQ46" s="164">
        <v>0.66666666666666696</v>
      </c>
      <c r="ER46" s="164">
        <v>0.70833333333333304</v>
      </c>
      <c r="ES46" s="164">
        <v>0.75</v>
      </c>
      <c r="ET46" s="164">
        <v>0.79166666666666696</v>
      </c>
      <c r="EU46" s="164">
        <v>0.83333333333333304</v>
      </c>
      <c r="EV46" s="164">
        <v>0.875</v>
      </c>
      <c r="EW46" s="164">
        <v>0.91666666666666696</v>
      </c>
      <c r="EX46" s="164">
        <v>0.95833333333333304</v>
      </c>
      <c r="EZ46" s="160">
        <v>0</v>
      </c>
      <c r="FA46" s="163">
        <v>4.1666666666666664E-2</v>
      </c>
      <c r="FB46" s="163">
        <v>8.3333333333333301E-2</v>
      </c>
      <c r="FC46" s="163">
        <v>0.125</v>
      </c>
      <c r="FD46" s="164">
        <v>0.16666666666666699</v>
      </c>
      <c r="FE46" s="164">
        <v>0.20833333333333301</v>
      </c>
      <c r="FF46" s="164">
        <v>0.25</v>
      </c>
      <c r="FG46" s="164">
        <v>0.29166666666666702</v>
      </c>
      <c r="FH46" s="164">
        <v>0.33333333333333298</v>
      </c>
      <c r="FI46" s="164">
        <v>0.375</v>
      </c>
      <c r="FJ46" s="164">
        <v>0.41666666666666702</v>
      </c>
      <c r="FK46" s="164">
        <v>0.45833333333333298</v>
      </c>
      <c r="FL46" s="164">
        <v>0.5</v>
      </c>
      <c r="FM46" s="164">
        <v>0.54166666666666696</v>
      </c>
      <c r="FN46" s="164">
        <v>0.58333333333333304</v>
      </c>
      <c r="FO46" s="164">
        <v>0.625</v>
      </c>
      <c r="FP46" s="164">
        <v>0.66666666666666696</v>
      </c>
      <c r="FQ46" s="164">
        <v>0.70833333333333304</v>
      </c>
      <c r="FR46" s="164">
        <v>0.75</v>
      </c>
      <c r="FS46" s="164">
        <v>0.79166666666666696</v>
      </c>
      <c r="FT46" s="164">
        <v>0.83333333333333304</v>
      </c>
      <c r="FU46" s="164">
        <v>0.875</v>
      </c>
      <c r="FV46" s="164">
        <v>0.91666666666666696</v>
      </c>
      <c r="FW46" s="164">
        <v>0.95833333333333304</v>
      </c>
    </row>
    <row r="47" spans="2:179" ht="14.25" customHeight="1" x14ac:dyDescent="0.25">
      <c r="C47" s="133">
        <v>2021</v>
      </c>
      <c r="D47" s="134" t="s">
        <v>163</v>
      </c>
      <c r="E47" s="168">
        <f xml:space="preserve"> AE47 * BD47 / 1000</f>
        <v>821.39400000000001</v>
      </c>
      <c r="F47" s="156">
        <f t="shared" ref="F47:AB47" si="6" xml:space="preserve"> AF47 * BE47 / 1000</f>
        <v>821.39400000000001</v>
      </c>
      <c r="G47" s="156">
        <f t="shared" si="6"/>
        <v>821.39400000000001</v>
      </c>
      <c r="H47" s="156">
        <f t="shared" si="6"/>
        <v>821.39400000000001</v>
      </c>
      <c r="I47" s="156">
        <f t="shared" si="6"/>
        <v>821.39400000000001</v>
      </c>
      <c r="J47" s="156">
        <f t="shared" si="6"/>
        <v>821.39400000000001</v>
      </c>
      <c r="K47" s="156">
        <f t="shared" si="6"/>
        <v>821.39400000000001</v>
      </c>
      <c r="L47" s="156">
        <f t="shared" si="6"/>
        <v>749.52733333333333</v>
      </c>
      <c r="M47" s="156">
        <f t="shared" si="6"/>
        <v>749.52733333333333</v>
      </c>
      <c r="N47" s="156">
        <f t="shared" si="6"/>
        <v>749.52733333333333</v>
      </c>
      <c r="O47" s="156">
        <f t="shared" si="6"/>
        <v>749.52733333333333</v>
      </c>
      <c r="P47" s="156">
        <f t="shared" si="6"/>
        <v>749.52733333333333</v>
      </c>
      <c r="Q47" s="156">
        <f t="shared" si="6"/>
        <v>749.52733333333333</v>
      </c>
      <c r="R47" s="156">
        <f t="shared" si="6"/>
        <v>749.52733333333333</v>
      </c>
      <c r="S47" s="156">
        <f t="shared" si="6"/>
        <v>749.52733333333333</v>
      </c>
      <c r="T47" s="156">
        <f t="shared" si="6"/>
        <v>749.52733333333333</v>
      </c>
      <c r="U47" s="156">
        <f t="shared" si="6"/>
        <v>749.52733333333333</v>
      </c>
      <c r="V47" s="156">
        <f t="shared" si="6"/>
        <v>749.52733333333333</v>
      </c>
      <c r="W47" s="156">
        <f t="shared" si="6"/>
        <v>821.39400000000001</v>
      </c>
      <c r="X47" s="156">
        <f t="shared" si="6"/>
        <v>821.39400000000001</v>
      </c>
      <c r="Y47" s="156">
        <f t="shared" si="6"/>
        <v>821.39400000000001</v>
      </c>
      <c r="Z47" s="156">
        <f t="shared" si="6"/>
        <v>821.39400000000001</v>
      </c>
      <c r="AA47" s="156">
        <f t="shared" si="6"/>
        <v>821.39400000000001</v>
      </c>
      <c r="AB47" s="156">
        <f t="shared" si="6"/>
        <v>821.39400000000001</v>
      </c>
      <c r="AC47" s="174">
        <f xml:space="preserve"> SUM(E47:AB47) *  31</f>
        <v>586610.60266666673</v>
      </c>
      <c r="AD47" s="195"/>
      <c r="AE47" s="168">
        <f>EA47 + ( (EZ47 - EA47) / (DB47 - CC47) ) * (BD47 - CC47)</f>
        <v>8610</v>
      </c>
      <c r="AF47" s="156">
        <f t="shared" ref="AF47:BB47" si="7">EB47 + ( (FA47 - EB47) / (DC47 - CD47) ) * (BE47 - CD47)</f>
        <v>8610</v>
      </c>
      <c r="AG47" s="156">
        <f t="shared" si="7"/>
        <v>8610</v>
      </c>
      <c r="AH47" s="156">
        <f t="shared" si="7"/>
        <v>8610</v>
      </c>
      <c r="AI47" s="156">
        <f t="shared" si="7"/>
        <v>8610</v>
      </c>
      <c r="AJ47" s="156">
        <f t="shared" si="7"/>
        <v>8610</v>
      </c>
      <c r="AK47" s="156">
        <f t="shared" si="7"/>
        <v>8610</v>
      </c>
      <c r="AL47" s="156">
        <f t="shared" si="7"/>
        <v>8776.6666666666661</v>
      </c>
      <c r="AM47" s="156">
        <f t="shared" si="7"/>
        <v>8776.6666666666661</v>
      </c>
      <c r="AN47" s="156">
        <f t="shared" si="7"/>
        <v>8776.6666666666661</v>
      </c>
      <c r="AO47" s="156">
        <f t="shared" si="7"/>
        <v>8776.6666666666661</v>
      </c>
      <c r="AP47" s="156">
        <f t="shared" si="7"/>
        <v>8776.6666666666661</v>
      </c>
      <c r="AQ47" s="156">
        <f t="shared" si="7"/>
        <v>8776.6666666666661</v>
      </c>
      <c r="AR47" s="156">
        <f t="shared" si="7"/>
        <v>8776.6666666666661</v>
      </c>
      <c r="AS47" s="156">
        <f t="shared" si="7"/>
        <v>8776.6666666666661</v>
      </c>
      <c r="AT47" s="156">
        <f t="shared" si="7"/>
        <v>8776.6666666666661</v>
      </c>
      <c r="AU47" s="156">
        <f t="shared" si="7"/>
        <v>8776.6666666666661</v>
      </c>
      <c r="AV47" s="156">
        <f t="shared" si="7"/>
        <v>8776.6666666666661</v>
      </c>
      <c r="AW47" s="156">
        <f t="shared" si="7"/>
        <v>8610</v>
      </c>
      <c r="AX47" s="156">
        <f t="shared" si="7"/>
        <v>8610</v>
      </c>
      <c r="AY47" s="156">
        <f t="shared" si="7"/>
        <v>8610</v>
      </c>
      <c r="AZ47" s="156">
        <f t="shared" si="7"/>
        <v>8610</v>
      </c>
      <c r="BA47" s="156">
        <f t="shared" si="7"/>
        <v>8610</v>
      </c>
      <c r="BB47" s="156">
        <f t="shared" si="7"/>
        <v>8610</v>
      </c>
      <c r="BD47" s="183">
        <f xml:space="preserve">  'Generation Calculation'!CC34-'Bidders Proposed Renewables'!E9</f>
        <v>95.4</v>
      </c>
      <c r="BE47" s="184">
        <f xml:space="preserve">  'Generation Calculation'!CD34-'Bidders Proposed Renewables'!F9</f>
        <v>95.4</v>
      </c>
      <c r="BF47" s="184">
        <f xml:space="preserve">  'Generation Calculation'!CE34-'Bidders Proposed Renewables'!G9</f>
        <v>95.4</v>
      </c>
      <c r="BG47" s="184">
        <f xml:space="preserve">  'Generation Calculation'!CF34-'Bidders Proposed Renewables'!H9</f>
        <v>95.4</v>
      </c>
      <c r="BH47" s="184">
        <f xml:space="preserve">  'Generation Calculation'!CG34-'Bidders Proposed Renewables'!I9</f>
        <v>95.4</v>
      </c>
      <c r="BI47" s="184">
        <f xml:space="preserve">  'Generation Calculation'!CH34-'Bidders Proposed Renewables'!J9</f>
        <v>95.4</v>
      </c>
      <c r="BJ47" s="184">
        <f xml:space="preserve">  'Generation Calculation'!CI34-'Bidders Proposed Renewables'!K9</f>
        <v>95.4</v>
      </c>
      <c r="BK47" s="184">
        <f xml:space="preserve">  'Generation Calculation'!CJ34-'Bidders Proposed Renewables'!L9</f>
        <v>85.4</v>
      </c>
      <c r="BL47" s="184">
        <f xml:space="preserve">  'Generation Calculation'!CK34-'Bidders Proposed Renewables'!M9</f>
        <v>85.4</v>
      </c>
      <c r="BM47" s="184">
        <f xml:space="preserve">  'Generation Calculation'!CL34-'Bidders Proposed Renewables'!N9</f>
        <v>85.4</v>
      </c>
      <c r="BN47" s="184">
        <f xml:space="preserve">  'Generation Calculation'!CM34-'Bidders Proposed Renewables'!O9</f>
        <v>85.4</v>
      </c>
      <c r="BO47" s="184">
        <f xml:space="preserve">  'Generation Calculation'!CN34-'Bidders Proposed Renewables'!P9</f>
        <v>85.4</v>
      </c>
      <c r="BP47" s="184">
        <f xml:space="preserve">  'Generation Calculation'!CO34-'Bidders Proposed Renewables'!Q9</f>
        <v>85.4</v>
      </c>
      <c r="BQ47" s="184">
        <f xml:space="preserve">  'Generation Calculation'!CP34-'Bidders Proposed Renewables'!R9</f>
        <v>85.4</v>
      </c>
      <c r="BR47" s="184">
        <f xml:space="preserve">  'Generation Calculation'!CQ34-'Bidders Proposed Renewables'!S9</f>
        <v>85.4</v>
      </c>
      <c r="BS47" s="184">
        <f xml:space="preserve">  'Generation Calculation'!CR34-'Bidders Proposed Renewables'!T9</f>
        <v>85.4</v>
      </c>
      <c r="BT47" s="184">
        <f xml:space="preserve">  'Generation Calculation'!CS34-'Bidders Proposed Renewables'!U9</f>
        <v>85.4</v>
      </c>
      <c r="BU47" s="184">
        <f xml:space="preserve">  'Generation Calculation'!CT34-'Bidders Proposed Renewables'!V9</f>
        <v>85.4</v>
      </c>
      <c r="BV47" s="184">
        <f xml:space="preserve">  'Generation Calculation'!CU34-'Bidders Proposed Renewables'!W9</f>
        <v>95.4</v>
      </c>
      <c r="BW47" s="184">
        <f xml:space="preserve">  'Generation Calculation'!CV34-'Bidders Proposed Renewables'!X9</f>
        <v>95.4</v>
      </c>
      <c r="BX47" s="184">
        <f xml:space="preserve">  'Generation Calculation'!CW34-'Bidders Proposed Renewables'!Y9</f>
        <v>95.4</v>
      </c>
      <c r="BY47" s="184">
        <f xml:space="preserve">  'Generation Calculation'!CX34-'Bidders Proposed Renewables'!Z9</f>
        <v>95.4</v>
      </c>
      <c r="BZ47" s="184">
        <f xml:space="preserve">  'Generation Calculation'!CY34-'Bidders Proposed Renewables'!AA9</f>
        <v>95.4</v>
      </c>
      <c r="CA47" s="184">
        <f xml:space="preserve">  'Generation Calculation'!CZ34-'Bidders Proposed Renewables'!AB9</f>
        <v>95.4</v>
      </c>
      <c r="CC47" s="168">
        <f t="shared" ref="CC47:CC56" si="8">INDEX($C$22:$C$40,MATCH(BD47,$C$22:$C$40,-1))</f>
        <v>96</v>
      </c>
      <c r="CD47" s="156">
        <f t="shared" ref="CD47:CD56" si="9">INDEX($C$22:$C$40,MATCH(BE47,$C$22:$C$40,-1))</f>
        <v>96</v>
      </c>
      <c r="CE47" s="156">
        <f t="shared" ref="CE47:CE56" si="10">INDEX($C$22:$C$40,MATCH(BF47,$C$22:$C$40,-1))</f>
        <v>96</v>
      </c>
      <c r="CF47" s="156">
        <f t="shared" ref="CF47:CF56" si="11">INDEX($C$22:$C$40,MATCH(BG47,$C$22:$C$40,-1))</f>
        <v>96</v>
      </c>
      <c r="CG47" s="156">
        <f t="shared" ref="CG47:CG56" si="12">INDEX($C$22:$C$40,MATCH(BH47,$C$22:$C$40,-1))</f>
        <v>96</v>
      </c>
      <c r="CH47" s="156">
        <f t="shared" ref="CH47:CH56" si="13">INDEX($C$22:$C$40,MATCH(BI47,$C$22:$C$40,-1))</f>
        <v>96</v>
      </c>
      <c r="CI47" s="156">
        <f t="shared" ref="CI47:CI56" si="14">INDEX($C$22:$C$40,MATCH(BJ47,$C$22:$C$40,-1))</f>
        <v>96</v>
      </c>
      <c r="CJ47" s="156">
        <f t="shared" ref="CJ47:CJ56" si="15">INDEX($C$22:$C$40,MATCH(BK47,$C$22:$C$40,-1))</f>
        <v>90</v>
      </c>
      <c r="CK47" s="156">
        <f t="shared" ref="CK47:CK56" si="16">INDEX($C$22:$C$40,MATCH(BL47,$C$22:$C$40,-1))</f>
        <v>90</v>
      </c>
      <c r="CL47" s="156">
        <f t="shared" ref="CL47:CL56" si="17">INDEX($C$22:$C$40,MATCH(BM47,$C$22:$C$40,-1))</f>
        <v>90</v>
      </c>
      <c r="CM47" s="156">
        <f t="shared" ref="CM47:CM56" si="18">INDEX($C$22:$C$40,MATCH(BN47,$C$22:$C$40,-1))</f>
        <v>90</v>
      </c>
      <c r="CN47" s="156">
        <f t="shared" ref="CN47:CN56" si="19">INDEX($C$22:$C$40,MATCH(BO47,$C$22:$C$40,-1))</f>
        <v>90</v>
      </c>
      <c r="CO47" s="156">
        <f t="shared" ref="CO47:CO56" si="20">INDEX($C$22:$C$40,MATCH(BP47,$C$22:$C$40,-1))</f>
        <v>90</v>
      </c>
      <c r="CP47" s="156">
        <f t="shared" ref="CP47:CP56" si="21">INDEX($C$22:$C$40,MATCH(BQ47,$C$22:$C$40,-1))</f>
        <v>90</v>
      </c>
      <c r="CQ47" s="156">
        <f t="shared" ref="CQ47:CQ56" si="22">INDEX($C$22:$C$40,MATCH(BR47,$C$22:$C$40,-1))</f>
        <v>90</v>
      </c>
      <c r="CR47" s="156">
        <f t="shared" ref="CR47:CR56" si="23">INDEX($C$22:$C$40,MATCH(BS47,$C$22:$C$40,-1))</f>
        <v>90</v>
      </c>
      <c r="CS47" s="156">
        <f t="shared" ref="CS47:CS56" si="24">INDEX($C$22:$C$40,MATCH(BT47,$C$22:$C$40,-1))</f>
        <v>90</v>
      </c>
      <c r="CT47" s="156">
        <f t="shared" ref="CT47:CT56" si="25">INDEX($C$22:$C$40,MATCH(BU47,$C$22:$C$40,-1))</f>
        <v>90</v>
      </c>
      <c r="CU47" s="156">
        <f t="shared" ref="CU47:CU56" si="26">INDEX($C$22:$C$40,MATCH(BV47,$C$22:$C$40,-1))</f>
        <v>96</v>
      </c>
      <c r="CV47" s="156">
        <f t="shared" ref="CV47:CV56" si="27">INDEX($C$22:$C$40,MATCH(BW47,$C$22:$C$40,-1))</f>
        <v>96</v>
      </c>
      <c r="CW47" s="156">
        <f t="shared" ref="CW47:CW56" si="28">INDEX($C$22:$C$40,MATCH(BX47,$C$22:$C$40,-1))</f>
        <v>96</v>
      </c>
      <c r="CX47" s="156">
        <f t="shared" ref="CX47:CX56" si="29">INDEX($C$22:$C$40,MATCH(BY47,$C$22:$C$40,-1))</f>
        <v>96</v>
      </c>
      <c r="CY47" s="156">
        <f t="shared" ref="CY47:CY56" si="30">INDEX($C$22:$C$40,MATCH(BZ47,$C$22:$C$40,-1))</f>
        <v>96</v>
      </c>
      <c r="CZ47" s="156">
        <f t="shared" ref="CZ47:CZ56" si="31">INDEX($C$22:$C$40,MATCH(CA47,$C$22:$C$40,-1))</f>
        <v>96</v>
      </c>
      <c r="DB47" s="168">
        <f t="shared" ref="DB47:DB56" si="32">INDEX($C$22:$C$40,MATCH(BD47,$C$22:$C$40,-1)+1)</f>
        <v>90</v>
      </c>
      <c r="DC47" s="156">
        <f t="shared" ref="DC47:DC56" si="33">INDEX($C$22:$C$40,MATCH(BE47,$C$22:$C$40,-1)+1)</f>
        <v>90</v>
      </c>
      <c r="DD47" s="156">
        <f t="shared" ref="DD47:DD56" si="34">INDEX($C$22:$C$40,MATCH(BF47,$C$22:$C$40,-1)+1)</f>
        <v>90</v>
      </c>
      <c r="DE47" s="156">
        <f t="shared" ref="DE47:DE56" si="35">INDEX($C$22:$C$40,MATCH(BG47,$C$22:$C$40,-1)+1)</f>
        <v>90</v>
      </c>
      <c r="DF47" s="156">
        <f t="shared" ref="DF47:DF56" si="36">INDEX($C$22:$C$40,MATCH(BH47,$C$22:$C$40,-1)+1)</f>
        <v>90</v>
      </c>
      <c r="DG47" s="156">
        <f t="shared" ref="DG47:DG56" si="37">INDEX($C$22:$C$40,MATCH(BI47,$C$22:$C$40,-1)+1)</f>
        <v>90</v>
      </c>
      <c r="DH47" s="156">
        <f t="shared" ref="DH47:DH56" si="38">INDEX($C$22:$C$40,MATCH(BJ47,$C$22:$C$40,-1)+1)</f>
        <v>90</v>
      </c>
      <c r="DI47" s="156">
        <f t="shared" ref="DI47:DI56" si="39">INDEX($C$22:$C$40,MATCH(BK47,$C$22:$C$40,-1)+1)</f>
        <v>84</v>
      </c>
      <c r="DJ47" s="156">
        <f t="shared" ref="DJ47:DJ56" si="40">INDEX($C$22:$C$40,MATCH(BL47,$C$22:$C$40,-1)+1)</f>
        <v>84</v>
      </c>
      <c r="DK47" s="156">
        <f t="shared" ref="DK47:DK56" si="41">INDEX($C$22:$C$40,MATCH(BM47,$C$22:$C$40,-1)+1)</f>
        <v>84</v>
      </c>
      <c r="DL47" s="156">
        <f t="shared" ref="DL47:DL56" si="42">INDEX($C$22:$C$40,MATCH(BN47,$C$22:$C$40,-1)+1)</f>
        <v>84</v>
      </c>
      <c r="DM47" s="156">
        <f t="shared" ref="DM47:DM56" si="43">INDEX($C$22:$C$40,MATCH(BO47,$C$22:$C$40,-1)+1)</f>
        <v>84</v>
      </c>
      <c r="DN47" s="156">
        <f t="shared" ref="DN47:DN56" si="44">INDEX($C$22:$C$40,MATCH(BP47,$C$22:$C$40,-1)+1)</f>
        <v>84</v>
      </c>
      <c r="DO47" s="156">
        <f t="shared" ref="DO47:DO56" si="45">INDEX($C$22:$C$40,MATCH(BQ47,$C$22:$C$40,-1)+1)</f>
        <v>84</v>
      </c>
      <c r="DP47" s="156">
        <f t="shared" ref="DP47:DP56" si="46">INDEX($C$22:$C$40,MATCH(BR47,$C$22:$C$40,-1)+1)</f>
        <v>84</v>
      </c>
      <c r="DQ47" s="156">
        <f t="shared" ref="DQ47:DQ56" si="47">INDEX($C$22:$C$40,MATCH(BS47,$C$22:$C$40,-1)+1)</f>
        <v>84</v>
      </c>
      <c r="DR47" s="156">
        <f t="shared" ref="DR47:DR56" si="48">INDEX($C$22:$C$40,MATCH(BT47,$C$22:$C$40,-1)+1)</f>
        <v>84</v>
      </c>
      <c r="DS47" s="156">
        <f t="shared" ref="DS47:DS56" si="49">INDEX($C$22:$C$40,MATCH(BU47,$C$22:$C$40,-1)+1)</f>
        <v>84</v>
      </c>
      <c r="DT47" s="156">
        <f t="shared" ref="DT47:DT56" si="50">INDEX($C$22:$C$40,MATCH(BV47,$C$22:$C$40,-1)+1)</f>
        <v>90</v>
      </c>
      <c r="DU47" s="156">
        <f t="shared" ref="DU47:DU56" si="51">INDEX($C$22:$C$40,MATCH(BW47,$C$22:$C$40,-1)+1)</f>
        <v>90</v>
      </c>
      <c r="DV47" s="156">
        <f t="shared" ref="DV47:DV56" si="52">INDEX($C$22:$C$40,MATCH(BX47,$C$22:$C$40,-1)+1)</f>
        <v>90</v>
      </c>
      <c r="DW47" s="156">
        <f t="shared" ref="DW47:DW56" si="53">INDEX($C$22:$C$40,MATCH(BY47,$C$22:$C$40,-1)+1)</f>
        <v>90</v>
      </c>
      <c r="DX47" s="156">
        <f t="shared" ref="DX47:DX56" si="54">INDEX($C$22:$C$40,MATCH(BZ47,$C$22:$C$40,-1)+1)</f>
        <v>90</v>
      </c>
      <c r="DY47" s="156">
        <f t="shared" ref="DY47:DY56" si="55">INDEX($C$22:$C$40,MATCH(CA47,$C$22:$C$40,-1)+1)</f>
        <v>90</v>
      </c>
      <c r="EA47" s="168">
        <f t="shared" ref="EA47:EA56" si="56">INDEX($D$22:$D$40,MATCH(BD47,$C$22:$C$40,-1))</f>
        <v>8600</v>
      </c>
      <c r="EB47" s="156">
        <f t="shared" ref="EB47:EB56" si="57">INDEX($D$22:$D$40,MATCH(BE47,$C$22:$C$40,-1))</f>
        <v>8600</v>
      </c>
      <c r="EC47" s="156">
        <f t="shared" ref="EC47:EC56" si="58">INDEX($D$22:$D$40,MATCH(BF47,$C$22:$C$40,-1))</f>
        <v>8600</v>
      </c>
      <c r="ED47" s="156">
        <f t="shared" ref="ED47:ED56" si="59">INDEX($D$22:$D$40,MATCH(BG47,$C$22:$C$40,-1))</f>
        <v>8600</v>
      </c>
      <c r="EE47" s="156">
        <f t="shared" ref="EE47:EE56" si="60">INDEX($D$22:$D$40,MATCH(BH47,$C$22:$C$40,-1))</f>
        <v>8600</v>
      </c>
      <c r="EF47" s="156">
        <f t="shared" ref="EF47:EF56" si="61">INDEX($D$22:$D$40,MATCH(BI47,$C$22:$C$40,-1))</f>
        <v>8600</v>
      </c>
      <c r="EG47" s="156">
        <f t="shared" ref="EG47:EG56" si="62">INDEX($D$22:$D$40,MATCH(BJ47,$C$22:$C$40,-1))</f>
        <v>8600</v>
      </c>
      <c r="EH47" s="156">
        <f t="shared" ref="EH47:EH56" si="63">INDEX($D$22:$D$40,MATCH(BK47,$C$22:$C$40,-1))</f>
        <v>8700</v>
      </c>
      <c r="EI47" s="156">
        <f t="shared" ref="EI47:EI56" si="64">INDEX($D$22:$D$40,MATCH(BL47,$C$22:$C$40,-1))</f>
        <v>8700</v>
      </c>
      <c r="EJ47" s="156">
        <f t="shared" ref="EJ47:EJ56" si="65">INDEX($D$22:$D$40,MATCH(BM47,$C$22:$C$40,-1))</f>
        <v>8700</v>
      </c>
      <c r="EK47" s="156">
        <f t="shared" ref="EK47:EK56" si="66">INDEX($D$22:$D$40,MATCH(BN47,$C$22:$C$40,-1))</f>
        <v>8700</v>
      </c>
      <c r="EL47" s="156">
        <f t="shared" ref="EL47:EL56" si="67">INDEX($D$22:$D$40,MATCH(BO47,$C$22:$C$40,-1))</f>
        <v>8700</v>
      </c>
      <c r="EM47" s="156">
        <f t="shared" ref="EM47:EM56" si="68">INDEX($D$22:$D$40,MATCH(BP47,$C$22:$C$40,-1))</f>
        <v>8700</v>
      </c>
      <c r="EN47" s="156">
        <f t="shared" ref="EN47:EN56" si="69">INDEX($D$22:$D$40,MATCH(BQ47,$C$22:$C$40,-1))</f>
        <v>8700</v>
      </c>
      <c r="EO47" s="156">
        <f t="shared" ref="EO47:EO56" si="70">INDEX($D$22:$D$40,MATCH(BR47,$C$22:$C$40,-1))</f>
        <v>8700</v>
      </c>
      <c r="EP47" s="156">
        <f t="shared" ref="EP47:EP56" si="71">INDEX($D$22:$D$40,MATCH(BS47,$C$22:$C$40,-1))</f>
        <v>8700</v>
      </c>
      <c r="EQ47" s="156">
        <f t="shared" ref="EQ47:EQ56" si="72">INDEX($D$22:$D$40,MATCH(BT47,$C$22:$C$40,-1))</f>
        <v>8700</v>
      </c>
      <c r="ER47" s="156">
        <f t="shared" ref="ER47:ER56" si="73">INDEX($D$22:$D$40,MATCH(BU47,$C$22:$C$40,-1))</f>
        <v>8700</v>
      </c>
      <c r="ES47" s="156">
        <f t="shared" ref="ES47:ES56" si="74">INDEX($D$22:$D$40,MATCH(BV47,$C$22:$C$40,-1))</f>
        <v>8600</v>
      </c>
      <c r="ET47" s="156">
        <f t="shared" ref="ET47:ET56" si="75">INDEX($D$22:$D$40,MATCH(BW47,$C$22:$C$40,-1))</f>
        <v>8600</v>
      </c>
      <c r="EU47" s="156">
        <f t="shared" ref="EU47:EU56" si="76">INDEX($D$22:$D$40,MATCH(BX47,$C$22:$C$40,-1))</f>
        <v>8600</v>
      </c>
      <c r="EV47" s="156">
        <f t="shared" ref="EV47:EV56" si="77">INDEX($D$22:$D$40,MATCH(BY47,$C$22:$C$40,-1))</f>
        <v>8600</v>
      </c>
      <c r="EW47" s="156">
        <f t="shared" ref="EW47:EW56" si="78">INDEX($D$22:$D$40,MATCH(BZ47,$C$22:$C$40,-1))</f>
        <v>8600</v>
      </c>
      <c r="EX47" s="156">
        <f t="shared" ref="EX47:EX56" si="79">INDEX($D$22:$D$40,MATCH(CA47,$C$22:$C$40,-1))</f>
        <v>8600</v>
      </c>
      <c r="EZ47" s="168">
        <f t="shared" ref="EZ47:EZ56" si="80">INDEX($D$22:$D$40,MATCH(BD47,$C$22:$C$40,-1)+1)</f>
        <v>8700</v>
      </c>
      <c r="FA47" s="156">
        <f t="shared" ref="FA47:FA56" si="81">INDEX($D$22:$D$40,MATCH(BE47,$C$22:$C$40,-1)+1)</f>
        <v>8700</v>
      </c>
      <c r="FB47" s="156">
        <f t="shared" ref="FB47:FB56" si="82">INDEX($D$22:$D$40,MATCH(BF47,$C$22:$C$40,-1)+1)</f>
        <v>8700</v>
      </c>
      <c r="FC47" s="156">
        <f t="shared" ref="FC47:FC56" si="83">INDEX($D$22:$D$40,MATCH(BG47,$C$22:$C$40,-1)+1)</f>
        <v>8700</v>
      </c>
      <c r="FD47" s="156">
        <f t="shared" ref="FD47:FD56" si="84">INDEX($D$22:$D$40,MATCH(BH47,$C$22:$C$40,-1)+1)</f>
        <v>8700</v>
      </c>
      <c r="FE47" s="156">
        <f t="shared" ref="FE47:FE56" si="85">INDEX($D$22:$D$40,MATCH(BI47,$C$22:$C$40,-1)+1)</f>
        <v>8700</v>
      </c>
      <c r="FF47" s="156">
        <f t="shared" ref="FF47:FF56" si="86">INDEX($D$22:$D$40,MATCH(BJ47,$C$22:$C$40,-1)+1)</f>
        <v>8700</v>
      </c>
      <c r="FG47" s="156">
        <f t="shared" ref="FG47:FG56" si="87">INDEX($D$22:$D$40,MATCH(BK47,$C$22:$C$40,-1)+1)</f>
        <v>8800</v>
      </c>
      <c r="FH47" s="156">
        <f t="shared" ref="FH47:FH56" si="88">INDEX($D$22:$D$40,MATCH(BL47,$C$22:$C$40,-1)+1)</f>
        <v>8800</v>
      </c>
      <c r="FI47" s="156">
        <f t="shared" ref="FI47:FI56" si="89">INDEX($D$22:$D$40,MATCH(BM47,$C$22:$C$40,-1)+1)</f>
        <v>8800</v>
      </c>
      <c r="FJ47" s="156">
        <f t="shared" ref="FJ47:FJ56" si="90">INDEX($D$22:$D$40,MATCH(BN47,$C$22:$C$40,-1)+1)</f>
        <v>8800</v>
      </c>
      <c r="FK47" s="156">
        <f t="shared" ref="FK47:FK56" si="91">INDEX($D$22:$D$40,MATCH(BO47,$C$22:$C$40,-1)+1)</f>
        <v>8800</v>
      </c>
      <c r="FL47" s="156">
        <f t="shared" ref="FL47:FL56" si="92">INDEX($D$22:$D$40,MATCH(BP47,$C$22:$C$40,-1)+1)</f>
        <v>8800</v>
      </c>
      <c r="FM47" s="156">
        <f t="shared" ref="FM47:FM56" si="93">INDEX($D$22:$D$40,MATCH(BQ47,$C$22:$C$40,-1)+1)</f>
        <v>8800</v>
      </c>
      <c r="FN47" s="156">
        <f t="shared" ref="FN47:FN56" si="94">INDEX($D$22:$D$40,MATCH(BR47,$C$22:$C$40,-1)+1)</f>
        <v>8800</v>
      </c>
      <c r="FO47" s="156">
        <f t="shared" ref="FO47:FO56" si="95">INDEX($D$22:$D$40,MATCH(BS47,$C$22:$C$40,-1)+1)</f>
        <v>8800</v>
      </c>
      <c r="FP47" s="156">
        <f t="shared" ref="FP47:FP56" si="96">INDEX($D$22:$D$40,MATCH(BT47,$C$22:$C$40,-1)+1)</f>
        <v>8800</v>
      </c>
      <c r="FQ47" s="156">
        <f t="shared" ref="FQ47:FQ56" si="97">INDEX($D$22:$D$40,MATCH(BU47,$C$22:$C$40,-1)+1)</f>
        <v>8800</v>
      </c>
      <c r="FR47" s="156">
        <f t="shared" ref="FR47:FR56" si="98">INDEX($D$22:$D$40,MATCH(BV47,$C$22:$C$40,-1)+1)</f>
        <v>8700</v>
      </c>
      <c r="FS47" s="156">
        <f t="shared" ref="FS47:FS56" si="99">INDEX($D$22:$D$40,MATCH(BW47,$C$22:$C$40,-1)+1)</f>
        <v>8700</v>
      </c>
      <c r="FT47" s="156">
        <f t="shared" ref="FT47:FT56" si="100">INDEX($D$22:$D$40,MATCH(BX47,$C$22:$C$40,-1)+1)</f>
        <v>8700</v>
      </c>
      <c r="FU47" s="156">
        <f t="shared" ref="FU47:FU56" si="101">INDEX($D$22:$D$40,MATCH(BY47,$C$22:$C$40,-1)+1)</f>
        <v>8700</v>
      </c>
      <c r="FV47" s="156">
        <f t="shared" ref="FV47:FV56" si="102">INDEX($D$22:$D$40,MATCH(BZ47,$C$22:$C$40,-1)+1)</f>
        <v>8700</v>
      </c>
      <c r="FW47" s="156">
        <f t="shared" ref="FW47:FW56" si="103">INDEX($D$22:$D$40,MATCH(CA47,$C$22:$C$40,-1)+1)</f>
        <v>8700</v>
      </c>
    </row>
    <row r="48" spans="2:179" ht="14.25" customHeight="1" x14ac:dyDescent="0.25">
      <c r="C48" s="132">
        <v>2021</v>
      </c>
      <c r="D48" s="14" t="s">
        <v>164</v>
      </c>
      <c r="E48" s="168">
        <f t="shared" ref="E48:E111" si="104" xml:space="preserve"> AE48 * BD48 / 1000</f>
        <v>821.39400000000001</v>
      </c>
      <c r="F48" s="156">
        <f t="shared" ref="F48:F111" si="105" xml:space="preserve"> AF48 * BE48 / 1000</f>
        <v>821.39400000000001</v>
      </c>
      <c r="G48" s="156">
        <f t="shared" ref="G48:G111" si="106" xml:space="preserve"> AG48 * BF48 / 1000</f>
        <v>821.39400000000001</v>
      </c>
      <c r="H48" s="156">
        <f t="shared" ref="H48:H111" si="107" xml:space="preserve"> AH48 * BG48 / 1000</f>
        <v>821.39400000000001</v>
      </c>
      <c r="I48" s="156">
        <f t="shared" ref="I48:I111" si="108" xml:space="preserve"> AI48 * BH48 / 1000</f>
        <v>821.39400000000001</v>
      </c>
      <c r="J48" s="156">
        <f t="shared" ref="J48:J111" si="109" xml:space="preserve"> AJ48 * BI48 / 1000</f>
        <v>821.39400000000001</v>
      </c>
      <c r="K48" s="156">
        <f t="shared" ref="K48:K111" si="110" xml:space="preserve"> AK48 * BJ48 / 1000</f>
        <v>821.39400000000001</v>
      </c>
      <c r="L48" s="156">
        <f t="shared" ref="L48:L111" si="111" xml:space="preserve"> AL48 * BK48 / 1000</f>
        <v>749.52733333333333</v>
      </c>
      <c r="M48" s="156">
        <f t="shared" ref="M48:M111" si="112" xml:space="preserve"> AM48 * BL48 / 1000</f>
        <v>749.52733333333333</v>
      </c>
      <c r="N48" s="156">
        <f t="shared" ref="N48:N111" si="113" xml:space="preserve"> AN48 * BM48 / 1000</f>
        <v>749.52733333333333</v>
      </c>
      <c r="O48" s="156">
        <f t="shared" ref="O48:O111" si="114" xml:space="preserve"> AO48 * BN48 / 1000</f>
        <v>749.52733333333333</v>
      </c>
      <c r="P48" s="156">
        <f t="shared" ref="P48:P111" si="115" xml:space="preserve"> AP48 * BO48 / 1000</f>
        <v>749.52733333333333</v>
      </c>
      <c r="Q48" s="156">
        <f t="shared" ref="Q48:Q111" si="116" xml:space="preserve"> AQ48 * BP48 / 1000</f>
        <v>749.52733333333333</v>
      </c>
      <c r="R48" s="156">
        <f t="shared" ref="R48:R111" si="117" xml:space="preserve"> AR48 * BQ48 / 1000</f>
        <v>749.52733333333333</v>
      </c>
      <c r="S48" s="156">
        <f t="shared" ref="S48:S111" si="118" xml:space="preserve"> AS48 * BR48 / 1000</f>
        <v>749.52733333333333</v>
      </c>
      <c r="T48" s="156">
        <f t="shared" ref="T48:T111" si="119" xml:space="preserve"> AT48 * BS48 / 1000</f>
        <v>749.52733333333333</v>
      </c>
      <c r="U48" s="156">
        <f t="shared" ref="U48:U111" si="120" xml:space="preserve"> AU48 * BT48 / 1000</f>
        <v>749.52733333333333</v>
      </c>
      <c r="V48" s="156">
        <f t="shared" ref="V48:V111" si="121" xml:space="preserve"> AV48 * BU48 / 1000</f>
        <v>749.52733333333333</v>
      </c>
      <c r="W48" s="156">
        <f t="shared" ref="W48:W111" si="122" xml:space="preserve"> AW48 * BV48 / 1000</f>
        <v>821.39400000000001</v>
      </c>
      <c r="X48" s="156">
        <f t="shared" ref="X48:X111" si="123" xml:space="preserve"> AX48 * BW48 / 1000</f>
        <v>821.39400000000001</v>
      </c>
      <c r="Y48" s="156">
        <f t="shared" ref="Y48:Y111" si="124" xml:space="preserve"> AY48 * BX48 / 1000</f>
        <v>821.39400000000001</v>
      </c>
      <c r="Z48" s="156">
        <f t="shared" ref="Z48:Z111" si="125" xml:space="preserve"> AZ48 * BY48 / 1000</f>
        <v>821.39400000000001</v>
      </c>
      <c r="AA48" s="156">
        <f t="shared" ref="AA48:AA111" si="126" xml:space="preserve"> BA48 * BZ48 / 1000</f>
        <v>821.39400000000001</v>
      </c>
      <c r="AB48" s="156">
        <f t="shared" ref="AB48:AB111" si="127" xml:space="preserve"> BB48 * CA48 / 1000</f>
        <v>821.39400000000001</v>
      </c>
      <c r="AC48" s="174">
        <f xml:space="preserve"> SUM(E48:AB48) * 28.25</f>
        <v>534572.56533333345</v>
      </c>
      <c r="AD48" s="195"/>
      <c r="AE48" s="168">
        <f t="shared" ref="AE48:AE111" si="128">EA48 + ( (EZ48 - EA48) / (DB48 - CC48) ) * (BD48 - CC48)</f>
        <v>8610</v>
      </c>
      <c r="AF48" s="156">
        <f t="shared" ref="AF48:AF111" si="129">EB48 + ( (FA48 - EB48) / (DC48 - CD48) ) * (BE48 - CD48)</f>
        <v>8610</v>
      </c>
      <c r="AG48" s="156">
        <f t="shared" ref="AG48:AG111" si="130">EC48 + ( (FB48 - EC48) / (DD48 - CE48) ) * (BF48 - CE48)</f>
        <v>8610</v>
      </c>
      <c r="AH48" s="156">
        <f t="shared" ref="AH48:AH111" si="131">ED48 + ( (FC48 - ED48) / (DE48 - CF48) ) * (BG48 - CF48)</f>
        <v>8610</v>
      </c>
      <c r="AI48" s="156">
        <f t="shared" ref="AI48:AI111" si="132">EE48 + ( (FD48 - EE48) / (DF48 - CG48) ) * (BH48 - CG48)</f>
        <v>8610</v>
      </c>
      <c r="AJ48" s="156">
        <f t="shared" ref="AJ48:AJ111" si="133">EF48 + ( (FE48 - EF48) / (DG48 - CH48) ) * (BI48 - CH48)</f>
        <v>8610</v>
      </c>
      <c r="AK48" s="156">
        <f t="shared" ref="AK48:AK111" si="134">EG48 + ( (FF48 - EG48) / (DH48 - CI48) ) * (BJ48 - CI48)</f>
        <v>8610</v>
      </c>
      <c r="AL48" s="156">
        <f t="shared" ref="AL48:AL111" si="135">EH48 + ( (FG48 - EH48) / (DI48 - CJ48) ) * (BK48 - CJ48)</f>
        <v>8776.6666666666661</v>
      </c>
      <c r="AM48" s="156">
        <f t="shared" ref="AM48:AM111" si="136">EI48 + ( (FH48 - EI48) / (DJ48 - CK48) ) * (BL48 - CK48)</f>
        <v>8776.6666666666661</v>
      </c>
      <c r="AN48" s="156">
        <f t="shared" ref="AN48:AN111" si="137">EJ48 + ( (FI48 - EJ48) / (DK48 - CL48) ) * (BM48 - CL48)</f>
        <v>8776.6666666666661</v>
      </c>
      <c r="AO48" s="156">
        <f t="shared" ref="AO48:AO111" si="138">EK48 + ( (FJ48 - EK48) / (DL48 - CM48) ) * (BN48 - CM48)</f>
        <v>8776.6666666666661</v>
      </c>
      <c r="AP48" s="156">
        <f t="shared" ref="AP48:AP111" si="139">EL48 + ( (FK48 - EL48) / (DM48 - CN48) ) * (BO48 - CN48)</f>
        <v>8776.6666666666661</v>
      </c>
      <c r="AQ48" s="156">
        <f t="shared" ref="AQ48:AQ111" si="140">EM48 + ( (FL48 - EM48) / (DN48 - CO48) ) * (BP48 - CO48)</f>
        <v>8776.6666666666661</v>
      </c>
      <c r="AR48" s="156">
        <f t="shared" ref="AR48:AR111" si="141">EN48 + ( (FM48 - EN48) / (DO48 - CP48) ) * (BQ48 - CP48)</f>
        <v>8776.6666666666661</v>
      </c>
      <c r="AS48" s="156">
        <f t="shared" ref="AS48:AS111" si="142">EO48 + ( (FN48 - EO48) / (DP48 - CQ48) ) * (BR48 - CQ48)</f>
        <v>8776.6666666666661</v>
      </c>
      <c r="AT48" s="156">
        <f t="shared" ref="AT48:AT111" si="143">EP48 + ( (FO48 - EP48) / (DQ48 - CR48) ) * (BS48 - CR48)</f>
        <v>8776.6666666666661</v>
      </c>
      <c r="AU48" s="156">
        <f t="shared" ref="AU48:AU111" si="144">EQ48 + ( (FP48 - EQ48) / (DR48 - CS48) ) * (BT48 - CS48)</f>
        <v>8776.6666666666661</v>
      </c>
      <c r="AV48" s="156">
        <f t="shared" ref="AV48:AV111" si="145">ER48 + ( (FQ48 - ER48) / (DS48 - CT48) ) * (BU48 - CT48)</f>
        <v>8776.6666666666661</v>
      </c>
      <c r="AW48" s="156">
        <f t="shared" ref="AW48:AW111" si="146">ES48 + ( (FR48 - ES48) / (DT48 - CU48) ) * (BV48 - CU48)</f>
        <v>8610</v>
      </c>
      <c r="AX48" s="156">
        <f t="shared" ref="AX48:AX111" si="147">ET48 + ( (FS48 - ET48) / (DU48 - CV48) ) * (BW48 - CV48)</f>
        <v>8610</v>
      </c>
      <c r="AY48" s="156">
        <f t="shared" ref="AY48:AY111" si="148">EU48 + ( (FT48 - EU48) / (DV48 - CW48) ) * (BX48 - CW48)</f>
        <v>8610</v>
      </c>
      <c r="AZ48" s="156">
        <f t="shared" ref="AZ48:AZ111" si="149">EV48 + ( (FU48 - EV48) / (DW48 - CX48) ) * (BY48 - CX48)</f>
        <v>8610</v>
      </c>
      <c r="BA48" s="156">
        <f t="shared" ref="BA48:BA111" si="150">EW48 + ( (FV48 - EW48) / (DX48 - CY48) ) * (BZ48 - CY48)</f>
        <v>8610</v>
      </c>
      <c r="BB48" s="156">
        <f t="shared" ref="BB48:BB111" si="151">EX48 + ( (FW48 - EX48) / (DY48 - CZ48) ) * (CA48 - CZ48)</f>
        <v>8610</v>
      </c>
      <c r="BD48" s="183">
        <f xml:space="preserve">  'Generation Calculation'!CC35-'Bidders Proposed Renewables'!E10</f>
        <v>95.4</v>
      </c>
      <c r="BE48" s="184">
        <f xml:space="preserve">  'Generation Calculation'!CD35-'Bidders Proposed Renewables'!F10</f>
        <v>95.4</v>
      </c>
      <c r="BF48" s="184">
        <f xml:space="preserve">  'Generation Calculation'!CE35-'Bidders Proposed Renewables'!G10</f>
        <v>95.4</v>
      </c>
      <c r="BG48" s="184">
        <f xml:space="preserve">  'Generation Calculation'!CF35-'Bidders Proposed Renewables'!H10</f>
        <v>95.4</v>
      </c>
      <c r="BH48" s="184">
        <f xml:space="preserve">  'Generation Calculation'!CG35-'Bidders Proposed Renewables'!I10</f>
        <v>95.4</v>
      </c>
      <c r="BI48" s="184">
        <f xml:space="preserve">  'Generation Calculation'!CH35-'Bidders Proposed Renewables'!J10</f>
        <v>95.4</v>
      </c>
      <c r="BJ48" s="184">
        <f xml:space="preserve">  'Generation Calculation'!CI35-'Bidders Proposed Renewables'!K10</f>
        <v>95.4</v>
      </c>
      <c r="BK48" s="184">
        <f xml:space="preserve">  'Generation Calculation'!CJ35-'Bidders Proposed Renewables'!L10</f>
        <v>85.4</v>
      </c>
      <c r="BL48" s="184">
        <f xml:space="preserve">  'Generation Calculation'!CK35-'Bidders Proposed Renewables'!M10</f>
        <v>85.4</v>
      </c>
      <c r="BM48" s="184">
        <f xml:space="preserve">  'Generation Calculation'!CL35-'Bidders Proposed Renewables'!N10</f>
        <v>85.4</v>
      </c>
      <c r="BN48" s="184">
        <f xml:space="preserve">  'Generation Calculation'!CM35-'Bidders Proposed Renewables'!O10</f>
        <v>85.4</v>
      </c>
      <c r="BO48" s="184">
        <f xml:space="preserve">  'Generation Calculation'!CN35-'Bidders Proposed Renewables'!P10</f>
        <v>85.4</v>
      </c>
      <c r="BP48" s="184">
        <f xml:space="preserve">  'Generation Calculation'!CO35-'Bidders Proposed Renewables'!Q10</f>
        <v>85.4</v>
      </c>
      <c r="BQ48" s="184">
        <f xml:space="preserve">  'Generation Calculation'!CP35-'Bidders Proposed Renewables'!R10</f>
        <v>85.4</v>
      </c>
      <c r="BR48" s="184">
        <f xml:space="preserve">  'Generation Calculation'!CQ35-'Bidders Proposed Renewables'!S10</f>
        <v>85.4</v>
      </c>
      <c r="BS48" s="184">
        <f xml:space="preserve">  'Generation Calculation'!CR35-'Bidders Proposed Renewables'!T10</f>
        <v>85.4</v>
      </c>
      <c r="BT48" s="184">
        <f xml:space="preserve">  'Generation Calculation'!CS35-'Bidders Proposed Renewables'!U10</f>
        <v>85.4</v>
      </c>
      <c r="BU48" s="184">
        <f xml:space="preserve">  'Generation Calculation'!CT35-'Bidders Proposed Renewables'!V10</f>
        <v>85.4</v>
      </c>
      <c r="BV48" s="184">
        <f xml:space="preserve">  'Generation Calculation'!CU35-'Bidders Proposed Renewables'!W10</f>
        <v>95.4</v>
      </c>
      <c r="BW48" s="184">
        <f xml:space="preserve">  'Generation Calculation'!CV35-'Bidders Proposed Renewables'!X10</f>
        <v>95.4</v>
      </c>
      <c r="BX48" s="184">
        <f xml:space="preserve">  'Generation Calculation'!CW35-'Bidders Proposed Renewables'!Y10</f>
        <v>95.4</v>
      </c>
      <c r="BY48" s="184">
        <f xml:space="preserve">  'Generation Calculation'!CX35-'Bidders Proposed Renewables'!Z10</f>
        <v>95.4</v>
      </c>
      <c r="BZ48" s="184">
        <f xml:space="preserve">  'Generation Calculation'!CY35-'Bidders Proposed Renewables'!AA10</f>
        <v>95.4</v>
      </c>
      <c r="CA48" s="184">
        <f xml:space="preserve">  'Generation Calculation'!CZ35-'Bidders Proposed Renewables'!AB10</f>
        <v>95.4</v>
      </c>
      <c r="CC48" s="168">
        <f t="shared" si="8"/>
        <v>96</v>
      </c>
      <c r="CD48" s="156">
        <f t="shared" si="9"/>
        <v>96</v>
      </c>
      <c r="CE48" s="156">
        <f t="shared" si="10"/>
        <v>96</v>
      </c>
      <c r="CF48" s="156">
        <f t="shared" si="11"/>
        <v>96</v>
      </c>
      <c r="CG48" s="156">
        <f t="shared" si="12"/>
        <v>96</v>
      </c>
      <c r="CH48" s="156">
        <f t="shared" si="13"/>
        <v>96</v>
      </c>
      <c r="CI48" s="156">
        <f t="shared" si="14"/>
        <v>96</v>
      </c>
      <c r="CJ48" s="156">
        <f t="shared" si="15"/>
        <v>90</v>
      </c>
      <c r="CK48" s="156">
        <f t="shared" si="16"/>
        <v>90</v>
      </c>
      <c r="CL48" s="156">
        <f t="shared" si="17"/>
        <v>90</v>
      </c>
      <c r="CM48" s="156">
        <f t="shared" si="18"/>
        <v>90</v>
      </c>
      <c r="CN48" s="156">
        <f t="shared" si="19"/>
        <v>90</v>
      </c>
      <c r="CO48" s="156">
        <f t="shared" si="20"/>
        <v>90</v>
      </c>
      <c r="CP48" s="156">
        <f t="shared" si="21"/>
        <v>90</v>
      </c>
      <c r="CQ48" s="156">
        <f t="shared" si="22"/>
        <v>90</v>
      </c>
      <c r="CR48" s="156">
        <f t="shared" si="23"/>
        <v>90</v>
      </c>
      <c r="CS48" s="156">
        <f t="shared" si="24"/>
        <v>90</v>
      </c>
      <c r="CT48" s="156">
        <f t="shared" si="25"/>
        <v>90</v>
      </c>
      <c r="CU48" s="156">
        <f t="shared" si="26"/>
        <v>96</v>
      </c>
      <c r="CV48" s="156">
        <f t="shared" si="27"/>
        <v>96</v>
      </c>
      <c r="CW48" s="156">
        <f t="shared" si="28"/>
        <v>96</v>
      </c>
      <c r="CX48" s="156">
        <f t="shared" si="29"/>
        <v>96</v>
      </c>
      <c r="CY48" s="156">
        <f t="shared" si="30"/>
        <v>96</v>
      </c>
      <c r="CZ48" s="156">
        <f t="shared" si="31"/>
        <v>96</v>
      </c>
      <c r="DB48" s="168">
        <f t="shared" si="32"/>
        <v>90</v>
      </c>
      <c r="DC48" s="156">
        <f t="shared" si="33"/>
        <v>90</v>
      </c>
      <c r="DD48" s="156">
        <f t="shared" si="34"/>
        <v>90</v>
      </c>
      <c r="DE48" s="156">
        <f t="shared" si="35"/>
        <v>90</v>
      </c>
      <c r="DF48" s="156">
        <f t="shared" si="36"/>
        <v>90</v>
      </c>
      <c r="DG48" s="156">
        <f t="shared" si="37"/>
        <v>90</v>
      </c>
      <c r="DH48" s="156">
        <f t="shared" si="38"/>
        <v>90</v>
      </c>
      <c r="DI48" s="156">
        <f t="shared" si="39"/>
        <v>84</v>
      </c>
      <c r="DJ48" s="156">
        <f t="shared" si="40"/>
        <v>84</v>
      </c>
      <c r="DK48" s="156">
        <f t="shared" si="41"/>
        <v>84</v>
      </c>
      <c r="DL48" s="156">
        <f t="shared" si="42"/>
        <v>84</v>
      </c>
      <c r="DM48" s="156">
        <f t="shared" si="43"/>
        <v>84</v>
      </c>
      <c r="DN48" s="156">
        <f t="shared" si="44"/>
        <v>84</v>
      </c>
      <c r="DO48" s="156">
        <f t="shared" si="45"/>
        <v>84</v>
      </c>
      <c r="DP48" s="156">
        <f t="shared" si="46"/>
        <v>84</v>
      </c>
      <c r="DQ48" s="156">
        <f t="shared" si="47"/>
        <v>84</v>
      </c>
      <c r="DR48" s="156">
        <f t="shared" si="48"/>
        <v>84</v>
      </c>
      <c r="DS48" s="156">
        <f t="shared" si="49"/>
        <v>84</v>
      </c>
      <c r="DT48" s="156">
        <f t="shared" si="50"/>
        <v>90</v>
      </c>
      <c r="DU48" s="156">
        <f t="shared" si="51"/>
        <v>90</v>
      </c>
      <c r="DV48" s="156">
        <f t="shared" si="52"/>
        <v>90</v>
      </c>
      <c r="DW48" s="156">
        <f t="shared" si="53"/>
        <v>90</v>
      </c>
      <c r="DX48" s="156">
        <f t="shared" si="54"/>
        <v>90</v>
      </c>
      <c r="DY48" s="156">
        <f t="shared" si="55"/>
        <v>90</v>
      </c>
      <c r="EA48" s="168">
        <f t="shared" si="56"/>
        <v>8600</v>
      </c>
      <c r="EB48" s="156">
        <f t="shared" si="57"/>
        <v>8600</v>
      </c>
      <c r="EC48" s="156">
        <f t="shared" si="58"/>
        <v>8600</v>
      </c>
      <c r="ED48" s="156">
        <f t="shared" si="59"/>
        <v>8600</v>
      </c>
      <c r="EE48" s="156">
        <f t="shared" si="60"/>
        <v>8600</v>
      </c>
      <c r="EF48" s="156">
        <f t="shared" si="61"/>
        <v>8600</v>
      </c>
      <c r="EG48" s="156">
        <f t="shared" si="62"/>
        <v>8600</v>
      </c>
      <c r="EH48" s="156">
        <f t="shared" si="63"/>
        <v>8700</v>
      </c>
      <c r="EI48" s="156">
        <f t="shared" si="64"/>
        <v>8700</v>
      </c>
      <c r="EJ48" s="156">
        <f t="shared" si="65"/>
        <v>8700</v>
      </c>
      <c r="EK48" s="156">
        <f t="shared" si="66"/>
        <v>8700</v>
      </c>
      <c r="EL48" s="156">
        <f t="shared" si="67"/>
        <v>8700</v>
      </c>
      <c r="EM48" s="156">
        <f t="shared" si="68"/>
        <v>8700</v>
      </c>
      <c r="EN48" s="156">
        <f t="shared" si="69"/>
        <v>8700</v>
      </c>
      <c r="EO48" s="156">
        <f t="shared" si="70"/>
        <v>8700</v>
      </c>
      <c r="EP48" s="156">
        <f t="shared" si="71"/>
        <v>8700</v>
      </c>
      <c r="EQ48" s="156">
        <f t="shared" si="72"/>
        <v>8700</v>
      </c>
      <c r="ER48" s="156">
        <f t="shared" si="73"/>
        <v>8700</v>
      </c>
      <c r="ES48" s="156">
        <f t="shared" si="74"/>
        <v>8600</v>
      </c>
      <c r="ET48" s="156">
        <f t="shared" si="75"/>
        <v>8600</v>
      </c>
      <c r="EU48" s="156">
        <f t="shared" si="76"/>
        <v>8600</v>
      </c>
      <c r="EV48" s="156">
        <f t="shared" si="77"/>
        <v>8600</v>
      </c>
      <c r="EW48" s="156">
        <f t="shared" si="78"/>
        <v>8600</v>
      </c>
      <c r="EX48" s="156">
        <f t="shared" si="79"/>
        <v>8600</v>
      </c>
      <c r="EZ48" s="168">
        <f t="shared" si="80"/>
        <v>8700</v>
      </c>
      <c r="FA48" s="156">
        <f t="shared" si="81"/>
        <v>8700</v>
      </c>
      <c r="FB48" s="156">
        <f t="shared" si="82"/>
        <v>8700</v>
      </c>
      <c r="FC48" s="156">
        <f t="shared" si="83"/>
        <v>8700</v>
      </c>
      <c r="FD48" s="156">
        <f t="shared" si="84"/>
        <v>8700</v>
      </c>
      <c r="FE48" s="156">
        <f t="shared" si="85"/>
        <v>8700</v>
      </c>
      <c r="FF48" s="156">
        <f t="shared" si="86"/>
        <v>8700</v>
      </c>
      <c r="FG48" s="156">
        <f t="shared" si="87"/>
        <v>8800</v>
      </c>
      <c r="FH48" s="156">
        <f t="shared" si="88"/>
        <v>8800</v>
      </c>
      <c r="FI48" s="156">
        <f t="shared" si="89"/>
        <v>8800</v>
      </c>
      <c r="FJ48" s="156">
        <f t="shared" si="90"/>
        <v>8800</v>
      </c>
      <c r="FK48" s="156">
        <f t="shared" si="91"/>
        <v>8800</v>
      </c>
      <c r="FL48" s="156">
        <f t="shared" si="92"/>
        <v>8800</v>
      </c>
      <c r="FM48" s="156">
        <f t="shared" si="93"/>
        <v>8800</v>
      </c>
      <c r="FN48" s="156">
        <f t="shared" si="94"/>
        <v>8800</v>
      </c>
      <c r="FO48" s="156">
        <f t="shared" si="95"/>
        <v>8800</v>
      </c>
      <c r="FP48" s="156">
        <f t="shared" si="96"/>
        <v>8800</v>
      </c>
      <c r="FQ48" s="156">
        <f t="shared" si="97"/>
        <v>8800</v>
      </c>
      <c r="FR48" s="156">
        <f t="shared" si="98"/>
        <v>8700</v>
      </c>
      <c r="FS48" s="156">
        <f t="shared" si="99"/>
        <v>8700</v>
      </c>
      <c r="FT48" s="156">
        <f t="shared" si="100"/>
        <v>8700</v>
      </c>
      <c r="FU48" s="156">
        <f t="shared" si="101"/>
        <v>8700</v>
      </c>
      <c r="FV48" s="156">
        <f t="shared" si="102"/>
        <v>8700</v>
      </c>
      <c r="FW48" s="156">
        <f t="shared" si="103"/>
        <v>8700</v>
      </c>
    </row>
    <row r="49" spans="3:179" ht="14.25" customHeight="1" x14ac:dyDescent="0.25">
      <c r="C49" s="132">
        <v>2021</v>
      </c>
      <c r="D49" s="14" t="s">
        <v>165</v>
      </c>
      <c r="E49" s="168">
        <f t="shared" si="104"/>
        <v>821.39400000000001</v>
      </c>
      <c r="F49" s="156">
        <f t="shared" si="105"/>
        <v>821.39400000000001</v>
      </c>
      <c r="G49" s="156">
        <f t="shared" si="106"/>
        <v>821.39400000000001</v>
      </c>
      <c r="H49" s="156">
        <f t="shared" si="107"/>
        <v>821.39400000000001</v>
      </c>
      <c r="I49" s="156">
        <f t="shared" si="108"/>
        <v>821.39400000000001</v>
      </c>
      <c r="J49" s="156">
        <f t="shared" si="109"/>
        <v>821.39400000000001</v>
      </c>
      <c r="K49" s="156">
        <f t="shared" si="110"/>
        <v>821.39400000000001</v>
      </c>
      <c r="L49" s="156">
        <f t="shared" si="111"/>
        <v>749.52733333333333</v>
      </c>
      <c r="M49" s="156">
        <f t="shared" si="112"/>
        <v>749.52733333333333</v>
      </c>
      <c r="N49" s="156">
        <f t="shared" si="113"/>
        <v>749.52733333333333</v>
      </c>
      <c r="O49" s="156">
        <f t="shared" si="114"/>
        <v>749.52733333333333</v>
      </c>
      <c r="P49" s="156">
        <f t="shared" si="115"/>
        <v>749.52733333333333</v>
      </c>
      <c r="Q49" s="156">
        <f t="shared" si="116"/>
        <v>749.52733333333333</v>
      </c>
      <c r="R49" s="156">
        <f t="shared" si="117"/>
        <v>749.52733333333333</v>
      </c>
      <c r="S49" s="156">
        <f t="shared" si="118"/>
        <v>749.52733333333333</v>
      </c>
      <c r="T49" s="156">
        <f t="shared" si="119"/>
        <v>749.52733333333333</v>
      </c>
      <c r="U49" s="156">
        <f t="shared" si="120"/>
        <v>749.52733333333333</v>
      </c>
      <c r="V49" s="156">
        <f t="shared" si="121"/>
        <v>749.52733333333333</v>
      </c>
      <c r="W49" s="156">
        <f t="shared" si="122"/>
        <v>821.39400000000001</v>
      </c>
      <c r="X49" s="156">
        <f t="shared" si="123"/>
        <v>821.39400000000001</v>
      </c>
      <c r="Y49" s="156">
        <f t="shared" si="124"/>
        <v>821.39400000000001</v>
      </c>
      <c r="Z49" s="156">
        <f t="shared" si="125"/>
        <v>821.39400000000001</v>
      </c>
      <c r="AA49" s="156">
        <f t="shared" si="126"/>
        <v>821.39400000000001</v>
      </c>
      <c r="AB49" s="156">
        <f t="shared" si="127"/>
        <v>821.39400000000001</v>
      </c>
      <c r="AC49" s="174">
        <f xml:space="preserve"> SUM(E49:AB49) * 31</f>
        <v>586610.60266666673</v>
      </c>
      <c r="AD49" s="195"/>
      <c r="AE49" s="168">
        <f t="shared" si="128"/>
        <v>8610</v>
      </c>
      <c r="AF49" s="156">
        <f t="shared" si="129"/>
        <v>8610</v>
      </c>
      <c r="AG49" s="156">
        <f t="shared" si="130"/>
        <v>8610</v>
      </c>
      <c r="AH49" s="156">
        <f t="shared" si="131"/>
        <v>8610</v>
      </c>
      <c r="AI49" s="156">
        <f t="shared" si="132"/>
        <v>8610</v>
      </c>
      <c r="AJ49" s="156">
        <f t="shared" si="133"/>
        <v>8610</v>
      </c>
      <c r="AK49" s="156">
        <f t="shared" si="134"/>
        <v>8610</v>
      </c>
      <c r="AL49" s="156">
        <f t="shared" si="135"/>
        <v>8776.6666666666661</v>
      </c>
      <c r="AM49" s="156">
        <f t="shared" si="136"/>
        <v>8776.6666666666661</v>
      </c>
      <c r="AN49" s="156">
        <f t="shared" si="137"/>
        <v>8776.6666666666661</v>
      </c>
      <c r="AO49" s="156">
        <f t="shared" si="138"/>
        <v>8776.6666666666661</v>
      </c>
      <c r="AP49" s="156">
        <f t="shared" si="139"/>
        <v>8776.6666666666661</v>
      </c>
      <c r="AQ49" s="156">
        <f t="shared" si="140"/>
        <v>8776.6666666666661</v>
      </c>
      <c r="AR49" s="156">
        <f t="shared" si="141"/>
        <v>8776.6666666666661</v>
      </c>
      <c r="AS49" s="156">
        <f t="shared" si="142"/>
        <v>8776.6666666666661</v>
      </c>
      <c r="AT49" s="156">
        <f t="shared" si="143"/>
        <v>8776.6666666666661</v>
      </c>
      <c r="AU49" s="156">
        <f t="shared" si="144"/>
        <v>8776.6666666666661</v>
      </c>
      <c r="AV49" s="156">
        <f t="shared" si="145"/>
        <v>8776.6666666666661</v>
      </c>
      <c r="AW49" s="156">
        <f t="shared" si="146"/>
        <v>8610</v>
      </c>
      <c r="AX49" s="156">
        <f t="shared" si="147"/>
        <v>8610</v>
      </c>
      <c r="AY49" s="156">
        <f t="shared" si="148"/>
        <v>8610</v>
      </c>
      <c r="AZ49" s="156">
        <f t="shared" si="149"/>
        <v>8610</v>
      </c>
      <c r="BA49" s="156">
        <f t="shared" si="150"/>
        <v>8610</v>
      </c>
      <c r="BB49" s="156">
        <f t="shared" si="151"/>
        <v>8610</v>
      </c>
      <c r="BD49" s="183">
        <f xml:space="preserve">  'Generation Calculation'!CC36-'Bidders Proposed Renewables'!E11</f>
        <v>95.4</v>
      </c>
      <c r="BE49" s="184">
        <f xml:space="preserve">  'Generation Calculation'!CD36-'Bidders Proposed Renewables'!F11</f>
        <v>95.4</v>
      </c>
      <c r="BF49" s="184">
        <f xml:space="preserve">  'Generation Calculation'!CE36-'Bidders Proposed Renewables'!G11</f>
        <v>95.4</v>
      </c>
      <c r="BG49" s="184">
        <f xml:space="preserve">  'Generation Calculation'!CF36-'Bidders Proposed Renewables'!H11</f>
        <v>95.4</v>
      </c>
      <c r="BH49" s="184">
        <f xml:space="preserve">  'Generation Calculation'!CG36-'Bidders Proposed Renewables'!I11</f>
        <v>95.4</v>
      </c>
      <c r="BI49" s="184">
        <f xml:space="preserve">  'Generation Calculation'!CH36-'Bidders Proposed Renewables'!J11</f>
        <v>95.4</v>
      </c>
      <c r="BJ49" s="184">
        <f xml:space="preserve">  'Generation Calculation'!CI36-'Bidders Proposed Renewables'!K11</f>
        <v>95.4</v>
      </c>
      <c r="BK49" s="184">
        <f xml:space="preserve">  'Generation Calculation'!CJ36-'Bidders Proposed Renewables'!L11</f>
        <v>85.4</v>
      </c>
      <c r="BL49" s="184">
        <f xml:space="preserve">  'Generation Calculation'!CK36-'Bidders Proposed Renewables'!M11</f>
        <v>85.4</v>
      </c>
      <c r="BM49" s="184">
        <f xml:space="preserve">  'Generation Calculation'!CL36-'Bidders Proposed Renewables'!N11</f>
        <v>85.4</v>
      </c>
      <c r="BN49" s="184">
        <f xml:space="preserve">  'Generation Calculation'!CM36-'Bidders Proposed Renewables'!O11</f>
        <v>85.4</v>
      </c>
      <c r="BO49" s="184">
        <f xml:space="preserve">  'Generation Calculation'!CN36-'Bidders Proposed Renewables'!P11</f>
        <v>85.4</v>
      </c>
      <c r="BP49" s="184">
        <f xml:space="preserve">  'Generation Calculation'!CO36-'Bidders Proposed Renewables'!Q11</f>
        <v>85.4</v>
      </c>
      <c r="BQ49" s="184">
        <f xml:space="preserve">  'Generation Calculation'!CP36-'Bidders Proposed Renewables'!R11</f>
        <v>85.4</v>
      </c>
      <c r="BR49" s="184">
        <f xml:space="preserve">  'Generation Calculation'!CQ36-'Bidders Proposed Renewables'!S11</f>
        <v>85.4</v>
      </c>
      <c r="BS49" s="184">
        <f xml:space="preserve">  'Generation Calculation'!CR36-'Bidders Proposed Renewables'!T11</f>
        <v>85.4</v>
      </c>
      <c r="BT49" s="184">
        <f xml:space="preserve">  'Generation Calculation'!CS36-'Bidders Proposed Renewables'!U11</f>
        <v>85.4</v>
      </c>
      <c r="BU49" s="184">
        <f xml:space="preserve">  'Generation Calculation'!CT36-'Bidders Proposed Renewables'!V11</f>
        <v>85.4</v>
      </c>
      <c r="BV49" s="184">
        <f xml:space="preserve">  'Generation Calculation'!CU36-'Bidders Proposed Renewables'!W11</f>
        <v>95.4</v>
      </c>
      <c r="BW49" s="184">
        <f xml:space="preserve">  'Generation Calculation'!CV36-'Bidders Proposed Renewables'!X11</f>
        <v>95.4</v>
      </c>
      <c r="BX49" s="184">
        <f xml:space="preserve">  'Generation Calculation'!CW36-'Bidders Proposed Renewables'!Y11</f>
        <v>95.4</v>
      </c>
      <c r="BY49" s="184">
        <f xml:space="preserve">  'Generation Calculation'!CX36-'Bidders Proposed Renewables'!Z11</f>
        <v>95.4</v>
      </c>
      <c r="BZ49" s="184">
        <f xml:space="preserve">  'Generation Calculation'!CY36-'Bidders Proposed Renewables'!AA11</f>
        <v>95.4</v>
      </c>
      <c r="CA49" s="184">
        <f xml:space="preserve">  'Generation Calculation'!CZ36-'Bidders Proposed Renewables'!AB11</f>
        <v>95.4</v>
      </c>
      <c r="CC49" s="168">
        <f t="shared" si="8"/>
        <v>96</v>
      </c>
      <c r="CD49" s="156">
        <f t="shared" si="9"/>
        <v>96</v>
      </c>
      <c r="CE49" s="156">
        <f t="shared" si="10"/>
        <v>96</v>
      </c>
      <c r="CF49" s="156">
        <f t="shared" si="11"/>
        <v>96</v>
      </c>
      <c r="CG49" s="156">
        <f t="shared" si="12"/>
        <v>96</v>
      </c>
      <c r="CH49" s="156">
        <f t="shared" si="13"/>
        <v>96</v>
      </c>
      <c r="CI49" s="156">
        <f t="shared" si="14"/>
        <v>96</v>
      </c>
      <c r="CJ49" s="156">
        <f t="shared" si="15"/>
        <v>90</v>
      </c>
      <c r="CK49" s="156">
        <f t="shared" si="16"/>
        <v>90</v>
      </c>
      <c r="CL49" s="156">
        <f t="shared" si="17"/>
        <v>90</v>
      </c>
      <c r="CM49" s="156">
        <f t="shared" si="18"/>
        <v>90</v>
      </c>
      <c r="CN49" s="156">
        <f t="shared" si="19"/>
        <v>90</v>
      </c>
      <c r="CO49" s="156">
        <f t="shared" si="20"/>
        <v>90</v>
      </c>
      <c r="CP49" s="156">
        <f t="shared" si="21"/>
        <v>90</v>
      </c>
      <c r="CQ49" s="156">
        <f t="shared" si="22"/>
        <v>90</v>
      </c>
      <c r="CR49" s="156">
        <f t="shared" si="23"/>
        <v>90</v>
      </c>
      <c r="CS49" s="156">
        <f t="shared" si="24"/>
        <v>90</v>
      </c>
      <c r="CT49" s="156">
        <f t="shared" si="25"/>
        <v>90</v>
      </c>
      <c r="CU49" s="156">
        <f t="shared" si="26"/>
        <v>96</v>
      </c>
      <c r="CV49" s="156">
        <f t="shared" si="27"/>
        <v>96</v>
      </c>
      <c r="CW49" s="156">
        <f t="shared" si="28"/>
        <v>96</v>
      </c>
      <c r="CX49" s="156">
        <f t="shared" si="29"/>
        <v>96</v>
      </c>
      <c r="CY49" s="156">
        <f t="shared" si="30"/>
        <v>96</v>
      </c>
      <c r="CZ49" s="156">
        <f t="shared" si="31"/>
        <v>96</v>
      </c>
      <c r="DB49" s="168">
        <f t="shared" si="32"/>
        <v>90</v>
      </c>
      <c r="DC49" s="156">
        <f t="shared" si="33"/>
        <v>90</v>
      </c>
      <c r="DD49" s="156">
        <f t="shared" si="34"/>
        <v>90</v>
      </c>
      <c r="DE49" s="156">
        <f t="shared" si="35"/>
        <v>90</v>
      </c>
      <c r="DF49" s="156">
        <f t="shared" si="36"/>
        <v>90</v>
      </c>
      <c r="DG49" s="156">
        <f t="shared" si="37"/>
        <v>90</v>
      </c>
      <c r="DH49" s="156">
        <f t="shared" si="38"/>
        <v>90</v>
      </c>
      <c r="DI49" s="156">
        <f t="shared" si="39"/>
        <v>84</v>
      </c>
      <c r="DJ49" s="156">
        <f t="shared" si="40"/>
        <v>84</v>
      </c>
      <c r="DK49" s="156">
        <f t="shared" si="41"/>
        <v>84</v>
      </c>
      <c r="DL49" s="156">
        <f t="shared" si="42"/>
        <v>84</v>
      </c>
      <c r="DM49" s="156">
        <f t="shared" si="43"/>
        <v>84</v>
      </c>
      <c r="DN49" s="156">
        <f t="shared" si="44"/>
        <v>84</v>
      </c>
      <c r="DO49" s="156">
        <f t="shared" si="45"/>
        <v>84</v>
      </c>
      <c r="DP49" s="156">
        <f t="shared" si="46"/>
        <v>84</v>
      </c>
      <c r="DQ49" s="156">
        <f t="shared" si="47"/>
        <v>84</v>
      </c>
      <c r="DR49" s="156">
        <f t="shared" si="48"/>
        <v>84</v>
      </c>
      <c r="DS49" s="156">
        <f t="shared" si="49"/>
        <v>84</v>
      </c>
      <c r="DT49" s="156">
        <f t="shared" si="50"/>
        <v>90</v>
      </c>
      <c r="DU49" s="156">
        <f t="shared" si="51"/>
        <v>90</v>
      </c>
      <c r="DV49" s="156">
        <f t="shared" si="52"/>
        <v>90</v>
      </c>
      <c r="DW49" s="156">
        <f t="shared" si="53"/>
        <v>90</v>
      </c>
      <c r="DX49" s="156">
        <f t="shared" si="54"/>
        <v>90</v>
      </c>
      <c r="DY49" s="156">
        <f t="shared" si="55"/>
        <v>90</v>
      </c>
      <c r="EA49" s="168">
        <f t="shared" si="56"/>
        <v>8600</v>
      </c>
      <c r="EB49" s="156">
        <f t="shared" si="57"/>
        <v>8600</v>
      </c>
      <c r="EC49" s="156">
        <f t="shared" si="58"/>
        <v>8600</v>
      </c>
      <c r="ED49" s="156">
        <f t="shared" si="59"/>
        <v>8600</v>
      </c>
      <c r="EE49" s="156">
        <f t="shared" si="60"/>
        <v>8600</v>
      </c>
      <c r="EF49" s="156">
        <f t="shared" si="61"/>
        <v>8600</v>
      </c>
      <c r="EG49" s="156">
        <f t="shared" si="62"/>
        <v>8600</v>
      </c>
      <c r="EH49" s="156">
        <f t="shared" si="63"/>
        <v>8700</v>
      </c>
      <c r="EI49" s="156">
        <f t="shared" si="64"/>
        <v>8700</v>
      </c>
      <c r="EJ49" s="156">
        <f t="shared" si="65"/>
        <v>8700</v>
      </c>
      <c r="EK49" s="156">
        <f t="shared" si="66"/>
        <v>8700</v>
      </c>
      <c r="EL49" s="156">
        <f t="shared" si="67"/>
        <v>8700</v>
      </c>
      <c r="EM49" s="156">
        <f t="shared" si="68"/>
        <v>8700</v>
      </c>
      <c r="EN49" s="156">
        <f t="shared" si="69"/>
        <v>8700</v>
      </c>
      <c r="EO49" s="156">
        <f t="shared" si="70"/>
        <v>8700</v>
      </c>
      <c r="EP49" s="156">
        <f t="shared" si="71"/>
        <v>8700</v>
      </c>
      <c r="EQ49" s="156">
        <f t="shared" si="72"/>
        <v>8700</v>
      </c>
      <c r="ER49" s="156">
        <f t="shared" si="73"/>
        <v>8700</v>
      </c>
      <c r="ES49" s="156">
        <f t="shared" si="74"/>
        <v>8600</v>
      </c>
      <c r="ET49" s="156">
        <f t="shared" si="75"/>
        <v>8600</v>
      </c>
      <c r="EU49" s="156">
        <f t="shared" si="76"/>
        <v>8600</v>
      </c>
      <c r="EV49" s="156">
        <f t="shared" si="77"/>
        <v>8600</v>
      </c>
      <c r="EW49" s="156">
        <f t="shared" si="78"/>
        <v>8600</v>
      </c>
      <c r="EX49" s="156">
        <f t="shared" si="79"/>
        <v>8600</v>
      </c>
      <c r="EZ49" s="168">
        <f t="shared" si="80"/>
        <v>8700</v>
      </c>
      <c r="FA49" s="156">
        <f t="shared" si="81"/>
        <v>8700</v>
      </c>
      <c r="FB49" s="156">
        <f t="shared" si="82"/>
        <v>8700</v>
      </c>
      <c r="FC49" s="156">
        <f t="shared" si="83"/>
        <v>8700</v>
      </c>
      <c r="FD49" s="156">
        <f t="shared" si="84"/>
        <v>8700</v>
      </c>
      <c r="FE49" s="156">
        <f t="shared" si="85"/>
        <v>8700</v>
      </c>
      <c r="FF49" s="156">
        <f t="shared" si="86"/>
        <v>8700</v>
      </c>
      <c r="FG49" s="156">
        <f t="shared" si="87"/>
        <v>8800</v>
      </c>
      <c r="FH49" s="156">
        <f t="shared" si="88"/>
        <v>8800</v>
      </c>
      <c r="FI49" s="156">
        <f t="shared" si="89"/>
        <v>8800</v>
      </c>
      <c r="FJ49" s="156">
        <f t="shared" si="90"/>
        <v>8800</v>
      </c>
      <c r="FK49" s="156">
        <f t="shared" si="91"/>
        <v>8800</v>
      </c>
      <c r="FL49" s="156">
        <f t="shared" si="92"/>
        <v>8800</v>
      </c>
      <c r="FM49" s="156">
        <f t="shared" si="93"/>
        <v>8800</v>
      </c>
      <c r="FN49" s="156">
        <f t="shared" si="94"/>
        <v>8800</v>
      </c>
      <c r="FO49" s="156">
        <f t="shared" si="95"/>
        <v>8800</v>
      </c>
      <c r="FP49" s="156">
        <f t="shared" si="96"/>
        <v>8800</v>
      </c>
      <c r="FQ49" s="156">
        <f t="shared" si="97"/>
        <v>8800</v>
      </c>
      <c r="FR49" s="156">
        <f t="shared" si="98"/>
        <v>8700</v>
      </c>
      <c r="FS49" s="156">
        <f t="shared" si="99"/>
        <v>8700</v>
      </c>
      <c r="FT49" s="156">
        <f t="shared" si="100"/>
        <v>8700</v>
      </c>
      <c r="FU49" s="156">
        <f t="shared" si="101"/>
        <v>8700</v>
      </c>
      <c r="FV49" s="156">
        <f t="shared" si="102"/>
        <v>8700</v>
      </c>
      <c r="FW49" s="156">
        <f t="shared" si="103"/>
        <v>8700</v>
      </c>
    </row>
    <row r="50" spans="3:179" ht="14.25" customHeight="1" x14ac:dyDescent="0.25">
      <c r="C50" s="132">
        <v>2021</v>
      </c>
      <c r="D50" s="14" t="s">
        <v>166</v>
      </c>
      <c r="E50" s="168">
        <f t="shared" si="104"/>
        <v>821.39400000000001</v>
      </c>
      <c r="F50" s="156">
        <f t="shared" si="105"/>
        <v>821.39400000000001</v>
      </c>
      <c r="G50" s="156">
        <f t="shared" si="106"/>
        <v>821.39400000000001</v>
      </c>
      <c r="H50" s="156">
        <f t="shared" si="107"/>
        <v>821.39400000000001</v>
      </c>
      <c r="I50" s="156">
        <f t="shared" si="108"/>
        <v>821.39400000000001</v>
      </c>
      <c r="J50" s="156">
        <f t="shared" si="109"/>
        <v>821.39400000000001</v>
      </c>
      <c r="K50" s="156">
        <f t="shared" si="110"/>
        <v>821.39400000000001</v>
      </c>
      <c r="L50" s="156">
        <f t="shared" si="111"/>
        <v>749.52733333333333</v>
      </c>
      <c r="M50" s="156">
        <f t="shared" si="112"/>
        <v>749.52733333333333</v>
      </c>
      <c r="N50" s="156">
        <f t="shared" si="113"/>
        <v>749.52733333333333</v>
      </c>
      <c r="O50" s="156">
        <f t="shared" si="114"/>
        <v>749.52733333333333</v>
      </c>
      <c r="P50" s="156">
        <f t="shared" si="115"/>
        <v>749.52733333333333</v>
      </c>
      <c r="Q50" s="156">
        <f t="shared" si="116"/>
        <v>749.52733333333333</v>
      </c>
      <c r="R50" s="156">
        <f t="shared" si="117"/>
        <v>749.52733333333333</v>
      </c>
      <c r="S50" s="156">
        <f t="shared" si="118"/>
        <v>749.52733333333333</v>
      </c>
      <c r="T50" s="156">
        <f t="shared" si="119"/>
        <v>749.52733333333333</v>
      </c>
      <c r="U50" s="156">
        <f t="shared" si="120"/>
        <v>749.52733333333333</v>
      </c>
      <c r="V50" s="156">
        <f t="shared" si="121"/>
        <v>749.52733333333333</v>
      </c>
      <c r="W50" s="156">
        <f t="shared" si="122"/>
        <v>821.39400000000001</v>
      </c>
      <c r="X50" s="156">
        <f t="shared" si="123"/>
        <v>821.39400000000001</v>
      </c>
      <c r="Y50" s="156">
        <f t="shared" si="124"/>
        <v>821.39400000000001</v>
      </c>
      <c r="Z50" s="156">
        <f t="shared" si="125"/>
        <v>821.39400000000001</v>
      </c>
      <c r="AA50" s="156">
        <f t="shared" si="126"/>
        <v>821.39400000000001</v>
      </c>
      <c r="AB50" s="156">
        <f t="shared" si="127"/>
        <v>821.39400000000001</v>
      </c>
      <c r="AC50" s="174">
        <f xml:space="preserve"> SUM(E50:AB50) * 30</f>
        <v>567687.68000000005</v>
      </c>
      <c r="AD50" s="195"/>
      <c r="AE50" s="168">
        <f t="shared" si="128"/>
        <v>8610</v>
      </c>
      <c r="AF50" s="156">
        <f t="shared" si="129"/>
        <v>8610</v>
      </c>
      <c r="AG50" s="156">
        <f t="shared" si="130"/>
        <v>8610</v>
      </c>
      <c r="AH50" s="156">
        <f t="shared" si="131"/>
        <v>8610</v>
      </c>
      <c r="AI50" s="156">
        <f t="shared" si="132"/>
        <v>8610</v>
      </c>
      <c r="AJ50" s="156">
        <f t="shared" si="133"/>
        <v>8610</v>
      </c>
      <c r="AK50" s="156">
        <f t="shared" si="134"/>
        <v>8610</v>
      </c>
      <c r="AL50" s="156">
        <f t="shared" si="135"/>
        <v>8776.6666666666661</v>
      </c>
      <c r="AM50" s="156">
        <f t="shared" si="136"/>
        <v>8776.6666666666661</v>
      </c>
      <c r="AN50" s="156">
        <f t="shared" si="137"/>
        <v>8776.6666666666661</v>
      </c>
      <c r="AO50" s="156">
        <f t="shared" si="138"/>
        <v>8776.6666666666661</v>
      </c>
      <c r="AP50" s="156">
        <f t="shared" si="139"/>
        <v>8776.6666666666661</v>
      </c>
      <c r="AQ50" s="156">
        <f t="shared" si="140"/>
        <v>8776.6666666666661</v>
      </c>
      <c r="AR50" s="156">
        <f t="shared" si="141"/>
        <v>8776.6666666666661</v>
      </c>
      <c r="AS50" s="156">
        <f t="shared" si="142"/>
        <v>8776.6666666666661</v>
      </c>
      <c r="AT50" s="156">
        <f t="shared" si="143"/>
        <v>8776.6666666666661</v>
      </c>
      <c r="AU50" s="156">
        <f t="shared" si="144"/>
        <v>8776.6666666666661</v>
      </c>
      <c r="AV50" s="156">
        <f t="shared" si="145"/>
        <v>8776.6666666666661</v>
      </c>
      <c r="AW50" s="156">
        <f t="shared" si="146"/>
        <v>8610</v>
      </c>
      <c r="AX50" s="156">
        <f t="shared" si="147"/>
        <v>8610</v>
      </c>
      <c r="AY50" s="156">
        <f t="shared" si="148"/>
        <v>8610</v>
      </c>
      <c r="AZ50" s="156">
        <f t="shared" si="149"/>
        <v>8610</v>
      </c>
      <c r="BA50" s="156">
        <f t="shared" si="150"/>
        <v>8610</v>
      </c>
      <c r="BB50" s="156">
        <f t="shared" si="151"/>
        <v>8610</v>
      </c>
      <c r="BD50" s="183">
        <f xml:space="preserve">  'Generation Calculation'!CC37-'Bidders Proposed Renewables'!E12</f>
        <v>95.4</v>
      </c>
      <c r="BE50" s="184">
        <f xml:space="preserve">  'Generation Calculation'!CD37-'Bidders Proposed Renewables'!F12</f>
        <v>95.4</v>
      </c>
      <c r="BF50" s="184">
        <f xml:space="preserve">  'Generation Calculation'!CE37-'Bidders Proposed Renewables'!G12</f>
        <v>95.4</v>
      </c>
      <c r="BG50" s="184">
        <f xml:space="preserve">  'Generation Calculation'!CF37-'Bidders Proposed Renewables'!H12</f>
        <v>95.4</v>
      </c>
      <c r="BH50" s="184">
        <f xml:space="preserve">  'Generation Calculation'!CG37-'Bidders Proposed Renewables'!I12</f>
        <v>95.4</v>
      </c>
      <c r="BI50" s="184">
        <f xml:space="preserve">  'Generation Calculation'!CH37-'Bidders Proposed Renewables'!J12</f>
        <v>95.4</v>
      </c>
      <c r="BJ50" s="184">
        <f xml:space="preserve">  'Generation Calculation'!CI37-'Bidders Proposed Renewables'!K12</f>
        <v>95.4</v>
      </c>
      <c r="BK50" s="184">
        <f xml:space="preserve">  'Generation Calculation'!CJ37-'Bidders Proposed Renewables'!L12</f>
        <v>85.4</v>
      </c>
      <c r="BL50" s="184">
        <f xml:space="preserve">  'Generation Calculation'!CK37-'Bidders Proposed Renewables'!M12</f>
        <v>85.4</v>
      </c>
      <c r="BM50" s="184">
        <f xml:space="preserve">  'Generation Calculation'!CL37-'Bidders Proposed Renewables'!N12</f>
        <v>85.4</v>
      </c>
      <c r="BN50" s="184">
        <f xml:space="preserve">  'Generation Calculation'!CM37-'Bidders Proposed Renewables'!O12</f>
        <v>85.4</v>
      </c>
      <c r="BO50" s="184">
        <f xml:space="preserve">  'Generation Calculation'!CN37-'Bidders Proposed Renewables'!P12</f>
        <v>85.4</v>
      </c>
      <c r="BP50" s="184">
        <f xml:space="preserve">  'Generation Calculation'!CO37-'Bidders Proposed Renewables'!Q12</f>
        <v>85.4</v>
      </c>
      <c r="BQ50" s="184">
        <f xml:space="preserve">  'Generation Calculation'!CP37-'Bidders Proposed Renewables'!R12</f>
        <v>85.4</v>
      </c>
      <c r="BR50" s="184">
        <f xml:space="preserve">  'Generation Calculation'!CQ37-'Bidders Proposed Renewables'!S12</f>
        <v>85.4</v>
      </c>
      <c r="BS50" s="184">
        <f xml:space="preserve">  'Generation Calculation'!CR37-'Bidders Proposed Renewables'!T12</f>
        <v>85.4</v>
      </c>
      <c r="BT50" s="184">
        <f xml:space="preserve">  'Generation Calculation'!CS37-'Bidders Proposed Renewables'!U12</f>
        <v>85.4</v>
      </c>
      <c r="BU50" s="184">
        <f xml:space="preserve">  'Generation Calculation'!CT37-'Bidders Proposed Renewables'!V12</f>
        <v>85.4</v>
      </c>
      <c r="BV50" s="184">
        <f xml:space="preserve">  'Generation Calculation'!CU37-'Bidders Proposed Renewables'!W12</f>
        <v>95.4</v>
      </c>
      <c r="BW50" s="184">
        <f xml:space="preserve">  'Generation Calculation'!CV37-'Bidders Proposed Renewables'!X12</f>
        <v>95.4</v>
      </c>
      <c r="BX50" s="184">
        <f xml:space="preserve">  'Generation Calculation'!CW37-'Bidders Proposed Renewables'!Y12</f>
        <v>95.4</v>
      </c>
      <c r="BY50" s="184">
        <f xml:space="preserve">  'Generation Calculation'!CX37-'Bidders Proposed Renewables'!Z12</f>
        <v>95.4</v>
      </c>
      <c r="BZ50" s="184">
        <f xml:space="preserve">  'Generation Calculation'!CY37-'Bidders Proposed Renewables'!AA12</f>
        <v>95.4</v>
      </c>
      <c r="CA50" s="184">
        <f xml:space="preserve">  'Generation Calculation'!CZ37-'Bidders Proposed Renewables'!AB12</f>
        <v>95.4</v>
      </c>
      <c r="CC50" s="168">
        <f t="shared" si="8"/>
        <v>96</v>
      </c>
      <c r="CD50" s="156">
        <f t="shared" si="9"/>
        <v>96</v>
      </c>
      <c r="CE50" s="156">
        <f t="shared" si="10"/>
        <v>96</v>
      </c>
      <c r="CF50" s="156">
        <f t="shared" si="11"/>
        <v>96</v>
      </c>
      <c r="CG50" s="156">
        <f t="shared" si="12"/>
        <v>96</v>
      </c>
      <c r="CH50" s="156">
        <f t="shared" si="13"/>
        <v>96</v>
      </c>
      <c r="CI50" s="156">
        <f t="shared" si="14"/>
        <v>96</v>
      </c>
      <c r="CJ50" s="156">
        <f t="shared" si="15"/>
        <v>90</v>
      </c>
      <c r="CK50" s="156">
        <f t="shared" si="16"/>
        <v>90</v>
      </c>
      <c r="CL50" s="156">
        <f t="shared" si="17"/>
        <v>90</v>
      </c>
      <c r="CM50" s="156">
        <f t="shared" si="18"/>
        <v>90</v>
      </c>
      <c r="CN50" s="156">
        <f t="shared" si="19"/>
        <v>90</v>
      </c>
      <c r="CO50" s="156">
        <f t="shared" si="20"/>
        <v>90</v>
      </c>
      <c r="CP50" s="156">
        <f t="shared" si="21"/>
        <v>90</v>
      </c>
      <c r="CQ50" s="156">
        <f t="shared" si="22"/>
        <v>90</v>
      </c>
      <c r="CR50" s="156">
        <f t="shared" si="23"/>
        <v>90</v>
      </c>
      <c r="CS50" s="156">
        <f t="shared" si="24"/>
        <v>90</v>
      </c>
      <c r="CT50" s="156">
        <f t="shared" si="25"/>
        <v>90</v>
      </c>
      <c r="CU50" s="156">
        <f t="shared" si="26"/>
        <v>96</v>
      </c>
      <c r="CV50" s="156">
        <f t="shared" si="27"/>
        <v>96</v>
      </c>
      <c r="CW50" s="156">
        <f t="shared" si="28"/>
        <v>96</v>
      </c>
      <c r="CX50" s="156">
        <f t="shared" si="29"/>
        <v>96</v>
      </c>
      <c r="CY50" s="156">
        <f t="shared" si="30"/>
        <v>96</v>
      </c>
      <c r="CZ50" s="156">
        <f t="shared" si="31"/>
        <v>96</v>
      </c>
      <c r="DB50" s="168">
        <f t="shared" si="32"/>
        <v>90</v>
      </c>
      <c r="DC50" s="156">
        <f t="shared" si="33"/>
        <v>90</v>
      </c>
      <c r="DD50" s="156">
        <f t="shared" si="34"/>
        <v>90</v>
      </c>
      <c r="DE50" s="156">
        <f t="shared" si="35"/>
        <v>90</v>
      </c>
      <c r="DF50" s="156">
        <f t="shared" si="36"/>
        <v>90</v>
      </c>
      <c r="DG50" s="156">
        <f t="shared" si="37"/>
        <v>90</v>
      </c>
      <c r="DH50" s="156">
        <f t="shared" si="38"/>
        <v>90</v>
      </c>
      <c r="DI50" s="156">
        <f t="shared" si="39"/>
        <v>84</v>
      </c>
      <c r="DJ50" s="156">
        <f t="shared" si="40"/>
        <v>84</v>
      </c>
      <c r="DK50" s="156">
        <f t="shared" si="41"/>
        <v>84</v>
      </c>
      <c r="DL50" s="156">
        <f t="shared" si="42"/>
        <v>84</v>
      </c>
      <c r="DM50" s="156">
        <f t="shared" si="43"/>
        <v>84</v>
      </c>
      <c r="DN50" s="156">
        <f t="shared" si="44"/>
        <v>84</v>
      </c>
      <c r="DO50" s="156">
        <f t="shared" si="45"/>
        <v>84</v>
      </c>
      <c r="DP50" s="156">
        <f t="shared" si="46"/>
        <v>84</v>
      </c>
      <c r="DQ50" s="156">
        <f t="shared" si="47"/>
        <v>84</v>
      </c>
      <c r="DR50" s="156">
        <f t="shared" si="48"/>
        <v>84</v>
      </c>
      <c r="DS50" s="156">
        <f t="shared" si="49"/>
        <v>84</v>
      </c>
      <c r="DT50" s="156">
        <f t="shared" si="50"/>
        <v>90</v>
      </c>
      <c r="DU50" s="156">
        <f t="shared" si="51"/>
        <v>90</v>
      </c>
      <c r="DV50" s="156">
        <f t="shared" si="52"/>
        <v>90</v>
      </c>
      <c r="DW50" s="156">
        <f t="shared" si="53"/>
        <v>90</v>
      </c>
      <c r="DX50" s="156">
        <f t="shared" si="54"/>
        <v>90</v>
      </c>
      <c r="DY50" s="156">
        <f t="shared" si="55"/>
        <v>90</v>
      </c>
      <c r="EA50" s="168">
        <f t="shared" si="56"/>
        <v>8600</v>
      </c>
      <c r="EB50" s="156">
        <f t="shared" si="57"/>
        <v>8600</v>
      </c>
      <c r="EC50" s="156">
        <f t="shared" si="58"/>
        <v>8600</v>
      </c>
      <c r="ED50" s="156">
        <f t="shared" si="59"/>
        <v>8600</v>
      </c>
      <c r="EE50" s="156">
        <f t="shared" si="60"/>
        <v>8600</v>
      </c>
      <c r="EF50" s="156">
        <f t="shared" si="61"/>
        <v>8600</v>
      </c>
      <c r="EG50" s="156">
        <f t="shared" si="62"/>
        <v>8600</v>
      </c>
      <c r="EH50" s="156">
        <f t="shared" si="63"/>
        <v>8700</v>
      </c>
      <c r="EI50" s="156">
        <f t="shared" si="64"/>
        <v>8700</v>
      </c>
      <c r="EJ50" s="156">
        <f t="shared" si="65"/>
        <v>8700</v>
      </c>
      <c r="EK50" s="156">
        <f t="shared" si="66"/>
        <v>8700</v>
      </c>
      <c r="EL50" s="156">
        <f t="shared" si="67"/>
        <v>8700</v>
      </c>
      <c r="EM50" s="156">
        <f t="shared" si="68"/>
        <v>8700</v>
      </c>
      <c r="EN50" s="156">
        <f t="shared" si="69"/>
        <v>8700</v>
      </c>
      <c r="EO50" s="156">
        <f t="shared" si="70"/>
        <v>8700</v>
      </c>
      <c r="EP50" s="156">
        <f t="shared" si="71"/>
        <v>8700</v>
      </c>
      <c r="EQ50" s="156">
        <f t="shared" si="72"/>
        <v>8700</v>
      </c>
      <c r="ER50" s="156">
        <f t="shared" si="73"/>
        <v>8700</v>
      </c>
      <c r="ES50" s="156">
        <f t="shared" si="74"/>
        <v>8600</v>
      </c>
      <c r="ET50" s="156">
        <f t="shared" si="75"/>
        <v>8600</v>
      </c>
      <c r="EU50" s="156">
        <f t="shared" si="76"/>
        <v>8600</v>
      </c>
      <c r="EV50" s="156">
        <f t="shared" si="77"/>
        <v>8600</v>
      </c>
      <c r="EW50" s="156">
        <f t="shared" si="78"/>
        <v>8600</v>
      </c>
      <c r="EX50" s="156">
        <f t="shared" si="79"/>
        <v>8600</v>
      </c>
      <c r="EZ50" s="168">
        <f t="shared" si="80"/>
        <v>8700</v>
      </c>
      <c r="FA50" s="156">
        <f t="shared" si="81"/>
        <v>8700</v>
      </c>
      <c r="FB50" s="156">
        <f t="shared" si="82"/>
        <v>8700</v>
      </c>
      <c r="FC50" s="156">
        <f t="shared" si="83"/>
        <v>8700</v>
      </c>
      <c r="FD50" s="156">
        <f t="shared" si="84"/>
        <v>8700</v>
      </c>
      <c r="FE50" s="156">
        <f t="shared" si="85"/>
        <v>8700</v>
      </c>
      <c r="FF50" s="156">
        <f t="shared" si="86"/>
        <v>8700</v>
      </c>
      <c r="FG50" s="156">
        <f t="shared" si="87"/>
        <v>8800</v>
      </c>
      <c r="FH50" s="156">
        <f t="shared" si="88"/>
        <v>8800</v>
      </c>
      <c r="FI50" s="156">
        <f t="shared" si="89"/>
        <v>8800</v>
      </c>
      <c r="FJ50" s="156">
        <f t="shared" si="90"/>
        <v>8800</v>
      </c>
      <c r="FK50" s="156">
        <f t="shared" si="91"/>
        <v>8800</v>
      </c>
      <c r="FL50" s="156">
        <f t="shared" si="92"/>
        <v>8800</v>
      </c>
      <c r="FM50" s="156">
        <f t="shared" si="93"/>
        <v>8800</v>
      </c>
      <c r="FN50" s="156">
        <f t="shared" si="94"/>
        <v>8800</v>
      </c>
      <c r="FO50" s="156">
        <f t="shared" si="95"/>
        <v>8800</v>
      </c>
      <c r="FP50" s="156">
        <f t="shared" si="96"/>
        <v>8800</v>
      </c>
      <c r="FQ50" s="156">
        <f t="shared" si="97"/>
        <v>8800</v>
      </c>
      <c r="FR50" s="156">
        <f t="shared" si="98"/>
        <v>8700</v>
      </c>
      <c r="FS50" s="156">
        <f t="shared" si="99"/>
        <v>8700</v>
      </c>
      <c r="FT50" s="156">
        <f t="shared" si="100"/>
        <v>8700</v>
      </c>
      <c r="FU50" s="156">
        <f t="shared" si="101"/>
        <v>8700</v>
      </c>
      <c r="FV50" s="156">
        <f t="shared" si="102"/>
        <v>8700</v>
      </c>
      <c r="FW50" s="156">
        <f t="shared" si="103"/>
        <v>8700</v>
      </c>
    </row>
    <row r="51" spans="3:179" ht="14.25" customHeight="1" x14ac:dyDescent="0.25">
      <c r="C51" s="132">
        <v>2021</v>
      </c>
      <c r="D51" s="14" t="s">
        <v>10</v>
      </c>
      <c r="E51" s="168">
        <f t="shared" si="104"/>
        <v>821.39400000000001</v>
      </c>
      <c r="F51" s="156">
        <f t="shared" si="105"/>
        <v>821.39400000000001</v>
      </c>
      <c r="G51" s="156">
        <f t="shared" si="106"/>
        <v>821.39400000000001</v>
      </c>
      <c r="H51" s="156">
        <f t="shared" si="107"/>
        <v>821.39400000000001</v>
      </c>
      <c r="I51" s="156">
        <f t="shared" si="108"/>
        <v>821.39400000000001</v>
      </c>
      <c r="J51" s="156">
        <f t="shared" si="109"/>
        <v>821.39400000000001</v>
      </c>
      <c r="K51" s="156">
        <f t="shared" si="110"/>
        <v>821.39400000000001</v>
      </c>
      <c r="L51" s="156">
        <f t="shared" si="111"/>
        <v>749.52733333333333</v>
      </c>
      <c r="M51" s="156">
        <f t="shared" si="112"/>
        <v>749.52733333333333</v>
      </c>
      <c r="N51" s="156">
        <f t="shared" si="113"/>
        <v>749.52733333333333</v>
      </c>
      <c r="O51" s="156">
        <f t="shared" si="114"/>
        <v>749.52733333333333</v>
      </c>
      <c r="P51" s="156">
        <f t="shared" si="115"/>
        <v>749.52733333333333</v>
      </c>
      <c r="Q51" s="156">
        <f t="shared" si="116"/>
        <v>749.52733333333333</v>
      </c>
      <c r="R51" s="156">
        <f t="shared" si="117"/>
        <v>749.52733333333333</v>
      </c>
      <c r="S51" s="156">
        <f t="shared" si="118"/>
        <v>749.52733333333333</v>
      </c>
      <c r="T51" s="156">
        <f t="shared" si="119"/>
        <v>749.52733333333333</v>
      </c>
      <c r="U51" s="156">
        <f t="shared" si="120"/>
        <v>749.52733333333333</v>
      </c>
      <c r="V51" s="156">
        <f t="shared" si="121"/>
        <v>749.52733333333333</v>
      </c>
      <c r="W51" s="156">
        <f t="shared" si="122"/>
        <v>821.39400000000001</v>
      </c>
      <c r="X51" s="156">
        <f t="shared" si="123"/>
        <v>821.39400000000001</v>
      </c>
      <c r="Y51" s="156">
        <f t="shared" si="124"/>
        <v>821.39400000000001</v>
      </c>
      <c r="Z51" s="156">
        <f t="shared" si="125"/>
        <v>821.39400000000001</v>
      </c>
      <c r="AA51" s="156">
        <f t="shared" si="126"/>
        <v>821.39400000000001</v>
      </c>
      <c r="AB51" s="156">
        <f t="shared" si="127"/>
        <v>821.39400000000001</v>
      </c>
      <c r="AC51" s="174">
        <f xml:space="preserve"> SUM(E51:AB51) * 31</f>
        <v>586610.60266666673</v>
      </c>
      <c r="AD51" s="195"/>
      <c r="AE51" s="168">
        <f t="shared" si="128"/>
        <v>8610</v>
      </c>
      <c r="AF51" s="156">
        <f t="shared" si="129"/>
        <v>8610</v>
      </c>
      <c r="AG51" s="156">
        <f t="shared" si="130"/>
        <v>8610</v>
      </c>
      <c r="AH51" s="156">
        <f t="shared" si="131"/>
        <v>8610</v>
      </c>
      <c r="AI51" s="156">
        <f t="shared" si="132"/>
        <v>8610</v>
      </c>
      <c r="AJ51" s="156">
        <f t="shared" si="133"/>
        <v>8610</v>
      </c>
      <c r="AK51" s="156">
        <f t="shared" si="134"/>
        <v>8610</v>
      </c>
      <c r="AL51" s="156">
        <f t="shared" si="135"/>
        <v>8776.6666666666661</v>
      </c>
      <c r="AM51" s="156">
        <f t="shared" si="136"/>
        <v>8776.6666666666661</v>
      </c>
      <c r="AN51" s="156">
        <f t="shared" si="137"/>
        <v>8776.6666666666661</v>
      </c>
      <c r="AO51" s="156">
        <f t="shared" si="138"/>
        <v>8776.6666666666661</v>
      </c>
      <c r="AP51" s="156">
        <f t="shared" si="139"/>
        <v>8776.6666666666661</v>
      </c>
      <c r="AQ51" s="156">
        <f t="shared" si="140"/>
        <v>8776.6666666666661</v>
      </c>
      <c r="AR51" s="156">
        <f t="shared" si="141"/>
        <v>8776.6666666666661</v>
      </c>
      <c r="AS51" s="156">
        <f t="shared" si="142"/>
        <v>8776.6666666666661</v>
      </c>
      <c r="AT51" s="156">
        <f t="shared" si="143"/>
        <v>8776.6666666666661</v>
      </c>
      <c r="AU51" s="156">
        <f t="shared" si="144"/>
        <v>8776.6666666666661</v>
      </c>
      <c r="AV51" s="156">
        <f t="shared" si="145"/>
        <v>8776.6666666666661</v>
      </c>
      <c r="AW51" s="156">
        <f t="shared" si="146"/>
        <v>8610</v>
      </c>
      <c r="AX51" s="156">
        <f t="shared" si="147"/>
        <v>8610</v>
      </c>
      <c r="AY51" s="156">
        <f t="shared" si="148"/>
        <v>8610</v>
      </c>
      <c r="AZ51" s="156">
        <f t="shared" si="149"/>
        <v>8610</v>
      </c>
      <c r="BA51" s="156">
        <f t="shared" si="150"/>
        <v>8610</v>
      </c>
      <c r="BB51" s="156">
        <f t="shared" si="151"/>
        <v>8610</v>
      </c>
      <c r="BD51" s="183">
        <f xml:space="preserve">  'Generation Calculation'!CC38-'Bidders Proposed Renewables'!E13</f>
        <v>95.4</v>
      </c>
      <c r="BE51" s="184">
        <f xml:space="preserve">  'Generation Calculation'!CD38-'Bidders Proposed Renewables'!F13</f>
        <v>95.4</v>
      </c>
      <c r="BF51" s="184">
        <f xml:space="preserve">  'Generation Calculation'!CE38-'Bidders Proposed Renewables'!G13</f>
        <v>95.4</v>
      </c>
      <c r="BG51" s="184">
        <f xml:space="preserve">  'Generation Calculation'!CF38-'Bidders Proposed Renewables'!H13</f>
        <v>95.4</v>
      </c>
      <c r="BH51" s="184">
        <f xml:space="preserve">  'Generation Calculation'!CG38-'Bidders Proposed Renewables'!I13</f>
        <v>95.4</v>
      </c>
      <c r="BI51" s="184">
        <f xml:space="preserve">  'Generation Calculation'!CH38-'Bidders Proposed Renewables'!J13</f>
        <v>95.4</v>
      </c>
      <c r="BJ51" s="184">
        <f xml:space="preserve">  'Generation Calculation'!CI38-'Bidders Proposed Renewables'!K13</f>
        <v>95.4</v>
      </c>
      <c r="BK51" s="184">
        <f xml:space="preserve">  'Generation Calculation'!CJ38-'Bidders Proposed Renewables'!L13</f>
        <v>85.4</v>
      </c>
      <c r="BL51" s="184">
        <f xml:space="preserve">  'Generation Calculation'!CK38-'Bidders Proposed Renewables'!M13</f>
        <v>85.4</v>
      </c>
      <c r="BM51" s="184">
        <f xml:space="preserve">  'Generation Calculation'!CL38-'Bidders Proposed Renewables'!N13</f>
        <v>85.4</v>
      </c>
      <c r="BN51" s="184">
        <f xml:space="preserve">  'Generation Calculation'!CM38-'Bidders Proposed Renewables'!O13</f>
        <v>85.4</v>
      </c>
      <c r="BO51" s="184">
        <f xml:space="preserve">  'Generation Calculation'!CN38-'Bidders Proposed Renewables'!P13</f>
        <v>85.4</v>
      </c>
      <c r="BP51" s="184">
        <f xml:space="preserve">  'Generation Calculation'!CO38-'Bidders Proposed Renewables'!Q13</f>
        <v>85.4</v>
      </c>
      <c r="BQ51" s="184">
        <f xml:space="preserve">  'Generation Calculation'!CP38-'Bidders Proposed Renewables'!R13</f>
        <v>85.4</v>
      </c>
      <c r="BR51" s="184">
        <f xml:space="preserve">  'Generation Calculation'!CQ38-'Bidders Proposed Renewables'!S13</f>
        <v>85.4</v>
      </c>
      <c r="BS51" s="184">
        <f xml:space="preserve">  'Generation Calculation'!CR38-'Bidders Proposed Renewables'!T13</f>
        <v>85.4</v>
      </c>
      <c r="BT51" s="184">
        <f xml:space="preserve">  'Generation Calculation'!CS38-'Bidders Proposed Renewables'!U13</f>
        <v>85.4</v>
      </c>
      <c r="BU51" s="184">
        <f xml:space="preserve">  'Generation Calculation'!CT38-'Bidders Proposed Renewables'!V13</f>
        <v>85.4</v>
      </c>
      <c r="BV51" s="184">
        <f xml:space="preserve">  'Generation Calculation'!CU38-'Bidders Proposed Renewables'!W13</f>
        <v>95.4</v>
      </c>
      <c r="BW51" s="184">
        <f xml:space="preserve">  'Generation Calculation'!CV38-'Bidders Proposed Renewables'!X13</f>
        <v>95.4</v>
      </c>
      <c r="BX51" s="184">
        <f xml:space="preserve">  'Generation Calculation'!CW38-'Bidders Proposed Renewables'!Y13</f>
        <v>95.4</v>
      </c>
      <c r="BY51" s="184">
        <f xml:space="preserve">  'Generation Calculation'!CX38-'Bidders Proposed Renewables'!Z13</f>
        <v>95.4</v>
      </c>
      <c r="BZ51" s="184">
        <f xml:space="preserve">  'Generation Calculation'!CY38-'Bidders Proposed Renewables'!AA13</f>
        <v>95.4</v>
      </c>
      <c r="CA51" s="184">
        <f xml:space="preserve">  'Generation Calculation'!CZ38-'Bidders Proposed Renewables'!AB13</f>
        <v>95.4</v>
      </c>
      <c r="CC51" s="168">
        <f t="shared" si="8"/>
        <v>96</v>
      </c>
      <c r="CD51" s="156">
        <f t="shared" si="9"/>
        <v>96</v>
      </c>
      <c r="CE51" s="156">
        <f t="shared" si="10"/>
        <v>96</v>
      </c>
      <c r="CF51" s="156">
        <f t="shared" si="11"/>
        <v>96</v>
      </c>
      <c r="CG51" s="156">
        <f t="shared" si="12"/>
        <v>96</v>
      </c>
      <c r="CH51" s="156">
        <f t="shared" si="13"/>
        <v>96</v>
      </c>
      <c r="CI51" s="156">
        <f t="shared" si="14"/>
        <v>96</v>
      </c>
      <c r="CJ51" s="156">
        <f t="shared" si="15"/>
        <v>90</v>
      </c>
      <c r="CK51" s="156">
        <f t="shared" si="16"/>
        <v>90</v>
      </c>
      <c r="CL51" s="156">
        <f t="shared" si="17"/>
        <v>90</v>
      </c>
      <c r="CM51" s="156">
        <f t="shared" si="18"/>
        <v>90</v>
      </c>
      <c r="CN51" s="156">
        <f t="shared" si="19"/>
        <v>90</v>
      </c>
      <c r="CO51" s="156">
        <f t="shared" si="20"/>
        <v>90</v>
      </c>
      <c r="CP51" s="156">
        <f t="shared" si="21"/>
        <v>90</v>
      </c>
      <c r="CQ51" s="156">
        <f t="shared" si="22"/>
        <v>90</v>
      </c>
      <c r="CR51" s="156">
        <f t="shared" si="23"/>
        <v>90</v>
      </c>
      <c r="CS51" s="156">
        <f t="shared" si="24"/>
        <v>90</v>
      </c>
      <c r="CT51" s="156">
        <f t="shared" si="25"/>
        <v>90</v>
      </c>
      <c r="CU51" s="156">
        <f t="shared" si="26"/>
        <v>96</v>
      </c>
      <c r="CV51" s="156">
        <f t="shared" si="27"/>
        <v>96</v>
      </c>
      <c r="CW51" s="156">
        <f t="shared" si="28"/>
        <v>96</v>
      </c>
      <c r="CX51" s="156">
        <f t="shared" si="29"/>
        <v>96</v>
      </c>
      <c r="CY51" s="156">
        <f t="shared" si="30"/>
        <v>96</v>
      </c>
      <c r="CZ51" s="156">
        <f t="shared" si="31"/>
        <v>96</v>
      </c>
      <c r="DB51" s="168">
        <f t="shared" si="32"/>
        <v>90</v>
      </c>
      <c r="DC51" s="156">
        <f t="shared" si="33"/>
        <v>90</v>
      </c>
      <c r="DD51" s="156">
        <f t="shared" si="34"/>
        <v>90</v>
      </c>
      <c r="DE51" s="156">
        <f t="shared" si="35"/>
        <v>90</v>
      </c>
      <c r="DF51" s="156">
        <f t="shared" si="36"/>
        <v>90</v>
      </c>
      <c r="DG51" s="156">
        <f t="shared" si="37"/>
        <v>90</v>
      </c>
      <c r="DH51" s="156">
        <f t="shared" si="38"/>
        <v>90</v>
      </c>
      <c r="DI51" s="156">
        <f t="shared" si="39"/>
        <v>84</v>
      </c>
      <c r="DJ51" s="156">
        <f t="shared" si="40"/>
        <v>84</v>
      </c>
      <c r="DK51" s="156">
        <f t="shared" si="41"/>
        <v>84</v>
      </c>
      <c r="DL51" s="156">
        <f t="shared" si="42"/>
        <v>84</v>
      </c>
      <c r="DM51" s="156">
        <f t="shared" si="43"/>
        <v>84</v>
      </c>
      <c r="DN51" s="156">
        <f t="shared" si="44"/>
        <v>84</v>
      </c>
      <c r="DO51" s="156">
        <f t="shared" si="45"/>
        <v>84</v>
      </c>
      <c r="DP51" s="156">
        <f t="shared" si="46"/>
        <v>84</v>
      </c>
      <c r="DQ51" s="156">
        <f t="shared" si="47"/>
        <v>84</v>
      </c>
      <c r="DR51" s="156">
        <f t="shared" si="48"/>
        <v>84</v>
      </c>
      <c r="DS51" s="156">
        <f t="shared" si="49"/>
        <v>84</v>
      </c>
      <c r="DT51" s="156">
        <f t="shared" si="50"/>
        <v>90</v>
      </c>
      <c r="DU51" s="156">
        <f t="shared" si="51"/>
        <v>90</v>
      </c>
      <c r="DV51" s="156">
        <f t="shared" si="52"/>
        <v>90</v>
      </c>
      <c r="DW51" s="156">
        <f t="shared" si="53"/>
        <v>90</v>
      </c>
      <c r="DX51" s="156">
        <f t="shared" si="54"/>
        <v>90</v>
      </c>
      <c r="DY51" s="156">
        <f t="shared" si="55"/>
        <v>90</v>
      </c>
      <c r="EA51" s="168">
        <f t="shared" si="56"/>
        <v>8600</v>
      </c>
      <c r="EB51" s="156">
        <f t="shared" si="57"/>
        <v>8600</v>
      </c>
      <c r="EC51" s="156">
        <f t="shared" si="58"/>
        <v>8600</v>
      </c>
      <c r="ED51" s="156">
        <f t="shared" si="59"/>
        <v>8600</v>
      </c>
      <c r="EE51" s="156">
        <f t="shared" si="60"/>
        <v>8600</v>
      </c>
      <c r="EF51" s="156">
        <f t="shared" si="61"/>
        <v>8600</v>
      </c>
      <c r="EG51" s="156">
        <f t="shared" si="62"/>
        <v>8600</v>
      </c>
      <c r="EH51" s="156">
        <f t="shared" si="63"/>
        <v>8700</v>
      </c>
      <c r="EI51" s="156">
        <f t="shared" si="64"/>
        <v>8700</v>
      </c>
      <c r="EJ51" s="156">
        <f t="shared" si="65"/>
        <v>8700</v>
      </c>
      <c r="EK51" s="156">
        <f t="shared" si="66"/>
        <v>8700</v>
      </c>
      <c r="EL51" s="156">
        <f t="shared" si="67"/>
        <v>8700</v>
      </c>
      <c r="EM51" s="156">
        <f t="shared" si="68"/>
        <v>8700</v>
      </c>
      <c r="EN51" s="156">
        <f t="shared" si="69"/>
        <v>8700</v>
      </c>
      <c r="EO51" s="156">
        <f t="shared" si="70"/>
        <v>8700</v>
      </c>
      <c r="EP51" s="156">
        <f t="shared" si="71"/>
        <v>8700</v>
      </c>
      <c r="EQ51" s="156">
        <f t="shared" si="72"/>
        <v>8700</v>
      </c>
      <c r="ER51" s="156">
        <f t="shared" si="73"/>
        <v>8700</v>
      </c>
      <c r="ES51" s="156">
        <f t="shared" si="74"/>
        <v>8600</v>
      </c>
      <c r="ET51" s="156">
        <f t="shared" si="75"/>
        <v>8600</v>
      </c>
      <c r="EU51" s="156">
        <f t="shared" si="76"/>
        <v>8600</v>
      </c>
      <c r="EV51" s="156">
        <f t="shared" si="77"/>
        <v>8600</v>
      </c>
      <c r="EW51" s="156">
        <f t="shared" si="78"/>
        <v>8600</v>
      </c>
      <c r="EX51" s="156">
        <f t="shared" si="79"/>
        <v>8600</v>
      </c>
      <c r="EZ51" s="168">
        <f t="shared" si="80"/>
        <v>8700</v>
      </c>
      <c r="FA51" s="156">
        <f t="shared" si="81"/>
        <v>8700</v>
      </c>
      <c r="FB51" s="156">
        <f t="shared" si="82"/>
        <v>8700</v>
      </c>
      <c r="FC51" s="156">
        <f t="shared" si="83"/>
        <v>8700</v>
      </c>
      <c r="FD51" s="156">
        <f t="shared" si="84"/>
        <v>8700</v>
      </c>
      <c r="FE51" s="156">
        <f t="shared" si="85"/>
        <v>8700</v>
      </c>
      <c r="FF51" s="156">
        <f t="shared" si="86"/>
        <v>8700</v>
      </c>
      <c r="FG51" s="156">
        <f t="shared" si="87"/>
        <v>8800</v>
      </c>
      <c r="FH51" s="156">
        <f t="shared" si="88"/>
        <v>8800</v>
      </c>
      <c r="FI51" s="156">
        <f t="shared" si="89"/>
        <v>8800</v>
      </c>
      <c r="FJ51" s="156">
        <f t="shared" si="90"/>
        <v>8800</v>
      </c>
      <c r="FK51" s="156">
        <f t="shared" si="91"/>
        <v>8800</v>
      </c>
      <c r="FL51" s="156">
        <f t="shared" si="92"/>
        <v>8800</v>
      </c>
      <c r="FM51" s="156">
        <f t="shared" si="93"/>
        <v>8800</v>
      </c>
      <c r="FN51" s="156">
        <f t="shared" si="94"/>
        <v>8800</v>
      </c>
      <c r="FO51" s="156">
        <f t="shared" si="95"/>
        <v>8800</v>
      </c>
      <c r="FP51" s="156">
        <f t="shared" si="96"/>
        <v>8800</v>
      </c>
      <c r="FQ51" s="156">
        <f t="shared" si="97"/>
        <v>8800</v>
      </c>
      <c r="FR51" s="156">
        <f t="shared" si="98"/>
        <v>8700</v>
      </c>
      <c r="FS51" s="156">
        <f t="shared" si="99"/>
        <v>8700</v>
      </c>
      <c r="FT51" s="156">
        <f t="shared" si="100"/>
        <v>8700</v>
      </c>
      <c r="FU51" s="156">
        <f t="shared" si="101"/>
        <v>8700</v>
      </c>
      <c r="FV51" s="156">
        <f t="shared" si="102"/>
        <v>8700</v>
      </c>
      <c r="FW51" s="156">
        <f t="shared" si="103"/>
        <v>8700</v>
      </c>
    </row>
    <row r="52" spans="3:179" ht="14.25" customHeight="1" x14ac:dyDescent="0.25">
      <c r="C52" s="132">
        <v>2021</v>
      </c>
      <c r="D52" s="14" t="s">
        <v>167</v>
      </c>
      <c r="E52" s="168">
        <f t="shared" si="104"/>
        <v>821.39400000000001</v>
      </c>
      <c r="F52" s="156">
        <f t="shared" si="105"/>
        <v>821.39400000000001</v>
      </c>
      <c r="G52" s="156">
        <f t="shared" si="106"/>
        <v>821.39400000000001</v>
      </c>
      <c r="H52" s="156">
        <f t="shared" si="107"/>
        <v>821.39400000000001</v>
      </c>
      <c r="I52" s="156">
        <f t="shared" si="108"/>
        <v>821.39400000000001</v>
      </c>
      <c r="J52" s="156">
        <f t="shared" si="109"/>
        <v>821.39400000000001</v>
      </c>
      <c r="K52" s="156">
        <f t="shared" si="110"/>
        <v>821.39400000000001</v>
      </c>
      <c r="L52" s="156">
        <f t="shared" si="111"/>
        <v>749.52733333333333</v>
      </c>
      <c r="M52" s="156">
        <f t="shared" si="112"/>
        <v>749.52733333333333</v>
      </c>
      <c r="N52" s="156">
        <f t="shared" si="113"/>
        <v>749.52733333333333</v>
      </c>
      <c r="O52" s="156">
        <f t="shared" si="114"/>
        <v>749.52733333333333</v>
      </c>
      <c r="P52" s="156">
        <f t="shared" si="115"/>
        <v>749.52733333333333</v>
      </c>
      <c r="Q52" s="156">
        <f t="shared" si="116"/>
        <v>749.52733333333333</v>
      </c>
      <c r="R52" s="156">
        <f t="shared" si="117"/>
        <v>749.52733333333333</v>
      </c>
      <c r="S52" s="156">
        <f t="shared" si="118"/>
        <v>749.52733333333333</v>
      </c>
      <c r="T52" s="156">
        <f t="shared" si="119"/>
        <v>749.52733333333333</v>
      </c>
      <c r="U52" s="156">
        <f t="shared" si="120"/>
        <v>749.52733333333333</v>
      </c>
      <c r="V52" s="156">
        <f t="shared" si="121"/>
        <v>749.52733333333333</v>
      </c>
      <c r="W52" s="156">
        <f t="shared" si="122"/>
        <v>821.39400000000001</v>
      </c>
      <c r="X52" s="156">
        <f t="shared" si="123"/>
        <v>821.39400000000001</v>
      </c>
      <c r="Y52" s="156">
        <f t="shared" si="124"/>
        <v>821.39400000000001</v>
      </c>
      <c r="Z52" s="156">
        <f t="shared" si="125"/>
        <v>821.39400000000001</v>
      </c>
      <c r="AA52" s="156">
        <f t="shared" si="126"/>
        <v>821.39400000000001</v>
      </c>
      <c r="AB52" s="156">
        <f t="shared" si="127"/>
        <v>821.39400000000001</v>
      </c>
      <c r="AC52" s="174">
        <f xml:space="preserve"> SUM(E52:AB52) * 30</f>
        <v>567687.68000000005</v>
      </c>
      <c r="AD52" s="195"/>
      <c r="AE52" s="168">
        <f t="shared" si="128"/>
        <v>8610</v>
      </c>
      <c r="AF52" s="156">
        <f t="shared" si="129"/>
        <v>8610</v>
      </c>
      <c r="AG52" s="156">
        <f t="shared" si="130"/>
        <v>8610</v>
      </c>
      <c r="AH52" s="156">
        <f t="shared" si="131"/>
        <v>8610</v>
      </c>
      <c r="AI52" s="156">
        <f t="shared" si="132"/>
        <v>8610</v>
      </c>
      <c r="AJ52" s="156">
        <f t="shared" si="133"/>
        <v>8610</v>
      </c>
      <c r="AK52" s="156">
        <f t="shared" si="134"/>
        <v>8610</v>
      </c>
      <c r="AL52" s="156">
        <f t="shared" si="135"/>
        <v>8776.6666666666661</v>
      </c>
      <c r="AM52" s="156">
        <f t="shared" si="136"/>
        <v>8776.6666666666661</v>
      </c>
      <c r="AN52" s="156">
        <f t="shared" si="137"/>
        <v>8776.6666666666661</v>
      </c>
      <c r="AO52" s="156">
        <f t="shared" si="138"/>
        <v>8776.6666666666661</v>
      </c>
      <c r="AP52" s="156">
        <f t="shared" si="139"/>
        <v>8776.6666666666661</v>
      </c>
      <c r="AQ52" s="156">
        <f t="shared" si="140"/>
        <v>8776.6666666666661</v>
      </c>
      <c r="AR52" s="156">
        <f t="shared" si="141"/>
        <v>8776.6666666666661</v>
      </c>
      <c r="AS52" s="156">
        <f t="shared" si="142"/>
        <v>8776.6666666666661</v>
      </c>
      <c r="AT52" s="156">
        <f t="shared" si="143"/>
        <v>8776.6666666666661</v>
      </c>
      <c r="AU52" s="156">
        <f t="shared" si="144"/>
        <v>8776.6666666666661</v>
      </c>
      <c r="AV52" s="156">
        <f t="shared" si="145"/>
        <v>8776.6666666666661</v>
      </c>
      <c r="AW52" s="156">
        <f t="shared" si="146"/>
        <v>8610</v>
      </c>
      <c r="AX52" s="156">
        <f t="shared" si="147"/>
        <v>8610</v>
      </c>
      <c r="AY52" s="156">
        <f t="shared" si="148"/>
        <v>8610</v>
      </c>
      <c r="AZ52" s="156">
        <f t="shared" si="149"/>
        <v>8610</v>
      </c>
      <c r="BA52" s="156">
        <f t="shared" si="150"/>
        <v>8610</v>
      </c>
      <c r="BB52" s="156">
        <f t="shared" si="151"/>
        <v>8610</v>
      </c>
      <c r="BD52" s="183">
        <f xml:space="preserve">  'Generation Calculation'!CC39-'Bidders Proposed Renewables'!E14</f>
        <v>95.4</v>
      </c>
      <c r="BE52" s="184">
        <f xml:space="preserve">  'Generation Calculation'!CD39-'Bidders Proposed Renewables'!F14</f>
        <v>95.4</v>
      </c>
      <c r="BF52" s="184">
        <f xml:space="preserve">  'Generation Calculation'!CE39-'Bidders Proposed Renewables'!G14</f>
        <v>95.4</v>
      </c>
      <c r="BG52" s="184">
        <f xml:space="preserve">  'Generation Calculation'!CF39-'Bidders Proposed Renewables'!H14</f>
        <v>95.4</v>
      </c>
      <c r="BH52" s="184">
        <f xml:space="preserve">  'Generation Calculation'!CG39-'Bidders Proposed Renewables'!I14</f>
        <v>95.4</v>
      </c>
      <c r="BI52" s="184">
        <f xml:space="preserve">  'Generation Calculation'!CH39-'Bidders Proposed Renewables'!J14</f>
        <v>95.4</v>
      </c>
      <c r="BJ52" s="184">
        <f xml:space="preserve">  'Generation Calculation'!CI39-'Bidders Proposed Renewables'!K14</f>
        <v>95.4</v>
      </c>
      <c r="BK52" s="184">
        <f xml:space="preserve">  'Generation Calculation'!CJ39-'Bidders Proposed Renewables'!L14</f>
        <v>85.4</v>
      </c>
      <c r="BL52" s="184">
        <f xml:space="preserve">  'Generation Calculation'!CK39-'Bidders Proposed Renewables'!M14</f>
        <v>85.4</v>
      </c>
      <c r="BM52" s="184">
        <f xml:space="preserve">  'Generation Calculation'!CL39-'Bidders Proposed Renewables'!N14</f>
        <v>85.4</v>
      </c>
      <c r="BN52" s="184">
        <f xml:space="preserve">  'Generation Calculation'!CM39-'Bidders Proposed Renewables'!O14</f>
        <v>85.4</v>
      </c>
      <c r="BO52" s="184">
        <f xml:space="preserve">  'Generation Calculation'!CN39-'Bidders Proposed Renewables'!P14</f>
        <v>85.4</v>
      </c>
      <c r="BP52" s="184">
        <f xml:space="preserve">  'Generation Calculation'!CO39-'Bidders Proposed Renewables'!Q14</f>
        <v>85.4</v>
      </c>
      <c r="BQ52" s="184">
        <f xml:space="preserve">  'Generation Calculation'!CP39-'Bidders Proposed Renewables'!R14</f>
        <v>85.4</v>
      </c>
      <c r="BR52" s="184">
        <f xml:space="preserve">  'Generation Calculation'!CQ39-'Bidders Proposed Renewables'!S14</f>
        <v>85.4</v>
      </c>
      <c r="BS52" s="184">
        <f xml:space="preserve">  'Generation Calculation'!CR39-'Bidders Proposed Renewables'!T14</f>
        <v>85.4</v>
      </c>
      <c r="BT52" s="184">
        <f xml:space="preserve">  'Generation Calculation'!CS39-'Bidders Proposed Renewables'!U14</f>
        <v>85.4</v>
      </c>
      <c r="BU52" s="184">
        <f xml:space="preserve">  'Generation Calculation'!CT39-'Bidders Proposed Renewables'!V14</f>
        <v>85.4</v>
      </c>
      <c r="BV52" s="184">
        <f xml:space="preserve">  'Generation Calculation'!CU39-'Bidders Proposed Renewables'!W14</f>
        <v>95.4</v>
      </c>
      <c r="BW52" s="184">
        <f xml:space="preserve">  'Generation Calculation'!CV39-'Bidders Proposed Renewables'!X14</f>
        <v>95.4</v>
      </c>
      <c r="BX52" s="184">
        <f xml:space="preserve">  'Generation Calculation'!CW39-'Bidders Proposed Renewables'!Y14</f>
        <v>95.4</v>
      </c>
      <c r="BY52" s="184">
        <f xml:space="preserve">  'Generation Calculation'!CX39-'Bidders Proposed Renewables'!Z14</f>
        <v>95.4</v>
      </c>
      <c r="BZ52" s="184">
        <f xml:space="preserve">  'Generation Calculation'!CY39-'Bidders Proposed Renewables'!AA14</f>
        <v>95.4</v>
      </c>
      <c r="CA52" s="184">
        <f xml:space="preserve">  'Generation Calculation'!CZ39-'Bidders Proposed Renewables'!AB14</f>
        <v>95.4</v>
      </c>
      <c r="CC52" s="168">
        <f t="shared" si="8"/>
        <v>96</v>
      </c>
      <c r="CD52" s="156">
        <f t="shared" si="9"/>
        <v>96</v>
      </c>
      <c r="CE52" s="156">
        <f t="shared" si="10"/>
        <v>96</v>
      </c>
      <c r="CF52" s="156">
        <f t="shared" si="11"/>
        <v>96</v>
      </c>
      <c r="CG52" s="156">
        <f t="shared" si="12"/>
        <v>96</v>
      </c>
      <c r="CH52" s="156">
        <f t="shared" si="13"/>
        <v>96</v>
      </c>
      <c r="CI52" s="156">
        <f t="shared" si="14"/>
        <v>96</v>
      </c>
      <c r="CJ52" s="156">
        <f t="shared" si="15"/>
        <v>90</v>
      </c>
      <c r="CK52" s="156">
        <f t="shared" si="16"/>
        <v>90</v>
      </c>
      <c r="CL52" s="156">
        <f t="shared" si="17"/>
        <v>90</v>
      </c>
      <c r="CM52" s="156">
        <f t="shared" si="18"/>
        <v>90</v>
      </c>
      <c r="CN52" s="156">
        <f t="shared" si="19"/>
        <v>90</v>
      </c>
      <c r="CO52" s="156">
        <f t="shared" si="20"/>
        <v>90</v>
      </c>
      <c r="CP52" s="156">
        <f t="shared" si="21"/>
        <v>90</v>
      </c>
      <c r="CQ52" s="156">
        <f t="shared" si="22"/>
        <v>90</v>
      </c>
      <c r="CR52" s="156">
        <f t="shared" si="23"/>
        <v>90</v>
      </c>
      <c r="CS52" s="156">
        <f t="shared" si="24"/>
        <v>90</v>
      </c>
      <c r="CT52" s="156">
        <f t="shared" si="25"/>
        <v>90</v>
      </c>
      <c r="CU52" s="156">
        <f t="shared" si="26"/>
        <v>96</v>
      </c>
      <c r="CV52" s="156">
        <f t="shared" si="27"/>
        <v>96</v>
      </c>
      <c r="CW52" s="156">
        <f t="shared" si="28"/>
        <v>96</v>
      </c>
      <c r="CX52" s="156">
        <f t="shared" si="29"/>
        <v>96</v>
      </c>
      <c r="CY52" s="156">
        <f t="shared" si="30"/>
        <v>96</v>
      </c>
      <c r="CZ52" s="156">
        <f t="shared" si="31"/>
        <v>96</v>
      </c>
      <c r="DB52" s="168">
        <f t="shared" si="32"/>
        <v>90</v>
      </c>
      <c r="DC52" s="156">
        <f t="shared" si="33"/>
        <v>90</v>
      </c>
      <c r="DD52" s="156">
        <f t="shared" si="34"/>
        <v>90</v>
      </c>
      <c r="DE52" s="156">
        <f t="shared" si="35"/>
        <v>90</v>
      </c>
      <c r="DF52" s="156">
        <f t="shared" si="36"/>
        <v>90</v>
      </c>
      <c r="DG52" s="156">
        <f t="shared" si="37"/>
        <v>90</v>
      </c>
      <c r="DH52" s="156">
        <f t="shared" si="38"/>
        <v>90</v>
      </c>
      <c r="DI52" s="156">
        <f t="shared" si="39"/>
        <v>84</v>
      </c>
      <c r="DJ52" s="156">
        <f t="shared" si="40"/>
        <v>84</v>
      </c>
      <c r="DK52" s="156">
        <f t="shared" si="41"/>
        <v>84</v>
      </c>
      <c r="DL52" s="156">
        <f t="shared" si="42"/>
        <v>84</v>
      </c>
      <c r="DM52" s="156">
        <f t="shared" si="43"/>
        <v>84</v>
      </c>
      <c r="DN52" s="156">
        <f t="shared" si="44"/>
        <v>84</v>
      </c>
      <c r="DO52" s="156">
        <f t="shared" si="45"/>
        <v>84</v>
      </c>
      <c r="DP52" s="156">
        <f t="shared" si="46"/>
        <v>84</v>
      </c>
      <c r="DQ52" s="156">
        <f t="shared" si="47"/>
        <v>84</v>
      </c>
      <c r="DR52" s="156">
        <f t="shared" si="48"/>
        <v>84</v>
      </c>
      <c r="DS52" s="156">
        <f t="shared" si="49"/>
        <v>84</v>
      </c>
      <c r="DT52" s="156">
        <f t="shared" si="50"/>
        <v>90</v>
      </c>
      <c r="DU52" s="156">
        <f t="shared" si="51"/>
        <v>90</v>
      </c>
      <c r="DV52" s="156">
        <f t="shared" si="52"/>
        <v>90</v>
      </c>
      <c r="DW52" s="156">
        <f t="shared" si="53"/>
        <v>90</v>
      </c>
      <c r="DX52" s="156">
        <f t="shared" si="54"/>
        <v>90</v>
      </c>
      <c r="DY52" s="156">
        <f t="shared" si="55"/>
        <v>90</v>
      </c>
      <c r="EA52" s="168">
        <f t="shared" si="56"/>
        <v>8600</v>
      </c>
      <c r="EB52" s="156">
        <f t="shared" si="57"/>
        <v>8600</v>
      </c>
      <c r="EC52" s="156">
        <f t="shared" si="58"/>
        <v>8600</v>
      </c>
      <c r="ED52" s="156">
        <f t="shared" si="59"/>
        <v>8600</v>
      </c>
      <c r="EE52" s="156">
        <f t="shared" si="60"/>
        <v>8600</v>
      </c>
      <c r="EF52" s="156">
        <f t="shared" si="61"/>
        <v>8600</v>
      </c>
      <c r="EG52" s="156">
        <f t="shared" si="62"/>
        <v>8600</v>
      </c>
      <c r="EH52" s="156">
        <f t="shared" si="63"/>
        <v>8700</v>
      </c>
      <c r="EI52" s="156">
        <f t="shared" si="64"/>
        <v>8700</v>
      </c>
      <c r="EJ52" s="156">
        <f t="shared" si="65"/>
        <v>8700</v>
      </c>
      <c r="EK52" s="156">
        <f t="shared" si="66"/>
        <v>8700</v>
      </c>
      <c r="EL52" s="156">
        <f t="shared" si="67"/>
        <v>8700</v>
      </c>
      <c r="EM52" s="156">
        <f t="shared" si="68"/>
        <v>8700</v>
      </c>
      <c r="EN52" s="156">
        <f t="shared" si="69"/>
        <v>8700</v>
      </c>
      <c r="EO52" s="156">
        <f t="shared" si="70"/>
        <v>8700</v>
      </c>
      <c r="EP52" s="156">
        <f t="shared" si="71"/>
        <v>8700</v>
      </c>
      <c r="EQ52" s="156">
        <f t="shared" si="72"/>
        <v>8700</v>
      </c>
      <c r="ER52" s="156">
        <f t="shared" si="73"/>
        <v>8700</v>
      </c>
      <c r="ES52" s="156">
        <f t="shared" si="74"/>
        <v>8600</v>
      </c>
      <c r="ET52" s="156">
        <f t="shared" si="75"/>
        <v>8600</v>
      </c>
      <c r="EU52" s="156">
        <f t="shared" si="76"/>
        <v>8600</v>
      </c>
      <c r="EV52" s="156">
        <f t="shared" si="77"/>
        <v>8600</v>
      </c>
      <c r="EW52" s="156">
        <f t="shared" si="78"/>
        <v>8600</v>
      </c>
      <c r="EX52" s="156">
        <f t="shared" si="79"/>
        <v>8600</v>
      </c>
      <c r="EZ52" s="168">
        <f t="shared" si="80"/>
        <v>8700</v>
      </c>
      <c r="FA52" s="156">
        <f t="shared" si="81"/>
        <v>8700</v>
      </c>
      <c r="FB52" s="156">
        <f t="shared" si="82"/>
        <v>8700</v>
      </c>
      <c r="FC52" s="156">
        <f t="shared" si="83"/>
        <v>8700</v>
      </c>
      <c r="FD52" s="156">
        <f t="shared" si="84"/>
        <v>8700</v>
      </c>
      <c r="FE52" s="156">
        <f t="shared" si="85"/>
        <v>8700</v>
      </c>
      <c r="FF52" s="156">
        <f t="shared" si="86"/>
        <v>8700</v>
      </c>
      <c r="FG52" s="156">
        <f t="shared" si="87"/>
        <v>8800</v>
      </c>
      <c r="FH52" s="156">
        <f t="shared" si="88"/>
        <v>8800</v>
      </c>
      <c r="FI52" s="156">
        <f t="shared" si="89"/>
        <v>8800</v>
      </c>
      <c r="FJ52" s="156">
        <f t="shared" si="90"/>
        <v>8800</v>
      </c>
      <c r="FK52" s="156">
        <f t="shared" si="91"/>
        <v>8800</v>
      </c>
      <c r="FL52" s="156">
        <f t="shared" si="92"/>
        <v>8800</v>
      </c>
      <c r="FM52" s="156">
        <f t="shared" si="93"/>
        <v>8800</v>
      </c>
      <c r="FN52" s="156">
        <f t="shared" si="94"/>
        <v>8800</v>
      </c>
      <c r="FO52" s="156">
        <f t="shared" si="95"/>
        <v>8800</v>
      </c>
      <c r="FP52" s="156">
        <f t="shared" si="96"/>
        <v>8800</v>
      </c>
      <c r="FQ52" s="156">
        <f t="shared" si="97"/>
        <v>8800</v>
      </c>
      <c r="FR52" s="156">
        <f t="shared" si="98"/>
        <v>8700</v>
      </c>
      <c r="FS52" s="156">
        <f t="shared" si="99"/>
        <v>8700</v>
      </c>
      <c r="FT52" s="156">
        <f t="shared" si="100"/>
        <v>8700</v>
      </c>
      <c r="FU52" s="156">
        <f t="shared" si="101"/>
        <v>8700</v>
      </c>
      <c r="FV52" s="156">
        <f t="shared" si="102"/>
        <v>8700</v>
      </c>
      <c r="FW52" s="156">
        <f t="shared" si="103"/>
        <v>8700</v>
      </c>
    </row>
    <row r="53" spans="3:179" ht="14.25" customHeight="1" x14ac:dyDescent="0.25">
      <c r="C53" s="132">
        <v>2021</v>
      </c>
      <c r="D53" s="14" t="s">
        <v>168</v>
      </c>
      <c r="E53" s="168">
        <f t="shared" si="104"/>
        <v>821.39400000000001</v>
      </c>
      <c r="F53" s="156">
        <f t="shared" si="105"/>
        <v>821.39400000000001</v>
      </c>
      <c r="G53" s="156">
        <f t="shared" si="106"/>
        <v>821.39400000000001</v>
      </c>
      <c r="H53" s="156">
        <f t="shared" si="107"/>
        <v>821.39400000000001</v>
      </c>
      <c r="I53" s="156">
        <f t="shared" si="108"/>
        <v>821.39400000000001</v>
      </c>
      <c r="J53" s="156">
        <f t="shared" si="109"/>
        <v>821.39400000000001</v>
      </c>
      <c r="K53" s="156">
        <f t="shared" si="110"/>
        <v>821.39400000000001</v>
      </c>
      <c r="L53" s="156">
        <f t="shared" si="111"/>
        <v>749.52733333333333</v>
      </c>
      <c r="M53" s="156">
        <f t="shared" si="112"/>
        <v>749.52733333333333</v>
      </c>
      <c r="N53" s="156">
        <f t="shared" si="113"/>
        <v>749.52733333333333</v>
      </c>
      <c r="O53" s="156">
        <f t="shared" si="114"/>
        <v>749.52733333333333</v>
      </c>
      <c r="P53" s="156">
        <f t="shared" si="115"/>
        <v>749.52733333333333</v>
      </c>
      <c r="Q53" s="156">
        <f t="shared" si="116"/>
        <v>749.52733333333333</v>
      </c>
      <c r="R53" s="156">
        <f t="shared" si="117"/>
        <v>749.52733333333333</v>
      </c>
      <c r="S53" s="156">
        <f t="shared" si="118"/>
        <v>749.52733333333333</v>
      </c>
      <c r="T53" s="156">
        <f t="shared" si="119"/>
        <v>749.52733333333333</v>
      </c>
      <c r="U53" s="156">
        <f t="shared" si="120"/>
        <v>749.52733333333333</v>
      </c>
      <c r="V53" s="156">
        <f t="shared" si="121"/>
        <v>749.52733333333333</v>
      </c>
      <c r="W53" s="156">
        <f t="shared" si="122"/>
        <v>821.39400000000001</v>
      </c>
      <c r="X53" s="156">
        <f t="shared" si="123"/>
        <v>821.39400000000001</v>
      </c>
      <c r="Y53" s="156">
        <f t="shared" si="124"/>
        <v>821.39400000000001</v>
      </c>
      <c r="Z53" s="156">
        <f t="shared" si="125"/>
        <v>821.39400000000001</v>
      </c>
      <c r="AA53" s="156">
        <f t="shared" si="126"/>
        <v>821.39400000000001</v>
      </c>
      <c r="AB53" s="156">
        <f t="shared" si="127"/>
        <v>821.39400000000001</v>
      </c>
      <c r="AC53" s="174">
        <f xml:space="preserve"> SUM(E53:AB53) * 31</f>
        <v>586610.60266666673</v>
      </c>
      <c r="AD53" s="195"/>
      <c r="AE53" s="168">
        <f t="shared" si="128"/>
        <v>8610</v>
      </c>
      <c r="AF53" s="156">
        <f t="shared" si="129"/>
        <v>8610</v>
      </c>
      <c r="AG53" s="156">
        <f t="shared" si="130"/>
        <v>8610</v>
      </c>
      <c r="AH53" s="156">
        <f t="shared" si="131"/>
        <v>8610</v>
      </c>
      <c r="AI53" s="156">
        <f t="shared" si="132"/>
        <v>8610</v>
      </c>
      <c r="AJ53" s="156">
        <f t="shared" si="133"/>
        <v>8610</v>
      </c>
      <c r="AK53" s="156">
        <f t="shared" si="134"/>
        <v>8610</v>
      </c>
      <c r="AL53" s="156">
        <f t="shared" si="135"/>
        <v>8776.6666666666661</v>
      </c>
      <c r="AM53" s="156">
        <f t="shared" si="136"/>
        <v>8776.6666666666661</v>
      </c>
      <c r="AN53" s="156">
        <f t="shared" si="137"/>
        <v>8776.6666666666661</v>
      </c>
      <c r="AO53" s="156">
        <f t="shared" si="138"/>
        <v>8776.6666666666661</v>
      </c>
      <c r="AP53" s="156">
        <f t="shared" si="139"/>
        <v>8776.6666666666661</v>
      </c>
      <c r="AQ53" s="156">
        <f t="shared" si="140"/>
        <v>8776.6666666666661</v>
      </c>
      <c r="AR53" s="156">
        <f t="shared" si="141"/>
        <v>8776.6666666666661</v>
      </c>
      <c r="AS53" s="156">
        <f t="shared" si="142"/>
        <v>8776.6666666666661</v>
      </c>
      <c r="AT53" s="156">
        <f t="shared" si="143"/>
        <v>8776.6666666666661</v>
      </c>
      <c r="AU53" s="156">
        <f t="shared" si="144"/>
        <v>8776.6666666666661</v>
      </c>
      <c r="AV53" s="156">
        <f t="shared" si="145"/>
        <v>8776.6666666666661</v>
      </c>
      <c r="AW53" s="156">
        <f t="shared" si="146"/>
        <v>8610</v>
      </c>
      <c r="AX53" s="156">
        <f t="shared" si="147"/>
        <v>8610</v>
      </c>
      <c r="AY53" s="156">
        <f t="shared" si="148"/>
        <v>8610</v>
      </c>
      <c r="AZ53" s="156">
        <f t="shared" si="149"/>
        <v>8610</v>
      </c>
      <c r="BA53" s="156">
        <f t="shared" si="150"/>
        <v>8610</v>
      </c>
      <c r="BB53" s="156">
        <f t="shared" si="151"/>
        <v>8610</v>
      </c>
      <c r="BD53" s="183">
        <f xml:space="preserve">  'Generation Calculation'!CC40-'Bidders Proposed Renewables'!E15</f>
        <v>95.4</v>
      </c>
      <c r="BE53" s="184">
        <f xml:space="preserve">  'Generation Calculation'!CD40-'Bidders Proposed Renewables'!F15</f>
        <v>95.4</v>
      </c>
      <c r="BF53" s="184">
        <f xml:space="preserve">  'Generation Calculation'!CE40-'Bidders Proposed Renewables'!G15</f>
        <v>95.4</v>
      </c>
      <c r="BG53" s="184">
        <f xml:space="preserve">  'Generation Calculation'!CF40-'Bidders Proposed Renewables'!H15</f>
        <v>95.4</v>
      </c>
      <c r="BH53" s="184">
        <f xml:space="preserve">  'Generation Calculation'!CG40-'Bidders Proposed Renewables'!I15</f>
        <v>95.4</v>
      </c>
      <c r="BI53" s="184">
        <f xml:space="preserve">  'Generation Calculation'!CH40-'Bidders Proposed Renewables'!J15</f>
        <v>95.4</v>
      </c>
      <c r="BJ53" s="184">
        <f xml:space="preserve">  'Generation Calculation'!CI40-'Bidders Proposed Renewables'!K15</f>
        <v>95.4</v>
      </c>
      <c r="BK53" s="184">
        <f xml:space="preserve">  'Generation Calculation'!CJ40-'Bidders Proposed Renewables'!L15</f>
        <v>85.4</v>
      </c>
      <c r="BL53" s="184">
        <f xml:space="preserve">  'Generation Calculation'!CK40-'Bidders Proposed Renewables'!M15</f>
        <v>85.4</v>
      </c>
      <c r="BM53" s="184">
        <f xml:space="preserve">  'Generation Calculation'!CL40-'Bidders Proposed Renewables'!N15</f>
        <v>85.4</v>
      </c>
      <c r="BN53" s="184">
        <f xml:space="preserve">  'Generation Calculation'!CM40-'Bidders Proposed Renewables'!O15</f>
        <v>85.4</v>
      </c>
      <c r="BO53" s="184">
        <f xml:space="preserve">  'Generation Calculation'!CN40-'Bidders Proposed Renewables'!P15</f>
        <v>85.4</v>
      </c>
      <c r="BP53" s="184">
        <f xml:space="preserve">  'Generation Calculation'!CO40-'Bidders Proposed Renewables'!Q15</f>
        <v>85.4</v>
      </c>
      <c r="BQ53" s="184">
        <f xml:space="preserve">  'Generation Calculation'!CP40-'Bidders Proposed Renewables'!R15</f>
        <v>85.4</v>
      </c>
      <c r="BR53" s="184">
        <f xml:space="preserve">  'Generation Calculation'!CQ40-'Bidders Proposed Renewables'!S15</f>
        <v>85.4</v>
      </c>
      <c r="BS53" s="184">
        <f xml:space="preserve">  'Generation Calculation'!CR40-'Bidders Proposed Renewables'!T15</f>
        <v>85.4</v>
      </c>
      <c r="BT53" s="184">
        <f xml:space="preserve">  'Generation Calculation'!CS40-'Bidders Proposed Renewables'!U15</f>
        <v>85.4</v>
      </c>
      <c r="BU53" s="184">
        <f xml:space="preserve">  'Generation Calculation'!CT40-'Bidders Proposed Renewables'!V15</f>
        <v>85.4</v>
      </c>
      <c r="BV53" s="184">
        <f xml:space="preserve">  'Generation Calculation'!CU40-'Bidders Proposed Renewables'!W15</f>
        <v>95.4</v>
      </c>
      <c r="BW53" s="184">
        <f xml:space="preserve">  'Generation Calculation'!CV40-'Bidders Proposed Renewables'!X15</f>
        <v>95.4</v>
      </c>
      <c r="BX53" s="184">
        <f xml:space="preserve">  'Generation Calculation'!CW40-'Bidders Proposed Renewables'!Y15</f>
        <v>95.4</v>
      </c>
      <c r="BY53" s="184">
        <f xml:space="preserve">  'Generation Calculation'!CX40-'Bidders Proposed Renewables'!Z15</f>
        <v>95.4</v>
      </c>
      <c r="BZ53" s="184">
        <f xml:space="preserve">  'Generation Calculation'!CY40-'Bidders Proposed Renewables'!AA15</f>
        <v>95.4</v>
      </c>
      <c r="CA53" s="184">
        <f xml:space="preserve">  'Generation Calculation'!CZ40-'Bidders Proposed Renewables'!AB15</f>
        <v>95.4</v>
      </c>
      <c r="CC53" s="168">
        <f t="shared" si="8"/>
        <v>96</v>
      </c>
      <c r="CD53" s="156">
        <f t="shared" si="9"/>
        <v>96</v>
      </c>
      <c r="CE53" s="156">
        <f t="shared" si="10"/>
        <v>96</v>
      </c>
      <c r="CF53" s="156">
        <f t="shared" si="11"/>
        <v>96</v>
      </c>
      <c r="CG53" s="156">
        <f t="shared" si="12"/>
        <v>96</v>
      </c>
      <c r="CH53" s="156">
        <f t="shared" si="13"/>
        <v>96</v>
      </c>
      <c r="CI53" s="156">
        <f t="shared" si="14"/>
        <v>96</v>
      </c>
      <c r="CJ53" s="156">
        <f t="shared" si="15"/>
        <v>90</v>
      </c>
      <c r="CK53" s="156">
        <f t="shared" si="16"/>
        <v>90</v>
      </c>
      <c r="CL53" s="156">
        <f t="shared" si="17"/>
        <v>90</v>
      </c>
      <c r="CM53" s="156">
        <f t="shared" si="18"/>
        <v>90</v>
      </c>
      <c r="CN53" s="156">
        <f t="shared" si="19"/>
        <v>90</v>
      </c>
      <c r="CO53" s="156">
        <f t="shared" si="20"/>
        <v>90</v>
      </c>
      <c r="CP53" s="156">
        <f t="shared" si="21"/>
        <v>90</v>
      </c>
      <c r="CQ53" s="156">
        <f t="shared" si="22"/>
        <v>90</v>
      </c>
      <c r="CR53" s="156">
        <f t="shared" si="23"/>
        <v>90</v>
      </c>
      <c r="CS53" s="156">
        <f t="shared" si="24"/>
        <v>90</v>
      </c>
      <c r="CT53" s="156">
        <f t="shared" si="25"/>
        <v>90</v>
      </c>
      <c r="CU53" s="156">
        <f t="shared" si="26"/>
        <v>96</v>
      </c>
      <c r="CV53" s="156">
        <f t="shared" si="27"/>
        <v>96</v>
      </c>
      <c r="CW53" s="156">
        <f t="shared" si="28"/>
        <v>96</v>
      </c>
      <c r="CX53" s="156">
        <f t="shared" si="29"/>
        <v>96</v>
      </c>
      <c r="CY53" s="156">
        <f t="shared" si="30"/>
        <v>96</v>
      </c>
      <c r="CZ53" s="156">
        <f t="shared" si="31"/>
        <v>96</v>
      </c>
      <c r="DB53" s="168">
        <f t="shared" si="32"/>
        <v>90</v>
      </c>
      <c r="DC53" s="156">
        <f t="shared" si="33"/>
        <v>90</v>
      </c>
      <c r="DD53" s="156">
        <f t="shared" si="34"/>
        <v>90</v>
      </c>
      <c r="DE53" s="156">
        <f t="shared" si="35"/>
        <v>90</v>
      </c>
      <c r="DF53" s="156">
        <f t="shared" si="36"/>
        <v>90</v>
      </c>
      <c r="DG53" s="156">
        <f t="shared" si="37"/>
        <v>90</v>
      </c>
      <c r="DH53" s="156">
        <f t="shared" si="38"/>
        <v>90</v>
      </c>
      <c r="DI53" s="156">
        <f t="shared" si="39"/>
        <v>84</v>
      </c>
      <c r="DJ53" s="156">
        <f t="shared" si="40"/>
        <v>84</v>
      </c>
      <c r="DK53" s="156">
        <f t="shared" si="41"/>
        <v>84</v>
      </c>
      <c r="DL53" s="156">
        <f t="shared" si="42"/>
        <v>84</v>
      </c>
      <c r="DM53" s="156">
        <f t="shared" si="43"/>
        <v>84</v>
      </c>
      <c r="DN53" s="156">
        <f t="shared" si="44"/>
        <v>84</v>
      </c>
      <c r="DO53" s="156">
        <f t="shared" si="45"/>
        <v>84</v>
      </c>
      <c r="DP53" s="156">
        <f t="shared" si="46"/>
        <v>84</v>
      </c>
      <c r="DQ53" s="156">
        <f t="shared" si="47"/>
        <v>84</v>
      </c>
      <c r="DR53" s="156">
        <f t="shared" si="48"/>
        <v>84</v>
      </c>
      <c r="DS53" s="156">
        <f t="shared" si="49"/>
        <v>84</v>
      </c>
      <c r="DT53" s="156">
        <f t="shared" si="50"/>
        <v>90</v>
      </c>
      <c r="DU53" s="156">
        <f t="shared" si="51"/>
        <v>90</v>
      </c>
      <c r="DV53" s="156">
        <f t="shared" si="52"/>
        <v>90</v>
      </c>
      <c r="DW53" s="156">
        <f t="shared" si="53"/>
        <v>90</v>
      </c>
      <c r="DX53" s="156">
        <f t="shared" si="54"/>
        <v>90</v>
      </c>
      <c r="DY53" s="156">
        <f t="shared" si="55"/>
        <v>90</v>
      </c>
      <c r="EA53" s="168">
        <f t="shared" si="56"/>
        <v>8600</v>
      </c>
      <c r="EB53" s="156">
        <f t="shared" si="57"/>
        <v>8600</v>
      </c>
      <c r="EC53" s="156">
        <f t="shared" si="58"/>
        <v>8600</v>
      </c>
      <c r="ED53" s="156">
        <f t="shared" si="59"/>
        <v>8600</v>
      </c>
      <c r="EE53" s="156">
        <f t="shared" si="60"/>
        <v>8600</v>
      </c>
      <c r="EF53" s="156">
        <f t="shared" si="61"/>
        <v>8600</v>
      </c>
      <c r="EG53" s="156">
        <f t="shared" si="62"/>
        <v>8600</v>
      </c>
      <c r="EH53" s="156">
        <f t="shared" si="63"/>
        <v>8700</v>
      </c>
      <c r="EI53" s="156">
        <f t="shared" si="64"/>
        <v>8700</v>
      </c>
      <c r="EJ53" s="156">
        <f t="shared" si="65"/>
        <v>8700</v>
      </c>
      <c r="EK53" s="156">
        <f t="shared" si="66"/>
        <v>8700</v>
      </c>
      <c r="EL53" s="156">
        <f t="shared" si="67"/>
        <v>8700</v>
      </c>
      <c r="EM53" s="156">
        <f t="shared" si="68"/>
        <v>8700</v>
      </c>
      <c r="EN53" s="156">
        <f t="shared" si="69"/>
        <v>8700</v>
      </c>
      <c r="EO53" s="156">
        <f t="shared" si="70"/>
        <v>8700</v>
      </c>
      <c r="EP53" s="156">
        <f t="shared" si="71"/>
        <v>8700</v>
      </c>
      <c r="EQ53" s="156">
        <f t="shared" si="72"/>
        <v>8700</v>
      </c>
      <c r="ER53" s="156">
        <f t="shared" si="73"/>
        <v>8700</v>
      </c>
      <c r="ES53" s="156">
        <f t="shared" si="74"/>
        <v>8600</v>
      </c>
      <c r="ET53" s="156">
        <f t="shared" si="75"/>
        <v>8600</v>
      </c>
      <c r="EU53" s="156">
        <f t="shared" si="76"/>
        <v>8600</v>
      </c>
      <c r="EV53" s="156">
        <f t="shared" si="77"/>
        <v>8600</v>
      </c>
      <c r="EW53" s="156">
        <f t="shared" si="78"/>
        <v>8600</v>
      </c>
      <c r="EX53" s="156">
        <f t="shared" si="79"/>
        <v>8600</v>
      </c>
      <c r="EZ53" s="168">
        <f t="shared" si="80"/>
        <v>8700</v>
      </c>
      <c r="FA53" s="156">
        <f t="shared" si="81"/>
        <v>8700</v>
      </c>
      <c r="FB53" s="156">
        <f t="shared" si="82"/>
        <v>8700</v>
      </c>
      <c r="FC53" s="156">
        <f t="shared" si="83"/>
        <v>8700</v>
      </c>
      <c r="FD53" s="156">
        <f t="shared" si="84"/>
        <v>8700</v>
      </c>
      <c r="FE53" s="156">
        <f t="shared" si="85"/>
        <v>8700</v>
      </c>
      <c r="FF53" s="156">
        <f t="shared" si="86"/>
        <v>8700</v>
      </c>
      <c r="FG53" s="156">
        <f t="shared" si="87"/>
        <v>8800</v>
      </c>
      <c r="FH53" s="156">
        <f t="shared" si="88"/>
        <v>8800</v>
      </c>
      <c r="FI53" s="156">
        <f t="shared" si="89"/>
        <v>8800</v>
      </c>
      <c r="FJ53" s="156">
        <f t="shared" si="90"/>
        <v>8800</v>
      </c>
      <c r="FK53" s="156">
        <f t="shared" si="91"/>
        <v>8800</v>
      </c>
      <c r="FL53" s="156">
        <f t="shared" si="92"/>
        <v>8800</v>
      </c>
      <c r="FM53" s="156">
        <f t="shared" si="93"/>
        <v>8800</v>
      </c>
      <c r="FN53" s="156">
        <f t="shared" si="94"/>
        <v>8800</v>
      </c>
      <c r="FO53" s="156">
        <f t="shared" si="95"/>
        <v>8800</v>
      </c>
      <c r="FP53" s="156">
        <f t="shared" si="96"/>
        <v>8800</v>
      </c>
      <c r="FQ53" s="156">
        <f t="shared" si="97"/>
        <v>8800</v>
      </c>
      <c r="FR53" s="156">
        <f t="shared" si="98"/>
        <v>8700</v>
      </c>
      <c r="FS53" s="156">
        <f t="shared" si="99"/>
        <v>8700</v>
      </c>
      <c r="FT53" s="156">
        <f t="shared" si="100"/>
        <v>8700</v>
      </c>
      <c r="FU53" s="156">
        <f t="shared" si="101"/>
        <v>8700</v>
      </c>
      <c r="FV53" s="156">
        <f t="shared" si="102"/>
        <v>8700</v>
      </c>
      <c r="FW53" s="156">
        <f t="shared" si="103"/>
        <v>8700</v>
      </c>
    </row>
    <row r="54" spans="3:179" ht="14.25" customHeight="1" x14ac:dyDescent="0.25">
      <c r="C54" s="132">
        <v>2021</v>
      </c>
      <c r="D54" s="14" t="s">
        <v>169</v>
      </c>
      <c r="E54" s="168">
        <f t="shared" si="104"/>
        <v>821.39400000000001</v>
      </c>
      <c r="F54" s="156">
        <f t="shared" si="105"/>
        <v>821.39400000000001</v>
      </c>
      <c r="G54" s="156">
        <f t="shared" si="106"/>
        <v>821.39400000000001</v>
      </c>
      <c r="H54" s="156">
        <f t="shared" si="107"/>
        <v>821.39400000000001</v>
      </c>
      <c r="I54" s="156">
        <f t="shared" si="108"/>
        <v>821.39400000000001</v>
      </c>
      <c r="J54" s="156">
        <f t="shared" si="109"/>
        <v>821.39400000000001</v>
      </c>
      <c r="K54" s="156">
        <f t="shared" si="110"/>
        <v>821.39400000000001</v>
      </c>
      <c r="L54" s="156">
        <f t="shared" si="111"/>
        <v>749.52733333333333</v>
      </c>
      <c r="M54" s="156">
        <f t="shared" si="112"/>
        <v>749.52733333333333</v>
      </c>
      <c r="N54" s="156">
        <f t="shared" si="113"/>
        <v>749.52733333333333</v>
      </c>
      <c r="O54" s="156">
        <f t="shared" si="114"/>
        <v>749.52733333333333</v>
      </c>
      <c r="P54" s="156">
        <f t="shared" si="115"/>
        <v>749.52733333333333</v>
      </c>
      <c r="Q54" s="156">
        <f t="shared" si="116"/>
        <v>749.52733333333333</v>
      </c>
      <c r="R54" s="156">
        <f t="shared" si="117"/>
        <v>749.52733333333333</v>
      </c>
      <c r="S54" s="156">
        <f t="shared" si="118"/>
        <v>749.52733333333333</v>
      </c>
      <c r="T54" s="156">
        <f t="shared" si="119"/>
        <v>749.52733333333333</v>
      </c>
      <c r="U54" s="156">
        <f t="shared" si="120"/>
        <v>749.52733333333333</v>
      </c>
      <c r="V54" s="156">
        <f t="shared" si="121"/>
        <v>749.52733333333333</v>
      </c>
      <c r="W54" s="156">
        <f t="shared" si="122"/>
        <v>821.39400000000001</v>
      </c>
      <c r="X54" s="156">
        <f t="shared" si="123"/>
        <v>821.39400000000001</v>
      </c>
      <c r="Y54" s="156">
        <f t="shared" si="124"/>
        <v>821.39400000000001</v>
      </c>
      <c r="Z54" s="156">
        <f t="shared" si="125"/>
        <v>821.39400000000001</v>
      </c>
      <c r="AA54" s="156">
        <f t="shared" si="126"/>
        <v>821.39400000000001</v>
      </c>
      <c r="AB54" s="156">
        <f t="shared" si="127"/>
        <v>821.39400000000001</v>
      </c>
      <c r="AC54" s="174">
        <f xml:space="preserve"> SUM(E54:AB54) * 31</f>
        <v>586610.60266666673</v>
      </c>
      <c r="AD54" s="195"/>
      <c r="AE54" s="168">
        <f t="shared" si="128"/>
        <v>8610</v>
      </c>
      <c r="AF54" s="156">
        <f t="shared" si="129"/>
        <v>8610</v>
      </c>
      <c r="AG54" s="156">
        <f t="shared" si="130"/>
        <v>8610</v>
      </c>
      <c r="AH54" s="156">
        <f t="shared" si="131"/>
        <v>8610</v>
      </c>
      <c r="AI54" s="156">
        <f t="shared" si="132"/>
        <v>8610</v>
      </c>
      <c r="AJ54" s="156">
        <f t="shared" si="133"/>
        <v>8610</v>
      </c>
      <c r="AK54" s="156">
        <f t="shared" si="134"/>
        <v>8610</v>
      </c>
      <c r="AL54" s="156">
        <f t="shared" si="135"/>
        <v>8776.6666666666661</v>
      </c>
      <c r="AM54" s="156">
        <f t="shared" si="136"/>
        <v>8776.6666666666661</v>
      </c>
      <c r="AN54" s="156">
        <f t="shared" si="137"/>
        <v>8776.6666666666661</v>
      </c>
      <c r="AO54" s="156">
        <f t="shared" si="138"/>
        <v>8776.6666666666661</v>
      </c>
      <c r="AP54" s="156">
        <f t="shared" si="139"/>
        <v>8776.6666666666661</v>
      </c>
      <c r="AQ54" s="156">
        <f t="shared" si="140"/>
        <v>8776.6666666666661</v>
      </c>
      <c r="AR54" s="156">
        <f t="shared" si="141"/>
        <v>8776.6666666666661</v>
      </c>
      <c r="AS54" s="156">
        <f t="shared" si="142"/>
        <v>8776.6666666666661</v>
      </c>
      <c r="AT54" s="156">
        <f t="shared" si="143"/>
        <v>8776.6666666666661</v>
      </c>
      <c r="AU54" s="156">
        <f t="shared" si="144"/>
        <v>8776.6666666666661</v>
      </c>
      <c r="AV54" s="156">
        <f t="shared" si="145"/>
        <v>8776.6666666666661</v>
      </c>
      <c r="AW54" s="156">
        <f t="shared" si="146"/>
        <v>8610</v>
      </c>
      <c r="AX54" s="156">
        <f t="shared" si="147"/>
        <v>8610</v>
      </c>
      <c r="AY54" s="156">
        <f t="shared" si="148"/>
        <v>8610</v>
      </c>
      <c r="AZ54" s="156">
        <f t="shared" si="149"/>
        <v>8610</v>
      </c>
      <c r="BA54" s="156">
        <f t="shared" si="150"/>
        <v>8610</v>
      </c>
      <c r="BB54" s="156">
        <f t="shared" si="151"/>
        <v>8610</v>
      </c>
      <c r="BD54" s="183">
        <f xml:space="preserve">  'Generation Calculation'!CC41-'Bidders Proposed Renewables'!E16</f>
        <v>95.4</v>
      </c>
      <c r="BE54" s="184">
        <f xml:space="preserve">  'Generation Calculation'!CD41-'Bidders Proposed Renewables'!F16</f>
        <v>95.4</v>
      </c>
      <c r="BF54" s="184">
        <f xml:space="preserve">  'Generation Calculation'!CE41-'Bidders Proposed Renewables'!G16</f>
        <v>95.4</v>
      </c>
      <c r="BG54" s="184">
        <f xml:space="preserve">  'Generation Calculation'!CF41-'Bidders Proposed Renewables'!H16</f>
        <v>95.4</v>
      </c>
      <c r="BH54" s="184">
        <f xml:space="preserve">  'Generation Calculation'!CG41-'Bidders Proposed Renewables'!I16</f>
        <v>95.4</v>
      </c>
      <c r="BI54" s="184">
        <f xml:space="preserve">  'Generation Calculation'!CH41-'Bidders Proposed Renewables'!J16</f>
        <v>95.4</v>
      </c>
      <c r="BJ54" s="184">
        <f xml:space="preserve">  'Generation Calculation'!CI41-'Bidders Proposed Renewables'!K16</f>
        <v>95.4</v>
      </c>
      <c r="BK54" s="184">
        <f xml:space="preserve">  'Generation Calculation'!CJ41-'Bidders Proposed Renewables'!L16</f>
        <v>85.4</v>
      </c>
      <c r="BL54" s="184">
        <f xml:space="preserve">  'Generation Calculation'!CK41-'Bidders Proposed Renewables'!M16</f>
        <v>85.4</v>
      </c>
      <c r="BM54" s="184">
        <f xml:space="preserve">  'Generation Calculation'!CL41-'Bidders Proposed Renewables'!N16</f>
        <v>85.4</v>
      </c>
      <c r="BN54" s="184">
        <f xml:space="preserve">  'Generation Calculation'!CM41-'Bidders Proposed Renewables'!O16</f>
        <v>85.4</v>
      </c>
      <c r="BO54" s="184">
        <f xml:space="preserve">  'Generation Calculation'!CN41-'Bidders Proposed Renewables'!P16</f>
        <v>85.4</v>
      </c>
      <c r="BP54" s="184">
        <f xml:space="preserve">  'Generation Calculation'!CO41-'Bidders Proposed Renewables'!Q16</f>
        <v>85.4</v>
      </c>
      <c r="BQ54" s="184">
        <f xml:space="preserve">  'Generation Calculation'!CP41-'Bidders Proposed Renewables'!R16</f>
        <v>85.4</v>
      </c>
      <c r="BR54" s="184">
        <f xml:space="preserve">  'Generation Calculation'!CQ41-'Bidders Proposed Renewables'!S16</f>
        <v>85.4</v>
      </c>
      <c r="BS54" s="184">
        <f xml:space="preserve">  'Generation Calculation'!CR41-'Bidders Proposed Renewables'!T16</f>
        <v>85.4</v>
      </c>
      <c r="BT54" s="184">
        <f xml:space="preserve">  'Generation Calculation'!CS41-'Bidders Proposed Renewables'!U16</f>
        <v>85.4</v>
      </c>
      <c r="BU54" s="184">
        <f xml:space="preserve">  'Generation Calculation'!CT41-'Bidders Proposed Renewables'!V16</f>
        <v>85.4</v>
      </c>
      <c r="BV54" s="184">
        <f xml:space="preserve">  'Generation Calculation'!CU41-'Bidders Proposed Renewables'!W16</f>
        <v>95.4</v>
      </c>
      <c r="BW54" s="184">
        <f xml:space="preserve">  'Generation Calculation'!CV41-'Bidders Proposed Renewables'!X16</f>
        <v>95.4</v>
      </c>
      <c r="BX54" s="184">
        <f xml:space="preserve">  'Generation Calculation'!CW41-'Bidders Proposed Renewables'!Y16</f>
        <v>95.4</v>
      </c>
      <c r="BY54" s="184">
        <f xml:space="preserve">  'Generation Calculation'!CX41-'Bidders Proposed Renewables'!Z16</f>
        <v>95.4</v>
      </c>
      <c r="BZ54" s="184">
        <f xml:space="preserve">  'Generation Calculation'!CY41-'Bidders Proposed Renewables'!AA16</f>
        <v>95.4</v>
      </c>
      <c r="CA54" s="184">
        <f xml:space="preserve">  'Generation Calculation'!CZ41-'Bidders Proposed Renewables'!AB16</f>
        <v>95.4</v>
      </c>
      <c r="CC54" s="168">
        <f t="shared" si="8"/>
        <v>96</v>
      </c>
      <c r="CD54" s="156">
        <f t="shared" si="9"/>
        <v>96</v>
      </c>
      <c r="CE54" s="156">
        <f t="shared" si="10"/>
        <v>96</v>
      </c>
      <c r="CF54" s="156">
        <f t="shared" si="11"/>
        <v>96</v>
      </c>
      <c r="CG54" s="156">
        <f t="shared" si="12"/>
        <v>96</v>
      </c>
      <c r="CH54" s="156">
        <f t="shared" si="13"/>
        <v>96</v>
      </c>
      <c r="CI54" s="156">
        <f t="shared" si="14"/>
        <v>96</v>
      </c>
      <c r="CJ54" s="156">
        <f t="shared" si="15"/>
        <v>90</v>
      </c>
      <c r="CK54" s="156">
        <f t="shared" si="16"/>
        <v>90</v>
      </c>
      <c r="CL54" s="156">
        <f t="shared" si="17"/>
        <v>90</v>
      </c>
      <c r="CM54" s="156">
        <f t="shared" si="18"/>
        <v>90</v>
      </c>
      <c r="CN54" s="156">
        <f t="shared" si="19"/>
        <v>90</v>
      </c>
      <c r="CO54" s="156">
        <f t="shared" si="20"/>
        <v>90</v>
      </c>
      <c r="CP54" s="156">
        <f t="shared" si="21"/>
        <v>90</v>
      </c>
      <c r="CQ54" s="156">
        <f t="shared" si="22"/>
        <v>90</v>
      </c>
      <c r="CR54" s="156">
        <f t="shared" si="23"/>
        <v>90</v>
      </c>
      <c r="CS54" s="156">
        <f t="shared" si="24"/>
        <v>90</v>
      </c>
      <c r="CT54" s="156">
        <f t="shared" si="25"/>
        <v>90</v>
      </c>
      <c r="CU54" s="156">
        <f t="shared" si="26"/>
        <v>96</v>
      </c>
      <c r="CV54" s="156">
        <f t="shared" si="27"/>
        <v>96</v>
      </c>
      <c r="CW54" s="156">
        <f t="shared" si="28"/>
        <v>96</v>
      </c>
      <c r="CX54" s="156">
        <f t="shared" si="29"/>
        <v>96</v>
      </c>
      <c r="CY54" s="156">
        <f t="shared" si="30"/>
        <v>96</v>
      </c>
      <c r="CZ54" s="156">
        <f t="shared" si="31"/>
        <v>96</v>
      </c>
      <c r="DB54" s="168">
        <f t="shared" si="32"/>
        <v>90</v>
      </c>
      <c r="DC54" s="156">
        <f t="shared" si="33"/>
        <v>90</v>
      </c>
      <c r="DD54" s="156">
        <f t="shared" si="34"/>
        <v>90</v>
      </c>
      <c r="DE54" s="156">
        <f t="shared" si="35"/>
        <v>90</v>
      </c>
      <c r="DF54" s="156">
        <f t="shared" si="36"/>
        <v>90</v>
      </c>
      <c r="DG54" s="156">
        <f t="shared" si="37"/>
        <v>90</v>
      </c>
      <c r="DH54" s="156">
        <f t="shared" si="38"/>
        <v>90</v>
      </c>
      <c r="DI54" s="156">
        <f t="shared" si="39"/>
        <v>84</v>
      </c>
      <c r="DJ54" s="156">
        <f t="shared" si="40"/>
        <v>84</v>
      </c>
      <c r="DK54" s="156">
        <f t="shared" si="41"/>
        <v>84</v>
      </c>
      <c r="DL54" s="156">
        <f t="shared" si="42"/>
        <v>84</v>
      </c>
      <c r="DM54" s="156">
        <f t="shared" si="43"/>
        <v>84</v>
      </c>
      <c r="DN54" s="156">
        <f t="shared" si="44"/>
        <v>84</v>
      </c>
      <c r="DO54" s="156">
        <f t="shared" si="45"/>
        <v>84</v>
      </c>
      <c r="DP54" s="156">
        <f t="shared" si="46"/>
        <v>84</v>
      </c>
      <c r="DQ54" s="156">
        <f t="shared" si="47"/>
        <v>84</v>
      </c>
      <c r="DR54" s="156">
        <f t="shared" si="48"/>
        <v>84</v>
      </c>
      <c r="DS54" s="156">
        <f t="shared" si="49"/>
        <v>84</v>
      </c>
      <c r="DT54" s="156">
        <f t="shared" si="50"/>
        <v>90</v>
      </c>
      <c r="DU54" s="156">
        <f t="shared" si="51"/>
        <v>90</v>
      </c>
      <c r="DV54" s="156">
        <f t="shared" si="52"/>
        <v>90</v>
      </c>
      <c r="DW54" s="156">
        <f t="shared" si="53"/>
        <v>90</v>
      </c>
      <c r="DX54" s="156">
        <f t="shared" si="54"/>
        <v>90</v>
      </c>
      <c r="DY54" s="156">
        <f t="shared" si="55"/>
        <v>90</v>
      </c>
      <c r="EA54" s="168">
        <f t="shared" si="56"/>
        <v>8600</v>
      </c>
      <c r="EB54" s="156">
        <f t="shared" si="57"/>
        <v>8600</v>
      </c>
      <c r="EC54" s="156">
        <f t="shared" si="58"/>
        <v>8600</v>
      </c>
      <c r="ED54" s="156">
        <f t="shared" si="59"/>
        <v>8600</v>
      </c>
      <c r="EE54" s="156">
        <f t="shared" si="60"/>
        <v>8600</v>
      </c>
      <c r="EF54" s="156">
        <f t="shared" si="61"/>
        <v>8600</v>
      </c>
      <c r="EG54" s="156">
        <f t="shared" si="62"/>
        <v>8600</v>
      </c>
      <c r="EH54" s="156">
        <f t="shared" si="63"/>
        <v>8700</v>
      </c>
      <c r="EI54" s="156">
        <f t="shared" si="64"/>
        <v>8700</v>
      </c>
      <c r="EJ54" s="156">
        <f t="shared" si="65"/>
        <v>8700</v>
      </c>
      <c r="EK54" s="156">
        <f t="shared" si="66"/>
        <v>8700</v>
      </c>
      <c r="EL54" s="156">
        <f t="shared" si="67"/>
        <v>8700</v>
      </c>
      <c r="EM54" s="156">
        <f t="shared" si="68"/>
        <v>8700</v>
      </c>
      <c r="EN54" s="156">
        <f t="shared" si="69"/>
        <v>8700</v>
      </c>
      <c r="EO54" s="156">
        <f t="shared" si="70"/>
        <v>8700</v>
      </c>
      <c r="EP54" s="156">
        <f t="shared" si="71"/>
        <v>8700</v>
      </c>
      <c r="EQ54" s="156">
        <f t="shared" si="72"/>
        <v>8700</v>
      </c>
      <c r="ER54" s="156">
        <f t="shared" si="73"/>
        <v>8700</v>
      </c>
      <c r="ES54" s="156">
        <f t="shared" si="74"/>
        <v>8600</v>
      </c>
      <c r="ET54" s="156">
        <f t="shared" si="75"/>
        <v>8600</v>
      </c>
      <c r="EU54" s="156">
        <f t="shared" si="76"/>
        <v>8600</v>
      </c>
      <c r="EV54" s="156">
        <f t="shared" si="77"/>
        <v>8600</v>
      </c>
      <c r="EW54" s="156">
        <f t="shared" si="78"/>
        <v>8600</v>
      </c>
      <c r="EX54" s="156">
        <f t="shared" si="79"/>
        <v>8600</v>
      </c>
      <c r="EZ54" s="168">
        <f t="shared" si="80"/>
        <v>8700</v>
      </c>
      <c r="FA54" s="156">
        <f t="shared" si="81"/>
        <v>8700</v>
      </c>
      <c r="FB54" s="156">
        <f t="shared" si="82"/>
        <v>8700</v>
      </c>
      <c r="FC54" s="156">
        <f t="shared" si="83"/>
        <v>8700</v>
      </c>
      <c r="FD54" s="156">
        <f t="shared" si="84"/>
        <v>8700</v>
      </c>
      <c r="FE54" s="156">
        <f t="shared" si="85"/>
        <v>8700</v>
      </c>
      <c r="FF54" s="156">
        <f t="shared" si="86"/>
        <v>8700</v>
      </c>
      <c r="FG54" s="156">
        <f t="shared" si="87"/>
        <v>8800</v>
      </c>
      <c r="FH54" s="156">
        <f t="shared" si="88"/>
        <v>8800</v>
      </c>
      <c r="FI54" s="156">
        <f t="shared" si="89"/>
        <v>8800</v>
      </c>
      <c r="FJ54" s="156">
        <f t="shared" si="90"/>
        <v>8800</v>
      </c>
      <c r="FK54" s="156">
        <f t="shared" si="91"/>
        <v>8800</v>
      </c>
      <c r="FL54" s="156">
        <f t="shared" si="92"/>
        <v>8800</v>
      </c>
      <c r="FM54" s="156">
        <f t="shared" si="93"/>
        <v>8800</v>
      </c>
      <c r="FN54" s="156">
        <f t="shared" si="94"/>
        <v>8800</v>
      </c>
      <c r="FO54" s="156">
        <f t="shared" si="95"/>
        <v>8800</v>
      </c>
      <c r="FP54" s="156">
        <f t="shared" si="96"/>
        <v>8800</v>
      </c>
      <c r="FQ54" s="156">
        <f t="shared" si="97"/>
        <v>8800</v>
      </c>
      <c r="FR54" s="156">
        <f t="shared" si="98"/>
        <v>8700</v>
      </c>
      <c r="FS54" s="156">
        <f t="shared" si="99"/>
        <v>8700</v>
      </c>
      <c r="FT54" s="156">
        <f t="shared" si="100"/>
        <v>8700</v>
      </c>
      <c r="FU54" s="156">
        <f t="shared" si="101"/>
        <v>8700</v>
      </c>
      <c r="FV54" s="156">
        <f t="shared" si="102"/>
        <v>8700</v>
      </c>
      <c r="FW54" s="156">
        <f t="shared" si="103"/>
        <v>8700</v>
      </c>
    </row>
    <row r="55" spans="3:179" ht="14.25" customHeight="1" x14ac:dyDescent="0.25">
      <c r="C55" s="132">
        <v>2021</v>
      </c>
      <c r="D55" s="14" t="s">
        <v>170</v>
      </c>
      <c r="E55" s="168">
        <f t="shared" si="104"/>
        <v>821.39400000000001</v>
      </c>
      <c r="F55" s="156">
        <f t="shared" si="105"/>
        <v>821.39400000000001</v>
      </c>
      <c r="G55" s="156">
        <f t="shared" si="106"/>
        <v>821.39400000000001</v>
      </c>
      <c r="H55" s="156">
        <f t="shared" si="107"/>
        <v>821.39400000000001</v>
      </c>
      <c r="I55" s="156">
        <f t="shared" si="108"/>
        <v>821.39400000000001</v>
      </c>
      <c r="J55" s="156">
        <f t="shared" si="109"/>
        <v>821.39400000000001</v>
      </c>
      <c r="K55" s="156">
        <f t="shared" si="110"/>
        <v>821.39400000000001</v>
      </c>
      <c r="L55" s="156">
        <f t="shared" si="111"/>
        <v>749.52733333333333</v>
      </c>
      <c r="M55" s="156">
        <f t="shared" si="112"/>
        <v>749.52733333333333</v>
      </c>
      <c r="N55" s="156">
        <f t="shared" si="113"/>
        <v>749.52733333333333</v>
      </c>
      <c r="O55" s="156">
        <f t="shared" si="114"/>
        <v>749.52733333333333</v>
      </c>
      <c r="P55" s="156">
        <f t="shared" si="115"/>
        <v>749.52733333333333</v>
      </c>
      <c r="Q55" s="156">
        <f t="shared" si="116"/>
        <v>749.52733333333333</v>
      </c>
      <c r="R55" s="156">
        <f t="shared" si="117"/>
        <v>749.52733333333333</v>
      </c>
      <c r="S55" s="156">
        <f t="shared" si="118"/>
        <v>749.52733333333333</v>
      </c>
      <c r="T55" s="156">
        <f t="shared" si="119"/>
        <v>749.52733333333333</v>
      </c>
      <c r="U55" s="156">
        <f t="shared" si="120"/>
        <v>749.52733333333333</v>
      </c>
      <c r="V55" s="156">
        <f t="shared" si="121"/>
        <v>749.52733333333333</v>
      </c>
      <c r="W55" s="156">
        <f t="shared" si="122"/>
        <v>821.39400000000001</v>
      </c>
      <c r="X55" s="156">
        <f t="shared" si="123"/>
        <v>821.39400000000001</v>
      </c>
      <c r="Y55" s="156">
        <f t="shared" si="124"/>
        <v>821.39400000000001</v>
      </c>
      <c r="Z55" s="156">
        <f t="shared" si="125"/>
        <v>821.39400000000001</v>
      </c>
      <c r="AA55" s="156">
        <f t="shared" si="126"/>
        <v>821.39400000000001</v>
      </c>
      <c r="AB55" s="156">
        <f t="shared" si="127"/>
        <v>821.39400000000001</v>
      </c>
      <c r="AC55" s="174">
        <f xml:space="preserve"> SUM(E55:AB55) * 30</f>
        <v>567687.68000000005</v>
      </c>
      <c r="AD55" s="195"/>
      <c r="AE55" s="168">
        <f t="shared" si="128"/>
        <v>8610</v>
      </c>
      <c r="AF55" s="156">
        <f t="shared" si="129"/>
        <v>8610</v>
      </c>
      <c r="AG55" s="156">
        <f t="shared" si="130"/>
        <v>8610</v>
      </c>
      <c r="AH55" s="156">
        <f t="shared" si="131"/>
        <v>8610</v>
      </c>
      <c r="AI55" s="156">
        <f t="shared" si="132"/>
        <v>8610</v>
      </c>
      <c r="AJ55" s="156">
        <f t="shared" si="133"/>
        <v>8610</v>
      </c>
      <c r="AK55" s="156">
        <f t="shared" si="134"/>
        <v>8610</v>
      </c>
      <c r="AL55" s="156">
        <f t="shared" si="135"/>
        <v>8776.6666666666661</v>
      </c>
      <c r="AM55" s="156">
        <f t="shared" si="136"/>
        <v>8776.6666666666661</v>
      </c>
      <c r="AN55" s="156">
        <f t="shared" si="137"/>
        <v>8776.6666666666661</v>
      </c>
      <c r="AO55" s="156">
        <f t="shared" si="138"/>
        <v>8776.6666666666661</v>
      </c>
      <c r="AP55" s="156">
        <f t="shared" si="139"/>
        <v>8776.6666666666661</v>
      </c>
      <c r="AQ55" s="156">
        <f t="shared" si="140"/>
        <v>8776.6666666666661</v>
      </c>
      <c r="AR55" s="156">
        <f t="shared" si="141"/>
        <v>8776.6666666666661</v>
      </c>
      <c r="AS55" s="156">
        <f t="shared" si="142"/>
        <v>8776.6666666666661</v>
      </c>
      <c r="AT55" s="156">
        <f t="shared" si="143"/>
        <v>8776.6666666666661</v>
      </c>
      <c r="AU55" s="156">
        <f t="shared" si="144"/>
        <v>8776.6666666666661</v>
      </c>
      <c r="AV55" s="156">
        <f t="shared" si="145"/>
        <v>8776.6666666666661</v>
      </c>
      <c r="AW55" s="156">
        <f t="shared" si="146"/>
        <v>8610</v>
      </c>
      <c r="AX55" s="156">
        <f t="shared" si="147"/>
        <v>8610</v>
      </c>
      <c r="AY55" s="156">
        <f t="shared" si="148"/>
        <v>8610</v>
      </c>
      <c r="AZ55" s="156">
        <f t="shared" si="149"/>
        <v>8610</v>
      </c>
      <c r="BA55" s="156">
        <f t="shared" si="150"/>
        <v>8610</v>
      </c>
      <c r="BB55" s="156">
        <f t="shared" si="151"/>
        <v>8610</v>
      </c>
      <c r="BD55" s="183">
        <f xml:space="preserve">  'Generation Calculation'!CC42-'Bidders Proposed Renewables'!E17</f>
        <v>95.4</v>
      </c>
      <c r="BE55" s="184">
        <f xml:space="preserve">  'Generation Calculation'!CD42-'Bidders Proposed Renewables'!F17</f>
        <v>95.4</v>
      </c>
      <c r="BF55" s="184">
        <f xml:space="preserve">  'Generation Calculation'!CE42-'Bidders Proposed Renewables'!G17</f>
        <v>95.4</v>
      </c>
      <c r="BG55" s="184">
        <f xml:space="preserve">  'Generation Calculation'!CF42-'Bidders Proposed Renewables'!H17</f>
        <v>95.4</v>
      </c>
      <c r="BH55" s="184">
        <f xml:space="preserve">  'Generation Calculation'!CG42-'Bidders Proposed Renewables'!I17</f>
        <v>95.4</v>
      </c>
      <c r="BI55" s="184">
        <f xml:space="preserve">  'Generation Calculation'!CH42-'Bidders Proposed Renewables'!J17</f>
        <v>95.4</v>
      </c>
      <c r="BJ55" s="184">
        <f xml:space="preserve">  'Generation Calculation'!CI42-'Bidders Proposed Renewables'!K17</f>
        <v>95.4</v>
      </c>
      <c r="BK55" s="184">
        <f xml:space="preserve">  'Generation Calculation'!CJ42-'Bidders Proposed Renewables'!L17</f>
        <v>85.4</v>
      </c>
      <c r="BL55" s="184">
        <f xml:space="preserve">  'Generation Calculation'!CK42-'Bidders Proposed Renewables'!M17</f>
        <v>85.4</v>
      </c>
      <c r="BM55" s="184">
        <f xml:space="preserve">  'Generation Calculation'!CL42-'Bidders Proposed Renewables'!N17</f>
        <v>85.4</v>
      </c>
      <c r="BN55" s="184">
        <f xml:space="preserve">  'Generation Calculation'!CM42-'Bidders Proposed Renewables'!O17</f>
        <v>85.4</v>
      </c>
      <c r="BO55" s="184">
        <f xml:space="preserve">  'Generation Calculation'!CN42-'Bidders Proposed Renewables'!P17</f>
        <v>85.4</v>
      </c>
      <c r="BP55" s="184">
        <f xml:space="preserve">  'Generation Calculation'!CO42-'Bidders Proposed Renewables'!Q17</f>
        <v>85.4</v>
      </c>
      <c r="BQ55" s="184">
        <f xml:space="preserve">  'Generation Calculation'!CP42-'Bidders Proposed Renewables'!R17</f>
        <v>85.4</v>
      </c>
      <c r="BR55" s="184">
        <f xml:space="preserve">  'Generation Calculation'!CQ42-'Bidders Proposed Renewables'!S17</f>
        <v>85.4</v>
      </c>
      <c r="BS55" s="184">
        <f xml:space="preserve">  'Generation Calculation'!CR42-'Bidders Proposed Renewables'!T17</f>
        <v>85.4</v>
      </c>
      <c r="BT55" s="184">
        <f xml:space="preserve">  'Generation Calculation'!CS42-'Bidders Proposed Renewables'!U17</f>
        <v>85.4</v>
      </c>
      <c r="BU55" s="184">
        <f xml:space="preserve">  'Generation Calculation'!CT42-'Bidders Proposed Renewables'!V17</f>
        <v>85.4</v>
      </c>
      <c r="BV55" s="184">
        <f xml:space="preserve">  'Generation Calculation'!CU42-'Bidders Proposed Renewables'!W17</f>
        <v>95.4</v>
      </c>
      <c r="BW55" s="184">
        <f xml:space="preserve">  'Generation Calculation'!CV42-'Bidders Proposed Renewables'!X17</f>
        <v>95.4</v>
      </c>
      <c r="BX55" s="184">
        <f xml:space="preserve">  'Generation Calculation'!CW42-'Bidders Proposed Renewables'!Y17</f>
        <v>95.4</v>
      </c>
      <c r="BY55" s="184">
        <f xml:space="preserve">  'Generation Calculation'!CX42-'Bidders Proposed Renewables'!Z17</f>
        <v>95.4</v>
      </c>
      <c r="BZ55" s="184">
        <f xml:space="preserve">  'Generation Calculation'!CY42-'Bidders Proposed Renewables'!AA17</f>
        <v>95.4</v>
      </c>
      <c r="CA55" s="184">
        <f xml:space="preserve">  'Generation Calculation'!CZ42-'Bidders Proposed Renewables'!AB17</f>
        <v>95.4</v>
      </c>
      <c r="CC55" s="168">
        <f t="shared" si="8"/>
        <v>96</v>
      </c>
      <c r="CD55" s="156">
        <f t="shared" si="9"/>
        <v>96</v>
      </c>
      <c r="CE55" s="156">
        <f t="shared" si="10"/>
        <v>96</v>
      </c>
      <c r="CF55" s="156">
        <f t="shared" si="11"/>
        <v>96</v>
      </c>
      <c r="CG55" s="156">
        <f t="shared" si="12"/>
        <v>96</v>
      </c>
      <c r="CH55" s="156">
        <f t="shared" si="13"/>
        <v>96</v>
      </c>
      <c r="CI55" s="156">
        <f t="shared" si="14"/>
        <v>96</v>
      </c>
      <c r="CJ55" s="156">
        <f t="shared" si="15"/>
        <v>90</v>
      </c>
      <c r="CK55" s="156">
        <f t="shared" si="16"/>
        <v>90</v>
      </c>
      <c r="CL55" s="156">
        <f t="shared" si="17"/>
        <v>90</v>
      </c>
      <c r="CM55" s="156">
        <f t="shared" si="18"/>
        <v>90</v>
      </c>
      <c r="CN55" s="156">
        <f t="shared" si="19"/>
        <v>90</v>
      </c>
      <c r="CO55" s="156">
        <f t="shared" si="20"/>
        <v>90</v>
      </c>
      <c r="CP55" s="156">
        <f t="shared" si="21"/>
        <v>90</v>
      </c>
      <c r="CQ55" s="156">
        <f t="shared" si="22"/>
        <v>90</v>
      </c>
      <c r="CR55" s="156">
        <f t="shared" si="23"/>
        <v>90</v>
      </c>
      <c r="CS55" s="156">
        <f t="shared" si="24"/>
        <v>90</v>
      </c>
      <c r="CT55" s="156">
        <f t="shared" si="25"/>
        <v>90</v>
      </c>
      <c r="CU55" s="156">
        <f t="shared" si="26"/>
        <v>96</v>
      </c>
      <c r="CV55" s="156">
        <f t="shared" si="27"/>
        <v>96</v>
      </c>
      <c r="CW55" s="156">
        <f t="shared" si="28"/>
        <v>96</v>
      </c>
      <c r="CX55" s="156">
        <f t="shared" si="29"/>
        <v>96</v>
      </c>
      <c r="CY55" s="156">
        <f t="shared" si="30"/>
        <v>96</v>
      </c>
      <c r="CZ55" s="156">
        <f t="shared" si="31"/>
        <v>96</v>
      </c>
      <c r="DB55" s="168">
        <f t="shared" si="32"/>
        <v>90</v>
      </c>
      <c r="DC55" s="156">
        <f t="shared" si="33"/>
        <v>90</v>
      </c>
      <c r="DD55" s="156">
        <f t="shared" si="34"/>
        <v>90</v>
      </c>
      <c r="DE55" s="156">
        <f t="shared" si="35"/>
        <v>90</v>
      </c>
      <c r="DF55" s="156">
        <f t="shared" si="36"/>
        <v>90</v>
      </c>
      <c r="DG55" s="156">
        <f t="shared" si="37"/>
        <v>90</v>
      </c>
      <c r="DH55" s="156">
        <f t="shared" si="38"/>
        <v>90</v>
      </c>
      <c r="DI55" s="156">
        <f t="shared" si="39"/>
        <v>84</v>
      </c>
      <c r="DJ55" s="156">
        <f t="shared" si="40"/>
        <v>84</v>
      </c>
      <c r="DK55" s="156">
        <f t="shared" si="41"/>
        <v>84</v>
      </c>
      <c r="DL55" s="156">
        <f t="shared" si="42"/>
        <v>84</v>
      </c>
      <c r="DM55" s="156">
        <f t="shared" si="43"/>
        <v>84</v>
      </c>
      <c r="DN55" s="156">
        <f t="shared" si="44"/>
        <v>84</v>
      </c>
      <c r="DO55" s="156">
        <f t="shared" si="45"/>
        <v>84</v>
      </c>
      <c r="DP55" s="156">
        <f t="shared" si="46"/>
        <v>84</v>
      </c>
      <c r="DQ55" s="156">
        <f t="shared" si="47"/>
        <v>84</v>
      </c>
      <c r="DR55" s="156">
        <f t="shared" si="48"/>
        <v>84</v>
      </c>
      <c r="DS55" s="156">
        <f t="shared" si="49"/>
        <v>84</v>
      </c>
      <c r="DT55" s="156">
        <f t="shared" si="50"/>
        <v>90</v>
      </c>
      <c r="DU55" s="156">
        <f t="shared" si="51"/>
        <v>90</v>
      </c>
      <c r="DV55" s="156">
        <f t="shared" si="52"/>
        <v>90</v>
      </c>
      <c r="DW55" s="156">
        <f t="shared" si="53"/>
        <v>90</v>
      </c>
      <c r="DX55" s="156">
        <f t="shared" si="54"/>
        <v>90</v>
      </c>
      <c r="DY55" s="156">
        <f t="shared" si="55"/>
        <v>90</v>
      </c>
      <c r="EA55" s="168">
        <f t="shared" si="56"/>
        <v>8600</v>
      </c>
      <c r="EB55" s="156">
        <f t="shared" si="57"/>
        <v>8600</v>
      </c>
      <c r="EC55" s="156">
        <f t="shared" si="58"/>
        <v>8600</v>
      </c>
      <c r="ED55" s="156">
        <f t="shared" si="59"/>
        <v>8600</v>
      </c>
      <c r="EE55" s="156">
        <f t="shared" si="60"/>
        <v>8600</v>
      </c>
      <c r="EF55" s="156">
        <f t="shared" si="61"/>
        <v>8600</v>
      </c>
      <c r="EG55" s="156">
        <f t="shared" si="62"/>
        <v>8600</v>
      </c>
      <c r="EH55" s="156">
        <f t="shared" si="63"/>
        <v>8700</v>
      </c>
      <c r="EI55" s="156">
        <f t="shared" si="64"/>
        <v>8700</v>
      </c>
      <c r="EJ55" s="156">
        <f t="shared" si="65"/>
        <v>8700</v>
      </c>
      <c r="EK55" s="156">
        <f t="shared" si="66"/>
        <v>8700</v>
      </c>
      <c r="EL55" s="156">
        <f t="shared" si="67"/>
        <v>8700</v>
      </c>
      <c r="EM55" s="156">
        <f t="shared" si="68"/>
        <v>8700</v>
      </c>
      <c r="EN55" s="156">
        <f t="shared" si="69"/>
        <v>8700</v>
      </c>
      <c r="EO55" s="156">
        <f t="shared" si="70"/>
        <v>8700</v>
      </c>
      <c r="EP55" s="156">
        <f t="shared" si="71"/>
        <v>8700</v>
      </c>
      <c r="EQ55" s="156">
        <f t="shared" si="72"/>
        <v>8700</v>
      </c>
      <c r="ER55" s="156">
        <f t="shared" si="73"/>
        <v>8700</v>
      </c>
      <c r="ES55" s="156">
        <f t="shared" si="74"/>
        <v>8600</v>
      </c>
      <c r="ET55" s="156">
        <f t="shared" si="75"/>
        <v>8600</v>
      </c>
      <c r="EU55" s="156">
        <f t="shared" si="76"/>
        <v>8600</v>
      </c>
      <c r="EV55" s="156">
        <f t="shared" si="77"/>
        <v>8600</v>
      </c>
      <c r="EW55" s="156">
        <f t="shared" si="78"/>
        <v>8600</v>
      </c>
      <c r="EX55" s="156">
        <f t="shared" si="79"/>
        <v>8600</v>
      </c>
      <c r="EZ55" s="168">
        <f t="shared" si="80"/>
        <v>8700</v>
      </c>
      <c r="FA55" s="156">
        <f t="shared" si="81"/>
        <v>8700</v>
      </c>
      <c r="FB55" s="156">
        <f t="shared" si="82"/>
        <v>8700</v>
      </c>
      <c r="FC55" s="156">
        <f t="shared" si="83"/>
        <v>8700</v>
      </c>
      <c r="FD55" s="156">
        <f t="shared" si="84"/>
        <v>8700</v>
      </c>
      <c r="FE55" s="156">
        <f t="shared" si="85"/>
        <v>8700</v>
      </c>
      <c r="FF55" s="156">
        <f t="shared" si="86"/>
        <v>8700</v>
      </c>
      <c r="FG55" s="156">
        <f t="shared" si="87"/>
        <v>8800</v>
      </c>
      <c r="FH55" s="156">
        <f t="shared" si="88"/>
        <v>8800</v>
      </c>
      <c r="FI55" s="156">
        <f t="shared" si="89"/>
        <v>8800</v>
      </c>
      <c r="FJ55" s="156">
        <f t="shared" si="90"/>
        <v>8800</v>
      </c>
      <c r="FK55" s="156">
        <f t="shared" si="91"/>
        <v>8800</v>
      </c>
      <c r="FL55" s="156">
        <f t="shared" si="92"/>
        <v>8800</v>
      </c>
      <c r="FM55" s="156">
        <f t="shared" si="93"/>
        <v>8800</v>
      </c>
      <c r="FN55" s="156">
        <f t="shared" si="94"/>
        <v>8800</v>
      </c>
      <c r="FO55" s="156">
        <f t="shared" si="95"/>
        <v>8800</v>
      </c>
      <c r="FP55" s="156">
        <f t="shared" si="96"/>
        <v>8800</v>
      </c>
      <c r="FQ55" s="156">
        <f t="shared" si="97"/>
        <v>8800</v>
      </c>
      <c r="FR55" s="156">
        <f t="shared" si="98"/>
        <v>8700</v>
      </c>
      <c r="FS55" s="156">
        <f t="shared" si="99"/>
        <v>8700</v>
      </c>
      <c r="FT55" s="156">
        <f t="shared" si="100"/>
        <v>8700</v>
      </c>
      <c r="FU55" s="156">
        <f t="shared" si="101"/>
        <v>8700</v>
      </c>
      <c r="FV55" s="156">
        <f t="shared" si="102"/>
        <v>8700</v>
      </c>
      <c r="FW55" s="156">
        <f t="shared" si="103"/>
        <v>8700</v>
      </c>
    </row>
    <row r="56" spans="3:179" ht="14.25" customHeight="1" x14ac:dyDescent="0.25">
      <c r="C56" s="132">
        <v>2021</v>
      </c>
      <c r="D56" s="14" t="s">
        <v>171</v>
      </c>
      <c r="E56" s="168">
        <f t="shared" si="104"/>
        <v>821.39400000000001</v>
      </c>
      <c r="F56" s="156">
        <f t="shared" si="105"/>
        <v>821.39400000000001</v>
      </c>
      <c r="G56" s="156">
        <f t="shared" si="106"/>
        <v>821.39400000000001</v>
      </c>
      <c r="H56" s="156">
        <f t="shared" si="107"/>
        <v>821.39400000000001</v>
      </c>
      <c r="I56" s="156">
        <f t="shared" si="108"/>
        <v>821.39400000000001</v>
      </c>
      <c r="J56" s="156">
        <f t="shared" si="109"/>
        <v>821.39400000000001</v>
      </c>
      <c r="K56" s="156">
        <f t="shared" si="110"/>
        <v>821.39400000000001</v>
      </c>
      <c r="L56" s="156">
        <f t="shared" si="111"/>
        <v>749.52733333333333</v>
      </c>
      <c r="M56" s="156">
        <f t="shared" si="112"/>
        <v>749.52733333333333</v>
      </c>
      <c r="N56" s="156">
        <f t="shared" si="113"/>
        <v>749.52733333333333</v>
      </c>
      <c r="O56" s="156">
        <f t="shared" si="114"/>
        <v>749.52733333333333</v>
      </c>
      <c r="P56" s="156">
        <f t="shared" si="115"/>
        <v>749.52733333333333</v>
      </c>
      <c r="Q56" s="156">
        <f t="shared" si="116"/>
        <v>749.52733333333333</v>
      </c>
      <c r="R56" s="156">
        <f t="shared" si="117"/>
        <v>749.52733333333333</v>
      </c>
      <c r="S56" s="156">
        <f t="shared" si="118"/>
        <v>749.52733333333333</v>
      </c>
      <c r="T56" s="156">
        <f t="shared" si="119"/>
        <v>749.52733333333333</v>
      </c>
      <c r="U56" s="156">
        <f t="shared" si="120"/>
        <v>749.52733333333333</v>
      </c>
      <c r="V56" s="156">
        <f t="shared" si="121"/>
        <v>749.52733333333333</v>
      </c>
      <c r="W56" s="156">
        <f t="shared" si="122"/>
        <v>821.39400000000001</v>
      </c>
      <c r="X56" s="156">
        <f t="shared" si="123"/>
        <v>821.39400000000001</v>
      </c>
      <c r="Y56" s="156">
        <f t="shared" si="124"/>
        <v>821.39400000000001</v>
      </c>
      <c r="Z56" s="156">
        <f t="shared" si="125"/>
        <v>821.39400000000001</v>
      </c>
      <c r="AA56" s="156">
        <f t="shared" si="126"/>
        <v>821.39400000000001</v>
      </c>
      <c r="AB56" s="156">
        <f t="shared" si="127"/>
        <v>821.39400000000001</v>
      </c>
      <c r="AC56" s="174">
        <f xml:space="preserve"> SUM(E56:AB56) * 31</f>
        <v>586610.60266666673</v>
      </c>
      <c r="AD56" s="195"/>
      <c r="AE56" s="168">
        <f t="shared" si="128"/>
        <v>8610</v>
      </c>
      <c r="AF56" s="156">
        <f t="shared" si="129"/>
        <v>8610</v>
      </c>
      <c r="AG56" s="156">
        <f t="shared" si="130"/>
        <v>8610</v>
      </c>
      <c r="AH56" s="156">
        <f t="shared" si="131"/>
        <v>8610</v>
      </c>
      <c r="AI56" s="156">
        <f t="shared" si="132"/>
        <v>8610</v>
      </c>
      <c r="AJ56" s="156">
        <f t="shared" si="133"/>
        <v>8610</v>
      </c>
      <c r="AK56" s="156">
        <f t="shared" si="134"/>
        <v>8610</v>
      </c>
      <c r="AL56" s="156">
        <f t="shared" si="135"/>
        <v>8776.6666666666661</v>
      </c>
      <c r="AM56" s="156">
        <f t="shared" si="136"/>
        <v>8776.6666666666661</v>
      </c>
      <c r="AN56" s="156">
        <f t="shared" si="137"/>
        <v>8776.6666666666661</v>
      </c>
      <c r="AO56" s="156">
        <f t="shared" si="138"/>
        <v>8776.6666666666661</v>
      </c>
      <c r="AP56" s="156">
        <f t="shared" si="139"/>
        <v>8776.6666666666661</v>
      </c>
      <c r="AQ56" s="156">
        <f t="shared" si="140"/>
        <v>8776.6666666666661</v>
      </c>
      <c r="AR56" s="156">
        <f t="shared" si="141"/>
        <v>8776.6666666666661</v>
      </c>
      <c r="AS56" s="156">
        <f t="shared" si="142"/>
        <v>8776.6666666666661</v>
      </c>
      <c r="AT56" s="156">
        <f t="shared" si="143"/>
        <v>8776.6666666666661</v>
      </c>
      <c r="AU56" s="156">
        <f t="shared" si="144"/>
        <v>8776.6666666666661</v>
      </c>
      <c r="AV56" s="156">
        <f t="shared" si="145"/>
        <v>8776.6666666666661</v>
      </c>
      <c r="AW56" s="156">
        <f t="shared" si="146"/>
        <v>8610</v>
      </c>
      <c r="AX56" s="156">
        <f t="shared" si="147"/>
        <v>8610</v>
      </c>
      <c r="AY56" s="156">
        <f t="shared" si="148"/>
        <v>8610</v>
      </c>
      <c r="AZ56" s="156">
        <f t="shared" si="149"/>
        <v>8610</v>
      </c>
      <c r="BA56" s="156">
        <f t="shared" si="150"/>
        <v>8610</v>
      </c>
      <c r="BB56" s="156">
        <f t="shared" si="151"/>
        <v>8610</v>
      </c>
      <c r="BD56" s="183">
        <f xml:space="preserve">  'Generation Calculation'!CC43-'Bidders Proposed Renewables'!E18</f>
        <v>95.4</v>
      </c>
      <c r="BE56" s="184">
        <f xml:space="preserve">  'Generation Calculation'!CD43-'Bidders Proposed Renewables'!F18</f>
        <v>95.4</v>
      </c>
      <c r="BF56" s="184">
        <f xml:space="preserve">  'Generation Calculation'!CE43-'Bidders Proposed Renewables'!G18</f>
        <v>95.4</v>
      </c>
      <c r="BG56" s="184">
        <f xml:space="preserve">  'Generation Calculation'!CF43-'Bidders Proposed Renewables'!H18</f>
        <v>95.4</v>
      </c>
      <c r="BH56" s="184">
        <f xml:space="preserve">  'Generation Calculation'!CG43-'Bidders Proposed Renewables'!I18</f>
        <v>95.4</v>
      </c>
      <c r="BI56" s="184">
        <f xml:space="preserve">  'Generation Calculation'!CH43-'Bidders Proposed Renewables'!J18</f>
        <v>95.4</v>
      </c>
      <c r="BJ56" s="184">
        <f xml:space="preserve">  'Generation Calculation'!CI43-'Bidders Proposed Renewables'!K18</f>
        <v>95.4</v>
      </c>
      <c r="BK56" s="184">
        <f xml:space="preserve">  'Generation Calculation'!CJ43-'Bidders Proposed Renewables'!L18</f>
        <v>85.4</v>
      </c>
      <c r="BL56" s="184">
        <f xml:space="preserve">  'Generation Calculation'!CK43-'Bidders Proposed Renewables'!M18</f>
        <v>85.4</v>
      </c>
      <c r="BM56" s="184">
        <f xml:space="preserve">  'Generation Calculation'!CL43-'Bidders Proposed Renewables'!N18</f>
        <v>85.4</v>
      </c>
      <c r="BN56" s="184">
        <f xml:space="preserve">  'Generation Calculation'!CM43-'Bidders Proposed Renewables'!O18</f>
        <v>85.4</v>
      </c>
      <c r="BO56" s="184">
        <f xml:space="preserve">  'Generation Calculation'!CN43-'Bidders Proposed Renewables'!P18</f>
        <v>85.4</v>
      </c>
      <c r="BP56" s="184">
        <f xml:space="preserve">  'Generation Calculation'!CO43-'Bidders Proposed Renewables'!Q18</f>
        <v>85.4</v>
      </c>
      <c r="BQ56" s="184">
        <f xml:space="preserve">  'Generation Calculation'!CP43-'Bidders Proposed Renewables'!R18</f>
        <v>85.4</v>
      </c>
      <c r="BR56" s="184">
        <f xml:space="preserve">  'Generation Calculation'!CQ43-'Bidders Proposed Renewables'!S18</f>
        <v>85.4</v>
      </c>
      <c r="BS56" s="184">
        <f xml:space="preserve">  'Generation Calculation'!CR43-'Bidders Proposed Renewables'!T18</f>
        <v>85.4</v>
      </c>
      <c r="BT56" s="184">
        <f xml:space="preserve">  'Generation Calculation'!CS43-'Bidders Proposed Renewables'!U18</f>
        <v>85.4</v>
      </c>
      <c r="BU56" s="184">
        <f xml:space="preserve">  'Generation Calculation'!CT43-'Bidders Proposed Renewables'!V18</f>
        <v>85.4</v>
      </c>
      <c r="BV56" s="184">
        <f xml:space="preserve">  'Generation Calculation'!CU43-'Bidders Proposed Renewables'!W18</f>
        <v>95.4</v>
      </c>
      <c r="BW56" s="184">
        <f xml:space="preserve">  'Generation Calculation'!CV43-'Bidders Proposed Renewables'!X18</f>
        <v>95.4</v>
      </c>
      <c r="BX56" s="184">
        <f xml:space="preserve">  'Generation Calculation'!CW43-'Bidders Proposed Renewables'!Y18</f>
        <v>95.4</v>
      </c>
      <c r="BY56" s="184">
        <f xml:space="preserve">  'Generation Calculation'!CX43-'Bidders Proposed Renewables'!Z18</f>
        <v>95.4</v>
      </c>
      <c r="BZ56" s="184">
        <f xml:space="preserve">  'Generation Calculation'!CY43-'Bidders Proposed Renewables'!AA18</f>
        <v>95.4</v>
      </c>
      <c r="CA56" s="184">
        <f xml:space="preserve">  'Generation Calculation'!CZ43-'Bidders Proposed Renewables'!AB18</f>
        <v>95.4</v>
      </c>
      <c r="CC56" s="168">
        <f t="shared" si="8"/>
        <v>96</v>
      </c>
      <c r="CD56" s="156">
        <f t="shared" si="9"/>
        <v>96</v>
      </c>
      <c r="CE56" s="156">
        <f t="shared" si="10"/>
        <v>96</v>
      </c>
      <c r="CF56" s="156">
        <f t="shared" si="11"/>
        <v>96</v>
      </c>
      <c r="CG56" s="156">
        <f t="shared" si="12"/>
        <v>96</v>
      </c>
      <c r="CH56" s="156">
        <f t="shared" si="13"/>
        <v>96</v>
      </c>
      <c r="CI56" s="156">
        <f t="shared" si="14"/>
        <v>96</v>
      </c>
      <c r="CJ56" s="156">
        <f t="shared" si="15"/>
        <v>90</v>
      </c>
      <c r="CK56" s="156">
        <f t="shared" si="16"/>
        <v>90</v>
      </c>
      <c r="CL56" s="156">
        <f t="shared" si="17"/>
        <v>90</v>
      </c>
      <c r="CM56" s="156">
        <f t="shared" si="18"/>
        <v>90</v>
      </c>
      <c r="CN56" s="156">
        <f t="shared" si="19"/>
        <v>90</v>
      </c>
      <c r="CO56" s="156">
        <f t="shared" si="20"/>
        <v>90</v>
      </c>
      <c r="CP56" s="156">
        <f t="shared" si="21"/>
        <v>90</v>
      </c>
      <c r="CQ56" s="156">
        <f t="shared" si="22"/>
        <v>90</v>
      </c>
      <c r="CR56" s="156">
        <f t="shared" si="23"/>
        <v>90</v>
      </c>
      <c r="CS56" s="156">
        <f t="shared" si="24"/>
        <v>90</v>
      </c>
      <c r="CT56" s="156">
        <f t="shared" si="25"/>
        <v>90</v>
      </c>
      <c r="CU56" s="156">
        <f t="shared" si="26"/>
        <v>96</v>
      </c>
      <c r="CV56" s="156">
        <f t="shared" si="27"/>
        <v>96</v>
      </c>
      <c r="CW56" s="156">
        <f t="shared" si="28"/>
        <v>96</v>
      </c>
      <c r="CX56" s="156">
        <f t="shared" si="29"/>
        <v>96</v>
      </c>
      <c r="CY56" s="156">
        <f t="shared" si="30"/>
        <v>96</v>
      </c>
      <c r="CZ56" s="156">
        <f t="shared" si="31"/>
        <v>96</v>
      </c>
      <c r="DB56" s="168">
        <f t="shared" si="32"/>
        <v>90</v>
      </c>
      <c r="DC56" s="156">
        <f t="shared" si="33"/>
        <v>90</v>
      </c>
      <c r="DD56" s="156">
        <f t="shared" si="34"/>
        <v>90</v>
      </c>
      <c r="DE56" s="156">
        <f t="shared" si="35"/>
        <v>90</v>
      </c>
      <c r="DF56" s="156">
        <f t="shared" si="36"/>
        <v>90</v>
      </c>
      <c r="DG56" s="156">
        <f t="shared" si="37"/>
        <v>90</v>
      </c>
      <c r="DH56" s="156">
        <f t="shared" si="38"/>
        <v>90</v>
      </c>
      <c r="DI56" s="156">
        <f t="shared" si="39"/>
        <v>84</v>
      </c>
      <c r="DJ56" s="156">
        <f t="shared" si="40"/>
        <v>84</v>
      </c>
      <c r="DK56" s="156">
        <f t="shared" si="41"/>
        <v>84</v>
      </c>
      <c r="DL56" s="156">
        <f t="shared" si="42"/>
        <v>84</v>
      </c>
      <c r="DM56" s="156">
        <f t="shared" si="43"/>
        <v>84</v>
      </c>
      <c r="DN56" s="156">
        <f t="shared" si="44"/>
        <v>84</v>
      </c>
      <c r="DO56" s="156">
        <f t="shared" si="45"/>
        <v>84</v>
      </c>
      <c r="DP56" s="156">
        <f t="shared" si="46"/>
        <v>84</v>
      </c>
      <c r="DQ56" s="156">
        <f t="shared" si="47"/>
        <v>84</v>
      </c>
      <c r="DR56" s="156">
        <f t="shared" si="48"/>
        <v>84</v>
      </c>
      <c r="DS56" s="156">
        <f t="shared" si="49"/>
        <v>84</v>
      </c>
      <c r="DT56" s="156">
        <f t="shared" si="50"/>
        <v>90</v>
      </c>
      <c r="DU56" s="156">
        <f t="shared" si="51"/>
        <v>90</v>
      </c>
      <c r="DV56" s="156">
        <f t="shared" si="52"/>
        <v>90</v>
      </c>
      <c r="DW56" s="156">
        <f t="shared" si="53"/>
        <v>90</v>
      </c>
      <c r="DX56" s="156">
        <f t="shared" si="54"/>
        <v>90</v>
      </c>
      <c r="DY56" s="156">
        <f t="shared" si="55"/>
        <v>90</v>
      </c>
      <c r="EA56" s="168">
        <f t="shared" si="56"/>
        <v>8600</v>
      </c>
      <c r="EB56" s="156">
        <f t="shared" si="57"/>
        <v>8600</v>
      </c>
      <c r="EC56" s="156">
        <f t="shared" si="58"/>
        <v>8600</v>
      </c>
      <c r="ED56" s="156">
        <f t="shared" si="59"/>
        <v>8600</v>
      </c>
      <c r="EE56" s="156">
        <f t="shared" si="60"/>
        <v>8600</v>
      </c>
      <c r="EF56" s="156">
        <f t="shared" si="61"/>
        <v>8600</v>
      </c>
      <c r="EG56" s="156">
        <f t="shared" si="62"/>
        <v>8600</v>
      </c>
      <c r="EH56" s="156">
        <f t="shared" si="63"/>
        <v>8700</v>
      </c>
      <c r="EI56" s="156">
        <f t="shared" si="64"/>
        <v>8700</v>
      </c>
      <c r="EJ56" s="156">
        <f t="shared" si="65"/>
        <v>8700</v>
      </c>
      <c r="EK56" s="156">
        <f t="shared" si="66"/>
        <v>8700</v>
      </c>
      <c r="EL56" s="156">
        <f t="shared" si="67"/>
        <v>8700</v>
      </c>
      <c r="EM56" s="156">
        <f t="shared" si="68"/>
        <v>8700</v>
      </c>
      <c r="EN56" s="156">
        <f t="shared" si="69"/>
        <v>8700</v>
      </c>
      <c r="EO56" s="156">
        <f t="shared" si="70"/>
        <v>8700</v>
      </c>
      <c r="EP56" s="156">
        <f t="shared" si="71"/>
        <v>8700</v>
      </c>
      <c r="EQ56" s="156">
        <f t="shared" si="72"/>
        <v>8700</v>
      </c>
      <c r="ER56" s="156">
        <f t="shared" si="73"/>
        <v>8700</v>
      </c>
      <c r="ES56" s="156">
        <f t="shared" si="74"/>
        <v>8600</v>
      </c>
      <c r="ET56" s="156">
        <f t="shared" si="75"/>
        <v>8600</v>
      </c>
      <c r="EU56" s="156">
        <f t="shared" si="76"/>
        <v>8600</v>
      </c>
      <c r="EV56" s="156">
        <f t="shared" si="77"/>
        <v>8600</v>
      </c>
      <c r="EW56" s="156">
        <f t="shared" si="78"/>
        <v>8600</v>
      </c>
      <c r="EX56" s="156">
        <f t="shared" si="79"/>
        <v>8600</v>
      </c>
      <c r="EZ56" s="168">
        <f t="shared" si="80"/>
        <v>8700</v>
      </c>
      <c r="FA56" s="156">
        <f t="shared" si="81"/>
        <v>8700</v>
      </c>
      <c r="FB56" s="156">
        <f t="shared" si="82"/>
        <v>8700</v>
      </c>
      <c r="FC56" s="156">
        <f t="shared" si="83"/>
        <v>8700</v>
      </c>
      <c r="FD56" s="156">
        <f t="shared" si="84"/>
        <v>8700</v>
      </c>
      <c r="FE56" s="156">
        <f t="shared" si="85"/>
        <v>8700</v>
      </c>
      <c r="FF56" s="156">
        <f t="shared" si="86"/>
        <v>8700</v>
      </c>
      <c r="FG56" s="156">
        <f t="shared" si="87"/>
        <v>8800</v>
      </c>
      <c r="FH56" s="156">
        <f t="shared" si="88"/>
        <v>8800</v>
      </c>
      <c r="FI56" s="156">
        <f t="shared" si="89"/>
        <v>8800</v>
      </c>
      <c r="FJ56" s="156">
        <f t="shared" si="90"/>
        <v>8800</v>
      </c>
      <c r="FK56" s="156">
        <f t="shared" si="91"/>
        <v>8800</v>
      </c>
      <c r="FL56" s="156">
        <f t="shared" si="92"/>
        <v>8800</v>
      </c>
      <c r="FM56" s="156">
        <f t="shared" si="93"/>
        <v>8800</v>
      </c>
      <c r="FN56" s="156">
        <f t="shared" si="94"/>
        <v>8800</v>
      </c>
      <c r="FO56" s="156">
        <f t="shared" si="95"/>
        <v>8800</v>
      </c>
      <c r="FP56" s="156">
        <f t="shared" si="96"/>
        <v>8800</v>
      </c>
      <c r="FQ56" s="156">
        <f t="shared" si="97"/>
        <v>8800</v>
      </c>
      <c r="FR56" s="156">
        <f t="shared" si="98"/>
        <v>8700</v>
      </c>
      <c r="FS56" s="156">
        <f t="shared" si="99"/>
        <v>8700</v>
      </c>
      <c r="FT56" s="156">
        <f t="shared" si="100"/>
        <v>8700</v>
      </c>
      <c r="FU56" s="156">
        <f t="shared" si="101"/>
        <v>8700</v>
      </c>
      <c r="FV56" s="156">
        <f t="shared" si="102"/>
        <v>8700</v>
      </c>
      <c r="FW56" s="156">
        <f t="shared" si="103"/>
        <v>8700</v>
      </c>
    </row>
    <row r="57" spans="3:179" ht="14.25" customHeight="1" x14ac:dyDescent="0.25">
      <c r="C57" s="132">
        <v>2021</v>
      </c>
      <c r="D57" s="14" t="s">
        <v>172</v>
      </c>
      <c r="E57" s="169">
        <f t="shared" si="104"/>
        <v>1269.0559999999998</v>
      </c>
      <c r="F57" s="170">
        <f t="shared" si="105"/>
        <v>1269.0559999999998</v>
      </c>
      <c r="G57" s="170">
        <f t="shared" si="106"/>
        <v>1269.0559999999998</v>
      </c>
      <c r="H57" s="170">
        <f t="shared" si="107"/>
        <v>1277.088</v>
      </c>
      <c r="I57" s="170">
        <f t="shared" si="108"/>
        <v>1277.088</v>
      </c>
      <c r="J57" s="170">
        <f t="shared" si="109"/>
        <v>1277.088</v>
      </c>
      <c r="K57" s="170">
        <f t="shared" si="110"/>
        <v>1277.088</v>
      </c>
      <c r="L57" s="170">
        <f t="shared" si="111"/>
        <v>1176.2594396153554</v>
      </c>
      <c r="M57" s="170">
        <f t="shared" si="112"/>
        <v>969.62099142424529</v>
      </c>
      <c r="N57" s="170">
        <f t="shared" si="113"/>
        <v>842.99665042472157</v>
      </c>
      <c r="O57" s="170">
        <f t="shared" si="114"/>
        <v>819.28027698464962</v>
      </c>
      <c r="P57" s="170">
        <f t="shared" si="115"/>
        <v>837.26784100969132</v>
      </c>
      <c r="Q57" s="170">
        <f t="shared" si="116"/>
        <v>852.07196924197444</v>
      </c>
      <c r="R57" s="170">
        <f t="shared" si="117"/>
        <v>949.4877157694134</v>
      </c>
      <c r="S57" s="170">
        <f t="shared" si="118"/>
        <v>1078.0037175006662</v>
      </c>
      <c r="T57" s="170">
        <f t="shared" si="119"/>
        <v>1207.0509999999999</v>
      </c>
      <c r="U57" s="170">
        <f t="shared" si="120"/>
        <v>1207.0509999999999</v>
      </c>
      <c r="V57" s="170">
        <f t="shared" si="121"/>
        <v>1207.0509999999999</v>
      </c>
      <c r="W57" s="170">
        <f t="shared" si="122"/>
        <v>1277.088</v>
      </c>
      <c r="X57" s="170">
        <f t="shared" si="123"/>
        <v>1277.088</v>
      </c>
      <c r="Y57" s="170">
        <f t="shared" si="124"/>
        <v>1277.088</v>
      </c>
      <c r="Z57" s="170">
        <f t="shared" si="125"/>
        <v>1277.088</v>
      </c>
      <c r="AA57" s="170">
        <f t="shared" si="126"/>
        <v>1277.088</v>
      </c>
      <c r="AB57" s="170">
        <f t="shared" si="127"/>
        <v>1277.088</v>
      </c>
      <c r="AC57" s="175">
        <f xml:space="preserve"> SUM(E57:AB57) * 30</f>
        <v>831725.68805912137</v>
      </c>
      <c r="AD57" s="195"/>
      <c r="AE57" s="169">
        <f t="shared" si="128"/>
        <v>8426.6666666666661</v>
      </c>
      <c r="AF57" s="170">
        <f t="shared" si="129"/>
        <v>8426.6666666666661</v>
      </c>
      <c r="AG57" s="170">
        <f t="shared" si="130"/>
        <v>8426.6666666666661</v>
      </c>
      <c r="AH57" s="170">
        <f t="shared" si="131"/>
        <v>8480</v>
      </c>
      <c r="AI57" s="170">
        <f t="shared" si="132"/>
        <v>8480</v>
      </c>
      <c r="AJ57" s="170">
        <f t="shared" si="133"/>
        <v>8480</v>
      </c>
      <c r="AK57" s="170">
        <f t="shared" si="134"/>
        <v>8480</v>
      </c>
      <c r="AL57" s="170">
        <f t="shared" si="135"/>
        <v>8545.3656165407901</v>
      </c>
      <c r="AM57" s="170">
        <f t="shared" si="136"/>
        <v>8843.2638213741648</v>
      </c>
      <c r="AN57" s="170">
        <f t="shared" si="137"/>
        <v>9066.947914877217</v>
      </c>
      <c r="AO57" s="170">
        <f t="shared" si="138"/>
        <v>9099.6155140064438</v>
      </c>
      <c r="AP57" s="170">
        <f t="shared" si="139"/>
        <v>9074.8632260961622</v>
      </c>
      <c r="AQ57" s="170">
        <f t="shared" si="140"/>
        <v>9054.3768148226482</v>
      </c>
      <c r="AR57" s="170">
        <f t="shared" si="141"/>
        <v>8919.3416494673129</v>
      </c>
      <c r="AS57" s="170">
        <f t="shared" si="142"/>
        <v>8745.6346744659513</v>
      </c>
      <c r="AT57" s="170">
        <f t="shared" si="143"/>
        <v>8585</v>
      </c>
      <c r="AU57" s="170">
        <f t="shared" si="144"/>
        <v>8585</v>
      </c>
      <c r="AV57" s="170">
        <f t="shared" si="145"/>
        <v>8585</v>
      </c>
      <c r="AW57" s="170">
        <f t="shared" si="146"/>
        <v>8480</v>
      </c>
      <c r="AX57" s="170">
        <f t="shared" si="147"/>
        <v>8480</v>
      </c>
      <c r="AY57" s="170">
        <f t="shared" si="148"/>
        <v>8480</v>
      </c>
      <c r="AZ57" s="170">
        <f t="shared" si="149"/>
        <v>8480</v>
      </c>
      <c r="BA57" s="170">
        <f t="shared" si="150"/>
        <v>8480</v>
      </c>
      <c r="BB57" s="170">
        <f t="shared" si="151"/>
        <v>8480</v>
      </c>
      <c r="BD57" s="186">
        <f xml:space="preserve">  'Generation Calculation'!CC44-'Bidders Proposed Renewables'!E19</f>
        <v>150.6</v>
      </c>
      <c r="BE57" s="187">
        <f xml:space="preserve">  'Generation Calculation'!CD44-'Bidders Proposed Renewables'!F19</f>
        <v>150.6</v>
      </c>
      <c r="BF57" s="187">
        <f xml:space="preserve">  'Generation Calculation'!CE44-'Bidders Proposed Renewables'!G19</f>
        <v>150.6</v>
      </c>
      <c r="BG57" s="187">
        <f xml:space="preserve">  'Generation Calculation'!CF44-'Bidders Proposed Renewables'!H19</f>
        <v>150.6</v>
      </c>
      <c r="BH57" s="187">
        <f xml:space="preserve">  'Generation Calculation'!CG44-'Bidders Proposed Renewables'!I19</f>
        <v>150.6</v>
      </c>
      <c r="BI57" s="187">
        <f xml:space="preserve">  'Generation Calculation'!CH44-'Bidders Proposed Renewables'!J19</f>
        <v>150.6</v>
      </c>
      <c r="BJ57" s="187">
        <f xml:space="preserve">  'Generation Calculation'!CI44-'Bidders Proposed Renewables'!K19</f>
        <v>150.6</v>
      </c>
      <c r="BK57" s="187">
        <f xml:space="preserve">  'Generation Calculation'!CJ44-'Bidders Proposed Renewables'!L19</f>
        <v>137.64881368428931</v>
      </c>
      <c r="BL57" s="187">
        <f xml:space="preserve">  'Generation Calculation'!CK44-'Bidders Proposed Renewables'!M19</f>
        <v>109.64515036639207</v>
      </c>
      <c r="BM57" s="187">
        <f xml:space="preserve">  'Generation Calculation'!CL44-'Bidders Proposed Renewables'!N19</f>
        <v>92.97468766105041</v>
      </c>
      <c r="BN57" s="187">
        <f xml:space="preserve">  'Generation Calculation'!CM44-'Bidders Proposed Renewables'!O19</f>
        <v>90.034603739420092</v>
      </c>
      <c r="BO57" s="187">
        <f xml:space="preserve">  'Generation Calculation'!CN44-'Bidders Proposed Renewables'!P19</f>
        <v>92.26230965134539</v>
      </c>
      <c r="BP57" s="187">
        <f xml:space="preserve">  'Generation Calculation'!CO44-'Bidders Proposed Renewables'!Q19</f>
        <v>94.106086665961698</v>
      </c>
      <c r="BQ57" s="187">
        <f xml:space="preserve">  'Generation Calculation'!CP44-'Bidders Proposed Renewables'!R19</f>
        <v>106.45266804261493</v>
      </c>
      <c r="BR57" s="187">
        <f xml:space="preserve">  'Generation Calculation'!CQ44-'Bidders Proposed Renewables'!S19</f>
        <v>123.2619195320429</v>
      </c>
      <c r="BS57" s="187">
        <f xml:space="preserve">  'Generation Calculation'!CR44-'Bidders Proposed Renewables'!T19</f>
        <v>140.6</v>
      </c>
      <c r="BT57" s="187">
        <f xml:space="preserve">  'Generation Calculation'!CS44-'Bidders Proposed Renewables'!U19</f>
        <v>140.6</v>
      </c>
      <c r="BU57" s="187">
        <f xml:space="preserve">  'Generation Calculation'!CT44-'Bidders Proposed Renewables'!V19</f>
        <v>140.6</v>
      </c>
      <c r="BV57" s="187">
        <f xml:space="preserve">  'Generation Calculation'!CU44-'Bidders Proposed Renewables'!W19</f>
        <v>150.6</v>
      </c>
      <c r="BW57" s="187">
        <f xml:space="preserve">  'Generation Calculation'!CV44-'Bidders Proposed Renewables'!X19</f>
        <v>150.6</v>
      </c>
      <c r="BX57" s="187">
        <f xml:space="preserve">  'Generation Calculation'!CW44-'Bidders Proposed Renewables'!Y19</f>
        <v>150.6</v>
      </c>
      <c r="BY57" s="187">
        <f xml:space="preserve">  'Generation Calculation'!CX44-'Bidders Proposed Renewables'!Z19</f>
        <v>150.6</v>
      </c>
      <c r="BZ57" s="187">
        <f xml:space="preserve">  'Generation Calculation'!CY44-'Bidders Proposed Renewables'!AA19</f>
        <v>150.6</v>
      </c>
      <c r="CA57" s="187">
        <f xml:space="preserve">  'Generation Calculation'!CZ44-'Bidders Proposed Renewables'!AB19</f>
        <v>150.6</v>
      </c>
      <c r="CC57" s="169">
        <f t="shared" ref="CC57" si="152">INDEX($G$22:$G$40,MATCH(BD57,$G$22:$G$40,-1))</f>
        <v>153</v>
      </c>
      <c r="CD57" s="170">
        <f t="shared" ref="CD57" si="153">INDEX($G$22:$G$40,MATCH(BE57,$G$22:$G$40,-1))</f>
        <v>153</v>
      </c>
      <c r="CE57" s="170">
        <f t="shared" ref="CE57" si="154">INDEX($G$22:$G$40,MATCH(BF57,$G$22:$G$40,-1))</f>
        <v>153</v>
      </c>
      <c r="CF57" s="170">
        <f t="shared" ref="CF57" si="155">INDEX($G$22:$G$40,MATCH(BG57,$G$22:$G$40,-1))</f>
        <v>153</v>
      </c>
      <c r="CG57" s="170">
        <f t="shared" ref="CG57" si="156">INDEX($G$22:$G$40,MATCH(BH57,$G$22:$G$40,-1))</f>
        <v>153</v>
      </c>
      <c r="CH57" s="170">
        <f t="shared" ref="CH57" si="157">INDEX($G$22:$G$40,MATCH(BI57,$G$22:$G$40,-1))</f>
        <v>153</v>
      </c>
      <c r="CI57" s="170">
        <f t="shared" ref="CI57" si="158">INDEX($G$22:$G$40,MATCH(BJ57,$G$22:$G$40,-1))</f>
        <v>153</v>
      </c>
      <c r="CJ57" s="170">
        <f t="shared" ref="CJ57" si="159">INDEX($G$22:$G$40,MATCH(BK57,$G$22:$G$40,-1))</f>
        <v>144</v>
      </c>
      <c r="CK57" s="170">
        <f t="shared" ref="CK57" si="160">INDEX($G$22:$G$40,MATCH(BL57,$G$22:$G$40,-1))</f>
        <v>117</v>
      </c>
      <c r="CL57" s="170">
        <f t="shared" ref="CL57" si="161">INDEX($G$22:$G$40,MATCH(BM57,$G$22:$G$40,-1))</f>
        <v>99.000000000000014</v>
      </c>
      <c r="CM57" s="170">
        <f t="shared" ref="CM57" si="162">INDEX($G$22:$G$40,MATCH(BN57,$G$22:$G$40,-1))</f>
        <v>99.000000000000014</v>
      </c>
      <c r="CN57" s="170">
        <f t="shared" ref="CN57" si="163">INDEX($G$22:$G$40,MATCH(BO57,$G$22:$G$40,-1))</f>
        <v>99.000000000000014</v>
      </c>
      <c r="CO57" s="170">
        <f t="shared" ref="CO57" si="164">INDEX($G$22:$G$40,MATCH(BP57,$G$22:$G$40,-1))</f>
        <v>99.000000000000014</v>
      </c>
      <c r="CP57" s="170">
        <f t="shared" ref="CP57" si="165">INDEX($G$22:$G$40,MATCH(BQ57,$G$22:$G$40,-1))</f>
        <v>108</v>
      </c>
      <c r="CQ57" s="170">
        <f t="shared" ref="CQ57" si="166">INDEX($G$22:$G$40,MATCH(BR57,$G$22:$G$40,-1))</f>
        <v>125.99999999999999</v>
      </c>
      <c r="CR57" s="170">
        <f t="shared" ref="CR57" si="167">INDEX($G$22:$G$40,MATCH(BS57,$G$22:$G$40,-1))</f>
        <v>144</v>
      </c>
      <c r="CS57" s="170">
        <f t="shared" ref="CS57" si="168">INDEX($G$22:$G$40,MATCH(BT57,$G$22:$G$40,-1))</f>
        <v>144</v>
      </c>
      <c r="CT57" s="170">
        <f t="shared" ref="CT57" si="169">INDEX($G$22:$G$40,MATCH(BU57,$G$22:$G$40,-1))</f>
        <v>144</v>
      </c>
      <c r="CU57" s="170">
        <f t="shared" ref="CU57" si="170">INDEX($G$22:$G$40,MATCH(BV57,$G$22:$G$40,-1))</f>
        <v>153</v>
      </c>
      <c r="CV57" s="170">
        <f t="shared" ref="CV57" si="171">INDEX($G$22:$G$40,MATCH(BW57,$G$22:$G$40,-1))</f>
        <v>153</v>
      </c>
      <c r="CW57" s="170">
        <f t="shared" ref="CW57" si="172">INDEX($G$22:$G$40,MATCH(BX57,$G$22:$G$40,-1))</f>
        <v>153</v>
      </c>
      <c r="CX57" s="170">
        <f t="shared" ref="CX57" si="173">INDEX($G$22:$G$40,MATCH(BY57,$G$22:$G$40,-1))</f>
        <v>153</v>
      </c>
      <c r="CY57" s="170">
        <f t="shared" ref="CY57" si="174">INDEX($G$22:$G$40,MATCH(BZ57,$G$22:$G$40,-1))</f>
        <v>153</v>
      </c>
      <c r="CZ57" s="170">
        <f t="shared" ref="CZ57" si="175">INDEX($G$22:$G$40,MATCH(CA57,$G$22:$G$40,-1))</f>
        <v>153</v>
      </c>
      <c r="DB57" s="169">
        <f t="shared" ref="DB57:DB81" si="176">INDEX($G$22:$G$40,MATCH(BD57,$G$22:$G$40,-1)+1)</f>
        <v>144</v>
      </c>
      <c r="DC57" s="170">
        <f t="shared" ref="DC57:DC81" si="177">INDEX($G$22:$G$40,MATCH(BE57,$G$22:$G$40,-1)+1)</f>
        <v>144</v>
      </c>
      <c r="DD57" s="170">
        <f t="shared" ref="DD57:DD81" si="178">INDEX($G$22:$G$40,MATCH(BF57,$G$22:$G$40,-1)+1)</f>
        <v>144</v>
      </c>
      <c r="DE57" s="170">
        <f t="shared" ref="DE57:DE81" si="179">INDEX($I$22:$I$40,MATCH(BG57,$I$22:$I$40,-1)+1)</f>
        <v>150</v>
      </c>
      <c r="DF57" s="170">
        <f t="shared" ref="DF57:DF81" si="180">INDEX($I$22:$I$40,MATCH(BH57,$I$22:$I$40,-1)+1)</f>
        <v>150</v>
      </c>
      <c r="DG57" s="170">
        <f t="shared" ref="DG57:DG81" si="181">INDEX($I$22:$I$40,MATCH(BI57,$I$22:$I$40,-1)+1)</f>
        <v>150</v>
      </c>
      <c r="DH57" s="170">
        <f t="shared" ref="DH57:DH81" si="182">INDEX($I$22:$I$40,MATCH(BJ57,$I$22:$I$40,-1)+1)</f>
        <v>150</v>
      </c>
      <c r="DI57" s="170">
        <f t="shared" ref="DI57:DI81" si="183">INDEX($I$22:$I$40,MATCH(BK57,$I$22:$I$40,-1)+1)</f>
        <v>130</v>
      </c>
      <c r="DJ57" s="170">
        <f t="shared" ref="DJ57:DJ81" si="184">INDEX($I$22:$I$40,MATCH(BL57,$I$22:$I$40,-1)+1)</f>
        <v>100</v>
      </c>
      <c r="DK57" s="170">
        <f t="shared" ref="DK57:DK81" si="185">INDEX($I$22:$I$40,MATCH(BM57,$I$22:$I$40,-1)+1)</f>
        <v>90</v>
      </c>
      <c r="DL57" s="170">
        <f t="shared" ref="DL57:DL81" si="186">INDEX($I$22:$I$40,MATCH(BN57,$I$22:$I$40,-1)+1)</f>
        <v>90</v>
      </c>
      <c r="DM57" s="170">
        <f t="shared" ref="DM57:DM81" si="187">INDEX($I$22:$I$40,MATCH(BO57,$I$22:$I$40,-1)+1)</f>
        <v>90</v>
      </c>
      <c r="DN57" s="170">
        <f t="shared" ref="DN57:DN81" si="188">INDEX($I$22:$I$40,MATCH(BP57,$I$22:$I$40,-1)+1)</f>
        <v>90</v>
      </c>
      <c r="DO57" s="170">
        <f t="shared" ref="DO57:DO81" si="189">INDEX($I$22:$I$40,MATCH(BQ57,$I$22:$I$40,-1)+1)</f>
        <v>100</v>
      </c>
      <c r="DP57" s="170">
        <f t="shared" ref="DP57:DP81" si="190">INDEX($I$22:$I$40,MATCH(BR57,$I$22:$I$40,-1)+1)</f>
        <v>120</v>
      </c>
      <c r="DQ57" s="170">
        <f t="shared" ref="DQ57:DQ81" si="191">INDEX($I$22:$I$40,MATCH(BS57,$I$22:$I$40,-1)+1)</f>
        <v>140</v>
      </c>
      <c r="DR57" s="170">
        <f t="shared" ref="DR57:DR81" si="192">INDEX($I$22:$I$40,MATCH(BT57,$I$22:$I$40,-1)+1)</f>
        <v>140</v>
      </c>
      <c r="DS57" s="170">
        <f t="shared" ref="DS57:DS81" si="193">INDEX($I$22:$I$40,MATCH(BU57,$I$22:$I$40,-1)+1)</f>
        <v>140</v>
      </c>
      <c r="DT57" s="170">
        <f t="shared" ref="DT57:DT81" si="194">INDEX($I$22:$I$40,MATCH(BV57,$I$22:$I$40,-1)+1)</f>
        <v>150</v>
      </c>
      <c r="DU57" s="170">
        <f t="shared" ref="DU57:DU81" si="195">INDEX($I$22:$I$40,MATCH(BW57,$I$22:$I$40,-1)+1)</f>
        <v>150</v>
      </c>
      <c r="DV57" s="170">
        <f t="shared" ref="DV57:DV81" si="196">INDEX($I$22:$I$40,MATCH(BX57,$I$22:$I$40,-1)+1)</f>
        <v>150</v>
      </c>
      <c r="DW57" s="170">
        <f t="shared" ref="DW57:DW81" si="197">INDEX($I$22:$I$40,MATCH(BY57,$I$22:$I$40,-1)+1)</f>
        <v>150</v>
      </c>
      <c r="DX57" s="170">
        <f t="shared" ref="DX57:DX81" si="198">INDEX($I$22:$I$40,MATCH(BZ57,$I$22:$I$40,-1)+1)</f>
        <v>150</v>
      </c>
      <c r="DY57" s="170">
        <f t="shared" ref="DY57:DY81" si="199">INDEX($I$22:$I$40,MATCH(CA57,$I$22:$I$40,-1)+1)</f>
        <v>150</v>
      </c>
      <c r="EA57" s="169">
        <f t="shared" ref="EA57:EA76" si="200">INDEX($H$22:$H$40,MATCH(BD57,$G$22:$G$40,-1))</f>
        <v>8400</v>
      </c>
      <c r="EB57" s="170">
        <f t="shared" ref="EB57:EB77" si="201">INDEX($H$22:$H$40,MATCH(BE57,$G$22:$G$40,-1))</f>
        <v>8400</v>
      </c>
      <c r="EC57" s="170">
        <f t="shared" ref="EC57:EC77" si="202">INDEX($H$22:$H$40,MATCH(BF57,$G$22:$G$40,-1))</f>
        <v>8400</v>
      </c>
      <c r="ED57" s="170">
        <f t="shared" ref="ED57:ED77" si="203">INDEX($H$22:$H$40,MATCH(BG57,$G$22:$G$40,-1))</f>
        <v>8400</v>
      </c>
      <c r="EE57" s="170">
        <f t="shared" ref="EE57:EE77" si="204">INDEX($H$22:$H$40,MATCH(BH57,$G$22:$G$40,-1))</f>
        <v>8400</v>
      </c>
      <c r="EF57" s="170">
        <f t="shared" ref="EF57:EF77" si="205">INDEX($H$22:$H$40,MATCH(BI57,$G$22:$G$40,-1))</f>
        <v>8400</v>
      </c>
      <c r="EG57" s="170">
        <f t="shared" ref="EG57:EG77" si="206">INDEX($H$22:$H$40,MATCH(BJ57,$G$22:$G$40,-1))</f>
        <v>8400</v>
      </c>
      <c r="EH57" s="170">
        <f t="shared" ref="EH57:EH77" si="207">INDEX($H$22:$H$40,MATCH(BK57,$G$22:$G$40,-1))</f>
        <v>8500</v>
      </c>
      <c r="EI57" s="170">
        <f t="shared" ref="EI57:EI77" si="208">INDEX($H$22:$H$40,MATCH(BL57,$G$22:$G$40,-1))</f>
        <v>8800</v>
      </c>
      <c r="EJ57" s="170">
        <f t="shared" ref="EJ57:EJ77" si="209">INDEX($H$22:$H$40,MATCH(BM57,$G$22:$G$40,-1))</f>
        <v>9000</v>
      </c>
      <c r="EK57" s="170">
        <f t="shared" ref="EK57:EK77" si="210">INDEX($H$22:$H$40,MATCH(BN57,$G$22:$G$40,-1))</f>
        <v>9000</v>
      </c>
      <c r="EL57" s="170">
        <f t="shared" ref="EL57:EL77" si="211">INDEX($H$22:$H$40,MATCH(BO57,$G$22:$G$40,-1))</f>
        <v>9000</v>
      </c>
      <c r="EM57" s="170">
        <f t="shared" ref="EM57:EM77" si="212">INDEX($H$22:$H$40,MATCH(BP57,$G$22:$G$40,-1))</f>
        <v>9000</v>
      </c>
      <c r="EN57" s="170">
        <f t="shared" ref="EN57:EN77" si="213">INDEX($H$22:$H$40,MATCH(BQ57,$G$22:$G$40,-1))</f>
        <v>8900</v>
      </c>
      <c r="EO57" s="170">
        <f t="shared" ref="EO57:EO77" si="214">INDEX($H$22:$H$40,MATCH(BR57,$G$22:$G$40,-1))</f>
        <v>8700</v>
      </c>
      <c r="EP57" s="170">
        <f t="shared" ref="EP57:EP77" si="215">INDEX($H$22:$H$40,MATCH(BS57,$G$22:$G$40,-1))</f>
        <v>8500</v>
      </c>
      <c r="EQ57" s="170">
        <f t="shared" ref="EQ57:EQ77" si="216">INDEX($H$22:$H$40,MATCH(BT57,$G$22:$G$40,-1))</f>
        <v>8500</v>
      </c>
      <c r="ER57" s="170">
        <f t="shared" ref="ER57:ER77" si="217">INDEX($H$22:$H$40,MATCH(BU57,$G$22:$G$40,-1))</f>
        <v>8500</v>
      </c>
      <c r="ES57" s="170">
        <f t="shared" ref="ES57:ES77" si="218">INDEX($H$22:$H$40,MATCH(BV57,$G$22:$G$40,-1))</f>
        <v>8400</v>
      </c>
      <c r="ET57" s="170">
        <f t="shared" ref="ET57:ET77" si="219">INDEX($H$22:$H$40,MATCH(BW57,$G$22:$G$40,-1))</f>
        <v>8400</v>
      </c>
      <c r="EU57" s="170">
        <f t="shared" ref="EU57:EU77" si="220">INDEX($H$22:$H$40,MATCH(BX57,$G$22:$G$40,-1))</f>
        <v>8400</v>
      </c>
      <c r="EV57" s="170">
        <f t="shared" ref="EV57:EV77" si="221">INDEX($H$22:$H$40,MATCH(BY57,$G$22:$G$40,-1))</f>
        <v>8400</v>
      </c>
      <c r="EW57" s="170">
        <f t="shared" ref="EW57:EW77" si="222">INDEX($H$22:$H$40,MATCH(BZ57,$G$22:$G$40,-1))</f>
        <v>8400</v>
      </c>
      <c r="EX57" s="170">
        <f t="shared" ref="EX57:EX77" si="223">INDEX($H$22:$H$40,MATCH(CA57,$G$22:$G$40,-1))</f>
        <v>8400</v>
      </c>
      <c r="EZ57" s="169">
        <f t="shared" ref="EZ57:EZ76" si="224">INDEX($H$22:$H$40,MATCH(BD57,$G$22:$G$40,-1)+1)</f>
        <v>8500</v>
      </c>
      <c r="FA57" s="170">
        <f t="shared" ref="FA57:FA77" si="225">INDEX($H$22:$H$40,MATCH(BE57,$G$22:$G$40,-1)+1)</f>
        <v>8500</v>
      </c>
      <c r="FB57" s="170">
        <f t="shared" ref="FB57:FB77" si="226">INDEX($H$22:$H$40,MATCH(BF57,$G$22:$G$40,-1)+1)</f>
        <v>8500</v>
      </c>
      <c r="FC57" s="170">
        <f t="shared" ref="FC57:FC77" si="227">INDEX($H$22:$H$40,MATCH(BG57,$G$22:$G$40,-1)+1)</f>
        <v>8500</v>
      </c>
      <c r="FD57" s="170">
        <f t="shared" ref="FD57:FD77" si="228">INDEX($H$22:$H$40,MATCH(BH57,$G$22:$G$40,-1)+1)</f>
        <v>8500</v>
      </c>
      <c r="FE57" s="170">
        <f t="shared" ref="FE57:FE77" si="229">INDEX($H$22:$H$40,MATCH(BI57,$G$22:$G$40,-1)+1)</f>
        <v>8500</v>
      </c>
      <c r="FF57" s="170">
        <f t="shared" ref="FF57:FF77" si="230">INDEX($H$22:$H$40,MATCH(BJ57,$G$22:$G$40,-1)+1)</f>
        <v>8500</v>
      </c>
      <c r="FG57" s="170">
        <f t="shared" ref="FG57:FG77" si="231">INDEX($H$22:$H$40,MATCH(BK57,$G$22:$G$40,-1)+1)</f>
        <v>8600</v>
      </c>
      <c r="FH57" s="170">
        <f t="shared" ref="FH57:FH77" si="232">INDEX($H$22:$H$40,MATCH(BL57,$G$22:$G$40,-1)+1)</f>
        <v>8900</v>
      </c>
      <c r="FI57" s="170">
        <f t="shared" ref="FI57:FI77" si="233">INDEX($H$22:$H$40,MATCH(BM57,$G$22:$G$40,-1)+1)</f>
        <v>9100</v>
      </c>
      <c r="FJ57" s="170">
        <f t="shared" ref="FJ57:FJ77" si="234">INDEX($H$22:$H$40,MATCH(BN57,$G$22:$G$40,-1)+1)</f>
        <v>9100</v>
      </c>
      <c r="FK57" s="170">
        <f t="shared" ref="FK57:FK77" si="235">INDEX($H$22:$H$40,MATCH(BO57,$G$22:$G$40,-1)+1)</f>
        <v>9100</v>
      </c>
      <c r="FL57" s="170">
        <f t="shared" ref="FL57:FL77" si="236">INDEX($H$22:$H$40,MATCH(BP57,$G$22:$G$40,-1)+1)</f>
        <v>9100</v>
      </c>
      <c r="FM57" s="170">
        <f t="shared" ref="FM57:FM77" si="237">INDEX($H$22:$H$40,MATCH(BQ57,$G$22:$G$40,-1)+1)</f>
        <v>9000</v>
      </c>
      <c r="FN57" s="170">
        <f t="shared" ref="FN57:FN77" si="238">INDEX($H$22:$H$40,MATCH(BR57,$G$22:$G$40,-1)+1)</f>
        <v>8800</v>
      </c>
      <c r="FO57" s="170">
        <f t="shared" ref="FO57:FO77" si="239">INDEX($H$22:$H$40,MATCH(BS57,$G$22:$G$40,-1)+1)</f>
        <v>8600</v>
      </c>
      <c r="FP57" s="170">
        <f t="shared" ref="FP57:FP77" si="240">INDEX($H$22:$H$40,MATCH(BT57,$G$22:$G$40,-1)+1)</f>
        <v>8600</v>
      </c>
      <c r="FQ57" s="170">
        <f t="shared" ref="FQ57:FQ77" si="241">INDEX($H$22:$H$40,MATCH(BU57,$G$22:$G$40,-1)+1)</f>
        <v>8600</v>
      </c>
      <c r="FR57" s="170">
        <f t="shared" ref="FR57:FR77" si="242">INDEX($H$22:$H$40,MATCH(BV57,$G$22:$G$40,-1)+1)</f>
        <v>8500</v>
      </c>
      <c r="FS57" s="170">
        <f t="shared" ref="FS57:FS77" si="243">INDEX($H$22:$H$40,MATCH(BW57,$G$22:$G$40,-1)+1)</f>
        <v>8500</v>
      </c>
      <c r="FT57" s="170">
        <f t="shared" ref="FT57:FT77" si="244">INDEX($H$22:$H$40,MATCH(BX57,$G$22:$G$40,-1)+1)</f>
        <v>8500</v>
      </c>
      <c r="FU57" s="170">
        <f t="shared" ref="FU57:FU77" si="245">INDEX($H$22:$H$40,MATCH(BY57,$G$22:$G$40,-1)+1)</f>
        <v>8500</v>
      </c>
      <c r="FV57" s="170">
        <f t="shared" ref="FV57:FV77" si="246">INDEX($H$22:$H$40,MATCH(BZ57,$G$22:$G$40,-1)+1)</f>
        <v>8500</v>
      </c>
      <c r="FW57" s="170">
        <f t="shared" ref="FW57:FW77" si="247">INDEX($H$22:$H$40,MATCH(CA57,$G$22:$G$40,-1)+1)</f>
        <v>8500</v>
      </c>
    </row>
    <row r="58" spans="3:179" ht="14.25" customHeight="1" x14ac:dyDescent="0.25">
      <c r="C58" s="132">
        <v>2021</v>
      </c>
      <c r="D58" s="14" t="s">
        <v>173</v>
      </c>
      <c r="E58" s="169">
        <f t="shared" si="104"/>
        <v>1269.0559999999998</v>
      </c>
      <c r="F58" s="170">
        <f t="shared" si="105"/>
        <v>1269.0559999999998</v>
      </c>
      <c r="G58" s="170">
        <f t="shared" si="106"/>
        <v>1269.0559999999998</v>
      </c>
      <c r="H58" s="170">
        <f t="shared" si="107"/>
        <v>1277.088</v>
      </c>
      <c r="I58" s="170">
        <f t="shared" si="108"/>
        <v>1277.088</v>
      </c>
      <c r="J58" s="170">
        <f t="shared" si="109"/>
        <v>1277.088</v>
      </c>
      <c r="K58" s="170">
        <f t="shared" si="110"/>
        <v>1277.088</v>
      </c>
      <c r="L58" s="170">
        <f t="shared" si="111"/>
        <v>1207.0509999999999</v>
      </c>
      <c r="M58" s="170">
        <f t="shared" si="112"/>
        <v>1062.7257986008158</v>
      </c>
      <c r="N58" s="170">
        <f t="shared" si="113"/>
        <v>880.72416898452332</v>
      </c>
      <c r="O58" s="170">
        <f t="shared" si="114"/>
        <v>850.1866240456726</v>
      </c>
      <c r="P58" s="170">
        <f t="shared" si="115"/>
        <v>841.39494201799687</v>
      </c>
      <c r="Q58" s="170">
        <f t="shared" si="116"/>
        <v>946.78964830963753</v>
      </c>
      <c r="R58" s="170">
        <f t="shared" si="117"/>
        <v>997.43520392445873</v>
      </c>
      <c r="S58" s="170">
        <f t="shared" si="118"/>
        <v>1190.0447480894225</v>
      </c>
      <c r="T58" s="170">
        <f t="shared" si="119"/>
        <v>1207.0509999999999</v>
      </c>
      <c r="U58" s="170">
        <f t="shared" si="120"/>
        <v>1207.0509999999999</v>
      </c>
      <c r="V58" s="170">
        <f t="shared" si="121"/>
        <v>1207.0509999999999</v>
      </c>
      <c r="W58" s="170">
        <f t="shared" si="122"/>
        <v>1277.088</v>
      </c>
      <c r="X58" s="170">
        <f t="shared" si="123"/>
        <v>1277.088</v>
      </c>
      <c r="Y58" s="170">
        <f t="shared" si="124"/>
        <v>1277.088</v>
      </c>
      <c r="Z58" s="170">
        <f t="shared" si="125"/>
        <v>1277.088</v>
      </c>
      <c r="AA58" s="170">
        <f t="shared" si="126"/>
        <v>1277.088</v>
      </c>
      <c r="AB58" s="170">
        <f t="shared" si="127"/>
        <v>1277.088</v>
      </c>
      <c r="AC58" s="175">
        <f xml:space="preserve"> SUM(E58:AB58) * 31</f>
        <v>873442.14715314808</v>
      </c>
      <c r="AD58" s="195"/>
      <c r="AE58" s="169">
        <f t="shared" si="128"/>
        <v>8426.6666666666661</v>
      </c>
      <c r="AF58" s="170">
        <f t="shared" si="129"/>
        <v>8426.6666666666661</v>
      </c>
      <c r="AG58" s="170">
        <f t="shared" si="130"/>
        <v>8426.6666666666661</v>
      </c>
      <c r="AH58" s="170">
        <f t="shared" si="131"/>
        <v>8480</v>
      </c>
      <c r="AI58" s="170">
        <f t="shared" si="132"/>
        <v>8480</v>
      </c>
      <c r="AJ58" s="170">
        <f t="shared" si="133"/>
        <v>8480</v>
      </c>
      <c r="AK58" s="170">
        <f t="shared" si="134"/>
        <v>8480</v>
      </c>
      <c r="AL58" s="170">
        <f t="shared" si="135"/>
        <v>8585</v>
      </c>
      <c r="AM58" s="170">
        <f t="shared" si="136"/>
        <v>8783.4750415295021</v>
      </c>
      <c r="AN58" s="170">
        <f t="shared" si="137"/>
        <v>9014.4263015185388</v>
      </c>
      <c r="AO58" s="170">
        <f t="shared" si="138"/>
        <v>9056.9916340127402</v>
      </c>
      <c r="AP58" s="170">
        <f t="shared" si="139"/>
        <v>9069.1625136228504</v>
      </c>
      <c r="AQ58" s="170">
        <f t="shared" si="140"/>
        <v>8923.7832783839531</v>
      </c>
      <c r="AR58" s="170">
        <f t="shared" si="141"/>
        <v>8863.8859657557186</v>
      </c>
      <c r="AS58" s="170">
        <f t="shared" si="142"/>
        <v>8532.322170868476</v>
      </c>
      <c r="AT58" s="170">
        <f t="shared" si="143"/>
        <v>8585</v>
      </c>
      <c r="AU58" s="170">
        <f t="shared" si="144"/>
        <v>8585</v>
      </c>
      <c r="AV58" s="170">
        <f t="shared" si="145"/>
        <v>8585</v>
      </c>
      <c r="AW58" s="170">
        <f t="shared" si="146"/>
        <v>8480</v>
      </c>
      <c r="AX58" s="170">
        <f t="shared" si="147"/>
        <v>8480</v>
      </c>
      <c r="AY58" s="170">
        <f t="shared" si="148"/>
        <v>8480</v>
      </c>
      <c r="AZ58" s="170">
        <f t="shared" si="149"/>
        <v>8480</v>
      </c>
      <c r="BA58" s="170">
        <f t="shared" si="150"/>
        <v>8480</v>
      </c>
      <c r="BB58" s="170">
        <f t="shared" si="151"/>
        <v>8480</v>
      </c>
      <c r="BD58" s="186">
        <f xml:space="preserve">  'Generation Calculation'!CC45-'Bidders Proposed Renewables'!E20</f>
        <v>150.6</v>
      </c>
      <c r="BE58" s="187">
        <f xml:space="preserve">  'Generation Calculation'!CD45-'Bidders Proposed Renewables'!F20</f>
        <v>150.6</v>
      </c>
      <c r="BF58" s="187">
        <f xml:space="preserve">  'Generation Calculation'!CE45-'Bidders Proposed Renewables'!G20</f>
        <v>150.6</v>
      </c>
      <c r="BG58" s="187">
        <f xml:space="preserve">  'Generation Calculation'!CF45-'Bidders Proposed Renewables'!H20</f>
        <v>150.6</v>
      </c>
      <c r="BH58" s="187">
        <f xml:space="preserve">  'Generation Calculation'!CG45-'Bidders Proposed Renewables'!I20</f>
        <v>150.6</v>
      </c>
      <c r="BI58" s="187">
        <f xml:space="preserve">  'Generation Calculation'!CH45-'Bidders Proposed Renewables'!J20</f>
        <v>150.6</v>
      </c>
      <c r="BJ58" s="187">
        <f xml:space="preserve">  'Generation Calculation'!CI45-'Bidders Proposed Renewables'!K20</f>
        <v>150.6</v>
      </c>
      <c r="BK58" s="187">
        <f xml:space="preserve">  'Generation Calculation'!CJ45-'Bidders Proposed Renewables'!L20</f>
        <v>140.6</v>
      </c>
      <c r="BL58" s="187">
        <f xml:space="preserve">  'Generation Calculation'!CK45-'Bidders Proposed Renewables'!M20</f>
        <v>120.99149750822983</v>
      </c>
      <c r="BM58" s="187">
        <f xml:space="preserve">  'Generation Calculation'!CL45-'Bidders Proposed Renewables'!N20</f>
        <v>97.701632863331469</v>
      </c>
      <c r="BN58" s="187">
        <f xml:space="preserve">  'Generation Calculation'!CM45-'Bidders Proposed Renewables'!O20</f>
        <v>93.870752938853457</v>
      </c>
      <c r="BO58" s="187">
        <f xml:space="preserve">  'Generation Calculation'!CN45-'Bidders Proposed Renewables'!P20</f>
        <v>92.7753737739435</v>
      </c>
      <c r="BP58" s="187">
        <f xml:space="preserve">  'Generation Calculation'!CO45-'Bidders Proposed Renewables'!Q20</f>
        <v>106.09733772928379</v>
      </c>
      <c r="BQ58" s="187">
        <f xml:space="preserve">  'Generation Calculation'!CP45-'Bidders Proposed Renewables'!R20</f>
        <v>112.52798239709972</v>
      </c>
      <c r="BR58" s="187">
        <f xml:space="preserve">  'Generation Calculation'!CQ45-'Bidders Proposed Renewables'!S20</f>
        <v>139.47489607841331</v>
      </c>
      <c r="BS58" s="187">
        <f xml:space="preserve">  'Generation Calculation'!CR45-'Bidders Proposed Renewables'!T20</f>
        <v>140.6</v>
      </c>
      <c r="BT58" s="187">
        <f xml:space="preserve">  'Generation Calculation'!CS45-'Bidders Proposed Renewables'!U20</f>
        <v>140.6</v>
      </c>
      <c r="BU58" s="187">
        <f xml:space="preserve">  'Generation Calculation'!CT45-'Bidders Proposed Renewables'!V20</f>
        <v>140.6</v>
      </c>
      <c r="BV58" s="187">
        <f xml:space="preserve">  'Generation Calculation'!CU45-'Bidders Proposed Renewables'!W20</f>
        <v>150.6</v>
      </c>
      <c r="BW58" s="187">
        <f xml:space="preserve">  'Generation Calculation'!CV45-'Bidders Proposed Renewables'!X20</f>
        <v>150.6</v>
      </c>
      <c r="BX58" s="187">
        <f xml:space="preserve">  'Generation Calculation'!CW45-'Bidders Proposed Renewables'!Y20</f>
        <v>150.6</v>
      </c>
      <c r="BY58" s="187">
        <f xml:space="preserve">  'Generation Calculation'!CX45-'Bidders Proposed Renewables'!Z20</f>
        <v>150.6</v>
      </c>
      <c r="BZ58" s="187">
        <f xml:space="preserve">  'Generation Calculation'!CY45-'Bidders Proposed Renewables'!AA20</f>
        <v>150.6</v>
      </c>
      <c r="CA58" s="187">
        <f xml:space="preserve">  'Generation Calculation'!CZ45-'Bidders Proposed Renewables'!AB20</f>
        <v>150.6</v>
      </c>
      <c r="CC58" s="169">
        <f t="shared" ref="CC58:CC82" si="248">INDEX($G$22:$G$40,MATCH(BD58,$G$22:$G$40,-1))</f>
        <v>153</v>
      </c>
      <c r="CD58" s="170">
        <f t="shared" ref="CD58:CD82" si="249">INDEX($G$22:$G$40,MATCH(BE58,$G$22:$G$40,-1))</f>
        <v>153</v>
      </c>
      <c r="CE58" s="170">
        <f t="shared" ref="CE58:CE82" si="250">INDEX($G$22:$G$40,MATCH(BF58,$G$22:$G$40,-1))</f>
        <v>153</v>
      </c>
      <c r="CF58" s="170">
        <f t="shared" ref="CF58:CF82" si="251">INDEX($G$22:$G$40,MATCH(BG58,$G$22:$G$40,-1))</f>
        <v>153</v>
      </c>
      <c r="CG58" s="170">
        <f t="shared" ref="CG58:CG82" si="252">INDEX($G$22:$G$40,MATCH(BH58,$G$22:$G$40,-1))</f>
        <v>153</v>
      </c>
      <c r="CH58" s="170">
        <f t="shared" ref="CH58:CH82" si="253">INDEX($G$22:$G$40,MATCH(BI58,$G$22:$G$40,-1))</f>
        <v>153</v>
      </c>
      <c r="CI58" s="170">
        <f t="shared" ref="CI58:CI82" si="254">INDEX($G$22:$G$40,MATCH(BJ58,$G$22:$G$40,-1))</f>
        <v>153</v>
      </c>
      <c r="CJ58" s="170">
        <f t="shared" ref="CJ58:CJ82" si="255">INDEX($G$22:$G$40,MATCH(BK58,$G$22:$G$40,-1))</f>
        <v>144</v>
      </c>
      <c r="CK58" s="170">
        <f t="shared" ref="CK58:CK82" si="256">INDEX($G$22:$G$40,MATCH(BL58,$G$22:$G$40,-1))</f>
        <v>125.99999999999999</v>
      </c>
      <c r="CL58" s="170">
        <f t="shared" ref="CL58:CL82" si="257">INDEX($G$22:$G$40,MATCH(BM58,$G$22:$G$40,-1))</f>
        <v>99.000000000000014</v>
      </c>
      <c r="CM58" s="170">
        <f t="shared" ref="CM58:CM82" si="258">INDEX($G$22:$G$40,MATCH(BN58,$G$22:$G$40,-1))</f>
        <v>99.000000000000014</v>
      </c>
      <c r="CN58" s="170">
        <f t="shared" ref="CN58:CN82" si="259">INDEX($G$22:$G$40,MATCH(BO58,$G$22:$G$40,-1))</f>
        <v>99.000000000000014</v>
      </c>
      <c r="CO58" s="170">
        <f t="shared" ref="CO58:CO82" si="260">INDEX($G$22:$G$40,MATCH(BP58,$G$22:$G$40,-1))</f>
        <v>108</v>
      </c>
      <c r="CP58" s="170">
        <f t="shared" ref="CP58:CP82" si="261">INDEX($G$22:$G$40,MATCH(BQ58,$G$22:$G$40,-1))</f>
        <v>117</v>
      </c>
      <c r="CQ58" s="170">
        <f t="shared" ref="CQ58:CQ82" si="262">INDEX($G$22:$G$40,MATCH(BR58,$G$22:$G$40,-1))</f>
        <v>144</v>
      </c>
      <c r="CR58" s="170">
        <f t="shared" ref="CR58:CR82" si="263">INDEX($G$22:$G$40,MATCH(BS58,$G$22:$G$40,-1))</f>
        <v>144</v>
      </c>
      <c r="CS58" s="170">
        <f t="shared" ref="CS58:CS82" si="264">INDEX($G$22:$G$40,MATCH(BT58,$G$22:$G$40,-1))</f>
        <v>144</v>
      </c>
      <c r="CT58" s="170">
        <f t="shared" ref="CT58:CT82" si="265">INDEX($G$22:$G$40,MATCH(BU58,$G$22:$G$40,-1))</f>
        <v>144</v>
      </c>
      <c r="CU58" s="170">
        <f t="shared" ref="CU58:CU82" si="266">INDEX($G$22:$G$40,MATCH(BV58,$G$22:$G$40,-1))</f>
        <v>153</v>
      </c>
      <c r="CV58" s="170">
        <f t="shared" ref="CV58:CV82" si="267">INDEX($G$22:$G$40,MATCH(BW58,$G$22:$G$40,-1))</f>
        <v>153</v>
      </c>
      <c r="CW58" s="170">
        <f t="shared" ref="CW58:CW82" si="268">INDEX($G$22:$G$40,MATCH(BX58,$G$22:$G$40,-1))</f>
        <v>153</v>
      </c>
      <c r="CX58" s="170">
        <f t="shared" ref="CX58:CX82" si="269">INDEX($G$22:$G$40,MATCH(BY58,$G$22:$G$40,-1))</f>
        <v>153</v>
      </c>
      <c r="CY58" s="170">
        <f t="shared" ref="CY58:CY82" si="270">INDEX($G$22:$G$40,MATCH(BZ58,$G$22:$G$40,-1))</f>
        <v>153</v>
      </c>
      <c r="CZ58" s="170">
        <f t="shared" ref="CZ58:CZ82" si="271">INDEX($G$22:$G$40,MATCH(CA58,$G$22:$G$40,-1))</f>
        <v>153</v>
      </c>
      <c r="DB58" s="169">
        <f t="shared" si="176"/>
        <v>144</v>
      </c>
      <c r="DC58" s="170">
        <f t="shared" si="177"/>
        <v>144</v>
      </c>
      <c r="DD58" s="170">
        <f t="shared" si="178"/>
        <v>144</v>
      </c>
      <c r="DE58" s="170">
        <f t="shared" si="179"/>
        <v>150</v>
      </c>
      <c r="DF58" s="170">
        <f t="shared" si="180"/>
        <v>150</v>
      </c>
      <c r="DG58" s="170">
        <f t="shared" si="181"/>
        <v>150</v>
      </c>
      <c r="DH58" s="170">
        <f t="shared" si="182"/>
        <v>150</v>
      </c>
      <c r="DI58" s="170">
        <f t="shared" si="183"/>
        <v>140</v>
      </c>
      <c r="DJ58" s="170">
        <f t="shared" si="184"/>
        <v>120</v>
      </c>
      <c r="DK58" s="170">
        <f t="shared" si="185"/>
        <v>90</v>
      </c>
      <c r="DL58" s="170">
        <f t="shared" si="186"/>
        <v>90</v>
      </c>
      <c r="DM58" s="170">
        <f t="shared" si="187"/>
        <v>90</v>
      </c>
      <c r="DN58" s="170">
        <f t="shared" si="188"/>
        <v>100</v>
      </c>
      <c r="DO58" s="170">
        <f t="shared" si="189"/>
        <v>110.00000000000001</v>
      </c>
      <c r="DP58" s="170">
        <f t="shared" si="190"/>
        <v>130</v>
      </c>
      <c r="DQ58" s="170">
        <f t="shared" si="191"/>
        <v>140</v>
      </c>
      <c r="DR58" s="170">
        <f t="shared" si="192"/>
        <v>140</v>
      </c>
      <c r="DS58" s="170">
        <f t="shared" si="193"/>
        <v>140</v>
      </c>
      <c r="DT58" s="170">
        <f t="shared" si="194"/>
        <v>150</v>
      </c>
      <c r="DU58" s="170">
        <f t="shared" si="195"/>
        <v>150</v>
      </c>
      <c r="DV58" s="170">
        <f t="shared" si="196"/>
        <v>150</v>
      </c>
      <c r="DW58" s="170">
        <f t="shared" si="197"/>
        <v>150</v>
      </c>
      <c r="DX58" s="170">
        <f t="shared" si="198"/>
        <v>150</v>
      </c>
      <c r="DY58" s="170">
        <f t="shared" si="199"/>
        <v>150</v>
      </c>
      <c r="EA58" s="169">
        <f t="shared" si="200"/>
        <v>8400</v>
      </c>
      <c r="EB58" s="170">
        <f t="shared" si="201"/>
        <v>8400</v>
      </c>
      <c r="EC58" s="170">
        <f t="shared" si="202"/>
        <v>8400</v>
      </c>
      <c r="ED58" s="170">
        <f t="shared" si="203"/>
        <v>8400</v>
      </c>
      <c r="EE58" s="170">
        <f t="shared" si="204"/>
        <v>8400</v>
      </c>
      <c r="EF58" s="170">
        <f t="shared" si="205"/>
        <v>8400</v>
      </c>
      <c r="EG58" s="170">
        <f t="shared" si="206"/>
        <v>8400</v>
      </c>
      <c r="EH58" s="170">
        <f t="shared" si="207"/>
        <v>8500</v>
      </c>
      <c r="EI58" s="170">
        <f t="shared" si="208"/>
        <v>8700</v>
      </c>
      <c r="EJ58" s="170">
        <f t="shared" si="209"/>
        <v>9000</v>
      </c>
      <c r="EK58" s="170">
        <f t="shared" si="210"/>
        <v>9000</v>
      </c>
      <c r="EL58" s="170">
        <f t="shared" si="211"/>
        <v>9000</v>
      </c>
      <c r="EM58" s="170">
        <f t="shared" si="212"/>
        <v>8900</v>
      </c>
      <c r="EN58" s="170">
        <f t="shared" si="213"/>
        <v>8800</v>
      </c>
      <c r="EO58" s="170">
        <f t="shared" si="214"/>
        <v>8500</v>
      </c>
      <c r="EP58" s="170">
        <f t="shared" si="215"/>
        <v>8500</v>
      </c>
      <c r="EQ58" s="170">
        <f t="shared" si="216"/>
        <v>8500</v>
      </c>
      <c r="ER58" s="170">
        <f t="shared" si="217"/>
        <v>8500</v>
      </c>
      <c r="ES58" s="170">
        <f t="shared" si="218"/>
        <v>8400</v>
      </c>
      <c r="ET58" s="170">
        <f t="shared" si="219"/>
        <v>8400</v>
      </c>
      <c r="EU58" s="170">
        <f t="shared" si="220"/>
        <v>8400</v>
      </c>
      <c r="EV58" s="170">
        <f t="shared" si="221"/>
        <v>8400</v>
      </c>
      <c r="EW58" s="170">
        <f t="shared" si="222"/>
        <v>8400</v>
      </c>
      <c r="EX58" s="170">
        <f t="shared" si="223"/>
        <v>8400</v>
      </c>
      <c r="EZ58" s="169">
        <f t="shared" si="224"/>
        <v>8500</v>
      </c>
      <c r="FA58" s="170">
        <f t="shared" si="225"/>
        <v>8500</v>
      </c>
      <c r="FB58" s="170">
        <f t="shared" si="226"/>
        <v>8500</v>
      </c>
      <c r="FC58" s="170">
        <f t="shared" si="227"/>
        <v>8500</v>
      </c>
      <c r="FD58" s="170">
        <f t="shared" si="228"/>
        <v>8500</v>
      </c>
      <c r="FE58" s="170">
        <f t="shared" si="229"/>
        <v>8500</v>
      </c>
      <c r="FF58" s="170">
        <f t="shared" si="230"/>
        <v>8500</v>
      </c>
      <c r="FG58" s="170">
        <f t="shared" si="231"/>
        <v>8600</v>
      </c>
      <c r="FH58" s="170">
        <f t="shared" si="232"/>
        <v>8800</v>
      </c>
      <c r="FI58" s="170">
        <f t="shared" si="233"/>
        <v>9100</v>
      </c>
      <c r="FJ58" s="170">
        <f t="shared" si="234"/>
        <v>9100</v>
      </c>
      <c r="FK58" s="170">
        <f t="shared" si="235"/>
        <v>9100</v>
      </c>
      <c r="FL58" s="170">
        <f t="shared" si="236"/>
        <v>9000</v>
      </c>
      <c r="FM58" s="170">
        <f t="shared" si="237"/>
        <v>8900</v>
      </c>
      <c r="FN58" s="170">
        <f t="shared" si="238"/>
        <v>8600</v>
      </c>
      <c r="FO58" s="170">
        <f t="shared" si="239"/>
        <v>8600</v>
      </c>
      <c r="FP58" s="170">
        <f t="shared" si="240"/>
        <v>8600</v>
      </c>
      <c r="FQ58" s="170">
        <f t="shared" si="241"/>
        <v>8600</v>
      </c>
      <c r="FR58" s="170">
        <f t="shared" si="242"/>
        <v>8500</v>
      </c>
      <c r="FS58" s="170">
        <f t="shared" si="243"/>
        <v>8500</v>
      </c>
      <c r="FT58" s="170">
        <f t="shared" si="244"/>
        <v>8500</v>
      </c>
      <c r="FU58" s="170">
        <f t="shared" si="245"/>
        <v>8500</v>
      </c>
      <c r="FV58" s="170">
        <f t="shared" si="246"/>
        <v>8500</v>
      </c>
      <c r="FW58" s="170">
        <f t="shared" si="247"/>
        <v>8500</v>
      </c>
    </row>
    <row r="59" spans="3:179" ht="14.25" customHeight="1" x14ac:dyDescent="0.25">
      <c r="C59" s="132">
        <v>2022</v>
      </c>
      <c r="D59" s="14" t="s">
        <v>163</v>
      </c>
      <c r="E59" s="169">
        <f t="shared" si="104"/>
        <v>1269.0559999999998</v>
      </c>
      <c r="F59" s="170">
        <f t="shared" si="105"/>
        <v>1269.0559999999998</v>
      </c>
      <c r="G59" s="170">
        <f t="shared" si="106"/>
        <v>1269.0559999999998</v>
      </c>
      <c r="H59" s="170">
        <f t="shared" si="107"/>
        <v>1277.088</v>
      </c>
      <c r="I59" s="170">
        <f t="shared" si="108"/>
        <v>1277.088</v>
      </c>
      <c r="J59" s="170">
        <f t="shared" si="109"/>
        <v>1277.088</v>
      </c>
      <c r="K59" s="170">
        <f t="shared" si="110"/>
        <v>1277.088</v>
      </c>
      <c r="L59" s="170">
        <f t="shared" si="111"/>
        <v>1207.0509999999999</v>
      </c>
      <c r="M59" s="170">
        <f t="shared" si="112"/>
        <v>1091.3388457625076</v>
      </c>
      <c r="N59" s="170">
        <f t="shared" si="113"/>
        <v>952.07018898948786</v>
      </c>
      <c r="O59" s="170">
        <f t="shared" si="114"/>
        <v>880.98588413537675</v>
      </c>
      <c r="P59" s="170">
        <f t="shared" si="115"/>
        <v>959.86651827555261</v>
      </c>
      <c r="Q59" s="170">
        <f t="shared" si="116"/>
        <v>905.68218766162033</v>
      </c>
      <c r="R59" s="170">
        <f t="shared" si="117"/>
        <v>873.91635718345719</v>
      </c>
      <c r="S59" s="170">
        <f t="shared" si="118"/>
        <v>1015.3168787964493</v>
      </c>
      <c r="T59" s="170">
        <f t="shared" si="119"/>
        <v>1207.0509999999999</v>
      </c>
      <c r="U59" s="170">
        <f t="shared" si="120"/>
        <v>1207.0509999999999</v>
      </c>
      <c r="V59" s="170">
        <f t="shared" si="121"/>
        <v>1207.0509999999999</v>
      </c>
      <c r="W59" s="170">
        <f t="shared" si="122"/>
        <v>1277.088</v>
      </c>
      <c r="X59" s="170">
        <f t="shared" si="123"/>
        <v>1277.088</v>
      </c>
      <c r="Y59" s="170">
        <f t="shared" si="124"/>
        <v>1277.088</v>
      </c>
      <c r="Z59" s="170">
        <f t="shared" si="125"/>
        <v>1277.088</v>
      </c>
      <c r="AA59" s="170">
        <f t="shared" si="126"/>
        <v>1277.088</v>
      </c>
      <c r="AB59" s="170">
        <f t="shared" si="127"/>
        <v>1277.088</v>
      </c>
      <c r="AC59" s="175">
        <f xml:space="preserve"> SUM(E59:AB59) *  31</f>
        <v>870648.29468493781</v>
      </c>
      <c r="AD59" s="195"/>
      <c r="AE59" s="169">
        <f t="shared" si="128"/>
        <v>8426.6666666666661</v>
      </c>
      <c r="AF59" s="170">
        <f t="shared" si="129"/>
        <v>8426.6666666666661</v>
      </c>
      <c r="AG59" s="170">
        <f t="shared" si="130"/>
        <v>8426.6666666666661</v>
      </c>
      <c r="AH59" s="170">
        <f t="shared" si="131"/>
        <v>8480</v>
      </c>
      <c r="AI59" s="170">
        <f t="shared" si="132"/>
        <v>8480</v>
      </c>
      <c r="AJ59" s="170">
        <f t="shared" si="133"/>
        <v>8480</v>
      </c>
      <c r="AK59" s="170">
        <f t="shared" si="134"/>
        <v>8480</v>
      </c>
      <c r="AL59" s="170">
        <f t="shared" si="135"/>
        <v>8585</v>
      </c>
      <c r="AM59" s="170">
        <f t="shared" si="136"/>
        <v>8712.2528945253471</v>
      </c>
      <c r="AN59" s="170">
        <f t="shared" si="137"/>
        <v>8915.085439357721</v>
      </c>
      <c r="AO59" s="170">
        <f t="shared" si="138"/>
        <v>9014.0595295796666</v>
      </c>
      <c r="AP59" s="170">
        <f t="shared" si="139"/>
        <v>8850.2567840365191</v>
      </c>
      <c r="AQ59" s="170">
        <f t="shared" si="140"/>
        <v>8990.8243175589014</v>
      </c>
      <c r="AR59" s="170">
        <f t="shared" si="141"/>
        <v>9023.9549888640086</v>
      </c>
      <c r="AS59" s="170">
        <f t="shared" si="142"/>
        <v>8828.5094707594035</v>
      </c>
      <c r="AT59" s="170">
        <f t="shared" si="143"/>
        <v>8585</v>
      </c>
      <c r="AU59" s="170">
        <f t="shared" si="144"/>
        <v>8585</v>
      </c>
      <c r="AV59" s="170">
        <f t="shared" si="145"/>
        <v>8585</v>
      </c>
      <c r="AW59" s="170">
        <f t="shared" si="146"/>
        <v>8480</v>
      </c>
      <c r="AX59" s="170">
        <f t="shared" si="147"/>
        <v>8480</v>
      </c>
      <c r="AY59" s="170">
        <f t="shared" si="148"/>
        <v>8480</v>
      </c>
      <c r="AZ59" s="170">
        <f t="shared" si="149"/>
        <v>8480</v>
      </c>
      <c r="BA59" s="170">
        <f t="shared" si="150"/>
        <v>8480</v>
      </c>
      <c r="BB59" s="170">
        <f t="shared" si="151"/>
        <v>8480</v>
      </c>
      <c r="BD59" s="186">
        <f xml:space="preserve">  'Generation Calculation'!CC46-'Bidders Proposed Renewables'!E21</f>
        <v>150.6</v>
      </c>
      <c r="BE59" s="187">
        <f xml:space="preserve">  'Generation Calculation'!CD46-'Bidders Proposed Renewables'!F21</f>
        <v>150.6</v>
      </c>
      <c r="BF59" s="187">
        <f xml:space="preserve">  'Generation Calculation'!CE46-'Bidders Proposed Renewables'!G21</f>
        <v>150.6</v>
      </c>
      <c r="BG59" s="187">
        <f xml:space="preserve">  'Generation Calculation'!CF46-'Bidders Proposed Renewables'!H21</f>
        <v>150.6</v>
      </c>
      <c r="BH59" s="187">
        <f xml:space="preserve">  'Generation Calculation'!CG46-'Bidders Proposed Renewables'!I21</f>
        <v>150.6</v>
      </c>
      <c r="BI59" s="187">
        <f xml:space="preserve">  'Generation Calculation'!CH46-'Bidders Proposed Renewables'!J21</f>
        <v>150.6</v>
      </c>
      <c r="BJ59" s="187">
        <f xml:space="preserve">  'Generation Calculation'!CI46-'Bidders Proposed Renewables'!K21</f>
        <v>150.6</v>
      </c>
      <c r="BK59" s="187">
        <f xml:space="preserve">  'Generation Calculation'!CJ46-'Bidders Proposed Renewables'!L21</f>
        <v>140.6</v>
      </c>
      <c r="BL59" s="187">
        <f xml:space="preserve">  'Generation Calculation'!CK46-'Bidders Proposed Renewables'!M21</f>
        <v>125.26482632847916</v>
      </c>
      <c r="BM59" s="187">
        <f xml:space="preserve">  'Generation Calculation'!CL46-'Bidders Proposed Renewables'!N21</f>
        <v>106.79316485138239</v>
      </c>
      <c r="BN59" s="187">
        <f xml:space="preserve">  'Generation Calculation'!CM46-'Bidders Proposed Renewables'!O21</f>
        <v>97.734642337829996</v>
      </c>
      <c r="BO59" s="187">
        <f xml:space="preserve">  'Generation Calculation'!CN46-'Bidders Proposed Renewables'!P21</f>
        <v>108.45634671379179</v>
      </c>
      <c r="BP59" s="187">
        <f xml:space="preserve">  'Generation Calculation'!CO46-'Bidders Proposed Renewables'!Q21</f>
        <v>100.73405459528789</v>
      </c>
      <c r="BQ59" s="187">
        <f xml:space="preserve">  'Generation Calculation'!CP46-'Bidders Proposed Renewables'!R21</f>
        <v>96.84405100223924</v>
      </c>
      <c r="BR59" s="187">
        <f xml:space="preserve">  'Generation Calculation'!CQ46-'Bidders Proposed Renewables'!S21</f>
        <v>115.0043370468418</v>
      </c>
      <c r="BS59" s="187">
        <f xml:space="preserve">  'Generation Calculation'!CR46-'Bidders Proposed Renewables'!T21</f>
        <v>140.6</v>
      </c>
      <c r="BT59" s="187">
        <f xml:space="preserve">  'Generation Calculation'!CS46-'Bidders Proposed Renewables'!U21</f>
        <v>140.6</v>
      </c>
      <c r="BU59" s="187">
        <f xml:space="preserve">  'Generation Calculation'!CT46-'Bidders Proposed Renewables'!V21</f>
        <v>140.6</v>
      </c>
      <c r="BV59" s="187">
        <f xml:space="preserve">  'Generation Calculation'!CU46-'Bidders Proposed Renewables'!W21</f>
        <v>150.6</v>
      </c>
      <c r="BW59" s="187">
        <f xml:space="preserve">  'Generation Calculation'!CV46-'Bidders Proposed Renewables'!X21</f>
        <v>150.6</v>
      </c>
      <c r="BX59" s="187">
        <f xml:space="preserve">  'Generation Calculation'!CW46-'Bidders Proposed Renewables'!Y21</f>
        <v>150.6</v>
      </c>
      <c r="BY59" s="187">
        <f xml:space="preserve">  'Generation Calculation'!CX46-'Bidders Proposed Renewables'!Z21</f>
        <v>150.6</v>
      </c>
      <c r="BZ59" s="187">
        <f xml:space="preserve">  'Generation Calculation'!CY46-'Bidders Proposed Renewables'!AA21</f>
        <v>150.6</v>
      </c>
      <c r="CA59" s="187">
        <f xml:space="preserve">  'Generation Calculation'!CZ46-'Bidders Proposed Renewables'!AB21</f>
        <v>150.6</v>
      </c>
      <c r="CC59" s="169">
        <f t="shared" si="248"/>
        <v>153</v>
      </c>
      <c r="CD59" s="170">
        <f t="shared" si="249"/>
        <v>153</v>
      </c>
      <c r="CE59" s="170">
        <f t="shared" si="250"/>
        <v>153</v>
      </c>
      <c r="CF59" s="170">
        <f t="shared" si="251"/>
        <v>153</v>
      </c>
      <c r="CG59" s="170">
        <f t="shared" si="252"/>
        <v>153</v>
      </c>
      <c r="CH59" s="170">
        <f t="shared" si="253"/>
        <v>153</v>
      </c>
      <c r="CI59" s="170">
        <f t="shared" si="254"/>
        <v>153</v>
      </c>
      <c r="CJ59" s="170">
        <f t="shared" si="255"/>
        <v>144</v>
      </c>
      <c r="CK59" s="170">
        <f t="shared" si="256"/>
        <v>125.99999999999999</v>
      </c>
      <c r="CL59" s="170">
        <f t="shared" si="257"/>
        <v>108</v>
      </c>
      <c r="CM59" s="170">
        <f t="shared" si="258"/>
        <v>99.000000000000014</v>
      </c>
      <c r="CN59" s="170">
        <f t="shared" si="259"/>
        <v>117</v>
      </c>
      <c r="CO59" s="170">
        <f t="shared" si="260"/>
        <v>108</v>
      </c>
      <c r="CP59" s="170">
        <f t="shared" si="261"/>
        <v>99.000000000000014</v>
      </c>
      <c r="CQ59" s="170">
        <f t="shared" si="262"/>
        <v>117</v>
      </c>
      <c r="CR59" s="170">
        <f t="shared" si="263"/>
        <v>144</v>
      </c>
      <c r="CS59" s="170">
        <f t="shared" si="264"/>
        <v>144</v>
      </c>
      <c r="CT59" s="170">
        <f t="shared" si="265"/>
        <v>144</v>
      </c>
      <c r="CU59" s="170">
        <f t="shared" si="266"/>
        <v>153</v>
      </c>
      <c r="CV59" s="170">
        <f t="shared" si="267"/>
        <v>153</v>
      </c>
      <c r="CW59" s="170">
        <f t="shared" si="268"/>
        <v>153</v>
      </c>
      <c r="CX59" s="170">
        <f t="shared" si="269"/>
        <v>153</v>
      </c>
      <c r="CY59" s="170">
        <f t="shared" si="270"/>
        <v>153</v>
      </c>
      <c r="CZ59" s="170">
        <f t="shared" si="271"/>
        <v>153</v>
      </c>
      <c r="DB59" s="169">
        <f t="shared" si="176"/>
        <v>144</v>
      </c>
      <c r="DC59" s="170">
        <f t="shared" si="177"/>
        <v>144</v>
      </c>
      <c r="DD59" s="170">
        <f t="shared" si="178"/>
        <v>144</v>
      </c>
      <c r="DE59" s="170">
        <f t="shared" si="179"/>
        <v>150</v>
      </c>
      <c r="DF59" s="170">
        <f t="shared" si="180"/>
        <v>150</v>
      </c>
      <c r="DG59" s="170">
        <f t="shared" si="181"/>
        <v>150</v>
      </c>
      <c r="DH59" s="170">
        <f t="shared" si="182"/>
        <v>150</v>
      </c>
      <c r="DI59" s="170">
        <f t="shared" si="183"/>
        <v>140</v>
      </c>
      <c r="DJ59" s="170">
        <f t="shared" si="184"/>
        <v>120</v>
      </c>
      <c r="DK59" s="170">
        <f t="shared" si="185"/>
        <v>100</v>
      </c>
      <c r="DL59" s="170">
        <f t="shared" si="186"/>
        <v>90</v>
      </c>
      <c r="DM59" s="170">
        <f t="shared" si="187"/>
        <v>100</v>
      </c>
      <c r="DN59" s="170">
        <f t="shared" si="188"/>
        <v>100</v>
      </c>
      <c r="DO59" s="170">
        <f t="shared" si="189"/>
        <v>90</v>
      </c>
      <c r="DP59" s="170">
        <f t="shared" si="190"/>
        <v>110.00000000000001</v>
      </c>
      <c r="DQ59" s="170">
        <f t="shared" si="191"/>
        <v>140</v>
      </c>
      <c r="DR59" s="170">
        <f t="shared" si="192"/>
        <v>140</v>
      </c>
      <c r="DS59" s="170">
        <f t="shared" si="193"/>
        <v>140</v>
      </c>
      <c r="DT59" s="170">
        <f t="shared" si="194"/>
        <v>150</v>
      </c>
      <c r="DU59" s="170">
        <f t="shared" si="195"/>
        <v>150</v>
      </c>
      <c r="DV59" s="170">
        <f t="shared" si="196"/>
        <v>150</v>
      </c>
      <c r="DW59" s="170">
        <f t="shared" si="197"/>
        <v>150</v>
      </c>
      <c r="DX59" s="170">
        <f t="shared" si="198"/>
        <v>150</v>
      </c>
      <c r="DY59" s="170">
        <f t="shared" si="199"/>
        <v>150</v>
      </c>
      <c r="EA59" s="169">
        <f t="shared" si="200"/>
        <v>8400</v>
      </c>
      <c r="EB59" s="170">
        <f t="shared" si="201"/>
        <v>8400</v>
      </c>
      <c r="EC59" s="170">
        <f t="shared" si="202"/>
        <v>8400</v>
      </c>
      <c r="ED59" s="170">
        <f t="shared" si="203"/>
        <v>8400</v>
      </c>
      <c r="EE59" s="170">
        <f t="shared" si="204"/>
        <v>8400</v>
      </c>
      <c r="EF59" s="170">
        <f t="shared" si="205"/>
        <v>8400</v>
      </c>
      <c r="EG59" s="170">
        <f t="shared" si="206"/>
        <v>8400</v>
      </c>
      <c r="EH59" s="170">
        <f t="shared" si="207"/>
        <v>8500</v>
      </c>
      <c r="EI59" s="170">
        <f t="shared" si="208"/>
        <v>8700</v>
      </c>
      <c r="EJ59" s="170">
        <f t="shared" si="209"/>
        <v>8900</v>
      </c>
      <c r="EK59" s="170">
        <f t="shared" si="210"/>
        <v>9000</v>
      </c>
      <c r="EL59" s="170">
        <f t="shared" si="211"/>
        <v>8800</v>
      </c>
      <c r="EM59" s="170">
        <f t="shared" si="212"/>
        <v>8900</v>
      </c>
      <c r="EN59" s="170">
        <f t="shared" si="213"/>
        <v>9000</v>
      </c>
      <c r="EO59" s="170">
        <f t="shared" si="214"/>
        <v>8800</v>
      </c>
      <c r="EP59" s="170">
        <f t="shared" si="215"/>
        <v>8500</v>
      </c>
      <c r="EQ59" s="170">
        <f t="shared" si="216"/>
        <v>8500</v>
      </c>
      <c r="ER59" s="170">
        <f t="shared" si="217"/>
        <v>8500</v>
      </c>
      <c r="ES59" s="170">
        <f t="shared" si="218"/>
        <v>8400</v>
      </c>
      <c r="ET59" s="170">
        <f t="shared" si="219"/>
        <v>8400</v>
      </c>
      <c r="EU59" s="170">
        <f t="shared" si="220"/>
        <v>8400</v>
      </c>
      <c r="EV59" s="170">
        <f t="shared" si="221"/>
        <v>8400</v>
      </c>
      <c r="EW59" s="170">
        <f t="shared" si="222"/>
        <v>8400</v>
      </c>
      <c r="EX59" s="170">
        <f t="shared" si="223"/>
        <v>8400</v>
      </c>
      <c r="EZ59" s="169">
        <f t="shared" si="224"/>
        <v>8500</v>
      </c>
      <c r="FA59" s="170">
        <f t="shared" si="225"/>
        <v>8500</v>
      </c>
      <c r="FB59" s="170">
        <f t="shared" si="226"/>
        <v>8500</v>
      </c>
      <c r="FC59" s="170">
        <f t="shared" si="227"/>
        <v>8500</v>
      </c>
      <c r="FD59" s="170">
        <f t="shared" si="228"/>
        <v>8500</v>
      </c>
      <c r="FE59" s="170">
        <f t="shared" si="229"/>
        <v>8500</v>
      </c>
      <c r="FF59" s="170">
        <f t="shared" si="230"/>
        <v>8500</v>
      </c>
      <c r="FG59" s="170">
        <f t="shared" si="231"/>
        <v>8600</v>
      </c>
      <c r="FH59" s="170">
        <f t="shared" si="232"/>
        <v>8800</v>
      </c>
      <c r="FI59" s="170">
        <f t="shared" si="233"/>
        <v>9000</v>
      </c>
      <c r="FJ59" s="170">
        <f t="shared" si="234"/>
        <v>9100</v>
      </c>
      <c r="FK59" s="170">
        <f t="shared" si="235"/>
        <v>8900</v>
      </c>
      <c r="FL59" s="170">
        <f t="shared" si="236"/>
        <v>9000</v>
      </c>
      <c r="FM59" s="170">
        <f t="shared" si="237"/>
        <v>9100</v>
      </c>
      <c r="FN59" s="170">
        <f t="shared" si="238"/>
        <v>8900</v>
      </c>
      <c r="FO59" s="170">
        <f t="shared" si="239"/>
        <v>8600</v>
      </c>
      <c r="FP59" s="170">
        <f t="shared" si="240"/>
        <v>8600</v>
      </c>
      <c r="FQ59" s="170">
        <f t="shared" si="241"/>
        <v>8600</v>
      </c>
      <c r="FR59" s="170">
        <f t="shared" si="242"/>
        <v>8500</v>
      </c>
      <c r="FS59" s="170">
        <f t="shared" si="243"/>
        <v>8500</v>
      </c>
      <c r="FT59" s="170">
        <f t="shared" si="244"/>
        <v>8500</v>
      </c>
      <c r="FU59" s="170">
        <f t="shared" si="245"/>
        <v>8500</v>
      </c>
      <c r="FV59" s="170">
        <f t="shared" si="246"/>
        <v>8500</v>
      </c>
      <c r="FW59" s="170">
        <f t="shared" si="247"/>
        <v>8500</v>
      </c>
    </row>
    <row r="60" spans="3:179" ht="14.25" customHeight="1" x14ac:dyDescent="0.25">
      <c r="C60" s="132">
        <v>2022</v>
      </c>
      <c r="D60" s="14" t="s">
        <v>164</v>
      </c>
      <c r="E60" s="169">
        <f t="shared" si="104"/>
        <v>1269.0559999999998</v>
      </c>
      <c r="F60" s="170">
        <f t="shared" si="105"/>
        <v>1269.0559999999998</v>
      </c>
      <c r="G60" s="170">
        <f t="shared" si="106"/>
        <v>1269.0559999999998</v>
      </c>
      <c r="H60" s="170">
        <f t="shared" si="107"/>
        <v>1277.088</v>
      </c>
      <c r="I60" s="170">
        <f t="shared" si="108"/>
        <v>1277.088</v>
      </c>
      <c r="J60" s="170">
        <f t="shared" si="109"/>
        <v>1277.088</v>
      </c>
      <c r="K60" s="170">
        <f t="shared" si="110"/>
        <v>1277.088</v>
      </c>
      <c r="L60" s="170">
        <f t="shared" si="111"/>
        <v>1207.0509999999999</v>
      </c>
      <c r="M60" s="170">
        <f t="shared" si="112"/>
        <v>1027.843835157935</v>
      </c>
      <c r="N60" s="170">
        <f t="shared" si="113"/>
        <v>868.97252051014129</v>
      </c>
      <c r="O60" s="170">
        <f t="shared" si="114"/>
        <v>776.58486886461662</v>
      </c>
      <c r="P60" s="170">
        <f t="shared" si="115"/>
        <v>784.81948439773169</v>
      </c>
      <c r="Q60" s="170">
        <f t="shared" si="116"/>
        <v>865.47394388862119</v>
      </c>
      <c r="R60" s="170">
        <f t="shared" si="117"/>
        <v>983.20428423991746</v>
      </c>
      <c r="S60" s="170">
        <f t="shared" si="118"/>
        <v>1011.0551941557331</v>
      </c>
      <c r="T60" s="170">
        <f t="shared" si="119"/>
        <v>1182.1163468997679</v>
      </c>
      <c r="U60" s="170">
        <f t="shared" si="120"/>
        <v>1207.0509999999999</v>
      </c>
      <c r="V60" s="170">
        <f t="shared" si="121"/>
        <v>1207.0509999999999</v>
      </c>
      <c r="W60" s="170">
        <f t="shared" si="122"/>
        <v>1277.088</v>
      </c>
      <c r="X60" s="170">
        <f t="shared" si="123"/>
        <v>1277.088</v>
      </c>
      <c r="Y60" s="170">
        <f t="shared" si="124"/>
        <v>1277.088</v>
      </c>
      <c r="Z60" s="170">
        <f t="shared" si="125"/>
        <v>1277.088</v>
      </c>
      <c r="AA60" s="170">
        <f t="shared" si="126"/>
        <v>1277.088</v>
      </c>
      <c r="AB60" s="170">
        <f t="shared" si="127"/>
        <v>1277.088</v>
      </c>
      <c r="AC60" s="175">
        <f xml:space="preserve"> SUM(E60:AB60) * 28.25</f>
        <v>782504.41925673338</v>
      </c>
      <c r="AD60" s="195"/>
      <c r="AE60" s="169">
        <f t="shared" si="128"/>
        <v>8426.6666666666661</v>
      </c>
      <c r="AF60" s="170">
        <f t="shared" si="129"/>
        <v>8426.6666666666661</v>
      </c>
      <c r="AG60" s="170">
        <f t="shared" si="130"/>
        <v>8426.6666666666661</v>
      </c>
      <c r="AH60" s="170">
        <f t="shared" si="131"/>
        <v>8480</v>
      </c>
      <c r="AI60" s="170">
        <f t="shared" si="132"/>
        <v>8480</v>
      </c>
      <c r="AJ60" s="170">
        <f t="shared" si="133"/>
        <v>8480</v>
      </c>
      <c r="AK60" s="170">
        <f t="shared" si="134"/>
        <v>8480</v>
      </c>
      <c r="AL60" s="170">
        <f t="shared" si="135"/>
        <v>8585</v>
      </c>
      <c r="AM60" s="170">
        <f t="shared" si="136"/>
        <v>8803.5176326258807</v>
      </c>
      <c r="AN60" s="170">
        <f t="shared" si="137"/>
        <v>9030.8604311266099</v>
      </c>
      <c r="AO60" s="170">
        <f t="shared" si="138"/>
        <v>9151.4035351136172</v>
      </c>
      <c r="AP60" s="170">
        <f t="shared" si="139"/>
        <v>9141.4737903339046</v>
      </c>
      <c r="AQ60" s="170">
        <f t="shared" si="140"/>
        <v>9035.7399370357816</v>
      </c>
      <c r="AR60" s="170">
        <f t="shared" si="141"/>
        <v>8891.7953286468655</v>
      </c>
      <c r="AS60" s="170">
        <f t="shared" si="142"/>
        <v>8836.9721841209612</v>
      </c>
      <c r="AT60" s="170">
        <f t="shared" si="143"/>
        <v>8539.8294069485</v>
      </c>
      <c r="AU60" s="170">
        <f t="shared" si="144"/>
        <v>8585</v>
      </c>
      <c r="AV60" s="170">
        <f t="shared" si="145"/>
        <v>8585</v>
      </c>
      <c r="AW60" s="170">
        <f t="shared" si="146"/>
        <v>8480</v>
      </c>
      <c r="AX60" s="170">
        <f t="shared" si="147"/>
        <v>8480</v>
      </c>
      <c r="AY60" s="170">
        <f t="shared" si="148"/>
        <v>8480</v>
      </c>
      <c r="AZ60" s="170">
        <f t="shared" si="149"/>
        <v>8480</v>
      </c>
      <c r="BA60" s="170">
        <f t="shared" si="150"/>
        <v>8480</v>
      </c>
      <c r="BB60" s="170">
        <f t="shared" si="151"/>
        <v>8480</v>
      </c>
      <c r="BD60" s="186">
        <f xml:space="preserve">  'Generation Calculation'!CC47-'Bidders Proposed Renewables'!E22</f>
        <v>150.6</v>
      </c>
      <c r="BE60" s="187">
        <f xml:space="preserve">  'Generation Calculation'!CD47-'Bidders Proposed Renewables'!F22</f>
        <v>150.6</v>
      </c>
      <c r="BF60" s="187">
        <f xml:space="preserve">  'Generation Calculation'!CE47-'Bidders Proposed Renewables'!G22</f>
        <v>150.6</v>
      </c>
      <c r="BG60" s="187">
        <f xml:space="preserve">  'Generation Calculation'!CF47-'Bidders Proposed Renewables'!H22</f>
        <v>150.6</v>
      </c>
      <c r="BH60" s="187">
        <f xml:space="preserve">  'Generation Calculation'!CG47-'Bidders Proposed Renewables'!I22</f>
        <v>150.6</v>
      </c>
      <c r="BI60" s="187">
        <f xml:space="preserve">  'Generation Calculation'!CH47-'Bidders Proposed Renewables'!J22</f>
        <v>150.6</v>
      </c>
      <c r="BJ60" s="187">
        <f xml:space="preserve">  'Generation Calculation'!CI47-'Bidders Proposed Renewables'!K22</f>
        <v>150.6</v>
      </c>
      <c r="BK60" s="187">
        <f xml:space="preserve">  'Generation Calculation'!CJ47-'Bidders Proposed Renewables'!L22</f>
        <v>140.6</v>
      </c>
      <c r="BL60" s="187">
        <f xml:space="preserve">  'Generation Calculation'!CK47-'Bidders Proposed Renewables'!M22</f>
        <v>116.75376571618833</v>
      </c>
      <c r="BM60" s="187">
        <f xml:space="preserve">  'Generation Calculation'!CL47-'Bidders Proposed Renewables'!N22</f>
        <v>96.222561198605078</v>
      </c>
      <c r="BN60" s="187">
        <f xml:space="preserve">  'Generation Calculation'!CM47-'Bidders Proposed Renewables'!O22</f>
        <v>84.859646488638319</v>
      </c>
      <c r="BO60" s="187">
        <f xml:space="preserve">  'Generation Calculation'!CN47-'Bidders Proposed Renewables'!P22</f>
        <v>85.852620966609493</v>
      </c>
      <c r="BP60" s="187">
        <f xml:space="preserve">  'Generation Calculation'!CO47-'Bidders Proposed Renewables'!Q22</f>
        <v>95.783405666779743</v>
      </c>
      <c r="BQ60" s="187">
        <f xml:space="preserve">  'Generation Calculation'!CP47-'Bidders Proposed Renewables'!R22</f>
        <v>110.57432699471946</v>
      </c>
      <c r="BR60" s="187">
        <f xml:space="preserve">  'Generation Calculation'!CQ47-'Bidders Proposed Renewables'!S22</f>
        <v>114.41194711153271</v>
      </c>
      <c r="BS60" s="187">
        <f xml:space="preserve">  'Generation Calculation'!CR47-'Bidders Proposed Renewables'!T22</f>
        <v>138.42388302721005</v>
      </c>
      <c r="BT60" s="187">
        <f xml:space="preserve">  'Generation Calculation'!CS47-'Bidders Proposed Renewables'!U22</f>
        <v>140.6</v>
      </c>
      <c r="BU60" s="187">
        <f xml:space="preserve">  'Generation Calculation'!CT47-'Bidders Proposed Renewables'!V22</f>
        <v>140.6</v>
      </c>
      <c r="BV60" s="187">
        <f xml:space="preserve">  'Generation Calculation'!CU47-'Bidders Proposed Renewables'!W22</f>
        <v>150.6</v>
      </c>
      <c r="BW60" s="187">
        <f xml:space="preserve">  'Generation Calculation'!CV47-'Bidders Proposed Renewables'!X22</f>
        <v>150.6</v>
      </c>
      <c r="BX60" s="187">
        <f xml:space="preserve">  'Generation Calculation'!CW47-'Bidders Proposed Renewables'!Y22</f>
        <v>150.6</v>
      </c>
      <c r="BY60" s="187">
        <f xml:space="preserve">  'Generation Calculation'!CX47-'Bidders Proposed Renewables'!Z22</f>
        <v>150.6</v>
      </c>
      <c r="BZ60" s="187">
        <f xml:space="preserve">  'Generation Calculation'!CY47-'Bidders Proposed Renewables'!AA22</f>
        <v>150.6</v>
      </c>
      <c r="CA60" s="187">
        <f xml:space="preserve">  'Generation Calculation'!CZ47-'Bidders Proposed Renewables'!AB22</f>
        <v>150.6</v>
      </c>
      <c r="CC60" s="169">
        <f t="shared" si="248"/>
        <v>153</v>
      </c>
      <c r="CD60" s="170">
        <f t="shared" si="249"/>
        <v>153</v>
      </c>
      <c r="CE60" s="170">
        <f t="shared" si="250"/>
        <v>153</v>
      </c>
      <c r="CF60" s="170">
        <f t="shared" si="251"/>
        <v>153</v>
      </c>
      <c r="CG60" s="170">
        <f t="shared" si="252"/>
        <v>153</v>
      </c>
      <c r="CH60" s="170">
        <f t="shared" si="253"/>
        <v>153</v>
      </c>
      <c r="CI60" s="170">
        <f t="shared" si="254"/>
        <v>153</v>
      </c>
      <c r="CJ60" s="170">
        <f t="shared" si="255"/>
        <v>144</v>
      </c>
      <c r="CK60" s="170">
        <f t="shared" si="256"/>
        <v>117</v>
      </c>
      <c r="CL60" s="170">
        <f t="shared" si="257"/>
        <v>99.000000000000014</v>
      </c>
      <c r="CM60" s="170">
        <f t="shared" si="258"/>
        <v>90</v>
      </c>
      <c r="CN60" s="170">
        <f t="shared" si="259"/>
        <v>90</v>
      </c>
      <c r="CO60" s="170">
        <f t="shared" si="260"/>
        <v>99.000000000000014</v>
      </c>
      <c r="CP60" s="170">
        <f t="shared" si="261"/>
        <v>117</v>
      </c>
      <c r="CQ60" s="170">
        <f t="shared" si="262"/>
        <v>117</v>
      </c>
      <c r="CR60" s="170">
        <f t="shared" si="263"/>
        <v>144</v>
      </c>
      <c r="CS60" s="170">
        <f t="shared" si="264"/>
        <v>144</v>
      </c>
      <c r="CT60" s="170">
        <f t="shared" si="265"/>
        <v>144</v>
      </c>
      <c r="CU60" s="170">
        <f t="shared" si="266"/>
        <v>153</v>
      </c>
      <c r="CV60" s="170">
        <f t="shared" si="267"/>
        <v>153</v>
      </c>
      <c r="CW60" s="170">
        <f t="shared" si="268"/>
        <v>153</v>
      </c>
      <c r="CX60" s="170">
        <f t="shared" si="269"/>
        <v>153</v>
      </c>
      <c r="CY60" s="170">
        <f t="shared" si="270"/>
        <v>153</v>
      </c>
      <c r="CZ60" s="170">
        <f t="shared" si="271"/>
        <v>153</v>
      </c>
      <c r="DB60" s="169">
        <f t="shared" si="176"/>
        <v>144</v>
      </c>
      <c r="DC60" s="170">
        <f t="shared" si="177"/>
        <v>144</v>
      </c>
      <c r="DD60" s="170">
        <f t="shared" si="178"/>
        <v>144</v>
      </c>
      <c r="DE60" s="170">
        <f t="shared" si="179"/>
        <v>150</v>
      </c>
      <c r="DF60" s="170">
        <f t="shared" si="180"/>
        <v>150</v>
      </c>
      <c r="DG60" s="170">
        <f t="shared" si="181"/>
        <v>150</v>
      </c>
      <c r="DH60" s="170">
        <f t="shared" si="182"/>
        <v>150</v>
      </c>
      <c r="DI60" s="170">
        <f t="shared" si="183"/>
        <v>140</v>
      </c>
      <c r="DJ60" s="170">
        <f t="shared" si="184"/>
        <v>110.00000000000001</v>
      </c>
      <c r="DK60" s="170">
        <f t="shared" si="185"/>
        <v>90</v>
      </c>
      <c r="DL60" s="170">
        <f t="shared" si="186"/>
        <v>80</v>
      </c>
      <c r="DM60" s="170">
        <f t="shared" si="187"/>
        <v>80</v>
      </c>
      <c r="DN60" s="170">
        <f t="shared" si="188"/>
        <v>90</v>
      </c>
      <c r="DO60" s="170">
        <f t="shared" si="189"/>
        <v>110.00000000000001</v>
      </c>
      <c r="DP60" s="170">
        <f t="shared" si="190"/>
        <v>110.00000000000001</v>
      </c>
      <c r="DQ60" s="170">
        <f t="shared" si="191"/>
        <v>130</v>
      </c>
      <c r="DR60" s="170">
        <f t="shared" si="192"/>
        <v>140</v>
      </c>
      <c r="DS60" s="170">
        <f t="shared" si="193"/>
        <v>140</v>
      </c>
      <c r="DT60" s="170">
        <f t="shared" si="194"/>
        <v>150</v>
      </c>
      <c r="DU60" s="170">
        <f t="shared" si="195"/>
        <v>150</v>
      </c>
      <c r="DV60" s="170">
        <f t="shared" si="196"/>
        <v>150</v>
      </c>
      <c r="DW60" s="170">
        <f t="shared" si="197"/>
        <v>150</v>
      </c>
      <c r="DX60" s="170">
        <f t="shared" si="198"/>
        <v>150</v>
      </c>
      <c r="DY60" s="170">
        <f t="shared" si="199"/>
        <v>150</v>
      </c>
      <c r="EA60" s="169">
        <f t="shared" si="200"/>
        <v>8400</v>
      </c>
      <c r="EB60" s="170">
        <f t="shared" si="201"/>
        <v>8400</v>
      </c>
      <c r="EC60" s="170">
        <f t="shared" si="202"/>
        <v>8400</v>
      </c>
      <c r="ED60" s="170">
        <f t="shared" si="203"/>
        <v>8400</v>
      </c>
      <c r="EE60" s="170">
        <f t="shared" si="204"/>
        <v>8400</v>
      </c>
      <c r="EF60" s="170">
        <f t="shared" si="205"/>
        <v>8400</v>
      </c>
      <c r="EG60" s="170">
        <f t="shared" si="206"/>
        <v>8400</v>
      </c>
      <c r="EH60" s="170">
        <f t="shared" si="207"/>
        <v>8500</v>
      </c>
      <c r="EI60" s="170">
        <f t="shared" si="208"/>
        <v>8800</v>
      </c>
      <c r="EJ60" s="170">
        <f t="shared" si="209"/>
        <v>9000</v>
      </c>
      <c r="EK60" s="170">
        <f t="shared" si="210"/>
        <v>9100</v>
      </c>
      <c r="EL60" s="170">
        <f t="shared" si="211"/>
        <v>9100</v>
      </c>
      <c r="EM60" s="170">
        <f t="shared" si="212"/>
        <v>9000</v>
      </c>
      <c r="EN60" s="170">
        <f t="shared" si="213"/>
        <v>8800</v>
      </c>
      <c r="EO60" s="170">
        <f t="shared" si="214"/>
        <v>8800</v>
      </c>
      <c r="EP60" s="170">
        <f t="shared" si="215"/>
        <v>8500</v>
      </c>
      <c r="EQ60" s="170">
        <f t="shared" si="216"/>
        <v>8500</v>
      </c>
      <c r="ER60" s="170">
        <f t="shared" si="217"/>
        <v>8500</v>
      </c>
      <c r="ES60" s="170">
        <f t="shared" si="218"/>
        <v>8400</v>
      </c>
      <c r="ET60" s="170">
        <f t="shared" si="219"/>
        <v>8400</v>
      </c>
      <c r="EU60" s="170">
        <f t="shared" si="220"/>
        <v>8400</v>
      </c>
      <c r="EV60" s="170">
        <f t="shared" si="221"/>
        <v>8400</v>
      </c>
      <c r="EW60" s="170">
        <f t="shared" si="222"/>
        <v>8400</v>
      </c>
      <c r="EX60" s="170">
        <f t="shared" si="223"/>
        <v>8400</v>
      </c>
      <c r="EZ60" s="169">
        <f t="shared" si="224"/>
        <v>8500</v>
      </c>
      <c r="FA60" s="170">
        <f t="shared" si="225"/>
        <v>8500</v>
      </c>
      <c r="FB60" s="170">
        <f t="shared" si="226"/>
        <v>8500</v>
      </c>
      <c r="FC60" s="170">
        <f t="shared" si="227"/>
        <v>8500</v>
      </c>
      <c r="FD60" s="170">
        <f t="shared" si="228"/>
        <v>8500</v>
      </c>
      <c r="FE60" s="170">
        <f t="shared" si="229"/>
        <v>8500</v>
      </c>
      <c r="FF60" s="170">
        <f t="shared" si="230"/>
        <v>8500</v>
      </c>
      <c r="FG60" s="170">
        <f t="shared" si="231"/>
        <v>8600</v>
      </c>
      <c r="FH60" s="170">
        <f t="shared" si="232"/>
        <v>8900</v>
      </c>
      <c r="FI60" s="170">
        <f t="shared" si="233"/>
        <v>9100</v>
      </c>
      <c r="FJ60" s="170">
        <f t="shared" si="234"/>
        <v>9200</v>
      </c>
      <c r="FK60" s="170">
        <f t="shared" si="235"/>
        <v>9200</v>
      </c>
      <c r="FL60" s="170">
        <f t="shared" si="236"/>
        <v>9100</v>
      </c>
      <c r="FM60" s="170">
        <f t="shared" si="237"/>
        <v>8900</v>
      </c>
      <c r="FN60" s="170">
        <f t="shared" si="238"/>
        <v>8900</v>
      </c>
      <c r="FO60" s="170">
        <f t="shared" si="239"/>
        <v>8600</v>
      </c>
      <c r="FP60" s="170">
        <f t="shared" si="240"/>
        <v>8600</v>
      </c>
      <c r="FQ60" s="170">
        <f t="shared" si="241"/>
        <v>8600</v>
      </c>
      <c r="FR60" s="170">
        <f t="shared" si="242"/>
        <v>8500</v>
      </c>
      <c r="FS60" s="170">
        <f t="shared" si="243"/>
        <v>8500</v>
      </c>
      <c r="FT60" s="170">
        <f t="shared" si="244"/>
        <v>8500</v>
      </c>
      <c r="FU60" s="170">
        <f t="shared" si="245"/>
        <v>8500</v>
      </c>
      <c r="FV60" s="170">
        <f t="shared" si="246"/>
        <v>8500</v>
      </c>
      <c r="FW60" s="170">
        <f t="shared" si="247"/>
        <v>8500</v>
      </c>
    </row>
    <row r="61" spans="3:179" ht="14.25" customHeight="1" x14ac:dyDescent="0.25">
      <c r="C61" s="132">
        <v>2022</v>
      </c>
      <c r="D61" s="14" t="s">
        <v>165</v>
      </c>
      <c r="E61" s="169">
        <f t="shared" si="104"/>
        <v>1269.0559999999998</v>
      </c>
      <c r="F61" s="170">
        <f t="shared" si="105"/>
        <v>1269.0559999999998</v>
      </c>
      <c r="G61" s="170">
        <f t="shared" si="106"/>
        <v>1269.0559999999998</v>
      </c>
      <c r="H61" s="170">
        <f t="shared" si="107"/>
        <v>1277.088</v>
      </c>
      <c r="I61" s="170">
        <f t="shared" si="108"/>
        <v>1277.088</v>
      </c>
      <c r="J61" s="170">
        <f t="shared" si="109"/>
        <v>1277.088</v>
      </c>
      <c r="K61" s="170">
        <f t="shared" si="110"/>
        <v>1277.088</v>
      </c>
      <c r="L61" s="170">
        <f t="shared" si="111"/>
        <v>1179.9408609668635</v>
      </c>
      <c r="M61" s="170">
        <f t="shared" si="112"/>
        <v>903.98410246345315</v>
      </c>
      <c r="N61" s="170">
        <f t="shared" si="113"/>
        <v>716.11018358192132</v>
      </c>
      <c r="O61" s="170">
        <f t="shared" si="114"/>
        <v>688.8645049465282</v>
      </c>
      <c r="P61" s="170">
        <f t="shared" si="115"/>
        <v>705.31973137079353</v>
      </c>
      <c r="Q61" s="170">
        <f t="shared" si="116"/>
        <v>732.42056985811212</v>
      </c>
      <c r="R61" s="170">
        <f t="shared" si="117"/>
        <v>847.6008295632746</v>
      </c>
      <c r="S61" s="170">
        <f t="shared" si="118"/>
        <v>956.01692087519848</v>
      </c>
      <c r="T61" s="170">
        <f t="shared" si="119"/>
        <v>1089.6286949481082</v>
      </c>
      <c r="U61" s="170">
        <f t="shared" si="120"/>
        <v>1207.0509999999999</v>
      </c>
      <c r="V61" s="170">
        <f t="shared" si="121"/>
        <v>1207.0509999999999</v>
      </c>
      <c r="W61" s="170">
        <f t="shared" si="122"/>
        <v>1277.088</v>
      </c>
      <c r="X61" s="170">
        <f t="shared" si="123"/>
        <v>1277.088</v>
      </c>
      <c r="Y61" s="170">
        <f t="shared" si="124"/>
        <v>1277.088</v>
      </c>
      <c r="Z61" s="170">
        <f t="shared" si="125"/>
        <v>1277.088</v>
      </c>
      <c r="AA61" s="170">
        <f t="shared" si="126"/>
        <v>1277.088</v>
      </c>
      <c r="AB61" s="170">
        <f t="shared" si="127"/>
        <v>1277.088</v>
      </c>
      <c r="AC61" s="175">
        <f xml:space="preserve"> SUM(E61:AB61) * 31</f>
        <v>831173.12835580169</v>
      </c>
      <c r="AD61" s="195"/>
      <c r="AE61" s="169">
        <f t="shared" si="128"/>
        <v>8426.6666666666661</v>
      </c>
      <c r="AF61" s="170">
        <f t="shared" si="129"/>
        <v>8426.6666666666661</v>
      </c>
      <c r="AG61" s="170">
        <f t="shared" si="130"/>
        <v>8426.6666666666661</v>
      </c>
      <c r="AH61" s="170">
        <f t="shared" si="131"/>
        <v>8480</v>
      </c>
      <c r="AI61" s="170">
        <f t="shared" si="132"/>
        <v>8480</v>
      </c>
      <c r="AJ61" s="170">
        <f t="shared" si="133"/>
        <v>8480</v>
      </c>
      <c r="AK61" s="170">
        <f t="shared" si="134"/>
        <v>8480</v>
      </c>
      <c r="AL61" s="170">
        <f t="shared" si="135"/>
        <v>8541.886720273611</v>
      </c>
      <c r="AM61" s="170">
        <f t="shared" si="136"/>
        <v>8993.568691287106</v>
      </c>
      <c r="AN61" s="170">
        <f t="shared" si="137"/>
        <v>9231.1312666851572</v>
      </c>
      <c r="AO61" s="170">
        <f t="shared" si="138"/>
        <v>9260.0841921984284</v>
      </c>
      <c r="AP61" s="170">
        <f t="shared" si="139"/>
        <v>9242.621316010287</v>
      </c>
      <c r="AQ61" s="170">
        <f t="shared" si="140"/>
        <v>9213.7043727821892</v>
      </c>
      <c r="AR61" s="170">
        <f t="shared" si="141"/>
        <v>9060.575146391413</v>
      </c>
      <c r="AS61" s="170">
        <f t="shared" si="142"/>
        <v>8908.5715255641753</v>
      </c>
      <c r="AT61" s="170">
        <f t="shared" si="143"/>
        <v>8716.552690801831</v>
      </c>
      <c r="AU61" s="170">
        <f t="shared" si="144"/>
        <v>8585</v>
      </c>
      <c r="AV61" s="170">
        <f t="shared" si="145"/>
        <v>8585</v>
      </c>
      <c r="AW61" s="170">
        <f t="shared" si="146"/>
        <v>8480</v>
      </c>
      <c r="AX61" s="170">
        <f t="shared" si="147"/>
        <v>8480</v>
      </c>
      <c r="AY61" s="170">
        <f t="shared" si="148"/>
        <v>8480</v>
      </c>
      <c r="AZ61" s="170">
        <f t="shared" si="149"/>
        <v>8480</v>
      </c>
      <c r="BA61" s="170">
        <f t="shared" si="150"/>
        <v>8480</v>
      </c>
      <c r="BB61" s="170">
        <f t="shared" si="151"/>
        <v>8480</v>
      </c>
      <c r="BD61" s="186">
        <f xml:space="preserve">  'Generation Calculation'!CC48-'Bidders Proposed Renewables'!E23</f>
        <v>150.6</v>
      </c>
      <c r="BE61" s="187">
        <f xml:space="preserve">  'Generation Calculation'!CD48-'Bidders Proposed Renewables'!F23</f>
        <v>150.6</v>
      </c>
      <c r="BF61" s="187">
        <f xml:space="preserve">  'Generation Calculation'!CE48-'Bidders Proposed Renewables'!G23</f>
        <v>150.6</v>
      </c>
      <c r="BG61" s="187">
        <f xml:space="preserve">  'Generation Calculation'!CF48-'Bidders Proposed Renewables'!H23</f>
        <v>150.6</v>
      </c>
      <c r="BH61" s="187">
        <f xml:space="preserve">  'Generation Calculation'!CG48-'Bidders Proposed Renewables'!I23</f>
        <v>150.6</v>
      </c>
      <c r="BI61" s="187">
        <f xml:space="preserve">  'Generation Calculation'!CH48-'Bidders Proposed Renewables'!J23</f>
        <v>150.6</v>
      </c>
      <c r="BJ61" s="187">
        <f xml:space="preserve">  'Generation Calculation'!CI48-'Bidders Proposed Renewables'!K23</f>
        <v>150.6</v>
      </c>
      <c r="BK61" s="187">
        <f xml:space="preserve">  'Generation Calculation'!CJ48-'Bidders Proposed Renewables'!L23</f>
        <v>138.13585916169444</v>
      </c>
      <c r="BL61" s="187">
        <f xml:space="preserve">  'Generation Calculation'!CK48-'Bidders Proposed Renewables'!M23</f>
        <v>100.5145046970315</v>
      </c>
      <c r="BM61" s="187">
        <f xml:space="preserve">  'Generation Calculation'!CL48-'Bidders Proposed Renewables'!N23</f>
        <v>77.575560664632604</v>
      </c>
      <c r="BN61" s="187">
        <f xml:space="preserve">  'Generation Calculation'!CM48-'Bidders Proposed Renewables'!O23</f>
        <v>74.390738858172895</v>
      </c>
      <c r="BO61" s="187">
        <f xml:space="preserve">  'Generation Calculation'!CN48-'Bidders Proposed Renewables'!P23</f>
        <v>76.31165523886844</v>
      </c>
      <c r="BP61" s="187">
        <f xml:space="preserve">  'Generation Calculation'!CO48-'Bidders Proposed Renewables'!Q23</f>
        <v>79.492518993959095</v>
      </c>
      <c r="BQ61" s="187">
        <f xml:space="preserve">  'Generation Calculation'!CP48-'Bidders Proposed Renewables'!R23</f>
        <v>93.548236824772829</v>
      </c>
      <c r="BR61" s="187">
        <f xml:space="preserve">  'Generation Calculation'!CQ48-'Bidders Proposed Renewables'!S23</f>
        <v>107.31427795486599</v>
      </c>
      <c r="BS61" s="187">
        <f xml:space="preserve">  'Generation Calculation'!CR48-'Bidders Proposed Renewables'!T23</f>
        <v>125.00683855189016</v>
      </c>
      <c r="BT61" s="187">
        <f xml:space="preserve">  'Generation Calculation'!CS48-'Bidders Proposed Renewables'!U23</f>
        <v>140.6</v>
      </c>
      <c r="BU61" s="187">
        <f xml:space="preserve">  'Generation Calculation'!CT48-'Bidders Proposed Renewables'!V23</f>
        <v>140.6</v>
      </c>
      <c r="BV61" s="187">
        <f xml:space="preserve">  'Generation Calculation'!CU48-'Bidders Proposed Renewables'!W23</f>
        <v>150.6</v>
      </c>
      <c r="BW61" s="187">
        <f xml:space="preserve">  'Generation Calculation'!CV48-'Bidders Proposed Renewables'!X23</f>
        <v>150.6</v>
      </c>
      <c r="BX61" s="187">
        <f xml:space="preserve">  'Generation Calculation'!CW48-'Bidders Proposed Renewables'!Y23</f>
        <v>150.6</v>
      </c>
      <c r="BY61" s="187">
        <f xml:space="preserve">  'Generation Calculation'!CX48-'Bidders Proposed Renewables'!Z23</f>
        <v>150.6</v>
      </c>
      <c r="BZ61" s="187">
        <f xml:space="preserve">  'Generation Calculation'!CY48-'Bidders Proposed Renewables'!AA23</f>
        <v>150.6</v>
      </c>
      <c r="CA61" s="187">
        <f xml:space="preserve">  'Generation Calculation'!CZ48-'Bidders Proposed Renewables'!AB23</f>
        <v>150.6</v>
      </c>
      <c r="CC61" s="169">
        <f t="shared" si="248"/>
        <v>153</v>
      </c>
      <c r="CD61" s="170">
        <f t="shared" si="249"/>
        <v>153</v>
      </c>
      <c r="CE61" s="170">
        <f t="shared" si="250"/>
        <v>153</v>
      </c>
      <c r="CF61" s="170">
        <f t="shared" si="251"/>
        <v>153</v>
      </c>
      <c r="CG61" s="170">
        <f t="shared" si="252"/>
        <v>153</v>
      </c>
      <c r="CH61" s="170">
        <f t="shared" si="253"/>
        <v>153</v>
      </c>
      <c r="CI61" s="170">
        <f t="shared" si="254"/>
        <v>153</v>
      </c>
      <c r="CJ61" s="170">
        <f t="shared" si="255"/>
        <v>144</v>
      </c>
      <c r="CK61" s="170">
        <f t="shared" si="256"/>
        <v>108</v>
      </c>
      <c r="CL61" s="170">
        <f t="shared" si="257"/>
        <v>81</v>
      </c>
      <c r="CM61" s="170">
        <f t="shared" si="258"/>
        <v>81</v>
      </c>
      <c r="CN61" s="170">
        <f t="shared" si="259"/>
        <v>81</v>
      </c>
      <c r="CO61" s="170">
        <f t="shared" si="260"/>
        <v>81</v>
      </c>
      <c r="CP61" s="170">
        <f t="shared" si="261"/>
        <v>99.000000000000014</v>
      </c>
      <c r="CQ61" s="170">
        <f t="shared" si="262"/>
        <v>108</v>
      </c>
      <c r="CR61" s="170">
        <f t="shared" si="263"/>
        <v>125.99999999999999</v>
      </c>
      <c r="CS61" s="170">
        <f t="shared" si="264"/>
        <v>144</v>
      </c>
      <c r="CT61" s="170">
        <f t="shared" si="265"/>
        <v>144</v>
      </c>
      <c r="CU61" s="170">
        <f t="shared" si="266"/>
        <v>153</v>
      </c>
      <c r="CV61" s="170">
        <f t="shared" si="267"/>
        <v>153</v>
      </c>
      <c r="CW61" s="170">
        <f t="shared" si="268"/>
        <v>153</v>
      </c>
      <c r="CX61" s="170">
        <f t="shared" si="269"/>
        <v>153</v>
      </c>
      <c r="CY61" s="170">
        <f t="shared" si="270"/>
        <v>153</v>
      </c>
      <c r="CZ61" s="170">
        <f t="shared" si="271"/>
        <v>153</v>
      </c>
      <c r="DB61" s="169">
        <f t="shared" si="176"/>
        <v>144</v>
      </c>
      <c r="DC61" s="170">
        <f t="shared" si="177"/>
        <v>144</v>
      </c>
      <c r="DD61" s="170">
        <f t="shared" si="178"/>
        <v>144</v>
      </c>
      <c r="DE61" s="170">
        <f t="shared" si="179"/>
        <v>150</v>
      </c>
      <c r="DF61" s="170">
        <f t="shared" si="180"/>
        <v>150</v>
      </c>
      <c r="DG61" s="170">
        <f t="shared" si="181"/>
        <v>150</v>
      </c>
      <c r="DH61" s="170">
        <f t="shared" si="182"/>
        <v>150</v>
      </c>
      <c r="DI61" s="170">
        <f t="shared" si="183"/>
        <v>130</v>
      </c>
      <c r="DJ61" s="170">
        <f t="shared" si="184"/>
        <v>100</v>
      </c>
      <c r="DK61" s="170">
        <f t="shared" si="185"/>
        <v>70</v>
      </c>
      <c r="DL61" s="170">
        <f t="shared" si="186"/>
        <v>70</v>
      </c>
      <c r="DM61" s="170">
        <f t="shared" si="187"/>
        <v>70</v>
      </c>
      <c r="DN61" s="170">
        <f t="shared" si="188"/>
        <v>70</v>
      </c>
      <c r="DO61" s="170">
        <f t="shared" si="189"/>
        <v>90</v>
      </c>
      <c r="DP61" s="170">
        <f t="shared" si="190"/>
        <v>100</v>
      </c>
      <c r="DQ61" s="170">
        <f t="shared" si="191"/>
        <v>120</v>
      </c>
      <c r="DR61" s="170">
        <f t="shared" si="192"/>
        <v>140</v>
      </c>
      <c r="DS61" s="170">
        <f t="shared" si="193"/>
        <v>140</v>
      </c>
      <c r="DT61" s="170">
        <f t="shared" si="194"/>
        <v>150</v>
      </c>
      <c r="DU61" s="170">
        <f t="shared" si="195"/>
        <v>150</v>
      </c>
      <c r="DV61" s="170">
        <f t="shared" si="196"/>
        <v>150</v>
      </c>
      <c r="DW61" s="170">
        <f t="shared" si="197"/>
        <v>150</v>
      </c>
      <c r="DX61" s="170">
        <f t="shared" si="198"/>
        <v>150</v>
      </c>
      <c r="DY61" s="170">
        <f t="shared" si="199"/>
        <v>150</v>
      </c>
      <c r="EA61" s="169">
        <f t="shared" si="200"/>
        <v>8400</v>
      </c>
      <c r="EB61" s="170">
        <f t="shared" si="201"/>
        <v>8400</v>
      </c>
      <c r="EC61" s="170">
        <f t="shared" si="202"/>
        <v>8400</v>
      </c>
      <c r="ED61" s="170">
        <f t="shared" si="203"/>
        <v>8400</v>
      </c>
      <c r="EE61" s="170">
        <f t="shared" si="204"/>
        <v>8400</v>
      </c>
      <c r="EF61" s="170">
        <f t="shared" si="205"/>
        <v>8400</v>
      </c>
      <c r="EG61" s="170">
        <f t="shared" si="206"/>
        <v>8400</v>
      </c>
      <c r="EH61" s="170">
        <f t="shared" si="207"/>
        <v>8500</v>
      </c>
      <c r="EI61" s="170">
        <f t="shared" si="208"/>
        <v>8900</v>
      </c>
      <c r="EJ61" s="170">
        <f t="shared" si="209"/>
        <v>9200</v>
      </c>
      <c r="EK61" s="170">
        <f t="shared" si="210"/>
        <v>9200</v>
      </c>
      <c r="EL61" s="170">
        <f t="shared" si="211"/>
        <v>9200</v>
      </c>
      <c r="EM61" s="170">
        <f t="shared" si="212"/>
        <v>9200</v>
      </c>
      <c r="EN61" s="170">
        <f t="shared" si="213"/>
        <v>9000</v>
      </c>
      <c r="EO61" s="170">
        <f t="shared" si="214"/>
        <v>8900</v>
      </c>
      <c r="EP61" s="170">
        <f t="shared" si="215"/>
        <v>8700</v>
      </c>
      <c r="EQ61" s="170">
        <f t="shared" si="216"/>
        <v>8500</v>
      </c>
      <c r="ER61" s="170">
        <f t="shared" si="217"/>
        <v>8500</v>
      </c>
      <c r="ES61" s="170">
        <f t="shared" si="218"/>
        <v>8400</v>
      </c>
      <c r="ET61" s="170">
        <f t="shared" si="219"/>
        <v>8400</v>
      </c>
      <c r="EU61" s="170">
        <f t="shared" si="220"/>
        <v>8400</v>
      </c>
      <c r="EV61" s="170">
        <f t="shared" si="221"/>
        <v>8400</v>
      </c>
      <c r="EW61" s="170">
        <f t="shared" si="222"/>
        <v>8400</v>
      </c>
      <c r="EX61" s="170">
        <f t="shared" si="223"/>
        <v>8400</v>
      </c>
      <c r="EZ61" s="169">
        <f t="shared" si="224"/>
        <v>8500</v>
      </c>
      <c r="FA61" s="170">
        <f t="shared" si="225"/>
        <v>8500</v>
      </c>
      <c r="FB61" s="170">
        <f t="shared" si="226"/>
        <v>8500</v>
      </c>
      <c r="FC61" s="170">
        <f t="shared" si="227"/>
        <v>8500</v>
      </c>
      <c r="FD61" s="170">
        <f t="shared" si="228"/>
        <v>8500</v>
      </c>
      <c r="FE61" s="170">
        <f t="shared" si="229"/>
        <v>8500</v>
      </c>
      <c r="FF61" s="170">
        <f t="shared" si="230"/>
        <v>8500</v>
      </c>
      <c r="FG61" s="170">
        <f t="shared" si="231"/>
        <v>8600</v>
      </c>
      <c r="FH61" s="170">
        <f t="shared" si="232"/>
        <v>9000</v>
      </c>
      <c r="FI61" s="170">
        <f t="shared" si="233"/>
        <v>9300</v>
      </c>
      <c r="FJ61" s="170">
        <f t="shared" si="234"/>
        <v>9300</v>
      </c>
      <c r="FK61" s="170">
        <f t="shared" si="235"/>
        <v>9300</v>
      </c>
      <c r="FL61" s="170">
        <f t="shared" si="236"/>
        <v>9300</v>
      </c>
      <c r="FM61" s="170">
        <f t="shared" si="237"/>
        <v>9100</v>
      </c>
      <c r="FN61" s="170">
        <f t="shared" si="238"/>
        <v>9000</v>
      </c>
      <c r="FO61" s="170">
        <f t="shared" si="239"/>
        <v>8800</v>
      </c>
      <c r="FP61" s="170">
        <f t="shared" si="240"/>
        <v>8600</v>
      </c>
      <c r="FQ61" s="170">
        <f t="shared" si="241"/>
        <v>8600</v>
      </c>
      <c r="FR61" s="170">
        <f t="shared" si="242"/>
        <v>8500</v>
      </c>
      <c r="FS61" s="170">
        <f t="shared" si="243"/>
        <v>8500</v>
      </c>
      <c r="FT61" s="170">
        <f t="shared" si="244"/>
        <v>8500</v>
      </c>
      <c r="FU61" s="170">
        <f t="shared" si="245"/>
        <v>8500</v>
      </c>
      <c r="FV61" s="170">
        <f t="shared" si="246"/>
        <v>8500</v>
      </c>
      <c r="FW61" s="170">
        <f t="shared" si="247"/>
        <v>8500</v>
      </c>
    </row>
    <row r="62" spans="3:179" ht="14.25" customHeight="1" x14ac:dyDescent="0.25">
      <c r="C62" s="132">
        <v>2022</v>
      </c>
      <c r="D62" s="14" t="s">
        <v>166</v>
      </c>
      <c r="E62" s="169">
        <f t="shared" si="104"/>
        <v>1269.0559999999998</v>
      </c>
      <c r="F62" s="170">
        <f t="shared" si="105"/>
        <v>1269.0559999999998</v>
      </c>
      <c r="G62" s="170">
        <f t="shared" si="106"/>
        <v>1269.0559999999998</v>
      </c>
      <c r="H62" s="170">
        <f t="shared" si="107"/>
        <v>1277.088</v>
      </c>
      <c r="I62" s="170">
        <f t="shared" si="108"/>
        <v>1277.088</v>
      </c>
      <c r="J62" s="170">
        <f t="shared" si="109"/>
        <v>1277.088</v>
      </c>
      <c r="K62" s="170">
        <f t="shared" si="110"/>
        <v>1277.088</v>
      </c>
      <c r="L62" s="170">
        <f t="shared" si="111"/>
        <v>1150.7255166845457</v>
      </c>
      <c r="M62" s="170">
        <f t="shared" si="112"/>
        <v>915.21813693753677</v>
      </c>
      <c r="N62" s="170">
        <f t="shared" si="113"/>
        <v>761.78855066831784</v>
      </c>
      <c r="O62" s="170">
        <f t="shared" si="114"/>
        <v>755.30560101504977</v>
      </c>
      <c r="P62" s="170">
        <f t="shared" si="115"/>
        <v>814.01075879279983</v>
      </c>
      <c r="Q62" s="170">
        <f t="shared" si="116"/>
        <v>793.19338140095374</v>
      </c>
      <c r="R62" s="170">
        <f t="shared" si="117"/>
        <v>916.20222249340134</v>
      </c>
      <c r="S62" s="170">
        <f t="shared" si="118"/>
        <v>1034.2961627850937</v>
      </c>
      <c r="T62" s="170">
        <f t="shared" si="119"/>
        <v>1179.5452603184026</v>
      </c>
      <c r="U62" s="170">
        <f t="shared" si="120"/>
        <v>1207.0509999999999</v>
      </c>
      <c r="V62" s="170">
        <f t="shared" si="121"/>
        <v>1207.0509999999999</v>
      </c>
      <c r="W62" s="170">
        <f t="shared" si="122"/>
        <v>1277.088</v>
      </c>
      <c r="X62" s="170">
        <f t="shared" si="123"/>
        <v>1277.088</v>
      </c>
      <c r="Y62" s="170">
        <f t="shared" si="124"/>
        <v>1277.088</v>
      </c>
      <c r="Z62" s="170">
        <f t="shared" si="125"/>
        <v>1277.088</v>
      </c>
      <c r="AA62" s="170">
        <f t="shared" si="126"/>
        <v>1277.088</v>
      </c>
      <c r="AB62" s="170">
        <f t="shared" si="127"/>
        <v>1277.088</v>
      </c>
      <c r="AC62" s="175">
        <f xml:space="preserve"> SUM(E62:AB62) * 30</f>
        <v>819373.06773288292</v>
      </c>
      <c r="AD62" s="195"/>
      <c r="AE62" s="169">
        <f t="shared" si="128"/>
        <v>8426.6666666666661</v>
      </c>
      <c r="AF62" s="170">
        <f t="shared" si="129"/>
        <v>8426.6666666666661</v>
      </c>
      <c r="AG62" s="170">
        <f t="shared" si="130"/>
        <v>8426.6666666666661</v>
      </c>
      <c r="AH62" s="170">
        <f t="shared" si="131"/>
        <v>8480</v>
      </c>
      <c r="AI62" s="170">
        <f t="shared" si="132"/>
        <v>8480</v>
      </c>
      <c r="AJ62" s="170">
        <f t="shared" si="133"/>
        <v>8480</v>
      </c>
      <c r="AK62" s="170">
        <f t="shared" si="134"/>
        <v>8480</v>
      </c>
      <c r="AL62" s="170">
        <f t="shared" si="135"/>
        <v>8634.6255487596918</v>
      </c>
      <c r="AM62" s="170">
        <f t="shared" si="136"/>
        <v>8975.3763826775157</v>
      </c>
      <c r="AN62" s="170">
        <f t="shared" si="137"/>
        <v>9169.1863106986257</v>
      </c>
      <c r="AO62" s="170">
        <f t="shared" si="138"/>
        <v>9176.9539128232555</v>
      </c>
      <c r="AP62" s="170">
        <f t="shared" si="139"/>
        <v>9106.079932499124</v>
      </c>
      <c r="AQ62" s="170">
        <f t="shared" si="140"/>
        <v>9131.3516173270054</v>
      </c>
      <c r="AR62" s="170">
        <f t="shared" si="141"/>
        <v>8973.7786658669374</v>
      </c>
      <c r="AS62" s="170">
        <f t="shared" si="142"/>
        <v>8748.5986919099905</v>
      </c>
      <c r="AT62" s="170">
        <f t="shared" si="143"/>
        <v>8542.2607114711573</v>
      </c>
      <c r="AU62" s="170">
        <f t="shared" si="144"/>
        <v>8585</v>
      </c>
      <c r="AV62" s="170">
        <f t="shared" si="145"/>
        <v>8585</v>
      </c>
      <c r="AW62" s="170">
        <f t="shared" si="146"/>
        <v>8480</v>
      </c>
      <c r="AX62" s="170">
        <f t="shared" si="147"/>
        <v>8480</v>
      </c>
      <c r="AY62" s="170">
        <f t="shared" si="148"/>
        <v>8480</v>
      </c>
      <c r="AZ62" s="170">
        <f t="shared" si="149"/>
        <v>8480</v>
      </c>
      <c r="BA62" s="170">
        <f t="shared" si="150"/>
        <v>8480</v>
      </c>
      <c r="BB62" s="170">
        <f t="shared" si="151"/>
        <v>8480</v>
      </c>
      <c r="BD62" s="186">
        <f xml:space="preserve">  'Generation Calculation'!CC49-'Bidders Proposed Renewables'!E24</f>
        <v>150.6</v>
      </c>
      <c r="BE62" s="187">
        <f xml:space="preserve">  'Generation Calculation'!CD49-'Bidders Proposed Renewables'!F24</f>
        <v>150.6</v>
      </c>
      <c r="BF62" s="187">
        <f xml:space="preserve">  'Generation Calculation'!CE49-'Bidders Proposed Renewables'!G24</f>
        <v>150.6</v>
      </c>
      <c r="BG62" s="187">
        <f xml:space="preserve">  'Generation Calculation'!CF49-'Bidders Proposed Renewables'!H24</f>
        <v>150.6</v>
      </c>
      <c r="BH62" s="187">
        <f xml:space="preserve">  'Generation Calculation'!CG49-'Bidders Proposed Renewables'!I24</f>
        <v>150.6</v>
      </c>
      <c r="BI62" s="187">
        <f xml:space="preserve">  'Generation Calculation'!CH49-'Bidders Proposed Renewables'!J24</f>
        <v>150.6</v>
      </c>
      <c r="BJ62" s="187">
        <f xml:space="preserve">  'Generation Calculation'!CI49-'Bidders Proposed Renewables'!K24</f>
        <v>150.6</v>
      </c>
      <c r="BK62" s="187">
        <f xml:space="preserve">  'Generation Calculation'!CJ49-'Bidders Proposed Renewables'!L24</f>
        <v>133.26872256201543</v>
      </c>
      <c r="BL62" s="187">
        <f xml:space="preserve">  'Generation Calculation'!CK49-'Bidders Proposed Renewables'!M24</f>
        <v>101.96988938579875</v>
      </c>
      <c r="BM62" s="187">
        <f xml:space="preserve">  'Generation Calculation'!CL49-'Bidders Proposed Renewables'!N24</f>
        <v>83.081368930137387</v>
      </c>
      <c r="BN62" s="187">
        <f xml:space="preserve">  'Generation Calculation'!CM49-'Bidders Proposed Renewables'!O24</f>
        <v>82.304608717674469</v>
      </c>
      <c r="BO62" s="187">
        <f xml:space="preserve">  'Generation Calculation'!CN49-'Bidders Proposed Renewables'!P24</f>
        <v>89.392006750087688</v>
      </c>
      <c r="BP62" s="187">
        <f xml:space="preserve">  'Generation Calculation'!CO49-'Bidders Proposed Renewables'!Q24</f>
        <v>86.864838267299461</v>
      </c>
      <c r="BQ62" s="187">
        <f xml:space="preserve">  'Generation Calculation'!CP49-'Bidders Proposed Renewables'!R24</f>
        <v>102.097706730645</v>
      </c>
      <c r="BR62" s="187">
        <f xml:space="preserve">  'Generation Calculation'!CQ49-'Bidders Proposed Renewables'!S24</f>
        <v>118.22420929440148</v>
      </c>
      <c r="BS62" s="187">
        <f xml:space="preserve">  'Generation Calculation'!CR49-'Bidders Proposed Renewables'!T24</f>
        <v>138.08350039403797</v>
      </c>
      <c r="BT62" s="187">
        <f xml:space="preserve">  'Generation Calculation'!CS49-'Bidders Proposed Renewables'!U24</f>
        <v>140.6</v>
      </c>
      <c r="BU62" s="187">
        <f xml:space="preserve">  'Generation Calculation'!CT49-'Bidders Proposed Renewables'!V24</f>
        <v>140.6</v>
      </c>
      <c r="BV62" s="187">
        <f xml:space="preserve">  'Generation Calculation'!CU49-'Bidders Proposed Renewables'!W24</f>
        <v>150.6</v>
      </c>
      <c r="BW62" s="187">
        <f xml:space="preserve">  'Generation Calculation'!CV49-'Bidders Proposed Renewables'!X24</f>
        <v>150.6</v>
      </c>
      <c r="BX62" s="187">
        <f xml:space="preserve">  'Generation Calculation'!CW49-'Bidders Proposed Renewables'!Y24</f>
        <v>150.6</v>
      </c>
      <c r="BY62" s="187">
        <f xml:space="preserve">  'Generation Calculation'!CX49-'Bidders Proposed Renewables'!Z24</f>
        <v>150.6</v>
      </c>
      <c r="BZ62" s="187">
        <f xml:space="preserve">  'Generation Calculation'!CY49-'Bidders Proposed Renewables'!AA24</f>
        <v>150.6</v>
      </c>
      <c r="CA62" s="187">
        <f xml:space="preserve">  'Generation Calculation'!CZ49-'Bidders Proposed Renewables'!AB24</f>
        <v>150.6</v>
      </c>
      <c r="CC62" s="169">
        <f t="shared" si="248"/>
        <v>153</v>
      </c>
      <c r="CD62" s="170">
        <f t="shared" si="249"/>
        <v>153</v>
      </c>
      <c r="CE62" s="170">
        <f t="shared" si="250"/>
        <v>153</v>
      </c>
      <c r="CF62" s="170">
        <f t="shared" si="251"/>
        <v>153</v>
      </c>
      <c r="CG62" s="170">
        <f t="shared" si="252"/>
        <v>153</v>
      </c>
      <c r="CH62" s="170">
        <f t="shared" si="253"/>
        <v>153</v>
      </c>
      <c r="CI62" s="170">
        <f t="shared" si="254"/>
        <v>153</v>
      </c>
      <c r="CJ62" s="170">
        <f t="shared" si="255"/>
        <v>135</v>
      </c>
      <c r="CK62" s="170">
        <f t="shared" si="256"/>
        <v>108</v>
      </c>
      <c r="CL62" s="170">
        <f t="shared" si="257"/>
        <v>90</v>
      </c>
      <c r="CM62" s="170">
        <f t="shared" si="258"/>
        <v>90</v>
      </c>
      <c r="CN62" s="170">
        <f t="shared" si="259"/>
        <v>90</v>
      </c>
      <c r="CO62" s="170">
        <f t="shared" si="260"/>
        <v>90</v>
      </c>
      <c r="CP62" s="170">
        <f t="shared" si="261"/>
        <v>108</v>
      </c>
      <c r="CQ62" s="170">
        <f t="shared" si="262"/>
        <v>125.99999999999999</v>
      </c>
      <c r="CR62" s="170">
        <f t="shared" si="263"/>
        <v>144</v>
      </c>
      <c r="CS62" s="170">
        <f t="shared" si="264"/>
        <v>144</v>
      </c>
      <c r="CT62" s="170">
        <f t="shared" si="265"/>
        <v>144</v>
      </c>
      <c r="CU62" s="170">
        <f t="shared" si="266"/>
        <v>153</v>
      </c>
      <c r="CV62" s="170">
        <f t="shared" si="267"/>
        <v>153</v>
      </c>
      <c r="CW62" s="170">
        <f t="shared" si="268"/>
        <v>153</v>
      </c>
      <c r="CX62" s="170">
        <f t="shared" si="269"/>
        <v>153</v>
      </c>
      <c r="CY62" s="170">
        <f t="shared" si="270"/>
        <v>153</v>
      </c>
      <c r="CZ62" s="170">
        <f t="shared" si="271"/>
        <v>153</v>
      </c>
      <c r="DB62" s="169">
        <f t="shared" si="176"/>
        <v>144</v>
      </c>
      <c r="DC62" s="170">
        <f t="shared" si="177"/>
        <v>144</v>
      </c>
      <c r="DD62" s="170">
        <f t="shared" si="178"/>
        <v>144</v>
      </c>
      <c r="DE62" s="170">
        <f t="shared" si="179"/>
        <v>150</v>
      </c>
      <c r="DF62" s="170">
        <f t="shared" si="180"/>
        <v>150</v>
      </c>
      <c r="DG62" s="170">
        <f t="shared" si="181"/>
        <v>150</v>
      </c>
      <c r="DH62" s="170">
        <f t="shared" si="182"/>
        <v>150</v>
      </c>
      <c r="DI62" s="170">
        <f t="shared" si="183"/>
        <v>130</v>
      </c>
      <c r="DJ62" s="170">
        <f t="shared" si="184"/>
        <v>100</v>
      </c>
      <c r="DK62" s="170">
        <f t="shared" si="185"/>
        <v>80</v>
      </c>
      <c r="DL62" s="170">
        <f t="shared" si="186"/>
        <v>80</v>
      </c>
      <c r="DM62" s="170">
        <f t="shared" si="187"/>
        <v>80</v>
      </c>
      <c r="DN62" s="170">
        <f t="shared" si="188"/>
        <v>80</v>
      </c>
      <c r="DO62" s="170">
        <f t="shared" si="189"/>
        <v>100</v>
      </c>
      <c r="DP62" s="170">
        <f t="shared" si="190"/>
        <v>110.00000000000001</v>
      </c>
      <c r="DQ62" s="170">
        <f t="shared" si="191"/>
        <v>130</v>
      </c>
      <c r="DR62" s="170">
        <f t="shared" si="192"/>
        <v>140</v>
      </c>
      <c r="DS62" s="170">
        <f t="shared" si="193"/>
        <v>140</v>
      </c>
      <c r="DT62" s="170">
        <f t="shared" si="194"/>
        <v>150</v>
      </c>
      <c r="DU62" s="170">
        <f t="shared" si="195"/>
        <v>150</v>
      </c>
      <c r="DV62" s="170">
        <f t="shared" si="196"/>
        <v>150</v>
      </c>
      <c r="DW62" s="170">
        <f t="shared" si="197"/>
        <v>150</v>
      </c>
      <c r="DX62" s="170">
        <f t="shared" si="198"/>
        <v>150</v>
      </c>
      <c r="DY62" s="170">
        <f t="shared" si="199"/>
        <v>150</v>
      </c>
      <c r="EA62" s="169">
        <f t="shared" si="200"/>
        <v>8400</v>
      </c>
      <c r="EB62" s="170">
        <f t="shared" si="201"/>
        <v>8400</v>
      </c>
      <c r="EC62" s="170">
        <f t="shared" si="202"/>
        <v>8400</v>
      </c>
      <c r="ED62" s="170">
        <f t="shared" si="203"/>
        <v>8400</v>
      </c>
      <c r="EE62" s="170">
        <f t="shared" si="204"/>
        <v>8400</v>
      </c>
      <c r="EF62" s="170">
        <f t="shared" si="205"/>
        <v>8400</v>
      </c>
      <c r="EG62" s="170">
        <f t="shared" si="206"/>
        <v>8400</v>
      </c>
      <c r="EH62" s="170">
        <f t="shared" si="207"/>
        <v>8600</v>
      </c>
      <c r="EI62" s="170">
        <f t="shared" si="208"/>
        <v>8900</v>
      </c>
      <c r="EJ62" s="170">
        <f t="shared" si="209"/>
        <v>9100</v>
      </c>
      <c r="EK62" s="170">
        <f t="shared" si="210"/>
        <v>9100</v>
      </c>
      <c r="EL62" s="170">
        <f t="shared" si="211"/>
        <v>9100</v>
      </c>
      <c r="EM62" s="170">
        <f t="shared" si="212"/>
        <v>9100</v>
      </c>
      <c r="EN62" s="170">
        <f t="shared" si="213"/>
        <v>8900</v>
      </c>
      <c r="EO62" s="170">
        <f t="shared" si="214"/>
        <v>8700</v>
      </c>
      <c r="EP62" s="170">
        <f t="shared" si="215"/>
        <v>8500</v>
      </c>
      <c r="EQ62" s="170">
        <f t="shared" si="216"/>
        <v>8500</v>
      </c>
      <c r="ER62" s="170">
        <f t="shared" si="217"/>
        <v>8500</v>
      </c>
      <c r="ES62" s="170">
        <f t="shared" si="218"/>
        <v>8400</v>
      </c>
      <c r="ET62" s="170">
        <f t="shared" si="219"/>
        <v>8400</v>
      </c>
      <c r="EU62" s="170">
        <f t="shared" si="220"/>
        <v>8400</v>
      </c>
      <c r="EV62" s="170">
        <f t="shared" si="221"/>
        <v>8400</v>
      </c>
      <c r="EW62" s="170">
        <f t="shared" si="222"/>
        <v>8400</v>
      </c>
      <c r="EX62" s="170">
        <f t="shared" si="223"/>
        <v>8400</v>
      </c>
      <c r="EZ62" s="169">
        <f t="shared" si="224"/>
        <v>8500</v>
      </c>
      <c r="FA62" s="170">
        <f t="shared" si="225"/>
        <v>8500</v>
      </c>
      <c r="FB62" s="170">
        <f t="shared" si="226"/>
        <v>8500</v>
      </c>
      <c r="FC62" s="170">
        <f t="shared" si="227"/>
        <v>8500</v>
      </c>
      <c r="FD62" s="170">
        <f t="shared" si="228"/>
        <v>8500</v>
      </c>
      <c r="FE62" s="170">
        <f t="shared" si="229"/>
        <v>8500</v>
      </c>
      <c r="FF62" s="170">
        <f t="shared" si="230"/>
        <v>8500</v>
      </c>
      <c r="FG62" s="170">
        <f t="shared" si="231"/>
        <v>8700</v>
      </c>
      <c r="FH62" s="170">
        <f t="shared" si="232"/>
        <v>9000</v>
      </c>
      <c r="FI62" s="170">
        <f t="shared" si="233"/>
        <v>9200</v>
      </c>
      <c r="FJ62" s="170">
        <f t="shared" si="234"/>
        <v>9200</v>
      </c>
      <c r="FK62" s="170">
        <f t="shared" si="235"/>
        <v>9200</v>
      </c>
      <c r="FL62" s="170">
        <f t="shared" si="236"/>
        <v>9200</v>
      </c>
      <c r="FM62" s="170">
        <f t="shared" si="237"/>
        <v>9000</v>
      </c>
      <c r="FN62" s="170">
        <f t="shared" si="238"/>
        <v>8800</v>
      </c>
      <c r="FO62" s="170">
        <f t="shared" si="239"/>
        <v>8600</v>
      </c>
      <c r="FP62" s="170">
        <f t="shared" si="240"/>
        <v>8600</v>
      </c>
      <c r="FQ62" s="170">
        <f t="shared" si="241"/>
        <v>8600</v>
      </c>
      <c r="FR62" s="170">
        <f t="shared" si="242"/>
        <v>8500</v>
      </c>
      <c r="FS62" s="170">
        <f t="shared" si="243"/>
        <v>8500</v>
      </c>
      <c r="FT62" s="170">
        <f t="shared" si="244"/>
        <v>8500</v>
      </c>
      <c r="FU62" s="170">
        <f t="shared" si="245"/>
        <v>8500</v>
      </c>
      <c r="FV62" s="170">
        <f t="shared" si="246"/>
        <v>8500</v>
      </c>
      <c r="FW62" s="170">
        <f t="shared" si="247"/>
        <v>8500</v>
      </c>
    </row>
    <row r="63" spans="3:179" ht="14.25" customHeight="1" x14ac:dyDescent="0.25">
      <c r="C63" s="132">
        <v>2022</v>
      </c>
      <c r="D63" s="14" t="s">
        <v>10</v>
      </c>
      <c r="E63" s="169">
        <f t="shared" si="104"/>
        <v>1269.0559999999998</v>
      </c>
      <c r="F63" s="170">
        <f t="shared" si="105"/>
        <v>1269.0559999999998</v>
      </c>
      <c r="G63" s="170">
        <f t="shared" si="106"/>
        <v>1269.0559999999998</v>
      </c>
      <c r="H63" s="170">
        <f t="shared" si="107"/>
        <v>1277.088</v>
      </c>
      <c r="I63" s="170">
        <f t="shared" si="108"/>
        <v>1277.088</v>
      </c>
      <c r="J63" s="170">
        <f t="shared" si="109"/>
        <v>1277.088</v>
      </c>
      <c r="K63" s="170">
        <f t="shared" si="110"/>
        <v>1277.088</v>
      </c>
      <c r="L63" s="170">
        <f t="shared" si="111"/>
        <v>1073.7760077066371</v>
      </c>
      <c r="M63" s="170">
        <f t="shared" si="112"/>
        <v>837.85897662566572</v>
      </c>
      <c r="N63" s="170">
        <f t="shared" si="113"/>
        <v>752.89526392224298</v>
      </c>
      <c r="O63" s="170">
        <f t="shared" si="114"/>
        <v>753.18131955606884</v>
      </c>
      <c r="P63" s="170">
        <f t="shared" si="115"/>
        <v>766.25269439093881</v>
      </c>
      <c r="Q63" s="170">
        <f t="shared" si="116"/>
        <v>847.12577943336657</v>
      </c>
      <c r="R63" s="170">
        <f t="shared" si="117"/>
        <v>920.24406469023609</v>
      </c>
      <c r="S63" s="170">
        <f t="shared" si="118"/>
        <v>1056.3505619949826</v>
      </c>
      <c r="T63" s="170">
        <f t="shared" si="119"/>
        <v>1207.0509999999999</v>
      </c>
      <c r="U63" s="170">
        <f t="shared" si="120"/>
        <v>1207.0509999999999</v>
      </c>
      <c r="V63" s="170">
        <f t="shared" si="121"/>
        <v>1207.0509999999999</v>
      </c>
      <c r="W63" s="170">
        <f t="shared" si="122"/>
        <v>1277.088</v>
      </c>
      <c r="X63" s="170">
        <f t="shared" si="123"/>
        <v>1277.088</v>
      </c>
      <c r="Y63" s="170">
        <f t="shared" si="124"/>
        <v>1277.088</v>
      </c>
      <c r="Z63" s="170">
        <f t="shared" si="125"/>
        <v>1277.088</v>
      </c>
      <c r="AA63" s="170">
        <f t="shared" si="126"/>
        <v>1277.088</v>
      </c>
      <c r="AB63" s="170">
        <f t="shared" si="127"/>
        <v>1277.088</v>
      </c>
      <c r="AC63" s="175">
        <f xml:space="preserve"> SUM(E63:AB63) * 31</f>
        <v>843413.45571792428</v>
      </c>
      <c r="AD63" s="195"/>
      <c r="AE63" s="169">
        <f t="shared" si="128"/>
        <v>8426.6666666666661</v>
      </c>
      <c r="AF63" s="170">
        <f t="shared" si="129"/>
        <v>8426.6666666666661</v>
      </c>
      <c r="AG63" s="170">
        <f t="shared" si="130"/>
        <v>8426.6666666666661</v>
      </c>
      <c r="AH63" s="170">
        <f t="shared" si="131"/>
        <v>8480</v>
      </c>
      <c r="AI63" s="170">
        <f t="shared" si="132"/>
        <v>8480</v>
      </c>
      <c r="AJ63" s="170">
        <f t="shared" si="133"/>
        <v>8480</v>
      </c>
      <c r="AK63" s="170">
        <f t="shared" si="134"/>
        <v>8480</v>
      </c>
      <c r="AL63" s="170">
        <f t="shared" si="135"/>
        <v>8756.1485671658484</v>
      </c>
      <c r="AM63" s="170">
        <f t="shared" si="136"/>
        <v>9074.0471934695779</v>
      </c>
      <c r="AN63" s="170">
        <f t="shared" si="137"/>
        <v>9179.8381979183796</v>
      </c>
      <c r="AO63" s="170">
        <f t="shared" si="138"/>
        <v>9179.4959988543251</v>
      </c>
      <c r="AP63" s="170">
        <f t="shared" si="139"/>
        <v>9163.8291338731233</v>
      </c>
      <c r="AQ63" s="170">
        <f t="shared" si="140"/>
        <v>9061.2331445117052</v>
      </c>
      <c r="AR63" s="170">
        <f t="shared" si="141"/>
        <v>8967.2095454792743</v>
      </c>
      <c r="AS63" s="170">
        <f t="shared" si="142"/>
        <v>8799.1406708289705</v>
      </c>
      <c r="AT63" s="170">
        <f t="shared" si="143"/>
        <v>8585</v>
      </c>
      <c r="AU63" s="170">
        <f t="shared" si="144"/>
        <v>8585</v>
      </c>
      <c r="AV63" s="170">
        <f t="shared" si="145"/>
        <v>8585</v>
      </c>
      <c r="AW63" s="170">
        <f t="shared" si="146"/>
        <v>8480</v>
      </c>
      <c r="AX63" s="170">
        <f t="shared" si="147"/>
        <v>8480</v>
      </c>
      <c r="AY63" s="170">
        <f t="shared" si="148"/>
        <v>8480</v>
      </c>
      <c r="AZ63" s="170">
        <f t="shared" si="149"/>
        <v>8480</v>
      </c>
      <c r="BA63" s="170">
        <f t="shared" si="150"/>
        <v>8480</v>
      </c>
      <c r="BB63" s="170">
        <f t="shared" si="151"/>
        <v>8480</v>
      </c>
      <c r="BD63" s="186">
        <f xml:space="preserve">  'Generation Calculation'!CC50-'Bidders Proposed Renewables'!E25</f>
        <v>150.6</v>
      </c>
      <c r="BE63" s="187">
        <f xml:space="preserve">  'Generation Calculation'!CD50-'Bidders Proposed Renewables'!F25</f>
        <v>150.6</v>
      </c>
      <c r="BF63" s="187">
        <f xml:space="preserve">  'Generation Calculation'!CE50-'Bidders Proposed Renewables'!G25</f>
        <v>150.6</v>
      </c>
      <c r="BG63" s="187">
        <f xml:space="preserve">  'Generation Calculation'!CF50-'Bidders Proposed Renewables'!H25</f>
        <v>150.6</v>
      </c>
      <c r="BH63" s="187">
        <f xml:space="preserve">  'Generation Calculation'!CG50-'Bidders Proposed Renewables'!I25</f>
        <v>150.6</v>
      </c>
      <c r="BI63" s="187">
        <f xml:space="preserve">  'Generation Calculation'!CH50-'Bidders Proposed Renewables'!J25</f>
        <v>150.6</v>
      </c>
      <c r="BJ63" s="187">
        <f xml:space="preserve">  'Generation Calculation'!CI50-'Bidders Proposed Renewables'!K25</f>
        <v>150.6</v>
      </c>
      <c r="BK63" s="187">
        <f xml:space="preserve">  'Generation Calculation'!CJ50-'Bidders Proposed Renewables'!L25</f>
        <v>122.63108597004907</v>
      </c>
      <c r="BL63" s="187">
        <f xml:space="preserve">  'Generation Calculation'!CK50-'Bidders Proposed Renewables'!M25</f>
        <v>92.335752587738043</v>
      </c>
      <c r="BM63" s="187">
        <f xml:space="preserve">  'Generation Calculation'!CL50-'Bidders Proposed Renewables'!N25</f>
        <v>82.016180208162012</v>
      </c>
      <c r="BN63" s="187">
        <f xml:space="preserve">  'Generation Calculation'!CM50-'Bidders Proposed Renewables'!O25</f>
        <v>82.050400114567509</v>
      </c>
      <c r="BO63" s="187">
        <f xml:space="preserve">  'Generation Calculation'!CN50-'Bidders Proposed Renewables'!P25</f>
        <v>83.617086612687586</v>
      </c>
      <c r="BP63" s="187">
        <f xml:space="preserve">  'Generation Calculation'!CO50-'Bidders Proposed Renewables'!Q25</f>
        <v>93.489016993946564</v>
      </c>
      <c r="BQ63" s="187">
        <f xml:space="preserve">  'Generation Calculation'!CP50-'Bidders Proposed Renewables'!R25</f>
        <v>102.62323636165809</v>
      </c>
      <c r="BR63" s="187">
        <f xml:space="preserve">  'Generation Calculation'!CQ50-'Bidders Proposed Renewables'!S25</f>
        <v>120.05155975026179</v>
      </c>
      <c r="BS63" s="187">
        <f xml:space="preserve">  'Generation Calculation'!CR50-'Bidders Proposed Renewables'!T25</f>
        <v>140.6</v>
      </c>
      <c r="BT63" s="187">
        <f xml:space="preserve">  'Generation Calculation'!CS50-'Bidders Proposed Renewables'!U25</f>
        <v>140.6</v>
      </c>
      <c r="BU63" s="187">
        <f xml:space="preserve">  'Generation Calculation'!CT50-'Bidders Proposed Renewables'!V25</f>
        <v>140.6</v>
      </c>
      <c r="BV63" s="187">
        <f xml:space="preserve">  'Generation Calculation'!CU50-'Bidders Proposed Renewables'!W25</f>
        <v>150.6</v>
      </c>
      <c r="BW63" s="187">
        <f xml:space="preserve">  'Generation Calculation'!CV50-'Bidders Proposed Renewables'!X25</f>
        <v>150.6</v>
      </c>
      <c r="BX63" s="187">
        <f xml:space="preserve">  'Generation Calculation'!CW50-'Bidders Proposed Renewables'!Y25</f>
        <v>150.6</v>
      </c>
      <c r="BY63" s="187">
        <f xml:space="preserve">  'Generation Calculation'!CX50-'Bidders Proposed Renewables'!Z25</f>
        <v>150.6</v>
      </c>
      <c r="BZ63" s="187">
        <f xml:space="preserve">  'Generation Calculation'!CY50-'Bidders Proposed Renewables'!AA25</f>
        <v>150.6</v>
      </c>
      <c r="CA63" s="187">
        <f xml:space="preserve">  'Generation Calculation'!CZ50-'Bidders Proposed Renewables'!AB25</f>
        <v>150.6</v>
      </c>
      <c r="CC63" s="169">
        <f t="shared" si="248"/>
        <v>153</v>
      </c>
      <c r="CD63" s="170">
        <f t="shared" si="249"/>
        <v>153</v>
      </c>
      <c r="CE63" s="170">
        <f t="shared" si="250"/>
        <v>153</v>
      </c>
      <c r="CF63" s="170">
        <f t="shared" si="251"/>
        <v>153</v>
      </c>
      <c r="CG63" s="170">
        <f t="shared" si="252"/>
        <v>153</v>
      </c>
      <c r="CH63" s="170">
        <f t="shared" si="253"/>
        <v>153</v>
      </c>
      <c r="CI63" s="170">
        <f t="shared" si="254"/>
        <v>153</v>
      </c>
      <c r="CJ63" s="170">
        <f t="shared" si="255"/>
        <v>125.99999999999999</v>
      </c>
      <c r="CK63" s="170">
        <f t="shared" si="256"/>
        <v>99.000000000000014</v>
      </c>
      <c r="CL63" s="170">
        <f t="shared" si="257"/>
        <v>90</v>
      </c>
      <c r="CM63" s="170">
        <f t="shared" si="258"/>
        <v>90</v>
      </c>
      <c r="CN63" s="170">
        <f t="shared" si="259"/>
        <v>90</v>
      </c>
      <c r="CO63" s="170">
        <f t="shared" si="260"/>
        <v>99.000000000000014</v>
      </c>
      <c r="CP63" s="170">
        <f t="shared" si="261"/>
        <v>108</v>
      </c>
      <c r="CQ63" s="170">
        <f t="shared" si="262"/>
        <v>125.99999999999999</v>
      </c>
      <c r="CR63" s="170">
        <f t="shared" si="263"/>
        <v>144</v>
      </c>
      <c r="CS63" s="170">
        <f t="shared" si="264"/>
        <v>144</v>
      </c>
      <c r="CT63" s="170">
        <f t="shared" si="265"/>
        <v>144</v>
      </c>
      <c r="CU63" s="170">
        <f t="shared" si="266"/>
        <v>153</v>
      </c>
      <c r="CV63" s="170">
        <f t="shared" si="267"/>
        <v>153</v>
      </c>
      <c r="CW63" s="170">
        <f t="shared" si="268"/>
        <v>153</v>
      </c>
      <c r="CX63" s="170">
        <f t="shared" si="269"/>
        <v>153</v>
      </c>
      <c r="CY63" s="170">
        <f t="shared" si="270"/>
        <v>153</v>
      </c>
      <c r="CZ63" s="170">
        <f t="shared" si="271"/>
        <v>153</v>
      </c>
      <c r="DB63" s="169">
        <f t="shared" si="176"/>
        <v>144</v>
      </c>
      <c r="DC63" s="170">
        <f t="shared" si="177"/>
        <v>144</v>
      </c>
      <c r="DD63" s="170">
        <f t="shared" si="178"/>
        <v>144</v>
      </c>
      <c r="DE63" s="170">
        <f t="shared" si="179"/>
        <v>150</v>
      </c>
      <c r="DF63" s="170">
        <f t="shared" si="180"/>
        <v>150</v>
      </c>
      <c r="DG63" s="170">
        <f t="shared" si="181"/>
        <v>150</v>
      </c>
      <c r="DH63" s="170">
        <f t="shared" si="182"/>
        <v>150</v>
      </c>
      <c r="DI63" s="170">
        <f t="shared" si="183"/>
        <v>120</v>
      </c>
      <c r="DJ63" s="170">
        <f t="shared" si="184"/>
        <v>90</v>
      </c>
      <c r="DK63" s="170">
        <f t="shared" si="185"/>
        <v>80</v>
      </c>
      <c r="DL63" s="170">
        <f t="shared" si="186"/>
        <v>80</v>
      </c>
      <c r="DM63" s="170">
        <f t="shared" si="187"/>
        <v>80</v>
      </c>
      <c r="DN63" s="170">
        <f t="shared" si="188"/>
        <v>90</v>
      </c>
      <c r="DO63" s="170">
        <f t="shared" si="189"/>
        <v>100</v>
      </c>
      <c r="DP63" s="170">
        <f t="shared" si="190"/>
        <v>120</v>
      </c>
      <c r="DQ63" s="170">
        <f t="shared" si="191"/>
        <v>140</v>
      </c>
      <c r="DR63" s="170">
        <f t="shared" si="192"/>
        <v>140</v>
      </c>
      <c r="DS63" s="170">
        <f t="shared" si="193"/>
        <v>140</v>
      </c>
      <c r="DT63" s="170">
        <f t="shared" si="194"/>
        <v>150</v>
      </c>
      <c r="DU63" s="170">
        <f t="shared" si="195"/>
        <v>150</v>
      </c>
      <c r="DV63" s="170">
        <f t="shared" si="196"/>
        <v>150</v>
      </c>
      <c r="DW63" s="170">
        <f t="shared" si="197"/>
        <v>150</v>
      </c>
      <c r="DX63" s="170">
        <f t="shared" si="198"/>
        <v>150</v>
      </c>
      <c r="DY63" s="170">
        <f t="shared" si="199"/>
        <v>150</v>
      </c>
      <c r="EA63" s="169">
        <f t="shared" si="200"/>
        <v>8400</v>
      </c>
      <c r="EB63" s="170">
        <f t="shared" si="201"/>
        <v>8400</v>
      </c>
      <c r="EC63" s="170">
        <f t="shared" si="202"/>
        <v>8400</v>
      </c>
      <c r="ED63" s="170">
        <f t="shared" si="203"/>
        <v>8400</v>
      </c>
      <c r="EE63" s="170">
        <f t="shared" si="204"/>
        <v>8400</v>
      </c>
      <c r="EF63" s="170">
        <f t="shared" si="205"/>
        <v>8400</v>
      </c>
      <c r="EG63" s="170">
        <f t="shared" si="206"/>
        <v>8400</v>
      </c>
      <c r="EH63" s="170">
        <f t="shared" si="207"/>
        <v>8700</v>
      </c>
      <c r="EI63" s="170">
        <f t="shared" si="208"/>
        <v>9000</v>
      </c>
      <c r="EJ63" s="170">
        <f t="shared" si="209"/>
        <v>9100</v>
      </c>
      <c r="EK63" s="170">
        <f t="shared" si="210"/>
        <v>9100</v>
      </c>
      <c r="EL63" s="170">
        <f t="shared" si="211"/>
        <v>9100</v>
      </c>
      <c r="EM63" s="170">
        <f t="shared" si="212"/>
        <v>9000</v>
      </c>
      <c r="EN63" s="170">
        <f t="shared" si="213"/>
        <v>8900</v>
      </c>
      <c r="EO63" s="170">
        <f t="shared" si="214"/>
        <v>8700</v>
      </c>
      <c r="EP63" s="170">
        <f t="shared" si="215"/>
        <v>8500</v>
      </c>
      <c r="EQ63" s="170">
        <f t="shared" si="216"/>
        <v>8500</v>
      </c>
      <c r="ER63" s="170">
        <f t="shared" si="217"/>
        <v>8500</v>
      </c>
      <c r="ES63" s="170">
        <f t="shared" si="218"/>
        <v>8400</v>
      </c>
      <c r="ET63" s="170">
        <f t="shared" si="219"/>
        <v>8400</v>
      </c>
      <c r="EU63" s="170">
        <f t="shared" si="220"/>
        <v>8400</v>
      </c>
      <c r="EV63" s="170">
        <f t="shared" si="221"/>
        <v>8400</v>
      </c>
      <c r="EW63" s="170">
        <f t="shared" si="222"/>
        <v>8400</v>
      </c>
      <c r="EX63" s="170">
        <f t="shared" si="223"/>
        <v>8400</v>
      </c>
      <c r="EZ63" s="169">
        <f t="shared" si="224"/>
        <v>8500</v>
      </c>
      <c r="FA63" s="170">
        <f t="shared" si="225"/>
        <v>8500</v>
      </c>
      <c r="FB63" s="170">
        <f t="shared" si="226"/>
        <v>8500</v>
      </c>
      <c r="FC63" s="170">
        <f t="shared" si="227"/>
        <v>8500</v>
      </c>
      <c r="FD63" s="170">
        <f t="shared" si="228"/>
        <v>8500</v>
      </c>
      <c r="FE63" s="170">
        <f t="shared" si="229"/>
        <v>8500</v>
      </c>
      <c r="FF63" s="170">
        <f t="shared" si="230"/>
        <v>8500</v>
      </c>
      <c r="FG63" s="170">
        <f t="shared" si="231"/>
        <v>8800</v>
      </c>
      <c r="FH63" s="170">
        <f t="shared" si="232"/>
        <v>9100</v>
      </c>
      <c r="FI63" s="170">
        <f t="shared" si="233"/>
        <v>9200</v>
      </c>
      <c r="FJ63" s="170">
        <f t="shared" si="234"/>
        <v>9200</v>
      </c>
      <c r="FK63" s="170">
        <f t="shared" si="235"/>
        <v>9200</v>
      </c>
      <c r="FL63" s="170">
        <f t="shared" si="236"/>
        <v>9100</v>
      </c>
      <c r="FM63" s="170">
        <f t="shared" si="237"/>
        <v>9000</v>
      </c>
      <c r="FN63" s="170">
        <f t="shared" si="238"/>
        <v>8800</v>
      </c>
      <c r="FO63" s="170">
        <f t="shared" si="239"/>
        <v>8600</v>
      </c>
      <c r="FP63" s="170">
        <f t="shared" si="240"/>
        <v>8600</v>
      </c>
      <c r="FQ63" s="170">
        <f t="shared" si="241"/>
        <v>8600</v>
      </c>
      <c r="FR63" s="170">
        <f t="shared" si="242"/>
        <v>8500</v>
      </c>
      <c r="FS63" s="170">
        <f t="shared" si="243"/>
        <v>8500</v>
      </c>
      <c r="FT63" s="170">
        <f t="shared" si="244"/>
        <v>8500</v>
      </c>
      <c r="FU63" s="170">
        <f t="shared" si="245"/>
        <v>8500</v>
      </c>
      <c r="FV63" s="170">
        <f t="shared" si="246"/>
        <v>8500</v>
      </c>
      <c r="FW63" s="170">
        <f t="shared" si="247"/>
        <v>8500</v>
      </c>
    </row>
    <row r="64" spans="3:179" ht="14.25" customHeight="1" x14ac:dyDescent="0.25">
      <c r="C64" s="132">
        <v>2022</v>
      </c>
      <c r="D64" s="14" t="s">
        <v>167</v>
      </c>
      <c r="E64" s="169">
        <f t="shared" si="104"/>
        <v>1269.0559999999998</v>
      </c>
      <c r="F64" s="170">
        <f t="shared" si="105"/>
        <v>1269.0559999999998</v>
      </c>
      <c r="G64" s="170">
        <f t="shared" si="106"/>
        <v>1269.0559999999998</v>
      </c>
      <c r="H64" s="170">
        <f t="shared" si="107"/>
        <v>1277.088</v>
      </c>
      <c r="I64" s="170">
        <f t="shared" si="108"/>
        <v>1277.088</v>
      </c>
      <c r="J64" s="170">
        <f t="shared" si="109"/>
        <v>1277.088</v>
      </c>
      <c r="K64" s="170">
        <f t="shared" si="110"/>
        <v>1277.088</v>
      </c>
      <c r="L64" s="170">
        <f t="shared" si="111"/>
        <v>1159.4720856414333</v>
      </c>
      <c r="M64" s="170">
        <f t="shared" si="112"/>
        <v>1001.8034691044592</v>
      </c>
      <c r="N64" s="170">
        <f t="shared" si="113"/>
        <v>841.70012587371343</v>
      </c>
      <c r="O64" s="170">
        <f t="shared" si="114"/>
        <v>858.27152722487665</v>
      </c>
      <c r="P64" s="170">
        <f t="shared" si="115"/>
        <v>932.48134185418667</v>
      </c>
      <c r="Q64" s="170">
        <f t="shared" si="116"/>
        <v>957.83340086533576</v>
      </c>
      <c r="R64" s="170">
        <f t="shared" si="117"/>
        <v>1039.9061180867357</v>
      </c>
      <c r="S64" s="170">
        <f t="shared" si="118"/>
        <v>1155.753798094509</v>
      </c>
      <c r="T64" s="170">
        <f t="shared" si="119"/>
        <v>1207.0509999999999</v>
      </c>
      <c r="U64" s="170">
        <f t="shared" si="120"/>
        <v>1207.0509999999999</v>
      </c>
      <c r="V64" s="170">
        <f t="shared" si="121"/>
        <v>1207.0509999999999</v>
      </c>
      <c r="W64" s="170">
        <f t="shared" si="122"/>
        <v>1277.088</v>
      </c>
      <c r="X64" s="170">
        <f t="shared" si="123"/>
        <v>1277.088</v>
      </c>
      <c r="Y64" s="170">
        <f t="shared" si="124"/>
        <v>1277.088</v>
      </c>
      <c r="Z64" s="170">
        <f t="shared" si="125"/>
        <v>1277.088</v>
      </c>
      <c r="AA64" s="170">
        <f t="shared" si="126"/>
        <v>1277.088</v>
      </c>
      <c r="AB64" s="170">
        <f t="shared" si="127"/>
        <v>1277.088</v>
      </c>
      <c r="AC64" s="175">
        <f xml:space="preserve"> SUM(E64:AB64) * 30</f>
        <v>844392.6860023574</v>
      </c>
      <c r="AD64" s="195"/>
      <c r="AE64" s="169">
        <f t="shared" si="128"/>
        <v>8426.6666666666661</v>
      </c>
      <c r="AF64" s="170">
        <f t="shared" si="129"/>
        <v>8426.6666666666661</v>
      </c>
      <c r="AG64" s="170">
        <f t="shared" si="130"/>
        <v>8426.6666666666661</v>
      </c>
      <c r="AH64" s="170">
        <f t="shared" si="131"/>
        <v>8480</v>
      </c>
      <c r="AI64" s="170">
        <f t="shared" si="132"/>
        <v>8480</v>
      </c>
      <c r="AJ64" s="170">
        <f t="shared" si="133"/>
        <v>8480</v>
      </c>
      <c r="AK64" s="170">
        <f t="shared" si="134"/>
        <v>8480</v>
      </c>
      <c r="AL64" s="170">
        <f t="shared" si="135"/>
        <v>8605.1748319128837</v>
      </c>
      <c r="AM64" s="170">
        <f t="shared" si="136"/>
        <v>8855.2758546848909</v>
      </c>
      <c r="AN64" s="170">
        <f t="shared" si="137"/>
        <v>9068.7406459214271</v>
      </c>
      <c r="AO64" s="170">
        <f t="shared" si="138"/>
        <v>9045.7664718425895</v>
      </c>
      <c r="AP64" s="170">
        <f t="shared" si="139"/>
        <v>8947.2517220641894</v>
      </c>
      <c r="AQ64" s="170">
        <f t="shared" si="140"/>
        <v>8905.5697307658938</v>
      </c>
      <c r="AR64" s="170">
        <f t="shared" si="141"/>
        <v>8744.2188255825586</v>
      </c>
      <c r="AS64" s="170">
        <f t="shared" si="142"/>
        <v>8617.7304524012652</v>
      </c>
      <c r="AT64" s="170">
        <f t="shared" si="143"/>
        <v>8585</v>
      </c>
      <c r="AU64" s="170">
        <f t="shared" si="144"/>
        <v>8585</v>
      </c>
      <c r="AV64" s="170">
        <f t="shared" si="145"/>
        <v>8585</v>
      </c>
      <c r="AW64" s="170">
        <f t="shared" si="146"/>
        <v>8480</v>
      </c>
      <c r="AX64" s="170">
        <f t="shared" si="147"/>
        <v>8480</v>
      </c>
      <c r="AY64" s="170">
        <f t="shared" si="148"/>
        <v>8480</v>
      </c>
      <c r="AZ64" s="170">
        <f t="shared" si="149"/>
        <v>8480</v>
      </c>
      <c r="BA64" s="170">
        <f t="shared" si="150"/>
        <v>8480</v>
      </c>
      <c r="BB64" s="170">
        <f t="shared" si="151"/>
        <v>8480</v>
      </c>
      <c r="BD64" s="186">
        <f xml:space="preserve">  'Generation Calculation'!CC51-'Bidders Proposed Renewables'!E26</f>
        <v>150.6</v>
      </c>
      <c r="BE64" s="187">
        <f xml:space="preserve">  'Generation Calculation'!CD51-'Bidders Proposed Renewables'!F26</f>
        <v>150.6</v>
      </c>
      <c r="BF64" s="187">
        <f xml:space="preserve">  'Generation Calculation'!CE51-'Bidders Proposed Renewables'!G26</f>
        <v>150.6</v>
      </c>
      <c r="BG64" s="187">
        <f xml:space="preserve">  'Generation Calculation'!CF51-'Bidders Proposed Renewables'!H26</f>
        <v>150.6</v>
      </c>
      <c r="BH64" s="187">
        <f xml:space="preserve">  'Generation Calculation'!CG51-'Bidders Proposed Renewables'!I26</f>
        <v>150.6</v>
      </c>
      <c r="BI64" s="187">
        <f xml:space="preserve">  'Generation Calculation'!CH51-'Bidders Proposed Renewables'!J26</f>
        <v>150.6</v>
      </c>
      <c r="BJ64" s="187">
        <f xml:space="preserve">  'Generation Calculation'!CI51-'Bidders Proposed Renewables'!K26</f>
        <v>150.6</v>
      </c>
      <c r="BK64" s="187">
        <f xml:space="preserve">  'Generation Calculation'!CJ51-'Bidders Proposed Renewables'!L26</f>
        <v>134.74125840435585</v>
      </c>
      <c r="BL64" s="187">
        <f xml:space="preserve">  'Generation Calculation'!CK51-'Bidders Proposed Renewables'!M26</f>
        <v>113.13069017205763</v>
      </c>
      <c r="BM64" s="187">
        <f xml:space="preserve">  'Generation Calculation'!CL51-'Bidders Proposed Renewables'!N26</f>
        <v>92.813341867071628</v>
      </c>
      <c r="BN64" s="187">
        <f xml:space="preserve">  'Generation Calculation'!CM51-'Bidders Proposed Renewables'!O26</f>
        <v>94.881017534167</v>
      </c>
      <c r="BO64" s="187">
        <f xml:space="preserve">  'Generation Calculation'!CN51-'Bidders Proposed Renewables'!P26</f>
        <v>104.21986223486479</v>
      </c>
      <c r="BP64" s="187">
        <f xml:space="preserve">  'Generation Calculation'!CO51-'Bidders Proposed Renewables'!Q26</f>
        <v>107.55442153872849</v>
      </c>
      <c r="BQ64" s="187">
        <f xml:space="preserve">  'Generation Calculation'!CP51-'Bidders Proposed Renewables'!R26</f>
        <v>118.92498790679051</v>
      </c>
      <c r="BR64" s="187">
        <f xml:space="preserve">  'Generation Calculation'!CQ51-'Bidders Proposed Renewables'!S26</f>
        <v>134.11347737993671</v>
      </c>
      <c r="BS64" s="187">
        <f xml:space="preserve">  'Generation Calculation'!CR51-'Bidders Proposed Renewables'!T26</f>
        <v>140.6</v>
      </c>
      <c r="BT64" s="187">
        <f xml:space="preserve">  'Generation Calculation'!CS51-'Bidders Proposed Renewables'!U26</f>
        <v>140.6</v>
      </c>
      <c r="BU64" s="187">
        <f xml:space="preserve">  'Generation Calculation'!CT51-'Bidders Proposed Renewables'!V26</f>
        <v>140.6</v>
      </c>
      <c r="BV64" s="187">
        <f xml:space="preserve">  'Generation Calculation'!CU51-'Bidders Proposed Renewables'!W26</f>
        <v>150.6</v>
      </c>
      <c r="BW64" s="187">
        <f xml:space="preserve">  'Generation Calculation'!CV51-'Bidders Proposed Renewables'!X26</f>
        <v>150.6</v>
      </c>
      <c r="BX64" s="187">
        <f xml:space="preserve">  'Generation Calculation'!CW51-'Bidders Proposed Renewables'!Y26</f>
        <v>150.6</v>
      </c>
      <c r="BY64" s="187">
        <f xml:space="preserve">  'Generation Calculation'!CX51-'Bidders Proposed Renewables'!Z26</f>
        <v>150.6</v>
      </c>
      <c r="BZ64" s="187">
        <f xml:space="preserve">  'Generation Calculation'!CY51-'Bidders Proposed Renewables'!AA26</f>
        <v>150.6</v>
      </c>
      <c r="CA64" s="187">
        <f xml:space="preserve">  'Generation Calculation'!CZ51-'Bidders Proposed Renewables'!AB26</f>
        <v>150.6</v>
      </c>
      <c r="CC64" s="169">
        <f t="shared" si="248"/>
        <v>153</v>
      </c>
      <c r="CD64" s="170">
        <f t="shared" si="249"/>
        <v>153</v>
      </c>
      <c r="CE64" s="170">
        <f t="shared" si="250"/>
        <v>153</v>
      </c>
      <c r="CF64" s="170">
        <f t="shared" si="251"/>
        <v>153</v>
      </c>
      <c r="CG64" s="170">
        <f t="shared" si="252"/>
        <v>153</v>
      </c>
      <c r="CH64" s="170">
        <f t="shared" si="253"/>
        <v>153</v>
      </c>
      <c r="CI64" s="170">
        <f t="shared" si="254"/>
        <v>153</v>
      </c>
      <c r="CJ64" s="170">
        <f t="shared" si="255"/>
        <v>135</v>
      </c>
      <c r="CK64" s="170">
        <f t="shared" si="256"/>
        <v>117</v>
      </c>
      <c r="CL64" s="170">
        <f t="shared" si="257"/>
        <v>99.000000000000014</v>
      </c>
      <c r="CM64" s="170">
        <f t="shared" si="258"/>
        <v>99.000000000000014</v>
      </c>
      <c r="CN64" s="170">
        <f t="shared" si="259"/>
        <v>108</v>
      </c>
      <c r="CO64" s="170">
        <f t="shared" si="260"/>
        <v>108</v>
      </c>
      <c r="CP64" s="170">
        <f t="shared" si="261"/>
        <v>125.99999999999999</v>
      </c>
      <c r="CQ64" s="170">
        <f t="shared" si="262"/>
        <v>135</v>
      </c>
      <c r="CR64" s="170">
        <f t="shared" si="263"/>
        <v>144</v>
      </c>
      <c r="CS64" s="170">
        <f t="shared" si="264"/>
        <v>144</v>
      </c>
      <c r="CT64" s="170">
        <f t="shared" si="265"/>
        <v>144</v>
      </c>
      <c r="CU64" s="170">
        <f t="shared" si="266"/>
        <v>153</v>
      </c>
      <c r="CV64" s="170">
        <f t="shared" si="267"/>
        <v>153</v>
      </c>
      <c r="CW64" s="170">
        <f t="shared" si="268"/>
        <v>153</v>
      </c>
      <c r="CX64" s="170">
        <f t="shared" si="269"/>
        <v>153</v>
      </c>
      <c r="CY64" s="170">
        <f t="shared" si="270"/>
        <v>153</v>
      </c>
      <c r="CZ64" s="170">
        <f t="shared" si="271"/>
        <v>153</v>
      </c>
      <c r="DB64" s="169">
        <f t="shared" si="176"/>
        <v>144</v>
      </c>
      <c r="DC64" s="170">
        <f t="shared" si="177"/>
        <v>144</v>
      </c>
      <c r="DD64" s="170">
        <f t="shared" si="178"/>
        <v>144</v>
      </c>
      <c r="DE64" s="170">
        <f t="shared" si="179"/>
        <v>150</v>
      </c>
      <c r="DF64" s="170">
        <f t="shared" si="180"/>
        <v>150</v>
      </c>
      <c r="DG64" s="170">
        <f t="shared" si="181"/>
        <v>150</v>
      </c>
      <c r="DH64" s="170">
        <f t="shared" si="182"/>
        <v>150</v>
      </c>
      <c r="DI64" s="170">
        <f t="shared" si="183"/>
        <v>130</v>
      </c>
      <c r="DJ64" s="170">
        <f t="shared" si="184"/>
        <v>110.00000000000001</v>
      </c>
      <c r="DK64" s="170">
        <f t="shared" si="185"/>
        <v>90</v>
      </c>
      <c r="DL64" s="170">
        <f t="shared" si="186"/>
        <v>90</v>
      </c>
      <c r="DM64" s="170">
        <f t="shared" si="187"/>
        <v>100</v>
      </c>
      <c r="DN64" s="170">
        <f t="shared" si="188"/>
        <v>100</v>
      </c>
      <c r="DO64" s="170">
        <f t="shared" si="189"/>
        <v>110.00000000000001</v>
      </c>
      <c r="DP64" s="170">
        <f t="shared" si="190"/>
        <v>130</v>
      </c>
      <c r="DQ64" s="170">
        <f t="shared" si="191"/>
        <v>140</v>
      </c>
      <c r="DR64" s="170">
        <f t="shared" si="192"/>
        <v>140</v>
      </c>
      <c r="DS64" s="170">
        <f t="shared" si="193"/>
        <v>140</v>
      </c>
      <c r="DT64" s="170">
        <f t="shared" si="194"/>
        <v>150</v>
      </c>
      <c r="DU64" s="170">
        <f t="shared" si="195"/>
        <v>150</v>
      </c>
      <c r="DV64" s="170">
        <f t="shared" si="196"/>
        <v>150</v>
      </c>
      <c r="DW64" s="170">
        <f t="shared" si="197"/>
        <v>150</v>
      </c>
      <c r="DX64" s="170">
        <f t="shared" si="198"/>
        <v>150</v>
      </c>
      <c r="DY64" s="170">
        <f t="shared" si="199"/>
        <v>150</v>
      </c>
      <c r="EA64" s="169">
        <f t="shared" si="200"/>
        <v>8400</v>
      </c>
      <c r="EB64" s="170">
        <f t="shared" si="201"/>
        <v>8400</v>
      </c>
      <c r="EC64" s="170">
        <f t="shared" si="202"/>
        <v>8400</v>
      </c>
      <c r="ED64" s="170">
        <f t="shared" si="203"/>
        <v>8400</v>
      </c>
      <c r="EE64" s="170">
        <f t="shared" si="204"/>
        <v>8400</v>
      </c>
      <c r="EF64" s="170">
        <f t="shared" si="205"/>
        <v>8400</v>
      </c>
      <c r="EG64" s="170">
        <f t="shared" si="206"/>
        <v>8400</v>
      </c>
      <c r="EH64" s="170">
        <f t="shared" si="207"/>
        <v>8600</v>
      </c>
      <c r="EI64" s="170">
        <f t="shared" si="208"/>
        <v>8800</v>
      </c>
      <c r="EJ64" s="170">
        <f t="shared" si="209"/>
        <v>9000</v>
      </c>
      <c r="EK64" s="170">
        <f t="shared" si="210"/>
        <v>9000</v>
      </c>
      <c r="EL64" s="170">
        <f t="shared" si="211"/>
        <v>8900</v>
      </c>
      <c r="EM64" s="170">
        <f t="shared" si="212"/>
        <v>8900</v>
      </c>
      <c r="EN64" s="170">
        <f t="shared" si="213"/>
        <v>8700</v>
      </c>
      <c r="EO64" s="170">
        <f t="shared" si="214"/>
        <v>8600</v>
      </c>
      <c r="EP64" s="170">
        <f t="shared" si="215"/>
        <v>8500</v>
      </c>
      <c r="EQ64" s="170">
        <f t="shared" si="216"/>
        <v>8500</v>
      </c>
      <c r="ER64" s="170">
        <f t="shared" si="217"/>
        <v>8500</v>
      </c>
      <c r="ES64" s="170">
        <f t="shared" si="218"/>
        <v>8400</v>
      </c>
      <c r="ET64" s="170">
        <f t="shared" si="219"/>
        <v>8400</v>
      </c>
      <c r="EU64" s="170">
        <f t="shared" si="220"/>
        <v>8400</v>
      </c>
      <c r="EV64" s="170">
        <f t="shared" si="221"/>
        <v>8400</v>
      </c>
      <c r="EW64" s="170">
        <f t="shared" si="222"/>
        <v>8400</v>
      </c>
      <c r="EX64" s="170">
        <f t="shared" si="223"/>
        <v>8400</v>
      </c>
      <c r="EZ64" s="169">
        <f t="shared" si="224"/>
        <v>8500</v>
      </c>
      <c r="FA64" s="170">
        <f t="shared" si="225"/>
        <v>8500</v>
      </c>
      <c r="FB64" s="170">
        <f t="shared" si="226"/>
        <v>8500</v>
      </c>
      <c r="FC64" s="170">
        <f t="shared" si="227"/>
        <v>8500</v>
      </c>
      <c r="FD64" s="170">
        <f t="shared" si="228"/>
        <v>8500</v>
      </c>
      <c r="FE64" s="170">
        <f t="shared" si="229"/>
        <v>8500</v>
      </c>
      <c r="FF64" s="170">
        <f t="shared" si="230"/>
        <v>8500</v>
      </c>
      <c r="FG64" s="170">
        <f t="shared" si="231"/>
        <v>8700</v>
      </c>
      <c r="FH64" s="170">
        <f t="shared" si="232"/>
        <v>8900</v>
      </c>
      <c r="FI64" s="170">
        <f t="shared" si="233"/>
        <v>9100</v>
      </c>
      <c r="FJ64" s="170">
        <f t="shared" si="234"/>
        <v>9100</v>
      </c>
      <c r="FK64" s="170">
        <f t="shared" si="235"/>
        <v>9000</v>
      </c>
      <c r="FL64" s="170">
        <f t="shared" si="236"/>
        <v>9000</v>
      </c>
      <c r="FM64" s="170">
        <f t="shared" si="237"/>
        <v>8800</v>
      </c>
      <c r="FN64" s="170">
        <f t="shared" si="238"/>
        <v>8700</v>
      </c>
      <c r="FO64" s="170">
        <f t="shared" si="239"/>
        <v>8600</v>
      </c>
      <c r="FP64" s="170">
        <f t="shared" si="240"/>
        <v>8600</v>
      </c>
      <c r="FQ64" s="170">
        <f t="shared" si="241"/>
        <v>8600</v>
      </c>
      <c r="FR64" s="170">
        <f t="shared" si="242"/>
        <v>8500</v>
      </c>
      <c r="FS64" s="170">
        <f t="shared" si="243"/>
        <v>8500</v>
      </c>
      <c r="FT64" s="170">
        <f t="shared" si="244"/>
        <v>8500</v>
      </c>
      <c r="FU64" s="170">
        <f t="shared" si="245"/>
        <v>8500</v>
      </c>
      <c r="FV64" s="170">
        <f t="shared" si="246"/>
        <v>8500</v>
      </c>
      <c r="FW64" s="170">
        <f t="shared" si="247"/>
        <v>8500</v>
      </c>
    </row>
    <row r="65" spans="3:179" ht="14.25" customHeight="1" x14ac:dyDescent="0.25">
      <c r="C65" s="132">
        <v>2022</v>
      </c>
      <c r="D65" s="14" t="s">
        <v>168</v>
      </c>
      <c r="E65" s="169">
        <f t="shared" si="104"/>
        <v>1269.0559999999998</v>
      </c>
      <c r="F65" s="170">
        <f t="shared" si="105"/>
        <v>1269.0559999999998</v>
      </c>
      <c r="G65" s="170">
        <f t="shared" si="106"/>
        <v>1269.0559999999998</v>
      </c>
      <c r="H65" s="170">
        <f t="shared" si="107"/>
        <v>1277.088</v>
      </c>
      <c r="I65" s="170">
        <f t="shared" si="108"/>
        <v>1277.088</v>
      </c>
      <c r="J65" s="170">
        <f t="shared" si="109"/>
        <v>1277.088</v>
      </c>
      <c r="K65" s="170">
        <f t="shared" si="110"/>
        <v>1277.088</v>
      </c>
      <c r="L65" s="170">
        <f t="shared" si="111"/>
        <v>1115.3975688427738</v>
      </c>
      <c r="M65" s="170">
        <f t="shared" si="112"/>
        <v>989.44678932964462</v>
      </c>
      <c r="N65" s="170">
        <f t="shared" si="113"/>
        <v>863.82195237079168</v>
      </c>
      <c r="O65" s="170">
        <f t="shared" si="114"/>
        <v>786.57267191768369</v>
      </c>
      <c r="P65" s="170">
        <f t="shared" si="115"/>
        <v>817.48378942094735</v>
      </c>
      <c r="Q65" s="170">
        <f t="shared" si="116"/>
        <v>881.50770332134596</v>
      </c>
      <c r="R65" s="170">
        <f t="shared" si="117"/>
        <v>946.29380054848423</v>
      </c>
      <c r="S65" s="170">
        <f t="shared" si="118"/>
        <v>1139.8646590100464</v>
      </c>
      <c r="T65" s="170">
        <f t="shared" si="119"/>
        <v>1207.0509999999999</v>
      </c>
      <c r="U65" s="170">
        <f t="shared" si="120"/>
        <v>1207.0509999999999</v>
      </c>
      <c r="V65" s="170">
        <f t="shared" si="121"/>
        <v>1207.0509999999999</v>
      </c>
      <c r="W65" s="170">
        <f t="shared" si="122"/>
        <v>1277.088</v>
      </c>
      <c r="X65" s="170">
        <f t="shared" si="123"/>
        <v>1277.088</v>
      </c>
      <c r="Y65" s="170">
        <f t="shared" si="124"/>
        <v>1277.088</v>
      </c>
      <c r="Z65" s="170">
        <f t="shared" si="125"/>
        <v>1277.088</v>
      </c>
      <c r="AA65" s="170">
        <f t="shared" si="126"/>
        <v>1277.088</v>
      </c>
      <c r="AB65" s="170">
        <f t="shared" si="127"/>
        <v>1277.088</v>
      </c>
      <c r="AC65" s="175">
        <f xml:space="preserve"> SUM(E65:AB65) * 31</f>
        <v>859927.28797761304</v>
      </c>
      <c r="AD65" s="195"/>
      <c r="AE65" s="169">
        <f t="shared" si="128"/>
        <v>8426.6666666666661</v>
      </c>
      <c r="AF65" s="170">
        <f t="shared" si="129"/>
        <v>8426.6666666666661</v>
      </c>
      <c r="AG65" s="170">
        <f t="shared" si="130"/>
        <v>8426.6666666666661</v>
      </c>
      <c r="AH65" s="170">
        <f t="shared" si="131"/>
        <v>8480</v>
      </c>
      <c r="AI65" s="170">
        <f t="shared" si="132"/>
        <v>8480</v>
      </c>
      <c r="AJ65" s="170">
        <f t="shared" si="133"/>
        <v>8480</v>
      </c>
      <c r="AK65" s="170">
        <f t="shared" si="134"/>
        <v>8480</v>
      </c>
      <c r="AL65" s="170">
        <f t="shared" si="135"/>
        <v>8639.2822226877342</v>
      </c>
      <c r="AM65" s="170">
        <f t="shared" si="136"/>
        <v>8879.5789852266062</v>
      </c>
      <c r="AN65" s="170">
        <f t="shared" si="137"/>
        <v>9038.0419138959915</v>
      </c>
      <c r="AO65" s="170">
        <f t="shared" si="138"/>
        <v>9139.3566264364272</v>
      </c>
      <c r="AP65" s="170">
        <f t="shared" si="139"/>
        <v>9101.8486205356876</v>
      </c>
      <c r="AQ65" s="170">
        <f t="shared" si="140"/>
        <v>9013.3281422431028</v>
      </c>
      <c r="AR65" s="170">
        <f t="shared" si="141"/>
        <v>8924.5989910968165</v>
      </c>
      <c r="AS65" s="170">
        <f t="shared" si="142"/>
        <v>8670.7957262613891</v>
      </c>
      <c r="AT65" s="170">
        <f t="shared" si="143"/>
        <v>8585</v>
      </c>
      <c r="AU65" s="170">
        <f t="shared" si="144"/>
        <v>8585</v>
      </c>
      <c r="AV65" s="170">
        <f t="shared" si="145"/>
        <v>8585</v>
      </c>
      <c r="AW65" s="170">
        <f t="shared" si="146"/>
        <v>8480</v>
      </c>
      <c r="AX65" s="170">
        <f t="shared" si="147"/>
        <v>8480</v>
      </c>
      <c r="AY65" s="170">
        <f t="shared" si="148"/>
        <v>8480</v>
      </c>
      <c r="AZ65" s="170">
        <f t="shared" si="149"/>
        <v>8480</v>
      </c>
      <c r="BA65" s="170">
        <f t="shared" si="150"/>
        <v>8480</v>
      </c>
      <c r="BB65" s="170">
        <f t="shared" si="151"/>
        <v>8480</v>
      </c>
      <c r="BD65" s="186">
        <f xml:space="preserve">  'Generation Calculation'!CC52-'Bidders Proposed Renewables'!E27</f>
        <v>150.6</v>
      </c>
      <c r="BE65" s="187">
        <f xml:space="preserve">  'Generation Calculation'!CD52-'Bidders Proposed Renewables'!F27</f>
        <v>150.6</v>
      </c>
      <c r="BF65" s="187">
        <f xml:space="preserve">  'Generation Calculation'!CE52-'Bidders Proposed Renewables'!G27</f>
        <v>150.6</v>
      </c>
      <c r="BG65" s="187">
        <f xml:space="preserve">  'Generation Calculation'!CF52-'Bidders Proposed Renewables'!H27</f>
        <v>150.6</v>
      </c>
      <c r="BH65" s="187">
        <f xml:space="preserve">  'Generation Calculation'!CG52-'Bidders Proposed Renewables'!I27</f>
        <v>150.6</v>
      </c>
      <c r="BI65" s="187">
        <f xml:space="preserve">  'Generation Calculation'!CH52-'Bidders Proposed Renewables'!J27</f>
        <v>150.6</v>
      </c>
      <c r="BJ65" s="187">
        <f xml:space="preserve">  'Generation Calculation'!CI52-'Bidders Proposed Renewables'!K27</f>
        <v>150.6</v>
      </c>
      <c r="BK65" s="187">
        <f xml:space="preserve">  'Generation Calculation'!CJ52-'Bidders Proposed Renewables'!L27</f>
        <v>129.10766659683989</v>
      </c>
      <c r="BL65" s="187">
        <f xml:space="preserve">  'Generation Calculation'!CK52-'Bidders Proposed Renewables'!M27</f>
        <v>111.42947103413755</v>
      </c>
      <c r="BM65" s="187">
        <f xml:space="preserve">  'Generation Calculation'!CL52-'Bidders Proposed Renewables'!N27</f>
        <v>95.576227749360754</v>
      </c>
      <c r="BN65" s="187">
        <f xml:space="preserve">  'Generation Calculation'!CM52-'Bidders Proposed Renewables'!O27</f>
        <v>86.064337356357242</v>
      </c>
      <c r="BO65" s="187">
        <f xml:space="preserve">  'Generation Calculation'!CN52-'Bidders Proposed Renewables'!P27</f>
        <v>89.815137946431207</v>
      </c>
      <c r="BP65" s="187">
        <f xml:space="preserve">  'Generation Calculation'!CO52-'Bidders Proposed Renewables'!Q27</f>
        <v>97.800467198120828</v>
      </c>
      <c r="BQ65" s="187">
        <f xml:space="preserve">  'Generation Calculation'!CP52-'Bidders Proposed Renewables'!R27</f>
        <v>106.03208071225467</v>
      </c>
      <c r="BR65" s="187">
        <f xml:space="preserve">  'Generation Calculation'!CQ52-'Bidders Proposed Renewables'!S27</f>
        <v>131.46021368693056</v>
      </c>
      <c r="BS65" s="187">
        <f xml:space="preserve">  'Generation Calculation'!CR52-'Bidders Proposed Renewables'!T27</f>
        <v>140.6</v>
      </c>
      <c r="BT65" s="187">
        <f xml:space="preserve">  'Generation Calculation'!CS52-'Bidders Proposed Renewables'!U27</f>
        <v>140.6</v>
      </c>
      <c r="BU65" s="187">
        <f xml:space="preserve">  'Generation Calculation'!CT52-'Bidders Proposed Renewables'!V27</f>
        <v>140.6</v>
      </c>
      <c r="BV65" s="187">
        <f xml:space="preserve">  'Generation Calculation'!CU52-'Bidders Proposed Renewables'!W27</f>
        <v>150.6</v>
      </c>
      <c r="BW65" s="187">
        <f xml:space="preserve">  'Generation Calculation'!CV52-'Bidders Proposed Renewables'!X27</f>
        <v>150.6</v>
      </c>
      <c r="BX65" s="187">
        <f xml:space="preserve">  'Generation Calculation'!CW52-'Bidders Proposed Renewables'!Y27</f>
        <v>150.6</v>
      </c>
      <c r="BY65" s="187">
        <f xml:space="preserve">  'Generation Calculation'!CX52-'Bidders Proposed Renewables'!Z27</f>
        <v>150.6</v>
      </c>
      <c r="BZ65" s="187">
        <f xml:space="preserve">  'Generation Calculation'!CY52-'Bidders Proposed Renewables'!AA27</f>
        <v>150.6</v>
      </c>
      <c r="CA65" s="187">
        <f xml:space="preserve">  'Generation Calculation'!CZ52-'Bidders Proposed Renewables'!AB27</f>
        <v>150.6</v>
      </c>
      <c r="CC65" s="169">
        <f t="shared" si="248"/>
        <v>153</v>
      </c>
      <c r="CD65" s="170">
        <f t="shared" si="249"/>
        <v>153</v>
      </c>
      <c r="CE65" s="170">
        <f t="shared" si="250"/>
        <v>153</v>
      </c>
      <c r="CF65" s="170">
        <f t="shared" si="251"/>
        <v>153</v>
      </c>
      <c r="CG65" s="170">
        <f t="shared" si="252"/>
        <v>153</v>
      </c>
      <c r="CH65" s="170">
        <f t="shared" si="253"/>
        <v>153</v>
      </c>
      <c r="CI65" s="170">
        <f t="shared" si="254"/>
        <v>153</v>
      </c>
      <c r="CJ65" s="170">
        <f t="shared" si="255"/>
        <v>135</v>
      </c>
      <c r="CK65" s="170">
        <f t="shared" si="256"/>
        <v>117</v>
      </c>
      <c r="CL65" s="170">
        <f t="shared" si="257"/>
        <v>99.000000000000014</v>
      </c>
      <c r="CM65" s="170">
        <f t="shared" si="258"/>
        <v>90</v>
      </c>
      <c r="CN65" s="170">
        <f t="shared" si="259"/>
        <v>90</v>
      </c>
      <c r="CO65" s="170">
        <f t="shared" si="260"/>
        <v>99.000000000000014</v>
      </c>
      <c r="CP65" s="170">
        <f t="shared" si="261"/>
        <v>108</v>
      </c>
      <c r="CQ65" s="170">
        <f t="shared" si="262"/>
        <v>135</v>
      </c>
      <c r="CR65" s="170">
        <f t="shared" si="263"/>
        <v>144</v>
      </c>
      <c r="CS65" s="170">
        <f t="shared" si="264"/>
        <v>144</v>
      </c>
      <c r="CT65" s="170">
        <f t="shared" si="265"/>
        <v>144</v>
      </c>
      <c r="CU65" s="170">
        <f t="shared" si="266"/>
        <v>153</v>
      </c>
      <c r="CV65" s="170">
        <f t="shared" si="267"/>
        <v>153</v>
      </c>
      <c r="CW65" s="170">
        <f t="shared" si="268"/>
        <v>153</v>
      </c>
      <c r="CX65" s="170">
        <f t="shared" si="269"/>
        <v>153</v>
      </c>
      <c r="CY65" s="170">
        <f t="shared" si="270"/>
        <v>153</v>
      </c>
      <c r="CZ65" s="170">
        <f t="shared" si="271"/>
        <v>153</v>
      </c>
      <c r="DB65" s="169">
        <f t="shared" si="176"/>
        <v>144</v>
      </c>
      <c r="DC65" s="170">
        <f t="shared" si="177"/>
        <v>144</v>
      </c>
      <c r="DD65" s="170">
        <f t="shared" si="178"/>
        <v>144</v>
      </c>
      <c r="DE65" s="170">
        <f t="shared" si="179"/>
        <v>150</v>
      </c>
      <c r="DF65" s="170">
        <f t="shared" si="180"/>
        <v>150</v>
      </c>
      <c r="DG65" s="170">
        <f t="shared" si="181"/>
        <v>150</v>
      </c>
      <c r="DH65" s="170">
        <f t="shared" si="182"/>
        <v>150</v>
      </c>
      <c r="DI65" s="170">
        <f t="shared" si="183"/>
        <v>120</v>
      </c>
      <c r="DJ65" s="170">
        <f t="shared" si="184"/>
        <v>110.00000000000001</v>
      </c>
      <c r="DK65" s="170">
        <f t="shared" si="185"/>
        <v>90</v>
      </c>
      <c r="DL65" s="170">
        <f t="shared" si="186"/>
        <v>80</v>
      </c>
      <c r="DM65" s="170">
        <f t="shared" si="187"/>
        <v>80</v>
      </c>
      <c r="DN65" s="170">
        <f t="shared" si="188"/>
        <v>90</v>
      </c>
      <c r="DO65" s="170">
        <f t="shared" si="189"/>
        <v>100</v>
      </c>
      <c r="DP65" s="170">
        <f t="shared" si="190"/>
        <v>130</v>
      </c>
      <c r="DQ65" s="170">
        <f t="shared" si="191"/>
        <v>140</v>
      </c>
      <c r="DR65" s="170">
        <f t="shared" si="192"/>
        <v>140</v>
      </c>
      <c r="DS65" s="170">
        <f t="shared" si="193"/>
        <v>140</v>
      </c>
      <c r="DT65" s="170">
        <f t="shared" si="194"/>
        <v>150</v>
      </c>
      <c r="DU65" s="170">
        <f t="shared" si="195"/>
        <v>150</v>
      </c>
      <c r="DV65" s="170">
        <f t="shared" si="196"/>
        <v>150</v>
      </c>
      <c r="DW65" s="170">
        <f t="shared" si="197"/>
        <v>150</v>
      </c>
      <c r="DX65" s="170">
        <f t="shared" si="198"/>
        <v>150</v>
      </c>
      <c r="DY65" s="170">
        <f t="shared" si="199"/>
        <v>150</v>
      </c>
      <c r="EA65" s="169">
        <f t="shared" si="200"/>
        <v>8400</v>
      </c>
      <c r="EB65" s="170">
        <f t="shared" si="201"/>
        <v>8400</v>
      </c>
      <c r="EC65" s="170">
        <f t="shared" si="202"/>
        <v>8400</v>
      </c>
      <c r="ED65" s="170">
        <f t="shared" si="203"/>
        <v>8400</v>
      </c>
      <c r="EE65" s="170">
        <f t="shared" si="204"/>
        <v>8400</v>
      </c>
      <c r="EF65" s="170">
        <f t="shared" si="205"/>
        <v>8400</v>
      </c>
      <c r="EG65" s="170">
        <f t="shared" si="206"/>
        <v>8400</v>
      </c>
      <c r="EH65" s="170">
        <f t="shared" si="207"/>
        <v>8600</v>
      </c>
      <c r="EI65" s="170">
        <f t="shared" si="208"/>
        <v>8800</v>
      </c>
      <c r="EJ65" s="170">
        <f t="shared" si="209"/>
        <v>9000</v>
      </c>
      <c r="EK65" s="170">
        <f t="shared" si="210"/>
        <v>9100</v>
      </c>
      <c r="EL65" s="170">
        <f t="shared" si="211"/>
        <v>9100</v>
      </c>
      <c r="EM65" s="170">
        <f t="shared" si="212"/>
        <v>9000</v>
      </c>
      <c r="EN65" s="170">
        <f t="shared" si="213"/>
        <v>8900</v>
      </c>
      <c r="EO65" s="170">
        <f t="shared" si="214"/>
        <v>8600</v>
      </c>
      <c r="EP65" s="170">
        <f t="shared" si="215"/>
        <v>8500</v>
      </c>
      <c r="EQ65" s="170">
        <f t="shared" si="216"/>
        <v>8500</v>
      </c>
      <c r="ER65" s="170">
        <f t="shared" si="217"/>
        <v>8500</v>
      </c>
      <c r="ES65" s="170">
        <f t="shared" si="218"/>
        <v>8400</v>
      </c>
      <c r="ET65" s="170">
        <f t="shared" si="219"/>
        <v>8400</v>
      </c>
      <c r="EU65" s="170">
        <f t="shared" si="220"/>
        <v>8400</v>
      </c>
      <c r="EV65" s="170">
        <f t="shared" si="221"/>
        <v>8400</v>
      </c>
      <c r="EW65" s="170">
        <f t="shared" si="222"/>
        <v>8400</v>
      </c>
      <c r="EX65" s="170">
        <f t="shared" si="223"/>
        <v>8400</v>
      </c>
      <c r="EZ65" s="169">
        <f t="shared" si="224"/>
        <v>8500</v>
      </c>
      <c r="FA65" s="170">
        <f t="shared" si="225"/>
        <v>8500</v>
      </c>
      <c r="FB65" s="170">
        <f t="shared" si="226"/>
        <v>8500</v>
      </c>
      <c r="FC65" s="170">
        <f t="shared" si="227"/>
        <v>8500</v>
      </c>
      <c r="FD65" s="170">
        <f t="shared" si="228"/>
        <v>8500</v>
      </c>
      <c r="FE65" s="170">
        <f t="shared" si="229"/>
        <v>8500</v>
      </c>
      <c r="FF65" s="170">
        <f t="shared" si="230"/>
        <v>8500</v>
      </c>
      <c r="FG65" s="170">
        <f t="shared" si="231"/>
        <v>8700</v>
      </c>
      <c r="FH65" s="170">
        <f t="shared" si="232"/>
        <v>8900</v>
      </c>
      <c r="FI65" s="170">
        <f t="shared" si="233"/>
        <v>9100</v>
      </c>
      <c r="FJ65" s="170">
        <f t="shared" si="234"/>
        <v>9200</v>
      </c>
      <c r="FK65" s="170">
        <f t="shared" si="235"/>
        <v>9200</v>
      </c>
      <c r="FL65" s="170">
        <f t="shared" si="236"/>
        <v>9100</v>
      </c>
      <c r="FM65" s="170">
        <f t="shared" si="237"/>
        <v>9000</v>
      </c>
      <c r="FN65" s="170">
        <f t="shared" si="238"/>
        <v>8700</v>
      </c>
      <c r="FO65" s="170">
        <f t="shared" si="239"/>
        <v>8600</v>
      </c>
      <c r="FP65" s="170">
        <f t="shared" si="240"/>
        <v>8600</v>
      </c>
      <c r="FQ65" s="170">
        <f t="shared" si="241"/>
        <v>8600</v>
      </c>
      <c r="FR65" s="170">
        <f t="shared" si="242"/>
        <v>8500</v>
      </c>
      <c r="FS65" s="170">
        <f t="shared" si="243"/>
        <v>8500</v>
      </c>
      <c r="FT65" s="170">
        <f t="shared" si="244"/>
        <v>8500</v>
      </c>
      <c r="FU65" s="170">
        <f t="shared" si="245"/>
        <v>8500</v>
      </c>
      <c r="FV65" s="170">
        <f t="shared" si="246"/>
        <v>8500</v>
      </c>
      <c r="FW65" s="170">
        <f t="shared" si="247"/>
        <v>8500</v>
      </c>
    </row>
    <row r="66" spans="3:179" ht="14.25" customHeight="1" x14ac:dyDescent="0.25">
      <c r="C66" s="132">
        <v>2022</v>
      </c>
      <c r="D66" s="14" t="s">
        <v>169</v>
      </c>
      <c r="E66" s="169">
        <f t="shared" si="104"/>
        <v>1269.0559999999998</v>
      </c>
      <c r="F66" s="170">
        <f t="shared" si="105"/>
        <v>1269.0559999999998</v>
      </c>
      <c r="G66" s="170">
        <f t="shared" si="106"/>
        <v>1269.0559999999998</v>
      </c>
      <c r="H66" s="170">
        <f t="shared" si="107"/>
        <v>1277.088</v>
      </c>
      <c r="I66" s="170">
        <f t="shared" si="108"/>
        <v>1277.088</v>
      </c>
      <c r="J66" s="170">
        <f t="shared" si="109"/>
        <v>1277.088</v>
      </c>
      <c r="K66" s="170">
        <f t="shared" si="110"/>
        <v>1277.088</v>
      </c>
      <c r="L66" s="170">
        <f t="shared" si="111"/>
        <v>1160.2328956528777</v>
      </c>
      <c r="M66" s="170">
        <f t="shared" si="112"/>
        <v>1013.6764482865267</v>
      </c>
      <c r="N66" s="170">
        <f t="shared" si="113"/>
        <v>878.1104430266098</v>
      </c>
      <c r="O66" s="170">
        <f t="shared" si="114"/>
        <v>850.29658983382433</v>
      </c>
      <c r="P66" s="170">
        <f t="shared" si="115"/>
        <v>950.66854494792449</v>
      </c>
      <c r="Q66" s="170">
        <f t="shared" si="116"/>
        <v>971.69332696828724</v>
      </c>
      <c r="R66" s="170">
        <f t="shared" si="117"/>
        <v>1027.6101297136322</v>
      </c>
      <c r="S66" s="170">
        <f t="shared" si="118"/>
        <v>1157.8751066959337</v>
      </c>
      <c r="T66" s="170">
        <f t="shared" si="119"/>
        <v>1207.0509999999999</v>
      </c>
      <c r="U66" s="170">
        <f t="shared" si="120"/>
        <v>1207.0509999999999</v>
      </c>
      <c r="V66" s="170">
        <f t="shared" si="121"/>
        <v>1207.0509999999999</v>
      </c>
      <c r="W66" s="170">
        <f t="shared" si="122"/>
        <v>1277.088</v>
      </c>
      <c r="X66" s="170">
        <f t="shared" si="123"/>
        <v>1277.088</v>
      </c>
      <c r="Y66" s="170">
        <f t="shared" si="124"/>
        <v>1277.088</v>
      </c>
      <c r="Z66" s="170">
        <f t="shared" si="125"/>
        <v>1277.088</v>
      </c>
      <c r="AA66" s="170">
        <f t="shared" si="126"/>
        <v>1277.088</v>
      </c>
      <c r="AB66" s="170">
        <f t="shared" si="127"/>
        <v>1277.088</v>
      </c>
      <c r="AC66" s="175">
        <f xml:space="preserve"> SUM(E66:AB66) * 31</f>
        <v>874490.29903889389</v>
      </c>
      <c r="AD66" s="195"/>
      <c r="AE66" s="169">
        <f t="shared" si="128"/>
        <v>8426.6666666666661</v>
      </c>
      <c r="AF66" s="170">
        <f t="shared" si="129"/>
        <v>8426.6666666666661</v>
      </c>
      <c r="AG66" s="170">
        <f t="shared" si="130"/>
        <v>8426.6666666666661</v>
      </c>
      <c r="AH66" s="170">
        <f t="shared" si="131"/>
        <v>8480</v>
      </c>
      <c r="AI66" s="170">
        <f t="shared" si="132"/>
        <v>8480</v>
      </c>
      <c r="AJ66" s="170">
        <f t="shared" si="133"/>
        <v>8480</v>
      </c>
      <c r="AK66" s="170">
        <f t="shared" si="134"/>
        <v>8480</v>
      </c>
      <c r="AL66" s="170">
        <f t="shared" si="135"/>
        <v>8560.4733468000704</v>
      </c>
      <c r="AM66" s="170">
        <f t="shared" si="136"/>
        <v>8831.7693413625857</v>
      </c>
      <c r="AN66" s="170">
        <f t="shared" si="137"/>
        <v>9018.0873603921991</v>
      </c>
      <c r="AO66" s="170">
        <f t="shared" si="138"/>
        <v>9056.8391673434453</v>
      </c>
      <c r="AP66" s="170">
        <f t="shared" si="139"/>
        <v>8917.3961011675638</v>
      </c>
      <c r="AQ66" s="170">
        <f t="shared" si="140"/>
        <v>8841.7766310790284</v>
      </c>
      <c r="AR66" s="170">
        <f t="shared" si="141"/>
        <v>8803.9854877724902</v>
      </c>
      <c r="AS66" s="170">
        <f t="shared" si="142"/>
        <v>8562.6908915867625</v>
      </c>
      <c r="AT66" s="170">
        <f t="shared" si="143"/>
        <v>8585</v>
      </c>
      <c r="AU66" s="170">
        <f t="shared" si="144"/>
        <v>8585</v>
      </c>
      <c r="AV66" s="170">
        <f t="shared" si="145"/>
        <v>8585</v>
      </c>
      <c r="AW66" s="170">
        <f t="shared" si="146"/>
        <v>8480</v>
      </c>
      <c r="AX66" s="170">
        <f t="shared" si="147"/>
        <v>8480</v>
      </c>
      <c r="AY66" s="170">
        <f t="shared" si="148"/>
        <v>8480</v>
      </c>
      <c r="AZ66" s="170">
        <f t="shared" si="149"/>
        <v>8480</v>
      </c>
      <c r="BA66" s="170">
        <f t="shared" si="150"/>
        <v>8480</v>
      </c>
      <c r="BB66" s="170">
        <f t="shared" si="151"/>
        <v>8480</v>
      </c>
      <c r="BD66" s="186">
        <f xml:space="preserve">  'Generation Calculation'!CC53-'Bidders Proposed Renewables'!E28</f>
        <v>150.6</v>
      </c>
      <c r="BE66" s="187">
        <f xml:space="preserve">  'Generation Calculation'!CD53-'Bidders Proposed Renewables'!F28</f>
        <v>150.6</v>
      </c>
      <c r="BF66" s="187">
        <f xml:space="preserve">  'Generation Calculation'!CE53-'Bidders Proposed Renewables'!G28</f>
        <v>150.6</v>
      </c>
      <c r="BG66" s="187">
        <f xml:space="preserve">  'Generation Calculation'!CF53-'Bidders Proposed Renewables'!H28</f>
        <v>150.6</v>
      </c>
      <c r="BH66" s="187">
        <f xml:space="preserve">  'Generation Calculation'!CG53-'Bidders Proposed Renewables'!I28</f>
        <v>150.6</v>
      </c>
      <c r="BI66" s="187">
        <f xml:space="preserve">  'Generation Calculation'!CH53-'Bidders Proposed Renewables'!J28</f>
        <v>150.6</v>
      </c>
      <c r="BJ66" s="187">
        <f xml:space="preserve">  'Generation Calculation'!CI53-'Bidders Proposed Renewables'!K28</f>
        <v>150.6</v>
      </c>
      <c r="BK66" s="187">
        <f xml:space="preserve">  'Generation Calculation'!CJ53-'Bidders Proposed Renewables'!L28</f>
        <v>135.53373144799008</v>
      </c>
      <c r="BL66" s="187">
        <f xml:space="preserve">  'Generation Calculation'!CK53-'Bidders Proposed Renewables'!M28</f>
        <v>114.77614610461899</v>
      </c>
      <c r="BM66" s="187">
        <f xml:space="preserve">  'Generation Calculation'!CL53-'Bidders Proposed Renewables'!N28</f>
        <v>97.37213756470203</v>
      </c>
      <c r="BN66" s="187">
        <f xml:space="preserve">  'Generation Calculation'!CM53-'Bidders Proposed Renewables'!O28</f>
        <v>93.884474939089984</v>
      </c>
      <c r="BO66" s="187">
        <f xml:space="preserve">  'Generation Calculation'!CN53-'Bidders Proposed Renewables'!P28</f>
        <v>106.60831190659485</v>
      </c>
      <c r="BP66" s="187">
        <f xml:space="preserve">  'Generation Calculation'!CO53-'Bidders Proposed Renewables'!Q28</f>
        <v>109.89797271656525</v>
      </c>
      <c r="BQ66" s="187">
        <f xml:space="preserve">  'Generation Calculation'!CP53-'Bidders Proposed Renewables'!R28</f>
        <v>116.72101585592566</v>
      </c>
      <c r="BR66" s="187">
        <f xml:space="preserve">  'Generation Calculation'!CQ53-'Bidders Proposed Renewables'!S28</f>
        <v>135.22327517785317</v>
      </c>
      <c r="BS66" s="187">
        <f xml:space="preserve">  'Generation Calculation'!CR53-'Bidders Proposed Renewables'!T28</f>
        <v>140.6</v>
      </c>
      <c r="BT66" s="187">
        <f xml:space="preserve">  'Generation Calculation'!CS53-'Bidders Proposed Renewables'!U28</f>
        <v>140.6</v>
      </c>
      <c r="BU66" s="187">
        <f xml:space="preserve">  'Generation Calculation'!CT53-'Bidders Proposed Renewables'!V28</f>
        <v>140.6</v>
      </c>
      <c r="BV66" s="187">
        <f xml:space="preserve">  'Generation Calculation'!CU53-'Bidders Proposed Renewables'!W28</f>
        <v>150.6</v>
      </c>
      <c r="BW66" s="187">
        <f xml:space="preserve">  'Generation Calculation'!CV53-'Bidders Proposed Renewables'!X28</f>
        <v>150.6</v>
      </c>
      <c r="BX66" s="187">
        <f xml:space="preserve">  'Generation Calculation'!CW53-'Bidders Proposed Renewables'!Y28</f>
        <v>150.6</v>
      </c>
      <c r="BY66" s="187">
        <f xml:space="preserve">  'Generation Calculation'!CX53-'Bidders Proposed Renewables'!Z28</f>
        <v>150.6</v>
      </c>
      <c r="BZ66" s="187">
        <f xml:space="preserve">  'Generation Calculation'!CY53-'Bidders Proposed Renewables'!AA28</f>
        <v>150.6</v>
      </c>
      <c r="CA66" s="187">
        <f xml:space="preserve">  'Generation Calculation'!CZ53-'Bidders Proposed Renewables'!AB28</f>
        <v>150.6</v>
      </c>
      <c r="CC66" s="169">
        <f t="shared" si="248"/>
        <v>153</v>
      </c>
      <c r="CD66" s="170">
        <f t="shared" si="249"/>
        <v>153</v>
      </c>
      <c r="CE66" s="170">
        <f t="shared" si="250"/>
        <v>153</v>
      </c>
      <c r="CF66" s="170">
        <f t="shared" si="251"/>
        <v>153</v>
      </c>
      <c r="CG66" s="170">
        <f t="shared" si="252"/>
        <v>153</v>
      </c>
      <c r="CH66" s="170">
        <f t="shared" si="253"/>
        <v>153</v>
      </c>
      <c r="CI66" s="170">
        <f t="shared" si="254"/>
        <v>153</v>
      </c>
      <c r="CJ66" s="170">
        <f t="shared" si="255"/>
        <v>144</v>
      </c>
      <c r="CK66" s="170">
        <f t="shared" si="256"/>
        <v>117</v>
      </c>
      <c r="CL66" s="170">
        <f t="shared" si="257"/>
        <v>99.000000000000014</v>
      </c>
      <c r="CM66" s="170">
        <f t="shared" si="258"/>
        <v>99.000000000000014</v>
      </c>
      <c r="CN66" s="170">
        <f t="shared" si="259"/>
        <v>108</v>
      </c>
      <c r="CO66" s="170">
        <f t="shared" si="260"/>
        <v>117</v>
      </c>
      <c r="CP66" s="170">
        <f t="shared" si="261"/>
        <v>117</v>
      </c>
      <c r="CQ66" s="170">
        <f t="shared" si="262"/>
        <v>144</v>
      </c>
      <c r="CR66" s="170">
        <f t="shared" si="263"/>
        <v>144</v>
      </c>
      <c r="CS66" s="170">
        <f t="shared" si="264"/>
        <v>144</v>
      </c>
      <c r="CT66" s="170">
        <f t="shared" si="265"/>
        <v>144</v>
      </c>
      <c r="CU66" s="170">
        <f t="shared" si="266"/>
        <v>153</v>
      </c>
      <c r="CV66" s="170">
        <f t="shared" si="267"/>
        <v>153</v>
      </c>
      <c r="CW66" s="170">
        <f t="shared" si="268"/>
        <v>153</v>
      </c>
      <c r="CX66" s="170">
        <f t="shared" si="269"/>
        <v>153</v>
      </c>
      <c r="CY66" s="170">
        <f t="shared" si="270"/>
        <v>153</v>
      </c>
      <c r="CZ66" s="170">
        <f t="shared" si="271"/>
        <v>153</v>
      </c>
      <c r="DB66" s="169">
        <f t="shared" si="176"/>
        <v>144</v>
      </c>
      <c r="DC66" s="170">
        <f t="shared" si="177"/>
        <v>144</v>
      </c>
      <c r="DD66" s="170">
        <f t="shared" si="178"/>
        <v>144</v>
      </c>
      <c r="DE66" s="170">
        <f t="shared" si="179"/>
        <v>150</v>
      </c>
      <c r="DF66" s="170">
        <f t="shared" si="180"/>
        <v>150</v>
      </c>
      <c r="DG66" s="170">
        <f t="shared" si="181"/>
        <v>150</v>
      </c>
      <c r="DH66" s="170">
        <f t="shared" si="182"/>
        <v>150</v>
      </c>
      <c r="DI66" s="170">
        <f t="shared" si="183"/>
        <v>130</v>
      </c>
      <c r="DJ66" s="170">
        <f t="shared" si="184"/>
        <v>110.00000000000001</v>
      </c>
      <c r="DK66" s="170">
        <f t="shared" si="185"/>
        <v>90</v>
      </c>
      <c r="DL66" s="170">
        <f t="shared" si="186"/>
        <v>90</v>
      </c>
      <c r="DM66" s="170">
        <f t="shared" si="187"/>
        <v>100</v>
      </c>
      <c r="DN66" s="170">
        <f t="shared" si="188"/>
        <v>100</v>
      </c>
      <c r="DO66" s="170">
        <f t="shared" si="189"/>
        <v>110.00000000000001</v>
      </c>
      <c r="DP66" s="170">
        <f t="shared" si="190"/>
        <v>130</v>
      </c>
      <c r="DQ66" s="170">
        <f t="shared" si="191"/>
        <v>140</v>
      </c>
      <c r="DR66" s="170">
        <f t="shared" si="192"/>
        <v>140</v>
      </c>
      <c r="DS66" s="170">
        <f t="shared" si="193"/>
        <v>140</v>
      </c>
      <c r="DT66" s="170">
        <f t="shared" si="194"/>
        <v>150</v>
      </c>
      <c r="DU66" s="170">
        <f t="shared" si="195"/>
        <v>150</v>
      </c>
      <c r="DV66" s="170">
        <f t="shared" si="196"/>
        <v>150</v>
      </c>
      <c r="DW66" s="170">
        <f t="shared" si="197"/>
        <v>150</v>
      </c>
      <c r="DX66" s="170">
        <f t="shared" si="198"/>
        <v>150</v>
      </c>
      <c r="DY66" s="170">
        <f t="shared" si="199"/>
        <v>150</v>
      </c>
      <c r="EA66" s="169">
        <f t="shared" si="200"/>
        <v>8400</v>
      </c>
      <c r="EB66" s="170">
        <f t="shared" si="201"/>
        <v>8400</v>
      </c>
      <c r="EC66" s="170">
        <f t="shared" si="202"/>
        <v>8400</v>
      </c>
      <c r="ED66" s="170">
        <f t="shared" si="203"/>
        <v>8400</v>
      </c>
      <c r="EE66" s="170">
        <f t="shared" si="204"/>
        <v>8400</v>
      </c>
      <c r="EF66" s="170">
        <f t="shared" si="205"/>
        <v>8400</v>
      </c>
      <c r="EG66" s="170">
        <f t="shared" si="206"/>
        <v>8400</v>
      </c>
      <c r="EH66" s="170">
        <f t="shared" si="207"/>
        <v>8500</v>
      </c>
      <c r="EI66" s="170">
        <f t="shared" si="208"/>
        <v>8800</v>
      </c>
      <c r="EJ66" s="170">
        <f t="shared" si="209"/>
        <v>9000</v>
      </c>
      <c r="EK66" s="170">
        <f t="shared" si="210"/>
        <v>9000</v>
      </c>
      <c r="EL66" s="170">
        <f t="shared" si="211"/>
        <v>8900</v>
      </c>
      <c r="EM66" s="170">
        <f t="shared" si="212"/>
        <v>8800</v>
      </c>
      <c r="EN66" s="170">
        <f t="shared" si="213"/>
        <v>8800</v>
      </c>
      <c r="EO66" s="170">
        <f t="shared" si="214"/>
        <v>8500</v>
      </c>
      <c r="EP66" s="170">
        <f t="shared" si="215"/>
        <v>8500</v>
      </c>
      <c r="EQ66" s="170">
        <f t="shared" si="216"/>
        <v>8500</v>
      </c>
      <c r="ER66" s="170">
        <f t="shared" si="217"/>
        <v>8500</v>
      </c>
      <c r="ES66" s="170">
        <f t="shared" si="218"/>
        <v>8400</v>
      </c>
      <c r="ET66" s="170">
        <f t="shared" si="219"/>
        <v>8400</v>
      </c>
      <c r="EU66" s="170">
        <f t="shared" si="220"/>
        <v>8400</v>
      </c>
      <c r="EV66" s="170">
        <f t="shared" si="221"/>
        <v>8400</v>
      </c>
      <c r="EW66" s="170">
        <f t="shared" si="222"/>
        <v>8400</v>
      </c>
      <c r="EX66" s="170">
        <f t="shared" si="223"/>
        <v>8400</v>
      </c>
      <c r="EZ66" s="169">
        <f t="shared" si="224"/>
        <v>8500</v>
      </c>
      <c r="FA66" s="170">
        <f t="shared" si="225"/>
        <v>8500</v>
      </c>
      <c r="FB66" s="170">
        <f t="shared" si="226"/>
        <v>8500</v>
      </c>
      <c r="FC66" s="170">
        <f t="shared" si="227"/>
        <v>8500</v>
      </c>
      <c r="FD66" s="170">
        <f t="shared" si="228"/>
        <v>8500</v>
      </c>
      <c r="FE66" s="170">
        <f t="shared" si="229"/>
        <v>8500</v>
      </c>
      <c r="FF66" s="170">
        <f t="shared" si="230"/>
        <v>8500</v>
      </c>
      <c r="FG66" s="170">
        <f t="shared" si="231"/>
        <v>8600</v>
      </c>
      <c r="FH66" s="170">
        <f t="shared" si="232"/>
        <v>8900</v>
      </c>
      <c r="FI66" s="170">
        <f t="shared" si="233"/>
        <v>9100</v>
      </c>
      <c r="FJ66" s="170">
        <f t="shared" si="234"/>
        <v>9100</v>
      </c>
      <c r="FK66" s="170">
        <f t="shared" si="235"/>
        <v>9000</v>
      </c>
      <c r="FL66" s="170">
        <f t="shared" si="236"/>
        <v>8900</v>
      </c>
      <c r="FM66" s="170">
        <f t="shared" si="237"/>
        <v>8900</v>
      </c>
      <c r="FN66" s="170">
        <f t="shared" si="238"/>
        <v>8600</v>
      </c>
      <c r="FO66" s="170">
        <f t="shared" si="239"/>
        <v>8600</v>
      </c>
      <c r="FP66" s="170">
        <f t="shared" si="240"/>
        <v>8600</v>
      </c>
      <c r="FQ66" s="170">
        <f t="shared" si="241"/>
        <v>8600</v>
      </c>
      <c r="FR66" s="170">
        <f t="shared" si="242"/>
        <v>8500</v>
      </c>
      <c r="FS66" s="170">
        <f t="shared" si="243"/>
        <v>8500</v>
      </c>
      <c r="FT66" s="170">
        <f t="shared" si="244"/>
        <v>8500</v>
      </c>
      <c r="FU66" s="170">
        <f t="shared" si="245"/>
        <v>8500</v>
      </c>
      <c r="FV66" s="170">
        <f t="shared" si="246"/>
        <v>8500</v>
      </c>
      <c r="FW66" s="170">
        <f t="shared" si="247"/>
        <v>8500</v>
      </c>
    </row>
    <row r="67" spans="3:179" ht="14.25" customHeight="1" x14ac:dyDescent="0.25">
      <c r="C67" s="132">
        <v>2022</v>
      </c>
      <c r="D67" s="14" t="s">
        <v>170</v>
      </c>
      <c r="E67" s="169">
        <f t="shared" si="104"/>
        <v>1269.0559999999998</v>
      </c>
      <c r="F67" s="170">
        <f t="shared" si="105"/>
        <v>1269.0559999999998</v>
      </c>
      <c r="G67" s="170">
        <f t="shared" si="106"/>
        <v>1269.0559999999998</v>
      </c>
      <c r="H67" s="170">
        <f t="shared" si="107"/>
        <v>1277.088</v>
      </c>
      <c r="I67" s="170">
        <f t="shared" si="108"/>
        <v>1277.088</v>
      </c>
      <c r="J67" s="170">
        <f t="shared" si="109"/>
        <v>1277.088</v>
      </c>
      <c r="K67" s="170">
        <f t="shared" si="110"/>
        <v>1277.088</v>
      </c>
      <c r="L67" s="170">
        <f t="shared" si="111"/>
        <v>1207.0509999999999</v>
      </c>
      <c r="M67" s="170">
        <f t="shared" si="112"/>
        <v>1092.0907660341873</v>
      </c>
      <c r="N67" s="170">
        <f t="shared" si="113"/>
        <v>981.47134059166808</v>
      </c>
      <c r="O67" s="170">
        <f t="shared" si="114"/>
        <v>916.91575948156105</v>
      </c>
      <c r="P67" s="170">
        <f t="shared" si="115"/>
        <v>952.79576685350071</v>
      </c>
      <c r="Q67" s="170">
        <f t="shared" si="116"/>
        <v>946.80723222098129</v>
      </c>
      <c r="R67" s="170">
        <f t="shared" si="117"/>
        <v>1004.994582294749</v>
      </c>
      <c r="S67" s="170">
        <f t="shared" si="118"/>
        <v>1207.0509999999999</v>
      </c>
      <c r="T67" s="170">
        <f t="shared" si="119"/>
        <v>1207.0509999999999</v>
      </c>
      <c r="U67" s="170">
        <f t="shared" si="120"/>
        <v>1207.0509999999999</v>
      </c>
      <c r="V67" s="170">
        <f t="shared" si="121"/>
        <v>1207.0509999999999</v>
      </c>
      <c r="W67" s="170">
        <f t="shared" si="122"/>
        <v>1277.088</v>
      </c>
      <c r="X67" s="170">
        <f t="shared" si="123"/>
        <v>1277.088</v>
      </c>
      <c r="Y67" s="170">
        <f t="shared" si="124"/>
        <v>1277.088</v>
      </c>
      <c r="Z67" s="170">
        <f t="shared" si="125"/>
        <v>1277.088</v>
      </c>
      <c r="AA67" s="170">
        <f t="shared" si="126"/>
        <v>1277.088</v>
      </c>
      <c r="AB67" s="170">
        <f t="shared" si="127"/>
        <v>1277.088</v>
      </c>
      <c r="AC67" s="175">
        <f xml:space="preserve"> SUM(E67:AB67) * 30</f>
        <v>855251.35342429916</v>
      </c>
      <c r="AD67" s="195"/>
      <c r="AE67" s="169">
        <f t="shared" si="128"/>
        <v>8426.6666666666661</v>
      </c>
      <c r="AF67" s="170">
        <f t="shared" si="129"/>
        <v>8426.6666666666661</v>
      </c>
      <c r="AG67" s="170">
        <f t="shared" si="130"/>
        <v>8426.6666666666661</v>
      </c>
      <c r="AH67" s="170">
        <f t="shared" si="131"/>
        <v>8480</v>
      </c>
      <c r="AI67" s="170">
        <f t="shared" si="132"/>
        <v>8480</v>
      </c>
      <c r="AJ67" s="170">
        <f t="shared" si="133"/>
        <v>8480</v>
      </c>
      <c r="AK67" s="170">
        <f t="shared" si="134"/>
        <v>8480</v>
      </c>
      <c r="AL67" s="170">
        <f t="shared" si="135"/>
        <v>8585</v>
      </c>
      <c r="AM67" s="170">
        <f t="shared" si="136"/>
        <v>8710.3605895375713</v>
      </c>
      <c r="AN67" s="170">
        <f t="shared" si="137"/>
        <v>8895.1794010450922</v>
      </c>
      <c r="AO67" s="170">
        <f t="shared" si="138"/>
        <v>8972.6197845525858</v>
      </c>
      <c r="AP67" s="170">
        <f t="shared" si="139"/>
        <v>8913.8887439896207</v>
      </c>
      <c r="AQ67" s="170">
        <f t="shared" si="140"/>
        <v>8923.7543481038265</v>
      </c>
      <c r="AR67" s="170">
        <f t="shared" si="141"/>
        <v>8848.9730116124319</v>
      </c>
      <c r="AS67" s="170">
        <f t="shared" si="142"/>
        <v>8585</v>
      </c>
      <c r="AT67" s="170">
        <f t="shared" si="143"/>
        <v>8585</v>
      </c>
      <c r="AU67" s="170">
        <f t="shared" si="144"/>
        <v>8585</v>
      </c>
      <c r="AV67" s="170">
        <f t="shared" si="145"/>
        <v>8585</v>
      </c>
      <c r="AW67" s="170">
        <f t="shared" si="146"/>
        <v>8480</v>
      </c>
      <c r="AX67" s="170">
        <f t="shared" si="147"/>
        <v>8480</v>
      </c>
      <c r="AY67" s="170">
        <f t="shared" si="148"/>
        <v>8480</v>
      </c>
      <c r="AZ67" s="170">
        <f t="shared" si="149"/>
        <v>8480</v>
      </c>
      <c r="BA67" s="170">
        <f t="shared" si="150"/>
        <v>8480</v>
      </c>
      <c r="BB67" s="170">
        <f t="shared" si="151"/>
        <v>8480</v>
      </c>
      <c r="BD67" s="186">
        <f xml:space="preserve">  'Generation Calculation'!CC54-'Bidders Proposed Renewables'!E29</f>
        <v>150.6</v>
      </c>
      <c r="BE67" s="187">
        <f xml:space="preserve">  'Generation Calculation'!CD54-'Bidders Proposed Renewables'!F29</f>
        <v>150.6</v>
      </c>
      <c r="BF67" s="187">
        <f xml:space="preserve">  'Generation Calculation'!CE54-'Bidders Proposed Renewables'!G29</f>
        <v>150.6</v>
      </c>
      <c r="BG67" s="187">
        <f xml:space="preserve">  'Generation Calculation'!CF54-'Bidders Proposed Renewables'!H29</f>
        <v>150.6</v>
      </c>
      <c r="BH67" s="187">
        <f xml:space="preserve">  'Generation Calculation'!CG54-'Bidders Proposed Renewables'!I29</f>
        <v>150.6</v>
      </c>
      <c r="BI67" s="187">
        <f xml:space="preserve">  'Generation Calculation'!CH54-'Bidders Proposed Renewables'!J29</f>
        <v>150.6</v>
      </c>
      <c r="BJ67" s="187">
        <f xml:space="preserve">  'Generation Calculation'!CI54-'Bidders Proposed Renewables'!K29</f>
        <v>150.6</v>
      </c>
      <c r="BK67" s="187">
        <f xml:space="preserve">  'Generation Calculation'!CJ54-'Bidders Proposed Renewables'!L29</f>
        <v>140.6</v>
      </c>
      <c r="BL67" s="187">
        <f xml:space="preserve">  'Generation Calculation'!CK54-'Bidders Proposed Renewables'!M29</f>
        <v>125.37836462774567</v>
      </c>
      <c r="BM67" s="187">
        <f xml:space="preserve">  'Generation Calculation'!CL54-'Bidders Proposed Renewables'!N29</f>
        <v>110.33744192684357</v>
      </c>
      <c r="BN67" s="187">
        <f xml:space="preserve">  'Generation Calculation'!CM54-'Bidders Proposed Renewables'!O29</f>
        <v>102.19041723579313</v>
      </c>
      <c r="BO67" s="187">
        <f xml:space="preserve">  'Generation Calculation'!CN54-'Bidders Proposed Renewables'!P29</f>
        <v>106.88890048083039</v>
      </c>
      <c r="BP67" s="187">
        <f xml:space="preserve">  'Generation Calculation'!CO54-'Bidders Proposed Renewables'!Q29</f>
        <v>106.09965215169382</v>
      </c>
      <c r="BQ67" s="187">
        <f xml:space="preserve">  'Generation Calculation'!CP54-'Bidders Proposed Renewables'!R29</f>
        <v>113.57188918712976</v>
      </c>
      <c r="BR67" s="187">
        <f xml:space="preserve">  'Generation Calculation'!CQ54-'Bidders Proposed Renewables'!S29</f>
        <v>140.6</v>
      </c>
      <c r="BS67" s="187">
        <f xml:space="preserve">  'Generation Calculation'!CR54-'Bidders Proposed Renewables'!T29</f>
        <v>140.6</v>
      </c>
      <c r="BT67" s="187">
        <f xml:space="preserve">  'Generation Calculation'!CS54-'Bidders Proposed Renewables'!U29</f>
        <v>140.6</v>
      </c>
      <c r="BU67" s="187">
        <f xml:space="preserve">  'Generation Calculation'!CT54-'Bidders Proposed Renewables'!V29</f>
        <v>140.6</v>
      </c>
      <c r="BV67" s="187">
        <f xml:space="preserve">  'Generation Calculation'!CU54-'Bidders Proposed Renewables'!W29</f>
        <v>150.6</v>
      </c>
      <c r="BW67" s="187">
        <f xml:space="preserve">  'Generation Calculation'!CV54-'Bidders Proposed Renewables'!X29</f>
        <v>150.6</v>
      </c>
      <c r="BX67" s="187">
        <f xml:space="preserve">  'Generation Calculation'!CW54-'Bidders Proposed Renewables'!Y29</f>
        <v>150.6</v>
      </c>
      <c r="BY67" s="187">
        <f xml:space="preserve">  'Generation Calculation'!CX54-'Bidders Proposed Renewables'!Z29</f>
        <v>150.6</v>
      </c>
      <c r="BZ67" s="187">
        <f xml:space="preserve">  'Generation Calculation'!CY54-'Bidders Proposed Renewables'!AA29</f>
        <v>150.6</v>
      </c>
      <c r="CA67" s="187">
        <f xml:space="preserve">  'Generation Calculation'!CZ54-'Bidders Proposed Renewables'!AB29</f>
        <v>150.6</v>
      </c>
      <c r="CC67" s="169">
        <f t="shared" si="248"/>
        <v>153</v>
      </c>
      <c r="CD67" s="170">
        <f t="shared" si="249"/>
        <v>153</v>
      </c>
      <c r="CE67" s="170">
        <f t="shared" si="250"/>
        <v>153</v>
      </c>
      <c r="CF67" s="170">
        <f t="shared" si="251"/>
        <v>153</v>
      </c>
      <c r="CG67" s="170">
        <f t="shared" si="252"/>
        <v>153</v>
      </c>
      <c r="CH67" s="170">
        <f t="shared" si="253"/>
        <v>153</v>
      </c>
      <c r="CI67" s="170">
        <f t="shared" si="254"/>
        <v>153</v>
      </c>
      <c r="CJ67" s="170">
        <f t="shared" si="255"/>
        <v>144</v>
      </c>
      <c r="CK67" s="170">
        <f t="shared" si="256"/>
        <v>125.99999999999999</v>
      </c>
      <c r="CL67" s="170">
        <f t="shared" si="257"/>
        <v>117</v>
      </c>
      <c r="CM67" s="170">
        <f t="shared" si="258"/>
        <v>108</v>
      </c>
      <c r="CN67" s="170">
        <f t="shared" si="259"/>
        <v>108</v>
      </c>
      <c r="CO67" s="170">
        <f t="shared" si="260"/>
        <v>108</v>
      </c>
      <c r="CP67" s="170">
        <f t="shared" si="261"/>
        <v>117</v>
      </c>
      <c r="CQ67" s="170">
        <f t="shared" si="262"/>
        <v>144</v>
      </c>
      <c r="CR67" s="170">
        <f t="shared" si="263"/>
        <v>144</v>
      </c>
      <c r="CS67" s="170">
        <f t="shared" si="264"/>
        <v>144</v>
      </c>
      <c r="CT67" s="170">
        <f t="shared" si="265"/>
        <v>144</v>
      </c>
      <c r="CU67" s="170">
        <f t="shared" si="266"/>
        <v>153</v>
      </c>
      <c r="CV67" s="170">
        <f t="shared" si="267"/>
        <v>153</v>
      </c>
      <c r="CW67" s="170">
        <f t="shared" si="268"/>
        <v>153</v>
      </c>
      <c r="CX67" s="170">
        <f t="shared" si="269"/>
        <v>153</v>
      </c>
      <c r="CY67" s="170">
        <f t="shared" si="270"/>
        <v>153</v>
      </c>
      <c r="CZ67" s="170">
        <f t="shared" si="271"/>
        <v>153</v>
      </c>
      <c r="DB67" s="169">
        <f t="shared" si="176"/>
        <v>144</v>
      </c>
      <c r="DC67" s="170">
        <f t="shared" si="177"/>
        <v>144</v>
      </c>
      <c r="DD67" s="170">
        <f t="shared" si="178"/>
        <v>144</v>
      </c>
      <c r="DE67" s="170">
        <f t="shared" si="179"/>
        <v>150</v>
      </c>
      <c r="DF67" s="170">
        <f t="shared" si="180"/>
        <v>150</v>
      </c>
      <c r="DG67" s="170">
        <f t="shared" si="181"/>
        <v>150</v>
      </c>
      <c r="DH67" s="170">
        <f t="shared" si="182"/>
        <v>150</v>
      </c>
      <c r="DI67" s="170">
        <f t="shared" si="183"/>
        <v>140</v>
      </c>
      <c r="DJ67" s="170">
        <f t="shared" si="184"/>
        <v>120</v>
      </c>
      <c r="DK67" s="170">
        <f t="shared" si="185"/>
        <v>110.00000000000001</v>
      </c>
      <c r="DL67" s="170">
        <f t="shared" si="186"/>
        <v>100</v>
      </c>
      <c r="DM67" s="170">
        <f t="shared" si="187"/>
        <v>100</v>
      </c>
      <c r="DN67" s="170">
        <f t="shared" si="188"/>
        <v>100</v>
      </c>
      <c r="DO67" s="170">
        <f t="shared" si="189"/>
        <v>110.00000000000001</v>
      </c>
      <c r="DP67" s="170">
        <f t="shared" si="190"/>
        <v>140</v>
      </c>
      <c r="DQ67" s="170">
        <f t="shared" si="191"/>
        <v>140</v>
      </c>
      <c r="DR67" s="170">
        <f t="shared" si="192"/>
        <v>140</v>
      </c>
      <c r="DS67" s="170">
        <f t="shared" si="193"/>
        <v>140</v>
      </c>
      <c r="DT67" s="170">
        <f t="shared" si="194"/>
        <v>150</v>
      </c>
      <c r="DU67" s="170">
        <f t="shared" si="195"/>
        <v>150</v>
      </c>
      <c r="DV67" s="170">
        <f t="shared" si="196"/>
        <v>150</v>
      </c>
      <c r="DW67" s="170">
        <f t="shared" si="197"/>
        <v>150</v>
      </c>
      <c r="DX67" s="170">
        <f t="shared" si="198"/>
        <v>150</v>
      </c>
      <c r="DY67" s="170">
        <f t="shared" si="199"/>
        <v>150</v>
      </c>
      <c r="EA67" s="169">
        <f t="shared" si="200"/>
        <v>8400</v>
      </c>
      <c r="EB67" s="170">
        <f t="shared" si="201"/>
        <v>8400</v>
      </c>
      <c r="EC67" s="170">
        <f t="shared" si="202"/>
        <v>8400</v>
      </c>
      <c r="ED67" s="170">
        <f t="shared" si="203"/>
        <v>8400</v>
      </c>
      <c r="EE67" s="170">
        <f t="shared" si="204"/>
        <v>8400</v>
      </c>
      <c r="EF67" s="170">
        <f t="shared" si="205"/>
        <v>8400</v>
      </c>
      <c r="EG67" s="170">
        <f t="shared" si="206"/>
        <v>8400</v>
      </c>
      <c r="EH67" s="170">
        <f t="shared" si="207"/>
        <v>8500</v>
      </c>
      <c r="EI67" s="170">
        <f t="shared" si="208"/>
        <v>8700</v>
      </c>
      <c r="EJ67" s="170">
        <f t="shared" si="209"/>
        <v>8800</v>
      </c>
      <c r="EK67" s="170">
        <f t="shared" si="210"/>
        <v>8900</v>
      </c>
      <c r="EL67" s="170">
        <f t="shared" si="211"/>
        <v>8900</v>
      </c>
      <c r="EM67" s="170">
        <f t="shared" si="212"/>
        <v>8900</v>
      </c>
      <c r="EN67" s="170">
        <f t="shared" si="213"/>
        <v>8800</v>
      </c>
      <c r="EO67" s="170">
        <f t="shared" si="214"/>
        <v>8500</v>
      </c>
      <c r="EP67" s="170">
        <f t="shared" si="215"/>
        <v>8500</v>
      </c>
      <c r="EQ67" s="170">
        <f t="shared" si="216"/>
        <v>8500</v>
      </c>
      <c r="ER67" s="170">
        <f t="shared" si="217"/>
        <v>8500</v>
      </c>
      <c r="ES67" s="170">
        <f t="shared" si="218"/>
        <v>8400</v>
      </c>
      <c r="ET67" s="170">
        <f t="shared" si="219"/>
        <v>8400</v>
      </c>
      <c r="EU67" s="170">
        <f t="shared" si="220"/>
        <v>8400</v>
      </c>
      <c r="EV67" s="170">
        <f t="shared" si="221"/>
        <v>8400</v>
      </c>
      <c r="EW67" s="170">
        <f t="shared" si="222"/>
        <v>8400</v>
      </c>
      <c r="EX67" s="170">
        <f t="shared" si="223"/>
        <v>8400</v>
      </c>
      <c r="EZ67" s="169">
        <f t="shared" si="224"/>
        <v>8500</v>
      </c>
      <c r="FA67" s="170">
        <f t="shared" si="225"/>
        <v>8500</v>
      </c>
      <c r="FB67" s="170">
        <f t="shared" si="226"/>
        <v>8500</v>
      </c>
      <c r="FC67" s="170">
        <f t="shared" si="227"/>
        <v>8500</v>
      </c>
      <c r="FD67" s="170">
        <f t="shared" si="228"/>
        <v>8500</v>
      </c>
      <c r="FE67" s="170">
        <f t="shared" si="229"/>
        <v>8500</v>
      </c>
      <c r="FF67" s="170">
        <f t="shared" si="230"/>
        <v>8500</v>
      </c>
      <c r="FG67" s="170">
        <f t="shared" si="231"/>
        <v>8600</v>
      </c>
      <c r="FH67" s="170">
        <f t="shared" si="232"/>
        <v>8800</v>
      </c>
      <c r="FI67" s="170">
        <f t="shared" si="233"/>
        <v>8900</v>
      </c>
      <c r="FJ67" s="170">
        <f t="shared" si="234"/>
        <v>9000</v>
      </c>
      <c r="FK67" s="170">
        <f t="shared" si="235"/>
        <v>9000</v>
      </c>
      <c r="FL67" s="170">
        <f t="shared" si="236"/>
        <v>9000</v>
      </c>
      <c r="FM67" s="170">
        <f t="shared" si="237"/>
        <v>8900</v>
      </c>
      <c r="FN67" s="170">
        <f t="shared" si="238"/>
        <v>8600</v>
      </c>
      <c r="FO67" s="170">
        <f t="shared" si="239"/>
        <v>8600</v>
      </c>
      <c r="FP67" s="170">
        <f t="shared" si="240"/>
        <v>8600</v>
      </c>
      <c r="FQ67" s="170">
        <f t="shared" si="241"/>
        <v>8600</v>
      </c>
      <c r="FR67" s="170">
        <f t="shared" si="242"/>
        <v>8500</v>
      </c>
      <c r="FS67" s="170">
        <f t="shared" si="243"/>
        <v>8500</v>
      </c>
      <c r="FT67" s="170">
        <f t="shared" si="244"/>
        <v>8500</v>
      </c>
      <c r="FU67" s="170">
        <f t="shared" si="245"/>
        <v>8500</v>
      </c>
      <c r="FV67" s="170">
        <f t="shared" si="246"/>
        <v>8500</v>
      </c>
      <c r="FW67" s="170">
        <f t="shared" si="247"/>
        <v>8500</v>
      </c>
    </row>
    <row r="68" spans="3:179" ht="14.25" customHeight="1" x14ac:dyDescent="0.25">
      <c r="C68" s="132">
        <v>2022</v>
      </c>
      <c r="D68" s="14" t="s">
        <v>171</v>
      </c>
      <c r="E68" s="169">
        <f t="shared" si="104"/>
        <v>1269.0559999999998</v>
      </c>
      <c r="F68" s="170">
        <f t="shared" si="105"/>
        <v>1269.0559999999998</v>
      </c>
      <c r="G68" s="170">
        <f t="shared" si="106"/>
        <v>1269.0559999999998</v>
      </c>
      <c r="H68" s="170">
        <f t="shared" si="107"/>
        <v>1277.088</v>
      </c>
      <c r="I68" s="170">
        <f t="shared" si="108"/>
        <v>1277.088</v>
      </c>
      <c r="J68" s="170">
        <f t="shared" si="109"/>
        <v>1277.088</v>
      </c>
      <c r="K68" s="170">
        <f t="shared" si="110"/>
        <v>1277.088</v>
      </c>
      <c r="L68" s="170">
        <f t="shared" si="111"/>
        <v>1207.0509999999999</v>
      </c>
      <c r="M68" s="170">
        <f t="shared" si="112"/>
        <v>1057.9798428918768</v>
      </c>
      <c r="N68" s="170">
        <f t="shared" si="113"/>
        <v>901.75290800372852</v>
      </c>
      <c r="O68" s="170">
        <f t="shared" si="114"/>
        <v>893.0273978248897</v>
      </c>
      <c r="P68" s="170">
        <f t="shared" si="115"/>
        <v>915.59099447342317</v>
      </c>
      <c r="Q68" s="170">
        <f t="shared" si="116"/>
        <v>959.67732492669688</v>
      </c>
      <c r="R68" s="170">
        <f t="shared" si="117"/>
        <v>1017.1350407075364</v>
      </c>
      <c r="S68" s="170">
        <f t="shared" si="118"/>
        <v>1160.5131001858169</v>
      </c>
      <c r="T68" s="170">
        <f t="shared" si="119"/>
        <v>1207.0509999999999</v>
      </c>
      <c r="U68" s="170">
        <f t="shared" si="120"/>
        <v>1207.0509999999999</v>
      </c>
      <c r="V68" s="170">
        <f t="shared" si="121"/>
        <v>1207.0509999999999</v>
      </c>
      <c r="W68" s="170">
        <f t="shared" si="122"/>
        <v>1277.088</v>
      </c>
      <c r="X68" s="170">
        <f t="shared" si="123"/>
        <v>1277.088</v>
      </c>
      <c r="Y68" s="170">
        <f t="shared" si="124"/>
        <v>1277.088</v>
      </c>
      <c r="Z68" s="170">
        <f t="shared" si="125"/>
        <v>1277.088</v>
      </c>
      <c r="AA68" s="170">
        <f t="shared" si="126"/>
        <v>1277.088</v>
      </c>
      <c r="AB68" s="170">
        <f t="shared" si="127"/>
        <v>1277.088</v>
      </c>
      <c r="AC68" s="175">
        <f xml:space="preserve"> SUM(E68:AB68) * 31</f>
        <v>877669.78687943285</v>
      </c>
      <c r="AD68" s="195"/>
      <c r="AE68" s="169">
        <f t="shared" si="128"/>
        <v>8426.6666666666661</v>
      </c>
      <c r="AF68" s="170">
        <f t="shared" si="129"/>
        <v>8426.6666666666661</v>
      </c>
      <c r="AG68" s="170">
        <f t="shared" si="130"/>
        <v>8426.6666666666661</v>
      </c>
      <c r="AH68" s="170">
        <f t="shared" si="131"/>
        <v>8480</v>
      </c>
      <c r="AI68" s="170">
        <f t="shared" si="132"/>
        <v>8480</v>
      </c>
      <c r="AJ68" s="170">
        <f t="shared" si="133"/>
        <v>8480</v>
      </c>
      <c r="AK68" s="170">
        <f t="shared" si="134"/>
        <v>8480</v>
      </c>
      <c r="AL68" s="170">
        <f t="shared" si="135"/>
        <v>8585</v>
      </c>
      <c r="AM68" s="170">
        <f t="shared" si="136"/>
        <v>8795.1439761030342</v>
      </c>
      <c r="AN68" s="170">
        <f t="shared" si="137"/>
        <v>8997.1716968586752</v>
      </c>
      <c r="AO68" s="170">
        <f t="shared" si="138"/>
        <v>8945.3827809570139</v>
      </c>
      <c r="AP68" s="170">
        <f t="shared" si="139"/>
        <v>8974.7711060636066</v>
      </c>
      <c r="AQ68" s="170">
        <f t="shared" si="140"/>
        <v>8902.5201440119799</v>
      </c>
      <c r="AR68" s="170">
        <f t="shared" si="141"/>
        <v>8824.8929522195376</v>
      </c>
      <c r="AS68" s="170">
        <f t="shared" si="142"/>
        <v>8601.6500463780685</v>
      </c>
      <c r="AT68" s="170">
        <f t="shared" si="143"/>
        <v>8585</v>
      </c>
      <c r="AU68" s="170">
        <f t="shared" si="144"/>
        <v>8585</v>
      </c>
      <c r="AV68" s="170">
        <f t="shared" si="145"/>
        <v>8585</v>
      </c>
      <c r="AW68" s="170">
        <f t="shared" si="146"/>
        <v>8480</v>
      </c>
      <c r="AX68" s="170">
        <f t="shared" si="147"/>
        <v>8480</v>
      </c>
      <c r="AY68" s="170">
        <f t="shared" si="148"/>
        <v>8480</v>
      </c>
      <c r="AZ68" s="170">
        <f t="shared" si="149"/>
        <v>8480</v>
      </c>
      <c r="BA68" s="170">
        <f t="shared" si="150"/>
        <v>8480</v>
      </c>
      <c r="BB68" s="170">
        <f t="shared" si="151"/>
        <v>8480</v>
      </c>
      <c r="BD68" s="186">
        <f xml:space="preserve">  'Generation Calculation'!CC55-'Bidders Proposed Renewables'!E30</f>
        <v>150.6</v>
      </c>
      <c r="BE68" s="187">
        <f xml:space="preserve">  'Generation Calculation'!CD55-'Bidders Proposed Renewables'!F30</f>
        <v>150.6</v>
      </c>
      <c r="BF68" s="187">
        <f xml:space="preserve">  'Generation Calculation'!CE55-'Bidders Proposed Renewables'!G30</f>
        <v>150.6</v>
      </c>
      <c r="BG68" s="187">
        <f xml:space="preserve">  'Generation Calculation'!CF55-'Bidders Proposed Renewables'!H30</f>
        <v>150.6</v>
      </c>
      <c r="BH68" s="187">
        <f xml:space="preserve">  'Generation Calculation'!CG55-'Bidders Proposed Renewables'!I30</f>
        <v>150.6</v>
      </c>
      <c r="BI68" s="187">
        <f xml:space="preserve">  'Generation Calculation'!CH55-'Bidders Proposed Renewables'!J30</f>
        <v>150.6</v>
      </c>
      <c r="BJ68" s="187">
        <f xml:space="preserve">  'Generation Calculation'!CI55-'Bidders Proposed Renewables'!K30</f>
        <v>150.6</v>
      </c>
      <c r="BK68" s="187">
        <f xml:space="preserve">  'Generation Calculation'!CJ55-'Bidders Proposed Renewables'!L30</f>
        <v>140.6</v>
      </c>
      <c r="BL68" s="187">
        <f xml:space="preserve">  'Generation Calculation'!CK55-'Bidders Proposed Renewables'!M30</f>
        <v>120.29136143381794</v>
      </c>
      <c r="BM68" s="187">
        <f xml:space="preserve">  'Generation Calculation'!CL55-'Bidders Proposed Renewables'!N30</f>
        <v>100.22626425130596</v>
      </c>
      <c r="BN68" s="187">
        <f xml:space="preserve">  'Generation Calculation'!CM55-'Bidders Proposed Renewables'!O30</f>
        <v>99.831099427737399</v>
      </c>
      <c r="BO68" s="187">
        <f xml:space="preserve">  'Generation Calculation'!CN55-'Bidders Proposed Renewables'!P30</f>
        <v>102.01831151491142</v>
      </c>
      <c r="BP68" s="187">
        <f xml:space="preserve">  'Generation Calculation'!CO55-'Bidders Proposed Renewables'!Q30</f>
        <v>107.79838847904161</v>
      </c>
      <c r="BQ68" s="187">
        <f xml:space="preserve">  'Generation Calculation'!CP55-'Bidders Proposed Renewables'!R30</f>
        <v>115.25749334463237</v>
      </c>
      <c r="BR68" s="187">
        <f xml:space="preserve">  'Generation Calculation'!CQ55-'Bidders Proposed Renewables'!S30</f>
        <v>134.91749768109653</v>
      </c>
      <c r="BS68" s="187">
        <f xml:space="preserve">  'Generation Calculation'!CR55-'Bidders Proposed Renewables'!T30</f>
        <v>140.6</v>
      </c>
      <c r="BT68" s="187">
        <f xml:space="preserve">  'Generation Calculation'!CS55-'Bidders Proposed Renewables'!U30</f>
        <v>140.6</v>
      </c>
      <c r="BU68" s="187">
        <f xml:space="preserve">  'Generation Calculation'!CT55-'Bidders Proposed Renewables'!V30</f>
        <v>140.6</v>
      </c>
      <c r="BV68" s="187">
        <f xml:space="preserve">  'Generation Calculation'!CU55-'Bidders Proposed Renewables'!W30</f>
        <v>150.6</v>
      </c>
      <c r="BW68" s="187">
        <f xml:space="preserve">  'Generation Calculation'!CV55-'Bidders Proposed Renewables'!X30</f>
        <v>150.6</v>
      </c>
      <c r="BX68" s="187">
        <f xml:space="preserve">  'Generation Calculation'!CW55-'Bidders Proposed Renewables'!Y30</f>
        <v>150.6</v>
      </c>
      <c r="BY68" s="187">
        <f xml:space="preserve">  'Generation Calculation'!CX55-'Bidders Proposed Renewables'!Z30</f>
        <v>150.6</v>
      </c>
      <c r="BZ68" s="187">
        <f xml:space="preserve">  'Generation Calculation'!CY55-'Bidders Proposed Renewables'!AA30</f>
        <v>150.6</v>
      </c>
      <c r="CA68" s="187">
        <f xml:space="preserve">  'Generation Calculation'!CZ55-'Bidders Proposed Renewables'!AB30</f>
        <v>150.6</v>
      </c>
      <c r="CC68" s="169">
        <f t="shared" si="248"/>
        <v>153</v>
      </c>
      <c r="CD68" s="170">
        <f t="shared" si="249"/>
        <v>153</v>
      </c>
      <c r="CE68" s="170">
        <f t="shared" si="250"/>
        <v>153</v>
      </c>
      <c r="CF68" s="170">
        <f t="shared" si="251"/>
        <v>153</v>
      </c>
      <c r="CG68" s="170">
        <f t="shared" si="252"/>
        <v>153</v>
      </c>
      <c r="CH68" s="170">
        <f t="shared" si="253"/>
        <v>153</v>
      </c>
      <c r="CI68" s="170">
        <f t="shared" si="254"/>
        <v>153</v>
      </c>
      <c r="CJ68" s="170">
        <f t="shared" si="255"/>
        <v>144</v>
      </c>
      <c r="CK68" s="170">
        <f t="shared" si="256"/>
        <v>125.99999999999999</v>
      </c>
      <c r="CL68" s="170">
        <f t="shared" si="257"/>
        <v>108</v>
      </c>
      <c r="CM68" s="170">
        <f t="shared" si="258"/>
        <v>108</v>
      </c>
      <c r="CN68" s="170">
        <f t="shared" si="259"/>
        <v>108</v>
      </c>
      <c r="CO68" s="170">
        <f t="shared" si="260"/>
        <v>108</v>
      </c>
      <c r="CP68" s="170">
        <f t="shared" si="261"/>
        <v>117</v>
      </c>
      <c r="CQ68" s="170">
        <f t="shared" si="262"/>
        <v>135</v>
      </c>
      <c r="CR68" s="170">
        <f t="shared" si="263"/>
        <v>144</v>
      </c>
      <c r="CS68" s="170">
        <f t="shared" si="264"/>
        <v>144</v>
      </c>
      <c r="CT68" s="170">
        <f t="shared" si="265"/>
        <v>144</v>
      </c>
      <c r="CU68" s="170">
        <f t="shared" si="266"/>
        <v>153</v>
      </c>
      <c r="CV68" s="170">
        <f t="shared" si="267"/>
        <v>153</v>
      </c>
      <c r="CW68" s="170">
        <f t="shared" si="268"/>
        <v>153</v>
      </c>
      <c r="CX68" s="170">
        <f t="shared" si="269"/>
        <v>153</v>
      </c>
      <c r="CY68" s="170">
        <f t="shared" si="270"/>
        <v>153</v>
      </c>
      <c r="CZ68" s="170">
        <f t="shared" si="271"/>
        <v>153</v>
      </c>
      <c r="DB68" s="169">
        <f t="shared" si="176"/>
        <v>144</v>
      </c>
      <c r="DC68" s="170">
        <f t="shared" si="177"/>
        <v>144</v>
      </c>
      <c r="DD68" s="170">
        <f t="shared" si="178"/>
        <v>144</v>
      </c>
      <c r="DE68" s="170">
        <f t="shared" si="179"/>
        <v>150</v>
      </c>
      <c r="DF68" s="170">
        <f t="shared" si="180"/>
        <v>150</v>
      </c>
      <c r="DG68" s="170">
        <f t="shared" si="181"/>
        <v>150</v>
      </c>
      <c r="DH68" s="170">
        <f t="shared" si="182"/>
        <v>150</v>
      </c>
      <c r="DI68" s="170">
        <f t="shared" si="183"/>
        <v>140</v>
      </c>
      <c r="DJ68" s="170">
        <f t="shared" si="184"/>
        <v>120</v>
      </c>
      <c r="DK68" s="170">
        <f t="shared" si="185"/>
        <v>100</v>
      </c>
      <c r="DL68" s="170">
        <f t="shared" si="186"/>
        <v>90</v>
      </c>
      <c r="DM68" s="170">
        <f t="shared" si="187"/>
        <v>100</v>
      </c>
      <c r="DN68" s="170">
        <f t="shared" si="188"/>
        <v>100</v>
      </c>
      <c r="DO68" s="170">
        <f t="shared" si="189"/>
        <v>110.00000000000001</v>
      </c>
      <c r="DP68" s="170">
        <f t="shared" si="190"/>
        <v>130</v>
      </c>
      <c r="DQ68" s="170">
        <f t="shared" si="191"/>
        <v>140</v>
      </c>
      <c r="DR68" s="170">
        <f t="shared" si="192"/>
        <v>140</v>
      </c>
      <c r="DS68" s="170">
        <f t="shared" si="193"/>
        <v>140</v>
      </c>
      <c r="DT68" s="170">
        <f t="shared" si="194"/>
        <v>150</v>
      </c>
      <c r="DU68" s="170">
        <f t="shared" si="195"/>
        <v>150</v>
      </c>
      <c r="DV68" s="170">
        <f t="shared" si="196"/>
        <v>150</v>
      </c>
      <c r="DW68" s="170">
        <f t="shared" si="197"/>
        <v>150</v>
      </c>
      <c r="DX68" s="170">
        <f t="shared" si="198"/>
        <v>150</v>
      </c>
      <c r="DY68" s="170">
        <f t="shared" si="199"/>
        <v>150</v>
      </c>
      <c r="EA68" s="169">
        <f t="shared" si="200"/>
        <v>8400</v>
      </c>
      <c r="EB68" s="170">
        <f t="shared" si="201"/>
        <v>8400</v>
      </c>
      <c r="EC68" s="170">
        <f t="shared" si="202"/>
        <v>8400</v>
      </c>
      <c r="ED68" s="170">
        <f t="shared" si="203"/>
        <v>8400</v>
      </c>
      <c r="EE68" s="170">
        <f t="shared" si="204"/>
        <v>8400</v>
      </c>
      <c r="EF68" s="170">
        <f t="shared" si="205"/>
        <v>8400</v>
      </c>
      <c r="EG68" s="170">
        <f t="shared" si="206"/>
        <v>8400</v>
      </c>
      <c r="EH68" s="170">
        <f t="shared" si="207"/>
        <v>8500</v>
      </c>
      <c r="EI68" s="170">
        <f t="shared" si="208"/>
        <v>8700</v>
      </c>
      <c r="EJ68" s="170">
        <f t="shared" si="209"/>
        <v>8900</v>
      </c>
      <c r="EK68" s="170">
        <f t="shared" si="210"/>
        <v>8900</v>
      </c>
      <c r="EL68" s="170">
        <f t="shared" si="211"/>
        <v>8900</v>
      </c>
      <c r="EM68" s="170">
        <f t="shared" si="212"/>
        <v>8900</v>
      </c>
      <c r="EN68" s="170">
        <f t="shared" si="213"/>
        <v>8800</v>
      </c>
      <c r="EO68" s="170">
        <f t="shared" si="214"/>
        <v>8600</v>
      </c>
      <c r="EP68" s="170">
        <f t="shared" si="215"/>
        <v>8500</v>
      </c>
      <c r="EQ68" s="170">
        <f t="shared" si="216"/>
        <v>8500</v>
      </c>
      <c r="ER68" s="170">
        <f t="shared" si="217"/>
        <v>8500</v>
      </c>
      <c r="ES68" s="170">
        <f t="shared" si="218"/>
        <v>8400</v>
      </c>
      <c r="ET68" s="170">
        <f t="shared" si="219"/>
        <v>8400</v>
      </c>
      <c r="EU68" s="170">
        <f t="shared" si="220"/>
        <v>8400</v>
      </c>
      <c r="EV68" s="170">
        <f t="shared" si="221"/>
        <v>8400</v>
      </c>
      <c r="EW68" s="170">
        <f t="shared" si="222"/>
        <v>8400</v>
      </c>
      <c r="EX68" s="170">
        <f t="shared" si="223"/>
        <v>8400</v>
      </c>
      <c r="EZ68" s="169">
        <f t="shared" si="224"/>
        <v>8500</v>
      </c>
      <c r="FA68" s="170">
        <f t="shared" si="225"/>
        <v>8500</v>
      </c>
      <c r="FB68" s="170">
        <f t="shared" si="226"/>
        <v>8500</v>
      </c>
      <c r="FC68" s="170">
        <f t="shared" si="227"/>
        <v>8500</v>
      </c>
      <c r="FD68" s="170">
        <f t="shared" si="228"/>
        <v>8500</v>
      </c>
      <c r="FE68" s="170">
        <f t="shared" si="229"/>
        <v>8500</v>
      </c>
      <c r="FF68" s="170">
        <f t="shared" si="230"/>
        <v>8500</v>
      </c>
      <c r="FG68" s="170">
        <f t="shared" si="231"/>
        <v>8600</v>
      </c>
      <c r="FH68" s="170">
        <f t="shared" si="232"/>
        <v>8800</v>
      </c>
      <c r="FI68" s="170">
        <f t="shared" si="233"/>
        <v>9000</v>
      </c>
      <c r="FJ68" s="170">
        <f t="shared" si="234"/>
        <v>9000</v>
      </c>
      <c r="FK68" s="170">
        <f t="shared" si="235"/>
        <v>9000</v>
      </c>
      <c r="FL68" s="170">
        <f t="shared" si="236"/>
        <v>9000</v>
      </c>
      <c r="FM68" s="170">
        <f t="shared" si="237"/>
        <v>8900</v>
      </c>
      <c r="FN68" s="170">
        <f t="shared" si="238"/>
        <v>8700</v>
      </c>
      <c r="FO68" s="170">
        <f t="shared" si="239"/>
        <v>8600</v>
      </c>
      <c r="FP68" s="170">
        <f t="shared" si="240"/>
        <v>8600</v>
      </c>
      <c r="FQ68" s="170">
        <f t="shared" si="241"/>
        <v>8600</v>
      </c>
      <c r="FR68" s="170">
        <f t="shared" si="242"/>
        <v>8500</v>
      </c>
      <c r="FS68" s="170">
        <f t="shared" si="243"/>
        <v>8500</v>
      </c>
      <c r="FT68" s="170">
        <f t="shared" si="244"/>
        <v>8500</v>
      </c>
      <c r="FU68" s="170">
        <f t="shared" si="245"/>
        <v>8500</v>
      </c>
      <c r="FV68" s="170">
        <f t="shared" si="246"/>
        <v>8500</v>
      </c>
      <c r="FW68" s="170">
        <f t="shared" si="247"/>
        <v>8500</v>
      </c>
    </row>
    <row r="69" spans="3:179" ht="14.25" customHeight="1" x14ac:dyDescent="0.25">
      <c r="C69" s="132">
        <v>2022</v>
      </c>
      <c r="D69" s="14" t="s">
        <v>172</v>
      </c>
      <c r="E69" s="169">
        <f t="shared" si="104"/>
        <v>1269.0559999999998</v>
      </c>
      <c r="F69" s="170">
        <f t="shared" si="105"/>
        <v>1269.0559999999998</v>
      </c>
      <c r="G69" s="170">
        <f t="shared" si="106"/>
        <v>1269.0559999999998</v>
      </c>
      <c r="H69" s="170">
        <f t="shared" si="107"/>
        <v>1277.088</v>
      </c>
      <c r="I69" s="170">
        <f t="shared" si="108"/>
        <v>1277.088</v>
      </c>
      <c r="J69" s="170">
        <f t="shared" si="109"/>
        <v>1277.088</v>
      </c>
      <c r="K69" s="170">
        <f t="shared" si="110"/>
        <v>1277.088</v>
      </c>
      <c r="L69" s="170">
        <f t="shared" si="111"/>
        <v>1183.7753834176247</v>
      </c>
      <c r="M69" s="170">
        <f t="shared" si="112"/>
        <v>991.61026261681354</v>
      </c>
      <c r="N69" s="170">
        <f t="shared" si="113"/>
        <v>868.90769157039654</v>
      </c>
      <c r="O69" s="170">
        <f t="shared" si="114"/>
        <v>850.66002845323078</v>
      </c>
      <c r="P69" s="170">
        <f t="shared" si="115"/>
        <v>874.4146666609455</v>
      </c>
      <c r="Q69" s="170">
        <f t="shared" si="116"/>
        <v>886.3218265277709</v>
      </c>
      <c r="R69" s="170">
        <f t="shared" si="117"/>
        <v>992.36063628501722</v>
      </c>
      <c r="S69" s="170">
        <f t="shared" si="118"/>
        <v>1116.5868171876566</v>
      </c>
      <c r="T69" s="170">
        <f t="shared" si="119"/>
        <v>1207.0509999999999</v>
      </c>
      <c r="U69" s="170">
        <f t="shared" si="120"/>
        <v>1207.0509999999999</v>
      </c>
      <c r="V69" s="170">
        <f t="shared" si="121"/>
        <v>1207.0509999999999</v>
      </c>
      <c r="W69" s="170">
        <f t="shared" si="122"/>
        <v>1277.088</v>
      </c>
      <c r="X69" s="170">
        <f t="shared" si="123"/>
        <v>1277.088</v>
      </c>
      <c r="Y69" s="170">
        <f t="shared" si="124"/>
        <v>1277.088</v>
      </c>
      <c r="Z69" s="170">
        <f t="shared" si="125"/>
        <v>1277.088</v>
      </c>
      <c r="AA69" s="170">
        <f t="shared" si="126"/>
        <v>1277.088</v>
      </c>
      <c r="AB69" s="170">
        <f t="shared" si="127"/>
        <v>1277.088</v>
      </c>
      <c r="AC69" s="175">
        <f xml:space="preserve"> SUM(E69:AB69) * 30</f>
        <v>838915.14938158356</v>
      </c>
      <c r="AD69" s="195"/>
      <c r="AE69" s="169">
        <f t="shared" si="128"/>
        <v>8426.6666666666661</v>
      </c>
      <c r="AF69" s="170">
        <f t="shared" si="129"/>
        <v>8426.6666666666661</v>
      </c>
      <c r="AG69" s="170">
        <f t="shared" si="130"/>
        <v>8426.6666666666661</v>
      </c>
      <c r="AH69" s="170">
        <f t="shared" si="131"/>
        <v>8480</v>
      </c>
      <c r="AI69" s="170">
        <f t="shared" si="132"/>
        <v>8480</v>
      </c>
      <c r="AJ69" s="170">
        <f t="shared" si="133"/>
        <v>8480</v>
      </c>
      <c r="AK69" s="170">
        <f t="shared" si="134"/>
        <v>8480</v>
      </c>
      <c r="AL69" s="170">
        <f t="shared" si="135"/>
        <v>8538.2597357071536</v>
      </c>
      <c r="AM69" s="170">
        <f t="shared" si="136"/>
        <v>8875.3355829245811</v>
      </c>
      <c r="AN69" s="170">
        <f t="shared" si="137"/>
        <v>9030.9509031966554</v>
      </c>
      <c r="AO69" s="170">
        <f t="shared" si="138"/>
        <v>9056.3352213806593</v>
      </c>
      <c r="AP69" s="170">
        <f t="shared" si="139"/>
        <v>9023.2582953471647</v>
      </c>
      <c r="AQ69" s="170">
        <f t="shared" si="140"/>
        <v>8949.8202167025556</v>
      </c>
      <c r="AR69" s="170">
        <f t="shared" si="141"/>
        <v>8873.8626558711803</v>
      </c>
      <c r="AS69" s="170">
        <f t="shared" si="142"/>
        <v>8638.262836462527</v>
      </c>
      <c r="AT69" s="170">
        <f t="shared" si="143"/>
        <v>8585</v>
      </c>
      <c r="AU69" s="170">
        <f t="shared" si="144"/>
        <v>8585</v>
      </c>
      <c r="AV69" s="170">
        <f t="shared" si="145"/>
        <v>8585</v>
      </c>
      <c r="AW69" s="170">
        <f t="shared" si="146"/>
        <v>8480</v>
      </c>
      <c r="AX69" s="170">
        <f t="shared" si="147"/>
        <v>8480</v>
      </c>
      <c r="AY69" s="170">
        <f t="shared" si="148"/>
        <v>8480</v>
      </c>
      <c r="AZ69" s="170">
        <f t="shared" si="149"/>
        <v>8480</v>
      </c>
      <c r="BA69" s="170">
        <f t="shared" si="150"/>
        <v>8480</v>
      </c>
      <c r="BB69" s="170">
        <f t="shared" si="151"/>
        <v>8480</v>
      </c>
      <c r="BD69" s="186">
        <f xml:space="preserve">  'Generation Calculation'!CC56-'Bidders Proposed Renewables'!E31</f>
        <v>150.6</v>
      </c>
      <c r="BE69" s="187">
        <f xml:space="preserve">  'Generation Calculation'!CD56-'Bidders Proposed Renewables'!F31</f>
        <v>150.6</v>
      </c>
      <c r="BF69" s="187">
        <f xml:space="preserve">  'Generation Calculation'!CE56-'Bidders Proposed Renewables'!G31</f>
        <v>150.6</v>
      </c>
      <c r="BG69" s="187">
        <f xml:space="preserve">  'Generation Calculation'!CF56-'Bidders Proposed Renewables'!H31</f>
        <v>150.6</v>
      </c>
      <c r="BH69" s="187">
        <f xml:space="preserve">  'Generation Calculation'!CG56-'Bidders Proposed Renewables'!I31</f>
        <v>150.6</v>
      </c>
      <c r="BI69" s="187">
        <f xml:space="preserve">  'Generation Calculation'!CH56-'Bidders Proposed Renewables'!J31</f>
        <v>150.6</v>
      </c>
      <c r="BJ69" s="187">
        <f xml:space="preserve">  'Generation Calculation'!CI56-'Bidders Proposed Renewables'!K31</f>
        <v>150.6</v>
      </c>
      <c r="BK69" s="187">
        <f xml:space="preserve">  'Generation Calculation'!CJ56-'Bidders Proposed Renewables'!L31</f>
        <v>138.64363700099858</v>
      </c>
      <c r="BL69" s="187">
        <f xml:space="preserve">  'Generation Calculation'!CK56-'Bidders Proposed Renewables'!M31</f>
        <v>111.72650919527939</v>
      </c>
      <c r="BM69" s="187">
        <f xml:space="preserve">  'Generation Calculation'!CL56-'Bidders Proposed Renewables'!N31</f>
        <v>96.214418712301068</v>
      </c>
      <c r="BN69" s="187">
        <f xml:space="preserve">  'Generation Calculation'!CM56-'Bidders Proposed Renewables'!O31</f>
        <v>93.929830075740682</v>
      </c>
      <c r="BO69" s="187">
        <f xml:space="preserve">  'Generation Calculation'!CN56-'Bidders Proposed Renewables'!P31</f>
        <v>96.906753418755244</v>
      </c>
      <c r="BP69" s="187">
        <f xml:space="preserve">  'Generation Calculation'!CO56-'Bidders Proposed Renewables'!Q31</f>
        <v>99.032360993540109</v>
      </c>
      <c r="BQ69" s="187">
        <f xml:space="preserve">  'Generation Calculation'!CP56-'Bidders Proposed Renewables'!R31</f>
        <v>111.82961408901741</v>
      </c>
      <c r="BR69" s="187">
        <f xml:space="preserve">  'Generation Calculation'!CQ56-'Bidders Proposed Renewables'!S31</f>
        <v>129.26057453062083</v>
      </c>
      <c r="BS69" s="187">
        <f xml:space="preserve">  'Generation Calculation'!CR56-'Bidders Proposed Renewables'!T31</f>
        <v>140.6</v>
      </c>
      <c r="BT69" s="187">
        <f xml:space="preserve">  'Generation Calculation'!CS56-'Bidders Proposed Renewables'!U31</f>
        <v>140.6</v>
      </c>
      <c r="BU69" s="187">
        <f xml:space="preserve">  'Generation Calculation'!CT56-'Bidders Proposed Renewables'!V31</f>
        <v>140.6</v>
      </c>
      <c r="BV69" s="187">
        <f xml:space="preserve">  'Generation Calculation'!CU56-'Bidders Proposed Renewables'!W31</f>
        <v>150.6</v>
      </c>
      <c r="BW69" s="187">
        <f xml:space="preserve">  'Generation Calculation'!CV56-'Bidders Proposed Renewables'!X31</f>
        <v>150.6</v>
      </c>
      <c r="BX69" s="187">
        <f xml:space="preserve">  'Generation Calculation'!CW56-'Bidders Proposed Renewables'!Y31</f>
        <v>150.6</v>
      </c>
      <c r="BY69" s="187">
        <f xml:space="preserve">  'Generation Calculation'!CX56-'Bidders Proposed Renewables'!Z31</f>
        <v>150.6</v>
      </c>
      <c r="BZ69" s="187">
        <f xml:space="preserve">  'Generation Calculation'!CY56-'Bidders Proposed Renewables'!AA31</f>
        <v>150.6</v>
      </c>
      <c r="CA69" s="187">
        <f xml:space="preserve">  'Generation Calculation'!CZ56-'Bidders Proposed Renewables'!AB31</f>
        <v>150.6</v>
      </c>
      <c r="CC69" s="169">
        <f t="shared" si="248"/>
        <v>153</v>
      </c>
      <c r="CD69" s="170">
        <f t="shared" si="249"/>
        <v>153</v>
      </c>
      <c r="CE69" s="170">
        <f t="shared" si="250"/>
        <v>153</v>
      </c>
      <c r="CF69" s="170">
        <f t="shared" si="251"/>
        <v>153</v>
      </c>
      <c r="CG69" s="170">
        <f t="shared" si="252"/>
        <v>153</v>
      </c>
      <c r="CH69" s="170">
        <f t="shared" si="253"/>
        <v>153</v>
      </c>
      <c r="CI69" s="170">
        <f t="shared" si="254"/>
        <v>153</v>
      </c>
      <c r="CJ69" s="170">
        <f t="shared" si="255"/>
        <v>144</v>
      </c>
      <c r="CK69" s="170">
        <f t="shared" si="256"/>
        <v>117</v>
      </c>
      <c r="CL69" s="170">
        <f t="shared" si="257"/>
        <v>99.000000000000014</v>
      </c>
      <c r="CM69" s="170">
        <f t="shared" si="258"/>
        <v>99.000000000000014</v>
      </c>
      <c r="CN69" s="170">
        <f t="shared" si="259"/>
        <v>99.000000000000014</v>
      </c>
      <c r="CO69" s="170">
        <f t="shared" si="260"/>
        <v>108</v>
      </c>
      <c r="CP69" s="170">
        <f t="shared" si="261"/>
        <v>117</v>
      </c>
      <c r="CQ69" s="170">
        <f t="shared" si="262"/>
        <v>135</v>
      </c>
      <c r="CR69" s="170">
        <f t="shared" si="263"/>
        <v>144</v>
      </c>
      <c r="CS69" s="170">
        <f t="shared" si="264"/>
        <v>144</v>
      </c>
      <c r="CT69" s="170">
        <f t="shared" si="265"/>
        <v>144</v>
      </c>
      <c r="CU69" s="170">
        <f t="shared" si="266"/>
        <v>153</v>
      </c>
      <c r="CV69" s="170">
        <f t="shared" si="267"/>
        <v>153</v>
      </c>
      <c r="CW69" s="170">
        <f t="shared" si="268"/>
        <v>153</v>
      </c>
      <c r="CX69" s="170">
        <f t="shared" si="269"/>
        <v>153</v>
      </c>
      <c r="CY69" s="170">
        <f t="shared" si="270"/>
        <v>153</v>
      </c>
      <c r="CZ69" s="170">
        <f t="shared" si="271"/>
        <v>153</v>
      </c>
      <c r="DB69" s="169">
        <f t="shared" si="176"/>
        <v>144</v>
      </c>
      <c r="DC69" s="170">
        <f t="shared" si="177"/>
        <v>144</v>
      </c>
      <c r="DD69" s="170">
        <f t="shared" si="178"/>
        <v>144</v>
      </c>
      <c r="DE69" s="170">
        <f t="shared" si="179"/>
        <v>150</v>
      </c>
      <c r="DF69" s="170">
        <f t="shared" si="180"/>
        <v>150</v>
      </c>
      <c r="DG69" s="170">
        <f t="shared" si="181"/>
        <v>150</v>
      </c>
      <c r="DH69" s="170">
        <f t="shared" si="182"/>
        <v>150</v>
      </c>
      <c r="DI69" s="170">
        <f t="shared" si="183"/>
        <v>130</v>
      </c>
      <c r="DJ69" s="170">
        <f t="shared" si="184"/>
        <v>110.00000000000001</v>
      </c>
      <c r="DK69" s="170">
        <f t="shared" si="185"/>
        <v>90</v>
      </c>
      <c r="DL69" s="170">
        <f t="shared" si="186"/>
        <v>90</v>
      </c>
      <c r="DM69" s="170">
        <f t="shared" si="187"/>
        <v>90</v>
      </c>
      <c r="DN69" s="170">
        <f t="shared" si="188"/>
        <v>90</v>
      </c>
      <c r="DO69" s="170">
        <f t="shared" si="189"/>
        <v>110.00000000000001</v>
      </c>
      <c r="DP69" s="170">
        <f t="shared" si="190"/>
        <v>120</v>
      </c>
      <c r="DQ69" s="170">
        <f t="shared" si="191"/>
        <v>140</v>
      </c>
      <c r="DR69" s="170">
        <f t="shared" si="192"/>
        <v>140</v>
      </c>
      <c r="DS69" s="170">
        <f t="shared" si="193"/>
        <v>140</v>
      </c>
      <c r="DT69" s="170">
        <f t="shared" si="194"/>
        <v>150</v>
      </c>
      <c r="DU69" s="170">
        <f t="shared" si="195"/>
        <v>150</v>
      </c>
      <c r="DV69" s="170">
        <f t="shared" si="196"/>
        <v>150</v>
      </c>
      <c r="DW69" s="170">
        <f t="shared" si="197"/>
        <v>150</v>
      </c>
      <c r="DX69" s="170">
        <f t="shared" si="198"/>
        <v>150</v>
      </c>
      <c r="DY69" s="170">
        <f t="shared" si="199"/>
        <v>150</v>
      </c>
      <c r="EA69" s="169">
        <f t="shared" si="200"/>
        <v>8400</v>
      </c>
      <c r="EB69" s="170">
        <f t="shared" si="201"/>
        <v>8400</v>
      </c>
      <c r="EC69" s="170">
        <f t="shared" si="202"/>
        <v>8400</v>
      </c>
      <c r="ED69" s="170">
        <f t="shared" si="203"/>
        <v>8400</v>
      </c>
      <c r="EE69" s="170">
        <f t="shared" si="204"/>
        <v>8400</v>
      </c>
      <c r="EF69" s="170">
        <f t="shared" si="205"/>
        <v>8400</v>
      </c>
      <c r="EG69" s="170">
        <f t="shared" si="206"/>
        <v>8400</v>
      </c>
      <c r="EH69" s="170">
        <f t="shared" si="207"/>
        <v>8500</v>
      </c>
      <c r="EI69" s="170">
        <f t="shared" si="208"/>
        <v>8800</v>
      </c>
      <c r="EJ69" s="170">
        <f t="shared" si="209"/>
        <v>9000</v>
      </c>
      <c r="EK69" s="170">
        <f t="shared" si="210"/>
        <v>9000</v>
      </c>
      <c r="EL69" s="170">
        <f t="shared" si="211"/>
        <v>9000</v>
      </c>
      <c r="EM69" s="170">
        <f t="shared" si="212"/>
        <v>8900</v>
      </c>
      <c r="EN69" s="170">
        <f t="shared" si="213"/>
        <v>8800</v>
      </c>
      <c r="EO69" s="170">
        <f t="shared" si="214"/>
        <v>8600</v>
      </c>
      <c r="EP69" s="170">
        <f t="shared" si="215"/>
        <v>8500</v>
      </c>
      <c r="EQ69" s="170">
        <f t="shared" si="216"/>
        <v>8500</v>
      </c>
      <c r="ER69" s="170">
        <f t="shared" si="217"/>
        <v>8500</v>
      </c>
      <c r="ES69" s="170">
        <f t="shared" si="218"/>
        <v>8400</v>
      </c>
      <c r="ET69" s="170">
        <f t="shared" si="219"/>
        <v>8400</v>
      </c>
      <c r="EU69" s="170">
        <f t="shared" si="220"/>
        <v>8400</v>
      </c>
      <c r="EV69" s="170">
        <f t="shared" si="221"/>
        <v>8400</v>
      </c>
      <c r="EW69" s="170">
        <f t="shared" si="222"/>
        <v>8400</v>
      </c>
      <c r="EX69" s="170">
        <f t="shared" si="223"/>
        <v>8400</v>
      </c>
      <c r="EZ69" s="169">
        <f t="shared" si="224"/>
        <v>8500</v>
      </c>
      <c r="FA69" s="170">
        <f t="shared" si="225"/>
        <v>8500</v>
      </c>
      <c r="FB69" s="170">
        <f t="shared" si="226"/>
        <v>8500</v>
      </c>
      <c r="FC69" s="170">
        <f t="shared" si="227"/>
        <v>8500</v>
      </c>
      <c r="FD69" s="170">
        <f t="shared" si="228"/>
        <v>8500</v>
      </c>
      <c r="FE69" s="170">
        <f t="shared" si="229"/>
        <v>8500</v>
      </c>
      <c r="FF69" s="170">
        <f t="shared" si="230"/>
        <v>8500</v>
      </c>
      <c r="FG69" s="170">
        <f t="shared" si="231"/>
        <v>8600</v>
      </c>
      <c r="FH69" s="170">
        <f t="shared" si="232"/>
        <v>8900</v>
      </c>
      <c r="FI69" s="170">
        <f t="shared" si="233"/>
        <v>9100</v>
      </c>
      <c r="FJ69" s="170">
        <f t="shared" si="234"/>
        <v>9100</v>
      </c>
      <c r="FK69" s="170">
        <f t="shared" si="235"/>
        <v>9100</v>
      </c>
      <c r="FL69" s="170">
        <f t="shared" si="236"/>
        <v>9000</v>
      </c>
      <c r="FM69" s="170">
        <f t="shared" si="237"/>
        <v>8900</v>
      </c>
      <c r="FN69" s="170">
        <f t="shared" si="238"/>
        <v>8700</v>
      </c>
      <c r="FO69" s="170">
        <f t="shared" si="239"/>
        <v>8600</v>
      </c>
      <c r="FP69" s="170">
        <f t="shared" si="240"/>
        <v>8600</v>
      </c>
      <c r="FQ69" s="170">
        <f t="shared" si="241"/>
        <v>8600</v>
      </c>
      <c r="FR69" s="170">
        <f t="shared" si="242"/>
        <v>8500</v>
      </c>
      <c r="FS69" s="170">
        <f t="shared" si="243"/>
        <v>8500</v>
      </c>
      <c r="FT69" s="170">
        <f t="shared" si="244"/>
        <v>8500</v>
      </c>
      <c r="FU69" s="170">
        <f t="shared" si="245"/>
        <v>8500</v>
      </c>
      <c r="FV69" s="170">
        <f t="shared" si="246"/>
        <v>8500</v>
      </c>
      <c r="FW69" s="170">
        <f t="shared" si="247"/>
        <v>8500</v>
      </c>
    </row>
    <row r="70" spans="3:179" ht="14.25" customHeight="1" x14ac:dyDescent="0.25">
      <c r="C70" s="132">
        <v>2022</v>
      </c>
      <c r="D70" s="14" t="s">
        <v>173</v>
      </c>
      <c r="E70" s="169">
        <f t="shared" si="104"/>
        <v>1269.0559999999998</v>
      </c>
      <c r="F70" s="170">
        <f t="shared" si="105"/>
        <v>1269.0559999999998</v>
      </c>
      <c r="G70" s="170">
        <f t="shared" si="106"/>
        <v>1269.0559999999998</v>
      </c>
      <c r="H70" s="170">
        <f t="shared" si="107"/>
        <v>1277.088</v>
      </c>
      <c r="I70" s="170">
        <f t="shared" si="108"/>
        <v>1277.088</v>
      </c>
      <c r="J70" s="170">
        <f t="shared" si="109"/>
        <v>1277.088</v>
      </c>
      <c r="K70" s="170">
        <f t="shared" si="110"/>
        <v>1277.088</v>
      </c>
      <c r="L70" s="170">
        <f t="shared" si="111"/>
        <v>1207.0509999999999</v>
      </c>
      <c r="M70" s="170">
        <f t="shared" si="112"/>
        <v>1075.9915170626848</v>
      </c>
      <c r="N70" s="170">
        <f t="shared" si="113"/>
        <v>901.80548531120235</v>
      </c>
      <c r="O70" s="170">
        <f t="shared" si="114"/>
        <v>872.31865505463134</v>
      </c>
      <c r="P70" s="170">
        <f t="shared" si="115"/>
        <v>865.34643361746726</v>
      </c>
      <c r="Q70" s="170">
        <f t="shared" si="116"/>
        <v>967.36716438452208</v>
      </c>
      <c r="R70" s="170">
        <f t="shared" si="117"/>
        <v>1021.228471769081</v>
      </c>
      <c r="S70" s="170">
        <f t="shared" si="118"/>
        <v>1207.0509999999999</v>
      </c>
      <c r="T70" s="170">
        <f t="shared" si="119"/>
        <v>1207.0509999999999</v>
      </c>
      <c r="U70" s="170">
        <f t="shared" si="120"/>
        <v>1207.0509999999999</v>
      </c>
      <c r="V70" s="170">
        <f t="shared" si="121"/>
        <v>1207.0509999999999</v>
      </c>
      <c r="W70" s="170">
        <f t="shared" si="122"/>
        <v>1277.088</v>
      </c>
      <c r="X70" s="170">
        <f t="shared" si="123"/>
        <v>1277.088</v>
      </c>
      <c r="Y70" s="170">
        <f t="shared" si="124"/>
        <v>1277.088</v>
      </c>
      <c r="Z70" s="170">
        <f t="shared" si="125"/>
        <v>1277.088</v>
      </c>
      <c r="AA70" s="170">
        <f t="shared" si="126"/>
        <v>1277.088</v>
      </c>
      <c r="AB70" s="170">
        <f t="shared" si="127"/>
        <v>1277.088</v>
      </c>
      <c r="AC70" s="175">
        <f xml:space="preserve"> SUM(E70:AB70) * 31</f>
        <v>877838.18254318717</v>
      </c>
      <c r="AD70" s="195"/>
      <c r="AE70" s="169">
        <f t="shared" si="128"/>
        <v>8426.6666666666661</v>
      </c>
      <c r="AF70" s="170">
        <f t="shared" si="129"/>
        <v>8426.6666666666661</v>
      </c>
      <c r="AG70" s="170">
        <f t="shared" si="130"/>
        <v>8426.6666666666661</v>
      </c>
      <c r="AH70" s="170">
        <f t="shared" si="131"/>
        <v>8480</v>
      </c>
      <c r="AI70" s="170">
        <f t="shared" si="132"/>
        <v>8480</v>
      </c>
      <c r="AJ70" s="170">
        <f t="shared" si="133"/>
        <v>8480</v>
      </c>
      <c r="AK70" s="170">
        <f t="shared" si="134"/>
        <v>8480</v>
      </c>
      <c r="AL70" s="170">
        <f t="shared" si="135"/>
        <v>8585</v>
      </c>
      <c r="AM70" s="170">
        <f t="shared" si="136"/>
        <v>8750.6429306858772</v>
      </c>
      <c r="AN70" s="170">
        <f t="shared" si="137"/>
        <v>8997.0868318788998</v>
      </c>
      <c r="AO70" s="170">
        <f t="shared" si="138"/>
        <v>9026.1879356228856</v>
      </c>
      <c r="AP70" s="170">
        <f t="shared" si="139"/>
        <v>9035.9176642866805</v>
      </c>
      <c r="AQ70" s="170">
        <f t="shared" si="140"/>
        <v>8844.8806449069198</v>
      </c>
      <c r="AR70" s="170">
        <f t="shared" si="141"/>
        <v>8816.7373118205014</v>
      </c>
      <c r="AS70" s="170">
        <f t="shared" si="142"/>
        <v>8585</v>
      </c>
      <c r="AT70" s="170">
        <f t="shared" si="143"/>
        <v>8585</v>
      </c>
      <c r="AU70" s="170">
        <f t="shared" si="144"/>
        <v>8585</v>
      </c>
      <c r="AV70" s="170">
        <f t="shared" si="145"/>
        <v>8585</v>
      </c>
      <c r="AW70" s="170">
        <f t="shared" si="146"/>
        <v>8480</v>
      </c>
      <c r="AX70" s="170">
        <f t="shared" si="147"/>
        <v>8480</v>
      </c>
      <c r="AY70" s="170">
        <f t="shared" si="148"/>
        <v>8480</v>
      </c>
      <c r="AZ70" s="170">
        <f t="shared" si="149"/>
        <v>8480</v>
      </c>
      <c r="BA70" s="170">
        <f t="shared" si="150"/>
        <v>8480</v>
      </c>
      <c r="BB70" s="170">
        <f t="shared" si="151"/>
        <v>8480</v>
      </c>
      <c r="BD70" s="186">
        <f xml:space="preserve">  'Generation Calculation'!CC57-'Bidders Proposed Renewables'!E32</f>
        <v>150.6</v>
      </c>
      <c r="BE70" s="187">
        <f xml:space="preserve">  'Generation Calculation'!CD57-'Bidders Proposed Renewables'!F32</f>
        <v>150.6</v>
      </c>
      <c r="BF70" s="187">
        <f xml:space="preserve">  'Generation Calculation'!CE57-'Bidders Proposed Renewables'!G32</f>
        <v>150.6</v>
      </c>
      <c r="BG70" s="187">
        <f xml:space="preserve">  'Generation Calculation'!CF57-'Bidders Proposed Renewables'!H32</f>
        <v>150.6</v>
      </c>
      <c r="BH70" s="187">
        <f xml:space="preserve">  'Generation Calculation'!CG57-'Bidders Proposed Renewables'!I32</f>
        <v>150.6</v>
      </c>
      <c r="BI70" s="187">
        <f xml:space="preserve">  'Generation Calculation'!CH57-'Bidders Proposed Renewables'!J32</f>
        <v>150.6</v>
      </c>
      <c r="BJ70" s="187">
        <f xml:space="preserve">  'Generation Calculation'!CI57-'Bidders Proposed Renewables'!K32</f>
        <v>150.6</v>
      </c>
      <c r="BK70" s="187">
        <f xml:space="preserve">  'Generation Calculation'!CJ57-'Bidders Proposed Renewables'!L32</f>
        <v>140.6</v>
      </c>
      <c r="BL70" s="187">
        <f xml:space="preserve">  'Generation Calculation'!CK57-'Bidders Proposed Renewables'!M32</f>
        <v>122.96142415884731</v>
      </c>
      <c r="BM70" s="187">
        <f xml:space="preserve">  'Generation Calculation'!CL57-'Bidders Proposed Renewables'!N32</f>
        <v>100.23305344968806</v>
      </c>
      <c r="BN70" s="187">
        <f xml:space="preserve">  'Generation Calculation'!CM57-'Bidders Proposed Renewables'!O32</f>
        <v>96.643085793940287</v>
      </c>
      <c r="BO70" s="187">
        <f xml:space="preserve">  'Generation Calculation'!CN57-'Bidders Proposed Renewables'!P32</f>
        <v>95.767410214198762</v>
      </c>
      <c r="BP70" s="187">
        <f xml:space="preserve">  'Generation Calculation'!CO57-'Bidders Proposed Renewables'!Q32</f>
        <v>109.37029036582351</v>
      </c>
      <c r="BQ70" s="187">
        <f xml:space="preserve">  'Generation Calculation'!CP57-'Bidders Proposed Renewables'!R32</f>
        <v>115.82838817256484</v>
      </c>
      <c r="BR70" s="187">
        <f xml:space="preserve">  'Generation Calculation'!CQ57-'Bidders Proposed Renewables'!S32</f>
        <v>140.6</v>
      </c>
      <c r="BS70" s="187">
        <f xml:space="preserve">  'Generation Calculation'!CR57-'Bidders Proposed Renewables'!T32</f>
        <v>140.6</v>
      </c>
      <c r="BT70" s="187">
        <f xml:space="preserve">  'Generation Calculation'!CS57-'Bidders Proposed Renewables'!U32</f>
        <v>140.6</v>
      </c>
      <c r="BU70" s="187">
        <f xml:space="preserve">  'Generation Calculation'!CT57-'Bidders Proposed Renewables'!V32</f>
        <v>140.6</v>
      </c>
      <c r="BV70" s="187">
        <f xml:space="preserve">  'Generation Calculation'!CU57-'Bidders Proposed Renewables'!W32</f>
        <v>150.6</v>
      </c>
      <c r="BW70" s="187">
        <f xml:space="preserve">  'Generation Calculation'!CV57-'Bidders Proposed Renewables'!X32</f>
        <v>150.6</v>
      </c>
      <c r="BX70" s="187">
        <f xml:space="preserve">  'Generation Calculation'!CW57-'Bidders Proposed Renewables'!Y32</f>
        <v>150.6</v>
      </c>
      <c r="BY70" s="187">
        <f xml:space="preserve">  'Generation Calculation'!CX57-'Bidders Proposed Renewables'!Z32</f>
        <v>150.6</v>
      </c>
      <c r="BZ70" s="187">
        <f xml:space="preserve">  'Generation Calculation'!CY57-'Bidders Proposed Renewables'!AA32</f>
        <v>150.6</v>
      </c>
      <c r="CA70" s="187">
        <f xml:space="preserve">  'Generation Calculation'!CZ57-'Bidders Proposed Renewables'!AB32</f>
        <v>150.6</v>
      </c>
      <c r="CC70" s="169">
        <f t="shared" si="248"/>
        <v>153</v>
      </c>
      <c r="CD70" s="170">
        <f t="shared" si="249"/>
        <v>153</v>
      </c>
      <c r="CE70" s="170">
        <f t="shared" si="250"/>
        <v>153</v>
      </c>
      <c r="CF70" s="170">
        <f t="shared" si="251"/>
        <v>153</v>
      </c>
      <c r="CG70" s="170">
        <f t="shared" si="252"/>
        <v>153</v>
      </c>
      <c r="CH70" s="170">
        <f t="shared" si="253"/>
        <v>153</v>
      </c>
      <c r="CI70" s="170">
        <f t="shared" si="254"/>
        <v>153</v>
      </c>
      <c r="CJ70" s="170">
        <f t="shared" si="255"/>
        <v>144</v>
      </c>
      <c r="CK70" s="170">
        <f t="shared" si="256"/>
        <v>125.99999999999999</v>
      </c>
      <c r="CL70" s="170">
        <f t="shared" si="257"/>
        <v>108</v>
      </c>
      <c r="CM70" s="170">
        <f t="shared" si="258"/>
        <v>99.000000000000014</v>
      </c>
      <c r="CN70" s="170">
        <f t="shared" si="259"/>
        <v>99.000000000000014</v>
      </c>
      <c r="CO70" s="170">
        <f t="shared" si="260"/>
        <v>117</v>
      </c>
      <c r="CP70" s="170">
        <f t="shared" si="261"/>
        <v>117</v>
      </c>
      <c r="CQ70" s="170">
        <f t="shared" si="262"/>
        <v>144</v>
      </c>
      <c r="CR70" s="170">
        <f t="shared" si="263"/>
        <v>144</v>
      </c>
      <c r="CS70" s="170">
        <f t="shared" si="264"/>
        <v>144</v>
      </c>
      <c r="CT70" s="170">
        <f t="shared" si="265"/>
        <v>144</v>
      </c>
      <c r="CU70" s="170">
        <f t="shared" si="266"/>
        <v>153</v>
      </c>
      <c r="CV70" s="170">
        <f t="shared" si="267"/>
        <v>153</v>
      </c>
      <c r="CW70" s="170">
        <f t="shared" si="268"/>
        <v>153</v>
      </c>
      <c r="CX70" s="170">
        <f t="shared" si="269"/>
        <v>153</v>
      </c>
      <c r="CY70" s="170">
        <f t="shared" si="270"/>
        <v>153</v>
      </c>
      <c r="CZ70" s="170">
        <f t="shared" si="271"/>
        <v>153</v>
      </c>
      <c r="DB70" s="169">
        <f t="shared" si="176"/>
        <v>144</v>
      </c>
      <c r="DC70" s="170">
        <f t="shared" si="177"/>
        <v>144</v>
      </c>
      <c r="DD70" s="170">
        <f t="shared" si="178"/>
        <v>144</v>
      </c>
      <c r="DE70" s="170">
        <f t="shared" si="179"/>
        <v>150</v>
      </c>
      <c r="DF70" s="170">
        <f t="shared" si="180"/>
        <v>150</v>
      </c>
      <c r="DG70" s="170">
        <f t="shared" si="181"/>
        <v>150</v>
      </c>
      <c r="DH70" s="170">
        <f t="shared" si="182"/>
        <v>150</v>
      </c>
      <c r="DI70" s="170">
        <f t="shared" si="183"/>
        <v>140</v>
      </c>
      <c r="DJ70" s="170">
        <f t="shared" si="184"/>
        <v>120</v>
      </c>
      <c r="DK70" s="170">
        <f t="shared" si="185"/>
        <v>100</v>
      </c>
      <c r="DL70" s="170">
        <f t="shared" si="186"/>
        <v>90</v>
      </c>
      <c r="DM70" s="170">
        <f t="shared" si="187"/>
        <v>90</v>
      </c>
      <c r="DN70" s="170">
        <f t="shared" si="188"/>
        <v>100</v>
      </c>
      <c r="DO70" s="170">
        <f t="shared" si="189"/>
        <v>110.00000000000001</v>
      </c>
      <c r="DP70" s="170">
        <f t="shared" si="190"/>
        <v>140</v>
      </c>
      <c r="DQ70" s="170">
        <f t="shared" si="191"/>
        <v>140</v>
      </c>
      <c r="DR70" s="170">
        <f t="shared" si="192"/>
        <v>140</v>
      </c>
      <c r="DS70" s="170">
        <f t="shared" si="193"/>
        <v>140</v>
      </c>
      <c r="DT70" s="170">
        <f t="shared" si="194"/>
        <v>150</v>
      </c>
      <c r="DU70" s="170">
        <f t="shared" si="195"/>
        <v>150</v>
      </c>
      <c r="DV70" s="170">
        <f t="shared" si="196"/>
        <v>150</v>
      </c>
      <c r="DW70" s="170">
        <f t="shared" si="197"/>
        <v>150</v>
      </c>
      <c r="DX70" s="170">
        <f t="shared" si="198"/>
        <v>150</v>
      </c>
      <c r="DY70" s="170">
        <f t="shared" si="199"/>
        <v>150</v>
      </c>
      <c r="EA70" s="169">
        <f>INDEX($H$22:$H$40,MATCH(BD70,$G$22:$G$40,-1))</f>
        <v>8400</v>
      </c>
      <c r="EB70" s="170">
        <f t="shared" si="201"/>
        <v>8400</v>
      </c>
      <c r="EC70" s="170">
        <f t="shared" si="202"/>
        <v>8400</v>
      </c>
      <c r="ED70" s="170">
        <f t="shared" si="203"/>
        <v>8400</v>
      </c>
      <c r="EE70" s="170">
        <f t="shared" si="204"/>
        <v>8400</v>
      </c>
      <c r="EF70" s="170">
        <f t="shared" si="205"/>
        <v>8400</v>
      </c>
      <c r="EG70" s="170">
        <f t="shared" si="206"/>
        <v>8400</v>
      </c>
      <c r="EH70" s="170">
        <f t="shared" si="207"/>
        <v>8500</v>
      </c>
      <c r="EI70" s="170">
        <f t="shared" si="208"/>
        <v>8700</v>
      </c>
      <c r="EJ70" s="170">
        <f t="shared" si="209"/>
        <v>8900</v>
      </c>
      <c r="EK70" s="170">
        <f t="shared" si="210"/>
        <v>9000</v>
      </c>
      <c r="EL70" s="170">
        <f t="shared" si="211"/>
        <v>9000</v>
      </c>
      <c r="EM70" s="170">
        <f t="shared" si="212"/>
        <v>8800</v>
      </c>
      <c r="EN70" s="170">
        <f t="shared" si="213"/>
        <v>8800</v>
      </c>
      <c r="EO70" s="170">
        <f t="shared" si="214"/>
        <v>8500</v>
      </c>
      <c r="EP70" s="170">
        <f t="shared" si="215"/>
        <v>8500</v>
      </c>
      <c r="EQ70" s="170">
        <f t="shared" si="216"/>
        <v>8500</v>
      </c>
      <c r="ER70" s="170">
        <f t="shared" si="217"/>
        <v>8500</v>
      </c>
      <c r="ES70" s="170">
        <f t="shared" si="218"/>
        <v>8400</v>
      </c>
      <c r="ET70" s="170">
        <f t="shared" si="219"/>
        <v>8400</v>
      </c>
      <c r="EU70" s="170">
        <f t="shared" si="220"/>
        <v>8400</v>
      </c>
      <c r="EV70" s="170">
        <f t="shared" si="221"/>
        <v>8400</v>
      </c>
      <c r="EW70" s="170">
        <f t="shared" si="222"/>
        <v>8400</v>
      </c>
      <c r="EX70" s="170">
        <f t="shared" si="223"/>
        <v>8400</v>
      </c>
      <c r="EZ70" s="169">
        <f t="shared" si="224"/>
        <v>8500</v>
      </c>
      <c r="FA70" s="170">
        <f t="shared" si="225"/>
        <v>8500</v>
      </c>
      <c r="FB70" s="170">
        <f t="shared" si="226"/>
        <v>8500</v>
      </c>
      <c r="FC70" s="170">
        <f t="shared" si="227"/>
        <v>8500</v>
      </c>
      <c r="FD70" s="170">
        <f t="shared" si="228"/>
        <v>8500</v>
      </c>
      <c r="FE70" s="170">
        <f t="shared" si="229"/>
        <v>8500</v>
      </c>
      <c r="FF70" s="170">
        <f t="shared" si="230"/>
        <v>8500</v>
      </c>
      <c r="FG70" s="170">
        <f t="shared" si="231"/>
        <v>8600</v>
      </c>
      <c r="FH70" s="170">
        <f t="shared" si="232"/>
        <v>8800</v>
      </c>
      <c r="FI70" s="170">
        <f t="shared" si="233"/>
        <v>9000</v>
      </c>
      <c r="FJ70" s="170">
        <f t="shared" si="234"/>
        <v>9100</v>
      </c>
      <c r="FK70" s="170">
        <f t="shared" si="235"/>
        <v>9100</v>
      </c>
      <c r="FL70" s="170">
        <f t="shared" si="236"/>
        <v>8900</v>
      </c>
      <c r="FM70" s="170">
        <f t="shared" si="237"/>
        <v>8900</v>
      </c>
      <c r="FN70" s="170">
        <f t="shared" si="238"/>
        <v>8600</v>
      </c>
      <c r="FO70" s="170">
        <f t="shared" si="239"/>
        <v>8600</v>
      </c>
      <c r="FP70" s="170">
        <f t="shared" si="240"/>
        <v>8600</v>
      </c>
      <c r="FQ70" s="170">
        <f t="shared" si="241"/>
        <v>8600</v>
      </c>
      <c r="FR70" s="170">
        <f t="shared" si="242"/>
        <v>8500</v>
      </c>
      <c r="FS70" s="170">
        <f t="shared" si="243"/>
        <v>8500</v>
      </c>
      <c r="FT70" s="170">
        <f t="shared" si="244"/>
        <v>8500</v>
      </c>
      <c r="FU70" s="170">
        <f t="shared" si="245"/>
        <v>8500</v>
      </c>
      <c r="FV70" s="170">
        <f t="shared" si="246"/>
        <v>8500</v>
      </c>
      <c r="FW70" s="170">
        <f t="shared" si="247"/>
        <v>8500</v>
      </c>
    </row>
    <row r="71" spans="3:179" ht="14.25" customHeight="1" x14ac:dyDescent="0.25">
      <c r="C71" s="132">
        <v>2023</v>
      </c>
      <c r="D71" s="14" t="s">
        <v>163</v>
      </c>
      <c r="E71" s="169">
        <f t="shared" si="104"/>
        <v>1269.0559999999998</v>
      </c>
      <c r="F71" s="170">
        <f t="shared" si="105"/>
        <v>1269.0559999999998</v>
      </c>
      <c r="G71" s="170">
        <f t="shared" si="106"/>
        <v>1269.0559999999998</v>
      </c>
      <c r="H71" s="170">
        <f t="shared" si="107"/>
        <v>1277.088</v>
      </c>
      <c r="I71" s="170">
        <f t="shared" si="108"/>
        <v>1277.088</v>
      </c>
      <c r="J71" s="170">
        <f t="shared" si="109"/>
        <v>1277.088</v>
      </c>
      <c r="K71" s="170">
        <f t="shared" si="110"/>
        <v>1277.088</v>
      </c>
      <c r="L71" s="170">
        <f t="shared" si="111"/>
        <v>1207.0509999999999</v>
      </c>
      <c r="M71" s="170">
        <f t="shared" si="112"/>
        <v>1097.3877073657973</v>
      </c>
      <c r="N71" s="170">
        <f t="shared" si="113"/>
        <v>962.45075934431111</v>
      </c>
      <c r="O71" s="170">
        <f t="shared" si="114"/>
        <v>900.11604952223115</v>
      </c>
      <c r="P71" s="170">
        <f t="shared" si="115"/>
        <v>983.63663046333681</v>
      </c>
      <c r="Q71" s="170">
        <f t="shared" si="116"/>
        <v>923.03150602610151</v>
      </c>
      <c r="R71" s="170">
        <f t="shared" si="117"/>
        <v>886.51598742752822</v>
      </c>
      <c r="S71" s="170">
        <f t="shared" si="118"/>
        <v>1024.6359950026419</v>
      </c>
      <c r="T71" s="170">
        <f t="shared" si="119"/>
        <v>1207.0509999999999</v>
      </c>
      <c r="U71" s="170">
        <f t="shared" si="120"/>
        <v>1207.0509999999999</v>
      </c>
      <c r="V71" s="170">
        <f t="shared" si="121"/>
        <v>1207.0509999999999</v>
      </c>
      <c r="W71" s="170">
        <f t="shared" si="122"/>
        <v>1277.088</v>
      </c>
      <c r="X71" s="170">
        <f t="shared" si="123"/>
        <v>1277.088</v>
      </c>
      <c r="Y71" s="170">
        <f t="shared" si="124"/>
        <v>1277.088</v>
      </c>
      <c r="Z71" s="170">
        <f t="shared" si="125"/>
        <v>1277.088</v>
      </c>
      <c r="AA71" s="170">
        <f t="shared" si="126"/>
        <v>1277.088</v>
      </c>
      <c r="AB71" s="170">
        <f t="shared" si="127"/>
        <v>1277.088</v>
      </c>
      <c r="AC71" s="175">
        <f xml:space="preserve"> SUM(E71:AB71) *  31</f>
        <v>873704.82568971033</v>
      </c>
      <c r="AD71" s="195"/>
      <c r="AE71" s="169">
        <f t="shared" si="128"/>
        <v>8426.6666666666661</v>
      </c>
      <c r="AF71" s="170">
        <f t="shared" si="129"/>
        <v>8426.6666666666661</v>
      </c>
      <c r="AG71" s="170">
        <f t="shared" si="130"/>
        <v>8426.6666666666661</v>
      </c>
      <c r="AH71" s="170">
        <f t="shared" si="131"/>
        <v>8480</v>
      </c>
      <c r="AI71" s="170">
        <f t="shared" si="132"/>
        <v>8480</v>
      </c>
      <c r="AJ71" s="170">
        <f t="shared" si="133"/>
        <v>8480</v>
      </c>
      <c r="AK71" s="170">
        <f t="shared" si="134"/>
        <v>8480</v>
      </c>
      <c r="AL71" s="170">
        <f t="shared" si="135"/>
        <v>8585</v>
      </c>
      <c r="AM71" s="170">
        <f t="shared" si="136"/>
        <v>8654.6871770853395</v>
      </c>
      <c r="AN71" s="170">
        <f t="shared" si="137"/>
        <v>8848.4053068322482</v>
      </c>
      <c r="AO71" s="170">
        <f t="shared" si="138"/>
        <v>8999.8128188303635</v>
      </c>
      <c r="AP71" s="170">
        <f t="shared" si="139"/>
        <v>8890.9505595918999</v>
      </c>
      <c r="AQ71" s="170">
        <f t="shared" si="140"/>
        <v>8962.6726247393399</v>
      </c>
      <c r="AR71" s="170">
        <f t="shared" si="141"/>
        <v>8949.6917959486236</v>
      </c>
      <c r="AS71" s="170">
        <f t="shared" si="142"/>
        <v>8756.1294802752</v>
      </c>
      <c r="AT71" s="170">
        <f t="shared" si="143"/>
        <v>8585</v>
      </c>
      <c r="AU71" s="170">
        <f t="shared" si="144"/>
        <v>8585</v>
      </c>
      <c r="AV71" s="170">
        <f t="shared" si="145"/>
        <v>8585</v>
      </c>
      <c r="AW71" s="170">
        <f t="shared" si="146"/>
        <v>8480</v>
      </c>
      <c r="AX71" s="170">
        <f t="shared" si="147"/>
        <v>8480</v>
      </c>
      <c r="AY71" s="170">
        <f t="shared" si="148"/>
        <v>8480</v>
      </c>
      <c r="AZ71" s="170">
        <f t="shared" si="149"/>
        <v>8480</v>
      </c>
      <c r="BA71" s="170">
        <f t="shared" si="150"/>
        <v>8480</v>
      </c>
      <c r="BB71" s="170">
        <f t="shared" si="151"/>
        <v>8480</v>
      </c>
      <c r="BD71" s="186">
        <f xml:space="preserve">  'Generation Calculation'!CC58-'Bidders Proposed Renewables'!E33</f>
        <v>150.6</v>
      </c>
      <c r="BE71" s="187">
        <f xml:space="preserve">  'Generation Calculation'!CD58-'Bidders Proposed Renewables'!F33</f>
        <v>150.6</v>
      </c>
      <c r="BF71" s="187">
        <f xml:space="preserve">  'Generation Calculation'!CE58-'Bidders Proposed Renewables'!G33</f>
        <v>150.6</v>
      </c>
      <c r="BG71" s="187">
        <f xml:space="preserve">  'Generation Calculation'!CF58-'Bidders Proposed Renewables'!H33</f>
        <v>150.6</v>
      </c>
      <c r="BH71" s="187">
        <f xml:space="preserve">  'Generation Calculation'!CG58-'Bidders Proposed Renewables'!I33</f>
        <v>150.6</v>
      </c>
      <c r="BI71" s="187">
        <f xml:space="preserve">  'Generation Calculation'!CH58-'Bidders Proposed Renewables'!J33</f>
        <v>150.6</v>
      </c>
      <c r="BJ71" s="187">
        <f xml:space="preserve">  'Generation Calculation'!CI58-'Bidders Proposed Renewables'!K33</f>
        <v>150.6</v>
      </c>
      <c r="BK71" s="187">
        <f xml:space="preserve">  'Generation Calculation'!CJ58-'Bidders Proposed Renewables'!L33</f>
        <v>140.6</v>
      </c>
      <c r="BL71" s="187">
        <f xml:space="preserve">  'Generation Calculation'!CK58-'Bidders Proposed Renewables'!M33</f>
        <v>126.79692343719896</v>
      </c>
      <c r="BM71" s="187">
        <f xml:space="preserve">  'Generation Calculation'!CL58-'Bidders Proposed Renewables'!N33</f>
        <v>108.77109783851786</v>
      </c>
      <c r="BN71" s="187">
        <f xml:space="preserve">  'Generation Calculation'!CM58-'Bidders Proposed Renewables'!O33</f>
        <v>100.01497449357089</v>
      </c>
      <c r="BO71" s="187">
        <f xml:space="preserve">  'Generation Calculation'!CN58-'Bidders Proposed Renewables'!P33</f>
        <v>110.63346082856705</v>
      </c>
      <c r="BP71" s="187">
        <f xml:space="preserve">  'Generation Calculation'!CO58-'Bidders Proposed Renewables'!Q33</f>
        <v>102.98619002085285</v>
      </c>
      <c r="BQ71" s="187">
        <f xml:space="preserve">  'Generation Calculation'!CP58-'Bidders Proposed Renewables'!R33</f>
        <v>99.055476729247729</v>
      </c>
      <c r="BR71" s="187">
        <f xml:space="preserve">  'Generation Calculation'!CQ58-'Bidders Proposed Renewables'!S33</f>
        <v>117.01928315596794</v>
      </c>
      <c r="BS71" s="187">
        <f xml:space="preserve">  'Generation Calculation'!CR58-'Bidders Proposed Renewables'!T33</f>
        <v>140.6</v>
      </c>
      <c r="BT71" s="187">
        <f xml:space="preserve">  'Generation Calculation'!CS58-'Bidders Proposed Renewables'!U33</f>
        <v>140.6</v>
      </c>
      <c r="BU71" s="187">
        <f xml:space="preserve">  'Generation Calculation'!CT58-'Bidders Proposed Renewables'!V33</f>
        <v>140.6</v>
      </c>
      <c r="BV71" s="187">
        <f xml:space="preserve">  'Generation Calculation'!CU58-'Bidders Proposed Renewables'!W33</f>
        <v>150.6</v>
      </c>
      <c r="BW71" s="187">
        <f xml:space="preserve">  'Generation Calculation'!CV58-'Bidders Proposed Renewables'!X33</f>
        <v>150.6</v>
      </c>
      <c r="BX71" s="187">
        <f xml:space="preserve">  'Generation Calculation'!CW58-'Bidders Proposed Renewables'!Y33</f>
        <v>150.6</v>
      </c>
      <c r="BY71" s="187">
        <f xml:space="preserve">  'Generation Calculation'!CX58-'Bidders Proposed Renewables'!Z33</f>
        <v>150.6</v>
      </c>
      <c r="BZ71" s="187">
        <f xml:space="preserve">  'Generation Calculation'!CY58-'Bidders Proposed Renewables'!AA33</f>
        <v>150.6</v>
      </c>
      <c r="CA71" s="187">
        <f xml:space="preserve">  'Generation Calculation'!CZ58-'Bidders Proposed Renewables'!AB33</f>
        <v>150.6</v>
      </c>
      <c r="CC71" s="169">
        <f t="shared" si="248"/>
        <v>153</v>
      </c>
      <c r="CD71" s="170">
        <f t="shared" si="249"/>
        <v>153</v>
      </c>
      <c r="CE71" s="170">
        <f t="shared" si="250"/>
        <v>153</v>
      </c>
      <c r="CF71" s="170">
        <f t="shared" si="251"/>
        <v>153</v>
      </c>
      <c r="CG71" s="170">
        <f t="shared" si="252"/>
        <v>153</v>
      </c>
      <c r="CH71" s="170">
        <f t="shared" si="253"/>
        <v>153</v>
      </c>
      <c r="CI71" s="170">
        <f t="shared" si="254"/>
        <v>153</v>
      </c>
      <c r="CJ71" s="170">
        <f t="shared" si="255"/>
        <v>144</v>
      </c>
      <c r="CK71" s="170">
        <f t="shared" si="256"/>
        <v>135</v>
      </c>
      <c r="CL71" s="170">
        <f t="shared" si="257"/>
        <v>117</v>
      </c>
      <c r="CM71" s="170">
        <f t="shared" si="258"/>
        <v>108</v>
      </c>
      <c r="CN71" s="170">
        <f t="shared" si="259"/>
        <v>117</v>
      </c>
      <c r="CO71" s="170">
        <f t="shared" si="260"/>
        <v>108</v>
      </c>
      <c r="CP71" s="170">
        <f t="shared" si="261"/>
        <v>108</v>
      </c>
      <c r="CQ71" s="170">
        <f t="shared" si="262"/>
        <v>125.99999999999999</v>
      </c>
      <c r="CR71" s="170">
        <f t="shared" si="263"/>
        <v>144</v>
      </c>
      <c r="CS71" s="170">
        <f t="shared" si="264"/>
        <v>144</v>
      </c>
      <c r="CT71" s="170">
        <f t="shared" si="265"/>
        <v>144</v>
      </c>
      <c r="CU71" s="170">
        <f t="shared" si="266"/>
        <v>153</v>
      </c>
      <c r="CV71" s="170">
        <f t="shared" si="267"/>
        <v>153</v>
      </c>
      <c r="CW71" s="170">
        <f t="shared" si="268"/>
        <v>153</v>
      </c>
      <c r="CX71" s="170">
        <f t="shared" si="269"/>
        <v>153</v>
      </c>
      <c r="CY71" s="170">
        <f t="shared" si="270"/>
        <v>153</v>
      </c>
      <c r="CZ71" s="170">
        <f t="shared" si="271"/>
        <v>153</v>
      </c>
      <c r="DB71" s="169">
        <f t="shared" si="176"/>
        <v>144</v>
      </c>
      <c r="DC71" s="170">
        <f t="shared" si="177"/>
        <v>144</v>
      </c>
      <c r="DD71" s="170">
        <f t="shared" si="178"/>
        <v>144</v>
      </c>
      <c r="DE71" s="170">
        <f t="shared" si="179"/>
        <v>150</v>
      </c>
      <c r="DF71" s="170">
        <f t="shared" si="180"/>
        <v>150</v>
      </c>
      <c r="DG71" s="170">
        <f t="shared" si="181"/>
        <v>150</v>
      </c>
      <c r="DH71" s="170">
        <f t="shared" si="182"/>
        <v>150</v>
      </c>
      <c r="DI71" s="170">
        <f t="shared" si="183"/>
        <v>140</v>
      </c>
      <c r="DJ71" s="170">
        <f t="shared" si="184"/>
        <v>120</v>
      </c>
      <c r="DK71" s="170">
        <f t="shared" si="185"/>
        <v>100</v>
      </c>
      <c r="DL71" s="170">
        <f t="shared" si="186"/>
        <v>100</v>
      </c>
      <c r="DM71" s="170">
        <f t="shared" si="187"/>
        <v>110.00000000000001</v>
      </c>
      <c r="DN71" s="170">
        <f t="shared" si="188"/>
        <v>100</v>
      </c>
      <c r="DO71" s="170">
        <f t="shared" si="189"/>
        <v>90</v>
      </c>
      <c r="DP71" s="170">
        <f t="shared" si="190"/>
        <v>110.00000000000001</v>
      </c>
      <c r="DQ71" s="170">
        <f t="shared" si="191"/>
        <v>140</v>
      </c>
      <c r="DR71" s="170">
        <f t="shared" si="192"/>
        <v>140</v>
      </c>
      <c r="DS71" s="170">
        <f t="shared" si="193"/>
        <v>140</v>
      </c>
      <c r="DT71" s="170">
        <f t="shared" si="194"/>
        <v>150</v>
      </c>
      <c r="DU71" s="170">
        <f t="shared" si="195"/>
        <v>150</v>
      </c>
      <c r="DV71" s="170">
        <f t="shared" si="196"/>
        <v>150</v>
      </c>
      <c r="DW71" s="170">
        <f t="shared" si="197"/>
        <v>150</v>
      </c>
      <c r="DX71" s="170">
        <f t="shared" si="198"/>
        <v>150</v>
      </c>
      <c r="DY71" s="170">
        <f t="shared" si="199"/>
        <v>150</v>
      </c>
      <c r="EA71" s="169">
        <f t="shared" si="200"/>
        <v>8400</v>
      </c>
      <c r="EB71" s="170">
        <f t="shared" si="201"/>
        <v>8400</v>
      </c>
      <c r="EC71" s="170">
        <f t="shared" si="202"/>
        <v>8400</v>
      </c>
      <c r="ED71" s="170">
        <f t="shared" si="203"/>
        <v>8400</v>
      </c>
      <c r="EE71" s="170">
        <f t="shared" si="204"/>
        <v>8400</v>
      </c>
      <c r="EF71" s="170">
        <f t="shared" si="205"/>
        <v>8400</v>
      </c>
      <c r="EG71" s="170">
        <f t="shared" si="206"/>
        <v>8400</v>
      </c>
      <c r="EH71" s="170">
        <f t="shared" si="207"/>
        <v>8500</v>
      </c>
      <c r="EI71" s="170">
        <f t="shared" si="208"/>
        <v>8600</v>
      </c>
      <c r="EJ71" s="170">
        <f t="shared" si="209"/>
        <v>8800</v>
      </c>
      <c r="EK71" s="170">
        <f t="shared" si="210"/>
        <v>8900</v>
      </c>
      <c r="EL71" s="170">
        <f t="shared" si="211"/>
        <v>8800</v>
      </c>
      <c r="EM71" s="170">
        <f t="shared" si="212"/>
        <v>8900</v>
      </c>
      <c r="EN71" s="170">
        <f t="shared" si="213"/>
        <v>8900</v>
      </c>
      <c r="EO71" s="170">
        <f t="shared" si="214"/>
        <v>8700</v>
      </c>
      <c r="EP71" s="170">
        <f t="shared" si="215"/>
        <v>8500</v>
      </c>
      <c r="EQ71" s="170">
        <f t="shared" si="216"/>
        <v>8500</v>
      </c>
      <c r="ER71" s="170">
        <f t="shared" si="217"/>
        <v>8500</v>
      </c>
      <c r="ES71" s="170">
        <f t="shared" si="218"/>
        <v>8400</v>
      </c>
      <c r="ET71" s="170">
        <f t="shared" si="219"/>
        <v>8400</v>
      </c>
      <c r="EU71" s="170">
        <f t="shared" si="220"/>
        <v>8400</v>
      </c>
      <c r="EV71" s="170">
        <f t="shared" si="221"/>
        <v>8400</v>
      </c>
      <c r="EW71" s="170">
        <f t="shared" si="222"/>
        <v>8400</v>
      </c>
      <c r="EX71" s="170">
        <f t="shared" si="223"/>
        <v>8400</v>
      </c>
      <c r="EZ71" s="169">
        <f t="shared" si="224"/>
        <v>8500</v>
      </c>
      <c r="FA71" s="170">
        <f t="shared" si="225"/>
        <v>8500</v>
      </c>
      <c r="FB71" s="170">
        <f t="shared" si="226"/>
        <v>8500</v>
      </c>
      <c r="FC71" s="170">
        <f t="shared" si="227"/>
        <v>8500</v>
      </c>
      <c r="FD71" s="170">
        <f t="shared" si="228"/>
        <v>8500</v>
      </c>
      <c r="FE71" s="170">
        <f t="shared" si="229"/>
        <v>8500</v>
      </c>
      <c r="FF71" s="170">
        <f t="shared" si="230"/>
        <v>8500</v>
      </c>
      <c r="FG71" s="170">
        <f t="shared" si="231"/>
        <v>8600</v>
      </c>
      <c r="FH71" s="170">
        <f t="shared" si="232"/>
        <v>8700</v>
      </c>
      <c r="FI71" s="170">
        <f t="shared" si="233"/>
        <v>8900</v>
      </c>
      <c r="FJ71" s="170">
        <f t="shared" si="234"/>
        <v>9000</v>
      </c>
      <c r="FK71" s="170">
        <f t="shared" si="235"/>
        <v>8900</v>
      </c>
      <c r="FL71" s="170">
        <f t="shared" si="236"/>
        <v>9000</v>
      </c>
      <c r="FM71" s="170">
        <f t="shared" si="237"/>
        <v>9000</v>
      </c>
      <c r="FN71" s="170">
        <f t="shared" si="238"/>
        <v>8800</v>
      </c>
      <c r="FO71" s="170">
        <f t="shared" si="239"/>
        <v>8600</v>
      </c>
      <c r="FP71" s="170">
        <f t="shared" si="240"/>
        <v>8600</v>
      </c>
      <c r="FQ71" s="170">
        <f t="shared" si="241"/>
        <v>8600</v>
      </c>
      <c r="FR71" s="170">
        <f t="shared" si="242"/>
        <v>8500</v>
      </c>
      <c r="FS71" s="170">
        <f t="shared" si="243"/>
        <v>8500</v>
      </c>
      <c r="FT71" s="170">
        <f t="shared" si="244"/>
        <v>8500</v>
      </c>
      <c r="FU71" s="170">
        <f t="shared" si="245"/>
        <v>8500</v>
      </c>
      <c r="FV71" s="170">
        <f t="shared" si="246"/>
        <v>8500</v>
      </c>
      <c r="FW71" s="170">
        <f t="shared" si="247"/>
        <v>8500</v>
      </c>
    </row>
    <row r="72" spans="3:179" ht="14.25" customHeight="1" x14ac:dyDescent="0.25">
      <c r="C72" s="132">
        <v>2023</v>
      </c>
      <c r="D72" s="14" t="s">
        <v>164</v>
      </c>
      <c r="E72" s="169">
        <f t="shared" si="104"/>
        <v>1269.0559999999998</v>
      </c>
      <c r="F72" s="170">
        <f t="shared" si="105"/>
        <v>1269.0559999999998</v>
      </c>
      <c r="G72" s="170">
        <f t="shared" si="106"/>
        <v>1269.0559999999998</v>
      </c>
      <c r="H72" s="170">
        <f t="shared" si="107"/>
        <v>1277.088</v>
      </c>
      <c r="I72" s="170">
        <f t="shared" si="108"/>
        <v>1277.088</v>
      </c>
      <c r="J72" s="170">
        <f t="shared" si="109"/>
        <v>1277.088</v>
      </c>
      <c r="K72" s="170">
        <f t="shared" si="110"/>
        <v>1277.088</v>
      </c>
      <c r="L72" s="170">
        <f t="shared" si="111"/>
        <v>1207.0509999999999</v>
      </c>
      <c r="M72" s="170">
        <f t="shared" si="112"/>
        <v>1035.4605630604281</v>
      </c>
      <c r="N72" s="170">
        <f t="shared" si="113"/>
        <v>886.5766834720107</v>
      </c>
      <c r="O72" s="170">
        <f t="shared" si="114"/>
        <v>795.91667549226645</v>
      </c>
      <c r="P72" s="170">
        <f t="shared" si="115"/>
        <v>805.28248236279251</v>
      </c>
      <c r="Q72" s="170">
        <f t="shared" si="116"/>
        <v>886.990624986792</v>
      </c>
      <c r="R72" s="170">
        <f t="shared" si="117"/>
        <v>1003.8668979270901</v>
      </c>
      <c r="S72" s="170">
        <f t="shared" si="118"/>
        <v>1025.2194937885758</v>
      </c>
      <c r="T72" s="170">
        <f t="shared" si="119"/>
        <v>1207.0509999999999</v>
      </c>
      <c r="U72" s="170">
        <f t="shared" si="120"/>
        <v>1207.0509999999999</v>
      </c>
      <c r="V72" s="170">
        <f t="shared" si="121"/>
        <v>1207.0509999999999</v>
      </c>
      <c r="W72" s="170">
        <f t="shared" si="122"/>
        <v>1277.088</v>
      </c>
      <c r="X72" s="170">
        <f t="shared" si="123"/>
        <v>1277.088</v>
      </c>
      <c r="Y72" s="170">
        <f t="shared" si="124"/>
        <v>1277.088</v>
      </c>
      <c r="Z72" s="170">
        <f t="shared" si="125"/>
        <v>1277.088</v>
      </c>
      <c r="AA72" s="170">
        <f t="shared" si="126"/>
        <v>1277.088</v>
      </c>
      <c r="AB72" s="170">
        <f t="shared" si="127"/>
        <v>1277.088</v>
      </c>
      <c r="AC72" s="175">
        <f xml:space="preserve"> SUM(E72:AB72) * 28.25</f>
        <v>786637.2231457911</v>
      </c>
      <c r="AD72" s="195"/>
      <c r="AE72" s="169">
        <f t="shared" si="128"/>
        <v>8426.6666666666661</v>
      </c>
      <c r="AF72" s="170">
        <f t="shared" si="129"/>
        <v>8426.6666666666661</v>
      </c>
      <c r="AG72" s="170">
        <f t="shared" si="130"/>
        <v>8426.6666666666661</v>
      </c>
      <c r="AH72" s="170">
        <f t="shared" si="131"/>
        <v>8480</v>
      </c>
      <c r="AI72" s="170">
        <f t="shared" si="132"/>
        <v>8480</v>
      </c>
      <c r="AJ72" s="170">
        <f t="shared" si="133"/>
        <v>8480</v>
      </c>
      <c r="AK72" s="170">
        <f t="shared" si="134"/>
        <v>8480</v>
      </c>
      <c r="AL72" s="170">
        <f t="shared" si="135"/>
        <v>8585</v>
      </c>
      <c r="AM72" s="170">
        <f t="shared" si="136"/>
        <v>8747.6900024691076</v>
      </c>
      <c r="AN72" s="170">
        <f t="shared" si="137"/>
        <v>9006.2163693890798</v>
      </c>
      <c r="AO72" s="170">
        <f t="shared" si="138"/>
        <v>9128.0544140160437</v>
      </c>
      <c r="AP72" s="170">
        <f t="shared" si="139"/>
        <v>9116.6946906920457</v>
      </c>
      <c r="AQ72" s="170">
        <f t="shared" si="140"/>
        <v>9005.6350452560546</v>
      </c>
      <c r="AR72" s="170">
        <f t="shared" si="141"/>
        <v>8851.2015830173677</v>
      </c>
      <c r="AS72" s="170">
        <f t="shared" si="142"/>
        <v>8755.6750025793608</v>
      </c>
      <c r="AT72" s="170">
        <f t="shared" si="143"/>
        <v>8585</v>
      </c>
      <c r="AU72" s="170">
        <f t="shared" si="144"/>
        <v>8585</v>
      </c>
      <c r="AV72" s="170">
        <f t="shared" si="145"/>
        <v>8585</v>
      </c>
      <c r="AW72" s="170">
        <f t="shared" si="146"/>
        <v>8480</v>
      </c>
      <c r="AX72" s="170">
        <f t="shared" si="147"/>
        <v>8480</v>
      </c>
      <c r="AY72" s="170">
        <f t="shared" si="148"/>
        <v>8480</v>
      </c>
      <c r="AZ72" s="170">
        <f t="shared" si="149"/>
        <v>8480</v>
      </c>
      <c r="BA72" s="170">
        <f t="shared" si="150"/>
        <v>8480</v>
      </c>
      <c r="BB72" s="170">
        <f t="shared" si="151"/>
        <v>8480</v>
      </c>
      <c r="BD72" s="186">
        <f xml:space="preserve">  'Generation Calculation'!CC59-'Bidders Proposed Renewables'!E34</f>
        <v>150.6</v>
      </c>
      <c r="BE72" s="187">
        <f xml:space="preserve">  'Generation Calculation'!CD59-'Bidders Proposed Renewables'!F34</f>
        <v>150.6</v>
      </c>
      <c r="BF72" s="187">
        <f xml:space="preserve">  'Generation Calculation'!CE59-'Bidders Proposed Renewables'!G34</f>
        <v>150.6</v>
      </c>
      <c r="BG72" s="187">
        <f xml:space="preserve">  'Generation Calculation'!CF59-'Bidders Proposed Renewables'!H34</f>
        <v>150.6</v>
      </c>
      <c r="BH72" s="187">
        <f xml:space="preserve">  'Generation Calculation'!CG59-'Bidders Proposed Renewables'!I34</f>
        <v>150.6</v>
      </c>
      <c r="BI72" s="187">
        <f xml:space="preserve">  'Generation Calculation'!CH59-'Bidders Proposed Renewables'!J34</f>
        <v>150.6</v>
      </c>
      <c r="BJ72" s="187">
        <f xml:space="preserve">  'Generation Calculation'!CI59-'Bidders Proposed Renewables'!K34</f>
        <v>150.6</v>
      </c>
      <c r="BK72" s="187">
        <f xml:space="preserve">  'Generation Calculation'!CJ59-'Bidders Proposed Renewables'!L34</f>
        <v>140.6</v>
      </c>
      <c r="BL72" s="187">
        <f xml:space="preserve">  'Generation Calculation'!CK59-'Bidders Proposed Renewables'!M34</f>
        <v>118.36959960494266</v>
      </c>
      <c r="BM72" s="187">
        <f xml:space="preserve">  'Generation Calculation'!CL59-'Bidders Proposed Renewables'!N34</f>
        <v>98.440526754982898</v>
      </c>
      <c r="BN72" s="187">
        <f xml:space="preserve">  'Generation Calculation'!CM59-'Bidders Proposed Renewables'!O34</f>
        <v>87.194558598395702</v>
      </c>
      <c r="BO72" s="187">
        <f xml:space="preserve">  'Generation Calculation'!CN59-'Bidders Proposed Renewables'!P34</f>
        <v>88.330530930795462</v>
      </c>
      <c r="BP72" s="187">
        <f xml:space="preserve">  'Generation Calculation'!CO59-'Bidders Proposed Renewables'!Q34</f>
        <v>98.492845926955113</v>
      </c>
      <c r="BQ72" s="187">
        <f xml:space="preserve">  'Generation Calculation'!CP59-'Bidders Proposed Renewables'!R34</f>
        <v>113.41588918878432</v>
      </c>
      <c r="BR72" s="187">
        <f xml:space="preserve">  'Generation Calculation'!CQ59-'Bidders Proposed Renewables'!S34</f>
        <v>117.09199958730234</v>
      </c>
      <c r="BS72" s="187">
        <f xml:space="preserve">  'Generation Calculation'!CR59-'Bidders Proposed Renewables'!T34</f>
        <v>140.6</v>
      </c>
      <c r="BT72" s="187">
        <f xml:space="preserve">  'Generation Calculation'!CS59-'Bidders Proposed Renewables'!U34</f>
        <v>140.6</v>
      </c>
      <c r="BU72" s="187">
        <f xml:space="preserve">  'Generation Calculation'!CT59-'Bidders Proposed Renewables'!V34</f>
        <v>140.6</v>
      </c>
      <c r="BV72" s="187">
        <f xml:space="preserve">  'Generation Calculation'!CU59-'Bidders Proposed Renewables'!W34</f>
        <v>150.6</v>
      </c>
      <c r="BW72" s="187">
        <f xml:space="preserve">  'Generation Calculation'!CV59-'Bidders Proposed Renewables'!X34</f>
        <v>150.6</v>
      </c>
      <c r="BX72" s="187">
        <f xml:space="preserve">  'Generation Calculation'!CW59-'Bidders Proposed Renewables'!Y34</f>
        <v>150.6</v>
      </c>
      <c r="BY72" s="187">
        <f xml:space="preserve">  'Generation Calculation'!CX59-'Bidders Proposed Renewables'!Z34</f>
        <v>150.6</v>
      </c>
      <c r="BZ72" s="187">
        <f xml:space="preserve">  'Generation Calculation'!CY59-'Bidders Proposed Renewables'!AA34</f>
        <v>150.6</v>
      </c>
      <c r="CA72" s="187">
        <f xml:space="preserve">  'Generation Calculation'!CZ59-'Bidders Proposed Renewables'!AB34</f>
        <v>150.6</v>
      </c>
      <c r="CC72" s="169">
        <f t="shared" si="248"/>
        <v>153</v>
      </c>
      <c r="CD72" s="170">
        <f t="shared" si="249"/>
        <v>153</v>
      </c>
      <c r="CE72" s="170">
        <f t="shared" si="250"/>
        <v>153</v>
      </c>
      <c r="CF72" s="170">
        <f t="shared" si="251"/>
        <v>153</v>
      </c>
      <c r="CG72" s="170">
        <f t="shared" si="252"/>
        <v>153</v>
      </c>
      <c r="CH72" s="170">
        <f t="shared" si="253"/>
        <v>153</v>
      </c>
      <c r="CI72" s="170">
        <f t="shared" si="254"/>
        <v>153</v>
      </c>
      <c r="CJ72" s="170">
        <f t="shared" si="255"/>
        <v>144</v>
      </c>
      <c r="CK72" s="170">
        <f t="shared" si="256"/>
        <v>125.99999999999999</v>
      </c>
      <c r="CL72" s="170">
        <f t="shared" si="257"/>
        <v>99.000000000000014</v>
      </c>
      <c r="CM72" s="170">
        <f t="shared" si="258"/>
        <v>90</v>
      </c>
      <c r="CN72" s="170">
        <f t="shared" si="259"/>
        <v>90</v>
      </c>
      <c r="CO72" s="170">
        <f t="shared" si="260"/>
        <v>99.000000000000014</v>
      </c>
      <c r="CP72" s="170">
        <f t="shared" si="261"/>
        <v>117</v>
      </c>
      <c r="CQ72" s="170">
        <f t="shared" si="262"/>
        <v>125.99999999999999</v>
      </c>
      <c r="CR72" s="170">
        <f t="shared" si="263"/>
        <v>144</v>
      </c>
      <c r="CS72" s="170">
        <f t="shared" si="264"/>
        <v>144</v>
      </c>
      <c r="CT72" s="170">
        <f t="shared" si="265"/>
        <v>144</v>
      </c>
      <c r="CU72" s="170">
        <f t="shared" si="266"/>
        <v>153</v>
      </c>
      <c r="CV72" s="170">
        <f t="shared" si="267"/>
        <v>153</v>
      </c>
      <c r="CW72" s="170">
        <f t="shared" si="268"/>
        <v>153</v>
      </c>
      <c r="CX72" s="170">
        <f t="shared" si="269"/>
        <v>153</v>
      </c>
      <c r="CY72" s="170">
        <f t="shared" si="270"/>
        <v>153</v>
      </c>
      <c r="CZ72" s="170">
        <f t="shared" si="271"/>
        <v>153</v>
      </c>
      <c r="DB72" s="169">
        <f t="shared" si="176"/>
        <v>144</v>
      </c>
      <c r="DC72" s="170">
        <f t="shared" si="177"/>
        <v>144</v>
      </c>
      <c r="DD72" s="170">
        <f t="shared" si="178"/>
        <v>144</v>
      </c>
      <c r="DE72" s="170">
        <f t="shared" si="179"/>
        <v>150</v>
      </c>
      <c r="DF72" s="170">
        <f t="shared" si="180"/>
        <v>150</v>
      </c>
      <c r="DG72" s="170">
        <f t="shared" si="181"/>
        <v>150</v>
      </c>
      <c r="DH72" s="170">
        <f t="shared" si="182"/>
        <v>150</v>
      </c>
      <c r="DI72" s="170">
        <f t="shared" si="183"/>
        <v>140</v>
      </c>
      <c r="DJ72" s="170">
        <f t="shared" si="184"/>
        <v>110.00000000000001</v>
      </c>
      <c r="DK72" s="170">
        <f t="shared" si="185"/>
        <v>90</v>
      </c>
      <c r="DL72" s="170">
        <f t="shared" si="186"/>
        <v>80</v>
      </c>
      <c r="DM72" s="170">
        <f t="shared" si="187"/>
        <v>80</v>
      </c>
      <c r="DN72" s="170">
        <f t="shared" si="188"/>
        <v>90</v>
      </c>
      <c r="DO72" s="170">
        <f t="shared" si="189"/>
        <v>110.00000000000001</v>
      </c>
      <c r="DP72" s="170">
        <f t="shared" si="190"/>
        <v>110.00000000000001</v>
      </c>
      <c r="DQ72" s="170">
        <f t="shared" si="191"/>
        <v>140</v>
      </c>
      <c r="DR72" s="170">
        <f t="shared" si="192"/>
        <v>140</v>
      </c>
      <c r="DS72" s="170">
        <f t="shared" si="193"/>
        <v>140</v>
      </c>
      <c r="DT72" s="170">
        <f t="shared" si="194"/>
        <v>150</v>
      </c>
      <c r="DU72" s="170">
        <f t="shared" si="195"/>
        <v>150</v>
      </c>
      <c r="DV72" s="170">
        <f t="shared" si="196"/>
        <v>150</v>
      </c>
      <c r="DW72" s="170">
        <f t="shared" si="197"/>
        <v>150</v>
      </c>
      <c r="DX72" s="170">
        <f t="shared" si="198"/>
        <v>150</v>
      </c>
      <c r="DY72" s="170">
        <f t="shared" si="199"/>
        <v>150</v>
      </c>
      <c r="EA72" s="169">
        <f t="shared" si="200"/>
        <v>8400</v>
      </c>
      <c r="EB72" s="170">
        <f t="shared" si="201"/>
        <v>8400</v>
      </c>
      <c r="EC72" s="170">
        <f t="shared" si="202"/>
        <v>8400</v>
      </c>
      <c r="ED72" s="170">
        <f t="shared" si="203"/>
        <v>8400</v>
      </c>
      <c r="EE72" s="170">
        <f t="shared" si="204"/>
        <v>8400</v>
      </c>
      <c r="EF72" s="170">
        <f t="shared" si="205"/>
        <v>8400</v>
      </c>
      <c r="EG72" s="170">
        <f t="shared" si="206"/>
        <v>8400</v>
      </c>
      <c r="EH72" s="170">
        <f t="shared" si="207"/>
        <v>8500</v>
      </c>
      <c r="EI72" s="170">
        <f t="shared" si="208"/>
        <v>8700</v>
      </c>
      <c r="EJ72" s="170">
        <f t="shared" si="209"/>
        <v>9000</v>
      </c>
      <c r="EK72" s="170">
        <f t="shared" si="210"/>
        <v>9100</v>
      </c>
      <c r="EL72" s="170">
        <f t="shared" si="211"/>
        <v>9100</v>
      </c>
      <c r="EM72" s="170">
        <f t="shared" si="212"/>
        <v>9000</v>
      </c>
      <c r="EN72" s="170">
        <f t="shared" si="213"/>
        <v>8800</v>
      </c>
      <c r="EO72" s="170">
        <f t="shared" si="214"/>
        <v>8700</v>
      </c>
      <c r="EP72" s="170">
        <f t="shared" si="215"/>
        <v>8500</v>
      </c>
      <c r="EQ72" s="170">
        <f t="shared" si="216"/>
        <v>8500</v>
      </c>
      <c r="ER72" s="170">
        <f t="shared" si="217"/>
        <v>8500</v>
      </c>
      <c r="ES72" s="170">
        <f t="shared" si="218"/>
        <v>8400</v>
      </c>
      <c r="ET72" s="170">
        <f t="shared" si="219"/>
        <v>8400</v>
      </c>
      <c r="EU72" s="170">
        <f t="shared" si="220"/>
        <v>8400</v>
      </c>
      <c r="EV72" s="170">
        <f t="shared" si="221"/>
        <v>8400</v>
      </c>
      <c r="EW72" s="170">
        <f t="shared" si="222"/>
        <v>8400</v>
      </c>
      <c r="EX72" s="170">
        <f t="shared" si="223"/>
        <v>8400</v>
      </c>
      <c r="EZ72" s="169">
        <f t="shared" si="224"/>
        <v>8500</v>
      </c>
      <c r="FA72" s="170">
        <f t="shared" si="225"/>
        <v>8500</v>
      </c>
      <c r="FB72" s="170">
        <f t="shared" si="226"/>
        <v>8500</v>
      </c>
      <c r="FC72" s="170">
        <f t="shared" si="227"/>
        <v>8500</v>
      </c>
      <c r="FD72" s="170">
        <f t="shared" si="228"/>
        <v>8500</v>
      </c>
      <c r="FE72" s="170">
        <f t="shared" si="229"/>
        <v>8500</v>
      </c>
      <c r="FF72" s="170">
        <f t="shared" si="230"/>
        <v>8500</v>
      </c>
      <c r="FG72" s="170">
        <f t="shared" si="231"/>
        <v>8600</v>
      </c>
      <c r="FH72" s="170">
        <f t="shared" si="232"/>
        <v>8800</v>
      </c>
      <c r="FI72" s="170">
        <f t="shared" si="233"/>
        <v>9100</v>
      </c>
      <c r="FJ72" s="170">
        <f t="shared" si="234"/>
        <v>9200</v>
      </c>
      <c r="FK72" s="170">
        <f t="shared" si="235"/>
        <v>9200</v>
      </c>
      <c r="FL72" s="170">
        <f t="shared" si="236"/>
        <v>9100</v>
      </c>
      <c r="FM72" s="170">
        <f t="shared" si="237"/>
        <v>8900</v>
      </c>
      <c r="FN72" s="170">
        <f t="shared" si="238"/>
        <v>8800</v>
      </c>
      <c r="FO72" s="170">
        <f t="shared" si="239"/>
        <v>8600</v>
      </c>
      <c r="FP72" s="170">
        <f t="shared" si="240"/>
        <v>8600</v>
      </c>
      <c r="FQ72" s="170">
        <f t="shared" si="241"/>
        <v>8600</v>
      </c>
      <c r="FR72" s="170">
        <f t="shared" si="242"/>
        <v>8500</v>
      </c>
      <c r="FS72" s="170">
        <f t="shared" si="243"/>
        <v>8500</v>
      </c>
      <c r="FT72" s="170">
        <f t="shared" si="244"/>
        <v>8500</v>
      </c>
      <c r="FU72" s="170">
        <f t="shared" si="245"/>
        <v>8500</v>
      </c>
      <c r="FV72" s="170">
        <f t="shared" si="246"/>
        <v>8500</v>
      </c>
      <c r="FW72" s="170">
        <f t="shared" si="247"/>
        <v>8500</v>
      </c>
    </row>
    <row r="73" spans="3:179" ht="14.25" customHeight="1" x14ac:dyDescent="0.25">
      <c r="C73" s="132">
        <v>2023</v>
      </c>
      <c r="D73" s="14" t="s">
        <v>165</v>
      </c>
      <c r="E73" s="169">
        <f t="shared" si="104"/>
        <v>1269.0559999999998</v>
      </c>
      <c r="F73" s="170">
        <f t="shared" si="105"/>
        <v>1269.0559999999998</v>
      </c>
      <c r="G73" s="170">
        <f t="shared" si="106"/>
        <v>1269.0559999999998</v>
      </c>
      <c r="H73" s="170">
        <f t="shared" si="107"/>
        <v>1277.088</v>
      </c>
      <c r="I73" s="170">
        <f t="shared" si="108"/>
        <v>1277.088</v>
      </c>
      <c r="J73" s="170">
        <f t="shared" si="109"/>
        <v>1277.088</v>
      </c>
      <c r="K73" s="170">
        <f t="shared" si="110"/>
        <v>1277.088</v>
      </c>
      <c r="L73" s="170">
        <f t="shared" si="111"/>
        <v>1191.6512739966699</v>
      </c>
      <c r="M73" s="170">
        <f t="shared" si="112"/>
        <v>919.97480975659289</v>
      </c>
      <c r="N73" s="170">
        <f t="shared" si="113"/>
        <v>735.96058998432488</v>
      </c>
      <c r="O73" s="170">
        <f t="shared" si="114"/>
        <v>711.35975350819103</v>
      </c>
      <c r="P73" s="170">
        <f t="shared" si="115"/>
        <v>729.28998410613679</v>
      </c>
      <c r="Q73" s="170">
        <f t="shared" si="116"/>
        <v>756.00666600660315</v>
      </c>
      <c r="R73" s="170">
        <f t="shared" si="117"/>
        <v>871.07587769818383</v>
      </c>
      <c r="S73" s="170">
        <f t="shared" si="118"/>
        <v>980.35389864879357</v>
      </c>
      <c r="T73" s="170">
        <f t="shared" si="119"/>
        <v>1106.1924740468392</v>
      </c>
      <c r="U73" s="170">
        <f t="shared" si="120"/>
        <v>1207.0509999999999</v>
      </c>
      <c r="V73" s="170">
        <f t="shared" si="121"/>
        <v>1207.0509999999999</v>
      </c>
      <c r="W73" s="170">
        <f t="shared" si="122"/>
        <v>1277.088</v>
      </c>
      <c r="X73" s="170">
        <f t="shared" si="123"/>
        <v>1277.088</v>
      </c>
      <c r="Y73" s="170">
        <f t="shared" si="124"/>
        <v>1277.088</v>
      </c>
      <c r="Z73" s="170">
        <f t="shared" si="125"/>
        <v>1277.088</v>
      </c>
      <c r="AA73" s="170">
        <f t="shared" si="126"/>
        <v>1277.088</v>
      </c>
      <c r="AB73" s="170">
        <f t="shared" si="127"/>
        <v>1277.088</v>
      </c>
      <c r="AC73" s="175">
        <f xml:space="preserve"> SUM(E73:AB73) * 31</f>
        <v>836814.47516032227</v>
      </c>
      <c r="AD73" s="195"/>
      <c r="AE73" s="169">
        <f t="shared" si="128"/>
        <v>8426.6666666666661</v>
      </c>
      <c r="AF73" s="170">
        <f t="shared" si="129"/>
        <v>8426.6666666666661</v>
      </c>
      <c r="AG73" s="170">
        <f t="shared" si="130"/>
        <v>8426.6666666666661</v>
      </c>
      <c r="AH73" s="170">
        <f t="shared" si="131"/>
        <v>8480</v>
      </c>
      <c r="AI73" s="170">
        <f t="shared" si="132"/>
        <v>8480</v>
      </c>
      <c r="AJ73" s="170">
        <f t="shared" si="133"/>
        <v>8480</v>
      </c>
      <c r="AK73" s="170">
        <f t="shared" si="134"/>
        <v>8480</v>
      </c>
      <c r="AL73" s="170">
        <f t="shared" si="135"/>
        <v>8530.7991621689162</v>
      </c>
      <c r="AM73" s="170">
        <f t="shared" si="136"/>
        <v>8967.6475089503838</v>
      </c>
      <c r="AN73" s="170">
        <f t="shared" si="137"/>
        <v>9209.91256876855</v>
      </c>
      <c r="AO73" s="170">
        <f t="shared" si="138"/>
        <v>9236.1935014411247</v>
      </c>
      <c r="AP73" s="170">
        <f t="shared" si="139"/>
        <v>9217.0548019379785</v>
      </c>
      <c r="AQ73" s="170">
        <f t="shared" si="140"/>
        <v>9176.1146224611657</v>
      </c>
      <c r="AR73" s="170">
        <f t="shared" si="141"/>
        <v>9027.9239732160349</v>
      </c>
      <c r="AS73" s="170">
        <f t="shared" si="142"/>
        <v>8897.3598702363433</v>
      </c>
      <c r="AT73" s="170">
        <f t="shared" si="143"/>
        <v>8647.1635206075716</v>
      </c>
      <c r="AU73" s="170">
        <f t="shared" si="144"/>
        <v>8585</v>
      </c>
      <c r="AV73" s="170">
        <f t="shared" si="145"/>
        <v>8585</v>
      </c>
      <c r="AW73" s="170">
        <f t="shared" si="146"/>
        <v>8480</v>
      </c>
      <c r="AX73" s="170">
        <f t="shared" si="147"/>
        <v>8480</v>
      </c>
      <c r="AY73" s="170">
        <f t="shared" si="148"/>
        <v>8480</v>
      </c>
      <c r="AZ73" s="170">
        <f t="shared" si="149"/>
        <v>8480</v>
      </c>
      <c r="BA73" s="170">
        <f t="shared" si="150"/>
        <v>8480</v>
      </c>
      <c r="BB73" s="170">
        <f t="shared" si="151"/>
        <v>8480</v>
      </c>
      <c r="BD73" s="186">
        <f xml:space="preserve">  'Generation Calculation'!CC60-'Bidders Proposed Renewables'!E35</f>
        <v>150.6</v>
      </c>
      <c r="BE73" s="187">
        <f xml:space="preserve">  'Generation Calculation'!CD60-'Bidders Proposed Renewables'!F35</f>
        <v>150.6</v>
      </c>
      <c r="BF73" s="187">
        <f xml:space="preserve">  'Generation Calculation'!CE60-'Bidders Proposed Renewables'!G35</f>
        <v>150.6</v>
      </c>
      <c r="BG73" s="187">
        <f xml:space="preserve">  'Generation Calculation'!CF60-'Bidders Proposed Renewables'!H35</f>
        <v>150.6</v>
      </c>
      <c r="BH73" s="187">
        <f xml:space="preserve">  'Generation Calculation'!CG60-'Bidders Proposed Renewables'!I35</f>
        <v>150.6</v>
      </c>
      <c r="BI73" s="187">
        <f xml:space="preserve">  'Generation Calculation'!CH60-'Bidders Proposed Renewables'!J35</f>
        <v>150.6</v>
      </c>
      <c r="BJ73" s="187">
        <f xml:space="preserve">  'Generation Calculation'!CI60-'Bidders Proposed Renewables'!K35</f>
        <v>150.6</v>
      </c>
      <c r="BK73" s="187">
        <f xml:space="preserve">  'Generation Calculation'!CJ60-'Bidders Proposed Renewables'!L35</f>
        <v>139.68811729635166</v>
      </c>
      <c r="BL73" s="187">
        <f xml:space="preserve">  'Generation Calculation'!CK60-'Bidders Proposed Renewables'!M35</f>
        <v>102.5881992839693</v>
      </c>
      <c r="BM73" s="187">
        <f xml:space="preserve">  'Generation Calculation'!CL60-'Bidders Proposed Renewables'!N35</f>
        <v>79.909617435459495</v>
      </c>
      <c r="BN73" s="187">
        <f xml:space="preserve">  'Generation Calculation'!CM60-'Bidders Proposed Renewables'!O35</f>
        <v>77.018714841476367</v>
      </c>
      <c r="BO73" s="187">
        <f xml:space="preserve">  'Generation Calculation'!CN60-'Bidders Proposed Renewables'!P35</f>
        <v>79.123971786822437</v>
      </c>
      <c r="BP73" s="187">
        <f xml:space="preserve">  'Generation Calculation'!CO60-'Bidders Proposed Renewables'!Q35</f>
        <v>82.388537753883384</v>
      </c>
      <c r="BQ73" s="187">
        <f xml:space="preserve">  'Generation Calculation'!CP60-'Bidders Proposed Renewables'!R35</f>
        <v>96.486842410556861</v>
      </c>
      <c r="BR73" s="187">
        <f xml:space="preserve">  'Generation Calculation'!CQ60-'Bidders Proposed Renewables'!S35</f>
        <v>110.18480908345592</v>
      </c>
      <c r="BS73" s="187">
        <f xml:space="preserve">  'Generation Calculation'!CR60-'Bidders Proposed Renewables'!T35</f>
        <v>127.92547190886421</v>
      </c>
      <c r="BT73" s="187">
        <f xml:space="preserve">  'Generation Calculation'!CS60-'Bidders Proposed Renewables'!U35</f>
        <v>140.6</v>
      </c>
      <c r="BU73" s="187">
        <f xml:space="preserve">  'Generation Calculation'!CT60-'Bidders Proposed Renewables'!V35</f>
        <v>140.6</v>
      </c>
      <c r="BV73" s="187">
        <f xml:space="preserve">  'Generation Calculation'!CU60-'Bidders Proposed Renewables'!W35</f>
        <v>150.6</v>
      </c>
      <c r="BW73" s="187">
        <f xml:space="preserve">  'Generation Calculation'!CV60-'Bidders Proposed Renewables'!X35</f>
        <v>150.6</v>
      </c>
      <c r="BX73" s="187">
        <f xml:space="preserve">  'Generation Calculation'!CW60-'Bidders Proposed Renewables'!Y35</f>
        <v>150.6</v>
      </c>
      <c r="BY73" s="187">
        <f xml:space="preserve">  'Generation Calculation'!CX60-'Bidders Proposed Renewables'!Z35</f>
        <v>150.6</v>
      </c>
      <c r="BZ73" s="187">
        <f xml:space="preserve">  'Generation Calculation'!CY60-'Bidders Proposed Renewables'!AA35</f>
        <v>150.6</v>
      </c>
      <c r="CA73" s="187">
        <f xml:space="preserve">  'Generation Calculation'!CZ60-'Bidders Proposed Renewables'!AB35</f>
        <v>150.6</v>
      </c>
      <c r="CC73" s="169">
        <f t="shared" si="248"/>
        <v>153</v>
      </c>
      <c r="CD73" s="170">
        <f t="shared" si="249"/>
        <v>153</v>
      </c>
      <c r="CE73" s="170">
        <f t="shared" si="250"/>
        <v>153</v>
      </c>
      <c r="CF73" s="170">
        <f t="shared" si="251"/>
        <v>153</v>
      </c>
      <c r="CG73" s="170">
        <f t="shared" si="252"/>
        <v>153</v>
      </c>
      <c r="CH73" s="170">
        <f t="shared" si="253"/>
        <v>153</v>
      </c>
      <c r="CI73" s="170">
        <f t="shared" si="254"/>
        <v>153</v>
      </c>
      <c r="CJ73" s="170">
        <f t="shared" si="255"/>
        <v>144</v>
      </c>
      <c r="CK73" s="170">
        <f t="shared" si="256"/>
        <v>108</v>
      </c>
      <c r="CL73" s="170">
        <f t="shared" si="257"/>
        <v>81</v>
      </c>
      <c r="CM73" s="170">
        <f t="shared" si="258"/>
        <v>81</v>
      </c>
      <c r="CN73" s="170">
        <f t="shared" si="259"/>
        <v>81</v>
      </c>
      <c r="CO73" s="170">
        <f t="shared" si="260"/>
        <v>90</v>
      </c>
      <c r="CP73" s="170">
        <f t="shared" si="261"/>
        <v>99.000000000000014</v>
      </c>
      <c r="CQ73" s="170">
        <f t="shared" si="262"/>
        <v>117</v>
      </c>
      <c r="CR73" s="170">
        <f t="shared" si="263"/>
        <v>135</v>
      </c>
      <c r="CS73" s="170">
        <f t="shared" si="264"/>
        <v>144</v>
      </c>
      <c r="CT73" s="170">
        <f t="shared" si="265"/>
        <v>144</v>
      </c>
      <c r="CU73" s="170">
        <f t="shared" si="266"/>
        <v>153</v>
      </c>
      <c r="CV73" s="170">
        <f t="shared" si="267"/>
        <v>153</v>
      </c>
      <c r="CW73" s="170">
        <f t="shared" si="268"/>
        <v>153</v>
      </c>
      <c r="CX73" s="170">
        <f t="shared" si="269"/>
        <v>153</v>
      </c>
      <c r="CY73" s="170">
        <f t="shared" si="270"/>
        <v>153</v>
      </c>
      <c r="CZ73" s="170">
        <f t="shared" si="271"/>
        <v>153</v>
      </c>
      <c r="DB73" s="169">
        <f t="shared" si="176"/>
        <v>144</v>
      </c>
      <c r="DC73" s="170">
        <f t="shared" si="177"/>
        <v>144</v>
      </c>
      <c r="DD73" s="170">
        <f t="shared" si="178"/>
        <v>144</v>
      </c>
      <c r="DE73" s="170">
        <f t="shared" si="179"/>
        <v>150</v>
      </c>
      <c r="DF73" s="170">
        <f t="shared" si="180"/>
        <v>150</v>
      </c>
      <c r="DG73" s="170">
        <f t="shared" si="181"/>
        <v>150</v>
      </c>
      <c r="DH73" s="170">
        <f t="shared" si="182"/>
        <v>150</v>
      </c>
      <c r="DI73" s="170">
        <f t="shared" si="183"/>
        <v>130</v>
      </c>
      <c r="DJ73" s="170">
        <f t="shared" si="184"/>
        <v>100</v>
      </c>
      <c r="DK73" s="170">
        <f t="shared" si="185"/>
        <v>70</v>
      </c>
      <c r="DL73" s="170">
        <f t="shared" si="186"/>
        <v>70</v>
      </c>
      <c r="DM73" s="170">
        <f t="shared" si="187"/>
        <v>70</v>
      </c>
      <c r="DN73" s="170">
        <f t="shared" si="188"/>
        <v>80</v>
      </c>
      <c r="DO73" s="170">
        <f t="shared" si="189"/>
        <v>90</v>
      </c>
      <c r="DP73" s="170">
        <f t="shared" si="190"/>
        <v>110.00000000000001</v>
      </c>
      <c r="DQ73" s="170">
        <f t="shared" si="191"/>
        <v>120</v>
      </c>
      <c r="DR73" s="170">
        <f t="shared" si="192"/>
        <v>140</v>
      </c>
      <c r="DS73" s="170">
        <f t="shared" si="193"/>
        <v>140</v>
      </c>
      <c r="DT73" s="170">
        <f t="shared" si="194"/>
        <v>150</v>
      </c>
      <c r="DU73" s="170">
        <f t="shared" si="195"/>
        <v>150</v>
      </c>
      <c r="DV73" s="170">
        <f t="shared" si="196"/>
        <v>150</v>
      </c>
      <c r="DW73" s="170">
        <f t="shared" si="197"/>
        <v>150</v>
      </c>
      <c r="DX73" s="170">
        <f t="shared" si="198"/>
        <v>150</v>
      </c>
      <c r="DY73" s="170">
        <f t="shared" si="199"/>
        <v>150</v>
      </c>
      <c r="EA73" s="169">
        <f t="shared" si="200"/>
        <v>8400</v>
      </c>
      <c r="EB73" s="170">
        <f t="shared" si="201"/>
        <v>8400</v>
      </c>
      <c r="EC73" s="170">
        <f t="shared" si="202"/>
        <v>8400</v>
      </c>
      <c r="ED73" s="170">
        <f t="shared" si="203"/>
        <v>8400</v>
      </c>
      <c r="EE73" s="170">
        <f t="shared" si="204"/>
        <v>8400</v>
      </c>
      <c r="EF73" s="170">
        <f t="shared" si="205"/>
        <v>8400</v>
      </c>
      <c r="EG73" s="170">
        <f t="shared" si="206"/>
        <v>8400</v>
      </c>
      <c r="EH73" s="170">
        <f t="shared" si="207"/>
        <v>8500</v>
      </c>
      <c r="EI73" s="170">
        <f t="shared" si="208"/>
        <v>8900</v>
      </c>
      <c r="EJ73" s="170">
        <f t="shared" si="209"/>
        <v>9200</v>
      </c>
      <c r="EK73" s="170">
        <f t="shared" si="210"/>
        <v>9200</v>
      </c>
      <c r="EL73" s="170">
        <f t="shared" si="211"/>
        <v>9200</v>
      </c>
      <c r="EM73" s="170">
        <f t="shared" si="212"/>
        <v>9100</v>
      </c>
      <c r="EN73" s="170">
        <f t="shared" si="213"/>
        <v>9000</v>
      </c>
      <c r="EO73" s="170">
        <f t="shared" si="214"/>
        <v>8800</v>
      </c>
      <c r="EP73" s="170">
        <f t="shared" si="215"/>
        <v>8600</v>
      </c>
      <c r="EQ73" s="170">
        <f t="shared" si="216"/>
        <v>8500</v>
      </c>
      <c r="ER73" s="170">
        <f t="shared" si="217"/>
        <v>8500</v>
      </c>
      <c r="ES73" s="170">
        <f t="shared" si="218"/>
        <v>8400</v>
      </c>
      <c r="ET73" s="170">
        <f t="shared" si="219"/>
        <v>8400</v>
      </c>
      <c r="EU73" s="170">
        <f t="shared" si="220"/>
        <v>8400</v>
      </c>
      <c r="EV73" s="170">
        <f t="shared" si="221"/>
        <v>8400</v>
      </c>
      <c r="EW73" s="170">
        <f t="shared" si="222"/>
        <v>8400</v>
      </c>
      <c r="EX73" s="170">
        <f t="shared" si="223"/>
        <v>8400</v>
      </c>
      <c r="EZ73" s="169">
        <f t="shared" si="224"/>
        <v>8500</v>
      </c>
      <c r="FA73" s="170">
        <f t="shared" si="225"/>
        <v>8500</v>
      </c>
      <c r="FB73" s="170">
        <f t="shared" si="226"/>
        <v>8500</v>
      </c>
      <c r="FC73" s="170">
        <f t="shared" si="227"/>
        <v>8500</v>
      </c>
      <c r="FD73" s="170">
        <f t="shared" si="228"/>
        <v>8500</v>
      </c>
      <c r="FE73" s="170">
        <f t="shared" si="229"/>
        <v>8500</v>
      </c>
      <c r="FF73" s="170">
        <f t="shared" si="230"/>
        <v>8500</v>
      </c>
      <c r="FG73" s="170">
        <f t="shared" si="231"/>
        <v>8600</v>
      </c>
      <c r="FH73" s="170">
        <f t="shared" si="232"/>
        <v>9000</v>
      </c>
      <c r="FI73" s="170">
        <f t="shared" si="233"/>
        <v>9300</v>
      </c>
      <c r="FJ73" s="170">
        <f t="shared" si="234"/>
        <v>9300</v>
      </c>
      <c r="FK73" s="170">
        <f t="shared" si="235"/>
        <v>9300</v>
      </c>
      <c r="FL73" s="170">
        <f t="shared" si="236"/>
        <v>9200</v>
      </c>
      <c r="FM73" s="170">
        <f t="shared" si="237"/>
        <v>9100</v>
      </c>
      <c r="FN73" s="170">
        <f t="shared" si="238"/>
        <v>8900</v>
      </c>
      <c r="FO73" s="170">
        <f t="shared" si="239"/>
        <v>8700</v>
      </c>
      <c r="FP73" s="170">
        <f t="shared" si="240"/>
        <v>8600</v>
      </c>
      <c r="FQ73" s="170">
        <f t="shared" si="241"/>
        <v>8600</v>
      </c>
      <c r="FR73" s="170">
        <f t="shared" si="242"/>
        <v>8500</v>
      </c>
      <c r="FS73" s="170">
        <f t="shared" si="243"/>
        <v>8500</v>
      </c>
      <c r="FT73" s="170">
        <f t="shared" si="244"/>
        <v>8500</v>
      </c>
      <c r="FU73" s="170">
        <f t="shared" si="245"/>
        <v>8500</v>
      </c>
      <c r="FV73" s="170">
        <f t="shared" si="246"/>
        <v>8500</v>
      </c>
      <c r="FW73" s="170">
        <f t="shared" si="247"/>
        <v>8500</v>
      </c>
    </row>
    <row r="74" spans="3:179" ht="14.25" customHeight="1" x14ac:dyDescent="0.25">
      <c r="C74" s="132">
        <v>2023</v>
      </c>
      <c r="D74" s="14" t="s">
        <v>166</v>
      </c>
      <c r="E74" s="169">
        <f t="shared" si="104"/>
        <v>1269.0559999999998</v>
      </c>
      <c r="F74" s="170">
        <f t="shared" si="105"/>
        <v>1269.0559999999998</v>
      </c>
      <c r="G74" s="170">
        <f t="shared" si="106"/>
        <v>1269.0559999999998</v>
      </c>
      <c r="H74" s="170">
        <f t="shared" si="107"/>
        <v>1277.088</v>
      </c>
      <c r="I74" s="170">
        <f t="shared" si="108"/>
        <v>1277.088</v>
      </c>
      <c r="J74" s="170">
        <f t="shared" si="109"/>
        <v>1277.088</v>
      </c>
      <c r="K74" s="170">
        <f t="shared" si="110"/>
        <v>1277.088</v>
      </c>
      <c r="L74" s="170">
        <f t="shared" si="111"/>
        <v>1157.0433686791835</v>
      </c>
      <c r="M74" s="170">
        <f t="shared" si="112"/>
        <v>927.91742020251888</v>
      </c>
      <c r="N74" s="170">
        <f t="shared" si="113"/>
        <v>777.84502031427735</v>
      </c>
      <c r="O74" s="170">
        <f t="shared" si="114"/>
        <v>774.63733180709187</v>
      </c>
      <c r="P74" s="170">
        <f t="shared" si="115"/>
        <v>834.91915316869574</v>
      </c>
      <c r="Q74" s="170">
        <f t="shared" si="116"/>
        <v>814.32239501905758</v>
      </c>
      <c r="R74" s="170">
        <f t="shared" si="117"/>
        <v>936.93166249598994</v>
      </c>
      <c r="S74" s="170">
        <f t="shared" si="118"/>
        <v>1062.3654749736547</v>
      </c>
      <c r="T74" s="170">
        <f t="shared" si="119"/>
        <v>1207.0509999999999</v>
      </c>
      <c r="U74" s="170">
        <f t="shared" si="120"/>
        <v>1207.0509999999999</v>
      </c>
      <c r="V74" s="170">
        <f t="shared" si="121"/>
        <v>1207.0509999999999</v>
      </c>
      <c r="W74" s="170">
        <f t="shared" si="122"/>
        <v>1277.088</v>
      </c>
      <c r="X74" s="170">
        <f t="shared" si="123"/>
        <v>1277.088</v>
      </c>
      <c r="Y74" s="170">
        <f t="shared" si="124"/>
        <v>1277.088</v>
      </c>
      <c r="Z74" s="170">
        <f t="shared" si="125"/>
        <v>1277.088</v>
      </c>
      <c r="AA74" s="170">
        <f t="shared" si="126"/>
        <v>1277.088</v>
      </c>
      <c r="AB74" s="170">
        <f t="shared" si="127"/>
        <v>1277.088</v>
      </c>
      <c r="AC74" s="175">
        <f xml:space="preserve"> SUM(E74:AB74) * 30</f>
        <v>824555.48479981394</v>
      </c>
      <c r="AD74" s="195"/>
      <c r="AE74" s="169">
        <f t="shared" si="128"/>
        <v>8426.6666666666661</v>
      </c>
      <c r="AF74" s="170">
        <f t="shared" si="129"/>
        <v>8426.6666666666661</v>
      </c>
      <c r="AG74" s="170">
        <f t="shared" si="130"/>
        <v>8426.6666666666661</v>
      </c>
      <c r="AH74" s="170">
        <f t="shared" si="131"/>
        <v>8480</v>
      </c>
      <c r="AI74" s="170">
        <f t="shared" si="132"/>
        <v>8480</v>
      </c>
      <c r="AJ74" s="170">
        <f t="shared" si="133"/>
        <v>8480</v>
      </c>
      <c r="AK74" s="170">
        <f t="shared" si="134"/>
        <v>8480</v>
      </c>
      <c r="AL74" s="170">
        <f t="shared" si="135"/>
        <v>8613.3819575640828</v>
      </c>
      <c r="AM74" s="170">
        <f t="shared" si="136"/>
        <v>8954.7072012712033</v>
      </c>
      <c r="AN74" s="170">
        <f t="shared" si="137"/>
        <v>9149.8855161145384</v>
      </c>
      <c r="AO74" s="170">
        <f t="shared" si="138"/>
        <v>9153.7485097113276</v>
      </c>
      <c r="AP74" s="170">
        <f t="shared" si="139"/>
        <v>9078.1038368378522</v>
      </c>
      <c r="AQ74" s="170">
        <f t="shared" si="140"/>
        <v>9105.7004335203783</v>
      </c>
      <c r="AR74" s="170">
        <f t="shared" si="141"/>
        <v>8939.967787386955</v>
      </c>
      <c r="AS74" s="170">
        <f t="shared" si="142"/>
        <v>8784.3623846212286</v>
      </c>
      <c r="AT74" s="170">
        <f t="shared" si="143"/>
        <v>8585</v>
      </c>
      <c r="AU74" s="170">
        <f t="shared" si="144"/>
        <v>8585</v>
      </c>
      <c r="AV74" s="170">
        <f t="shared" si="145"/>
        <v>8585</v>
      </c>
      <c r="AW74" s="170">
        <f t="shared" si="146"/>
        <v>8480</v>
      </c>
      <c r="AX74" s="170">
        <f t="shared" si="147"/>
        <v>8480</v>
      </c>
      <c r="AY74" s="170">
        <f t="shared" si="148"/>
        <v>8480</v>
      </c>
      <c r="AZ74" s="170">
        <f t="shared" si="149"/>
        <v>8480</v>
      </c>
      <c r="BA74" s="170">
        <f t="shared" si="150"/>
        <v>8480</v>
      </c>
      <c r="BB74" s="170">
        <f t="shared" si="151"/>
        <v>8480</v>
      </c>
      <c r="BD74" s="186">
        <f xml:space="preserve">  'Generation Calculation'!CC61-'Bidders Proposed Renewables'!E36</f>
        <v>150.6</v>
      </c>
      <c r="BE74" s="187">
        <f xml:space="preserve">  'Generation Calculation'!CD61-'Bidders Proposed Renewables'!F36</f>
        <v>150.6</v>
      </c>
      <c r="BF74" s="187">
        <f xml:space="preserve">  'Generation Calculation'!CE61-'Bidders Proposed Renewables'!G36</f>
        <v>150.6</v>
      </c>
      <c r="BG74" s="187">
        <f xml:space="preserve">  'Generation Calculation'!CF61-'Bidders Proposed Renewables'!H36</f>
        <v>150.6</v>
      </c>
      <c r="BH74" s="187">
        <f xml:space="preserve">  'Generation Calculation'!CG61-'Bidders Proposed Renewables'!I36</f>
        <v>150.6</v>
      </c>
      <c r="BI74" s="187">
        <f xml:space="preserve">  'Generation Calculation'!CH61-'Bidders Proposed Renewables'!J36</f>
        <v>150.6</v>
      </c>
      <c r="BJ74" s="187">
        <f xml:space="preserve">  'Generation Calculation'!CI61-'Bidders Proposed Renewables'!K36</f>
        <v>150.6</v>
      </c>
      <c r="BK74" s="187">
        <f xml:space="preserve">  'Generation Calculation'!CJ61-'Bidders Proposed Renewables'!L36</f>
        <v>134.3309021217959</v>
      </c>
      <c r="BL74" s="187">
        <f xml:space="preserve">  'Generation Calculation'!CK61-'Bidders Proposed Renewables'!M36</f>
        <v>103.62342389830373</v>
      </c>
      <c r="BM74" s="187">
        <f xml:space="preserve">  'Generation Calculation'!CL61-'Bidders Proposed Renewables'!N36</f>
        <v>85.011448388546185</v>
      </c>
      <c r="BN74" s="187">
        <f xml:space="preserve">  'Generation Calculation'!CM61-'Bidders Proposed Renewables'!O36</f>
        <v>84.62514902886717</v>
      </c>
      <c r="BO74" s="187">
        <f xml:space="preserve">  'Generation Calculation'!CN61-'Bidders Proposed Renewables'!P36</f>
        <v>91.970654684593313</v>
      </c>
      <c r="BP74" s="187">
        <f xml:space="preserve">  'Generation Calculation'!CO61-'Bidders Proposed Renewables'!Q36</f>
        <v>89.429956647962143</v>
      </c>
      <c r="BQ74" s="187">
        <f xml:space="preserve">  'Generation Calculation'!CP61-'Bidders Proposed Renewables'!R36</f>
        <v>104.80257700904355</v>
      </c>
      <c r="BR74" s="187">
        <f xml:space="preserve">  'Generation Calculation'!CQ61-'Bidders Proposed Renewables'!S36</f>
        <v>120.93825692272631</v>
      </c>
      <c r="BS74" s="187">
        <f xml:space="preserve">  'Generation Calculation'!CR61-'Bidders Proposed Renewables'!T36</f>
        <v>140.6</v>
      </c>
      <c r="BT74" s="187">
        <f xml:space="preserve">  'Generation Calculation'!CS61-'Bidders Proposed Renewables'!U36</f>
        <v>140.6</v>
      </c>
      <c r="BU74" s="187">
        <f xml:space="preserve">  'Generation Calculation'!CT61-'Bidders Proposed Renewables'!V36</f>
        <v>140.6</v>
      </c>
      <c r="BV74" s="187">
        <f xml:space="preserve">  'Generation Calculation'!CU61-'Bidders Proposed Renewables'!W36</f>
        <v>150.6</v>
      </c>
      <c r="BW74" s="187">
        <f xml:space="preserve">  'Generation Calculation'!CV61-'Bidders Proposed Renewables'!X36</f>
        <v>150.6</v>
      </c>
      <c r="BX74" s="187">
        <f xml:space="preserve">  'Generation Calculation'!CW61-'Bidders Proposed Renewables'!Y36</f>
        <v>150.6</v>
      </c>
      <c r="BY74" s="187">
        <f xml:space="preserve">  'Generation Calculation'!CX61-'Bidders Proposed Renewables'!Z36</f>
        <v>150.6</v>
      </c>
      <c r="BZ74" s="187">
        <f xml:space="preserve">  'Generation Calculation'!CY61-'Bidders Proposed Renewables'!AA36</f>
        <v>150.6</v>
      </c>
      <c r="CA74" s="187">
        <f xml:space="preserve">  'Generation Calculation'!CZ61-'Bidders Proposed Renewables'!AB36</f>
        <v>150.6</v>
      </c>
      <c r="CC74" s="169">
        <f t="shared" si="248"/>
        <v>153</v>
      </c>
      <c r="CD74" s="170">
        <f t="shared" si="249"/>
        <v>153</v>
      </c>
      <c r="CE74" s="170">
        <f t="shared" si="250"/>
        <v>153</v>
      </c>
      <c r="CF74" s="170">
        <f t="shared" si="251"/>
        <v>153</v>
      </c>
      <c r="CG74" s="170">
        <f t="shared" si="252"/>
        <v>153</v>
      </c>
      <c r="CH74" s="170">
        <f t="shared" si="253"/>
        <v>153</v>
      </c>
      <c r="CI74" s="170">
        <f t="shared" si="254"/>
        <v>153</v>
      </c>
      <c r="CJ74" s="170">
        <f t="shared" si="255"/>
        <v>135</v>
      </c>
      <c r="CK74" s="170">
        <f t="shared" si="256"/>
        <v>108</v>
      </c>
      <c r="CL74" s="170">
        <f t="shared" si="257"/>
        <v>90</v>
      </c>
      <c r="CM74" s="170">
        <f t="shared" si="258"/>
        <v>90</v>
      </c>
      <c r="CN74" s="170">
        <f t="shared" si="259"/>
        <v>99.000000000000014</v>
      </c>
      <c r="CO74" s="170">
        <f t="shared" si="260"/>
        <v>90</v>
      </c>
      <c r="CP74" s="170">
        <f t="shared" si="261"/>
        <v>108</v>
      </c>
      <c r="CQ74" s="170">
        <f t="shared" si="262"/>
        <v>125.99999999999999</v>
      </c>
      <c r="CR74" s="170">
        <f t="shared" si="263"/>
        <v>144</v>
      </c>
      <c r="CS74" s="170">
        <f t="shared" si="264"/>
        <v>144</v>
      </c>
      <c r="CT74" s="170">
        <f t="shared" si="265"/>
        <v>144</v>
      </c>
      <c r="CU74" s="170">
        <f t="shared" si="266"/>
        <v>153</v>
      </c>
      <c r="CV74" s="170">
        <f t="shared" si="267"/>
        <v>153</v>
      </c>
      <c r="CW74" s="170">
        <f t="shared" si="268"/>
        <v>153</v>
      </c>
      <c r="CX74" s="170">
        <f t="shared" si="269"/>
        <v>153</v>
      </c>
      <c r="CY74" s="170">
        <f t="shared" si="270"/>
        <v>153</v>
      </c>
      <c r="CZ74" s="170">
        <f t="shared" si="271"/>
        <v>153</v>
      </c>
      <c r="DB74" s="169">
        <f t="shared" si="176"/>
        <v>144</v>
      </c>
      <c r="DC74" s="170">
        <f t="shared" si="177"/>
        <v>144</v>
      </c>
      <c r="DD74" s="170">
        <f t="shared" si="178"/>
        <v>144</v>
      </c>
      <c r="DE74" s="170">
        <f t="shared" si="179"/>
        <v>150</v>
      </c>
      <c r="DF74" s="170">
        <f t="shared" si="180"/>
        <v>150</v>
      </c>
      <c r="DG74" s="170">
        <f t="shared" si="181"/>
        <v>150</v>
      </c>
      <c r="DH74" s="170">
        <f t="shared" si="182"/>
        <v>150</v>
      </c>
      <c r="DI74" s="170">
        <f t="shared" si="183"/>
        <v>130</v>
      </c>
      <c r="DJ74" s="170">
        <f t="shared" si="184"/>
        <v>100</v>
      </c>
      <c r="DK74" s="170">
        <f t="shared" si="185"/>
        <v>80</v>
      </c>
      <c r="DL74" s="170">
        <f t="shared" si="186"/>
        <v>80</v>
      </c>
      <c r="DM74" s="170">
        <f t="shared" si="187"/>
        <v>90</v>
      </c>
      <c r="DN74" s="170">
        <f t="shared" si="188"/>
        <v>80</v>
      </c>
      <c r="DO74" s="170">
        <f t="shared" si="189"/>
        <v>100</v>
      </c>
      <c r="DP74" s="170">
        <f t="shared" si="190"/>
        <v>120</v>
      </c>
      <c r="DQ74" s="170">
        <f t="shared" si="191"/>
        <v>140</v>
      </c>
      <c r="DR74" s="170">
        <f t="shared" si="192"/>
        <v>140</v>
      </c>
      <c r="DS74" s="170">
        <f t="shared" si="193"/>
        <v>140</v>
      </c>
      <c r="DT74" s="170">
        <f t="shared" si="194"/>
        <v>150</v>
      </c>
      <c r="DU74" s="170">
        <f t="shared" si="195"/>
        <v>150</v>
      </c>
      <c r="DV74" s="170">
        <f t="shared" si="196"/>
        <v>150</v>
      </c>
      <c r="DW74" s="170">
        <f t="shared" si="197"/>
        <v>150</v>
      </c>
      <c r="DX74" s="170">
        <f t="shared" si="198"/>
        <v>150</v>
      </c>
      <c r="DY74" s="170">
        <f t="shared" si="199"/>
        <v>150</v>
      </c>
      <c r="EA74" s="169">
        <f t="shared" si="200"/>
        <v>8400</v>
      </c>
      <c r="EB74" s="170">
        <f t="shared" si="201"/>
        <v>8400</v>
      </c>
      <c r="EC74" s="170">
        <f t="shared" si="202"/>
        <v>8400</v>
      </c>
      <c r="ED74" s="170">
        <f t="shared" si="203"/>
        <v>8400</v>
      </c>
      <c r="EE74" s="170">
        <f t="shared" si="204"/>
        <v>8400</v>
      </c>
      <c r="EF74" s="170">
        <f t="shared" si="205"/>
        <v>8400</v>
      </c>
      <c r="EG74" s="170">
        <f t="shared" si="206"/>
        <v>8400</v>
      </c>
      <c r="EH74" s="170">
        <f t="shared" si="207"/>
        <v>8600</v>
      </c>
      <c r="EI74" s="170">
        <f t="shared" si="208"/>
        <v>8900</v>
      </c>
      <c r="EJ74" s="170">
        <f t="shared" si="209"/>
        <v>9100</v>
      </c>
      <c r="EK74" s="170">
        <f t="shared" si="210"/>
        <v>9100</v>
      </c>
      <c r="EL74" s="170">
        <f t="shared" si="211"/>
        <v>9000</v>
      </c>
      <c r="EM74" s="170">
        <f t="shared" si="212"/>
        <v>9100</v>
      </c>
      <c r="EN74" s="170">
        <f t="shared" si="213"/>
        <v>8900</v>
      </c>
      <c r="EO74" s="170">
        <f t="shared" si="214"/>
        <v>8700</v>
      </c>
      <c r="EP74" s="170">
        <f t="shared" si="215"/>
        <v>8500</v>
      </c>
      <c r="EQ74" s="170">
        <f t="shared" si="216"/>
        <v>8500</v>
      </c>
      <c r="ER74" s="170">
        <f t="shared" si="217"/>
        <v>8500</v>
      </c>
      <c r="ES74" s="170">
        <f t="shared" si="218"/>
        <v>8400</v>
      </c>
      <c r="ET74" s="170">
        <f t="shared" si="219"/>
        <v>8400</v>
      </c>
      <c r="EU74" s="170">
        <f t="shared" si="220"/>
        <v>8400</v>
      </c>
      <c r="EV74" s="170">
        <f t="shared" si="221"/>
        <v>8400</v>
      </c>
      <c r="EW74" s="170">
        <f t="shared" si="222"/>
        <v>8400</v>
      </c>
      <c r="EX74" s="170">
        <f t="shared" si="223"/>
        <v>8400</v>
      </c>
      <c r="EZ74" s="169">
        <f t="shared" si="224"/>
        <v>8500</v>
      </c>
      <c r="FA74" s="170">
        <f t="shared" si="225"/>
        <v>8500</v>
      </c>
      <c r="FB74" s="170">
        <f t="shared" si="226"/>
        <v>8500</v>
      </c>
      <c r="FC74" s="170">
        <f t="shared" si="227"/>
        <v>8500</v>
      </c>
      <c r="FD74" s="170">
        <f t="shared" si="228"/>
        <v>8500</v>
      </c>
      <c r="FE74" s="170">
        <f t="shared" si="229"/>
        <v>8500</v>
      </c>
      <c r="FF74" s="170">
        <f t="shared" si="230"/>
        <v>8500</v>
      </c>
      <c r="FG74" s="170">
        <f t="shared" si="231"/>
        <v>8700</v>
      </c>
      <c r="FH74" s="170">
        <f t="shared" si="232"/>
        <v>9000</v>
      </c>
      <c r="FI74" s="170">
        <f t="shared" si="233"/>
        <v>9200</v>
      </c>
      <c r="FJ74" s="170">
        <f t="shared" si="234"/>
        <v>9200</v>
      </c>
      <c r="FK74" s="170">
        <f t="shared" si="235"/>
        <v>9100</v>
      </c>
      <c r="FL74" s="170">
        <f t="shared" si="236"/>
        <v>9200</v>
      </c>
      <c r="FM74" s="170">
        <f t="shared" si="237"/>
        <v>9000</v>
      </c>
      <c r="FN74" s="170">
        <f t="shared" si="238"/>
        <v>8800</v>
      </c>
      <c r="FO74" s="170">
        <f t="shared" si="239"/>
        <v>8600</v>
      </c>
      <c r="FP74" s="170">
        <f t="shared" si="240"/>
        <v>8600</v>
      </c>
      <c r="FQ74" s="170">
        <f t="shared" si="241"/>
        <v>8600</v>
      </c>
      <c r="FR74" s="170">
        <f t="shared" si="242"/>
        <v>8500</v>
      </c>
      <c r="FS74" s="170">
        <f t="shared" si="243"/>
        <v>8500</v>
      </c>
      <c r="FT74" s="170">
        <f t="shared" si="244"/>
        <v>8500</v>
      </c>
      <c r="FU74" s="170">
        <f t="shared" si="245"/>
        <v>8500</v>
      </c>
      <c r="FV74" s="170">
        <f t="shared" si="246"/>
        <v>8500</v>
      </c>
      <c r="FW74" s="170">
        <f t="shared" si="247"/>
        <v>8500</v>
      </c>
    </row>
    <row r="75" spans="3:179" ht="14.25" customHeight="1" x14ac:dyDescent="0.25">
      <c r="C75" s="132">
        <v>2023</v>
      </c>
      <c r="D75" s="14" t="s">
        <v>10</v>
      </c>
      <c r="E75" s="169">
        <f t="shared" si="104"/>
        <v>1269.0559999999998</v>
      </c>
      <c r="F75" s="170">
        <f t="shared" si="105"/>
        <v>1269.0559999999998</v>
      </c>
      <c r="G75" s="170">
        <f t="shared" si="106"/>
        <v>1269.0559999999998</v>
      </c>
      <c r="H75" s="170">
        <f t="shared" si="107"/>
        <v>1277.088</v>
      </c>
      <c r="I75" s="170">
        <f t="shared" si="108"/>
        <v>1277.088</v>
      </c>
      <c r="J75" s="170">
        <f t="shared" si="109"/>
        <v>1277.088</v>
      </c>
      <c r="K75" s="170">
        <f t="shared" si="110"/>
        <v>1277.088</v>
      </c>
      <c r="L75" s="170">
        <f t="shared" si="111"/>
        <v>1075.9031028316197</v>
      </c>
      <c r="M75" s="170">
        <f t="shared" si="112"/>
        <v>845.46212706214305</v>
      </c>
      <c r="N75" s="170">
        <f t="shared" si="113"/>
        <v>765.54306026319171</v>
      </c>
      <c r="O75" s="170">
        <f t="shared" si="114"/>
        <v>770.70037333473408</v>
      </c>
      <c r="P75" s="170">
        <f t="shared" si="115"/>
        <v>786.9780829799513</v>
      </c>
      <c r="Q75" s="170">
        <f t="shared" si="116"/>
        <v>870.84792653459556</v>
      </c>
      <c r="R75" s="170">
        <f t="shared" si="117"/>
        <v>980.94159823824498</v>
      </c>
      <c r="S75" s="170">
        <f t="shared" si="118"/>
        <v>1080.4297893883124</v>
      </c>
      <c r="T75" s="170">
        <f t="shared" si="119"/>
        <v>1207.0509999999999</v>
      </c>
      <c r="U75" s="170">
        <f t="shared" si="120"/>
        <v>1207.0509999999999</v>
      </c>
      <c r="V75" s="170">
        <f t="shared" si="121"/>
        <v>1207.0509999999999</v>
      </c>
      <c r="W75" s="170">
        <f t="shared" si="122"/>
        <v>1277.088</v>
      </c>
      <c r="X75" s="170">
        <f t="shared" si="123"/>
        <v>1277.088</v>
      </c>
      <c r="Y75" s="170">
        <f t="shared" si="124"/>
        <v>1277.088</v>
      </c>
      <c r="Z75" s="170">
        <f t="shared" si="125"/>
        <v>1277.088</v>
      </c>
      <c r="AA75" s="170">
        <f t="shared" si="126"/>
        <v>1277.088</v>
      </c>
      <c r="AB75" s="170">
        <f t="shared" si="127"/>
        <v>1277.088</v>
      </c>
      <c r="AC75" s="175">
        <f xml:space="preserve"> SUM(E75:AB75) * 31</f>
        <v>848656.21887961647</v>
      </c>
      <c r="AD75" s="195"/>
      <c r="AE75" s="169">
        <f t="shared" si="128"/>
        <v>8426.6666666666661</v>
      </c>
      <c r="AF75" s="170">
        <f t="shared" si="129"/>
        <v>8426.6666666666661</v>
      </c>
      <c r="AG75" s="170">
        <f t="shared" si="130"/>
        <v>8426.6666666666661</v>
      </c>
      <c r="AH75" s="170">
        <f t="shared" si="131"/>
        <v>8480</v>
      </c>
      <c r="AI75" s="170">
        <f t="shared" si="132"/>
        <v>8480</v>
      </c>
      <c r="AJ75" s="170">
        <f t="shared" si="133"/>
        <v>8480</v>
      </c>
      <c r="AK75" s="170">
        <f t="shared" si="134"/>
        <v>8480</v>
      </c>
      <c r="AL75" s="170">
        <f t="shared" si="135"/>
        <v>8750.8628171670953</v>
      </c>
      <c r="AM75" s="170">
        <f t="shared" si="136"/>
        <v>9063.5366406669546</v>
      </c>
      <c r="AN75" s="170">
        <f t="shared" si="137"/>
        <v>9164.681187962422</v>
      </c>
      <c r="AO75" s="170">
        <f t="shared" si="138"/>
        <v>9158.4848522812554</v>
      </c>
      <c r="AP75" s="170">
        <f t="shared" si="139"/>
        <v>9138.8668944773381</v>
      </c>
      <c r="AQ75" s="170">
        <f t="shared" si="140"/>
        <v>9028.2423163243075</v>
      </c>
      <c r="AR75" s="170">
        <f t="shared" si="141"/>
        <v>8896.2132514605073</v>
      </c>
      <c r="AS75" s="170">
        <f t="shared" si="142"/>
        <v>8739.5863282041573</v>
      </c>
      <c r="AT75" s="170">
        <f t="shared" si="143"/>
        <v>8585</v>
      </c>
      <c r="AU75" s="170">
        <f t="shared" si="144"/>
        <v>8585</v>
      </c>
      <c r="AV75" s="170">
        <f t="shared" si="145"/>
        <v>8585</v>
      </c>
      <c r="AW75" s="170">
        <f t="shared" si="146"/>
        <v>8480</v>
      </c>
      <c r="AX75" s="170">
        <f t="shared" si="147"/>
        <v>8480</v>
      </c>
      <c r="AY75" s="170">
        <f t="shared" si="148"/>
        <v>8480</v>
      </c>
      <c r="AZ75" s="170">
        <f t="shared" si="149"/>
        <v>8480</v>
      </c>
      <c r="BA75" s="170">
        <f t="shared" si="150"/>
        <v>8480</v>
      </c>
      <c r="BB75" s="170">
        <f t="shared" si="151"/>
        <v>8480</v>
      </c>
      <c r="BD75" s="186">
        <f xml:space="preserve">  'Generation Calculation'!CC62-'Bidders Proposed Renewables'!E37</f>
        <v>150.6</v>
      </c>
      <c r="BE75" s="187">
        <f xml:space="preserve">  'Generation Calculation'!CD62-'Bidders Proposed Renewables'!F37</f>
        <v>150.6</v>
      </c>
      <c r="BF75" s="187">
        <f xml:space="preserve">  'Generation Calculation'!CE62-'Bidders Proposed Renewables'!G37</f>
        <v>150.6</v>
      </c>
      <c r="BG75" s="187">
        <f xml:space="preserve">  'Generation Calculation'!CF62-'Bidders Proposed Renewables'!H37</f>
        <v>150.6</v>
      </c>
      <c r="BH75" s="187">
        <f xml:space="preserve">  'Generation Calculation'!CG62-'Bidders Proposed Renewables'!I37</f>
        <v>150.6</v>
      </c>
      <c r="BI75" s="187">
        <f xml:space="preserve">  'Generation Calculation'!CH62-'Bidders Proposed Renewables'!J37</f>
        <v>150.6</v>
      </c>
      <c r="BJ75" s="187">
        <f xml:space="preserve">  'Generation Calculation'!CI62-'Bidders Proposed Renewables'!K37</f>
        <v>150.6</v>
      </c>
      <c r="BK75" s="187">
        <f xml:space="preserve">  'Generation Calculation'!CJ62-'Bidders Proposed Renewables'!L37</f>
        <v>122.94823096997425</v>
      </c>
      <c r="BL75" s="187">
        <f xml:space="preserve">  'Generation Calculation'!CK62-'Bidders Proposed Renewables'!M37</f>
        <v>93.281702339974032</v>
      </c>
      <c r="BM75" s="187">
        <f xml:space="preserve">  'Generation Calculation'!CL62-'Bidders Proposed Renewables'!N37</f>
        <v>83.531881203757877</v>
      </c>
      <c r="BN75" s="187">
        <f xml:space="preserve">  'Generation Calculation'!CM62-'Bidders Proposed Renewables'!O37</f>
        <v>84.151514771874417</v>
      </c>
      <c r="BO75" s="187">
        <f xml:space="preserve">  'Generation Calculation'!CN62-'Bidders Proposed Renewables'!P37</f>
        <v>86.113310552266171</v>
      </c>
      <c r="BP75" s="187">
        <f xml:space="preserve">  'Generation Calculation'!CO62-'Bidders Proposed Renewables'!Q37</f>
        <v>96.458191530812414</v>
      </c>
      <c r="BQ75" s="187">
        <f xml:space="preserve">  'Generation Calculation'!CP62-'Bidders Proposed Renewables'!R37</f>
        <v>110.26507239776453</v>
      </c>
      <c r="BR75" s="187">
        <f xml:space="preserve">  'Generation Calculation'!CQ62-'Bidders Proposed Renewables'!S37</f>
        <v>123.62482030775055</v>
      </c>
      <c r="BS75" s="187">
        <f xml:space="preserve">  'Generation Calculation'!CR62-'Bidders Proposed Renewables'!T37</f>
        <v>140.6</v>
      </c>
      <c r="BT75" s="187">
        <f xml:space="preserve">  'Generation Calculation'!CS62-'Bidders Proposed Renewables'!U37</f>
        <v>140.6</v>
      </c>
      <c r="BU75" s="187">
        <f xml:space="preserve">  'Generation Calculation'!CT62-'Bidders Proposed Renewables'!V37</f>
        <v>140.6</v>
      </c>
      <c r="BV75" s="187">
        <f xml:space="preserve">  'Generation Calculation'!CU62-'Bidders Proposed Renewables'!W37</f>
        <v>150.6</v>
      </c>
      <c r="BW75" s="187">
        <f xml:space="preserve">  'Generation Calculation'!CV62-'Bidders Proposed Renewables'!X37</f>
        <v>150.6</v>
      </c>
      <c r="BX75" s="187">
        <f xml:space="preserve">  'Generation Calculation'!CW62-'Bidders Proposed Renewables'!Y37</f>
        <v>150.6</v>
      </c>
      <c r="BY75" s="187">
        <f xml:space="preserve">  'Generation Calculation'!CX62-'Bidders Proposed Renewables'!Z37</f>
        <v>150.6</v>
      </c>
      <c r="BZ75" s="187">
        <f xml:space="preserve">  'Generation Calculation'!CY62-'Bidders Proposed Renewables'!AA37</f>
        <v>150.6</v>
      </c>
      <c r="CA75" s="187">
        <f xml:space="preserve">  'Generation Calculation'!CZ62-'Bidders Proposed Renewables'!AB37</f>
        <v>150.6</v>
      </c>
      <c r="CC75" s="169">
        <f t="shared" si="248"/>
        <v>153</v>
      </c>
      <c r="CD75" s="170">
        <f t="shared" si="249"/>
        <v>153</v>
      </c>
      <c r="CE75" s="170">
        <f t="shared" si="250"/>
        <v>153</v>
      </c>
      <c r="CF75" s="170">
        <f t="shared" si="251"/>
        <v>153</v>
      </c>
      <c r="CG75" s="170">
        <f t="shared" si="252"/>
        <v>153</v>
      </c>
      <c r="CH75" s="170">
        <f t="shared" si="253"/>
        <v>153</v>
      </c>
      <c r="CI75" s="170">
        <f t="shared" si="254"/>
        <v>153</v>
      </c>
      <c r="CJ75" s="170">
        <f t="shared" si="255"/>
        <v>125.99999999999999</v>
      </c>
      <c r="CK75" s="170">
        <f t="shared" si="256"/>
        <v>99.000000000000014</v>
      </c>
      <c r="CL75" s="170">
        <f t="shared" si="257"/>
        <v>90</v>
      </c>
      <c r="CM75" s="170">
        <f t="shared" si="258"/>
        <v>90</v>
      </c>
      <c r="CN75" s="170">
        <f t="shared" si="259"/>
        <v>90</v>
      </c>
      <c r="CO75" s="170">
        <f t="shared" si="260"/>
        <v>99.000000000000014</v>
      </c>
      <c r="CP75" s="170">
        <f t="shared" si="261"/>
        <v>117</v>
      </c>
      <c r="CQ75" s="170">
        <f t="shared" si="262"/>
        <v>125.99999999999999</v>
      </c>
      <c r="CR75" s="170">
        <f t="shared" si="263"/>
        <v>144</v>
      </c>
      <c r="CS75" s="170">
        <f t="shared" si="264"/>
        <v>144</v>
      </c>
      <c r="CT75" s="170">
        <f t="shared" si="265"/>
        <v>144</v>
      </c>
      <c r="CU75" s="170">
        <f t="shared" si="266"/>
        <v>153</v>
      </c>
      <c r="CV75" s="170">
        <f t="shared" si="267"/>
        <v>153</v>
      </c>
      <c r="CW75" s="170">
        <f t="shared" si="268"/>
        <v>153</v>
      </c>
      <c r="CX75" s="170">
        <f t="shared" si="269"/>
        <v>153</v>
      </c>
      <c r="CY75" s="170">
        <f t="shared" si="270"/>
        <v>153</v>
      </c>
      <c r="CZ75" s="170">
        <f t="shared" si="271"/>
        <v>153</v>
      </c>
      <c r="DB75" s="169">
        <f t="shared" si="176"/>
        <v>144</v>
      </c>
      <c r="DC75" s="170">
        <f t="shared" si="177"/>
        <v>144</v>
      </c>
      <c r="DD75" s="170">
        <f t="shared" si="178"/>
        <v>144</v>
      </c>
      <c r="DE75" s="170">
        <f t="shared" si="179"/>
        <v>150</v>
      </c>
      <c r="DF75" s="170">
        <f t="shared" si="180"/>
        <v>150</v>
      </c>
      <c r="DG75" s="170">
        <f t="shared" si="181"/>
        <v>150</v>
      </c>
      <c r="DH75" s="170">
        <f t="shared" si="182"/>
        <v>150</v>
      </c>
      <c r="DI75" s="170">
        <f t="shared" si="183"/>
        <v>120</v>
      </c>
      <c r="DJ75" s="170">
        <f t="shared" si="184"/>
        <v>90</v>
      </c>
      <c r="DK75" s="170">
        <f t="shared" si="185"/>
        <v>80</v>
      </c>
      <c r="DL75" s="170">
        <f t="shared" si="186"/>
        <v>80</v>
      </c>
      <c r="DM75" s="170">
        <f t="shared" si="187"/>
        <v>80</v>
      </c>
      <c r="DN75" s="170">
        <f t="shared" si="188"/>
        <v>90</v>
      </c>
      <c r="DO75" s="170">
        <f t="shared" si="189"/>
        <v>110.00000000000001</v>
      </c>
      <c r="DP75" s="170">
        <f t="shared" si="190"/>
        <v>120</v>
      </c>
      <c r="DQ75" s="170">
        <f t="shared" si="191"/>
        <v>140</v>
      </c>
      <c r="DR75" s="170">
        <f t="shared" si="192"/>
        <v>140</v>
      </c>
      <c r="DS75" s="170">
        <f t="shared" si="193"/>
        <v>140</v>
      </c>
      <c r="DT75" s="170">
        <f t="shared" si="194"/>
        <v>150</v>
      </c>
      <c r="DU75" s="170">
        <f t="shared" si="195"/>
        <v>150</v>
      </c>
      <c r="DV75" s="170">
        <f t="shared" si="196"/>
        <v>150</v>
      </c>
      <c r="DW75" s="170">
        <f t="shared" si="197"/>
        <v>150</v>
      </c>
      <c r="DX75" s="170">
        <f t="shared" si="198"/>
        <v>150</v>
      </c>
      <c r="DY75" s="170">
        <f t="shared" si="199"/>
        <v>150</v>
      </c>
      <c r="EA75" s="169">
        <f t="shared" si="200"/>
        <v>8400</v>
      </c>
      <c r="EB75" s="170">
        <f t="shared" si="201"/>
        <v>8400</v>
      </c>
      <c r="EC75" s="170">
        <f t="shared" si="202"/>
        <v>8400</v>
      </c>
      <c r="ED75" s="170">
        <f t="shared" si="203"/>
        <v>8400</v>
      </c>
      <c r="EE75" s="170">
        <f t="shared" si="204"/>
        <v>8400</v>
      </c>
      <c r="EF75" s="170">
        <f t="shared" si="205"/>
        <v>8400</v>
      </c>
      <c r="EG75" s="170">
        <f t="shared" si="206"/>
        <v>8400</v>
      </c>
      <c r="EH75" s="170">
        <f t="shared" si="207"/>
        <v>8700</v>
      </c>
      <c r="EI75" s="170">
        <f t="shared" si="208"/>
        <v>9000</v>
      </c>
      <c r="EJ75" s="170">
        <f t="shared" si="209"/>
        <v>9100</v>
      </c>
      <c r="EK75" s="170">
        <f t="shared" si="210"/>
        <v>9100</v>
      </c>
      <c r="EL75" s="170">
        <f t="shared" si="211"/>
        <v>9100</v>
      </c>
      <c r="EM75" s="170">
        <f t="shared" si="212"/>
        <v>9000</v>
      </c>
      <c r="EN75" s="170">
        <f t="shared" si="213"/>
        <v>8800</v>
      </c>
      <c r="EO75" s="170">
        <f t="shared" si="214"/>
        <v>8700</v>
      </c>
      <c r="EP75" s="170">
        <f t="shared" si="215"/>
        <v>8500</v>
      </c>
      <c r="EQ75" s="170">
        <f t="shared" si="216"/>
        <v>8500</v>
      </c>
      <c r="ER75" s="170">
        <f t="shared" si="217"/>
        <v>8500</v>
      </c>
      <c r="ES75" s="170">
        <f t="shared" si="218"/>
        <v>8400</v>
      </c>
      <c r="ET75" s="170">
        <f t="shared" si="219"/>
        <v>8400</v>
      </c>
      <c r="EU75" s="170">
        <f t="shared" si="220"/>
        <v>8400</v>
      </c>
      <c r="EV75" s="170">
        <f t="shared" si="221"/>
        <v>8400</v>
      </c>
      <c r="EW75" s="170">
        <f t="shared" si="222"/>
        <v>8400</v>
      </c>
      <c r="EX75" s="170">
        <f t="shared" si="223"/>
        <v>8400</v>
      </c>
      <c r="EZ75" s="169">
        <f t="shared" si="224"/>
        <v>8500</v>
      </c>
      <c r="FA75" s="170">
        <f t="shared" si="225"/>
        <v>8500</v>
      </c>
      <c r="FB75" s="170">
        <f t="shared" si="226"/>
        <v>8500</v>
      </c>
      <c r="FC75" s="170">
        <f t="shared" si="227"/>
        <v>8500</v>
      </c>
      <c r="FD75" s="170">
        <f t="shared" si="228"/>
        <v>8500</v>
      </c>
      <c r="FE75" s="170">
        <f t="shared" si="229"/>
        <v>8500</v>
      </c>
      <c r="FF75" s="170">
        <f t="shared" si="230"/>
        <v>8500</v>
      </c>
      <c r="FG75" s="170">
        <f t="shared" si="231"/>
        <v>8800</v>
      </c>
      <c r="FH75" s="170">
        <f t="shared" si="232"/>
        <v>9100</v>
      </c>
      <c r="FI75" s="170">
        <f t="shared" si="233"/>
        <v>9200</v>
      </c>
      <c r="FJ75" s="170">
        <f t="shared" si="234"/>
        <v>9200</v>
      </c>
      <c r="FK75" s="170">
        <f t="shared" si="235"/>
        <v>9200</v>
      </c>
      <c r="FL75" s="170">
        <f t="shared" si="236"/>
        <v>9100</v>
      </c>
      <c r="FM75" s="170">
        <f t="shared" si="237"/>
        <v>8900</v>
      </c>
      <c r="FN75" s="170">
        <f t="shared" si="238"/>
        <v>8800</v>
      </c>
      <c r="FO75" s="170">
        <f t="shared" si="239"/>
        <v>8600</v>
      </c>
      <c r="FP75" s="170">
        <f t="shared" si="240"/>
        <v>8600</v>
      </c>
      <c r="FQ75" s="170">
        <f t="shared" si="241"/>
        <v>8600</v>
      </c>
      <c r="FR75" s="170">
        <f t="shared" si="242"/>
        <v>8500</v>
      </c>
      <c r="FS75" s="170">
        <f t="shared" si="243"/>
        <v>8500</v>
      </c>
      <c r="FT75" s="170">
        <f t="shared" si="244"/>
        <v>8500</v>
      </c>
      <c r="FU75" s="170">
        <f t="shared" si="245"/>
        <v>8500</v>
      </c>
      <c r="FV75" s="170">
        <f t="shared" si="246"/>
        <v>8500</v>
      </c>
      <c r="FW75" s="170">
        <f t="shared" si="247"/>
        <v>8500</v>
      </c>
    </row>
    <row r="76" spans="3:179" ht="14.25" customHeight="1" x14ac:dyDescent="0.25">
      <c r="C76" s="132">
        <v>2023</v>
      </c>
      <c r="D76" s="14" t="s">
        <v>167</v>
      </c>
      <c r="E76" s="169">
        <f t="shared" si="104"/>
        <v>1269.0559999999998</v>
      </c>
      <c r="F76" s="170">
        <f t="shared" si="105"/>
        <v>1269.0559999999998</v>
      </c>
      <c r="G76" s="170">
        <f t="shared" si="106"/>
        <v>1269.0559999999998</v>
      </c>
      <c r="H76" s="170">
        <f t="shared" si="107"/>
        <v>1277.088</v>
      </c>
      <c r="I76" s="170">
        <f t="shared" si="108"/>
        <v>1277.088</v>
      </c>
      <c r="J76" s="170">
        <f t="shared" si="109"/>
        <v>1277.088</v>
      </c>
      <c r="K76" s="170">
        <f t="shared" si="110"/>
        <v>1277.088</v>
      </c>
      <c r="L76" s="170">
        <f t="shared" si="111"/>
        <v>1175.0542088260127</v>
      </c>
      <c r="M76" s="170">
        <f t="shared" si="112"/>
        <v>1027.4332963546694</v>
      </c>
      <c r="N76" s="170">
        <f t="shared" si="113"/>
        <v>872.25918195367467</v>
      </c>
      <c r="O76" s="170">
        <f t="shared" si="114"/>
        <v>887.34657974744425</v>
      </c>
      <c r="P76" s="170">
        <f t="shared" si="115"/>
        <v>962.64218769028162</v>
      </c>
      <c r="Q76" s="170">
        <f t="shared" si="116"/>
        <v>995.08862471124291</v>
      </c>
      <c r="R76" s="170">
        <f t="shared" si="117"/>
        <v>1081.0095700103627</v>
      </c>
      <c r="S76" s="170">
        <f t="shared" si="118"/>
        <v>1185.6934514785264</v>
      </c>
      <c r="T76" s="170">
        <f t="shared" si="119"/>
        <v>1207.0509999999999</v>
      </c>
      <c r="U76" s="170">
        <f t="shared" si="120"/>
        <v>1207.0509999999999</v>
      </c>
      <c r="V76" s="170">
        <f t="shared" si="121"/>
        <v>1207.0509999999999</v>
      </c>
      <c r="W76" s="170">
        <f t="shared" si="122"/>
        <v>1277.088</v>
      </c>
      <c r="X76" s="170">
        <f t="shared" si="123"/>
        <v>1277.088</v>
      </c>
      <c r="Y76" s="170">
        <f t="shared" si="124"/>
        <v>1277.088</v>
      </c>
      <c r="Z76" s="170">
        <f t="shared" si="125"/>
        <v>1277.088</v>
      </c>
      <c r="AA76" s="170">
        <f t="shared" si="126"/>
        <v>1277.088</v>
      </c>
      <c r="AB76" s="170">
        <f t="shared" si="127"/>
        <v>1277.088</v>
      </c>
      <c r="AC76" s="175">
        <f xml:space="preserve"> SUM(E76:AB76) * 30</f>
        <v>851571.84302316641</v>
      </c>
      <c r="AD76" s="195"/>
      <c r="AE76" s="169">
        <f t="shared" si="128"/>
        <v>8426.6666666666661</v>
      </c>
      <c r="AF76" s="170">
        <f t="shared" si="129"/>
        <v>8426.6666666666661</v>
      </c>
      <c r="AG76" s="170">
        <f t="shared" si="130"/>
        <v>8426.6666666666661</v>
      </c>
      <c r="AH76" s="170">
        <f t="shared" si="131"/>
        <v>8480</v>
      </c>
      <c r="AI76" s="170">
        <f t="shared" si="132"/>
        <v>8480</v>
      </c>
      <c r="AJ76" s="170">
        <f t="shared" si="133"/>
        <v>8480</v>
      </c>
      <c r="AK76" s="170">
        <f t="shared" si="134"/>
        <v>8480</v>
      </c>
      <c r="AL76" s="170">
        <f t="shared" si="135"/>
        <v>8546.5038490037132</v>
      </c>
      <c r="AM76" s="170">
        <f t="shared" si="136"/>
        <v>8804.3394498748803</v>
      </c>
      <c r="AN76" s="170">
        <f t="shared" si="137"/>
        <v>9026.2710309567483</v>
      </c>
      <c r="AO76" s="170">
        <f t="shared" si="138"/>
        <v>8949.1423861523035</v>
      </c>
      <c r="AP76" s="170">
        <f t="shared" si="139"/>
        <v>8848.2681249378293</v>
      </c>
      <c r="AQ76" s="170">
        <f t="shared" si="140"/>
        <v>8868.502787684014</v>
      </c>
      <c r="AR76" s="170">
        <f t="shared" si="141"/>
        <v>8738.1392770764705</v>
      </c>
      <c r="AS76" s="170">
        <f t="shared" si="142"/>
        <v>8536.4441717493737</v>
      </c>
      <c r="AT76" s="170">
        <f t="shared" si="143"/>
        <v>8585</v>
      </c>
      <c r="AU76" s="170">
        <f t="shared" si="144"/>
        <v>8585</v>
      </c>
      <c r="AV76" s="170">
        <f t="shared" si="145"/>
        <v>8585</v>
      </c>
      <c r="AW76" s="170">
        <f t="shared" si="146"/>
        <v>8480</v>
      </c>
      <c r="AX76" s="170">
        <f t="shared" si="147"/>
        <v>8480</v>
      </c>
      <c r="AY76" s="170">
        <f t="shared" si="148"/>
        <v>8480</v>
      </c>
      <c r="AZ76" s="170">
        <f t="shared" si="149"/>
        <v>8480</v>
      </c>
      <c r="BA76" s="170">
        <f t="shared" si="150"/>
        <v>8480</v>
      </c>
      <c r="BB76" s="170">
        <f t="shared" si="151"/>
        <v>8480</v>
      </c>
      <c r="BD76" s="186">
        <f xml:space="preserve">  'Generation Calculation'!CC63-'Bidders Proposed Renewables'!E38</f>
        <v>150.6</v>
      </c>
      <c r="BE76" s="187">
        <f xml:space="preserve">  'Generation Calculation'!CD63-'Bidders Proposed Renewables'!F38</f>
        <v>150.6</v>
      </c>
      <c r="BF76" s="187">
        <f xml:space="preserve">  'Generation Calculation'!CE63-'Bidders Proposed Renewables'!G38</f>
        <v>150.6</v>
      </c>
      <c r="BG76" s="187">
        <f xml:space="preserve">  'Generation Calculation'!CF63-'Bidders Proposed Renewables'!H38</f>
        <v>150.6</v>
      </c>
      <c r="BH76" s="187">
        <f xml:space="preserve">  'Generation Calculation'!CG63-'Bidders Proposed Renewables'!I38</f>
        <v>150.6</v>
      </c>
      <c r="BI76" s="187">
        <f xml:space="preserve">  'Generation Calculation'!CH63-'Bidders Proposed Renewables'!J38</f>
        <v>150.6</v>
      </c>
      <c r="BJ76" s="187">
        <f xml:space="preserve">  'Generation Calculation'!CI63-'Bidders Proposed Renewables'!K38</f>
        <v>150.6</v>
      </c>
      <c r="BK76" s="187">
        <f xml:space="preserve">  'Generation Calculation'!CJ63-'Bidders Proposed Renewables'!L38</f>
        <v>137.48946113948006</v>
      </c>
      <c r="BL76" s="187">
        <f xml:space="preserve">  'Generation Calculation'!CK63-'Bidders Proposed Renewables'!M38</f>
        <v>116.69623850875837</v>
      </c>
      <c r="BM76" s="187">
        <f xml:space="preserve">  'Generation Calculation'!CL63-'Bidders Proposed Renewables'!N38</f>
        <v>96.635607213892698</v>
      </c>
      <c r="BN76" s="187">
        <f xml:space="preserve">  'Generation Calculation'!CM63-'Bidders Proposed Renewables'!O38</f>
        <v>99.154370492585286</v>
      </c>
      <c r="BO76" s="187">
        <f xml:space="preserve">  'Generation Calculation'!CN63-'Bidders Proposed Renewables'!P38</f>
        <v>108.79441876056909</v>
      </c>
      <c r="BP76" s="187">
        <f xml:space="preserve">  'Generation Calculation'!CO63-'Bidders Proposed Renewables'!Q38</f>
        <v>112.20480486211898</v>
      </c>
      <c r="BQ76" s="187">
        <f xml:space="preserve">  'Generation Calculation'!CP63-'Bidders Proposed Renewables'!R38</f>
        <v>123.71164337541177</v>
      </c>
      <c r="BR76" s="187">
        <f xml:space="preserve">  'Generation Calculation'!CQ63-'Bidders Proposed Renewables'!S38</f>
        <v>138.89781595508779</v>
      </c>
      <c r="BS76" s="187">
        <f xml:space="preserve">  'Generation Calculation'!CR63-'Bidders Proposed Renewables'!T38</f>
        <v>140.6</v>
      </c>
      <c r="BT76" s="187">
        <f xml:space="preserve">  'Generation Calculation'!CS63-'Bidders Proposed Renewables'!U38</f>
        <v>140.6</v>
      </c>
      <c r="BU76" s="187">
        <f xml:space="preserve">  'Generation Calculation'!CT63-'Bidders Proposed Renewables'!V38</f>
        <v>140.6</v>
      </c>
      <c r="BV76" s="187">
        <f xml:space="preserve">  'Generation Calculation'!CU63-'Bidders Proposed Renewables'!W38</f>
        <v>150.6</v>
      </c>
      <c r="BW76" s="187">
        <f xml:space="preserve">  'Generation Calculation'!CV63-'Bidders Proposed Renewables'!X38</f>
        <v>150.6</v>
      </c>
      <c r="BX76" s="187">
        <f xml:space="preserve">  'Generation Calculation'!CW63-'Bidders Proposed Renewables'!Y38</f>
        <v>150.6</v>
      </c>
      <c r="BY76" s="187">
        <f xml:space="preserve">  'Generation Calculation'!CX63-'Bidders Proposed Renewables'!Z38</f>
        <v>150.6</v>
      </c>
      <c r="BZ76" s="187">
        <f xml:space="preserve">  'Generation Calculation'!CY63-'Bidders Proposed Renewables'!AA38</f>
        <v>150.6</v>
      </c>
      <c r="CA76" s="187">
        <f xml:space="preserve">  'Generation Calculation'!CZ63-'Bidders Proposed Renewables'!AB38</f>
        <v>150.6</v>
      </c>
      <c r="CC76" s="169">
        <f t="shared" si="248"/>
        <v>153</v>
      </c>
      <c r="CD76" s="170">
        <f t="shared" si="249"/>
        <v>153</v>
      </c>
      <c r="CE76" s="170">
        <f t="shared" si="250"/>
        <v>153</v>
      </c>
      <c r="CF76" s="170">
        <f t="shared" si="251"/>
        <v>153</v>
      </c>
      <c r="CG76" s="170">
        <f t="shared" si="252"/>
        <v>153</v>
      </c>
      <c r="CH76" s="170">
        <f t="shared" si="253"/>
        <v>153</v>
      </c>
      <c r="CI76" s="170">
        <f t="shared" si="254"/>
        <v>153</v>
      </c>
      <c r="CJ76" s="170">
        <f t="shared" si="255"/>
        <v>144</v>
      </c>
      <c r="CK76" s="170">
        <f t="shared" si="256"/>
        <v>117</v>
      </c>
      <c r="CL76" s="170">
        <f t="shared" si="257"/>
        <v>99.000000000000014</v>
      </c>
      <c r="CM76" s="170">
        <f t="shared" si="258"/>
        <v>108</v>
      </c>
      <c r="CN76" s="170">
        <f t="shared" si="259"/>
        <v>117</v>
      </c>
      <c r="CO76" s="170">
        <f t="shared" si="260"/>
        <v>117</v>
      </c>
      <c r="CP76" s="170">
        <f t="shared" si="261"/>
        <v>125.99999999999999</v>
      </c>
      <c r="CQ76" s="170">
        <f t="shared" si="262"/>
        <v>144</v>
      </c>
      <c r="CR76" s="170">
        <f t="shared" si="263"/>
        <v>144</v>
      </c>
      <c r="CS76" s="170">
        <f t="shared" si="264"/>
        <v>144</v>
      </c>
      <c r="CT76" s="170">
        <f t="shared" si="265"/>
        <v>144</v>
      </c>
      <c r="CU76" s="170">
        <f t="shared" si="266"/>
        <v>153</v>
      </c>
      <c r="CV76" s="170">
        <f t="shared" si="267"/>
        <v>153</v>
      </c>
      <c r="CW76" s="170">
        <f t="shared" si="268"/>
        <v>153</v>
      </c>
      <c r="CX76" s="170">
        <f t="shared" si="269"/>
        <v>153</v>
      </c>
      <c r="CY76" s="170">
        <f t="shared" si="270"/>
        <v>153</v>
      </c>
      <c r="CZ76" s="170">
        <f t="shared" si="271"/>
        <v>153</v>
      </c>
      <c r="DB76" s="169">
        <f t="shared" si="176"/>
        <v>144</v>
      </c>
      <c r="DC76" s="170">
        <f t="shared" si="177"/>
        <v>144</v>
      </c>
      <c r="DD76" s="170">
        <f t="shared" si="178"/>
        <v>144</v>
      </c>
      <c r="DE76" s="170">
        <f t="shared" si="179"/>
        <v>150</v>
      </c>
      <c r="DF76" s="170">
        <f t="shared" si="180"/>
        <v>150</v>
      </c>
      <c r="DG76" s="170">
        <f t="shared" si="181"/>
        <v>150</v>
      </c>
      <c r="DH76" s="170">
        <f t="shared" si="182"/>
        <v>150</v>
      </c>
      <c r="DI76" s="170">
        <f t="shared" si="183"/>
        <v>130</v>
      </c>
      <c r="DJ76" s="170">
        <f t="shared" si="184"/>
        <v>110.00000000000001</v>
      </c>
      <c r="DK76" s="170">
        <f t="shared" si="185"/>
        <v>90</v>
      </c>
      <c r="DL76" s="170">
        <f t="shared" si="186"/>
        <v>90</v>
      </c>
      <c r="DM76" s="170">
        <f t="shared" si="187"/>
        <v>100</v>
      </c>
      <c r="DN76" s="170">
        <f t="shared" si="188"/>
        <v>110.00000000000001</v>
      </c>
      <c r="DO76" s="170">
        <f t="shared" si="189"/>
        <v>120</v>
      </c>
      <c r="DP76" s="170">
        <f t="shared" si="190"/>
        <v>130</v>
      </c>
      <c r="DQ76" s="170">
        <f t="shared" si="191"/>
        <v>140</v>
      </c>
      <c r="DR76" s="170">
        <f t="shared" si="192"/>
        <v>140</v>
      </c>
      <c r="DS76" s="170">
        <f t="shared" si="193"/>
        <v>140</v>
      </c>
      <c r="DT76" s="170">
        <f t="shared" si="194"/>
        <v>150</v>
      </c>
      <c r="DU76" s="170">
        <f t="shared" si="195"/>
        <v>150</v>
      </c>
      <c r="DV76" s="170">
        <f t="shared" si="196"/>
        <v>150</v>
      </c>
      <c r="DW76" s="170">
        <f t="shared" si="197"/>
        <v>150</v>
      </c>
      <c r="DX76" s="170">
        <f t="shared" si="198"/>
        <v>150</v>
      </c>
      <c r="DY76" s="170">
        <f t="shared" si="199"/>
        <v>150</v>
      </c>
      <c r="EA76" s="169">
        <f t="shared" si="200"/>
        <v>8400</v>
      </c>
      <c r="EB76" s="170">
        <f t="shared" si="201"/>
        <v>8400</v>
      </c>
      <c r="EC76" s="170">
        <f t="shared" si="202"/>
        <v>8400</v>
      </c>
      <c r="ED76" s="170">
        <f t="shared" si="203"/>
        <v>8400</v>
      </c>
      <c r="EE76" s="170">
        <f t="shared" si="204"/>
        <v>8400</v>
      </c>
      <c r="EF76" s="170">
        <f t="shared" si="205"/>
        <v>8400</v>
      </c>
      <c r="EG76" s="170">
        <f t="shared" si="206"/>
        <v>8400</v>
      </c>
      <c r="EH76" s="170">
        <f t="shared" si="207"/>
        <v>8500</v>
      </c>
      <c r="EI76" s="170">
        <f t="shared" si="208"/>
        <v>8800</v>
      </c>
      <c r="EJ76" s="170">
        <f t="shared" si="209"/>
        <v>9000</v>
      </c>
      <c r="EK76" s="170">
        <f t="shared" si="210"/>
        <v>8900</v>
      </c>
      <c r="EL76" s="170">
        <f t="shared" si="211"/>
        <v>8800</v>
      </c>
      <c r="EM76" s="170">
        <f t="shared" si="212"/>
        <v>8800</v>
      </c>
      <c r="EN76" s="170">
        <f t="shared" si="213"/>
        <v>8700</v>
      </c>
      <c r="EO76" s="170">
        <f t="shared" si="214"/>
        <v>8500</v>
      </c>
      <c r="EP76" s="170">
        <f t="shared" si="215"/>
        <v>8500</v>
      </c>
      <c r="EQ76" s="170">
        <f t="shared" si="216"/>
        <v>8500</v>
      </c>
      <c r="ER76" s="170">
        <f t="shared" si="217"/>
        <v>8500</v>
      </c>
      <c r="ES76" s="170">
        <f t="shared" si="218"/>
        <v>8400</v>
      </c>
      <c r="ET76" s="170">
        <f t="shared" si="219"/>
        <v>8400</v>
      </c>
      <c r="EU76" s="170">
        <f t="shared" si="220"/>
        <v>8400</v>
      </c>
      <c r="EV76" s="170">
        <f t="shared" si="221"/>
        <v>8400</v>
      </c>
      <c r="EW76" s="170">
        <f t="shared" si="222"/>
        <v>8400</v>
      </c>
      <c r="EX76" s="170">
        <f t="shared" si="223"/>
        <v>8400</v>
      </c>
      <c r="EZ76" s="169">
        <f t="shared" si="224"/>
        <v>8500</v>
      </c>
      <c r="FA76" s="170">
        <f t="shared" si="225"/>
        <v>8500</v>
      </c>
      <c r="FB76" s="170">
        <f t="shared" si="226"/>
        <v>8500</v>
      </c>
      <c r="FC76" s="170">
        <f t="shared" si="227"/>
        <v>8500</v>
      </c>
      <c r="FD76" s="170">
        <f t="shared" si="228"/>
        <v>8500</v>
      </c>
      <c r="FE76" s="170">
        <f t="shared" si="229"/>
        <v>8500</v>
      </c>
      <c r="FF76" s="170">
        <f t="shared" si="230"/>
        <v>8500</v>
      </c>
      <c r="FG76" s="170">
        <f t="shared" si="231"/>
        <v>8600</v>
      </c>
      <c r="FH76" s="170">
        <f t="shared" si="232"/>
        <v>8900</v>
      </c>
      <c r="FI76" s="170">
        <f t="shared" si="233"/>
        <v>9100</v>
      </c>
      <c r="FJ76" s="170">
        <f t="shared" si="234"/>
        <v>9000</v>
      </c>
      <c r="FK76" s="170">
        <f t="shared" si="235"/>
        <v>8900</v>
      </c>
      <c r="FL76" s="170">
        <f t="shared" si="236"/>
        <v>8900</v>
      </c>
      <c r="FM76" s="170">
        <f t="shared" si="237"/>
        <v>8800</v>
      </c>
      <c r="FN76" s="170">
        <f t="shared" si="238"/>
        <v>8600</v>
      </c>
      <c r="FO76" s="170">
        <f t="shared" si="239"/>
        <v>8600</v>
      </c>
      <c r="FP76" s="170">
        <f t="shared" si="240"/>
        <v>8600</v>
      </c>
      <c r="FQ76" s="170">
        <f t="shared" si="241"/>
        <v>8600</v>
      </c>
      <c r="FR76" s="170">
        <f t="shared" si="242"/>
        <v>8500</v>
      </c>
      <c r="FS76" s="170">
        <f t="shared" si="243"/>
        <v>8500</v>
      </c>
      <c r="FT76" s="170">
        <f t="shared" si="244"/>
        <v>8500</v>
      </c>
      <c r="FU76" s="170">
        <f t="shared" si="245"/>
        <v>8500</v>
      </c>
      <c r="FV76" s="170">
        <f t="shared" si="246"/>
        <v>8500</v>
      </c>
      <c r="FW76" s="170">
        <f t="shared" si="247"/>
        <v>8500</v>
      </c>
    </row>
    <row r="77" spans="3:179" ht="14.25" customHeight="1" x14ac:dyDescent="0.25">
      <c r="C77" s="132">
        <v>2023</v>
      </c>
      <c r="D77" s="14" t="s">
        <v>168</v>
      </c>
      <c r="E77" s="169">
        <f t="shared" si="104"/>
        <v>1269.0559999999998</v>
      </c>
      <c r="F77" s="170">
        <f t="shared" si="105"/>
        <v>1269.0559999999998</v>
      </c>
      <c r="G77" s="170">
        <f t="shared" si="106"/>
        <v>1269.0559999999998</v>
      </c>
      <c r="H77" s="170">
        <f t="shared" si="107"/>
        <v>1277.088</v>
      </c>
      <c r="I77" s="170">
        <f t="shared" si="108"/>
        <v>1277.088</v>
      </c>
      <c r="J77" s="170">
        <f t="shared" si="109"/>
        <v>1277.088</v>
      </c>
      <c r="K77" s="170">
        <f t="shared" si="110"/>
        <v>1277.088</v>
      </c>
      <c r="L77" s="170">
        <f t="shared" si="111"/>
        <v>1145.9753370988485</v>
      </c>
      <c r="M77" s="170">
        <f t="shared" si="112"/>
        <v>999.57014776086635</v>
      </c>
      <c r="N77" s="170">
        <f t="shared" si="113"/>
        <v>867.40338393850413</v>
      </c>
      <c r="O77" s="170">
        <f t="shared" si="114"/>
        <v>787.23927566383531</v>
      </c>
      <c r="P77" s="170">
        <f t="shared" si="115"/>
        <v>812.28987670039771</v>
      </c>
      <c r="Q77" s="170">
        <f t="shared" si="116"/>
        <v>926.9695677029016</v>
      </c>
      <c r="R77" s="170">
        <f t="shared" si="117"/>
        <v>960.46962604742055</v>
      </c>
      <c r="S77" s="170">
        <f t="shared" si="118"/>
        <v>1113.1232833790423</v>
      </c>
      <c r="T77" s="170">
        <f t="shared" si="119"/>
        <v>1207.0509999999999</v>
      </c>
      <c r="U77" s="170">
        <f t="shared" si="120"/>
        <v>1207.0509999999999</v>
      </c>
      <c r="V77" s="170">
        <f t="shared" si="121"/>
        <v>1207.0509999999999</v>
      </c>
      <c r="W77" s="170">
        <f t="shared" si="122"/>
        <v>1277.088</v>
      </c>
      <c r="X77" s="170">
        <f t="shared" si="123"/>
        <v>1277.088</v>
      </c>
      <c r="Y77" s="170">
        <f t="shared" si="124"/>
        <v>1277.088</v>
      </c>
      <c r="Z77" s="170">
        <f t="shared" si="125"/>
        <v>1277.088</v>
      </c>
      <c r="AA77" s="170">
        <f t="shared" si="126"/>
        <v>1277.088</v>
      </c>
      <c r="AB77" s="170">
        <f t="shared" si="127"/>
        <v>1277.088</v>
      </c>
      <c r="AC77" s="175">
        <f xml:space="preserve"> SUM(E77:AB77) * 31</f>
        <v>862179.48644704616</v>
      </c>
      <c r="AD77" s="195"/>
      <c r="AE77" s="169">
        <f t="shared" si="128"/>
        <v>8426.6666666666661</v>
      </c>
      <c r="AF77" s="170">
        <f t="shared" si="129"/>
        <v>8426.6666666666661</v>
      </c>
      <c r="AG77" s="170">
        <f t="shared" si="130"/>
        <v>8426.6666666666661</v>
      </c>
      <c r="AH77" s="170">
        <f t="shared" si="131"/>
        <v>8480</v>
      </c>
      <c r="AI77" s="170">
        <f t="shared" si="132"/>
        <v>8480</v>
      </c>
      <c r="AJ77" s="170">
        <f t="shared" si="133"/>
        <v>8480</v>
      </c>
      <c r="AK77" s="170">
        <f t="shared" si="134"/>
        <v>8480</v>
      </c>
      <c r="AL77" s="170">
        <f t="shared" si="135"/>
        <v>8650.4988348644674</v>
      </c>
      <c r="AM77" s="170">
        <f t="shared" si="136"/>
        <v>8859.6804199643993</v>
      </c>
      <c r="AN77" s="170">
        <f t="shared" si="137"/>
        <v>9033.0496636252865</v>
      </c>
      <c r="AO77" s="170">
        <f t="shared" si="138"/>
        <v>9138.5513459858921</v>
      </c>
      <c r="AP77" s="170">
        <f t="shared" si="139"/>
        <v>9108.1749272634461</v>
      </c>
      <c r="AQ77" s="170">
        <f t="shared" si="140"/>
        <v>8956.2537639412149</v>
      </c>
      <c r="AR77" s="170">
        <f t="shared" si="141"/>
        <v>8901.2090347870362</v>
      </c>
      <c r="AS77" s="170">
        <f t="shared" si="142"/>
        <v>8641.2309248882138</v>
      </c>
      <c r="AT77" s="170">
        <f t="shared" si="143"/>
        <v>8585</v>
      </c>
      <c r="AU77" s="170">
        <f t="shared" si="144"/>
        <v>8585</v>
      </c>
      <c r="AV77" s="170">
        <f t="shared" si="145"/>
        <v>8585</v>
      </c>
      <c r="AW77" s="170">
        <f t="shared" si="146"/>
        <v>8480</v>
      </c>
      <c r="AX77" s="170">
        <f t="shared" si="147"/>
        <v>8480</v>
      </c>
      <c r="AY77" s="170">
        <f t="shared" si="148"/>
        <v>8480</v>
      </c>
      <c r="AZ77" s="170">
        <f t="shared" si="149"/>
        <v>8480</v>
      </c>
      <c r="BA77" s="170">
        <f t="shared" si="150"/>
        <v>8480</v>
      </c>
      <c r="BB77" s="170">
        <f t="shared" si="151"/>
        <v>8480</v>
      </c>
      <c r="BD77" s="186">
        <f xml:space="preserve">  'Generation Calculation'!CC64-'Bidders Proposed Renewables'!E39</f>
        <v>150.6</v>
      </c>
      <c r="BE77" s="187">
        <f xml:space="preserve">  'Generation Calculation'!CD64-'Bidders Proposed Renewables'!F39</f>
        <v>150.6</v>
      </c>
      <c r="BF77" s="187">
        <f xml:space="preserve">  'Generation Calculation'!CE64-'Bidders Proposed Renewables'!G39</f>
        <v>150.6</v>
      </c>
      <c r="BG77" s="187">
        <f xml:space="preserve">  'Generation Calculation'!CF64-'Bidders Proposed Renewables'!H39</f>
        <v>150.6</v>
      </c>
      <c r="BH77" s="187">
        <f xml:space="preserve">  'Generation Calculation'!CG64-'Bidders Proposed Renewables'!I39</f>
        <v>150.6</v>
      </c>
      <c r="BI77" s="187">
        <f xml:space="preserve">  'Generation Calculation'!CH64-'Bidders Proposed Renewables'!J39</f>
        <v>150.6</v>
      </c>
      <c r="BJ77" s="187">
        <f xml:space="preserve">  'Generation Calculation'!CI64-'Bidders Proposed Renewables'!K39</f>
        <v>150.6</v>
      </c>
      <c r="BK77" s="187">
        <f xml:space="preserve">  'Generation Calculation'!CJ64-'Bidders Proposed Renewables'!L39</f>
        <v>132.47505825677661</v>
      </c>
      <c r="BL77" s="187">
        <f xml:space="preserve">  'Generation Calculation'!CK64-'Bidders Proposed Renewables'!M39</f>
        <v>112.8223706024921</v>
      </c>
      <c r="BM77" s="187">
        <f xml:space="preserve">  'Generation Calculation'!CL64-'Bidders Proposed Renewables'!N39</f>
        <v>96.0255302737242</v>
      </c>
      <c r="BN77" s="187">
        <f xml:space="preserve">  'Generation Calculation'!CM64-'Bidders Proposed Renewables'!O39</f>
        <v>86.144865401410712</v>
      </c>
      <c r="BO77" s="187">
        <f xml:space="preserve">  'Generation Calculation'!CN64-'Bidders Proposed Renewables'!P39</f>
        <v>89.182507273655361</v>
      </c>
      <c r="BP77" s="187">
        <f xml:space="preserve">  'Generation Calculation'!CO64-'Bidders Proposed Renewables'!Q39</f>
        <v>103.49969888470277</v>
      </c>
      <c r="BQ77" s="187">
        <f xml:space="preserve">  'Generation Calculation'!CP64-'Bidders Proposed Renewables'!R39</f>
        <v>107.90327721703707</v>
      </c>
      <c r="BR77" s="187">
        <f xml:space="preserve">  'Generation Calculation'!CQ64-'Bidders Proposed Renewables'!S39</f>
        <v>128.81536126676792</v>
      </c>
      <c r="BS77" s="187">
        <f xml:space="preserve">  'Generation Calculation'!CR64-'Bidders Proposed Renewables'!T39</f>
        <v>140.6</v>
      </c>
      <c r="BT77" s="187">
        <f xml:space="preserve">  'Generation Calculation'!CS64-'Bidders Proposed Renewables'!U39</f>
        <v>140.6</v>
      </c>
      <c r="BU77" s="187">
        <f xml:space="preserve">  'Generation Calculation'!CT64-'Bidders Proposed Renewables'!V39</f>
        <v>140.6</v>
      </c>
      <c r="BV77" s="187">
        <f xml:space="preserve">  'Generation Calculation'!CU64-'Bidders Proposed Renewables'!W39</f>
        <v>150.6</v>
      </c>
      <c r="BW77" s="187">
        <f xml:space="preserve">  'Generation Calculation'!CV64-'Bidders Proposed Renewables'!X39</f>
        <v>150.6</v>
      </c>
      <c r="BX77" s="187">
        <f xml:space="preserve">  'Generation Calculation'!CW64-'Bidders Proposed Renewables'!Y39</f>
        <v>150.6</v>
      </c>
      <c r="BY77" s="187">
        <f xml:space="preserve">  'Generation Calculation'!CX64-'Bidders Proposed Renewables'!Z39</f>
        <v>150.6</v>
      </c>
      <c r="BZ77" s="187">
        <f xml:space="preserve">  'Generation Calculation'!CY64-'Bidders Proposed Renewables'!AA39</f>
        <v>150.6</v>
      </c>
      <c r="CA77" s="187">
        <f xml:space="preserve">  'Generation Calculation'!CZ64-'Bidders Proposed Renewables'!AB39</f>
        <v>150.6</v>
      </c>
      <c r="CC77" s="169">
        <f t="shared" si="248"/>
        <v>153</v>
      </c>
      <c r="CD77" s="170">
        <f t="shared" si="249"/>
        <v>153</v>
      </c>
      <c r="CE77" s="170">
        <f t="shared" si="250"/>
        <v>153</v>
      </c>
      <c r="CF77" s="170">
        <f t="shared" si="251"/>
        <v>153</v>
      </c>
      <c r="CG77" s="170">
        <f t="shared" si="252"/>
        <v>153</v>
      </c>
      <c r="CH77" s="170">
        <f t="shared" si="253"/>
        <v>153</v>
      </c>
      <c r="CI77" s="170">
        <f t="shared" si="254"/>
        <v>153</v>
      </c>
      <c r="CJ77" s="170">
        <f t="shared" si="255"/>
        <v>135</v>
      </c>
      <c r="CK77" s="170">
        <f t="shared" si="256"/>
        <v>117</v>
      </c>
      <c r="CL77" s="170">
        <f t="shared" si="257"/>
        <v>99.000000000000014</v>
      </c>
      <c r="CM77" s="170">
        <f t="shared" si="258"/>
        <v>90</v>
      </c>
      <c r="CN77" s="170">
        <f t="shared" si="259"/>
        <v>90</v>
      </c>
      <c r="CO77" s="170">
        <f t="shared" si="260"/>
        <v>108</v>
      </c>
      <c r="CP77" s="170">
        <f t="shared" si="261"/>
        <v>108</v>
      </c>
      <c r="CQ77" s="170">
        <f t="shared" si="262"/>
        <v>135</v>
      </c>
      <c r="CR77" s="170">
        <f t="shared" si="263"/>
        <v>144</v>
      </c>
      <c r="CS77" s="170">
        <f t="shared" si="264"/>
        <v>144</v>
      </c>
      <c r="CT77" s="170">
        <f t="shared" si="265"/>
        <v>144</v>
      </c>
      <c r="CU77" s="170">
        <f t="shared" si="266"/>
        <v>153</v>
      </c>
      <c r="CV77" s="170">
        <f t="shared" si="267"/>
        <v>153</v>
      </c>
      <c r="CW77" s="170">
        <f t="shared" si="268"/>
        <v>153</v>
      </c>
      <c r="CX77" s="170">
        <f t="shared" si="269"/>
        <v>153</v>
      </c>
      <c r="CY77" s="170">
        <f t="shared" si="270"/>
        <v>153</v>
      </c>
      <c r="CZ77" s="170">
        <f t="shared" si="271"/>
        <v>153</v>
      </c>
      <c r="DB77" s="169">
        <f t="shared" si="176"/>
        <v>144</v>
      </c>
      <c r="DC77" s="170">
        <f t="shared" si="177"/>
        <v>144</v>
      </c>
      <c r="DD77" s="170">
        <f t="shared" si="178"/>
        <v>144</v>
      </c>
      <c r="DE77" s="170">
        <f t="shared" si="179"/>
        <v>150</v>
      </c>
      <c r="DF77" s="170">
        <f t="shared" si="180"/>
        <v>150</v>
      </c>
      <c r="DG77" s="170">
        <f t="shared" si="181"/>
        <v>150</v>
      </c>
      <c r="DH77" s="170">
        <f t="shared" si="182"/>
        <v>150</v>
      </c>
      <c r="DI77" s="170">
        <f t="shared" si="183"/>
        <v>130</v>
      </c>
      <c r="DJ77" s="170">
        <f t="shared" si="184"/>
        <v>110.00000000000001</v>
      </c>
      <c r="DK77" s="170">
        <f t="shared" si="185"/>
        <v>90</v>
      </c>
      <c r="DL77" s="170">
        <f t="shared" si="186"/>
        <v>80</v>
      </c>
      <c r="DM77" s="170">
        <f t="shared" si="187"/>
        <v>80</v>
      </c>
      <c r="DN77" s="170">
        <f t="shared" si="188"/>
        <v>100</v>
      </c>
      <c r="DO77" s="170">
        <f t="shared" si="189"/>
        <v>100</v>
      </c>
      <c r="DP77" s="170">
        <f t="shared" si="190"/>
        <v>120</v>
      </c>
      <c r="DQ77" s="170">
        <f t="shared" si="191"/>
        <v>140</v>
      </c>
      <c r="DR77" s="170">
        <f t="shared" si="192"/>
        <v>140</v>
      </c>
      <c r="DS77" s="170">
        <f t="shared" si="193"/>
        <v>140</v>
      </c>
      <c r="DT77" s="170">
        <f t="shared" si="194"/>
        <v>150</v>
      </c>
      <c r="DU77" s="170">
        <f t="shared" si="195"/>
        <v>150</v>
      </c>
      <c r="DV77" s="170">
        <f t="shared" si="196"/>
        <v>150</v>
      </c>
      <c r="DW77" s="170">
        <f t="shared" si="197"/>
        <v>150</v>
      </c>
      <c r="DX77" s="170">
        <f t="shared" si="198"/>
        <v>150</v>
      </c>
      <c r="DY77" s="170">
        <f t="shared" si="199"/>
        <v>150</v>
      </c>
      <c r="EA77" s="169">
        <f>INDEX($H$22:$H$40,MATCH(BD77,$G$22:$G$40,-1))</f>
        <v>8400</v>
      </c>
      <c r="EB77" s="170">
        <f t="shared" si="201"/>
        <v>8400</v>
      </c>
      <c r="EC77" s="170">
        <f t="shared" si="202"/>
        <v>8400</v>
      </c>
      <c r="ED77" s="170">
        <f t="shared" si="203"/>
        <v>8400</v>
      </c>
      <c r="EE77" s="170">
        <f t="shared" si="204"/>
        <v>8400</v>
      </c>
      <c r="EF77" s="170">
        <f t="shared" si="205"/>
        <v>8400</v>
      </c>
      <c r="EG77" s="170">
        <f t="shared" si="206"/>
        <v>8400</v>
      </c>
      <c r="EH77" s="170">
        <f t="shared" si="207"/>
        <v>8600</v>
      </c>
      <c r="EI77" s="170">
        <f t="shared" si="208"/>
        <v>8800</v>
      </c>
      <c r="EJ77" s="170">
        <f t="shared" si="209"/>
        <v>9000</v>
      </c>
      <c r="EK77" s="170">
        <f t="shared" si="210"/>
        <v>9100</v>
      </c>
      <c r="EL77" s="170">
        <f t="shared" si="211"/>
        <v>9100</v>
      </c>
      <c r="EM77" s="170">
        <f t="shared" si="212"/>
        <v>8900</v>
      </c>
      <c r="EN77" s="170">
        <f t="shared" si="213"/>
        <v>8900</v>
      </c>
      <c r="EO77" s="170">
        <f t="shared" si="214"/>
        <v>8600</v>
      </c>
      <c r="EP77" s="170">
        <f t="shared" si="215"/>
        <v>8500</v>
      </c>
      <c r="EQ77" s="170">
        <f t="shared" si="216"/>
        <v>8500</v>
      </c>
      <c r="ER77" s="170">
        <f t="shared" si="217"/>
        <v>8500</v>
      </c>
      <c r="ES77" s="170">
        <f t="shared" si="218"/>
        <v>8400</v>
      </c>
      <c r="ET77" s="170">
        <f t="shared" si="219"/>
        <v>8400</v>
      </c>
      <c r="EU77" s="170">
        <f t="shared" si="220"/>
        <v>8400</v>
      </c>
      <c r="EV77" s="170">
        <f t="shared" si="221"/>
        <v>8400</v>
      </c>
      <c r="EW77" s="170">
        <f t="shared" si="222"/>
        <v>8400</v>
      </c>
      <c r="EX77" s="170">
        <f t="shared" si="223"/>
        <v>8400</v>
      </c>
      <c r="EZ77" s="169">
        <f>INDEX($H$22:$H$40,MATCH(BD77,$G$22:$G$40,-1)+1)</f>
        <v>8500</v>
      </c>
      <c r="FA77" s="170">
        <f t="shared" si="225"/>
        <v>8500</v>
      </c>
      <c r="FB77" s="170">
        <f t="shared" si="226"/>
        <v>8500</v>
      </c>
      <c r="FC77" s="170">
        <f t="shared" si="227"/>
        <v>8500</v>
      </c>
      <c r="FD77" s="170">
        <f t="shared" si="228"/>
        <v>8500</v>
      </c>
      <c r="FE77" s="170">
        <f t="shared" si="229"/>
        <v>8500</v>
      </c>
      <c r="FF77" s="170">
        <f t="shared" si="230"/>
        <v>8500</v>
      </c>
      <c r="FG77" s="170">
        <f t="shared" si="231"/>
        <v>8700</v>
      </c>
      <c r="FH77" s="170">
        <f t="shared" si="232"/>
        <v>8900</v>
      </c>
      <c r="FI77" s="170">
        <f t="shared" si="233"/>
        <v>9100</v>
      </c>
      <c r="FJ77" s="170">
        <f t="shared" si="234"/>
        <v>9200</v>
      </c>
      <c r="FK77" s="170">
        <f t="shared" si="235"/>
        <v>9200</v>
      </c>
      <c r="FL77" s="170">
        <f t="shared" si="236"/>
        <v>9000</v>
      </c>
      <c r="FM77" s="170">
        <f t="shared" si="237"/>
        <v>9000</v>
      </c>
      <c r="FN77" s="170">
        <f t="shared" si="238"/>
        <v>8700</v>
      </c>
      <c r="FO77" s="170">
        <f t="shared" si="239"/>
        <v>8600</v>
      </c>
      <c r="FP77" s="170">
        <f t="shared" si="240"/>
        <v>8600</v>
      </c>
      <c r="FQ77" s="170">
        <f t="shared" si="241"/>
        <v>8600</v>
      </c>
      <c r="FR77" s="170">
        <f t="shared" si="242"/>
        <v>8500</v>
      </c>
      <c r="FS77" s="170">
        <f t="shared" si="243"/>
        <v>8500</v>
      </c>
      <c r="FT77" s="170">
        <f t="shared" si="244"/>
        <v>8500</v>
      </c>
      <c r="FU77" s="170">
        <f t="shared" si="245"/>
        <v>8500</v>
      </c>
      <c r="FV77" s="170">
        <f t="shared" si="246"/>
        <v>8500</v>
      </c>
      <c r="FW77" s="170">
        <f t="shared" si="247"/>
        <v>8500</v>
      </c>
    </row>
    <row r="78" spans="3:179" ht="14.25" customHeight="1" x14ac:dyDescent="0.25">
      <c r="C78" s="132">
        <v>2023</v>
      </c>
      <c r="D78" s="14" t="s">
        <v>169</v>
      </c>
      <c r="E78" s="169">
        <f t="shared" si="104"/>
        <v>1269.0559999999998</v>
      </c>
      <c r="F78" s="170">
        <f t="shared" si="105"/>
        <v>1269.0559999999998</v>
      </c>
      <c r="G78" s="170">
        <f t="shared" si="106"/>
        <v>1269.0559999999998</v>
      </c>
      <c r="H78" s="170">
        <f t="shared" si="107"/>
        <v>1277.088</v>
      </c>
      <c r="I78" s="170">
        <f t="shared" si="108"/>
        <v>1277.088</v>
      </c>
      <c r="J78" s="170">
        <f t="shared" si="109"/>
        <v>1277.088</v>
      </c>
      <c r="K78" s="170">
        <f t="shared" si="110"/>
        <v>1277.088</v>
      </c>
      <c r="L78" s="170">
        <f t="shared" si="111"/>
        <v>1176.9527868023238</v>
      </c>
      <c r="M78" s="170">
        <f t="shared" si="112"/>
        <v>1030.4166812105921</v>
      </c>
      <c r="N78" s="170">
        <f t="shared" si="113"/>
        <v>907.68403477922584</v>
      </c>
      <c r="O78" s="170">
        <f t="shared" si="114"/>
        <v>883.67995915098822</v>
      </c>
      <c r="P78" s="170">
        <f t="shared" si="115"/>
        <v>989.15937707584203</v>
      </c>
      <c r="Q78" s="170">
        <f t="shared" si="116"/>
        <v>1014.0333576724215</v>
      </c>
      <c r="R78" s="170">
        <f t="shared" si="117"/>
        <v>1066.9158754644125</v>
      </c>
      <c r="S78" s="170">
        <f t="shared" si="118"/>
        <v>1205.3169794738005</v>
      </c>
      <c r="T78" s="170">
        <f t="shared" si="119"/>
        <v>1207.0509999999999</v>
      </c>
      <c r="U78" s="170">
        <f t="shared" si="120"/>
        <v>1207.0509999999999</v>
      </c>
      <c r="V78" s="170">
        <f t="shared" si="121"/>
        <v>1207.0509999999999</v>
      </c>
      <c r="W78" s="170">
        <f t="shared" si="122"/>
        <v>1277.088</v>
      </c>
      <c r="X78" s="170">
        <f t="shared" si="123"/>
        <v>1277.088</v>
      </c>
      <c r="Y78" s="170">
        <f t="shared" si="124"/>
        <v>1277.088</v>
      </c>
      <c r="Z78" s="170">
        <f t="shared" si="125"/>
        <v>1277.088</v>
      </c>
      <c r="AA78" s="170">
        <f t="shared" si="126"/>
        <v>1277.088</v>
      </c>
      <c r="AB78" s="170">
        <f t="shared" si="127"/>
        <v>1277.088</v>
      </c>
      <c r="AC78" s="175">
        <f xml:space="preserve"> SUM(E78:AB78) * 31</f>
        <v>882674.16160051757</v>
      </c>
      <c r="AD78" s="195"/>
      <c r="AE78" s="169">
        <f t="shared" si="128"/>
        <v>8426.6666666666661</v>
      </c>
      <c r="AF78" s="170">
        <f t="shared" si="129"/>
        <v>8426.6666666666661</v>
      </c>
      <c r="AG78" s="170">
        <f t="shared" si="130"/>
        <v>8426.6666666666661</v>
      </c>
      <c r="AH78" s="170">
        <f t="shared" si="131"/>
        <v>8480</v>
      </c>
      <c r="AI78" s="170">
        <f t="shared" si="132"/>
        <v>8480</v>
      </c>
      <c r="AJ78" s="170">
        <f t="shared" si="133"/>
        <v>8480</v>
      </c>
      <c r="AK78" s="170">
        <f t="shared" si="134"/>
        <v>8480</v>
      </c>
      <c r="AL78" s="170">
        <f t="shared" si="135"/>
        <v>8544.7106569780481</v>
      </c>
      <c r="AM78" s="170">
        <f t="shared" si="136"/>
        <v>8751.6247242065583</v>
      </c>
      <c r="AN78" s="170">
        <f t="shared" si="137"/>
        <v>8987.5865123333715</v>
      </c>
      <c r="AO78" s="170">
        <f t="shared" si="138"/>
        <v>9010.2820337964877</v>
      </c>
      <c r="AP78" s="170">
        <f t="shared" si="139"/>
        <v>8880.1423392903271</v>
      </c>
      <c r="AQ78" s="170">
        <f t="shared" si="140"/>
        <v>8831.0603410670828</v>
      </c>
      <c r="AR78" s="170">
        <f t="shared" si="141"/>
        <v>8773.1393007493461</v>
      </c>
      <c r="AS78" s="170">
        <f t="shared" si="142"/>
        <v>8593.5360255272535</v>
      </c>
      <c r="AT78" s="170">
        <f t="shared" si="143"/>
        <v>8585</v>
      </c>
      <c r="AU78" s="170">
        <f t="shared" si="144"/>
        <v>8585</v>
      </c>
      <c r="AV78" s="170">
        <f t="shared" si="145"/>
        <v>8585</v>
      </c>
      <c r="AW78" s="170">
        <f t="shared" si="146"/>
        <v>8480</v>
      </c>
      <c r="AX78" s="170">
        <f t="shared" si="147"/>
        <v>8480</v>
      </c>
      <c r="AY78" s="170">
        <f t="shared" si="148"/>
        <v>8480</v>
      </c>
      <c r="AZ78" s="170">
        <f t="shared" si="149"/>
        <v>8480</v>
      </c>
      <c r="BA78" s="170">
        <f t="shared" si="150"/>
        <v>8480</v>
      </c>
      <c r="BB78" s="170">
        <f t="shared" si="151"/>
        <v>8480</v>
      </c>
      <c r="BD78" s="186">
        <f xml:space="preserve">  'Generation Calculation'!CC65-'Bidders Proposed Renewables'!E40</f>
        <v>150.6</v>
      </c>
      <c r="BE78" s="187">
        <f xml:space="preserve">  'Generation Calculation'!CD65-'Bidders Proposed Renewables'!F40</f>
        <v>150.6</v>
      </c>
      <c r="BF78" s="187">
        <f xml:space="preserve">  'Generation Calculation'!CE65-'Bidders Proposed Renewables'!G40</f>
        <v>150.6</v>
      </c>
      <c r="BG78" s="187">
        <f xml:space="preserve">  'Generation Calculation'!CF65-'Bidders Proposed Renewables'!H40</f>
        <v>150.6</v>
      </c>
      <c r="BH78" s="187">
        <f xml:space="preserve">  'Generation Calculation'!CG65-'Bidders Proposed Renewables'!I40</f>
        <v>150.6</v>
      </c>
      <c r="BI78" s="187">
        <f xml:space="preserve">  'Generation Calculation'!CH65-'Bidders Proposed Renewables'!J40</f>
        <v>150.6</v>
      </c>
      <c r="BJ78" s="187">
        <f xml:space="preserve">  'Generation Calculation'!CI65-'Bidders Proposed Renewables'!K40</f>
        <v>150.6</v>
      </c>
      <c r="BK78" s="187">
        <f xml:space="preserve">  'Generation Calculation'!CJ65-'Bidders Proposed Renewables'!L40</f>
        <v>137.74050802307318</v>
      </c>
      <c r="BL78" s="187">
        <f xml:space="preserve">  'Generation Calculation'!CK65-'Bidders Proposed Renewables'!M40</f>
        <v>117.74004412695061</v>
      </c>
      <c r="BM78" s="187">
        <f xml:space="preserve">  'Generation Calculation'!CL65-'Bidders Proposed Renewables'!N40</f>
        <v>100.99307901333029</v>
      </c>
      <c r="BN78" s="187">
        <f xml:space="preserve">  'Generation Calculation'!CM65-'Bidders Proposed Renewables'!O40</f>
        <v>98.074616958316142</v>
      </c>
      <c r="BO78" s="187">
        <f xml:space="preserve">  'Generation Calculation'!CN65-'Bidders Proposed Renewables'!P40</f>
        <v>111.39003624967711</v>
      </c>
      <c r="BP78" s="187">
        <f xml:space="preserve">  'Generation Calculation'!CO65-'Bidders Proposed Renewables'!Q40</f>
        <v>114.82577612530422</v>
      </c>
      <c r="BQ78" s="187">
        <f xml:space="preserve">  'Generation Calculation'!CP65-'Bidders Proposed Renewables'!R40</f>
        <v>121.6116419550392</v>
      </c>
      <c r="BR78" s="187">
        <f xml:space="preserve">  'Generation Calculation'!CQ65-'Bidders Proposed Renewables'!S40</f>
        <v>140.25855897890983</v>
      </c>
      <c r="BS78" s="187">
        <f xml:space="preserve">  'Generation Calculation'!CR65-'Bidders Proposed Renewables'!T40</f>
        <v>140.6</v>
      </c>
      <c r="BT78" s="187">
        <f xml:space="preserve">  'Generation Calculation'!CS65-'Bidders Proposed Renewables'!U40</f>
        <v>140.6</v>
      </c>
      <c r="BU78" s="187">
        <f xml:space="preserve">  'Generation Calculation'!CT65-'Bidders Proposed Renewables'!V40</f>
        <v>140.6</v>
      </c>
      <c r="BV78" s="187">
        <f xml:space="preserve">  'Generation Calculation'!CU65-'Bidders Proposed Renewables'!W40</f>
        <v>150.6</v>
      </c>
      <c r="BW78" s="187">
        <f xml:space="preserve">  'Generation Calculation'!CV65-'Bidders Proposed Renewables'!X40</f>
        <v>150.6</v>
      </c>
      <c r="BX78" s="187">
        <f xml:space="preserve">  'Generation Calculation'!CW65-'Bidders Proposed Renewables'!Y40</f>
        <v>150.6</v>
      </c>
      <c r="BY78" s="187">
        <f xml:space="preserve">  'Generation Calculation'!CX65-'Bidders Proposed Renewables'!Z40</f>
        <v>150.6</v>
      </c>
      <c r="BZ78" s="187">
        <f xml:space="preserve">  'Generation Calculation'!CY65-'Bidders Proposed Renewables'!AA40</f>
        <v>150.6</v>
      </c>
      <c r="CA78" s="187">
        <f xml:space="preserve">  'Generation Calculation'!CZ65-'Bidders Proposed Renewables'!AB40</f>
        <v>150.6</v>
      </c>
      <c r="CC78" s="169">
        <f t="shared" si="248"/>
        <v>153</v>
      </c>
      <c r="CD78" s="170">
        <f t="shared" si="249"/>
        <v>153</v>
      </c>
      <c r="CE78" s="170">
        <f t="shared" si="250"/>
        <v>153</v>
      </c>
      <c r="CF78" s="170">
        <f t="shared" si="251"/>
        <v>153</v>
      </c>
      <c r="CG78" s="170">
        <f t="shared" si="252"/>
        <v>153</v>
      </c>
      <c r="CH78" s="170">
        <f t="shared" si="253"/>
        <v>153</v>
      </c>
      <c r="CI78" s="170">
        <f t="shared" si="254"/>
        <v>153</v>
      </c>
      <c r="CJ78" s="170">
        <f t="shared" si="255"/>
        <v>144</v>
      </c>
      <c r="CK78" s="170">
        <f t="shared" si="256"/>
        <v>125.99999999999999</v>
      </c>
      <c r="CL78" s="170">
        <f t="shared" si="257"/>
        <v>108</v>
      </c>
      <c r="CM78" s="170">
        <f t="shared" si="258"/>
        <v>99.000000000000014</v>
      </c>
      <c r="CN78" s="170">
        <f t="shared" si="259"/>
        <v>117</v>
      </c>
      <c r="CO78" s="170">
        <f t="shared" si="260"/>
        <v>117</v>
      </c>
      <c r="CP78" s="170">
        <f t="shared" si="261"/>
        <v>125.99999999999999</v>
      </c>
      <c r="CQ78" s="170">
        <f t="shared" si="262"/>
        <v>144</v>
      </c>
      <c r="CR78" s="170">
        <f t="shared" si="263"/>
        <v>144</v>
      </c>
      <c r="CS78" s="170">
        <f t="shared" si="264"/>
        <v>144</v>
      </c>
      <c r="CT78" s="170">
        <f t="shared" si="265"/>
        <v>144</v>
      </c>
      <c r="CU78" s="170">
        <f t="shared" si="266"/>
        <v>153</v>
      </c>
      <c r="CV78" s="170">
        <f t="shared" si="267"/>
        <v>153</v>
      </c>
      <c r="CW78" s="170">
        <f t="shared" si="268"/>
        <v>153</v>
      </c>
      <c r="CX78" s="170">
        <f t="shared" si="269"/>
        <v>153</v>
      </c>
      <c r="CY78" s="170">
        <f t="shared" si="270"/>
        <v>153</v>
      </c>
      <c r="CZ78" s="170">
        <f t="shared" si="271"/>
        <v>153</v>
      </c>
      <c r="DB78" s="169">
        <f t="shared" si="176"/>
        <v>144</v>
      </c>
      <c r="DC78" s="170">
        <f t="shared" si="177"/>
        <v>144</v>
      </c>
      <c r="DD78" s="170">
        <f t="shared" si="178"/>
        <v>144</v>
      </c>
      <c r="DE78" s="170">
        <f t="shared" si="179"/>
        <v>150</v>
      </c>
      <c r="DF78" s="170">
        <f t="shared" si="180"/>
        <v>150</v>
      </c>
      <c r="DG78" s="170">
        <f t="shared" si="181"/>
        <v>150</v>
      </c>
      <c r="DH78" s="170">
        <f t="shared" si="182"/>
        <v>150</v>
      </c>
      <c r="DI78" s="170">
        <f t="shared" si="183"/>
        <v>130</v>
      </c>
      <c r="DJ78" s="170">
        <f t="shared" si="184"/>
        <v>110.00000000000001</v>
      </c>
      <c r="DK78" s="170">
        <f t="shared" si="185"/>
        <v>100</v>
      </c>
      <c r="DL78" s="170">
        <f t="shared" si="186"/>
        <v>90</v>
      </c>
      <c r="DM78" s="170">
        <f t="shared" si="187"/>
        <v>110.00000000000001</v>
      </c>
      <c r="DN78" s="170">
        <f t="shared" si="188"/>
        <v>110.00000000000001</v>
      </c>
      <c r="DO78" s="170">
        <f t="shared" si="189"/>
        <v>120</v>
      </c>
      <c r="DP78" s="170">
        <f t="shared" si="190"/>
        <v>140</v>
      </c>
      <c r="DQ78" s="170">
        <f t="shared" si="191"/>
        <v>140</v>
      </c>
      <c r="DR78" s="170">
        <f t="shared" si="192"/>
        <v>140</v>
      </c>
      <c r="DS78" s="170">
        <f t="shared" si="193"/>
        <v>140</v>
      </c>
      <c r="DT78" s="170">
        <f t="shared" si="194"/>
        <v>150</v>
      </c>
      <c r="DU78" s="170">
        <f t="shared" si="195"/>
        <v>150</v>
      </c>
      <c r="DV78" s="170">
        <f t="shared" si="196"/>
        <v>150</v>
      </c>
      <c r="DW78" s="170">
        <f t="shared" si="197"/>
        <v>150</v>
      </c>
      <c r="DX78" s="170">
        <f t="shared" si="198"/>
        <v>150</v>
      </c>
      <c r="DY78" s="170">
        <f t="shared" si="199"/>
        <v>150</v>
      </c>
      <c r="EA78" s="169">
        <f t="shared" ref="EA78:EA82" si="272">INDEX($H$22:$H$40,MATCH(BD78,$G$22:$G$40,-1))</f>
        <v>8400</v>
      </c>
      <c r="EB78" s="170">
        <f t="shared" ref="EB78:EB82" si="273">INDEX($H$22:$H$40,MATCH(BE78,$G$22:$G$40,-1))</f>
        <v>8400</v>
      </c>
      <c r="EC78" s="170">
        <f t="shared" ref="EC78:EC82" si="274">INDEX($H$22:$H$40,MATCH(BF78,$G$22:$G$40,-1))</f>
        <v>8400</v>
      </c>
      <c r="ED78" s="170">
        <f t="shared" ref="ED78:ED82" si="275">INDEX($H$22:$H$40,MATCH(BG78,$G$22:$G$40,-1))</f>
        <v>8400</v>
      </c>
      <c r="EE78" s="170">
        <f t="shared" ref="EE78:EE82" si="276">INDEX($H$22:$H$40,MATCH(BH78,$G$22:$G$40,-1))</f>
        <v>8400</v>
      </c>
      <c r="EF78" s="170">
        <f t="shared" ref="EF78:EF82" si="277">INDEX($H$22:$H$40,MATCH(BI78,$G$22:$G$40,-1))</f>
        <v>8400</v>
      </c>
      <c r="EG78" s="170">
        <f t="shared" ref="EG78:EG82" si="278">INDEX($H$22:$H$40,MATCH(BJ78,$G$22:$G$40,-1))</f>
        <v>8400</v>
      </c>
      <c r="EH78" s="170">
        <f t="shared" ref="EH78:EH82" si="279">INDEX($H$22:$H$40,MATCH(BK78,$G$22:$G$40,-1))</f>
        <v>8500</v>
      </c>
      <c r="EI78" s="170">
        <f t="shared" ref="EI78:EI82" si="280">INDEX($H$22:$H$40,MATCH(BL78,$G$22:$G$40,-1))</f>
        <v>8700</v>
      </c>
      <c r="EJ78" s="170">
        <f t="shared" ref="EJ78:EJ82" si="281">INDEX($H$22:$H$40,MATCH(BM78,$G$22:$G$40,-1))</f>
        <v>8900</v>
      </c>
      <c r="EK78" s="170">
        <f t="shared" ref="EK78:EK82" si="282">INDEX($H$22:$H$40,MATCH(BN78,$G$22:$G$40,-1))</f>
        <v>9000</v>
      </c>
      <c r="EL78" s="170">
        <f t="shared" ref="EL78:EL82" si="283">INDEX($H$22:$H$40,MATCH(BO78,$G$22:$G$40,-1))</f>
        <v>8800</v>
      </c>
      <c r="EM78" s="170">
        <f t="shared" ref="EM78:EM82" si="284">INDEX($H$22:$H$40,MATCH(BP78,$G$22:$G$40,-1))</f>
        <v>8800</v>
      </c>
      <c r="EN78" s="170">
        <f t="shared" ref="EN78:EN82" si="285">INDEX($H$22:$H$40,MATCH(BQ78,$G$22:$G$40,-1))</f>
        <v>8700</v>
      </c>
      <c r="EO78" s="170">
        <f t="shared" ref="EO78:EO82" si="286">INDEX($H$22:$H$40,MATCH(BR78,$G$22:$G$40,-1))</f>
        <v>8500</v>
      </c>
      <c r="EP78" s="170">
        <f t="shared" ref="EP78:EP82" si="287">INDEX($H$22:$H$40,MATCH(BS78,$G$22:$G$40,-1))</f>
        <v>8500</v>
      </c>
      <c r="EQ78" s="170">
        <f t="shared" ref="EQ78:EQ82" si="288">INDEX($H$22:$H$40,MATCH(BT78,$G$22:$G$40,-1))</f>
        <v>8500</v>
      </c>
      <c r="ER78" s="170">
        <f t="shared" ref="ER78:ER82" si="289">INDEX($H$22:$H$40,MATCH(BU78,$G$22:$G$40,-1))</f>
        <v>8500</v>
      </c>
      <c r="ES78" s="170">
        <f t="shared" ref="ES78:ES82" si="290">INDEX($H$22:$H$40,MATCH(BV78,$G$22:$G$40,-1))</f>
        <v>8400</v>
      </c>
      <c r="ET78" s="170">
        <f t="shared" ref="ET78:ET82" si="291">INDEX($H$22:$H$40,MATCH(BW78,$G$22:$G$40,-1))</f>
        <v>8400</v>
      </c>
      <c r="EU78" s="170">
        <f t="shared" ref="EU78:EU82" si="292">INDEX($H$22:$H$40,MATCH(BX78,$G$22:$G$40,-1))</f>
        <v>8400</v>
      </c>
      <c r="EV78" s="170">
        <f t="shared" ref="EV78:EV82" si="293">INDEX($H$22:$H$40,MATCH(BY78,$G$22:$G$40,-1))</f>
        <v>8400</v>
      </c>
      <c r="EW78" s="170">
        <f t="shared" ref="EW78:EW82" si="294">INDEX($H$22:$H$40,MATCH(BZ78,$G$22:$G$40,-1))</f>
        <v>8400</v>
      </c>
      <c r="EX78" s="170">
        <f t="shared" ref="EX78:EX82" si="295">INDEX($H$22:$H$40,MATCH(CA78,$G$22:$G$40,-1))</f>
        <v>8400</v>
      </c>
      <c r="EZ78" s="169">
        <f t="shared" ref="EZ78:EZ82" si="296">INDEX($H$22:$H$40,MATCH(BD78,$G$22:$G$40,-1)+1)</f>
        <v>8500</v>
      </c>
      <c r="FA78" s="170">
        <f t="shared" ref="FA78:FA82" si="297">INDEX($H$22:$H$40,MATCH(BE78,$G$22:$G$40,-1)+1)</f>
        <v>8500</v>
      </c>
      <c r="FB78" s="170">
        <f t="shared" ref="FB78:FB82" si="298">INDEX($H$22:$H$40,MATCH(BF78,$G$22:$G$40,-1)+1)</f>
        <v>8500</v>
      </c>
      <c r="FC78" s="170">
        <f t="shared" ref="FC78:FC82" si="299">INDEX($H$22:$H$40,MATCH(BG78,$G$22:$G$40,-1)+1)</f>
        <v>8500</v>
      </c>
      <c r="FD78" s="170">
        <f t="shared" ref="FD78:FD82" si="300">INDEX($H$22:$H$40,MATCH(BH78,$G$22:$G$40,-1)+1)</f>
        <v>8500</v>
      </c>
      <c r="FE78" s="170">
        <f t="shared" ref="FE78:FE82" si="301">INDEX($H$22:$H$40,MATCH(BI78,$G$22:$G$40,-1)+1)</f>
        <v>8500</v>
      </c>
      <c r="FF78" s="170">
        <f t="shared" ref="FF78:FF82" si="302">INDEX($H$22:$H$40,MATCH(BJ78,$G$22:$G$40,-1)+1)</f>
        <v>8500</v>
      </c>
      <c r="FG78" s="170">
        <f t="shared" ref="FG78:FG82" si="303">INDEX($H$22:$H$40,MATCH(BK78,$G$22:$G$40,-1)+1)</f>
        <v>8600</v>
      </c>
      <c r="FH78" s="170">
        <f t="shared" ref="FH78:FH82" si="304">INDEX($H$22:$H$40,MATCH(BL78,$G$22:$G$40,-1)+1)</f>
        <v>8800</v>
      </c>
      <c r="FI78" s="170">
        <f t="shared" ref="FI78:FI82" si="305">INDEX($H$22:$H$40,MATCH(BM78,$G$22:$G$40,-1)+1)</f>
        <v>9000</v>
      </c>
      <c r="FJ78" s="170">
        <f t="shared" ref="FJ78:FJ82" si="306">INDEX($H$22:$H$40,MATCH(BN78,$G$22:$G$40,-1)+1)</f>
        <v>9100</v>
      </c>
      <c r="FK78" s="170">
        <f t="shared" ref="FK78:FK82" si="307">INDEX($H$22:$H$40,MATCH(BO78,$G$22:$G$40,-1)+1)</f>
        <v>8900</v>
      </c>
      <c r="FL78" s="170">
        <f t="shared" ref="FL78:FL82" si="308">INDEX($H$22:$H$40,MATCH(BP78,$G$22:$G$40,-1)+1)</f>
        <v>8900</v>
      </c>
      <c r="FM78" s="170">
        <f t="shared" ref="FM78:FM82" si="309">INDEX($H$22:$H$40,MATCH(BQ78,$G$22:$G$40,-1)+1)</f>
        <v>8800</v>
      </c>
      <c r="FN78" s="170">
        <f t="shared" ref="FN78:FN82" si="310">INDEX($H$22:$H$40,MATCH(BR78,$G$22:$G$40,-1)+1)</f>
        <v>8600</v>
      </c>
      <c r="FO78" s="170">
        <f t="shared" ref="FO78:FO82" si="311">INDEX($H$22:$H$40,MATCH(BS78,$G$22:$G$40,-1)+1)</f>
        <v>8600</v>
      </c>
      <c r="FP78" s="170">
        <f t="shared" ref="FP78:FP82" si="312">INDEX($H$22:$H$40,MATCH(BT78,$G$22:$G$40,-1)+1)</f>
        <v>8600</v>
      </c>
      <c r="FQ78" s="170">
        <f t="shared" ref="FQ78:FQ82" si="313">INDEX($H$22:$H$40,MATCH(BU78,$G$22:$G$40,-1)+1)</f>
        <v>8600</v>
      </c>
      <c r="FR78" s="170">
        <f t="shared" ref="FR78:FR82" si="314">INDEX($H$22:$H$40,MATCH(BV78,$G$22:$G$40,-1)+1)</f>
        <v>8500</v>
      </c>
      <c r="FS78" s="170">
        <f t="shared" ref="FS78:FS82" si="315">INDEX($H$22:$H$40,MATCH(BW78,$G$22:$G$40,-1)+1)</f>
        <v>8500</v>
      </c>
      <c r="FT78" s="170">
        <f t="shared" ref="FT78:FT82" si="316">INDEX($H$22:$H$40,MATCH(BX78,$G$22:$G$40,-1)+1)</f>
        <v>8500</v>
      </c>
      <c r="FU78" s="170">
        <f t="shared" ref="FU78:FU82" si="317">INDEX($H$22:$H$40,MATCH(BY78,$G$22:$G$40,-1)+1)</f>
        <v>8500</v>
      </c>
      <c r="FV78" s="170">
        <f t="shared" ref="FV78:FV82" si="318">INDEX($H$22:$H$40,MATCH(BZ78,$G$22:$G$40,-1)+1)</f>
        <v>8500</v>
      </c>
      <c r="FW78" s="170">
        <f t="shared" ref="FW78:FW82" si="319">INDEX($H$22:$H$40,MATCH(CA78,$G$22:$G$40,-1)+1)</f>
        <v>8500</v>
      </c>
    </row>
    <row r="79" spans="3:179" ht="14.25" customHeight="1" x14ac:dyDescent="0.25">
      <c r="C79" s="132">
        <v>2023</v>
      </c>
      <c r="D79" s="14" t="s">
        <v>170</v>
      </c>
      <c r="E79" s="169">
        <f t="shared" si="104"/>
        <v>1269.0559999999998</v>
      </c>
      <c r="F79" s="170">
        <f t="shared" si="105"/>
        <v>1269.0559999999998</v>
      </c>
      <c r="G79" s="170">
        <f t="shared" si="106"/>
        <v>1269.0559999999998</v>
      </c>
      <c r="H79" s="170">
        <f t="shared" si="107"/>
        <v>1277.088</v>
      </c>
      <c r="I79" s="170">
        <f t="shared" si="108"/>
        <v>1277.088</v>
      </c>
      <c r="J79" s="170">
        <f t="shared" si="109"/>
        <v>1277.088</v>
      </c>
      <c r="K79" s="170">
        <f t="shared" si="110"/>
        <v>1277.088</v>
      </c>
      <c r="L79" s="170">
        <f t="shared" si="111"/>
        <v>1207.0509999999999</v>
      </c>
      <c r="M79" s="170">
        <f t="shared" si="112"/>
        <v>1103.3198147623232</v>
      </c>
      <c r="N79" s="170">
        <f t="shared" si="113"/>
        <v>999.61555685617031</v>
      </c>
      <c r="O79" s="170">
        <f t="shared" si="114"/>
        <v>938.1843902263812</v>
      </c>
      <c r="P79" s="170">
        <f t="shared" si="115"/>
        <v>970.19988464992321</v>
      </c>
      <c r="Q79" s="170">
        <f t="shared" si="116"/>
        <v>965.7161505863055</v>
      </c>
      <c r="R79" s="170">
        <f t="shared" si="117"/>
        <v>1027.3768282939459</v>
      </c>
      <c r="S79" s="170">
        <f t="shared" si="118"/>
        <v>1207.0509999999999</v>
      </c>
      <c r="T79" s="170">
        <f t="shared" si="119"/>
        <v>1207.0509999999999</v>
      </c>
      <c r="U79" s="170">
        <f t="shared" si="120"/>
        <v>1207.0509999999999</v>
      </c>
      <c r="V79" s="170">
        <f t="shared" si="121"/>
        <v>1207.0509999999999</v>
      </c>
      <c r="W79" s="170">
        <f t="shared" si="122"/>
        <v>1277.088</v>
      </c>
      <c r="X79" s="170">
        <f t="shared" si="123"/>
        <v>1277.088</v>
      </c>
      <c r="Y79" s="170">
        <f t="shared" si="124"/>
        <v>1277.088</v>
      </c>
      <c r="Z79" s="170">
        <f t="shared" si="125"/>
        <v>1277.088</v>
      </c>
      <c r="AA79" s="170">
        <f t="shared" si="126"/>
        <v>1277.088</v>
      </c>
      <c r="AB79" s="170">
        <f t="shared" si="127"/>
        <v>1277.088</v>
      </c>
      <c r="AC79" s="175">
        <f xml:space="preserve"> SUM(E79:AB79) * 30</f>
        <v>858531.46876125131</v>
      </c>
      <c r="AD79" s="195"/>
      <c r="AE79" s="169">
        <f t="shared" si="128"/>
        <v>8426.6666666666661</v>
      </c>
      <c r="AF79" s="170">
        <f t="shared" si="129"/>
        <v>8426.6666666666661</v>
      </c>
      <c r="AG79" s="170">
        <f t="shared" si="130"/>
        <v>8426.6666666666661</v>
      </c>
      <c r="AH79" s="170">
        <f t="shared" si="131"/>
        <v>8480</v>
      </c>
      <c r="AI79" s="170">
        <f t="shared" si="132"/>
        <v>8480</v>
      </c>
      <c r="AJ79" s="170">
        <f t="shared" si="133"/>
        <v>8480</v>
      </c>
      <c r="AK79" s="170">
        <f t="shared" si="134"/>
        <v>8480</v>
      </c>
      <c r="AL79" s="170">
        <f t="shared" si="135"/>
        <v>8585</v>
      </c>
      <c r="AM79" s="170">
        <f t="shared" si="136"/>
        <v>8649.6197979099416</v>
      </c>
      <c r="AN79" s="170">
        <f t="shared" si="137"/>
        <v>8859.5909172830561</v>
      </c>
      <c r="AO79" s="170">
        <f t="shared" si="138"/>
        <v>8937.9149114778629</v>
      </c>
      <c r="AP79" s="170">
        <f t="shared" si="139"/>
        <v>8842.8484389181031</v>
      </c>
      <c r="AQ79" s="170">
        <f t="shared" si="140"/>
        <v>8846.0646250671907</v>
      </c>
      <c r="AR79" s="170">
        <f t="shared" si="141"/>
        <v>8804.4524729258374</v>
      </c>
      <c r="AS79" s="170">
        <f t="shared" si="142"/>
        <v>8585</v>
      </c>
      <c r="AT79" s="170">
        <f t="shared" si="143"/>
        <v>8585</v>
      </c>
      <c r="AU79" s="170">
        <f t="shared" si="144"/>
        <v>8585</v>
      </c>
      <c r="AV79" s="170">
        <f t="shared" si="145"/>
        <v>8585</v>
      </c>
      <c r="AW79" s="170">
        <f t="shared" si="146"/>
        <v>8480</v>
      </c>
      <c r="AX79" s="170">
        <f t="shared" si="147"/>
        <v>8480</v>
      </c>
      <c r="AY79" s="170">
        <f t="shared" si="148"/>
        <v>8480</v>
      </c>
      <c r="AZ79" s="170">
        <f t="shared" si="149"/>
        <v>8480</v>
      </c>
      <c r="BA79" s="170">
        <f t="shared" si="150"/>
        <v>8480</v>
      </c>
      <c r="BB79" s="170">
        <f t="shared" si="151"/>
        <v>8480</v>
      </c>
      <c r="BD79" s="186">
        <f xml:space="preserve">  'Generation Calculation'!CC66-'Bidders Proposed Renewables'!E41</f>
        <v>150.6</v>
      </c>
      <c r="BE79" s="187">
        <f xml:space="preserve">  'Generation Calculation'!CD66-'Bidders Proposed Renewables'!F41</f>
        <v>150.6</v>
      </c>
      <c r="BF79" s="187">
        <f xml:space="preserve">  'Generation Calculation'!CE66-'Bidders Proposed Renewables'!G41</f>
        <v>150.6</v>
      </c>
      <c r="BG79" s="187">
        <f xml:space="preserve">  'Generation Calculation'!CF66-'Bidders Proposed Renewables'!H41</f>
        <v>150.6</v>
      </c>
      <c r="BH79" s="187">
        <f xml:space="preserve">  'Generation Calculation'!CG66-'Bidders Proposed Renewables'!I41</f>
        <v>150.6</v>
      </c>
      <c r="BI79" s="187">
        <f xml:space="preserve">  'Generation Calculation'!CH66-'Bidders Proposed Renewables'!J41</f>
        <v>150.6</v>
      </c>
      <c r="BJ79" s="187">
        <f xml:space="preserve">  'Generation Calculation'!CI66-'Bidders Proposed Renewables'!K41</f>
        <v>150.6</v>
      </c>
      <c r="BK79" s="187">
        <f xml:space="preserve">  'Generation Calculation'!CJ66-'Bidders Proposed Renewables'!L41</f>
        <v>140.6</v>
      </c>
      <c r="BL79" s="187">
        <f xml:space="preserve">  'Generation Calculation'!CK66-'Bidders Proposed Renewables'!M41</f>
        <v>127.55703031350868</v>
      </c>
      <c r="BM79" s="187">
        <f xml:space="preserve">  'Generation Calculation'!CL66-'Bidders Proposed Renewables'!N41</f>
        <v>112.82863579018606</v>
      </c>
      <c r="BN79" s="187">
        <f xml:space="preserve">  'Generation Calculation'!CM66-'Bidders Proposed Renewables'!O41</f>
        <v>104.96680708177101</v>
      </c>
      <c r="BO79" s="187">
        <f xml:space="preserve">  'Generation Calculation'!CN66-'Bidders Proposed Renewables'!P41</f>
        <v>109.71576538392242</v>
      </c>
      <c r="BP79" s="187">
        <f xml:space="preserve">  'Generation Calculation'!CO66-'Bidders Proposed Renewables'!Q41</f>
        <v>109.1690137385776</v>
      </c>
      <c r="BQ79" s="187">
        <f xml:space="preserve">  'Generation Calculation'!CP66-'Bidders Proposed Renewables'!R41</f>
        <v>116.68832689519135</v>
      </c>
      <c r="BR79" s="187">
        <f xml:space="preserve">  'Generation Calculation'!CQ66-'Bidders Proposed Renewables'!S41</f>
        <v>140.6</v>
      </c>
      <c r="BS79" s="187">
        <f xml:space="preserve">  'Generation Calculation'!CR66-'Bidders Proposed Renewables'!T41</f>
        <v>140.6</v>
      </c>
      <c r="BT79" s="187">
        <f xml:space="preserve">  'Generation Calculation'!CS66-'Bidders Proposed Renewables'!U41</f>
        <v>140.6</v>
      </c>
      <c r="BU79" s="187">
        <f xml:space="preserve">  'Generation Calculation'!CT66-'Bidders Proposed Renewables'!V41</f>
        <v>140.6</v>
      </c>
      <c r="BV79" s="187">
        <f xml:space="preserve">  'Generation Calculation'!CU66-'Bidders Proposed Renewables'!W41</f>
        <v>150.6</v>
      </c>
      <c r="BW79" s="187">
        <f xml:space="preserve">  'Generation Calculation'!CV66-'Bidders Proposed Renewables'!X41</f>
        <v>150.6</v>
      </c>
      <c r="BX79" s="187">
        <f xml:space="preserve">  'Generation Calculation'!CW66-'Bidders Proposed Renewables'!Y41</f>
        <v>150.6</v>
      </c>
      <c r="BY79" s="187">
        <f xml:space="preserve">  'Generation Calculation'!CX66-'Bidders Proposed Renewables'!Z41</f>
        <v>150.6</v>
      </c>
      <c r="BZ79" s="187">
        <f xml:space="preserve">  'Generation Calculation'!CY66-'Bidders Proposed Renewables'!AA41</f>
        <v>150.6</v>
      </c>
      <c r="CA79" s="187">
        <f xml:space="preserve">  'Generation Calculation'!CZ66-'Bidders Proposed Renewables'!AB41</f>
        <v>150.6</v>
      </c>
      <c r="CC79" s="169">
        <f t="shared" si="248"/>
        <v>153</v>
      </c>
      <c r="CD79" s="170">
        <f t="shared" si="249"/>
        <v>153</v>
      </c>
      <c r="CE79" s="170">
        <f t="shared" si="250"/>
        <v>153</v>
      </c>
      <c r="CF79" s="170">
        <f t="shared" si="251"/>
        <v>153</v>
      </c>
      <c r="CG79" s="170">
        <f t="shared" si="252"/>
        <v>153</v>
      </c>
      <c r="CH79" s="170">
        <f t="shared" si="253"/>
        <v>153</v>
      </c>
      <c r="CI79" s="170">
        <f t="shared" si="254"/>
        <v>153</v>
      </c>
      <c r="CJ79" s="170">
        <f t="shared" si="255"/>
        <v>144</v>
      </c>
      <c r="CK79" s="170">
        <f t="shared" si="256"/>
        <v>135</v>
      </c>
      <c r="CL79" s="170">
        <f t="shared" si="257"/>
        <v>117</v>
      </c>
      <c r="CM79" s="170">
        <f t="shared" si="258"/>
        <v>108</v>
      </c>
      <c r="CN79" s="170">
        <f t="shared" si="259"/>
        <v>117</v>
      </c>
      <c r="CO79" s="170">
        <f t="shared" si="260"/>
        <v>117</v>
      </c>
      <c r="CP79" s="170">
        <f t="shared" si="261"/>
        <v>117</v>
      </c>
      <c r="CQ79" s="170">
        <f t="shared" si="262"/>
        <v>144</v>
      </c>
      <c r="CR79" s="170">
        <f t="shared" si="263"/>
        <v>144</v>
      </c>
      <c r="CS79" s="170">
        <f t="shared" si="264"/>
        <v>144</v>
      </c>
      <c r="CT79" s="170">
        <f t="shared" si="265"/>
        <v>144</v>
      </c>
      <c r="CU79" s="170">
        <f t="shared" si="266"/>
        <v>153</v>
      </c>
      <c r="CV79" s="170">
        <f t="shared" si="267"/>
        <v>153</v>
      </c>
      <c r="CW79" s="170">
        <f t="shared" si="268"/>
        <v>153</v>
      </c>
      <c r="CX79" s="170">
        <f t="shared" si="269"/>
        <v>153</v>
      </c>
      <c r="CY79" s="170">
        <f t="shared" si="270"/>
        <v>153</v>
      </c>
      <c r="CZ79" s="170">
        <f t="shared" si="271"/>
        <v>153</v>
      </c>
      <c r="DB79" s="169">
        <f t="shared" si="176"/>
        <v>144</v>
      </c>
      <c r="DC79" s="170">
        <f t="shared" si="177"/>
        <v>144</v>
      </c>
      <c r="DD79" s="170">
        <f t="shared" si="178"/>
        <v>144</v>
      </c>
      <c r="DE79" s="170">
        <f t="shared" si="179"/>
        <v>150</v>
      </c>
      <c r="DF79" s="170">
        <f t="shared" si="180"/>
        <v>150</v>
      </c>
      <c r="DG79" s="170">
        <f t="shared" si="181"/>
        <v>150</v>
      </c>
      <c r="DH79" s="170">
        <f t="shared" si="182"/>
        <v>150</v>
      </c>
      <c r="DI79" s="170">
        <f t="shared" si="183"/>
        <v>140</v>
      </c>
      <c r="DJ79" s="170">
        <f t="shared" si="184"/>
        <v>120</v>
      </c>
      <c r="DK79" s="170">
        <f t="shared" si="185"/>
        <v>110.00000000000001</v>
      </c>
      <c r="DL79" s="170">
        <f t="shared" si="186"/>
        <v>100</v>
      </c>
      <c r="DM79" s="170">
        <f t="shared" si="187"/>
        <v>100</v>
      </c>
      <c r="DN79" s="170">
        <f t="shared" si="188"/>
        <v>100</v>
      </c>
      <c r="DO79" s="170">
        <f t="shared" si="189"/>
        <v>110.00000000000001</v>
      </c>
      <c r="DP79" s="170">
        <f t="shared" si="190"/>
        <v>140</v>
      </c>
      <c r="DQ79" s="170">
        <f t="shared" si="191"/>
        <v>140</v>
      </c>
      <c r="DR79" s="170">
        <f t="shared" si="192"/>
        <v>140</v>
      </c>
      <c r="DS79" s="170">
        <f t="shared" si="193"/>
        <v>140</v>
      </c>
      <c r="DT79" s="170">
        <f t="shared" si="194"/>
        <v>150</v>
      </c>
      <c r="DU79" s="170">
        <f t="shared" si="195"/>
        <v>150</v>
      </c>
      <c r="DV79" s="170">
        <f t="shared" si="196"/>
        <v>150</v>
      </c>
      <c r="DW79" s="170">
        <f t="shared" si="197"/>
        <v>150</v>
      </c>
      <c r="DX79" s="170">
        <f t="shared" si="198"/>
        <v>150</v>
      </c>
      <c r="DY79" s="170">
        <f t="shared" si="199"/>
        <v>150</v>
      </c>
      <c r="EA79" s="169">
        <f t="shared" si="272"/>
        <v>8400</v>
      </c>
      <c r="EB79" s="170">
        <f t="shared" si="273"/>
        <v>8400</v>
      </c>
      <c r="EC79" s="170">
        <f t="shared" si="274"/>
        <v>8400</v>
      </c>
      <c r="ED79" s="170">
        <f t="shared" si="275"/>
        <v>8400</v>
      </c>
      <c r="EE79" s="170">
        <f t="shared" si="276"/>
        <v>8400</v>
      </c>
      <c r="EF79" s="170">
        <f t="shared" si="277"/>
        <v>8400</v>
      </c>
      <c r="EG79" s="170">
        <f t="shared" si="278"/>
        <v>8400</v>
      </c>
      <c r="EH79" s="170">
        <f t="shared" si="279"/>
        <v>8500</v>
      </c>
      <c r="EI79" s="170">
        <f t="shared" si="280"/>
        <v>8600</v>
      </c>
      <c r="EJ79" s="170">
        <f t="shared" si="281"/>
        <v>8800</v>
      </c>
      <c r="EK79" s="170">
        <f t="shared" si="282"/>
        <v>8900</v>
      </c>
      <c r="EL79" s="170">
        <f t="shared" si="283"/>
        <v>8800</v>
      </c>
      <c r="EM79" s="170">
        <f t="shared" si="284"/>
        <v>8800</v>
      </c>
      <c r="EN79" s="170">
        <f t="shared" si="285"/>
        <v>8800</v>
      </c>
      <c r="EO79" s="170">
        <f t="shared" si="286"/>
        <v>8500</v>
      </c>
      <c r="EP79" s="170">
        <f t="shared" si="287"/>
        <v>8500</v>
      </c>
      <c r="EQ79" s="170">
        <f t="shared" si="288"/>
        <v>8500</v>
      </c>
      <c r="ER79" s="170">
        <f t="shared" si="289"/>
        <v>8500</v>
      </c>
      <c r="ES79" s="170">
        <f t="shared" si="290"/>
        <v>8400</v>
      </c>
      <c r="ET79" s="170">
        <f t="shared" si="291"/>
        <v>8400</v>
      </c>
      <c r="EU79" s="170">
        <f t="shared" si="292"/>
        <v>8400</v>
      </c>
      <c r="EV79" s="170">
        <f t="shared" si="293"/>
        <v>8400</v>
      </c>
      <c r="EW79" s="170">
        <f t="shared" si="294"/>
        <v>8400</v>
      </c>
      <c r="EX79" s="170">
        <f t="shared" si="295"/>
        <v>8400</v>
      </c>
      <c r="EZ79" s="169">
        <f t="shared" si="296"/>
        <v>8500</v>
      </c>
      <c r="FA79" s="170">
        <f t="shared" si="297"/>
        <v>8500</v>
      </c>
      <c r="FB79" s="170">
        <f t="shared" si="298"/>
        <v>8500</v>
      </c>
      <c r="FC79" s="170">
        <f t="shared" si="299"/>
        <v>8500</v>
      </c>
      <c r="FD79" s="170">
        <f t="shared" si="300"/>
        <v>8500</v>
      </c>
      <c r="FE79" s="170">
        <f t="shared" si="301"/>
        <v>8500</v>
      </c>
      <c r="FF79" s="170">
        <f t="shared" si="302"/>
        <v>8500</v>
      </c>
      <c r="FG79" s="170">
        <f t="shared" si="303"/>
        <v>8600</v>
      </c>
      <c r="FH79" s="170">
        <f t="shared" si="304"/>
        <v>8700</v>
      </c>
      <c r="FI79" s="170">
        <f t="shared" si="305"/>
        <v>8900</v>
      </c>
      <c r="FJ79" s="170">
        <f t="shared" si="306"/>
        <v>9000</v>
      </c>
      <c r="FK79" s="170">
        <f t="shared" si="307"/>
        <v>8900</v>
      </c>
      <c r="FL79" s="170">
        <f t="shared" si="308"/>
        <v>8900</v>
      </c>
      <c r="FM79" s="170">
        <f t="shared" si="309"/>
        <v>8900</v>
      </c>
      <c r="FN79" s="170">
        <f t="shared" si="310"/>
        <v>8600</v>
      </c>
      <c r="FO79" s="170">
        <f t="shared" si="311"/>
        <v>8600</v>
      </c>
      <c r="FP79" s="170">
        <f t="shared" si="312"/>
        <v>8600</v>
      </c>
      <c r="FQ79" s="170">
        <f t="shared" si="313"/>
        <v>8600</v>
      </c>
      <c r="FR79" s="170">
        <f t="shared" si="314"/>
        <v>8500</v>
      </c>
      <c r="FS79" s="170">
        <f t="shared" si="315"/>
        <v>8500</v>
      </c>
      <c r="FT79" s="170">
        <f t="shared" si="316"/>
        <v>8500</v>
      </c>
      <c r="FU79" s="170">
        <f t="shared" si="317"/>
        <v>8500</v>
      </c>
      <c r="FV79" s="170">
        <f t="shared" si="318"/>
        <v>8500</v>
      </c>
      <c r="FW79" s="170">
        <f t="shared" si="319"/>
        <v>8500</v>
      </c>
    </row>
    <row r="80" spans="3:179" ht="14.25" customHeight="1" x14ac:dyDescent="0.25">
      <c r="C80" s="132">
        <v>2023</v>
      </c>
      <c r="D80" s="14" t="s">
        <v>171</v>
      </c>
      <c r="E80" s="169">
        <f t="shared" si="104"/>
        <v>1269.0559999999998</v>
      </c>
      <c r="F80" s="170">
        <f t="shared" si="105"/>
        <v>1269.0559999999998</v>
      </c>
      <c r="G80" s="170">
        <f t="shared" si="106"/>
        <v>1269.0559999999998</v>
      </c>
      <c r="H80" s="170">
        <f t="shared" si="107"/>
        <v>1277.088</v>
      </c>
      <c r="I80" s="170">
        <f t="shared" si="108"/>
        <v>1277.088</v>
      </c>
      <c r="J80" s="170">
        <f t="shared" si="109"/>
        <v>1277.088</v>
      </c>
      <c r="K80" s="170">
        <f t="shared" si="110"/>
        <v>1277.088</v>
      </c>
      <c r="L80" s="170">
        <f t="shared" si="111"/>
        <v>1207.0509999999999</v>
      </c>
      <c r="M80" s="170">
        <f t="shared" si="112"/>
        <v>1070.3317860350128</v>
      </c>
      <c r="N80" s="170">
        <f t="shared" si="113"/>
        <v>917.00137821991302</v>
      </c>
      <c r="O80" s="170">
        <f t="shared" si="114"/>
        <v>914.46735556874114</v>
      </c>
      <c r="P80" s="170">
        <f t="shared" si="115"/>
        <v>931.23238415600406</v>
      </c>
      <c r="Q80" s="170">
        <f t="shared" si="116"/>
        <v>971.00652108402733</v>
      </c>
      <c r="R80" s="170">
        <f t="shared" si="117"/>
        <v>1026.2926067867447</v>
      </c>
      <c r="S80" s="170">
        <f t="shared" si="118"/>
        <v>1169.6414477351545</v>
      </c>
      <c r="T80" s="170">
        <f t="shared" si="119"/>
        <v>1207.0509999999999</v>
      </c>
      <c r="U80" s="170">
        <f t="shared" si="120"/>
        <v>1207.0509999999999</v>
      </c>
      <c r="V80" s="170">
        <f t="shared" si="121"/>
        <v>1207.0509999999999</v>
      </c>
      <c r="W80" s="170">
        <f t="shared" si="122"/>
        <v>1277.088</v>
      </c>
      <c r="X80" s="170">
        <f t="shared" si="123"/>
        <v>1277.088</v>
      </c>
      <c r="Y80" s="170">
        <f t="shared" si="124"/>
        <v>1277.088</v>
      </c>
      <c r="Z80" s="170">
        <f t="shared" si="125"/>
        <v>1277.088</v>
      </c>
      <c r="AA80" s="170">
        <f t="shared" si="126"/>
        <v>1277.088</v>
      </c>
      <c r="AB80" s="170">
        <f t="shared" si="127"/>
        <v>1277.088</v>
      </c>
      <c r="AC80" s="175">
        <f xml:space="preserve"> SUM(E80:AB80) * 31</f>
        <v>880592.98986715334</v>
      </c>
      <c r="AD80" s="195"/>
      <c r="AE80" s="169">
        <f t="shared" si="128"/>
        <v>8426.6666666666661</v>
      </c>
      <c r="AF80" s="170">
        <f t="shared" si="129"/>
        <v>8426.6666666666661</v>
      </c>
      <c r="AG80" s="170">
        <f t="shared" si="130"/>
        <v>8426.6666666666661</v>
      </c>
      <c r="AH80" s="170">
        <f t="shared" si="131"/>
        <v>8480</v>
      </c>
      <c r="AI80" s="170">
        <f t="shared" si="132"/>
        <v>8480</v>
      </c>
      <c r="AJ80" s="170">
        <f t="shared" si="133"/>
        <v>8480</v>
      </c>
      <c r="AK80" s="170">
        <f t="shared" si="134"/>
        <v>8480</v>
      </c>
      <c r="AL80" s="170">
        <f t="shared" si="135"/>
        <v>8585</v>
      </c>
      <c r="AM80" s="170">
        <f t="shared" si="136"/>
        <v>8764.6897181488312</v>
      </c>
      <c r="AN80" s="170">
        <f t="shared" si="137"/>
        <v>8972.4807045976322</v>
      </c>
      <c r="AO80" s="170">
        <f t="shared" si="138"/>
        <v>8976.5948716591065</v>
      </c>
      <c r="AP80" s="170">
        <f t="shared" si="139"/>
        <v>8949.293424679905</v>
      </c>
      <c r="AQ80" s="170">
        <f t="shared" si="140"/>
        <v>8842.2695700522581</v>
      </c>
      <c r="AR80" s="170">
        <f t="shared" si="141"/>
        <v>8754.8390379151206</v>
      </c>
      <c r="AS80" s="170">
        <f t="shared" si="142"/>
        <v>8551.6114987687597</v>
      </c>
      <c r="AT80" s="170">
        <f t="shared" si="143"/>
        <v>8585</v>
      </c>
      <c r="AU80" s="170">
        <f t="shared" si="144"/>
        <v>8585</v>
      </c>
      <c r="AV80" s="170">
        <f t="shared" si="145"/>
        <v>8585</v>
      </c>
      <c r="AW80" s="170">
        <f t="shared" si="146"/>
        <v>8480</v>
      </c>
      <c r="AX80" s="170">
        <f t="shared" si="147"/>
        <v>8480</v>
      </c>
      <c r="AY80" s="170">
        <f t="shared" si="148"/>
        <v>8480</v>
      </c>
      <c r="AZ80" s="170">
        <f t="shared" si="149"/>
        <v>8480</v>
      </c>
      <c r="BA80" s="170">
        <f t="shared" si="150"/>
        <v>8480</v>
      </c>
      <c r="BB80" s="170">
        <f t="shared" si="151"/>
        <v>8480</v>
      </c>
      <c r="BD80" s="186">
        <f xml:space="preserve">  'Generation Calculation'!CC67-'Bidders Proposed Renewables'!E42</f>
        <v>150.6</v>
      </c>
      <c r="BE80" s="187">
        <f xml:space="preserve">  'Generation Calculation'!CD67-'Bidders Proposed Renewables'!F42</f>
        <v>150.6</v>
      </c>
      <c r="BF80" s="187">
        <f xml:space="preserve">  'Generation Calculation'!CE67-'Bidders Proposed Renewables'!G42</f>
        <v>150.6</v>
      </c>
      <c r="BG80" s="187">
        <f xml:space="preserve">  'Generation Calculation'!CF67-'Bidders Proposed Renewables'!H42</f>
        <v>150.6</v>
      </c>
      <c r="BH80" s="187">
        <f xml:space="preserve">  'Generation Calculation'!CG67-'Bidders Proposed Renewables'!I42</f>
        <v>150.6</v>
      </c>
      <c r="BI80" s="187">
        <f xml:space="preserve">  'Generation Calculation'!CH67-'Bidders Proposed Renewables'!J42</f>
        <v>150.6</v>
      </c>
      <c r="BJ80" s="187">
        <f xml:space="preserve">  'Generation Calculation'!CI67-'Bidders Proposed Renewables'!K42</f>
        <v>150.6</v>
      </c>
      <c r="BK80" s="187">
        <f xml:space="preserve">  'Generation Calculation'!CJ67-'Bidders Proposed Renewables'!L42</f>
        <v>140.6</v>
      </c>
      <c r="BL80" s="187">
        <f xml:space="preserve">  'Generation Calculation'!CK67-'Bidders Proposed Renewables'!M42</f>
        <v>122.11861691107018</v>
      </c>
      <c r="BM80" s="187">
        <f xml:space="preserve">  'Generation Calculation'!CL67-'Bidders Proposed Renewables'!N42</f>
        <v>102.20154363218947</v>
      </c>
      <c r="BN80" s="187">
        <f xml:space="preserve">  'Generation Calculation'!CM67-'Bidders Proposed Renewables'!O42</f>
        <v>101.87241026727142</v>
      </c>
      <c r="BO80" s="187">
        <f xml:space="preserve">  'Generation Calculation'!CN67-'Bidders Proposed Renewables'!P42</f>
        <v>104.05652602560767</v>
      </c>
      <c r="BP80" s="187">
        <f xml:space="preserve">  'Generation Calculation'!CO67-'Bidders Proposed Renewables'!Q42</f>
        <v>109.81417309111609</v>
      </c>
      <c r="BQ80" s="187">
        <f xml:space="preserve">  'Generation Calculation'!CP67-'Bidders Proposed Renewables'!R42</f>
        <v>117.22575393358075</v>
      </c>
      <c r="BR80" s="187">
        <f xml:space="preserve">  'Generation Calculation'!CQ67-'Bidders Proposed Renewables'!S42</f>
        <v>136.77439017237356</v>
      </c>
      <c r="BS80" s="187">
        <f xml:space="preserve">  'Generation Calculation'!CR67-'Bidders Proposed Renewables'!T42</f>
        <v>140.6</v>
      </c>
      <c r="BT80" s="187">
        <f xml:space="preserve">  'Generation Calculation'!CS67-'Bidders Proposed Renewables'!U42</f>
        <v>140.6</v>
      </c>
      <c r="BU80" s="187">
        <f xml:space="preserve">  'Generation Calculation'!CT67-'Bidders Proposed Renewables'!V42</f>
        <v>140.6</v>
      </c>
      <c r="BV80" s="187">
        <f xml:space="preserve">  'Generation Calculation'!CU67-'Bidders Proposed Renewables'!W42</f>
        <v>150.6</v>
      </c>
      <c r="BW80" s="187">
        <f xml:space="preserve">  'Generation Calculation'!CV67-'Bidders Proposed Renewables'!X42</f>
        <v>150.6</v>
      </c>
      <c r="BX80" s="187">
        <f xml:space="preserve">  'Generation Calculation'!CW67-'Bidders Proposed Renewables'!Y42</f>
        <v>150.6</v>
      </c>
      <c r="BY80" s="187">
        <f xml:space="preserve">  'Generation Calculation'!CX67-'Bidders Proposed Renewables'!Z42</f>
        <v>150.6</v>
      </c>
      <c r="BZ80" s="187">
        <f xml:space="preserve">  'Generation Calculation'!CY67-'Bidders Proposed Renewables'!AA42</f>
        <v>150.6</v>
      </c>
      <c r="CA80" s="187">
        <f xml:space="preserve">  'Generation Calculation'!CZ67-'Bidders Proposed Renewables'!AB42</f>
        <v>150.6</v>
      </c>
      <c r="CC80" s="169">
        <f t="shared" si="248"/>
        <v>153</v>
      </c>
      <c r="CD80" s="170">
        <f t="shared" si="249"/>
        <v>153</v>
      </c>
      <c r="CE80" s="170">
        <f t="shared" si="250"/>
        <v>153</v>
      </c>
      <c r="CF80" s="170">
        <f t="shared" si="251"/>
        <v>153</v>
      </c>
      <c r="CG80" s="170">
        <f t="shared" si="252"/>
        <v>153</v>
      </c>
      <c r="CH80" s="170">
        <f t="shared" si="253"/>
        <v>153</v>
      </c>
      <c r="CI80" s="170">
        <f t="shared" si="254"/>
        <v>153</v>
      </c>
      <c r="CJ80" s="170">
        <f t="shared" si="255"/>
        <v>144</v>
      </c>
      <c r="CK80" s="170">
        <f t="shared" si="256"/>
        <v>125.99999999999999</v>
      </c>
      <c r="CL80" s="170">
        <f t="shared" si="257"/>
        <v>108</v>
      </c>
      <c r="CM80" s="170">
        <f t="shared" si="258"/>
        <v>108</v>
      </c>
      <c r="CN80" s="170">
        <f t="shared" si="259"/>
        <v>108</v>
      </c>
      <c r="CO80" s="170">
        <f t="shared" si="260"/>
        <v>117</v>
      </c>
      <c r="CP80" s="170">
        <f t="shared" si="261"/>
        <v>125.99999999999999</v>
      </c>
      <c r="CQ80" s="170">
        <f t="shared" si="262"/>
        <v>144</v>
      </c>
      <c r="CR80" s="170">
        <f t="shared" si="263"/>
        <v>144</v>
      </c>
      <c r="CS80" s="170">
        <f t="shared" si="264"/>
        <v>144</v>
      </c>
      <c r="CT80" s="170">
        <f t="shared" si="265"/>
        <v>144</v>
      </c>
      <c r="CU80" s="170">
        <f t="shared" si="266"/>
        <v>153</v>
      </c>
      <c r="CV80" s="170">
        <f t="shared" si="267"/>
        <v>153</v>
      </c>
      <c r="CW80" s="170">
        <f t="shared" si="268"/>
        <v>153</v>
      </c>
      <c r="CX80" s="170">
        <f t="shared" si="269"/>
        <v>153</v>
      </c>
      <c r="CY80" s="170">
        <f t="shared" si="270"/>
        <v>153</v>
      </c>
      <c r="CZ80" s="170">
        <f t="shared" si="271"/>
        <v>153</v>
      </c>
      <c r="DB80" s="169">
        <f t="shared" si="176"/>
        <v>144</v>
      </c>
      <c r="DC80" s="170">
        <f t="shared" si="177"/>
        <v>144</v>
      </c>
      <c r="DD80" s="170">
        <f t="shared" si="178"/>
        <v>144</v>
      </c>
      <c r="DE80" s="170">
        <f t="shared" si="179"/>
        <v>150</v>
      </c>
      <c r="DF80" s="170">
        <f t="shared" si="180"/>
        <v>150</v>
      </c>
      <c r="DG80" s="170">
        <f t="shared" si="181"/>
        <v>150</v>
      </c>
      <c r="DH80" s="170">
        <f t="shared" si="182"/>
        <v>150</v>
      </c>
      <c r="DI80" s="170">
        <f t="shared" si="183"/>
        <v>140</v>
      </c>
      <c r="DJ80" s="170">
        <f t="shared" si="184"/>
        <v>120</v>
      </c>
      <c r="DK80" s="170">
        <f t="shared" si="185"/>
        <v>100</v>
      </c>
      <c r="DL80" s="170">
        <f t="shared" si="186"/>
        <v>100</v>
      </c>
      <c r="DM80" s="170">
        <f t="shared" si="187"/>
        <v>100</v>
      </c>
      <c r="DN80" s="170">
        <f t="shared" si="188"/>
        <v>100</v>
      </c>
      <c r="DO80" s="170">
        <f t="shared" si="189"/>
        <v>110.00000000000001</v>
      </c>
      <c r="DP80" s="170">
        <f t="shared" si="190"/>
        <v>130</v>
      </c>
      <c r="DQ80" s="170">
        <f t="shared" si="191"/>
        <v>140</v>
      </c>
      <c r="DR80" s="170">
        <f t="shared" si="192"/>
        <v>140</v>
      </c>
      <c r="DS80" s="170">
        <f t="shared" si="193"/>
        <v>140</v>
      </c>
      <c r="DT80" s="170">
        <f t="shared" si="194"/>
        <v>150</v>
      </c>
      <c r="DU80" s="170">
        <f t="shared" si="195"/>
        <v>150</v>
      </c>
      <c r="DV80" s="170">
        <f t="shared" si="196"/>
        <v>150</v>
      </c>
      <c r="DW80" s="170">
        <f t="shared" si="197"/>
        <v>150</v>
      </c>
      <c r="DX80" s="170">
        <f t="shared" si="198"/>
        <v>150</v>
      </c>
      <c r="DY80" s="170">
        <f t="shared" si="199"/>
        <v>150</v>
      </c>
      <c r="EA80" s="169">
        <f t="shared" si="272"/>
        <v>8400</v>
      </c>
      <c r="EB80" s="170">
        <f t="shared" si="273"/>
        <v>8400</v>
      </c>
      <c r="EC80" s="170">
        <f t="shared" si="274"/>
        <v>8400</v>
      </c>
      <c r="ED80" s="170">
        <f t="shared" si="275"/>
        <v>8400</v>
      </c>
      <c r="EE80" s="170">
        <f t="shared" si="276"/>
        <v>8400</v>
      </c>
      <c r="EF80" s="170">
        <f t="shared" si="277"/>
        <v>8400</v>
      </c>
      <c r="EG80" s="170">
        <f t="shared" si="278"/>
        <v>8400</v>
      </c>
      <c r="EH80" s="170">
        <f t="shared" si="279"/>
        <v>8500</v>
      </c>
      <c r="EI80" s="170">
        <f t="shared" si="280"/>
        <v>8700</v>
      </c>
      <c r="EJ80" s="170">
        <f t="shared" si="281"/>
        <v>8900</v>
      </c>
      <c r="EK80" s="170">
        <f t="shared" si="282"/>
        <v>8900</v>
      </c>
      <c r="EL80" s="170">
        <f t="shared" si="283"/>
        <v>8900</v>
      </c>
      <c r="EM80" s="170">
        <f t="shared" si="284"/>
        <v>8800</v>
      </c>
      <c r="EN80" s="170">
        <f t="shared" si="285"/>
        <v>8700</v>
      </c>
      <c r="EO80" s="170">
        <f t="shared" si="286"/>
        <v>8500</v>
      </c>
      <c r="EP80" s="170">
        <f t="shared" si="287"/>
        <v>8500</v>
      </c>
      <c r="EQ80" s="170">
        <f t="shared" si="288"/>
        <v>8500</v>
      </c>
      <c r="ER80" s="170">
        <f t="shared" si="289"/>
        <v>8500</v>
      </c>
      <c r="ES80" s="170">
        <f t="shared" si="290"/>
        <v>8400</v>
      </c>
      <c r="ET80" s="170">
        <f t="shared" si="291"/>
        <v>8400</v>
      </c>
      <c r="EU80" s="170">
        <f t="shared" si="292"/>
        <v>8400</v>
      </c>
      <c r="EV80" s="170">
        <f t="shared" si="293"/>
        <v>8400</v>
      </c>
      <c r="EW80" s="170">
        <f t="shared" si="294"/>
        <v>8400</v>
      </c>
      <c r="EX80" s="170">
        <f t="shared" si="295"/>
        <v>8400</v>
      </c>
      <c r="EZ80" s="169">
        <f t="shared" si="296"/>
        <v>8500</v>
      </c>
      <c r="FA80" s="170">
        <f t="shared" si="297"/>
        <v>8500</v>
      </c>
      <c r="FB80" s="170">
        <f t="shared" si="298"/>
        <v>8500</v>
      </c>
      <c r="FC80" s="170">
        <f t="shared" si="299"/>
        <v>8500</v>
      </c>
      <c r="FD80" s="170">
        <f t="shared" si="300"/>
        <v>8500</v>
      </c>
      <c r="FE80" s="170">
        <f t="shared" si="301"/>
        <v>8500</v>
      </c>
      <c r="FF80" s="170">
        <f t="shared" si="302"/>
        <v>8500</v>
      </c>
      <c r="FG80" s="170">
        <f t="shared" si="303"/>
        <v>8600</v>
      </c>
      <c r="FH80" s="170">
        <f t="shared" si="304"/>
        <v>8800</v>
      </c>
      <c r="FI80" s="170">
        <f t="shared" si="305"/>
        <v>9000</v>
      </c>
      <c r="FJ80" s="170">
        <f t="shared" si="306"/>
        <v>9000</v>
      </c>
      <c r="FK80" s="170">
        <f t="shared" si="307"/>
        <v>9000</v>
      </c>
      <c r="FL80" s="170">
        <f t="shared" si="308"/>
        <v>8900</v>
      </c>
      <c r="FM80" s="170">
        <f t="shared" si="309"/>
        <v>8800</v>
      </c>
      <c r="FN80" s="170">
        <f t="shared" si="310"/>
        <v>8600</v>
      </c>
      <c r="FO80" s="170">
        <f t="shared" si="311"/>
        <v>8600</v>
      </c>
      <c r="FP80" s="170">
        <f t="shared" si="312"/>
        <v>8600</v>
      </c>
      <c r="FQ80" s="170">
        <f t="shared" si="313"/>
        <v>8600</v>
      </c>
      <c r="FR80" s="170">
        <f t="shared" si="314"/>
        <v>8500</v>
      </c>
      <c r="FS80" s="170">
        <f t="shared" si="315"/>
        <v>8500</v>
      </c>
      <c r="FT80" s="170">
        <f t="shared" si="316"/>
        <v>8500</v>
      </c>
      <c r="FU80" s="170">
        <f t="shared" si="317"/>
        <v>8500</v>
      </c>
      <c r="FV80" s="170">
        <f t="shared" si="318"/>
        <v>8500</v>
      </c>
      <c r="FW80" s="170">
        <f t="shared" si="319"/>
        <v>8500</v>
      </c>
    </row>
    <row r="81" spans="3:179" ht="14.25" customHeight="1" x14ac:dyDescent="0.25">
      <c r="C81" s="132">
        <v>2023</v>
      </c>
      <c r="D81" s="14" t="s">
        <v>172</v>
      </c>
      <c r="E81" s="169">
        <f t="shared" si="104"/>
        <v>1269.0559999999998</v>
      </c>
      <c r="F81" s="170">
        <f t="shared" si="105"/>
        <v>1269.0559999999998</v>
      </c>
      <c r="G81" s="170">
        <f t="shared" si="106"/>
        <v>1269.0559999999998</v>
      </c>
      <c r="H81" s="170">
        <f t="shared" si="107"/>
        <v>1277.088</v>
      </c>
      <c r="I81" s="170">
        <f t="shared" si="108"/>
        <v>1277.088</v>
      </c>
      <c r="J81" s="170">
        <f t="shared" si="109"/>
        <v>1277.088</v>
      </c>
      <c r="K81" s="170">
        <f t="shared" si="110"/>
        <v>1277.088</v>
      </c>
      <c r="L81" s="170">
        <f t="shared" si="111"/>
        <v>1207.0509999999999</v>
      </c>
      <c r="M81" s="170">
        <f t="shared" si="112"/>
        <v>1015.7108814760135</v>
      </c>
      <c r="N81" s="170">
        <f t="shared" si="113"/>
        <v>891.00606707962083</v>
      </c>
      <c r="O81" s="170">
        <f t="shared" si="114"/>
        <v>875.60145869957762</v>
      </c>
      <c r="P81" s="170">
        <f t="shared" si="115"/>
        <v>894.28351281830203</v>
      </c>
      <c r="Q81" s="170">
        <f t="shared" si="116"/>
        <v>916.03175497303607</v>
      </c>
      <c r="R81" s="170">
        <f t="shared" si="117"/>
        <v>1013.5278780529195</v>
      </c>
      <c r="S81" s="170">
        <f t="shared" si="118"/>
        <v>1144.7030370441905</v>
      </c>
      <c r="T81" s="170">
        <f t="shared" si="119"/>
        <v>1207.0509999999999</v>
      </c>
      <c r="U81" s="170">
        <f t="shared" si="120"/>
        <v>1207.0509999999999</v>
      </c>
      <c r="V81" s="170">
        <f t="shared" si="121"/>
        <v>1207.0509999999999</v>
      </c>
      <c r="W81" s="170">
        <f t="shared" si="122"/>
        <v>1277.088</v>
      </c>
      <c r="X81" s="170">
        <f t="shared" si="123"/>
        <v>1277.088</v>
      </c>
      <c r="Y81" s="170">
        <f t="shared" si="124"/>
        <v>1277.088</v>
      </c>
      <c r="Z81" s="170">
        <f t="shared" si="125"/>
        <v>1277.088</v>
      </c>
      <c r="AA81" s="170">
        <f t="shared" si="126"/>
        <v>1277.088</v>
      </c>
      <c r="AB81" s="170">
        <f t="shared" si="127"/>
        <v>1277.088</v>
      </c>
      <c r="AC81" s="175">
        <f xml:space="preserve"> SUM(E81:AB81) * 30</f>
        <v>844713.49770430964</v>
      </c>
      <c r="AD81" s="195"/>
      <c r="AE81" s="169">
        <f t="shared" si="128"/>
        <v>8426.6666666666661</v>
      </c>
      <c r="AF81" s="170">
        <f t="shared" si="129"/>
        <v>8426.6666666666661</v>
      </c>
      <c r="AG81" s="170">
        <f t="shared" si="130"/>
        <v>8426.6666666666661</v>
      </c>
      <c r="AH81" s="170">
        <f t="shared" si="131"/>
        <v>8480</v>
      </c>
      <c r="AI81" s="170">
        <f t="shared" si="132"/>
        <v>8480</v>
      </c>
      <c r="AJ81" s="170">
        <f t="shared" si="133"/>
        <v>8480</v>
      </c>
      <c r="AK81" s="170">
        <f t="shared" si="134"/>
        <v>8480</v>
      </c>
      <c r="AL81" s="170">
        <f t="shared" si="135"/>
        <v>8585</v>
      </c>
      <c r="AM81" s="170">
        <f t="shared" si="136"/>
        <v>8827.7260663151392</v>
      </c>
      <c r="AN81" s="170">
        <f t="shared" si="137"/>
        <v>8946.7208977965292</v>
      </c>
      <c r="AO81" s="170">
        <f t="shared" si="138"/>
        <v>9021.5985324977191</v>
      </c>
      <c r="AP81" s="170">
        <f t="shared" si="139"/>
        <v>8944.5510203263166</v>
      </c>
      <c r="AQ81" s="170">
        <f t="shared" si="140"/>
        <v>8974.0554767159501</v>
      </c>
      <c r="AR81" s="170">
        <f t="shared" si="141"/>
        <v>8832.0644348463702</v>
      </c>
      <c r="AS81" s="170">
        <f t="shared" si="142"/>
        <v>8654.7361380188086</v>
      </c>
      <c r="AT81" s="170">
        <f t="shared" si="143"/>
        <v>8585</v>
      </c>
      <c r="AU81" s="170">
        <f t="shared" si="144"/>
        <v>8585</v>
      </c>
      <c r="AV81" s="170">
        <f t="shared" si="145"/>
        <v>8585</v>
      </c>
      <c r="AW81" s="170">
        <f t="shared" si="146"/>
        <v>8480</v>
      </c>
      <c r="AX81" s="170">
        <f t="shared" si="147"/>
        <v>8480</v>
      </c>
      <c r="AY81" s="170">
        <f t="shared" si="148"/>
        <v>8480</v>
      </c>
      <c r="AZ81" s="170">
        <f t="shared" si="149"/>
        <v>8480</v>
      </c>
      <c r="BA81" s="170">
        <f t="shared" si="150"/>
        <v>8480</v>
      </c>
      <c r="BB81" s="170">
        <f t="shared" si="151"/>
        <v>8480</v>
      </c>
      <c r="BD81" s="186">
        <f xml:space="preserve">  'Generation Calculation'!CC68-'Bidders Proposed Renewables'!E43</f>
        <v>150.6</v>
      </c>
      <c r="BE81" s="187">
        <f xml:space="preserve">  'Generation Calculation'!CD68-'Bidders Proposed Renewables'!F43</f>
        <v>150.6</v>
      </c>
      <c r="BF81" s="187">
        <f xml:space="preserve">  'Generation Calculation'!CE68-'Bidders Proposed Renewables'!G43</f>
        <v>150.6</v>
      </c>
      <c r="BG81" s="187">
        <f xml:space="preserve">  'Generation Calculation'!CF68-'Bidders Proposed Renewables'!H43</f>
        <v>150.6</v>
      </c>
      <c r="BH81" s="187">
        <f xml:space="preserve">  'Generation Calculation'!CG68-'Bidders Proposed Renewables'!I43</f>
        <v>150.6</v>
      </c>
      <c r="BI81" s="187">
        <f xml:space="preserve">  'Generation Calculation'!CH68-'Bidders Proposed Renewables'!J43</f>
        <v>150.6</v>
      </c>
      <c r="BJ81" s="187">
        <f xml:space="preserve">  'Generation Calculation'!CI68-'Bidders Proposed Renewables'!K43</f>
        <v>150.6</v>
      </c>
      <c r="BK81" s="187">
        <f xml:space="preserve">  'Generation Calculation'!CJ68-'Bidders Proposed Renewables'!L43</f>
        <v>140.6</v>
      </c>
      <c r="BL81" s="187">
        <f xml:space="preserve">  'Generation Calculation'!CK68-'Bidders Proposed Renewables'!M43</f>
        <v>115.05917535794022</v>
      </c>
      <c r="BM81" s="187">
        <f xml:space="preserve">  'Generation Calculation'!CL68-'Bidders Proposed Renewables'!N43</f>
        <v>99.590238396624727</v>
      </c>
      <c r="BN81" s="187">
        <f xml:space="preserve">  'Generation Calculation'!CM68-'Bidders Proposed Renewables'!O43</f>
        <v>97.056132075205369</v>
      </c>
      <c r="BO81" s="187">
        <f xml:space="preserve">  'Generation Calculation'!CN68-'Bidders Proposed Renewables'!P43</f>
        <v>99.980816341262994</v>
      </c>
      <c r="BP81" s="187">
        <f xml:space="preserve">  'Generation Calculation'!CO68-'Bidders Proposed Renewables'!Q43</f>
        <v>102.075561862724</v>
      </c>
      <c r="BQ81" s="187">
        <f xml:space="preserve">  'Generation Calculation'!CP68-'Bidders Proposed Renewables'!R43</f>
        <v>114.75548956075403</v>
      </c>
      <c r="BR81" s="187">
        <f xml:space="preserve">  'Generation Calculation'!CQ68-'Bidders Proposed Renewables'!S43</f>
        <v>132.26319309905955</v>
      </c>
      <c r="BS81" s="187">
        <f xml:space="preserve">  'Generation Calculation'!CR68-'Bidders Proposed Renewables'!T43</f>
        <v>140.6</v>
      </c>
      <c r="BT81" s="187">
        <f xml:space="preserve">  'Generation Calculation'!CS68-'Bidders Proposed Renewables'!U43</f>
        <v>140.6</v>
      </c>
      <c r="BU81" s="187">
        <f xml:space="preserve">  'Generation Calculation'!CT68-'Bidders Proposed Renewables'!V43</f>
        <v>140.6</v>
      </c>
      <c r="BV81" s="187">
        <f xml:space="preserve">  'Generation Calculation'!CU68-'Bidders Proposed Renewables'!W43</f>
        <v>150.6</v>
      </c>
      <c r="BW81" s="187">
        <f xml:space="preserve">  'Generation Calculation'!CV68-'Bidders Proposed Renewables'!X43</f>
        <v>150.6</v>
      </c>
      <c r="BX81" s="187">
        <f xml:space="preserve">  'Generation Calculation'!CW68-'Bidders Proposed Renewables'!Y43</f>
        <v>150.6</v>
      </c>
      <c r="BY81" s="187">
        <f xml:space="preserve">  'Generation Calculation'!CX68-'Bidders Proposed Renewables'!Z43</f>
        <v>150.6</v>
      </c>
      <c r="BZ81" s="187">
        <f xml:space="preserve">  'Generation Calculation'!CY68-'Bidders Proposed Renewables'!AA43</f>
        <v>150.6</v>
      </c>
      <c r="CA81" s="187">
        <f xml:space="preserve">  'Generation Calculation'!CZ68-'Bidders Proposed Renewables'!AB43</f>
        <v>150.6</v>
      </c>
      <c r="CC81" s="169">
        <f t="shared" si="248"/>
        <v>153</v>
      </c>
      <c r="CD81" s="170">
        <f t="shared" si="249"/>
        <v>153</v>
      </c>
      <c r="CE81" s="170">
        <f t="shared" si="250"/>
        <v>153</v>
      </c>
      <c r="CF81" s="170">
        <f t="shared" si="251"/>
        <v>153</v>
      </c>
      <c r="CG81" s="170">
        <f t="shared" si="252"/>
        <v>153</v>
      </c>
      <c r="CH81" s="170">
        <f t="shared" si="253"/>
        <v>153</v>
      </c>
      <c r="CI81" s="170">
        <f t="shared" si="254"/>
        <v>153</v>
      </c>
      <c r="CJ81" s="170">
        <f t="shared" si="255"/>
        <v>144</v>
      </c>
      <c r="CK81" s="170">
        <f t="shared" si="256"/>
        <v>117</v>
      </c>
      <c r="CL81" s="170">
        <f t="shared" si="257"/>
        <v>108</v>
      </c>
      <c r="CM81" s="170">
        <f t="shared" si="258"/>
        <v>99.000000000000014</v>
      </c>
      <c r="CN81" s="170">
        <f t="shared" si="259"/>
        <v>108</v>
      </c>
      <c r="CO81" s="170">
        <f t="shared" si="260"/>
        <v>108</v>
      </c>
      <c r="CP81" s="170">
        <f t="shared" si="261"/>
        <v>117</v>
      </c>
      <c r="CQ81" s="170">
        <f t="shared" si="262"/>
        <v>135</v>
      </c>
      <c r="CR81" s="170">
        <f t="shared" si="263"/>
        <v>144</v>
      </c>
      <c r="CS81" s="170">
        <f t="shared" si="264"/>
        <v>144</v>
      </c>
      <c r="CT81" s="170">
        <f t="shared" si="265"/>
        <v>144</v>
      </c>
      <c r="CU81" s="170">
        <f t="shared" si="266"/>
        <v>153</v>
      </c>
      <c r="CV81" s="170">
        <f t="shared" si="267"/>
        <v>153</v>
      </c>
      <c r="CW81" s="170">
        <f t="shared" si="268"/>
        <v>153</v>
      </c>
      <c r="CX81" s="170">
        <f t="shared" si="269"/>
        <v>153</v>
      </c>
      <c r="CY81" s="170">
        <f t="shared" si="270"/>
        <v>153</v>
      </c>
      <c r="CZ81" s="170">
        <f t="shared" si="271"/>
        <v>153</v>
      </c>
      <c r="DB81" s="169">
        <f t="shared" si="176"/>
        <v>144</v>
      </c>
      <c r="DC81" s="170">
        <f t="shared" si="177"/>
        <v>144</v>
      </c>
      <c r="DD81" s="170">
        <f t="shared" si="178"/>
        <v>144</v>
      </c>
      <c r="DE81" s="170">
        <f t="shared" si="179"/>
        <v>150</v>
      </c>
      <c r="DF81" s="170">
        <f t="shared" si="180"/>
        <v>150</v>
      </c>
      <c r="DG81" s="170">
        <f t="shared" si="181"/>
        <v>150</v>
      </c>
      <c r="DH81" s="170">
        <f t="shared" si="182"/>
        <v>150</v>
      </c>
      <c r="DI81" s="170">
        <f t="shared" si="183"/>
        <v>140</v>
      </c>
      <c r="DJ81" s="170">
        <f t="shared" si="184"/>
        <v>110.00000000000001</v>
      </c>
      <c r="DK81" s="170">
        <f t="shared" si="185"/>
        <v>90</v>
      </c>
      <c r="DL81" s="170">
        <f t="shared" si="186"/>
        <v>90</v>
      </c>
      <c r="DM81" s="170">
        <f t="shared" si="187"/>
        <v>90</v>
      </c>
      <c r="DN81" s="170">
        <f t="shared" si="188"/>
        <v>100</v>
      </c>
      <c r="DO81" s="170">
        <f t="shared" si="189"/>
        <v>110.00000000000001</v>
      </c>
      <c r="DP81" s="170">
        <f t="shared" si="190"/>
        <v>130</v>
      </c>
      <c r="DQ81" s="170">
        <f t="shared" si="191"/>
        <v>140</v>
      </c>
      <c r="DR81" s="170">
        <f t="shared" si="192"/>
        <v>140</v>
      </c>
      <c r="DS81" s="170">
        <f t="shared" si="193"/>
        <v>140</v>
      </c>
      <c r="DT81" s="170">
        <f t="shared" si="194"/>
        <v>150</v>
      </c>
      <c r="DU81" s="170">
        <f t="shared" si="195"/>
        <v>150</v>
      </c>
      <c r="DV81" s="170">
        <f t="shared" si="196"/>
        <v>150</v>
      </c>
      <c r="DW81" s="170">
        <f t="shared" si="197"/>
        <v>150</v>
      </c>
      <c r="DX81" s="170">
        <f t="shared" si="198"/>
        <v>150</v>
      </c>
      <c r="DY81" s="170">
        <f t="shared" si="199"/>
        <v>150</v>
      </c>
      <c r="EA81" s="169">
        <f t="shared" si="272"/>
        <v>8400</v>
      </c>
      <c r="EB81" s="170">
        <f t="shared" si="273"/>
        <v>8400</v>
      </c>
      <c r="EC81" s="170">
        <f t="shared" si="274"/>
        <v>8400</v>
      </c>
      <c r="ED81" s="170">
        <f t="shared" si="275"/>
        <v>8400</v>
      </c>
      <c r="EE81" s="170">
        <f t="shared" si="276"/>
        <v>8400</v>
      </c>
      <c r="EF81" s="170">
        <f t="shared" si="277"/>
        <v>8400</v>
      </c>
      <c r="EG81" s="170">
        <f t="shared" si="278"/>
        <v>8400</v>
      </c>
      <c r="EH81" s="170">
        <f t="shared" si="279"/>
        <v>8500</v>
      </c>
      <c r="EI81" s="170">
        <f t="shared" si="280"/>
        <v>8800</v>
      </c>
      <c r="EJ81" s="170">
        <f t="shared" si="281"/>
        <v>8900</v>
      </c>
      <c r="EK81" s="170">
        <f t="shared" si="282"/>
        <v>9000</v>
      </c>
      <c r="EL81" s="170">
        <f t="shared" si="283"/>
        <v>8900</v>
      </c>
      <c r="EM81" s="170">
        <f t="shared" si="284"/>
        <v>8900</v>
      </c>
      <c r="EN81" s="170">
        <f t="shared" si="285"/>
        <v>8800</v>
      </c>
      <c r="EO81" s="170">
        <f t="shared" si="286"/>
        <v>8600</v>
      </c>
      <c r="EP81" s="170">
        <f t="shared" si="287"/>
        <v>8500</v>
      </c>
      <c r="EQ81" s="170">
        <f t="shared" si="288"/>
        <v>8500</v>
      </c>
      <c r="ER81" s="170">
        <f t="shared" si="289"/>
        <v>8500</v>
      </c>
      <c r="ES81" s="170">
        <f t="shared" si="290"/>
        <v>8400</v>
      </c>
      <c r="ET81" s="170">
        <f t="shared" si="291"/>
        <v>8400</v>
      </c>
      <c r="EU81" s="170">
        <f t="shared" si="292"/>
        <v>8400</v>
      </c>
      <c r="EV81" s="170">
        <f t="shared" si="293"/>
        <v>8400</v>
      </c>
      <c r="EW81" s="170">
        <f t="shared" si="294"/>
        <v>8400</v>
      </c>
      <c r="EX81" s="170">
        <f t="shared" si="295"/>
        <v>8400</v>
      </c>
      <c r="EZ81" s="169">
        <f t="shared" si="296"/>
        <v>8500</v>
      </c>
      <c r="FA81" s="170">
        <f t="shared" si="297"/>
        <v>8500</v>
      </c>
      <c r="FB81" s="170">
        <f t="shared" si="298"/>
        <v>8500</v>
      </c>
      <c r="FC81" s="170">
        <f t="shared" si="299"/>
        <v>8500</v>
      </c>
      <c r="FD81" s="170">
        <f t="shared" si="300"/>
        <v>8500</v>
      </c>
      <c r="FE81" s="170">
        <f t="shared" si="301"/>
        <v>8500</v>
      </c>
      <c r="FF81" s="170">
        <f t="shared" si="302"/>
        <v>8500</v>
      </c>
      <c r="FG81" s="170">
        <f t="shared" si="303"/>
        <v>8600</v>
      </c>
      <c r="FH81" s="170">
        <f t="shared" si="304"/>
        <v>8900</v>
      </c>
      <c r="FI81" s="170">
        <f t="shared" si="305"/>
        <v>9000</v>
      </c>
      <c r="FJ81" s="170">
        <f t="shared" si="306"/>
        <v>9100</v>
      </c>
      <c r="FK81" s="170">
        <f t="shared" si="307"/>
        <v>9000</v>
      </c>
      <c r="FL81" s="170">
        <f t="shared" si="308"/>
        <v>9000</v>
      </c>
      <c r="FM81" s="170">
        <f t="shared" si="309"/>
        <v>8900</v>
      </c>
      <c r="FN81" s="170">
        <f t="shared" si="310"/>
        <v>8700</v>
      </c>
      <c r="FO81" s="170">
        <f t="shared" si="311"/>
        <v>8600</v>
      </c>
      <c r="FP81" s="170">
        <f t="shared" si="312"/>
        <v>8600</v>
      </c>
      <c r="FQ81" s="170">
        <f t="shared" si="313"/>
        <v>8600</v>
      </c>
      <c r="FR81" s="170">
        <f t="shared" si="314"/>
        <v>8500</v>
      </c>
      <c r="FS81" s="170">
        <f t="shared" si="315"/>
        <v>8500</v>
      </c>
      <c r="FT81" s="170">
        <f t="shared" si="316"/>
        <v>8500</v>
      </c>
      <c r="FU81" s="170">
        <f t="shared" si="317"/>
        <v>8500</v>
      </c>
      <c r="FV81" s="170">
        <f t="shared" si="318"/>
        <v>8500</v>
      </c>
      <c r="FW81" s="170">
        <f t="shared" si="319"/>
        <v>8500</v>
      </c>
    </row>
    <row r="82" spans="3:179" ht="14.25" customHeight="1" x14ac:dyDescent="0.25">
      <c r="C82" s="132">
        <v>2023</v>
      </c>
      <c r="D82" s="14" t="s">
        <v>173</v>
      </c>
      <c r="E82" s="169">
        <f t="shared" si="104"/>
        <v>1269.0559999999998</v>
      </c>
      <c r="F82" s="170">
        <f t="shared" si="105"/>
        <v>1269.0559999999998</v>
      </c>
      <c r="G82" s="170">
        <f t="shared" si="106"/>
        <v>1269.0559999999998</v>
      </c>
      <c r="H82" s="170">
        <f t="shared" si="107"/>
        <v>1277.088</v>
      </c>
      <c r="I82" s="170">
        <f t="shared" si="108"/>
        <v>1277.088</v>
      </c>
      <c r="J82" s="170">
        <f t="shared" si="109"/>
        <v>1277.088</v>
      </c>
      <c r="K82" s="170">
        <f t="shared" si="110"/>
        <v>1277.088</v>
      </c>
      <c r="L82" s="170">
        <f t="shared" si="111"/>
        <v>1207.0509999999999</v>
      </c>
      <c r="M82" s="170">
        <f t="shared" si="112"/>
        <v>1093.6668313220675</v>
      </c>
      <c r="N82" s="170">
        <f t="shared" si="113"/>
        <v>922.33957070984729</v>
      </c>
      <c r="O82" s="170">
        <f t="shared" si="114"/>
        <v>889.95293204264203</v>
      </c>
      <c r="P82" s="170">
        <f t="shared" si="115"/>
        <v>882.31912257394254</v>
      </c>
      <c r="Q82" s="170">
        <f t="shared" si="116"/>
        <v>987.48018347480775</v>
      </c>
      <c r="R82" s="170">
        <f t="shared" si="117"/>
        <v>1028.4488260537039</v>
      </c>
      <c r="S82" s="170">
        <f t="shared" si="118"/>
        <v>1207.0509999999999</v>
      </c>
      <c r="T82" s="170">
        <f t="shared" si="119"/>
        <v>1207.0509999999999</v>
      </c>
      <c r="U82" s="170">
        <f t="shared" si="120"/>
        <v>1207.0509999999999</v>
      </c>
      <c r="V82" s="170">
        <f t="shared" si="121"/>
        <v>1207.0509999999999</v>
      </c>
      <c r="W82" s="170">
        <f t="shared" si="122"/>
        <v>1277.088</v>
      </c>
      <c r="X82" s="170">
        <f t="shared" si="123"/>
        <v>1277.088</v>
      </c>
      <c r="Y82" s="170">
        <f t="shared" si="124"/>
        <v>1277.088</v>
      </c>
      <c r="Z82" s="170">
        <f t="shared" si="125"/>
        <v>1277.088</v>
      </c>
      <c r="AA82" s="170">
        <f t="shared" si="126"/>
        <v>1277.088</v>
      </c>
      <c r="AB82" s="170">
        <f t="shared" si="127"/>
        <v>1277.088</v>
      </c>
      <c r="AC82" s="175">
        <f xml:space="preserve"> SUM(E82:AB82) * 31</f>
        <v>880942.82445148716</v>
      </c>
      <c r="AD82" s="195"/>
      <c r="AE82" s="169">
        <f t="shared" si="128"/>
        <v>8426.6666666666661</v>
      </c>
      <c r="AF82" s="170">
        <f t="shared" si="129"/>
        <v>8426.6666666666661</v>
      </c>
      <c r="AG82" s="170">
        <f t="shared" si="130"/>
        <v>8426.6666666666661</v>
      </c>
      <c r="AH82" s="170">
        <f t="shared" si="131"/>
        <v>8480</v>
      </c>
      <c r="AI82" s="170">
        <f t="shared" si="132"/>
        <v>8480</v>
      </c>
      <c r="AJ82" s="170">
        <f t="shared" si="133"/>
        <v>8480</v>
      </c>
      <c r="AK82" s="170">
        <f t="shared" si="134"/>
        <v>8480</v>
      </c>
      <c r="AL82" s="170">
        <f t="shared" si="135"/>
        <v>8585</v>
      </c>
      <c r="AM82" s="170">
        <f t="shared" si="136"/>
        <v>8706.3907025585377</v>
      </c>
      <c r="AN82" s="170">
        <f t="shared" si="137"/>
        <v>8963.7993391328637</v>
      </c>
      <c r="AO82" s="170">
        <f t="shared" si="138"/>
        <v>9001.4723949959571</v>
      </c>
      <c r="AP82" s="170">
        <f t="shared" si="139"/>
        <v>9012.1905801744142</v>
      </c>
      <c r="AQ82" s="170">
        <f t="shared" si="140"/>
        <v>8883.4319718444531</v>
      </c>
      <c r="AR82" s="170">
        <f t="shared" si="141"/>
        <v>8753.1587967759478</v>
      </c>
      <c r="AS82" s="170">
        <f t="shared" si="142"/>
        <v>8585</v>
      </c>
      <c r="AT82" s="170">
        <f t="shared" si="143"/>
        <v>8585</v>
      </c>
      <c r="AU82" s="170">
        <f t="shared" si="144"/>
        <v>8585</v>
      </c>
      <c r="AV82" s="170">
        <f t="shared" si="145"/>
        <v>8585</v>
      </c>
      <c r="AW82" s="170">
        <f t="shared" si="146"/>
        <v>8480</v>
      </c>
      <c r="AX82" s="170">
        <f t="shared" si="147"/>
        <v>8480</v>
      </c>
      <c r="AY82" s="170">
        <f t="shared" si="148"/>
        <v>8480</v>
      </c>
      <c r="AZ82" s="170">
        <f t="shared" si="149"/>
        <v>8480</v>
      </c>
      <c r="BA82" s="170">
        <f t="shared" si="150"/>
        <v>8480</v>
      </c>
      <c r="BB82" s="170">
        <f t="shared" si="151"/>
        <v>8480</v>
      </c>
      <c r="BD82" s="186">
        <f xml:space="preserve">  'Generation Calculation'!CC69-'Bidders Proposed Renewables'!E44</f>
        <v>150.6</v>
      </c>
      <c r="BE82" s="187">
        <f xml:space="preserve">  'Generation Calculation'!CD69-'Bidders Proposed Renewables'!F44</f>
        <v>150.6</v>
      </c>
      <c r="BF82" s="187">
        <f xml:space="preserve">  'Generation Calculation'!CE69-'Bidders Proposed Renewables'!G44</f>
        <v>150.6</v>
      </c>
      <c r="BG82" s="187">
        <f xml:space="preserve">  'Generation Calculation'!CF69-'Bidders Proposed Renewables'!H44</f>
        <v>150.6</v>
      </c>
      <c r="BH82" s="187">
        <f xml:space="preserve">  'Generation Calculation'!CG69-'Bidders Proposed Renewables'!I44</f>
        <v>150.6</v>
      </c>
      <c r="BI82" s="187">
        <f xml:space="preserve">  'Generation Calculation'!CH69-'Bidders Proposed Renewables'!J44</f>
        <v>150.6</v>
      </c>
      <c r="BJ82" s="187">
        <f xml:space="preserve">  'Generation Calculation'!CI69-'Bidders Proposed Renewables'!K44</f>
        <v>150.6</v>
      </c>
      <c r="BK82" s="187">
        <f xml:space="preserve">  'Generation Calculation'!CJ69-'Bidders Proposed Renewables'!L44</f>
        <v>140.6</v>
      </c>
      <c r="BL82" s="187">
        <f xml:space="preserve">  'Generation Calculation'!CK69-'Bidders Proposed Renewables'!M44</f>
        <v>125.61655784648775</v>
      </c>
      <c r="BM82" s="187">
        <f xml:space="preserve">  'Generation Calculation'!CL69-'Bidders Proposed Renewables'!N44</f>
        <v>102.89605286937092</v>
      </c>
      <c r="BN82" s="187">
        <f xml:space="preserve">  'Generation Calculation'!CM69-'Bidders Proposed Renewables'!O44</f>
        <v>98.867484450363833</v>
      </c>
      <c r="BO82" s="187">
        <f xml:space="preserve">  'Generation Calculation'!CN69-'Bidders Proposed Renewables'!P44</f>
        <v>97.902847784302722</v>
      </c>
      <c r="BP82" s="187">
        <f xml:space="preserve">  'Generation Calculation'!CO69-'Bidders Proposed Renewables'!Q44</f>
        <v>111.15976197088824</v>
      </c>
      <c r="BQ82" s="187">
        <f xml:space="preserve">  'Generation Calculation'!CP69-'Bidders Proposed Renewables'!R44</f>
        <v>117.4945925158484</v>
      </c>
      <c r="BR82" s="187">
        <f xml:space="preserve">  'Generation Calculation'!CQ69-'Bidders Proposed Renewables'!S44</f>
        <v>140.6</v>
      </c>
      <c r="BS82" s="187">
        <f xml:space="preserve">  'Generation Calculation'!CR69-'Bidders Proposed Renewables'!T44</f>
        <v>140.6</v>
      </c>
      <c r="BT82" s="187">
        <f xml:space="preserve">  'Generation Calculation'!CS69-'Bidders Proposed Renewables'!U44</f>
        <v>140.6</v>
      </c>
      <c r="BU82" s="187">
        <f xml:space="preserve">  'Generation Calculation'!CT69-'Bidders Proposed Renewables'!V44</f>
        <v>140.6</v>
      </c>
      <c r="BV82" s="187">
        <f xml:space="preserve">  'Generation Calculation'!CU69-'Bidders Proposed Renewables'!W44</f>
        <v>150.6</v>
      </c>
      <c r="BW82" s="187">
        <f xml:space="preserve">  'Generation Calculation'!CV69-'Bidders Proposed Renewables'!X44</f>
        <v>150.6</v>
      </c>
      <c r="BX82" s="187">
        <f xml:space="preserve">  'Generation Calculation'!CW69-'Bidders Proposed Renewables'!Y44</f>
        <v>150.6</v>
      </c>
      <c r="BY82" s="187">
        <f xml:space="preserve">  'Generation Calculation'!CX69-'Bidders Proposed Renewables'!Z44</f>
        <v>150.6</v>
      </c>
      <c r="BZ82" s="187">
        <f xml:space="preserve">  'Generation Calculation'!CY69-'Bidders Proposed Renewables'!AA44</f>
        <v>150.6</v>
      </c>
      <c r="CA82" s="187">
        <f xml:space="preserve">  'Generation Calculation'!CZ69-'Bidders Proposed Renewables'!AB44</f>
        <v>150.6</v>
      </c>
      <c r="CC82" s="169">
        <f t="shared" si="248"/>
        <v>153</v>
      </c>
      <c r="CD82" s="170">
        <f t="shared" si="249"/>
        <v>153</v>
      </c>
      <c r="CE82" s="170">
        <f t="shared" si="250"/>
        <v>153</v>
      </c>
      <c r="CF82" s="170">
        <f t="shared" si="251"/>
        <v>153</v>
      </c>
      <c r="CG82" s="170">
        <f t="shared" si="252"/>
        <v>153</v>
      </c>
      <c r="CH82" s="170">
        <f t="shared" si="253"/>
        <v>153</v>
      </c>
      <c r="CI82" s="170">
        <f t="shared" si="254"/>
        <v>153</v>
      </c>
      <c r="CJ82" s="170">
        <f t="shared" si="255"/>
        <v>144</v>
      </c>
      <c r="CK82" s="170">
        <f t="shared" si="256"/>
        <v>125.99999999999999</v>
      </c>
      <c r="CL82" s="170">
        <f t="shared" si="257"/>
        <v>108</v>
      </c>
      <c r="CM82" s="170">
        <f t="shared" si="258"/>
        <v>99.000000000000014</v>
      </c>
      <c r="CN82" s="170">
        <f t="shared" si="259"/>
        <v>99.000000000000014</v>
      </c>
      <c r="CO82" s="170">
        <f t="shared" si="260"/>
        <v>117</v>
      </c>
      <c r="CP82" s="170">
        <f t="shared" si="261"/>
        <v>125.99999999999999</v>
      </c>
      <c r="CQ82" s="170">
        <f t="shared" si="262"/>
        <v>144</v>
      </c>
      <c r="CR82" s="170">
        <f t="shared" si="263"/>
        <v>144</v>
      </c>
      <c r="CS82" s="170">
        <f t="shared" si="264"/>
        <v>144</v>
      </c>
      <c r="CT82" s="170">
        <f t="shared" si="265"/>
        <v>144</v>
      </c>
      <c r="CU82" s="170">
        <f t="shared" si="266"/>
        <v>153</v>
      </c>
      <c r="CV82" s="170">
        <f t="shared" si="267"/>
        <v>153</v>
      </c>
      <c r="CW82" s="170">
        <f t="shared" si="268"/>
        <v>153</v>
      </c>
      <c r="CX82" s="170">
        <f t="shared" si="269"/>
        <v>153</v>
      </c>
      <c r="CY82" s="170">
        <f t="shared" si="270"/>
        <v>153</v>
      </c>
      <c r="CZ82" s="170">
        <f t="shared" si="271"/>
        <v>153</v>
      </c>
      <c r="DB82" s="169">
        <f t="shared" ref="DB82" si="320">INDEX($G$22:$G$40,MATCH(BD82,$G$22:$G$40,-1)+1)</f>
        <v>144</v>
      </c>
      <c r="DC82" s="170">
        <f t="shared" ref="DC82" si="321">INDEX($G$22:$G$40,MATCH(BE82,$G$22:$G$40,-1)+1)</f>
        <v>144</v>
      </c>
      <c r="DD82" s="170">
        <f>INDEX($G$22:$G$40,MATCH(BF82,$G$22:$G$40,-1)+1)</f>
        <v>144</v>
      </c>
      <c r="DE82" s="170">
        <f t="shared" ref="DE82:DE120" si="322">INDEX($I$22:$I$40,MATCH(BG82,$I$22:$I$40,-1)+1)</f>
        <v>150</v>
      </c>
      <c r="DF82" s="170">
        <f t="shared" ref="DF82:DF120" si="323">INDEX($I$22:$I$40,MATCH(BH82,$I$22:$I$40,-1)+1)</f>
        <v>150</v>
      </c>
      <c r="DG82" s="170">
        <f t="shared" ref="DG82:DG120" si="324">INDEX($I$22:$I$40,MATCH(BI82,$I$22:$I$40,-1)+1)</f>
        <v>150</v>
      </c>
      <c r="DH82" s="170">
        <f t="shared" ref="DH82:DH120" si="325">INDEX($I$22:$I$40,MATCH(BJ82,$I$22:$I$40,-1)+1)</f>
        <v>150</v>
      </c>
      <c r="DI82" s="170">
        <f t="shared" ref="DI82:DI120" si="326">INDEX($I$22:$I$40,MATCH(BK82,$I$22:$I$40,-1)+1)</f>
        <v>140</v>
      </c>
      <c r="DJ82" s="170">
        <f t="shared" ref="DJ82:DJ120" si="327">INDEX($I$22:$I$40,MATCH(BL82,$I$22:$I$40,-1)+1)</f>
        <v>120</v>
      </c>
      <c r="DK82" s="170">
        <f t="shared" ref="DK82:DK120" si="328">INDEX($I$22:$I$40,MATCH(BM82,$I$22:$I$40,-1)+1)</f>
        <v>100</v>
      </c>
      <c r="DL82" s="170">
        <f t="shared" ref="DL82:DL120" si="329">INDEX($I$22:$I$40,MATCH(BN82,$I$22:$I$40,-1)+1)</f>
        <v>90</v>
      </c>
      <c r="DM82" s="170">
        <f t="shared" ref="DM82:DM120" si="330">INDEX($I$22:$I$40,MATCH(BO82,$I$22:$I$40,-1)+1)</f>
        <v>90</v>
      </c>
      <c r="DN82" s="170">
        <f t="shared" ref="DN82:DN120" si="331">INDEX($I$22:$I$40,MATCH(BP82,$I$22:$I$40,-1)+1)</f>
        <v>110.00000000000001</v>
      </c>
      <c r="DO82" s="170">
        <f t="shared" ref="DO82:DO120" si="332">INDEX($I$22:$I$40,MATCH(BQ82,$I$22:$I$40,-1)+1)</f>
        <v>110.00000000000001</v>
      </c>
      <c r="DP82" s="170">
        <f t="shared" ref="DP82:DP120" si="333">INDEX($I$22:$I$40,MATCH(BR82,$I$22:$I$40,-1)+1)</f>
        <v>140</v>
      </c>
      <c r="DQ82" s="170">
        <f t="shared" ref="DQ82:DQ120" si="334">INDEX($I$22:$I$40,MATCH(BS82,$I$22:$I$40,-1)+1)</f>
        <v>140</v>
      </c>
      <c r="DR82" s="170">
        <f t="shared" ref="DR82:DR120" si="335">INDEX($I$22:$I$40,MATCH(BT82,$I$22:$I$40,-1)+1)</f>
        <v>140</v>
      </c>
      <c r="DS82" s="170">
        <f t="shared" ref="DS82:DS120" si="336">INDEX($I$22:$I$40,MATCH(BU82,$I$22:$I$40,-1)+1)</f>
        <v>140</v>
      </c>
      <c r="DT82" s="170">
        <f t="shared" ref="DT82:DT120" si="337">INDEX($I$22:$I$40,MATCH(BV82,$I$22:$I$40,-1)+1)</f>
        <v>150</v>
      </c>
      <c r="DU82" s="170">
        <f t="shared" ref="DU82:DU120" si="338">INDEX($I$22:$I$40,MATCH(BW82,$I$22:$I$40,-1)+1)</f>
        <v>150</v>
      </c>
      <c r="DV82" s="170">
        <f t="shared" ref="DV82:DV120" si="339">INDEX($I$22:$I$40,MATCH(BX82,$I$22:$I$40,-1)+1)</f>
        <v>150</v>
      </c>
      <c r="DW82" s="170">
        <f t="shared" ref="DW82:DW120" si="340">INDEX($I$22:$I$40,MATCH(BY82,$I$22:$I$40,-1)+1)</f>
        <v>150</v>
      </c>
      <c r="DX82" s="170">
        <f t="shared" ref="DX82:DX120" si="341">INDEX($I$22:$I$40,MATCH(BZ82,$I$22:$I$40,-1)+1)</f>
        <v>150</v>
      </c>
      <c r="DY82" s="170">
        <f t="shared" ref="DY82:DY120" si="342">INDEX($I$22:$I$40,MATCH(CA82,$I$22:$I$40,-1)+1)</f>
        <v>150</v>
      </c>
      <c r="EA82" s="169">
        <f t="shared" si="272"/>
        <v>8400</v>
      </c>
      <c r="EB82" s="170">
        <f t="shared" si="273"/>
        <v>8400</v>
      </c>
      <c r="EC82" s="170">
        <f t="shared" si="274"/>
        <v>8400</v>
      </c>
      <c r="ED82" s="170">
        <f t="shared" si="275"/>
        <v>8400</v>
      </c>
      <c r="EE82" s="170">
        <f t="shared" si="276"/>
        <v>8400</v>
      </c>
      <c r="EF82" s="170">
        <f t="shared" si="277"/>
        <v>8400</v>
      </c>
      <c r="EG82" s="170">
        <f t="shared" si="278"/>
        <v>8400</v>
      </c>
      <c r="EH82" s="170">
        <f t="shared" si="279"/>
        <v>8500</v>
      </c>
      <c r="EI82" s="170">
        <f t="shared" si="280"/>
        <v>8700</v>
      </c>
      <c r="EJ82" s="170">
        <f t="shared" si="281"/>
        <v>8900</v>
      </c>
      <c r="EK82" s="170">
        <f t="shared" si="282"/>
        <v>9000</v>
      </c>
      <c r="EL82" s="170">
        <f t="shared" si="283"/>
        <v>9000</v>
      </c>
      <c r="EM82" s="170">
        <f t="shared" si="284"/>
        <v>8800</v>
      </c>
      <c r="EN82" s="170">
        <f t="shared" si="285"/>
        <v>8700</v>
      </c>
      <c r="EO82" s="170">
        <f t="shared" si="286"/>
        <v>8500</v>
      </c>
      <c r="EP82" s="170">
        <f t="shared" si="287"/>
        <v>8500</v>
      </c>
      <c r="EQ82" s="170">
        <f t="shared" si="288"/>
        <v>8500</v>
      </c>
      <c r="ER82" s="170">
        <f t="shared" si="289"/>
        <v>8500</v>
      </c>
      <c r="ES82" s="170">
        <f t="shared" si="290"/>
        <v>8400</v>
      </c>
      <c r="ET82" s="170">
        <f t="shared" si="291"/>
        <v>8400</v>
      </c>
      <c r="EU82" s="170">
        <f t="shared" si="292"/>
        <v>8400</v>
      </c>
      <c r="EV82" s="170">
        <f t="shared" si="293"/>
        <v>8400</v>
      </c>
      <c r="EW82" s="170">
        <f t="shared" si="294"/>
        <v>8400</v>
      </c>
      <c r="EX82" s="170">
        <f t="shared" si="295"/>
        <v>8400</v>
      </c>
      <c r="EZ82" s="169">
        <f t="shared" si="296"/>
        <v>8500</v>
      </c>
      <c r="FA82" s="170">
        <f t="shared" si="297"/>
        <v>8500</v>
      </c>
      <c r="FB82" s="170">
        <f t="shared" si="298"/>
        <v>8500</v>
      </c>
      <c r="FC82" s="170">
        <f t="shared" si="299"/>
        <v>8500</v>
      </c>
      <c r="FD82" s="170">
        <f t="shared" si="300"/>
        <v>8500</v>
      </c>
      <c r="FE82" s="170">
        <f t="shared" si="301"/>
        <v>8500</v>
      </c>
      <c r="FF82" s="170">
        <f t="shared" si="302"/>
        <v>8500</v>
      </c>
      <c r="FG82" s="170">
        <f t="shared" si="303"/>
        <v>8600</v>
      </c>
      <c r="FH82" s="170">
        <f t="shared" si="304"/>
        <v>8800</v>
      </c>
      <c r="FI82" s="170">
        <f t="shared" si="305"/>
        <v>9000</v>
      </c>
      <c r="FJ82" s="170">
        <f t="shared" si="306"/>
        <v>9100</v>
      </c>
      <c r="FK82" s="170">
        <f t="shared" si="307"/>
        <v>9100</v>
      </c>
      <c r="FL82" s="170">
        <f t="shared" si="308"/>
        <v>8900</v>
      </c>
      <c r="FM82" s="170">
        <f t="shared" si="309"/>
        <v>8800</v>
      </c>
      <c r="FN82" s="170">
        <f t="shared" si="310"/>
        <v>8600</v>
      </c>
      <c r="FO82" s="170">
        <f t="shared" si="311"/>
        <v>8600</v>
      </c>
      <c r="FP82" s="170">
        <f t="shared" si="312"/>
        <v>8600</v>
      </c>
      <c r="FQ82" s="170">
        <f t="shared" si="313"/>
        <v>8600</v>
      </c>
      <c r="FR82" s="170">
        <f t="shared" si="314"/>
        <v>8500</v>
      </c>
      <c r="FS82" s="170">
        <f t="shared" si="315"/>
        <v>8500</v>
      </c>
      <c r="FT82" s="170">
        <f t="shared" si="316"/>
        <v>8500</v>
      </c>
      <c r="FU82" s="170">
        <f t="shared" si="317"/>
        <v>8500</v>
      </c>
      <c r="FV82" s="170">
        <f t="shared" si="318"/>
        <v>8500</v>
      </c>
      <c r="FW82" s="170">
        <f t="shared" si="319"/>
        <v>8500</v>
      </c>
    </row>
    <row r="83" spans="3:179" ht="14.25" customHeight="1" x14ac:dyDescent="0.25">
      <c r="C83" s="132">
        <v>2024</v>
      </c>
      <c r="D83" s="14" t="s">
        <v>163</v>
      </c>
      <c r="E83" s="171">
        <f t="shared" si="104"/>
        <v>1387.49</v>
      </c>
      <c r="F83" s="172">
        <f t="shared" si="105"/>
        <v>1387.49</v>
      </c>
      <c r="G83" s="172">
        <f t="shared" si="106"/>
        <v>1387.49</v>
      </c>
      <c r="H83" s="172">
        <f t="shared" si="107"/>
        <v>1378.9841342370878</v>
      </c>
      <c r="I83" s="172">
        <f t="shared" si="108"/>
        <v>1369.4785282746373</v>
      </c>
      <c r="J83" s="172">
        <f t="shared" si="109"/>
        <v>1378.9841342370878</v>
      </c>
      <c r="K83" s="172">
        <f t="shared" si="110"/>
        <v>1387.49</v>
      </c>
      <c r="L83" s="172">
        <f t="shared" si="111"/>
        <v>1321.29</v>
      </c>
      <c r="M83" s="172">
        <f t="shared" si="112"/>
        <v>1115.6341237717772</v>
      </c>
      <c r="N83" s="172">
        <f t="shared" si="113"/>
        <v>980.35185374184221</v>
      </c>
      <c r="O83" s="172">
        <f t="shared" si="114"/>
        <v>911.76189988649355</v>
      </c>
      <c r="P83" s="172">
        <f t="shared" si="115"/>
        <v>990.08158511435659</v>
      </c>
      <c r="Q83" s="172">
        <f t="shared" si="116"/>
        <v>931.88175425549389</v>
      </c>
      <c r="R83" s="172">
        <f t="shared" si="117"/>
        <v>901.84004985733952</v>
      </c>
      <c r="S83" s="172">
        <f t="shared" si="118"/>
        <v>1038.123863730744</v>
      </c>
      <c r="T83" s="172">
        <f t="shared" si="119"/>
        <v>1245.9392895536967</v>
      </c>
      <c r="U83" s="172">
        <f t="shared" si="120"/>
        <v>1321.29</v>
      </c>
      <c r="V83" s="172">
        <f t="shared" si="121"/>
        <v>1321.29</v>
      </c>
      <c r="W83" s="172">
        <f t="shared" si="122"/>
        <v>1387.49</v>
      </c>
      <c r="X83" s="172">
        <f t="shared" si="123"/>
        <v>1387.49</v>
      </c>
      <c r="Y83" s="172">
        <f t="shared" si="124"/>
        <v>1387.49</v>
      </c>
      <c r="Z83" s="172">
        <f t="shared" si="125"/>
        <v>1387.49</v>
      </c>
      <c r="AA83" s="172">
        <f t="shared" si="126"/>
        <v>1387.49</v>
      </c>
      <c r="AB83" s="172">
        <f t="shared" si="127"/>
        <v>1387.49</v>
      </c>
      <c r="AC83" s="176">
        <f xml:space="preserve"> SUM(E83:AB83) *  31</f>
        <v>932536.76771647763</v>
      </c>
      <c r="AD83" s="195"/>
      <c r="AE83" s="171">
        <f t="shared" si="128"/>
        <v>8210</v>
      </c>
      <c r="AF83" s="172">
        <f t="shared" si="129"/>
        <v>8210</v>
      </c>
      <c r="AG83" s="172">
        <f t="shared" si="130"/>
        <v>8210</v>
      </c>
      <c r="AH83" s="172">
        <f t="shared" si="131"/>
        <v>8223.0198070939205</v>
      </c>
      <c r="AI83" s="172">
        <f t="shared" si="132"/>
        <v>8237.5088923459407</v>
      </c>
      <c r="AJ83" s="172">
        <f t="shared" si="133"/>
        <v>8223.0198070939205</v>
      </c>
      <c r="AK83" s="172">
        <f t="shared" si="134"/>
        <v>8210</v>
      </c>
      <c r="AL83" s="172">
        <f t="shared" si="135"/>
        <v>8310</v>
      </c>
      <c r="AM83" s="172">
        <f t="shared" si="136"/>
        <v>8603.239488766405</v>
      </c>
      <c r="AN83" s="172">
        <f t="shared" si="137"/>
        <v>8783.9250726352984</v>
      </c>
      <c r="AO83" s="172">
        <f t="shared" si="138"/>
        <v>8872.356562212959</v>
      </c>
      <c r="AP83" s="172">
        <f t="shared" si="139"/>
        <v>8771.2150095037105</v>
      </c>
      <c r="AQ83" s="172">
        <f t="shared" si="140"/>
        <v>8846.6244953093774</v>
      </c>
      <c r="AR83" s="172">
        <f t="shared" si="141"/>
        <v>8884.9840535161766</v>
      </c>
      <c r="AS83" s="172">
        <f t="shared" si="142"/>
        <v>8707.8266807680957</v>
      </c>
      <c r="AT83" s="172">
        <f t="shared" si="143"/>
        <v>8420.3180120074048</v>
      </c>
      <c r="AU83" s="172">
        <f t="shared" si="144"/>
        <v>8310</v>
      </c>
      <c r="AV83" s="172">
        <f t="shared" si="145"/>
        <v>8310</v>
      </c>
      <c r="AW83" s="172">
        <f t="shared" si="146"/>
        <v>8210</v>
      </c>
      <c r="AX83" s="172">
        <f t="shared" si="147"/>
        <v>8210</v>
      </c>
      <c r="AY83" s="172">
        <f t="shared" si="148"/>
        <v>8210</v>
      </c>
      <c r="AZ83" s="172">
        <f t="shared" si="149"/>
        <v>8210</v>
      </c>
      <c r="BA83" s="172">
        <f t="shared" si="150"/>
        <v>8210</v>
      </c>
      <c r="BB83" s="172">
        <f t="shared" si="151"/>
        <v>8210</v>
      </c>
      <c r="BD83" s="189">
        <f xml:space="preserve">  'Generation Calculation'!CC70-'Bidders Proposed Renewables'!E45</f>
        <v>169</v>
      </c>
      <c r="BE83" s="190">
        <f xml:space="preserve">  'Generation Calculation'!CD70-'Bidders Proposed Renewables'!F45</f>
        <v>169</v>
      </c>
      <c r="BF83" s="190">
        <f xml:space="preserve">  'Generation Calculation'!CE70-'Bidders Proposed Renewables'!G45</f>
        <v>169</v>
      </c>
      <c r="BG83" s="190">
        <f xml:space="preserve">  'Generation Calculation'!CF70-'Bidders Proposed Renewables'!H45</f>
        <v>167.69801929060799</v>
      </c>
      <c r="BH83" s="190">
        <f xml:space="preserve">  'Generation Calculation'!CG70-'Bidders Proposed Renewables'!I45</f>
        <v>166.24911076540599</v>
      </c>
      <c r="BI83" s="190">
        <f xml:space="preserve">  'Generation Calculation'!CH70-'Bidders Proposed Renewables'!J45</f>
        <v>167.69801929060799</v>
      </c>
      <c r="BJ83" s="190">
        <f xml:space="preserve">  'Generation Calculation'!CI70-'Bidders Proposed Renewables'!K45</f>
        <v>169</v>
      </c>
      <c r="BK83" s="190">
        <f xml:space="preserve">  'Generation Calculation'!CJ70-'Bidders Proposed Renewables'!L45</f>
        <v>159</v>
      </c>
      <c r="BL83" s="190">
        <f xml:space="preserve">  'Generation Calculation'!CK70-'Bidders Proposed Renewables'!M45</f>
        <v>129.67605112335946</v>
      </c>
      <c r="BM83" s="190">
        <f xml:space="preserve">  'Generation Calculation'!CL70-'Bidders Proposed Renewables'!N45</f>
        <v>111.60749273647016</v>
      </c>
      <c r="BN83" s="190">
        <f xml:space="preserve">  'Generation Calculation'!CM70-'Bidders Proposed Renewables'!O45</f>
        <v>102.76434377870407</v>
      </c>
      <c r="BO83" s="190">
        <f xml:space="preserve">  'Generation Calculation'!CN70-'Bidders Proposed Renewables'!P45</f>
        <v>112.87849904962904</v>
      </c>
      <c r="BP83" s="190">
        <f xml:space="preserve">  'Generation Calculation'!CO70-'Bidders Proposed Renewables'!Q45</f>
        <v>105.33755046906225</v>
      </c>
      <c r="BQ83" s="190">
        <f xml:space="preserve">  'Generation Calculation'!CP70-'Bidders Proposed Renewables'!R45</f>
        <v>101.50159464838228</v>
      </c>
      <c r="BR83" s="190">
        <f xml:space="preserve">  'Generation Calculation'!CQ70-'Bidders Proposed Renewables'!S45</f>
        <v>119.21733192319047</v>
      </c>
      <c r="BS83" s="190">
        <f xml:space="preserve">  'Generation Calculation'!CR70-'Bidders Proposed Renewables'!T45</f>
        <v>147.96819879925945</v>
      </c>
      <c r="BT83" s="190">
        <f xml:space="preserve">  'Generation Calculation'!CS70-'Bidders Proposed Renewables'!U45</f>
        <v>159</v>
      </c>
      <c r="BU83" s="190">
        <f xml:space="preserve">  'Generation Calculation'!CT70-'Bidders Proposed Renewables'!V45</f>
        <v>159</v>
      </c>
      <c r="BV83" s="190">
        <f xml:space="preserve">  'Generation Calculation'!CU70-'Bidders Proposed Renewables'!W45</f>
        <v>169</v>
      </c>
      <c r="BW83" s="190">
        <f xml:space="preserve">  'Generation Calculation'!CV70-'Bidders Proposed Renewables'!X45</f>
        <v>169</v>
      </c>
      <c r="BX83" s="190">
        <f xml:space="preserve">  'Generation Calculation'!CW70-'Bidders Proposed Renewables'!Y45</f>
        <v>169</v>
      </c>
      <c r="BY83" s="190">
        <f xml:space="preserve">  'Generation Calculation'!CX70-'Bidders Proposed Renewables'!Z45</f>
        <v>169</v>
      </c>
      <c r="BZ83" s="190">
        <f xml:space="preserve">  'Generation Calculation'!CY70-'Bidders Proposed Renewables'!AA45</f>
        <v>169</v>
      </c>
      <c r="CA83" s="190">
        <f xml:space="preserve">  'Generation Calculation'!CZ70-'Bidders Proposed Renewables'!AB45</f>
        <v>169</v>
      </c>
      <c r="CC83" s="171">
        <f t="shared" ref="CC83:CC120" si="343">INDEX($I$22:$I$40,MATCH(BD83,$I$22:$I$40,-1))</f>
        <v>170</v>
      </c>
      <c r="CD83" s="172">
        <f t="shared" ref="CD83:CD120" si="344">INDEX($I$22:$I$40,MATCH(BE83,$I$22:$I$40,-1))</f>
        <v>170</v>
      </c>
      <c r="CE83" s="172">
        <f t="shared" ref="CE83:CE120" si="345">INDEX($I$22:$I$40,MATCH(BF83,$I$22:$I$40,-1))</f>
        <v>170</v>
      </c>
      <c r="CF83" s="172">
        <f t="shared" ref="CF83:CF120" si="346">INDEX($I$22:$I$40,MATCH(BG83,$I$22:$I$40,-1))</f>
        <v>170</v>
      </c>
      <c r="CG83" s="172">
        <f t="shared" ref="CG83:CG120" si="347">INDEX($I$22:$I$40,MATCH(BH83,$I$22:$I$40,-1))</f>
        <v>170</v>
      </c>
      <c r="CH83" s="172">
        <f t="shared" ref="CH83:CH120" si="348">INDEX($I$22:$I$40,MATCH(BI83,$I$22:$I$40,-1))</f>
        <v>170</v>
      </c>
      <c r="CI83" s="172">
        <f t="shared" ref="CI83:CI120" si="349">INDEX($I$22:$I$40,MATCH(BJ83,$I$22:$I$40,-1))</f>
        <v>170</v>
      </c>
      <c r="CJ83" s="172">
        <f t="shared" ref="CJ83:CJ120" si="350">INDEX($I$22:$I$40,MATCH(BK83,$I$22:$I$40,-1))</f>
        <v>160</v>
      </c>
      <c r="CK83" s="172">
        <f t="shared" ref="CK83:CK120" si="351">INDEX($I$22:$I$40,MATCH(BL83,$I$22:$I$40,-1))</f>
        <v>130</v>
      </c>
      <c r="CL83" s="172">
        <f t="shared" ref="CL83:CL120" si="352">INDEX($I$22:$I$40,MATCH(BM83,$I$22:$I$40,-1))</f>
        <v>120</v>
      </c>
      <c r="CM83" s="172">
        <f t="shared" ref="CM83:CM120" si="353">INDEX($I$22:$I$40,MATCH(BN83,$I$22:$I$40,-1))</f>
        <v>110.00000000000001</v>
      </c>
      <c r="CN83" s="172">
        <f t="shared" ref="CN83:CN120" si="354">INDEX($I$22:$I$40,MATCH(BO83,$I$22:$I$40,-1))</f>
        <v>120</v>
      </c>
      <c r="CO83" s="172">
        <f t="shared" ref="CO83:CO120" si="355">INDEX($I$22:$I$40,MATCH(BP83,$I$22:$I$40,-1))</f>
        <v>110.00000000000001</v>
      </c>
      <c r="CP83" s="172">
        <f t="shared" ref="CP83:CP120" si="356">INDEX($I$22:$I$40,MATCH(BQ83,$I$22:$I$40,-1))</f>
        <v>110.00000000000001</v>
      </c>
      <c r="CQ83" s="172">
        <f t="shared" ref="CQ83:CQ120" si="357">INDEX($I$22:$I$40,MATCH(BR83,$I$22:$I$40,-1))</f>
        <v>120</v>
      </c>
      <c r="CR83" s="172">
        <f t="shared" ref="CR83:CR120" si="358">INDEX($I$22:$I$40,MATCH(BS83,$I$22:$I$40,-1))</f>
        <v>150</v>
      </c>
      <c r="CS83" s="172">
        <f t="shared" ref="CS83:CS120" si="359">INDEX($I$22:$I$40,MATCH(BT83,$I$22:$I$40,-1))</f>
        <v>160</v>
      </c>
      <c r="CT83" s="172">
        <f t="shared" ref="CT83:CT120" si="360">INDEX($I$22:$I$40,MATCH(BU83,$I$22:$I$40,-1))</f>
        <v>160</v>
      </c>
      <c r="CU83" s="172">
        <f t="shared" ref="CU83:CU120" si="361">INDEX($I$22:$I$40,MATCH(BV83,$I$22:$I$40,-1))</f>
        <v>170</v>
      </c>
      <c r="CV83" s="172">
        <f t="shared" ref="CV83:CV120" si="362">INDEX($I$22:$I$40,MATCH(BW83,$I$22:$I$40,-1))</f>
        <v>170</v>
      </c>
      <c r="CW83" s="172">
        <f t="shared" ref="CW83:CW120" si="363">INDEX($I$22:$I$40,MATCH(BX83,$I$22:$I$40,-1))</f>
        <v>170</v>
      </c>
      <c r="CX83" s="172">
        <f t="shared" ref="CX83:CX120" si="364">INDEX($I$22:$I$40,MATCH(BY83,$I$22:$I$40,-1))</f>
        <v>170</v>
      </c>
      <c r="CY83" s="172">
        <f t="shared" ref="CY83:CY120" si="365">INDEX($I$22:$I$40,MATCH(BZ83,$I$22:$I$40,-1))</f>
        <v>170</v>
      </c>
      <c r="CZ83" s="172">
        <f t="shared" ref="CZ83:CZ120" si="366">INDEX($I$22:$I$40,MATCH(CA83,$I$22:$I$40,-1))</f>
        <v>170</v>
      </c>
      <c r="DB83" s="171">
        <f t="shared" ref="DB83:DB120" si="367">INDEX($I$22:$I$40,MATCH(BD83,$I$22:$I$40,-1)+1)</f>
        <v>160</v>
      </c>
      <c r="DC83" s="172">
        <f t="shared" ref="DC83:DC120" si="368">INDEX($I$22:$I$40,MATCH(BE83,$I$22:$I$40,-1)+1)</f>
        <v>160</v>
      </c>
      <c r="DD83" s="172">
        <f t="shared" ref="DD83:DD120" si="369">INDEX($I$22:$I$40,MATCH(BF83,$I$22:$I$40,-1)+1)</f>
        <v>160</v>
      </c>
      <c r="DE83" s="172">
        <f t="shared" si="322"/>
        <v>160</v>
      </c>
      <c r="DF83" s="172">
        <f t="shared" si="323"/>
        <v>160</v>
      </c>
      <c r="DG83" s="172">
        <f t="shared" si="324"/>
        <v>160</v>
      </c>
      <c r="DH83" s="172">
        <f t="shared" si="325"/>
        <v>160</v>
      </c>
      <c r="DI83" s="172">
        <f t="shared" si="326"/>
        <v>150</v>
      </c>
      <c r="DJ83" s="172">
        <f t="shared" si="327"/>
        <v>120</v>
      </c>
      <c r="DK83" s="172">
        <f t="shared" si="328"/>
        <v>110.00000000000001</v>
      </c>
      <c r="DL83" s="172">
        <f t="shared" si="329"/>
        <v>100</v>
      </c>
      <c r="DM83" s="172">
        <f t="shared" si="330"/>
        <v>110.00000000000001</v>
      </c>
      <c r="DN83" s="172">
        <f t="shared" si="331"/>
        <v>100</v>
      </c>
      <c r="DO83" s="172">
        <f t="shared" si="332"/>
        <v>100</v>
      </c>
      <c r="DP83" s="172">
        <f t="shared" si="333"/>
        <v>110.00000000000001</v>
      </c>
      <c r="DQ83" s="172">
        <f t="shared" si="334"/>
        <v>140</v>
      </c>
      <c r="DR83" s="172">
        <f t="shared" si="335"/>
        <v>150</v>
      </c>
      <c r="DS83" s="172">
        <f t="shared" si="336"/>
        <v>150</v>
      </c>
      <c r="DT83" s="172">
        <f t="shared" si="337"/>
        <v>160</v>
      </c>
      <c r="DU83" s="172">
        <f t="shared" si="338"/>
        <v>160</v>
      </c>
      <c r="DV83" s="172">
        <f t="shared" si="339"/>
        <v>160</v>
      </c>
      <c r="DW83" s="172">
        <f t="shared" si="340"/>
        <v>160</v>
      </c>
      <c r="DX83" s="172">
        <f t="shared" si="341"/>
        <v>160</v>
      </c>
      <c r="DY83" s="172">
        <f t="shared" si="342"/>
        <v>160</v>
      </c>
      <c r="EA83" s="171">
        <f t="shared" ref="EA83:EA140" si="370">INDEX($J$22:$J$40,MATCH(BD83,$I$22:$I$40,-1))</f>
        <v>8200</v>
      </c>
      <c r="EB83" s="172">
        <f t="shared" ref="EB83:EB140" si="371">INDEX($J$22:$J$40,MATCH(BE83,$I$22:$I$40,-1))</f>
        <v>8200</v>
      </c>
      <c r="EC83" s="172">
        <f t="shared" ref="EC83:EC140" si="372">INDEX($J$22:$J$40,MATCH(BF83,$I$22:$I$40,-1))</f>
        <v>8200</v>
      </c>
      <c r="ED83" s="172">
        <f t="shared" ref="ED83:ED140" si="373">INDEX($J$22:$J$40,MATCH(BG83,$I$22:$I$40,-1))</f>
        <v>8200</v>
      </c>
      <c r="EE83" s="172">
        <f t="shared" ref="EE83:EE140" si="374">INDEX($J$22:$J$40,MATCH(BH83,$I$22:$I$40,-1))</f>
        <v>8200</v>
      </c>
      <c r="EF83" s="172">
        <f t="shared" ref="EF83:EF140" si="375">INDEX($J$22:$J$40,MATCH(BI83,$I$22:$I$40,-1))</f>
        <v>8200</v>
      </c>
      <c r="EG83" s="172">
        <f t="shared" ref="EG83:EG140" si="376">INDEX($J$22:$J$40,MATCH(BJ83,$I$22:$I$40,-1))</f>
        <v>8200</v>
      </c>
      <c r="EH83" s="172">
        <f t="shared" ref="EH83:EH140" si="377">INDEX($J$22:$J$40,MATCH(BK83,$I$22:$I$40,-1))</f>
        <v>8300</v>
      </c>
      <c r="EI83" s="172">
        <f t="shared" ref="EI83:EI140" si="378">INDEX($J$22:$J$40,MATCH(BL83,$I$22:$I$40,-1))</f>
        <v>8600</v>
      </c>
      <c r="EJ83" s="172">
        <f t="shared" ref="EJ83:EJ140" si="379">INDEX($J$22:$J$40,MATCH(BM83,$I$22:$I$40,-1))</f>
        <v>8700</v>
      </c>
      <c r="EK83" s="172">
        <f t="shared" ref="EK83:EK140" si="380">INDEX($J$22:$J$40,MATCH(BN83,$I$22:$I$40,-1))</f>
        <v>8800</v>
      </c>
      <c r="EL83" s="172">
        <f t="shared" ref="EL83:EL140" si="381">INDEX($J$22:$J$40,MATCH(BO83,$I$22:$I$40,-1))</f>
        <v>8700</v>
      </c>
      <c r="EM83" s="172">
        <f t="shared" ref="EM83:EM140" si="382">INDEX($J$22:$J$40,MATCH(BP83,$I$22:$I$40,-1))</f>
        <v>8800</v>
      </c>
      <c r="EN83" s="172">
        <f t="shared" ref="EN83:EN140" si="383">INDEX($J$22:$J$40,MATCH(BQ83,$I$22:$I$40,-1))</f>
        <v>8800</v>
      </c>
      <c r="EO83" s="172">
        <f t="shared" ref="EO83:EO140" si="384">INDEX($J$22:$J$40,MATCH(BR83,$I$22:$I$40,-1))</f>
        <v>8700</v>
      </c>
      <c r="EP83" s="172">
        <f t="shared" ref="EP83:EP140" si="385">INDEX($J$22:$J$40,MATCH(BS83,$I$22:$I$40,-1))</f>
        <v>8400</v>
      </c>
      <c r="EQ83" s="172">
        <f t="shared" ref="EQ83:EQ140" si="386">INDEX($J$22:$J$40,MATCH(BT83,$I$22:$I$40,-1))</f>
        <v>8300</v>
      </c>
      <c r="ER83" s="172">
        <f t="shared" ref="ER83:ER140" si="387">INDEX($J$22:$J$40,MATCH(BU83,$I$22:$I$40,-1))</f>
        <v>8300</v>
      </c>
      <c r="ES83" s="172">
        <f t="shared" ref="ES83:ES140" si="388">INDEX($J$22:$J$40,MATCH(BV83,$I$22:$I$40,-1))</f>
        <v>8200</v>
      </c>
      <c r="ET83" s="172">
        <f t="shared" ref="ET83:ET140" si="389">INDEX($J$22:$J$40,MATCH(BW83,$I$22:$I$40,-1))</f>
        <v>8200</v>
      </c>
      <c r="EU83" s="172">
        <f t="shared" ref="EU83:EU140" si="390">INDEX($J$22:$J$40,MATCH(BX83,$I$22:$I$40,-1))</f>
        <v>8200</v>
      </c>
      <c r="EV83" s="172">
        <f t="shared" ref="EV83:EV140" si="391">INDEX($J$22:$J$40,MATCH(BY83,$I$22:$I$40,-1))</f>
        <v>8200</v>
      </c>
      <c r="EW83" s="172">
        <f t="shared" ref="EW83:EW140" si="392">INDEX($J$22:$J$40,MATCH(BZ83,$I$22:$I$40,-1))</f>
        <v>8200</v>
      </c>
      <c r="EX83" s="172">
        <f t="shared" ref="EX83:EX140" si="393">INDEX($J$22:$J$40,MATCH(CA83,$I$22:$I$40,-1))</f>
        <v>8200</v>
      </c>
      <c r="EZ83" s="171">
        <f t="shared" ref="EZ83:EZ140" si="394">INDEX($J$22:$J$40,MATCH(BD83,$I$22:$I$40,-1)+1)</f>
        <v>8300</v>
      </c>
      <c r="FA83" s="172">
        <f t="shared" ref="FA83:FA140" si="395">INDEX($J$22:$J$40,MATCH(BE83,$I$22:$I$40,-1)+1)</f>
        <v>8300</v>
      </c>
      <c r="FB83" s="172">
        <f t="shared" ref="FB83:FB140" si="396">INDEX($J$22:$J$40,MATCH(BF83,$I$22:$I$40,-1)+1)</f>
        <v>8300</v>
      </c>
      <c r="FC83" s="172">
        <f t="shared" ref="FC83:FC140" si="397">INDEX($J$22:$J$40,MATCH(BG83,$I$22:$I$40,-1)+1)</f>
        <v>8300</v>
      </c>
      <c r="FD83" s="172">
        <f t="shared" ref="FD83:FD140" si="398">INDEX($J$22:$J$40,MATCH(BH83,$I$22:$I$40,-1)+1)</f>
        <v>8300</v>
      </c>
      <c r="FE83" s="172">
        <f t="shared" ref="FE83:FE140" si="399">INDEX($J$22:$J$40,MATCH(BI83,$I$22:$I$40,-1)+1)</f>
        <v>8300</v>
      </c>
      <c r="FF83" s="172">
        <f t="shared" ref="FF83:FF140" si="400">INDEX($J$22:$J$40,MATCH(BJ83,$I$22:$I$40,-1)+1)</f>
        <v>8300</v>
      </c>
      <c r="FG83" s="172">
        <f t="shared" ref="FG83:FG140" si="401">INDEX($J$22:$J$40,MATCH(BK83,$I$22:$I$40,-1)+1)</f>
        <v>8400</v>
      </c>
      <c r="FH83" s="172">
        <f t="shared" ref="FH83:FH140" si="402">INDEX($J$22:$J$40,MATCH(BL83,$I$22:$I$40,-1)+1)</f>
        <v>8700</v>
      </c>
      <c r="FI83" s="172">
        <f t="shared" ref="FI83:FI140" si="403">INDEX($J$22:$J$40,MATCH(BM83,$I$22:$I$40,-1)+1)</f>
        <v>8800</v>
      </c>
      <c r="FJ83" s="172">
        <f t="shared" ref="FJ83:FJ140" si="404">INDEX($J$22:$J$40,MATCH(BN83,$I$22:$I$40,-1)+1)</f>
        <v>8900</v>
      </c>
      <c r="FK83" s="172">
        <f t="shared" ref="FK83:FK140" si="405">INDEX($J$22:$J$40,MATCH(BO83,$I$22:$I$40,-1)+1)</f>
        <v>8800</v>
      </c>
      <c r="FL83" s="172">
        <f t="shared" ref="FL83:FL140" si="406">INDEX($J$22:$J$40,MATCH(BP83,$I$22:$I$40,-1)+1)</f>
        <v>8900</v>
      </c>
      <c r="FM83" s="172">
        <f t="shared" ref="FM83:FM140" si="407">INDEX($J$22:$J$40,MATCH(BQ83,$I$22:$I$40,-1)+1)</f>
        <v>8900</v>
      </c>
      <c r="FN83" s="172">
        <f t="shared" ref="FN83:FN140" si="408">INDEX($J$22:$J$40,MATCH(BR83,$I$22:$I$40,-1)+1)</f>
        <v>8800</v>
      </c>
      <c r="FO83" s="172">
        <f t="shared" ref="FO83:FO140" si="409">INDEX($J$22:$J$40,MATCH(BS83,$I$22:$I$40,-1)+1)</f>
        <v>8500</v>
      </c>
      <c r="FP83" s="172">
        <f t="shared" ref="FP83:FP140" si="410">INDEX($J$22:$J$40,MATCH(BT83,$I$22:$I$40,-1)+1)</f>
        <v>8400</v>
      </c>
      <c r="FQ83" s="172">
        <f t="shared" ref="FQ83:FQ140" si="411">INDEX($J$22:$J$40,MATCH(BU83,$I$22:$I$40,-1)+1)</f>
        <v>8400</v>
      </c>
      <c r="FR83" s="172">
        <f t="shared" ref="FR83:FR140" si="412">INDEX($J$22:$J$40,MATCH(BV83,$I$22:$I$40,-1)+1)</f>
        <v>8300</v>
      </c>
      <c r="FS83" s="172">
        <f t="shared" ref="FS83:FS140" si="413">INDEX($J$22:$J$40,MATCH(BW83,$I$22:$I$40,-1)+1)</f>
        <v>8300</v>
      </c>
      <c r="FT83" s="172">
        <f t="shared" ref="FT83:FT140" si="414">INDEX($J$22:$J$40,MATCH(BX83,$I$22:$I$40,-1)+1)</f>
        <v>8300</v>
      </c>
      <c r="FU83" s="172">
        <f t="shared" ref="FU83:FU140" si="415">INDEX($J$22:$J$40,MATCH(BY83,$I$22:$I$40,-1)+1)</f>
        <v>8300</v>
      </c>
      <c r="FV83" s="172">
        <f t="shared" ref="FV83:FV140" si="416">INDEX($J$22:$J$40,MATCH(BZ83,$I$22:$I$40,-1)+1)</f>
        <v>8300</v>
      </c>
      <c r="FW83" s="172">
        <f t="shared" ref="FW83:FW140" si="417">INDEX($J$22:$J$40,MATCH(CA83,$I$22:$I$40,-1)+1)</f>
        <v>8300</v>
      </c>
    </row>
    <row r="84" spans="3:179" ht="14.25" customHeight="1" x14ac:dyDescent="0.25">
      <c r="C84" s="132">
        <v>2024</v>
      </c>
      <c r="D84" s="14" t="s">
        <v>164</v>
      </c>
      <c r="E84" s="171">
        <f t="shared" si="104"/>
        <v>1387.49</v>
      </c>
      <c r="F84" s="172">
        <f t="shared" si="105"/>
        <v>1387.49</v>
      </c>
      <c r="G84" s="172">
        <f t="shared" si="106"/>
        <v>1387.49</v>
      </c>
      <c r="H84" s="172">
        <f t="shared" si="107"/>
        <v>1360.7369663510651</v>
      </c>
      <c r="I84" s="172">
        <f t="shared" si="108"/>
        <v>1355.6133974314407</v>
      </c>
      <c r="J84" s="172">
        <f t="shared" si="109"/>
        <v>1366.0159047225786</v>
      </c>
      <c r="K84" s="172">
        <f t="shared" si="110"/>
        <v>1387.49</v>
      </c>
      <c r="L84" s="172">
        <f t="shared" si="111"/>
        <v>1257.661854212902</v>
      </c>
      <c r="M84" s="172">
        <f t="shared" si="112"/>
        <v>989.87784010940356</v>
      </c>
      <c r="N84" s="172">
        <f t="shared" si="113"/>
        <v>841.65900675783973</v>
      </c>
      <c r="O84" s="172">
        <f t="shared" si="114"/>
        <v>752.19259469096619</v>
      </c>
      <c r="P84" s="172">
        <f t="shared" si="115"/>
        <v>764.13962039443481</v>
      </c>
      <c r="Q84" s="172">
        <f t="shared" si="116"/>
        <v>854.58119085170097</v>
      </c>
      <c r="R84" s="172">
        <f t="shared" si="117"/>
        <v>977.92303188027392</v>
      </c>
      <c r="S84" s="172">
        <f t="shared" si="118"/>
        <v>1004.7303737126628</v>
      </c>
      <c r="T84" s="172">
        <f t="shared" si="119"/>
        <v>1189.1122633106922</v>
      </c>
      <c r="U84" s="172">
        <f t="shared" si="120"/>
        <v>1321.29</v>
      </c>
      <c r="V84" s="172">
        <f t="shared" si="121"/>
        <v>1321.29</v>
      </c>
      <c r="W84" s="172">
        <f t="shared" si="122"/>
        <v>1387.49</v>
      </c>
      <c r="X84" s="172">
        <f t="shared" si="123"/>
        <v>1387.49</v>
      </c>
      <c r="Y84" s="172">
        <f t="shared" si="124"/>
        <v>1387.49</v>
      </c>
      <c r="Z84" s="172">
        <f t="shared" si="125"/>
        <v>1387.49</v>
      </c>
      <c r="AA84" s="172">
        <f t="shared" si="126"/>
        <v>1384.5603444034873</v>
      </c>
      <c r="AB84" s="172">
        <f t="shared" si="127"/>
        <v>1387.49</v>
      </c>
      <c r="AC84" s="176">
        <f xml:space="preserve"> SUM(E84:AB84) * 28.25</f>
        <v>825713.44148443232</v>
      </c>
      <c r="AD84" s="195"/>
      <c r="AE84" s="171">
        <f t="shared" si="128"/>
        <v>8210</v>
      </c>
      <c r="AF84" s="172">
        <f t="shared" si="129"/>
        <v>8210</v>
      </c>
      <c r="AG84" s="172">
        <f t="shared" si="130"/>
        <v>8210</v>
      </c>
      <c r="AH84" s="172">
        <f t="shared" si="131"/>
        <v>8250.7772321817392</v>
      </c>
      <c r="AI84" s="172">
        <f t="shared" si="132"/>
        <v>8258.529284392931</v>
      </c>
      <c r="AJ84" s="172">
        <f t="shared" si="133"/>
        <v>8242.7710143242894</v>
      </c>
      <c r="AK84" s="172">
        <f t="shared" si="134"/>
        <v>8210</v>
      </c>
      <c r="AL84" s="172">
        <f t="shared" si="135"/>
        <v>8403.386954552152</v>
      </c>
      <c r="AM84" s="172">
        <f t="shared" si="136"/>
        <v>8771.481597352782</v>
      </c>
      <c r="AN84" s="172">
        <f t="shared" si="137"/>
        <v>8960.7243650519795</v>
      </c>
      <c r="AO84" s="172">
        <f t="shared" si="138"/>
        <v>9070.7492101668031</v>
      </c>
      <c r="AP84" s="172">
        <f t="shared" si="139"/>
        <v>9056.2274408580506</v>
      </c>
      <c r="AQ84" s="172">
        <f t="shared" si="140"/>
        <v>8944.5823425588551</v>
      </c>
      <c r="AR84" s="172">
        <f t="shared" si="141"/>
        <v>8787.091304777261</v>
      </c>
      <c r="AS84" s="172">
        <f t="shared" si="142"/>
        <v>8751.9989824924178</v>
      </c>
      <c r="AT84" s="172">
        <f t="shared" si="143"/>
        <v>8501.2501132549187</v>
      </c>
      <c r="AU84" s="172">
        <f t="shared" si="144"/>
        <v>8310</v>
      </c>
      <c r="AV84" s="172">
        <f t="shared" si="145"/>
        <v>8310</v>
      </c>
      <c r="AW84" s="172">
        <f t="shared" si="146"/>
        <v>8210</v>
      </c>
      <c r="AX84" s="172">
        <f t="shared" si="147"/>
        <v>8210</v>
      </c>
      <c r="AY84" s="172">
        <f t="shared" si="148"/>
        <v>8210</v>
      </c>
      <c r="AZ84" s="172">
        <f t="shared" si="149"/>
        <v>8210</v>
      </c>
      <c r="BA84" s="172">
        <f t="shared" si="150"/>
        <v>8214.4902444279305</v>
      </c>
      <c r="BB84" s="172">
        <f t="shared" si="151"/>
        <v>8210</v>
      </c>
      <c r="BD84" s="189">
        <f xml:space="preserve">  'Generation Calculation'!CC71-'Bidders Proposed Renewables'!E46</f>
        <v>169</v>
      </c>
      <c r="BE84" s="190">
        <f xml:space="preserve">  'Generation Calculation'!CD71-'Bidders Proposed Renewables'!F46</f>
        <v>169</v>
      </c>
      <c r="BF84" s="190">
        <f xml:space="preserve">  'Generation Calculation'!CE71-'Bidders Proposed Renewables'!G46</f>
        <v>169</v>
      </c>
      <c r="BG84" s="190">
        <f xml:space="preserve">  'Generation Calculation'!CF71-'Bidders Proposed Renewables'!H46</f>
        <v>164.92227678182601</v>
      </c>
      <c r="BH84" s="190">
        <f xml:space="preserve">  'Generation Calculation'!CG71-'Bidders Proposed Renewables'!I46</f>
        <v>164.14707156070699</v>
      </c>
      <c r="BI84" s="190">
        <f xml:space="preserve">  'Generation Calculation'!CH71-'Bidders Proposed Renewables'!J46</f>
        <v>165.72289856757101</v>
      </c>
      <c r="BJ84" s="190">
        <f xml:space="preserve">  'Generation Calculation'!CI71-'Bidders Proposed Renewables'!K46</f>
        <v>169</v>
      </c>
      <c r="BK84" s="190">
        <f xml:space="preserve">  'Generation Calculation'!CJ71-'Bidders Proposed Renewables'!L46</f>
        <v>149.66130454478488</v>
      </c>
      <c r="BL84" s="190">
        <f xml:space="preserve">  'Generation Calculation'!CK71-'Bidders Proposed Renewables'!M46</f>
        <v>112.85184026472187</v>
      </c>
      <c r="BM84" s="190">
        <f xml:space="preserve">  'Generation Calculation'!CL71-'Bidders Proposed Renewables'!N46</f>
        <v>93.927563494802058</v>
      </c>
      <c r="BN84" s="190">
        <f xml:space="preserve">  'Generation Calculation'!CM71-'Bidders Proposed Renewables'!O46</f>
        <v>82.925078983319622</v>
      </c>
      <c r="BO84" s="190">
        <f xml:space="preserve">  'Generation Calculation'!CN71-'Bidders Proposed Renewables'!P46</f>
        <v>84.377255914194976</v>
      </c>
      <c r="BP84" s="190">
        <f xml:space="preserve">  'Generation Calculation'!CO71-'Bidders Proposed Renewables'!Q46</f>
        <v>95.541765744114485</v>
      </c>
      <c r="BQ84" s="190">
        <f xml:space="preserve">  'Generation Calculation'!CP71-'Bidders Proposed Renewables'!R46</f>
        <v>111.29086952227394</v>
      </c>
      <c r="BR84" s="190">
        <f xml:space="preserve">  'Generation Calculation'!CQ71-'Bidders Proposed Renewables'!S46</f>
        <v>114.8001017507583</v>
      </c>
      <c r="BS84" s="190">
        <f xml:space="preserve">  'Generation Calculation'!CR71-'Bidders Proposed Renewables'!T46</f>
        <v>139.87498867450807</v>
      </c>
      <c r="BT84" s="190">
        <f xml:space="preserve">  'Generation Calculation'!CS71-'Bidders Proposed Renewables'!U46</f>
        <v>159</v>
      </c>
      <c r="BU84" s="190">
        <f xml:space="preserve">  'Generation Calculation'!CT71-'Bidders Proposed Renewables'!V46</f>
        <v>159</v>
      </c>
      <c r="BV84" s="190">
        <f xml:space="preserve">  'Generation Calculation'!CU71-'Bidders Proposed Renewables'!W46</f>
        <v>169</v>
      </c>
      <c r="BW84" s="190">
        <f xml:space="preserve">  'Generation Calculation'!CV71-'Bidders Proposed Renewables'!X46</f>
        <v>169</v>
      </c>
      <c r="BX84" s="190">
        <f xml:space="preserve">  'Generation Calculation'!CW71-'Bidders Proposed Renewables'!Y46</f>
        <v>169</v>
      </c>
      <c r="BY84" s="190">
        <f xml:space="preserve">  'Generation Calculation'!CX71-'Bidders Proposed Renewables'!Z46</f>
        <v>169</v>
      </c>
      <c r="BZ84" s="190">
        <f xml:space="preserve">  'Generation Calculation'!CY71-'Bidders Proposed Renewables'!AA46</f>
        <v>168.55097555720698</v>
      </c>
      <c r="CA84" s="190">
        <f xml:space="preserve">  'Generation Calculation'!CZ71-'Bidders Proposed Renewables'!AB46</f>
        <v>169</v>
      </c>
      <c r="CC84" s="171">
        <f t="shared" si="343"/>
        <v>170</v>
      </c>
      <c r="CD84" s="172">
        <f t="shared" si="344"/>
        <v>170</v>
      </c>
      <c r="CE84" s="172">
        <f t="shared" si="345"/>
        <v>170</v>
      </c>
      <c r="CF84" s="172">
        <f t="shared" si="346"/>
        <v>170</v>
      </c>
      <c r="CG84" s="172">
        <f t="shared" si="347"/>
        <v>170</v>
      </c>
      <c r="CH84" s="172">
        <f t="shared" si="348"/>
        <v>170</v>
      </c>
      <c r="CI84" s="172">
        <f t="shared" si="349"/>
        <v>170</v>
      </c>
      <c r="CJ84" s="172">
        <f t="shared" si="350"/>
        <v>150</v>
      </c>
      <c r="CK84" s="172">
        <f t="shared" si="351"/>
        <v>120</v>
      </c>
      <c r="CL84" s="172">
        <f t="shared" si="352"/>
        <v>100</v>
      </c>
      <c r="CM84" s="172">
        <f t="shared" si="353"/>
        <v>90</v>
      </c>
      <c r="CN84" s="172">
        <f t="shared" si="354"/>
        <v>90</v>
      </c>
      <c r="CO84" s="172">
        <f t="shared" si="355"/>
        <v>100</v>
      </c>
      <c r="CP84" s="172">
        <f t="shared" si="356"/>
        <v>120</v>
      </c>
      <c r="CQ84" s="172">
        <f t="shared" si="357"/>
        <v>120</v>
      </c>
      <c r="CR84" s="172">
        <f t="shared" si="358"/>
        <v>140</v>
      </c>
      <c r="CS84" s="172">
        <f t="shared" si="359"/>
        <v>160</v>
      </c>
      <c r="CT84" s="172">
        <f t="shared" si="360"/>
        <v>160</v>
      </c>
      <c r="CU84" s="172">
        <f t="shared" si="361"/>
        <v>170</v>
      </c>
      <c r="CV84" s="172">
        <f t="shared" si="362"/>
        <v>170</v>
      </c>
      <c r="CW84" s="172">
        <f t="shared" si="363"/>
        <v>170</v>
      </c>
      <c r="CX84" s="172">
        <f t="shared" si="364"/>
        <v>170</v>
      </c>
      <c r="CY84" s="172">
        <f t="shared" si="365"/>
        <v>170</v>
      </c>
      <c r="CZ84" s="172">
        <f t="shared" si="366"/>
        <v>170</v>
      </c>
      <c r="DB84" s="171">
        <f t="shared" si="367"/>
        <v>160</v>
      </c>
      <c r="DC84" s="172">
        <f t="shared" si="368"/>
        <v>160</v>
      </c>
      <c r="DD84" s="172">
        <f t="shared" si="369"/>
        <v>160</v>
      </c>
      <c r="DE84" s="172">
        <f t="shared" si="322"/>
        <v>160</v>
      </c>
      <c r="DF84" s="172">
        <f t="shared" si="323"/>
        <v>160</v>
      </c>
      <c r="DG84" s="172">
        <f t="shared" si="324"/>
        <v>160</v>
      </c>
      <c r="DH84" s="172">
        <f t="shared" si="325"/>
        <v>160</v>
      </c>
      <c r="DI84" s="172">
        <f t="shared" si="326"/>
        <v>140</v>
      </c>
      <c r="DJ84" s="172">
        <f t="shared" si="327"/>
        <v>110.00000000000001</v>
      </c>
      <c r="DK84" s="172">
        <f t="shared" si="328"/>
        <v>90</v>
      </c>
      <c r="DL84" s="172">
        <f t="shared" si="329"/>
        <v>80</v>
      </c>
      <c r="DM84" s="172">
        <f t="shared" si="330"/>
        <v>80</v>
      </c>
      <c r="DN84" s="172">
        <f t="shared" si="331"/>
        <v>90</v>
      </c>
      <c r="DO84" s="172">
        <f t="shared" si="332"/>
        <v>110.00000000000001</v>
      </c>
      <c r="DP84" s="172">
        <f t="shared" si="333"/>
        <v>110.00000000000001</v>
      </c>
      <c r="DQ84" s="172">
        <f t="shared" si="334"/>
        <v>130</v>
      </c>
      <c r="DR84" s="172">
        <f t="shared" si="335"/>
        <v>150</v>
      </c>
      <c r="DS84" s="172">
        <f t="shared" si="336"/>
        <v>150</v>
      </c>
      <c r="DT84" s="172">
        <f t="shared" si="337"/>
        <v>160</v>
      </c>
      <c r="DU84" s="172">
        <f t="shared" si="338"/>
        <v>160</v>
      </c>
      <c r="DV84" s="172">
        <f t="shared" si="339"/>
        <v>160</v>
      </c>
      <c r="DW84" s="172">
        <f t="shared" si="340"/>
        <v>160</v>
      </c>
      <c r="DX84" s="172">
        <f t="shared" si="341"/>
        <v>160</v>
      </c>
      <c r="DY84" s="172">
        <f t="shared" si="342"/>
        <v>160</v>
      </c>
      <c r="EA84" s="171">
        <f t="shared" si="370"/>
        <v>8200</v>
      </c>
      <c r="EB84" s="172">
        <f t="shared" si="371"/>
        <v>8200</v>
      </c>
      <c r="EC84" s="172">
        <f t="shared" si="372"/>
        <v>8200</v>
      </c>
      <c r="ED84" s="172">
        <f t="shared" si="373"/>
        <v>8200</v>
      </c>
      <c r="EE84" s="172">
        <f t="shared" si="374"/>
        <v>8200</v>
      </c>
      <c r="EF84" s="172">
        <f t="shared" si="375"/>
        <v>8200</v>
      </c>
      <c r="EG84" s="172">
        <f t="shared" si="376"/>
        <v>8200</v>
      </c>
      <c r="EH84" s="172">
        <f t="shared" si="377"/>
        <v>8400</v>
      </c>
      <c r="EI84" s="172">
        <f t="shared" si="378"/>
        <v>8700</v>
      </c>
      <c r="EJ84" s="172">
        <f t="shared" si="379"/>
        <v>8900</v>
      </c>
      <c r="EK84" s="172">
        <f t="shared" si="380"/>
        <v>9000</v>
      </c>
      <c r="EL84" s="172">
        <f t="shared" si="381"/>
        <v>9000</v>
      </c>
      <c r="EM84" s="172">
        <f t="shared" si="382"/>
        <v>8900</v>
      </c>
      <c r="EN84" s="172">
        <f t="shared" si="383"/>
        <v>8700</v>
      </c>
      <c r="EO84" s="172">
        <f t="shared" si="384"/>
        <v>8700</v>
      </c>
      <c r="EP84" s="172">
        <f t="shared" si="385"/>
        <v>8500</v>
      </c>
      <c r="EQ84" s="172">
        <f t="shared" si="386"/>
        <v>8300</v>
      </c>
      <c r="ER84" s="172">
        <f t="shared" si="387"/>
        <v>8300</v>
      </c>
      <c r="ES84" s="172">
        <f t="shared" si="388"/>
        <v>8200</v>
      </c>
      <c r="ET84" s="172">
        <f t="shared" si="389"/>
        <v>8200</v>
      </c>
      <c r="EU84" s="172">
        <f t="shared" si="390"/>
        <v>8200</v>
      </c>
      <c r="EV84" s="172">
        <f t="shared" si="391"/>
        <v>8200</v>
      </c>
      <c r="EW84" s="172">
        <f t="shared" si="392"/>
        <v>8200</v>
      </c>
      <c r="EX84" s="172">
        <f t="shared" si="393"/>
        <v>8200</v>
      </c>
      <c r="EZ84" s="171">
        <f t="shared" si="394"/>
        <v>8300</v>
      </c>
      <c r="FA84" s="172">
        <f t="shared" si="395"/>
        <v>8300</v>
      </c>
      <c r="FB84" s="172">
        <f t="shared" si="396"/>
        <v>8300</v>
      </c>
      <c r="FC84" s="172">
        <f t="shared" si="397"/>
        <v>8300</v>
      </c>
      <c r="FD84" s="172">
        <f t="shared" si="398"/>
        <v>8300</v>
      </c>
      <c r="FE84" s="172">
        <f t="shared" si="399"/>
        <v>8300</v>
      </c>
      <c r="FF84" s="172">
        <f t="shared" si="400"/>
        <v>8300</v>
      </c>
      <c r="FG84" s="172">
        <f t="shared" si="401"/>
        <v>8500</v>
      </c>
      <c r="FH84" s="172">
        <f t="shared" si="402"/>
        <v>8800</v>
      </c>
      <c r="FI84" s="172">
        <f t="shared" si="403"/>
        <v>9000</v>
      </c>
      <c r="FJ84" s="172">
        <f t="shared" si="404"/>
        <v>9100</v>
      </c>
      <c r="FK84" s="172">
        <f t="shared" si="405"/>
        <v>9100</v>
      </c>
      <c r="FL84" s="172">
        <f t="shared" si="406"/>
        <v>9000</v>
      </c>
      <c r="FM84" s="172">
        <f t="shared" si="407"/>
        <v>8800</v>
      </c>
      <c r="FN84" s="172">
        <f t="shared" si="408"/>
        <v>8800</v>
      </c>
      <c r="FO84" s="172">
        <f t="shared" si="409"/>
        <v>8600</v>
      </c>
      <c r="FP84" s="172">
        <f t="shared" si="410"/>
        <v>8400</v>
      </c>
      <c r="FQ84" s="172">
        <f t="shared" si="411"/>
        <v>8400</v>
      </c>
      <c r="FR84" s="172">
        <f t="shared" si="412"/>
        <v>8300</v>
      </c>
      <c r="FS84" s="172">
        <f t="shared" si="413"/>
        <v>8300</v>
      </c>
      <c r="FT84" s="172">
        <f t="shared" si="414"/>
        <v>8300</v>
      </c>
      <c r="FU84" s="172">
        <f t="shared" si="415"/>
        <v>8300</v>
      </c>
      <c r="FV84" s="172">
        <f t="shared" si="416"/>
        <v>8300</v>
      </c>
      <c r="FW84" s="172">
        <f t="shared" si="417"/>
        <v>8300</v>
      </c>
    </row>
    <row r="85" spans="3:179" ht="14.25" customHeight="1" x14ac:dyDescent="0.25">
      <c r="C85" s="132">
        <v>2024</v>
      </c>
      <c r="D85" s="14" t="s">
        <v>165</v>
      </c>
      <c r="E85" s="171">
        <f t="shared" si="104"/>
        <v>1387.49</v>
      </c>
      <c r="F85" s="172">
        <f t="shared" si="105"/>
        <v>1387.49</v>
      </c>
      <c r="G85" s="172">
        <f t="shared" si="106"/>
        <v>1387.49</v>
      </c>
      <c r="H85" s="172">
        <f t="shared" si="107"/>
        <v>1387.49</v>
      </c>
      <c r="I85" s="172">
        <f t="shared" si="108"/>
        <v>1379.8081595802932</v>
      </c>
      <c r="J85" s="172">
        <f t="shared" si="109"/>
        <v>1385.6669306774863</v>
      </c>
      <c r="K85" s="172">
        <f t="shared" si="110"/>
        <v>1387.49</v>
      </c>
      <c r="L85" s="172">
        <f t="shared" si="111"/>
        <v>1206.734876924917</v>
      </c>
      <c r="M85" s="172">
        <f t="shared" si="112"/>
        <v>933.40048532991091</v>
      </c>
      <c r="N85" s="172">
        <f t="shared" si="113"/>
        <v>752.30163013681965</v>
      </c>
      <c r="O85" s="172">
        <f t="shared" si="114"/>
        <v>729.97632910217101</v>
      </c>
      <c r="P85" s="172">
        <f t="shared" si="115"/>
        <v>748.96749627861891</v>
      </c>
      <c r="Q85" s="172">
        <f t="shared" si="116"/>
        <v>776.56896973730125</v>
      </c>
      <c r="R85" s="172">
        <f t="shared" si="117"/>
        <v>891.07077140074261</v>
      </c>
      <c r="S85" s="172">
        <f t="shared" si="118"/>
        <v>998.03747815916097</v>
      </c>
      <c r="T85" s="172">
        <f t="shared" si="119"/>
        <v>1131.9631242943206</v>
      </c>
      <c r="U85" s="172">
        <f t="shared" si="120"/>
        <v>1321.29</v>
      </c>
      <c r="V85" s="172">
        <f t="shared" si="121"/>
        <v>1321.29</v>
      </c>
      <c r="W85" s="172">
        <f t="shared" si="122"/>
        <v>1387.49</v>
      </c>
      <c r="X85" s="172">
        <f t="shared" si="123"/>
        <v>1387.49</v>
      </c>
      <c r="Y85" s="172">
        <f t="shared" si="124"/>
        <v>1387.49</v>
      </c>
      <c r="Z85" s="172">
        <f t="shared" si="125"/>
        <v>1387.49</v>
      </c>
      <c r="AA85" s="172">
        <f t="shared" si="126"/>
        <v>1366.9566134694664</v>
      </c>
      <c r="AB85" s="172">
        <f t="shared" si="127"/>
        <v>1387.49</v>
      </c>
      <c r="AC85" s="176">
        <f xml:space="preserve"> SUM(E85:AB85) * 31</f>
        <v>893386.91881782771</v>
      </c>
      <c r="AD85" s="195"/>
      <c r="AE85" s="171">
        <f t="shared" si="128"/>
        <v>8210</v>
      </c>
      <c r="AF85" s="172">
        <f t="shared" si="129"/>
        <v>8210</v>
      </c>
      <c r="AG85" s="172">
        <f t="shared" si="130"/>
        <v>8210</v>
      </c>
      <c r="AH85" s="172">
        <f t="shared" si="131"/>
        <v>8210</v>
      </c>
      <c r="AI85" s="172">
        <f t="shared" si="132"/>
        <v>8221.7607498405305</v>
      </c>
      <c r="AJ85" s="172">
        <f t="shared" si="133"/>
        <v>8212.7949204976303</v>
      </c>
      <c r="AK85" s="172">
        <f t="shared" si="134"/>
        <v>8210</v>
      </c>
      <c r="AL85" s="172">
        <f t="shared" si="135"/>
        <v>8476.3509795184636</v>
      </c>
      <c r="AM85" s="172">
        <f t="shared" si="136"/>
        <v>8844.6752299390628</v>
      </c>
      <c r="AN85" s="172">
        <f t="shared" si="137"/>
        <v>9070.6169075311773</v>
      </c>
      <c r="AO85" s="172">
        <f t="shared" si="138"/>
        <v>9097.6181971076239</v>
      </c>
      <c r="AP85" s="172">
        <f t="shared" si="139"/>
        <v>9074.6605966083825</v>
      </c>
      <c r="AQ85" s="172">
        <f t="shared" si="140"/>
        <v>9041.0646905942449</v>
      </c>
      <c r="AR85" s="172">
        <f t="shared" si="141"/>
        <v>8898.6443605359764</v>
      </c>
      <c r="AS85" s="172">
        <f t="shared" si="142"/>
        <v>8760.7906290438459</v>
      </c>
      <c r="AT85" s="172">
        <f t="shared" si="143"/>
        <v>8580.822049764598</v>
      </c>
      <c r="AU85" s="172">
        <f t="shared" si="144"/>
        <v>8310</v>
      </c>
      <c r="AV85" s="172">
        <f t="shared" si="145"/>
        <v>8310</v>
      </c>
      <c r="AW85" s="172">
        <f t="shared" si="146"/>
        <v>8210</v>
      </c>
      <c r="AX85" s="172">
        <f t="shared" si="147"/>
        <v>8210</v>
      </c>
      <c r="AY85" s="172">
        <f t="shared" si="148"/>
        <v>8210</v>
      </c>
      <c r="AZ85" s="172">
        <f t="shared" si="149"/>
        <v>8210</v>
      </c>
      <c r="BA85" s="172">
        <f t="shared" si="150"/>
        <v>8241.3422589128186</v>
      </c>
      <c r="BB85" s="172">
        <f t="shared" si="151"/>
        <v>8210</v>
      </c>
      <c r="BD85" s="189">
        <f xml:space="preserve">  'Generation Calculation'!CC72-'Bidders Proposed Renewables'!E47</f>
        <v>169</v>
      </c>
      <c r="BE85" s="190">
        <f xml:space="preserve">  'Generation Calculation'!CD72-'Bidders Proposed Renewables'!F47</f>
        <v>169</v>
      </c>
      <c r="BF85" s="190">
        <f xml:space="preserve">  'Generation Calculation'!CE72-'Bidders Proposed Renewables'!G47</f>
        <v>169</v>
      </c>
      <c r="BG85" s="190">
        <f xml:space="preserve">  'Generation Calculation'!CF72-'Bidders Proposed Renewables'!H47</f>
        <v>169</v>
      </c>
      <c r="BH85" s="190">
        <f xml:space="preserve">  'Generation Calculation'!CG72-'Bidders Proposed Renewables'!I47</f>
        <v>167.823925015947</v>
      </c>
      <c r="BI85" s="190">
        <f xml:space="preserve">  'Generation Calculation'!CH72-'Bidders Proposed Renewables'!J47</f>
        <v>168.72050795023699</v>
      </c>
      <c r="BJ85" s="190">
        <f xml:space="preserve">  'Generation Calculation'!CI72-'Bidders Proposed Renewables'!K47</f>
        <v>169</v>
      </c>
      <c r="BK85" s="190">
        <f xml:space="preserve">  'Generation Calculation'!CJ72-'Bidders Proposed Renewables'!L47</f>
        <v>142.36490204815362</v>
      </c>
      <c r="BL85" s="190">
        <f xml:space="preserve">  'Generation Calculation'!CK72-'Bidders Proposed Renewables'!M47</f>
        <v>105.53247700609373</v>
      </c>
      <c r="BM85" s="190">
        <f xml:space="preserve">  'Generation Calculation'!CL72-'Bidders Proposed Renewables'!N47</f>
        <v>82.93830924688227</v>
      </c>
      <c r="BN85" s="190">
        <f xml:space="preserve">  'Generation Calculation'!CM72-'Bidders Proposed Renewables'!O47</f>
        <v>80.238180289237675</v>
      </c>
      <c r="BO85" s="190">
        <f xml:space="preserve">  'Generation Calculation'!CN72-'Bidders Proposed Renewables'!P47</f>
        <v>82.53394033916183</v>
      </c>
      <c r="BP85" s="190">
        <f xml:space="preserve">  'Generation Calculation'!CO72-'Bidders Proposed Renewables'!Q47</f>
        <v>85.893530940575474</v>
      </c>
      <c r="BQ85" s="190">
        <f xml:space="preserve">  'Generation Calculation'!CP72-'Bidders Proposed Renewables'!R47</f>
        <v>100.13556394640231</v>
      </c>
      <c r="BR85" s="190">
        <f xml:space="preserve">  'Generation Calculation'!CQ72-'Bidders Proposed Renewables'!S47</f>
        <v>113.92093709561541</v>
      </c>
      <c r="BS85" s="190">
        <f xml:space="preserve">  'Generation Calculation'!CR72-'Bidders Proposed Renewables'!T47</f>
        <v>131.91779502354024</v>
      </c>
      <c r="BT85" s="190">
        <f xml:space="preserve">  'Generation Calculation'!CS72-'Bidders Proposed Renewables'!U47</f>
        <v>159</v>
      </c>
      <c r="BU85" s="190">
        <f xml:space="preserve">  'Generation Calculation'!CT72-'Bidders Proposed Renewables'!V47</f>
        <v>159</v>
      </c>
      <c r="BV85" s="190">
        <f xml:space="preserve">  'Generation Calculation'!CU72-'Bidders Proposed Renewables'!W47</f>
        <v>169</v>
      </c>
      <c r="BW85" s="190">
        <f xml:space="preserve">  'Generation Calculation'!CV72-'Bidders Proposed Renewables'!X47</f>
        <v>169</v>
      </c>
      <c r="BX85" s="190">
        <f xml:space="preserve">  'Generation Calculation'!CW72-'Bidders Proposed Renewables'!Y47</f>
        <v>169</v>
      </c>
      <c r="BY85" s="190">
        <f xml:space="preserve">  'Generation Calculation'!CX72-'Bidders Proposed Renewables'!Z47</f>
        <v>169</v>
      </c>
      <c r="BZ85" s="190">
        <f xml:space="preserve">  'Generation Calculation'!CY72-'Bidders Proposed Renewables'!AA47</f>
        <v>165.86577410871811</v>
      </c>
      <c r="CA85" s="190">
        <f xml:space="preserve">  'Generation Calculation'!CZ72-'Bidders Proposed Renewables'!AB47</f>
        <v>169</v>
      </c>
      <c r="CC85" s="171">
        <f t="shared" si="343"/>
        <v>170</v>
      </c>
      <c r="CD85" s="172">
        <f t="shared" si="344"/>
        <v>170</v>
      </c>
      <c r="CE85" s="172">
        <f t="shared" si="345"/>
        <v>170</v>
      </c>
      <c r="CF85" s="172">
        <f t="shared" si="346"/>
        <v>170</v>
      </c>
      <c r="CG85" s="172">
        <f t="shared" si="347"/>
        <v>170</v>
      </c>
      <c r="CH85" s="172">
        <f t="shared" si="348"/>
        <v>170</v>
      </c>
      <c r="CI85" s="172">
        <f t="shared" si="349"/>
        <v>170</v>
      </c>
      <c r="CJ85" s="172">
        <f t="shared" si="350"/>
        <v>150</v>
      </c>
      <c r="CK85" s="172">
        <f t="shared" si="351"/>
        <v>110.00000000000001</v>
      </c>
      <c r="CL85" s="172">
        <f t="shared" si="352"/>
        <v>90</v>
      </c>
      <c r="CM85" s="172">
        <f t="shared" si="353"/>
        <v>90</v>
      </c>
      <c r="CN85" s="172">
        <f t="shared" si="354"/>
        <v>90</v>
      </c>
      <c r="CO85" s="172">
        <f t="shared" si="355"/>
        <v>90</v>
      </c>
      <c r="CP85" s="172">
        <f t="shared" si="356"/>
        <v>110.00000000000001</v>
      </c>
      <c r="CQ85" s="172">
        <f t="shared" si="357"/>
        <v>120</v>
      </c>
      <c r="CR85" s="172">
        <f t="shared" si="358"/>
        <v>140</v>
      </c>
      <c r="CS85" s="172">
        <f t="shared" si="359"/>
        <v>160</v>
      </c>
      <c r="CT85" s="172">
        <f t="shared" si="360"/>
        <v>160</v>
      </c>
      <c r="CU85" s="172">
        <f t="shared" si="361"/>
        <v>170</v>
      </c>
      <c r="CV85" s="172">
        <f t="shared" si="362"/>
        <v>170</v>
      </c>
      <c r="CW85" s="172">
        <f t="shared" si="363"/>
        <v>170</v>
      </c>
      <c r="CX85" s="172">
        <f t="shared" si="364"/>
        <v>170</v>
      </c>
      <c r="CY85" s="172">
        <f t="shared" si="365"/>
        <v>170</v>
      </c>
      <c r="CZ85" s="172">
        <f t="shared" si="366"/>
        <v>170</v>
      </c>
      <c r="DB85" s="171">
        <f t="shared" si="367"/>
        <v>160</v>
      </c>
      <c r="DC85" s="172">
        <f t="shared" si="368"/>
        <v>160</v>
      </c>
      <c r="DD85" s="172">
        <f t="shared" si="369"/>
        <v>160</v>
      </c>
      <c r="DE85" s="172">
        <f t="shared" si="322"/>
        <v>160</v>
      </c>
      <c r="DF85" s="172">
        <f t="shared" si="323"/>
        <v>160</v>
      </c>
      <c r="DG85" s="172">
        <f t="shared" si="324"/>
        <v>160</v>
      </c>
      <c r="DH85" s="172">
        <f t="shared" si="325"/>
        <v>160</v>
      </c>
      <c r="DI85" s="172">
        <f t="shared" si="326"/>
        <v>140</v>
      </c>
      <c r="DJ85" s="172">
        <f t="shared" si="327"/>
        <v>100</v>
      </c>
      <c r="DK85" s="172">
        <f t="shared" si="328"/>
        <v>80</v>
      </c>
      <c r="DL85" s="172">
        <f t="shared" si="329"/>
        <v>80</v>
      </c>
      <c r="DM85" s="172">
        <f t="shared" si="330"/>
        <v>80</v>
      </c>
      <c r="DN85" s="172">
        <f t="shared" si="331"/>
        <v>80</v>
      </c>
      <c r="DO85" s="172">
        <f t="shared" si="332"/>
        <v>100</v>
      </c>
      <c r="DP85" s="172">
        <f t="shared" si="333"/>
        <v>110.00000000000001</v>
      </c>
      <c r="DQ85" s="172">
        <f t="shared" si="334"/>
        <v>130</v>
      </c>
      <c r="DR85" s="172">
        <f t="shared" si="335"/>
        <v>150</v>
      </c>
      <c r="DS85" s="172">
        <f t="shared" si="336"/>
        <v>150</v>
      </c>
      <c r="DT85" s="172">
        <f t="shared" si="337"/>
        <v>160</v>
      </c>
      <c r="DU85" s="172">
        <f t="shared" si="338"/>
        <v>160</v>
      </c>
      <c r="DV85" s="172">
        <f t="shared" si="339"/>
        <v>160</v>
      </c>
      <c r="DW85" s="172">
        <f t="shared" si="340"/>
        <v>160</v>
      </c>
      <c r="DX85" s="172">
        <f t="shared" si="341"/>
        <v>160</v>
      </c>
      <c r="DY85" s="172">
        <f t="shared" si="342"/>
        <v>160</v>
      </c>
      <c r="EA85" s="171">
        <f t="shared" si="370"/>
        <v>8200</v>
      </c>
      <c r="EB85" s="172">
        <f t="shared" si="371"/>
        <v>8200</v>
      </c>
      <c r="EC85" s="172">
        <f t="shared" si="372"/>
        <v>8200</v>
      </c>
      <c r="ED85" s="172">
        <f t="shared" si="373"/>
        <v>8200</v>
      </c>
      <c r="EE85" s="172">
        <f t="shared" si="374"/>
        <v>8200</v>
      </c>
      <c r="EF85" s="172">
        <f t="shared" si="375"/>
        <v>8200</v>
      </c>
      <c r="EG85" s="172">
        <f t="shared" si="376"/>
        <v>8200</v>
      </c>
      <c r="EH85" s="172">
        <f t="shared" si="377"/>
        <v>8400</v>
      </c>
      <c r="EI85" s="172">
        <f t="shared" si="378"/>
        <v>8800</v>
      </c>
      <c r="EJ85" s="172">
        <f t="shared" si="379"/>
        <v>9000</v>
      </c>
      <c r="EK85" s="172">
        <f t="shared" si="380"/>
        <v>9000</v>
      </c>
      <c r="EL85" s="172">
        <f t="shared" si="381"/>
        <v>9000</v>
      </c>
      <c r="EM85" s="172">
        <f t="shared" si="382"/>
        <v>9000</v>
      </c>
      <c r="EN85" s="172">
        <f t="shared" si="383"/>
        <v>8800</v>
      </c>
      <c r="EO85" s="172">
        <f t="shared" si="384"/>
        <v>8700</v>
      </c>
      <c r="EP85" s="172">
        <f t="shared" si="385"/>
        <v>8500</v>
      </c>
      <c r="EQ85" s="172">
        <f t="shared" si="386"/>
        <v>8300</v>
      </c>
      <c r="ER85" s="172">
        <f t="shared" si="387"/>
        <v>8300</v>
      </c>
      <c r="ES85" s="172">
        <f t="shared" si="388"/>
        <v>8200</v>
      </c>
      <c r="ET85" s="172">
        <f t="shared" si="389"/>
        <v>8200</v>
      </c>
      <c r="EU85" s="172">
        <f t="shared" si="390"/>
        <v>8200</v>
      </c>
      <c r="EV85" s="172">
        <f t="shared" si="391"/>
        <v>8200</v>
      </c>
      <c r="EW85" s="172">
        <f t="shared" si="392"/>
        <v>8200</v>
      </c>
      <c r="EX85" s="172">
        <f t="shared" si="393"/>
        <v>8200</v>
      </c>
      <c r="EZ85" s="171">
        <f t="shared" si="394"/>
        <v>8300</v>
      </c>
      <c r="FA85" s="172">
        <f t="shared" si="395"/>
        <v>8300</v>
      </c>
      <c r="FB85" s="172">
        <f t="shared" si="396"/>
        <v>8300</v>
      </c>
      <c r="FC85" s="172">
        <f t="shared" si="397"/>
        <v>8300</v>
      </c>
      <c r="FD85" s="172">
        <f t="shared" si="398"/>
        <v>8300</v>
      </c>
      <c r="FE85" s="172">
        <f t="shared" si="399"/>
        <v>8300</v>
      </c>
      <c r="FF85" s="172">
        <f t="shared" si="400"/>
        <v>8300</v>
      </c>
      <c r="FG85" s="172">
        <f t="shared" si="401"/>
        <v>8500</v>
      </c>
      <c r="FH85" s="172">
        <f t="shared" si="402"/>
        <v>8900</v>
      </c>
      <c r="FI85" s="172">
        <f t="shared" si="403"/>
        <v>9100</v>
      </c>
      <c r="FJ85" s="172">
        <f t="shared" si="404"/>
        <v>9100</v>
      </c>
      <c r="FK85" s="172">
        <f t="shared" si="405"/>
        <v>9100</v>
      </c>
      <c r="FL85" s="172">
        <f t="shared" si="406"/>
        <v>9100</v>
      </c>
      <c r="FM85" s="172">
        <f t="shared" si="407"/>
        <v>8900</v>
      </c>
      <c r="FN85" s="172">
        <f t="shared" si="408"/>
        <v>8800</v>
      </c>
      <c r="FO85" s="172">
        <f t="shared" si="409"/>
        <v>8600</v>
      </c>
      <c r="FP85" s="172">
        <f t="shared" si="410"/>
        <v>8400</v>
      </c>
      <c r="FQ85" s="172">
        <f t="shared" si="411"/>
        <v>8400</v>
      </c>
      <c r="FR85" s="172">
        <f t="shared" si="412"/>
        <v>8300</v>
      </c>
      <c r="FS85" s="172">
        <f t="shared" si="413"/>
        <v>8300</v>
      </c>
      <c r="FT85" s="172">
        <f t="shared" si="414"/>
        <v>8300</v>
      </c>
      <c r="FU85" s="172">
        <f t="shared" si="415"/>
        <v>8300</v>
      </c>
      <c r="FV85" s="172">
        <f t="shared" si="416"/>
        <v>8300</v>
      </c>
      <c r="FW85" s="172">
        <f t="shared" si="417"/>
        <v>8300</v>
      </c>
    </row>
    <row r="86" spans="3:179" ht="14.25" customHeight="1" x14ac:dyDescent="0.25">
      <c r="C86" s="132">
        <v>2024</v>
      </c>
      <c r="D86" s="14" t="s">
        <v>166</v>
      </c>
      <c r="E86" s="171">
        <f t="shared" si="104"/>
        <v>1387.49</v>
      </c>
      <c r="F86" s="172">
        <f t="shared" si="105"/>
        <v>1387.49</v>
      </c>
      <c r="G86" s="172">
        <f t="shared" si="106"/>
        <v>1387.49</v>
      </c>
      <c r="H86" s="172">
        <f t="shared" si="107"/>
        <v>1387.49</v>
      </c>
      <c r="I86" s="172">
        <f t="shared" si="108"/>
        <v>1387.49</v>
      </c>
      <c r="J86" s="172">
        <f t="shared" si="109"/>
        <v>1387.49</v>
      </c>
      <c r="K86" s="172">
        <f t="shared" si="110"/>
        <v>1387.49</v>
      </c>
      <c r="L86" s="172">
        <f t="shared" si="111"/>
        <v>1159.1944660109511</v>
      </c>
      <c r="M86" s="172">
        <f t="shared" si="112"/>
        <v>930.05884951860673</v>
      </c>
      <c r="N86" s="172">
        <f t="shared" si="113"/>
        <v>790.92648230630948</v>
      </c>
      <c r="O86" s="172">
        <f t="shared" si="114"/>
        <v>775.93899210016582</v>
      </c>
      <c r="P86" s="172">
        <f t="shared" si="115"/>
        <v>834.24246020946703</v>
      </c>
      <c r="Q86" s="172">
        <f t="shared" si="116"/>
        <v>855.55675997414312</v>
      </c>
      <c r="R86" s="172">
        <f t="shared" si="117"/>
        <v>934.15285595099124</v>
      </c>
      <c r="S86" s="172">
        <f t="shared" si="118"/>
        <v>1055.6350446871268</v>
      </c>
      <c r="T86" s="172">
        <f t="shared" si="119"/>
        <v>1200.7740635287507</v>
      </c>
      <c r="U86" s="172">
        <f t="shared" si="120"/>
        <v>1321.29</v>
      </c>
      <c r="V86" s="172">
        <f t="shared" si="121"/>
        <v>1321.29</v>
      </c>
      <c r="W86" s="172">
        <f t="shared" si="122"/>
        <v>1387.49</v>
      </c>
      <c r="X86" s="172">
        <f t="shared" si="123"/>
        <v>1387.49</v>
      </c>
      <c r="Y86" s="172">
        <f t="shared" si="124"/>
        <v>1387.49</v>
      </c>
      <c r="Z86" s="172">
        <f t="shared" si="125"/>
        <v>1387.49</v>
      </c>
      <c r="AA86" s="172">
        <f t="shared" si="126"/>
        <v>1387.49</v>
      </c>
      <c r="AB86" s="172">
        <f t="shared" si="127"/>
        <v>1387.49</v>
      </c>
      <c r="AC86" s="176">
        <f xml:space="preserve"> SUM(E86:AB86) * 30</f>
        <v>876492.89922859578</v>
      </c>
      <c r="AD86" s="195"/>
      <c r="AE86" s="171">
        <f t="shared" si="128"/>
        <v>8210</v>
      </c>
      <c r="AF86" s="172">
        <f t="shared" si="129"/>
        <v>8210</v>
      </c>
      <c r="AG86" s="172">
        <f t="shared" si="130"/>
        <v>8210</v>
      </c>
      <c r="AH86" s="172">
        <f t="shared" si="131"/>
        <v>8210</v>
      </c>
      <c r="AI86" s="172">
        <f t="shared" si="132"/>
        <v>8210</v>
      </c>
      <c r="AJ86" s="172">
        <f t="shared" si="133"/>
        <v>8210</v>
      </c>
      <c r="AK86" s="172">
        <f t="shared" si="134"/>
        <v>8210</v>
      </c>
      <c r="AL86" s="172">
        <f t="shared" si="135"/>
        <v>8543.1261235712955</v>
      </c>
      <c r="AM86" s="172">
        <f t="shared" si="136"/>
        <v>8848.9628755367667</v>
      </c>
      <c r="AN86" s="172">
        <f t="shared" si="137"/>
        <v>9023.4794926373324</v>
      </c>
      <c r="AO86" s="172">
        <f t="shared" si="138"/>
        <v>9041.8345615381786</v>
      </c>
      <c r="AP86" s="172">
        <f t="shared" si="139"/>
        <v>8969.9596264024003</v>
      </c>
      <c r="AQ86" s="172">
        <f t="shared" si="140"/>
        <v>8943.3610405595155</v>
      </c>
      <c r="AR86" s="172">
        <f t="shared" si="141"/>
        <v>8843.7092136534902</v>
      </c>
      <c r="AS86" s="172">
        <f t="shared" si="142"/>
        <v>8684.4543849307793</v>
      </c>
      <c r="AT86" s="172">
        <f t="shared" si="143"/>
        <v>8484.7926904858923</v>
      </c>
      <c r="AU86" s="172">
        <f t="shared" si="144"/>
        <v>8310</v>
      </c>
      <c r="AV86" s="172">
        <f t="shared" si="145"/>
        <v>8310</v>
      </c>
      <c r="AW86" s="172">
        <f t="shared" si="146"/>
        <v>8210</v>
      </c>
      <c r="AX86" s="172">
        <f t="shared" si="147"/>
        <v>8210</v>
      </c>
      <c r="AY86" s="172">
        <f t="shared" si="148"/>
        <v>8210</v>
      </c>
      <c r="AZ86" s="172">
        <f t="shared" si="149"/>
        <v>8210</v>
      </c>
      <c r="BA86" s="172">
        <f t="shared" si="150"/>
        <v>8210</v>
      </c>
      <c r="BB86" s="172">
        <f t="shared" si="151"/>
        <v>8210</v>
      </c>
      <c r="BD86" s="189">
        <f xml:space="preserve">  'Generation Calculation'!CC73-'Bidders Proposed Renewables'!E48</f>
        <v>169</v>
      </c>
      <c r="BE86" s="190">
        <f xml:space="preserve">  'Generation Calculation'!CD73-'Bidders Proposed Renewables'!F48</f>
        <v>169</v>
      </c>
      <c r="BF86" s="190">
        <f xml:space="preserve">  'Generation Calculation'!CE73-'Bidders Proposed Renewables'!G48</f>
        <v>169</v>
      </c>
      <c r="BG86" s="190">
        <f xml:space="preserve">  'Generation Calculation'!CF73-'Bidders Proposed Renewables'!H48</f>
        <v>169</v>
      </c>
      <c r="BH86" s="190">
        <f xml:space="preserve">  'Generation Calculation'!CG73-'Bidders Proposed Renewables'!I48</f>
        <v>169</v>
      </c>
      <c r="BI86" s="190">
        <f xml:space="preserve">  'Generation Calculation'!CH73-'Bidders Proposed Renewables'!J48</f>
        <v>169</v>
      </c>
      <c r="BJ86" s="190">
        <f xml:space="preserve">  'Generation Calculation'!CI73-'Bidders Proposed Renewables'!K48</f>
        <v>169</v>
      </c>
      <c r="BK86" s="190">
        <f xml:space="preserve">  'Generation Calculation'!CJ73-'Bidders Proposed Renewables'!L48</f>
        <v>135.68738764287042</v>
      </c>
      <c r="BL86" s="190">
        <f xml:space="preserve">  'Generation Calculation'!CK73-'Bidders Proposed Renewables'!M48</f>
        <v>105.10371244632333</v>
      </c>
      <c r="BM86" s="190">
        <f xml:space="preserve">  'Generation Calculation'!CL73-'Bidders Proposed Renewables'!N48</f>
        <v>87.652050736266688</v>
      </c>
      <c r="BN86" s="190">
        <f xml:space="preserve">  'Generation Calculation'!CM73-'Bidders Proposed Renewables'!O48</f>
        <v>85.8165438461821</v>
      </c>
      <c r="BO86" s="190">
        <f xml:space="preserve">  'Generation Calculation'!CN73-'Bidders Proposed Renewables'!P48</f>
        <v>93.00403735975992</v>
      </c>
      <c r="BP86" s="190">
        <f xml:space="preserve">  'Generation Calculation'!CO73-'Bidders Proposed Renewables'!Q48</f>
        <v>95.663895944048534</v>
      </c>
      <c r="BQ86" s="190">
        <f xml:space="preserve">  'Generation Calculation'!CP73-'Bidders Proposed Renewables'!R48</f>
        <v>105.62907863465091</v>
      </c>
      <c r="BR86" s="190">
        <f xml:space="preserve">  'Generation Calculation'!CQ73-'Bidders Proposed Renewables'!S48</f>
        <v>121.554561506922</v>
      </c>
      <c r="BS86" s="190">
        <f xml:space="preserve">  'Generation Calculation'!CR73-'Bidders Proposed Renewables'!T48</f>
        <v>141.52073095141077</v>
      </c>
      <c r="BT86" s="190">
        <f xml:space="preserve">  'Generation Calculation'!CS73-'Bidders Proposed Renewables'!U48</f>
        <v>159</v>
      </c>
      <c r="BU86" s="190">
        <f xml:space="preserve">  'Generation Calculation'!CT73-'Bidders Proposed Renewables'!V48</f>
        <v>159</v>
      </c>
      <c r="BV86" s="190">
        <f xml:space="preserve">  'Generation Calculation'!CU73-'Bidders Proposed Renewables'!W48</f>
        <v>169</v>
      </c>
      <c r="BW86" s="190">
        <f xml:space="preserve">  'Generation Calculation'!CV73-'Bidders Proposed Renewables'!X48</f>
        <v>169</v>
      </c>
      <c r="BX86" s="190">
        <f xml:space="preserve">  'Generation Calculation'!CW73-'Bidders Proposed Renewables'!Y48</f>
        <v>169</v>
      </c>
      <c r="BY86" s="190">
        <f xml:space="preserve">  'Generation Calculation'!CX73-'Bidders Proposed Renewables'!Z48</f>
        <v>169</v>
      </c>
      <c r="BZ86" s="190">
        <f xml:space="preserve">  'Generation Calculation'!CY73-'Bidders Proposed Renewables'!AA48</f>
        <v>169</v>
      </c>
      <c r="CA86" s="190">
        <f xml:space="preserve">  'Generation Calculation'!CZ73-'Bidders Proposed Renewables'!AB48</f>
        <v>169</v>
      </c>
      <c r="CC86" s="171">
        <f t="shared" si="343"/>
        <v>170</v>
      </c>
      <c r="CD86" s="172">
        <f t="shared" si="344"/>
        <v>170</v>
      </c>
      <c r="CE86" s="172">
        <f t="shared" si="345"/>
        <v>170</v>
      </c>
      <c r="CF86" s="172">
        <f t="shared" si="346"/>
        <v>170</v>
      </c>
      <c r="CG86" s="172">
        <f t="shared" si="347"/>
        <v>170</v>
      </c>
      <c r="CH86" s="172">
        <f t="shared" si="348"/>
        <v>170</v>
      </c>
      <c r="CI86" s="172">
        <f t="shared" si="349"/>
        <v>170</v>
      </c>
      <c r="CJ86" s="172">
        <f t="shared" si="350"/>
        <v>140</v>
      </c>
      <c r="CK86" s="172">
        <f t="shared" si="351"/>
        <v>110.00000000000001</v>
      </c>
      <c r="CL86" s="172">
        <f t="shared" si="352"/>
        <v>90</v>
      </c>
      <c r="CM86" s="172">
        <f t="shared" si="353"/>
        <v>90</v>
      </c>
      <c r="CN86" s="172">
        <f t="shared" si="354"/>
        <v>100</v>
      </c>
      <c r="CO86" s="172">
        <f t="shared" si="355"/>
        <v>100</v>
      </c>
      <c r="CP86" s="172">
        <f t="shared" si="356"/>
        <v>110.00000000000001</v>
      </c>
      <c r="CQ86" s="172">
        <f t="shared" si="357"/>
        <v>130</v>
      </c>
      <c r="CR86" s="172">
        <f t="shared" si="358"/>
        <v>150</v>
      </c>
      <c r="CS86" s="172">
        <f t="shared" si="359"/>
        <v>160</v>
      </c>
      <c r="CT86" s="172">
        <f t="shared" si="360"/>
        <v>160</v>
      </c>
      <c r="CU86" s="172">
        <f t="shared" si="361"/>
        <v>170</v>
      </c>
      <c r="CV86" s="172">
        <f t="shared" si="362"/>
        <v>170</v>
      </c>
      <c r="CW86" s="172">
        <f t="shared" si="363"/>
        <v>170</v>
      </c>
      <c r="CX86" s="172">
        <f t="shared" si="364"/>
        <v>170</v>
      </c>
      <c r="CY86" s="172">
        <f t="shared" si="365"/>
        <v>170</v>
      </c>
      <c r="CZ86" s="172">
        <f t="shared" si="366"/>
        <v>170</v>
      </c>
      <c r="DB86" s="171">
        <f t="shared" si="367"/>
        <v>160</v>
      </c>
      <c r="DC86" s="172">
        <f t="shared" si="368"/>
        <v>160</v>
      </c>
      <c r="DD86" s="172">
        <f t="shared" si="369"/>
        <v>160</v>
      </c>
      <c r="DE86" s="172">
        <f t="shared" si="322"/>
        <v>160</v>
      </c>
      <c r="DF86" s="172">
        <f t="shared" si="323"/>
        <v>160</v>
      </c>
      <c r="DG86" s="172">
        <f t="shared" si="324"/>
        <v>160</v>
      </c>
      <c r="DH86" s="172">
        <f t="shared" si="325"/>
        <v>160</v>
      </c>
      <c r="DI86" s="172">
        <f t="shared" si="326"/>
        <v>130</v>
      </c>
      <c r="DJ86" s="172">
        <f t="shared" si="327"/>
        <v>100</v>
      </c>
      <c r="DK86" s="172">
        <f t="shared" si="328"/>
        <v>80</v>
      </c>
      <c r="DL86" s="172">
        <f t="shared" si="329"/>
        <v>80</v>
      </c>
      <c r="DM86" s="172">
        <f t="shared" si="330"/>
        <v>90</v>
      </c>
      <c r="DN86" s="172">
        <f t="shared" si="331"/>
        <v>90</v>
      </c>
      <c r="DO86" s="172">
        <f t="shared" si="332"/>
        <v>100</v>
      </c>
      <c r="DP86" s="172">
        <f t="shared" si="333"/>
        <v>120</v>
      </c>
      <c r="DQ86" s="172">
        <f t="shared" si="334"/>
        <v>140</v>
      </c>
      <c r="DR86" s="172">
        <f t="shared" si="335"/>
        <v>150</v>
      </c>
      <c r="DS86" s="172">
        <f t="shared" si="336"/>
        <v>150</v>
      </c>
      <c r="DT86" s="172">
        <f t="shared" si="337"/>
        <v>160</v>
      </c>
      <c r="DU86" s="172">
        <f t="shared" si="338"/>
        <v>160</v>
      </c>
      <c r="DV86" s="172">
        <f t="shared" si="339"/>
        <v>160</v>
      </c>
      <c r="DW86" s="172">
        <f t="shared" si="340"/>
        <v>160</v>
      </c>
      <c r="DX86" s="172">
        <f t="shared" si="341"/>
        <v>160</v>
      </c>
      <c r="DY86" s="172">
        <f t="shared" si="342"/>
        <v>160</v>
      </c>
      <c r="EA86" s="171">
        <f t="shared" si="370"/>
        <v>8200</v>
      </c>
      <c r="EB86" s="172">
        <f t="shared" si="371"/>
        <v>8200</v>
      </c>
      <c r="EC86" s="172">
        <f t="shared" si="372"/>
        <v>8200</v>
      </c>
      <c r="ED86" s="172">
        <f t="shared" si="373"/>
        <v>8200</v>
      </c>
      <c r="EE86" s="172">
        <f t="shared" si="374"/>
        <v>8200</v>
      </c>
      <c r="EF86" s="172">
        <f t="shared" si="375"/>
        <v>8200</v>
      </c>
      <c r="EG86" s="172">
        <f t="shared" si="376"/>
        <v>8200</v>
      </c>
      <c r="EH86" s="172">
        <f t="shared" si="377"/>
        <v>8500</v>
      </c>
      <c r="EI86" s="172">
        <f t="shared" si="378"/>
        <v>8800</v>
      </c>
      <c r="EJ86" s="172">
        <f t="shared" si="379"/>
        <v>9000</v>
      </c>
      <c r="EK86" s="172">
        <f t="shared" si="380"/>
        <v>9000</v>
      </c>
      <c r="EL86" s="172">
        <f t="shared" si="381"/>
        <v>8900</v>
      </c>
      <c r="EM86" s="172">
        <f t="shared" si="382"/>
        <v>8900</v>
      </c>
      <c r="EN86" s="172">
        <f t="shared" si="383"/>
        <v>8800</v>
      </c>
      <c r="EO86" s="172">
        <f t="shared" si="384"/>
        <v>8600</v>
      </c>
      <c r="EP86" s="172">
        <f t="shared" si="385"/>
        <v>8400</v>
      </c>
      <c r="EQ86" s="172">
        <f t="shared" si="386"/>
        <v>8300</v>
      </c>
      <c r="ER86" s="172">
        <f t="shared" si="387"/>
        <v>8300</v>
      </c>
      <c r="ES86" s="172">
        <f t="shared" si="388"/>
        <v>8200</v>
      </c>
      <c r="ET86" s="172">
        <f t="shared" si="389"/>
        <v>8200</v>
      </c>
      <c r="EU86" s="172">
        <f t="shared" si="390"/>
        <v>8200</v>
      </c>
      <c r="EV86" s="172">
        <f t="shared" si="391"/>
        <v>8200</v>
      </c>
      <c r="EW86" s="172">
        <f t="shared" si="392"/>
        <v>8200</v>
      </c>
      <c r="EX86" s="172">
        <f t="shared" si="393"/>
        <v>8200</v>
      </c>
      <c r="EZ86" s="171">
        <f t="shared" si="394"/>
        <v>8300</v>
      </c>
      <c r="FA86" s="172">
        <f t="shared" si="395"/>
        <v>8300</v>
      </c>
      <c r="FB86" s="172">
        <f t="shared" si="396"/>
        <v>8300</v>
      </c>
      <c r="FC86" s="172">
        <f t="shared" si="397"/>
        <v>8300</v>
      </c>
      <c r="FD86" s="172">
        <f t="shared" si="398"/>
        <v>8300</v>
      </c>
      <c r="FE86" s="172">
        <f t="shared" si="399"/>
        <v>8300</v>
      </c>
      <c r="FF86" s="172">
        <f t="shared" si="400"/>
        <v>8300</v>
      </c>
      <c r="FG86" s="172">
        <f t="shared" si="401"/>
        <v>8600</v>
      </c>
      <c r="FH86" s="172">
        <f t="shared" si="402"/>
        <v>8900</v>
      </c>
      <c r="FI86" s="172">
        <f t="shared" si="403"/>
        <v>9100</v>
      </c>
      <c r="FJ86" s="172">
        <f t="shared" si="404"/>
        <v>9100</v>
      </c>
      <c r="FK86" s="172">
        <f t="shared" si="405"/>
        <v>9000</v>
      </c>
      <c r="FL86" s="172">
        <f t="shared" si="406"/>
        <v>9000</v>
      </c>
      <c r="FM86" s="172">
        <f t="shared" si="407"/>
        <v>8900</v>
      </c>
      <c r="FN86" s="172">
        <f t="shared" si="408"/>
        <v>8700</v>
      </c>
      <c r="FO86" s="172">
        <f t="shared" si="409"/>
        <v>8500</v>
      </c>
      <c r="FP86" s="172">
        <f t="shared" si="410"/>
        <v>8400</v>
      </c>
      <c r="FQ86" s="172">
        <f t="shared" si="411"/>
        <v>8400</v>
      </c>
      <c r="FR86" s="172">
        <f t="shared" si="412"/>
        <v>8300</v>
      </c>
      <c r="FS86" s="172">
        <f t="shared" si="413"/>
        <v>8300</v>
      </c>
      <c r="FT86" s="172">
        <f t="shared" si="414"/>
        <v>8300</v>
      </c>
      <c r="FU86" s="172">
        <f t="shared" si="415"/>
        <v>8300</v>
      </c>
      <c r="FV86" s="172">
        <f t="shared" si="416"/>
        <v>8300</v>
      </c>
      <c r="FW86" s="172">
        <f t="shared" si="417"/>
        <v>8300</v>
      </c>
    </row>
    <row r="87" spans="3:179" ht="14.25" customHeight="1" x14ac:dyDescent="0.25">
      <c r="C87" s="132">
        <v>2024</v>
      </c>
      <c r="D87" s="14" t="s">
        <v>10</v>
      </c>
      <c r="E87" s="171">
        <f t="shared" si="104"/>
        <v>1387.49</v>
      </c>
      <c r="F87" s="172">
        <f t="shared" si="105"/>
        <v>1387.49</v>
      </c>
      <c r="G87" s="172">
        <f t="shared" si="106"/>
        <v>1387.49</v>
      </c>
      <c r="H87" s="172">
        <f t="shared" si="107"/>
        <v>1387.49</v>
      </c>
      <c r="I87" s="172">
        <f t="shared" si="108"/>
        <v>1382.7661399855303</v>
      </c>
      <c r="J87" s="172">
        <f t="shared" si="109"/>
        <v>1387.49</v>
      </c>
      <c r="K87" s="172">
        <f t="shared" si="110"/>
        <v>1365.3616217012298</v>
      </c>
      <c r="L87" s="172">
        <f t="shared" si="111"/>
        <v>1066.003559456331</v>
      </c>
      <c r="M87" s="172">
        <f t="shared" si="112"/>
        <v>870.05804934286971</v>
      </c>
      <c r="N87" s="172">
        <f t="shared" si="113"/>
        <v>777.43904966027299</v>
      </c>
      <c r="O87" s="172">
        <f t="shared" si="114"/>
        <v>833.44003665539674</v>
      </c>
      <c r="P87" s="172">
        <f t="shared" si="115"/>
        <v>856.95446537139912</v>
      </c>
      <c r="Q87" s="172">
        <f t="shared" si="116"/>
        <v>898.11493008467448</v>
      </c>
      <c r="R87" s="172">
        <f t="shared" si="117"/>
        <v>993.48127843633324</v>
      </c>
      <c r="S87" s="172">
        <f t="shared" si="118"/>
        <v>1095.7970949579619</v>
      </c>
      <c r="T87" s="172">
        <f t="shared" si="119"/>
        <v>1289.662952063725</v>
      </c>
      <c r="U87" s="172">
        <f t="shared" si="120"/>
        <v>1321.29</v>
      </c>
      <c r="V87" s="172">
        <f t="shared" si="121"/>
        <v>1321.29</v>
      </c>
      <c r="W87" s="172">
        <f t="shared" si="122"/>
        <v>1387.49</v>
      </c>
      <c r="X87" s="172">
        <f t="shared" si="123"/>
        <v>1387.49</v>
      </c>
      <c r="Y87" s="172">
        <f t="shared" si="124"/>
        <v>1387.49</v>
      </c>
      <c r="Z87" s="172">
        <f t="shared" si="125"/>
        <v>1387.49</v>
      </c>
      <c r="AA87" s="172">
        <f t="shared" si="126"/>
        <v>1387.49</v>
      </c>
      <c r="AB87" s="172">
        <f t="shared" si="127"/>
        <v>1387.49</v>
      </c>
      <c r="AC87" s="176">
        <f xml:space="preserve"> SUM(E87:AB87) * 31</f>
        <v>909355.52450918767</v>
      </c>
      <c r="AD87" s="195"/>
      <c r="AE87" s="171">
        <f t="shared" si="128"/>
        <v>8210</v>
      </c>
      <c r="AF87" s="172">
        <f t="shared" si="129"/>
        <v>8210</v>
      </c>
      <c r="AG87" s="172">
        <f t="shared" si="130"/>
        <v>8210</v>
      </c>
      <c r="AH87" s="172">
        <f t="shared" si="131"/>
        <v>8210</v>
      </c>
      <c r="AI87" s="172">
        <f t="shared" si="132"/>
        <v>8217.2371508883007</v>
      </c>
      <c r="AJ87" s="172">
        <f t="shared" si="133"/>
        <v>8210</v>
      </c>
      <c r="AK87" s="172">
        <f t="shared" si="134"/>
        <v>8243.764378790278</v>
      </c>
      <c r="AL87" s="172">
        <f t="shared" si="135"/>
        <v>8670.5462509471217</v>
      </c>
      <c r="AM87" s="172">
        <f t="shared" si="136"/>
        <v>8925.1628276803076</v>
      </c>
      <c r="AN87" s="172">
        <f t="shared" si="137"/>
        <v>9040.0011617843429</v>
      </c>
      <c r="AO87" s="172">
        <f t="shared" si="138"/>
        <v>8970.9575518085276</v>
      </c>
      <c r="AP87" s="172">
        <f t="shared" si="139"/>
        <v>8941.6106205748583</v>
      </c>
      <c r="AQ87" s="172">
        <f t="shared" si="140"/>
        <v>8889.7145453894573</v>
      </c>
      <c r="AR87" s="172">
        <f t="shared" si="141"/>
        <v>8766.7639716960057</v>
      </c>
      <c r="AS87" s="172">
        <f t="shared" si="142"/>
        <v>8630.2892617864127</v>
      </c>
      <c r="AT87" s="172">
        <f t="shared" si="143"/>
        <v>8356.7389802218113</v>
      </c>
      <c r="AU87" s="172">
        <f t="shared" si="144"/>
        <v>8310</v>
      </c>
      <c r="AV87" s="172">
        <f t="shared" si="145"/>
        <v>8310</v>
      </c>
      <c r="AW87" s="172">
        <f t="shared" si="146"/>
        <v>8210</v>
      </c>
      <c r="AX87" s="172">
        <f t="shared" si="147"/>
        <v>8210</v>
      </c>
      <c r="AY87" s="172">
        <f t="shared" si="148"/>
        <v>8210</v>
      </c>
      <c r="AZ87" s="172">
        <f t="shared" si="149"/>
        <v>8210</v>
      </c>
      <c r="BA87" s="172">
        <f t="shared" si="150"/>
        <v>8210</v>
      </c>
      <c r="BB87" s="172">
        <f t="shared" si="151"/>
        <v>8210</v>
      </c>
      <c r="BD87" s="189">
        <f xml:space="preserve">  'Generation Calculation'!CC74-'Bidders Proposed Renewables'!E49</f>
        <v>169</v>
      </c>
      <c r="BE87" s="190">
        <f xml:space="preserve">  'Generation Calculation'!CD74-'Bidders Proposed Renewables'!F49</f>
        <v>169</v>
      </c>
      <c r="BF87" s="190">
        <f xml:space="preserve">  'Generation Calculation'!CE74-'Bidders Proposed Renewables'!G49</f>
        <v>169</v>
      </c>
      <c r="BG87" s="190">
        <f xml:space="preserve">  'Generation Calculation'!CF74-'Bidders Proposed Renewables'!H49</f>
        <v>169</v>
      </c>
      <c r="BH87" s="190">
        <f xml:space="preserve">  'Generation Calculation'!CG74-'Bidders Proposed Renewables'!I49</f>
        <v>168.27628491116999</v>
      </c>
      <c r="BI87" s="190">
        <f xml:space="preserve">  'Generation Calculation'!CH74-'Bidders Proposed Renewables'!J49</f>
        <v>169</v>
      </c>
      <c r="BJ87" s="190">
        <f xml:space="preserve">  'Generation Calculation'!CI74-'Bidders Proposed Renewables'!K49</f>
        <v>165.62356212097225</v>
      </c>
      <c r="BK87" s="190">
        <f xml:space="preserve">  'Generation Calculation'!CJ74-'Bidders Proposed Renewables'!L49</f>
        <v>122.94537490528774</v>
      </c>
      <c r="BL87" s="190">
        <f xml:space="preserve">  'Generation Calculation'!CK74-'Bidders Proposed Renewables'!M49</f>
        <v>97.483717231969194</v>
      </c>
      <c r="BM87" s="190">
        <f xml:space="preserve">  'Generation Calculation'!CL74-'Bidders Proposed Renewables'!N49</f>
        <v>85.99988382156576</v>
      </c>
      <c r="BN87" s="190">
        <f xml:space="preserve">  'Generation Calculation'!CM74-'Bidders Proposed Renewables'!O49</f>
        <v>92.904244819147181</v>
      </c>
      <c r="BO87" s="190">
        <f xml:space="preserve">  'Generation Calculation'!CN74-'Bidders Proposed Renewables'!P49</f>
        <v>95.838937942514121</v>
      </c>
      <c r="BP87" s="190">
        <f xml:space="preserve">  'Generation Calculation'!CO74-'Bidders Proposed Renewables'!Q49</f>
        <v>101.02854546105431</v>
      </c>
      <c r="BQ87" s="190">
        <f xml:space="preserve">  'Generation Calculation'!CP74-'Bidders Proposed Renewables'!R49</f>
        <v>113.32360283039944</v>
      </c>
      <c r="BR87" s="190">
        <f xml:space="preserve">  'Generation Calculation'!CQ74-'Bidders Proposed Renewables'!S49</f>
        <v>126.97107382135871</v>
      </c>
      <c r="BS87" s="190">
        <f xml:space="preserve">  'Generation Calculation'!CR74-'Bidders Proposed Renewables'!T49</f>
        <v>154.32610197781884</v>
      </c>
      <c r="BT87" s="190">
        <f xml:space="preserve">  'Generation Calculation'!CS74-'Bidders Proposed Renewables'!U49</f>
        <v>159</v>
      </c>
      <c r="BU87" s="190">
        <f xml:space="preserve">  'Generation Calculation'!CT74-'Bidders Proposed Renewables'!V49</f>
        <v>159</v>
      </c>
      <c r="BV87" s="190">
        <f xml:space="preserve">  'Generation Calculation'!CU74-'Bidders Proposed Renewables'!W49</f>
        <v>169</v>
      </c>
      <c r="BW87" s="190">
        <f xml:space="preserve">  'Generation Calculation'!CV74-'Bidders Proposed Renewables'!X49</f>
        <v>169</v>
      </c>
      <c r="BX87" s="190">
        <f xml:space="preserve">  'Generation Calculation'!CW74-'Bidders Proposed Renewables'!Y49</f>
        <v>169</v>
      </c>
      <c r="BY87" s="190">
        <f xml:space="preserve">  'Generation Calculation'!CX74-'Bidders Proposed Renewables'!Z49</f>
        <v>169</v>
      </c>
      <c r="BZ87" s="190">
        <f xml:space="preserve">  'Generation Calculation'!CY74-'Bidders Proposed Renewables'!AA49</f>
        <v>169</v>
      </c>
      <c r="CA87" s="190">
        <f xml:space="preserve">  'Generation Calculation'!CZ74-'Bidders Proposed Renewables'!AB49</f>
        <v>169</v>
      </c>
      <c r="CC87" s="171">
        <f t="shared" si="343"/>
        <v>170</v>
      </c>
      <c r="CD87" s="172">
        <f t="shared" si="344"/>
        <v>170</v>
      </c>
      <c r="CE87" s="172">
        <f t="shared" si="345"/>
        <v>170</v>
      </c>
      <c r="CF87" s="172">
        <f t="shared" si="346"/>
        <v>170</v>
      </c>
      <c r="CG87" s="172">
        <f t="shared" si="347"/>
        <v>170</v>
      </c>
      <c r="CH87" s="172">
        <f t="shared" si="348"/>
        <v>170</v>
      </c>
      <c r="CI87" s="172">
        <f t="shared" si="349"/>
        <v>170</v>
      </c>
      <c r="CJ87" s="172">
        <f t="shared" si="350"/>
        <v>130</v>
      </c>
      <c r="CK87" s="172">
        <f t="shared" si="351"/>
        <v>100</v>
      </c>
      <c r="CL87" s="172">
        <f t="shared" si="352"/>
        <v>90</v>
      </c>
      <c r="CM87" s="172">
        <f t="shared" si="353"/>
        <v>100</v>
      </c>
      <c r="CN87" s="172">
        <f t="shared" si="354"/>
        <v>100</v>
      </c>
      <c r="CO87" s="172">
        <f t="shared" si="355"/>
        <v>110.00000000000001</v>
      </c>
      <c r="CP87" s="172">
        <f t="shared" si="356"/>
        <v>120</v>
      </c>
      <c r="CQ87" s="172">
        <f t="shared" si="357"/>
        <v>130</v>
      </c>
      <c r="CR87" s="172">
        <f t="shared" si="358"/>
        <v>160</v>
      </c>
      <c r="CS87" s="172">
        <f t="shared" si="359"/>
        <v>160</v>
      </c>
      <c r="CT87" s="172">
        <f t="shared" si="360"/>
        <v>160</v>
      </c>
      <c r="CU87" s="172">
        <f t="shared" si="361"/>
        <v>170</v>
      </c>
      <c r="CV87" s="172">
        <f t="shared" si="362"/>
        <v>170</v>
      </c>
      <c r="CW87" s="172">
        <f t="shared" si="363"/>
        <v>170</v>
      </c>
      <c r="CX87" s="172">
        <f t="shared" si="364"/>
        <v>170</v>
      </c>
      <c r="CY87" s="172">
        <f t="shared" si="365"/>
        <v>170</v>
      </c>
      <c r="CZ87" s="172">
        <f t="shared" si="366"/>
        <v>170</v>
      </c>
      <c r="DB87" s="171">
        <f t="shared" si="367"/>
        <v>160</v>
      </c>
      <c r="DC87" s="172">
        <f t="shared" si="368"/>
        <v>160</v>
      </c>
      <c r="DD87" s="172">
        <f t="shared" si="369"/>
        <v>160</v>
      </c>
      <c r="DE87" s="172">
        <f t="shared" si="322"/>
        <v>160</v>
      </c>
      <c r="DF87" s="172">
        <f t="shared" si="323"/>
        <v>160</v>
      </c>
      <c r="DG87" s="172">
        <f t="shared" si="324"/>
        <v>160</v>
      </c>
      <c r="DH87" s="172">
        <f t="shared" si="325"/>
        <v>160</v>
      </c>
      <c r="DI87" s="172">
        <f t="shared" si="326"/>
        <v>120</v>
      </c>
      <c r="DJ87" s="172">
        <f t="shared" si="327"/>
        <v>90</v>
      </c>
      <c r="DK87" s="172">
        <f t="shared" si="328"/>
        <v>80</v>
      </c>
      <c r="DL87" s="172">
        <f t="shared" si="329"/>
        <v>90</v>
      </c>
      <c r="DM87" s="172">
        <f t="shared" si="330"/>
        <v>90</v>
      </c>
      <c r="DN87" s="172">
        <f t="shared" si="331"/>
        <v>100</v>
      </c>
      <c r="DO87" s="172">
        <f t="shared" si="332"/>
        <v>110.00000000000001</v>
      </c>
      <c r="DP87" s="172">
        <f t="shared" si="333"/>
        <v>120</v>
      </c>
      <c r="DQ87" s="172">
        <f t="shared" si="334"/>
        <v>150</v>
      </c>
      <c r="DR87" s="172">
        <f t="shared" si="335"/>
        <v>150</v>
      </c>
      <c r="DS87" s="172">
        <f t="shared" si="336"/>
        <v>150</v>
      </c>
      <c r="DT87" s="172">
        <f t="shared" si="337"/>
        <v>160</v>
      </c>
      <c r="DU87" s="172">
        <f t="shared" si="338"/>
        <v>160</v>
      </c>
      <c r="DV87" s="172">
        <f t="shared" si="339"/>
        <v>160</v>
      </c>
      <c r="DW87" s="172">
        <f t="shared" si="340"/>
        <v>160</v>
      </c>
      <c r="DX87" s="172">
        <f t="shared" si="341"/>
        <v>160</v>
      </c>
      <c r="DY87" s="172">
        <f t="shared" si="342"/>
        <v>160</v>
      </c>
      <c r="EA87" s="171">
        <f t="shared" si="370"/>
        <v>8200</v>
      </c>
      <c r="EB87" s="172">
        <f t="shared" si="371"/>
        <v>8200</v>
      </c>
      <c r="EC87" s="172">
        <f t="shared" si="372"/>
        <v>8200</v>
      </c>
      <c r="ED87" s="172">
        <f t="shared" si="373"/>
        <v>8200</v>
      </c>
      <c r="EE87" s="172">
        <f t="shared" si="374"/>
        <v>8200</v>
      </c>
      <c r="EF87" s="172">
        <f t="shared" si="375"/>
        <v>8200</v>
      </c>
      <c r="EG87" s="172">
        <f t="shared" si="376"/>
        <v>8200</v>
      </c>
      <c r="EH87" s="172">
        <f t="shared" si="377"/>
        <v>8600</v>
      </c>
      <c r="EI87" s="172">
        <f t="shared" si="378"/>
        <v>8900</v>
      </c>
      <c r="EJ87" s="172">
        <f t="shared" si="379"/>
        <v>9000</v>
      </c>
      <c r="EK87" s="172">
        <f t="shared" si="380"/>
        <v>8900</v>
      </c>
      <c r="EL87" s="172">
        <f t="shared" si="381"/>
        <v>8900</v>
      </c>
      <c r="EM87" s="172">
        <f t="shared" si="382"/>
        <v>8800</v>
      </c>
      <c r="EN87" s="172">
        <f t="shared" si="383"/>
        <v>8700</v>
      </c>
      <c r="EO87" s="172">
        <f t="shared" si="384"/>
        <v>8600</v>
      </c>
      <c r="EP87" s="172">
        <f t="shared" si="385"/>
        <v>8300</v>
      </c>
      <c r="EQ87" s="172">
        <f t="shared" si="386"/>
        <v>8300</v>
      </c>
      <c r="ER87" s="172">
        <f t="shared" si="387"/>
        <v>8300</v>
      </c>
      <c r="ES87" s="172">
        <f t="shared" si="388"/>
        <v>8200</v>
      </c>
      <c r="ET87" s="172">
        <f t="shared" si="389"/>
        <v>8200</v>
      </c>
      <c r="EU87" s="172">
        <f t="shared" si="390"/>
        <v>8200</v>
      </c>
      <c r="EV87" s="172">
        <f t="shared" si="391"/>
        <v>8200</v>
      </c>
      <c r="EW87" s="172">
        <f t="shared" si="392"/>
        <v>8200</v>
      </c>
      <c r="EX87" s="172">
        <f t="shared" si="393"/>
        <v>8200</v>
      </c>
      <c r="EZ87" s="171">
        <f t="shared" si="394"/>
        <v>8300</v>
      </c>
      <c r="FA87" s="172">
        <f t="shared" si="395"/>
        <v>8300</v>
      </c>
      <c r="FB87" s="172">
        <f t="shared" si="396"/>
        <v>8300</v>
      </c>
      <c r="FC87" s="172">
        <f t="shared" si="397"/>
        <v>8300</v>
      </c>
      <c r="FD87" s="172">
        <f t="shared" si="398"/>
        <v>8300</v>
      </c>
      <c r="FE87" s="172">
        <f t="shared" si="399"/>
        <v>8300</v>
      </c>
      <c r="FF87" s="172">
        <f t="shared" si="400"/>
        <v>8300</v>
      </c>
      <c r="FG87" s="172">
        <f t="shared" si="401"/>
        <v>8700</v>
      </c>
      <c r="FH87" s="172">
        <f t="shared" si="402"/>
        <v>9000</v>
      </c>
      <c r="FI87" s="172">
        <f t="shared" si="403"/>
        <v>9100</v>
      </c>
      <c r="FJ87" s="172">
        <f t="shared" si="404"/>
        <v>9000</v>
      </c>
      <c r="FK87" s="172">
        <f t="shared" si="405"/>
        <v>9000</v>
      </c>
      <c r="FL87" s="172">
        <f t="shared" si="406"/>
        <v>8900</v>
      </c>
      <c r="FM87" s="172">
        <f t="shared" si="407"/>
        <v>8800</v>
      </c>
      <c r="FN87" s="172">
        <f t="shared" si="408"/>
        <v>8700</v>
      </c>
      <c r="FO87" s="172">
        <f t="shared" si="409"/>
        <v>8400</v>
      </c>
      <c r="FP87" s="172">
        <f t="shared" si="410"/>
        <v>8400</v>
      </c>
      <c r="FQ87" s="172">
        <f t="shared" si="411"/>
        <v>8400</v>
      </c>
      <c r="FR87" s="172">
        <f t="shared" si="412"/>
        <v>8300</v>
      </c>
      <c r="FS87" s="172">
        <f t="shared" si="413"/>
        <v>8300</v>
      </c>
      <c r="FT87" s="172">
        <f t="shared" si="414"/>
        <v>8300</v>
      </c>
      <c r="FU87" s="172">
        <f t="shared" si="415"/>
        <v>8300</v>
      </c>
      <c r="FV87" s="172">
        <f t="shared" si="416"/>
        <v>8300</v>
      </c>
      <c r="FW87" s="172">
        <f t="shared" si="417"/>
        <v>8300</v>
      </c>
    </row>
    <row r="88" spans="3:179" ht="14.25" customHeight="1" x14ac:dyDescent="0.25">
      <c r="C88" s="132">
        <v>2024</v>
      </c>
      <c r="D88" s="14" t="s">
        <v>167</v>
      </c>
      <c r="E88" s="171">
        <f t="shared" si="104"/>
        <v>1387.49</v>
      </c>
      <c r="F88" s="172">
        <f t="shared" si="105"/>
        <v>1387.49</v>
      </c>
      <c r="G88" s="172">
        <f t="shared" si="106"/>
        <v>1387.49</v>
      </c>
      <c r="H88" s="172">
        <f t="shared" si="107"/>
        <v>1387.49</v>
      </c>
      <c r="I88" s="172">
        <f t="shared" si="108"/>
        <v>1387.49</v>
      </c>
      <c r="J88" s="172">
        <f t="shared" si="109"/>
        <v>1387.49</v>
      </c>
      <c r="K88" s="172">
        <f t="shared" si="110"/>
        <v>1387.49</v>
      </c>
      <c r="L88" s="172">
        <f t="shared" si="111"/>
        <v>1202.6222985003276</v>
      </c>
      <c r="M88" s="172">
        <f t="shared" si="112"/>
        <v>1054.8830638457578</v>
      </c>
      <c r="N88" s="172">
        <f t="shared" si="113"/>
        <v>901.02987880916294</v>
      </c>
      <c r="O88" s="172">
        <f t="shared" si="114"/>
        <v>923.16274492431523</v>
      </c>
      <c r="P88" s="172">
        <f t="shared" si="115"/>
        <v>999.81324089509928</v>
      </c>
      <c r="Q88" s="172">
        <f t="shared" si="116"/>
        <v>1026.2843565156513</v>
      </c>
      <c r="R88" s="172">
        <f t="shared" si="117"/>
        <v>1113.2348150518828</v>
      </c>
      <c r="S88" s="172">
        <f t="shared" si="118"/>
        <v>1222.7965270916218</v>
      </c>
      <c r="T88" s="172">
        <f t="shared" si="119"/>
        <v>1321.29</v>
      </c>
      <c r="U88" s="172">
        <f t="shared" si="120"/>
        <v>1321.29</v>
      </c>
      <c r="V88" s="172">
        <f t="shared" si="121"/>
        <v>1321.29</v>
      </c>
      <c r="W88" s="172">
        <f t="shared" si="122"/>
        <v>1387.49</v>
      </c>
      <c r="X88" s="172">
        <f t="shared" si="123"/>
        <v>1387.49</v>
      </c>
      <c r="Y88" s="172">
        <f t="shared" si="124"/>
        <v>1387.49</v>
      </c>
      <c r="Z88" s="172">
        <f t="shared" si="125"/>
        <v>1387.49</v>
      </c>
      <c r="AA88" s="172">
        <f t="shared" si="126"/>
        <v>1387.49</v>
      </c>
      <c r="AB88" s="172">
        <f t="shared" si="127"/>
        <v>1387.49</v>
      </c>
      <c r="AC88" s="176">
        <f xml:space="preserve"> SUM(E88:AB88) * 30</f>
        <v>913352.00776901492</v>
      </c>
      <c r="AD88" s="195"/>
      <c r="AE88" s="171">
        <f t="shared" si="128"/>
        <v>8210</v>
      </c>
      <c r="AF88" s="172">
        <f t="shared" si="129"/>
        <v>8210</v>
      </c>
      <c r="AG88" s="172">
        <f t="shared" si="130"/>
        <v>8210</v>
      </c>
      <c r="AH88" s="172">
        <f t="shared" si="131"/>
        <v>8210</v>
      </c>
      <c r="AI88" s="172">
        <f t="shared" si="132"/>
        <v>8210</v>
      </c>
      <c r="AJ88" s="172">
        <f t="shared" si="133"/>
        <v>8210</v>
      </c>
      <c r="AK88" s="172">
        <f t="shared" si="134"/>
        <v>8210</v>
      </c>
      <c r="AL88" s="172">
        <f t="shared" si="135"/>
        <v>8482.1773759250427</v>
      </c>
      <c r="AM88" s="172">
        <f t="shared" si="136"/>
        <v>8685.4610641181134</v>
      </c>
      <c r="AN88" s="172">
        <f t="shared" si="137"/>
        <v>8886.013365311197</v>
      </c>
      <c r="AO88" s="172">
        <f t="shared" si="138"/>
        <v>8857.7963804114515</v>
      </c>
      <c r="AP88" s="172">
        <f t="shared" si="139"/>
        <v>8758.4600025533946</v>
      </c>
      <c r="AQ88" s="172">
        <f t="shared" si="140"/>
        <v>8723.5469302558686</v>
      </c>
      <c r="AR88" s="172">
        <f t="shared" si="141"/>
        <v>8606.5218240127015</v>
      </c>
      <c r="AS88" s="172">
        <f t="shared" si="142"/>
        <v>8453.5032080881247</v>
      </c>
      <c r="AT88" s="172">
        <f t="shared" si="143"/>
        <v>8310</v>
      </c>
      <c r="AU88" s="172">
        <f t="shared" si="144"/>
        <v>8310</v>
      </c>
      <c r="AV88" s="172">
        <f t="shared" si="145"/>
        <v>8310</v>
      </c>
      <c r="AW88" s="172">
        <f t="shared" si="146"/>
        <v>8210</v>
      </c>
      <c r="AX88" s="172">
        <f t="shared" si="147"/>
        <v>8210</v>
      </c>
      <c r="AY88" s="172">
        <f t="shared" si="148"/>
        <v>8210</v>
      </c>
      <c r="AZ88" s="172">
        <f t="shared" si="149"/>
        <v>8210</v>
      </c>
      <c r="BA88" s="172">
        <f t="shared" si="150"/>
        <v>8210</v>
      </c>
      <c r="BB88" s="172">
        <f t="shared" si="151"/>
        <v>8210</v>
      </c>
      <c r="BD88" s="189">
        <f xml:space="preserve">  'Generation Calculation'!CC75-'Bidders Proposed Renewables'!E50</f>
        <v>169</v>
      </c>
      <c r="BE88" s="190">
        <f xml:space="preserve">  'Generation Calculation'!CD75-'Bidders Proposed Renewables'!F50</f>
        <v>169</v>
      </c>
      <c r="BF88" s="190">
        <f xml:space="preserve">  'Generation Calculation'!CE75-'Bidders Proposed Renewables'!G50</f>
        <v>169</v>
      </c>
      <c r="BG88" s="190">
        <f xml:space="preserve">  'Generation Calculation'!CF75-'Bidders Proposed Renewables'!H50</f>
        <v>169</v>
      </c>
      <c r="BH88" s="190">
        <f xml:space="preserve">  'Generation Calculation'!CG75-'Bidders Proposed Renewables'!I50</f>
        <v>169</v>
      </c>
      <c r="BI88" s="190">
        <f xml:space="preserve">  'Generation Calculation'!CH75-'Bidders Proposed Renewables'!J50</f>
        <v>169</v>
      </c>
      <c r="BJ88" s="190">
        <f xml:space="preserve">  'Generation Calculation'!CI75-'Bidders Proposed Renewables'!K50</f>
        <v>169</v>
      </c>
      <c r="BK88" s="190">
        <f xml:space="preserve">  'Generation Calculation'!CJ75-'Bidders Proposed Renewables'!L50</f>
        <v>141.78226240749569</v>
      </c>
      <c r="BL88" s="190">
        <f xml:space="preserve">  'Generation Calculation'!CK75-'Bidders Proposed Renewables'!M50</f>
        <v>121.45389358818875</v>
      </c>
      <c r="BM88" s="190">
        <f xml:space="preserve">  'Generation Calculation'!CL75-'Bidders Proposed Renewables'!N50</f>
        <v>101.39866346888033</v>
      </c>
      <c r="BN88" s="190">
        <f xml:space="preserve">  'Generation Calculation'!CM75-'Bidders Proposed Renewables'!O50</f>
        <v>104.22036195885478</v>
      </c>
      <c r="BO88" s="190">
        <f xml:space="preserve">  'Generation Calculation'!CN75-'Bidders Proposed Renewables'!P50</f>
        <v>114.15399974466048</v>
      </c>
      <c r="BP88" s="190">
        <f xml:space="preserve">  'Generation Calculation'!CO75-'Bidders Proposed Renewables'!Q50</f>
        <v>117.64530697441316</v>
      </c>
      <c r="BQ88" s="190">
        <f xml:space="preserve">  'Generation Calculation'!CP75-'Bidders Proposed Renewables'!R50</f>
        <v>129.34781759872988</v>
      </c>
      <c r="BR88" s="190">
        <f xml:space="preserve">  'Generation Calculation'!CQ75-'Bidders Proposed Renewables'!S50</f>
        <v>144.64967919118754</v>
      </c>
      <c r="BS88" s="190">
        <f xml:space="preserve">  'Generation Calculation'!CR75-'Bidders Proposed Renewables'!T50</f>
        <v>159</v>
      </c>
      <c r="BT88" s="190">
        <f xml:space="preserve">  'Generation Calculation'!CS75-'Bidders Proposed Renewables'!U50</f>
        <v>159</v>
      </c>
      <c r="BU88" s="190">
        <f xml:space="preserve">  'Generation Calculation'!CT75-'Bidders Proposed Renewables'!V50</f>
        <v>159</v>
      </c>
      <c r="BV88" s="190">
        <f xml:space="preserve">  'Generation Calculation'!CU75-'Bidders Proposed Renewables'!W50</f>
        <v>169</v>
      </c>
      <c r="BW88" s="190">
        <f xml:space="preserve">  'Generation Calculation'!CV75-'Bidders Proposed Renewables'!X50</f>
        <v>169</v>
      </c>
      <c r="BX88" s="190">
        <f xml:space="preserve">  'Generation Calculation'!CW75-'Bidders Proposed Renewables'!Y50</f>
        <v>169</v>
      </c>
      <c r="BY88" s="190">
        <f xml:space="preserve">  'Generation Calculation'!CX75-'Bidders Proposed Renewables'!Z50</f>
        <v>169</v>
      </c>
      <c r="BZ88" s="190">
        <f xml:space="preserve">  'Generation Calculation'!CY75-'Bidders Proposed Renewables'!AA50</f>
        <v>169</v>
      </c>
      <c r="CA88" s="190">
        <f xml:space="preserve">  'Generation Calculation'!CZ75-'Bidders Proposed Renewables'!AB50</f>
        <v>169</v>
      </c>
      <c r="CC88" s="171">
        <f t="shared" si="343"/>
        <v>170</v>
      </c>
      <c r="CD88" s="172">
        <f t="shared" si="344"/>
        <v>170</v>
      </c>
      <c r="CE88" s="172">
        <f t="shared" si="345"/>
        <v>170</v>
      </c>
      <c r="CF88" s="172">
        <f t="shared" si="346"/>
        <v>170</v>
      </c>
      <c r="CG88" s="172">
        <f t="shared" si="347"/>
        <v>170</v>
      </c>
      <c r="CH88" s="172">
        <f t="shared" si="348"/>
        <v>170</v>
      </c>
      <c r="CI88" s="172">
        <f t="shared" si="349"/>
        <v>170</v>
      </c>
      <c r="CJ88" s="172">
        <f t="shared" si="350"/>
        <v>150</v>
      </c>
      <c r="CK88" s="172">
        <f t="shared" si="351"/>
        <v>130</v>
      </c>
      <c r="CL88" s="172">
        <f t="shared" si="352"/>
        <v>110.00000000000001</v>
      </c>
      <c r="CM88" s="172">
        <f t="shared" si="353"/>
        <v>110.00000000000001</v>
      </c>
      <c r="CN88" s="172">
        <f t="shared" si="354"/>
        <v>120</v>
      </c>
      <c r="CO88" s="172">
        <f t="shared" si="355"/>
        <v>120</v>
      </c>
      <c r="CP88" s="172">
        <f t="shared" si="356"/>
        <v>130</v>
      </c>
      <c r="CQ88" s="172">
        <f t="shared" si="357"/>
        <v>150</v>
      </c>
      <c r="CR88" s="172">
        <f t="shared" si="358"/>
        <v>160</v>
      </c>
      <c r="CS88" s="172">
        <f t="shared" si="359"/>
        <v>160</v>
      </c>
      <c r="CT88" s="172">
        <f t="shared" si="360"/>
        <v>160</v>
      </c>
      <c r="CU88" s="172">
        <f t="shared" si="361"/>
        <v>170</v>
      </c>
      <c r="CV88" s="172">
        <f t="shared" si="362"/>
        <v>170</v>
      </c>
      <c r="CW88" s="172">
        <f t="shared" si="363"/>
        <v>170</v>
      </c>
      <c r="CX88" s="172">
        <f t="shared" si="364"/>
        <v>170</v>
      </c>
      <c r="CY88" s="172">
        <f t="shared" si="365"/>
        <v>170</v>
      </c>
      <c r="CZ88" s="172">
        <f t="shared" si="366"/>
        <v>170</v>
      </c>
      <c r="DB88" s="171">
        <f t="shared" si="367"/>
        <v>160</v>
      </c>
      <c r="DC88" s="172">
        <f t="shared" si="368"/>
        <v>160</v>
      </c>
      <c r="DD88" s="172">
        <f t="shared" si="369"/>
        <v>160</v>
      </c>
      <c r="DE88" s="172">
        <f t="shared" si="322"/>
        <v>160</v>
      </c>
      <c r="DF88" s="172">
        <f t="shared" si="323"/>
        <v>160</v>
      </c>
      <c r="DG88" s="172">
        <f t="shared" si="324"/>
        <v>160</v>
      </c>
      <c r="DH88" s="172">
        <f t="shared" si="325"/>
        <v>160</v>
      </c>
      <c r="DI88" s="172">
        <f t="shared" si="326"/>
        <v>140</v>
      </c>
      <c r="DJ88" s="172">
        <f t="shared" si="327"/>
        <v>120</v>
      </c>
      <c r="DK88" s="172">
        <f t="shared" si="328"/>
        <v>100</v>
      </c>
      <c r="DL88" s="172">
        <f t="shared" si="329"/>
        <v>100</v>
      </c>
      <c r="DM88" s="172">
        <f t="shared" si="330"/>
        <v>110.00000000000001</v>
      </c>
      <c r="DN88" s="172">
        <f t="shared" si="331"/>
        <v>110.00000000000001</v>
      </c>
      <c r="DO88" s="172">
        <f t="shared" si="332"/>
        <v>120</v>
      </c>
      <c r="DP88" s="172">
        <f t="shared" si="333"/>
        <v>140</v>
      </c>
      <c r="DQ88" s="172">
        <f t="shared" si="334"/>
        <v>150</v>
      </c>
      <c r="DR88" s="172">
        <f t="shared" si="335"/>
        <v>150</v>
      </c>
      <c r="DS88" s="172">
        <f t="shared" si="336"/>
        <v>150</v>
      </c>
      <c r="DT88" s="172">
        <f t="shared" si="337"/>
        <v>160</v>
      </c>
      <c r="DU88" s="172">
        <f t="shared" si="338"/>
        <v>160</v>
      </c>
      <c r="DV88" s="172">
        <f t="shared" si="339"/>
        <v>160</v>
      </c>
      <c r="DW88" s="172">
        <f t="shared" si="340"/>
        <v>160</v>
      </c>
      <c r="DX88" s="172">
        <f t="shared" si="341"/>
        <v>160</v>
      </c>
      <c r="DY88" s="172">
        <f t="shared" si="342"/>
        <v>160</v>
      </c>
      <c r="EA88" s="171">
        <f t="shared" si="370"/>
        <v>8200</v>
      </c>
      <c r="EB88" s="172">
        <f t="shared" si="371"/>
        <v>8200</v>
      </c>
      <c r="EC88" s="172">
        <f t="shared" si="372"/>
        <v>8200</v>
      </c>
      <c r="ED88" s="172">
        <f t="shared" si="373"/>
        <v>8200</v>
      </c>
      <c r="EE88" s="172">
        <f t="shared" si="374"/>
        <v>8200</v>
      </c>
      <c r="EF88" s="172">
        <f t="shared" si="375"/>
        <v>8200</v>
      </c>
      <c r="EG88" s="172">
        <f t="shared" si="376"/>
        <v>8200</v>
      </c>
      <c r="EH88" s="172">
        <f t="shared" si="377"/>
        <v>8400</v>
      </c>
      <c r="EI88" s="172">
        <f t="shared" si="378"/>
        <v>8600</v>
      </c>
      <c r="EJ88" s="172">
        <f t="shared" si="379"/>
        <v>8800</v>
      </c>
      <c r="EK88" s="172">
        <f t="shared" si="380"/>
        <v>8800</v>
      </c>
      <c r="EL88" s="172">
        <f t="shared" si="381"/>
        <v>8700</v>
      </c>
      <c r="EM88" s="172">
        <f t="shared" si="382"/>
        <v>8700</v>
      </c>
      <c r="EN88" s="172">
        <f t="shared" si="383"/>
        <v>8600</v>
      </c>
      <c r="EO88" s="172">
        <f t="shared" si="384"/>
        <v>8400</v>
      </c>
      <c r="EP88" s="172">
        <f t="shared" si="385"/>
        <v>8300</v>
      </c>
      <c r="EQ88" s="172">
        <f t="shared" si="386"/>
        <v>8300</v>
      </c>
      <c r="ER88" s="172">
        <f t="shared" si="387"/>
        <v>8300</v>
      </c>
      <c r="ES88" s="172">
        <f t="shared" si="388"/>
        <v>8200</v>
      </c>
      <c r="ET88" s="172">
        <f t="shared" si="389"/>
        <v>8200</v>
      </c>
      <c r="EU88" s="172">
        <f t="shared" si="390"/>
        <v>8200</v>
      </c>
      <c r="EV88" s="172">
        <f t="shared" si="391"/>
        <v>8200</v>
      </c>
      <c r="EW88" s="172">
        <f t="shared" si="392"/>
        <v>8200</v>
      </c>
      <c r="EX88" s="172">
        <f t="shared" si="393"/>
        <v>8200</v>
      </c>
      <c r="EZ88" s="171">
        <f t="shared" si="394"/>
        <v>8300</v>
      </c>
      <c r="FA88" s="172">
        <f t="shared" si="395"/>
        <v>8300</v>
      </c>
      <c r="FB88" s="172">
        <f t="shared" si="396"/>
        <v>8300</v>
      </c>
      <c r="FC88" s="172">
        <f t="shared" si="397"/>
        <v>8300</v>
      </c>
      <c r="FD88" s="172">
        <f t="shared" si="398"/>
        <v>8300</v>
      </c>
      <c r="FE88" s="172">
        <f t="shared" si="399"/>
        <v>8300</v>
      </c>
      <c r="FF88" s="172">
        <f t="shared" si="400"/>
        <v>8300</v>
      </c>
      <c r="FG88" s="172">
        <f t="shared" si="401"/>
        <v>8500</v>
      </c>
      <c r="FH88" s="172">
        <f t="shared" si="402"/>
        <v>8700</v>
      </c>
      <c r="FI88" s="172">
        <f t="shared" si="403"/>
        <v>8900</v>
      </c>
      <c r="FJ88" s="172">
        <f t="shared" si="404"/>
        <v>8900</v>
      </c>
      <c r="FK88" s="172">
        <f t="shared" si="405"/>
        <v>8800</v>
      </c>
      <c r="FL88" s="172">
        <f t="shared" si="406"/>
        <v>8800</v>
      </c>
      <c r="FM88" s="172">
        <f t="shared" si="407"/>
        <v>8700</v>
      </c>
      <c r="FN88" s="172">
        <f t="shared" si="408"/>
        <v>8500</v>
      </c>
      <c r="FO88" s="172">
        <f t="shared" si="409"/>
        <v>8400</v>
      </c>
      <c r="FP88" s="172">
        <f t="shared" si="410"/>
        <v>8400</v>
      </c>
      <c r="FQ88" s="172">
        <f t="shared" si="411"/>
        <v>8400</v>
      </c>
      <c r="FR88" s="172">
        <f t="shared" si="412"/>
        <v>8300</v>
      </c>
      <c r="FS88" s="172">
        <f t="shared" si="413"/>
        <v>8300</v>
      </c>
      <c r="FT88" s="172">
        <f t="shared" si="414"/>
        <v>8300</v>
      </c>
      <c r="FU88" s="172">
        <f t="shared" si="415"/>
        <v>8300</v>
      </c>
      <c r="FV88" s="172">
        <f t="shared" si="416"/>
        <v>8300</v>
      </c>
      <c r="FW88" s="172">
        <f t="shared" si="417"/>
        <v>8300</v>
      </c>
    </row>
    <row r="89" spans="3:179" ht="14.25" customHeight="1" x14ac:dyDescent="0.25">
      <c r="C89" s="132">
        <v>2024</v>
      </c>
      <c r="D89" s="14" t="s">
        <v>168</v>
      </c>
      <c r="E89" s="171">
        <f t="shared" si="104"/>
        <v>1387.49</v>
      </c>
      <c r="F89" s="172">
        <f t="shared" si="105"/>
        <v>1387.49</v>
      </c>
      <c r="G89" s="172">
        <f t="shared" si="106"/>
        <v>1387.49</v>
      </c>
      <c r="H89" s="172">
        <f t="shared" si="107"/>
        <v>1387.49</v>
      </c>
      <c r="I89" s="172">
        <f t="shared" si="108"/>
        <v>1387.49</v>
      </c>
      <c r="J89" s="172">
        <f t="shared" si="109"/>
        <v>1387.49</v>
      </c>
      <c r="K89" s="172">
        <f t="shared" si="110"/>
        <v>1387.49</v>
      </c>
      <c r="L89" s="172">
        <f t="shared" si="111"/>
        <v>1201.9788701689035</v>
      </c>
      <c r="M89" s="172">
        <f t="shared" si="112"/>
        <v>1028.0868140287653</v>
      </c>
      <c r="N89" s="172">
        <f t="shared" si="113"/>
        <v>889.95135962687573</v>
      </c>
      <c r="O89" s="172">
        <f t="shared" si="114"/>
        <v>825.7726876689494</v>
      </c>
      <c r="P89" s="172">
        <f t="shared" si="115"/>
        <v>887.55802449625799</v>
      </c>
      <c r="Q89" s="172">
        <f t="shared" si="116"/>
        <v>941.99617483320299</v>
      </c>
      <c r="R89" s="172">
        <f t="shared" si="117"/>
        <v>1009.2290410446363</v>
      </c>
      <c r="S89" s="172">
        <f t="shared" si="118"/>
        <v>1128.3732060900697</v>
      </c>
      <c r="T89" s="172">
        <f t="shared" si="119"/>
        <v>1294.3893046535288</v>
      </c>
      <c r="U89" s="172">
        <f t="shared" si="120"/>
        <v>1321.29</v>
      </c>
      <c r="V89" s="172">
        <f t="shared" si="121"/>
        <v>1321.29</v>
      </c>
      <c r="W89" s="172">
        <f t="shared" si="122"/>
        <v>1387.49</v>
      </c>
      <c r="X89" s="172">
        <f t="shared" si="123"/>
        <v>1387.49</v>
      </c>
      <c r="Y89" s="172">
        <f t="shared" si="124"/>
        <v>1387.49</v>
      </c>
      <c r="Z89" s="172">
        <f t="shared" si="125"/>
        <v>1387.49</v>
      </c>
      <c r="AA89" s="172">
        <f t="shared" si="126"/>
        <v>1387.49</v>
      </c>
      <c r="AB89" s="172">
        <f t="shared" si="127"/>
        <v>1387.49</v>
      </c>
      <c r="AC89" s="176">
        <f xml:space="preserve"> SUM(E89:AB89) * 31</f>
        <v>926505.84996094729</v>
      </c>
      <c r="AD89" s="195"/>
      <c r="AE89" s="171">
        <f t="shared" si="128"/>
        <v>8210</v>
      </c>
      <c r="AF89" s="172">
        <f t="shared" si="129"/>
        <v>8210</v>
      </c>
      <c r="AG89" s="172">
        <f t="shared" si="130"/>
        <v>8210</v>
      </c>
      <c r="AH89" s="172">
        <f t="shared" si="131"/>
        <v>8210</v>
      </c>
      <c r="AI89" s="172">
        <f t="shared" si="132"/>
        <v>8210</v>
      </c>
      <c r="AJ89" s="172">
        <f t="shared" si="133"/>
        <v>8210</v>
      </c>
      <c r="AK89" s="172">
        <f t="shared" si="134"/>
        <v>8210</v>
      </c>
      <c r="AL89" s="172">
        <f t="shared" si="135"/>
        <v>8483.0880682925199</v>
      </c>
      <c r="AM89" s="172">
        <f t="shared" si="136"/>
        <v>8721.1578937658323</v>
      </c>
      <c r="AN89" s="172">
        <f t="shared" si="137"/>
        <v>8900.0615696127115</v>
      </c>
      <c r="AO89" s="172">
        <f t="shared" si="138"/>
        <v>8980.4805077447654</v>
      </c>
      <c r="AP89" s="172">
        <f t="shared" si="139"/>
        <v>8903.0898996907999</v>
      </c>
      <c r="AQ89" s="172">
        <f t="shared" si="140"/>
        <v>8833.6243705677789</v>
      </c>
      <c r="AR89" s="172">
        <f t="shared" si="141"/>
        <v>8746.0781853847056</v>
      </c>
      <c r="AS89" s="172">
        <f t="shared" si="142"/>
        <v>8585.7623600971638</v>
      </c>
      <c r="AT89" s="172">
        <f t="shared" si="143"/>
        <v>8349.7951340433301</v>
      </c>
      <c r="AU89" s="172">
        <f t="shared" si="144"/>
        <v>8310</v>
      </c>
      <c r="AV89" s="172">
        <f t="shared" si="145"/>
        <v>8310</v>
      </c>
      <c r="AW89" s="172">
        <f t="shared" si="146"/>
        <v>8210</v>
      </c>
      <c r="AX89" s="172">
        <f t="shared" si="147"/>
        <v>8210</v>
      </c>
      <c r="AY89" s="172">
        <f t="shared" si="148"/>
        <v>8210</v>
      </c>
      <c r="AZ89" s="172">
        <f t="shared" si="149"/>
        <v>8210</v>
      </c>
      <c r="BA89" s="172">
        <f t="shared" si="150"/>
        <v>8210</v>
      </c>
      <c r="BB89" s="172">
        <f t="shared" si="151"/>
        <v>8210</v>
      </c>
      <c r="BD89" s="189">
        <f xml:space="preserve">  'Generation Calculation'!CC76-'Bidders Proposed Renewables'!E51</f>
        <v>169</v>
      </c>
      <c r="BE89" s="190">
        <f xml:space="preserve">  'Generation Calculation'!CD76-'Bidders Proposed Renewables'!F51</f>
        <v>169</v>
      </c>
      <c r="BF89" s="190">
        <f xml:space="preserve">  'Generation Calculation'!CE76-'Bidders Proposed Renewables'!G51</f>
        <v>169</v>
      </c>
      <c r="BG89" s="190">
        <f xml:space="preserve">  'Generation Calculation'!CF76-'Bidders Proposed Renewables'!H51</f>
        <v>169</v>
      </c>
      <c r="BH89" s="190">
        <f xml:space="preserve">  'Generation Calculation'!CG76-'Bidders Proposed Renewables'!I51</f>
        <v>169</v>
      </c>
      <c r="BI89" s="190">
        <f xml:space="preserve">  'Generation Calculation'!CH76-'Bidders Proposed Renewables'!J51</f>
        <v>169</v>
      </c>
      <c r="BJ89" s="190">
        <f xml:space="preserve">  'Generation Calculation'!CI76-'Bidders Proposed Renewables'!K51</f>
        <v>169</v>
      </c>
      <c r="BK89" s="190">
        <f xml:space="preserve">  'Generation Calculation'!CJ76-'Bidders Proposed Renewables'!L51</f>
        <v>141.69119317074808</v>
      </c>
      <c r="BL89" s="190">
        <f xml:space="preserve">  'Generation Calculation'!CK76-'Bidders Proposed Renewables'!M51</f>
        <v>117.88421062341678</v>
      </c>
      <c r="BM89" s="190">
        <f xml:space="preserve">  'Generation Calculation'!CL76-'Bidders Proposed Renewables'!N51</f>
        <v>99.993843038728798</v>
      </c>
      <c r="BN89" s="190">
        <f xml:space="preserve">  'Generation Calculation'!CM76-'Bidders Proposed Renewables'!O51</f>
        <v>91.951949225523407</v>
      </c>
      <c r="BO89" s="190">
        <f xml:space="preserve">  'Generation Calculation'!CN76-'Bidders Proposed Renewables'!P51</f>
        <v>99.691010030919998</v>
      </c>
      <c r="BP89" s="190">
        <f xml:space="preserve">  'Generation Calculation'!CO76-'Bidders Proposed Renewables'!Q51</f>
        <v>106.63756294322218</v>
      </c>
      <c r="BQ89" s="190">
        <f xml:space="preserve">  'Generation Calculation'!CP76-'Bidders Proposed Renewables'!R51</f>
        <v>115.39218146152947</v>
      </c>
      <c r="BR89" s="190">
        <f xml:space="preserve">  'Generation Calculation'!CQ76-'Bidders Proposed Renewables'!S51</f>
        <v>131.42376399028359</v>
      </c>
      <c r="BS89" s="190">
        <f xml:space="preserve">  'Generation Calculation'!CR76-'Bidders Proposed Renewables'!T51</f>
        <v>155.02048659566691</v>
      </c>
      <c r="BT89" s="190">
        <f xml:space="preserve">  'Generation Calculation'!CS76-'Bidders Proposed Renewables'!U51</f>
        <v>159</v>
      </c>
      <c r="BU89" s="190">
        <f xml:space="preserve">  'Generation Calculation'!CT76-'Bidders Proposed Renewables'!V51</f>
        <v>159</v>
      </c>
      <c r="BV89" s="190">
        <f xml:space="preserve">  'Generation Calculation'!CU76-'Bidders Proposed Renewables'!W51</f>
        <v>169</v>
      </c>
      <c r="BW89" s="190">
        <f xml:space="preserve">  'Generation Calculation'!CV76-'Bidders Proposed Renewables'!X51</f>
        <v>169</v>
      </c>
      <c r="BX89" s="190">
        <f xml:space="preserve">  'Generation Calculation'!CW76-'Bidders Proposed Renewables'!Y51</f>
        <v>169</v>
      </c>
      <c r="BY89" s="190">
        <f xml:space="preserve">  'Generation Calculation'!CX76-'Bidders Proposed Renewables'!Z51</f>
        <v>169</v>
      </c>
      <c r="BZ89" s="190">
        <f xml:space="preserve">  'Generation Calculation'!CY76-'Bidders Proposed Renewables'!AA51</f>
        <v>169</v>
      </c>
      <c r="CA89" s="190">
        <f xml:space="preserve">  'Generation Calculation'!CZ76-'Bidders Proposed Renewables'!AB51</f>
        <v>169</v>
      </c>
      <c r="CC89" s="171">
        <f t="shared" si="343"/>
        <v>170</v>
      </c>
      <c r="CD89" s="172">
        <f t="shared" si="344"/>
        <v>170</v>
      </c>
      <c r="CE89" s="172">
        <f t="shared" si="345"/>
        <v>170</v>
      </c>
      <c r="CF89" s="172">
        <f t="shared" si="346"/>
        <v>170</v>
      </c>
      <c r="CG89" s="172">
        <f t="shared" si="347"/>
        <v>170</v>
      </c>
      <c r="CH89" s="172">
        <f t="shared" si="348"/>
        <v>170</v>
      </c>
      <c r="CI89" s="172">
        <f t="shared" si="349"/>
        <v>170</v>
      </c>
      <c r="CJ89" s="172">
        <f t="shared" si="350"/>
        <v>150</v>
      </c>
      <c r="CK89" s="172">
        <f t="shared" si="351"/>
        <v>120</v>
      </c>
      <c r="CL89" s="172">
        <f t="shared" si="352"/>
        <v>100</v>
      </c>
      <c r="CM89" s="172">
        <f t="shared" si="353"/>
        <v>100</v>
      </c>
      <c r="CN89" s="172">
        <f t="shared" si="354"/>
        <v>100</v>
      </c>
      <c r="CO89" s="172">
        <f t="shared" si="355"/>
        <v>110.00000000000001</v>
      </c>
      <c r="CP89" s="172">
        <f t="shared" si="356"/>
        <v>120</v>
      </c>
      <c r="CQ89" s="172">
        <f t="shared" si="357"/>
        <v>140</v>
      </c>
      <c r="CR89" s="172">
        <f t="shared" si="358"/>
        <v>160</v>
      </c>
      <c r="CS89" s="172">
        <f t="shared" si="359"/>
        <v>160</v>
      </c>
      <c r="CT89" s="172">
        <f t="shared" si="360"/>
        <v>160</v>
      </c>
      <c r="CU89" s="172">
        <f t="shared" si="361"/>
        <v>170</v>
      </c>
      <c r="CV89" s="172">
        <f t="shared" si="362"/>
        <v>170</v>
      </c>
      <c r="CW89" s="172">
        <f t="shared" si="363"/>
        <v>170</v>
      </c>
      <c r="CX89" s="172">
        <f t="shared" si="364"/>
        <v>170</v>
      </c>
      <c r="CY89" s="172">
        <f t="shared" si="365"/>
        <v>170</v>
      </c>
      <c r="CZ89" s="172">
        <f t="shared" si="366"/>
        <v>170</v>
      </c>
      <c r="DB89" s="171">
        <f t="shared" si="367"/>
        <v>160</v>
      </c>
      <c r="DC89" s="172">
        <f t="shared" si="368"/>
        <v>160</v>
      </c>
      <c r="DD89" s="172">
        <f t="shared" si="369"/>
        <v>160</v>
      </c>
      <c r="DE89" s="172">
        <f t="shared" si="322"/>
        <v>160</v>
      </c>
      <c r="DF89" s="172">
        <f t="shared" si="323"/>
        <v>160</v>
      </c>
      <c r="DG89" s="172">
        <f t="shared" si="324"/>
        <v>160</v>
      </c>
      <c r="DH89" s="172">
        <f t="shared" si="325"/>
        <v>160</v>
      </c>
      <c r="DI89" s="172">
        <f t="shared" si="326"/>
        <v>140</v>
      </c>
      <c r="DJ89" s="172">
        <f t="shared" si="327"/>
        <v>110.00000000000001</v>
      </c>
      <c r="DK89" s="172">
        <f t="shared" si="328"/>
        <v>90</v>
      </c>
      <c r="DL89" s="172">
        <f t="shared" si="329"/>
        <v>90</v>
      </c>
      <c r="DM89" s="172">
        <f t="shared" si="330"/>
        <v>90</v>
      </c>
      <c r="DN89" s="172">
        <f t="shared" si="331"/>
        <v>100</v>
      </c>
      <c r="DO89" s="172">
        <f t="shared" si="332"/>
        <v>110.00000000000001</v>
      </c>
      <c r="DP89" s="172">
        <f t="shared" si="333"/>
        <v>130</v>
      </c>
      <c r="DQ89" s="172">
        <f t="shared" si="334"/>
        <v>150</v>
      </c>
      <c r="DR89" s="172">
        <f t="shared" si="335"/>
        <v>150</v>
      </c>
      <c r="DS89" s="172">
        <f t="shared" si="336"/>
        <v>150</v>
      </c>
      <c r="DT89" s="172">
        <f t="shared" si="337"/>
        <v>160</v>
      </c>
      <c r="DU89" s="172">
        <f t="shared" si="338"/>
        <v>160</v>
      </c>
      <c r="DV89" s="172">
        <f t="shared" si="339"/>
        <v>160</v>
      </c>
      <c r="DW89" s="172">
        <f t="shared" si="340"/>
        <v>160</v>
      </c>
      <c r="DX89" s="172">
        <f t="shared" si="341"/>
        <v>160</v>
      </c>
      <c r="DY89" s="172">
        <f t="shared" si="342"/>
        <v>160</v>
      </c>
      <c r="EA89" s="171">
        <f t="shared" si="370"/>
        <v>8200</v>
      </c>
      <c r="EB89" s="172">
        <f t="shared" si="371"/>
        <v>8200</v>
      </c>
      <c r="EC89" s="172">
        <f t="shared" si="372"/>
        <v>8200</v>
      </c>
      <c r="ED89" s="172">
        <f t="shared" si="373"/>
        <v>8200</v>
      </c>
      <c r="EE89" s="172">
        <f t="shared" si="374"/>
        <v>8200</v>
      </c>
      <c r="EF89" s="172">
        <f t="shared" si="375"/>
        <v>8200</v>
      </c>
      <c r="EG89" s="172">
        <f t="shared" si="376"/>
        <v>8200</v>
      </c>
      <c r="EH89" s="172">
        <f t="shared" si="377"/>
        <v>8400</v>
      </c>
      <c r="EI89" s="172">
        <f t="shared" si="378"/>
        <v>8700</v>
      </c>
      <c r="EJ89" s="172">
        <f t="shared" si="379"/>
        <v>8900</v>
      </c>
      <c r="EK89" s="172">
        <f t="shared" si="380"/>
        <v>8900</v>
      </c>
      <c r="EL89" s="172">
        <f t="shared" si="381"/>
        <v>8900</v>
      </c>
      <c r="EM89" s="172">
        <f t="shared" si="382"/>
        <v>8800</v>
      </c>
      <c r="EN89" s="172">
        <f t="shared" si="383"/>
        <v>8700</v>
      </c>
      <c r="EO89" s="172">
        <f t="shared" si="384"/>
        <v>8500</v>
      </c>
      <c r="EP89" s="172">
        <f t="shared" si="385"/>
        <v>8300</v>
      </c>
      <c r="EQ89" s="172">
        <f t="shared" si="386"/>
        <v>8300</v>
      </c>
      <c r="ER89" s="172">
        <f t="shared" si="387"/>
        <v>8300</v>
      </c>
      <c r="ES89" s="172">
        <f t="shared" si="388"/>
        <v>8200</v>
      </c>
      <c r="ET89" s="172">
        <f t="shared" si="389"/>
        <v>8200</v>
      </c>
      <c r="EU89" s="172">
        <f t="shared" si="390"/>
        <v>8200</v>
      </c>
      <c r="EV89" s="172">
        <f t="shared" si="391"/>
        <v>8200</v>
      </c>
      <c r="EW89" s="172">
        <f t="shared" si="392"/>
        <v>8200</v>
      </c>
      <c r="EX89" s="172">
        <f t="shared" si="393"/>
        <v>8200</v>
      </c>
      <c r="EZ89" s="171">
        <f t="shared" si="394"/>
        <v>8300</v>
      </c>
      <c r="FA89" s="172">
        <f t="shared" si="395"/>
        <v>8300</v>
      </c>
      <c r="FB89" s="172">
        <f t="shared" si="396"/>
        <v>8300</v>
      </c>
      <c r="FC89" s="172">
        <f t="shared" si="397"/>
        <v>8300</v>
      </c>
      <c r="FD89" s="172">
        <f t="shared" si="398"/>
        <v>8300</v>
      </c>
      <c r="FE89" s="172">
        <f t="shared" si="399"/>
        <v>8300</v>
      </c>
      <c r="FF89" s="172">
        <f t="shared" si="400"/>
        <v>8300</v>
      </c>
      <c r="FG89" s="172">
        <f t="shared" si="401"/>
        <v>8500</v>
      </c>
      <c r="FH89" s="172">
        <f t="shared" si="402"/>
        <v>8800</v>
      </c>
      <c r="FI89" s="172">
        <f t="shared" si="403"/>
        <v>9000</v>
      </c>
      <c r="FJ89" s="172">
        <f t="shared" si="404"/>
        <v>9000</v>
      </c>
      <c r="FK89" s="172">
        <f t="shared" si="405"/>
        <v>9000</v>
      </c>
      <c r="FL89" s="172">
        <f t="shared" si="406"/>
        <v>8900</v>
      </c>
      <c r="FM89" s="172">
        <f t="shared" si="407"/>
        <v>8800</v>
      </c>
      <c r="FN89" s="172">
        <f t="shared" si="408"/>
        <v>8600</v>
      </c>
      <c r="FO89" s="172">
        <f t="shared" si="409"/>
        <v>8400</v>
      </c>
      <c r="FP89" s="172">
        <f t="shared" si="410"/>
        <v>8400</v>
      </c>
      <c r="FQ89" s="172">
        <f t="shared" si="411"/>
        <v>8400</v>
      </c>
      <c r="FR89" s="172">
        <f t="shared" si="412"/>
        <v>8300</v>
      </c>
      <c r="FS89" s="172">
        <f t="shared" si="413"/>
        <v>8300</v>
      </c>
      <c r="FT89" s="172">
        <f t="shared" si="414"/>
        <v>8300</v>
      </c>
      <c r="FU89" s="172">
        <f t="shared" si="415"/>
        <v>8300</v>
      </c>
      <c r="FV89" s="172">
        <f t="shared" si="416"/>
        <v>8300</v>
      </c>
      <c r="FW89" s="172">
        <f t="shared" si="417"/>
        <v>8300</v>
      </c>
    </row>
    <row r="90" spans="3:179" ht="14.25" customHeight="1" x14ac:dyDescent="0.25">
      <c r="C90" s="132">
        <v>2024</v>
      </c>
      <c r="D90" s="14" t="s">
        <v>169</v>
      </c>
      <c r="E90" s="171">
        <f t="shared" si="104"/>
        <v>1387.49</v>
      </c>
      <c r="F90" s="172">
        <f t="shared" si="105"/>
        <v>1387.49</v>
      </c>
      <c r="G90" s="172">
        <f t="shared" si="106"/>
        <v>1387.49</v>
      </c>
      <c r="H90" s="172">
        <f t="shared" si="107"/>
        <v>1387.49</v>
      </c>
      <c r="I90" s="172">
        <f t="shared" si="108"/>
        <v>1387.49</v>
      </c>
      <c r="J90" s="172">
        <f t="shared" si="109"/>
        <v>1387.49</v>
      </c>
      <c r="K90" s="172">
        <f t="shared" si="110"/>
        <v>1387.49</v>
      </c>
      <c r="L90" s="172">
        <f t="shared" si="111"/>
        <v>1184.7169937534406</v>
      </c>
      <c r="M90" s="172">
        <f t="shared" si="112"/>
        <v>1048.3199995212635</v>
      </c>
      <c r="N90" s="172">
        <f t="shared" si="113"/>
        <v>929.26176375205262</v>
      </c>
      <c r="O90" s="172">
        <f t="shared" si="114"/>
        <v>915.80853724360486</v>
      </c>
      <c r="P90" s="172">
        <f t="shared" si="115"/>
        <v>1032.0826994697918</v>
      </c>
      <c r="Q90" s="172">
        <f t="shared" si="116"/>
        <v>1060.6688229009465</v>
      </c>
      <c r="R90" s="172">
        <f t="shared" si="117"/>
        <v>1096.9062214415662</v>
      </c>
      <c r="S90" s="172">
        <f t="shared" si="118"/>
        <v>1206.1450078103926</v>
      </c>
      <c r="T90" s="172">
        <f t="shared" si="119"/>
        <v>1321.29</v>
      </c>
      <c r="U90" s="172">
        <f t="shared" si="120"/>
        <v>1321.29</v>
      </c>
      <c r="V90" s="172">
        <f t="shared" si="121"/>
        <v>1321.29</v>
      </c>
      <c r="W90" s="172">
        <f t="shared" si="122"/>
        <v>1387.49</v>
      </c>
      <c r="X90" s="172">
        <f t="shared" si="123"/>
        <v>1387.49</v>
      </c>
      <c r="Y90" s="172">
        <f t="shared" si="124"/>
        <v>1387.49</v>
      </c>
      <c r="Z90" s="172">
        <f t="shared" si="125"/>
        <v>1387.49</v>
      </c>
      <c r="AA90" s="172">
        <f t="shared" si="126"/>
        <v>1387.49</v>
      </c>
      <c r="AB90" s="172">
        <f t="shared" si="127"/>
        <v>1387.49</v>
      </c>
      <c r="AC90" s="176">
        <f xml:space="preserve"> SUM(E90:AB90) * 31</f>
        <v>944729.65142268525</v>
      </c>
      <c r="AD90" s="195"/>
      <c r="AE90" s="171">
        <f t="shared" si="128"/>
        <v>8210</v>
      </c>
      <c r="AF90" s="172">
        <f t="shared" si="129"/>
        <v>8210</v>
      </c>
      <c r="AG90" s="172">
        <f t="shared" si="130"/>
        <v>8210</v>
      </c>
      <c r="AH90" s="172">
        <f t="shared" si="131"/>
        <v>8210</v>
      </c>
      <c r="AI90" s="172">
        <f t="shared" si="132"/>
        <v>8210</v>
      </c>
      <c r="AJ90" s="172">
        <f t="shared" si="133"/>
        <v>8210</v>
      </c>
      <c r="AK90" s="172">
        <f t="shared" si="134"/>
        <v>8210</v>
      </c>
      <c r="AL90" s="172">
        <f t="shared" si="135"/>
        <v>8507.4330720992621</v>
      </c>
      <c r="AM90" s="172">
        <f t="shared" si="136"/>
        <v>8694.2355701514516</v>
      </c>
      <c r="AN90" s="172">
        <f t="shared" si="137"/>
        <v>8849.9849182374383</v>
      </c>
      <c r="AO90" s="172">
        <f t="shared" si="138"/>
        <v>8867.1947395507359</v>
      </c>
      <c r="AP90" s="172">
        <f t="shared" si="139"/>
        <v>8715.8562114480792</v>
      </c>
      <c r="AQ90" s="172">
        <f t="shared" si="140"/>
        <v>8677.7086488874829</v>
      </c>
      <c r="AR90" s="172">
        <f t="shared" si="141"/>
        <v>8628.7821062933763</v>
      </c>
      <c r="AS90" s="172">
        <f t="shared" si="142"/>
        <v>8477.1872535911771</v>
      </c>
      <c r="AT90" s="172">
        <f t="shared" si="143"/>
        <v>8310</v>
      </c>
      <c r="AU90" s="172">
        <f t="shared" si="144"/>
        <v>8310</v>
      </c>
      <c r="AV90" s="172">
        <f t="shared" si="145"/>
        <v>8310</v>
      </c>
      <c r="AW90" s="172">
        <f t="shared" si="146"/>
        <v>8210</v>
      </c>
      <c r="AX90" s="172">
        <f t="shared" si="147"/>
        <v>8210</v>
      </c>
      <c r="AY90" s="172">
        <f t="shared" si="148"/>
        <v>8210</v>
      </c>
      <c r="AZ90" s="172">
        <f t="shared" si="149"/>
        <v>8210</v>
      </c>
      <c r="BA90" s="172">
        <f t="shared" si="150"/>
        <v>8210</v>
      </c>
      <c r="BB90" s="172">
        <f t="shared" si="151"/>
        <v>8210</v>
      </c>
      <c r="BD90" s="189">
        <f xml:space="preserve">  'Generation Calculation'!CC77-'Bidders Proposed Renewables'!E52</f>
        <v>169</v>
      </c>
      <c r="BE90" s="190">
        <f xml:space="preserve">  'Generation Calculation'!CD77-'Bidders Proposed Renewables'!F52</f>
        <v>169</v>
      </c>
      <c r="BF90" s="190">
        <f xml:space="preserve">  'Generation Calculation'!CE77-'Bidders Proposed Renewables'!G52</f>
        <v>169</v>
      </c>
      <c r="BG90" s="190">
        <f xml:space="preserve">  'Generation Calculation'!CF77-'Bidders Proposed Renewables'!H52</f>
        <v>169</v>
      </c>
      <c r="BH90" s="190">
        <f xml:space="preserve">  'Generation Calculation'!CG77-'Bidders Proposed Renewables'!I52</f>
        <v>169</v>
      </c>
      <c r="BI90" s="190">
        <f xml:space="preserve">  'Generation Calculation'!CH77-'Bidders Proposed Renewables'!J52</f>
        <v>169</v>
      </c>
      <c r="BJ90" s="190">
        <f xml:space="preserve">  'Generation Calculation'!CI77-'Bidders Proposed Renewables'!K52</f>
        <v>169</v>
      </c>
      <c r="BK90" s="190">
        <f xml:space="preserve">  'Generation Calculation'!CJ77-'Bidders Proposed Renewables'!L52</f>
        <v>139.2566927900738</v>
      </c>
      <c r="BL90" s="190">
        <f xml:space="preserve">  'Generation Calculation'!CK77-'Bidders Proposed Renewables'!M52</f>
        <v>120.57644298485485</v>
      </c>
      <c r="BM90" s="190">
        <f xml:space="preserve">  'Generation Calculation'!CL77-'Bidders Proposed Renewables'!N52</f>
        <v>105.00150817625621</v>
      </c>
      <c r="BN90" s="190">
        <f xml:space="preserve">  'Generation Calculation'!CM77-'Bidders Proposed Renewables'!O52</f>
        <v>103.28052604492649</v>
      </c>
      <c r="BO90" s="190">
        <f xml:space="preserve">  'Generation Calculation'!CN77-'Bidders Proposed Renewables'!P52</f>
        <v>118.41437885519207</v>
      </c>
      <c r="BP90" s="190">
        <f xml:space="preserve">  'Generation Calculation'!CO77-'Bidders Proposed Renewables'!Q52</f>
        <v>122.22913511125179</v>
      </c>
      <c r="BQ90" s="190">
        <f xml:space="preserve">  'Generation Calculation'!CP77-'Bidders Proposed Renewables'!R52</f>
        <v>127.1217893706623</v>
      </c>
      <c r="BR90" s="190">
        <f xml:space="preserve">  'Generation Calculation'!CQ77-'Bidders Proposed Renewables'!S52</f>
        <v>142.28127464088226</v>
      </c>
      <c r="BS90" s="190">
        <f xml:space="preserve">  'Generation Calculation'!CR77-'Bidders Proposed Renewables'!T52</f>
        <v>159</v>
      </c>
      <c r="BT90" s="190">
        <f xml:space="preserve">  'Generation Calculation'!CS77-'Bidders Proposed Renewables'!U52</f>
        <v>159</v>
      </c>
      <c r="BU90" s="190">
        <f xml:space="preserve">  'Generation Calculation'!CT77-'Bidders Proposed Renewables'!V52</f>
        <v>159</v>
      </c>
      <c r="BV90" s="190">
        <f xml:space="preserve">  'Generation Calculation'!CU77-'Bidders Proposed Renewables'!W52</f>
        <v>169</v>
      </c>
      <c r="BW90" s="190">
        <f xml:space="preserve">  'Generation Calculation'!CV77-'Bidders Proposed Renewables'!X52</f>
        <v>169</v>
      </c>
      <c r="BX90" s="190">
        <f xml:space="preserve">  'Generation Calculation'!CW77-'Bidders Proposed Renewables'!Y52</f>
        <v>169</v>
      </c>
      <c r="BY90" s="190">
        <f xml:space="preserve">  'Generation Calculation'!CX77-'Bidders Proposed Renewables'!Z52</f>
        <v>169</v>
      </c>
      <c r="BZ90" s="190">
        <f xml:space="preserve">  'Generation Calculation'!CY77-'Bidders Proposed Renewables'!AA52</f>
        <v>169</v>
      </c>
      <c r="CA90" s="190">
        <f xml:space="preserve">  'Generation Calculation'!CZ77-'Bidders Proposed Renewables'!AB52</f>
        <v>169</v>
      </c>
      <c r="CC90" s="171">
        <f t="shared" si="343"/>
        <v>170</v>
      </c>
      <c r="CD90" s="172">
        <f t="shared" si="344"/>
        <v>170</v>
      </c>
      <c r="CE90" s="172">
        <f t="shared" si="345"/>
        <v>170</v>
      </c>
      <c r="CF90" s="172">
        <f t="shared" si="346"/>
        <v>170</v>
      </c>
      <c r="CG90" s="172">
        <f t="shared" si="347"/>
        <v>170</v>
      </c>
      <c r="CH90" s="172">
        <f t="shared" si="348"/>
        <v>170</v>
      </c>
      <c r="CI90" s="172">
        <f t="shared" si="349"/>
        <v>170</v>
      </c>
      <c r="CJ90" s="172">
        <f t="shared" si="350"/>
        <v>140</v>
      </c>
      <c r="CK90" s="172">
        <f t="shared" si="351"/>
        <v>130</v>
      </c>
      <c r="CL90" s="172">
        <f t="shared" si="352"/>
        <v>110.00000000000001</v>
      </c>
      <c r="CM90" s="172">
        <f t="shared" si="353"/>
        <v>110.00000000000001</v>
      </c>
      <c r="CN90" s="172">
        <f t="shared" si="354"/>
        <v>120</v>
      </c>
      <c r="CO90" s="172">
        <f t="shared" si="355"/>
        <v>130</v>
      </c>
      <c r="CP90" s="172">
        <f t="shared" si="356"/>
        <v>130</v>
      </c>
      <c r="CQ90" s="172">
        <f t="shared" si="357"/>
        <v>150</v>
      </c>
      <c r="CR90" s="172">
        <f t="shared" si="358"/>
        <v>160</v>
      </c>
      <c r="CS90" s="172">
        <f t="shared" si="359"/>
        <v>160</v>
      </c>
      <c r="CT90" s="172">
        <f t="shared" si="360"/>
        <v>160</v>
      </c>
      <c r="CU90" s="172">
        <f t="shared" si="361"/>
        <v>170</v>
      </c>
      <c r="CV90" s="172">
        <f t="shared" si="362"/>
        <v>170</v>
      </c>
      <c r="CW90" s="172">
        <f t="shared" si="363"/>
        <v>170</v>
      </c>
      <c r="CX90" s="172">
        <f t="shared" si="364"/>
        <v>170</v>
      </c>
      <c r="CY90" s="172">
        <f t="shared" si="365"/>
        <v>170</v>
      </c>
      <c r="CZ90" s="172">
        <f t="shared" si="366"/>
        <v>170</v>
      </c>
      <c r="DB90" s="171">
        <f t="shared" si="367"/>
        <v>160</v>
      </c>
      <c r="DC90" s="172">
        <f t="shared" si="368"/>
        <v>160</v>
      </c>
      <c r="DD90" s="172">
        <f t="shared" si="369"/>
        <v>160</v>
      </c>
      <c r="DE90" s="172">
        <f t="shared" si="322"/>
        <v>160</v>
      </c>
      <c r="DF90" s="172">
        <f t="shared" si="323"/>
        <v>160</v>
      </c>
      <c r="DG90" s="172">
        <f t="shared" si="324"/>
        <v>160</v>
      </c>
      <c r="DH90" s="172">
        <f t="shared" si="325"/>
        <v>160</v>
      </c>
      <c r="DI90" s="172">
        <f t="shared" si="326"/>
        <v>130</v>
      </c>
      <c r="DJ90" s="172">
        <f t="shared" si="327"/>
        <v>120</v>
      </c>
      <c r="DK90" s="172">
        <f t="shared" si="328"/>
        <v>100</v>
      </c>
      <c r="DL90" s="172">
        <f t="shared" si="329"/>
        <v>100</v>
      </c>
      <c r="DM90" s="172">
        <f t="shared" si="330"/>
        <v>110.00000000000001</v>
      </c>
      <c r="DN90" s="172">
        <f t="shared" si="331"/>
        <v>120</v>
      </c>
      <c r="DO90" s="172">
        <f t="shared" si="332"/>
        <v>120</v>
      </c>
      <c r="DP90" s="172">
        <f t="shared" si="333"/>
        <v>140</v>
      </c>
      <c r="DQ90" s="172">
        <f t="shared" si="334"/>
        <v>150</v>
      </c>
      <c r="DR90" s="172">
        <f t="shared" si="335"/>
        <v>150</v>
      </c>
      <c r="DS90" s="172">
        <f t="shared" si="336"/>
        <v>150</v>
      </c>
      <c r="DT90" s="172">
        <f t="shared" si="337"/>
        <v>160</v>
      </c>
      <c r="DU90" s="172">
        <f t="shared" si="338"/>
        <v>160</v>
      </c>
      <c r="DV90" s="172">
        <f t="shared" si="339"/>
        <v>160</v>
      </c>
      <c r="DW90" s="172">
        <f t="shared" si="340"/>
        <v>160</v>
      </c>
      <c r="DX90" s="172">
        <f t="shared" si="341"/>
        <v>160</v>
      </c>
      <c r="DY90" s="172">
        <f t="shared" si="342"/>
        <v>160</v>
      </c>
      <c r="EA90" s="171">
        <f t="shared" si="370"/>
        <v>8200</v>
      </c>
      <c r="EB90" s="172">
        <f t="shared" si="371"/>
        <v>8200</v>
      </c>
      <c r="EC90" s="172">
        <f t="shared" si="372"/>
        <v>8200</v>
      </c>
      <c r="ED90" s="172">
        <f t="shared" si="373"/>
        <v>8200</v>
      </c>
      <c r="EE90" s="172">
        <f t="shared" si="374"/>
        <v>8200</v>
      </c>
      <c r="EF90" s="172">
        <f t="shared" si="375"/>
        <v>8200</v>
      </c>
      <c r="EG90" s="172">
        <f t="shared" si="376"/>
        <v>8200</v>
      </c>
      <c r="EH90" s="172">
        <f t="shared" si="377"/>
        <v>8500</v>
      </c>
      <c r="EI90" s="172">
        <f t="shared" si="378"/>
        <v>8600</v>
      </c>
      <c r="EJ90" s="172">
        <f t="shared" si="379"/>
        <v>8800</v>
      </c>
      <c r="EK90" s="172">
        <f t="shared" si="380"/>
        <v>8800</v>
      </c>
      <c r="EL90" s="172">
        <f t="shared" si="381"/>
        <v>8700</v>
      </c>
      <c r="EM90" s="172">
        <f t="shared" si="382"/>
        <v>8600</v>
      </c>
      <c r="EN90" s="172">
        <f t="shared" si="383"/>
        <v>8600</v>
      </c>
      <c r="EO90" s="172">
        <f t="shared" si="384"/>
        <v>8400</v>
      </c>
      <c r="EP90" s="172">
        <f t="shared" si="385"/>
        <v>8300</v>
      </c>
      <c r="EQ90" s="172">
        <f t="shared" si="386"/>
        <v>8300</v>
      </c>
      <c r="ER90" s="172">
        <f t="shared" si="387"/>
        <v>8300</v>
      </c>
      <c r="ES90" s="172">
        <f t="shared" si="388"/>
        <v>8200</v>
      </c>
      <c r="ET90" s="172">
        <f t="shared" si="389"/>
        <v>8200</v>
      </c>
      <c r="EU90" s="172">
        <f t="shared" si="390"/>
        <v>8200</v>
      </c>
      <c r="EV90" s="172">
        <f t="shared" si="391"/>
        <v>8200</v>
      </c>
      <c r="EW90" s="172">
        <f t="shared" si="392"/>
        <v>8200</v>
      </c>
      <c r="EX90" s="172">
        <f t="shared" si="393"/>
        <v>8200</v>
      </c>
      <c r="EZ90" s="171">
        <f t="shared" si="394"/>
        <v>8300</v>
      </c>
      <c r="FA90" s="172">
        <f t="shared" si="395"/>
        <v>8300</v>
      </c>
      <c r="FB90" s="172">
        <f t="shared" si="396"/>
        <v>8300</v>
      </c>
      <c r="FC90" s="172">
        <f t="shared" si="397"/>
        <v>8300</v>
      </c>
      <c r="FD90" s="172">
        <f t="shared" si="398"/>
        <v>8300</v>
      </c>
      <c r="FE90" s="172">
        <f t="shared" si="399"/>
        <v>8300</v>
      </c>
      <c r="FF90" s="172">
        <f t="shared" si="400"/>
        <v>8300</v>
      </c>
      <c r="FG90" s="172">
        <f t="shared" si="401"/>
        <v>8600</v>
      </c>
      <c r="FH90" s="172">
        <f t="shared" si="402"/>
        <v>8700</v>
      </c>
      <c r="FI90" s="172">
        <f t="shared" si="403"/>
        <v>8900</v>
      </c>
      <c r="FJ90" s="172">
        <f t="shared" si="404"/>
        <v>8900</v>
      </c>
      <c r="FK90" s="172">
        <f t="shared" si="405"/>
        <v>8800</v>
      </c>
      <c r="FL90" s="172">
        <f t="shared" si="406"/>
        <v>8700</v>
      </c>
      <c r="FM90" s="172">
        <f t="shared" si="407"/>
        <v>8700</v>
      </c>
      <c r="FN90" s="172">
        <f t="shared" si="408"/>
        <v>8500</v>
      </c>
      <c r="FO90" s="172">
        <f t="shared" si="409"/>
        <v>8400</v>
      </c>
      <c r="FP90" s="172">
        <f t="shared" si="410"/>
        <v>8400</v>
      </c>
      <c r="FQ90" s="172">
        <f t="shared" si="411"/>
        <v>8400</v>
      </c>
      <c r="FR90" s="172">
        <f t="shared" si="412"/>
        <v>8300</v>
      </c>
      <c r="FS90" s="172">
        <f t="shared" si="413"/>
        <v>8300</v>
      </c>
      <c r="FT90" s="172">
        <f t="shared" si="414"/>
        <v>8300</v>
      </c>
      <c r="FU90" s="172">
        <f t="shared" si="415"/>
        <v>8300</v>
      </c>
      <c r="FV90" s="172">
        <f t="shared" si="416"/>
        <v>8300</v>
      </c>
      <c r="FW90" s="172">
        <f t="shared" si="417"/>
        <v>8300</v>
      </c>
    </row>
    <row r="91" spans="3:179" ht="14.25" customHeight="1" x14ac:dyDescent="0.25">
      <c r="C91" s="132">
        <v>2024</v>
      </c>
      <c r="D91" s="14" t="s">
        <v>170</v>
      </c>
      <c r="E91" s="171">
        <f t="shared" si="104"/>
        <v>1387.49</v>
      </c>
      <c r="F91" s="172">
        <f t="shared" si="105"/>
        <v>1387.49</v>
      </c>
      <c r="G91" s="172">
        <f t="shared" si="106"/>
        <v>1387.49</v>
      </c>
      <c r="H91" s="172">
        <f t="shared" si="107"/>
        <v>1387.49</v>
      </c>
      <c r="I91" s="172">
        <f t="shared" si="108"/>
        <v>1387.49</v>
      </c>
      <c r="J91" s="172">
        <f t="shared" si="109"/>
        <v>1387.49</v>
      </c>
      <c r="K91" s="172">
        <f t="shared" si="110"/>
        <v>1387.49</v>
      </c>
      <c r="L91" s="172">
        <f t="shared" si="111"/>
        <v>1272.0439830065982</v>
      </c>
      <c r="M91" s="172">
        <f t="shared" si="112"/>
        <v>1124.8665772004831</v>
      </c>
      <c r="N91" s="172">
        <f t="shared" si="113"/>
        <v>1015.2392350220754</v>
      </c>
      <c r="O91" s="172">
        <f t="shared" si="114"/>
        <v>954.39226173954569</v>
      </c>
      <c r="P91" s="172">
        <f t="shared" si="115"/>
        <v>987.50501522333434</v>
      </c>
      <c r="Q91" s="172">
        <f t="shared" si="116"/>
        <v>985.08075367407139</v>
      </c>
      <c r="R91" s="172">
        <f t="shared" si="117"/>
        <v>1040.9398202738637</v>
      </c>
      <c r="S91" s="172">
        <f t="shared" si="118"/>
        <v>1256.5484902420799</v>
      </c>
      <c r="T91" s="172">
        <f t="shared" si="119"/>
        <v>1321.29</v>
      </c>
      <c r="U91" s="172">
        <f t="shared" si="120"/>
        <v>1321.29</v>
      </c>
      <c r="V91" s="172">
        <f t="shared" si="121"/>
        <v>1321.29</v>
      </c>
      <c r="W91" s="172">
        <f t="shared" si="122"/>
        <v>1387.49</v>
      </c>
      <c r="X91" s="172">
        <f t="shared" si="123"/>
        <v>1387.49</v>
      </c>
      <c r="Y91" s="172">
        <f t="shared" si="124"/>
        <v>1387.49</v>
      </c>
      <c r="Z91" s="172">
        <f t="shared" si="125"/>
        <v>1387.49</v>
      </c>
      <c r="AA91" s="172">
        <f t="shared" si="126"/>
        <v>1387.49</v>
      </c>
      <c r="AB91" s="172">
        <f t="shared" si="127"/>
        <v>1387.49</v>
      </c>
      <c r="AC91" s="176">
        <f xml:space="preserve"> SUM(E91:AB91) * 30</f>
        <v>919135.68409146194</v>
      </c>
      <c r="AD91" s="195"/>
      <c r="AE91" s="171">
        <f t="shared" si="128"/>
        <v>8210</v>
      </c>
      <c r="AF91" s="172">
        <f t="shared" si="129"/>
        <v>8210</v>
      </c>
      <c r="AG91" s="172">
        <f t="shared" si="130"/>
        <v>8210</v>
      </c>
      <c r="AH91" s="172">
        <f t="shared" si="131"/>
        <v>8210</v>
      </c>
      <c r="AI91" s="172">
        <f t="shared" si="132"/>
        <v>8210</v>
      </c>
      <c r="AJ91" s="172">
        <f t="shared" si="133"/>
        <v>8210</v>
      </c>
      <c r="AK91" s="172">
        <f t="shared" si="134"/>
        <v>8210</v>
      </c>
      <c r="AL91" s="172">
        <f t="shared" si="135"/>
        <v>8382.5005710027235</v>
      </c>
      <c r="AM91" s="172">
        <f t="shared" si="136"/>
        <v>8590.5815782639966</v>
      </c>
      <c r="AN91" s="172">
        <f t="shared" si="137"/>
        <v>8738.153593741843</v>
      </c>
      <c r="AO91" s="172">
        <f t="shared" si="138"/>
        <v>8817.6320123047572</v>
      </c>
      <c r="AP91" s="172">
        <f t="shared" si="139"/>
        <v>8774.5849248992581</v>
      </c>
      <c r="AQ91" s="172">
        <f t="shared" si="140"/>
        <v>8777.7529260989777</v>
      </c>
      <c r="AR91" s="172">
        <f t="shared" si="141"/>
        <v>8704.0780222661015</v>
      </c>
      <c r="AS91" s="172">
        <f t="shared" si="142"/>
        <v>8404.998566943148</v>
      </c>
      <c r="AT91" s="172">
        <f t="shared" si="143"/>
        <v>8310</v>
      </c>
      <c r="AU91" s="172">
        <f t="shared" si="144"/>
        <v>8310</v>
      </c>
      <c r="AV91" s="172">
        <f t="shared" si="145"/>
        <v>8310</v>
      </c>
      <c r="AW91" s="172">
        <f t="shared" si="146"/>
        <v>8210</v>
      </c>
      <c r="AX91" s="172">
        <f t="shared" si="147"/>
        <v>8210</v>
      </c>
      <c r="AY91" s="172">
        <f t="shared" si="148"/>
        <v>8210</v>
      </c>
      <c r="AZ91" s="172">
        <f t="shared" si="149"/>
        <v>8210</v>
      </c>
      <c r="BA91" s="172">
        <f t="shared" si="150"/>
        <v>8210</v>
      </c>
      <c r="BB91" s="172">
        <f t="shared" si="151"/>
        <v>8210</v>
      </c>
      <c r="BD91" s="189">
        <f xml:space="preserve">  'Generation Calculation'!CC78-'Bidders Proposed Renewables'!E53</f>
        <v>169</v>
      </c>
      <c r="BE91" s="190">
        <f xml:space="preserve">  'Generation Calculation'!CD78-'Bidders Proposed Renewables'!F53</f>
        <v>169</v>
      </c>
      <c r="BF91" s="190">
        <f xml:space="preserve">  'Generation Calculation'!CE78-'Bidders Proposed Renewables'!G53</f>
        <v>169</v>
      </c>
      <c r="BG91" s="190">
        <f xml:space="preserve">  'Generation Calculation'!CF78-'Bidders Proposed Renewables'!H53</f>
        <v>169</v>
      </c>
      <c r="BH91" s="190">
        <f xml:space="preserve">  'Generation Calculation'!CG78-'Bidders Proposed Renewables'!I53</f>
        <v>169</v>
      </c>
      <c r="BI91" s="190">
        <f xml:space="preserve">  'Generation Calculation'!CH78-'Bidders Proposed Renewables'!J53</f>
        <v>169</v>
      </c>
      <c r="BJ91" s="190">
        <f xml:space="preserve">  'Generation Calculation'!CI78-'Bidders Proposed Renewables'!K53</f>
        <v>169</v>
      </c>
      <c r="BK91" s="190">
        <f xml:space="preserve">  'Generation Calculation'!CJ78-'Bidders Proposed Renewables'!L53</f>
        <v>151.7499428997277</v>
      </c>
      <c r="BL91" s="190">
        <f xml:space="preserve">  'Generation Calculation'!CK78-'Bidders Proposed Renewables'!M53</f>
        <v>130.94184217360038</v>
      </c>
      <c r="BM91" s="190">
        <f xml:space="preserve">  'Generation Calculation'!CL78-'Bidders Proposed Renewables'!N53</f>
        <v>116.18464062581563</v>
      </c>
      <c r="BN91" s="190">
        <f xml:space="preserve">  'Generation Calculation'!CM78-'Bidders Proposed Renewables'!O53</f>
        <v>108.23679876952431</v>
      </c>
      <c r="BO91" s="190">
        <f xml:space="preserve">  'Generation Calculation'!CN78-'Bidders Proposed Renewables'!P53</f>
        <v>112.54150751007427</v>
      </c>
      <c r="BP91" s="190">
        <f xml:space="preserve">  'Generation Calculation'!CO78-'Bidders Proposed Renewables'!Q53</f>
        <v>112.22470739010222</v>
      </c>
      <c r="BQ91" s="190">
        <f xml:space="preserve">  'Generation Calculation'!CP78-'Bidders Proposed Renewables'!R53</f>
        <v>119.59219777338987</v>
      </c>
      <c r="BR91" s="190">
        <f xml:space="preserve">  'Generation Calculation'!CQ78-'Bidders Proposed Renewables'!S53</f>
        <v>149.50014330568524</v>
      </c>
      <c r="BS91" s="190">
        <f xml:space="preserve">  'Generation Calculation'!CR78-'Bidders Proposed Renewables'!T53</f>
        <v>159</v>
      </c>
      <c r="BT91" s="190">
        <f xml:space="preserve">  'Generation Calculation'!CS78-'Bidders Proposed Renewables'!U53</f>
        <v>159</v>
      </c>
      <c r="BU91" s="190">
        <f xml:space="preserve">  'Generation Calculation'!CT78-'Bidders Proposed Renewables'!V53</f>
        <v>159</v>
      </c>
      <c r="BV91" s="190">
        <f xml:space="preserve">  'Generation Calculation'!CU78-'Bidders Proposed Renewables'!W53</f>
        <v>169</v>
      </c>
      <c r="BW91" s="190">
        <f xml:space="preserve">  'Generation Calculation'!CV78-'Bidders Proposed Renewables'!X53</f>
        <v>169</v>
      </c>
      <c r="BX91" s="190">
        <f xml:space="preserve">  'Generation Calculation'!CW78-'Bidders Proposed Renewables'!Y53</f>
        <v>169</v>
      </c>
      <c r="BY91" s="190">
        <f xml:space="preserve">  'Generation Calculation'!CX78-'Bidders Proposed Renewables'!Z53</f>
        <v>169</v>
      </c>
      <c r="BZ91" s="190">
        <f xml:space="preserve">  'Generation Calculation'!CY78-'Bidders Proposed Renewables'!AA53</f>
        <v>169</v>
      </c>
      <c r="CA91" s="190">
        <f xml:space="preserve">  'Generation Calculation'!CZ78-'Bidders Proposed Renewables'!AB53</f>
        <v>169</v>
      </c>
      <c r="CC91" s="171">
        <f t="shared" si="343"/>
        <v>170</v>
      </c>
      <c r="CD91" s="172">
        <f t="shared" si="344"/>
        <v>170</v>
      </c>
      <c r="CE91" s="172">
        <f t="shared" si="345"/>
        <v>170</v>
      </c>
      <c r="CF91" s="172">
        <f t="shared" si="346"/>
        <v>170</v>
      </c>
      <c r="CG91" s="172">
        <f t="shared" si="347"/>
        <v>170</v>
      </c>
      <c r="CH91" s="172">
        <f t="shared" si="348"/>
        <v>170</v>
      </c>
      <c r="CI91" s="172">
        <f t="shared" si="349"/>
        <v>170</v>
      </c>
      <c r="CJ91" s="172">
        <f t="shared" si="350"/>
        <v>160</v>
      </c>
      <c r="CK91" s="172">
        <f t="shared" si="351"/>
        <v>140</v>
      </c>
      <c r="CL91" s="172">
        <f t="shared" si="352"/>
        <v>120</v>
      </c>
      <c r="CM91" s="172">
        <f t="shared" si="353"/>
        <v>110.00000000000001</v>
      </c>
      <c r="CN91" s="172">
        <f t="shared" si="354"/>
        <v>120</v>
      </c>
      <c r="CO91" s="172">
        <f t="shared" si="355"/>
        <v>120</v>
      </c>
      <c r="CP91" s="172">
        <f t="shared" si="356"/>
        <v>120</v>
      </c>
      <c r="CQ91" s="172">
        <f t="shared" si="357"/>
        <v>150</v>
      </c>
      <c r="CR91" s="172">
        <f t="shared" si="358"/>
        <v>160</v>
      </c>
      <c r="CS91" s="172">
        <f t="shared" si="359"/>
        <v>160</v>
      </c>
      <c r="CT91" s="172">
        <f t="shared" si="360"/>
        <v>160</v>
      </c>
      <c r="CU91" s="172">
        <f t="shared" si="361"/>
        <v>170</v>
      </c>
      <c r="CV91" s="172">
        <f t="shared" si="362"/>
        <v>170</v>
      </c>
      <c r="CW91" s="172">
        <f t="shared" si="363"/>
        <v>170</v>
      </c>
      <c r="CX91" s="172">
        <f t="shared" si="364"/>
        <v>170</v>
      </c>
      <c r="CY91" s="172">
        <f t="shared" si="365"/>
        <v>170</v>
      </c>
      <c r="CZ91" s="172">
        <f t="shared" si="366"/>
        <v>170</v>
      </c>
      <c r="DB91" s="171">
        <f t="shared" si="367"/>
        <v>160</v>
      </c>
      <c r="DC91" s="172">
        <f t="shared" si="368"/>
        <v>160</v>
      </c>
      <c r="DD91" s="172">
        <f t="shared" si="369"/>
        <v>160</v>
      </c>
      <c r="DE91" s="172">
        <f t="shared" si="322"/>
        <v>160</v>
      </c>
      <c r="DF91" s="172">
        <f t="shared" si="323"/>
        <v>160</v>
      </c>
      <c r="DG91" s="172">
        <f t="shared" si="324"/>
        <v>160</v>
      </c>
      <c r="DH91" s="172">
        <f t="shared" si="325"/>
        <v>160</v>
      </c>
      <c r="DI91" s="172">
        <f t="shared" si="326"/>
        <v>150</v>
      </c>
      <c r="DJ91" s="172">
        <f t="shared" si="327"/>
        <v>130</v>
      </c>
      <c r="DK91" s="172">
        <f t="shared" si="328"/>
        <v>110.00000000000001</v>
      </c>
      <c r="DL91" s="172">
        <f t="shared" si="329"/>
        <v>100</v>
      </c>
      <c r="DM91" s="172">
        <f t="shared" si="330"/>
        <v>110.00000000000001</v>
      </c>
      <c r="DN91" s="172">
        <f t="shared" si="331"/>
        <v>110.00000000000001</v>
      </c>
      <c r="DO91" s="172">
        <f t="shared" si="332"/>
        <v>110.00000000000001</v>
      </c>
      <c r="DP91" s="172">
        <f t="shared" si="333"/>
        <v>140</v>
      </c>
      <c r="DQ91" s="172">
        <f t="shared" si="334"/>
        <v>150</v>
      </c>
      <c r="DR91" s="172">
        <f t="shared" si="335"/>
        <v>150</v>
      </c>
      <c r="DS91" s="172">
        <f t="shared" si="336"/>
        <v>150</v>
      </c>
      <c r="DT91" s="172">
        <f t="shared" si="337"/>
        <v>160</v>
      </c>
      <c r="DU91" s="172">
        <f t="shared" si="338"/>
        <v>160</v>
      </c>
      <c r="DV91" s="172">
        <f t="shared" si="339"/>
        <v>160</v>
      </c>
      <c r="DW91" s="172">
        <f t="shared" si="340"/>
        <v>160</v>
      </c>
      <c r="DX91" s="172">
        <f t="shared" si="341"/>
        <v>160</v>
      </c>
      <c r="DY91" s="172">
        <f t="shared" si="342"/>
        <v>160</v>
      </c>
      <c r="EA91" s="171">
        <f t="shared" si="370"/>
        <v>8200</v>
      </c>
      <c r="EB91" s="172">
        <f t="shared" si="371"/>
        <v>8200</v>
      </c>
      <c r="EC91" s="172">
        <f t="shared" si="372"/>
        <v>8200</v>
      </c>
      <c r="ED91" s="172">
        <f t="shared" si="373"/>
        <v>8200</v>
      </c>
      <c r="EE91" s="172">
        <f t="shared" si="374"/>
        <v>8200</v>
      </c>
      <c r="EF91" s="172">
        <f t="shared" si="375"/>
        <v>8200</v>
      </c>
      <c r="EG91" s="172">
        <f t="shared" si="376"/>
        <v>8200</v>
      </c>
      <c r="EH91" s="172">
        <f t="shared" si="377"/>
        <v>8300</v>
      </c>
      <c r="EI91" s="172">
        <f t="shared" si="378"/>
        <v>8500</v>
      </c>
      <c r="EJ91" s="172">
        <f t="shared" si="379"/>
        <v>8700</v>
      </c>
      <c r="EK91" s="172">
        <f t="shared" si="380"/>
        <v>8800</v>
      </c>
      <c r="EL91" s="172">
        <f t="shared" si="381"/>
        <v>8700</v>
      </c>
      <c r="EM91" s="172">
        <f t="shared" si="382"/>
        <v>8700</v>
      </c>
      <c r="EN91" s="172">
        <f t="shared" si="383"/>
        <v>8700</v>
      </c>
      <c r="EO91" s="172">
        <f t="shared" si="384"/>
        <v>8400</v>
      </c>
      <c r="EP91" s="172">
        <f t="shared" si="385"/>
        <v>8300</v>
      </c>
      <c r="EQ91" s="172">
        <f t="shared" si="386"/>
        <v>8300</v>
      </c>
      <c r="ER91" s="172">
        <f t="shared" si="387"/>
        <v>8300</v>
      </c>
      <c r="ES91" s="172">
        <f t="shared" si="388"/>
        <v>8200</v>
      </c>
      <c r="ET91" s="172">
        <f t="shared" si="389"/>
        <v>8200</v>
      </c>
      <c r="EU91" s="172">
        <f t="shared" si="390"/>
        <v>8200</v>
      </c>
      <c r="EV91" s="172">
        <f t="shared" si="391"/>
        <v>8200</v>
      </c>
      <c r="EW91" s="172">
        <f t="shared" si="392"/>
        <v>8200</v>
      </c>
      <c r="EX91" s="172">
        <f t="shared" si="393"/>
        <v>8200</v>
      </c>
      <c r="EZ91" s="171">
        <f t="shared" si="394"/>
        <v>8300</v>
      </c>
      <c r="FA91" s="172">
        <f t="shared" si="395"/>
        <v>8300</v>
      </c>
      <c r="FB91" s="172">
        <f t="shared" si="396"/>
        <v>8300</v>
      </c>
      <c r="FC91" s="172">
        <f t="shared" si="397"/>
        <v>8300</v>
      </c>
      <c r="FD91" s="172">
        <f t="shared" si="398"/>
        <v>8300</v>
      </c>
      <c r="FE91" s="172">
        <f t="shared" si="399"/>
        <v>8300</v>
      </c>
      <c r="FF91" s="172">
        <f t="shared" si="400"/>
        <v>8300</v>
      </c>
      <c r="FG91" s="172">
        <f t="shared" si="401"/>
        <v>8400</v>
      </c>
      <c r="FH91" s="172">
        <f t="shared" si="402"/>
        <v>8600</v>
      </c>
      <c r="FI91" s="172">
        <f t="shared" si="403"/>
        <v>8800</v>
      </c>
      <c r="FJ91" s="172">
        <f t="shared" si="404"/>
        <v>8900</v>
      </c>
      <c r="FK91" s="172">
        <f t="shared" si="405"/>
        <v>8800</v>
      </c>
      <c r="FL91" s="172">
        <f t="shared" si="406"/>
        <v>8800</v>
      </c>
      <c r="FM91" s="172">
        <f t="shared" si="407"/>
        <v>8800</v>
      </c>
      <c r="FN91" s="172">
        <f t="shared" si="408"/>
        <v>8500</v>
      </c>
      <c r="FO91" s="172">
        <f t="shared" si="409"/>
        <v>8400</v>
      </c>
      <c r="FP91" s="172">
        <f t="shared" si="410"/>
        <v>8400</v>
      </c>
      <c r="FQ91" s="172">
        <f t="shared" si="411"/>
        <v>8400</v>
      </c>
      <c r="FR91" s="172">
        <f t="shared" si="412"/>
        <v>8300</v>
      </c>
      <c r="FS91" s="172">
        <f t="shared" si="413"/>
        <v>8300</v>
      </c>
      <c r="FT91" s="172">
        <f t="shared" si="414"/>
        <v>8300</v>
      </c>
      <c r="FU91" s="172">
        <f t="shared" si="415"/>
        <v>8300</v>
      </c>
      <c r="FV91" s="172">
        <f t="shared" si="416"/>
        <v>8300</v>
      </c>
      <c r="FW91" s="172">
        <f t="shared" si="417"/>
        <v>8300</v>
      </c>
    </row>
    <row r="92" spans="3:179" ht="14.25" customHeight="1" x14ac:dyDescent="0.25">
      <c r="C92" s="132">
        <v>2024</v>
      </c>
      <c r="D92" s="14" t="s">
        <v>171</v>
      </c>
      <c r="E92" s="171">
        <f t="shared" si="104"/>
        <v>1387.49</v>
      </c>
      <c r="F92" s="172">
        <f t="shared" si="105"/>
        <v>1387.49</v>
      </c>
      <c r="G92" s="172">
        <f t="shared" si="106"/>
        <v>1387.49</v>
      </c>
      <c r="H92" s="172">
        <f t="shared" si="107"/>
        <v>1387.49</v>
      </c>
      <c r="I92" s="172">
        <f t="shared" si="108"/>
        <v>1387.49</v>
      </c>
      <c r="J92" s="172">
        <f t="shared" si="109"/>
        <v>1387.49</v>
      </c>
      <c r="K92" s="172">
        <f t="shared" si="110"/>
        <v>1387.49</v>
      </c>
      <c r="L92" s="172">
        <f t="shared" si="111"/>
        <v>1240.6636796084947</v>
      </c>
      <c r="M92" s="172">
        <f t="shared" si="112"/>
        <v>1057.6471095126935</v>
      </c>
      <c r="N92" s="172">
        <f t="shared" si="113"/>
        <v>945.95340699599069</v>
      </c>
      <c r="O92" s="172">
        <f t="shared" si="114"/>
        <v>943.71385457310998</v>
      </c>
      <c r="P92" s="172">
        <f t="shared" si="115"/>
        <v>977.50316830879626</v>
      </c>
      <c r="Q92" s="172">
        <f t="shared" si="116"/>
        <v>1001.3181232165359</v>
      </c>
      <c r="R92" s="172">
        <f t="shared" si="117"/>
        <v>1035.5998544282118</v>
      </c>
      <c r="S92" s="172">
        <f t="shared" si="118"/>
        <v>1180.3715341762411</v>
      </c>
      <c r="T92" s="172">
        <f t="shared" si="119"/>
        <v>1321.29</v>
      </c>
      <c r="U92" s="172">
        <f t="shared" si="120"/>
        <v>1321.29</v>
      </c>
      <c r="V92" s="172">
        <f t="shared" si="121"/>
        <v>1321.29</v>
      </c>
      <c r="W92" s="172">
        <f t="shared" si="122"/>
        <v>1387.49</v>
      </c>
      <c r="X92" s="172">
        <f t="shared" si="123"/>
        <v>1387.49</v>
      </c>
      <c r="Y92" s="172">
        <f t="shared" si="124"/>
        <v>1387.49</v>
      </c>
      <c r="Z92" s="172">
        <f t="shared" si="125"/>
        <v>1387.49</v>
      </c>
      <c r="AA92" s="172">
        <f t="shared" si="126"/>
        <v>1387.49</v>
      </c>
      <c r="AB92" s="172">
        <f t="shared" si="127"/>
        <v>1387.49</v>
      </c>
      <c r="AC92" s="176">
        <f xml:space="preserve"> SUM(E92:AB92) * 31</f>
        <v>941904.33265542251</v>
      </c>
      <c r="AD92" s="195"/>
      <c r="AE92" s="171">
        <f t="shared" si="128"/>
        <v>8210</v>
      </c>
      <c r="AF92" s="172">
        <f t="shared" si="129"/>
        <v>8210</v>
      </c>
      <c r="AG92" s="172">
        <f t="shared" si="130"/>
        <v>8210</v>
      </c>
      <c r="AH92" s="172">
        <f t="shared" si="131"/>
        <v>8210</v>
      </c>
      <c r="AI92" s="172">
        <f t="shared" si="132"/>
        <v>8210</v>
      </c>
      <c r="AJ92" s="172">
        <f t="shared" si="133"/>
        <v>8210</v>
      </c>
      <c r="AK92" s="172">
        <f t="shared" si="134"/>
        <v>8210</v>
      </c>
      <c r="AL92" s="172">
        <f t="shared" si="135"/>
        <v>8427.9107527242631</v>
      </c>
      <c r="AM92" s="172">
        <f t="shared" si="136"/>
        <v>8681.759491831308</v>
      </c>
      <c r="AN92" s="172">
        <f t="shared" si="137"/>
        <v>8828.5262574900917</v>
      </c>
      <c r="AO92" s="172">
        <f t="shared" si="138"/>
        <v>8831.4123015042987</v>
      </c>
      <c r="AP92" s="172">
        <f t="shared" si="139"/>
        <v>8787.6383775587874</v>
      </c>
      <c r="AQ92" s="172">
        <f t="shared" si="140"/>
        <v>8756.4837800566875</v>
      </c>
      <c r="AR92" s="172">
        <f t="shared" si="141"/>
        <v>8711.183517952546</v>
      </c>
      <c r="AS92" s="172">
        <f t="shared" si="142"/>
        <v>8513.5354156002977</v>
      </c>
      <c r="AT92" s="172">
        <f t="shared" si="143"/>
        <v>8310</v>
      </c>
      <c r="AU92" s="172">
        <f t="shared" si="144"/>
        <v>8310</v>
      </c>
      <c r="AV92" s="172">
        <f t="shared" si="145"/>
        <v>8310</v>
      </c>
      <c r="AW92" s="172">
        <f t="shared" si="146"/>
        <v>8210</v>
      </c>
      <c r="AX92" s="172">
        <f t="shared" si="147"/>
        <v>8210</v>
      </c>
      <c r="AY92" s="172">
        <f t="shared" si="148"/>
        <v>8210</v>
      </c>
      <c r="AZ92" s="172">
        <f t="shared" si="149"/>
        <v>8210</v>
      </c>
      <c r="BA92" s="172">
        <f t="shared" si="150"/>
        <v>8210</v>
      </c>
      <c r="BB92" s="172">
        <f t="shared" si="151"/>
        <v>8210</v>
      </c>
      <c r="BD92" s="189">
        <f xml:space="preserve">  'Generation Calculation'!CC79-'Bidders Proposed Renewables'!E54</f>
        <v>169</v>
      </c>
      <c r="BE92" s="190">
        <f xml:space="preserve">  'Generation Calculation'!CD79-'Bidders Proposed Renewables'!F54</f>
        <v>169</v>
      </c>
      <c r="BF92" s="190">
        <f xml:space="preserve">  'Generation Calculation'!CE79-'Bidders Proposed Renewables'!G54</f>
        <v>169</v>
      </c>
      <c r="BG92" s="190">
        <f xml:space="preserve">  'Generation Calculation'!CF79-'Bidders Proposed Renewables'!H54</f>
        <v>169</v>
      </c>
      <c r="BH92" s="190">
        <f xml:space="preserve">  'Generation Calculation'!CG79-'Bidders Proposed Renewables'!I54</f>
        <v>169</v>
      </c>
      <c r="BI92" s="190">
        <f xml:space="preserve">  'Generation Calculation'!CH79-'Bidders Proposed Renewables'!J54</f>
        <v>169</v>
      </c>
      <c r="BJ92" s="190">
        <f xml:space="preserve">  'Generation Calculation'!CI79-'Bidders Proposed Renewables'!K54</f>
        <v>169</v>
      </c>
      <c r="BK92" s="190">
        <f xml:space="preserve">  'Generation Calculation'!CJ79-'Bidders Proposed Renewables'!L54</f>
        <v>147.20892472757367</v>
      </c>
      <c r="BL92" s="190">
        <f xml:space="preserve">  'Generation Calculation'!CK79-'Bidders Proposed Renewables'!M54</f>
        <v>121.82405081686917</v>
      </c>
      <c r="BM92" s="190">
        <f xml:space="preserve">  'Generation Calculation'!CL79-'Bidders Proposed Renewables'!N54</f>
        <v>107.14737425099088</v>
      </c>
      <c r="BN92" s="190">
        <f xml:space="preserve">  'Generation Calculation'!CM79-'Bidders Proposed Renewables'!O54</f>
        <v>106.85876984957009</v>
      </c>
      <c r="BO92" s="190">
        <f xml:space="preserve">  'Generation Calculation'!CN79-'Bidders Proposed Renewables'!P54</f>
        <v>111.23616224412132</v>
      </c>
      <c r="BP92" s="190">
        <f xml:space="preserve">  'Generation Calculation'!CO79-'Bidders Proposed Renewables'!Q54</f>
        <v>114.35162199433134</v>
      </c>
      <c r="BQ92" s="190">
        <f xml:space="preserve">  'Generation Calculation'!CP79-'Bidders Proposed Renewables'!R54</f>
        <v>118.88164820474549</v>
      </c>
      <c r="BR92" s="190">
        <f xml:space="preserve">  'Generation Calculation'!CQ79-'Bidders Proposed Renewables'!S54</f>
        <v>138.64645843997022</v>
      </c>
      <c r="BS92" s="190">
        <f xml:space="preserve">  'Generation Calculation'!CR79-'Bidders Proposed Renewables'!T54</f>
        <v>159</v>
      </c>
      <c r="BT92" s="190">
        <f xml:space="preserve">  'Generation Calculation'!CS79-'Bidders Proposed Renewables'!U54</f>
        <v>159</v>
      </c>
      <c r="BU92" s="190">
        <f xml:space="preserve">  'Generation Calculation'!CT79-'Bidders Proposed Renewables'!V54</f>
        <v>159</v>
      </c>
      <c r="BV92" s="190">
        <f xml:space="preserve">  'Generation Calculation'!CU79-'Bidders Proposed Renewables'!W54</f>
        <v>169</v>
      </c>
      <c r="BW92" s="190">
        <f xml:space="preserve">  'Generation Calculation'!CV79-'Bidders Proposed Renewables'!X54</f>
        <v>169</v>
      </c>
      <c r="BX92" s="190">
        <f xml:space="preserve">  'Generation Calculation'!CW79-'Bidders Proposed Renewables'!Y54</f>
        <v>169</v>
      </c>
      <c r="BY92" s="190">
        <f xml:space="preserve">  'Generation Calculation'!CX79-'Bidders Proposed Renewables'!Z54</f>
        <v>169</v>
      </c>
      <c r="BZ92" s="190">
        <f xml:space="preserve">  'Generation Calculation'!CY79-'Bidders Proposed Renewables'!AA54</f>
        <v>169</v>
      </c>
      <c r="CA92" s="190">
        <f xml:space="preserve">  'Generation Calculation'!CZ79-'Bidders Proposed Renewables'!AB54</f>
        <v>169</v>
      </c>
      <c r="CC92" s="171">
        <f t="shared" si="343"/>
        <v>170</v>
      </c>
      <c r="CD92" s="172">
        <f t="shared" si="344"/>
        <v>170</v>
      </c>
      <c r="CE92" s="172">
        <f t="shared" si="345"/>
        <v>170</v>
      </c>
      <c r="CF92" s="172">
        <f t="shared" si="346"/>
        <v>170</v>
      </c>
      <c r="CG92" s="172">
        <f t="shared" si="347"/>
        <v>170</v>
      </c>
      <c r="CH92" s="172">
        <f t="shared" si="348"/>
        <v>170</v>
      </c>
      <c r="CI92" s="172">
        <f t="shared" si="349"/>
        <v>170</v>
      </c>
      <c r="CJ92" s="172">
        <f t="shared" si="350"/>
        <v>150</v>
      </c>
      <c r="CK92" s="172">
        <f t="shared" si="351"/>
        <v>130</v>
      </c>
      <c r="CL92" s="172">
        <f t="shared" si="352"/>
        <v>110.00000000000001</v>
      </c>
      <c r="CM92" s="172">
        <f t="shared" si="353"/>
        <v>110.00000000000001</v>
      </c>
      <c r="CN92" s="172">
        <f t="shared" si="354"/>
        <v>120</v>
      </c>
      <c r="CO92" s="172">
        <f t="shared" si="355"/>
        <v>120</v>
      </c>
      <c r="CP92" s="172">
        <f t="shared" si="356"/>
        <v>120</v>
      </c>
      <c r="CQ92" s="172">
        <f t="shared" si="357"/>
        <v>140</v>
      </c>
      <c r="CR92" s="172">
        <f t="shared" si="358"/>
        <v>160</v>
      </c>
      <c r="CS92" s="172">
        <f t="shared" si="359"/>
        <v>160</v>
      </c>
      <c r="CT92" s="172">
        <f t="shared" si="360"/>
        <v>160</v>
      </c>
      <c r="CU92" s="172">
        <f t="shared" si="361"/>
        <v>170</v>
      </c>
      <c r="CV92" s="172">
        <f t="shared" si="362"/>
        <v>170</v>
      </c>
      <c r="CW92" s="172">
        <f t="shared" si="363"/>
        <v>170</v>
      </c>
      <c r="CX92" s="172">
        <f t="shared" si="364"/>
        <v>170</v>
      </c>
      <c r="CY92" s="172">
        <f t="shared" si="365"/>
        <v>170</v>
      </c>
      <c r="CZ92" s="172">
        <f t="shared" si="366"/>
        <v>170</v>
      </c>
      <c r="DB92" s="171">
        <f t="shared" si="367"/>
        <v>160</v>
      </c>
      <c r="DC92" s="172">
        <f t="shared" si="368"/>
        <v>160</v>
      </c>
      <c r="DD92" s="172">
        <f t="shared" si="369"/>
        <v>160</v>
      </c>
      <c r="DE92" s="172">
        <f t="shared" si="322"/>
        <v>160</v>
      </c>
      <c r="DF92" s="172">
        <f t="shared" si="323"/>
        <v>160</v>
      </c>
      <c r="DG92" s="172">
        <f t="shared" si="324"/>
        <v>160</v>
      </c>
      <c r="DH92" s="172">
        <f t="shared" si="325"/>
        <v>160</v>
      </c>
      <c r="DI92" s="172">
        <f t="shared" si="326"/>
        <v>140</v>
      </c>
      <c r="DJ92" s="172">
        <f t="shared" si="327"/>
        <v>120</v>
      </c>
      <c r="DK92" s="172">
        <f t="shared" si="328"/>
        <v>100</v>
      </c>
      <c r="DL92" s="172">
        <f t="shared" si="329"/>
        <v>100</v>
      </c>
      <c r="DM92" s="172">
        <f t="shared" si="330"/>
        <v>110.00000000000001</v>
      </c>
      <c r="DN92" s="172">
        <f t="shared" si="331"/>
        <v>110.00000000000001</v>
      </c>
      <c r="DO92" s="172">
        <f t="shared" si="332"/>
        <v>110.00000000000001</v>
      </c>
      <c r="DP92" s="172">
        <f t="shared" si="333"/>
        <v>130</v>
      </c>
      <c r="DQ92" s="172">
        <f t="shared" si="334"/>
        <v>150</v>
      </c>
      <c r="DR92" s="172">
        <f t="shared" si="335"/>
        <v>150</v>
      </c>
      <c r="DS92" s="172">
        <f t="shared" si="336"/>
        <v>150</v>
      </c>
      <c r="DT92" s="172">
        <f t="shared" si="337"/>
        <v>160</v>
      </c>
      <c r="DU92" s="172">
        <f t="shared" si="338"/>
        <v>160</v>
      </c>
      <c r="DV92" s="172">
        <f t="shared" si="339"/>
        <v>160</v>
      </c>
      <c r="DW92" s="172">
        <f t="shared" si="340"/>
        <v>160</v>
      </c>
      <c r="DX92" s="172">
        <f t="shared" si="341"/>
        <v>160</v>
      </c>
      <c r="DY92" s="172">
        <f t="shared" si="342"/>
        <v>160</v>
      </c>
      <c r="EA92" s="171">
        <f t="shared" si="370"/>
        <v>8200</v>
      </c>
      <c r="EB92" s="172">
        <f t="shared" si="371"/>
        <v>8200</v>
      </c>
      <c r="EC92" s="172">
        <f t="shared" si="372"/>
        <v>8200</v>
      </c>
      <c r="ED92" s="172">
        <f t="shared" si="373"/>
        <v>8200</v>
      </c>
      <c r="EE92" s="172">
        <f t="shared" si="374"/>
        <v>8200</v>
      </c>
      <c r="EF92" s="172">
        <f t="shared" si="375"/>
        <v>8200</v>
      </c>
      <c r="EG92" s="172">
        <f t="shared" si="376"/>
        <v>8200</v>
      </c>
      <c r="EH92" s="172">
        <f t="shared" si="377"/>
        <v>8400</v>
      </c>
      <c r="EI92" s="172">
        <f t="shared" si="378"/>
        <v>8600</v>
      </c>
      <c r="EJ92" s="172">
        <f t="shared" si="379"/>
        <v>8800</v>
      </c>
      <c r="EK92" s="172">
        <f t="shared" si="380"/>
        <v>8800</v>
      </c>
      <c r="EL92" s="172">
        <f t="shared" si="381"/>
        <v>8700</v>
      </c>
      <c r="EM92" s="172">
        <f t="shared" si="382"/>
        <v>8700</v>
      </c>
      <c r="EN92" s="172">
        <f t="shared" si="383"/>
        <v>8700</v>
      </c>
      <c r="EO92" s="172">
        <f t="shared" si="384"/>
        <v>8500</v>
      </c>
      <c r="EP92" s="172">
        <f t="shared" si="385"/>
        <v>8300</v>
      </c>
      <c r="EQ92" s="172">
        <f t="shared" si="386"/>
        <v>8300</v>
      </c>
      <c r="ER92" s="172">
        <f t="shared" si="387"/>
        <v>8300</v>
      </c>
      <c r="ES92" s="172">
        <f t="shared" si="388"/>
        <v>8200</v>
      </c>
      <c r="ET92" s="172">
        <f t="shared" si="389"/>
        <v>8200</v>
      </c>
      <c r="EU92" s="172">
        <f t="shared" si="390"/>
        <v>8200</v>
      </c>
      <c r="EV92" s="172">
        <f t="shared" si="391"/>
        <v>8200</v>
      </c>
      <c r="EW92" s="172">
        <f t="shared" si="392"/>
        <v>8200</v>
      </c>
      <c r="EX92" s="172">
        <f t="shared" si="393"/>
        <v>8200</v>
      </c>
      <c r="EZ92" s="171">
        <f t="shared" si="394"/>
        <v>8300</v>
      </c>
      <c r="FA92" s="172">
        <f t="shared" si="395"/>
        <v>8300</v>
      </c>
      <c r="FB92" s="172">
        <f t="shared" si="396"/>
        <v>8300</v>
      </c>
      <c r="FC92" s="172">
        <f t="shared" si="397"/>
        <v>8300</v>
      </c>
      <c r="FD92" s="172">
        <f t="shared" si="398"/>
        <v>8300</v>
      </c>
      <c r="FE92" s="172">
        <f t="shared" si="399"/>
        <v>8300</v>
      </c>
      <c r="FF92" s="172">
        <f t="shared" si="400"/>
        <v>8300</v>
      </c>
      <c r="FG92" s="172">
        <f t="shared" si="401"/>
        <v>8500</v>
      </c>
      <c r="FH92" s="172">
        <f t="shared" si="402"/>
        <v>8700</v>
      </c>
      <c r="FI92" s="172">
        <f t="shared" si="403"/>
        <v>8900</v>
      </c>
      <c r="FJ92" s="172">
        <f t="shared" si="404"/>
        <v>8900</v>
      </c>
      <c r="FK92" s="172">
        <f t="shared" si="405"/>
        <v>8800</v>
      </c>
      <c r="FL92" s="172">
        <f t="shared" si="406"/>
        <v>8800</v>
      </c>
      <c r="FM92" s="172">
        <f t="shared" si="407"/>
        <v>8800</v>
      </c>
      <c r="FN92" s="172">
        <f t="shared" si="408"/>
        <v>8600</v>
      </c>
      <c r="FO92" s="172">
        <f t="shared" si="409"/>
        <v>8400</v>
      </c>
      <c r="FP92" s="172">
        <f t="shared" si="410"/>
        <v>8400</v>
      </c>
      <c r="FQ92" s="172">
        <f t="shared" si="411"/>
        <v>8400</v>
      </c>
      <c r="FR92" s="172">
        <f t="shared" si="412"/>
        <v>8300</v>
      </c>
      <c r="FS92" s="172">
        <f t="shared" si="413"/>
        <v>8300</v>
      </c>
      <c r="FT92" s="172">
        <f t="shared" si="414"/>
        <v>8300</v>
      </c>
      <c r="FU92" s="172">
        <f t="shared" si="415"/>
        <v>8300</v>
      </c>
      <c r="FV92" s="172">
        <f t="shared" si="416"/>
        <v>8300</v>
      </c>
      <c r="FW92" s="172">
        <f t="shared" si="417"/>
        <v>8300</v>
      </c>
    </row>
    <row r="93" spans="3:179" ht="14.25" customHeight="1" x14ac:dyDescent="0.25">
      <c r="C93" s="132">
        <v>2024</v>
      </c>
      <c r="D93" s="14" t="s">
        <v>172</v>
      </c>
      <c r="E93" s="171">
        <f t="shared" si="104"/>
        <v>1387.49</v>
      </c>
      <c r="F93" s="172">
        <f t="shared" si="105"/>
        <v>1387.49</v>
      </c>
      <c r="G93" s="172">
        <f t="shared" si="106"/>
        <v>1387.49</v>
      </c>
      <c r="H93" s="172">
        <f t="shared" si="107"/>
        <v>1387.49</v>
      </c>
      <c r="I93" s="172">
        <f t="shared" si="108"/>
        <v>1387.49</v>
      </c>
      <c r="J93" s="172">
        <f t="shared" si="109"/>
        <v>1387.49</v>
      </c>
      <c r="K93" s="172">
        <f t="shared" si="110"/>
        <v>1387.49</v>
      </c>
      <c r="L93" s="172">
        <f t="shared" si="111"/>
        <v>1214.9536059550146</v>
      </c>
      <c r="M93" s="172">
        <f t="shared" si="112"/>
        <v>1025.9509544709715</v>
      </c>
      <c r="N93" s="172">
        <f t="shared" si="113"/>
        <v>914.94528190622452</v>
      </c>
      <c r="O93" s="172">
        <f t="shared" si="114"/>
        <v>846.26982400416534</v>
      </c>
      <c r="P93" s="172">
        <f t="shared" si="115"/>
        <v>884.77294788319557</v>
      </c>
      <c r="Q93" s="172">
        <f t="shared" si="116"/>
        <v>947.21485692543888</v>
      </c>
      <c r="R93" s="172">
        <f t="shared" si="117"/>
        <v>1048.5611463407963</v>
      </c>
      <c r="S93" s="172">
        <f t="shared" si="118"/>
        <v>1182.8521483602585</v>
      </c>
      <c r="T93" s="172">
        <f t="shared" si="119"/>
        <v>1321.29</v>
      </c>
      <c r="U93" s="172">
        <f t="shared" si="120"/>
        <v>1321.29</v>
      </c>
      <c r="V93" s="172">
        <f t="shared" si="121"/>
        <v>1321.29</v>
      </c>
      <c r="W93" s="172">
        <f t="shared" si="122"/>
        <v>1387.49</v>
      </c>
      <c r="X93" s="172">
        <f t="shared" si="123"/>
        <v>1387.49</v>
      </c>
      <c r="Y93" s="172">
        <f t="shared" si="124"/>
        <v>1387.49</v>
      </c>
      <c r="Z93" s="172">
        <f t="shared" si="125"/>
        <v>1387.49</v>
      </c>
      <c r="AA93" s="172">
        <f t="shared" si="126"/>
        <v>1387.49</v>
      </c>
      <c r="AB93" s="172">
        <f t="shared" si="127"/>
        <v>1387.49</v>
      </c>
      <c r="AC93" s="176">
        <f xml:space="preserve"> SUM(E93:AB93) * 30</f>
        <v>902002.82297538233</v>
      </c>
      <c r="AD93" s="195"/>
      <c r="AE93" s="171">
        <f t="shared" si="128"/>
        <v>8210</v>
      </c>
      <c r="AF93" s="172">
        <f t="shared" si="129"/>
        <v>8210</v>
      </c>
      <c r="AG93" s="172">
        <f t="shared" si="130"/>
        <v>8210</v>
      </c>
      <c r="AH93" s="172">
        <f t="shared" si="131"/>
        <v>8210</v>
      </c>
      <c r="AI93" s="172">
        <f t="shared" si="132"/>
        <v>8210</v>
      </c>
      <c r="AJ93" s="172">
        <f t="shared" si="133"/>
        <v>8210</v>
      </c>
      <c r="AK93" s="172">
        <f t="shared" si="134"/>
        <v>8210</v>
      </c>
      <c r="AL93" s="172">
        <f t="shared" si="135"/>
        <v>8464.6783551912486</v>
      </c>
      <c r="AM93" s="172">
        <f t="shared" si="136"/>
        <v>8723.9886665556223</v>
      </c>
      <c r="AN93" s="172">
        <f t="shared" si="137"/>
        <v>8868.2964641458348</v>
      </c>
      <c r="AO93" s="172">
        <f t="shared" si="138"/>
        <v>8954.97212973553</v>
      </c>
      <c r="AP93" s="172">
        <f t="shared" si="139"/>
        <v>8906.6109893655266</v>
      </c>
      <c r="AQ93" s="172">
        <f t="shared" si="140"/>
        <v>8826.8997189436832</v>
      </c>
      <c r="AR93" s="172">
        <f t="shared" si="141"/>
        <v>8693.9135322002348</v>
      </c>
      <c r="AS93" s="172">
        <f t="shared" si="142"/>
        <v>8510.0531620184283</v>
      </c>
      <c r="AT93" s="172">
        <f t="shared" si="143"/>
        <v>8310</v>
      </c>
      <c r="AU93" s="172">
        <f t="shared" si="144"/>
        <v>8310</v>
      </c>
      <c r="AV93" s="172">
        <f t="shared" si="145"/>
        <v>8310</v>
      </c>
      <c r="AW93" s="172">
        <f t="shared" si="146"/>
        <v>8210</v>
      </c>
      <c r="AX93" s="172">
        <f t="shared" si="147"/>
        <v>8210</v>
      </c>
      <c r="AY93" s="172">
        <f t="shared" si="148"/>
        <v>8210</v>
      </c>
      <c r="AZ93" s="172">
        <f t="shared" si="149"/>
        <v>8210</v>
      </c>
      <c r="BA93" s="172">
        <f t="shared" si="150"/>
        <v>8210</v>
      </c>
      <c r="BB93" s="172">
        <f t="shared" si="151"/>
        <v>8210</v>
      </c>
      <c r="BD93" s="189">
        <f xml:space="preserve">  'Generation Calculation'!CC80-'Bidders Proposed Renewables'!E55</f>
        <v>169</v>
      </c>
      <c r="BE93" s="190">
        <f xml:space="preserve">  'Generation Calculation'!CD80-'Bidders Proposed Renewables'!F55</f>
        <v>169</v>
      </c>
      <c r="BF93" s="190">
        <f xml:space="preserve">  'Generation Calculation'!CE80-'Bidders Proposed Renewables'!G55</f>
        <v>169</v>
      </c>
      <c r="BG93" s="190">
        <f xml:space="preserve">  'Generation Calculation'!CF80-'Bidders Proposed Renewables'!H55</f>
        <v>169</v>
      </c>
      <c r="BH93" s="190">
        <f xml:space="preserve">  'Generation Calculation'!CG80-'Bidders Proposed Renewables'!I55</f>
        <v>169</v>
      </c>
      <c r="BI93" s="190">
        <f xml:space="preserve">  'Generation Calculation'!CH80-'Bidders Proposed Renewables'!J55</f>
        <v>169</v>
      </c>
      <c r="BJ93" s="190">
        <f xml:space="preserve">  'Generation Calculation'!CI80-'Bidders Proposed Renewables'!K55</f>
        <v>169</v>
      </c>
      <c r="BK93" s="190">
        <f xml:space="preserve">  'Generation Calculation'!CJ80-'Bidders Proposed Renewables'!L55</f>
        <v>143.53216448087522</v>
      </c>
      <c r="BL93" s="190">
        <f xml:space="preserve">  'Generation Calculation'!CK80-'Bidders Proposed Renewables'!M55</f>
        <v>117.60113334443777</v>
      </c>
      <c r="BM93" s="190">
        <f xml:space="preserve">  'Generation Calculation'!CL80-'Bidders Proposed Renewables'!N55</f>
        <v>103.17035358541648</v>
      </c>
      <c r="BN93" s="190">
        <f xml:space="preserve">  'Generation Calculation'!CM80-'Bidders Proposed Renewables'!O55</f>
        <v>94.50278702644701</v>
      </c>
      <c r="BO93" s="190">
        <f xml:space="preserve">  'Generation Calculation'!CN80-'Bidders Proposed Renewables'!P55</f>
        <v>99.338901063447423</v>
      </c>
      <c r="BP93" s="190">
        <f xml:space="preserve">  'Generation Calculation'!CO80-'Bidders Proposed Renewables'!Q55</f>
        <v>107.31002810563166</v>
      </c>
      <c r="BQ93" s="190">
        <f xml:space="preserve">  'Generation Calculation'!CP80-'Bidders Proposed Renewables'!R55</f>
        <v>120.60864677997654</v>
      </c>
      <c r="BR93" s="190">
        <f xml:space="preserve">  'Generation Calculation'!CQ80-'Bidders Proposed Renewables'!S55</f>
        <v>138.9946837981571</v>
      </c>
      <c r="BS93" s="190">
        <f xml:space="preserve">  'Generation Calculation'!CR80-'Bidders Proposed Renewables'!T55</f>
        <v>159</v>
      </c>
      <c r="BT93" s="190">
        <f xml:space="preserve">  'Generation Calculation'!CS80-'Bidders Proposed Renewables'!U55</f>
        <v>159</v>
      </c>
      <c r="BU93" s="190">
        <f xml:space="preserve">  'Generation Calculation'!CT80-'Bidders Proposed Renewables'!V55</f>
        <v>159</v>
      </c>
      <c r="BV93" s="190">
        <f xml:space="preserve">  'Generation Calculation'!CU80-'Bidders Proposed Renewables'!W55</f>
        <v>169</v>
      </c>
      <c r="BW93" s="190">
        <f xml:space="preserve">  'Generation Calculation'!CV80-'Bidders Proposed Renewables'!X55</f>
        <v>169</v>
      </c>
      <c r="BX93" s="190">
        <f xml:space="preserve">  'Generation Calculation'!CW80-'Bidders Proposed Renewables'!Y55</f>
        <v>169</v>
      </c>
      <c r="BY93" s="190">
        <f xml:space="preserve">  'Generation Calculation'!CX80-'Bidders Proposed Renewables'!Z55</f>
        <v>169</v>
      </c>
      <c r="BZ93" s="190">
        <f xml:space="preserve">  'Generation Calculation'!CY80-'Bidders Proposed Renewables'!AA55</f>
        <v>169</v>
      </c>
      <c r="CA93" s="190">
        <f xml:space="preserve">  'Generation Calculation'!CZ80-'Bidders Proposed Renewables'!AB55</f>
        <v>169</v>
      </c>
      <c r="CC93" s="171">
        <f t="shared" si="343"/>
        <v>170</v>
      </c>
      <c r="CD93" s="172">
        <f t="shared" si="344"/>
        <v>170</v>
      </c>
      <c r="CE93" s="172">
        <f t="shared" si="345"/>
        <v>170</v>
      </c>
      <c r="CF93" s="172">
        <f t="shared" si="346"/>
        <v>170</v>
      </c>
      <c r="CG93" s="172">
        <f t="shared" si="347"/>
        <v>170</v>
      </c>
      <c r="CH93" s="172">
        <f t="shared" si="348"/>
        <v>170</v>
      </c>
      <c r="CI93" s="172">
        <f t="shared" si="349"/>
        <v>170</v>
      </c>
      <c r="CJ93" s="172">
        <f t="shared" si="350"/>
        <v>150</v>
      </c>
      <c r="CK93" s="172">
        <f t="shared" si="351"/>
        <v>120</v>
      </c>
      <c r="CL93" s="172">
        <f t="shared" si="352"/>
        <v>110.00000000000001</v>
      </c>
      <c r="CM93" s="172">
        <f t="shared" si="353"/>
        <v>100</v>
      </c>
      <c r="CN93" s="172">
        <f t="shared" si="354"/>
        <v>100</v>
      </c>
      <c r="CO93" s="172">
        <f t="shared" si="355"/>
        <v>110.00000000000001</v>
      </c>
      <c r="CP93" s="172">
        <f t="shared" si="356"/>
        <v>130</v>
      </c>
      <c r="CQ93" s="172">
        <f t="shared" si="357"/>
        <v>140</v>
      </c>
      <c r="CR93" s="172">
        <f t="shared" si="358"/>
        <v>160</v>
      </c>
      <c r="CS93" s="172">
        <f t="shared" si="359"/>
        <v>160</v>
      </c>
      <c r="CT93" s="172">
        <f t="shared" si="360"/>
        <v>160</v>
      </c>
      <c r="CU93" s="172">
        <f t="shared" si="361"/>
        <v>170</v>
      </c>
      <c r="CV93" s="172">
        <f t="shared" si="362"/>
        <v>170</v>
      </c>
      <c r="CW93" s="172">
        <f t="shared" si="363"/>
        <v>170</v>
      </c>
      <c r="CX93" s="172">
        <f t="shared" si="364"/>
        <v>170</v>
      </c>
      <c r="CY93" s="172">
        <f t="shared" si="365"/>
        <v>170</v>
      </c>
      <c r="CZ93" s="172">
        <f t="shared" si="366"/>
        <v>170</v>
      </c>
      <c r="DB93" s="171">
        <f t="shared" si="367"/>
        <v>160</v>
      </c>
      <c r="DC93" s="172">
        <f t="shared" si="368"/>
        <v>160</v>
      </c>
      <c r="DD93" s="172">
        <f t="shared" si="369"/>
        <v>160</v>
      </c>
      <c r="DE93" s="172">
        <f t="shared" si="322"/>
        <v>160</v>
      </c>
      <c r="DF93" s="172">
        <f t="shared" si="323"/>
        <v>160</v>
      </c>
      <c r="DG93" s="172">
        <f t="shared" si="324"/>
        <v>160</v>
      </c>
      <c r="DH93" s="172">
        <f t="shared" si="325"/>
        <v>160</v>
      </c>
      <c r="DI93" s="172">
        <f t="shared" si="326"/>
        <v>140</v>
      </c>
      <c r="DJ93" s="172">
        <f t="shared" si="327"/>
        <v>110.00000000000001</v>
      </c>
      <c r="DK93" s="172">
        <f t="shared" si="328"/>
        <v>100</v>
      </c>
      <c r="DL93" s="172">
        <f t="shared" si="329"/>
        <v>90</v>
      </c>
      <c r="DM93" s="172">
        <f t="shared" si="330"/>
        <v>90</v>
      </c>
      <c r="DN93" s="172">
        <f t="shared" si="331"/>
        <v>100</v>
      </c>
      <c r="DO93" s="172">
        <f t="shared" si="332"/>
        <v>120</v>
      </c>
      <c r="DP93" s="172">
        <f t="shared" si="333"/>
        <v>130</v>
      </c>
      <c r="DQ93" s="172">
        <f t="shared" si="334"/>
        <v>150</v>
      </c>
      <c r="DR93" s="172">
        <f t="shared" si="335"/>
        <v>150</v>
      </c>
      <c r="DS93" s="172">
        <f t="shared" si="336"/>
        <v>150</v>
      </c>
      <c r="DT93" s="172">
        <f t="shared" si="337"/>
        <v>160</v>
      </c>
      <c r="DU93" s="172">
        <f t="shared" si="338"/>
        <v>160</v>
      </c>
      <c r="DV93" s="172">
        <f t="shared" si="339"/>
        <v>160</v>
      </c>
      <c r="DW93" s="172">
        <f t="shared" si="340"/>
        <v>160</v>
      </c>
      <c r="DX93" s="172">
        <f t="shared" si="341"/>
        <v>160</v>
      </c>
      <c r="DY93" s="172">
        <f t="shared" si="342"/>
        <v>160</v>
      </c>
      <c r="EA93" s="171">
        <f t="shared" si="370"/>
        <v>8200</v>
      </c>
      <c r="EB93" s="172">
        <f t="shared" si="371"/>
        <v>8200</v>
      </c>
      <c r="EC93" s="172">
        <f t="shared" si="372"/>
        <v>8200</v>
      </c>
      <c r="ED93" s="172">
        <f t="shared" si="373"/>
        <v>8200</v>
      </c>
      <c r="EE93" s="172">
        <f t="shared" si="374"/>
        <v>8200</v>
      </c>
      <c r="EF93" s="172">
        <f t="shared" si="375"/>
        <v>8200</v>
      </c>
      <c r="EG93" s="172">
        <f t="shared" si="376"/>
        <v>8200</v>
      </c>
      <c r="EH93" s="172">
        <f t="shared" si="377"/>
        <v>8400</v>
      </c>
      <c r="EI93" s="172">
        <f t="shared" si="378"/>
        <v>8700</v>
      </c>
      <c r="EJ93" s="172">
        <f t="shared" si="379"/>
        <v>8800</v>
      </c>
      <c r="EK93" s="172">
        <f t="shared" si="380"/>
        <v>8900</v>
      </c>
      <c r="EL93" s="172">
        <f t="shared" si="381"/>
        <v>8900</v>
      </c>
      <c r="EM93" s="172">
        <f t="shared" si="382"/>
        <v>8800</v>
      </c>
      <c r="EN93" s="172">
        <f t="shared" si="383"/>
        <v>8600</v>
      </c>
      <c r="EO93" s="172">
        <f t="shared" si="384"/>
        <v>8500</v>
      </c>
      <c r="EP93" s="172">
        <f t="shared" si="385"/>
        <v>8300</v>
      </c>
      <c r="EQ93" s="172">
        <f t="shared" si="386"/>
        <v>8300</v>
      </c>
      <c r="ER93" s="172">
        <f t="shared" si="387"/>
        <v>8300</v>
      </c>
      <c r="ES93" s="172">
        <f t="shared" si="388"/>
        <v>8200</v>
      </c>
      <c r="ET93" s="172">
        <f t="shared" si="389"/>
        <v>8200</v>
      </c>
      <c r="EU93" s="172">
        <f t="shared" si="390"/>
        <v>8200</v>
      </c>
      <c r="EV93" s="172">
        <f t="shared" si="391"/>
        <v>8200</v>
      </c>
      <c r="EW93" s="172">
        <f t="shared" si="392"/>
        <v>8200</v>
      </c>
      <c r="EX93" s="172">
        <f t="shared" si="393"/>
        <v>8200</v>
      </c>
      <c r="EZ93" s="171">
        <f t="shared" si="394"/>
        <v>8300</v>
      </c>
      <c r="FA93" s="172">
        <f t="shared" si="395"/>
        <v>8300</v>
      </c>
      <c r="FB93" s="172">
        <f t="shared" si="396"/>
        <v>8300</v>
      </c>
      <c r="FC93" s="172">
        <f t="shared" si="397"/>
        <v>8300</v>
      </c>
      <c r="FD93" s="172">
        <f t="shared" si="398"/>
        <v>8300</v>
      </c>
      <c r="FE93" s="172">
        <f t="shared" si="399"/>
        <v>8300</v>
      </c>
      <c r="FF93" s="172">
        <f t="shared" si="400"/>
        <v>8300</v>
      </c>
      <c r="FG93" s="172">
        <f t="shared" si="401"/>
        <v>8500</v>
      </c>
      <c r="FH93" s="172">
        <f t="shared" si="402"/>
        <v>8800</v>
      </c>
      <c r="FI93" s="172">
        <f t="shared" si="403"/>
        <v>8900</v>
      </c>
      <c r="FJ93" s="172">
        <f t="shared" si="404"/>
        <v>9000</v>
      </c>
      <c r="FK93" s="172">
        <f t="shared" si="405"/>
        <v>9000</v>
      </c>
      <c r="FL93" s="172">
        <f t="shared" si="406"/>
        <v>8900</v>
      </c>
      <c r="FM93" s="172">
        <f t="shared" si="407"/>
        <v>8700</v>
      </c>
      <c r="FN93" s="172">
        <f t="shared" si="408"/>
        <v>8600</v>
      </c>
      <c r="FO93" s="172">
        <f t="shared" si="409"/>
        <v>8400</v>
      </c>
      <c r="FP93" s="172">
        <f t="shared" si="410"/>
        <v>8400</v>
      </c>
      <c r="FQ93" s="172">
        <f t="shared" si="411"/>
        <v>8400</v>
      </c>
      <c r="FR93" s="172">
        <f t="shared" si="412"/>
        <v>8300</v>
      </c>
      <c r="FS93" s="172">
        <f t="shared" si="413"/>
        <v>8300</v>
      </c>
      <c r="FT93" s="172">
        <f t="shared" si="414"/>
        <v>8300</v>
      </c>
      <c r="FU93" s="172">
        <f t="shared" si="415"/>
        <v>8300</v>
      </c>
      <c r="FV93" s="172">
        <f t="shared" si="416"/>
        <v>8300</v>
      </c>
      <c r="FW93" s="172">
        <f t="shared" si="417"/>
        <v>8300</v>
      </c>
    </row>
    <row r="94" spans="3:179" ht="14.25" customHeight="1" x14ac:dyDescent="0.25">
      <c r="C94" s="132">
        <v>2024</v>
      </c>
      <c r="D94" s="14" t="s">
        <v>173</v>
      </c>
      <c r="E94" s="171">
        <f t="shared" si="104"/>
        <v>1387.49</v>
      </c>
      <c r="F94" s="172">
        <f t="shared" si="105"/>
        <v>1387.49</v>
      </c>
      <c r="G94" s="172">
        <f t="shared" si="106"/>
        <v>1387.49</v>
      </c>
      <c r="H94" s="172">
        <f t="shared" si="107"/>
        <v>1387.49</v>
      </c>
      <c r="I94" s="172">
        <f t="shared" si="108"/>
        <v>1387.49</v>
      </c>
      <c r="J94" s="172">
        <f t="shared" si="109"/>
        <v>1387.49</v>
      </c>
      <c r="K94" s="172">
        <f t="shared" si="110"/>
        <v>1387.49</v>
      </c>
      <c r="L94" s="172">
        <f t="shared" si="111"/>
        <v>1260.3581530291608</v>
      </c>
      <c r="M94" s="172">
        <f t="shared" si="112"/>
        <v>1096.2810003635586</v>
      </c>
      <c r="N94" s="172">
        <f t="shared" si="113"/>
        <v>928.14751286308808</v>
      </c>
      <c r="O94" s="172">
        <f t="shared" si="114"/>
        <v>900.11106727676474</v>
      </c>
      <c r="P94" s="172">
        <f t="shared" si="115"/>
        <v>894.96781782283858</v>
      </c>
      <c r="Q94" s="172">
        <f t="shared" si="116"/>
        <v>1003.2753943904432</v>
      </c>
      <c r="R94" s="172">
        <f t="shared" si="117"/>
        <v>1052.6143468297694</v>
      </c>
      <c r="S94" s="172">
        <f t="shared" si="118"/>
        <v>1251.5346541168151</v>
      </c>
      <c r="T94" s="172">
        <f t="shared" si="119"/>
        <v>1321.29</v>
      </c>
      <c r="U94" s="172">
        <f t="shared" si="120"/>
        <v>1321.29</v>
      </c>
      <c r="V94" s="172">
        <f t="shared" si="121"/>
        <v>1321.29</v>
      </c>
      <c r="W94" s="172">
        <f t="shared" si="122"/>
        <v>1387.49</v>
      </c>
      <c r="X94" s="172">
        <f t="shared" si="123"/>
        <v>1387.49</v>
      </c>
      <c r="Y94" s="172">
        <f t="shared" si="124"/>
        <v>1387.49</v>
      </c>
      <c r="Z94" s="172">
        <f t="shared" si="125"/>
        <v>1387.49</v>
      </c>
      <c r="AA94" s="172">
        <f t="shared" si="126"/>
        <v>1387.49</v>
      </c>
      <c r="AB94" s="172">
        <f t="shared" si="127"/>
        <v>1387.49</v>
      </c>
      <c r="AC94" s="176">
        <f xml:space="preserve"> SUM(E94:AB94) * 31</f>
        <v>942044.42834746605</v>
      </c>
      <c r="AD94" s="195"/>
      <c r="AE94" s="171">
        <f t="shared" si="128"/>
        <v>8210</v>
      </c>
      <c r="AF94" s="172">
        <f t="shared" si="129"/>
        <v>8210</v>
      </c>
      <c r="AG94" s="172">
        <f t="shared" si="130"/>
        <v>8210</v>
      </c>
      <c r="AH94" s="172">
        <f t="shared" si="131"/>
        <v>8210</v>
      </c>
      <c r="AI94" s="172">
        <f t="shared" si="132"/>
        <v>8210</v>
      </c>
      <c r="AJ94" s="172">
        <f t="shared" si="133"/>
        <v>8210</v>
      </c>
      <c r="AK94" s="172">
        <f t="shared" si="134"/>
        <v>8210</v>
      </c>
      <c r="AL94" s="172">
        <f t="shared" si="135"/>
        <v>8399.4808985858144</v>
      </c>
      <c r="AM94" s="172">
        <f t="shared" si="136"/>
        <v>8629.6317745617453</v>
      </c>
      <c r="AN94" s="172">
        <f t="shared" si="137"/>
        <v>8851.4131890084554</v>
      </c>
      <c r="AO94" s="172">
        <f t="shared" si="138"/>
        <v>8887.1803777871737</v>
      </c>
      <c r="AP94" s="172">
        <f t="shared" si="139"/>
        <v>8893.7066094946276</v>
      </c>
      <c r="AQ94" s="172">
        <f t="shared" si="140"/>
        <v>8753.9119411594656</v>
      </c>
      <c r="AR94" s="172">
        <f t="shared" si="141"/>
        <v>8688.4965603437849</v>
      </c>
      <c r="AS94" s="172">
        <f t="shared" si="142"/>
        <v>8412.2468801100604</v>
      </c>
      <c r="AT94" s="172">
        <f t="shared" si="143"/>
        <v>8310</v>
      </c>
      <c r="AU94" s="172">
        <f t="shared" si="144"/>
        <v>8310</v>
      </c>
      <c r="AV94" s="172">
        <f t="shared" si="145"/>
        <v>8310</v>
      </c>
      <c r="AW94" s="172">
        <f t="shared" si="146"/>
        <v>8210</v>
      </c>
      <c r="AX94" s="172">
        <f t="shared" si="147"/>
        <v>8210</v>
      </c>
      <c r="AY94" s="172">
        <f t="shared" si="148"/>
        <v>8210</v>
      </c>
      <c r="AZ94" s="172">
        <f t="shared" si="149"/>
        <v>8210</v>
      </c>
      <c r="BA94" s="172">
        <f t="shared" si="150"/>
        <v>8210</v>
      </c>
      <c r="BB94" s="172">
        <f t="shared" si="151"/>
        <v>8210</v>
      </c>
      <c r="BD94" s="189">
        <f xml:space="preserve">  'Generation Calculation'!CC81-'Bidders Proposed Renewables'!E56</f>
        <v>169</v>
      </c>
      <c r="BE94" s="190">
        <f xml:space="preserve">  'Generation Calculation'!CD81-'Bidders Proposed Renewables'!F56</f>
        <v>169</v>
      </c>
      <c r="BF94" s="190">
        <f xml:space="preserve">  'Generation Calculation'!CE81-'Bidders Proposed Renewables'!G56</f>
        <v>169</v>
      </c>
      <c r="BG94" s="190">
        <f xml:space="preserve">  'Generation Calculation'!CF81-'Bidders Proposed Renewables'!H56</f>
        <v>169</v>
      </c>
      <c r="BH94" s="190">
        <f xml:space="preserve">  'Generation Calculation'!CG81-'Bidders Proposed Renewables'!I56</f>
        <v>169</v>
      </c>
      <c r="BI94" s="190">
        <f xml:space="preserve">  'Generation Calculation'!CH81-'Bidders Proposed Renewables'!J56</f>
        <v>169</v>
      </c>
      <c r="BJ94" s="190">
        <f xml:space="preserve">  'Generation Calculation'!CI81-'Bidders Proposed Renewables'!K56</f>
        <v>169</v>
      </c>
      <c r="BK94" s="190">
        <f xml:space="preserve">  'Generation Calculation'!CJ81-'Bidders Proposed Renewables'!L56</f>
        <v>150.05191014141863</v>
      </c>
      <c r="BL94" s="190">
        <f xml:space="preserve">  'Generation Calculation'!CK81-'Bidders Proposed Renewables'!M56</f>
        <v>127.03682254382551</v>
      </c>
      <c r="BM94" s="190">
        <f xml:space="preserve">  'Generation Calculation'!CL81-'Bidders Proposed Renewables'!N56</f>
        <v>104.85868109915452</v>
      </c>
      <c r="BN94" s="190">
        <f xml:space="preserve">  'Generation Calculation'!CM81-'Bidders Proposed Renewables'!O56</f>
        <v>101.28196222128263</v>
      </c>
      <c r="BO94" s="190">
        <f xml:space="preserve">  'Generation Calculation'!CN81-'Bidders Proposed Renewables'!P56</f>
        <v>100.6293390505372</v>
      </c>
      <c r="BP94" s="190">
        <f xml:space="preserve">  'Generation Calculation'!CO81-'Bidders Proposed Renewables'!Q56</f>
        <v>114.60880588405351</v>
      </c>
      <c r="BQ94" s="190">
        <f xml:space="preserve">  'Generation Calculation'!CP81-'Bidders Proposed Renewables'!R56</f>
        <v>121.15034396562157</v>
      </c>
      <c r="BR94" s="190">
        <f xml:space="preserve">  'Generation Calculation'!CQ81-'Bidders Proposed Renewables'!S56</f>
        <v>148.77531198899393</v>
      </c>
      <c r="BS94" s="190">
        <f xml:space="preserve">  'Generation Calculation'!CR81-'Bidders Proposed Renewables'!T56</f>
        <v>159</v>
      </c>
      <c r="BT94" s="190">
        <f xml:space="preserve">  'Generation Calculation'!CS81-'Bidders Proposed Renewables'!U56</f>
        <v>159</v>
      </c>
      <c r="BU94" s="190">
        <f xml:space="preserve">  'Generation Calculation'!CT81-'Bidders Proposed Renewables'!V56</f>
        <v>159</v>
      </c>
      <c r="BV94" s="190">
        <f xml:space="preserve">  'Generation Calculation'!CU81-'Bidders Proposed Renewables'!W56</f>
        <v>169</v>
      </c>
      <c r="BW94" s="190">
        <f xml:space="preserve">  'Generation Calculation'!CV81-'Bidders Proposed Renewables'!X56</f>
        <v>169</v>
      </c>
      <c r="BX94" s="190">
        <f xml:space="preserve">  'Generation Calculation'!CW81-'Bidders Proposed Renewables'!Y56</f>
        <v>169</v>
      </c>
      <c r="BY94" s="190">
        <f xml:space="preserve">  'Generation Calculation'!CX81-'Bidders Proposed Renewables'!Z56</f>
        <v>169</v>
      </c>
      <c r="BZ94" s="190">
        <f xml:space="preserve">  'Generation Calculation'!CY81-'Bidders Proposed Renewables'!AA56</f>
        <v>169</v>
      </c>
      <c r="CA94" s="190">
        <f xml:space="preserve">  'Generation Calculation'!CZ81-'Bidders Proposed Renewables'!AB56</f>
        <v>169</v>
      </c>
      <c r="CC94" s="171">
        <f t="shared" si="343"/>
        <v>170</v>
      </c>
      <c r="CD94" s="172">
        <f t="shared" si="344"/>
        <v>170</v>
      </c>
      <c r="CE94" s="172">
        <f t="shared" si="345"/>
        <v>170</v>
      </c>
      <c r="CF94" s="172">
        <f t="shared" si="346"/>
        <v>170</v>
      </c>
      <c r="CG94" s="172">
        <f t="shared" si="347"/>
        <v>170</v>
      </c>
      <c r="CH94" s="172">
        <f t="shared" si="348"/>
        <v>170</v>
      </c>
      <c r="CI94" s="172">
        <f t="shared" si="349"/>
        <v>170</v>
      </c>
      <c r="CJ94" s="172">
        <f t="shared" si="350"/>
        <v>160</v>
      </c>
      <c r="CK94" s="172">
        <f t="shared" si="351"/>
        <v>130</v>
      </c>
      <c r="CL94" s="172">
        <f t="shared" si="352"/>
        <v>110.00000000000001</v>
      </c>
      <c r="CM94" s="172">
        <f t="shared" si="353"/>
        <v>110.00000000000001</v>
      </c>
      <c r="CN94" s="172">
        <f t="shared" si="354"/>
        <v>110.00000000000001</v>
      </c>
      <c r="CO94" s="172">
        <f t="shared" si="355"/>
        <v>120</v>
      </c>
      <c r="CP94" s="172">
        <f t="shared" si="356"/>
        <v>130</v>
      </c>
      <c r="CQ94" s="172">
        <f t="shared" si="357"/>
        <v>150</v>
      </c>
      <c r="CR94" s="172">
        <f t="shared" si="358"/>
        <v>160</v>
      </c>
      <c r="CS94" s="172">
        <f t="shared" si="359"/>
        <v>160</v>
      </c>
      <c r="CT94" s="172">
        <f t="shared" si="360"/>
        <v>160</v>
      </c>
      <c r="CU94" s="172">
        <f t="shared" si="361"/>
        <v>170</v>
      </c>
      <c r="CV94" s="172">
        <f t="shared" si="362"/>
        <v>170</v>
      </c>
      <c r="CW94" s="172">
        <f t="shared" si="363"/>
        <v>170</v>
      </c>
      <c r="CX94" s="172">
        <f t="shared" si="364"/>
        <v>170</v>
      </c>
      <c r="CY94" s="172">
        <f t="shared" si="365"/>
        <v>170</v>
      </c>
      <c r="CZ94" s="172">
        <f t="shared" si="366"/>
        <v>170</v>
      </c>
      <c r="DB94" s="171">
        <f t="shared" si="367"/>
        <v>160</v>
      </c>
      <c r="DC94" s="172">
        <f t="shared" si="368"/>
        <v>160</v>
      </c>
      <c r="DD94" s="172">
        <f t="shared" si="369"/>
        <v>160</v>
      </c>
      <c r="DE94" s="172">
        <f t="shared" si="322"/>
        <v>160</v>
      </c>
      <c r="DF94" s="172">
        <f t="shared" si="323"/>
        <v>160</v>
      </c>
      <c r="DG94" s="172">
        <f t="shared" si="324"/>
        <v>160</v>
      </c>
      <c r="DH94" s="172">
        <f t="shared" si="325"/>
        <v>160</v>
      </c>
      <c r="DI94" s="172">
        <f t="shared" si="326"/>
        <v>150</v>
      </c>
      <c r="DJ94" s="172">
        <f t="shared" si="327"/>
        <v>120</v>
      </c>
      <c r="DK94" s="172">
        <f t="shared" si="328"/>
        <v>100</v>
      </c>
      <c r="DL94" s="172">
        <f t="shared" si="329"/>
        <v>100</v>
      </c>
      <c r="DM94" s="172">
        <f t="shared" si="330"/>
        <v>100</v>
      </c>
      <c r="DN94" s="172">
        <f t="shared" si="331"/>
        <v>110.00000000000001</v>
      </c>
      <c r="DO94" s="172">
        <f t="shared" si="332"/>
        <v>120</v>
      </c>
      <c r="DP94" s="172">
        <f t="shared" si="333"/>
        <v>140</v>
      </c>
      <c r="DQ94" s="172">
        <f t="shared" si="334"/>
        <v>150</v>
      </c>
      <c r="DR94" s="172">
        <f t="shared" si="335"/>
        <v>150</v>
      </c>
      <c r="DS94" s="172">
        <f t="shared" si="336"/>
        <v>150</v>
      </c>
      <c r="DT94" s="172">
        <f t="shared" si="337"/>
        <v>160</v>
      </c>
      <c r="DU94" s="172">
        <f t="shared" si="338"/>
        <v>160</v>
      </c>
      <c r="DV94" s="172">
        <f t="shared" si="339"/>
        <v>160</v>
      </c>
      <c r="DW94" s="172">
        <f t="shared" si="340"/>
        <v>160</v>
      </c>
      <c r="DX94" s="172">
        <f t="shared" si="341"/>
        <v>160</v>
      </c>
      <c r="DY94" s="172">
        <f t="shared" si="342"/>
        <v>160</v>
      </c>
      <c r="EA94" s="171">
        <f t="shared" si="370"/>
        <v>8200</v>
      </c>
      <c r="EB94" s="172">
        <f t="shared" si="371"/>
        <v>8200</v>
      </c>
      <c r="EC94" s="172">
        <f t="shared" si="372"/>
        <v>8200</v>
      </c>
      <c r="ED94" s="172">
        <f t="shared" si="373"/>
        <v>8200</v>
      </c>
      <c r="EE94" s="172">
        <f t="shared" si="374"/>
        <v>8200</v>
      </c>
      <c r="EF94" s="172">
        <f t="shared" si="375"/>
        <v>8200</v>
      </c>
      <c r="EG94" s="172">
        <f t="shared" si="376"/>
        <v>8200</v>
      </c>
      <c r="EH94" s="172">
        <f t="shared" si="377"/>
        <v>8300</v>
      </c>
      <c r="EI94" s="172">
        <f t="shared" si="378"/>
        <v>8600</v>
      </c>
      <c r="EJ94" s="172">
        <f t="shared" si="379"/>
        <v>8800</v>
      </c>
      <c r="EK94" s="172">
        <f t="shared" si="380"/>
        <v>8800</v>
      </c>
      <c r="EL94" s="172">
        <f t="shared" si="381"/>
        <v>8800</v>
      </c>
      <c r="EM94" s="172">
        <f t="shared" si="382"/>
        <v>8700</v>
      </c>
      <c r="EN94" s="172">
        <f t="shared" si="383"/>
        <v>8600</v>
      </c>
      <c r="EO94" s="172">
        <f t="shared" si="384"/>
        <v>8400</v>
      </c>
      <c r="EP94" s="172">
        <f t="shared" si="385"/>
        <v>8300</v>
      </c>
      <c r="EQ94" s="172">
        <f t="shared" si="386"/>
        <v>8300</v>
      </c>
      <c r="ER94" s="172">
        <f t="shared" si="387"/>
        <v>8300</v>
      </c>
      <c r="ES94" s="172">
        <f t="shared" si="388"/>
        <v>8200</v>
      </c>
      <c r="ET94" s="172">
        <f t="shared" si="389"/>
        <v>8200</v>
      </c>
      <c r="EU94" s="172">
        <f t="shared" si="390"/>
        <v>8200</v>
      </c>
      <c r="EV94" s="172">
        <f t="shared" si="391"/>
        <v>8200</v>
      </c>
      <c r="EW94" s="172">
        <f t="shared" si="392"/>
        <v>8200</v>
      </c>
      <c r="EX94" s="172">
        <f t="shared" si="393"/>
        <v>8200</v>
      </c>
      <c r="EZ94" s="171">
        <f t="shared" si="394"/>
        <v>8300</v>
      </c>
      <c r="FA94" s="172">
        <f t="shared" si="395"/>
        <v>8300</v>
      </c>
      <c r="FB94" s="172">
        <f t="shared" si="396"/>
        <v>8300</v>
      </c>
      <c r="FC94" s="172">
        <f t="shared" si="397"/>
        <v>8300</v>
      </c>
      <c r="FD94" s="172">
        <f t="shared" si="398"/>
        <v>8300</v>
      </c>
      <c r="FE94" s="172">
        <f t="shared" si="399"/>
        <v>8300</v>
      </c>
      <c r="FF94" s="172">
        <f t="shared" si="400"/>
        <v>8300</v>
      </c>
      <c r="FG94" s="172">
        <f t="shared" si="401"/>
        <v>8400</v>
      </c>
      <c r="FH94" s="172">
        <f t="shared" si="402"/>
        <v>8700</v>
      </c>
      <c r="FI94" s="172">
        <f t="shared" si="403"/>
        <v>8900</v>
      </c>
      <c r="FJ94" s="172">
        <f t="shared" si="404"/>
        <v>8900</v>
      </c>
      <c r="FK94" s="172">
        <f t="shared" si="405"/>
        <v>8900</v>
      </c>
      <c r="FL94" s="172">
        <f t="shared" si="406"/>
        <v>8800</v>
      </c>
      <c r="FM94" s="172">
        <f t="shared" si="407"/>
        <v>8700</v>
      </c>
      <c r="FN94" s="172">
        <f t="shared" si="408"/>
        <v>8500</v>
      </c>
      <c r="FO94" s="172">
        <f t="shared" si="409"/>
        <v>8400</v>
      </c>
      <c r="FP94" s="172">
        <f t="shared" si="410"/>
        <v>8400</v>
      </c>
      <c r="FQ94" s="172">
        <f t="shared" si="411"/>
        <v>8400</v>
      </c>
      <c r="FR94" s="172">
        <f t="shared" si="412"/>
        <v>8300</v>
      </c>
      <c r="FS94" s="172">
        <f t="shared" si="413"/>
        <v>8300</v>
      </c>
      <c r="FT94" s="172">
        <f t="shared" si="414"/>
        <v>8300</v>
      </c>
      <c r="FU94" s="172">
        <f t="shared" si="415"/>
        <v>8300</v>
      </c>
      <c r="FV94" s="172">
        <f t="shared" si="416"/>
        <v>8300</v>
      </c>
      <c r="FW94" s="172">
        <f t="shared" si="417"/>
        <v>8300</v>
      </c>
    </row>
    <row r="95" spans="3:179" ht="14.25" customHeight="1" x14ac:dyDescent="0.25">
      <c r="C95" s="132">
        <v>2025</v>
      </c>
      <c r="D95" s="14" t="s">
        <v>163</v>
      </c>
      <c r="E95" s="171">
        <f t="shared" si="104"/>
        <v>1387.49</v>
      </c>
      <c r="F95" s="172">
        <f t="shared" si="105"/>
        <v>1387.49</v>
      </c>
      <c r="G95" s="172">
        <f t="shared" si="106"/>
        <v>1387.49</v>
      </c>
      <c r="H95" s="172">
        <f t="shared" si="107"/>
        <v>1387.49</v>
      </c>
      <c r="I95" s="172">
        <f t="shared" si="108"/>
        <v>1387.49</v>
      </c>
      <c r="J95" s="172">
        <f t="shared" si="109"/>
        <v>1387.49</v>
      </c>
      <c r="K95" s="172">
        <f t="shared" si="110"/>
        <v>1387.49</v>
      </c>
      <c r="L95" s="172">
        <f t="shared" si="111"/>
        <v>1321.29</v>
      </c>
      <c r="M95" s="172">
        <f t="shared" si="112"/>
        <v>1143.2878509867789</v>
      </c>
      <c r="N95" s="172">
        <f t="shared" si="113"/>
        <v>1012.091207471306</v>
      </c>
      <c r="O95" s="172">
        <f t="shared" si="114"/>
        <v>946.50621160892024</v>
      </c>
      <c r="P95" s="172">
        <f t="shared" si="115"/>
        <v>1024.4537191010443</v>
      </c>
      <c r="Q95" s="172">
        <f t="shared" si="116"/>
        <v>966.47616620637143</v>
      </c>
      <c r="R95" s="172">
        <f t="shared" si="117"/>
        <v>935.89807120622731</v>
      </c>
      <c r="S95" s="172">
        <f t="shared" si="118"/>
        <v>1071.7007771913754</v>
      </c>
      <c r="T95" s="172">
        <f t="shared" si="119"/>
        <v>1278.9987549891118</v>
      </c>
      <c r="U95" s="172">
        <f t="shared" si="120"/>
        <v>1321.29</v>
      </c>
      <c r="V95" s="172">
        <f t="shared" si="121"/>
        <v>1321.29</v>
      </c>
      <c r="W95" s="172">
        <f t="shared" si="122"/>
        <v>1387.49</v>
      </c>
      <c r="X95" s="172">
        <f t="shared" si="123"/>
        <v>1387.49</v>
      </c>
      <c r="Y95" s="172">
        <f t="shared" si="124"/>
        <v>1387.49</v>
      </c>
      <c r="Z95" s="172">
        <f t="shared" si="125"/>
        <v>1387.49</v>
      </c>
      <c r="AA95" s="172">
        <f t="shared" si="126"/>
        <v>1387.49</v>
      </c>
      <c r="AB95" s="172">
        <f t="shared" si="127"/>
        <v>1387.49</v>
      </c>
      <c r="AC95" s="176">
        <f xml:space="preserve"> SUM(E95:AB95) *  31</f>
        <v>941800.23552159558</v>
      </c>
      <c r="AD95" s="195"/>
      <c r="AE95" s="171">
        <f t="shared" si="128"/>
        <v>8210</v>
      </c>
      <c r="AF95" s="172">
        <f t="shared" si="129"/>
        <v>8210</v>
      </c>
      <c r="AG95" s="172">
        <f t="shared" si="130"/>
        <v>8210</v>
      </c>
      <c r="AH95" s="172">
        <f t="shared" si="131"/>
        <v>8210</v>
      </c>
      <c r="AI95" s="172">
        <f t="shared" si="132"/>
        <v>8210</v>
      </c>
      <c r="AJ95" s="172">
        <f t="shared" si="133"/>
        <v>8210</v>
      </c>
      <c r="AK95" s="172">
        <f t="shared" si="134"/>
        <v>8210</v>
      </c>
      <c r="AL95" s="172">
        <f t="shared" si="135"/>
        <v>8310</v>
      </c>
      <c r="AM95" s="172">
        <f t="shared" si="136"/>
        <v>8565.1931470022755</v>
      </c>
      <c r="AN95" s="172">
        <f t="shared" si="137"/>
        <v>8742.3064123679324</v>
      </c>
      <c r="AO95" s="172">
        <f t="shared" si="138"/>
        <v>8827.8135442425282</v>
      </c>
      <c r="AP95" s="172">
        <f t="shared" si="139"/>
        <v>8725.971770152626</v>
      </c>
      <c r="AQ95" s="172">
        <f t="shared" si="140"/>
        <v>8801.9784965568397</v>
      </c>
      <c r="AR95" s="172">
        <f t="shared" si="141"/>
        <v>8841.4674979932352</v>
      </c>
      <c r="AS95" s="172">
        <f t="shared" si="142"/>
        <v>8662.8819302647171</v>
      </c>
      <c r="AT95" s="172">
        <f t="shared" si="143"/>
        <v>8372.3548106689468</v>
      </c>
      <c r="AU95" s="172">
        <f t="shared" si="144"/>
        <v>8310</v>
      </c>
      <c r="AV95" s="172">
        <f t="shared" si="145"/>
        <v>8310</v>
      </c>
      <c r="AW95" s="172">
        <f t="shared" si="146"/>
        <v>8210</v>
      </c>
      <c r="AX95" s="172">
        <f t="shared" si="147"/>
        <v>8210</v>
      </c>
      <c r="AY95" s="172">
        <f t="shared" si="148"/>
        <v>8210</v>
      </c>
      <c r="AZ95" s="172">
        <f t="shared" si="149"/>
        <v>8210</v>
      </c>
      <c r="BA95" s="172">
        <f t="shared" si="150"/>
        <v>8210</v>
      </c>
      <c r="BB95" s="172">
        <f t="shared" si="151"/>
        <v>8210</v>
      </c>
      <c r="BD95" s="189">
        <f xml:space="preserve">  'Generation Calculation'!CC82-'Bidders Proposed Renewables'!E57</f>
        <v>169</v>
      </c>
      <c r="BE95" s="190">
        <f xml:space="preserve">  'Generation Calculation'!CD82-'Bidders Proposed Renewables'!F57</f>
        <v>169</v>
      </c>
      <c r="BF95" s="190">
        <f xml:space="preserve">  'Generation Calculation'!CE82-'Bidders Proposed Renewables'!G57</f>
        <v>169</v>
      </c>
      <c r="BG95" s="190">
        <f xml:space="preserve">  'Generation Calculation'!CF82-'Bidders Proposed Renewables'!H57</f>
        <v>169</v>
      </c>
      <c r="BH95" s="190">
        <f xml:space="preserve">  'Generation Calculation'!CG82-'Bidders Proposed Renewables'!I57</f>
        <v>169</v>
      </c>
      <c r="BI95" s="190">
        <f xml:space="preserve">  'Generation Calculation'!CH82-'Bidders Proposed Renewables'!J57</f>
        <v>169</v>
      </c>
      <c r="BJ95" s="190">
        <f xml:space="preserve">  'Generation Calculation'!CI82-'Bidders Proposed Renewables'!K57</f>
        <v>169</v>
      </c>
      <c r="BK95" s="190">
        <f xml:space="preserve">  'Generation Calculation'!CJ82-'Bidders Proposed Renewables'!L57</f>
        <v>159</v>
      </c>
      <c r="BL95" s="190">
        <f xml:space="preserve">  'Generation Calculation'!CK82-'Bidders Proposed Renewables'!M57</f>
        <v>133.48068529977252</v>
      </c>
      <c r="BM95" s="190">
        <f xml:space="preserve">  'Generation Calculation'!CL82-'Bidders Proposed Renewables'!N57</f>
        <v>115.76935876320674</v>
      </c>
      <c r="BN95" s="190">
        <f xml:space="preserve">  'Generation Calculation'!CM82-'Bidders Proposed Renewables'!O57</f>
        <v>107.21864557574719</v>
      </c>
      <c r="BO95" s="190">
        <f xml:space="preserve">  'Generation Calculation'!CN82-'Bidders Proposed Renewables'!P57</f>
        <v>117.40282298473738</v>
      </c>
      <c r="BP95" s="190">
        <f xml:space="preserve">  'Generation Calculation'!CO82-'Bidders Proposed Renewables'!Q57</f>
        <v>109.80215034431609</v>
      </c>
      <c r="BQ95" s="190">
        <f xml:space="preserve">  'Generation Calculation'!CP82-'Bidders Proposed Renewables'!R57</f>
        <v>105.85325020067651</v>
      </c>
      <c r="BR95" s="190">
        <f xml:space="preserve">  'Generation Calculation'!CQ82-'Bidders Proposed Renewables'!S57</f>
        <v>123.71180697352835</v>
      </c>
      <c r="BS95" s="190">
        <f xml:space="preserve">  'Generation Calculation'!CR82-'Bidders Proposed Renewables'!T57</f>
        <v>152.76451893310534</v>
      </c>
      <c r="BT95" s="190">
        <f xml:space="preserve">  'Generation Calculation'!CS82-'Bidders Proposed Renewables'!U57</f>
        <v>159</v>
      </c>
      <c r="BU95" s="190">
        <f xml:space="preserve">  'Generation Calculation'!CT82-'Bidders Proposed Renewables'!V57</f>
        <v>159</v>
      </c>
      <c r="BV95" s="190">
        <f xml:space="preserve">  'Generation Calculation'!CU82-'Bidders Proposed Renewables'!W57</f>
        <v>169</v>
      </c>
      <c r="BW95" s="190">
        <f xml:space="preserve">  'Generation Calculation'!CV82-'Bidders Proposed Renewables'!X57</f>
        <v>169</v>
      </c>
      <c r="BX95" s="190">
        <f xml:space="preserve">  'Generation Calculation'!CW82-'Bidders Proposed Renewables'!Y57</f>
        <v>169</v>
      </c>
      <c r="BY95" s="190">
        <f xml:space="preserve">  'Generation Calculation'!CX82-'Bidders Proposed Renewables'!Z57</f>
        <v>169</v>
      </c>
      <c r="BZ95" s="190">
        <f xml:space="preserve">  'Generation Calculation'!CY82-'Bidders Proposed Renewables'!AA57</f>
        <v>169</v>
      </c>
      <c r="CA95" s="190">
        <f xml:space="preserve">  'Generation Calculation'!CZ82-'Bidders Proposed Renewables'!AB57</f>
        <v>169</v>
      </c>
      <c r="CC95" s="171">
        <f t="shared" si="343"/>
        <v>170</v>
      </c>
      <c r="CD95" s="172">
        <f t="shared" si="344"/>
        <v>170</v>
      </c>
      <c r="CE95" s="172">
        <f t="shared" si="345"/>
        <v>170</v>
      </c>
      <c r="CF95" s="172">
        <f t="shared" si="346"/>
        <v>170</v>
      </c>
      <c r="CG95" s="172">
        <f t="shared" si="347"/>
        <v>170</v>
      </c>
      <c r="CH95" s="172">
        <f t="shared" si="348"/>
        <v>170</v>
      </c>
      <c r="CI95" s="172">
        <f t="shared" si="349"/>
        <v>170</v>
      </c>
      <c r="CJ95" s="172">
        <f t="shared" si="350"/>
        <v>160</v>
      </c>
      <c r="CK95" s="172">
        <f t="shared" si="351"/>
        <v>140</v>
      </c>
      <c r="CL95" s="172">
        <f t="shared" si="352"/>
        <v>120</v>
      </c>
      <c r="CM95" s="172">
        <f t="shared" si="353"/>
        <v>110.00000000000001</v>
      </c>
      <c r="CN95" s="172">
        <f t="shared" si="354"/>
        <v>120</v>
      </c>
      <c r="CO95" s="172">
        <f t="shared" si="355"/>
        <v>110.00000000000001</v>
      </c>
      <c r="CP95" s="172">
        <f t="shared" si="356"/>
        <v>110.00000000000001</v>
      </c>
      <c r="CQ95" s="172">
        <f t="shared" si="357"/>
        <v>130</v>
      </c>
      <c r="CR95" s="172">
        <f t="shared" si="358"/>
        <v>160</v>
      </c>
      <c r="CS95" s="172">
        <f t="shared" si="359"/>
        <v>160</v>
      </c>
      <c r="CT95" s="172">
        <f t="shared" si="360"/>
        <v>160</v>
      </c>
      <c r="CU95" s="172">
        <f t="shared" si="361"/>
        <v>170</v>
      </c>
      <c r="CV95" s="172">
        <f t="shared" si="362"/>
        <v>170</v>
      </c>
      <c r="CW95" s="172">
        <f t="shared" si="363"/>
        <v>170</v>
      </c>
      <c r="CX95" s="172">
        <f t="shared" si="364"/>
        <v>170</v>
      </c>
      <c r="CY95" s="172">
        <f t="shared" si="365"/>
        <v>170</v>
      </c>
      <c r="CZ95" s="172">
        <f t="shared" si="366"/>
        <v>170</v>
      </c>
      <c r="DB95" s="171">
        <f t="shared" si="367"/>
        <v>160</v>
      </c>
      <c r="DC95" s="172">
        <f t="shared" si="368"/>
        <v>160</v>
      </c>
      <c r="DD95" s="172">
        <f t="shared" si="369"/>
        <v>160</v>
      </c>
      <c r="DE95" s="172">
        <f t="shared" si="322"/>
        <v>160</v>
      </c>
      <c r="DF95" s="172">
        <f t="shared" si="323"/>
        <v>160</v>
      </c>
      <c r="DG95" s="172">
        <f t="shared" si="324"/>
        <v>160</v>
      </c>
      <c r="DH95" s="172">
        <f t="shared" si="325"/>
        <v>160</v>
      </c>
      <c r="DI95" s="172">
        <f t="shared" si="326"/>
        <v>150</v>
      </c>
      <c r="DJ95" s="172">
        <f t="shared" si="327"/>
        <v>130</v>
      </c>
      <c r="DK95" s="172">
        <f t="shared" si="328"/>
        <v>110.00000000000001</v>
      </c>
      <c r="DL95" s="172">
        <f t="shared" si="329"/>
        <v>100</v>
      </c>
      <c r="DM95" s="172">
        <f t="shared" si="330"/>
        <v>110.00000000000001</v>
      </c>
      <c r="DN95" s="172">
        <f t="shared" si="331"/>
        <v>100</v>
      </c>
      <c r="DO95" s="172">
        <f t="shared" si="332"/>
        <v>100</v>
      </c>
      <c r="DP95" s="172">
        <f t="shared" si="333"/>
        <v>120</v>
      </c>
      <c r="DQ95" s="172">
        <f t="shared" si="334"/>
        <v>150</v>
      </c>
      <c r="DR95" s="172">
        <f t="shared" si="335"/>
        <v>150</v>
      </c>
      <c r="DS95" s="172">
        <f t="shared" si="336"/>
        <v>150</v>
      </c>
      <c r="DT95" s="172">
        <f t="shared" si="337"/>
        <v>160</v>
      </c>
      <c r="DU95" s="172">
        <f t="shared" si="338"/>
        <v>160</v>
      </c>
      <c r="DV95" s="172">
        <f t="shared" si="339"/>
        <v>160</v>
      </c>
      <c r="DW95" s="172">
        <f t="shared" si="340"/>
        <v>160</v>
      </c>
      <c r="DX95" s="172">
        <f t="shared" si="341"/>
        <v>160</v>
      </c>
      <c r="DY95" s="172">
        <f t="shared" si="342"/>
        <v>160</v>
      </c>
      <c r="EA95" s="171">
        <f t="shared" si="370"/>
        <v>8200</v>
      </c>
      <c r="EB95" s="172">
        <f t="shared" si="371"/>
        <v>8200</v>
      </c>
      <c r="EC95" s="172">
        <f t="shared" si="372"/>
        <v>8200</v>
      </c>
      <c r="ED95" s="172">
        <f t="shared" si="373"/>
        <v>8200</v>
      </c>
      <c r="EE95" s="172">
        <f t="shared" si="374"/>
        <v>8200</v>
      </c>
      <c r="EF95" s="172">
        <f t="shared" si="375"/>
        <v>8200</v>
      </c>
      <c r="EG95" s="172">
        <f t="shared" si="376"/>
        <v>8200</v>
      </c>
      <c r="EH95" s="172">
        <f t="shared" si="377"/>
        <v>8300</v>
      </c>
      <c r="EI95" s="172">
        <f t="shared" si="378"/>
        <v>8500</v>
      </c>
      <c r="EJ95" s="172">
        <f t="shared" si="379"/>
        <v>8700</v>
      </c>
      <c r="EK95" s="172">
        <f t="shared" si="380"/>
        <v>8800</v>
      </c>
      <c r="EL95" s="172">
        <f t="shared" si="381"/>
        <v>8700</v>
      </c>
      <c r="EM95" s="172">
        <f t="shared" si="382"/>
        <v>8800</v>
      </c>
      <c r="EN95" s="172">
        <f t="shared" si="383"/>
        <v>8800</v>
      </c>
      <c r="EO95" s="172">
        <f t="shared" si="384"/>
        <v>8600</v>
      </c>
      <c r="EP95" s="172">
        <f t="shared" si="385"/>
        <v>8300</v>
      </c>
      <c r="EQ95" s="172">
        <f t="shared" si="386"/>
        <v>8300</v>
      </c>
      <c r="ER95" s="172">
        <f t="shared" si="387"/>
        <v>8300</v>
      </c>
      <c r="ES95" s="172">
        <f t="shared" si="388"/>
        <v>8200</v>
      </c>
      <c r="ET95" s="172">
        <f t="shared" si="389"/>
        <v>8200</v>
      </c>
      <c r="EU95" s="172">
        <f t="shared" si="390"/>
        <v>8200</v>
      </c>
      <c r="EV95" s="172">
        <f t="shared" si="391"/>
        <v>8200</v>
      </c>
      <c r="EW95" s="172">
        <f t="shared" si="392"/>
        <v>8200</v>
      </c>
      <c r="EX95" s="172">
        <f t="shared" si="393"/>
        <v>8200</v>
      </c>
      <c r="EZ95" s="171">
        <f t="shared" si="394"/>
        <v>8300</v>
      </c>
      <c r="FA95" s="172">
        <f t="shared" si="395"/>
        <v>8300</v>
      </c>
      <c r="FB95" s="172">
        <f t="shared" si="396"/>
        <v>8300</v>
      </c>
      <c r="FC95" s="172">
        <f t="shared" si="397"/>
        <v>8300</v>
      </c>
      <c r="FD95" s="172">
        <f t="shared" si="398"/>
        <v>8300</v>
      </c>
      <c r="FE95" s="172">
        <f t="shared" si="399"/>
        <v>8300</v>
      </c>
      <c r="FF95" s="172">
        <f t="shared" si="400"/>
        <v>8300</v>
      </c>
      <c r="FG95" s="172">
        <f t="shared" si="401"/>
        <v>8400</v>
      </c>
      <c r="FH95" s="172">
        <f t="shared" si="402"/>
        <v>8600</v>
      </c>
      <c r="FI95" s="172">
        <f t="shared" si="403"/>
        <v>8800</v>
      </c>
      <c r="FJ95" s="172">
        <f t="shared" si="404"/>
        <v>8900</v>
      </c>
      <c r="FK95" s="172">
        <f t="shared" si="405"/>
        <v>8800</v>
      </c>
      <c r="FL95" s="172">
        <f t="shared" si="406"/>
        <v>8900</v>
      </c>
      <c r="FM95" s="172">
        <f t="shared" si="407"/>
        <v>8900</v>
      </c>
      <c r="FN95" s="172">
        <f t="shared" si="408"/>
        <v>8700</v>
      </c>
      <c r="FO95" s="172">
        <f t="shared" si="409"/>
        <v>8400</v>
      </c>
      <c r="FP95" s="172">
        <f t="shared" si="410"/>
        <v>8400</v>
      </c>
      <c r="FQ95" s="172">
        <f t="shared" si="411"/>
        <v>8400</v>
      </c>
      <c r="FR95" s="172">
        <f t="shared" si="412"/>
        <v>8300</v>
      </c>
      <c r="FS95" s="172">
        <f t="shared" si="413"/>
        <v>8300</v>
      </c>
      <c r="FT95" s="172">
        <f t="shared" si="414"/>
        <v>8300</v>
      </c>
      <c r="FU95" s="172">
        <f t="shared" si="415"/>
        <v>8300</v>
      </c>
      <c r="FV95" s="172">
        <f t="shared" si="416"/>
        <v>8300</v>
      </c>
      <c r="FW95" s="172">
        <f t="shared" si="417"/>
        <v>8300</v>
      </c>
    </row>
    <row r="96" spans="3:179" ht="14.25" customHeight="1" x14ac:dyDescent="0.25">
      <c r="C96" s="132">
        <v>2025</v>
      </c>
      <c r="D96" s="14" t="s">
        <v>164</v>
      </c>
      <c r="E96" s="171">
        <f t="shared" si="104"/>
        <v>1387.49</v>
      </c>
      <c r="F96" s="172">
        <f t="shared" si="105"/>
        <v>1387.49</v>
      </c>
      <c r="G96" s="172">
        <f t="shared" si="106"/>
        <v>1387.49</v>
      </c>
      <c r="H96" s="172">
        <f t="shared" si="107"/>
        <v>1387.49</v>
      </c>
      <c r="I96" s="172">
        <f t="shared" si="108"/>
        <v>1387.49</v>
      </c>
      <c r="J96" s="172">
        <f t="shared" si="109"/>
        <v>1387.49</v>
      </c>
      <c r="K96" s="172">
        <f t="shared" si="110"/>
        <v>1387.49</v>
      </c>
      <c r="L96" s="172">
        <f t="shared" si="111"/>
        <v>1321.29</v>
      </c>
      <c r="M96" s="172">
        <f t="shared" si="112"/>
        <v>1118.2105032603349</v>
      </c>
      <c r="N96" s="172">
        <f t="shared" si="113"/>
        <v>944.86073442039515</v>
      </c>
      <c r="O96" s="172">
        <f t="shared" si="114"/>
        <v>852.05596545167055</v>
      </c>
      <c r="P96" s="172">
        <f t="shared" si="115"/>
        <v>859.55825212414288</v>
      </c>
      <c r="Q96" s="172">
        <f t="shared" si="116"/>
        <v>932.91332327082023</v>
      </c>
      <c r="R96" s="172">
        <f t="shared" si="117"/>
        <v>1039.76207923837</v>
      </c>
      <c r="S96" s="172">
        <f t="shared" si="118"/>
        <v>1067.7843338746998</v>
      </c>
      <c r="T96" s="172">
        <f t="shared" si="119"/>
        <v>1237.3017626370965</v>
      </c>
      <c r="U96" s="172">
        <f t="shared" si="120"/>
        <v>1321.29</v>
      </c>
      <c r="V96" s="172">
        <f t="shared" si="121"/>
        <v>1321.29</v>
      </c>
      <c r="W96" s="172">
        <f t="shared" si="122"/>
        <v>1387.49</v>
      </c>
      <c r="X96" s="172">
        <f t="shared" si="123"/>
        <v>1387.49</v>
      </c>
      <c r="Y96" s="172">
        <f t="shared" si="124"/>
        <v>1387.49</v>
      </c>
      <c r="Z96" s="172">
        <f t="shared" si="125"/>
        <v>1387.49</v>
      </c>
      <c r="AA96" s="172">
        <f t="shared" si="126"/>
        <v>1387.49</v>
      </c>
      <c r="AB96" s="172">
        <f t="shared" si="127"/>
        <v>1387.49</v>
      </c>
      <c r="AC96" s="176">
        <f xml:space="preserve"> SUM(E96:AB96) * 28.25</f>
        <v>849016.6564583407</v>
      </c>
      <c r="AD96" s="195"/>
      <c r="AE96" s="171">
        <f t="shared" si="128"/>
        <v>8210</v>
      </c>
      <c r="AF96" s="172">
        <f t="shared" si="129"/>
        <v>8210</v>
      </c>
      <c r="AG96" s="172">
        <f t="shared" si="130"/>
        <v>8210</v>
      </c>
      <c r="AH96" s="172">
        <f t="shared" si="131"/>
        <v>8210</v>
      </c>
      <c r="AI96" s="172">
        <f t="shared" si="132"/>
        <v>8210</v>
      </c>
      <c r="AJ96" s="172">
        <f t="shared" si="133"/>
        <v>8210</v>
      </c>
      <c r="AK96" s="172">
        <f t="shared" si="134"/>
        <v>8210</v>
      </c>
      <c r="AL96" s="172">
        <f t="shared" si="135"/>
        <v>8310</v>
      </c>
      <c r="AM96" s="172">
        <f t="shared" si="136"/>
        <v>8599.7116279778402</v>
      </c>
      <c r="AN96" s="172">
        <f t="shared" si="137"/>
        <v>8829.9346200414311</v>
      </c>
      <c r="AO96" s="172">
        <f t="shared" si="138"/>
        <v>8947.7419058117412</v>
      </c>
      <c r="AP96" s="172">
        <f t="shared" si="139"/>
        <v>8938.3477128704017</v>
      </c>
      <c r="AQ96" s="172">
        <f t="shared" si="140"/>
        <v>8845.3006003762785</v>
      </c>
      <c r="AR96" s="172">
        <f t="shared" si="141"/>
        <v>8705.6463102395974</v>
      </c>
      <c r="AS96" s="172">
        <f t="shared" si="142"/>
        <v>8668.1523181888351</v>
      </c>
      <c r="AT96" s="172">
        <f t="shared" si="143"/>
        <v>8432.740641165954</v>
      </c>
      <c r="AU96" s="172">
        <f t="shared" si="144"/>
        <v>8310</v>
      </c>
      <c r="AV96" s="172">
        <f t="shared" si="145"/>
        <v>8310</v>
      </c>
      <c r="AW96" s="172">
        <f t="shared" si="146"/>
        <v>8210</v>
      </c>
      <c r="AX96" s="172">
        <f t="shared" si="147"/>
        <v>8210</v>
      </c>
      <c r="AY96" s="172">
        <f t="shared" si="148"/>
        <v>8210</v>
      </c>
      <c r="AZ96" s="172">
        <f t="shared" si="149"/>
        <v>8210</v>
      </c>
      <c r="BA96" s="172">
        <f t="shared" si="150"/>
        <v>8210</v>
      </c>
      <c r="BB96" s="172">
        <f t="shared" si="151"/>
        <v>8210</v>
      </c>
      <c r="BD96" s="189">
        <f xml:space="preserve">  'Generation Calculation'!CC83-'Bidders Proposed Renewables'!E58</f>
        <v>169</v>
      </c>
      <c r="BE96" s="190">
        <f xml:space="preserve">  'Generation Calculation'!CD83-'Bidders Proposed Renewables'!F58</f>
        <v>169</v>
      </c>
      <c r="BF96" s="190">
        <f xml:space="preserve">  'Generation Calculation'!CE83-'Bidders Proposed Renewables'!G58</f>
        <v>169</v>
      </c>
      <c r="BG96" s="190">
        <f xml:space="preserve">  'Generation Calculation'!CF83-'Bidders Proposed Renewables'!H58</f>
        <v>169</v>
      </c>
      <c r="BH96" s="190">
        <f xml:space="preserve">  'Generation Calculation'!CG83-'Bidders Proposed Renewables'!I58</f>
        <v>169</v>
      </c>
      <c r="BI96" s="190">
        <f xml:space="preserve">  'Generation Calculation'!CH83-'Bidders Proposed Renewables'!J58</f>
        <v>169</v>
      </c>
      <c r="BJ96" s="190">
        <f xml:space="preserve">  'Generation Calculation'!CI83-'Bidders Proposed Renewables'!K58</f>
        <v>169</v>
      </c>
      <c r="BK96" s="190">
        <f xml:space="preserve">  'Generation Calculation'!CJ83-'Bidders Proposed Renewables'!L58</f>
        <v>159</v>
      </c>
      <c r="BL96" s="190">
        <f xml:space="preserve">  'Generation Calculation'!CK83-'Bidders Proposed Renewables'!M58</f>
        <v>130.02883720221604</v>
      </c>
      <c r="BM96" s="190">
        <f xml:space="preserve">  'Generation Calculation'!CL83-'Bidders Proposed Renewables'!N58</f>
        <v>107.00653799585683</v>
      </c>
      <c r="BN96" s="190">
        <f xml:space="preserve">  'Generation Calculation'!CM83-'Bidders Proposed Renewables'!O58</f>
        <v>95.225809418825861</v>
      </c>
      <c r="BO96" s="190">
        <f xml:space="preserve">  'Generation Calculation'!CN83-'Bidders Proposed Renewables'!P58</f>
        <v>96.165228712959745</v>
      </c>
      <c r="BP96" s="190">
        <f xml:space="preserve">  'Generation Calculation'!CO83-'Bidders Proposed Renewables'!Q58</f>
        <v>105.46993996237212</v>
      </c>
      <c r="BQ96" s="190">
        <f xml:space="preserve">  'Generation Calculation'!CP83-'Bidders Proposed Renewables'!R58</f>
        <v>119.43536897604028</v>
      </c>
      <c r="BR96" s="190">
        <f xml:space="preserve">  'Generation Calculation'!CQ83-'Bidders Proposed Renewables'!S58</f>
        <v>123.18476818111654</v>
      </c>
      <c r="BS96" s="190">
        <f xml:space="preserve">  'Generation Calculation'!CR83-'Bidders Proposed Renewables'!T58</f>
        <v>146.72593588340465</v>
      </c>
      <c r="BT96" s="190">
        <f xml:space="preserve">  'Generation Calculation'!CS83-'Bidders Proposed Renewables'!U58</f>
        <v>159</v>
      </c>
      <c r="BU96" s="190">
        <f xml:space="preserve">  'Generation Calculation'!CT83-'Bidders Proposed Renewables'!V58</f>
        <v>159</v>
      </c>
      <c r="BV96" s="190">
        <f xml:space="preserve">  'Generation Calculation'!CU83-'Bidders Proposed Renewables'!W58</f>
        <v>169</v>
      </c>
      <c r="BW96" s="190">
        <f xml:space="preserve">  'Generation Calculation'!CV83-'Bidders Proposed Renewables'!X58</f>
        <v>169</v>
      </c>
      <c r="BX96" s="190">
        <f xml:space="preserve">  'Generation Calculation'!CW83-'Bidders Proposed Renewables'!Y58</f>
        <v>169</v>
      </c>
      <c r="BY96" s="190">
        <f xml:space="preserve">  'Generation Calculation'!CX83-'Bidders Proposed Renewables'!Z58</f>
        <v>169</v>
      </c>
      <c r="BZ96" s="190">
        <f xml:space="preserve">  'Generation Calculation'!CY83-'Bidders Proposed Renewables'!AA58</f>
        <v>169</v>
      </c>
      <c r="CA96" s="190">
        <f xml:space="preserve">  'Generation Calculation'!CZ83-'Bidders Proposed Renewables'!AB58</f>
        <v>169</v>
      </c>
      <c r="CC96" s="171">
        <f t="shared" si="343"/>
        <v>170</v>
      </c>
      <c r="CD96" s="172">
        <f t="shared" si="344"/>
        <v>170</v>
      </c>
      <c r="CE96" s="172">
        <f t="shared" si="345"/>
        <v>170</v>
      </c>
      <c r="CF96" s="172">
        <f t="shared" si="346"/>
        <v>170</v>
      </c>
      <c r="CG96" s="172">
        <f t="shared" si="347"/>
        <v>170</v>
      </c>
      <c r="CH96" s="172">
        <f t="shared" si="348"/>
        <v>170</v>
      </c>
      <c r="CI96" s="172">
        <f t="shared" si="349"/>
        <v>170</v>
      </c>
      <c r="CJ96" s="172">
        <f t="shared" si="350"/>
        <v>160</v>
      </c>
      <c r="CK96" s="172">
        <f t="shared" si="351"/>
        <v>140</v>
      </c>
      <c r="CL96" s="172">
        <f t="shared" si="352"/>
        <v>110.00000000000001</v>
      </c>
      <c r="CM96" s="172">
        <f t="shared" si="353"/>
        <v>100</v>
      </c>
      <c r="CN96" s="172">
        <f t="shared" si="354"/>
        <v>100</v>
      </c>
      <c r="CO96" s="172">
        <f t="shared" si="355"/>
        <v>110.00000000000001</v>
      </c>
      <c r="CP96" s="172">
        <f t="shared" si="356"/>
        <v>120</v>
      </c>
      <c r="CQ96" s="172">
        <f t="shared" si="357"/>
        <v>130</v>
      </c>
      <c r="CR96" s="172">
        <f t="shared" si="358"/>
        <v>150</v>
      </c>
      <c r="CS96" s="172">
        <f t="shared" si="359"/>
        <v>160</v>
      </c>
      <c r="CT96" s="172">
        <f t="shared" si="360"/>
        <v>160</v>
      </c>
      <c r="CU96" s="172">
        <f t="shared" si="361"/>
        <v>170</v>
      </c>
      <c r="CV96" s="172">
        <f t="shared" si="362"/>
        <v>170</v>
      </c>
      <c r="CW96" s="172">
        <f t="shared" si="363"/>
        <v>170</v>
      </c>
      <c r="CX96" s="172">
        <f t="shared" si="364"/>
        <v>170</v>
      </c>
      <c r="CY96" s="172">
        <f t="shared" si="365"/>
        <v>170</v>
      </c>
      <c r="CZ96" s="172">
        <f t="shared" si="366"/>
        <v>170</v>
      </c>
      <c r="DB96" s="171">
        <f t="shared" si="367"/>
        <v>160</v>
      </c>
      <c r="DC96" s="172">
        <f t="shared" si="368"/>
        <v>160</v>
      </c>
      <c r="DD96" s="172">
        <f t="shared" si="369"/>
        <v>160</v>
      </c>
      <c r="DE96" s="172">
        <f t="shared" si="322"/>
        <v>160</v>
      </c>
      <c r="DF96" s="172">
        <f t="shared" si="323"/>
        <v>160</v>
      </c>
      <c r="DG96" s="172">
        <f t="shared" si="324"/>
        <v>160</v>
      </c>
      <c r="DH96" s="172">
        <f t="shared" si="325"/>
        <v>160</v>
      </c>
      <c r="DI96" s="172">
        <f t="shared" si="326"/>
        <v>150</v>
      </c>
      <c r="DJ96" s="172">
        <f t="shared" si="327"/>
        <v>130</v>
      </c>
      <c r="DK96" s="172">
        <f t="shared" si="328"/>
        <v>100</v>
      </c>
      <c r="DL96" s="172">
        <f t="shared" si="329"/>
        <v>90</v>
      </c>
      <c r="DM96" s="172">
        <f t="shared" si="330"/>
        <v>90</v>
      </c>
      <c r="DN96" s="172">
        <f t="shared" si="331"/>
        <v>100</v>
      </c>
      <c r="DO96" s="172">
        <f t="shared" si="332"/>
        <v>110.00000000000001</v>
      </c>
      <c r="DP96" s="172">
        <f t="shared" si="333"/>
        <v>120</v>
      </c>
      <c r="DQ96" s="172">
        <f t="shared" si="334"/>
        <v>140</v>
      </c>
      <c r="DR96" s="172">
        <f t="shared" si="335"/>
        <v>150</v>
      </c>
      <c r="DS96" s="172">
        <f t="shared" si="336"/>
        <v>150</v>
      </c>
      <c r="DT96" s="172">
        <f t="shared" si="337"/>
        <v>160</v>
      </c>
      <c r="DU96" s="172">
        <f t="shared" si="338"/>
        <v>160</v>
      </c>
      <c r="DV96" s="172">
        <f t="shared" si="339"/>
        <v>160</v>
      </c>
      <c r="DW96" s="172">
        <f t="shared" si="340"/>
        <v>160</v>
      </c>
      <c r="DX96" s="172">
        <f t="shared" si="341"/>
        <v>160</v>
      </c>
      <c r="DY96" s="172">
        <f t="shared" si="342"/>
        <v>160</v>
      </c>
      <c r="EA96" s="171">
        <f t="shared" si="370"/>
        <v>8200</v>
      </c>
      <c r="EB96" s="172">
        <f t="shared" si="371"/>
        <v>8200</v>
      </c>
      <c r="EC96" s="172">
        <f t="shared" si="372"/>
        <v>8200</v>
      </c>
      <c r="ED96" s="172">
        <f t="shared" si="373"/>
        <v>8200</v>
      </c>
      <c r="EE96" s="172">
        <f t="shared" si="374"/>
        <v>8200</v>
      </c>
      <c r="EF96" s="172">
        <f t="shared" si="375"/>
        <v>8200</v>
      </c>
      <c r="EG96" s="172">
        <f t="shared" si="376"/>
        <v>8200</v>
      </c>
      <c r="EH96" s="172">
        <f t="shared" si="377"/>
        <v>8300</v>
      </c>
      <c r="EI96" s="172">
        <f t="shared" si="378"/>
        <v>8500</v>
      </c>
      <c r="EJ96" s="172">
        <f t="shared" si="379"/>
        <v>8800</v>
      </c>
      <c r="EK96" s="172">
        <f t="shared" si="380"/>
        <v>8900</v>
      </c>
      <c r="EL96" s="172">
        <f t="shared" si="381"/>
        <v>8900</v>
      </c>
      <c r="EM96" s="172">
        <f t="shared" si="382"/>
        <v>8800</v>
      </c>
      <c r="EN96" s="172">
        <f t="shared" si="383"/>
        <v>8700</v>
      </c>
      <c r="EO96" s="172">
        <f t="shared" si="384"/>
        <v>8600</v>
      </c>
      <c r="EP96" s="172">
        <f t="shared" si="385"/>
        <v>8400</v>
      </c>
      <c r="EQ96" s="172">
        <f t="shared" si="386"/>
        <v>8300</v>
      </c>
      <c r="ER96" s="172">
        <f t="shared" si="387"/>
        <v>8300</v>
      </c>
      <c r="ES96" s="172">
        <f t="shared" si="388"/>
        <v>8200</v>
      </c>
      <c r="ET96" s="172">
        <f t="shared" si="389"/>
        <v>8200</v>
      </c>
      <c r="EU96" s="172">
        <f t="shared" si="390"/>
        <v>8200</v>
      </c>
      <c r="EV96" s="172">
        <f t="shared" si="391"/>
        <v>8200</v>
      </c>
      <c r="EW96" s="172">
        <f t="shared" si="392"/>
        <v>8200</v>
      </c>
      <c r="EX96" s="172">
        <f t="shared" si="393"/>
        <v>8200</v>
      </c>
      <c r="EZ96" s="171">
        <f t="shared" si="394"/>
        <v>8300</v>
      </c>
      <c r="FA96" s="172">
        <f t="shared" si="395"/>
        <v>8300</v>
      </c>
      <c r="FB96" s="172">
        <f t="shared" si="396"/>
        <v>8300</v>
      </c>
      <c r="FC96" s="172">
        <f t="shared" si="397"/>
        <v>8300</v>
      </c>
      <c r="FD96" s="172">
        <f t="shared" si="398"/>
        <v>8300</v>
      </c>
      <c r="FE96" s="172">
        <f t="shared" si="399"/>
        <v>8300</v>
      </c>
      <c r="FF96" s="172">
        <f t="shared" si="400"/>
        <v>8300</v>
      </c>
      <c r="FG96" s="172">
        <f t="shared" si="401"/>
        <v>8400</v>
      </c>
      <c r="FH96" s="172">
        <f t="shared" si="402"/>
        <v>8600</v>
      </c>
      <c r="FI96" s="172">
        <f t="shared" si="403"/>
        <v>8900</v>
      </c>
      <c r="FJ96" s="172">
        <f t="shared" si="404"/>
        <v>9000</v>
      </c>
      <c r="FK96" s="172">
        <f t="shared" si="405"/>
        <v>9000</v>
      </c>
      <c r="FL96" s="172">
        <f t="shared" si="406"/>
        <v>8900</v>
      </c>
      <c r="FM96" s="172">
        <f t="shared" si="407"/>
        <v>8800</v>
      </c>
      <c r="FN96" s="172">
        <f t="shared" si="408"/>
        <v>8700</v>
      </c>
      <c r="FO96" s="172">
        <f t="shared" si="409"/>
        <v>8500</v>
      </c>
      <c r="FP96" s="172">
        <f t="shared" si="410"/>
        <v>8400</v>
      </c>
      <c r="FQ96" s="172">
        <f t="shared" si="411"/>
        <v>8400</v>
      </c>
      <c r="FR96" s="172">
        <f t="shared" si="412"/>
        <v>8300</v>
      </c>
      <c r="FS96" s="172">
        <f t="shared" si="413"/>
        <v>8300</v>
      </c>
      <c r="FT96" s="172">
        <f t="shared" si="414"/>
        <v>8300</v>
      </c>
      <c r="FU96" s="172">
        <f t="shared" si="415"/>
        <v>8300</v>
      </c>
      <c r="FV96" s="172">
        <f t="shared" si="416"/>
        <v>8300</v>
      </c>
      <c r="FW96" s="172">
        <f t="shared" si="417"/>
        <v>8300</v>
      </c>
    </row>
    <row r="97" spans="3:179" ht="14.25" customHeight="1" x14ac:dyDescent="0.25">
      <c r="C97" s="132">
        <v>2025</v>
      </c>
      <c r="D97" s="14" t="s">
        <v>165</v>
      </c>
      <c r="E97" s="171">
        <f t="shared" si="104"/>
        <v>1387.49</v>
      </c>
      <c r="F97" s="172">
        <f t="shared" si="105"/>
        <v>1387.49</v>
      </c>
      <c r="G97" s="172">
        <f t="shared" si="106"/>
        <v>1387.49</v>
      </c>
      <c r="H97" s="172">
        <f t="shared" si="107"/>
        <v>1387.49</v>
      </c>
      <c r="I97" s="172">
        <f t="shared" si="108"/>
        <v>1386.7591747639906</v>
      </c>
      <c r="J97" s="172">
        <f t="shared" si="109"/>
        <v>1380.7799095304051</v>
      </c>
      <c r="K97" s="172">
        <f t="shared" si="110"/>
        <v>1387.49</v>
      </c>
      <c r="L97" s="172">
        <f t="shared" si="111"/>
        <v>1169.2874723599816</v>
      </c>
      <c r="M97" s="172">
        <f t="shared" si="112"/>
        <v>930.07878091741588</v>
      </c>
      <c r="N97" s="172">
        <f t="shared" si="113"/>
        <v>760.53651205440167</v>
      </c>
      <c r="O97" s="172">
        <f t="shared" si="114"/>
        <v>754.03203306686896</v>
      </c>
      <c r="P97" s="172">
        <f t="shared" si="115"/>
        <v>776.546112879823</v>
      </c>
      <c r="Q97" s="172">
        <f t="shared" si="116"/>
        <v>806.23293609645816</v>
      </c>
      <c r="R97" s="172">
        <f t="shared" si="117"/>
        <v>924.26019722280694</v>
      </c>
      <c r="S97" s="172">
        <f t="shared" si="118"/>
        <v>1001.0060568943948</v>
      </c>
      <c r="T97" s="172">
        <f t="shared" si="119"/>
        <v>1169.0187056029595</v>
      </c>
      <c r="U97" s="172">
        <f t="shared" si="120"/>
        <v>1321.29</v>
      </c>
      <c r="V97" s="172">
        <f t="shared" si="121"/>
        <v>1321.29</v>
      </c>
      <c r="W97" s="172">
        <f t="shared" si="122"/>
        <v>1387.49</v>
      </c>
      <c r="X97" s="172">
        <f t="shared" si="123"/>
        <v>1387.49</v>
      </c>
      <c r="Y97" s="172">
        <f t="shared" si="124"/>
        <v>1387.49</v>
      </c>
      <c r="Z97" s="172">
        <f t="shared" si="125"/>
        <v>1387.49</v>
      </c>
      <c r="AA97" s="172">
        <f t="shared" si="126"/>
        <v>1373.3451389400313</v>
      </c>
      <c r="AB97" s="172">
        <f t="shared" si="127"/>
        <v>1387.49</v>
      </c>
      <c r="AC97" s="176">
        <f xml:space="preserve"> SUM(E97:AB97) * 31</f>
        <v>897430.25394021603</v>
      </c>
      <c r="AD97" s="195"/>
      <c r="AE97" s="171">
        <f t="shared" si="128"/>
        <v>8210</v>
      </c>
      <c r="AF97" s="172">
        <f t="shared" si="129"/>
        <v>8210</v>
      </c>
      <c r="AG97" s="172">
        <f t="shared" si="130"/>
        <v>8210</v>
      </c>
      <c r="AH97" s="172">
        <f t="shared" si="131"/>
        <v>8210</v>
      </c>
      <c r="AI97" s="172">
        <f t="shared" si="132"/>
        <v>8211.1207049663299</v>
      </c>
      <c r="AJ97" s="172">
        <f t="shared" si="133"/>
        <v>8220.2753560970905</v>
      </c>
      <c r="AK97" s="172">
        <f t="shared" si="134"/>
        <v>8210</v>
      </c>
      <c r="AL97" s="172">
        <f t="shared" si="135"/>
        <v>8529.0536844814415</v>
      </c>
      <c r="AM97" s="172">
        <f t="shared" si="136"/>
        <v>8848.9373155804697</v>
      </c>
      <c r="AN97" s="172">
        <f t="shared" si="137"/>
        <v>9060.6124701139106</v>
      </c>
      <c r="AO97" s="172">
        <f t="shared" si="138"/>
        <v>9068.5166831434963</v>
      </c>
      <c r="AP97" s="172">
        <f t="shared" si="139"/>
        <v>9041.0926255954855</v>
      </c>
      <c r="AQ97" s="172">
        <f t="shared" si="140"/>
        <v>9004.6480289952942</v>
      </c>
      <c r="AR97" s="172">
        <f t="shared" si="141"/>
        <v>8856.3919449758141</v>
      </c>
      <c r="AS97" s="172">
        <f t="shared" si="142"/>
        <v>8756.8936721500449</v>
      </c>
      <c r="AT97" s="172">
        <f t="shared" si="143"/>
        <v>8529.4291366041052</v>
      </c>
      <c r="AU97" s="172">
        <f t="shared" si="144"/>
        <v>8310</v>
      </c>
      <c r="AV97" s="172">
        <f t="shared" si="145"/>
        <v>8310</v>
      </c>
      <c r="AW97" s="172">
        <f t="shared" si="146"/>
        <v>8210</v>
      </c>
      <c r="AX97" s="172">
        <f t="shared" si="147"/>
        <v>8210</v>
      </c>
      <c r="AY97" s="172">
        <f t="shared" si="148"/>
        <v>8210</v>
      </c>
      <c r="AZ97" s="172">
        <f t="shared" si="149"/>
        <v>8210</v>
      </c>
      <c r="BA97" s="172">
        <f t="shared" si="150"/>
        <v>8231.6228623349889</v>
      </c>
      <c r="BB97" s="172">
        <f t="shared" si="151"/>
        <v>8210</v>
      </c>
      <c r="BD97" s="189">
        <f xml:space="preserve">  'Generation Calculation'!CC84-'Bidders Proposed Renewables'!E59</f>
        <v>169</v>
      </c>
      <c r="BE97" s="190">
        <f xml:space="preserve">  'Generation Calculation'!CD84-'Bidders Proposed Renewables'!F59</f>
        <v>169</v>
      </c>
      <c r="BF97" s="190">
        <f xml:space="preserve">  'Generation Calculation'!CE84-'Bidders Proposed Renewables'!G59</f>
        <v>169</v>
      </c>
      <c r="BG97" s="190">
        <f xml:space="preserve">  'Generation Calculation'!CF84-'Bidders Proposed Renewables'!H59</f>
        <v>169</v>
      </c>
      <c r="BH97" s="190">
        <f xml:space="preserve">  'Generation Calculation'!CG84-'Bidders Proposed Renewables'!I59</f>
        <v>168.88792950336699</v>
      </c>
      <c r="BI97" s="190">
        <f xml:space="preserve">  'Generation Calculation'!CH84-'Bidders Proposed Renewables'!J59</f>
        <v>167.97246439029101</v>
      </c>
      <c r="BJ97" s="190">
        <f xml:space="preserve">  'Generation Calculation'!CI84-'Bidders Proposed Renewables'!K59</f>
        <v>169</v>
      </c>
      <c r="BK97" s="190">
        <f xml:space="preserve">  'Generation Calculation'!CJ84-'Bidders Proposed Renewables'!L59</f>
        <v>137.09463155185583</v>
      </c>
      <c r="BL97" s="190">
        <f xml:space="preserve">  'Generation Calculation'!CK84-'Bidders Proposed Renewables'!M59</f>
        <v>105.10626844195301</v>
      </c>
      <c r="BM97" s="190">
        <f xml:space="preserve">  'Generation Calculation'!CL84-'Bidders Proposed Renewables'!N59</f>
        <v>83.938752988608968</v>
      </c>
      <c r="BN97" s="190">
        <f xml:space="preserve">  'Generation Calculation'!CM84-'Bidders Proposed Renewables'!O59</f>
        <v>83.148331685650334</v>
      </c>
      <c r="BO97" s="190">
        <f xml:space="preserve">  'Generation Calculation'!CN84-'Bidders Proposed Renewables'!P59</f>
        <v>85.890737440451375</v>
      </c>
      <c r="BP97" s="190">
        <f xml:space="preserve">  'Generation Calculation'!CO84-'Bidders Proposed Renewables'!Q59</f>
        <v>89.53519710047064</v>
      </c>
      <c r="BQ97" s="190">
        <f xml:space="preserve">  'Generation Calculation'!CP84-'Bidders Proposed Renewables'!R59</f>
        <v>104.36080550241851</v>
      </c>
      <c r="BR97" s="190">
        <f xml:space="preserve">  'Generation Calculation'!CQ84-'Bidders Proposed Renewables'!S59</f>
        <v>114.31063278499553</v>
      </c>
      <c r="BS97" s="190">
        <f xml:space="preserve">  'Generation Calculation'!CR84-'Bidders Proposed Renewables'!T59</f>
        <v>137.05708633958955</v>
      </c>
      <c r="BT97" s="190">
        <f xml:space="preserve">  'Generation Calculation'!CS84-'Bidders Proposed Renewables'!U59</f>
        <v>159</v>
      </c>
      <c r="BU97" s="190">
        <f xml:space="preserve">  'Generation Calculation'!CT84-'Bidders Proposed Renewables'!V59</f>
        <v>159</v>
      </c>
      <c r="BV97" s="190">
        <f xml:space="preserve">  'Generation Calculation'!CU84-'Bidders Proposed Renewables'!W59</f>
        <v>169</v>
      </c>
      <c r="BW97" s="190">
        <f xml:space="preserve">  'Generation Calculation'!CV84-'Bidders Proposed Renewables'!X59</f>
        <v>169</v>
      </c>
      <c r="BX97" s="190">
        <f xml:space="preserve">  'Generation Calculation'!CW84-'Bidders Proposed Renewables'!Y59</f>
        <v>169</v>
      </c>
      <c r="BY97" s="190">
        <f xml:space="preserve">  'Generation Calculation'!CX84-'Bidders Proposed Renewables'!Z59</f>
        <v>169</v>
      </c>
      <c r="BZ97" s="190">
        <f xml:space="preserve">  'Generation Calculation'!CY84-'Bidders Proposed Renewables'!AA59</f>
        <v>166.83771376650111</v>
      </c>
      <c r="CA97" s="190">
        <f xml:space="preserve">  'Generation Calculation'!CZ84-'Bidders Proposed Renewables'!AB59</f>
        <v>169</v>
      </c>
      <c r="CC97" s="171">
        <f t="shared" si="343"/>
        <v>170</v>
      </c>
      <c r="CD97" s="172">
        <f t="shared" si="344"/>
        <v>170</v>
      </c>
      <c r="CE97" s="172">
        <f t="shared" si="345"/>
        <v>170</v>
      </c>
      <c r="CF97" s="172">
        <f t="shared" si="346"/>
        <v>170</v>
      </c>
      <c r="CG97" s="172">
        <f t="shared" si="347"/>
        <v>170</v>
      </c>
      <c r="CH97" s="172">
        <f t="shared" si="348"/>
        <v>170</v>
      </c>
      <c r="CI97" s="172">
        <f t="shared" si="349"/>
        <v>170</v>
      </c>
      <c r="CJ97" s="172">
        <f t="shared" si="350"/>
        <v>140</v>
      </c>
      <c r="CK97" s="172">
        <f t="shared" si="351"/>
        <v>110.00000000000001</v>
      </c>
      <c r="CL97" s="172">
        <f t="shared" si="352"/>
        <v>90</v>
      </c>
      <c r="CM97" s="172">
        <f t="shared" si="353"/>
        <v>90</v>
      </c>
      <c r="CN97" s="172">
        <f t="shared" si="354"/>
        <v>90</v>
      </c>
      <c r="CO97" s="172">
        <f t="shared" si="355"/>
        <v>90</v>
      </c>
      <c r="CP97" s="172">
        <f t="shared" si="356"/>
        <v>110.00000000000001</v>
      </c>
      <c r="CQ97" s="172">
        <f t="shared" si="357"/>
        <v>120</v>
      </c>
      <c r="CR97" s="172">
        <f t="shared" si="358"/>
        <v>140</v>
      </c>
      <c r="CS97" s="172">
        <f t="shared" si="359"/>
        <v>160</v>
      </c>
      <c r="CT97" s="172">
        <f t="shared" si="360"/>
        <v>160</v>
      </c>
      <c r="CU97" s="172">
        <f t="shared" si="361"/>
        <v>170</v>
      </c>
      <c r="CV97" s="172">
        <f t="shared" si="362"/>
        <v>170</v>
      </c>
      <c r="CW97" s="172">
        <f t="shared" si="363"/>
        <v>170</v>
      </c>
      <c r="CX97" s="172">
        <f t="shared" si="364"/>
        <v>170</v>
      </c>
      <c r="CY97" s="172">
        <f t="shared" si="365"/>
        <v>170</v>
      </c>
      <c r="CZ97" s="172">
        <f t="shared" si="366"/>
        <v>170</v>
      </c>
      <c r="DB97" s="171">
        <f t="shared" si="367"/>
        <v>160</v>
      </c>
      <c r="DC97" s="172">
        <f t="shared" si="368"/>
        <v>160</v>
      </c>
      <c r="DD97" s="172">
        <f t="shared" si="369"/>
        <v>160</v>
      </c>
      <c r="DE97" s="172">
        <f t="shared" si="322"/>
        <v>160</v>
      </c>
      <c r="DF97" s="172">
        <f t="shared" si="323"/>
        <v>160</v>
      </c>
      <c r="DG97" s="172">
        <f t="shared" si="324"/>
        <v>160</v>
      </c>
      <c r="DH97" s="172">
        <f t="shared" si="325"/>
        <v>160</v>
      </c>
      <c r="DI97" s="172">
        <f t="shared" si="326"/>
        <v>130</v>
      </c>
      <c r="DJ97" s="172">
        <f t="shared" si="327"/>
        <v>100</v>
      </c>
      <c r="DK97" s="172">
        <f t="shared" si="328"/>
        <v>80</v>
      </c>
      <c r="DL97" s="172">
        <f t="shared" si="329"/>
        <v>80</v>
      </c>
      <c r="DM97" s="172">
        <f t="shared" si="330"/>
        <v>80</v>
      </c>
      <c r="DN97" s="172">
        <f t="shared" si="331"/>
        <v>80</v>
      </c>
      <c r="DO97" s="172">
        <f t="shared" si="332"/>
        <v>100</v>
      </c>
      <c r="DP97" s="172">
        <f t="shared" si="333"/>
        <v>110.00000000000001</v>
      </c>
      <c r="DQ97" s="172">
        <f t="shared" si="334"/>
        <v>130</v>
      </c>
      <c r="DR97" s="172">
        <f t="shared" si="335"/>
        <v>150</v>
      </c>
      <c r="DS97" s="172">
        <f t="shared" si="336"/>
        <v>150</v>
      </c>
      <c r="DT97" s="172">
        <f t="shared" si="337"/>
        <v>160</v>
      </c>
      <c r="DU97" s="172">
        <f t="shared" si="338"/>
        <v>160</v>
      </c>
      <c r="DV97" s="172">
        <f t="shared" si="339"/>
        <v>160</v>
      </c>
      <c r="DW97" s="172">
        <f t="shared" si="340"/>
        <v>160</v>
      </c>
      <c r="DX97" s="172">
        <f t="shared" si="341"/>
        <v>160</v>
      </c>
      <c r="DY97" s="172">
        <f t="shared" si="342"/>
        <v>160</v>
      </c>
      <c r="EA97" s="171">
        <f t="shared" si="370"/>
        <v>8200</v>
      </c>
      <c r="EB97" s="172">
        <f t="shared" si="371"/>
        <v>8200</v>
      </c>
      <c r="EC97" s="172">
        <f t="shared" si="372"/>
        <v>8200</v>
      </c>
      <c r="ED97" s="172">
        <f t="shared" si="373"/>
        <v>8200</v>
      </c>
      <c r="EE97" s="172">
        <f t="shared" si="374"/>
        <v>8200</v>
      </c>
      <c r="EF97" s="172">
        <f t="shared" si="375"/>
        <v>8200</v>
      </c>
      <c r="EG97" s="172">
        <f t="shared" si="376"/>
        <v>8200</v>
      </c>
      <c r="EH97" s="172">
        <f t="shared" si="377"/>
        <v>8500</v>
      </c>
      <c r="EI97" s="172">
        <f t="shared" si="378"/>
        <v>8800</v>
      </c>
      <c r="EJ97" s="172">
        <f t="shared" si="379"/>
        <v>9000</v>
      </c>
      <c r="EK97" s="172">
        <f t="shared" si="380"/>
        <v>9000</v>
      </c>
      <c r="EL97" s="172">
        <f t="shared" si="381"/>
        <v>9000</v>
      </c>
      <c r="EM97" s="172">
        <f t="shared" si="382"/>
        <v>9000</v>
      </c>
      <c r="EN97" s="172">
        <f t="shared" si="383"/>
        <v>8800</v>
      </c>
      <c r="EO97" s="172">
        <f t="shared" si="384"/>
        <v>8700</v>
      </c>
      <c r="EP97" s="172">
        <f t="shared" si="385"/>
        <v>8500</v>
      </c>
      <c r="EQ97" s="172">
        <f t="shared" si="386"/>
        <v>8300</v>
      </c>
      <c r="ER97" s="172">
        <f t="shared" si="387"/>
        <v>8300</v>
      </c>
      <c r="ES97" s="172">
        <f t="shared" si="388"/>
        <v>8200</v>
      </c>
      <c r="ET97" s="172">
        <f t="shared" si="389"/>
        <v>8200</v>
      </c>
      <c r="EU97" s="172">
        <f t="shared" si="390"/>
        <v>8200</v>
      </c>
      <c r="EV97" s="172">
        <f t="shared" si="391"/>
        <v>8200</v>
      </c>
      <c r="EW97" s="172">
        <f t="shared" si="392"/>
        <v>8200</v>
      </c>
      <c r="EX97" s="172">
        <f t="shared" si="393"/>
        <v>8200</v>
      </c>
      <c r="EZ97" s="171">
        <f t="shared" si="394"/>
        <v>8300</v>
      </c>
      <c r="FA97" s="172">
        <f t="shared" si="395"/>
        <v>8300</v>
      </c>
      <c r="FB97" s="172">
        <f t="shared" si="396"/>
        <v>8300</v>
      </c>
      <c r="FC97" s="172">
        <f t="shared" si="397"/>
        <v>8300</v>
      </c>
      <c r="FD97" s="172">
        <f t="shared" si="398"/>
        <v>8300</v>
      </c>
      <c r="FE97" s="172">
        <f t="shared" si="399"/>
        <v>8300</v>
      </c>
      <c r="FF97" s="172">
        <f t="shared" si="400"/>
        <v>8300</v>
      </c>
      <c r="FG97" s="172">
        <f t="shared" si="401"/>
        <v>8600</v>
      </c>
      <c r="FH97" s="172">
        <f t="shared" si="402"/>
        <v>8900</v>
      </c>
      <c r="FI97" s="172">
        <f t="shared" si="403"/>
        <v>9100</v>
      </c>
      <c r="FJ97" s="172">
        <f t="shared" si="404"/>
        <v>9100</v>
      </c>
      <c r="FK97" s="172">
        <f t="shared" si="405"/>
        <v>9100</v>
      </c>
      <c r="FL97" s="172">
        <f t="shared" si="406"/>
        <v>9100</v>
      </c>
      <c r="FM97" s="172">
        <f t="shared" si="407"/>
        <v>8900</v>
      </c>
      <c r="FN97" s="172">
        <f t="shared" si="408"/>
        <v>8800</v>
      </c>
      <c r="FO97" s="172">
        <f t="shared" si="409"/>
        <v>8600</v>
      </c>
      <c r="FP97" s="172">
        <f t="shared" si="410"/>
        <v>8400</v>
      </c>
      <c r="FQ97" s="172">
        <f t="shared" si="411"/>
        <v>8400</v>
      </c>
      <c r="FR97" s="172">
        <f t="shared" si="412"/>
        <v>8300</v>
      </c>
      <c r="FS97" s="172">
        <f t="shared" si="413"/>
        <v>8300</v>
      </c>
      <c r="FT97" s="172">
        <f t="shared" si="414"/>
        <v>8300</v>
      </c>
      <c r="FU97" s="172">
        <f t="shared" si="415"/>
        <v>8300</v>
      </c>
      <c r="FV97" s="172">
        <f t="shared" si="416"/>
        <v>8300</v>
      </c>
      <c r="FW97" s="172">
        <f t="shared" si="417"/>
        <v>8300</v>
      </c>
    </row>
    <row r="98" spans="3:179" ht="14.25" customHeight="1" x14ac:dyDescent="0.25">
      <c r="C98" s="132">
        <v>2025</v>
      </c>
      <c r="D98" s="14" t="s">
        <v>166</v>
      </c>
      <c r="E98" s="171">
        <f t="shared" si="104"/>
        <v>1387.49</v>
      </c>
      <c r="F98" s="172">
        <f t="shared" si="105"/>
        <v>1387.49</v>
      </c>
      <c r="G98" s="172">
        <f t="shared" si="106"/>
        <v>1387.49</v>
      </c>
      <c r="H98" s="172">
        <f t="shared" si="107"/>
        <v>1387.49</v>
      </c>
      <c r="I98" s="172">
        <f t="shared" si="108"/>
        <v>1386.5254460896454</v>
      </c>
      <c r="J98" s="172">
        <f t="shared" si="109"/>
        <v>1387.49</v>
      </c>
      <c r="K98" s="172">
        <f t="shared" si="110"/>
        <v>1387.49</v>
      </c>
      <c r="L98" s="172">
        <f t="shared" si="111"/>
        <v>1140.912152176041</v>
      </c>
      <c r="M98" s="172">
        <f t="shared" si="112"/>
        <v>914.36870472275439</v>
      </c>
      <c r="N98" s="172">
        <f t="shared" si="113"/>
        <v>778.18166991402268</v>
      </c>
      <c r="O98" s="172">
        <f t="shared" si="114"/>
        <v>767.91366831515995</v>
      </c>
      <c r="P98" s="172">
        <f t="shared" si="115"/>
        <v>832.06900315941994</v>
      </c>
      <c r="Q98" s="172">
        <f t="shared" si="116"/>
        <v>855.17572430136102</v>
      </c>
      <c r="R98" s="172">
        <f t="shared" si="117"/>
        <v>937.14706645339606</v>
      </c>
      <c r="S98" s="172">
        <f t="shared" si="118"/>
        <v>1062.6952397496284</v>
      </c>
      <c r="T98" s="172">
        <f t="shared" si="119"/>
        <v>1212.325421418517</v>
      </c>
      <c r="U98" s="172">
        <f t="shared" si="120"/>
        <v>1321.29</v>
      </c>
      <c r="V98" s="172">
        <f t="shared" si="121"/>
        <v>1321.29</v>
      </c>
      <c r="W98" s="172">
        <f t="shared" si="122"/>
        <v>1387.49</v>
      </c>
      <c r="X98" s="172">
        <f t="shared" si="123"/>
        <v>1387.49</v>
      </c>
      <c r="Y98" s="172">
        <f t="shared" si="124"/>
        <v>1387.49</v>
      </c>
      <c r="Z98" s="172">
        <f t="shared" si="125"/>
        <v>1387.49</v>
      </c>
      <c r="AA98" s="172">
        <f t="shared" si="126"/>
        <v>1387.49</v>
      </c>
      <c r="AB98" s="172">
        <f t="shared" si="127"/>
        <v>1387.49</v>
      </c>
      <c r="AC98" s="176">
        <f xml:space="preserve"> SUM(E98:AB98) * 30</f>
        <v>875393.2228889988</v>
      </c>
      <c r="AD98" s="195"/>
      <c r="AE98" s="171">
        <f t="shared" si="128"/>
        <v>8210</v>
      </c>
      <c r="AF98" s="172">
        <f t="shared" si="129"/>
        <v>8210</v>
      </c>
      <c r="AG98" s="172">
        <f t="shared" si="130"/>
        <v>8210</v>
      </c>
      <c r="AH98" s="172">
        <f t="shared" si="131"/>
        <v>8210</v>
      </c>
      <c r="AI98" s="172">
        <f t="shared" si="132"/>
        <v>8211.4790416471405</v>
      </c>
      <c r="AJ98" s="172">
        <f t="shared" si="133"/>
        <v>8210</v>
      </c>
      <c r="AK98" s="172">
        <f t="shared" si="134"/>
        <v>8210</v>
      </c>
      <c r="AL98" s="172">
        <f t="shared" si="135"/>
        <v>8568.4773701433587</v>
      </c>
      <c r="AM98" s="172">
        <f t="shared" si="136"/>
        <v>8869.0321449016537</v>
      </c>
      <c r="AN98" s="172">
        <f t="shared" si="137"/>
        <v>9039.0932125423333</v>
      </c>
      <c r="AO98" s="172">
        <f t="shared" si="138"/>
        <v>9051.6293490329426</v>
      </c>
      <c r="AP98" s="172">
        <f t="shared" si="139"/>
        <v>8972.6620499870241</v>
      </c>
      <c r="AQ98" s="172">
        <f t="shared" si="140"/>
        <v>8943.8380984945288</v>
      </c>
      <c r="AR98" s="172">
        <f t="shared" si="141"/>
        <v>8839.862380016295</v>
      </c>
      <c r="AS98" s="172">
        <f t="shared" si="142"/>
        <v>8674.9896110598365</v>
      </c>
      <c r="AT98" s="172">
        <f t="shared" si="143"/>
        <v>8468.4152378329127</v>
      </c>
      <c r="AU98" s="172">
        <f t="shared" si="144"/>
        <v>8310</v>
      </c>
      <c r="AV98" s="172">
        <f t="shared" si="145"/>
        <v>8310</v>
      </c>
      <c r="AW98" s="172">
        <f t="shared" si="146"/>
        <v>8210</v>
      </c>
      <c r="AX98" s="172">
        <f t="shared" si="147"/>
        <v>8210</v>
      </c>
      <c r="AY98" s="172">
        <f t="shared" si="148"/>
        <v>8210</v>
      </c>
      <c r="AZ98" s="172">
        <f t="shared" si="149"/>
        <v>8210</v>
      </c>
      <c r="BA98" s="172">
        <f t="shared" si="150"/>
        <v>8210</v>
      </c>
      <c r="BB98" s="172">
        <f t="shared" si="151"/>
        <v>8210</v>
      </c>
      <c r="BD98" s="189">
        <f xml:space="preserve">  'Generation Calculation'!CC85-'Bidders Proposed Renewables'!E60</f>
        <v>169</v>
      </c>
      <c r="BE98" s="190">
        <f xml:space="preserve">  'Generation Calculation'!CD85-'Bidders Proposed Renewables'!F60</f>
        <v>169</v>
      </c>
      <c r="BF98" s="190">
        <f xml:space="preserve">  'Generation Calculation'!CE85-'Bidders Proposed Renewables'!G60</f>
        <v>169</v>
      </c>
      <c r="BG98" s="190">
        <f xml:space="preserve">  'Generation Calculation'!CF85-'Bidders Proposed Renewables'!H60</f>
        <v>169</v>
      </c>
      <c r="BH98" s="190">
        <f xml:space="preserve">  'Generation Calculation'!CG85-'Bidders Proposed Renewables'!I60</f>
        <v>168.85209583528601</v>
      </c>
      <c r="BI98" s="190">
        <f xml:space="preserve">  'Generation Calculation'!CH85-'Bidders Proposed Renewables'!J60</f>
        <v>169</v>
      </c>
      <c r="BJ98" s="190">
        <f xml:space="preserve">  'Generation Calculation'!CI85-'Bidders Proposed Renewables'!K60</f>
        <v>169</v>
      </c>
      <c r="BK98" s="190">
        <f xml:space="preserve">  'Generation Calculation'!CJ85-'Bidders Proposed Renewables'!L60</f>
        <v>133.15226298566421</v>
      </c>
      <c r="BL98" s="190">
        <f xml:space="preserve">  'Generation Calculation'!CK85-'Bidders Proposed Renewables'!M60</f>
        <v>103.09678550983463</v>
      </c>
      <c r="BM98" s="190">
        <f xml:space="preserve">  'Generation Calculation'!CL85-'Bidders Proposed Renewables'!N60</f>
        <v>86.090678745766738</v>
      </c>
      <c r="BN98" s="190">
        <f xml:space="preserve">  'Generation Calculation'!CM85-'Bidders Proposed Renewables'!O60</f>
        <v>84.837065096705743</v>
      </c>
      <c r="BO98" s="190">
        <f xml:space="preserve">  'Generation Calculation'!CN85-'Bidders Proposed Renewables'!P60</f>
        <v>92.733795001297665</v>
      </c>
      <c r="BP98" s="190">
        <f xml:space="preserve">  'Generation Calculation'!CO85-'Bidders Proposed Renewables'!Q60</f>
        <v>95.616190150547155</v>
      </c>
      <c r="BQ98" s="190">
        <f xml:space="preserve">  'Generation Calculation'!CP85-'Bidders Proposed Renewables'!R60</f>
        <v>106.01376199837046</v>
      </c>
      <c r="BR98" s="190">
        <f xml:space="preserve">  'Generation Calculation'!CQ85-'Bidders Proposed Renewables'!S60</f>
        <v>122.50103889401629</v>
      </c>
      <c r="BS98" s="190">
        <f xml:space="preserve">  'Generation Calculation'!CR85-'Bidders Proposed Renewables'!T60</f>
        <v>143.15847621670875</v>
      </c>
      <c r="BT98" s="190">
        <f xml:space="preserve">  'Generation Calculation'!CS85-'Bidders Proposed Renewables'!U60</f>
        <v>159</v>
      </c>
      <c r="BU98" s="190">
        <f xml:space="preserve">  'Generation Calculation'!CT85-'Bidders Proposed Renewables'!V60</f>
        <v>159</v>
      </c>
      <c r="BV98" s="190">
        <f xml:space="preserve">  'Generation Calculation'!CU85-'Bidders Proposed Renewables'!W60</f>
        <v>169</v>
      </c>
      <c r="BW98" s="190">
        <f xml:space="preserve">  'Generation Calculation'!CV85-'Bidders Proposed Renewables'!X60</f>
        <v>169</v>
      </c>
      <c r="BX98" s="190">
        <f xml:space="preserve">  'Generation Calculation'!CW85-'Bidders Proposed Renewables'!Y60</f>
        <v>169</v>
      </c>
      <c r="BY98" s="190">
        <f xml:space="preserve">  'Generation Calculation'!CX85-'Bidders Proposed Renewables'!Z60</f>
        <v>169</v>
      </c>
      <c r="BZ98" s="190">
        <f xml:space="preserve">  'Generation Calculation'!CY85-'Bidders Proposed Renewables'!AA60</f>
        <v>169</v>
      </c>
      <c r="CA98" s="190">
        <f xml:space="preserve">  'Generation Calculation'!CZ85-'Bidders Proposed Renewables'!AB60</f>
        <v>169</v>
      </c>
      <c r="CC98" s="171">
        <f t="shared" si="343"/>
        <v>170</v>
      </c>
      <c r="CD98" s="172">
        <f t="shared" si="344"/>
        <v>170</v>
      </c>
      <c r="CE98" s="172">
        <f t="shared" si="345"/>
        <v>170</v>
      </c>
      <c r="CF98" s="172">
        <f t="shared" si="346"/>
        <v>170</v>
      </c>
      <c r="CG98" s="172">
        <f t="shared" si="347"/>
        <v>170</v>
      </c>
      <c r="CH98" s="172">
        <f t="shared" si="348"/>
        <v>170</v>
      </c>
      <c r="CI98" s="172">
        <f t="shared" si="349"/>
        <v>170</v>
      </c>
      <c r="CJ98" s="172">
        <f t="shared" si="350"/>
        <v>140</v>
      </c>
      <c r="CK98" s="172">
        <f t="shared" si="351"/>
        <v>110.00000000000001</v>
      </c>
      <c r="CL98" s="172">
        <f t="shared" si="352"/>
        <v>90</v>
      </c>
      <c r="CM98" s="172">
        <f t="shared" si="353"/>
        <v>90</v>
      </c>
      <c r="CN98" s="172">
        <f t="shared" si="354"/>
        <v>100</v>
      </c>
      <c r="CO98" s="172">
        <f t="shared" si="355"/>
        <v>100</v>
      </c>
      <c r="CP98" s="172">
        <f t="shared" si="356"/>
        <v>110.00000000000001</v>
      </c>
      <c r="CQ98" s="172">
        <f t="shared" si="357"/>
        <v>130</v>
      </c>
      <c r="CR98" s="172">
        <f t="shared" si="358"/>
        <v>150</v>
      </c>
      <c r="CS98" s="172">
        <f t="shared" si="359"/>
        <v>160</v>
      </c>
      <c r="CT98" s="172">
        <f t="shared" si="360"/>
        <v>160</v>
      </c>
      <c r="CU98" s="172">
        <f t="shared" si="361"/>
        <v>170</v>
      </c>
      <c r="CV98" s="172">
        <f t="shared" si="362"/>
        <v>170</v>
      </c>
      <c r="CW98" s="172">
        <f t="shared" si="363"/>
        <v>170</v>
      </c>
      <c r="CX98" s="172">
        <f t="shared" si="364"/>
        <v>170</v>
      </c>
      <c r="CY98" s="172">
        <f t="shared" si="365"/>
        <v>170</v>
      </c>
      <c r="CZ98" s="172">
        <f t="shared" si="366"/>
        <v>170</v>
      </c>
      <c r="DB98" s="171">
        <f t="shared" si="367"/>
        <v>160</v>
      </c>
      <c r="DC98" s="172">
        <f t="shared" si="368"/>
        <v>160</v>
      </c>
      <c r="DD98" s="172">
        <f t="shared" si="369"/>
        <v>160</v>
      </c>
      <c r="DE98" s="172">
        <f t="shared" si="322"/>
        <v>160</v>
      </c>
      <c r="DF98" s="172">
        <f t="shared" si="323"/>
        <v>160</v>
      </c>
      <c r="DG98" s="172">
        <f t="shared" si="324"/>
        <v>160</v>
      </c>
      <c r="DH98" s="172">
        <f t="shared" si="325"/>
        <v>160</v>
      </c>
      <c r="DI98" s="172">
        <f t="shared" si="326"/>
        <v>130</v>
      </c>
      <c r="DJ98" s="172">
        <f t="shared" si="327"/>
        <v>100</v>
      </c>
      <c r="DK98" s="172">
        <f t="shared" si="328"/>
        <v>80</v>
      </c>
      <c r="DL98" s="172">
        <f t="shared" si="329"/>
        <v>80</v>
      </c>
      <c r="DM98" s="172">
        <f t="shared" si="330"/>
        <v>90</v>
      </c>
      <c r="DN98" s="172">
        <f t="shared" si="331"/>
        <v>90</v>
      </c>
      <c r="DO98" s="172">
        <f t="shared" si="332"/>
        <v>100</v>
      </c>
      <c r="DP98" s="172">
        <f t="shared" si="333"/>
        <v>120</v>
      </c>
      <c r="DQ98" s="172">
        <f t="shared" si="334"/>
        <v>140</v>
      </c>
      <c r="DR98" s="172">
        <f t="shared" si="335"/>
        <v>150</v>
      </c>
      <c r="DS98" s="172">
        <f t="shared" si="336"/>
        <v>150</v>
      </c>
      <c r="DT98" s="172">
        <f t="shared" si="337"/>
        <v>160</v>
      </c>
      <c r="DU98" s="172">
        <f t="shared" si="338"/>
        <v>160</v>
      </c>
      <c r="DV98" s="172">
        <f t="shared" si="339"/>
        <v>160</v>
      </c>
      <c r="DW98" s="172">
        <f t="shared" si="340"/>
        <v>160</v>
      </c>
      <c r="DX98" s="172">
        <f t="shared" si="341"/>
        <v>160</v>
      </c>
      <c r="DY98" s="172">
        <f t="shared" si="342"/>
        <v>160</v>
      </c>
      <c r="EA98" s="171">
        <f t="shared" si="370"/>
        <v>8200</v>
      </c>
      <c r="EB98" s="172">
        <f t="shared" si="371"/>
        <v>8200</v>
      </c>
      <c r="EC98" s="172">
        <f t="shared" si="372"/>
        <v>8200</v>
      </c>
      <c r="ED98" s="172">
        <f t="shared" si="373"/>
        <v>8200</v>
      </c>
      <c r="EE98" s="172">
        <f t="shared" si="374"/>
        <v>8200</v>
      </c>
      <c r="EF98" s="172">
        <f t="shared" si="375"/>
        <v>8200</v>
      </c>
      <c r="EG98" s="172">
        <f t="shared" si="376"/>
        <v>8200</v>
      </c>
      <c r="EH98" s="172">
        <f t="shared" si="377"/>
        <v>8500</v>
      </c>
      <c r="EI98" s="172">
        <f t="shared" si="378"/>
        <v>8800</v>
      </c>
      <c r="EJ98" s="172">
        <f t="shared" si="379"/>
        <v>9000</v>
      </c>
      <c r="EK98" s="172">
        <f t="shared" si="380"/>
        <v>9000</v>
      </c>
      <c r="EL98" s="172">
        <f t="shared" si="381"/>
        <v>8900</v>
      </c>
      <c r="EM98" s="172">
        <f t="shared" si="382"/>
        <v>8900</v>
      </c>
      <c r="EN98" s="172">
        <f t="shared" si="383"/>
        <v>8800</v>
      </c>
      <c r="EO98" s="172">
        <f t="shared" si="384"/>
        <v>8600</v>
      </c>
      <c r="EP98" s="172">
        <f t="shared" si="385"/>
        <v>8400</v>
      </c>
      <c r="EQ98" s="172">
        <f t="shared" si="386"/>
        <v>8300</v>
      </c>
      <c r="ER98" s="172">
        <f t="shared" si="387"/>
        <v>8300</v>
      </c>
      <c r="ES98" s="172">
        <f t="shared" si="388"/>
        <v>8200</v>
      </c>
      <c r="ET98" s="172">
        <f t="shared" si="389"/>
        <v>8200</v>
      </c>
      <c r="EU98" s="172">
        <f t="shared" si="390"/>
        <v>8200</v>
      </c>
      <c r="EV98" s="172">
        <f t="shared" si="391"/>
        <v>8200</v>
      </c>
      <c r="EW98" s="172">
        <f t="shared" si="392"/>
        <v>8200</v>
      </c>
      <c r="EX98" s="172">
        <f t="shared" si="393"/>
        <v>8200</v>
      </c>
      <c r="EZ98" s="171">
        <f t="shared" si="394"/>
        <v>8300</v>
      </c>
      <c r="FA98" s="172">
        <f t="shared" si="395"/>
        <v>8300</v>
      </c>
      <c r="FB98" s="172">
        <f t="shared" si="396"/>
        <v>8300</v>
      </c>
      <c r="FC98" s="172">
        <f t="shared" si="397"/>
        <v>8300</v>
      </c>
      <c r="FD98" s="172">
        <f t="shared" si="398"/>
        <v>8300</v>
      </c>
      <c r="FE98" s="172">
        <f t="shared" si="399"/>
        <v>8300</v>
      </c>
      <c r="FF98" s="172">
        <f t="shared" si="400"/>
        <v>8300</v>
      </c>
      <c r="FG98" s="172">
        <f t="shared" si="401"/>
        <v>8600</v>
      </c>
      <c r="FH98" s="172">
        <f t="shared" si="402"/>
        <v>8900</v>
      </c>
      <c r="FI98" s="172">
        <f t="shared" si="403"/>
        <v>9100</v>
      </c>
      <c r="FJ98" s="172">
        <f t="shared" si="404"/>
        <v>9100</v>
      </c>
      <c r="FK98" s="172">
        <f t="shared" si="405"/>
        <v>9000</v>
      </c>
      <c r="FL98" s="172">
        <f t="shared" si="406"/>
        <v>9000</v>
      </c>
      <c r="FM98" s="172">
        <f t="shared" si="407"/>
        <v>8900</v>
      </c>
      <c r="FN98" s="172">
        <f t="shared" si="408"/>
        <v>8700</v>
      </c>
      <c r="FO98" s="172">
        <f t="shared" si="409"/>
        <v>8500</v>
      </c>
      <c r="FP98" s="172">
        <f t="shared" si="410"/>
        <v>8400</v>
      </c>
      <c r="FQ98" s="172">
        <f t="shared" si="411"/>
        <v>8400</v>
      </c>
      <c r="FR98" s="172">
        <f t="shared" si="412"/>
        <v>8300</v>
      </c>
      <c r="FS98" s="172">
        <f t="shared" si="413"/>
        <v>8300</v>
      </c>
      <c r="FT98" s="172">
        <f t="shared" si="414"/>
        <v>8300</v>
      </c>
      <c r="FU98" s="172">
        <f t="shared" si="415"/>
        <v>8300</v>
      </c>
      <c r="FV98" s="172">
        <f t="shared" si="416"/>
        <v>8300</v>
      </c>
      <c r="FW98" s="172">
        <f t="shared" si="417"/>
        <v>8300</v>
      </c>
    </row>
    <row r="99" spans="3:179" ht="14.25" customHeight="1" x14ac:dyDescent="0.25">
      <c r="C99" s="132">
        <v>2025</v>
      </c>
      <c r="D99" s="14" t="s">
        <v>10</v>
      </c>
      <c r="E99" s="171">
        <f t="shared" si="104"/>
        <v>1387.49</v>
      </c>
      <c r="F99" s="172">
        <f t="shared" si="105"/>
        <v>1387.49</v>
      </c>
      <c r="G99" s="172">
        <f t="shared" si="106"/>
        <v>1373.1053709751184</v>
      </c>
      <c r="H99" s="172">
        <f t="shared" si="107"/>
        <v>1325.6342380631256</v>
      </c>
      <c r="I99" s="172">
        <f t="shared" si="108"/>
        <v>1319.8473545985978</v>
      </c>
      <c r="J99" s="172">
        <f t="shared" si="109"/>
        <v>1325.6342380631256</v>
      </c>
      <c r="K99" s="172">
        <f t="shared" si="110"/>
        <v>1305.6436092441852</v>
      </c>
      <c r="L99" s="172">
        <f t="shared" si="111"/>
        <v>1001.514725226388</v>
      </c>
      <c r="M99" s="172">
        <f t="shared" si="112"/>
        <v>809.23288980068264</v>
      </c>
      <c r="N99" s="172">
        <f t="shared" si="113"/>
        <v>721.91216199460018</v>
      </c>
      <c r="O99" s="172">
        <f t="shared" si="114"/>
        <v>791.60654363122262</v>
      </c>
      <c r="P99" s="172">
        <f t="shared" si="115"/>
        <v>821.78927454841948</v>
      </c>
      <c r="Q99" s="172">
        <f t="shared" si="116"/>
        <v>868.3177587442816</v>
      </c>
      <c r="R99" s="172">
        <f t="shared" si="117"/>
        <v>973.0070658841546</v>
      </c>
      <c r="S99" s="172">
        <f t="shared" si="118"/>
        <v>1081.0607377600911</v>
      </c>
      <c r="T99" s="172">
        <f t="shared" si="119"/>
        <v>1283.812335771468</v>
      </c>
      <c r="U99" s="172">
        <f t="shared" si="120"/>
        <v>1321.29</v>
      </c>
      <c r="V99" s="172">
        <f t="shared" si="121"/>
        <v>1321.29</v>
      </c>
      <c r="W99" s="172">
        <f t="shared" si="122"/>
        <v>1387.49</v>
      </c>
      <c r="X99" s="172">
        <f t="shared" si="123"/>
        <v>1387.49</v>
      </c>
      <c r="Y99" s="172">
        <f t="shared" si="124"/>
        <v>1387.49</v>
      </c>
      <c r="Z99" s="172">
        <f t="shared" si="125"/>
        <v>1387.49</v>
      </c>
      <c r="AA99" s="172">
        <f t="shared" si="126"/>
        <v>1387.49</v>
      </c>
      <c r="AB99" s="172">
        <f t="shared" si="127"/>
        <v>1387.49</v>
      </c>
      <c r="AC99" s="176">
        <f xml:space="preserve"> SUM(E99:AB99) * 31</f>
        <v>891083.16743346956</v>
      </c>
      <c r="AD99" s="195"/>
      <c r="AE99" s="171">
        <f t="shared" si="128"/>
        <v>8210</v>
      </c>
      <c r="AF99" s="172">
        <f t="shared" si="129"/>
        <v>8210</v>
      </c>
      <c r="AG99" s="172">
        <f t="shared" si="130"/>
        <v>8231.9881611987603</v>
      </c>
      <c r="AH99" s="172">
        <f t="shared" si="131"/>
        <v>8303.5291290472996</v>
      </c>
      <c r="AI99" s="172">
        <f t="shared" si="132"/>
        <v>8312.1461083679897</v>
      </c>
      <c r="AJ99" s="172">
        <f t="shared" si="133"/>
        <v>8303.5291290472996</v>
      </c>
      <c r="AK99" s="172">
        <f t="shared" si="134"/>
        <v>8333.2032022268704</v>
      </c>
      <c r="AL99" s="172">
        <f t="shared" si="135"/>
        <v>8756.2255250754806</v>
      </c>
      <c r="AM99" s="172">
        <f t="shared" si="136"/>
        <v>9000.9469389259066</v>
      </c>
      <c r="AN99" s="172">
        <f t="shared" si="137"/>
        <v>9107.328274271109</v>
      </c>
      <c r="AO99" s="172">
        <f t="shared" si="138"/>
        <v>9022.6446645500237</v>
      </c>
      <c r="AP99" s="172">
        <f t="shared" si="139"/>
        <v>8985.4190927976488</v>
      </c>
      <c r="AQ99" s="172">
        <f t="shared" si="140"/>
        <v>8927.3511804412228</v>
      </c>
      <c r="AR99" s="172">
        <f t="shared" si="141"/>
        <v>8793.4918161950663</v>
      </c>
      <c r="AS99" s="172">
        <f t="shared" si="142"/>
        <v>8650.2557509446669</v>
      </c>
      <c r="AT99" s="172">
        <f t="shared" si="143"/>
        <v>8365.3150136239728</v>
      </c>
      <c r="AU99" s="172">
        <f t="shared" si="144"/>
        <v>8310</v>
      </c>
      <c r="AV99" s="172">
        <f t="shared" si="145"/>
        <v>8310</v>
      </c>
      <c r="AW99" s="172">
        <f t="shared" si="146"/>
        <v>8210</v>
      </c>
      <c r="AX99" s="172">
        <f t="shared" si="147"/>
        <v>8210</v>
      </c>
      <c r="AY99" s="172">
        <f t="shared" si="148"/>
        <v>8210</v>
      </c>
      <c r="AZ99" s="172">
        <f t="shared" si="149"/>
        <v>8210</v>
      </c>
      <c r="BA99" s="172">
        <f t="shared" si="150"/>
        <v>8210</v>
      </c>
      <c r="BB99" s="172">
        <f t="shared" si="151"/>
        <v>8210</v>
      </c>
      <c r="BD99" s="189">
        <f xml:space="preserve">  'Generation Calculation'!CC86-'Bidders Proposed Renewables'!E61</f>
        <v>169</v>
      </c>
      <c r="BE99" s="190">
        <f xml:space="preserve">  'Generation Calculation'!CD86-'Bidders Proposed Renewables'!F61</f>
        <v>169</v>
      </c>
      <c r="BF99" s="190">
        <f xml:space="preserve">  'Generation Calculation'!CE86-'Bidders Proposed Renewables'!G61</f>
        <v>166.801183880124</v>
      </c>
      <c r="BG99" s="190">
        <f xml:space="preserve">  'Generation Calculation'!CF86-'Bidders Proposed Renewables'!H61</f>
        <v>159.64708709527</v>
      </c>
      <c r="BH99" s="190">
        <f xml:space="preserve">  'Generation Calculation'!CG86-'Bidders Proposed Renewables'!I61</f>
        <v>158.78538916320099</v>
      </c>
      <c r="BI99" s="190">
        <f xml:space="preserve">  'Generation Calculation'!CH86-'Bidders Proposed Renewables'!J61</f>
        <v>159.64708709527</v>
      </c>
      <c r="BJ99" s="190">
        <f xml:space="preserve">  'Generation Calculation'!CI86-'Bidders Proposed Renewables'!K61</f>
        <v>156.679679777313</v>
      </c>
      <c r="BK99" s="190">
        <f xml:space="preserve">  'Generation Calculation'!CJ86-'Bidders Proposed Renewables'!L61</f>
        <v>114.37744749245191</v>
      </c>
      <c r="BL99" s="190">
        <f xml:space="preserve">  'Generation Calculation'!CK86-'Bidders Proposed Renewables'!M61</f>
        <v>89.905306107409331</v>
      </c>
      <c r="BM99" s="190">
        <f xml:space="preserve">  'Generation Calculation'!CL86-'Bidders Proposed Renewables'!N61</f>
        <v>79.267172572889095</v>
      </c>
      <c r="BN99" s="190">
        <f xml:space="preserve">  'Generation Calculation'!CM86-'Bidders Proposed Renewables'!O61</f>
        <v>87.735533544997637</v>
      </c>
      <c r="BO99" s="190">
        <f xml:space="preserve">  'Generation Calculation'!CN86-'Bidders Proposed Renewables'!P61</f>
        <v>91.458090720235049</v>
      </c>
      <c r="BP99" s="190">
        <f xml:space="preserve">  'Generation Calculation'!CO86-'Bidders Proposed Renewables'!Q61</f>
        <v>97.264881955877769</v>
      </c>
      <c r="BQ99" s="190">
        <f xml:space="preserve">  'Generation Calculation'!CP86-'Bidders Proposed Renewables'!R61</f>
        <v>110.65081838049332</v>
      </c>
      <c r="BR99" s="190">
        <f xml:space="preserve">  'Generation Calculation'!CQ86-'Bidders Proposed Renewables'!S61</f>
        <v>124.97442490553323</v>
      </c>
      <c r="BS99" s="190">
        <f xml:space="preserve">  'Generation Calculation'!CR86-'Bidders Proposed Renewables'!T61</f>
        <v>153.46849863760269</v>
      </c>
      <c r="BT99" s="190">
        <f xml:space="preserve">  'Generation Calculation'!CS86-'Bidders Proposed Renewables'!U61</f>
        <v>159</v>
      </c>
      <c r="BU99" s="190">
        <f xml:space="preserve">  'Generation Calculation'!CT86-'Bidders Proposed Renewables'!V61</f>
        <v>159</v>
      </c>
      <c r="BV99" s="190">
        <f xml:space="preserve">  'Generation Calculation'!CU86-'Bidders Proposed Renewables'!W61</f>
        <v>169</v>
      </c>
      <c r="BW99" s="190">
        <f xml:space="preserve">  'Generation Calculation'!CV86-'Bidders Proposed Renewables'!X61</f>
        <v>169</v>
      </c>
      <c r="BX99" s="190">
        <f xml:space="preserve">  'Generation Calculation'!CW86-'Bidders Proposed Renewables'!Y61</f>
        <v>169</v>
      </c>
      <c r="BY99" s="190">
        <f xml:space="preserve">  'Generation Calculation'!CX86-'Bidders Proposed Renewables'!Z61</f>
        <v>169</v>
      </c>
      <c r="BZ99" s="190">
        <f xml:space="preserve">  'Generation Calculation'!CY86-'Bidders Proposed Renewables'!AA61</f>
        <v>169</v>
      </c>
      <c r="CA99" s="190">
        <f xml:space="preserve">  'Generation Calculation'!CZ86-'Bidders Proposed Renewables'!AB61</f>
        <v>169</v>
      </c>
      <c r="CC99" s="171">
        <f t="shared" si="343"/>
        <v>170</v>
      </c>
      <c r="CD99" s="172">
        <f t="shared" si="344"/>
        <v>170</v>
      </c>
      <c r="CE99" s="172">
        <f t="shared" si="345"/>
        <v>170</v>
      </c>
      <c r="CF99" s="172">
        <f t="shared" si="346"/>
        <v>160</v>
      </c>
      <c r="CG99" s="172">
        <f t="shared" si="347"/>
        <v>160</v>
      </c>
      <c r="CH99" s="172">
        <f t="shared" si="348"/>
        <v>160</v>
      </c>
      <c r="CI99" s="172">
        <f t="shared" si="349"/>
        <v>160</v>
      </c>
      <c r="CJ99" s="172">
        <f t="shared" si="350"/>
        <v>120</v>
      </c>
      <c r="CK99" s="172">
        <f t="shared" si="351"/>
        <v>90</v>
      </c>
      <c r="CL99" s="172">
        <f t="shared" si="352"/>
        <v>80</v>
      </c>
      <c r="CM99" s="172">
        <f t="shared" si="353"/>
        <v>90</v>
      </c>
      <c r="CN99" s="172">
        <f t="shared" si="354"/>
        <v>100</v>
      </c>
      <c r="CO99" s="172">
        <f t="shared" si="355"/>
        <v>100</v>
      </c>
      <c r="CP99" s="172">
        <f t="shared" si="356"/>
        <v>120</v>
      </c>
      <c r="CQ99" s="172">
        <f t="shared" si="357"/>
        <v>130</v>
      </c>
      <c r="CR99" s="172">
        <f t="shared" si="358"/>
        <v>160</v>
      </c>
      <c r="CS99" s="172">
        <f t="shared" si="359"/>
        <v>160</v>
      </c>
      <c r="CT99" s="172">
        <f t="shared" si="360"/>
        <v>160</v>
      </c>
      <c r="CU99" s="172">
        <f t="shared" si="361"/>
        <v>170</v>
      </c>
      <c r="CV99" s="172">
        <f t="shared" si="362"/>
        <v>170</v>
      </c>
      <c r="CW99" s="172">
        <f t="shared" si="363"/>
        <v>170</v>
      </c>
      <c r="CX99" s="172">
        <f t="shared" si="364"/>
        <v>170</v>
      </c>
      <c r="CY99" s="172">
        <f t="shared" si="365"/>
        <v>170</v>
      </c>
      <c r="CZ99" s="172">
        <f t="shared" si="366"/>
        <v>170</v>
      </c>
      <c r="DB99" s="171">
        <f t="shared" si="367"/>
        <v>160</v>
      </c>
      <c r="DC99" s="172">
        <f t="shared" si="368"/>
        <v>160</v>
      </c>
      <c r="DD99" s="172">
        <f t="shared" si="369"/>
        <v>160</v>
      </c>
      <c r="DE99" s="172">
        <f t="shared" si="322"/>
        <v>150</v>
      </c>
      <c r="DF99" s="172">
        <f t="shared" si="323"/>
        <v>150</v>
      </c>
      <c r="DG99" s="172">
        <f t="shared" si="324"/>
        <v>150</v>
      </c>
      <c r="DH99" s="172">
        <f t="shared" si="325"/>
        <v>150</v>
      </c>
      <c r="DI99" s="172">
        <f t="shared" si="326"/>
        <v>110.00000000000001</v>
      </c>
      <c r="DJ99" s="172">
        <f t="shared" si="327"/>
        <v>80</v>
      </c>
      <c r="DK99" s="172">
        <f t="shared" si="328"/>
        <v>70</v>
      </c>
      <c r="DL99" s="172">
        <f t="shared" si="329"/>
        <v>80</v>
      </c>
      <c r="DM99" s="172">
        <f t="shared" si="330"/>
        <v>90</v>
      </c>
      <c r="DN99" s="172">
        <f t="shared" si="331"/>
        <v>90</v>
      </c>
      <c r="DO99" s="172">
        <f t="shared" si="332"/>
        <v>110.00000000000001</v>
      </c>
      <c r="DP99" s="172">
        <f t="shared" si="333"/>
        <v>120</v>
      </c>
      <c r="DQ99" s="172">
        <f t="shared" si="334"/>
        <v>150</v>
      </c>
      <c r="DR99" s="172">
        <f t="shared" si="335"/>
        <v>150</v>
      </c>
      <c r="DS99" s="172">
        <f t="shared" si="336"/>
        <v>150</v>
      </c>
      <c r="DT99" s="172">
        <f t="shared" si="337"/>
        <v>160</v>
      </c>
      <c r="DU99" s="172">
        <f t="shared" si="338"/>
        <v>160</v>
      </c>
      <c r="DV99" s="172">
        <f t="shared" si="339"/>
        <v>160</v>
      </c>
      <c r="DW99" s="172">
        <f t="shared" si="340"/>
        <v>160</v>
      </c>
      <c r="DX99" s="172">
        <f t="shared" si="341"/>
        <v>160</v>
      </c>
      <c r="DY99" s="172">
        <f t="shared" si="342"/>
        <v>160</v>
      </c>
      <c r="EA99" s="171">
        <f t="shared" si="370"/>
        <v>8200</v>
      </c>
      <c r="EB99" s="172">
        <f t="shared" si="371"/>
        <v>8200</v>
      </c>
      <c r="EC99" s="172">
        <f t="shared" si="372"/>
        <v>8200</v>
      </c>
      <c r="ED99" s="172">
        <f t="shared" si="373"/>
        <v>8300</v>
      </c>
      <c r="EE99" s="172">
        <f t="shared" si="374"/>
        <v>8300</v>
      </c>
      <c r="EF99" s="172">
        <f t="shared" si="375"/>
        <v>8300</v>
      </c>
      <c r="EG99" s="172">
        <f t="shared" si="376"/>
        <v>8300</v>
      </c>
      <c r="EH99" s="172">
        <f t="shared" si="377"/>
        <v>8700</v>
      </c>
      <c r="EI99" s="172">
        <f t="shared" si="378"/>
        <v>9000</v>
      </c>
      <c r="EJ99" s="172">
        <f t="shared" si="379"/>
        <v>9100</v>
      </c>
      <c r="EK99" s="172">
        <f t="shared" si="380"/>
        <v>9000</v>
      </c>
      <c r="EL99" s="172">
        <f t="shared" si="381"/>
        <v>8900</v>
      </c>
      <c r="EM99" s="172">
        <f t="shared" si="382"/>
        <v>8900</v>
      </c>
      <c r="EN99" s="172">
        <f t="shared" si="383"/>
        <v>8700</v>
      </c>
      <c r="EO99" s="172">
        <f t="shared" si="384"/>
        <v>8600</v>
      </c>
      <c r="EP99" s="172">
        <f t="shared" si="385"/>
        <v>8300</v>
      </c>
      <c r="EQ99" s="172">
        <f t="shared" si="386"/>
        <v>8300</v>
      </c>
      <c r="ER99" s="172">
        <f t="shared" si="387"/>
        <v>8300</v>
      </c>
      <c r="ES99" s="172">
        <f t="shared" si="388"/>
        <v>8200</v>
      </c>
      <c r="ET99" s="172">
        <f t="shared" si="389"/>
        <v>8200</v>
      </c>
      <c r="EU99" s="172">
        <f t="shared" si="390"/>
        <v>8200</v>
      </c>
      <c r="EV99" s="172">
        <f t="shared" si="391"/>
        <v>8200</v>
      </c>
      <c r="EW99" s="172">
        <f t="shared" si="392"/>
        <v>8200</v>
      </c>
      <c r="EX99" s="172">
        <f t="shared" si="393"/>
        <v>8200</v>
      </c>
      <c r="EZ99" s="171">
        <f t="shared" si="394"/>
        <v>8300</v>
      </c>
      <c r="FA99" s="172">
        <f t="shared" si="395"/>
        <v>8300</v>
      </c>
      <c r="FB99" s="172">
        <f t="shared" si="396"/>
        <v>8300</v>
      </c>
      <c r="FC99" s="172">
        <f t="shared" si="397"/>
        <v>8400</v>
      </c>
      <c r="FD99" s="172">
        <f t="shared" si="398"/>
        <v>8400</v>
      </c>
      <c r="FE99" s="172">
        <f t="shared" si="399"/>
        <v>8400</v>
      </c>
      <c r="FF99" s="172">
        <f t="shared" si="400"/>
        <v>8400</v>
      </c>
      <c r="FG99" s="172">
        <f t="shared" si="401"/>
        <v>8800</v>
      </c>
      <c r="FH99" s="172">
        <f t="shared" si="402"/>
        <v>9100</v>
      </c>
      <c r="FI99" s="172">
        <f t="shared" si="403"/>
        <v>9200</v>
      </c>
      <c r="FJ99" s="172">
        <f t="shared" si="404"/>
        <v>9100</v>
      </c>
      <c r="FK99" s="172">
        <f t="shared" si="405"/>
        <v>9000</v>
      </c>
      <c r="FL99" s="172">
        <f t="shared" si="406"/>
        <v>9000</v>
      </c>
      <c r="FM99" s="172">
        <f t="shared" si="407"/>
        <v>8800</v>
      </c>
      <c r="FN99" s="172">
        <f t="shared" si="408"/>
        <v>8700</v>
      </c>
      <c r="FO99" s="172">
        <f t="shared" si="409"/>
        <v>8400</v>
      </c>
      <c r="FP99" s="172">
        <f t="shared" si="410"/>
        <v>8400</v>
      </c>
      <c r="FQ99" s="172">
        <f t="shared" si="411"/>
        <v>8400</v>
      </c>
      <c r="FR99" s="172">
        <f t="shared" si="412"/>
        <v>8300</v>
      </c>
      <c r="FS99" s="172">
        <f t="shared" si="413"/>
        <v>8300</v>
      </c>
      <c r="FT99" s="172">
        <f t="shared" si="414"/>
        <v>8300</v>
      </c>
      <c r="FU99" s="172">
        <f t="shared" si="415"/>
        <v>8300</v>
      </c>
      <c r="FV99" s="172">
        <f t="shared" si="416"/>
        <v>8300</v>
      </c>
      <c r="FW99" s="172">
        <f t="shared" si="417"/>
        <v>8300</v>
      </c>
    </row>
    <row r="100" spans="3:179" ht="14.25" customHeight="1" x14ac:dyDescent="0.25">
      <c r="C100" s="132">
        <v>2025</v>
      </c>
      <c r="D100" s="14" t="s">
        <v>167</v>
      </c>
      <c r="E100" s="171">
        <f t="shared" si="104"/>
        <v>1387.49</v>
      </c>
      <c r="F100" s="172">
        <f t="shared" si="105"/>
        <v>1387.49</v>
      </c>
      <c r="G100" s="172">
        <f t="shared" si="106"/>
        <v>1387.49</v>
      </c>
      <c r="H100" s="172">
        <f t="shared" si="107"/>
        <v>1387.49</v>
      </c>
      <c r="I100" s="172">
        <f t="shared" si="108"/>
        <v>1387.49</v>
      </c>
      <c r="J100" s="172">
        <f t="shared" si="109"/>
        <v>1387.49</v>
      </c>
      <c r="K100" s="172">
        <f t="shared" si="110"/>
        <v>1387.49</v>
      </c>
      <c r="L100" s="172">
        <f t="shared" si="111"/>
        <v>1199.067619589096</v>
      </c>
      <c r="M100" s="172">
        <f t="shared" si="112"/>
        <v>1054.9864206928685</v>
      </c>
      <c r="N100" s="172">
        <f t="shared" si="113"/>
        <v>901.21949341221477</v>
      </c>
      <c r="O100" s="172">
        <f t="shared" si="114"/>
        <v>926.20407990376816</v>
      </c>
      <c r="P100" s="172">
        <f t="shared" si="115"/>
        <v>1005.547585665325</v>
      </c>
      <c r="Q100" s="172">
        <f t="shared" si="116"/>
        <v>1032.8235348751211</v>
      </c>
      <c r="R100" s="172">
        <f t="shared" si="117"/>
        <v>1121.5495305968539</v>
      </c>
      <c r="S100" s="172">
        <f t="shared" si="118"/>
        <v>1232.2622837949339</v>
      </c>
      <c r="T100" s="172">
        <f t="shared" si="119"/>
        <v>1321.29</v>
      </c>
      <c r="U100" s="172">
        <f t="shared" si="120"/>
        <v>1321.29</v>
      </c>
      <c r="V100" s="172">
        <f t="shared" si="121"/>
        <v>1321.29</v>
      </c>
      <c r="W100" s="172">
        <f t="shared" si="122"/>
        <v>1387.49</v>
      </c>
      <c r="X100" s="172">
        <f t="shared" si="123"/>
        <v>1387.49</v>
      </c>
      <c r="Y100" s="172">
        <f t="shared" si="124"/>
        <v>1387.49</v>
      </c>
      <c r="Z100" s="172">
        <f t="shared" si="125"/>
        <v>1387.49</v>
      </c>
      <c r="AA100" s="172">
        <f t="shared" si="126"/>
        <v>1387.49</v>
      </c>
      <c r="AB100" s="172">
        <f t="shared" si="127"/>
        <v>1387.49</v>
      </c>
      <c r="AC100" s="176">
        <f xml:space="preserve"> SUM(E100:AB100) * 30</f>
        <v>914247.01645590574</v>
      </c>
      <c r="AD100" s="195"/>
      <c r="AE100" s="171">
        <f t="shared" si="128"/>
        <v>8210</v>
      </c>
      <c r="AF100" s="172">
        <f t="shared" si="129"/>
        <v>8210</v>
      </c>
      <c r="AG100" s="172">
        <f t="shared" si="130"/>
        <v>8210</v>
      </c>
      <c r="AH100" s="172">
        <f t="shared" si="131"/>
        <v>8210</v>
      </c>
      <c r="AI100" s="172">
        <f t="shared" si="132"/>
        <v>8210</v>
      </c>
      <c r="AJ100" s="172">
        <f t="shared" si="133"/>
        <v>8210</v>
      </c>
      <c r="AK100" s="172">
        <f t="shared" si="134"/>
        <v>8210</v>
      </c>
      <c r="AL100" s="172">
        <f t="shared" si="135"/>
        <v>8487.2056491118856</v>
      </c>
      <c r="AM100" s="172">
        <f t="shared" si="136"/>
        <v>8685.3227160543065</v>
      </c>
      <c r="AN100" s="172">
        <f t="shared" si="137"/>
        <v>8885.7724865492219</v>
      </c>
      <c r="AO100" s="172">
        <f t="shared" si="138"/>
        <v>8853.9030726904984</v>
      </c>
      <c r="AP100" s="172">
        <f t="shared" si="139"/>
        <v>8750.9241170203259</v>
      </c>
      <c r="AQ100" s="172">
        <f t="shared" si="140"/>
        <v>8714.8724614850889</v>
      </c>
      <c r="AR100" s="172">
        <f t="shared" si="141"/>
        <v>8595.1343862787089</v>
      </c>
      <c r="AS100" s="172">
        <f t="shared" si="142"/>
        <v>8439.9680746463364</v>
      </c>
      <c r="AT100" s="172">
        <f t="shared" si="143"/>
        <v>8310</v>
      </c>
      <c r="AU100" s="172">
        <f t="shared" si="144"/>
        <v>8310</v>
      </c>
      <c r="AV100" s="172">
        <f t="shared" si="145"/>
        <v>8310</v>
      </c>
      <c r="AW100" s="172">
        <f t="shared" si="146"/>
        <v>8210</v>
      </c>
      <c r="AX100" s="172">
        <f t="shared" si="147"/>
        <v>8210</v>
      </c>
      <c r="AY100" s="172">
        <f t="shared" si="148"/>
        <v>8210</v>
      </c>
      <c r="AZ100" s="172">
        <f t="shared" si="149"/>
        <v>8210</v>
      </c>
      <c r="BA100" s="172">
        <f t="shared" si="150"/>
        <v>8210</v>
      </c>
      <c r="BB100" s="172">
        <f t="shared" si="151"/>
        <v>8210</v>
      </c>
      <c r="BD100" s="189">
        <f xml:space="preserve">  'Generation Calculation'!CC87-'Bidders Proposed Renewables'!E62</f>
        <v>169</v>
      </c>
      <c r="BE100" s="190">
        <f xml:space="preserve">  'Generation Calculation'!CD87-'Bidders Proposed Renewables'!F62</f>
        <v>169</v>
      </c>
      <c r="BF100" s="190">
        <f xml:space="preserve">  'Generation Calculation'!CE87-'Bidders Proposed Renewables'!G62</f>
        <v>169</v>
      </c>
      <c r="BG100" s="190">
        <f xml:space="preserve">  'Generation Calculation'!CF87-'Bidders Proposed Renewables'!H62</f>
        <v>169</v>
      </c>
      <c r="BH100" s="190">
        <f xml:space="preserve">  'Generation Calculation'!CG87-'Bidders Proposed Renewables'!I62</f>
        <v>169</v>
      </c>
      <c r="BI100" s="190">
        <f xml:space="preserve">  'Generation Calculation'!CH87-'Bidders Proposed Renewables'!J62</f>
        <v>169</v>
      </c>
      <c r="BJ100" s="190">
        <f xml:space="preserve">  'Generation Calculation'!CI87-'Bidders Proposed Renewables'!K62</f>
        <v>169</v>
      </c>
      <c r="BK100" s="190">
        <f xml:space="preserve">  'Generation Calculation'!CJ87-'Bidders Proposed Renewables'!L62</f>
        <v>141.2794350888114</v>
      </c>
      <c r="BL100" s="190">
        <f xml:space="preserve">  'Generation Calculation'!CK87-'Bidders Proposed Renewables'!M62</f>
        <v>121.46772839456943</v>
      </c>
      <c r="BM100" s="190">
        <f xml:space="preserve">  'Generation Calculation'!CL87-'Bidders Proposed Renewables'!N62</f>
        <v>101.42275134507773</v>
      </c>
      <c r="BN100" s="190">
        <f xml:space="preserve">  'Generation Calculation'!CM87-'Bidders Proposed Renewables'!O62</f>
        <v>104.60969273095012</v>
      </c>
      <c r="BO100" s="190">
        <f xml:space="preserve">  'Generation Calculation'!CN87-'Bidders Proposed Renewables'!P62</f>
        <v>114.90758829796734</v>
      </c>
      <c r="BP100" s="190">
        <f xml:space="preserve">  'Generation Calculation'!CO87-'Bidders Proposed Renewables'!Q62</f>
        <v>118.51275385149114</v>
      </c>
      <c r="BQ100" s="190">
        <f xml:space="preserve">  'Generation Calculation'!CP87-'Bidders Proposed Renewables'!R62</f>
        <v>130.4865613721291</v>
      </c>
      <c r="BR100" s="190">
        <f xml:space="preserve">  'Generation Calculation'!CQ87-'Bidders Proposed Renewables'!S62</f>
        <v>146.00319253536631</v>
      </c>
      <c r="BS100" s="190">
        <f xml:space="preserve">  'Generation Calculation'!CR87-'Bidders Proposed Renewables'!T62</f>
        <v>159</v>
      </c>
      <c r="BT100" s="190">
        <f xml:space="preserve">  'Generation Calculation'!CS87-'Bidders Proposed Renewables'!U62</f>
        <v>159</v>
      </c>
      <c r="BU100" s="190">
        <f xml:space="preserve">  'Generation Calculation'!CT87-'Bidders Proposed Renewables'!V62</f>
        <v>159</v>
      </c>
      <c r="BV100" s="190">
        <f xml:space="preserve">  'Generation Calculation'!CU87-'Bidders Proposed Renewables'!W62</f>
        <v>169</v>
      </c>
      <c r="BW100" s="190">
        <f xml:space="preserve">  'Generation Calculation'!CV87-'Bidders Proposed Renewables'!X62</f>
        <v>169</v>
      </c>
      <c r="BX100" s="190">
        <f xml:space="preserve">  'Generation Calculation'!CW87-'Bidders Proposed Renewables'!Y62</f>
        <v>169</v>
      </c>
      <c r="BY100" s="190">
        <f xml:space="preserve">  'Generation Calculation'!CX87-'Bidders Proposed Renewables'!Z62</f>
        <v>169</v>
      </c>
      <c r="BZ100" s="190">
        <f xml:space="preserve">  'Generation Calculation'!CY87-'Bidders Proposed Renewables'!AA62</f>
        <v>169</v>
      </c>
      <c r="CA100" s="190">
        <f xml:space="preserve">  'Generation Calculation'!CZ87-'Bidders Proposed Renewables'!AB62</f>
        <v>169</v>
      </c>
      <c r="CC100" s="171">
        <f t="shared" si="343"/>
        <v>170</v>
      </c>
      <c r="CD100" s="172">
        <f t="shared" si="344"/>
        <v>170</v>
      </c>
      <c r="CE100" s="172">
        <f t="shared" si="345"/>
        <v>170</v>
      </c>
      <c r="CF100" s="172">
        <f t="shared" si="346"/>
        <v>170</v>
      </c>
      <c r="CG100" s="172">
        <f t="shared" si="347"/>
        <v>170</v>
      </c>
      <c r="CH100" s="172">
        <f t="shared" si="348"/>
        <v>170</v>
      </c>
      <c r="CI100" s="172">
        <f t="shared" si="349"/>
        <v>170</v>
      </c>
      <c r="CJ100" s="172">
        <f t="shared" si="350"/>
        <v>150</v>
      </c>
      <c r="CK100" s="172">
        <f t="shared" si="351"/>
        <v>130</v>
      </c>
      <c r="CL100" s="172">
        <f t="shared" si="352"/>
        <v>110.00000000000001</v>
      </c>
      <c r="CM100" s="172">
        <f t="shared" si="353"/>
        <v>110.00000000000001</v>
      </c>
      <c r="CN100" s="172">
        <f t="shared" si="354"/>
        <v>120</v>
      </c>
      <c r="CO100" s="172">
        <f t="shared" si="355"/>
        <v>120</v>
      </c>
      <c r="CP100" s="172">
        <f t="shared" si="356"/>
        <v>140</v>
      </c>
      <c r="CQ100" s="172">
        <f t="shared" si="357"/>
        <v>150</v>
      </c>
      <c r="CR100" s="172">
        <f t="shared" si="358"/>
        <v>160</v>
      </c>
      <c r="CS100" s="172">
        <f t="shared" si="359"/>
        <v>160</v>
      </c>
      <c r="CT100" s="172">
        <f t="shared" si="360"/>
        <v>160</v>
      </c>
      <c r="CU100" s="172">
        <f t="shared" si="361"/>
        <v>170</v>
      </c>
      <c r="CV100" s="172">
        <f t="shared" si="362"/>
        <v>170</v>
      </c>
      <c r="CW100" s="172">
        <f t="shared" si="363"/>
        <v>170</v>
      </c>
      <c r="CX100" s="172">
        <f t="shared" si="364"/>
        <v>170</v>
      </c>
      <c r="CY100" s="172">
        <f t="shared" si="365"/>
        <v>170</v>
      </c>
      <c r="CZ100" s="172">
        <f t="shared" si="366"/>
        <v>170</v>
      </c>
      <c r="DB100" s="171">
        <f t="shared" si="367"/>
        <v>160</v>
      </c>
      <c r="DC100" s="172">
        <f t="shared" si="368"/>
        <v>160</v>
      </c>
      <c r="DD100" s="172">
        <f t="shared" si="369"/>
        <v>160</v>
      </c>
      <c r="DE100" s="172">
        <f t="shared" si="322"/>
        <v>160</v>
      </c>
      <c r="DF100" s="172">
        <f t="shared" si="323"/>
        <v>160</v>
      </c>
      <c r="DG100" s="172">
        <f t="shared" si="324"/>
        <v>160</v>
      </c>
      <c r="DH100" s="172">
        <f t="shared" si="325"/>
        <v>160</v>
      </c>
      <c r="DI100" s="172">
        <f t="shared" si="326"/>
        <v>140</v>
      </c>
      <c r="DJ100" s="172">
        <f t="shared" si="327"/>
        <v>120</v>
      </c>
      <c r="DK100" s="172">
        <f t="shared" si="328"/>
        <v>100</v>
      </c>
      <c r="DL100" s="172">
        <f t="shared" si="329"/>
        <v>100</v>
      </c>
      <c r="DM100" s="172">
        <f t="shared" si="330"/>
        <v>110.00000000000001</v>
      </c>
      <c r="DN100" s="172">
        <f t="shared" si="331"/>
        <v>110.00000000000001</v>
      </c>
      <c r="DO100" s="172">
        <f t="shared" si="332"/>
        <v>130</v>
      </c>
      <c r="DP100" s="172">
        <f t="shared" si="333"/>
        <v>140</v>
      </c>
      <c r="DQ100" s="172">
        <f t="shared" si="334"/>
        <v>150</v>
      </c>
      <c r="DR100" s="172">
        <f t="shared" si="335"/>
        <v>150</v>
      </c>
      <c r="DS100" s="172">
        <f t="shared" si="336"/>
        <v>150</v>
      </c>
      <c r="DT100" s="172">
        <f t="shared" si="337"/>
        <v>160</v>
      </c>
      <c r="DU100" s="172">
        <f t="shared" si="338"/>
        <v>160</v>
      </c>
      <c r="DV100" s="172">
        <f t="shared" si="339"/>
        <v>160</v>
      </c>
      <c r="DW100" s="172">
        <f t="shared" si="340"/>
        <v>160</v>
      </c>
      <c r="DX100" s="172">
        <f t="shared" si="341"/>
        <v>160</v>
      </c>
      <c r="DY100" s="172">
        <f t="shared" si="342"/>
        <v>160</v>
      </c>
      <c r="EA100" s="171">
        <f t="shared" si="370"/>
        <v>8200</v>
      </c>
      <c r="EB100" s="172">
        <f t="shared" si="371"/>
        <v>8200</v>
      </c>
      <c r="EC100" s="172">
        <f t="shared" si="372"/>
        <v>8200</v>
      </c>
      <c r="ED100" s="172">
        <f t="shared" si="373"/>
        <v>8200</v>
      </c>
      <c r="EE100" s="172">
        <f t="shared" si="374"/>
        <v>8200</v>
      </c>
      <c r="EF100" s="172">
        <f t="shared" si="375"/>
        <v>8200</v>
      </c>
      <c r="EG100" s="172">
        <f t="shared" si="376"/>
        <v>8200</v>
      </c>
      <c r="EH100" s="172">
        <f t="shared" si="377"/>
        <v>8400</v>
      </c>
      <c r="EI100" s="172">
        <f t="shared" si="378"/>
        <v>8600</v>
      </c>
      <c r="EJ100" s="172">
        <f t="shared" si="379"/>
        <v>8800</v>
      </c>
      <c r="EK100" s="172">
        <f t="shared" si="380"/>
        <v>8800</v>
      </c>
      <c r="EL100" s="172">
        <f t="shared" si="381"/>
        <v>8700</v>
      </c>
      <c r="EM100" s="172">
        <f t="shared" si="382"/>
        <v>8700</v>
      </c>
      <c r="EN100" s="172">
        <f t="shared" si="383"/>
        <v>8500</v>
      </c>
      <c r="EO100" s="172">
        <f t="shared" si="384"/>
        <v>8400</v>
      </c>
      <c r="EP100" s="172">
        <f t="shared" si="385"/>
        <v>8300</v>
      </c>
      <c r="EQ100" s="172">
        <f t="shared" si="386"/>
        <v>8300</v>
      </c>
      <c r="ER100" s="172">
        <f t="shared" si="387"/>
        <v>8300</v>
      </c>
      <c r="ES100" s="172">
        <f t="shared" si="388"/>
        <v>8200</v>
      </c>
      <c r="ET100" s="172">
        <f t="shared" si="389"/>
        <v>8200</v>
      </c>
      <c r="EU100" s="172">
        <f t="shared" si="390"/>
        <v>8200</v>
      </c>
      <c r="EV100" s="172">
        <f t="shared" si="391"/>
        <v>8200</v>
      </c>
      <c r="EW100" s="172">
        <f t="shared" si="392"/>
        <v>8200</v>
      </c>
      <c r="EX100" s="172">
        <f t="shared" si="393"/>
        <v>8200</v>
      </c>
      <c r="EZ100" s="171">
        <f t="shared" si="394"/>
        <v>8300</v>
      </c>
      <c r="FA100" s="172">
        <f t="shared" si="395"/>
        <v>8300</v>
      </c>
      <c r="FB100" s="172">
        <f t="shared" si="396"/>
        <v>8300</v>
      </c>
      <c r="FC100" s="172">
        <f t="shared" si="397"/>
        <v>8300</v>
      </c>
      <c r="FD100" s="172">
        <f t="shared" si="398"/>
        <v>8300</v>
      </c>
      <c r="FE100" s="172">
        <f t="shared" si="399"/>
        <v>8300</v>
      </c>
      <c r="FF100" s="172">
        <f t="shared" si="400"/>
        <v>8300</v>
      </c>
      <c r="FG100" s="172">
        <f t="shared" si="401"/>
        <v>8500</v>
      </c>
      <c r="FH100" s="172">
        <f t="shared" si="402"/>
        <v>8700</v>
      </c>
      <c r="FI100" s="172">
        <f t="shared" si="403"/>
        <v>8900</v>
      </c>
      <c r="FJ100" s="172">
        <f t="shared" si="404"/>
        <v>8900</v>
      </c>
      <c r="FK100" s="172">
        <f t="shared" si="405"/>
        <v>8800</v>
      </c>
      <c r="FL100" s="172">
        <f t="shared" si="406"/>
        <v>8800</v>
      </c>
      <c r="FM100" s="172">
        <f t="shared" si="407"/>
        <v>8600</v>
      </c>
      <c r="FN100" s="172">
        <f t="shared" si="408"/>
        <v>8500</v>
      </c>
      <c r="FO100" s="172">
        <f t="shared" si="409"/>
        <v>8400</v>
      </c>
      <c r="FP100" s="172">
        <f t="shared" si="410"/>
        <v>8400</v>
      </c>
      <c r="FQ100" s="172">
        <f t="shared" si="411"/>
        <v>8400</v>
      </c>
      <c r="FR100" s="172">
        <f t="shared" si="412"/>
        <v>8300</v>
      </c>
      <c r="FS100" s="172">
        <f t="shared" si="413"/>
        <v>8300</v>
      </c>
      <c r="FT100" s="172">
        <f t="shared" si="414"/>
        <v>8300</v>
      </c>
      <c r="FU100" s="172">
        <f t="shared" si="415"/>
        <v>8300</v>
      </c>
      <c r="FV100" s="172">
        <f t="shared" si="416"/>
        <v>8300</v>
      </c>
      <c r="FW100" s="172">
        <f t="shared" si="417"/>
        <v>8300</v>
      </c>
    </row>
    <row r="101" spans="3:179" ht="14.25" customHeight="1" x14ac:dyDescent="0.25">
      <c r="C101" s="132">
        <v>2025</v>
      </c>
      <c r="D101" s="14" t="s">
        <v>168</v>
      </c>
      <c r="E101" s="171">
        <f t="shared" si="104"/>
        <v>1387.49</v>
      </c>
      <c r="F101" s="172">
        <f t="shared" si="105"/>
        <v>1387.49</v>
      </c>
      <c r="G101" s="172">
        <f t="shared" si="106"/>
        <v>1387.49</v>
      </c>
      <c r="H101" s="172">
        <f t="shared" si="107"/>
        <v>1387.49</v>
      </c>
      <c r="I101" s="172">
        <f t="shared" si="108"/>
        <v>1387.49</v>
      </c>
      <c r="J101" s="172">
        <f t="shared" si="109"/>
        <v>1387.49</v>
      </c>
      <c r="K101" s="172">
        <f t="shared" si="110"/>
        <v>1387.49</v>
      </c>
      <c r="L101" s="172">
        <f t="shared" si="111"/>
        <v>1198.8138306735418</v>
      </c>
      <c r="M101" s="172">
        <f t="shared" si="112"/>
        <v>1027.1869141040215</v>
      </c>
      <c r="N101" s="172">
        <f t="shared" si="113"/>
        <v>891.61796469309604</v>
      </c>
      <c r="O101" s="172">
        <f t="shared" si="114"/>
        <v>879.89722486951973</v>
      </c>
      <c r="P101" s="172">
        <f t="shared" si="115"/>
        <v>964.54579291568939</v>
      </c>
      <c r="Q101" s="172">
        <f t="shared" si="116"/>
        <v>972.12360417413367</v>
      </c>
      <c r="R101" s="172">
        <f t="shared" si="117"/>
        <v>1016.1212936554745</v>
      </c>
      <c r="S101" s="172">
        <f t="shared" si="118"/>
        <v>1138.1483563876623</v>
      </c>
      <c r="T101" s="172">
        <f t="shared" si="119"/>
        <v>1304.0316174469615</v>
      </c>
      <c r="U101" s="172">
        <f t="shared" si="120"/>
        <v>1321.29</v>
      </c>
      <c r="V101" s="172">
        <f t="shared" si="121"/>
        <v>1321.29</v>
      </c>
      <c r="W101" s="172">
        <f t="shared" si="122"/>
        <v>1387.49</v>
      </c>
      <c r="X101" s="172">
        <f t="shared" si="123"/>
        <v>1387.49</v>
      </c>
      <c r="Y101" s="172">
        <f t="shared" si="124"/>
        <v>1387.49</v>
      </c>
      <c r="Z101" s="172">
        <f t="shared" si="125"/>
        <v>1387.49</v>
      </c>
      <c r="AA101" s="172">
        <f t="shared" si="126"/>
        <v>1387.49</v>
      </c>
      <c r="AB101" s="172">
        <f t="shared" si="127"/>
        <v>1387.49</v>
      </c>
      <c r="AC101" s="176">
        <f xml:space="preserve"> SUM(E101:AB101) * 31</f>
        <v>932245.53456652339</v>
      </c>
      <c r="AD101" s="195"/>
      <c r="AE101" s="171">
        <f t="shared" si="128"/>
        <v>8210</v>
      </c>
      <c r="AF101" s="172">
        <f t="shared" si="129"/>
        <v>8210</v>
      </c>
      <c r="AG101" s="172">
        <f t="shared" si="130"/>
        <v>8210</v>
      </c>
      <c r="AH101" s="172">
        <f t="shared" si="131"/>
        <v>8210</v>
      </c>
      <c r="AI101" s="172">
        <f t="shared" si="132"/>
        <v>8210</v>
      </c>
      <c r="AJ101" s="172">
        <f t="shared" si="133"/>
        <v>8210</v>
      </c>
      <c r="AK101" s="172">
        <f t="shared" si="134"/>
        <v>8210</v>
      </c>
      <c r="AL101" s="172">
        <f t="shared" si="135"/>
        <v>8487.5643730205938</v>
      </c>
      <c r="AM101" s="172">
        <f t="shared" si="136"/>
        <v>8722.3508398556714</v>
      </c>
      <c r="AN101" s="172">
        <f t="shared" si="137"/>
        <v>8897.9514121970951</v>
      </c>
      <c r="AO101" s="172">
        <f t="shared" si="138"/>
        <v>8912.7676882836331</v>
      </c>
      <c r="AP101" s="172">
        <f t="shared" si="139"/>
        <v>8804.4833727547848</v>
      </c>
      <c r="AQ101" s="172">
        <f t="shared" si="140"/>
        <v>8794.6409400955326</v>
      </c>
      <c r="AR101" s="172">
        <f t="shared" si="141"/>
        <v>8736.9891818495144</v>
      </c>
      <c r="AS101" s="172">
        <f t="shared" si="142"/>
        <v>8572.2943607778998</v>
      </c>
      <c r="AT101" s="172">
        <f t="shared" si="143"/>
        <v>8335.5847095487625</v>
      </c>
      <c r="AU101" s="172">
        <f t="shared" si="144"/>
        <v>8310</v>
      </c>
      <c r="AV101" s="172">
        <f t="shared" si="145"/>
        <v>8310</v>
      </c>
      <c r="AW101" s="172">
        <f t="shared" si="146"/>
        <v>8210</v>
      </c>
      <c r="AX101" s="172">
        <f t="shared" si="147"/>
        <v>8210</v>
      </c>
      <c r="AY101" s="172">
        <f t="shared" si="148"/>
        <v>8210</v>
      </c>
      <c r="AZ101" s="172">
        <f t="shared" si="149"/>
        <v>8210</v>
      </c>
      <c r="BA101" s="172">
        <f t="shared" si="150"/>
        <v>8210</v>
      </c>
      <c r="BB101" s="172">
        <f t="shared" si="151"/>
        <v>8210</v>
      </c>
      <c r="BD101" s="189">
        <f xml:space="preserve">  'Generation Calculation'!CC88-'Bidders Proposed Renewables'!E63</f>
        <v>169</v>
      </c>
      <c r="BE101" s="190">
        <f xml:space="preserve">  'Generation Calculation'!CD88-'Bidders Proposed Renewables'!F63</f>
        <v>169</v>
      </c>
      <c r="BF101" s="190">
        <f xml:space="preserve">  'Generation Calculation'!CE88-'Bidders Proposed Renewables'!G63</f>
        <v>169</v>
      </c>
      <c r="BG101" s="190">
        <f xml:space="preserve">  'Generation Calculation'!CF88-'Bidders Proposed Renewables'!H63</f>
        <v>169</v>
      </c>
      <c r="BH101" s="190">
        <f xml:space="preserve">  'Generation Calculation'!CG88-'Bidders Proposed Renewables'!I63</f>
        <v>169</v>
      </c>
      <c r="BI101" s="190">
        <f xml:space="preserve">  'Generation Calculation'!CH88-'Bidders Proposed Renewables'!J63</f>
        <v>169</v>
      </c>
      <c r="BJ101" s="190">
        <f xml:space="preserve">  'Generation Calculation'!CI88-'Bidders Proposed Renewables'!K63</f>
        <v>169</v>
      </c>
      <c r="BK101" s="190">
        <f xml:space="preserve">  'Generation Calculation'!CJ88-'Bidders Proposed Renewables'!L63</f>
        <v>141.24356269794069</v>
      </c>
      <c r="BL101" s="190">
        <f xml:space="preserve">  'Generation Calculation'!CK88-'Bidders Proposed Renewables'!M63</f>
        <v>117.76491601443291</v>
      </c>
      <c r="BM101" s="190">
        <f xml:space="preserve">  'Generation Calculation'!CL88-'Bidders Proposed Renewables'!N63</f>
        <v>100.20485878029046</v>
      </c>
      <c r="BN101" s="190">
        <f xml:space="preserve">  'Generation Calculation'!CM88-'Bidders Proposed Renewables'!O63</f>
        <v>98.723231171636769</v>
      </c>
      <c r="BO101" s="190">
        <f xml:space="preserve">  'Generation Calculation'!CN88-'Bidders Proposed Renewables'!P63</f>
        <v>109.55166272452146</v>
      </c>
      <c r="BP101" s="190">
        <f xml:space="preserve">  'Generation Calculation'!CO88-'Bidders Proposed Renewables'!Q63</f>
        <v>110.53590599044671</v>
      </c>
      <c r="BQ101" s="190">
        <f xml:space="preserve">  'Generation Calculation'!CP88-'Bidders Proposed Renewables'!R63</f>
        <v>116.30108181504855</v>
      </c>
      <c r="BR101" s="190">
        <f xml:space="preserve">  'Generation Calculation'!CQ88-'Bidders Proposed Renewables'!S63</f>
        <v>132.77056392220999</v>
      </c>
      <c r="BS101" s="190">
        <f xml:space="preserve">  'Generation Calculation'!CR88-'Bidders Proposed Renewables'!T63</f>
        <v>156.44152904512367</v>
      </c>
      <c r="BT101" s="190">
        <f xml:space="preserve">  'Generation Calculation'!CS88-'Bidders Proposed Renewables'!U63</f>
        <v>159</v>
      </c>
      <c r="BU101" s="190">
        <f xml:space="preserve">  'Generation Calculation'!CT88-'Bidders Proposed Renewables'!V63</f>
        <v>159</v>
      </c>
      <c r="BV101" s="190">
        <f xml:space="preserve">  'Generation Calculation'!CU88-'Bidders Proposed Renewables'!W63</f>
        <v>169</v>
      </c>
      <c r="BW101" s="190">
        <f xml:space="preserve">  'Generation Calculation'!CV88-'Bidders Proposed Renewables'!X63</f>
        <v>169</v>
      </c>
      <c r="BX101" s="190">
        <f xml:space="preserve">  'Generation Calculation'!CW88-'Bidders Proposed Renewables'!Y63</f>
        <v>169</v>
      </c>
      <c r="BY101" s="190">
        <f xml:space="preserve">  'Generation Calculation'!CX88-'Bidders Proposed Renewables'!Z63</f>
        <v>169</v>
      </c>
      <c r="BZ101" s="190">
        <f xml:space="preserve">  'Generation Calculation'!CY88-'Bidders Proposed Renewables'!AA63</f>
        <v>169</v>
      </c>
      <c r="CA101" s="190">
        <f xml:space="preserve">  'Generation Calculation'!CZ88-'Bidders Proposed Renewables'!AB63</f>
        <v>169</v>
      </c>
      <c r="CC101" s="171">
        <f t="shared" si="343"/>
        <v>170</v>
      </c>
      <c r="CD101" s="172">
        <f t="shared" si="344"/>
        <v>170</v>
      </c>
      <c r="CE101" s="172">
        <f t="shared" si="345"/>
        <v>170</v>
      </c>
      <c r="CF101" s="172">
        <f t="shared" si="346"/>
        <v>170</v>
      </c>
      <c r="CG101" s="172">
        <f t="shared" si="347"/>
        <v>170</v>
      </c>
      <c r="CH101" s="172">
        <f t="shared" si="348"/>
        <v>170</v>
      </c>
      <c r="CI101" s="172">
        <f t="shared" si="349"/>
        <v>170</v>
      </c>
      <c r="CJ101" s="172">
        <f t="shared" si="350"/>
        <v>150</v>
      </c>
      <c r="CK101" s="172">
        <f t="shared" si="351"/>
        <v>120</v>
      </c>
      <c r="CL101" s="172">
        <f t="shared" si="352"/>
        <v>110.00000000000001</v>
      </c>
      <c r="CM101" s="172">
        <f t="shared" si="353"/>
        <v>100</v>
      </c>
      <c r="CN101" s="172">
        <f t="shared" si="354"/>
        <v>110.00000000000001</v>
      </c>
      <c r="CO101" s="172">
        <f t="shared" si="355"/>
        <v>120</v>
      </c>
      <c r="CP101" s="172">
        <f t="shared" si="356"/>
        <v>120</v>
      </c>
      <c r="CQ101" s="172">
        <f t="shared" si="357"/>
        <v>140</v>
      </c>
      <c r="CR101" s="172">
        <f t="shared" si="358"/>
        <v>160</v>
      </c>
      <c r="CS101" s="172">
        <f t="shared" si="359"/>
        <v>160</v>
      </c>
      <c r="CT101" s="172">
        <f t="shared" si="360"/>
        <v>160</v>
      </c>
      <c r="CU101" s="172">
        <f t="shared" si="361"/>
        <v>170</v>
      </c>
      <c r="CV101" s="172">
        <f t="shared" si="362"/>
        <v>170</v>
      </c>
      <c r="CW101" s="172">
        <f t="shared" si="363"/>
        <v>170</v>
      </c>
      <c r="CX101" s="172">
        <f t="shared" si="364"/>
        <v>170</v>
      </c>
      <c r="CY101" s="172">
        <f t="shared" si="365"/>
        <v>170</v>
      </c>
      <c r="CZ101" s="172">
        <f t="shared" si="366"/>
        <v>170</v>
      </c>
      <c r="DB101" s="171">
        <f t="shared" si="367"/>
        <v>160</v>
      </c>
      <c r="DC101" s="172">
        <f t="shared" si="368"/>
        <v>160</v>
      </c>
      <c r="DD101" s="172">
        <f t="shared" si="369"/>
        <v>160</v>
      </c>
      <c r="DE101" s="172">
        <f t="shared" si="322"/>
        <v>160</v>
      </c>
      <c r="DF101" s="172">
        <f t="shared" si="323"/>
        <v>160</v>
      </c>
      <c r="DG101" s="172">
        <f t="shared" si="324"/>
        <v>160</v>
      </c>
      <c r="DH101" s="172">
        <f t="shared" si="325"/>
        <v>160</v>
      </c>
      <c r="DI101" s="172">
        <f t="shared" si="326"/>
        <v>140</v>
      </c>
      <c r="DJ101" s="172">
        <f t="shared" si="327"/>
        <v>110.00000000000001</v>
      </c>
      <c r="DK101" s="172">
        <f t="shared" si="328"/>
        <v>100</v>
      </c>
      <c r="DL101" s="172">
        <f t="shared" si="329"/>
        <v>90</v>
      </c>
      <c r="DM101" s="172">
        <f t="shared" si="330"/>
        <v>100</v>
      </c>
      <c r="DN101" s="172">
        <f t="shared" si="331"/>
        <v>110.00000000000001</v>
      </c>
      <c r="DO101" s="172">
        <f t="shared" si="332"/>
        <v>110.00000000000001</v>
      </c>
      <c r="DP101" s="172">
        <f t="shared" si="333"/>
        <v>130</v>
      </c>
      <c r="DQ101" s="172">
        <f t="shared" si="334"/>
        <v>150</v>
      </c>
      <c r="DR101" s="172">
        <f t="shared" si="335"/>
        <v>150</v>
      </c>
      <c r="DS101" s="172">
        <f t="shared" si="336"/>
        <v>150</v>
      </c>
      <c r="DT101" s="172">
        <f t="shared" si="337"/>
        <v>160</v>
      </c>
      <c r="DU101" s="172">
        <f t="shared" si="338"/>
        <v>160</v>
      </c>
      <c r="DV101" s="172">
        <f t="shared" si="339"/>
        <v>160</v>
      </c>
      <c r="DW101" s="172">
        <f t="shared" si="340"/>
        <v>160</v>
      </c>
      <c r="DX101" s="172">
        <f t="shared" si="341"/>
        <v>160</v>
      </c>
      <c r="DY101" s="172">
        <f t="shared" si="342"/>
        <v>160</v>
      </c>
      <c r="EA101" s="171">
        <f t="shared" si="370"/>
        <v>8200</v>
      </c>
      <c r="EB101" s="172">
        <f t="shared" si="371"/>
        <v>8200</v>
      </c>
      <c r="EC101" s="172">
        <f t="shared" si="372"/>
        <v>8200</v>
      </c>
      <c r="ED101" s="172">
        <f t="shared" si="373"/>
        <v>8200</v>
      </c>
      <c r="EE101" s="172">
        <f t="shared" si="374"/>
        <v>8200</v>
      </c>
      <c r="EF101" s="172">
        <f t="shared" si="375"/>
        <v>8200</v>
      </c>
      <c r="EG101" s="172">
        <f t="shared" si="376"/>
        <v>8200</v>
      </c>
      <c r="EH101" s="172">
        <f t="shared" si="377"/>
        <v>8400</v>
      </c>
      <c r="EI101" s="172">
        <f t="shared" si="378"/>
        <v>8700</v>
      </c>
      <c r="EJ101" s="172">
        <f t="shared" si="379"/>
        <v>8800</v>
      </c>
      <c r="EK101" s="172">
        <f t="shared" si="380"/>
        <v>8900</v>
      </c>
      <c r="EL101" s="172">
        <f t="shared" si="381"/>
        <v>8800</v>
      </c>
      <c r="EM101" s="172">
        <f t="shared" si="382"/>
        <v>8700</v>
      </c>
      <c r="EN101" s="172">
        <f t="shared" si="383"/>
        <v>8700</v>
      </c>
      <c r="EO101" s="172">
        <f t="shared" si="384"/>
        <v>8500</v>
      </c>
      <c r="EP101" s="172">
        <f t="shared" si="385"/>
        <v>8300</v>
      </c>
      <c r="EQ101" s="172">
        <f t="shared" si="386"/>
        <v>8300</v>
      </c>
      <c r="ER101" s="172">
        <f t="shared" si="387"/>
        <v>8300</v>
      </c>
      <c r="ES101" s="172">
        <f t="shared" si="388"/>
        <v>8200</v>
      </c>
      <c r="ET101" s="172">
        <f t="shared" si="389"/>
        <v>8200</v>
      </c>
      <c r="EU101" s="172">
        <f t="shared" si="390"/>
        <v>8200</v>
      </c>
      <c r="EV101" s="172">
        <f t="shared" si="391"/>
        <v>8200</v>
      </c>
      <c r="EW101" s="172">
        <f t="shared" si="392"/>
        <v>8200</v>
      </c>
      <c r="EX101" s="172">
        <f t="shared" si="393"/>
        <v>8200</v>
      </c>
      <c r="EZ101" s="171">
        <f t="shared" si="394"/>
        <v>8300</v>
      </c>
      <c r="FA101" s="172">
        <f t="shared" si="395"/>
        <v>8300</v>
      </c>
      <c r="FB101" s="172">
        <f t="shared" si="396"/>
        <v>8300</v>
      </c>
      <c r="FC101" s="172">
        <f t="shared" si="397"/>
        <v>8300</v>
      </c>
      <c r="FD101" s="172">
        <f t="shared" si="398"/>
        <v>8300</v>
      </c>
      <c r="FE101" s="172">
        <f t="shared" si="399"/>
        <v>8300</v>
      </c>
      <c r="FF101" s="172">
        <f t="shared" si="400"/>
        <v>8300</v>
      </c>
      <c r="FG101" s="172">
        <f t="shared" si="401"/>
        <v>8500</v>
      </c>
      <c r="FH101" s="172">
        <f t="shared" si="402"/>
        <v>8800</v>
      </c>
      <c r="FI101" s="172">
        <f t="shared" si="403"/>
        <v>8900</v>
      </c>
      <c r="FJ101" s="172">
        <f t="shared" si="404"/>
        <v>9000</v>
      </c>
      <c r="FK101" s="172">
        <f t="shared" si="405"/>
        <v>8900</v>
      </c>
      <c r="FL101" s="172">
        <f t="shared" si="406"/>
        <v>8800</v>
      </c>
      <c r="FM101" s="172">
        <f t="shared" si="407"/>
        <v>8800</v>
      </c>
      <c r="FN101" s="172">
        <f t="shared" si="408"/>
        <v>8600</v>
      </c>
      <c r="FO101" s="172">
        <f t="shared" si="409"/>
        <v>8400</v>
      </c>
      <c r="FP101" s="172">
        <f t="shared" si="410"/>
        <v>8400</v>
      </c>
      <c r="FQ101" s="172">
        <f t="shared" si="411"/>
        <v>8400</v>
      </c>
      <c r="FR101" s="172">
        <f t="shared" si="412"/>
        <v>8300</v>
      </c>
      <c r="FS101" s="172">
        <f t="shared" si="413"/>
        <v>8300</v>
      </c>
      <c r="FT101" s="172">
        <f t="shared" si="414"/>
        <v>8300</v>
      </c>
      <c r="FU101" s="172">
        <f t="shared" si="415"/>
        <v>8300</v>
      </c>
      <c r="FV101" s="172">
        <f t="shared" si="416"/>
        <v>8300</v>
      </c>
      <c r="FW101" s="172">
        <f t="shared" si="417"/>
        <v>8300</v>
      </c>
    </row>
    <row r="102" spans="3:179" ht="14.25" customHeight="1" x14ac:dyDescent="0.25">
      <c r="C102" s="132">
        <v>2025</v>
      </c>
      <c r="D102" s="14" t="s">
        <v>169</v>
      </c>
      <c r="E102" s="171">
        <f t="shared" si="104"/>
        <v>1387.49</v>
      </c>
      <c r="F102" s="172">
        <f t="shared" si="105"/>
        <v>1387.49</v>
      </c>
      <c r="G102" s="172">
        <f t="shared" si="106"/>
        <v>1387.49</v>
      </c>
      <c r="H102" s="172">
        <f t="shared" si="107"/>
        <v>1387.49</v>
      </c>
      <c r="I102" s="172">
        <f t="shared" si="108"/>
        <v>1387.49</v>
      </c>
      <c r="J102" s="172">
        <f t="shared" si="109"/>
        <v>1387.49</v>
      </c>
      <c r="K102" s="172">
        <f t="shared" si="110"/>
        <v>1387.49</v>
      </c>
      <c r="L102" s="172">
        <f t="shared" si="111"/>
        <v>1218.2485394325277</v>
      </c>
      <c r="M102" s="172">
        <f t="shared" si="112"/>
        <v>1082.6312385194005</v>
      </c>
      <c r="N102" s="172">
        <f t="shared" si="113"/>
        <v>964.03075463170205</v>
      </c>
      <c r="O102" s="172">
        <f t="shared" si="114"/>
        <v>935.88030075644474</v>
      </c>
      <c r="P102" s="172">
        <f t="shared" si="115"/>
        <v>1031.794256450285</v>
      </c>
      <c r="Q102" s="172">
        <f t="shared" si="116"/>
        <v>1088.3977900905288</v>
      </c>
      <c r="R102" s="172">
        <f t="shared" si="117"/>
        <v>1124.0590739195654</v>
      </c>
      <c r="S102" s="172">
        <f t="shared" si="118"/>
        <v>1230.9340804939084</v>
      </c>
      <c r="T102" s="172">
        <f t="shared" si="119"/>
        <v>1321.29</v>
      </c>
      <c r="U102" s="172">
        <f t="shared" si="120"/>
        <v>1321.29</v>
      </c>
      <c r="V102" s="172">
        <f t="shared" si="121"/>
        <v>1321.29</v>
      </c>
      <c r="W102" s="172">
        <f t="shared" si="122"/>
        <v>1387.49</v>
      </c>
      <c r="X102" s="172">
        <f t="shared" si="123"/>
        <v>1387.49</v>
      </c>
      <c r="Y102" s="172">
        <f t="shared" si="124"/>
        <v>1387.49</v>
      </c>
      <c r="Z102" s="172">
        <f t="shared" si="125"/>
        <v>1387.49</v>
      </c>
      <c r="AA102" s="172">
        <f t="shared" si="126"/>
        <v>1387.49</v>
      </c>
      <c r="AB102" s="172">
        <f t="shared" si="127"/>
        <v>1387.49</v>
      </c>
      <c r="AC102" s="176">
        <f xml:space="preserve"> SUM(E102:AB102) * 31</f>
        <v>950993.69706312567</v>
      </c>
      <c r="AD102" s="195"/>
      <c r="AE102" s="171">
        <f t="shared" si="128"/>
        <v>8210</v>
      </c>
      <c r="AF102" s="172">
        <f t="shared" si="129"/>
        <v>8210</v>
      </c>
      <c r="AG102" s="172">
        <f t="shared" si="130"/>
        <v>8210</v>
      </c>
      <c r="AH102" s="172">
        <f t="shared" si="131"/>
        <v>8210</v>
      </c>
      <c r="AI102" s="172">
        <f t="shared" si="132"/>
        <v>8210</v>
      </c>
      <c r="AJ102" s="172">
        <f t="shared" si="133"/>
        <v>8210</v>
      </c>
      <c r="AK102" s="172">
        <f t="shared" si="134"/>
        <v>8210</v>
      </c>
      <c r="AL102" s="172">
        <f t="shared" si="135"/>
        <v>8459.9878355451201</v>
      </c>
      <c r="AM102" s="172">
        <f t="shared" si="136"/>
        <v>8648.1329904163795</v>
      </c>
      <c r="AN102" s="172">
        <f t="shared" si="137"/>
        <v>8805.1514177374374</v>
      </c>
      <c r="AO102" s="172">
        <f t="shared" si="138"/>
        <v>8841.4903305077805</v>
      </c>
      <c r="AP102" s="172">
        <f t="shared" si="139"/>
        <v>8716.2391633428106</v>
      </c>
      <c r="AQ102" s="172">
        <f t="shared" si="140"/>
        <v>8640.3281831152508</v>
      </c>
      <c r="AR102" s="172">
        <f t="shared" si="141"/>
        <v>8591.6904400023268</v>
      </c>
      <c r="AS102" s="172">
        <f t="shared" si="142"/>
        <v>8441.8704436248663</v>
      </c>
      <c r="AT102" s="172">
        <f t="shared" si="143"/>
        <v>8310</v>
      </c>
      <c r="AU102" s="172">
        <f t="shared" si="144"/>
        <v>8310</v>
      </c>
      <c r="AV102" s="172">
        <f t="shared" si="145"/>
        <v>8310</v>
      </c>
      <c r="AW102" s="172">
        <f t="shared" si="146"/>
        <v>8210</v>
      </c>
      <c r="AX102" s="172">
        <f t="shared" si="147"/>
        <v>8210</v>
      </c>
      <c r="AY102" s="172">
        <f t="shared" si="148"/>
        <v>8210</v>
      </c>
      <c r="AZ102" s="172">
        <f t="shared" si="149"/>
        <v>8210</v>
      </c>
      <c r="BA102" s="172">
        <f t="shared" si="150"/>
        <v>8210</v>
      </c>
      <c r="BB102" s="172">
        <f t="shared" si="151"/>
        <v>8210</v>
      </c>
      <c r="BD102" s="189">
        <f xml:space="preserve">  'Generation Calculation'!CC89-'Bidders Proposed Renewables'!E64</f>
        <v>169</v>
      </c>
      <c r="BE102" s="190">
        <f xml:space="preserve">  'Generation Calculation'!CD89-'Bidders Proposed Renewables'!F64</f>
        <v>169</v>
      </c>
      <c r="BF102" s="190">
        <f xml:space="preserve">  'Generation Calculation'!CE89-'Bidders Proposed Renewables'!G64</f>
        <v>169</v>
      </c>
      <c r="BG102" s="190">
        <f xml:space="preserve">  'Generation Calculation'!CF89-'Bidders Proposed Renewables'!H64</f>
        <v>169</v>
      </c>
      <c r="BH102" s="190">
        <f xml:space="preserve">  'Generation Calculation'!CG89-'Bidders Proposed Renewables'!I64</f>
        <v>169</v>
      </c>
      <c r="BI102" s="190">
        <f xml:space="preserve">  'Generation Calculation'!CH89-'Bidders Proposed Renewables'!J64</f>
        <v>169</v>
      </c>
      <c r="BJ102" s="190">
        <f xml:space="preserve">  'Generation Calculation'!CI89-'Bidders Proposed Renewables'!K64</f>
        <v>169</v>
      </c>
      <c r="BK102" s="190">
        <f xml:space="preserve">  'Generation Calculation'!CJ89-'Bidders Proposed Renewables'!L64</f>
        <v>144.00121644548793</v>
      </c>
      <c r="BL102" s="190">
        <f xml:space="preserve">  'Generation Calculation'!CK89-'Bidders Proposed Renewables'!M64</f>
        <v>125.18670095836205</v>
      </c>
      <c r="BM102" s="190">
        <f xml:space="preserve">  'Generation Calculation'!CL89-'Bidders Proposed Renewables'!N64</f>
        <v>109.48485822625619</v>
      </c>
      <c r="BN102" s="190">
        <f xml:space="preserve">  'Generation Calculation'!CM89-'Bidders Proposed Renewables'!O64</f>
        <v>105.85096694922197</v>
      </c>
      <c r="BO102" s="190">
        <f xml:space="preserve">  'Generation Calculation'!CN89-'Bidders Proposed Renewables'!P64</f>
        <v>118.37608366571899</v>
      </c>
      <c r="BP102" s="190">
        <f xml:space="preserve">  'Generation Calculation'!CO89-'Bidders Proposed Renewables'!Q64</f>
        <v>125.96718168847488</v>
      </c>
      <c r="BQ102" s="190">
        <f xml:space="preserve">  'Generation Calculation'!CP89-'Bidders Proposed Renewables'!R64</f>
        <v>130.83095599976727</v>
      </c>
      <c r="BR102" s="190">
        <f xml:space="preserve">  'Generation Calculation'!CQ89-'Bidders Proposed Renewables'!S64</f>
        <v>145.81295563751343</v>
      </c>
      <c r="BS102" s="190">
        <f xml:space="preserve">  'Generation Calculation'!CR89-'Bidders Proposed Renewables'!T64</f>
        <v>159</v>
      </c>
      <c r="BT102" s="190">
        <f xml:space="preserve">  'Generation Calculation'!CS89-'Bidders Proposed Renewables'!U64</f>
        <v>159</v>
      </c>
      <c r="BU102" s="190">
        <f xml:space="preserve">  'Generation Calculation'!CT89-'Bidders Proposed Renewables'!V64</f>
        <v>159</v>
      </c>
      <c r="BV102" s="190">
        <f xml:space="preserve">  'Generation Calculation'!CU89-'Bidders Proposed Renewables'!W64</f>
        <v>169</v>
      </c>
      <c r="BW102" s="190">
        <f xml:space="preserve">  'Generation Calculation'!CV89-'Bidders Proposed Renewables'!X64</f>
        <v>169</v>
      </c>
      <c r="BX102" s="190">
        <f xml:space="preserve">  'Generation Calculation'!CW89-'Bidders Proposed Renewables'!Y64</f>
        <v>169</v>
      </c>
      <c r="BY102" s="190">
        <f xml:space="preserve">  'Generation Calculation'!CX89-'Bidders Proposed Renewables'!Z64</f>
        <v>169</v>
      </c>
      <c r="BZ102" s="190">
        <f xml:space="preserve">  'Generation Calculation'!CY89-'Bidders Proposed Renewables'!AA64</f>
        <v>169</v>
      </c>
      <c r="CA102" s="190">
        <f xml:space="preserve">  'Generation Calculation'!CZ89-'Bidders Proposed Renewables'!AB64</f>
        <v>169</v>
      </c>
      <c r="CC102" s="171">
        <f t="shared" si="343"/>
        <v>170</v>
      </c>
      <c r="CD102" s="172">
        <f t="shared" si="344"/>
        <v>170</v>
      </c>
      <c r="CE102" s="172">
        <f t="shared" si="345"/>
        <v>170</v>
      </c>
      <c r="CF102" s="172">
        <f t="shared" si="346"/>
        <v>170</v>
      </c>
      <c r="CG102" s="172">
        <f t="shared" si="347"/>
        <v>170</v>
      </c>
      <c r="CH102" s="172">
        <f t="shared" si="348"/>
        <v>170</v>
      </c>
      <c r="CI102" s="172">
        <f t="shared" si="349"/>
        <v>170</v>
      </c>
      <c r="CJ102" s="172">
        <f t="shared" si="350"/>
        <v>150</v>
      </c>
      <c r="CK102" s="172">
        <f t="shared" si="351"/>
        <v>130</v>
      </c>
      <c r="CL102" s="172">
        <f t="shared" si="352"/>
        <v>110.00000000000001</v>
      </c>
      <c r="CM102" s="172">
        <f t="shared" si="353"/>
        <v>110.00000000000001</v>
      </c>
      <c r="CN102" s="172">
        <f t="shared" si="354"/>
        <v>120</v>
      </c>
      <c r="CO102" s="172">
        <f t="shared" si="355"/>
        <v>130</v>
      </c>
      <c r="CP102" s="172">
        <f t="shared" si="356"/>
        <v>140</v>
      </c>
      <c r="CQ102" s="172">
        <f t="shared" si="357"/>
        <v>150</v>
      </c>
      <c r="CR102" s="172">
        <f t="shared" si="358"/>
        <v>160</v>
      </c>
      <c r="CS102" s="172">
        <f t="shared" si="359"/>
        <v>160</v>
      </c>
      <c r="CT102" s="172">
        <f t="shared" si="360"/>
        <v>160</v>
      </c>
      <c r="CU102" s="172">
        <f t="shared" si="361"/>
        <v>170</v>
      </c>
      <c r="CV102" s="172">
        <f t="shared" si="362"/>
        <v>170</v>
      </c>
      <c r="CW102" s="172">
        <f t="shared" si="363"/>
        <v>170</v>
      </c>
      <c r="CX102" s="172">
        <f t="shared" si="364"/>
        <v>170</v>
      </c>
      <c r="CY102" s="172">
        <f t="shared" si="365"/>
        <v>170</v>
      </c>
      <c r="CZ102" s="172">
        <f t="shared" si="366"/>
        <v>170</v>
      </c>
      <c r="DB102" s="171">
        <f t="shared" si="367"/>
        <v>160</v>
      </c>
      <c r="DC102" s="172">
        <f t="shared" si="368"/>
        <v>160</v>
      </c>
      <c r="DD102" s="172">
        <f t="shared" si="369"/>
        <v>160</v>
      </c>
      <c r="DE102" s="172">
        <f t="shared" si="322"/>
        <v>160</v>
      </c>
      <c r="DF102" s="172">
        <f t="shared" si="323"/>
        <v>160</v>
      </c>
      <c r="DG102" s="172">
        <f t="shared" si="324"/>
        <v>160</v>
      </c>
      <c r="DH102" s="172">
        <f t="shared" si="325"/>
        <v>160</v>
      </c>
      <c r="DI102" s="172">
        <f t="shared" si="326"/>
        <v>140</v>
      </c>
      <c r="DJ102" s="172">
        <f t="shared" si="327"/>
        <v>120</v>
      </c>
      <c r="DK102" s="172">
        <f t="shared" si="328"/>
        <v>100</v>
      </c>
      <c r="DL102" s="172">
        <f t="shared" si="329"/>
        <v>100</v>
      </c>
      <c r="DM102" s="172">
        <f t="shared" si="330"/>
        <v>110.00000000000001</v>
      </c>
      <c r="DN102" s="172">
        <f t="shared" si="331"/>
        <v>120</v>
      </c>
      <c r="DO102" s="172">
        <f t="shared" si="332"/>
        <v>130</v>
      </c>
      <c r="DP102" s="172">
        <f t="shared" si="333"/>
        <v>140</v>
      </c>
      <c r="DQ102" s="172">
        <f t="shared" si="334"/>
        <v>150</v>
      </c>
      <c r="DR102" s="172">
        <f t="shared" si="335"/>
        <v>150</v>
      </c>
      <c r="DS102" s="172">
        <f t="shared" si="336"/>
        <v>150</v>
      </c>
      <c r="DT102" s="172">
        <f t="shared" si="337"/>
        <v>160</v>
      </c>
      <c r="DU102" s="172">
        <f t="shared" si="338"/>
        <v>160</v>
      </c>
      <c r="DV102" s="172">
        <f t="shared" si="339"/>
        <v>160</v>
      </c>
      <c r="DW102" s="172">
        <f t="shared" si="340"/>
        <v>160</v>
      </c>
      <c r="DX102" s="172">
        <f t="shared" si="341"/>
        <v>160</v>
      </c>
      <c r="DY102" s="172">
        <f t="shared" si="342"/>
        <v>160</v>
      </c>
      <c r="EA102" s="171">
        <f t="shared" si="370"/>
        <v>8200</v>
      </c>
      <c r="EB102" s="172">
        <f t="shared" si="371"/>
        <v>8200</v>
      </c>
      <c r="EC102" s="172">
        <f t="shared" si="372"/>
        <v>8200</v>
      </c>
      <c r="ED102" s="172">
        <f t="shared" si="373"/>
        <v>8200</v>
      </c>
      <c r="EE102" s="172">
        <f t="shared" si="374"/>
        <v>8200</v>
      </c>
      <c r="EF102" s="172">
        <f t="shared" si="375"/>
        <v>8200</v>
      </c>
      <c r="EG102" s="172">
        <f t="shared" si="376"/>
        <v>8200</v>
      </c>
      <c r="EH102" s="172">
        <f t="shared" si="377"/>
        <v>8400</v>
      </c>
      <c r="EI102" s="172">
        <f t="shared" si="378"/>
        <v>8600</v>
      </c>
      <c r="EJ102" s="172">
        <f t="shared" si="379"/>
        <v>8800</v>
      </c>
      <c r="EK102" s="172">
        <f t="shared" si="380"/>
        <v>8800</v>
      </c>
      <c r="EL102" s="172">
        <f t="shared" si="381"/>
        <v>8700</v>
      </c>
      <c r="EM102" s="172">
        <f t="shared" si="382"/>
        <v>8600</v>
      </c>
      <c r="EN102" s="172">
        <f t="shared" si="383"/>
        <v>8500</v>
      </c>
      <c r="EO102" s="172">
        <f t="shared" si="384"/>
        <v>8400</v>
      </c>
      <c r="EP102" s="172">
        <f t="shared" si="385"/>
        <v>8300</v>
      </c>
      <c r="EQ102" s="172">
        <f t="shared" si="386"/>
        <v>8300</v>
      </c>
      <c r="ER102" s="172">
        <f t="shared" si="387"/>
        <v>8300</v>
      </c>
      <c r="ES102" s="172">
        <f t="shared" si="388"/>
        <v>8200</v>
      </c>
      <c r="ET102" s="172">
        <f t="shared" si="389"/>
        <v>8200</v>
      </c>
      <c r="EU102" s="172">
        <f t="shared" si="390"/>
        <v>8200</v>
      </c>
      <c r="EV102" s="172">
        <f t="shared" si="391"/>
        <v>8200</v>
      </c>
      <c r="EW102" s="172">
        <f t="shared" si="392"/>
        <v>8200</v>
      </c>
      <c r="EX102" s="172">
        <f t="shared" si="393"/>
        <v>8200</v>
      </c>
      <c r="EZ102" s="171">
        <f t="shared" si="394"/>
        <v>8300</v>
      </c>
      <c r="FA102" s="172">
        <f t="shared" si="395"/>
        <v>8300</v>
      </c>
      <c r="FB102" s="172">
        <f t="shared" si="396"/>
        <v>8300</v>
      </c>
      <c r="FC102" s="172">
        <f t="shared" si="397"/>
        <v>8300</v>
      </c>
      <c r="FD102" s="172">
        <f t="shared" si="398"/>
        <v>8300</v>
      </c>
      <c r="FE102" s="172">
        <f t="shared" si="399"/>
        <v>8300</v>
      </c>
      <c r="FF102" s="172">
        <f t="shared" si="400"/>
        <v>8300</v>
      </c>
      <c r="FG102" s="172">
        <f t="shared" si="401"/>
        <v>8500</v>
      </c>
      <c r="FH102" s="172">
        <f t="shared" si="402"/>
        <v>8700</v>
      </c>
      <c r="FI102" s="172">
        <f t="shared" si="403"/>
        <v>8900</v>
      </c>
      <c r="FJ102" s="172">
        <f t="shared" si="404"/>
        <v>8900</v>
      </c>
      <c r="FK102" s="172">
        <f t="shared" si="405"/>
        <v>8800</v>
      </c>
      <c r="FL102" s="172">
        <f t="shared" si="406"/>
        <v>8700</v>
      </c>
      <c r="FM102" s="172">
        <f t="shared" si="407"/>
        <v>8600</v>
      </c>
      <c r="FN102" s="172">
        <f t="shared" si="408"/>
        <v>8500</v>
      </c>
      <c r="FO102" s="172">
        <f t="shared" si="409"/>
        <v>8400</v>
      </c>
      <c r="FP102" s="172">
        <f t="shared" si="410"/>
        <v>8400</v>
      </c>
      <c r="FQ102" s="172">
        <f t="shared" si="411"/>
        <v>8400</v>
      </c>
      <c r="FR102" s="172">
        <f t="shared" si="412"/>
        <v>8300</v>
      </c>
      <c r="FS102" s="172">
        <f t="shared" si="413"/>
        <v>8300</v>
      </c>
      <c r="FT102" s="172">
        <f t="shared" si="414"/>
        <v>8300</v>
      </c>
      <c r="FU102" s="172">
        <f t="shared" si="415"/>
        <v>8300</v>
      </c>
      <c r="FV102" s="172">
        <f t="shared" si="416"/>
        <v>8300</v>
      </c>
      <c r="FW102" s="172">
        <f t="shared" si="417"/>
        <v>8300</v>
      </c>
    </row>
    <row r="103" spans="3:179" ht="14.25" customHeight="1" x14ac:dyDescent="0.25">
      <c r="C103" s="132">
        <v>2025</v>
      </c>
      <c r="D103" s="14" t="s">
        <v>170</v>
      </c>
      <c r="E103" s="171">
        <f t="shared" si="104"/>
        <v>1387.49</v>
      </c>
      <c r="F103" s="172">
        <f t="shared" si="105"/>
        <v>1387.49</v>
      </c>
      <c r="G103" s="172">
        <f t="shared" si="106"/>
        <v>1387.49</v>
      </c>
      <c r="H103" s="172">
        <f t="shared" si="107"/>
        <v>1387.49</v>
      </c>
      <c r="I103" s="172">
        <f t="shared" si="108"/>
        <v>1387.49</v>
      </c>
      <c r="J103" s="172">
        <f t="shared" si="109"/>
        <v>1387.49</v>
      </c>
      <c r="K103" s="172">
        <f t="shared" si="110"/>
        <v>1387.49</v>
      </c>
      <c r="L103" s="172">
        <f t="shared" si="111"/>
        <v>1306.5517656052509</v>
      </c>
      <c r="M103" s="172">
        <f t="shared" si="112"/>
        <v>1160.5110838860448</v>
      </c>
      <c r="N103" s="172">
        <f t="shared" si="113"/>
        <v>1051.5028726191749</v>
      </c>
      <c r="O103" s="172">
        <f t="shared" si="114"/>
        <v>990.20413650790999</v>
      </c>
      <c r="P103" s="172">
        <f t="shared" si="115"/>
        <v>1018.9617182368302</v>
      </c>
      <c r="Q103" s="172">
        <f t="shared" si="116"/>
        <v>1017.9624940701199</v>
      </c>
      <c r="R103" s="172">
        <f t="shared" si="117"/>
        <v>1071.8947566455345</v>
      </c>
      <c r="S103" s="172">
        <f t="shared" si="118"/>
        <v>1280.5523184543169</v>
      </c>
      <c r="T103" s="172">
        <f t="shared" si="119"/>
        <v>1321.29</v>
      </c>
      <c r="U103" s="172">
        <f t="shared" si="120"/>
        <v>1321.29</v>
      </c>
      <c r="V103" s="172">
        <f t="shared" si="121"/>
        <v>1321.29</v>
      </c>
      <c r="W103" s="172">
        <f t="shared" si="122"/>
        <v>1387.49</v>
      </c>
      <c r="X103" s="172">
        <f t="shared" si="123"/>
        <v>1387.49</v>
      </c>
      <c r="Y103" s="172">
        <f t="shared" si="124"/>
        <v>1387.49</v>
      </c>
      <c r="Z103" s="172">
        <f t="shared" si="125"/>
        <v>1387.49</v>
      </c>
      <c r="AA103" s="172">
        <f t="shared" si="126"/>
        <v>1387.49</v>
      </c>
      <c r="AB103" s="172">
        <f t="shared" si="127"/>
        <v>1387.49</v>
      </c>
      <c r="AC103" s="176">
        <f xml:space="preserve"> SUM(E103:AB103) * 30</f>
        <v>926981.43438075576</v>
      </c>
      <c r="AD103" s="195"/>
      <c r="AE103" s="171">
        <f t="shared" si="128"/>
        <v>8210</v>
      </c>
      <c r="AF103" s="172">
        <f t="shared" si="129"/>
        <v>8210</v>
      </c>
      <c r="AG103" s="172">
        <f t="shared" si="130"/>
        <v>8210</v>
      </c>
      <c r="AH103" s="172">
        <f t="shared" si="131"/>
        <v>8210</v>
      </c>
      <c r="AI103" s="172">
        <f t="shared" si="132"/>
        <v>8210</v>
      </c>
      <c r="AJ103" s="172">
        <f t="shared" si="133"/>
        <v>8210</v>
      </c>
      <c r="AK103" s="172">
        <f t="shared" si="134"/>
        <v>8210</v>
      </c>
      <c r="AL103" s="172">
        <f t="shared" si="135"/>
        <v>8331.8607812781847</v>
      </c>
      <c r="AM103" s="172">
        <f t="shared" si="136"/>
        <v>8541.2935219972696</v>
      </c>
      <c r="AN103" s="172">
        <f t="shared" si="137"/>
        <v>8689.9827905764814</v>
      </c>
      <c r="AO103" s="172">
        <f t="shared" si="138"/>
        <v>8771.0546495595827</v>
      </c>
      <c r="AP103" s="172">
        <f t="shared" si="139"/>
        <v>8733.2370818693998</v>
      </c>
      <c r="AQ103" s="172">
        <f t="shared" si="140"/>
        <v>8734.557445633347</v>
      </c>
      <c r="AR103" s="172">
        <f t="shared" si="141"/>
        <v>8662.6206961585303</v>
      </c>
      <c r="AS103" s="172">
        <f t="shared" si="142"/>
        <v>8370.0843287054831</v>
      </c>
      <c r="AT103" s="172">
        <f t="shared" si="143"/>
        <v>8310</v>
      </c>
      <c r="AU103" s="172">
        <f t="shared" si="144"/>
        <v>8310</v>
      </c>
      <c r="AV103" s="172">
        <f t="shared" si="145"/>
        <v>8310</v>
      </c>
      <c r="AW103" s="172">
        <f t="shared" si="146"/>
        <v>8210</v>
      </c>
      <c r="AX103" s="172">
        <f t="shared" si="147"/>
        <v>8210</v>
      </c>
      <c r="AY103" s="172">
        <f t="shared" si="148"/>
        <v>8210</v>
      </c>
      <c r="AZ103" s="172">
        <f t="shared" si="149"/>
        <v>8210</v>
      </c>
      <c r="BA103" s="172">
        <f t="shared" si="150"/>
        <v>8210</v>
      </c>
      <c r="BB103" s="172">
        <f t="shared" si="151"/>
        <v>8210</v>
      </c>
      <c r="BD103" s="189">
        <f xml:space="preserve">  'Generation Calculation'!CC90-'Bidders Proposed Renewables'!E65</f>
        <v>169</v>
      </c>
      <c r="BE103" s="190">
        <f xml:space="preserve">  'Generation Calculation'!CD90-'Bidders Proposed Renewables'!F65</f>
        <v>169</v>
      </c>
      <c r="BF103" s="190">
        <f xml:space="preserve">  'Generation Calculation'!CE90-'Bidders Proposed Renewables'!G65</f>
        <v>169</v>
      </c>
      <c r="BG103" s="190">
        <f xml:space="preserve">  'Generation Calculation'!CF90-'Bidders Proposed Renewables'!H65</f>
        <v>169</v>
      </c>
      <c r="BH103" s="190">
        <f xml:space="preserve">  'Generation Calculation'!CG90-'Bidders Proposed Renewables'!I65</f>
        <v>169</v>
      </c>
      <c r="BI103" s="190">
        <f xml:space="preserve">  'Generation Calculation'!CH90-'Bidders Proposed Renewables'!J65</f>
        <v>169</v>
      </c>
      <c r="BJ103" s="190">
        <f xml:space="preserve">  'Generation Calculation'!CI90-'Bidders Proposed Renewables'!K65</f>
        <v>169</v>
      </c>
      <c r="BK103" s="190">
        <f xml:space="preserve">  'Generation Calculation'!CJ90-'Bidders Proposed Renewables'!L65</f>
        <v>156.81392187218157</v>
      </c>
      <c r="BL103" s="190">
        <f xml:space="preserve">  'Generation Calculation'!CK90-'Bidders Proposed Renewables'!M65</f>
        <v>135.87064780027305</v>
      </c>
      <c r="BM103" s="190">
        <f xml:space="preserve">  'Generation Calculation'!CL90-'Bidders Proposed Renewables'!N65</f>
        <v>121.0017209423518</v>
      </c>
      <c r="BN103" s="190">
        <f xml:space="preserve">  'Generation Calculation'!CM90-'Bidders Proposed Renewables'!O65</f>
        <v>112.89453504404179</v>
      </c>
      <c r="BO103" s="190">
        <f xml:space="preserve">  'Generation Calculation'!CN90-'Bidders Proposed Renewables'!P65</f>
        <v>116.67629181305995</v>
      </c>
      <c r="BP103" s="190">
        <f xml:space="preserve">  'Generation Calculation'!CO90-'Bidders Proposed Renewables'!Q65</f>
        <v>116.54425543666534</v>
      </c>
      <c r="BQ103" s="190">
        <f xml:space="preserve">  'Generation Calculation'!CP90-'Bidders Proposed Renewables'!R65</f>
        <v>123.73793038414689</v>
      </c>
      <c r="BR103" s="190">
        <f xml:space="preserve">  'Generation Calculation'!CQ90-'Bidders Proposed Renewables'!S65</f>
        <v>152.99156712945177</v>
      </c>
      <c r="BS103" s="190">
        <f xml:space="preserve">  'Generation Calculation'!CR90-'Bidders Proposed Renewables'!T65</f>
        <v>159</v>
      </c>
      <c r="BT103" s="190">
        <f xml:space="preserve">  'Generation Calculation'!CS90-'Bidders Proposed Renewables'!U65</f>
        <v>159</v>
      </c>
      <c r="BU103" s="190">
        <f xml:space="preserve">  'Generation Calculation'!CT90-'Bidders Proposed Renewables'!V65</f>
        <v>159</v>
      </c>
      <c r="BV103" s="190">
        <f xml:space="preserve">  'Generation Calculation'!CU90-'Bidders Proposed Renewables'!W65</f>
        <v>169</v>
      </c>
      <c r="BW103" s="190">
        <f xml:space="preserve">  'Generation Calculation'!CV90-'Bidders Proposed Renewables'!X65</f>
        <v>169</v>
      </c>
      <c r="BX103" s="190">
        <f xml:space="preserve">  'Generation Calculation'!CW90-'Bidders Proposed Renewables'!Y65</f>
        <v>169</v>
      </c>
      <c r="BY103" s="190">
        <f xml:space="preserve">  'Generation Calculation'!CX90-'Bidders Proposed Renewables'!Z65</f>
        <v>169</v>
      </c>
      <c r="BZ103" s="190">
        <f xml:space="preserve">  'Generation Calculation'!CY90-'Bidders Proposed Renewables'!AA65</f>
        <v>169</v>
      </c>
      <c r="CA103" s="190">
        <f xml:space="preserve">  'Generation Calculation'!CZ90-'Bidders Proposed Renewables'!AB65</f>
        <v>169</v>
      </c>
      <c r="CC103" s="171">
        <f t="shared" si="343"/>
        <v>170</v>
      </c>
      <c r="CD103" s="172">
        <f t="shared" si="344"/>
        <v>170</v>
      </c>
      <c r="CE103" s="172">
        <f t="shared" si="345"/>
        <v>170</v>
      </c>
      <c r="CF103" s="172">
        <f t="shared" si="346"/>
        <v>170</v>
      </c>
      <c r="CG103" s="172">
        <f t="shared" si="347"/>
        <v>170</v>
      </c>
      <c r="CH103" s="172">
        <f t="shared" si="348"/>
        <v>170</v>
      </c>
      <c r="CI103" s="172">
        <f t="shared" si="349"/>
        <v>170</v>
      </c>
      <c r="CJ103" s="172">
        <f t="shared" si="350"/>
        <v>160</v>
      </c>
      <c r="CK103" s="172">
        <f t="shared" si="351"/>
        <v>140</v>
      </c>
      <c r="CL103" s="172">
        <f t="shared" si="352"/>
        <v>130</v>
      </c>
      <c r="CM103" s="172">
        <f t="shared" si="353"/>
        <v>120</v>
      </c>
      <c r="CN103" s="172">
        <f t="shared" si="354"/>
        <v>120</v>
      </c>
      <c r="CO103" s="172">
        <f t="shared" si="355"/>
        <v>120</v>
      </c>
      <c r="CP103" s="172">
        <f t="shared" si="356"/>
        <v>130</v>
      </c>
      <c r="CQ103" s="172">
        <f t="shared" si="357"/>
        <v>160</v>
      </c>
      <c r="CR103" s="172">
        <f t="shared" si="358"/>
        <v>160</v>
      </c>
      <c r="CS103" s="172">
        <f t="shared" si="359"/>
        <v>160</v>
      </c>
      <c r="CT103" s="172">
        <f t="shared" si="360"/>
        <v>160</v>
      </c>
      <c r="CU103" s="172">
        <f t="shared" si="361"/>
        <v>170</v>
      </c>
      <c r="CV103" s="172">
        <f t="shared" si="362"/>
        <v>170</v>
      </c>
      <c r="CW103" s="172">
        <f t="shared" si="363"/>
        <v>170</v>
      </c>
      <c r="CX103" s="172">
        <f t="shared" si="364"/>
        <v>170</v>
      </c>
      <c r="CY103" s="172">
        <f t="shared" si="365"/>
        <v>170</v>
      </c>
      <c r="CZ103" s="172">
        <f t="shared" si="366"/>
        <v>170</v>
      </c>
      <c r="DB103" s="171">
        <f t="shared" si="367"/>
        <v>160</v>
      </c>
      <c r="DC103" s="172">
        <f t="shared" si="368"/>
        <v>160</v>
      </c>
      <c r="DD103" s="172">
        <f t="shared" si="369"/>
        <v>160</v>
      </c>
      <c r="DE103" s="172">
        <f t="shared" si="322"/>
        <v>160</v>
      </c>
      <c r="DF103" s="172">
        <f t="shared" si="323"/>
        <v>160</v>
      </c>
      <c r="DG103" s="172">
        <f t="shared" si="324"/>
        <v>160</v>
      </c>
      <c r="DH103" s="172">
        <f t="shared" si="325"/>
        <v>160</v>
      </c>
      <c r="DI103" s="172">
        <f t="shared" si="326"/>
        <v>150</v>
      </c>
      <c r="DJ103" s="172">
        <f t="shared" si="327"/>
        <v>130</v>
      </c>
      <c r="DK103" s="172">
        <f t="shared" si="328"/>
        <v>120</v>
      </c>
      <c r="DL103" s="172">
        <f t="shared" si="329"/>
        <v>110.00000000000001</v>
      </c>
      <c r="DM103" s="172">
        <f t="shared" si="330"/>
        <v>110.00000000000001</v>
      </c>
      <c r="DN103" s="172">
        <f t="shared" si="331"/>
        <v>110.00000000000001</v>
      </c>
      <c r="DO103" s="172">
        <f t="shared" si="332"/>
        <v>120</v>
      </c>
      <c r="DP103" s="172">
        <f t="shared" si="333"/>
        <v>150</v>
      </c>
      <c r="DQ103" s="172">
        <f t="shared" si="334"/>
        <v>150</v>
      </c>
      <c r="DR103" s="172">
        <f t="shared" si="335"/>
        <v>150</v>
      </c>
      <c r="DS103" s="172">
        <f t="shared" si="336"/>
        <v>150</v>
      </c>
      <c r="DT103" s="172">
        <f t="shared" si="337"/>
        <v>160</v>
      </c>
      <c r="DU103" s="172">
        <f t="shared" si="338"/>
        <v>160</v>
      </c>
      <c r="DV103" s="172">
        <f t="shared" si="339"/>
        <v>160</v>
      </c>
      <c r="DW103" s="172">
        <f t="shared" si="340"/>
        <v>160</v>
      </c>
      <c r="DX103" s="172">
        <f t="shared" si="341"/>
        <v>160</v>
      </c>
      <c r="DY103" s="172">
        <f t="shared" si="342"/>
        <v>160</v>
      </c>
      <c r="EA103" s="171">
        <f t="shared" si="370"/>
        <v>8200</v>
      </c>
      <c r="EB103" s="172">
        <f t="shared" si="371"/>
        <v>8200</v>
      </c>
      <c r="EC103" s="172">
        <f t="shared" si="372"/>
        <v>8200</v>
      </c>
      <c r="ED103" s="172">
        <f t="shared" si="373"/>
        <v>8200</v>
      </c>
      <c r="EE103" s="172">
        <f t="shared" si="374"/>
        <v>8200</v>
      </c>
      <c r="EF103" s="172">
        <f t="shared" si="375"/>
        <v>8200</v>
      </c>
      <c r="EG103" s="172">
        <f t="shared" si="376"/>
        <v>8200</v>
      </c>
      <c r="EH103" s="172">
        <f t="shared" si="377"/>
        <v>8300</v>
      </c>
      <c r="EI103" s="172">
        <f t="shared" si="378"/>
        <v>8500</v>
      </c>
      <c r="EJ103" s="172">
        <f t="shared" si="379"/>
        <v>8600</v>
      </c>
      <c r="EK103" s="172">
        <f t="shared" si="380"/>
        <v>8700</v>
      </c>
      <c r="EL103" s="172">
        <f t="shared" si="381"/>
        <v>8700</v>
      </c>
      <c r="EM103" s="172">
        <f t="shared" si="382"/>
        <v>8700</v>
      </c>
      <c r="EN103" s="172">
        <f t="shared" si="383"/>
        <v>8600</v>
      </c>
      <c r="EO103" s="172">
        <f t="shared" si="384"/>
        <v>8300</v>
      </c>
      <c r="EP103" s="172">
        <f t="shared" si="385"/>
        <v>8300</v>
      </c>
      <c r="EQ103" s="172">
        <f t="shared" si="386"/>
        <v>8300</v>
      </c>
      <c r="ER103" s="172">
        <f t="shared" si="387"/>
        <v>8300</v>
      </c>
      <c r="ES103" s="172">
        <f t="shared" si="388"/>
        <v>8200</v>
      </c>
      <c r="ET103" s="172">
        <f t="shared" si="389"/>
        <v>8200</v>
      </c>
      <c r="EU103" s="172">
        <f t="shared" si="390"/>
        <v>8200</v>
      </c>
      <c r="EV103" s="172">
        <f t="shared" si="391"/>
        <v>8200</v>
      </c>
      <c r="EW103" s="172">
        <f t="shared" si="392"/>
        <v>8200</v>
      </c>
      <c r="EX103" s="172">
        <f t="shared" si="393"/>
        <v>8200</v>
      </c>
      <c r="EZ103" s="171">
        <f t="shared" si="394"/>
        <v>8300</v>
      </c>
      <c r="FA103" s="172">
        <f t="shared" si="395"/>
        <v>8300</v>
      </c>
      <c r="FB103" s="172">
        <f t="shared" si="396"/>
        <v>8300</v>
      </c>
      <c r="FC103" s="172">
        <f t="shared" si="397"/>
        <v>8300</v>
      </c>
      <c r="FD103" s="172">
        <f t="shared" si="398"/>
        <v>8300</v>
      </c>
      <c r="FE103" s="172">
        <f t="shared" si="399"/>
        <v>8300</v>
      </c>
      <c r="FF103" s="172">
        <f t="shared" si="400"/>
        <v>8300</v>
      </c>
      <c r="FG103" s="172">
        <f t="shared" si="401"/>
        <v>8400</v>
      </c>
      <c r="FH103" s="172">
        <f t="shared" si="402"/>
        <v>8600</v>
      </c>
      <c r="FI103" s="172">
        <f t="shared" si="403"/>
        <v>8700</v>
      </c>
      <c r="FJ103" s="172">
        <f t="shared" si="404"/>
        <v>8800</v>
      </c>
      <c r="FK103" s="172">
        <f t="shared" si="405"/>
        <v>8800</v>
      </c>
      <c r="FL103" s="172">
        <f t="shared" si="406"/>
        <v>8800</v>
      </c>
      <c r="FM103" s="172">
        <f t="shared" si="407"/>
        <v>8700</v>
      </c>
      <c r="FN103" s="172">
        <f t="shared" si="408"/>
        <v>8400</v>
      </c>
      <c r="FO103" s="172">
        <f t="shared" si="409"/>
        <v>8400</v>
      </c>
      <c r="FP103" s="172">
        <f t="shared" si="410"/>
        <v>8400</v>
      </c>
      <c r="FQ103" s="172">
        <f t="shared" si="411"/>
        <v>8400</v>
      </c>
      <c r="FR103" s="172">
        <f t="shared" si="412"/>
        <v>8300</v>
      </c>
      <c r="FS103" s="172">
        <f t="shared" si="413"/>
        <v>8300</v>
      </c>
      <c r="FT103" s="172">
        <f t="shared" si="414"/>
        <v>8300</v>
      </c>
      <c r="FU103" s="172">
        <f t="shared" si="415"/>
        <v>8300</v>
      </c>
      <c r="FV103" s="172">
        <f t="shared" si="416"/>
        <v>8300</v>
      </c>
      <c r="FW103" s="172">
        <f t="shared" si="417"/>
        <v>8300</v>
      </c>
    </row>
    <row r="104" spans="3:179" ht="14.25" customHeight="1" x14ac:dyDescent="0.25">
      <c r="C104" s="132">
        <v>2025</v>
      </c>
      <c r="D104" s="14" t="s">
        <v>171</v>
      </c>
      <c r="E104" s="171">
        <f t="shared" si="104"/>
        <v>1387.49</v>
      </c>
      <c r="F104" s="172">
        <f t="shared" si="105"/>
        <v>1387.49</v>
      </c>
      <c r="G104" s="172">
        <f t="shared" si="106"/>
        <v>1387.49</v>
      </c>
      <c r="H104" s="172">
        <f t="shared" si="107"/>
        <v>1387.49</v>
      </c>
      <c r="I104" s="172">
        <f t="shared" si="108"/>
        <v>1387.49</v>
      </c>
      <c r="J104" s="172">
        <f t="shared" si="109"/>
        <v>1387.49</v>
      </c>
      <c r="K104" s="172">
        <f t="shared" si="110"/>
        <v>1387.49</v>
      </c>
      <c r="L104" s="172">
        <f t="shared" si="111"/>
        <v>1244.7422076543203</v>
      </c>
      <c r="M104" s="172">
        <f t="shared" si="112"/>
        <v>1079.4198527048509</v>
      </c>
      <c r="N104" s="172">
        <f t="shared" si="113"/>
        <v>980.97521086457164</v>
      </c>
      <c r="O104" s="172">
        <f t="shared" si="114"/>
        <v>947.5074483288181</v>
      </c>
      <c r="P104" s="172">
        <f t="shared" si="115"/>
        <v>980.33976537849207</v>
      </c>
      <c r="Q104" s="172">
        <f t="shared" si="116"/>
        <v>1003.7078096741628</v>
      </c>
      <c r="R104" s="172">
        <f t="shared" si="117"/>
        <v>1037.5544319442304</v>
      </c>
      <c r="S104" s="172">
        <f t="shared" si="118"/>
        <v>1205.9017985015673</v>
      </c>
      <c r="T104" s="172">
        <f t="shared" si="119"/>
        <v>1321.29</v>
      </c>
      <c r="U104" s="172">
        <f t="shared" si="120"/>
        <v>1321.29</v>
      </c>
      <c r="V104" s="172">
        <f t="shared" si="121"/>
        <v>1321.29</v>
      </c>
      <c r="W104" s="172">
        <f t="shared" si="122"/>
        <v>1387.49</v>
      </c>
      <c r="X104" s="172">
        <f t="shared" si="123"/>
        <v>1387.49</v>
      </c>
      <c r="Y104" s="172">
        <f t="shared" si="124"/>
        <v>1387.49</v>
      </c>
      <c r="Z104" s="172">
        <f t="shared" si="125"/>
        <v>1387.49</v>
      </c>
      <c r="AA104" s="172">
        <f t="shared" si="126"/>
        <v>1387.49</v>
      </c>
      <c r="AB104" s="172">
        <f t="shared" si="127"/>
        <v>1387.49</v>
      </c>
      <c r="AC104" s="176">
        <f xml:space="preserve"> SUM(E104:AB104) * 31</f>
        <v>944923.04427658173</v>
      </c>
      <c r="AD104" s="195"/>
      <c r="AE104" s="171">
        <f t="shared" si="128"/>
        <v>8210</v>
      </c>
      <c r="AF104" s="172">
        <f t="shared" si="129"/>
        <v>8210</v>
      </c>
      <c r="AG104" s="172">
        <f t="shared" si="130"/>
        <v>8210</v>
      </c>
      <c r="AH104" s="172">
        <f t="shared" si="131"/>
        <v>8210</v>
      </c>
      <c r="AI104" s="172">
        <f t="shared" si="132"/>
        <v>8210</v>
      </c>
      <c r="AJ104" s="172">
        <f t="shared" si="133"/>
        <v>8210</v>
      </c>
      <c r="AK104" s="172">
        <f t="shared" si="134"/>
        <v>8210</v>
      </c>
      <c r="AL104" s="172">
        <f t="shared" si="135"/>
        <v>8422.0423274287423</v>
      </c>
      <c r="AM104" s="172">
        <f t="shared" si="136"/>
        <v>8652.4723460076639</v>
      </c>
      <c r="AN104" s="172">
        <f t="shared" si="137"/>
        <v>8783.1120374121965</v>
      </c>
      <c r="AO104" s="172">
        <f t="shared" si="138"/>
        <v>8826.522348279681</v>
      </c>
      <c r="AP104" s="172">
        <f t="shared" si="139"/>
        <v>8783.94083759975</v>
      </c>
      <c r="AQ104" s="172">
        <f t="shared" si="140"/>
        <v>8753.343516336432</v>
      </c>
      <c r="AR104" s="172">
        <f t="shared" si="141"/>
        <v>8708.5842654592288</v>
      </c>
      <c r="AS104" s="172">
        <f t="shared" si="142"/>
        <v>8477.5320005613466</v>
      </c>
      <c r="AT104" s="172">
        <f t="shared" si="143"/>
        <v>8310</v>
      </c>
      <c r="AU104" s="172">
        <f t="shared" si="144"/>
        <v>8310</v>
      </c>
      <c r="AV104" s="172">
        <f t="shared" si="145"/>
        <v>8310</v>
      </c>
      <c r="AW104" s="172">
        <f t="shared" si="146"/>
        <v>8210</v>
      </c>
      <c r="AX104" s="172">
        <f t="shared" si="147"/>
        <v>8210</v>
      </c>
      <c r="AY104" s="172">
        <f t="shared" si="148"/>
        <v>8210</v>
      </c>
      <c r="AZ104" s="172">
        <f t="shared" si="149"/>
        <v>8210</v>
      </c>
      <c r="BA104" s="172">
        <f t="shared" si="150"/>
        <v>8210</v>
      </c>
      <c r="BB104" s="172">
        <f t="shared" si="151"/>
        <v>8210</v>
      </c>
      <c r="BD104" s="189">
        <f xml:space="preserve">  'Generation Calculation'!CC91-'Bidders Proposed Renewables'!E66</f>
        <v>169</v>
      </c>
      <c r="BE104" s="190">
        <f xml:space="preserve">  'Generation Calculation'!CD91-'Bidders Proposed Renewables'!F66</f>
        <v>169</v>
      </c>
      <c r="BF104" s="190">
        <f xml:space="preserve">  'Generation Calculation'!CE91-'Bidders Proposed Renewables'!G66</f>
        <v>169</v>
      </c>
      <c r="BG104" s="190">
        <f xml:space="preserve">  'Generation Calculation'!CF91-'Bidders Proposed Renewables'!H66</f>
        <v>169</v>
      </c>
      <c r="BH104" s="190">
        <f xml:space="preserve">  'Generation Calculation'!CG91-'Bidders Proposed Renewables'!I66</f>
        <v>169</v>
      </c>
      <c r="BI104" s="190">
        <f xml:space="preserve">  'Generation Calculation'!CH91-'Bidders Proposed Renewables'!J66</f>
        <v>169</v>
      </c>
      <c r="BJ104" s="190">
        <f xml:space="preserve">  'Generation Calculation'!CI91-'Bidders Proposed Renewables'!K66</f>
        <v>169</v>
      </c>
      <c r="BK104" s="190">
        <f xml:space="preserve">  'Generation Calculation'!CJ91-'Bidders Proposed Renewables'!L66</f>
        <v>147.79576725712576</v>
      </c>
      <c r="BL104" s="190">
        <f xml:space="preserve">  'Generation Calculation'!CK91-'Bidders Proposed Renewables'!M66</f>
        <v>124.75276539923365</v>
      </c>
      <c r="BM104" s="190">
        <f xml:space="preserve">  'Generation Calculation'!CL91-'Bidders Proposed Renewables'!N66</f>
        <v>111.68879625878031</v>
      </c>
      <c r="BN104" s="190">
        <f xml:space="preserve">  'Generation Calculation'!CM91-'Bidders Proposed Renewables'!O66</f>
        <v>107.34776517203183</v>
      </c>
      <c r="BO104" s="190">
        <f xml:space="preserve">  'Generation Calculation'!CN91-'Bidders Proposed Renewables'!P66</f>
        <v>111.60591624002492</v>
      </c>
      <c r="BP104" s="190">
        <f xml:space="preserve">  'Generation Calculation'!CO91-'Bidders Proposed Renewables'!Q66</f>
        <v>114.66564836635685</v>
      </c>
      <c r="BQ104" s="190">
        <f xml:space="preserve">  'Generation Calculation'!CP91-'Bidders Proposed Renewables'!R66</f>
        <v>119.14157345407705</v>
      </c>
      <c r="BR104" s="190">
        <f xml:space="preserve">  'Generation Calculation'!CQ91-'Bidders Proposed Renewables'!S66</f>
        <v>142.24679994386543</v>
      </c>
      <c r="BS104" s="190">
        <f xml:space="preserve">  'Generation Calculation'!CR91-'Bidders Proposed Renewables'!T66</f>
        <v>159</v>
      </c>
      <c r="BT104" s="190">
        <f xml:space="preserve">  'Generation Calculation'!CS91-'Bidders Proposed Renewables'!U66</f>
        <v>159</v>
      </c>
      <c r="BU104" s="190">
        <f xml:space="preserve">  'Generation Calculation'!CT91-'Bidders Proposed Renewables'!V66</f>
        <v>159</v>
      </c>
      <c r="BV104" s="190">
        <f xml:space="preserve">  'Generation Calculation'!CU91-'Bidders Proposed Renewables'!W66</f>
        <v>169</v>
      </c>
      <c r="BW104" s="190">
        <f xml:space="preserve">  'Generation Calculation'!CV91-'Bidders Proposed Renewables'!X66</f>
        <v>169</v>
      </c>
      <c r="BX104" s="190">
        <f xml:space="preserve">  'Generation Calculation'!CW91-'Bidders Proposed Renewables'!Y66</f>
        <v>169</v>
      </c>
      <c r="BY104" s="190">
        <f xml:space="preserve">  'Generation Calculation'!CX91-'Bidders Proposed Renewables'!Z66</f>
        <v>169</v>
      </c>
      <c r="BZ104" s="190">
        <f xml:space="preserve">  'Generation Calculation'!CY91-'Bidders Proposed Renewables'!AA66</f>
        <v>169</v>
      </c>
      <c r="CA104" s="190">
        <f xml:space="preserve">  'Generation Calculation'!CZ91-'Bidders Proposed Renewables'!AB66</f>
        <v>169</v>
      </c>
      <c r="CC104" s="171">
        <f t="shared" si="343"/>
        <v>170</v>
      </c>
      <c r="CD104" s="172">
        <f t="shared" si="344"/>
        <v>170</v>
      </c>
      <c r="CE104" s="172">
        <f t="shared" si="345"/>
        <v>170</v>
      </c>
      <c r="CF104" s="172">
        <f t="shared" si="346"/>
        <v>170</v>
      </c>
      <c r="CG104" s="172">
        <f t="shared" si="347"/>
        <v>170</v>
      </c>
      <c r="CH104" s="172">
        <f t="shared" si="348"/>
        <v>170</v>
      </c>
      <c r="CI104" s="172">
        <f t="shared" si="349"/>
        <v>170</v>
      </c>
      <c r="CJ104" s="172">
        <f t="shared" si="350"/>
        <v>150</v>
      </c>
      <c r="CK104" s="172">
        <f t="shared" si="351"/>
        <v>130</v>
      </c>
      <c r="CL104" s="172">
        <f t="shared" si="352"/>
        <v>120</v>
      </c>
      <c r="CM104" s="172">
        <f t="shared" si="353"/>
        <v>110.00000000000001</v>
      </c>
      <c r="CN104" s="172">
        <f t="shared" si="354"/>
        <v>120</v>
      </c>
      <c r="CO104" s="172">
        <f t="shared" si="355"/>
        <v>120</v>
      </c>
      <c r="CP104" s="172">
        <f t="shared" si="356"/>
        <v>120</v>
      </c>
      <c r="CQ104" s="172">
        <f t="shared" si="357"/>
        <v>150</v>
      </c>
      <c r="CR104" s="172">
        <f t="shared" si="358"/>
        <v>160</v>
      </c>
      <c r="CS104" s="172">
        <f t="shared" si="359"/>
        <v>160</v>
      </c>
      <c r="CT104" s="172">
        <f t="shared" si="360"/>
        <v>160</v>
      </c>
      <c r="CU104" s="172">
        <f t="shared" si="361"/>
        <v>170</v>
      </c>
      <c r="CV104" s="172">
        <f t="shared" si="362"/>
        <v>170</v>
      </c>
      <c r="CW104" s="172">
        <f t="shared" si="363"/>
        <v>170</v>
      </c>
      <c r="CX104" s="172">
        <f t="shared" si="364"/>
        <v>170</v>
      </c>
      <c r="CY104" s="172">
        <f t="shared" si="365"/>
        <v>170</v>
      </c>
      <c r="CZ104" s="172">
        <f t="shared" si="366"/>
        <v>170</v>
      </c>
      <c r="DB104" s="171">
        <f t="shared" si="367"/>
        <v>160</v>
      </c>
      <c r="DC104" s="172">
        <f t="shared" si="368"/>
        <v>160</v>
      </c>
      <c r="DD104" s="172">
        <f t="shared" si="369"/>
        <v>160</v>
      </c>
      <c r="DE104" s="172">
        <f t="shared" si="322"/>
        <v>160</v>
      </c>
      <c r="DF104" s="172">
        <f t="shared" si="323"/>
        <v>160</v>
      </c>
      <c r="DG104" s="172">
        <f t="shared" si="324"/>
        <v>160</v>
      </c>
      <c r="DH104" s="172">
        <f t="shared" si="325"/>
        <v>160</v>
      </c>
      <c r="DI104" s="172">
        <f t="shared" si="326"/>
        <v>140</v>
      </c>
      <c r="DJ104" s="172">
        <f t="shared" si="327"/>
        <v>120</v>
      </c>
      <c r="DK104" s="172">
        <f t="shared" si="328"/>
        <v>110.00000000000001</v>
      </c>
      <c r="DL104" s="172">
        <f t="shared" si="329"/>
        <v>100</v>
      </c>
      <c r="DM104" s="172">
        <f t="shared" si="330"/>
        <v>110.00000000000001</v>
      </c>
      <c r="DN104" s="172">
        <f t="shared" si="331"/>
        <v>110.00000000000001</v>
      </c>
      <c r="DO104" s="172">
        <f t="shared" si="332"/>
        <v>110.00000000000001</v>
      </c>
      <c r="DP104" s="172">
        <f t="shared" si="333"/>
        <v>140</v>
      </c>
      <c r="DQ104" s="172">
        <f t="shared" si="334"/>
        <v>150</v>
      </c>
      <c r="DR104" s="172">
        <f t="shared" si="335"/>
        <v>150</v>
      </c>
      <c r="DS104" s="172">
        <f t="shared" si="336"/>
        <v>150</v>
      </c>
      <c r="DT104" s="172">
        <f t="shared" si="337"/>
        <v>160</v>
      </c>
      <c r="DU104" s="172">
        <f t="shared" si="338"/>
        <v>160</v>
      </c>
      <c r="DV104" s="172">
        <f t="shared" si="339"/>
        <v>160</v>
      </c>
      <c r="DW104" s="172">
        <f t="shared" si="340"/>
        <v>160</v>
      </c>
      <c r="DX104" s="172">
        <f t="shared" si="341"/>
        <v>160</v>
      </c>
      <c r="DY104" s="172">
        <f t="shared" si="342"/>
        <v>160</v>
      </c>
      <c r="EA104" s="171">
        <f t="shared" si="370"/>
        <v>8200</v>
      </c>
      <c r="EB104" s="172">
        <f t="shared" si="371"/>
        <v>8200</v>
      </c>
      <c r="EC104" s="172">
        <f t="shared" si="372"/>
        <v>8200</v>
      </c>
      <c r="ED104" s="172">
        <f t="shared" si="373"/>
        <v>8200</v>
      </c>
      <c r="EE104" s="172">
        <f t="shared" si="374"/>
        <v>8200</v>
      </c>
      <c r="EF104" s="172">
        <f t="shared" si="375"/>
        <v>8200</v>
      </c>
      <c r="EG104" s="172">
        <f t="shared" si="376"/>
        <v>8200</v>
      </c>
      <c r="EH104" s="172">
        <f t="shared" si="377"/>
        <v>8400</v>
      </c>
      <c r="EI104" s="172">
        <f t="shared" si="378"/>
        <v>8600</v>
      </c>
      <c r="EJ104" s="172">
        <f t="shared" si="379"/>
        <v>8700</v>
      </c>
      <c r="EK104" s="172">
        <f t="shared" si="380"/>
        <v>8800</v>
      </c>
      <c r="EL104" s="172">
        <f t="shared" si="381"/>
        <v>8700</v>
      </c>
      <c r="EM104" s="172">
        <f t="shared" si="382"/>
        <v>8700</v>
      </c>
      <c r="EN104" s="172">
        <f t="shared" si="383"/>
        <v>8700</v>
      </c>
      <c r="EO104" s="172">
        <f t="shared" si="384"/>
        <v>8400</v>
      </c>
      <c r="EP104" s="172">
        <f t="shared" si="385"/>
        <v>8300</v>
      </c>
      <c r="EQ104" s="172">
        <f t="shared" si="386"/>
        <v>8300</v>
      </c>
      <c r="ER104" s="172">
        <f t="shared" si="387"/>
        <v>8300</v>
      </c>
      <c r="ES104" s="172">
        <f t="shared" si="388"/>
        <v>8200</v>
      </c>
      <c r="ET104" s="172">
        <f t="shared" si="389"/>
        <v>8200</v>
      </c>
      <c r="EU104" s="172">
        <f t="shared" si="390"/>
        <v>8200</v>
      </c>
      <c r="EV104" s="172">
        <f t="shared" si="391"/>
        <v>8200</v>
      </c>
      <c r="EW104" s="172">
        <f t="shared" si="392"/>
        <v>8200</v>
      </c>
      <c r="EX104" s="172">
        <f t="shared" si="393"/>
        <v>8200</v>
      </c>
      <c r="EZ104" s="171">
        <f t="shared" si="394"/>
        <v>8300</v>
      </c>
      <c r="FA104" s="172">
        <f t="shared" si="395"/>
        <v>8300</v>
      </c>
      <c r="FB104" s="172">
        <f t="shared" si="396"/>
        <v>8300</v>
      </c>
      <c r="FC104" s="172">
        <f t="shared" si="397"/>
        <v>8300</v>
      </c>
      <c r="FD104" s="172">
        <f t="shared" si="398"/>
        <v>8300</v>
      </c>
      <c r="FE104" s="172">
        <f t="shared" si="399"/>
        <v>8300</v>
      </c>
      <c r="FF104" s="172">
        <f t="shared" si="400"/>
        <v>8300</v>
      </c>
      <c r="FG104" s="172">
        <f t="shared" si="401"/>
        <v>8500</v>
      </c>
      <c r="FH104" s="172">
        <f t="shared" si="402"/>
        <v>8700</v>
      </c>
      <c r="FI104" s="172">
        <f t="shared" si="403"/>
        <v>8800</v>
      </c>
      <c r="FJ104" s="172">
        <f t="shared" si="404"/>
        <v>8900</v>
      </c>
      <c r="FK104" s="172">
        <f t="shared" si="405"/>
        <v>8800</v>
      </c>
      <c r="FL104" s="172">
        <f t="shared" si="406"/>
        <v>8800</v>
      </c>
      <c r="FM104" s="172">
        <f t="shared" si="407"/>
        <v>8800</v>
      </c>
      <c r="FN104" s="172">
        <f t="shared" si="408"/>
        <v>8500</v>
      </c>
      <c r="FO104" s="172">
        <f t="shared" si="409"/>
        <v>8400</v>
      </c>
      <c r="FP104" s="172">
        <f t="shared" si="410"/>
        <v>8400</v>
      </c>
      <c r="FQ104" s="172">
        <f t="shared" si="411"/>
        <v>8400</v>
      </c>
      <c r="FR104" s="172">
        <f t="shared" si="412"/>
        <v>8300</v>
      </c>
      <c r="FS104" s="172">
        <f t="shared" si="413"/>
        <v>8300</v>
      </c>
      <c r="FT104" s="172">
        <f t="shared" si="414"/>
        <v>8300</v>
      </c>
      <c r="FU104" s="172">
        <f t="shared" si="415"/>
        <v>8300</v>
      </c>
      <c r="FV104" s="172">
        <f t="shared" si="416"/>
        <v>8300</v>
      </c>
      <c r="FW104" s="172">
        <f t="shared" si="417"/>
        <v>8300</v>
      </c>
    </row>
    <row r="105" spans="3:179" ht="14.25" customHeight="1" x14ac:dyDescent="0.25">
      <c r="C105" s="132">
        <v>2025</v>
      </c>
      <c r="D105" s="14" t="s">
        <v>172</v>
      </c>
      <c r="E105" s="171">
        <f t="shared" si="104"/>
        <v>1387.49</v>
      </c>
      <c r="F105" s="172">
        <f t="shared" si="105"/>
        <v>1387.49</v>
      </c>
      <c r="G105" s="172">
        <f t="shared" si="106"/>
        <v>1387.49</v>
      </c>
      <c r="H105" s="172">
        <f t="shared" si="107"/>
        <v>1387.49</v>
      </c>
      <c r="I105" s="172">
        <f t="shared" si="108"/>
        <v>1387.49</v>
      </c>
      <c r="J105" s="172">
        <f t="shared" si="109"/>
        <v>1387.49</v>
      </c>
      <c r="K105" s="172">
        <f t="shared" si="110"/>
        <v>1387.49</v>
      </c>
      <c r="L105" s="172">
        <f t="shared" si="111"/>
        <v>1219.2305974987955</v>
      </c>
      <c r="M105" s="172">
        <f t="shared" si="112"/>
        <v>992.4103471076894</v>
      </c>
      <c r="N105" s="172">
        <f t="shared" si="113"/>
        <v>868.37393643650682</v>
      </c>
      <c r="O105" s="172">
        <f t="shared" si="114"/>
        <v>841.43634869311268</v>
      </c>
      <c r="P105" s="172">
        <f t="shared" si="115"/>
        <v>835.87777213524487</v>
      </c>
      <c r="Q105" s="172">
        <f t="shared" si="116"/>
        <v>891.82161116017562</v>
      </c>
      <c r="R105" s="172">
        <f t="shared" si="117"/>
        <v>1047.9040394680671</v>
      </c>
      <c r="S105" s="172">
        <f t="shared" si="118"/>
        <v>1181.3018072737441</v>
      </c>
      <c r="T105" s="172">
        <f t="shared" si="119"/>
        <v>1321.29</v>
      </c>
      <c r="U105" s="172">
        <f t="shared" si="120"/>
        <v>1321.29</v>
      </c>
      <c r="V105" s="172">
        <f t="shared" si="121"/>
        <v>1321.29</v>
      </c>
      <c r="W105" s="172">
        <f t="shared" si="122"/>
        <v>1387.49</v>
      </c>
      <c r="X105" s="172">
        <f t="shared" si="123"/>
        <v>1387.49</v>
      </c>
      <c r="Y105" s="172">
        <f t="shared" si="124"/>
        <v>1387.49</v>
      </c>
      <c r="Z105" s="172">
        <f t="shared" si="125"/>
        <v>1387.49</v>
      </c>
      <c r="AA105" s="172">
        <f t="shared" si="126"/>
        <v>1387.49</v>
      </c>
      <c r="AB105" s="172">
        <f t="shared" si="127"/>
        <v>1387.49</v>
      </c>
      <c r="AC105" s="176">
        <f xml:space="preserve"> SUM(E105:AB105) * 30</f>
        <v>896387.89379320038</v>
      </c>
      <c r="AD105" s="195"/>
      <c r="AE105" s="171">
        <f t="shared" si="128"/>
        <v>8210</v>
      </c>
      <c r="AF105" s="172">
        <f t="shared" si="129"/>
        <v>8210</v>
      </c>
      <c r="AG105" s="172">
        <f t="shared" si="130"/>
        <v>8210</v>
      </c>
      <c r="AH105" s="172">
        <f t="shared" si="131"/>
        <v>8210</v>
      </c>
      <c r="AI105" s="172">
        <f t="shared" si="132"/>
        <v>8210</v>
      </c>
      <c r="AJ105" s="172">
        <f t="shared" si="133"/>
        <v>8210</v>
      </c>
      <c r="AK105" s="172">
        <f t="shared" si="134"/>
        <v>8210</v>
      </c>
      <c r="AL105" s="172">
        <f t="shared" si="135"/>
        <v>8458.5886086875507</v>
      </c>
      <c r="AM105" s="172">
        <f t="shared" si="136"/>
        <v>8768.1666449911681</v>
      </c>
      <c r="AN105" s="172">
        <f t="shared" si="137"/>
        <v>8927.2805578227599</v>
      </c>
      <c r="AO105" s="172">
        <f t="shared" si="138"/>
        <v>8961.0019338151506</v>
      </c>
      <c r="AP105" s="172">
        <f t="shared" si="139"/>
        <v>8967.9251210852035</v>
      </c>
      <c r="AQ105" s="172">
        <f t="shared" si="140"/>
        <v>8897.6934896719431</v>
      </c>
      <c r="AR105" s="172">
        <f t="shared" si="141"/>
        <v>8694.7909962131835</v>
      </c>
      <c r="AS105" s="172">
        <f t="shared" si="142"/>
        <v>8512.229909377349</v>
      </c>
      <c r="AT105" s="172">
        <f t="shared" si="143"/>
        <v>8310</v>
      </c>
      <c r="AU105" s="172">
        <f t="shared" si="144"/>
        <v>8310</v>
      </c>
      <c r="AV105" s="172">
        <f t="shared" si="145"/>
        <v>8310</v>
      </c>
      <c r="AW105" s="172">
        <f t="shared" si="146"/>
        <v>8210</v>
      </c>
      <c r="AX105" s="172">
        <f t="shared" si="147"/>
        <v>8210</v>
      </c>
      <c r="AY105" s="172">
        <f t="shared" si="148"/>
        <v>8210</v>
      </c>
      <c r="AZ105" s="172">
        <f t="shared" si="149"/>
        <v>8210</v>
      </c>
      <c r="BA105" s="172">
        <f t="shared" si="150"/>
        <v>8210</v>
      </c>
      <c r="BB105" s="172">
        <f t="shared" si="151"/>
        <v>8210</v>
      </c>
      <c r="BD105" s="189">
        <f xml:space="preserve">  'Generation Calculation'!CC92-'Bidders Proposed Renewables'!E67</f>
        <v>169</v>
      </c>
      <c r="BE105" s="190">
        <f xml:space="preserve">  'Generation Calculation'!CD92-'Bidders Proposed Renewables'!F67</f>
        <v>169</v>
      </c>
      <c r="BF105" s="190">
        <f xml:space="preserve">  'Generation Calculation'!CE92-'Bidders Proposed Renewables'!G67</f>
        <v>169</v>
      </c>
      <c r="BG105" s="190">
        <f xml:space="preserve">  'Generation Calculation'!CF92-'Bidders Proposed Renewables'!H67</f>
        <v>169</v>
      </c>
      <c r="BH105" s="190">
        <f xml:space="preserve">  'Generation Calculation'!CG92-'Bidders Proposed Renewables'!I67</f>
        <v>169</v>
      </c>
      <c r="BI105" s="190">
        <f xml:space="preserve">  'Generation Calculation'!CH92-'Bidders Proposed Renewables'!J67</f>
        <v>169</v>
      </c>
      <c r="BJ105" s="190">
        <f xml:space="preserve">  'Generation Calculation'!CI92-'Bidders Proposed Renewables'!K67</f>
        <v>169</v>
      </c>
      <c r="BK105" s="190">
        <f xml:space="preserve">  'Generation Calculation'!CJ92-'Bidders Proposed Renewables'!L67</f>
        <v>144.1411391312449</v>
      </c>
      <c r="BL105" s="190">
        <f xml:space="preserve">  'Generation Calculation'!CK92-'Bidders Proposed Renewables'!M67</f>
        <v>113.18333550088326</v>
      </c>
      <c r="BM105" s="190">
        <f xml:space="preserve">  'Generation Calculation'!CL92-'Bidders Proposed Renewables'!N67</f>
        <v>97.271944217723927</v>
      </c>
      <c r="BN105" s="190">
        <f xml:space="preserve">  'Generation Calculation'!CM92-'Bidders Proposed Renewables'!O67</f>
        <v>93.899806618485002</v>
      </c>
      <c r="BO105" s="190">
        <f xml:space="preserve">  'Generation Calculation'!CN92-'Bidders Proposed Renewables'!P67</f>
        <v>93.207487891479616</v>
      </c>
      <c r="BP105" s="190">
        <f xml:space="preserve">  'Generation Calculation'!CO92-'Bidders Proposed Renewables'!Q67</f>
        <v>100.2306510328057</v>
      </c>
      <c r="BQ105" s="190">
        <f xml:space="preserve">  'Generation Calculation'!CP92-'Bidders Proposed Renewables'!R67</f>
        <v>120.52090037868163</v>
      </c>
      <c r="BR105" s="190">
        <f xml:space="preserve">  'Generation Calculation'!CQ92-'Bidders Proposed Renewables'!S67</f>
        <v>138.77700906226508</v>
      </c>
      <c r="BS105" s="190">
        <f xml:space="preserve">  'Generation Calculation'!CR92-'Bidders Proposed Renewables'!T67</f>
        <v>159</v>
      </c>
      <c r="BT105" s="190">
        <f xml:space="preserve">  'Generation Calculation'!CS92-'Bidders Proposed Renewables'!U67</f>
        <v>159</v>
      </c>
      <c r="BU105" s="190">
        <f xml:space="preserve">  'Generation Calculation'!CT92-'Bidders Proposed Renewables'!V67</f>
        <v>159</v>
      </c>
      <c r="BV105" s="190">
        <f xml:space="preserve">  'Generation Calculation'!CU92-'Bidders Proposed Renewables'!W67</f>
        <v>169</v>
      </c>
      <c r="BW105" s="190">
        <f xml:space="preserve">  'Generation Calculation'!CV92-'Bidders Proposed Renewables'!X67</f>
        <v>169</v>
      </c>
      <c r="BX105" s="190">
        <f xml:space="preserve">  'Generation Calculation'!CW92-'Bidders Proposed Renewables'!Y67</f>
        <v>169</v>
      </c>
      <c r="BY105" s="190">
        <f xml:space="preserve">  'Generation Calculation'!CX92-'Bidders Proposed Renewables'!Z67</f>
        <v>169</v>
      </c>
      <c r="BZ105" s="190">
        <f xml:space="preserve">  'Generation Calculation'!CY92-'Bidders Proposed Renewables'!AA67</f>
        <v>169</v>
      </c>
      <c r="CA105" s="190">
        <f xml:space="preserve">  'Generation Calculation'!CZ92-'Bidders Proposed Renewables'!AB67</f>
        <v>169</v>
      </c>
      <c r="CC105" s="171">
        <f t="shared" si="343"/>
        <v>170</v>
      </c>
      <c r="CD105" s="172">
        <f t="shared" si="344"/>
        <v>170</v>
      </c>
      <c r="CE105" s="172">
        <f t="shared" si="345"/>
        <v>170</v>
      </c>
      <c r="CF105" s="172">
        <f t="shared" si="346"/>
        <v>170</v>
      </c>
      <c r="CG105" s="172">
        <f t="shared" si="347"/>
        <v>170</v>
      </c>
      <c r="CH105" s="172">
        <f t="shared" si="348"/>
        <v>170</v>
      </c>
      <c r="CI105" s="172">
        <f t="shared" si="349"/>
        <v>170</v>
      </c>
      <c r="CJ105" s="172">
        <f t="shared" si="350"/>
        <v>150</v>
      </c>
      <c r="CK105" s="172">
        <f t="shared" si="351"/>
        <v>120</v>
      </c>
      <c r="CL105" s="172">
        <f t="shared" si="352"/>
        <v>100</v>
      </c>
      <c r="CM105" s="172">
        <f t="shared" si="353"/>
        <v>100</v>
      </c>
      <c r="CN105" s="172">
        <f t="shared" si="354"/>
        <v>100</v>
      </c>
      <c r="CO105" s="172">
        <f t="shared" si="355"/>
        <v>110.00000000000001</v>
      </c>
      <c r="CP105" s="172">
        <f t="shared" si="356"/>
        <v>130</v>
      </c>
      <c r="CQ105" s="172">
        <f t="shared" si="357"/>
        <v>140</v>
      </c>
      <c r="CR105" s="172">
        <f t="shared" si="358"/>
        <v>160</v>
      </c>
      <c r="CS105" s="172">
        <f t="shared" si="359"/>
        <v>160</v>
      </c>
      <c r="CT105" s="172">
        <f t="shared" si="360"/>
        <v>160</v>
      </c>
      <c r="CU105" s="172">
        <f t="shared" si="361"/>
        <v>170</v>
      </c>
      <c r="CV105" s="172">
        <f t="shared" si="362"/>
        <v>170</v>
      </c>
      <c r="CW105" s="172">
        <f t="shared" si="363"/>
        <v>170</v>
      </c>
      <c r="CX105" s="172">
        <f t="shared" si="364"/>
        <v>170</v>
      </c>
      <c r="CY105" s="172">
        <f t="shared" si="365"/>
        <v>170</v>
      </c>
      <c r="CZ105" s="172">
        <f t="shared" si="366"/>
        <v>170</v>
      </c>
      <c r="DB105" s="171">
        <f t="shared" si="367"/>
        <v>160</v>
      </c>
      <c r="DC105" s="172">
        <f t="shared" si="368"/>
        <v>160</v>
      </c>
      <c r="DD105" s="172">
        <f t="shared" si="369"/>
        <v>160</v>
      </c>
      <c r="DE105" s="172">
        <f t="shared" si="322"/>
        <v>160</v>
      </c>
      <c r="DF105" s="172">
        <f t="shared" si="323"/>
        <v>160</v>
      </c>
      <c r="DG105" s="172">
        <f t="shared" si="324"/>
        <v>160</v>
      </c>
      <c r="DH105" s="172">
        <f t="shared" si="325"/>
        <v>160</v>
      </c>
      <c r="DI105" s="172">
        <f t="shared" si="326"/>
        <v>140</v>
      </c>
      <c r="DJ105" s="172">
        <f t="shared" si="327"/>
        <v>110.00000000000001</v>
      </c>
      <c r="DK105" s="172">
        <f t="shared" si="328"/>
        <v>90</v>
      </c>
      <c r="DL105" s="172">
        <f t="shared" si="329"/>
        <v>90</v>
      </c>
      <c r="DM105" s="172">
        <f t="shared" si="330"/>
        <v>90</v>
      </c>
      <c r="DN105" s="172">
        <f t="shared" si="331"/>
        <v>100</v>
      </c>
      <c r="DO105" s="172">
        <f t="shared" si="332"/>
        <v>120</v>
      </c>
      <c r="DP105" s="172">
        <f t="shared" si="333"/>
        <v>130</v>
      </c>
      <c r="DQ105" s="172">
        <f t="shared" si="334"/>
        <v>150</v>
      </c>
      <c r="DR105" s="172">
        <f t="shared" si="335"/>
        <v>150</v>
      </c>
      <c r="DS105" s="172">
        <f t="shared" si="336"/>
        <v>150</v>
      </c>
      <c r="DT105" s="172">
        <f t="shared" si="337"/>
        <v>160</v>
      </c>
      <c r="DU105" s="172">
        <f t="shared" si="338"/>
        <v>160</v>
      </c>
      <c r="DV105" s="172">
        <f t="shared" si="339"/>
        <v>160</v>
      </c>
      <c r="DW105" s="172">
        <f t="shared" si="340"/>
        <v>160</v>
      </c>
      <c r="DX105" s="172">
        <f t="shared" si="341"/>
        <v>160</v>
      </c>
      <c r="DY105" s="172">
        <f t="shared" si="342"/>
        <v>160</v>
      </c>
      <c r="EA105" s="171">
        <f t="shared" si="370"/>
        <v>8200</v>
      </c>
      <c r="EB105" s="172">
        <f t="shared" si="371"/>
        <v>8200</v>
      </c>
      <c r="EC105" s="172">
        <f t="shared" si="372"/>
        <v>8200</v>
      </c>
      <c r="ED105" s="172">
        <f t="shared" si="373"/>
        <v>8200</v>
      </c>
      <c r="EE105" s="172">
        <f t="shared" si="374"/>
        <v>8200</v>
      </c>
      <c r="EF105" s="172">
        <f t="shared" si="375"/>
        <v>8200</v>
      </c>
      <c r="EG105" s="172">
        <f t="shared" si="376"/>
        <v>8200</v>
      </c>
      <c r="EH105" s="172">
        <f t="shared" si="377"/>
        <v>8400</v>
      </c>
      <c r="EI105" s="172">
        <f t="shared" si="378"/>
        <v>8700</v>
      </c>
      <c r="EJ105" s="172">
        <f t="shared" si="379"/>
        <v>8900</v>
      </c>
      <c r="EK105" s="172">
        <f t="shared" si="380"/>
        <v>8900</v>
      </c>
      <c r="EL105" s="172">
        <f t="shared" si="381"/>
        <v>8900</v>
      </c>
      <c r="EM105" s="172">
        <f t="shared" si="382"/>
        <v>8800</v>
      </c>
      <c r="EN105" s="172">
        <f t="shared" si="383"/>
        <v>8600</v>
      </c>
      <c r="EO105" s="172">
        <f t="shared" si="384"/>
        <v>8500</v>
      </c>
      <c r="EP105" s="172">
        <f t="shared" si="385"/>
        <v>8300</v>
      </c>
      <c r="EQ105" s="172">
        <f t="shared" si="386"/>
        <v>8300</v>
      </c>
      <c r="ER105" s="172">
        <f t="shared" si="387"/>
        <v>8300</v>
      </c>
      <c r="ES105" s="172">
        <f t="shared" si="388"/>
        <v>8200</v>
      </c>
      <c r="ET105" s="172">
        <f t="shared" si="389"/>
        <v>8200</v>
      </c>
      <c r="EU105" s="172">
        <f t="shared" si="390"/>
        <v>8200</v>
      </c>
      <c r="EV105" s="172">
        <f t="shared" si="391"/>
        <v>8200</v>
      </c>
      <c r="EW105" s="172">
        <f t="shared" si="392"/>
        <v>8200</v>
      </c>
      <c r="EX105" s="172">
        <f t="shared" si="393"/>
        <v>8200</v>
      </c>
      <c r="EZ105" s="171">
        <f t="shared" si="394"/>
        <v>8300</v>
      </c>
      <c r="FA105" s="172">
        <f t="shared" si="395"/>
        <v>8300</v>
      </c>
      <c r="FB105" s="172">
        <f t="shared" si="396"/>
        <v>8300</v>
      </c>
      <c r="FC105" s="172">
        <f t="shared" si="397"/>
        <v>8300</v>
      </c>
      <c r="FD105" s="172">
        <f t="shared" si="398"/>
        <v>8300</v>
      </c>
      <c r="FE105" s="172">
        <f t="shared" si="399"/>
        <v>8300</v>
      </c>
      <c r="FF105" s="172">
        <f t="shared" si="400"/>
        <v>8300</v>
      </c>
      <c r="FG105" s="172">
        <f t="shared" si="401"/>
        <v>8500</v>
      </c>
      <c r="FH105" s="172">
        <f t="shared" si="402"/>
        <v>8800</v>
      </c>
      <c r="FI105" s="172">
        <f t="shared" si="403"/>
        <v>9000</v>
      </c>
      <c r="FJ105" s="172">
        <f t="shared" si="404"/>
        <v>9000</v>
      </c>
      <c r="FK105" s="172">
        <f t="shared" si="405"/>
        <v>9000</v>
      </c>
      <c r="FL105" s="172">
        <f t="shared" si="406"/>
        <v>8900</v>
      </c>
      <c r="FM105" s="172">
        <f t="shared" si="407"/>
        <v>8700</v>
      </c>
      <c r="FN105" s="172">
        <f t="shared" si="408"/>
        <v>8600</v>
      </c>
      <c r="FO105" s="172">
        <f t="shared" si="409"/>
        <v>8400</v>
      </c>
      <c r="FP105" s="172">
        <f t="shared" si="410"/>
        <v>8400</v>
      </c>
      <c r="FQ105" s="172">
        <f t="shared" si="411"/>
        <v>8400</v>
      </c>
      <c r="FR105" s="172">
        <f t="shared" si="412"/>
        <v>8300</v>
      </c>
      <c r="FS105" s="172">
        <f t="shared" si="413"/>
        <v>8300</v>
      </c>
      <c r="FT105" s="172">
        <f t="shared" si="414"/>
        <v>8300</v>
      </c>
      <c r="FU105" s="172">
        <f t="shared" si="415"/>
        <v>8300</v>
      </c>
      <c r="FV105" s="172">
        <f t="shared" si="416"/>
        <v>8300</v>
      </c>
      <c r="FW105" s="172">
        <f t="shared" si="417"/>
        <v>8300</v>
      </c>
    </row>
    <row r="106" spans="3:179" ht="14.25" customHeight="1" x14ac:dyDescent="0.25">
      <c r="C106" s="132">
        <v>2025</v>
      </c>
      <c r="D106" s="14" t="s">
        <v>173</v>
      </c>
      <c r="E106" s="171">
        <f t="shared" si="104"/>
        <v>1387.49</v>
      </c>
      <c r="F106" s="172">
        <f t="shared" si="105"/>
        <v>1387.49</v>
      </c>
      <c r="G106" s="172">
        <f t="shared" si="106"/>
        <v>1387.49</v>
      </c>
      <c r="H106" s="172">
        <f t="shared" si="107"/>
        <v>1387.49</v>
      </c>
      <c r="I106" s="172">
        <f t="shared" si="108"/>
        <v>1387.49</v>
      </c>
      <c r="J106" s="172">
        <f t="shared" si="109"/>
        <v>1387.49</v>
      </c>
      <c r="K106" s="172">
        <f t="shared" si="110"/>
        <v>1387.49</v>
      </c>
      <c r="L106" s="172">
        <f t="shared" si="111"/>
        <v>1261.0892198640222</v>
      </c>
      <c r="M106" s="172">
        <f t="shared" si="112"/>
        <v>1097.6751370682518</v>
      </c>
      <c r="N106" s="172">
        <f t="shared" si="113"/>
        <v>930.29689920289343</v>
      </c>
      <c r="O106" s="172">
        <f t="shared" si="114"/>
        <v>900.22303044053206</v>
      </c>
      <c r="P106" s="172">
        <f t="shared" si="115"/>
        <v>894.85623950455783</v>
      </c>
      <c r="Q106" s="172">
        <f t="shared" si="116"/>
        <v>1002.2061994170589</v>
      </c>
      <c r="R106" s="172">
        <f t="shared" si="117"/>
        <v>1051.0938955329821</v>
      </c>
      <c r="S106" s="172">
        <f t="shared" si="118"/>
        <v>1249.9681798138695</v>
      </c>
      <c r="T106" s="172">
        <f t="shared" si="119"/>
        <v>1321.29</v>
      </c>
      <c r="U106" s="172">
        <f t="shared" si="120"/>
        <v>1321.29</v>
      </c>
      <c r="V106" s="172">
        <f t="shared" si="121"/>
        <v>1321.29</v>
      </c>
      <c r="W106" s="172">
        <f t="shared" si="122"/>
        <v>1387.49</v>
      </c>
      <c r="X106" s="172">
        <f t="shared" si="123"/>
        <v>1387.49</v>
      </c>
      <c r="Y106" s="172">
        <f t="shared" si="124"/>
        <v>1387.49</v>
      </c>
      <c r="Z106" s="172">
        <f t="shared" si="125"/>
        <v>1387.49</v>
      </c>
      <c r="AA106" s="172">
        <f t="shared" si="126"/>
        <v>1387.49</v>
      </c>
      <c r="AB106" s="172">
        <f t="shared" si="127"/>
        <v>1387.49</v>
      </c>
      <c r="AC106" s="176">
        <f xml:space="preserve"> SUM(E106:AB106) * 31</f>
        <v>942048.11282616947</v>
      </c>
      <c r="AD106" s="195"/>
      <c r="AE106" s="171">
        <f t="shared" si="128"/>
        <v>8210</v>
      </c>
      <c r="AF106" s="172">
        <f t="shared" si="129"/>
        <v>8210</v>
      </c>
      <c r="AG106" s="172">
        <f t="shared" si="130"/>
        <v>8210</v>
      </c>
      <c r="AH106" s="172">
        <f t="shared" si="131"/>
        <v>8210</v>
      </c>
      <c r="AI106" s="172">
        <f t="shared" si="132"/>
        <v>8210</v>
      </c>
      <c r="AJ106" s="172">
        <f t="shared" si="133"/>
        <v>8210</v>
      </c>
      <c r="AK106" s="172">
        <f t="shared" si="134"/>
        <v>8210</v>
      </c>
      <c r="AL106" s="172">
        <f t="shared" si="135"/>
        <v>8398.4210591747305</v>
      </c>
      <c r="AM106" s="172">
        <f t="shared" si="136"/>
        <v>8627.7368896262124</v>
      </c>
      <c r="AN106" s="172">
        <f t="shared" si="137"/>
        <v>8848.6575905010013</v>
      </c>
      <c r="AO106" s="172">
        <f t="shared" si="138"/>
        <v>8887.0381882316906</v>
      </c>
      <c r="AP106" s="172">
        <f t="shared" si="139"/>
        <v>8893.848070724127</v>
      </c>
      <c r="AQ106" s="172">
        <f t="shared" si="140"/>
        <v>8755.3170703411051</v>
      </c>
      <c r="AR106" s="172">
        <f t="shared" si="141"/>
        <v>8690.5295139418668</v>
      </c>
      <c r="AS106" s="172">
        <f t="shared" si="142"/>
        <v>8414.5083636587315</v>
      </c>
      <c r="AT106" s="172">
        <f t="shared" si="143"/>
        <v>8310</v>
      </c>
      <c r="AU106" s="172">
        <f t="shared" si="144"/>
        <v>8310</v>
      </c>
      <c r="AV106" s="172">
        <f t="shared" si="145"/>
        <v>8310</v>
      </c>
      <c r="AW106" s="172">
        <f t="shared" si="146"/>
        <v>8210</v>
      </c>
      <c r="AX106" s="172">
        <f t="shared" si="147"/>
        <v>8210</v>
      </c>
      <c r="AY106" s="172">
        <f t="shared" si="148"/>
        <v>8210</v>
      </c>
      <c r="AZ106" s="172">
        <f t="shared" si="149"/>
        <v>8210</v>
      </c>
      <c r="BA106" s="172">
        <f t="shared" si="150"/>
        <v>8210</v>
      </c>
      <c r="BB106" s="172">
        <f t="shared" si="151"/>
        <v>8210</v>
      </c>
      <c r="BD106" s="189">
        <f xml:space="preserve">  'Generation Calculation'!CC93-'Bidders Proposed Renewables'!E68</f>
        <v>169</v>
      </c>
      <c r="BE106" s="190">
        <f xml:space="preserve">  'Generation Calculation'!CD93-'Bidders Proposed Renewables'!F68</f>
        <v>169</v>
      </c>
      <c r="BF106" s="190">
        <f xml:space="preserve">  'Generation Calculation'!CE93-'Bidders Proposed Renewables'!G68</f>
        <v>169</v>
      </c>
      <c r="BG106" s="190">
        <f xml:space="preserve">  'Generation Calculation'!CF93-'Bidders Proposed Renewables'!H68</f>
        <v>169</v>
      </c>
      <c r="BH106" s="190">
        <f xml:space="preserve">  'Generation Calculation'!CG93-'Bidders Proposed Renewables'!I68</f>
        <v>169</v>
      </c>
      <c r="BI106" s="190">
        <f xml:space="preserve">  'Generation Calculation'!CH93-'Bidders Proposed Renewables'!J68</f>
        <v>169</v>
      </c>
      <c r="BJ106" s="190">
        <f xml:space="preserve">  'Generation Calculation'!CI93-'Bidders Proposed Renewables'!K68</f>
        <v>169</v>
      </c>
      <c r="BK106" s="190">
        <f xml:space="preserve">  'Generation Calculation'!CJ93-'Bidders Proposed Renewables'!L68</f>
        <v>150.15789408252687</v>
      </c>
      <c r="BL106" s="190">
        <f xml:space="preserve">  'Generation Calculation'!CK93-'Bidders Proposed Renewables'!M68</f>
        <v>127.22631103737882</v>
      </c>
      <c r="BM106" s="190">
        <f xml:space="preserve">  'Generation Calculation'!CL93-'Bidders Proposed Renewables'!N68</f>
        <v>105.13424094989995</v>
      </c>
      <c r="BN106" s="190">
        <f xml:space="preserve">  'Generation Calculation'!CM93-'Bidders Proposed Renewables'!O68</f>
        <v>101.29618117683086</v>
      </c>
      <c r="BO106" s="190">
        <f xml:space="preserve">  'Generation Calculation'!CN93-'Bidders Proposed Renewables'!P68</f>
        <v>100.61519292758726</v>
      </c>
      <c r="BP106" s="190">
        <f xml:space="preserve">  'Generation Calculation'!CO93-'Bidders Proposed Renewables'!Q68</f>
        <v>114.46829296588949</v>
      </c>
      <c r="BQ106" s="190">
        <f xml:space="preserve">  'Generation Calculation'!CP93-'Bidders Proposed Renewables'!R68</f>
        <v>120.94704860581331</v>
      </c>
      <c r="BR106" s="190">
        <f xml:space="preserve">  'Generation Calculation'!CQ93-'Bidders Proposed Renewables'!S68</f>
        <v>148.54916363412681</v>
      </c>
      <c r="BS106" s="190">
        <f xml:space="preserve">  'Generation Calculation'!CR93-'Bidders Proposed Renewables'!T68</f>
        <v>159</v>
      </c>
      <c r="BT106" s="190">
        <f xml:space="preserve">  'Generation Calculation'!CS93-'Bidders Proposed Renewables'!U68</f>
        <v>159</v>
      </c>
      <c r="BU106" s="190">
        <f xml:space="preserve">  'Generation Calculation'!CT93-'Bidders Proposed Renewables'!V68</f>
        <v>159</v>
      </c>
      <c r="BV106" s="190">
        <f xml:space="preserve">  'Generation Calculation'!CU93-'Bidders Proposed Renewables'!W68</f>
        <v>169</v>
      </c>
      <c r="BW106" s="190">
        <f xml:space="preserve">  'Generation Calculation'!CV93-'Bidders Proposed Renewables'!X68</f>
        <v>169</v>
      </c>
      <c r="BX106" s="190">
        <f xml:space="preserve">  'Generation Calculation'!CW93-'Bidders Proposed Renewables'!Y68</f>
        <v>169</v>
      </c>
      <c r="BY106" s="190">
        <f xml:space="preserve">  'Generation Calculation'!CX93-'Bidders Proposed Renewables'!Z68</f>
        <v>169</v>
      </c>
      <c r="BZ106" s="190">
        <f xml:space="preserve">  'Generation Calculation'!CY93-'Bidders Proposed Renewables'!AA68</f>
        <v>169</v>
      </c>
      <c r="CA106" s="190">
        <f xml:space="preserve">  'Generation Calculation'!CZ93-'Bidders Proposed Renewables'!AB68</f>
        <v>169</v>
      </c>
      <c r="CC106" s="171">
        <f t="shared" si="343"/>
        <v>170</v>
      </c>
      <c r="CD106" s="172">
        <f t="shared" si="344"/>
        <v>170</v>
      </c>
      <c r="CE106" s="172">
        <f t="shared" si="345"/>
        <v>170</v>
      </c>
      <c r="CF106" s="172">
        <f t="shared" si="346"/>
        <v>170</v>
      </c>
      <c r="CG106" s="172">
        <f t="shared" si="347"/>
        <v>170</v>
      </c>
      <c r="CH106" s="172">
        <f t="shared" si="348"/>
        <v>170</v>
      </c>
      <c r="CI106" s="172">
        <f t="shared" si="349"/>
        <v>170</v>
      </c>
      <c r="CJ106" s="172">
        <f t="shared" si="350"/>
        <v>160</v>
      </c>
      <c r="CK106" s="172">
        <f t="shared" si="351"/>
        <v>130</v>
      </c>
      <c r="CL106" s="172">
        <f t="shared" si="352"/>
        <v>110.00000000000001</v>
      </c>
      <c r="CM106" s="172">
        <f t="shared" si="353"/>
        <v>110.00000000000001</v>
      </c>
      <c r="CN106" s="172">
        <f t="shared" si="354"/>
        <v>110.00000000000001</v>
      </c>
      <c r="CO106" s="172">
        <f t="shared" si="355"/>
        <v>120</v>
      </c>
      <c r="CP106" s="172">
        <f t="shared" si="356"/>
        <v>130</v>
      </c>
      <c r="CQ106" s="172">
        <f t="shared" si="357"/>
        <v>150</v>
      </c>
      <c r="CR106" s="172">
        <f t="shared" si="358"/>
        <v>160</v>
      </c>
      <c r="CS106" s="172">
        <f t="shared" si="359"/>
        <v>160</v>
      </c>
      <c r="CT106" s="172">
        <f t="shared" si="360"/>
        <v>160</v>
      </c>
      <c r="CU106" s="172">
        <f t="shared" si="361"/>
        <v>170</v>
      </c>
      <c r="CV106" s="172">
        <f t="shared" si="362"/>
        <v>170</v>
      </c>
      <c r="CW106" s="172">
        <f t="shared" si="363"/>
        <v>170</v>
      </c>
      <c r="CX106" s="172">
        <f t="shared" si="364"/>
        <v>170</v>
      </c>
      <c r="CY106" s="172">
        <f t="shared" si="365"/>
        <v>170</v>
      </c>
      <c r="CZ106" s="172">
        <f t="shared" si="366"/>
        <v>170</v>
      </c>
      <c r="DB106" s="171">
        <f t="shared" si="367"/>
        <v>160</v>
      </c>
      <c r="DC106" s="172">
        <f t="shared" si="368"/>
        <v>160</v>
      </c>
      <c r="DD106" s="172">
        <f t="shared" si="369"/>
        <v>160</v>
      </c>
      <c r="DE106" s="172">
        <f t="shared" si="322"/>
        <v>160</v>
      </c>
      <c r="DF106" s="172">
        <f t="shared" si="323"/>
        <v>160</v>
      </c>
      <c r="DG106" s="172">
        <f t="shared" si="324"/>
        <v>160</v>
      </c>
      <c r="DH106" s="172">
        <f t="shared" si="325"/>
        <v>160</v>
      </c>
      <c r="DI106" s="172">
        <f t="shared" si="326"/>
        <v>150</v>
      </c>
      <c r="DJ106" s="172">
        <f t="shared" si="327"/>
        <v>120</v>
      </c>
      <c r="DK106" s="172">
        <f t="shared" si="328"/>
        <v>100</v>
      </c>
      <c r="DL106" s="172">
        <f t="shared" si="329"/>
        <v>100</v>
      </c>
      <c r="DM106" s="172">
        <f t="shared" si="330"/>
        <v>100</v>
      </c>
      <c r="DN106" s="172">
        <f t="shared" si="331"/>
        <v>110.00000000000001</v>
      </c>
      <c r="DO106" s="172">
        <f t="shared" si="332"/>
        <v>120</v>
      </c>
      <c r="DP106" s="172">
        <f t="shared" si="333"/>
        <v>140</v>
      </c>
      <c r="DQ106" s="172">
        <f t="shared" si="334"/>
        <v>150</v>
      </c>
      <c r="DR106" s="172">
        <f t="shared" si="335"/>
        <v>150</v>
      </c>
      <c r="DS106" s="172">
        <f t="shared" si="336"/>
        <v>150</v>
      </c>
      <c r="DT106" s="172">
        <f t="shared" si="337"/>
        <v>160</v>
      </c>
      <c r="DU106" s="172">
        <f t="shared" si="338"/>
        <v>160</v>
      </c>
      <c r="DV106" s="172">
        <f t="shared" si="339"/>
        <v>160</v>
      </c>
      <c r="DW106" s="172">
        <f t="shared" si="340"/>
        <v>160</v>
      </c>
      <c r="DX106" s="172">
        <f t="shared" si="341"/>
        <v>160</v>
      </c>
      <c r="DY106" s="172">
        <f t="shared" si="342"/>
        <v>160</v>
      </c>
      <c r="EA106" s="171">
        <f t="shared" si="370"/>
        <v>8200</v>
      </c>
      <c r="EB106" s="172">
        <f t="shared" si="371"/>
        <v>8200</v>
      </c>
      <c r="EC106" s="172">
        <f t="shared" si="372"/>
        <v>8200</v>
      </c>
      <c r="ED106" s="172">
        <f t="shared" si="373"/>
        <v>8200</v>
      </c>
      <c r="EE106" s="172">
        <f t="shared" si="374"/>
        <v>8200</v>
      </c>
      <c r="EF106" s="172">
        <f t="shared" si="375"/>
        <v>8200</v>
      </c>
      <c r="EG106" s="172">
        <f t="shared" si="376"/>
        <v>8200</v>
      </c>
      <c r="EH106" s="172">
        <f t="shared" si="377"/>
        <v>8300</v>
      </c>
      <c r="EI106" s="172">
        <f t="shared" si="378"/>
        <v>8600</v>
      </c>
      <c r="EJ106" s="172">
        <f t="shared" si="379"/>
        <v>8800</v>
      </c>
      <c r="EK106" s="172">
        <f t="shared" si="380"/>
        <v>8800</v>
      </c>
      <c r="EL106" s="172">
        <f t="shared" si="381"/>
        <v>8800</v>
      </c>
      <c r="EM106" s="172">
        <f t="shared" si="382"/>
        <v>8700</v>
      </c>
      <c r="EN106" s="172">
        <f t="shared" si="383"/>
        <v>8600</v>
      </c>
      <c r="EO106" s="172">
        <f t="shared" si="384"/>
        <v>8400</v>
      </c>
      <c r="EP106" s="172">
        <f t="shared" si="385"/>
        <v>8300</v>
      </c>
      <c r="EQ106" s="172">
        <f t="shared" si="386"/>
        <v>8300</v>
      </c>
      <c r="ER106" s="172">
        <f t="shared" si="387"/>
        <v>8300</v>
      </c>
      <c r="ES106" s="172">
        <f t="shared" si="388"/>
        <v>8200</v>
      </c>
      <c r="ET106" s="172">
        <f t="shared" si="389"/>
        <v>8200</v>
      </c>
      <c r="EU106" s="172">
        <f t="shared" si="390"/>
        <v>8200</v>
      </c>
      <c r="EV106" s="172">
        <f t="shared" si="391"/>
        <v>8200</v>
      </c>
      <c r="EW106" s="172">
        <f t="shared" si="392"/>
        <v>8200</v>
      </c>
      <c r="EX106" s="172">
        <f t="shared" si="393"/>
        <v>8200</v>
      </c>
      <c r="EZ106" s="171">
        <f t="shared" si="394"/>
        <v>8300</v>
      </c>
      <c r="FA106" s="172">
        <f t="shared" si="395"/>
        <v>8300</v>
      </c>
      <c r="FB106" s="172">
        <f t="shared" si="396"/>
        <v>8300</v>
      </c>
      <c r="FC106" s="172">
        <f t="shared" si="397"/>
        <v>8300</v>
      </c>
      <c r="FD106" s="172">
        <f t="shared" si="398"/>
        <v>8300</v>
      </c>
      <c r="FE106" s="172">
        <f t="shared" si="399"/>
        <v>8300</v>
      </c>
      <c r="FF106" s="172">
        <f t="shared" si="400"/>
        <v>8300</v>
      </c>
      <c r="FG106" s="172">
        <f t="shared" si="401"/>
        <v>8400</v>
      </c>
      <c r="FH106" s="172">
        <f t="shared" si="402"/>
        <v>8700</v>
      </c>
      <c r="FI106" s="172">
        <f t="shared" si="403"/>
        <v>8900</v>
      </c>
      <c r="FJ106" s="172">
        <f t="shared" si="404"/>
        <v>8900</v>
      </c>
      <c r="FK106" s="172">
        <f t="shared" si="405"/>
        <v>8900</v>
      </c>
      <c r="FL106" s="172">
        <f t="shared" si="406"/>
        <v>8800</v>
      </c>
      <c r="FM106" s="172">
        <f t="shared" si="407"/>
        <v>8700</v>
      </c>
      <c r="FN106" s="172">
        <f t="shared" si="408"/>
        <v>8500</v>
      </c>
      <c r="FO106" s="172">
        <f t="shared" si="409"/>
        <v>8400</v>
      </c>
      <c r="FP106" s="172">
        <f t="shared" si="410"/>
        <v>8400</v>
      </c>
      <c r="FQ106" s="172">
        <f t="shared" si="411"/>
        <v>8400</v>
      </c>
      <c r="FR106" s="172">
        <f t="shared" si="412"/>
        <v>8300</v>
      </c>
      <c r="FS106" s="172">
        <f t="shared" si="413"/>
        <v>8300</v>
      </c>
      <c r="FT106" s="172">
        <f t="shared" si="414"/>
        <v>8300</v>
      </c>
      <c r="FU106" s="172">
        <f t="shared" si="415"/>
        <v>8300</v>
      </c>
      <c r="FV106" s="172">
        <f t="shared" si="416"/>
        <v>8300</v>
      </c>
      <c r="FW106" s="172">
        <f t="shared" si="417"/>
        <v>8300</v>
      </c>
    </row>
    <row r="107" spans="3:179" ht="14.25" customHeight="1" x14ac:dyDescent="0.25">
      <c r="C107" s="132">
        <v>2026</v>
      </c>
      <c r="D107" s="14" t="s">
        <v>163</v>
      </c>
      <c r="E107" s="171">
        <f t="shared" si="104"/>
        <v>1387.49</v>
      </c>
      <c r="F107" s="172">
        <f t="shared" si="105"/>
        <v>1387.49</v>
      </c>
      <c r="G107" s="172">
        <f t="shared" si="106"/>
        <v>1387.49</v>
      </c>
      <c r="H107" s="172">
        <f t="shared" si="107"/>
        <v>1387.49</v>
      </c>
      <c r="I107" s="172">
        <f t="shared" si="108"/>
        <v>1387.49</v>
      </c>
      <c r="J107" s="172">
        <f t="shared" si="109"/>
        <v>1387.49</v>
      </c>
      <c r="K107" s="172">
        <f t="shared" si="110"/>
        <v>1387.49</v>
      </c>
      <c r="L107" s="172">
        <f t="shared" si="111"/>
        <v>1321.29</v>
      </c>
      <c r="M107" s="172">
        <f t="shared" si="112"/>
        <v>1151.9134058917937</v>
      </c>
      <c r="N107" s="172">
        <f t="shared" si="113"/>
        <v>1007.9760685191222</v>
      </c>
      <c r="O107" s="172">
        <f t="shared" si="114"/>
        <v>930.29270594600166</v>
      </c>
      <c r="P107" s="172">
        <f t="shared" si="115"/>
        <v>987.91213773577704</v>
      </c>
      <c r="Q107" s="172">
        <f t="shared" si="116"/>
        <v>934.4926372754029</v>
      </c>
      <c r="R107" s="172">
        <f t="shared" si="117"/>
        <v>1008.0308911321974</v>
      </c>
      <c r="S107" s="172">
        <f t="shared" si="118"/>
        <v>1121.218917894445</v>
      </c>
      <c r="T107" s="172">
        <f t="shared" si="119"/>
        <v>1306.7162686481759</v>
      </c>
      <c r="U107" s="172">
        <f t="shared" si="120"/>
        <v>1321.29</v>
      </c>
      <c r="V107" s="172">
        <f t="shared" si="121"/>
        <v>1321.29</v>
      </c>
      <c r="W107" s="172">
        <f t="shared" si="122"/>
        <v>1387.49</v>
      </c>
      <c r="X107" s="172">
        <f t="shared" si="123"/>
        <v>1387.49</v>
      </c>
      <c r="Y107" s="172">
        <f t="shared" si="124"/>
        <v>1387.49</v>
      </c>
      <c r="Z107" s="172">
        <f t="shared" si="125"/>
        <v>1387.49</v>
      </c>
      <c r="AA107" s="172">
        <f t="shared" si="126"/>
        <v>1387.49</v>
      </c>
      <c r="AB107" s="172">
        <f t="shared" si="127"/>
        <v>1387.49</v>
      </c>
      <c r="AC107" s="176">
        <f xml:space="preserve"> SUM(E107:AB107) *  31</f>
        <v>943943.58402433083</v>
      </c>
      <c r="AD107" s="195"/>
      <c r="AE107" s="171">
        <f t="shared" si="128"/>
        <v>8210</v>
      </c>
      <c r="AF107" s="172">
        <f t="shared" si="129"/>
        <v>8210</v>
      </c>
      <c r="AG107" s="172">
        <f t="shared" si="130"/>
        <v>8210</v>
      </c>
      <c r="AH107" s="172">
        <f t="shared" si="131"/>
        <v>8210</v>
      </c>
      <c r="AI107" s="172">
        <f t="shared" si="132"/>
        <v>8210</v>
      </c>
      <c r="AJ107" s="172">
        <f t="shared" si="133"/>
        <v>8210</v>
      </c>
      <c r="AK107" s="172">
        <f t="shared" si="134"/>
        <v>8210</v>
      </c>
      <c r="AL107" s="172">
        <f t="shared" si="135"/>
        <v>8310</v>
      </c>
      <c r="AM107" s="172">
        <f t="shared" si="136"/>
        <v>8553.2438081653672</v>
      </c>
      <c r="AN107" s="172">
        <f t="shared" si="137"/>
        <v>8747.7281781097481</v>
      </c>
      <c r="AO107" s="172">
        <f t="shared" si="138"/>
        <v>8848.662968318753</v>
      </c>
      <c r="AP107" s="172">
        <f t="shared" si="139"/>
        <v>8774.0526438115667</v>
      </c>
      <c r="AQ107" s="172">
        <f t="shared" si="140"/>
        <v>8843.2728683263358</v>
      </c>
      <c r="AR107" s="172">
        <f t="shared" si="141"/>
        <v>8747.6559992550701</v>
      </c>
      <c r="AS107" s="172">
        <f t="shared" si="142"/>
        <v>8595.5878567187974</v>
      </c>
      <c r="AT107" s="172">
        <f t="shared" si="143"/>
        <v>8331.6175587310645</v>
      </c>
      <c r="AU107" s="172">
        <f t="shared" si="144"/>
        <v>8310</v>
      </c>
      <c r="AV107" s="172">
        <f t="shared" si="145"/>
        <v>8310</v>
      </c>
      <c r="AW107" s="172">
        <f t="shared" si="146"/>
        <v>8210</v>
      </c>
      <c r="AX107" s="172">
        <f t="shared" si="147"/>
        <v>8210</v>
      </c>
      <c r="AY107" s="172">
        <f t="shared" si="148"/>
        <v>8210</v>
      </c>
      <c r="AZ107" s="172">
        <f t="shared" si="149"/>
        <v>8210</v>
      </c>
      <c r="BA107" s="172">
        <f t="shared" si="150"/>
        <v>8210</v>
      </c>
      <c r="BB107" s="172">
        <f t="shared" si="151"/>
        <v>8210</v>
      </c>
      <c r="BD107" s="189">
        <f xml:space="preserve">  'Generation Calculation'!CC94-'Bidders Proposed Renewables'!E69</f>
        <v>169</v>
      </c>
      <c r="BE107" s="190">
        <f xml:space="preserve">  'Generation Calculation'!CD94-'Bidders Proposed Renewables'!F69</f>
        <v>169</v>
      </c>
      <c r="BF107" s="190">
        <f xml:space="preserve">  'Generation Calculation'!CE94-'Bidders Proposed Renewables'!G69</f>
        <v>169</v>
      </c>
      <c r="BG107" s="190">
        <f xml:space="preserve">  'Generation Calculation'!CF94-'Bidders Proposed Renewables'!H69</f>
        <v>169</v>
      </c>
      <c r="BH107" s="190">
        <f xml:space="preserve">  'Generation Calculation'!CG94-'Bidders Proposed Renewables'!I69</f>
        <v>169</v>
      </c>
      <c r="BI107" s="190">
        <f xml:space="preserve">  'Generation Calculation'!CH94-'Bidders Proposed Renewables'!J69</f>
        <v>169</v>
      </c>
      <c r="BJ107" s="190">
        <f xml:space="preserve">  'Generation Calculation'!CI94-'Bidders Proposed Renewables'!K69</f>
        <v>169</v>
      </c>
      <c r="BK107" s="190">
        <f xml:space="preserve">  'Generation Calculation'!CJ94-'Bidders Proposed Renewables'!L69</f>
        <v>159</v>
      </c>
      <c r="BL107" s="190">
        <f xml:space="preserve">  'Generation Calculation'!CK94-'Bidders Proposed Renewables'!M69</f>
        <v>134.67561918346323</v>
      </c>
      <c r="BM107" s="190">
        <f xml:space="preserve">  'Generation Calculation'!CL94-'Bidders Proposed Renewables'!N69</f>
        <v>115.22718218902529</v>
      </c>
      <c r="BN107" s="190">
        <f xml:space="preserve">  'Generation Calculation'!CM94-'Bidders Proposed Renewables'!O69</f>
        <v>105.13370316812478</v>
      </c>
      <c r="BO107" s="190">
        <f xml:space="preserve">  'Generation Calculation'!CN94-'Bidders Proposed Renewables'!P69</f>
        <v>112.59473561884337</v>
      </c>
      <c r="BP107" s="190">
        <f xml:space="preserve">  'Generation Calculation'!CO94-'Bidders Proposed Renewables'!Q69</f>
        <v>105.67271316736645</v>
      </c>
      <c r="BQ107" s="190">
        <f xml:space="preserve">  'Generation Calculation'!CP94-'Bidders Proposed Renewables'!R69</f>
        <v>115.23440007449298</v>
      </c>
      <c r="BR107" s="190">
        <f xml:space="preserve">  'Generation Calculation'!CQ94-'Bidders Proposed Renewables'!S69</f>
        <v>130.44121432812031</v>
      </c>
      <c r="BS107" s="190">
        <f xml:space="preserve">  'Generation Calculation'!CR94-'Bidders Proposed Renewables'!T69</f>
        <v>156.83824412689358</v>
      </c>
      <c r="BT107" s="190">
        <f xml:space="preserve">  'Generation Calculation'!CS94-'Bidders Proposed Renewables'!U69</f>
        <v>159</v>
      </c>
      <c r="BU107" s="190">
        <f xml:space="preserve">  'Generation Calculation'!CT94-'Bidders Proposed Renewables'!V69</f>
        <v>159</v>
      </c>
      <c r="BV107" s="190">
        <f xml:space="preserve">  'Generation Calculation'!CU94-'Bidders Proposed Renewables'!W69</f>
        <v>169</v>
      </c>
      <c r="BW107" s="190">
        <f xml:space="preserve">  'Generation Calculation'!CV94-'Bidders Proposed Renewables'!X69</f>
        <v>169</v>
      </c>
      <c r="BX107" s="190">
        <f xml:space="preserve">  'Generation Calculation'!CW94-'Bidders Proposed Renewables'!Y69</f>
        <v>169</v>
      </c>
      <c r="BY107" s="190">
        <f xml:space="preserve">  'Generation Calculation'!CX94-'Bidders Proposed Renewables'!Z69</f>
        <v>169</v>
      </c>
      <c r="BZ107" s="190">
        <f xml:space="preserve">  'Generation Calculation'!CY94-'Bidders Proposed Renewables'!AA69</f>
        <v>169</v>
      </c>
      <c r="CA107" s="190">
        <f xml:space="preserve">  'Generation Calculation'!CZ94-'Bidders Proposed Renewables'!AB69</f>
        <v>169</v>
      </c>
      <c r="CC107" s="171">
        <f t="shared" si="343"/>
        <v>170</v>
      </c>
      <c r="CD107" s="172">
        <f t="shared" si="344"/>
        <v>170</v>
      </c>
      <c r="CE107" s="172">
        <f t="shared" si="345"/>
        <v>170</v>
      </c>
      <c r="CF107" s="172">
        <f t="shared" si="346"/>
        <v>170</v>
      </c>
      <c r="CG107" s="172">
        <f t="shared" si="347"/>
        <v>170</v>
      </c>
      <c r="CH107" s="172">
        <f t="shared" si="348"/>
        <v>170</v>
      </c>
      <c r="CI107" s="172">
        <f t="shared" si="349"/>
        <v>170</v>
      </c>
      <c r="CJ107" s="172">
        <f t="shared" si="350"/>
        <v>160</v>
      </c>
      <c r="CK107" s="172">
        <f t="shared" si="351"/>
        <v>140</v>
      </c>
      <c r="CL107" s="172">
        <f t="shared" si="352"/>
        <v>120</v>
      </c>
      <c r="CM107" s="172">
        <f t="shared" si="353"/>
        <v>110.00000000000001</v>
      </c>
      <c r="CN107" s="172">
        <f t="shared" si="354"/>
        <v>120</v>
      </c>
      <c r="CO107" s="172">
        <f t="shared" si="355"/>
        <v>110.00000000000001</v>
      </c>
      <c r="CP107" s="172">
        <f t="shared" si="356"/>
        <v>120</v>
      </c>
      <c r="CQ107" s="172">
        <f t="shared" si="357"/>
        <v>140</v>
      </c>
      <c r="CR107" s="172">
        <f t="shared" si="358"/>
        <v>160</v>
      </c>
      <c r="CS107" s="172">
        <f t="shared" si="359"/>
        <v>160</v>
      </c>
      <c r="CT107" s="172">
        <f t="shared" si="360"/>
        <v>160</v>
      </c>
      <c r="CU107" s="172">
        <f t="shared" si="361"/>
        <v>170</v>
      </c>
      <c r="CV107" s="172">
        <f t="shared" si="362"/>
        <v>170</v>
      </c>
      <c r="CW107" s="172">
        <f t="shared" si="363"/>
        <v>170</v>
      </c>
      <c r="CX107" s="172">
        <f t="shared" si="364"/>
        <v>170</v>
      </c>
      <c r="CY107" s="172">
        <f t="shared" si="365"/>
        <v>170</v>
      </c>
      <c r="CZ107" s="172">
        <f t="shared" si="366"/>
        <v>170</v>
      </c>
      <c r="DB107" s="171">
        <f t="shared" si="367"/>
        <v>160</v>
      </c>
      <c r="DC107" s="172">
        <f t="shared" si="368"/>
        <v>160</v>
      </c>
      <c r="DD107" s="172">
        <f t="shared" si="369"/>
        <v>160</v>
      </c>
      <c r="DE107" s="172">
        <f t="shared" si="322"/>
        <v>160</v>
      </c>
      <c r="DF107" s="172">
        <f t="shared" si="323"/>
        <v>160</v>
      </c>
      <c r="DG107" s="172">
        <f t="shared" si="324"/>
        <v>160</v>
      </c>
      <c r="DH107" s="172">
        <f t="shared" si="325"/>
        <v>160</v>
      </c>
      <c r="DI107" s="172">
        <f t="shared" si="326"/>
        <v>150</v>
      </c>
      <c r="DJ107" s="172">
        <f t="shared" si="327"/>
        <v>130</v>
      </c>
      <c r="DK107" s="172">
        <f t="shared" si="328"/>
        <v>110.00000000000001</v>
      </c>
      <c r="DL107" s="172">
        <f t="shared" si="329"/>
        <v>100</v>
      </c>
      <c r="DM107" s="172">
        <f t="shared" si="330"/>
        <v>110.00000000000001</v>
      </c>
      <c r="DN107" s="172">
        <f t="shared" si="331"/>
        <v>100</v>
      </c>
      <c r="DO107" s="172">
        <f t="shared" si="332"/>
        <v>110.00000000000001</v>
      </c>
      <c r="DP107" s="172">
        <f t="shared" si="333"/>
        <v>130</v>
      </c>
      <c r="DQ107" s="172">
        <f t="shared" si="334"/>
        <v>150</v>
      </c>
      <c r="DR107" s="172">
        <f t="shared" si="335"/>
        <v>150</v>
      </c>
      <c r="DS107" s="172">
        <f t="shared" si="336"/>
        <v>150</v>
      </c>
      <c r="DT107" s="172">
        <f t="shared" si="337"/>
        <v>160</v>
      </c>
      <c r="DU107" s="172">
        <f t="shared" si="338"/>
        <v>160</v>
      </c>
      <c r="DV107" s="172">
        <f t="shared" si="339"/>
        <v>160</v>
      </c>
      <c r="DW107" s="172">
        <f t="shared" si="340"/>
        <v>160</v>
      </c>
      <c r="DX107" s="172">
        <f t="shared" si="341"/>
        <v>160</v>
      </c>
      <c r="DY107" s="172">
        <f t="shared" si="342"/>
        <v>160</v>
      </c>
      <c r="EA107" s="171">
        <f t="shared" si="370"/>
        <v>8200</v>
      </c>
      <c r="EB107" s="172">
        <f t="shared" si="371"/>
        <v>8200</v>
      </c>
      <c r="EC107" s="172">
        <f t="shared" si="372"/>
        <v>8200</v>
      </c>
      <c r="ED107" s="172">
        <f t="shared" si="373"/>
        <v>8200</v>
      </c>
      <c r="EE107" s="172">
        <f t="shared" si="374"/>
        <v>8200</v>
      </c>
      <c r="EF107" s="172">
        <f t="shared" si="375"/>
        <v>8200</v>
      </c>
      <c r="EG107" s="172">
        <f t="shared" si="376"/>
        <v>8200</v>
      </c>
      <c r="EH107" s="172">
        <f t="shared" si="377"/>
        <v>8300</v>
      </c>
      <c r="EI107" s="172">
        <f t="shared" si="378"/>
        <v>8500</v>
      </c>
      <c r="EJ107" s="172">
        <f t="shared" si="379"/>
        <v>8700</v>
      </c>
      <c r="EK107" s="172">
        <f t="shared" si="380"/>
        <v>8800</v>
      </c>
      <c r="EL107" s="172">
        <f t="shared" si="381"/>
        <v>8700</v>
      </c>
      <c r="EM107" s="172">
        <f t="shared" si="382"/>
        <v>8800</v>
      </c>
      <c r="EN107" s="172">
        <f t="shared" si="383"/>
        <v>8700</v>
      </c>
      <c r="EO107" s="172">
        <f t="shared" si="384"/>
        <v>8500</v>
      </c>
      <c r="EP107" s="172">
        <f t="shared" si="385"/>
        <v>8300</v>
      </c>
      <c r="EQ107" s="172">
        <f t="shared" si="386"/>
        <v>8300</v>
      </c>
      <c r="ER107" s="172">
        <f t="shared" si="387"/>
        <v>8300</v>
      </c>
      <c r="ES107" s="172">
        <f t="shared" si="388"/>
        <v>8200</v>
      </c>
      <c r="ET107" s="172">
        <f t="shared" si="389"/>
        <v>8200</v>
      </c>
      <c r="EU107" s="172">
        <f t="shared" si="390"/>
        <v>8200</v>
      </c>
      <c r="EV107" s="172">
        <f t="shared" si="391"/>
        <v>8200</v>
      </c>
      <c r="EW107" s="172">
        <f t="shared" si="392"/>
        <v>8200</v>
      </c>
      <c r="EX107" s="172">
        <f t="shared" si="393"/>
        <v>8200</v>
      </c>
      <c r="EZ107" s="171">
        <f t="shared" si="394"/>
        <v>8300</v>
      </c>
      <c r="FA107" s="172">
        <f t="shared" si="395"/>
        <v>8300</v>
      </c>
      <c r="FB107" s="172">
        <f t="shared" si="396"/>
        <v>8300</v>
      </c>
      <c r="FC107" s="172">
        <f t="shared" si="397"/>
        <v>8300</v>
      </c>
      <c r="FD107" s="172">
        <f t="shared" si="398"/>
        <v>8300</v>
      </c>
      <c r="FE107" s="172">
        <f t="shared" si="399"/>
        <v>8300</v>
      </c>
      <c r="FF107" s="172">
        <f t="shared" si="400"/>
        <v>8300</v>
      </c>
      <c r="FG107" s="172">
        <f t="shared" si="401"/>
        <v>8400</v>
      </c>
      <c r="FH107" s="172">
        <f t="shared" si="402"/>
        <v>8600</v>
      </c>
      <c r="FI107" s="172">
        <f t="shared" si="403"/>
        <v>8800</v>
      </c>
      <c r="FJ107" s="172">
        <f t="shared" si="404"/>
        <v>8900</v>
      </c>
      <c r="FK107" s="172">
        <f t="shared" si="405"/>
        <v>8800</v>
      </c>
      <c r="FL107" s="172">
        <f t="shared" si="406"/>
        <v>8900</v>
      </c>
      <c r="FM107" s="172">
        <f t="shared" si="407"/>
        <v>8800</v>
      </c>
      <c r="FN107" s="172">
        <f t="shared" si="408"/>
        <v>8600</v>
      </c>
      <c r="FO107" s="172">
        <f t="shared" si="409"/>
        <v>8400</v>
      </c>
      <c r="FP107" s="172">
        <f t="shared" si="410"/>
        <v>8400</v>
      </c>
      <c r="FQ107" s="172">
        <f t="shared" si="411"/>
        <v>8400</v>
      </c>
      <c r="FR107" s="172">
        <f t="shared" si="412"/>
        <v>8300</v>
      </c>
      <c r="FS107" s="172">
        <f t="shared" si="413"/>
        <v>8300</v>
      </c>
      <c r="FT107" s="172">
        <f t="shared" si="414"/>
        <v>8300</v>
      </c>
      <c r="FU107" s="172">
        <f t="shared" si="415"/>
        <v>8300</v>
      </c>
      <c r="FV107" s="172">
        <f t="shared" si="416"/>
        <v>8300</v>
      </c>
      <c r="FW107" s="172">
        <f t="shared" si="417"/>
        <v>8300</v>
      </c>
    </row>
    <row r="108" spans="3:179" ht="14.25" customHeight="1" x14ac:dyDescent="0.25">
      <c r="C108" s="132">
        <v>2026</v>
      </c>
      <c r="D108" s="14" t="s">
        <v>164</v>
      </c>
      <c r="E108" s="171">
        <f t="shared" si="104"/>
        <v>1387.49</v>
      </c>
      <c r="F108" s="172">
        <f t="shared" si="105"/>
        <v>1387.49</v>
      </c>
      <c r="G108" s="172">
        <f t="shared" si="106"/>
        <v>1387.49</v>
      </c>
      <c r="H108" s="172">
        <f t="shared" si="107"/>
        <v>1387.49</v>
      </c>
      <c r="I108" s="172">
        <f t="shared" si="108"/>
        <v>1387.49</v>
      </c>
      <c r="J108" s="172">
        <f t="shared" si="109"/>
        <v>1387.49</v>
      </c>
      <c r="K108" s="172">
        <f t="shared" si="110"/>
        <v>1387.49</v>
      </c>
      <c r="L108" s="172">
        <f t="shared" si="111"/>
        <v>1321.29</v>
      </c>
      <c r="M108" s="172">
        <f t="shared" si="112"/>
        <v>1128.7786594198094</v>
      </c>
      <c r="N108" s="172">
        <f t="shared" si="113"/>
        <v>972.90049948687124</v>
      </c>
      <c r="O108" s="172">
        <f t="shared" si="114"/>
        <v>889.2006586030252</v>
      </c>
      <c r="P108" s="172">
        <f t="shared" si="115"/>
        <v>886.10689728454895</v>
      </c>
      <c r="Q108" s="172">
        <f t="shared" si="116"/>
        <v>868.45844087747753</v>
      </c>
      <c r="R108" s="172">
        <f t="shared" si="117"/>
        <v>933.78648814838925</v>
      </c>
      <c r="S108" s="172">
        <f t="shared" si="118"/>
        <v>1030.4334075783042</v>
      </c>
      <c r="T108" s="172">
        <f t="shared" si="119"/>
        <v>1185.8006333256585</v>
      </c>
      <c r="U108" s="172">
        <f t="shared" si="120"/>
        <v>1321.29</v>
      </c>
      <c r="V108" s="172">
        <f t="shared" si="121"/>
        <v>1321.29</v>
      </c>
      <c r="W108" s="172">
        <f t="shared" si="122"/>
        <v>1387.49</v>
      </c>
      <c r="X108" s="172">
        <f t="shared" si="123"/>
        <v>1387.49</v>
      </c>
      <c r="Y108" s="172">
        <f t="shared" si="124"/>
        <v>1387.49</v>
      </c>
      <c r="Z108" s="172">
        <f t="shared" si="125"/>
        <v>1387.49</v>
      </c>
      <c r="AA108" s="172">
        <f t="shared" si="126"/>
        <v>1387.49</v>
      </c>
      <c r="AB108" s="172">
        <f t="shared" si="127"/>
        <v>1387.49</v>
      </c>
      <c r="AC108" s="176">
        <f xml:space="preserve"> SUM(E108:AB108) * 28.25</f>
        <v>844581.9355934558</v>
      </c>
      <c r="AD108" s="195"/>
      <c r="AE108" s="171">
        <f t="shared" si="128"/>
        <v>8210</v>
      </c>
      <c r="AF108" s="172">
        <f t="shared" si="129"/>
        <v>8210</v>
      </c>
      <c r="AG108" s="172">
        <f t="shared" si="130"/>
        <v>8210</v>
      </c>
      <c r="AH108" s="172">
        <f t="shared" si="131"/>
        <v>8210</v>
      </c>
      <c r="AI108" s="172">
        <f t="shared" si="132"/>
        <v>8210</v>
      </c>
      <c r="AJ108" s="172">
        <f t="shared" si="133"/>
        <v>8210</v>
      </c>
      <c r="AK108" s="172">
        <f t="shared" si="134"/>
        <v>8210</v>
      </c>
      <c r="AL108" s="172">
        <f t="shared" si="135"/>
        <v>8310</v>
      </c>
      <c r="AM108" s="172">
        <f t="shared" si="136"/>
        <v>8585.2047268072693</v>
      </c>
      <c r="AN108" s="172">
        <f t="shared" si="137"/>
        <v>8793.6304459626826</v>
      </c>
      <c r="AO108" s="172">
        <f t="shared" si="138"/>
        <v>8901.0116949927833</v>
      </c>
      <c r="AP108" s="172">
        <f t="shared" si="139"/>
        <v>8904.9249079033743</v>
      </c>
      <c r="AQ108" s="172">
        <f t="shared" si="140"/>
        <v>8927.1743224587517</v>
      </c>
      <c r="AR108" s="172">
        <f t="shared" si="141"/>
        <v>8844.1796464102827</v>
      </c>
      <c r="AS108" s="172">
        <f t="shared" si="142"/>
        <v>8718.0453718363005</v>
      </c>
      <c r="AT108" s="172">
        <f t="shared" si="143"/>
        <v>8505.909682028414</v>
      </c>
      <c r="AU108" s="172">
        <f t="shared" si="144"/>
        <v>8310</v>
      </c>
      <c r="AV108" s="172">
        <f t="shared" si="145"/>
        <v>8310</v>
      </c>
      <c r="AW108" s="172">
        <f t="shared" si="146"/>
        <v>8210</v>
      </c>
      <c r="AX108" s="172">
        <f t="shared" si="147"/>
        <v>8210</v>
      </c>
      <c r="AY108" s="172">
        <f t="shared" si="148"/>
        <v>8210</v>
      </c>
      <c r="AZ108" s="172">
        <f t="shared" si="149"/>
        <v>8210</v>
      </c>
      <c r="BA108" s="172">
        <f t="shared" si="150"/>
        <v>8210</v>
      </c>
      <c r="BB108" s="172">
        <f t="shared" si="151"/>
        <v>8210</v>
      </c>
      <c r="BD108" s="189">
        <f xml:space="preserve">  'Generation Calculation'!CC95-'Bidders Proposed Renewables'!E70</f>
        <v>169</v>
      </c>
      <c r="BE108" s="190">
        <f xml:space="preserve">  'Generation Calculation'!CD95-'Bidders Proposed Renewables'!F70</f>
        <v>169</v>
      </c>
      <c r="BF108" s="190">
        <f xml:space="preserve">  'Generation Calculation'!CE95-'Bidders Proposed Renewables'!G70</f>
        <v>169</v>
      </c>
      <c r="BG108" s="190">
        <f xml:space="preserve">  'Generation Calculation'!CF95-'Bidders Proposed Renewables'!H70</f>
        <v>169</v>
      </c>
      <c r="BH108" s="190">
        <f xml:space="preserve">  'Generation Calculation'!CG95-'Bidders Proposed Renewables'!I70</f>
        <v>169</v>
      </c>
      <c r="BI108" s="190">
        <f xml:space="preserve">  'Generation Calculation'!CH95-'Bidders Proposed Renewables'!J70</f>
        <v>169</v>
      </c>
      <c r="BJ108" s="190">
        <f xml:space="preserve">  'Generation Calculation'!CI95-'Bidders Proposed Renewables'!K70</f>
        <v>169</v>
      </c>
      <c r="BK108" s="190">
        <f xml:space="preserve">  'Generation Calculation'!CJ95-'Bidders Proposed Renewables'!L70</f>
        <v>159</v>
      </c>
      <c r="BL108" s="190">
        <f xml:space="preserve">  'Generation Calculation'!CK95-'Bidders Proposed Renewables'!M70</f>
        <v>131.47952731927316</v>
      </c>
      <c r="BM108" s="190">
        <f xml:space="preserve">  'Generation Calculation'!CL95-'Bidders Proposed Renewables'!N70</f>
        <v>110.63695540373178</v>
      </c>
      <c r="BN108" s="190">
        <f xml:space="preserve">  'Generation Calculation'!CM95-'Bidders Proposed Renewables'!O70</f>
        <v>99.898830500721658</v>
      </c>
      <c r="BO108" s="190">
        <f xml:space="preserve">  'Generation Calculation'!CN95-'Bidders Proposed Renewables'!P70</f>
        <v>99.507509209662601</v>
      </c>
      <c r="BP108" s="190">
        <f xml:space="preserve">  'Generation Calculation'!CO95-'Bidders Proposed Renewables'!Q70</f>
        <v>97.282567754124898</v>
      </c>
      <c r="BQ108" s="190">
        <f xml:space="preserve">  'Generation Calculation'!CP95-'Bidders Proposed Renewables'!R70</f>
        <v>105.58203535897181</v>
      </c>
      <c r="BR108" s="190">
        <f xml:space="preserve">  'Generation Calculation'!CQ95-'Bidders Proposed Renewables'!S70</f>
        <v>118.19546281637002</v>
      </c>
      <c r="BS108" s="190">
        <f xml:space="preserve">  'Generation Calculation'!CR95-'Bidders Proposed Renewables'!T70</f>
        <v>139.4090317971586</v>
      </c>
      <c r="BT108" s="190">
        <f xml:space="preserve">  'Generation Calculation'!CS95-'Bidders Proposed Renewables'!U70</f>
        <v>159</v>
      </c>
      <c r="BU108" s="190">
        <f xml:space="preserve">  'Generation Calculation'!CT95-'Bidders Proposed Renewables'!V70</f>
        <v>159</v>
      </c>
      <c r="BV108" s="190">
        <f xml:space="preserve">  'Generation Calculation'!CU95-'Bidders Proposed Renewables'!W70</f>
        <v>169</v>
      </c>
      <c r="BW108" s="190">
        <f xml:space="preserve">  'Generation Calculation'!CV95-'Bidders Proposed Renewables'!X70</f>
        <v>169</v>
      </c>
      <c r="BX108" s="190">
        <f xml:space="preserve">  'Generation Calculation'!CW95-'Bidders Proposed Renewables'!Y70</f>
        <v>169</v>
      </c>
      <c r="BY108" s="190">
        <f xml:space="preserve">  'Generation Calculation'!CX95-'Bidders Proposed Renewables'!Z70</f>
        <v>169</v>
      </c>
      <c r="BZ108" s="190">
        <f xml:space="preserve">  'Generation Calculation'!CY95-'Bidders Proposed Renewables'!AA70</f>
        <v>169</v>
      </c>
      <c r="CA108" s="190">
        <f xml:space="preserve">  'Generation Calculation'!CZ95-'Bidders Proposed Renewables'!AB70</f>
        <v>169</v>
      </c>
      <c r="CC108" s="171">
        <f t="shared" si="343"/>
        <v>170</v>
      </c>
      <c r="CD108" s="172">
        <f t="shared" si="344"/>
        <v>170</v>
      </c>
      <c r="CE108" s="172">
        <f t="shared" si="345"/>
        <v>170</v>
      </c>
      <c r="CF108" s="172">
        <f t="shared" si="346"/>
        <v>170</v>
      </c>
      <c r="CG108" s="172">
        <f t="shared" si="347"/>
        <v>170</v>
      </c>
      <c r="CH108" s="172">
        <f t="shared" si="348"/>
        <v>170</v>
      </c>
      <c r="CI108" s="172">
        <f t="shared" si="349"/>
        <v>170</v>
      </c>
      <c r="CJ108" s="172">
        <f t="shared" si="350"/>
        <v>160</v>
      </c>
      <c r="CK108" s="172">
        <f t="shared" si="351"/>
        <v>140</v>
      </c>
      <c r="CL108" s="172">
        <f t="shared" si="352"/>
        <v>120</v>
      </c>
      <c r="CM108" s="172">
        <f t="shared" si="353"/>
        <v>100</v>
      </c>
      <c r="CN108" s="172">
        <f t="shared" si="354"/>
        <v>100</v>
      </c>
      <c r="CO108" s="172">
        <f t="shared" si="355"/>
        <v>100</v>
      </c>
      <c r="CP108" s="172">
        <f t="shared" si="356"/>
        <v>110.00000000000001</v>
      </c>
      <c r="CQ108" s="172">
        <f t="shared" si="357"/>
        <v>120</v>
      </c>
      <c r="CR108" s="172">
        <f t="shared" si="358"/>
        <v>140</v>
      </c>
      <c r="CS108" s="172">
        <f t="shared" si="359"/>
        <v>160</v>
      </c>
      <c r="CT108" s="172">
        <f t="shared" si="360"/>
        <v>160</v>
      </c>
      <c r="CU108" s="172">
        <f t="shared" si="361"/>
        <v>170</v>
      </c>
      <c r="CV108" s="172">
        <f t="shared" si="362"/>
        <v>170</v>
      </c>
      <c r="CW108" s="172">
        <f t="shared" si="363"/>
        <v>170</v>
      </c>
      <c r="CX108" s="172">
        <f t="shared" si="364"/>
        <v>170</v>
      </c>
      <c r="CY108" s="172">
        <f t="shared" si="365"/>
        <v>170</v>
      </c>
      <c r="CZ108" s="172">
        <f t="shared" si="366"/>
        <v>170</v>
      </c>
      <c r="DB108" s="171">
        <f t="shared" si="367"/>
        <v>160</v>
      </c>
      <c r="DC108" s="172">
        <f t="shared" si="368"/>
        <v>160</v>
      </c>
      <c r="DD108" s="172">
        <f t="shared" si="369"/>
        <v>160</v>
      </c>
      <c r="DE108" s="172">
        <f t="shared" si="322"/>
        <v>160</v>
      </c>
      <c r="DF108" s="172">
        <f t="shared" si="323"/>
        <v>160</v>
      </c>
      <c r="DG108" s="172">
        <f t="shared" si="324"/>
        <v>160</v>
      </c>
      <c r="DH108" s="172">
        <f t="shared" si="325"/>
        <v>160</v>
      </c>
      <c r="DI108" s="172">
        <f t="shared" si="326"/>
        <v>150</v>
      </c>
      <c r="DJ108" s="172">
        <f t="shared" si="327"/>
        <v>130</v>
      </c>
      <c r="DK108" s="172">
        <f t="shared" si="328"/>
        <v>110.00000000000001</v>
      </c>
      <c r="DL108" s="172">
        <f t="shared" si="329"/>
        <v>90</v>
      </c>
      <c r="DM108" s="172">
        <f t="shared" si="330"/>
        <v>90</v>
      </c>
      <c r="DN108" s="172">
        <f t="shared" si="331"/>
        <v>90</v>
      </c>
      <c r="DO108" s="172">
        <f t="shared" si="332"/>
        <v>100</v>
      </c>
      <c r="DP108" s="172">
        <f t="shared" si="333"/>
        <v>110.00000000000001</v>
      </c>
      <c r="DQ108" s="172">
        <f t="shared" si="334"/>
        <v>130</v>
      </c>
      <c r="DR108" s="172">
        <f t="shared" si="335"/>
        <v>150</v>
      </c>
      <c r="DS108" s="172">
        <f t="shared" si="336"/>
        <v>150</v>
      </c>
      <c r="DT108" s="172">
        <f t="shared" si="337"/>
        <v>160</v>
      </c>
      <c r="DU108" s="172">
        <f t="shared" si="338"/>
        <v>160</v>
      </c>
      <c r="DV108" s="172">
        <f t="shared" si="339"/>
        <v>160</v>
      </c>
      <c r="DW108" s="172">
        <f t="shared" si="340"/>
        <v>160</v>
      </c>
      <c r="DX108" s="172">
        <f t="shared" si="341"/>
        <v>160</v>
      </c>
      <c r="DY108" s="172">
        <f t="shared" si="342"/>
        <v>160</v>
      </c>
      <c r="EA108" s="171">
        <f t="shared" si="370"/>
        <v>8200</v>
      </c>
      <c r="EB108" s="172">
        <f t="shared" si="371"/>
        <v>8200</v>
      </c>
      <c r="EC108" s="172">
        <f t="shared" si="372"/>
        <v>8200</v>
      </c>
      <c r="ED108" s="172">
        <f t="shared" si="373"/>
        <v>8200</v>
      </c>
      <c r="EE108" s="172">
        <f t="shared" si="374"/>
        <v>8200</v>
      </c>
      <c r="EF108" s="172">
        <f t="shared" si="375"/>
        <v>8200</v>
      </c>
      <c r="EG108" s="172">
        <f t="shared" si="376"/>
        <v>8200</v>
      </c>
      <c r="EH108" s="172">
        <f t="shared" si="377"/>
        <v>8300</v>
      </c>
      <c r="EI108" s="172">
        <f t="shared" si="378"/>
        <v>8500</v>
      </c>
      <c r="EJ108" s="172">
        <f t="shared" si="379"/>
        <v>8700</v>
      </c>
      <c r="EK108" s="172">
        <f t="shared" si="380"/>
        <v>8900</v>
      </c>
      <c r="EL108" s="172">
        <f t="shared" si="381"/>
        <v>8900</v>
      </c>
      <c r="EM108" s="172">
        <f t="shared" si="382"/>
        <v>8900</v>
      </c>
      <c r="EN108" s="172">
        <f t="shared" si="383"/>
        <v>8800</v>
      </c>
      <c r="EO108" s="172">
        <f t="shared" si="384"/>
        <v>8700</v>
      </c>
      <c r="EP108" s="172">
        <f t="shared" si="385"/>
        <v>8500</v>
      </c>
      <c r="EQ108" s="172">
        <f t="shared" si="386"/>
        <v>8300</v>
      </c>
      <c r="ER108" s="172">
        <f t="shared" si="387"/>
        <v>8300</v>
      </c>
      <c r="ES108" s="172">
        <f t="shared" si="388"/>
        <v>8200</v>
      </c>
      <c r="ET108" s="172">
        <f t="shared" si="389"/>
        <v>8200</v>
      </c>
      <c r="EU108" s="172">
        <f t="shared" si="390"/>
        <v>8200</v>
      </c>
      <c r="EV108" s="172">
        <f t="shared" si="391"/>
        <v>8200</v>
      </c>
      <c r="EW108" s="172">
        <f t="shared" si="392"/>
        <v>8200</v>
      </c>
      <c r="EX108" s="172">
        <f t="shared" si="393"/>
        <v>8200</v>
      </c>
      <c r="EZ108" s="171">
        <f t="shared" si="394"/>
        <v>8300</v>
      </c>
      <c r="FA108" s="172">
        <f t="shared" si="395"/>
        <v>8300</v>
      </c>
      <c r="FB108" s="172">
        <f t="shared" si="396"/>
        <v>8300</v>
      </c>
      <c r="FC108" s="172">
        <f t="shared" si="397"/>
        <v>8300</v>
      </c>
      <c r="FD108" s="172">
        <f t="shared" si="398"/>
        <v>8300</v>
      </c>
      <c r="FE108" s="172">
        <f t="shared" si="399"/>
        <v>8300</v>
      </c>
      <c r="FF108" s="172">
        <f t="shared" si="400"/>
        <v>8300</v>
      </c>
      <c r="FG108" s="172">
        <f t="shared" si="401"/>
        <v>8400</v>
      </c>
      <c r="FH108" s="172">
        <f t="shared" si="402"/>
        <v>8600</v>
      </c>
      <c r="FI108" s="172">
        <f t="shared" si="403"/>
        <v>8800</v>
      </c>
      <c r="FJ108" s="172">
        <f t="shared" si="404"/>
        <v>9000</v>
      </c>
      <c r="FK108" s="172">
        <f t="shared" si="405"/>
        <v>9000</v>
      </c>
      <c r="FL108" s="172">
        <f t="shared" si="406"/>
        <v>9000</v>
      </c>
      <c r="FM108" s="172">
        <f t="shared" si="407"/>
        <v>8900</v>
      </c>
      <c r="FN108" s="172">
        <f t="shared" si="408"/>
        <v>8800</v>
      </c>
      <c r="FO108" s="172">
        <f t="shared" si="409"/>
        <v>8600</v>
      </c>
      <c r="FP108" s="172">
        <f t="shared" si="410"/>
        <v>8400</v>
      </c>
      <c r="FQ108" s="172">
        <f t="shared" si="411"/>
        <v>8400</v>
      </c>
      <c r="FR108" s="172">
        <f t="shared" si="412"/>
        <v>8300</v>
      </c>
      <c r="FS108" s="172">
        <f t="shared" si="413"/>
        <v>8300</v>
      </c>
      <c r="FT108" s="172">
        <f t="shared" si="414"/>
        <v>8300</v>
      </c>
      <c r="FU108" s="172">
        <f t="shared" si="415"/>
        <v>8300</v>
      </c>
      <c r="FV108" s="172">
        <f t="shared" si="416"/>
        <v>8300</v>
      </c>
      <c r="FW108" s="172">
        <f t="shared" si="417"/>
        <v>8300</v>
      </c>
    </row>
    <row r="109" spans="3:179" ht="14.25" customHeight="1" x14ac:dyDescent="0.25">
      <c r="C109" s="132">
        <v>2026</v>
      </c>
      <c r="D109" s="14" t="s">
        <v>165</v>
      </c>
      <c r="E109" s="171">
        <f t="shared" si="104"/>
        <v>1387.49</v>
      </c>
      <c r="F109" s="172">
        <f t="shared" si="105"/>
        <v>1387.49</v>
      </c>
      <c r="G109" s="172">
        <f t="shared" si="106"/>
        <v>1387.49</v>
      </c>
      <c r="H109" s="172">
        <f t="shared" si="107"/>
        <v>1387.49</v>
      </c>
      <c r="I109" s="172">
        <f t="shared" si="108"/>
        <v>1387.49</v>
      </c>
      <c r="J109" s="172">
        <f t="shared" si="109"/>
        <v>1387.49</v>
      </c>
      <c r="K109" s="172">
        <f t="shared" si="110"/>
        <v>1387.49</v>
      </c>
      <c r="L109" s="172">
        <f t="shared" si="111"/>
        <v>1220.1264119070199</v>
      </c>
      <c r="M109" s="172">
        <f t="shared" si="112"/>
        <v>951.46295602047928</v>
      </c>
      <c r="N109" s="172">
        <f t="shared" si="113"/>
        <v>784.60191679130139</v>
      </c>
      <c r="O109" s="172">
        <f t="shared" si="114"/>
        <v>752.04856770009326</v>
      </c>
      <c r="P109" s="172">
        <f t="shared" si="115"/>
        <v>772.93708369565354</v>
      </c>
      <c r="Q109" s="172">
        <f t="shared" si="116"/>
        <v>861.69309882142795</v>
      </c>
      <c r="R109" s="172">
        <f t="shared" si="117"/>
        <v>996.54686156468767</v>
      </c>
      <c r="S109" s="172">
        <f t="shared" si="118"/>
        <v>1024.4591294700697</v>
      </c>
      <c r="T109" s="172">
        <f t="shared" si="119"/>
        <v>1208.2660645704459</v>
      </c>
      <c r="U109" s="172">
        <f t="shared" si="120"/>
        <v>1321.29</v>
      </c>
      <c r="V109" s="172">
        <f t="shared" si="121"/>
        <v>1321.29</v>
      </c>
      <c r="W109" s="172">
        <f t="shared" si="122"/>
        <v>1387.49</v>
      </c>
      <c r="X109" s="172">
        <f t="shared" si="123"/>
        <v>1387.49</v>
      </c>
      <c r="Y109" s="172">
        <f t="shared" si="124"/>
        <v>1387.49</v>
      </c>
      <c r="Z109" s="172">
        <f t="shared" si="125"/>
        <v>1387.49</v>
      </c>
      <c r="AA109" s="172">
        <f t="shared" si="126"/>
        <v>1387.49</v>
      </c>
      <c r="AB109" s="172">
        <f t="shared" si="127"/>
        <v>1387.49</v>
      </c>
      <c r="AC109" s="176">
        <f xml:space="preserve"> SUM(E109:AB109) * 31</f>
        <v>906814.85480677697</v>
      </c>
      <c r="AD109" s="195"/>
      <c r="AE109" s="171">
        <f t="shared" si="128"/>
        <v>8210</v>
      </c>
      <c r="AF109" s="172">
        <f t="shared" si="129"/>
        <v>8210</v>
      </c>
      <c r="AG109" s="172">
        <f t="shared" si="130"/>
        <v>8210</v>
      </c>
      <c r="AH109" s="172">
        <f t="shared" si="131"/>
        <v>8210</v>
      </c>
      <c r="AI109" s="172">
        <f t="shared" si="132"/>
        <v>8210</v>
      </c>
      <c r="AJ109" s="172">
        <f t="shared" si="133"/>
        <v>8210</v>
      </c>
      <c r="AK109" s="172">
        <f t="shared" si="134"/>
        <v>8210</v>
      </c>
      <c r="AL109" s="172">
        <f t="shared" si="135"/>
        <v>8457.3117741269889</v>
      </c>
      <c r="AM109" s="172">
        <f t="shared" si="136"/>
        <v>8821.4171100251151</v>
      </c>
      <c r="AN109" s="172">
        <f t="shared" si="137"/>
        <v>9031.2352091109606</v>
      </c>
      <c r="AO109" s="172">
        <f t="shared" si="138"/>
        <v>9070.9239647194499</v>
      </c>
      <c r="AP109" s="172">
        <f t="shared" si="139"/>
        <v>9045.5010881506878</v>
      </c>
      <c r="AQ109" s="172">
        <f t="shared" si="140"/>
        <v>8935.6704595068713</v>
      </c>
      <c r="AR109" s="172">
        <f t="shared" si="141"/>
        <v>8762.7459113286222</v>
      </c>
      <c r="AS109" s="172">
        <f t="shared" si="142"/>
        <v>8725.9646059383685</v>
      </c>
      <c r="AT109" s="172">
        <f t="shared" si="143"/>
        <v>8474.179245483343</v>
      </c>
      <c r="AU109" s="172">
        <f t="shared" si="144"/>
        <v>8310</v>
      </c>
      <c r="AV109" s="172">
        <f t="shared" si="145"/>
        <v>8310</v>
      </c>
      <c r="AW109" s="172">
        <f t="shared" si="146"/>
        <v>8210</v>
      </c>
      <c r="AX109" s="172">
        <f t="shared" si="147"/>
        <v>8210</v>
      </c>
      <c r="AY109" s="172">
        <f t="shared" si="148"/>
        <v>8210</v>
      </c>
      <c r="AZ109" s="172">
        <f t="shared" si="149"/>
        <v>8210</v>
      </c>
      <c r="BA109" s="172">
        <f t="shared" si="150"/>
        <v>8210</v>
      </c>
      <c r="BB109" s="172">
        <f t="shared" si="151"/>
        <v>8210</v>
      </c>
      <c r="BD109" s="189">
        <f xml:space="preserve">  'Generation Calculation'!CC96-'Bidders Proposed Renewables'!E71</f>
        <v>169</v>
      </c>
      <c r="BE109" s="190">
        <f xml:space="preserve">  'Generation Calculation'!CD96-'Bidders Proposed Renewables'!F71</f>
        <v>169</v>
      </c>
      <c r="BF109" s="190">
        <f xml:space="preserve">  'Generation Calculation'!CE96-'Bidders Proposed Renewables'!G71</f>
        <v>169</v>
      </c>
      <c r="BG109" s="190">
        <f xml:space="preserve">  'Generation Calculation'!CF96-'Bidders Proposed Renewables'!H71</f>
        <v>169</v>
      </c>
      <c r="BH109" s="190">
        <f xml:space="preserve">  'Generation Calculation'!CG96-'Bidders Proposed Renewables'!I71</f>
        <v>169</v>
      </c>
      <c r="BI109" s="190">
        <f xml:space="preserve">  'Generation Calculation'!CH96-'Bidders Proposed Renewables'!J71</f>
        <v>169</v>
      </c>
      <c r="BJ109" s="190">
        <f xml:space="preserve">  'Generation Calculation'!CI96-'Bidders Proposed Renewables'!K71</f>
        <v>169</v>
      </c>
      <c r="BK109" s="190">
        <f xml:space="preserve">  'Generation Calculation'!CJ96-'Bidders Proposed Renewables'!L71</f>
        <v>144.2688225873012</v>
      </c>
      <c r="BL109" s="190">
        <f xml:space="preserve">  'Generation Calculation'!CK96-'Bidders Proposed Renewables'!M71</f>
        <v>107.85828899748857</v>
      </c>
      <c r="BM109" s="190">
        <f xml:space="preserve">  'Generation Calculation'!CL96-'Bidders Proposed Renewables'!N71</f>
        <v>86.876479088903935</v>
      </c>
      <c r="BN109" s="190">
        <f xml:space="preserve">  'Generation Calculation'!CM96-'Bidders Proposed Renewables'!O71</f>
        <v>82.907603528055034</v>
      </c>
      <c r="BO109" s="190">
        <f xml:space="preserve">  'Generation Calculation'!CN96-'Bidders Proposed Renewables'!P71</f>
        <v>85.449891184931261</v>
      </c>
      <c r="BP109" s="190">
        <f xml:space="preserve">  'Generation Calculation'!CO96-'Bidders Proposed Renewables'!Q71</f>
        <v>96.432954049312798</v>
      </c>
      <c r="BQ109" s="190">
        <f xml:space="preserve">  'Generation Calculation'!CP96-'Bidders Proposed Renewables'!R71</f>
        <v>113.72540886713782</v>
      </c>
      <c r="BR109" s="190">
        <f xml:space="preserve">  'Generation Calculation'!CQ96-'Bidders Proposed Renewables'!S71</f>
        <v>117.40353940616311</v>
      </c>
      <c r="BS109" s="190">
        <f xml:space="preserve">  'Generation Calculation'!CR96-'Bidders Proposed Renewables'!T71</f>
        <v>142.58207545166573</v>
      </c>
      <c r="BT109" s="190">
        <f xml:space="preserve">  'Generation Calculation'!CS96-'Bidders Proposed Renewables'!U71</f>
        <v>159</v>
      </c>
      <c r="BU109" s="190">
        <f xml:space="preserve">  'Generation Calculation'!CT96-'Bidders Proposed Renewables'!V71</f>
        <v>159</v>
      </c>
      <c r="BV109" s="190">
        <f xml:space="preserve">  'Generation Calculation'!CU96-'Bidders Proposed Renewables'!W71</f>
        <v>169</v>
      </c>
      <c r="BW109" s="190">
        <f xml:space="preserve">  'Generation Calculation'!CV96-'Bidders Proposed Renewables'!X71</f>
        <v>169</v>
      </c>
      <c r="BX109" s="190">
        <f xml:space="preserve">  'Generation Calculation'!CW96-'Bidders Proposed Renewables'!Y71</f>
        <v>169</v>
      </c>
      <c r="BY109" s="190">
        <f xml:space="preserve">  'Generation Calculation'!CX96-'Bidders Proposed Renewables'!Z71</f>
        <v>169</v>
      </c>
      <c r="BZ109" s="190">
        <f xml:space="preserve">  'Generation Calculation'!CY96-'Bidders Proposed Renewables'!AA71</f>
        <v>169</v>
      </c>
      <c r="CA109" s="190">
        <f xml:space="preserve">  'Generation Calculation'!CZ96-'Bidders Proposed Renewables'!AB71</f>
        <v>169</v>
      </c>
      <c r="CC109" s="171">
        <f t="shared" si="343"/>
        <v>170</v>
      </c>
      <c r="CD109" s="172">
        <f t="shared" si="344"/>
        <v>170</v>
      </c>
      <c r="CE109" s="172">
        <f t="shared" si="345"/>
        <v>170</v>
      </c>
      <c r="CF109" s="172">
        <f t="shared" si="346"/>
        <v>170</v>
      </c>
      <c r="CG109" s="172">
        <f t="shared" si="347"/>
        <v>170</v>
      </c>
      <c r="CH109" s="172">
        <f t="shared" si="348"/>
        <v>170</v>
      </c>
      <c r="CI109" s="172">
        <f t="shared" si="349"/>
        <v>170</v>
      </c>
      <c r="CJ109" s="172">
        <f t="shared" si="350"/>
        <v>150</v>
      </c>
      <c r="CK109" s="172">
        <f t="shared" si="351"/>
        <v>110.00000000000001</v>
      </c>
      <c r="CL109" s="172">
        <f t="shared" si="352"/>
        <v>90</v>
      </c>
      <c r="CM109" s="172">
        <f t="shared" si="353"/>
        <v>90</v>
      </c>
      <c r="CN109" s="172">
        <f t="shared" si="354"/>
        <v>90</v>
      </c>
      <c r="CO109" s="172">
        <f t="shared" si="355"/>
        <v>100</v>
      </c>
      <c r="CP109" s="172">
        <f t="shared" si="356"/>
        <v>120</v>
      </c>
      <c r="CQ109" s="172">
        <f t="shared" si="357"/>
        <v>120</v>
      </c>
      <c r="CR109" s="172">
        <f t="shared" si="358"/>
        <v>150</v>
      </c>
      <c r="CS109" s="172">
        <f t="shared" si="359"/>
        <v>160</v>
      </c>
      <c r="CT109" s="172">
        <f t="shared" si="360"/>
        <v>160</v>
      </c>
      <c r="CU109" s="172">
        <f t="shared" si="361"/>
        <v>170</v>
      </c>
      <c r="CV109" s="172">
        <f t="shared" si="362"/>
        <v>170</v>
      </c>
      <c r="CW109" s="172">
        <f t="shared" si="363"/>
        <v>170</v>
      </c>
      <c r="CX109" s="172">
        <f t="shared" si="364"/>
        <v>170</v>
      </c>
      <c r="CY109" s="172">
        <f t="shared" si="365"/>
        <v>170</v>
      </c>
      <c r="CZ109" s="172">
        <f t="shared" si="366"/>
        <v>170</v>
      </c>
      <c r="DB109" s="171">
        <f t="shared" si="367"/>
        <v>160</v>
      </c>
      <c r="DC109" s="172">
        <f t="shared" si="368"/>
        <v>160</v>
      </c>
      <c r="DD109" s="172">
        <f t="shared" si="369"/>
        <v>160</v>
      </c>
      <c r="DE109" s="172">
        <f t="shared" si="322"/>
        <v>160</v>
      </c>
      <c r="DF109" s="172">
        <f t="shared" si="323"/>
        <v>160</v>
      </c>
      <c r="DG109" s="172">
        <f t="shared" si="324"/>
        <v>160</v>
      </c>
      <c r="DH109" s="172">
        <f t="shared" si="325"/>
        <v>160</v>
      </c>
      <c r="DI109" s="172">
        <f t="shared" si="326"/>
        <v>140</v>
      </c>
      <c r="DJ109" s="172">
        <f t="shared" si="327"/>
        <v>100</v>
      </c>
      <c r="DK109" s="172">
        <f t="shared" si="328"/>
        <v>80</v>
      </c>
      <c r="DL109" s="172">
        <f t="shared" si="329"/>
        <v>80</v>
      </c>
      <c r="DM109" s="172">
        <f t="shared" si="330"/>
        <v>80</v>
      </c>
      <c r="DN109" s="172">
        <f t="shared" si="331"/>
        <v>90</v>
      </c>
      <c r="DO109" s="172">
        <f t="shared" si="332"/>
        <v>110.00000000000001</v>
      </c>
      <c r="DP109" s="172">
        <f t="shared" si="333"/>
        <v>110.00000000000001</v>
      </c>
      <c r="DQ109" s="172">
        <f t="shared" si="334"/>
        <v>140</v>
      </c>
      <c r="DR109" s="172">
        <f t="shared" si="335"/>
        <v>150</v>
      </c>
      <c r="DS109" s="172">
        <f t="shared" si="336"/>
        <v>150</v>
      </c>
      <c r="DT109" s="172">
        <f t="shared" si="337"/>
        <v>160</v>
      </c>
      <c r="DU109" s="172">
        <f t="shared" si="338"/>
        <v>160</v>
      </c>
      <c r="DV109" s="172">
        <f t="shared" si="339"/>
        <v>160</v>
      </c>
      <c r="DW109" s="172">
        <f t="shared" si="340"/>
        <v>160</v>
      </c>
      <c r="DX109" s="172">
        <f t="shared" si="341"/>
        <v>160</v>
      </c>
      <c r="DY109" s="172">
        <f t="shared" si="342"/>
        <v>160</v>
      </c>
      <c r="EA109" s="171">
        <f t="shared" si="370"/>
        <v>8200</v>
      </c>
      <c r="EB109" s="172">
        <f t="shared" si="371"/>
        <v>8200</v>
      </c>
      <c r="EC109" s="172">
        <f t="shared" si="372"/>
        <v>8200</v>
      </c>
      <c r="ED109" s="172">
        <f t="shared" si="373"/>
        <v>8200</v>
      </c>
      <c r="EE109" s="172">
        <f t="shared" si="374"/>
        <v>8200</v>
      </c>
      <c r="EF109" s="172">
        <f t="shared" si="375"/>
        <v>8200</v>
      </c>
      <c r="EG109" s="172">
        <f t="shared" si="376"/>
        <v>8200</v>
      </c>
      <c r="EH109" s="172">
        <f t="shared" si="377"/>
        <v>8400</v>
      </c>
      <c r="EI109" s="172">
        <f t="shared" si="378"/>
        <v>8800</v>
      </c>
      <c r="EJ109" s="172">
        <f t="shared" si="379"/>
        <v>9000</v>
      </c>
      <c r="EK109" s="172">
        <f t="shared" si="380"/>
        <v>9000</v>
      </c>
      <c r="EL109" s="172">
        <f t="shared" si="381"/>
        <v>9000</v>
      </c>
      <c r="EM109" s="172">
        <f t="shared" si="382"/>
        <v>8900</v>
      </c>
      <c r="EN109" s="172">
        <f t="shared" si="383"/>
        <v>8700</v>
      </c>
      <c r="EO109" s="172">
        <f t="shared" si="384"/>
        <v>8700</v>
      </c>
      <c r="EP109" s="172">
        <f t="shared" si="385"/>
        <v>8400</v>
      </c>
      <c r="EQ109" s="172">
        <f t="shared" si="386"/>
        <v>8300</v>
      </c>
      <c r="ER109" s="172">
        <f t="shared" si="387"/>
        <v>8300</v>
      </c>
      <c r="ES109" s="172">
        <f t="shared" si="388"/>
        <v>8200</v>
      </c>
      <c r="ET109" s="172">
        <f t="shared" si="389"/>
        <v>8200</v>
      </c>
      <c r="EU109" s="172">
        <f t="shared" si="390"/>
        <v>8200</v>
      </c>
      <c r="EV109" s="172">
        <f t="shared" si="391"/>
        <v>8200</v>
      </c>
      <c r="EW109" s="172">
        <f t="shared" si="392"/>
        <v>8200</v>
      </c>
      <c r="EX109" s="172">
        <f t="shared" si="393"/>
        <v>8200</v>
      </c>
      <c r="EZ109" s="171">
        <f t="shared" si="394"/>
        <v>8300</v>
      </c>
      <c r="FA109" s="172">
        <f t="shared" si="395"/>
        <v>8300</v>
      </c>
      <c r="FB109" s="172">
        <f t="shared" si="396"/>
        <v>8300</v>
      </c>
      <c r="FC109" s="172">
        <f t="shared" si="397"/>
        <v>8300</v>
      </c>
      <c r="FD109" s="172">
        <f t="shared" si="398"/>
        <v>8300</v>
      </c>
      <c r="FE109" s="172">
        <f t="shared" si="399"/>
        <v>8300</v>
      </c>
      <c r="FF109" s="172">
        <f t="shared" si="400"/>
        <v>8300</v>
      </c>
      <c r="FG109" s="172">
        <f t="shared" si="401"/>
        <v>8500</v>
      </c>
      <c r="FH109" s="172">
        <f t="shared" si="402"/>
        <v>8900</v>
      </c>
      <c r="FI109" s="172">
        <f t="shared" si="403"/>
        <v>9100</v>
      </c>
      <c r="FJ109" s="172">
        <f t="shared" si="404"/>
        <v>9100</v>
      </c>
      <c r="FK109" s="172">
        <f t="shared" si="405"/>
        <v>9100</v>
      </c>
      <c r="FL109" s="172">
        <f t="shared" si="406"/>
        <v>9000</v>
      </c>
      <c r="FM109" s="172">
        <f t="shared" si="407"/>
        <v>8800</v>
      </c>
      <c r="FN109" s="172">
        <f t="shared" si="408"/>
        <v>8800</v>
      </c>
      <c r="FO109" s="172">
        <f t="shared" si="409"/>
        <v>8500</v>
      </c>
      <c r="FP109" s="172">
        <f t="shared" si="410"/>
        <v>8400</v>
      </c>
      <c r="FQ109" s="172">
        <f t="shared" si="411"/>
        <v>8400</v>
      </c>
      <c r="FR109" s="172">
        <f t="shared" si="412"/>
        <v>8300</v>
      </c>
      <c r="FS109" s="172">
        <f t="shared" si="413"/>
        <v>8300</v>
      </c>
      <c r="FT109" s="172">
        <f t="shared" si="414"/>
        <v>8300</v>
      </c>
      <c r="FU109" s="172">
        <f t="shared" si="415"/>
        <v>8300</v>
      </c>
      <c r="FV109" s="172">
        <f t="shared" si="416"/>
        <v>8300</v>
      </c>
      <c r="FW109" s="172">
        <f t="shared" si="417"/>
        <v>8300</v>
      </c>
    </row>
    <row r="110" spans="3:179" ht="14.25" customHeight="1" x14ac:dyDescent="0.25">
      <c r="C110" s="132">
        <v>2026</v>
      </c>
      <c r="D110" s="14" t="s">
        <v>166</v>
      </c>
      <c r="E110" s="171">
        <f t="shared" si="104"/>
        <v>1387.49</v>
      </c>
      <c r="F110" s="172">
        <f t="shared" si="105"/>
        <v>1387.49</v>
      </c>
      <c r="G110" s="172">
        <f t="shared" si="106"/>
        <v>1387.49</v>
      </c>
      <c r="H110" s="172">
        <f t="shared" si="107"/>
        <v>1387.49</v>
      </c>
      <c r="I110" s="172">
        <f t="shared" si="108"/>
        <v>1387.49</v>
      </c>
      <c r="J110" s="172">
        <f t="shared" si="109"/>
        <v>1387.49</v>
      </c>
      <c r="K110" s="172">
        <f t="shared" si="110"/>
        <v>1387.49</v>
      </c>
      <c r="L110" s="172">
        <f t="shared" si="111"/>
        <v>1167.4738081114328</v>
      </c>
      <c r="M110" s="172">
        <f t="shared" si="112"/>
        <v>945.21814139546598</v>
      </c>
      <c r="N110" s="172">
        <f t="shared" si="113"/>
        <v>798.7012652198548</v>
      </c>
      <c r="O110" s="172">
        <f t="shared" si="114"/>
        <v>801.58799399806946</v>
      </c>
      <c r="P110" s="172">
        <f t="shared" si="115"/>
        <v>866.40590003346119</v>
      </c>
      <c r="Q110" s="172">
        <f t="shared" si="116"/>
        <v>845.4072219714858</v>
      </c>
      <c r="R110" s="172">
        <f t="shared" si="117"/>
        <v>971.28820993271756</v>
      </c>
      <c r="S110" s="172">
        <f t="shared" si="118"/>
        <v>1096.0033486353097</v>
      </c>
      <c r="T110" s="172">
        <f t="shared" si="119"/>
        <v>1245.6053358306044</v>
      </c>
      <c r="U110" s="172">
        <f t="shared" si="120"/>
        <v>1321.29</v>
      </c>
      <c r="V110" s="172">
        <f t="shared" si="121"/>
        <v>1321.29</v>
      </c>
      <c r="W110" s="172">
        <f t="shared" si="122"/>
        <v>1387.49</v>
      </c>
      <c r="X110" s="172">
        <f t="shared" si="123"/>
        <v>1387.49</v>
      </c>
      <c r="Y110" s="172">
        <f t="shared" si="124"/>
        <v>1387.49</v>
      </c>
      <c r="Z110" s="172">
        <f t="shared" si="125"/>
        <v>1387.49</v>
      </c>
      <c r="AA110" s="172">
        <f t="shared" si="126"/>
        <v>1387.49</v>
      </c>
      <c r="AB110" s="172">
        <f t="shared" si="127"/>
        <v>1387.49</v>
      </c>
      <c r="AC110" s="176">
        <f xml:space="preserve"> SUM(E110:AB110) * 30</f>
        <v>882529.23675385246</v>
      </c>
      <c r="AD110" s="195"/>
      <c r="AE110" s="171">
        <f t="shared" si="128"/>
        <v>8210</v>
      </c>
      <c r="AF110" s="172">
        <f t="shared" si="129"/>
        <v>8210</v>
      </c>
      <c r="AG110" s="172">
        <f t="shared" si="130"/>
        <v>8210</v>
      </c>
      <c r="AH110" s="172">
        <f t="shared" si="131"/>
        <v>8210</v>
      </c>
      <c r="AI110" s="172">
        <f t="shared" si="132"/>
        <v>8210</v>
      </c>
      <c r="AJ110" s="172">
        <f t="shared" si="133"/>
        <v>8210</v>
      </c>
      <c r="AK110" s="172">
        <f t="shared" si="134"/>
        <v>8210</v>
      </c>
      <c r="AL110" s="172">
        <f t="shared" si="135"/>
        <v>8531.5865086418999</v>
      </c>
      <c r="AM110" s="172">
        <f t="shared" si="136"/>
        <v>8829.4740089405605</v>
      </c>
      <c r="AN110" s="172">
        <f t="shared" si="137"/>
        <v>9013.9251159195155</v>
      </c>
      <c r="AO110" s="172">
        <f t="shared" si="138"/>
        <v>9010.3719115395452</v>
      </c>
      <c r="AP110" s="172">
        <f t="shared" si="139"/>
        <v>8929.7538868208158</v>
      </c>
      <c r="AQ110" s="172">
        <f t="shared" si="140"/>
        <v>8956.0488988884226</v>
      </c>
      <c r="AR110" s="172">
        <f t="shared" si="141"/>
        <v>8795.7272265038282</v>
      </c>
      <c r="AS110" s="172">
        <f t="shared" si="142"/>
        <v>8630.0090371691895</v>
      </c>
      <c r="AT110" s="172">
        <f t="shared" si="143"/>
        <v>8420.7991358898835</v>
      </c>
      <c r="AU110" s="172">
        <f t="shared" si="144"/>
        <v>8310</v>
      </c>
      <c r="AV110" s="172">
        <f t="shared" si="145"/>
        <v>8310</v>
      </c>
      <c r="AW110" s="172">
        <f t="shared" si="146"/>
        <v>8210</v>
      </c>
      <c r="AX110" s="172">
        <f t="shared" si="147"/>
        <v>8210</v>
      </c>
      <c r="AY110" s="172">
        <f t="shared" si="148"/>
        <v>8210</v>
      </c>
      <c r="AZ110" s="172">
        <f t="shared" si="149"/>
        <v>8210</v>
      </c>
      <c r="BA110" s="172">
        <f t="shared" si="150"/>
        <v>8210</v>
      </c>
      <c r="BB110" s="172">
        <f t="shared" si="151"/>
        <v>8210</v>
      </c>
      <c r="BD110" s="189">
        <f xml:space="preserve">  'Generation Calculation'!CC97-'Bidders Proposed Renewables'!E72</f>
        <v>169</v>
      </c>
      <c r="BE110" s="190">
        <f xml:space="preserve">  'Generation Calculation'!CD97-'Bidders Proposed Renewables'!F72</f>
        <v>169</v>
      </c>
      <c r="BF110" s="190">
        <f xml:space="preserve">  'Generation Calculation'!CE97-'Bidders Proposed Renewables'!G72</f>
        <v>169</v>
      </c>
      <c r="BG110" s="190">
        <f xml:space="preserve">  'Generation Calculation'!CF97-'Bidders Proposed Renewables'!H72</f>
        <v>169</v>
      </c>
      <c r="BH110" s="190">
        <f xml:space="preserve">  'Generation Calculation'!CG97-'Bidders Proposed Renewables'!I72</f>
        <v>169</v>
      </c>
      <c r="BI110" s="190">
        <f xml:space="preserve">  'Generation Calculation'!CH97-'Bidders Proposed Renewables'!J72</f>
        <v>169</v>
      </c>
      <c r="BJ110" s="190">
        <f xml:space="preserve">  'Generation Calculation'!CI97-'Bidders Proposed Renewables'!K72</f>
        <v>169</v>
      </c>
      <c r="BK110" s="190">
        <f xml:space="preserve">  'Generation Calculation'!CJ97-'Bidders Proposed Renewables'!L72</f>
        <v>136.84134913581005</v>
      </c>
      <c r="BL110" s="190">
        <f xml:space="preserve">  'Generation Calculation'!CK97-'Bidders Proposed Renewables'!M72</f>
        <v>107.05259910594398</v>
      </c>
      <c r="BM110" s="190">
        <f xml:space="preserve">  'Generation Calculation'!CL97-'Bidders Proposed Renewables'!N72</f>
        <v>88.607488408048397</v>
      </c>
      <c r="BN110" s="190">
        <f xml:space="preserve">  'Generation Calculation'!CM97-'Bidders Proposed Renewables'!O72</f>
        <v>88.962808846045419</v>
      </c>
      <c r="BO110" s="190">
        <f xml:space="preserve">  'Generation Calculation'!CN97-'Bidders Proposed Renewables'!P72</f>
        <v>97.024611317918442</v>
      </c>
      <c r="BP110" s="190">
        <f xml:space="preserve">  'Generation Calculation'!CO97-'Bidders Proposed Renewables'!Q72</f>
        <v>94.395110111157749</v>
      </c>
      <c r="BQ110" s="190">
        <f xml:space="preserve">  'Generation Calculation'!CP97-'Bidders Proposed Renewables'!R72</f>
        <v>110.42727734961721</v>
      </c>
      <c r="BR110" s="190">
        <f xml:space="preserve">  'Generation Calculation'!CQ97-'Bidders Proposed Renewables'!S72</f>
        <v>126.99909628308109</v>
      </c>
      <c r="BS110" s="190">
        <f xml:space="preserve">  'Generation Calculation'!CR97-'Bidders Proposed Renewables'!T72</f>
        <v>147.92008641101174</v>
      </c>
      <c r="BT110" s="190">
        <f xml:space="preserve">  'Generation Calculation'!CS97-'Bidders Proposed Renewables'!U72</f>
        <v>159</v>
      </c>
      <c r="BU110" s="190">
        <f xml:space="preserve">  'Generation Calculation'!CT97-'Bidders Proposed Renewables'!V72</f>
        <v>159</v>
      </c>
      <c r="BV110" s="190">
        <f xml:space="preserve">  'Generation Calculation'!CU97-'Bidders Proposed Renewables'!W72</f>
        <v>169</v>
      </c>
      <c r="BW110" s="190">
        <f xml:space="preserve">  'Generation Calculation'!CV97-'Bidders Proposed Renewables'!X72</f>
        <v>169</v>
      </c>
      <c r="BX110" s="190">
        <f xml:space="preserve">  'Generation Calculation'!CW97-'Bidders Proposed Renewables'!Y72</f>
        <v>169</v>
      </c>
      <c r="BY110" s="190">
        <f xml:space="preserve">  'Generation Calculation'!CX97-'Bidders Proposed Renewables'!Z72</f>
        <v>169</v>
      </c>
      <c r="BZ110" s="190">
        <f xml:space="preserve">  'Generation Calculation'!CY97-'Bidders Proposed Renewables'!AA72</f>
        <v>169</v>
      </c>
      <c r="CA110" s="190">
        <f xml:space="preserve">  'Generation Calculation'!CZ97-'Bidders Proposed Renewables'!AB72</f>
        <v>169</v>
      </c>
      <c r="CC110" s="171">
        <f t="shared" si="343"/>
        <v>170</v>
      </c>
      <c r="CD110" s="172">
        <f t="shared" si="344"/>
        <v>170</v>
      </c>
      <c r="CE110" s="172">
        <f t="shared" si="345"/>
        <v>170</v>
      </c>
      <c r="CF110" s="172">
        <f t="shared" si="346"/>
        <v>170</v>
      </c>
      <c r="CG110" s="172">
        <f t="shared" si="347"/>
        <v>170</v>
      </c>
      <c r="CH110" s="172">
        <f t="shared" si="348"/>
        <v>170</v>
      </c>
      <c r="CI110" s="172">
        <f t="shared" si="349"/>
        <v>170</v>
      </c>
      <c r="CJ110" s="172">
        <f t="shared" si="350"/>
        <v>140</v>
      </c>
      <c r="CK110" s="172">
        <f t="shared" si="351"/>
        <v>110.00000000000001</v>
      </c>
      <c r="CL110" s="172">
        <f t="shared" si="352"/>
        <v>90</v>
      </c>
      <c r="CM110" s="172">
        <f t="shared" si="353"/>
        <v>90</v>
      </c>
      <c r="CN110" s="172">
        <f t="shared" si="354"/>
        <v>100</v>
      </c>
      <c r="CO110" s="172">
        <f t="shared" si="355"/>
        <v>100</v>
      </c>
      <c r="CP110" s="172">
        <f t="shared" si="356"/>
        <v>120</v>
      </c>
      <c r="CQ110" s="172">
        <f t="shared" si="357"/>
        <v>130</v>
      </c>
      <c r="CR110" s="172">
        <f t="shared" si="358"/>
        <v>150</v>
      </c>
      <c r="CS110" s="172">
        <f t="shared" si="359"/>
        <v>160</v>
      </c>
      <c r="CT110" s="172">
        <f t="shared" si="360"/>
        <v>160</v>
      </c>
      <c r="CU110" s="172">
        <f t="shared" si="361"/>
        <v>170</v>
      </c>
      <c r="CV110" s="172">
        <f t="shared" si="362"/>
        <v>170</v>
      </c>
      <c r="CW110" s="172">
        <f t="shared" si="363"/>
        <v>170</v>
      </c>
      <c r="CX110" s="172">
        <f t="shared" si="364"/>
        <v>170</v>
      </c>
      <c r="CY110" s="172">
        <f t="shared" si="365"/>
        <v>170</v>
      </c>
      <c r="CZ110" s="172">
        <f t="shared" si="366"/>
        <v>170</v>
      </c>
      <c r="DB110" s="171">
        <f t="shared" si="367"/>
        <v>160</v>
      </c>
      <c r="DC110" s="172">
        <f t="shared" si="368"/>
        <v>160</v>
      </c>
      <c r="DD110" s="172">
        <f t="shared" si="369"/>
        <v>160</v>
      </c>
      <c r="DE110" s="172">
        <f t="shared" si="322"/>
        <v>160</v>
      </c>
      <c r="DF110" s="172">
        <f t="shared" si="323"/>
        <v>160</v>
      </c>
      <c r="DG110" s="172">
        <f t="shared" si="324"/>
        <v>160</v>
      </c>
      <c r="DH110" s="172">
        <f t="shared" si="325"/>
        <v>160</v>
      </c>
      <c r="DI110" s="172">
        <f t="shared" si="326"/>
        <v>130</v>
      </c>
      <c r="DJ110" s="172">
        <f t="shared" si="327"/>
        <v>100</v>
      </c>
      <c r="DK110" s="172">
        <f t="shared" si="328"/>
        <v>80</v>
      </c>
      <c r="DL110" s="172">
        <f t="shared" si="329"/>
        <v>80</v>
      </c>
      <c r="DM110" s="172">
        <f t="shared" si="330"/>
        <v>90</v>
      </c>
      <c r="DN110" s="172">
        <f t="shared" si="331"/>
        <v>90</v>
      </c>
      <c r="DO110" s="172">
        <f t="shared" si="332"/>
        <v>110.00000000000001</v>
      </c>
      <c r="DP110" s="172">
        <f t="shared" si="333"/>
        <v>120</v>
      </c>
      <c r="DQ110" s="172">
        <f t="shared" si="334"/>
        <v>140</v>
      </c>
      <c r="DR110" s="172">
        <f t="shared" si="335"/>
        <v>150</v>
      </c>
      <c r="DS110" s="172">
        <f t="shared" si="336"/>
        <v>150</v>
      </c>
      <c r="DT110" s="172">
        <f t="shared" si="337"/>
        <v>160</v>
      </c>
      <c r="DU110" s="172">
        <f t="shared" si="338"/>
        <v>160</v>
      </c>
      <c r="DV110" s="172">
        <f t="shared" si="339"/>
        <v>160</v>
      </c>
      <c r="DW110" s="172">
        <f t="shared" si="340"/>
        <v>160</v>
      </c>
      <c r="DX110" s="172">
        <f t="shared" si="341"/>
        <v>160</v>
      </c>
      <c r="DY110" s="172">
        <f t="shared" si="342"/>
        <v>160</v>
      </c>
      <c r="EA110" s="171">
        <f t="shared" si="370"/>
        <v>8200</v>
      </c>
      <c r="EB110" s="172">
        <f t="shared" si="371"/>
        <v>8200</v>
      </c>
      <c r="EC110" s="172">
        <f t="shared" si="372"/>
        <v>8200</v>
      </c>
      <c r="ED110" s="172">
        <f t="shared" si="373"/>
        <v>8200</v>
      </c>
      <c r="EE110" s="172">
        <f t="shared" si="374"/>
        <v>8200</v>
      </c>
      <c r="EF110" s="172">
        <f t="shared" si="375"/>
        <v>8200</v>
      </c>
      <c r="EG110" s="172">
        <f t="shared" si="376"/>
        <v>8200</v>
      </c>
      <c r="EH110" s="172">
        <f t="shared" si="377"/>
        <v>8500</v>
      </c>
      <c r="EI110" s="172">
        <f t="shared" si="378"/>
        <v>8800</v>
      </c>
      <c r="EJ110" s="172">
        <f t="shared" si="379"/>
        <v>9000</v>
      </c>
      <c r="EK110" s="172">
        <f t="shared" si="380"/>
        <v>9000</v>
      </c>
      <c r="EL110" s="172">
        <f t="shared" si="381"/>
        <v>8900</v>
      </c>
      <c r="EM110" s="172">
        <f t="shared" si="382"/>
        <v>8900</v>
      </c>
      <c r="EN110" s="172">
        <f t="shared" si="383"/>
        <v>8700</v>
      </c>
      <c r="EO110" s="172">
        <f t="shared" si="384"/>
        <v>8600</v>
      </c>
      <c r="EP110" s="172">
        <f t="shared" si="385"/>
        <v>8400</v>
      </c>
      <c r="EQ110" s="172">
        <f t="shared" si="386"/>
        <v>8300</v>
      </c>
      <c r="ER110" s="172">
        <f t="shared" si="387"/>
        <v>8300</v>
      </c>
      <c r="ES110" s="172">
        <f t="shared" si="388"/>
        <v>8200</v>
      </c>
      <c r="ET110" s="172">
        <f t="shared" si="389"/>
        <v>8200</v>
      </c>
      <c r="EU110" s="172">
        <f t="shared" si="390"/>
        <v>8200</v>
      </c>
      <c r="EV110" s="172">
        <f t="shared" si="391"/>
        <v>8200</v>
      </c>
      <c r="EW110" s="172">
        <f t="shared" si="392"/>
        <v>8200</v>
      </c>
      <c r="EX110" s="172">
        <f t="shared" si="393"/>
        <v>8200</v>
      </c>
      <c r="EZ110" s="171">
        <f t="shared" si="394"/>
        <v>8300</v>
      </c>
      <c r="FA110" s="172">
        <f t="shared" si="395"/>
        <v>8300</v>
      </c>
      <c r="FB110" s="172">
        <f t="shared" si="396"/>
        <v>8300</v>
      </c>
      <c r="FC110" s="172">
        <f t="shared" si="397"/>
        <v>8300</v>
      </c>
      <c r="FD110" s="172">
        <f t="shared" si="398"/>
        <v>8300</v>
      </c>
      <c r="FE110" s="172">
        <f t="shared" si="399"/>
        <v>8300</v>
      </c>
      <c r="FF110" s="172">
        <f t="shared" si="400"/>
        <v>8300</v>
      </c>
      <c r="FG110" s="172">
        <f t="shared" si="401"/>
        <v>8600</v>
      </c>
      <c r="FH110" s="172">
        <f t="shared" si="402"/>
        <v>8900</v>
      </c>
      <c r="FI110" s="172">
        <f t="shared" si="403"/>
        <v>9100</v>
      </c>
      <c r="FJ110" s="172">
        <f t="shared" si="404"/>
        <v>9100</v>
      </c>
      <c r="FK110" s="172">
        <f t="shared" si="405"/>
        <v>9000</v>
      </c>
      <c r="FL110" s="172">
        <f t="shared" si="406"/>
        <v>9000</v>
      </c>
      <c r="FM110" s="172">
        <f t="shared" si="407"/>
        <v>8800</v>
      </c>
      <c r="FN110" s="172">
        <f t="shared" si="408"/>
        <v>8700</v>
      </c>
      <c r="FO110" s="172">
        <f t="shared" si="409"/>
        <v>8500</v>
      </c>
      <c r="FP110" s="172">
        <f t="shared" si="410"/>
        <v>8400</v>
      </c>
      <c r="FQ110" s="172">
        <f t="shared" si="411"/>
        <v>8400</v>
      </c>
      <c r="FR110" s="172">
        <f t="shared" si="412"/>
        <v>8300</v>
      </c>
      <c r="FS110" s="172">
        <f t="shared" si="413"/>
        <v>8300</v>
      </c>
      <c r="FT110" s="172">
        <f t="shared" si="414"/>
        <v>8300</v>
      </c>
      <c r="FU110" s="172">
        <f t="shared" si="415"/>
        <v>8300</v>
      </c>
      <c r="FV110" s="172">
        <f t="shared" si="416"/>
        <v>8300</v>
      </c>
      <c r="FW110" s="172">
        <f t="shared" si="417"/>
        <v>8300</v>
      </c>
    </row>
    <row r="111" spans="3:179" ht="14.25" customHeight="1" x14ac:dyDescent="0.25">
      <c r="C111" s="132">
        <v>2026</v>
      </c>
      <c r="D111" s="14" t="s">
        <v>10</v>
      </c>
      <c r="E111" s="171">
        <f t="shared" si="104"/>
        <v>1387.49</v>
      </c>
      <c r="F111" s="172">
        <f t="shared" si="105"/>
        <v>1387.49</v>
      </c>
      <c r="G111" s="172">
        <f t="shared" si="106"/>
        <v>1387.49</v>
      </c>
      <c r="H111" s="172">
        <f t="shared" si="107"/>
        <v>1363.3579920401196</v>
      </c>
      <c r="I111" s="172">
        <f t="shared" si="108"/>
        <v>1357.9206077476167</v>
      </c>
      <c r="J111" s="172">
        <f t="shared" si="109"/>
        <v>1363.3579920401196</v>
      </c>
      <c r="K111" s="172">
        <f t="shared" si="110"/>
        <v>1342.579359249318</v>
      </c>
      <c r="L111" s="172">
        <f t="shared" si="111"/>
        <v>1043.7176365691644</v>
      </c>
      <c r="M111" s="172">
        <f t="shared" si="112"/>
        <v>820.54380702878814</v>
      </c>
      <c r="N111" s="172">
        <f t="shared" si="113"/>
        <v>747.91222750706788</v>
      </c>
      <c r="O111" s="172">
        <f t="shared" si="114"/>
        <v>762.07250085835608</v>
      </c>
      <c r="P111" s="172">
        <f t="shared" si="115"/>
        <v>784.67168653529359</v>
      </c>
      <c r="Q111" s="172">
        <f t="shared" si="116"/>
        <v>877.46490850833823</v>
      </c>
      <c r="R111" s="172">
        <f t="shared" si="117"/>
        <v>957.68087241759054</v>
      </c>
      <c r="S111" s="172">
        <f t="shared" si="118"/>
        <v>1043.2995212500139</v>
      </c>
      <c r="T111" s="172">
        <f t="shared" si="119"/>
        <v>1225.3898463662533</v>
      </c>
      <c r="U111" s="172">
        <f t="shared" si="120"/>
        <v>1321.29</v>
      </c>
      <c r="V111" s="172">
        <f t="shared" si="121"/>
        <v>1321.29</v>
      </c>
      <c r="W111" s="172">
        <f t="shared" si="122"/>
        <v>1387.49</v>
      </c>
      <c r="X111" s="172">
        <f t="shared" si="123"/>
        <v>1387.49</v>
      </c>
      <c r="Y111" s="172">
        <f t="shared" si="124"/>
        <v>1387.49</v>
      </c>
      <c r="Z111" s="172">
        <f t="shared" si="125"/>
        <v>1387.49</v>
      </c>
      <c r="AA111" s="172">
        <f t="shared" si="126"/>
        <v>1387.49</v>
      </c>
      <c r="AB111" s="172">
        <f t="shared" si="127"/>
        <v>1387.49</v>
      </c>
      <c r="AC111" s="176">
        <f xml:space="preserve"> SUM(E111:AB111) * 31</f>
        <v>893418.72770165955</v>
      </c>
      <c r="AD111" s="195"/>
      <c r="AE111" s="171">
        <f t="shared" si="128"/>
        <v>8210</v>
      </c>
      <c r="AF111" s="172">
        <f t="shared" si="129"/>
        <v>8210</v>
      </c>
      <c r="AG111" s="172">
        <f t="shared" si="130"/>
        <v>8210</v>
      </c>
      <c r="AH111" s="172">
        <f t="shared" si="131"/>
        <v>8246.8045255366305</v>
      </c>
      <c r="AI111" s="172">
        <f t="shared" si="132"/>
        <v>8255.0406839438201</v>
      </c>
      <c r="AJ111" s="172">
        <f t="shared" si="133"/>
        <v>8246.8045255366305</v>
      </c>
      <c r="AK111" s="172">
        <f t="shared" si="134"/>
        <v>8278.1686266634424</v>
      </c>
      <c r="AL111" s="172">
        <f t="shared" si="135"/>
        <v>8700.3764656775929</v>
      </c>
      <c r="AM111" s="172">
        <f t="shared" si="136"/>
        <v>8986.9619678307754</v>
      </c>
      <c r="AN111" s="172">
        <f t="shared" si="137"/>
        <v>9075.9396172180368</v>
      </c>
      <c r="AO111" s="172">
        <f t="shared" si="138"/>
        <v>9058.7437242320721</v>
      </c>
      <c r="AP111" s="172">
        <f t="shared" si="139"/>
        <v>9031.1497319563114</v>
      </c>
      <c r="AQ111" s="172">
        <f t="shared" si="140"/>
        <v>8915.8354624109925</v>
      </c>
      <c r="AR111" s="172">
        <f t="shared" si="141"/>
        <v>8813.3782206540563</v>
      </c>
      <c r="AS111" s="172">
        <f t="shared" si="142"/>
        <v>8700.93385538853</v>
      </c>
      <c r="AT111" s="172">
        <f t="shared" si="143"/>
        <v>8449.8002137747044</v>
      </c>
      <c r="AU111" s="172">
        <f t="shared" si="144"/>
        <v>8310</v>
      </c>
      <c r="AV111" s="172">
        <f t="shared" si="145"/>
        <v>8310</v>
      </c>
      <c r="AW111" s="172">
        <f t="shared" si="146"/>
        <v>8210</v>
      </c>
      <c r="AX111" s="172">
        <f t="shared" si="147"/>
        <v>8210</v>
      </c>
      <c r="AY111" s="172">
        <f t="shared" si="148"/>
        <v>8210</v>
      </c>
      <c r="AZ111" s="172">
        <f t="shared" si="149"/>
        <v>8210</v>
      </c>
      <c r="BA111" s="172">
        <f t="shared" si="150"/>
        <v>8210</v>
      </c>
      <c r="BB111" s="172">
        <f t="shared" si="151"/>
        <v>8210</v>
      </c>
      <c r="BD111" s="189">
        <f xml:space="preserve">  'Generation Calculation'!CC98-'Bidders Proposed Renewables'!E73</f>
        <v>169</v>
      </c>
      <c r="BE111" s="190">
        <f xml:space="preserve">  'Generation Calculation'!CD98-'Bidders Proposed Renewables'!F73</f>
        <v>169</v>
      </c>
      <c r="BF111" s="190">
        <f xml:space="preserve">  'Generation Calculation'!CE98-'Bidders Proposed Renewables'!G73</f>
        <v>169</v>
      </c>
      <c r="BG111" s="190">
        <f xml:space="preserve">  'Generation Calculation'!CF98-'Bidders Proposed Renewables'!H73</f>
        <v>165.319547446337</v>
      </c>
      <c r="BH111" s="190">
        <f xml:space="preserve">  'Generation Calculation'!CG98-'Bidders Proposed Renewables'!I73</f>
        <v>164.49593160561801</v>
      </c>
      <c r="BI111" s="190">
        <f xml:space="preserve">  'Generation Calculation'!CH98-'Bidders Proposed Renewables'!J73</f>
        <v>165.319547446337</v>
      </c>
      <c r="BJ111" s="190">
        <f xml:space="preserve">  'Generation Calculation'!CI98-'Bidders Proposed Renewables'!K73</f>
        <v>162.18313733365582</v>
      </c>
      <c r="BK111" s="190">
        <f xml:space="preserve">  'Generation Calculation'!CJ98-'Bidders Proposed Renewables'!L73</f>
        <v>119.96235343224069</v>
      </c>
      <c r="BL111" s="190">
        <f xml:space="preserve">  'Generation Calculation'!CK98-'Bidders Proposed Renewables'!M73</f>
        <v>91.303803216922546</v>
      </c>
      <c r="BM111" s="190">
        <f xml:space="preserve">  'Generation Calculation'!CL98-'Bidders Proposed Renewables'!N73</f>
        <v>82.406038278196306</v>
      </c>
      <c r="BN111" s="190">
        <f xml:space="preserve">  'Generation Calculation'!CM98-'Bidders Proposed Renewables'!O73</f>
        <v>84.12562757679278</v>
      </c>
      <c r="BO111" s="190">
        <f xml:space="preserve">  'Generation Calculation'!CN98-'Bidders Proposed Renewables'!P73</f>
        <v>86.885026804368948</v>
      </c>
      <c r="BP111" s="190">
        <f xml:space="preserve">  'Generation Calculation'!CO98-'Bidders Proposed Renewables'!Q73</f>
        <v>98.416453758900673</v>
      </c>
      <c r="BQ111" s="190">
        <f xml:space="preserve">  'Generation Calculation'!CP98-'Bidders Proposed Renewables'!R73</f>
        <v>108.66217793459445</v>
      </c>
      <c r="BR111" s="190">
        <f xml:space="preserve">  'Generation Calculation'!CQ98-'Bidders Proposed Renewables'!S73</f>
        <v>119.906614461147</v>
      </c>
      <c r="BS111" s="190">
        <f xml:space="preserve">  'Generation Calculation'!CR98-'Bidders Proposed Renewables'!T73</f>
        <v>145.01997862252955</v>
      </c>
      <c r="BT111" s="190">
        <f xml:space="preserve">  'Generation Calculation'!CS98-'Bidders Proposed Renewables'!U73</f>
        <v>159</v>
      </c>
      <c r="BU111" s="190">
        <f xml:space="preserve">  'Generation Calculation'!CT98-'Bidders Proposed Renewables'!V73</f>
        <v>159</v>
      </c>
      <c r="BV111" s="190">
        <f xml:space="preserve">  'Generation Calculation'!CU98-'Bidders Proposed Renewables'!W73</f>
        <v>169</v>
      </c>
      <c r="BW111" s="190">
        <f xml:space="preserve">  'Generation Calculation'!CV98-'Bidders Proposed Renewables'!X73</f>
        <v>169</v>
      </c>
      <c r="BX111" s="190">
        <f xml:space="preserve">  'Generation Calculation'!CW98-'Bidders Proposed Renewables'!Y73</f>
        <v>169</v>
      </c>
      <c r="BY111" s="190">
        <f xml:space="preserve">  'Generation Calculation'!CX98-'Bidders Proposed Renewables'!Z73</f>
        <v>169</v>
      </c>
      <c r="BZ111" s="190">
        <f xml:space="preserve">  'Generation Calculation'!CY98-'Bidders Proposed Renewables'!AA73</f>
        <v>169</v>
      </c>
      <c r="CA111" s="190">
        <f xml:space="preserve">  'Generation Calculation'!CZ98-'Bidders Proposed Renewables'!AB73</f>
        <v>169</v>
      </c>
      <c r="CC111" s="171">
        <f t="shared" si="343"/>
        <v>170</v>
      </c>
      <c r="CD111" s="172">
        <f t="shared" si="344"/>
        <v>170</v>
      </c>
      <c r="CE111" s="172">
        <f t="shared" si="345"/>
        <v>170</v>
      </c>
      <c r="CF111" s="172">
        <f t="shared" si="346"/>
        <v>170</v>
      </c>
      <c r="CG111" s="172">
        <f t="shared" si="347"/>
        <v>170</v>
      </c>
      <c r="CH111" s="172">
        <f t="shared" si="348"/>
        <v>170</v>
      </c>
      <c r="CI111" s="172">
        <f t="shared" si="349"/>
        <v>170</v>
      </c>
      <c r="CJ111" s="172">
        <f t="shared" si="350"/>
        <v>120</v>
      </c>
      <c r="CK111" s="172">
        <f t="shared" si="351"/>
        <v>100</v>
      </c>
      <c r="CL111" s="172">
        <f t="shared" si="352"/>
        <v>90</v>
      </c>
      <c r="CM111" s="172">
        <f t="shared" si="353"/>
        <v>90</v>
      </c>
      <c r="CN111" s="172">
        <f t="shared" si="354"/>
        <v>90</v>
      </c>
      <c r="CO111" s="172">
        <f t="shared" si="355"/>
        <v>100</v>
      </c>
      <c r="CP111" s="172">
        <f t="shared" si="356"/>
        <v>110.00000000000001</v>
      </c>
      <c r="CQ111" s="172">
        <f t="shared" si="357"/>
        <v>120</v>
      </c>
      <c r="CR111" s="172">
        <f t="shared" si="358"/>
        <v>150</v>
      </c>
      <c r="CS111" s="172">
        <f t="shared" si="359"/>
        <v>160</v>
      </c>
      <c r="CT111" s="172">
        <f t="shared" si="360"/>
        <v>160</v>
      </c>
      <c r="CU111" s="172">
        <f t="shared" si="361"/>
        <v>170</v>
      </c>
      <c r="CV111" s="172">
        <f t="shared" si="362"/>
        <v>170</v>
      </c>
      <c r="CW111" s="172">
        <f t="shared" si="363"/>
        <v>170</v>
      </c>
      <c r="CX111" s="172">
        <f t="shared" si="364"/>
        <v>170</v>
      </c>
      <c r="CY111" s="172">
        <f t="shared" si="365"/>
        <v>170</v>
      </c>
      <c r="CZ111" s="172">
        <f t="shared" si="366"/>
        <v>170</v>
      </c>
      <c r="DB111" s="171">
        <f t="shared" si="367"/>
        <v>160</v>
      </c>
      <c r="DC111" s="172">
        <f t="shared" si="368"/>
        <v>160</v>
      </c>
      <c r="DD111" s="172">
        <f t="shared" si="369"/>
        <v>160</v>
      </c>
      <c r="DE111" s="172">
        <f t="shared" si="322"/>
        <v>160</v>
      </c>
      <c r="DF111" s="172">
        <f t="shared" si="323"/>
        <v>160</v>
      </c>
      <c r="DG111" s="172">
        <f t="shared" si="324"/>
        <v>160</v>
      </c>
      <c r="DH111" s="172">
        <f t="shared" si="325"/>
        <v>160</v>
      </c>
      <c r="DI111" s="172">
        <f t="shared" si="326"/>
        <v>110.00000000000001</v>
      </c>
      <c r="DJ111" s="172">
        <f t="shared" si="327"/>
        <v>90</v>
      </c>
      <c r="DK111" s="172">
        <f t="shared" si="328"/>
        <v>80</v>
      </c>
      <c r="DL111" s="172">
        <f t="shared" si="329"/>
        <v>80</v>
      </c>
      <c r="DM111" s="172">
        <f t="shared" si="330"/>
        <v>80</v>
      </c>
      <c r="DN111" s="172">
        <f t="shared" si="331"/>
        <v>90</v>
      </c>
      <c r="DO111" s="172">
        <f t="shared" si="332"/>
        <v>100</v>
      </c>
      <c r="DP111" s="172">
        <f t="shared" si="333"/>
        <v>110.00000000000001</v>
      </c>
      <c r="DQ111" s="172">
        <f t="shared" si="334"/>
        <v>140</v>
      </c>
      <c r="DR111" s="172">
        <f t="shared" si="335"/>
        <v>150</v>
      </c>
      <c r="DS111" s="172">
        <f t="shared" si="336"/>
        <v>150</v>
      </c>
      <c r="DT111" s="172">
        <f t="shared" si="337"/>
        <v>160</v>
      </c>
      <c r="DU111" s="172">
        <f t="shared" si="338"/>
        <v>160</v>
      </c>
      <c r="DV111" s="172">
        <f t="shared" si="339"/>
        <v>160</v>
      </c>
      <c r="DW111" s="172">
        <f t="shared" si="340"/>
        <v>160</v>
      </c>
      <c r="DX111" s="172">
        <f t="shared" si="341"/>
        <v>160</v>
      </c>
      <c r="DY111" s="172">
        <f t="shared" si="342"/>
        <v>160</v>
      </c>
      <c r="EA111" s="171">
        <f t="shared" si="370"/>
        <v>8200</v>
      </c>
      <c r="EB111" s="172">
        <f t="shared" si="371"/>
        <v>8200</v>
      </c>
      <c r="EC111" s="172">
        <f t="shared" si="372"/>
        <v>8200</v>
      </c>
      <c r="ED111" s="172">
        <f t="shared" si="373"/>
        <v>8200</v>
      </c>
      <c r="EE111" s="172">
        <f t="shared" si="374"/>
        <v>8200</v>
      </c>
      <c r="EF111" s="172">
        <f t="shared" si="375"/>
        <v>8200</v>
      </c>
      <c r="EG111" s="172">
        <f t="shared" si="376"/>
        <v>8200</v>
      </c>
      <c r="EH111" s="172">
        <f t="shared" si="377"/>
        <v>8700</v>
      </c>
      <c r="EI111" s="172">
        <f t="shared" si="378"/>
        <v>8900</v>
      </c>
      <c r="EJ111" s="172">
        <f t="shared" si="379"/>
        <v>9000</v>
      </c>
      <c r="EK111" s="172">
        <f t="shared" si="380"/>
        <v>9000</v>
      </c>
      <c r="EL111" s="172">
        <f t="shared" si="381"/>
        <v>9000</v>
      </c>
      <c r="EM111" s="172">
        <f t="shared" si="382"/>
        <v>8900</v>
      </c>
      <c r="EN111" s="172">
        <f t="shared" si="383"/>
        <v>8800</v>
      </c>
      <c r="EO111" s="172">
        <f t="shared" si="384"/>
        <v>8700</v>
      </c>
      <c r="EP111" s="172">
        <f t="shared" si="385"/>
        <v>8400</v>
      </c>
      <c r="EQ111" s="172">
        <f t="shared" si="386"/>
        <v>8300</v>
      </c>
      <c r="ER111" s="172">
        <f t="shared" si="387"/>
        <v>8300</v>
      </c>
      <c r="ES111" s="172">
        <f t="shared" si="388"/>
        <v>8200</v>
      </c>
      <c r="ET111" s="172">
        <f t="shared" si="389"/>
        <v>8200</v>
      </c>
      <c r="EU111" s="172">
        <f t="shared" si="390"/>
        <v>8200</v>
      </c>
      <c r="EV111" s="172">
        <f t="shared" si="391"/>
        <v>8200</v>
      </c>
      <c r="EW111" s="172">
        <f t="shared" si="392"/>
        <v>8200</v>
      </c>
      <c r="EX111" s="172">
        <f t="shared" si="393"/>
        <v>8200</v>
      </c>
      <c r="EZ111" s="171">
        <f t="shared" si="394"/>
        <v>8300</v>
      </c>
      <c r="FA111" s="172">
        <f t="shared" si="395"/>
        <v>8300</v>
      </c>
      <c r="FB111" s="172">
        <f t="shared" si="396"/>
        <v>8300</v>
      </c>
      <c r="FC111" s="172">
        <f t="shared" si="397"/>
        <v>8300</v>
      </c>
      <c r="FD111" s="172">
        <f t="shared" si="398"/>
        <v>8300</v>
      </c>
      <c r="FE111" s="172">
        <f t="shared" si="399"/>
        <v>8300</v>
      </c>
      <c r="FF111" s="172">
        <f t="shared" si="400"/>
        <v>8300</v>
      </c>
      <c r="FG111" s="172">
        <f t="shared" si="401"/>
        <v>8800</v>
      </c>
      <c r="FH111" s="172">
        <f t="shared" si="402"/>
        <v>9000</v>
      </c>
      <c r="FI111" s="172">
        <f t="shared" si="403"/>
        <v>9100</v>
      </c>
      <c r="FJ111" s="172">
        <f t="shared" si="404"/>
        <v>9100</v>
      </c>
      <c r="FK111" s="172">
        <f t="shared" si="405"/>
        <v>9100</v>
      </c>
      <c r="FL111" s="172">
        <f t="shared" si="406"/>
        <v>9000</v>
      </c>
      <c r="FM111" s="172">
        <f t="shared" si="407"/>
        <v>8900</v>
      </c>
      <c r="FN111" s="172">
        <f t="shared" si="408"/>
        <v>8800</v>
      </c>
      <c r="FO111" s="172">
        <f t="shared" si="409"/>
        <v>8500</v>
      </c>
      <c r="FP111" s="172">
        <f t="shared" si="410"/>
        <v>8400</v>
      </c>
      <c r="FQ111" s="172">
        <f t="shared" si="411"/>
        <v>8400</v>
      </c>
      <c r="FR111" s="172">
        <f t="shared" si="412"/>
        <v>8300</v>
      </c>
      <c r="FS111" s="172">
        <f t="shared" si="413"/>
        <v>8300</v>
      </c>
      <c r="FT111" s="172">
        <f t="shared" si="414"/>
        <v>8300</v>
      </c>
      <c r="FU111" s="172">
        <f t="shared" si="415"/>
        <v>8300</v>
      </c>
      <c r="FV111" s="172">
        <f t="shared" si="416"/>
        <v>8300</v>
      </c>
      <c r="FW111" s="172">
        <f t="shared" si="417"/>
        <v>8300</v>
      </c>
    </row>
    <row r="112" spans="3:179" ht="14.25" customHeight="1" x14ac:dyDescent="0.25">
      <c r="C112" s="132">
        <v>2026</v>
      </c>
      <c r="D112" s="14" t="s">
        <v>167</v>
      </c>
      <c r="E112" s="171">
        <f t="shared" ref="E112:E175" si="418" xml:space="preserve"> AE112 * BD112 / 1000</f>
        <v>1387.49</v>
      </c>
      <c r="F112" s="172">
        <f t="shared" ref="F112:F175" si="419" xml:space="preserve"> AF112 * BE112 / 1000</f>
        <v>1387.49</v>
      </c>
      <c r="G112" s="172">
        <f t="shared" ref="G112:G175" si="420" xml:space="preserve"> AG112 * BF112 / 1000</f>
        <v>1387.49</v>
      </c>
      <c r="H112" s="172">
        <f t="shared" ref="H112:H175" si="421" xml:space="preserve"> AH112 * BG112 / 1000</f>
        <v>1387.49</v>
      </c>
      <c r="I112" s="172">
        <f t="shared" ref="I112:I175" si="422" xml:space="preserve"> AI112 * BH112 / 1000</f>
        <v>1387.49</v>
      </c>
      <c r="J112" s="172">
        <f t="shared" ref="J112:J175" si="423" xml:space="preserve"> AJ112 * BI112 / 1000</f>
        <v>1387.49</v>
      </c>
      <c r="K112" s="172">
        <f t="shared" ref="K112:K175" si="424" xml:space="preserve"> AK112 * BJ112 / 1000</f>
        <v>1370.7512398088988</v>
      </c>
      <c r="L112" s="172">
        <f t="shared" ref="L112:L175" si="425" xml:space="preserve"> AL112 * BK112 / 1000</f>
        <v>1151.7406104383015</v>
      </c>
      <c r="M112" s="172">
        <f t="shared" ref="M112:M175" si="426" xml:space="preserve"> AM112 * BL112 / 1000</f>
        <v>1010.9795606819588</v>
      </c>
      <c r="N112" s="172">
        <f t="shared" ref="N112:N175" si="427" xml:space="preserve"> AN112 * BM112 / 1000</f>
        <v>857.4054246775936</v>
      </c>
      <c r="O112" s="172">
        <f t="shared" ref="O112:O175" si="428" xml:space="preserve"> AO112 * BN112 / 1000</f>
        <v>886.89244955253378</v>
      </c>
      <c r="P112" s="172">
        <f t="shared" ref="P112:P175" si="429" xml:space="preserve"> AP112 * BO112 / 1000</f>
        <v>973.18994005088439</v>
      </c>
      <c r="Q112" s="172">
        <f t="shared" ref="Q112:Q175" si="430" xml:space="preserve"> AQ112 * BP112 / 1000</f>
        <v>1002.5533652350312</v>
      </c>
      <c r="R112" s="172">
        <f t="shared" ref="R112:R175" si="431" xml:space="preserve"> AR112 * BQ112 / 1000</f>
        <v>1096.8489974323236</v>
      </c>
      <c r="S112" s="172">
        <f t="shared" ref="S112:S175" si="432" xml:space="preserve"> AS112 * BR112 / 1000</f>
        <v>1212.2179346840783</v>
      </c>
      <c r="T112" s="172">
        <f t="shared" ref="T112:T175" si="433" xml:space="preserve"> AT112 * BS112 / 1000</f>
        <v>1321.29</v>
      </c>
      <c r="U112" s="172">
        <f t="shared" ref="U112:U175" si="434" xml:space="preserve"> AU112 * BT112 / 1000</f>
        <v>1321.29</v>
      </c>
      <c r="V112" s="172">
        <f t="shared" ref="V112:V175" si="435" xml:space="preserve"> AV112 * BU112 / 1000</f>
        <v>1321.29</v>
      </c>
      <c r="W112" s="172">
        <f t="shared" ref="W112:W175" si="436" xml:space="preserve"> AW112 * BV112 / 1000</f>
        <v>1387.49</v>
      </c>
      <c r="X112" s="172">
        <f t="shared" ref="X112:X175" si="437" xml:space="preserve"> AX112 * BW112 / 1000</f>
        <v>1387.49</v>
      </c>
      <c r="Y112" s="172">
        <f t="shared" ref="Y112:Y175" si="438" xml:space="preserve"> AY112 * BX112 / 1000</f>
        <v>1387.49</v>
      </c>
      <c r="Z112" s="172">
        <f t="shared" ref="Z112:Z175" si="439" xml:space="preserve"> AZ112 * BY112 / 1000</f>
        <v>1387.49</v>
      </c>
      <c r="AA112" s="172">
        <f t="shared" ref="AA112:AA175" si="440" xml:space="preserve"> BA112 * BZ112 / 1000</f>
        <v>1387.49</v>
      </c>
      <c r="AB112" s="172">
        <f t="shared" ref="AB112:AB175" si="441" xml:space="preserve"> BB112 * CA112 / 1000</f>
        <v>1387.49</v>
      </c>
      <c r="AC112" s="176">
        <f xml:space="preserve"> SUM(E112:AB112) * 30</f>
        <v>905289.88567684847</v>
      </c>
      <c r="AD112" s="195"/>
      <c r="AE112" s="171">
        <f t="shared" ref="AE112:AE175" si="442">EA112 + ( (EZ112 - EA112) / (DB112 - CC112) ) * (BD112 - CC112)</f>
        <v>8210</v>
      </c>
      <c r="AF112" s="172">
        <f t="shared" ref="AF112:AF175" si="443">EB112 + ( (FA112 - EB112) / (DC112 - CD112) ) * (BE112 - CD112)</f>
        <v>8210</v>
      </c>
      <c r="AG112" s="172">
        <f t="shared" ref="AG112:AG175" si="444">EC112 + ( (FB112 - EC112) / (DD112 - CE112) ) * (BF112 - CE112)</f>
        <v>8210</v>
      </c>
      <c r="AH112" s="172">
        <f t="shared" ref="AH112:AH175" si="445">ED112 + ( (FC112 - ED112) / (DE112 - CF112) ) * (BG112 - CF112)</f>
        <v>8210</v>
      </c>
      <c r="AI112" s="172">
        <f t="shared" ref="AI112:AI175" si="446">EE112 + ( (FD112 - EE112) / (DF112 - CG112) ) * (BH112 - CG112)</f>
        <v>8210</v>
      </c>
      <c r="AJ112" s="172">
        <f t="shared" ref="AJ112:AJ175" si="447">EF112 + ( (FE112 - EF112) / (DG112 - CH112) ) * (BI112 - CH112)</f>
        <v>8210</v>
      </c>
      <c r="AK112" s="172">
        <f t="shared" ref="AK112:AK175" si="448">EG112 + ( (FF112 - EG112) / (DH112 - CI112) ) * (BJ112 - CI112)</f>
        <v>8235.5726444428237</v>
      </c>
      <c r="AL112" s="172">
        <f t="shared" ref="AL112:AL175" si="449">EH112 + ( (FG112 - EH112) / (DI112 - CJ112) ) * (BK112 - CJ112)</f>
        <v>8553.4835778197994</v>
      </c>
      <c r="AM112" s="172">
        <f t="shared" ref="AM112:AM175" si="450">EI112 + ( (FH112 - EI112) / (DJ112 - CK112) ) * (BL112 - CK112)</f>
        <v>8743.7717898129322</v>
      </c>
      <c r="AN112" s="172">
        <f t="shared" ref="AN112:AN175" si="451">EJ112 + ( (FI112 - EJ112) / (DK112 - CL112) ) * (BM112 - CL112)</f>
        <v>8941.0456967095815</v>
      </c>
      <c r="AO112" s="172">
        <f t="shared" ref="AO112:AO175" si="452">EK112 + ( (FJ112 - EK112) / (DL112 - CM112) ) * (BN112 - CM112)</f>
        <v>8903.9316514672664</v>
      </c>
      <c r="AP112" s="172">
        <f t="shared" ref="AP112:AP175" si="453">EL112 + ( (FK112 - EL112) / (DM112 - CN112) ) * (BO112 - CN112)</f>
        <v>8793.2539077572219</v>
      </c>
      <c r="AQ112" s="172">
        <f t="shared" ref="AQ112:AQ175" si="454">EM112 + ( (FL112 - EM112) / (DN112 - CO112) ) * (BP112 - CO112)</f>
        <v>8754.8608841388268</v>
      </c>
      <c r="AR112" s="172">
        <f t="shared" ref="AR112:AR175" si="455">EN112 + ( (FM112 - EN112) / (DO112 - CP112) ) * (BQ112 - CP112)</f>
        <v>8628.8598812236323</v>
      </c>
      <c r="AS112" s="172">
        <f t="shared" ref="AS112:AS175" si="456">EO112 + ( (FN112 - EO112) / (DP112 - CQ112) ) * (BR112 - CQ112)</f>
        <v>8468.5679833078721</v>
      </c>
      <c r="AT112" s="172">
        <f t="shared" ref="AT112:AT175" si="457">EP112 + ( (FO112 - EP112) / (DQ112 - CR112) ) * (BS112 - CR112)</f>
        <v>8310</v>
      </c>
      <c r="AU112" s="172">
        <f t="shared" ref="AU112:AU175" si="458">EQ112 + ( (FP112 - EQ112) / (DR112 - CS112) ) * (BT112 - CS112)</f>
        <v>8310</v>
      </c>
      <c r="AV112" s="172">
        <f t="shared" ref="AV112:AV175" si="459">ER112 + ( (FQ112 - ER112) / (DS112 - CT112) ) * (BU112 - CT112)</f>
        <v>8310</v>
      </c>
      <c r="AW112" s="172">
        <f t="shared" ref="AW112:AW175" si="460">ES112 + ( (FR112 - ES112) / (DT112 - CU112) ) * (BV112 - CU112)</f>
        <v>8210</v>
      </c>
      <c r="AX112" s="172">
        <f t="shared" ref="AX112:AX175" si="461">ET112 + ( (FS112 - ET112) / (DU112 - CV112) ) * (BW112 - CV112)</f>
        <v>8210</v>
      </c>
      <c r="AY112" s="172">
        <f t="shared" ref="AY112:AY175" si="462">EU112 + ( (FT112 - EU112) / (DV112 - CW112) ) * (BX112 - CW112)</f>
        <v>8210</v>
      </c>
      <c r="AZ112" s="172">
        <f t="shared" ref="AZ112:AZ175" si="463">EV112 + ( (FU112 - EV112) / (DW112 - CX112) ) * (BY112 - CX112)</f>
        <v>8210</v>
      </c>
      <c r="BA112" s="172">
        <f t="shared" ref="BA112:BA175" si="464">EW112 + ( (FV112 - EW112) / (DX112 - CY112) ) * (BZ112 - CY112)</f>
        <v>8210</v>
      </c>
      <c r="BB112" s="172">
        <f t="shared" ref="BB112:BB175" si="465">EX112 + ( (FW112 - EX112) / (DY112 - CZ112) ) * (CA112 - CZ112)</f>
        <v>8210</v>
      </c>
      <c r="BD112" s="189">
        <f xml:space="preserve">  'Generation Calculation'!CC99-'Bidders Proposed Renewables'!E74</f>
        <v>169</v>
      </c>
      <c r="BE112" s="190">
        <f xml:space="preserve">  'Generation Calculation'!CD99-'Bidders Proposed Renewables'!F74</f>
        <v>169</v>
      </c>
      <c r="BF112" s="190">
        <f xml:space="preserve">  'Generation Calculation'!CE99-'Bidders Proposed Renewables'!G74</f>
        <v>169</v>
      </c>
      <c r="BG112" s="190">
        <f xml:space="preserve">  'Generation Calculation'!CF99-'Bidders Proposed Renewables'!H74</f>
        <v>169</v>
      </c>
      <c r="BH112" s="190">
        <f xml:space="preserve">  'Generation Calculation'!CG99-'Bidders Proposed Renewables'!I74</f>
        <v>169</v>
      </c>
      <c r="BI112" s="190">
        <f xml:space="preserve">  'Generation Calculation'!CH99-'Bidders Proposed Renewables'!J74</f>
        <v>169</v>
      </c>
      <c r="BJ112" s="190">
        <f xml:space="preserve">  'Generation Calculation'!CI99-'Bidders Proposed Renewables'!K74</f>
        <v>166.4427355557176</v>
      </c>
      <c r="BK112" s="190">
        <f xml:space="preserve">  'Generation Calculation'!CJ99-'Bidders Proposed Renewables'!L74</f>
        <v>134.65164221802002</v>
      </c>
      <c r="BL112" s="190">
        <f xml:space="preserve">  'Generation Calculation'!CK99-'Bidders Proposed Renewables'!M74</f>
        <v>115.62282101870686</v>
      </c>
      <c r="BM112" s="190">
        <f xml:space="preserve">  'Generation Calculation'!CL99-'Bidders Proposed Renewables'!N74</f>
        <v>95.895430329041901</v>
      </c>
      <c r="BN112" s="190">
        <f xml:space="preserve">  'Generation Calculation'!CM99-'Bidders Proposed Renewables'!O74</f>
        <v>99.606834853273384</v>
      </c>
      <c r="BO112" s="190">
        <f xml:space="preserve">  'Generation Calculation'!CN99-'Bidders Proposed Renewables'!P74</f>
        <v>110.67460922427782</v>
      </c>
      <c r="BP112" s="190">
        <f xml:space="preserve">  'Generation Calculation'!CO99-'Bidders Proposed Renewables'!Q74</f>
        <v>114.51391158611739</v>
      </c>
      <c r="BQ112" s="190">
        <f xml:space="preserve">  'Generation Calculation'!CP99-'Bidders Proposed Renewables'!R74</f>
        <v>127.1140118776367</v>
      </c>
      <c r="BR112" s="190">
        <f xml:space="preserve">  'Generation Calculation'!CQ99-'Bidders Proposed Renewables'!S74</f>
        <v>143.14320166921289</v>
      </c>
      <c r="BS112" s="190">
        <f xml:space="preserve">  'Generation Calculation'!CR99-'Bidders Proposed Renewables'!T74</f>
        <v>159</v>
      </c>
      <c r="BT112" s="190">
        <f xml:space="preserve">  'Generation Calculation'!CS99-'Bidders Proposed Renewables'!U74</f>
        <v>159</v>
      </c>
      <c r="BU112" s="190">
        <f xml:space="preserve">  'Generation Calculation'!CT99-'Bidders Proposed Renewables'!V74</f>
        <v>159</v>
      </c>
      <c r="BV112" s="190">
        <f xml:space="preserve">  'Generation Calculation'!CU99-'Bidders Proposed Renewables'!W74</f>
        <v>169</v>
      </c>
      <c r="BW112" s="190">
        <f xml:space="preserve">  'Generation Calculation'!CV99-'Bidders Proposed Renewables'!X74</f>
        <v>169</v>
      </c>
      <c r="BX112" s="190">
        <f xml:space="preserve">  'Generation Calculation'!CW99-'Bidders Proposed Renewables'!Y74</f>
        <v>169</v>
      </c>
      <c r="BY112" s="190">
        <f xml:space="preserve">  'Generation Calculation'!CX99-'Bidders Proposed Renewables'!Z74</f>
        <v>169</v>
      </c>
      <c r="BZ112" s="190">
        <f xml:space="preserve">  'Generation Calculation'!CY99-'Bidders Proposed Renewables'!AA74</f>
        <v>169</v>
      </c>
      <c r="CA112" s="190">
        <f xml:space="preserve">  'Generation Calculation'!CZ99-'Bidders Proposed Renewables'!AB74</f>
        <v>169</v>
      </c>
      <c r="CC112" s="171">
        <f t="shared" si="343"/>
        <v>170</v>
      </c>
      <c r="CD112" s="172">
        <f t="shared" si="344"/>
        <v>170</v>
      </c>
      <c r="CE112" s="172">
        <f t="shared" si="345"/>
        <v>170</v>
      </c>
      <c r="CF112" s="172">
        <f t="shared" si="346"/>
        <v>170</v>
      </c>
      <c r="CG112" s="172">
        <f t="shared" si="347"/>
        <v>170</v>
      </c>
      <c r="CH112" s="172">
        <f t="shared" si="348"/>
        <v>170</v>
      </c>
      <c r="CI112" s="172">
        <f t="shared" si="349"/>
        <v>170</v>
      </c>
      <c r="CJ112" s="172">
        <f t="shared" si="350"/>
        <v>140</v>
      </c>
      <c r="CK112" s="172">
        <f t="shared" si="351"/>
        <v>120</v>
      </c>
      <c r="CL112" s="172">
        <f t="shared" si="352"/>
        <v>100</v>
      </c>
      <c r="CM112" s="172">
        <f t="shared" si="353"/>
        <v>100</v>
      </c>
      <c r="CN112" s="172">
        <f t="shared" si="354"/>
        <v>120</v>
      </c>
      <c r="CO112" s="172">
        <f t="shared" si="355"/>
        <v>120</v>
      </c>
      <c r="CP112" s="172">
        <f t="shared" si="356"/>
        <v>130</v>
      </c>
      <c r="CQ112" s="172">
        <f t="shared" si="357"/>
        <v>150</v>
      </c>
      <c r="CR112" s="172">
        <f t="shared" si="358"/>
        <v>160</v>
      </c>
      <c r="CS112" s="172">
        <f t="shared" si="359"/>
        <v>160</v>
      </c>
      <c r="CT112" s="172">
        <f t="shared" si="360"/>
        <v>160</v>
      </c>
      <c r="CU112" s="172">
        <f t="shared" si="361"/>
        <v>170</v>
      </c>
      <c r="CV112" s="172">
        <f t="shared" si="362"/>
        <v>170</v>
      </c>
      <c r="CW112" s="172">
        <f t="shared" si="363"/>
        <v>170</v>
      </c>
      <c r="CX112" s="172">
        <f t="shared" si="364"/>
        <v>170</v>
      </c>
      <c r="CY112" s="172">
        <f t="shared" si="365"/>
        <v>170</v>
      </c>
      <c r="CZ112" s="172">
        <f t="shared" si="366"/>
        <v>170</v>
      </c>
      <c r="DB112" s="171">
        <f t="shared" si="367"/>
        <v>160</v>
      </c>
      <c r="DC112" s="172">
        <f t="shared" si="368"/>
        <v>160</v>
      </c>
      <c r="DD112" s="172">
        <f t="shared" si="369"/>
        <v>160</v>
      </c>
      <c r="DE112" s="172">
        <f t="shared" si="322"/>
        <v>160</v>
      </c>
      <c r="DF112" s="172">
        <f t="shared" si="323"/>
        <v>160</v>
      </c>
      <c r="DG112" s="172">
        <f t="shared" si="324"/>
        <v>160</v>
      </c>
      <c r="DH112" s="172">
        <f t="shared" si="325"/>
        <v>160</v>
      </c>
      <c r="DI112" s="172">
        <f t="shared" si="326"/>
        <v>130</v>
      </c>
      <c r="DJ112" s="172">
        <f t="shared" si="327"/>
        <v>110.00000000000001</v>
      </c>
      <c r="DK112" s="172">
        <f t="shared" si="328"/>
        <v>90</v>
      </c>
      <c r="DL112" s="172">
        <f t="shared" si="329"/>
        <v>90</v>
      </c>
      <c r="DM112" s="172">
        <f t="shared" si="330"/>
        <v>110.00000000000001</v>
      </c>
      <c r="DN112" s="172">
        <f t="shared" si="331"/>
        <v>110.00000000000001</v>
      </c>
      <c r="DO112" s="172">
        <f t="shared" si="332"/>
        <v>120</v>
      </c>
      <c r="DP112" s="172">
        <f t="shared" si="333"/>
        <v>140</v>
      </c>
      <c r="DQ112" s="172">
        <f t="shared" si="334"/>
        <v>150</v>
      </c>
      <c r="DR112" s="172">
        <f t="shared" si="335"/>
        <v>150</v>
      </c>
      <c r="DS112" s="172">
        <f t="shared" si="336"/>
        <v>150</v>
      </c>
      <c r="DT112" s="172">
        <f t="shared" si="337"/>
        <v>160</v>
      </c>
      <c r="DU112" s="172">
        <f t="shared" si="338"/>
        <v>160</v>
      </c>
      <c r="DV112" s="172">
        <f t="shared" si="339"/>
        <v>160</v>
      </c>
      <c r="DW112" s="172">
        <f t="shared" si="340"/>
        <v>160</v>
      </c>
      <c r="DX112" s="172">
        <f t="shared" si="341"/>
        <v>160</v>
      </c>
      <c r="DY112" s="172">
        <f t="shared" si="342"/>
        <v>160</v>
      </c>
      <c r="EA112" s="171">
        <f t="shared" si="370"/>
        <v>8200</v>
      </c>
      <c r="EB112" s="172">
        <f t="shared" si="371"/>
        <v>8200</v>
      </c>
      <c r="EC112" s="172">
        <f t="shared" si="372"/>
        <v>8200</v>
      </c>
      <c r="ED112" s="172">
        <f t="shared" si="373"/>
        <v>8200</v>
      </c>
      <c r="EE112" s="172">
        <f t="shared" si="374"/>
        <v>8200</v>
      </c>
      <c r="EF112" s="172">
        <f t="shared" si="375"/>
        <v>8200</v>
      </c>
      <c r="EG112" s="172">
        <f t="shared" si="376"/>
        <v>8200</v>
      </c>
      <c r="EH112" s="172">
        <f t="shared" si="377"/>
        <v>8500</v>
      </c>
      <c r="EI112" s="172">
        <f t="shared" si="378"/>
        <v>8700</v>
      </c>
      <c r="EJ112" s="172">
        <f t="shared" si="379"/>
        <v>8900</v>
      </c>
      <c r="EK112" s="172">
        <f t="shared" si="380"/>
        <v>8900</v>
      </c>
      <c r="EL112" s="172">
        <f t="shared" si="381"/>
        <v>8700</v>
      </c>
      <c r="EM112" s="172">
        <f t="shared" si="382"/>
        <v>8700</v>
      </c>
      <c r="EN112" s="172">
        <f t="shared" si="383"/>
        <v>8600</v>
      </c>
      <c r="EO112" s="172">
        <f t="shared" si="384"/>
        <v>8400</v>
      </c>
      <c r="EP112" s="172">
        <f t="shared" si="385"/>
        <v>8300</v>
      </c>
      <c r="EQ112" s="172">
        <f t="shared" si="386"/>
        <v>8300</v>
      </c>
      <c r="ER112" s="172">
        <f t="shared" si="387"/>
        <v>8300</v>
      </c>
      <c r="ES112" s="172">
        <f t="shared" si="388"/>
        <v>8200</v>
      </c>
      <c r="ET112" s="172">
        <f t="shared" si="389"/>
        <v>8200</v>
      </c>
      <c r="EU112" s="172">
        <f t="shared" si="390"/>
        <v>8200</v>
      </c>
      <c r="EV112" s="172">
        <f t="shared" si="391"/>
        <v>8200</v>
      </c>
      <c r="EW112" s="172">
        <f t="shared" si="392"/>
        <v>8200</v>
      </c>
      <c r="EX112" s="172">
        <f t="shared" si="393"/>
        <v>8200</v>
      </c>
      <c r="EZ112" s="171">
        <f t="shared" si="394"/>
        <v>8300</v>
      </c>
      <c r="FA112" s="172">
        <f t="shared" si="395"/>
        <v>8300</v>
      </c>
      <c r="FB112" s="172">
        <f t="shared" si="396"/>
        <v>8300</v>
      </c>
      <c r="FC112" s="172">
        <f t="shared" si="397"/>
        <v>8300</v>
      </c>
      <c r="FD112" s="172">
        <f t="shared" si="398"/>
        <v>8300</v>
      </c>
      <c r="FE112" s="172">
        <f t="shared" si="399"/>
        <v>8300</v>
      </c>
      <c r="FF112" s="172">
        <f t="shared" si="400"/>
        <v>8300</v>
      </c>
      <c r="FG112" s="172">
        <f t="shared" si="401"/>
        <v>8600</v>
      </c>
      <c r="FH112" s="172">
        <f t="shared" si="402"/>
        <v>8800</v>
      </c>
      <c r="FI112" s="172">
        <f t="shared" si="403"/>
        <v>9000</v>
      </c>
      <c r="FJ112" s="172">
        <f t="shared" si="404"/>
        <v>9000</v>
      </c>
      <c r="FK112" s="172">
        <f t="shared" si="405"/>
        <v>8800</v>
      </c>
      <c r="FL112" s="172">
        <f t="shared" si="406"/>
        <v>8800</v>
      </c>
      <c r="FM112" s="172">
        <f t="shared" si="407"/>
        <v>8700</v>
      </c>
      <c r="FN112" s="172">
        <f t="shared" si="408"/>
        <v>8500</v>
      </c>
      <c r="FO112" s="172">
        <f t="shared" si="409"/>
        <v>8400</v>
      </c>
      <c r="FP112" s="172">
        <f t="shared" si="410"/>
        <v>8400</v>
      </c>
      <c r="FQ112" s="172">
        <f t="shared" si="411"/>
        <v>8400</v>
      </c>
      <c r="FR112" s="172">
        <f t="shared" si="412"/>
        <v>8300</v>
      </c>
      <c r="FS112" s="172">
        <f t="shared" si="413"/>
        <v>8300</v>
      </c>
      <c r="FT112" s="172">
        <f t="shared" si="414"/>
        <v>8300</v>
      </c>
      <c r="FU112" s="172">
        <f t="shared" si="415"/>
        <v>8300</v>
      </c>
      <c r="FV112" s="172">
        <f t="shared" si="416"/>
        <v>8300</v>
      </c>
      <c r="FW112" s="172">
        <f t="shared" si="417"/>
        <v>8300</v>
      </c>
    </row>
    <row r="113" spans="3:179" ht="14.25" customHeight="1" x14ac:dyDescent="0.25">
      <c r="C113" s="132">
        <v>2026</v>
      </c>
      <c r="D113" s="14" t="s">
        <v>168</v>
      </c>
      <c r="E113" s="171">
        <f t="shared" si="418"/>
        <v>1387.49</v>
      </c>
      <c r="F113" s="172">
        <f t="shared" si="419"/>
        <v>1387.49</v>
      </c>
      <c r="G113" s="172">
        <f t="shared" si="420"/>
        <v>1387.49</v>
      </c>
      <c r="H113" s="172">
        <f t="shared" si="421"/>
        <v>1387.49</v>
      </c>
      <c r="I113" s="172">
        <f t="shared" si="422"/>
        <v>1387.49</v>
      </c>
      <c r="J113" s="172">
        <f t="shared" si="423"/>
        <v>1387.49</v>
      </c>
      <c r="K113" s="172">
        <f t="shared" si="424"/>
        <v>1387.49</v>
      </c>
      <c r="L113" s="172">
        <f t="shared" si="425"/>
        <v>1152.5525001210594</v>
      </c>
      <c r="M113" s="172">
        <f t="shared" si="426"/>
        <v>1036.4839604835186</v>
      </c>
      <c r="N113" s="172">
        <f t="shared" si="427"/>
        <v>926.91812463484621</v>
      </c>
      <c r="O113" s="172">
        <f t="shared" si="428"/>
        <v>849.3982958019435</v>
      </c>
      <c r="P113" s="172">
        <f t="shared" si="429"/>
        <v>885.54679480871721</v>
      </c>
      <c r="Q113" s="172">
        <f t="shared" si="430"/>
        <v>952.2224576145569</v>
      </c>
      <c r="R113" s="172">
        <f t="shared" si="431"/>
        <v>1020.4977671470486</v>
      </c>
      <c r="S113" s="172">
        <f t="shared" si="432"/>
        <v>1219.9590976485485</v>
      </c>
      <c r="T113" s="172">
        <f t="shared" si="433"/>
        <v>1321.29</v>
      </c>
      <c r="U113" s="172">
        <f t="shared" si="434"/>
        <v>1321.29</v>
      </c>
      <c r="V113" s="172">
        <f t="shared" si="435"/>
        <v>1321.29</v>
      </c>
      <c r="W113" s="172">
        <f t="shared" si="436"/>
        <v>1387.49</v>
      </c>
      <c r="X113" s="172">
        <f t="shared" si="437"/>
        <v>1387.49</v>
      </c>
      <c r="Y113" s="172">
        <f t="shared" si="438"/>
        <v>1387.49</v>
      </c>
      <c r="Z113" s="172">
        <f t="shared" si="439"/>
        <v>1387.49</v>
      </c>
      <c r="AA113" s="172">
        <f t="shared" si="440"/>
        <v>1387.49</v>
      </c>
      <c r="AB113" s="172">
        <f t="shared" si="441"/>
        <v>1387.49</v>
      </c>
      <c r="AC113" s="176">
        <f xml:space="preserve"> SUM(E113:AB113) * 31</f>
        <v>931389.38894606777</v>
      </c>
      <c r="AD113" s="195"/>
      <c r="AE113" s="171">
        <f t="shared" si="442"/>
        <v>8210</v>
      </c>
      <c r="AF113" s="172">
        <f t="shared" si="443"/>
        <v>8210</v>
      </c>
      <c r="AG113" s="172">
        <f t="shared" si="444"/>
        <v>8210</v>
      </c>
      <c r="AH113" s="172">
        <f t="shared" si="445"/>
        <v>8210</v>
      </c>
      <c r="AI113" s="172">
        <f t="shared" si="446"/>
        <v>8210</v>
      </c>
      <c r="AJ113" s="172">
        <f t="shared" si="447"/>
        <v>8210</v>
      </c>
      <c r="AK113" s="172">
        <f t="shared" si="448"/>
        <v>8210</v>
      </c>
      <c r="AL113" s="172">
        <f t="shared" si="449"/>
        <v>8552.3568672175461</v>
      </c>
      <c r="AM113" s="172">
        <f t="shared" si="450"/>
        <v>8710.0080312633399</v>
      </c>
      <c r="AN113" s="172">
        <f t="shared" si="451"/>
        <v>8852.9884388313967</v>
      </c>
      <c r="AO113" s="172">
        <f t="shared" si="452"/>
        <v>8951.0644886055725</v>
      </c>
      <c r="AP113" s="172">
        <f t="shared" si="453"/>
        <v>8905.6329521219268</v>
      </c>
      <c r="AQ113" s="172">
        <f t="shared" si="454"/>
        <v>8820.4360767043327</v>
      </c>
      <c r="AR113" s="172">
        <f t="shared" si="455"/>
        <v>8731.2064646789022</v>
      </c>
      <c r="AS113" s="172">
        <f t="shared" si="456"/>
        <v>8457.5502880948843</v>
      </c>
      <c r="AT113" s="172">
        <f t="shared" si="457"/>
        <v>8310</v>
      </c>
      <c r="AU113" s="172">
        <f t="shared" si="458"/>
        <v>8310</v>
      </c>
      <c r="AV113" s="172">
        <f t="shared" si="459"/>
        <v>8310</v>
      </c>
      <c r="AW113" s="172">
        <f t="shared" si="460"/>
        <v>8210</v>
      </c>
      <c r="AX113" s="172">
        <f t="shared" si="461"/>
        <v>8210</v>
      </c>
      <c r="AY113" s="172">
        <f t="shared" si="462"/>
        <v>8210</v>
      </c>
      <c r="AZ113" s="172">
        <f t="shared" si="463"/>
        <v>8210</v>
      </c>
      <c r="BA113" s="172">
        <f t="shared" si="464"/>
        <v>8210</v>
      </c>
      <c r="BB113" s="172">
        <f t="shared" si="465"/>
        <v>8210</v>
      </c>
      <c r="BD113" s="189">
        <f xml:space="preserve">  'Generation Calculation'!CC100-'Bidders Proposed Renewables'!E75</f>
        <v>169</v>
      </c>
      <c r="BE113" s="190">
        <f xml:space="preserve">  'Generation Calculation'!CD100-'Bidders Proposed Renewables'!F75</f>
        <v>169</v>
      </c>
      <c r="BF113" s="190">
        <f xml:space="preserve">  'Generation Calculation'!CE100-'Bidders Proposed Renewables'!G75</f>
        <v>169</v>
      </c>
      <c r="BG113" s="190">
        <f xml:space="preserve">  'Generation Calculation'!CF100-'Bidders Proposed Renewables'!H75</f>
        <v>169</v>
      </c>
      <c r="BH113" s="190">
        <f xml:space="preserve">  'Generation Calculation'!CG100-'Bidders Proposed Renewables'!I75</f>
        <v>169</v>
      </c>
      <c r="BI113" s="190">
        <f xml:space="preserve">  'Generation Calculation'!CH100-'Bidders Proposed Renewables'!J75</f>
        <v>169</v>
      </c>
      <c r="BJ113" s="190">
        <f xml:space="preserve">  'Generation Calculation'!CI100-'Bidders Proposed Renewables'!K75</f>
        <v>169</v>
      </c>
      <c r="BK113" s="190">
        <f xml:space="preserve">  'Generation Calculation'!CJ100-'Bidders Proposed Renewables'!L75</f>
        <v>134.76431327824548</v>
      </c>
      <c r="BL113" s="190">
        <f xml:space="preserve">  'Generation Calculation'!CK100-'Bidders Proposed Renewables'!M75</f>
        <v>118.99919687366605</v>
      </c>
      <c r="BM113" s="190">
        <f xml:space="preserve">  'Generation Calculation'!CL100-'Bidders Proposed Renewables'!N75</f>
        <v>104.70115611686039</v>
      </c>
      <c r="BN113" s="190">
        <f xml:space="preserve">  'Generation Calculation'!CM100-'Bidders Proposed Renewables'!O75</f>
        <v>94.89355113944282</v>
      </c>
      <c r="BO113" s="190">
        <f xml:space="preserve">  'Generation Calculation'!CN100-'Bidders Proposed Renewables'!P75</f>
        <v>99.436704787807344</v>
      </c>
      <c r="BP113" s="190">
        <f xml:space="preserve">  'Generation Calculation'!CO100-'Bidders Proposed Renewables'!Q75</f>
        <v>107.95639232956668</v>
      </c>
      <c r="BQ113" s="190">
        <f xml:space="preserve">  'Generation Calculation'!CP100-'Bidders Proposed Renewables'!R75</f>
        <v>116.87935353210987</v>
      </c>
      <c r="BR113" s="190">
        <f xml:space="preserve">  'Generation Calculation'!CQ100-'Bidders Proposed Renewables'!S75</f>
        <v>144.24497119051148</v>
      </c>
      <c r="BS113" s="190">
        <f xml:space="preserve">  'Generation Calculation'!CR100-'Bidders Proposed Renewables'!T75</f>
        <v>159</v>
      </c>
      <c r="BT113" s="190">
        <f xml:space="preserve">  'Generation Calculation'!CS100-'Bidders Proposed Renewables'!U75</f>
        <v>159</v>
      </c>
      <c r="BU113" s="190">
        <f xml:space="preserve">  'Generation Calculation'!CT100-'Bidders Proposed Renewables'!V75</f>
        <v>159</v>
      </c>
      <c r="BV113" s="190">
        <f xml:space="preserve">  'Generation Calculation'!CU100-'Bidders Proposed Renewables'!W75</f>
        <v>169</v>
      </c>
      <c r="BW113" s="190">
        <f xml:space="preserve">  'Generation Calculation'!CV100-'Bidders Proposed Renewables'!X75</f>
        <v>169</v>
      </c>
      <c r="BX113" s="190">
        <f xml:space="preserve">  'Generation Calculation'!CW100-'Bidders Proposed Renewables'!Y75</f>
        <v>169</v>
      </c>
      <c r="BY113" s="190">
        <f xml:space="preserve">  'Generation Calculation'!CX100-'Bidders Proposed Renewables'!Z75</f>
        <v>169</v>
      </c>
      <c r="BZ113" s="190">
        <f xml:space="preserve">  'Generation Calculation'!CY100-'Bidders Proposed Renewables'!AA75</f>
        <v>169</v>
      </c>
      <c r="CA113" s="190">
        <f xml:space="preserve">  'Generation Calculation'!CZ100-'Bidders Proposed Renewables'!AB75</f>
        <v>169</v>
      </c>
      <c r="CC113" s="171">
        <f t="shared" si="343"/>
        <v>170</v>
      </c>
      <c r="CD113" s="172">
        <f t="shared" si="344"/>
        <v>170</v>
      </c>
      <c r="CE113" s="172">
        <f t="shared" si="345"/>
        <v>170</v>
      </c>
      <c r="CF113" s="172">
        <f t="shared" si="346"/>
        <v>170</v>
      </c>
      <c r="CG113" s="172">
        <f t="shared" si="347"/>
        <v>170</v>
      </c>
      <c r="CH113" s="172">
        <f t="shared" si="348"/>
        <v>170</v>
      </c>
      <c r="CI113" s="172">
        <f t="shared" si="349"/>
        <v>170</v>
      </c>
      <c r="CJ113" s="172">
        <f t="shared" si="350"/>
        <v>140</v>
      </c>
      <c r="CK113" s="172">
        <f t="shared" si="351"/>
        <v>120</v>
      </c>
      <c r="CL113" s="172">
        <f t="shared" si="352"/>
        <v>110.00000000000001</v>
      </c>
      <c r="CM113" s="172">
        <f t="shared" si="353"/>
        <v>100</v>
      </c>
      <c r="CN113" s="172">
        <f t="shared" si="354"/>
        <v>100</v>
      </c>
      <c r="CO113" s="172">
        <f t="shared" si="355"/>
        <v>110.00000000000001</v>
      </c>
      <c r="CP113" s="172">
        <f t="shared" si="356"/>
        <v>120</v>
      </c>
      <c r="CQ113" s="172">
        <f t="shared" si="357"/>
        <v>150</v>
      </c>
      <c r="CR113" s="172">
        <f t="shared" si="358"/>
        <v>160</v>
      </c>
      <c r="CS113" s="172">
        <f t="shared" si="359"/>
        <v>160</v>
      </c>
      <c r="CT113" s="172">
        <f t="shared" si="360"/>
        <v>160</v>
      </c>
      <c r="CU113" s="172">
        <f t="shared" si="361"/>
        <v>170</v>
      </c>
      <c r="CV113" s="172">
        <f t="shared" si="362"/>
        <v>170</v>
      </c>
      <c r="CW113" s="172">
        <f t="shared" si="363"/>
        <v>170</v>
      </c>
      <c r="CX113" s="172">
        <f t="shared" si="364"/>
        <v>170</v>
      </c>
      <c r="CY113" s="172">
        <f t="shared" si="365"/>
        <v>170</v>
      </c>
      <c r="CZ113" s="172">
        <f t="shared" si="366"/>
        <v>170</v>
      </c>
      <c r="DB113" s="171">
        <f t="shared" si="367"/>
        <v>160</v>
      </c>
      <c r="DC113" s="172">
        <f t="shared" si="368"/>
        <v>160</v>
      </c>
      <c r="DD113" s="172">
        <f t="shared" si="369"/>
        <v>160</v>
      </c>
      <c r="DE113" s="172">
        <f t="shared" si="322"/>
        <v>160</v>
      </c>
      <c r="DF113" s="172">
        <f t="shared" si="323"/>
        <v>160</v>
      </c>
      <c r="DG113" s="172">
        <f t="shared" si="324"/>
        <v>160</v>
      </c>
      <c r="DH113" s="172">
        <f t="shared" si="325"/>
        <v>160</v>
      </c>
      <c r="DI113" s="172">
        <f t="shared" si="326"/>
        <v>130</v>
      </c>
      <c r="DJ113" s="172">
        <f t="shared" si="327"/>
        <v>110.00000000000001</v>
      </c>
      <c r="DK113" s="172">
        <f t="shared" si="328"/>
        <v>100</v>
      </c>
      <c r="DL113" s="172">
        <f t="shared" si="329"/>
        <v>90</v>
      </c>
      <c r="DM113" s="172">
        <f t="shared" si="330"/>
        <v>90</v>
      </c>
      <c r="DN113" s="172">
        <f t="shared" si="331"/>
        <v>100</v>
      </c>
      <c r="DO113" s="172">
        <f t="shared" si="332"/>
        <v>110.00000000000001</v>
      </c>
      <c r="DP113" s="172">
        <f t="shared" si="333"/>
        <v>140</v>
      </c>
      <c r="DQ113" s="172">
        <f t="shared" si="334"/>
        <v>150</v>
      </c>
      <c r="DR113" s="172">
        <f t="shared" si="335"/>
        <v>150</v>
      </c>
      <c r="DS113" s="172">
        <f t="shared" si="336"/>
        <v>150</v>
      </c>
      <c r="DT113" s="172">
        <f t="shared" si="337"/>
        <v>160</v>
      </c>
      <c r="DU113" s="172">
        <f t="shared" si="338"/>
        <v>160</v>
      </c>
      <c r="DV113" s="172">
        <f t="shared" si="339"/>
        <v>160</v>
      </c>
      <c r="DW113" s="172">
        <f t="shared" si="340"/>
        <v>160</v>
      </c>
      <c r="DX113" s="172">
        <f t="shared" si="341"/>
        <v>160</v>
      </c>
      <c r="DY113" s="172">
        <f t="shared" si="342"/>
        <v>160</v>
      </c>
      <c r="EA113" s="171">
        <f t="shared" si="370"/>
        <v>8200</v>
      </c>
      <c r="EB113" s="172">
        <f t="shared" si="371"/>
        <v>8200</v>
      </c>
      <c r="EC113" s="172">
        <f t="shared" si="372"/>
        <v>8200</v>
      </c>
      <c r="ED113" s="172">
        <f t="shared" si="373"/>
        <v>8200</v>
      </c>
      <c r="EE113" s="172">
        <f t="shared" si="374"/>
        <v>8200</v>
      </c>
      <c r="EF113" s="172">
        <f t="shared" si="375"/>
        <v>8200</v>
      </c>
      <c r="EG113" s="172">
        <f t="shared" si="376"/>
        <v>8200</v>
      </c>
      <c r="EH113" s="172">
        <f t="shared" si="377"/>
        <v>8500</v>
      </c>
      <c r="EI113" s="172">
        <f t="shared" si="378"/>
        <v>8700</v>
      </c>
      <c r="EJ113" s="172">
        <f t="shared" si="379"/>
        <v>8800</v>
      </c>
      <c r="EK113" s="172">
        <f t="shared" si="380"/>
        <v>8900</v>
      </c>
      <c r="EL113" s="172">
        <f t="shared" si="381"/>
        <v>8900</v>
      </c>
      <c r="EM113" s="172">
        <f t="shared" si="382"/>
        <v>8800</v>
      </c>
      <c r="EN113" s="172">
        <f t="shared" si="383"/>
        <v>8700</v>
      </c>
      <c r="EO113" s="172">
        <f t="shared" si="384"/>
        <v>8400</v>
      </c>
      <c r="EP113" s="172">
        <f t="shared" si="385"/>
        <v>8300</v>
      </c>
      <c r="EQ113" s="172">
        <f t="shared" si="386"/>
        <v>8300</v>
      </c>
      <c r="ER113" s="172">
        <f t="shared" si="387"/>
        <v>8300</v>
      </c>
      <c r="ES113" s="172">
        <f t="shared" si="388"/>
        <v>8200</v>
      </c>
      <c r="ET113" s="172">
        <f t="shared" si="389"/>
        <v>8200</v>
      </c>
      <c r="EU113" s="172">
        <f t="shared" si="390"/>
        <v>8200</v>
      </c>
      <c r="EV113" s="172">
        <f t="shared" si="391"/>
        <v>8200</v>
      </c>
      <c r="EW113" s="172">
        <f t="shared" si="392"/>
        <v>8200</v>
      </c>
      <c r="EX113" s="172">
        <f t="shared" si="393"/>
        <v>8200</v>
      </c>
      <c r="EZ113" s="171">
        <f t="shared" si="394"/>
        <v>8300</v>
      </c>
      <c r="FA113" s="172">
        <f t="shared" si="395"/>
        <v>8300</v>
      </c>
      <c r="FB113" s="172">
        <f t="shared" si="396"/>
        <v>8300</v>
      </c>
      <c r="FC113" s="172">
        <f t="shared" si="397"/>
        <v>8300</v>
      </c>
      <c r="FD113" s="172">
        <f t="shared" si="398"/>
        <v>8300</v>
      </c>
      <c r="FE113" s="172">
        <f t="shared" si="399"/>
        <v>8300</v>
      </c>
      <c r="FF113" s="172">
        <f t="shared" si="400"/>
        <v>8300</v>
      </c>
      <c r="FG113" s="172">
        <f t="shared" si="401"/>
        <v>8600</v>
      </c>
      <c r="FH113" s="172">
        <f t="shared" si="402"/>
        <v>8800</v>
      </c>
      <c r="FI113" s="172">
        <f t="shared" si="403"/>
        <v>8900</v>
      </c>
      <c r="FJ113" s="172">
        <f t="shared" si="404"/>
        <v>9000</v>
      </c>
      <c r="FK113" s="172">
        <f t="shared" si="405"/>
        <v>9000</v>
      </c>
      <c r="FL113" s="172">
        <f t="shared" si="406"/>
        <v>8900</v>
      </c>
      <c r="FM113" s="172">
        <f t="shared" si="407"/>
        <v>8800</v>
      </c>
      <c r="FN113" s="172">
        <f t="shared" si="408"/>
        <v>8500</v>
      </c>
      <c r="FO113" s="172">
        <f t="shared" si="409"/>
        <v>8400</v>
      </c>
      <c r="FP113" s="172">
        <f t="shared" si="410"/>
        <v>8400</v>
      </c>
      <c r="FQ113" s="172">
        <f t="shared" si="411"/>
        <v>8400</v>
      </c>
      <c r="FR113" s="172">
        <f t="shared" si="412"/>
        <v>8300</v>
      </c>
      <c r="FS113" s="172">
        <f t="shared" si="413"/>
        <v>8300</v>
      </c>
      <c r="FT113" s="172">
        <f t="shared" si="414"/>
        <v>8300</v>
      </c>
      <c r="FU113" s="172">
        <f t="shared" si="415"/>
        <v>8300</v>
      </c>
      <c r="FV113" s="172">
        <f t="shared" si="416"/>
        <v>8300</v>
      </c>
      <c r="FW113" s="172">
        <f t="shared" si="417"/>
        <v>8300</v>
      </c>
    </row>
    <row r="114" spans="3:179" ht="14.25" customHeight="1" x14ac:dyDescent="0.25">
      <c r="C114" s="132">
        <v>2026</v>
      </c>
      <c r="D114" s="14" t="s">
        <v>169</v>
      </c>
      <c r="E114" s="171">
        <f t="shared" si="418"/>
        <v>1387.49</v>
      </c>
      <c r="F114" s="172">
        <f t="shared" si="419"/>
        <v>1387.49</v>
      </c>
      <c r="G114" s="172">
        <f t="shared" si="420"/>
        <v>1387.49</v>
      </c>
      <c r="H114" s="172">
        <f t="shared" si="421"/>
        <v>1387.49</v>
      </c>
      <c r="I114" s="172">
        <f t="shared" si="422"/>
        <v>1387.49</v>
      </c>
      <c r="J114" s="172">
        <f t="shared" si="423"/>
        <v>1387.49</v>
      </c>
      <c r="K114" s="172">
        <f t="shared" si="424"/>
        <v>1387.49</v>
      </c>
      <c r="L114" s="172">
        <f t="shared" si="425"/>
        <v>1213.2202457815522</v>
      </c>
      <c r="M114" s="172">
        <f t="shared" si="426"/>
        <v>1072.3807983155757</v>
      </c>
      <c r="N114" s="172">
        <f t="shared" si="427"/>
        <v>948.56825820088545</v>
      </c>
      <c r="O114" s="172">
        <f t="shared" si="428"/>
        <v>927.73886118616167</v>
      </c>
      <c r="P114" s="172">
        <f t="shared" si="429"/>
        <v>1030.2255938487224</v>
      </c>
      <c r="Q114" s="172">
        <f t="shared" si="430"/>
        <v>1056.0935742887027</v>
      </c>
      <c r="R114" s="172">
        <f t="shared" si="431"/>
        <v>1105.728529858945</v>
      </c>
      <c r="S114" s="172">
        <f t="shared" si="432"/>
        <v>1237.9021381191114</v>
      </c>
      <c r="T114" s="172">
        <f t="shared" si="433"/>
        <v>1321.29</v>
      </c>
      <c r="U114" s="172">
        <f t="shared" si="434"/>
        <v>1321.29</v>
      </c>
      <c r="V114" s="172">
        <f t="shared" si="435"/>
        <v>1321.29</v>
      </c>
      <c r="W114" s="172">
        <f t="shared" si="436"/>
        <v>1387.49</v>
      </c>
      <c r="X114" s="172">
        <f t="shared" si="437"/>
        <v>1387.49</v>
      </c>
      <c r="Y114" s="172">
        <f t="shared" si="438"/>
        <v>1387.49</v>
      </c>
      <c r="Z114" s="172">
        <f t="shared" si="439"/>
        <v>1387.49</v>
      </c>
      <c r="AA114" s="172">
        <f t="shared" si="440"/>
        <v>1387.49</v>
      </c>
      <c r="AB114" s="172">
        <f t="shared" si="441"/>
        <v>1387.49</v>
      </c>
      <c r="AC114" s="176">
        <f xml:space="preserve"> SUM(E114:AB114) * 31</f>
        <v>948386.03798758995</v>
      </c>
      <c r="AD114" s="195"/>
      <c r="AE114" s="171">
        <f t="shared" si="442"/>
        <v>8210</v>
      </c>
      <c r="AF114" s="172">
        <f t="shared" si="443"/>
        <v>8210</v>
      </c>
      <c r="AG114" s="172">
        <f t="shared" si="444"/>
        <v>8210</v>
      </c>
      <c r="AH114" s="172">
        <f t="shared" si="445"/>
        <v>8210</v>
      </c>
      <c r="AI114" s="172">
        <f t="shared" si="446"/>
        <v>8210</v>
      </c>
      <c r="AJ114" s="172">
        <f t="shared" si="447"/>
        <v>8210</v>
      </c>
      <c r="AK114" s="172">
        <f t="shared" si="448"/>
        <v>8210</v>
      </c>
      <c r="AL114" s="172">
        <f t="shared" si="449"/>
        <v>8467.1433781102078</v>
      </c>
      <c r="AM114" s="172">
        <f t="shared" si="450"/>
        <v>8661.966058148193</v>
      </c>
      <c r="AN114" s="172">
        <f t="shared" si="451"/>
        <v>8825.153857331492</v>
      </c>
      <c r="AO114" s="172">
        <f t="shared" si="452"/>
        <v>8851.9368764933115</v>
      </c>
      <c r="AP114" s="172">
        <f t="shared" si="453"/>
        <v>8718.3211197445453</v>
      </c>
      <c r="AQ114" s="172">
        <f t="shared" si="454"/>
        <v>8683.8404166639157</v>
      </c>
      <c r="AR114" s="172">
        <f t="shared" si="455"/>
        <v>8616.7717002031295</v>
      </c>
      <c r="AS114" s="172">
        <f t="shared" si="456"/>
        <v>8431.8786048351667</v>
      </c>
      <c r="AT114" s="172">
        <f t="shared" si="457"/>
        <v>8310</v>
      </c>
      <c r="AU114" s="172">
        <f t="shared" si="458"/>
        <v>8310</v>
      </c>
      <c r="AV114" s="172">
        <f t="shared" si="459"/>
        <v>8310</v>
      </c>
      <c r="AW114" s="172">
        <f t="shared" si="460"/>
        <v>8210</v>
      </c>
      <c r="AX114" s="172">
        <f t="shared" si="461"/>
        <v>8210</v>
      </c>
      <c r="AY114" s="172">
        <f t="shared" si="462"/>
        <v>8210</v>
      </c>
      <c r="AZ114" s="172">
        <f t="shared" si="463"/>
        <v>8210</v>
      </c>
      <c r="BA114" s="172">
        <f t="shared" si="464"/>
        <v>8210</v>
      </c>
      <c r="BB114" s="172">
        <f t="shared" si="465"/>
        <v>8210</v>
      </c>
      <c r="BD114" s="189">
        <f xml:space="preserve">  'Generation Calculation'!CC101-'Bidders Proposed Renewables'!E76</f>
        <v>169</v>
      </c>
      <c r="BE114" s="190">
        <f xml:space="preserve">  'Generation Calculation'!CD101-'Bidders Proposed Renewables'!F76</f>
        <v>169</v>
      </c>
      <c r="BF114" s="190">
        <f xml:space="preserve">  'Generation Calculation'!CE101-'Bidders Proposed Renewables'!G76</f>
        <v>169</v>
      </c>
      <c r="BG114" s="190">
        <f xml:space="preserve">  'Generation Calculation'!CF101-'Bidders Proposed Renewables'!H76</f>
        <v>169</v>
      </c>
      <c r="BH114" s="190">
        <f xml:space="preserve">  'Generation Calculation'!CG101-'Bidders Proposed Renewables'!I76</f>
        <v>169</v>
      </c>
      <c r="BI114" s="190">
        <f xml:space="preserve">  'Generation Calculation'!CH101-'Bidders Proposed Renewables'!J76</f>
        <v>169</v>
      </c>
      <c r="BJ114" s="190">
        <f xml:space="preserve">  'Generation Calculation'!CI101-'Bidders Proposed Renewables'!K76</f>
        <v>169</v>
      </c>
      <c r="BK114" s="190">
        <f xml:space="preserve">  'Generation Calculation'!CJ101-'Bidders Proposed Renewables'!L76</f>
        <v>143.2856621889793</v>
      </c>
      <c r="BL114" s="190">
        <f xml:space="preserve">  'Generation Calculation'!CK101-'Bidders Proposed Renewables'!M76</f>
        <v>123.80339418518062</v>
      </c>
      <c r="BM114" s="190">
        <f xml:space="preserve">  'Generation Calculation'!CL101-'Bidders Proposed Renewables'!N76</f>
        <v>107.48461426685076</v>
      </c>
      <c r="BN114" s="190">
        <f xml:space="preserve">  'Generation Calculation'!CM101-'Bidders Proposed Renewables'!O76</f>
        <v>104.8063123506688</v>
      </c>
      <c r="BO114" s="190">
        <f xml:space="preserve">  'Generation Calculation'!CN101-'Bidders Proposed Renewables'!P76</f>
        <v>118.16788802554555</v>
      </c>
      <c r="BP114" s="190">
        <f xml:space="preserve">  'Generation Calculation'!CO101-'Bidders Proposed Renewables'!Q76</f>
        <v>121.61595833360835</v>
      </c>
      <c r="BQ114" s="190">
        <f xml:space="preserve">  'Generation Calculation'!CP101-'Bidders Proposed Renewables'!R76</f>
        <v>128.32282997968704</v>
      </c>
      <c r="BR114" s="190">
        <f xml:space="preserve">  'Generation Calculation'!CQ101-'Bidders Proposed Renewables'!S76</f>
        <v>146.81213951648337</v>
      </c>
      <c r="BS114" s="190">
        <f xml:space="preserve">  'Generation Calculation'!CR101-'Bidders Proposed Renewables'!T76</f>
        <v>159</v>
      </c>
      <c r="BT114" s="190">
        <f xml:space="preserve">  'Generation Calculation'!CS101-'Bidders Proposed Renewables'!U76</f>
        <v>159</v>
      </c>
      <c r="BU114" s="190">
        <f xml:space="preserve">  'Generation Calculation'!CT101-'Bidders Proposed Renewables'!V76</f>
        <v>159</v>
      </c>
      <c r="BV114" s="190">
        <f xml:space="preserve">  'Generation Calculation'!CU101-'Bidders Proposed Renewables'!W76</f>
        <v>169</v>
      </c>
      <c r="BW114" s="190">
        <f xml:space="preserve">  'Generation Calculation'!CV101-'Bidders Proposed Renewables'!X76</f>
        <v>169</v>
      </c>
      <c r="BX114" s="190">
        <f xml:space="preserve">  'Generation Calculation'!CW101-'Bidders Proposed Renewables'!Y76</f>
        <v>169</v>
      </c>
      <c r="BY114" s="190">
        <f xml:space="preserve">  'Generation Calculation'!CX101-'Bidders Proposed Renewables'!Z76</f>
        <v>169</v>
      </c>
      <c r="BZ114" s="190">
        <f xml:space="preserve">  'Generation Calculation'!CY101-'Bidders Proposed Renewables'!AA76</f>
        <v>169</v>
      </c>
      <c r="CA114" s="190">
        <f xml:space="preserve">  'Generation Calculation'!CZ101-'Bidders Proposed Renewables'!AB76</f>
        <v>169</v>
      </c>
      <c r="CC114" s="171">
        <f t="shared" si="343"/>
        <v>170</v>
      </c>
      <c r="CD114" s="172">
        <f t="shared" si="344"/>
        <v>170</v>
      </c>
      <c r="CE114" s="172">
        <f t="shared" si="345"/>
        <v>170</v>
      </c>
      <c r="CF114" s="172">
        <f t="shared" si="346"/>
        <v>170</v>
      </c>
      <c r="CG114" s="172">
        <f t="shared" si="347"/>
        <v>170</v>
      </c>
      <c r="CH114" s="172">
        <f t="shared" si="348"/>
        <v>170</v>
      </c>
      <c r="CI114" s="172">
        <f t="shared" si="349"/>
        <v>170</v>
      </c>
      <c r="CJ114" s="172">
        <f t="shared" si="350"/>
        <v>150</v>
      </c>
      <c r="CK114" s="172">
        <f t="shared" si="351"/>
        <v>130</v>
      </c>
      <c r="CL114" s="172">
        <f t="shared" si="352"/>
        <v>110.00000000000001</v>
      </c>
      <c r="CM114" s="172">
        <f t="shared" si="353"/>
        <v>110.00000000000001</v>
      </c>
      <c r="CN114" s="172">
        <f t="shared" si="354"/>
        <v>120</v>
      </c>
      <c r="CO114" s="172">
        <f t="shared" si="355"/>
        <v>130</v>
      </c>
      <c r="CP114" s="172">
        <f t="shared" si="356"/>
        <v>130</v>
      </c>
      <c r="CQ114" s="172">
        <f t="shared" si="357"/>
        <v>150</v>
      </c>
      <c r="CR114" s="172">
        <f t="shared" si="358"/>
        <v>160</v>
      </c>
      <c r="CS114" s="172">
        <f t="shared" si="359"/>
        <v>160</v>
      </c>
      <c r="CT114" s="172">
        <f t="shared" si="360"/>
        <v>160</v>
      </c>
      <c r="CU114" s="172">
        <f t="shared" si="361"/>
        <v>170</v>
      </c>
      <c r="CV114" s="172">
        <f t="shared" si="362"/>
        <v>170</v>
      </c>
      <c r="CW114" s="172">
        <f t="shared" si="363"/>
        <v>170</v>
      </c>
      <c r="CX114" s="172">
        <f t="shared" si="364"/>
        <v>170</v>
      </c>
      <c r="CY114" s="172">
        <f t="shared" si="365"/>
        <v>170</v>
      </c>
      <c r="CZ114" s="172">
        <f t="shared" si="366"/>
        <v>170</v>
      </c>
      <c r="DB114" s="171">
        <f t="shared" si="367"/>
        <v>160</v>
      </c>
      <c r="DC114" s="172">
        <f t="shared" si="368"/>
        <v>160</v>
      </c>
      <c r="DD114" s="172">
        <f t="shared" si="369"/>
        <v>160</v>
      </c>
      <c r="DE114" s="172">
        <f t="shared" si="322"/>
        <v>160</v>
      </c>
      <c r="DF114" s="172">
        <f t="shared" si="323"/>
        <v>160</v>
      </c>
      <c r="DG114" s="172">
        <f t="shared" si="324"/>
        <v>160</v>
      </c>
      <c r="DH114" s="172">
        <f t="shared" si="325"/>
        <v>160</v>
      </c>
      <c r="DI114" s="172">
        <f t="shared" si="326"/>
        <v>140</v>
      </c>
      <c r="DJ114" s="172">
        <f t="shared" si="327"/>
        <v>120</v>
      </c>
      <c r="DK114" s="172">
        <f t="shared" si="328"/>
        <v>100</v>
      </c>
      <c r="DL114" s="172">
        <f t="shared" si="329"/>
        <v>100</v>
      </c>
      <c r="DM114" s="172">
        <f t="shared" si="330"/>
        <v>110.00000000000001</v>
      </c>
      <c r="DN114" s="172">
        <f t="shared" si="331"/>
        <v>120</v>
      </c>
      <c r="DO114" s="172">
        <f t="shared" si="332"/>
        <v>120</v>
      </c>
      <c r="DP114" s="172">
        <f t="shared" si="333"/>
        <v>140</v>
      </c>
      <c r="DQ114" s="172">
        <f t="shared" si="334"/>
        <v>150</v>
      </c>
      <c r="DR114" s="172">
        <f t="shared" si="335"/>
        <v>150</v>
      </c>
      <c r="DS114" s="172">
        <f t="shared" si="336"/>
        <v>150</v>
      </c>
      <c r="DT114" s="172">
        <f t="shared" si="337"/>
        <v>160</v>
      </c>
      <c r="DU114" s="172">
        <f t="shared" si="338"/>
        <v>160</v>
      </c>
      <c r="DV114" s="172">
        <f t="shared" si="339"/>
        <v>160</v>
      </c>
      <c r="DW114" s="172">
        <f t="shared" si="340"/>
        <v>160</v>
      </c>
      <c r="DX114" s="172">
        <f t="shared" si="341"/>
        <v>160</v>
      </c>
      <c r="DY114" s="172">
        <f t="shared" si="342"/>
        <v>160</v>
      </c>
      <c r="EA114" s="171">
        <f t="shared" si="370"/>
        <v>8200</v>
      </c>
      <c r="EB114" s="172">
        <f t="shared" si="371"/>
        <v>8200</v>
      </c>
      <c r="EC114" s="172">
        <f t="shared" si="372"/>
        <v>8200</v>
      </c>
      <c r="ED114" s="172">
        <f t="shared" si="373"/>
        <v>8200</v>
      </c>
      <c r="EE114" s="172">
        <f t="shared" si="374"/>
        <v>8200</v>
      </c>
      <c r="EF114" s="172">
        <f t="shared" si="375"/>
        <v>8200</v>
      </c>
      <c r="EG114" s="172">
        <f t="shared" si="376"/>
        <v>8200</v>
      </c>
      <c r="EH114" s="172">
        <f t="shared" si="377"/>
        <v>8400</v>
      </c>
      <c r="EI114" s="172">
        <f t="shared" si="378"/>
        <v>8600</v>
      </c>
      <c r="EJ114" s="172">
        <f t="shared" si="379"/>
        <v>8800</v>
      </c>
      <c r="EK114" s="172">
        <f t="shared" si="380"/>
        <v>8800</v>
      </c>
      <c r="EL114" s="172">
        <f t="shared" si="381"/>
        <v>8700</v>
      </c>
      <c r="EM114" s="172">
        <f t="shared" si="382"/>
        <v>8600</v>
      </c>
      <c r="EN114" s="172">
        <f t="shared" si="383"/>
        <v>8600</v>
      </c>
      <c r="EO114" s="172">
        <f t="shared" si="384"/>
        <v>8400</v>
      </c>
      <c r="EP114" s="172">
        <f t="shared" si="385"/>
        <v>8300</v>
      </c>
      <c r="EQ114" s="172">
        <f t="shared" si="386"/>
        <v>8300</v>
      </c>
      <c r="ER114" s="172">
        <f t="shared" si="387"/>
        <v>8300</v>
      </c>
      <c r="ES114" s="172">
        <f t="shared" si="388"/>
        <v>8200</v>
      </c>
      <c r="ET114" s="172">
        <f t="shared" si="389"/>
        <v>8200</v>
      </c>
      <c r="EU114" s="172">
        <f t="shared" si="390"/>
        <v>8200</v>
      </c>
      <c r="EV114" s="172">
        <f t="shared" si="391"/>
        <v>8200</v>
      </c>
      <c r="EW114" s="172">
        <f t="shared" si="392"/>
        <v>8200</v>
      </c>
      <c r="EX114" s="172">
        <f t="shared" si="393"/>
        <v>8200</v>
      </c>
      <c r="EZ114" s="171">
        <f t="shared" si="394"/>
        <v>8300</v>
      </c>
      <c r="FA114" s="172">
        <f t="shared" si="395"/>
        <v>8300</v>
      </c>
      <c r="FB114" s="172">
        <f t="shared" si="396"/>
        <v>8300</v>
      </c>
      <c r="FC114" s="172">
        <f t="shared" si="397"/>
        <v>8300</v>
      </c>
      <c r="FD114" s="172">
        <f t="shared" si="398"/>
        <v>8300</v>
      </c>
      <c r="FE114" s="172">
        <f t="shared" si="399"/>
        <v>8300</v>
      </c>
      <c r="FF114" s="172">
        <f t="shared" si="400"/>
        <v>8300</v>
      </c>
      <c r="FG114" s="172">
        <f t="shared" si="401"/>
        <v>8500</v>
      </c>
      <c r="FH114" s="172">
        <f t="shared" si="402"/>
        <v>8700</v>
      </c>
      <c r="FI114" s="172">
        <f t="shared" si="403"/>
        <v>8900</v>
      </c>
      <c r="FJ114" s="172">
        <f t="shared" si="404"/>
        <v>8900</v>
      </c>
      <c r="FK114" s="172">
        <f t="shared" si="405"/>
        <v>8800</v>
      </c>
      <c r="FL114" s="172">
        <f t="shared" si="406"/>
        <v>8700</v>
      </c>
      <c r="FM114" s="172">
        <f t="shared" si="407"/>
        <v>8700</v>
      </c>
      <c r="FN114" s="172">
        <f t="shared" si="408"/>
        <v>8500</v>
      </c>
      <c r="FO114" s="172">
        <f t="shared" si="409"/>
        <v>8400</v>
      </c>
      <c r="FP114" s="172">
        <f t="shared" si="410"/>
        <v>8400</v>
      </c>
      <c r="FQ114" s="172">
        <f t="shared" si="411"/>
        <v>8400</v>
      </c>
      <c r="FR114" s="172">
        <f t="shared" si="412"/>
        <v>8300</v>
      </c>
      <c r="FS114" s="172">
        <f t="shared" si="413"/>
        <v>8300</v>
      </c>
      <c r="FT114" s="172">
        <f t="shared" si="414"/>
        <v>8300</v>
      </c>
      <c r="FU114" s="172">
        <f t="shared" si="415"/>
        <v>8300</v>
      </c>
      <c r="FV114" s="172">
        <f t="shared" si="416"/>
        <v>8300</v>
      </c>
      <c r="FW114" s="172">
        <f t="shared" si="417"/>
        <v>8300</v>
      </c>
    </row>
    <row r="115" spans="3:179" ht="14.25" customHeight="1" x14ac:dyDescent="0.25">
      <c r="C115" s="132">
        <v>2026</v>
      </c>
      <c r="D115" s="14" t="s">
        <v>170</v>
      </c>
      <c r="E115" s="171">
        <f t="shared" si="418"/>
        <v>1387.49</v>
      </c>
      <c r="F115" s="172">
        <f t="shared" si="419"/>
        <v>1387.49</v>
      </c>
      <c r="G115" s="172">
        <f t="shared" si="420"/>
        <v>1387.49</v>
      </c>
      <c r="H115" s="172">
        <f t="shared" si="421"/>
        <v>1387.49</v>
      </c>
      <c r="I115" s="172">
        <f t="shared" si="422"/>
        <v>1387.49</v>
      </c>
      <c r="J115" s="172">
        <f t="shared" si="423"/>
        <v>1387.49</v>
      </c>
      <c r="K115" s="172">
        <f t="shared" si="424"/>
        <v>1387.49</v>
      </c>
      <c r="L115" s="172">
        <f t="shared" si="425"/>
        <v>1301.0869795368385</v>
      </c>
      <c r="M115" s="172">
        <f t="shared" si="426"/>
        <v>1160.7338223517384</v>
      </c>
      <c r="N115" s="172">
        <f t="shared" si="427"/>
        <v>1056.5486149732244</v>
      </c>
      <c r="O115" s="172">
        <f t="shared" si="428"/>
        <v>1000.3811167348435</v>
      </c>
      <c r="P115" s="172">
        <f t="shared" si="429"/>
        <v>1032.9947639389111</v>
      </c>
      <c r="Q115" s="172">
        <f t="shared" si="430"/>
        <v>1034.8911191136249</v>
      </c>
      <c r="R115" s="172">
        <f t="shared" si="431"/>
        <v>1091.3784344948249</v>
      </c>
      <c r="S115" s="172">
        <f t="shared" si="432"/>
        <v>1307.9243996237296</v>
      </c>
      <c r="T115" s="172">
        <f t="shared" si="433"/>
        <v>1321.29</v>
      </c>
      <c r="U115" s="172">
        <f t="shared" si="434"/>
        <v>1321.29</v>
      </c>
      <c r="V115" s="172">
        <f t="shared" si="435"/>
        <v>1321.29</v>
      </c>
      <c r="W115" s="172">
        <f t="shared" si="436"/>
        <v>1387.49</v>
      </c>
      <c r="X115" s="172">
        <f t="shared" si="437"/>
        <v>1387.49</v>
      </c>
      <c r="Y115" s="172">
        <f t="shared" si="438"/>
        <v>1387.49</v>
      </c>
      <c r="Z115" s="172">
        <f t="shared" si="439"/>
        <v>1387.49</v>
      </c>
      <c r="AA115" s="172">
        <f t="shared" si="440"/>
        <v>1387.49</v>
      </c>
      <c r="AB115" s="172">
        <f t="shared" si="441"/>
        <v>1387.49</v>
      </c>
      <c r="AC115" s="176">
        <f xml:space="preserve"> SUM(E115:AB115) * 30</f>
        <v>929615.37752303248</v>
      </c>
      <c r="AD115" s="195"/>
      <c r="AE115" s="171">
        <f t="shared" si="442"/>
        <v>8210</v>
      </c>
      <c r="AF115" s="172">
        <f t="shared" si="443"/>
        <v>8210</v>
      </c>
      <c r="AG115" s="172">
        <f t="shared" si="444"/>
        <v>8210</v>
      </c>
      <c r="AH115" s="172">
        <f t="shared" si="445"/>
        <v>8210</v>
      </c>
      <c r="AI115" s="172">
        <f t="shared" si="446"/>
        <v>8210</v>
      </c>
      <c r="AJ115" s="172">
        <f t="shared" si="447"/>
        <v>8210</v>
      </c>
      <c r="AK115" s="172">
        <f t="shared" si="448"/>
        <v>8210</v>
      </c>
      <c r="AL115" s="172">
        <f t="shared" si="449"/>
        <v>8339.9307079395603</v>
      </c>
      <c r="AM115" s="172">
        <f t="shared" si="450"/>
        <v>8540.9833996389643</v>
      </c>
      <c r="AN115" s="172">
        <f t="shared" si="451"/>
        <v>8683.2310202112803</v>
      </c>
      <c r="AO115" s="172">
        <f t="shared" si="452"/>
        <v>8757.7143843323593</v>
      </c>
      <c r="AP115" s="172">
        <f t="shared" si="453"/>
        <v>8714.6450510786381</v>
      </c>
      <c r="AQ115" s="172">
        <f t="shared" si="454"/>
        <v>8712.1255705868916</v>
      </c>
      <c r="AR115" s="172">
        <f t="shared" si="455"/>
        <v>8636.2875166014583</v>
      </c>
      <c r="AS115" s="172">
        <f t="shared" si="456"/>
        <v>8329.8307655506505</v>
      </c>
      <c r="AT115" s="172">
        <f t="shared" si="457"/>
        <v>8310</v>
      </c>
      <c r="AU115" s="172">
        <f t="shared" si="458"/>
        <v>8310</v>
      </c>
      <c r="AV115" s="172">
        <f t="shared" si="459"/>
        <v>8310</v>
      </c>
      <c r="AW115" s="172">
        <f t="shared" si="460"/>
        <v>8210</v>
      </c>
      <c r="AX115" s="172">
        <f t="shared" si="461"/>
        <v>8210</v>
      </c>
      <c r="AY115" s="172">
        <f t="shared" si="462"/>
        <v>8210</v>
      </c>
      <c r="AZ115" s="172">
        <f t="shared" si="463"/>
        <v>8210</v>
      </c>
      <c r="BA115" s="172">
        <f t="shared" si="464"/>
        <v>8210</v>
      </c>
      <c r="BB115" s="172">
        <f t="shared" si="465"/>
        <v>8210</v>
      </c>
      <c r="BD115" s="189">
        <f xml:space="preserve">  'Generation Calculation'!CC102-'Bidders Proposed Renewables'!E77</f>
        <v>169</v>
      </c>
      <c r="BE115" s="190">
        <f xml:space="preserve">  'Generation Calculation'!CD102-'Bidders Proposed Renewables'!F77</f>
        <v>169</v>
      </c>
      <c r="BF115" s="190">
        <f xml:space="preserve">  'Generation Calculation'!CE102-'Bidders Proposed Renewables'!G77</f>
        <v>169</v>
      </c>
      <c r="BG115" s="190">
        <f xml:space="preserve">  'Generation Calculation'!CF102-'Bidders Proposed Renewables'!H77</f>
        <v>169</v>
      </c>
      <c r="BH115" s="190">
        <f xml:space="preserve">  'Generation Calculation'!CG102-'Bidders Proposed Renewables'!I77</f>
        <v>169</v>
      </c>
      <c r="BI115" s="190">
        <f xml:space="preserve">  'Generation Calculation'!CH102-'Bidders Proposed Renewables'!J77</f>
        <v>169</v>
      </c>
      <c r="BJ115" s="190">
        <f xml:space="preserve">  'Generation Calculation'!CI102-'Bidders Proposed Renewables'!K77</f>
        <v>169</v>
      </c>
      <c r="BK115" s="190">
        <f xml:space="preserve">  'Generation Calculation'!CJ102-'Bidders Proposed Renewables'!L77</f>
        <v>156.00692920604391</v>
      </c>
      <c r="BL115" s="190">
        <f xml:space="preserve">  'Generation Calculation'!CK102-'Bidders Proposed Renewables'!M77</f>
        <v>135.90166003610352</v>
      </c>
      <c r="BM115" s="190">
        <f xml:space="preserve">  'Generation Calculation'!CL102-'Bidders Proposed Renewables'!N77</f>
        <v>121.67689797887198</v>
      </c>
      <c r="BN115" s="190">
        <f xml:space="preserve">  'Generation Calculation'!CM102-'Bidders Proposed Renewables'!O77</f>
        <v>114.228561566764</v>
      </c>
      <c r="BO115" s="190">
        <f xml:space="preserve">  'Generation Calculation'!CN102-'Bidders Proposed Renewables'!P77</f>
        <v>118.53549489213611</v>
      </c>
      <c r="BP115" s="190">
        <f xml:space="preserve">  'Generation Calculation'!CO102-'Bidders Proposed Renewables'!Q77</f>
        <v>118.78744294131076</v>
      </c>
      <c r="BQ115" s="190">
        <f xml:space="preserve">  'Generation Calculation'!CP102-'Bidders Proposed Renewables'!R77</f>
        <v>126.37124833985411</v>
      </c>
      <c r="BR115" s="190">
        <f xml:space="preserve">  'Generation Calculation'!CQ102-'Bidders Proposed Renewables'!S77</f>
        <v>157.01692344493486</v>
      </c>
      <c r="BS115" s="190">
        <f xml:space="preserve">  'Generation Calculation'!CR102-'Bidders Proposed Renewables'!T77</f>
        <v>159</v>
      </c>
      <c r="BT115" s="190">
        <f xml:space="preserve">  'Generation Calculation'!CS102-'Bidders Proposed Renewables'!U77</f>
        <v>159</v>
      </c>
      <c r="BU115" s="190">
        <f xml:space="preserve">  'Generation Calculation'!CT102-'Bidders Proposed Renewables'!V77</f>
        <v>159</v>
      </c>
      <c r="BV115" s="190">
        <f xml:space="preserve">  'Generation Calculation'!CU102-'Bidders Proposed Renewables'!W77</f>
        <v>169</v>
      </c>
      <c r="BW115" s="190">
        <f xml:space="preserve">  'Generation Calculation'!CV102-'Bidders Proposed Renewables'!X77</f>
        <v>169</v>
      </c>
      <c r="BX115" s="190">
        <f xml:space="preserve">  'Generation Calculation'!CW102-'Bidders Proposed Renewables'!Y77</f>
        <v>169</v>
      </c>
      <c r="BY115" s="190">
        <f xml:space="preserve">  'Generation Calculation'!CX102-'Bidders Proposed Renewables'!Z77</f>
        <v>169</v>
      </c>
      <c r="BZ115" s="190">
        <f xml:space="preserve">  'Generation Calculation'!CY102-'Bidders Proposed Renewables'!AA77</f>
        <v>169</v>
      </c>
      <c r="CA115" s="190">
        <f xml:space="preserve">  'Generation Calculation'!CZ102-'Bidders Proposed Renewables'!AB77</f>
        <v>169</v>
      </c>
      <c r="CC115" s="171">
        <f t="shared" si="343"/>
        <v>170</v>
      </c>
      <c r="CD115" s="172">
        <f t="shared" si="344"/>
        <v>170</v>
      </c>
      <c r="CE115" s="172">
        <f t="shared" si="345"/>
        <v>170</v>
      </c>
      <c r="CF115" s="172">
        <f t="shared" si="346"/>
        <v>170</v>
      </c>
      <c r="CG115" s="172">
        <f t="shared" si="347"/>
        <v>170</v>
      </c>
      <c r="CH115" s="172">
        <f t="shared" si="348"/>
        <v>170</v>
      </c>
      <c r="CI115" s="172">
        <f t="shared" si="349"/>
        <v>170</v>
      </c>
      <c r="CJ115" s="172">
        <f t="shared" si="350"/>
        <v>160</v>
      </c>
      <c r="CK115" s="172">
        <f t="shared" si="351"/>
        <v>140</v>
      </c>
      <c r="CL115" s="172">
        <f t="shared" si="352"/>
        <v>130</v>
      </c>
      <c r="CM115" s="172">
        <f t="shared" si="353"/>
        <v>120</v>
      </c>
      <c r="CN115" s="172">
        <f t="shared" si="354"/>
        <v>120</v>
      </c>
      <c r="CO115" s="172">
        <f t="shared" si="355"/>
        <v>120</v>
      </c>
      <c r="CP115" s="172">
        <f t="shared" si="356"/>
        <v>130</v>
      </c>
      <c r="CQ115" s="172">
        <f t="shared" si="357"/>
        <v>160</v>
      </c>
      <c r="CR115" s="172">
        <f t="shared" si="358"/>
        <v>160</v>
      </c>
      <c r="CS115" s="172">
        <f t="shared" si="359"/>
        <v>160</v>
      </c>
      <c r="CT115" s="172">
        <f t="shared" si="360"/>
        <v>160</v>
      </c>
      <c r="CU115" s="172">
        <f t="shared" si="361"/>
        <v>170</v>
      </c>
      <c r="CV115" s="172">
        <f t="shared" si="362"/>
        <v>170</v>
      </c>
      <c r="CW115" s="172">
        <f t="shared" si="363"/>
        <v>170</v>
      </c>
      <c r="CX115" s="172">
        <f t="shared" si="364"/>
        <v>170</v>
      </c>
      <c r="CY115" s="172">
        <f t="shared" si="365"/>
        <v>170</v>
      </c>
      <c r="CZ115" s="172">
        <f t="shared" si="366"/>
        <v>170</v>
      </c>
      <c r="DB115" s="171">
        <f t="shared" si="367"/>
        <v>160</v>
      </c>
      <c r="DC115" s="172">
        <f t="shared" si="368"/>
        <v>160</v>
      </c>
      <c r="DD115" s="172">
        <f t="shared" si="369"/>
        <v>160</v>
      </c>
      <c r="DE115" s="172">
        <f t="shared" si="322"/>
        <v>160</v>
      </c>
      <c r="DF115" s="172">
        <f t="shared" si="323"/>
        <v>160</v>
      </c>
      <c r="DG115" s="172">
        <f t="shared" si="324"/>
        <v>160</v>
      </c>
      <c r="DH115" s="172">
        <f t="shared" si="325"/>
        <v>160</v>
      </c>
      <c r="DI115" s="172">
        <f t="shared" si="326"/>
        <v>150</v>
      </c>
      <c r="DJ115" s="172">
        <f t="shared" si="327"/>
        <v>130</v>
      </c>
      <c r="DK115" s="172">
        <f t="shared" si="328"/>
        <v>120</v>
      </c>
      <c r="DL115" s="172">
        <f t="shared" si="329"/>
        <v>110.00000000000001</v>
      </c>
      <c r="DM115" s="172">
        <f t="shared" si="330"/>
        <v>110.00000000000001</v>
      </c>
      <c r="DN115" s="172">
        <f t="shared" si="331"/>
        <v>110.00000000000001</v>
      </c>
      <c r="DO115" s="172">
        <f t="shared" si="332"/>
        <v>120</v>
      </c>
      <c r="DP115" s="172">
        <f t="shared" si="333"/>
        <v>150</v>
      </c>
      <c r="DQ115" s="172">
        <f t="shared" si="334"/>
        <v>150</v>
      </c>
      <c r="DR115" s="172">
        <f t="shared" si="335"/>
        <v>150</v>
      </c>
      <c r="DS115" s="172">
        <f t="shared" si="336"/>
        <v>150</v>
      </c>
      <c r="DT115" s="172">
        <f t="shared" si="337"/>
        <v>160</v>
      </c>
      <c r="DU115" s="172">
        <f t="shared" si="338"/>
        <v>160</v>
      </c>
      <c r="DV115" s="172">
        <f t="shared" si="339"/>
        <v>160</v>
      </c>
      <c r="DW115" s="172">
        <f t="shared" si="340"/>
        <v>160</v>
      </c>
      <c r="DX115" s="172">
        <f t="shared" si="341"/>
        <v>160</v>
      </c>
      <c r="DY115" s="172">
        <f t="shared" si="342"/>
        <v>160</v>
      </c>
      <c r="EA115" s="171">
        <f t="shared" si="370"/>
        <v>8200</v>
      </c>
      <c r="EB115" s="172">
        <f t="shared" si="371"/>
        <v>8200</v>
      </c>
      <c r="EC115" s="172">
        <f t="shared" si="372"/>
        <v>8200</v>
      </c>
      <c r="ED115" s="172">
        <f t="shared" si="373"/>
        <v>8200</v>
      </c>
      <c r="EE115" s="172">
        <f t="shared" si="374"/>
        <v>8200</v>
      </c>
      <c r="EF115" s="172">
        <f t="shared" si="375"/>
        <v>8200</v>
      </c>
      <c r="EG115" s="172">
        <f t="shared" si="376"/>
        <v>8200</v>
      </c>
      <c r="EH115" s="172">
        <f t="shared" si="377"/>
        <v>8300</v>
      </c>
      <c r="EI115" s="172">
        <f t="shared" si="378"/>
        <v>8500</v>
      </c>
      <c r="EJ115" s="172">
        <f t="shared" si="379"/>
        <v>8600</v>
      </c>
      <c r="EK115" s="172">
        <f t="shared" si="380"/>
        <v>8700</v>
      </c>
      <c r="EL115" s="172">
        <f t="shared" si="381"/>
        <v>8700</v>
      </c>
      <c r="EM115" s="172">
        <f t="shared" si="382"/>
        <v>8700</v>
      </c>
      <c r="EN115" s="172">
        <f t="shared" si="383"/>
        <v>8600</v>
      </c>
      <c r="EO115" s="172">
        <f t="shared" si="384"/>
        <v>8300</v>
      </c>
      <c r="EP115" s="172">
        <f t="shared" si="385"/>
        <v>8300</v>
      </c>
      <c r="EQ115" s="172">
        <f t="shared" si="386"/>
        <v>8300</v>
      </c>
      <c r="ER115" s="172">
        <f t="shared" si="387"/>
        <v>8300</v>
      </c>
      <c r="ES115" s="172">
        <f t="shared" si="388"/>
        <v>8200</v>
      </c>
      <c r="ET115" s="172">
        <f t="shared" si="389"/>
        <v>8200</v>
      </c>
      <c r="EU115" s="172">
        <f t="shared" si="390"/>
        <v>8200</v>
      </c>
      <c r="EV115" s="172">
        <f t="shared" si="391"/>
        <v>8200</v>
      </c>
      <c r="EW115" s="172">
        <f t="shared" si="392"/>
        <v>8200</v>
      </c>
      <c r="EX115" s="172">
        <f t="shared" si="393"/>
        <v>8200</v>
      </c>
      <c r="EZ115" s="171">
        <f t="shared" si="394"/>
        <v>8300</v>
      </c>
      <c r="FA115" s="172">
        <f t="shared" si="395"/>
        <v>8300</v>
      </c>
      <c r="FB115" s="172">
        <f t="shared" si="396"/>
        <v>8300</v>
      </c>
      <c r="FC115" s="172">
        <f t="shared" si="397"/>
        <v>8300</v>
      </c>
      <c r="FD115" s="172">
        <f t="shared" si="398"/>
        <v>8300</v>
      </c>
      <c r="FE115" s="172">
        <f t="shared" si="399"/>
        <v>8300</v>
      </c>
      <c r="FF115" s="172">
        <f t="shared" si="400"/>
        <v>8300</v>
      </c>
      <c r="FG115" s="172">
        <f t="shared" si="401"/>
        <v>8400</v>
      </c>
      <c r="FH115" s="172">
        <f t="shared" si="402"/>
        <v>8600</v>
      </c>
      <c r="FI115" s="172">
        <f t="shared" si="403"/>
        <v>8700</v>
      </c>
      <c r="FJ115" s="172">
        <f t="shared" si="404"/>
        <v>8800</v>
      </c>
      <c r="FK115" s="172">
        <f t="shared" si="405"/>
        <v>8800</v>
      </c>
      <c r="FL115" s="172">
        <f t="shared" si="406"/>
        <v>8800</v>
      </c>
      <c r="FM115" s="172">
        <f t="shared" si="407"/>
        <v>8700</v>
      </c>
      <c r="FN115" s="172">
        <f t="shared" si="408"/>
        <v>8400</v>
      </c>
      <c r="FO115" s="172">
        <f t="shared" si="409"/>
        <v>8400</v>
      </c>
      <c r="FP115" s="172">
        <f t="shared" si="410"/>
        <v>8400</v>
      </c>
      <c r="FQ115" s="172">
        <f t="shared" si="411"/>
        <v>8400</v>
      </c>
      <c r="FR115" s="172">
        <f t="shared" si="412"/>
        <v>8300</v>
      </c>
      <c r="FS115" s="172">
        <f t="shared" si="413"/>
        <v>8300</v>
      </c>
      <c r="FT115" s="172">
        <f t="shared" si="414"/>
        <v>8300</v>
      </c>
      <c r="FU115" s="172">
        <f t="shared" si="415"/>
        <v>8300</v>
      </c>
      <c r="FV115" s="172">
        <f t="shared" si="416"/>
        <v>8300</v>
      </c>
      <c r="FW115" s="172">
        <f t="shared" si="417"/>
        <v>8300</v>
      </c>
    </row>
    <row r="116" spans="3:179" ht="14.25" customHeight="1" x14ac:dyDescent="0.25">
      <c r="C116" s="132">
        <v>2026</v>
      </c>
      <c r="D116" s="14" t="s">
        <v>171</v>
      </c>
      <c r="E116" s="171">
        <f t="shared" si="418"/>
        <v>1387.49</v>
      </c>
      <c r="F116" s="172">
        <f t="shared" si="419"/>
        <v>1387.49</v>
      </c>
      <c r="G116" s="172">
        <f t="shared" si="420"/>
        <v>1387.49</v>
      </c>
      <c r="H116" s="172">
        <f t="shared" si="421"/>
        <v>1387.49</v>
      </c>
      <c r="I116" s="172">
        <f t="shared" si="422"/>
        <v>1387.49</v>
      </c>
      <c r="J116" s="172">
        <f t="shared" si="423"/>
        <v>1387.49</v>
      </c>
      <c r="K116" s="172">
        <f t="shared" si="424"/>
        <v>1387.49</v>
      </c>
      <c r="L116" s="172">
        <f t="shared" si="425"/>
        <v>1207.4606240410844</v>
      </c>
      <c r="M116" s="172">
        <f t="shared" si="426"/>
        <v>1058.0148199846728</v>
      </c>
      <c r="N116" s="172">
        <f t="shared" si="427"/>
        <v>891.38396084448857</v>
      </c>
      <c r="O116" s="172">
        <f t="shared" si="428"/>
        <v>876.20967040121548</v>
      </c>
      <c r="P116" s="172">
        <f t="shared" si="429"/>
        <v>947.87030910384453</v>
      </c>
      <c r="Q116" s="172">
        <f t="shared" si="430"/>
        <v>934.01686057491679</v>
      </c>
      <c r="R116" s="172">
        <f t="shared" si="431"/>
        <v>1022.0125174771711</v>
      </c>
      <c r="S116" s="172">
        <f t="shared" si="432"/>
        <v>1195.8230504863718</v>
      </c>
      <c r="T116" s="172">
        <f t="shared" si="433"/>
        <v>1321.29</v>
      </c>
      <c r="U116" s="172">
        <f t="shared" si="434"/>
        <v>1321.29</v>
      </c>
      <c r="V116" s="172">
        <f t="shared" si="435"/>
        <v>1321.29</v>
      </c>
      <c r="W116" s="172">
        <f t="shared" si="436"/>
        <v>1387.49</v>
      </c>
      <c r="X116" s="172">
        <f t="shared" si="437"/>
        <v>1387.49</v>
      </c>
      <c r="Y116" s="172">
        <f t="shared" si="438"/>
        <v>1387.49</v>
      </c>
      <c r="Z116" s="172">
        <f t="shared" si="439"/>
        <v>1387.49</v>
      </c>
      <c r="AA116" s="172">
        <f t="shared" si="440"/>
        <v>1387.49</v>
      </c>
      <c r="AB116" s="172">
        <f t="shared" si="441"/>
        <v>1387.49</v>
      </c>
      <c r="AC116" s="176">
        <f xml:space="preserve"> SUM(E116:AB116) * 31</f>
        <v>934154.98620032705</v>
      </c>
      <c r="AD116" s="195"/>
      <c r="AE116" s="171">
        <f t="shared" si="442"/>
        <v>8210</v>
      </c>
      <c r="AF116" s="172">
        <f t="shared" si="443"/>
        <v>8210</v>
      </c>
      <c r="AG116" s="172">
        <f t="shared" si="444"/>
        <v>8210</v>
      </c>
      <c r="AH116" s="172">
        <f t="shared" si="445"/>
        <v>8210</v>
      </c>
      <c r="AI116" s="172">
        <f t="shared" si="446"/>
        <v>8210</v>
      </c>
      <c r="AJ116" s="172">
        <f t="shared" si="447"/>
        <v>8210</v>
      </c>
      <c r="AK116" s="172">
        <f t="shared" si="448"/>
        <v>8210</v>
      </c>
      <c r="AL116" s="172">
        <f t="shared" si="449"/>
        <v>8475.3217951825554</v>
      </c>
      <c r="AM116" s="172">
        <f t="shared" si="450"/>
        <v>8681.2667822273543</v>
      </c>
      <c r="AN116" s="172">
        <f t="shared" si="451"/>
        <v>8898.2477621794606</v>
      </c>
      <c r="AO116" s="172">
        <f t="shared" si="452"/>
        <v>8917.4177113064161</v>
      </c>
      <c r="AP116" s="172">
        <f t="shared" si="453"/>
        <v>8826.0542964413635</v>
      </c>
      <c r="AQ116" s="172">
        <f t="shared" si="454"/>
        <v>8843.8838444733865</v>
      </c>
      <c r="AR116" s="172">
        <f t="shared" si="455"/>
        <v>8729.2029351740675</v>
      </c>
      <c r="AS116" s="172">
        <f t="shared" si="456"/>
        <v>8491.7890246507177</v>
      </c>
      <c r="AT116" s="172">
        <f t="shared" si="457"/>
        <v>8310</v>
      </c>
      <c r="AU116" s="172">
        <f t="shared" si="458"/>
        <v>8310</v>
      </c>
      <c r="AV116" s="172">
        <f t="shared" si="459"/>
        <v>8310</v>
      </c>
      <c r="AW116" s="172">
        <f t="shared" si="460"/>
        <v>8210</v>
      </c>
      <c r="AX116" s="172">
        <f t="shared" si="461"/>
        <v>8210</v>
      </c>
      <c r="AY116" s="172">
        <f t="shared" si="462"/>
        <v>8210</v>
      </c>
      <c r="AZ116" s="172">
        <f t="shared" si="463"/>
        <v>8210</v>
      </c>
      <c r="BA116" s="172">
        <f t="shared" si="464"/>
        <v>8210</v>
      </c>
      <c r="BB116" s="172">
        <f t="shared" si="465"/>
        <v>8210</v>
      </c>
      <c r="BD116" s="189">
        <f xml:space="preserve">  'Generation Calculation'!CC103-'Bidders Proposed Renewables'!E78</f>
        <v>169</v>
      </c>
      <c r="BE116" s="190">
        <f xml:space="preserve">  'Generation Calculation'!CD103-'Bidders Proposed Renewables'!F78</f>
        <v>169</v>
      </c>
      <c r="BF116" s="190">
        <f xml:space="preserve">  'Generation Calculation'!CE103-'Bidders Proposed Renewables'!G78</f>
        <v>169</v>
      </c>
      <c r="BG116" s="190">
        <f xml:space="preserve">  'Generation Calculation'!CF103-'Bidders Proposed Renewables'!H78</f>
        <v>169</v>
      </c>
      <c r="BH116" s="190">
        <f xml:space="preserve">  'Generation Calculation'!CG103-'Bidders Proposed Renewables'!I78</f>
        <v>169</v>
      </c>
      <c r="BI116" s="190">
        <f xml:space="preserve">  'Generation Calculation'!CH103-'Bidders Proposed Renewables'!J78</f>
        <v>169</v>
      </c>
      <c r="BJ116" s="190">
        <f xml:space="preserve">  'Generation Calculation'!CI103-'Bidders Proposed Renewables'!K78</f>
        <v>169</v>
      </c>
      <c r="BK116" s="190">
        <f xml:space="preserve">  'Generation Calculation'!CJ103-'Bidders Proposed Renewables'!L78</f>
        <v>142.46782048174444</v>
      </c>
      <c r="BL116" s="190">
        <f xml:space="preserve">  'Generation Calculation'!CK103-'Bidders Proposed Renewables'!M78</f>
        <v>121.87332177726461</v>
      </c>
      <c r="BM116" s="190">
        <f xml:space="preserve">  'Generation Calculation'!CL103-'Bidders Proposed Renewables'!N78</f>
        <v>100.17522378205399</v>
      </c>
      <c r="BN116" s="190">
        <f xml:space="preserve">  'Generation Calculation'!CM103-'Bidders Proposed Renewables'!O78</f>
        <v>98.258228869358334</v>
      </c>
      <c r="BO116" s="190">
        <f xml:space="preserve">  'Generation Calculation'!CN103-'Bidders Proposed Renewables'!P78</f>
        <v>107.39457035586364</v>
      </c>
      <c r="BP116" s="190">
        <f xml:space="preserve">  'Generation Calculation'!CO103-'Bidders Proposed Renewables'!Q78</f>
        <v>105.61161555266145</v>
      </c>
      <c r="BQ116" s="190">
        <f xml:space="preserve">  'Generation Calculation'!CP103-'Bidders Proposed Renewables'!R78</f>
        <v>117.07970648259322</v>
      </c>
      <c r="BR116" s="190">
        <f xml:space="preserve">  'Generation Calculation'!CQ103-'Bidders Proposed Renewables'!S78</f>
        <v>140.82109753492824</v>
      </c>
      <c r="BS116" s="190">
        <f xml:space="preserve">  'Generation Calculation'!CR103-'Bidders Proposed Renewables'!T78</f>
        <v>159</v>
      </c>
      <c r="BT116" s="190">
        <f xml:space="preserve">  'Generation Calculation'!CS103-'Bidders Proposed Renewables'!U78</f>
        <v>159</v>
      </c>
      <c r="BU116" s="190">
        <f xml:space="preserve">  'Generation Calculation'!CT103-'Bidders Proposed Renewables'!V78</f>
        <v>159</v>
      </c>
      <c r="BV116" s="190">
        <f xml:space="preserve">  'Generation Calculation'!CU103-'Bidders Proposed Renewables'!W78</f>
        <v>169</v>
      </c>
      <c r="BW116" s="190">
        <f xml:space="preserve">  'Generation Calculation'!CV103-'Bidders Proposed Renewables'!X78</f>
        <v>169</v>
      </c>
      <c r="BX116" s="190">
        <f xml:space="preserve">  'Generation Calculation'!CW103-'Bidders Proposed Renewables'!Y78</f>
        <v>169</v>
      </c>
      <c r="BY116" s="190">
        <f xml:space="preserve">  'Generation Calculation'!CX103-'Bidders Proposed Renewables'!Z78</f>
        <v>169</v>
      </c>
      <c r="BZ116" s="190">
        <f xml:space="preserve">  'Generation Calculation'!CY103-'Bidders Proposed Renewables'!AA78</f>
        <v>169</v>
      </c>
      <c r="CA116" s="190">
        <f xml:space="preserve">  'Generation Calculation'!CZ103-'Bidders Proposed Renewables'!AB78</f>
        <v>169</v>
      </c>
      <c r="CC116" s="171">
        <f t="shared" si="343"/>
        <v>170</v>
      </c>
      <c r="CD116" s="172">
        <f t="shared" si="344"/>
        <v>170</v>
      </c>
      <c r="CE116" s="172">
        <f t="shared" si="345"/>
        <v>170</v>
      </c>
      <c r="CF116" s="172">
        <f t="shared" si="346"/>
        <v>170</v>
      </c>
      <c r="CG116" s="172">
        <f t="shared" si="347"/>
        <v>170</v>
      </c>
      <c r="CH116" s="172">
        <f t="shared" si="348"/>
        <v>170</v>
      </c>
      <c r="CI116" s="172">
        <f t="shared" si="349"/>
        <v>170</v>
      </c>
      <c r="CJ116" s="172">
        <f t="shared" si="350"/>
        <v>150</v>
      </c>
      <c r="CK116" s="172">
        <f t="shared" si="351"/>
        <v>130</v>
      </c>
      <c r="CL116" s="172">
        <f t="shared" si="352"/>
        <v>110.00000000000001</v>
      </c>
      <c r="CM116" s="172">
        <f t="shared" si="353"/>
        <v>100</v>
      </c>
      <c r="CN116" s="172">
        <f t="shared" si="354"/>
        <v>110.00000000000001</v>
      </c>
      <c r="CO116" s="172">
        <f t="shared" si="355"/>
        <v>110.00000000000001</v>
      </c>
      <c r="CP116" s="172">
        <f t="shared" si="356"/>
        <v>120</v>
      </c>
      <c r="CQ116" s="172">
        <f t="shared" si="357"/>
        <v>150</v>
      </c>
      <c r="CR116" s="172">
        <f t="shared" si="358"/>
        <v>160</v>
      </c>
      <c r="CS116" s="172">
        <f t="shared" si="359"/>
        <v>160</v>
      </c>
      <c r="CT116" s="172">
        <f t="shared" si="360"/>
        <v>160</v>
      </c>
      <c r="CU116" s="172">
        <f t="shared" si="361"/>
        <v>170</v>
      </c>
      <c r="CV116" s="172">
        <f t="shared" si="362"/>
        <v>170</v>
      </c>
      <c r="CW116" s="172">
        <f t="shared" si="363"/>
        <v>170</v>
      </c>
      <c r="CX116" s="172">
        <f t="shared" si="364"/>
        <v>170</v>
      </c>
      <c r="CY116" s="172">
        <f t="shared" si="365"/>
        <v>170</v>
      </c>
      <c r="CZ116" s="172">
        <f t="shared" si="366"/>
        <v>170</v>
      </c>
      <c r="DB116" s="171">
        <f t="shared" si="367"/>
        <v>160</v>
      </c>
      <c r="DC116" s="172">
        <f t="shared" si="368"/>
        <v>160</v>
      </c>
      <c r="DD116" s="172">
        <f t="shared" si="369"/>
        <v>160</v>
      </c>
      <c r="DE116" s="172">
        <f t="shared" si="322"/>
        <v>160</v>
      </c>
      <c r="DF116" s="172">
        <f t="shared" si="323"/>
        <v>160</v>
      </c>
      <c r="DG116" s="172">
        <f t="shared" si="324"/>
        <v>160</v>
      </c>
      <c r="DH116" s="172">
        <f t="shared" si="325"/>
        <v>160</v>
      </c>
      <c r="DI116" s="172">
        <f t="shared" si="326"/>
        <v>140</v>
      </c>
      <c r="DJ116" s="172">
        <f t="shared" si="327"/>
        <v>120</v>
      </c>
      <c r="DK116" s="172">
        <f t="shared" si="328"/>
        <v>100</v>
      </c>
      <c r="DL116" s="172">
        <f t="shared" si="329"/>
        <v>90</v>
      </c>
      <c r="DM116" s="172">
        <f t="shared" si="330"/>
        <v>100</v>
      </c>
      <c r="DN116" s="172">
        <f t="shared" si="331"/>
        <v>100</v>
      </c>
      <c r="DO116" s="172">
        <f t="shared" si="332"/>
        <v>110.00000000000001</v>
      </c>
      <c r="DP116" s="172">
        <f t="shared" si="333"/>
        <v>140</v>
      </c>
      <c r="DQ116" s="172">
        <f t="shared" si="334"/>
        <v>150</v>
      </c>
      <c r="DR116" s="172">
        <f t="shared" si="335"/>
        <v>150</v>
      </c>
      <c r="DS116" s="172">
        <f t="shared" si="336"/>
        <v>150</v>
      </c>
      <c r="DT116" s="172">
        <f t="shared" si="337"/>
        <v>160</v>
      </c>
      <c r="DU116" s="172">
        <f t="shared" si="338"/>
        <v>160</v>
      </c>
      <c r="DV116" s="172">
        <f t="shared" si="339"/>
        <v>160</v>
      </c>
      <c r="DW116" s="172">
        <f t="shared" si="340"/>
        <v>160</v>
      </c>
      <c r="DX116" s="172">
        <f t="shared" si="341"/>
        <v>160</v>
      </c>
      <c r="DY116" s="172">
        <f t="shared" si="342"/>
        <v>160</v>
      </c>
      <c r="EA116" s="171">
        <f t="shared" si="370"/>
        <v>8200</v>
      </c>
      <c r="EB116" s="172">
        <f t="shared" si="371"/>
        <v>8200</v>
      </c>
      <c r="EC116" s="172">
        <f t="shared" si="372"/>
        <v>8200</v>
      </c>
      <c r="ED116" s="172">
        <f t="shared" si="373"/>
        <v>8200</v>
      </c>
      <c r="EE116" s="172">
        <f t="shared" si="374"/>
        <v>8200</v>
      </c>
      <c r="EF116" s="172">
        <f t="shared" si="375"/>
        <v>8200</v>
      </c>
      <c r="EG116" s="172">
        <f t="shared" si="376"/>
        <v>8200</v>
      </c>
      <c r="EH116" s="172">
        <f t="shared" si="377"/>
        <v>8400</v>
      </c>
      <c r="EI116" s="172">
        <f t="shared" si="378"/>
        <v>8600</v>
      </c>
      <c r="EJ116" s="172">
        <f t="shared" si="379"/>
        <v>8800</v>
      </c>
      <c r="EK116" s="172">
        <f t="shared" si="380"/>
        <v>8900</v>
      </c>
      <c r="EL116" s="172">
        <f t="shared" si="381"/>
        <v>8800</v>
      </c>
      <c r="EM116" s="172">
        <f t="shared" si="382"/>
        <v>8800</v>
      </c>
      <c r="EN116" s="172">
        <f t="shared" si="383"/>
        <v>8700</v>
      </c>
      <c r="EO116" s="172">
        <f t="shared" si="384"/>
        <v>8400</v>
      </c>
      <c r="EP116" s="172">
        <f t="shared" si="385"/>
        <v>8300</v>
      </c>
      <c r="EQ116" s="172">
        <f t="shared" si="386"/>
        <v>8300</v>
      </c>
      <c r="ER116" s="172">
        <f t="shared" si="387"/>
        <v>8300</v>
      </c>
      <c r="ES116" s="172">
        <f t="shared" si="388"/>
        <v>8200</v>
      </c>
      <c r="ET116" s="172">
        <f t="shared" si="389"/>
        <v>8200</v>
      </c>
      <c r="EU116" s="172">
        <f t="shared" si="390"/>
        <v>8200</v>
      </c>
      <c r="EV116" s="172">
        <f t="shared" si="391"/>
        <v>8200</v>
      </c>
      <c r="EW116" s="172">
        <f t="shared" si="392"/>
        <v>8200</v>
      </c>
      <c r="EX116" s="172">
        <f t="shared" si="393"/>
        <v>8200</v>
      </c>
      <c r="EZ116" s="171">
        <f t="shared" si="394"/>
        <v>8300</v>
      </c>
      <c r="FA116" s="172">
        <f t="shared" si="395"/>
        <v>8300</v>
      </c>
      <c r="FB116" s="172">
        <f t="shared" si="396"/>
        <v>8300</v>
      </c>
      <c r="FC116" s="172">
        <f t="shared" si="397"/>
        <v>8300</v>
      </c>
      <c r="FD116" s="172">
        <f t="shared" si="398"/>
        <v>8300</v>
      </c>
      <c r="FE116" s="172">
        <f t="shared" si="399"/>
        <v>8300</v>
      </c>
      <c r="FF116" s="172">
        <f t="shared" si="400"/>
        <v>8300</v>
      </c>
      <c r="FG116" s="172">
        <f t="shared" si="401"/>
        <v>8500</v>
      </c>
      <c r="FH116" s="172">
        <f t="shared" si="402"/>
        <v>8700</v>
      </c>
      <c r="FI116" s="172">
        <f t="shared" si="403"/>
        <v>8900</v>
      </c>
      <c r="FJ116" s="172">
        <f t="shared" si="404"/>
        <v>9000</v>
      </c>
      <c r="FK116" s="172">
        <f t="shared" si="405"/>
        <v>8900</v>
      </c>
      <c r="FL116" s="172">
        <f t="shared" si="406"/>
        <v>8900</v>
      </c>
      <c r="FM116" s="172">
        <f t="shared" si="407"/>
        <v>8800</v>
      </c>
      <c r="FN116" s="172">
        <f t="shared" si="408"/>
        <v>8500</v>
      </c>
      <c r="FO116" s="172">
        <f t="shared" si="409"/>
        <v>8400</v>
      </c>
      <c r="FP116" s="172">
        <f t="shared" si="410"/>
        <v>8400</v>
      </c>
      <c r="FQ116" s="172">
        <f t="shared" si="411"/>
        <v>8400</v>
      </c>
      <c r="FR116" s="172">
        <f t="shared" si="412"/>
        <v>8300</v>
      </c>
      <c r="FS116" s="172">
        <f t="shared" si="413"/>
        <v>8300</v>
      </c>
      <c r="FT116" s="172">
        <f t="shared" si="414"/>
        <v>8300</v>
      </c>
      <c r="FU116" s="172">
        <f t="shared" si="415"/>
        <v>8300</v>
      </c>
      <c r="FV116" s="172">
        <f t="shared" si="416"/>
        <v>8300</v>
      </c>
      <c r="FW116" s="172">
        <f t="shared" si="417"/>
        <v>8300</v>
      </c>
    </row>
    <row r="117" spans="3:179" ht="14.25" customHeight="1" x14ac:dyDescent="0.25">
      <c r="C117" s="132">
        <v>2026</v>
      </c>
      <c r="D117" s="14" t="s">
        <v>172</v>
      </c>
      <c r="E117" s="171">
        <f t="shared" si="418"/>
        <v>1387.49</v>
      </c>
      <c r="F117" s="172">
        <f t="shared" si="419"/>
        <v>1387.49</v>
      </c>
      <c r="G117" s="172">
        <f t="shared" si="420"/>
        <v>1387.49</v>
      </c>
      <c r="H117" s="172">
        <f t="shared" si="421"/>
        <v>1387.49</v>
      </c>
      <c r="I117" s="172">
        <f t="shared" si="422"/>
        <v>1387.49</v>
      </c>
      <c r="J117" s="172">
        <f t="shared" si="423"/>
        <v>1387.49</v>
      </c>
      <c r="K117" s="172">
        <f t="shared" si="424"/>
        <v>1387.49</v>
      </c>
      <c r="L117" s="172">
        <f t="shared" si="425"/>
        <v>1208.2827233930816</v>
      </c>
      <c r="M117" s="172">
        <f t="shared" si="426"/>
        <v>1018.0244403815</v>
      </c>
      <c r="N117" s="172">
        <f t="shared" si="427"/>
        <v>905.06872182642758</v>
      </c>
      <c r="O117" s="172">
        <f t="shared" si="428"/>
        <v>884.25489763790847</v>
      </c>
      <c r="P117" s="172">
        <f t="shared" si="429"/>
        <v>911.55041134250041</v>
      </c>
      <c r="Q117" s="172">
        <f t="shared" si="430"/>
        <v>929.68778202439557</v>
      </c>
      <c r="R117" s="172">
        <f t="shared" si="431"/>
        <v>1029.6448609090096</v>
      </c>
      <c r="S117" s="172">
        <f t="shared" si="432"/>
        <v>1166.1131302952806</v>
      </c>
      <c r="T117" s="172">
        <f t="shared" si="433"/>
        <v>1321.29</v>
      </c>
      <c r="U117" s="172">
        <f t="shared" si="434"/>
        <v>1321.29</v>
      </c>
      <c r="V117" s="172">
        <f t="shared" si="435"/>
        <v>1321.29</v>
      </c>
      <c r="W117" s="172">
        <f t="shared" si="436"/>
        <v>1387.49</v>
      </c>
      <c r="X117" s="172">
        <f t="shared" si="437"/>
        <v>1387.49</v>
      </c>
      <c r="Y117" s="172">
        <f t="shared" si="438"/>
        <v>1387.49</v>
      </c>
      <c r="Z117" s="172">
        <f t="shared" si="439"/>
        <v>1387.49</v>
      </c>
      <c r="AA117" s="172">
        <f t="shared" si="440"/>
        <v>1387.49</v>
      </c>
      <c r="AB117" s="172">
        <f t="shared" si="441"/>
        <v>1387.49</v>
      </c>
      <c r="AC117" s="176">
        <f xml:space="preserve"> SUM(E117:AB117) * 30</f>
        <v>901616.00903430348</v>
      </c>
      <c r="AD117" s="195"/>
      <c r="AE117" s="171">
        <f t="shared" si="442"/>
        <v>8210</v>
      </c>
      <c r="AF117" s="172">
        <f t="shared" si="443"/>
        <v>8210</v>
      </c>
      <c r="AG117" s="172">
        <f t="shared" si="444"/>
        <v>8210</v>
      </c>
      <c r="AH117" s="172">
        <f t="shared" si="445"/>
        <v>8210</v>
      </c>
      <c r="AI117" s="172">
        <f t="shared" si="446"/>
        <v>8210</v>
      </c>
      <c r="AJ117" s="172">
        <f t="shared" si="447"/>
        <v>8210</v>
      </c>
      <c r="AK117" s="172">
        <f t="shared" si="448"/>
        <v>8210</v>
      </c>
      <c r="AL117" s="172">
        <f t="shared" si="449"/>
        <v>8474.1556103652947</v>
      </c>
      <c r="AM117" s="172">
        <f t="shared" si="450"/>
        <v>8734.4756038564974</v>
      </c>
      <c r="AN117" s="172">
        <f t="shared" si="451"/>
        <v>8880.8793903827336</v>
      </c>
      <c r="AO117" s="172">
        <f t="shared" si="452"/>
        <v>8907.2655993275093</v>
      </c>
      <c r="AP117" s="172">
        <f t="shared" si="453"/>
        <v>8872.6261466745709</v>
      </c>
      <c r="AQ117" s="172">
        <f t="shared" si="454"/>
        <v>8849.4387006024408</v>
      </c>
      <c r="AR117" s="172">
        <f t="shared" si="455"/>
        <v>8719.0915869622877</v>
      </c>
      <c r="AS117" s="172">
        <f t="shared" si="456"/>
        <v>8533.4855513936691</v>
      </c>
      <c r="AT117" s="172">
        <f t="shared" si="457"/>
        <v>8310</v>
      </c>
      <c r="AU117" s="172">
        <f t="shared" si="458"/>
        <v>8310</v>
      </c>
      <c r="AV117" s="172">
        <f t="shared" si="459"/>
        <v>8310</v>
      </c>
      <c r="AW117" s="172">
        <f t="shared" si="460"/>
        <v>8210</v>
      </c>
      <c r="AX117" s="172">
        <f t="shared" si="461"/>
        <v>8210</v>
      </c>
      <c r="AY117" s="172">
        <f t="shared" si="462"/>
        <v>8210</v>
      </c>
      <c r="AZ117" s="172">
        <f t="shared" si="463"/>
        <v>8210</v>
      </c>
      <c r="BA117" s="172">
        <f t="shared" si="464"/>
        <v>8210</v>
      </c>
      <c r="BB117" s="172">
        <f t="shared" si="465"/>
        <v>8210</v>
      </c>
      <c r="BD117" s="189">
        <f xml:space="preserve">  'Generation Calculation'!CC104-'Bidders Proposed Renewables'!E79</f>
        <v>169</v>
      </c>
      <c r="BE117" s="190">
        <f xml:space="preserve">  'Generation Calculation'!CD104-'Bidders Proposed Renewables'!F79</f>
        <v>169</v>
      </c>
      <c r="BF117" s="190">
        <f xml:space="preserve">  'Generation Calculation'!CE104-'Bidders Proposed Renewables'!G79</f>
        <v>169</v>
      </c>
      <c r="BG117" s="190">
        <f xml:space="preserve">  'Generation Calculation'!CF104-'Bidders Proposed Renewables'!H79</f>
        <v>169</v>
      </c>
      <c r="BH117" s="190">
        <f xml:space="preserve">  'Generation Calculation'!CG104-'Bidders Proposed Renewables'!I79</f>
        <v>169</v>
      </c>
      <c r="BI117" s="190">
        <f xml:space="preserve">  'Generation Calculation'!CH104-'Bidders Proposed Renewables'!J79</f>
        <v>169</v>
      </c>
      <c r="BJ117" s="190">
        <f xml:space="preserve">  'Generation Calculation'!CI104-'Bidders Proposed Renewables'!K79</f>
        <v>169</v>
      </c>
      <c r="BK117" s="190">
        <f xml:space="preserve">  'Generation Calculation'!CJ104-'Bidders Proposed Renewables'!L79</f>
        <v>142.58443896347052</v>
      </c>
      <c r="BL117" s="190">
        <f xml:space="preserve">  'Generation Calculation'!CK104-'Bidders Proposed Renewables'!M79</f>
        <v>116.55243961435026</v>
      </c>
      <c r="BM117" s="190">
        <f xml:space="preserve">  'Generation Calculation'!CL104-'Bidders Proposed Renewables'!N79</f>
        <v>101.91206096172672</v>
      </c>
      <c r="BN117" s="190">
        <f xml:space="preserve">  'Generation Calculation'!CM104-'Bidders Proposed Renewables'!O79</f>
        <v>99.273440067249027</v>
      </c>
      <c r="BO117" s="190">
        <f xml:space="preserve">  'Generation Calculation'!CN104-'Bidders Proposed Renewables'!P79</f>
        <v>102.73738533254286</v>
      </c>
      <c r="BP117" s="190">
        <f xml:space="preserve">  'Generation Calculation'!CO104-'Bidders Proposed Renewables'!Q79</f>
        <v>105.056129939756</v>
      </c>
      <c r="BQ117" s="190">
        <f xml:space="preserve">  'Generation Calculation'!CP104-'Bidders Proposed Renewables'!R79</f>
        <v>118.09084130377116</v>
      </c>
      <c r="BR117" s="190">
        <f xml:space="preserve">  'Generation Calculation'!CQ104-'Bidders Proposed Renewables'!S79</f>
        <v>136.65144486063303</v>
      </c>
      <c r="BS117" s="190">
        <f xml:space="preserve">  'Generation Calculation'!CR104-'Bidders Proposed Renewables'!T79</f>
        <v>159</v>
      </c>
      <c r="BT117" s="190">
        <f xml:space="preserve">  'Generation Calculation'!CS104-'Bidders Proposed Renewables'!U79</f>
        <v>159</v>
      </c>
      <c r="BU117" s="190">
        <f xml:space="preserve">  'Generation Calculation'!CT104-'Bidders Proposed Renewables'!V79</f>
        <v>159</v>
      </c>
      <c r="BV117" s="190">
        <f xml:space="preserve">  'Generation Calculation'!CU104-'Bidders Proposed Renewables'!W79</f>
        <v>169</v>
      </c>
      <c r="BW117" s="190">
        <f xml:space="preserve">  'Generation Calculation'!CV104-'Bidders Proposed Renewables'!X79</f>
        <v>169</v>
      </c>
      <c r="BX117" s="190">
        <f xml:space="preserve">  'Generation Calculation'!CW104-'Bidders Proposed Renewables'!Y79</f>
        <v>169</v>
      </c>
      <c r="BY117" s="190">
        <f xml:space="preserve">  'Generation Calculation'!CX104-'Bidders Proposed Renewables'!Z79</f>
        <v>169</v>
      </c>
      <c r="BZ117" s="190">
        <f xml:space="preserve">  'Generation Calculation'!CY104-'Bidders Proposed Renewables'!AA79</f>
        <v>169</v>
      </c>
      <c r="CA117" s="190">
        <f xml:space="preserve">  'Generation Calculation'!CZ104-'Bidders Proposed Renewables'!AB79</f>
        <v>169</v>
      </c>
      <c r="CC117" s="171">
        <f t="shared" si="343"/>
        <v>170</v>
      </c>
      <c r="CD117" s="172">
        <f t="shared" si="344"/>
        <v>170</v>
      </c>
      <c r="CE117" s="172">
        <f t="shared" si="345"/>
        <v>170</v>
      </c>
      <c r="CF117" s="172">
        <f t="shared" si="346"/>
        <v>170</v>
      </c>
      <c r="CG117" s="172">
        <f t="shared" si="347"/>
        <v>170</v>
      </c>
      <c r="CH117" s="172">
        <f t="shared" si="348"/>
        <v>170</v>
      </c>
      <c r="CI117" s="172">
        <f t="shared" si="349"/>
        <v>170</v>
      </c>
      <c r="CJ117" s="172">
        <f t="shared" si="350"/>
        <v>150</v>
      </c>
      <c r="CK117" s="172">
        <f t="shared" si="351"/>
        <v>120</v>
      </c>
      <c r="CL117" s="172">
        <f t="shared" si="352"/>
        <v>110.00000000000001</v>
      </c>
      <c r="CM117" s="172">
        <f t="shared" si="353"/>
        <v>100</v>
      </c>
      <c r="CN117" s="172">
        <f t="shared" si="354"/>
        <v>110.00000000000001</v>
      </c>
      <c r="CO117" s="172">
        <f t="shared" si="355"/>
        <v>110.00000000000001</v>
      </c>
      <c r="CP117" s="172">
        <f t="shared" si="356"/>
        <v>120</v>
      </c>
      <c r="CQ117" s="172">
        <f t="shared" si="357"/>
        <v>140</v>
      </c>
      <c r="CR117" s="172">
        <f t="shared" si="358"/>
        <v>160</v>
      </c>
      <c r="CS117" s="172">
        <f t="shared" si="359"/>
        <v>160</v>
      </c>
      <c r="CT117" s="172">
        <f t="shared" si="360"/>
        <v>160</v>
      </c>
      <c r="CU117" s="172">
        <f t="shared" si="361"/>
        <v>170</v>
      </c>
      <c r="CV117" s="172">
        <f t="shared" si="362"/>
        <v>170</v>
      </c>
      <c r="CW117" s="172">
        <f t="shared" si="363"/>
        <v>170</v>
      </c>
      <c r="CX117" s="172">
        <f t="shared" si="364"/>
        <v>170</v>
      </c>
      <c r="CY117" s="172">
        <f t="shared" si="365"/>
        <v>170</v>
      </c>
      <c r="CZ117" s="172">
        <f t="shared" si="366"/>
        <v>170</v>
      </c>
      <c r="DB117" s="171">
        <f t="shared" si="367"/>
        <v>160</v>
      </c>
      <c r="DC117" s="172">
        <f t="shared" si="368"/>
        <v>160</v>
      </c>
      <c r="DD117" s="172">
        <f t="shared" si="369"/>
        <v>160</v>
      </c>
      <c r="DE117" s="172">
        <f t="shared" si="322"/>
        <v>160</v>
      </c>
      <c r="DF117" s="172">
        <f t="shared" si="323"/>
        <v>160</v>
      </c>
      <c r="DG117" s="172">
        <f t="shared" si="324"/>
        <v>160</v>
      </c>
      <c r="DH117" s="172">
        <f t="shared" si="325"/>
        <v>160</v>
      </c>
      <c r="DI117" s="172">
        <f t="shared" si="326"/>
        <v>140</v>
      </c>
      <c r="DJ117" s="172">
        <f t="shared" si="327"/>
        <v>110.00000000000001</v>
      </c>
      <c r="DK117" s="172">
        <f t="shared" si="328"/>
        <v>100</v>
      </c>
      <c r="DL117" s="172">
        <f t="shared" si="329"/>
        <v>90</v>
      </c>
      <c r="DM117" s="172">
        <f t="shared" si="330"/>
        <v>100</v>
      </c>
      <c r="DN117" s="172">
        <f t="shared" si="331"/>
        <v>100</v>
      </c>
      <c r="DO117" s="172">
        <f t="shared" si="332"/>
        <v>110.00000000000001</v>
      </c>
      <c r="DP117" s="172">
        <f t="shared" si="333"/>
        <v>130</v>
      </c>
      <c r="DQ117" s="172">
        <f t="shared" si="334"/>
        <v>150</v>
      </c>
      <c r="DR117" s="172">
        <f t="shared" si="335"/>
        <v>150</v>
      </c>
      <c r="DS117" s="172">
        <f t="shared" si="336"/>
        <v>150</v>
      </c>
      <c r="DT117" s="172">
        <f t="shared" si="337"/>
        <v>160</v>
      </c>
      <c r="DU117" s="172">
        <f t="shared" si="338"/>
        <v>160</v>
      </c>
      <c r="DV117" s="172">
        <f t="shared" si="339"/>
        <v>160</v>
      </c>
      <c r="DW117" s="172">
        <f t="shared" si="340"/>
        <v>160</v>
      </c>
      <c r="DX117" s="172">
        <f t="shared" si="341"/>
        <v>160</v>
      </c>
      <c r="DY117" s="172">
        <f t="shared" si="342"/>
        <v>160</v>
      </c>
      <c r="EA117" s="171">
        <f t="shared" si="370"/>
        <v>8200</v>
      </c>
      <c r="EB117" s="172">
        <f t="shared" si="371"/>
        <v>8200</v>
      </c>
      <c r="EC117" s="172">
        <f t="shared" si="372"/>
        <v>8200</v>
      </c>
      <c r="ED117" s="172">
        <f t="shared" si="373"/>
        <v>8200</v>
      </c>
      <c r="EE117" s="172">
        <f t="shared" si="374"/>
        <v>8200</v>
      </c>
      <c r="EF117" s="172">
        <f t="shared" si="375"/>
        <v>8200</v>
      </c>
      <c r="EG117" s="172">
        <f t="shared" si="376"/>
        <v>8200</v>
      </c>
      <c r="EH117" s="172">
        <f t="shared" si="377"/>
        <v>8400</v>
      </c>
      <c r="EI117" s="172">
        <f t="shared" si="378"/>
        <v>8700</v>
      </c>
      <c r="EJ117" s="172">
        <f t="shared" si="379"/>
        <v>8800</v>
      </c>
      <c r="EK117" s="172">
        <f t="shared" si="380"/>
        <v>8900</v>
      </c>
      <c r="EL117" s="172">
        <f t="shared" si="381"/>
        <v>8800</v>
      </c>
      <c r="EM117" s="172">
        <f t="shared" si="382"/>
        <v>8800</v>
      </c>
      <c r="EN117" s="172">
        <f t="shared" si="383"/>
        <v>8700</v>
      </c>
      <c r="EO117" s="172">
        <f t="shared" si="384"/>
        <v>8500</v>
      </c>
      <c r="EP117" s="172">
        <f t="shared" si="385"/>
        <v>8300</v>
      </c>
      <c r="EQ117" s="172">
        <f t="shared" si="386"/>
        <v>8300</v>
      </c>
      <c r="ER117" s="172">
        <f t="shared" si="387"/>
        <v>8300</v>
      </c>
      <c r="ES117" s="172">
        <f t="shared" si="388"/>
        <v>8200</v>
      </c>
      <c r="ET117" s="172">
        <f t="shared" si="389"/>
        <v>8200</v>
      </c>
      <c r="EU117" s="172">
        <f t="shared" si="390"/>
        <v>8200</v>
      </c>
      <c r="EV117" s="172">
        <f t="shared" si="391"/>
        <v>8200</v>
      </c>
      <c r="EW117" s="172">
        <f t="shared" si="392"/>
        <v>8200</v>
      </c>
      <c r="EX117" s="172">
        <f t="shared" si="393"/>
        <v>8200</v>
      </c>
      <c r="EZ117" s="171">
        <f t="shared" si="394"/>
        <v>8300</v>
      </c>
      <c r="FA117" s="172">
        <f t="shared" si="395"/>
        <v>8300</v>
      </c>
      <c r="FB117" s="172">
        <f t="shared" si="396"/>
        <v>8300</v>
      </c>
      <c r="FC117" s="172">
        <f t="shared" si="397"/>
        <v>8300</v>
      </c>
      <c r="FD117" s="172">
        <f t="shared" si="398"/>
        <v>8300</v>
      </c>
      <c r="FE117" s="172">
        <f t="shared" si="399"/>
        <v>8300</v>
      </c>
      <c r="FF117" s="172">
        <f t="shared" si="400"/>
        <v>8300</v>
      </c>
      <c r="FG117" s="172">
        <f t="shared" si="401"/>
        <v>8500</v>
      </c>
      <c r="FH117" s="172">
        <f t="shared" si="402"/>
        <v>8800</v>
      </c>
      <c r="FI117" s="172">
        <f t="shared" si="403"/>
        <v>8900</v>
      </c>
      <c r="FJ117" s="172">
        <f t="shared" si="404"/>
        <v>9000</v>
      </c>
      <c r="FK117" s="172">
        <f t="shared" si="405"/>
        <v>8900</v>
      </c>
      <c r="FL117" s="172">
        <f t="shared" si="406"/>
        <v>8900</v>
      </c>
      <c r="FM117" s="172">
        <f t="shared" si="407"/>
        <v>8800</v>
      </c>
      <c r="FN117" s="172">
        <f t="shared" si="408"/>
        <v>8600</v>
      </c>
      <c r="FO117" s="172">
        <f t="shared" si="409"/>
        <v>8400</v>
      </c>
      <c r="FP117" s="172">
        <f t="shared" si="410"/>
        <v>8400</v>
      </c>
      <c r="FQ117" s="172">
        <f t="shared" si="411"/>
        <v>8400</v>
      </c>
      <c r="FR117" s="172">
        <f t="shared" si="412"/>
        <v>8300</v>
      </c>
      <c r="FS117" s="172">
        <f t="shared" si="413"/>
        <v>8300</v>
      </c>
      <c r="FT117" s="172">
        <f t="shared" si="414"/>
        <v>8300</v>
      </c>
      <c r="FU117" s="172">
        <f t="shared" si="415"/>
        <v>8300</v>
      </c>
      <c r="FV117" s="172">
        <f t="shared" si="416"/>
        <v>8300</v>
      </c>
      <c r="FW117" s="172">
        <f t="shared" si="417"/>
        <v>8300</v>
      </c>
    </row>
    <row r="118" spans="3:179" ht="14.25" customHeight="1" x14ac:dyDescent="0.25">
      <c r="C118" s="132">
        <v>2026</v>
      </c>
      <c r="D118" s="14" t="s">
        <v>173</v>
      </c>
      <c r="E118" s="171">
        <f t="shared" si="418"/>
        <v>1387.49</v>
      </c>
      <c r="F118" s="172">
        <f t="shared" si="419"/>
        <v>1387.49</v>
      </c>
      <c r="G118" s="172">
        <f t="shared" si="420"/>
        <v>1387.49</v>
      </c>
      <c r="H118" s="172">
        <f t="shared" si="421"/>
        <v>1387.49</v>
      </c>
      <c r="I118" s="172">
        <f t="shared" si="422"/>
        <v>1387.49</v>
      </c>
      <c r="J118" s="172">
        <f t="shared" si="423"/>
        <v>1385.2396484814053</v>
      </c>
      <c r="K118" s="172">
        <f t="shared" si="424"/>
        <v>1387.49</v>
      </c>
      <c r="L118" s="172">
        <f t="shared" si="425"/>
        <v>1250.151075790312</v>
      </c>
      <c r="M118" s="172">
        <f t="shared" si="426"/>
        <v>1093.3416785929014</v>
      </c>
      <c r="N118" s="172">
        <f t="shared" si="427"/>
        <v>931.49353216930149</v>
      </c>
      <c r="O118" s="172">
        <f t="shared" si="428"/>
        <v>907.10051310799236</v>
      </c>
      <c r="P118" s="172">
        <f t="shared" si="429"/>
        <v>905.29993852640359</v>
      </c>
      <c r="Q118" s="172">
        <f t="shared" si="430"/>
        <v>1019.8768614008301</v>
      </c>
      <c r="R118" s="172">
        <f t="shared" si="431"/>
        <v>1070.7085305786445</v>
      </c>
      <c r="S118" s="172">
        <f t="shared" si="432"/>
        <v>1279.6390553574076</v>
      </c>
      <c r="T118" s="172">
        <f t="shared" si="433"/>
        <v>1321.29</v>
      </c>
      <c r="U118" s="172">
        <f t="shared" si="434"/>
        <v>1321.29</v>
      </c>
      <c r="V118" s="172">
        <f t="shared" si="435"/>
        <v>1321.29</v>
      </c>
      <c r="W118" s="172">
        <f t="shared" si="436"/>
        <v>1387.49</v>
      </c>
      <c r="X118" s="172">
        <f t="shared" si="437"/>
        <v>1387.49</v>
      </c>
      <c r="Y118" s="172">
        <f t="shared" si="438"/>
        <v>1387.49</v>
      </c>
      <c r="Z118" s="172">
        <f t="shared" si="439"/>
        <v>1387.49</v>
      </c>
      <c r="AA118" s="172">
        <f t="shared" si="440"/>
        <v>1387.49</v>
      </c>
      <c r="AB118" s="172">
        <f t="shared" si="441"/>
        <v>1387.49</v>
      </c>
      <c r="AC118" s="176">
        <f xml:space="preserve"> SUM(E118:AB118) * 31</f>
        <v>944154.62585416168</v>
      </c>
      <c r="AD118" s="195"/>
      <c r="AE118" s="171">
        <f t="shared" si="442"/>
        <v>8210</v>
      </c>
      <c r="AF118" s="172">
        <f t="shared" si="443"/>
        <v>8210</v>
      </c>
      <c r="AG118" s="172">
        <f t="shared" si="444"/>
        <v>8210</v>
      </c>
      <c r="AH118" s="172">
        <f t="shared" si="445"/>
        <v>8210</v>
      </c>
      <c r="AI118" s="172">
        <f t="shared" si="446"/>
        <v>8210</v>
      </c>
      <c r="AJ118" s="172">
        <f t="shared" si="447"/>
        <v>8213.4496342345992</v>
      </c>
      <c r="AK118" s="172">
        <f t="shared" si="448"/>
        <v>8210</v>
      </c>
      <c r="AL118" s="172">
        <f t="shared" si="449"/>
        <v>8414.2443969929263</v>
      </c>
      <c r="AM118" s="172">
        <f t="shared" si="450"/>
        <v>8633.6236526104276</v>
      </c>
      <c r="AN118" s="172">
        <f t="shared" si="451"/>
        <v>8847.1226152517938</v>
      </c>
      <c r="AO118" s="172">
        <f t="shared" si="452"/>
        <v>8878.2941423625707</v>
      </c>
      <c r="AP118" s="172">
        <f t="shared" si="453"/>
        <v>8880.5852763597395</v>
      </c>
      <c r="AQ118" s="172">
        <f t="shared" si="454"/>
        <v>8732.0274174034876</v>
      </c>
      <c r="AR118" s="172">
        <f t="shared" si="455"/>
        <v>8664.2179115142881</v>
      </c>
      <c r="AS118" s="172">
        <f t="shared" si="456"/>
        <v>8371.4192152418163</v>
      </c>
      <c r="AT118" s="172">
        <f t="shared" si="457"/>
        <v>8310</v>
      </c>
      <c r="AU118" s="172">
        <f t="shared" si="458"/>
        <v>8310</v>
      </c>
      <c r="AV118" s="172">
        <f t="shared" si="459"/>
        <v>8310</v>
      </c>
      <c r="AW118" s="172">
        <f t="shared" si="460"/>
        <v>8210</v>
      </c>
      <c r="AX118" s="172">
        <f t="shared" si="461"/>
        <v>8210</v>
      </c>
      <c r="AY118" s="172">
        <f t="shared" si="462"/>
        <v>8210</v>
      </c>
      <c r="AZ118" s="172">
        <f t="shared" si="463"/>
        <v>8210</v>
      </c>
      <c r="BA118" s="172">
        <f t="shared" si="464"/>
        <v>8210</v>
      </c>
      <c r="BB118" s="172">
        <f t="shared" si="465"/>
        <v>8210</v>
      </c>
      <c r="BD118" s="189">
        <f xml:space="preserve">  'Generation Calculation'!CC105-'Bidders Proposed Renewables'!E80</f>
        <v>169</v>
      </c>
      <c r="BE118" s="190">
        <f xml:space="preserve">  'Generation Calculation'!CD105-'Bidders Proposed Renewables'!F80</f>
        <v>169</v>
      </c>
      <c r="BF118" s="190">
        <f xml:space="preserve">  'Generation Calculation'!CE105-'Bidders Proposed Renewables'!G80</f>
        <v>169</v>
      </c>
      <c r="BG118" s="190">
        <f xml:space="preserve">  'Generation Calculation'!CF105-'Bidders Proposed Renewables'!H80</f>
        <v>169</v>
      </c>
      <c r="BH118" s="190">
        <f xml:space="preserve">  'Generation Calculation'!CG105-'Bidders Proposed Renewables'!I80</f>
        <v>169</v>
      </c>
      <c r="BI118" s="190">
        <f xml:space="preserve">  'Generation Calculation'!CH105-'Bidders Proposed Renewables'!J80</f>
        <v>168.65503657654</v>
      </c>
      <c r="BJ118" s="190">
        <f xml:space="preserve">  'Generation Calculation'!CI105-'Bidders Proposed Renewables'!K80</f>
        <v>169</v>
      </c>
      <c r="BK118" s="190">
        <f xml:space="preserve">  'Generation Calculation'!CJ105-'Bidders Proposed Renewables'!L80</f>
        <v>148.57556030070739</v>
      </c>
      <c r="BL118" s="190">
        <f xml:space="preserve">  'Generation Calculation'!CK105-'Bidders Proposed Renewables'!M80</f>
        <v>126.63763473895727</v>
      </c>
      <c r="BM118" s="190">
        <f xml:space="preserve">  'Generation Calculation'!CL105-'Bidders Proposed Renewables'!N80</f>
        <v>105.28773847482057</v>
      </c>
      <c r="BN118" s="190">
        <f xml:space="preserve">  'Generation Calculation'!CM105-'Bidders Proposed Renewables'!O80</f>
        <v>102.17058576374302</v>
      </c>
      <c r="BO118" s="190">
        <f xml:space="preserve">  'Generation Calculation'!CN105-'Bidders Proposed Renewables'!P80</f>
        <v>101.94147236402611</v>
      </c>
      <c r="BP118" s="190">
        <f xml:space="preserve">  'Generation Calculation'!CO105-'Bidders Proposed Renewables'!Q80</f>
        <v>116.79725825965119</v>
      </c>
      <c r="BQ118" s="190">
        <f xml:space="preserve">  'Generation Calculation'!CP105-'Bidders Proposed Renewables'!R80</f>
        <v>123.57820884857125</v>
      </c>
      <c r="BR118" s="190">
        <f xml:space="preserve">  'Generation Calculation'!CQ105-'Bidders Proposed Renewables'!S80</f>
        <v>152.85807847581839</v>
      </c>
      <c r="BS118" s="190">
        <f xml:space="preserve">  'Generation Calculation'!CR105-'Bidders Proposed Renewables'!T80</f>
        <v>159</v>
      </c>
      <c r="BT118" s="190">
        <f xml:space="preserve">  'Generation Calculation'!CS105-'Bidders Proposed Renewables'!U80</f>
        <v>159</v>
      </c>
      <c r="BU118" s="190">
        <f xml:space="preserve">  'Generation Calculation'!CT105-'Bidders Proposed Renewables'!V80</f>
        <v>159</v>
      </c>
      <c r="BV118" s="190">
        <f xml:space="preserve">  'Generation Calculation'!CU105-'Bidders Proposed Renewables'!W80</f>
        <v>169</v>
      </c>
      <c r="BW118" s="190">
        <f xml:space="preserve">  'Generation Calculation'!CV105-'Bidders Proposed Renewables'!X80</f>
        <v>169</v>
      </c>
      <c r="BX118" s="190">
        <f xml:space="preserve">  'Generation Calculation'!CW105-'Bidders Proposed Renewables'!Y80</f>
        <v>169</v>
      </c>
      <c r="BY118" s="190">
        <f xml:space="preserve">  'Generation Calculation'!CX105-'Bidders Proposed Renewables'!Z80</f>
        <v>169</v>
      </c>
      <c r="BZ118" s="190">
        <f xml:space="preserve">  'Generation Calculation'!CY105-'Bidders Proposed Renewables'!AA80</f>
        <v>169</v>
      </c>
      <c r="CA118" s="190">
        <f xml:space="preserve">  'Generation Calculation'!CZ105-'Bidders Proposed Renewables'!AB80</f>
        <v>169</v>
      </c>
      <c r="CC118" s="171">
        <f t="shared" si="343"/>
        <v>170</v>
      </c>
      <c r="CD118" s="172">
        <f t="shared" si="344"/>
        <v>170</v>
      </c>
      <c r="CE118" s="172">
        <f t="shared" si="345"/>
        <v>170</v>
      </c>
      <c r="CF118" s="172">
        <f t="shared" si="346"/>
        <v>170</v>
      </c>
      <c r="CG118" s="172">
        <f t="shared" si="347"/>
        <v>170</v>
      </c>
      <c r="CH118" s="172">
        <f t="shared" si="348"/>
        <v>170</v>
      </c>
      <c r="CI118" s="172">
        <f t="shared" si="349"/>
        <v>170</v>
      </c>
      <c r="CJ118" s="172">
        <f t="shared" si="350"/>
        <v>150</v>
      </c>
      <c r="CK118" s="172">
        <f t="shared" si="351"/>
        <v>130</v>
      </c>
      <c r="CL118" s="172">
        <f t="shared" si="352"/>
        <v>110.00000000000001</v>
      </c>
      <c r="CM118" s="172">
        <f t="shared" si="353"/>
        <v>110.00000000000001</v>
      </c>
      <c r="CN118" s="172">
        <f t="shared" si="354"/>
        <v>110.00000000000001</v>
      </c>
      <c r="CO118" s="172">
        <f t="shared" si="355"/>
        <v>120</v>
      </c>
      <c r="CP118" s="172">
        <f t="shared" si="356"/>
        <v>130</v>
      </c>
      <c r="CQ118" s="172">
        <f t="shared" si="357"/>
        <v>160</v>
      </c>
      <c r="CR118" s="172">
        <f t="shared" si="358"/>
        <v>160</v>
      </c>
      <c r="CS118" s="172">
        <f t="shared" si="359"/>
        <v>160</v>
      </c>
      <c r="CT118" s="172">
        <f t="shared" si="360"/>
        <v>160</v>
      </c>
      <c r="CU118" s="172">
        <f t="shared" si="361"/>
        <v>170</v>
      </c>
      <c r="CV118" s="172">
        <f t="shared" si="362"/>
        <v>170</v>
      </c>
      <c r="CW118" s="172">
        <f t="shared" si="363"/>
        <v>170</v>
      </c>
      <c r="CX118" s="172">
        <f t="shared" si="364"/>
        <v>170</v>
      </c>
      <c r="CY118" s="172">
        <f t="shared" si="365"/>
        <v>170</v>
      </c>
      <c r="CZ118" s="172">
        <f t="shared" si="366"/>
        <v>170</v>
      </c>
      <c r="DB118" s="171">
        <f t="shared" si="367"/>
        <v>160</v>
      </c>
      <c r="DC118" s="172">
        <f t="shared" si="368"/>
        <v>160</v>
      </c>
      <c r="DD118" s="172">
        <f t="shared" si="369"/>
        <v>160</v>
      </c>
      <c r="DE118" s="172">
        <f t="shared" si="322"/>
        <v>160</v>
      </c>
      <c r="DF118" s="172">
        <f t="shared" si="323"/>
        <v>160</v>
      </c>
      <c r="DG118" s="172">
        <f t="shared" si="324"/>
        <v>160</v>
      </c>
      <c r="DH118" s="172">
        <f t="shared" si="325"/>
        <v>160</v>
      </c>
      <c r="DI118" s="172">
        <f t="shared" si="326"/>
        <v>140</v>
      </c>
      <c r="DJ118" s="172">
        <f t="shared" si="327"/>
        <v>120</v>
      </c>
      <c r="DK118" s="172">
        <f t="shared" si="328"/>
        <v>100</v>
      </c>
      <c r="DL118" s="172">
        <f t="shared" si="329"/>
        <v>100</v>
      </c>
      <c r="DM118" s="172">
        <f t="shared" si="330"/>
        <v>100</v>
      </c>
      <c r="DN118" s="172">
        <f t="shared" si="331"/>
        <v>110.00000000000001</v>
      </c>
      <c r="DO118" s="172">
        <f t="shared" si="332"/>
        <v>120</v>
      </c>
      <c r="DP118" s="172">
        <f t="shared" si="333"/>
        <v>150</v>
      </c>
      <c r="DQ118" s="172">
        <f t="shared" si="334"/>
        <v>150</v>
      </c>
      <c r="DR118" s="172">
        <f t="shared" si="335"/>
        <v>150</v>
      </c>
      <c r="DS118" s="172">
        <f t="shared" si="336"/>
        <v>150</v>
      </c>
      <c r="DT118" s="172">
        <f t="shared" si="337"/>
        <v>160</v>
      </c>
      <c r="DU118" s="172">
        <f t="shared" si="338"/>
        <v>160</v>
      </c>
      <c r="DV118" s="172">
        <f t="shared" si="339"/>
        <v>160</v>
      </c>
      <c r="DW118" s="172">
        <f t="shared" si="340"/>
        <v>160</v>
      </c>
      <c r="DX118" s="172">
        <f t="shared" si="341"/>
        <v>160</v>
      </c>
      <c r="DY118" s="172">
        <f t="shared" si="342"/>
        <v>160</v>
      </c>
      <c r="EA118" s="171">
        <f t="shared" si="370"/>
        <v>8200</v>
      </c>
      <c r="EB118" s="172">
        <f t="shared" si="371"/>
        <v>8200</v>
      </c>
      <c r="EC118" s="172">
        <f t="shared" si="372"/>
        <v>8200</v>
      </c>
      <c r="ED118" s="172">
        <f t="shared" si="373"/>
        <v>8200</v>
      </c>
      <c r="EE118" s="172">
        <f t="shared" si="374"/>
        <v>8200</v>
      </c>
      <c r="EF118" s="172">
        <f t="shared" si="375"/>
        <v>8200</v>
      </c>
      <c r="EG118" s="172">
        <f t="shared" si="376"/>
        <v>8200</v>
      </c>
      <c r="EH118" s="172">
        <f t="shared" si="377"/>
        <v>8400</v>
      </c>
      <c r="EI118" s="172">
        <f t="shared" si="378"/>
        <v>8600</v>
      </c>
      <c r="EJ118" s="172">
        <f t="shared" si="379"/>
        <v>8800</v>
      </c>
      <c r="EK118" s="172">
        <f t="shared" si="380"/>
        <v>8800</v>
      </c>
      <c r="EL118" s="172">
        <f t="shared" si="381"/>
        <v>8800</v>
      </c>
      <c r="EM118" s="172">
        <f t="shared" si="382"/>
        <v>8700</v>
      </c>
      <c r="EN118" s="172">
        <f t="shared" si="383"/>
        <v>8600</v>
      </c>
      <c r="EO118" s="172">
        <f t="shared" si="384"/>
        <v>8300</v>
      </c>
      <c r="EP118" s="172">
        <f t="shared" si="385"/>
        <v>8300</v>
      </c>
      <c r="EQ118" s="172">
        <f t="shared" si="386"/>
        <v>8300</v>
      </c>
      <c r="ER118" s="172">
        <f t="shared" si="387"/>
        <v>8300</v>
      </c>
      <c r="ES118" s="172">
        <f t="shared" si="388"/>
        <v>8200</v>
      </c>
      <c r="ET118" s="172">
        <f t="shared" si="389"/>
        <v>8200</v>
      </c>
      <c r="EU118" s="172">
        <f t="shared" si="390"/>
        <v>8200</v>
      </c>
      <c r="EV118" s="172">
        <f t="shared" si="391"/>
        <v>8200</v>
      </c>
      <c r="EW118" s="172">
        <f t="shared" si="392"/>
        <v>8200</v>
      </c>
      <c r="EX118" s="172">
        <f t="shared" si="393"/>
        <v>8200</v>
      </c>
      <c r="EZ118" s="171">
        <f t="shared" si="394"/>
        <v>8300</v>
      </c>
      <c r="FA118" s="172">
        <f t="shared" si="395"/>
        <v>8300</v>
      </c>
      <c r="FB118" s="172">
        <f t="shared" si="396"/>
        <v>8300</v>
      </c>
      <c r="FC118" s="172">
        <f t="shared" si="397"/>
        <v>8300</v>
      </c>
      <c r="FD118" s="172">
        <f t="shared" si="398"/>
        <v>8300</v>
      </c>
      <c r="FE118" s="172">
        <f t="shared" si="399"/>
        <v>8300</v>
      </c>
      <c r="FF118" s="172">
        <f t="shared" si="400"/>
        <v>8300</v>
      </c>
      <c r="FG118" s="172">
        <f t="shared" si="401"/>
        <v>8500</v>
      </c>
      <c r="FH118" s="172">
        <f t="shared" si="402"/>
        <v>8700</v>
      </c>
      <c r="FI118" s="172">
        <f t="shared" si="403"/>
        <v>8900</v>
      </c>
      <c r="FJ118" s="172">
        <f t="shared" si="404"/>
        <v>8900</v>
      </c>
      <c r="FK118" s="172">
        <f t="shared" si="405"/>
        <v>8900</v>
      </c>
      <c r="FL118" s="172">
        <f t="shared" si="406"/>
        <v>8800</v>
      </c>
      <c r="FM118" s="172">
        <f t="shared" si="407"/>
        <v>8700</v>
      </c>
      <c r="FN118" s="172">
        <f t="shared" si="408"/>
        <v>8400</v>
      </c>
      <c r="FO118" s="172">
        <f t="shared" si="409"/>
        <v>8400</v>
      </c>
      <c r="FP118" s="172">
        <f t="shared" si="410"/>
        <v>8400</v>
      </c>
      <c r="FQ118" s="172">
        <f t="shared" si="411"/>
        <v>8400</v>
      </c>
      <c r="FR118" s="172">
        <f t="shared" si="412"/>
        <v>8300</v>
      </c>
      <c r="FS118" s="172">
        <f t="shared" si="413"/>
        <v>8300</v>
      </c>
      <c r="FT118" s="172">
        <f t="shared" si="414"/>
        <v>8300</v>
      </c>
      <c r="FU118" s="172">
        <f t="shared" si="415"/>
        <v>8300</v>
      </c>
      <c r="FV118" s="172">
        <f t="shared" si="416"/>
        <v>8300</v>
      </c>
      <c r="FW118" s="172">
        <f t="shared" si="417"/>
        <v>8300</v>
      </c>
    </row>
    <row r="119" spans="3:179" ht="14.25" customHeight="1" x14ac:dyDescent="0.25">
      <c r="C119" s="132">
        <v>2027</v>
      </c>
      <c r="D119" s="14" t="s">
        <v>163</v>
      </c>
      <c r="E119" s="171">
        <f t="shared" si="418"/>
        <v>1387.49</v>
      </c>
      <c r="F119" s="172">
        <f t="shared" si="419"/>
        <v>1387.49</v>
      </c>
      <c r="G119" s="172">
        <f t="shared" si="420"/>
        <v>1387.49</v>
      </c>
      <c r="H119" s="172">
        <f t="shared" si="421"/>
        <v>1387.49</v>
      </c>
      <c r="I119" s="172">
        <f t="shared" si="422"/>
        <v>1387.49</v>
      </c>
      <c r="J119" s="172">
        <f t="shared" si="423"/>
        <v>1387.49</v>
      </c>
      <c r="K119" s="172">
        <f t="shared" si="424"/>
        <v>1387.49</v>
      </c>
      <c r="L119" s="172">
        <f t="shared" si="425"/>
        <v>1321.29</v>
      </c>
      <c r="M119" s="172">
        <f t="shared" si="426"/>
        <v>1158.3462710101571</v>
      </c>
      <c r="N119" s="172">
        <f t="shared" si="427"/>
        <v>1029.8367054159185</v>
      </c>
      <c r="O119" s="172">
        <f t="shared" si="428"/>
        <v>965.78680445157499</v>
      </c>
      <c r="P119" s="172">
        <f t="shared" si="429"/>
        <v>1039.2404518971719</v>
      </c>
      <c r="Q119" s="172">
        <f t="shared" si="430"/>
        <v>982.07761351570832</v>
      </c>
      <c r="R119" s="172">
        <f t="shared" si="431"/>
        <v>1063.9359343416468</v>
      </c>
      <c r="S119" s="172">
        <f t="shared" si="432"/>
        <v>1117.9584923676632</v>
      </c>
      <c r="T119" s="172">
        <f t="shared" si="433"/>
        <v>1293.2052403875048</v>
      </c>
      <c r="U119" s="172">
        <f t="shared" si="434"/>
        <v>1321.29</v>
      </c>
      <c r="V119" s="172">
        <f t="shared" si="435"/>
        <v>1321.29</v>
      </c>
      <c r="W119" s="172">
        <f t="shared" si="436"/>
        <v>1387.49</v>
      </c>
      <c r="X119" s="172">
        <f t="shared" si="437"/>
        <v>1387.49</v>
      </c>
      <c r="Y119" s="172">
        <f t="shared" si="438"/>
        <v>1387.49</v>
      </c>
      <c r="Z119" s="172">
        <f t="shared" si="439"/>
        <v>1387.49</v>
      </c>
      <c r="AA119" s="172">
        <f t="shared" si="440"/>
        <v>1387.49</v>
      </c>
      <c r="AB119" s="172">
        <f t="shared" si="441"/>
        <v>1387.49</v>
      </c>
      <c r="AC119" s="176">
        <f xml:space="preserve"> SUM(E119:AB119) *  31</f>
        <v>950200.45291500818</v>
      </c>
      <c r="AD119" s="195"/>
      <c r="AE119" s="171">
        <f t="shared" si="442"/>
        <v>8210</v>
      </c>
      <c r="AF119" s="172">
        <f t="shared" si="443"/>
        <v>8210</v>
      </c>
      <c r="AG119" s="172">
        <f t="shared" si="444"/>
        <v>8210</v>
      </c>
      <c r="AH119" s="172">
        <f t="shared" si="445"/>
        <v>8210</v>
      </c>
      <c r="AI119" s="172">
        <f t="shared" si="446"/>
        <v>8210</v>
      </c>
      <c r="AJ119" s="172">
        <f t="shared" si="447"/>
        <v>8210</v>
      </c>
      <c r="AK119" s="172">
        <f t="shared" si="448"/>
        <v>8210</v>
      </c>
      <c r="AL119" s="172">
        <f t="shared" si="449"/>
        <v>8310</v>
      </c>
      <c r="AM119" s="172">
        <f t="shared" si="450"/>
        <v>8544.3062320701647</v>
      </c>
      <c r="AN119" s="172">
        <f t="shared" si="451"/>
        <v>8718.8370813608835</v>
      </c>
      <c r="AO119" s="172">
        <f t="shared" si="452"/>
        <v>8802.8732078131306</v>
      </c>
      <c r="AP119" s="172">
        <f t="shared" si="453"/>
        <v>8706.3407035342625</v>
      </c>
      <c r="AQ119" s="172">
        <f t="shared" si="454"/>
        <v>8781.6737680604947</v>
      </c>
      <c r="AR119" s="172">
        <f t="shared" si="455"/>
        <v>8673.3238721045382</v>
      </c>
      <c r="AS119" s="172">
        <f t="shared" si="456"/>
        <v>8600.0568593274493</v>
      </c>
      <c r="AT119" s="172">
        <f t="shared" si="457"/>
        <v>8351.5360642105425</v>
      </c>
      <c r="AU119" s="172">
        <f t="shared" si="458"/>
        <v>8310</v>
      </c>
      <c r="AV119" s="172">
        <f t="shared" si="459"/>
        <v>8310</v>
      </c>
      <c r="AW119" s="172">
        <f t="shared" si="460"/>
        <v>8210</v>
      </c>
      <c r="AX119" s="172">
        <f t="shared" si="461"/>
        <v>8210</v>
      </c>
      <c r="AY119" s="172">
        <f t="shared" si="462"/>
        <v>8210</v>
      </c>
      <c r="AZ119" s="172">
        <f t="shared" si="463"/>
        <v>8210</v>
      </c>
      <c r="BA119" s="172">
        <f t="shared" si="464"/>
        <v>8210</v>
      </c>
      <c r="BB119" s="172">
        <f t="shared" si="465"/>
        <v>8210</v>
      </c>
      <c r="BD119" s="189">
        <f xml:space="preserve">  'Generation Calculation'!CC106-'Bidders Proposed Renewables'!E81</f>
        <v>169</v>
      </c>
      <c r="BE119" s="190">
        <f xml:space="preserve">  'Generation Calculation'!CD106-'Bidders Proposed Renewables'!F81</f>
        <v>169</v>
      </c>
      <c r="BF119" s="190">
        <f xml:space="preserve">  'Generation Calculation'!CE106-'Bidders Proposed Renewables'!G81</f>
        <v>169</v>
      </c>
      <c r="BG119" s="190">
        <f xml:space="preserve">  'Generation Calculation'!CF106-'Bidders Proposed Renewables'!H81</f>
        <v>169</v>
      </c>
      <c r="BH119" s="190">
        <f xml:space="preserve">  'Generation Calculation'!CG106-'Bidders Proposed Renewables'!I81</f>
        <v>169</v>
      </c>
      <c r="BI119" s="190">
        <f xml:space="preserve">  'Generation Calculation'!CH106-'Bidders Proposed Renewables'!J81</f>
        <v>169</v>
      </c>
      <c r="BJ119" s="190">
        <f xml:space="preserve">  'Generation Calculation'!CI106-'Bidders Proposed Renewables'!K81</f>
        <v>169</v>
      </c>
      <c r="BK119" s="190">
        <f xml:space="preserve">  'Generation Calculation'!CJ106-'Bidders Proposed Renewables'!L81</f>
        <v>159</v>
      </c>
      <c r="BL119" s="190">
        <f xml:space="preserve">  'Generation Calculation'!CK106-'Bidders Proposed Renewables'!M81</f>
        <v>135.56937679298349</v>
      </c>
      <c r="BM119" s="190">
        <f xml:space="preserve">  'Generation Calculation'!CL106-'Bidders Proposed Renewables'!N81</f>
        <v>118.11629186391173</v>
      </c>
      <c r="BN119" s="190">
        <f xml:space="preserve">  'Generation Calculation'!CM106-'Bidders Proposed Renewables'!O81</f>
        <v>109.71267921868686</v>
      </c>
      <c r="BO119" s="190">
        <f xml:space="preserve">  'Generation Calculation'!CN106-'Bidders Proposed Renewables'!P81</f>
        <v>119.3659296465737</v>
      </c>
      <c r="BP119" s="190">
        <f xml:space="preserve">  'Generation Calculation'!CO106-'Bidders Proposed Renewables'!Q81</f>
        <v>111.83262319395045</v>
      </c>
      <c r="BQ119" s="190">
        <f xml:space="preserve">  'Generation Calculation'!CP106-'Bidders Proposed Renewables'!R81</f>
        <v>122.66761278954615</v>
      </c>
      <c r="BR119" s="190">
        <f xml:space="preserve">  'Generation Calculation'!CQ106-'Bidders Proposed Renewables'!S81</f>
        <v>129.994314067255</v>
      </c>
      <c r="BS119" s="190">
        <f xml:space="preserve">  'Generation Calculation'!CR106-'Bidders Proposed Renewables'!T81</f>
        <v>154.84639357894568</v>
      </c>
      <c r="BT119" s="190">
        <f xml:space="preserve">  'Generation Calculation'!CS106-'Bidders Proposed Renewables'!U81</f>
        <v>159</v>
      </c>
      <c r="BU119" s="190">
        <f xml:space="preserve">  'Generation Calculation'!CT106-'Bidders Proposed Renewables'!V81</f>
        <v>159</v>
      </c>
      <c r="BV119" s="190">
        <f xml:space="preserve">  'Generation Calculation'!CU106-'Bidders Proposed Renewables'!W81</f>
        <v>169</v>
      </c>
      <c r="BW119" s="190">
        <f xml:space="preserve">  'Generation Calculation'!CV106-'Bidders Proposed Renewables'!X81</f>
        <v>169</v>
      </c>
      <c r="BX119" s="190">
        <f xml:space="preserve">  'Generation Calculation'!CW106-'Bidders Proposed Renewables'!Y81</f>
        <v>169</v>
      </c>
      <c r="BY119" s="190">
        <f xml:space="preserve">  'Generation Calculation'!CX106-'Bidders Proposed Renewables'!Z81</f>
        <v>169</v>
      </c>
      <c r="BZ119" s="190">
        <f xml:space="preserve">  'Generation Calculation'!CY106-'Bidders Proposed Renewables'!AA81</f>
        <v>169</v>
      </c>
      <c r="CA119" s="190">
        <f xml:space="preserve">  'Generation Calculation'!CZ106-'Bidders Proposed Renewables'!AB81</f>
        <v>169</v>
      </c>
      <c r="CC119" s="171">
        <f t="shared" si="343"/>
        <v>170</v>
      </c>
      <c r="CD119" s="172">
        <f t="shared" si="344"/>
        <v>170</v>
      </c>
      <c r="CE119" s="172">
        <f t="shared" si="345"/>
        <v>170</v>
      </c>
      <c r="CF119" s="172">
        <f t="shared" si="346"/>
        <v>170</v>
      </c>
      <c r="CG119" s="172">
        <f t="shared" si="347"/>
        <v>170</v>
      </c>
      <c r="CH119" s="172">
        <f t="shared" si="348"/>
        <v>170</v>
      </c>
      <c r="CI119" s="172">
        <f t="shared" si="349"/>
        <v>170</v>
      </c>
      <c r="CJ119" s="172">
        <f t="shared" si="350"/>
        <v>160</v>
      </c>
      <c r="CK119" s="172">
        <f t="shared" si="351"/>
        <v>140</v>
      </c>
      <c r="CL119" s="172">
        <f t="shared" si="352"/>
        <v>120</v>
      </c>
      <c r="CM119" s="172">
        <f t="shared" si="353"/>
        <v>110.00000000000001</v>
      </c>
      <c r="CN119" s="172">
        <f t="shared" si="354"/>
        <v>120</v>
      </c>
      <c r="CO119" s="172">
        <f t="shared" si="355"/>
        <v>120</v>
      </c>
      <c r="CP119" s="172">
        <f t="shared" si="356"/>
        <v>130</v>
      </c>
      <c r="CQ119" s="172">
        <f t="shared" si="357"/>
        <v>130</v>
      </c>
      <c r="CR119" s="172">
        <f t="shared" si="358"/>
        <v>160</v>
      </c>
      <c r="CS119" s="172">
        <f t="shared" si="359"/>
        <v>160</v>
      </c>
      <c r="CT119" s="172">
        <f t="shared" si="360"/>
        <v>160</v>
      </c>
      <c r="CU119" s="172">
        <f t="shared" si="361"/>
        <v>170</v>
      </c>
      <c r="CV119" s="172">
        <f t="shared" si="362"/>
        <v>170</v>
      </c>
      <c r="CW119" s="172">
        <f t="shared" si="363"/>
        <v>170</v>
      </c>
      <c r="CX119" s="172">
        <f t="shared" si="364"/>
        <v>170</v>
      </c>
      <c r="CY119" s="172">
        <f t="shared" si="365"/>
        <v>170</v>
      </c>
      <c r="CZ119" s="172">
        <f t="shared" si="366"/>
        <v>170</v>
      </c>
      <c r="DB119" s="171">
        <f t="shared" si="367"/>
        <v>160</v>
      </c>
      <c r="DC119" s="172">
        <f t="shared" si="368"/>
        <v>160</v>
      </c>
      <c r="DD119" s="172">
        <f t="shared" si="369"/>
        <v>160</v>
      </c>
      <c r="DE119" s="172">
        <f t="shared" si="322"/>
        <v>160</v>
      </c>
      <c r="DF119" s="172">
        <f t="shared" si="323"/>
        <v>160</v>
      </c>
      <c r="DG119" s="172">
        <f t="shared" si="324"/>
        <v>160</v>
      </c>
      <c r="DH119" s="172">
        <f t="shared" si="325"/>
        <v>160</v>
      </c>
      <c r="DI119" s="172">
        <f t="shared" si="326"/>
        <v>150</v>
      </c>
      <c r="DJ119" s="172">
        <f t="shared" si="327"/>
        <v>130</v>
      </c>
      <c r="DK119" s="172">
        <f t="shared" si="328"/>
        <v>110.00000000000001</v>
      </c>
      <c r="DL119" s="172">
        <f t="shared" si="329"/>
        <v>100</v>
      </c>
      <c r="DM119" s="172">
        <f t="shared" si="330"/>
        <v>110.00000000000001</v>
      </c>
      <c r="DN119" s="172">
        <f t="shared" si="331"/>
        <v>110.00000000000001</v>
      </c>
      <c r="DO119" s="172">
        <f t="shared" si="332"/>
        <v>120</v>
      </c>
      <c r="DP119" s="172">
        <f t="shared" si="333"/>
        <v>120</v>
      </c>
      <c r="DQ119" s="172">
        <f t="shared" si="334"/>
        <v>150</v>
      </c>
      <c r="DR119" s="172">
        <f t="shared" si="335"/>
        <v>150</v>
      </c>
      <c r="DS119" s="172">
        <f t="shared" si="336"/>
        <v>150</v>
      </c>
      <c r="DT119" s="172">
        <f t="shared" si="337"/>
        <v>160</v>
      </c>
      <c r="DU119" s="172">
        <f t="shared" si="338"/>
        <v>160</v>
      </c>
      <c r="DV119" s="172">
        <f t="shared" si="339"/>
        <v>160</v>
      </c>
      <c r="DW119" s="172">
        <f t="shared" si="340"/>
        <v>160</v>
      </c>
      <c r="DX119" s="172">
        <f t="shared" si="341"/>
        <v>160</v>
      </c>
      <c r="DY119" s="172">
        <f t="shared" si="342"/>
        <v>160</v>
      </c>
      <c r="EA119" s="171">
        <f t="shared" si="370"/>
        <v>8200</v>
      </c>
      <c r="EB119" s="172">
        <f t="shared" si="371"/>
        <v>8200</v>
      </c>
      <c r="EC119" s="172">
        <f t="shared" si="372"/>
        <v>8200</v>
      </c>
      <c r="ED119" s="172">
        <f t="shared" si="373"/>
        <v>8200</v>
      </c>
      <c r="EE119" s="172">
        <f t="shared" si="374"/>
        <v>8200</v>
      </c>
      <c r="EF119" s="172">
        <f t="shared" si="375"/>
        <v>8200</v>
      </c>
      <c r="EG119" s="172">
        <f t="shared" si="376"/>
        <v>8200</v>
      </c>
      <c r="EH119" s="172">
        <f t="shared" si="377"/>
        <v>8300</v>
      </c>
      <c r="EI119" s="172">
        <f t="shared" si="378"/>
        <v>8500</v>
      </c>
      <c r="EJ119" s="172">
        <f t="shared" si="379"/>
        <v>8700</v>
      </c>
      <c r="EK119" s="172">
        <f t="shared" si="380"/>
        <v>8800</v>
      </c>
      <c r="EL119" s="172">
        <f t="shared" si="381"/>
        <v>8700</v>
      </c>
      <c r="EM119" s="172">
        <f t="shared" si="382"/>
        <v>8700</v>
      </c>
      <c r="EN119" s="172">
        <f t="shared" si="383"/>
        <v>8600</v>
      </c>
      <c r="EO119" s="172">
        <f t="shared" si="384"/>
        <v>8600</v>
      </c>
      <c r="EP119" s="172">
        <f t="shared" si="385"/>
        <v>8300</v>
      </c>
      <c r="EQ119" s="172">
        <f t="shared" si="386"/>
        <v>8300</v>
      </c>
      <c r="ER119" s="172">
        <f t="shared" si="387"/>
        <v>8300</v>
      </c>
      <c r="ES119" s="172">
        <f t="shared" si="388"/>
        <v>8200</v>
      </c>
      <c r="ET119" s="172">
        <f t="shared" si="389"/>
        <v>8200</v>
      </c>
      <c r="EU119" s="172">
        <f t="shared" si="390"/>
        <v>8200</v>
      </c>
      <c r="EV119" s="172">
        <f t="shared" si="391"/>
        <v>8200</v>
      </c>
      <c r="EW119" s="172">
        <f t="shared" si="392"/>
        <v>8200</v>
      </c>
      <c r="EX119" s="172">
        <f t="shared" si="393"/>
        <v>8200</v>
      </c>
      <c r="EZ119" s="171">
        <f t="shared" si="394"/>
        <v>8300</v>
      </c>
      <c r="FA119" s="172">
        <f t="shared" si="395"/>
        <v>8300</v>
      </c>
      <c r="FB119" s="172">
        <f t="shared" si="396"/>
        <v>8300</v>
      </c>
      <c r="FC119" s="172">
        <f t="shared" si="397"/>
        <v>8300</v>
      </c>
      <c r="FD119" s="172">
        <f t="shared" si="398"/>
        <v>8300</v>
      </c>
      <c r="FE119" s="172">
        <f t="shared" si="399"/>
        <v>8300</v>
      </c>
      <c r="FF119" s="172">
        <f t="shared" si="400"/>
        <v>8300</v>
      </c>
      <c r="FG119" s="172">
        <f t="shared" si="401"/>
        <v>8400</v>
      </c>
      <c r="FH119" s="172">
        <f t="shared" si="402"/>
        <v>8600</v>
      </c>
      <c r="FI119" s="172">
        <f t="shared" si="403"/>
        <v>8800</v>
      </c>
      <c r="FJ119" s="172">
        <f t="shared" si="404"/>
        <v>8900</v>
      </c>
      <c r="FK119" s="172">
        <f t="shared" si="405"/>
        <v>8800</v>
      </c>
      <c r="FL119" s="172">
        <f t="shared" si="406"/>
        <v>8800</v>
      </c>
      <c r="FM119" s="172">
        <f t="shared" si="407"/>
        <v>8700</v>
      </c>
      <c r="FN119" s="172">
        <f t="shared" si="408"/>
        <v>8700</v>
      </c>
      <c r="FO119" s="172">
        <f t="shared" si="409"/>
        <v>8400</v>
      </c>
      <c r="FP119" s="172">
        <f t="shared" si="410"/>
        <v>8400</v>
      </c>
      <c r="FQ119" s="172">
        <f t="shared" si="411"/>
        <v>8400</v>
      </c>
      <c r="FR119" s="172">
        <f t="shared" si="412"/>
        <v>8300</v>
      </c>
      <c r="FS119" s="172">
        <f t="shared" si="413"/>
        <v>8300</v>
      </c>
      <c r="FT119" s="172">
        <f t="shared" si="414"/>
        <v>8300</v>
      </c>
      <c r="FU119" s="172">
        <f t="shared" si="415"/>
        <v>8300</v>
      </c>
      <c r="FV119" s="172">
        <f t="shared" si="416"/>
        <v>8300</v>
      </c>
      <c r="FW119" s="172">
        <f t="shared" si="417"/>
        <v>8300</v>
      </c>
    </row>
    <row r="120" spans="3:179" ht="14.25" customHeight="1" x14ac:dyDescent="0.25">
      <c r="C120" s="132">
        <v>2027</v>
      </c>
      <c r="D120" s="14" t="s">
        <v>164</v>
      </c>
      <c r="E120" s="171">
        <f t="shared" si="418"/>
        <v>1387.49</v>
      </c>
      <c r="F120" s="172">
        <f t="shared" si="419"/>
        <v>1387.49</v>
      </c>
      <c r="G120" s="172">
        <f t="shared" si="420"/>
        <v>1387.49</v>
      </c>
      <c r="H120" s="172">
        <f t="shared" si="421"/>
        <v>1387.49</v>
      </c>
      <c r="I120" s="172">
        <f t="shared" si="422"/>
        <v>1387.49</v>
      </c>
      <c r="J120" s="172">
        <f t="shared" si="423"/>
        <v>1387.49</v>
      </c>
      <c r="K120" s="172">
        <f t="shared" si="424"/>
        <v>1387.49</v>
      </c>
      <c r="L120" s="172">
        <f t="shared" si="425"/>
        <v>1321.29</v>
      </c>
      <c r="M120" s="172">
        <f t="shared" si="426"/>
        <v>1140.5900744574594</v>
      </c>
      <c r="N120" s="172">
        <f t="shared" si="427"/>
        <v>986.7320672015735</v>
      </c>
      <c r="O120" s="172">
        <f t="shared" si="428"/>
        <v>901.95385211062876</v>
      </c>
      <c r="P120" s="172">
        <f t="shared" si="429"/>
        <v>898.87605059351347</v>
      </c>
      <c r="Q120" s="172">
        <f t="shared" si="430"/>
        <v>881.22363413989103</v>
      </c>
      <c r="R120" s="172">
        <f t="shared" si="431"/>
        <v>945.64161636115819</v>
      </c>
      <c r="S120" s="172">
        <f t="shared" si="432"/>
        <v>1040.7816064225062</v>
      </c>
      <c r="T120" s="172">
        <f t="shared" si="433"/>
        <v>1195.6739364747546</v>
      </c>
      <c r="U120" s="172">
        <f t="shared" si="434"/>
        <v>1321.29</v>
      </c>
      <c r="V120" s="172">
        <f t="shared" si="435"/>
        <v>1321.29</v>
      </c>
      <c r="W120" s="172">
        <f t="shared" si="436"/>
        <v>1387.49</v>
      </c>
      <c r="X120" s="172">
        <f t="shared" si="437"/>
        <v>1387.49</v>
      </c>
      <c r="Y120" s="172">
        <f t="shared" si="438"/>
        <v>1387.49</v>
      </c>
      <c r="Z120" s="172">
        <f t="shared" si="439"/>
        <v>1387.49</v>
      </c>
      <c r="AA120" s="172">
        <f t="shared" si="440"/>
        <v>1387.49</v>
      </c>
      <c r="AB120" s="172">
        <f t="shared" si="441"/>
        <v>1387.49</v>
      </c>
      <c r="AC120" s="176">
        <f xml:space="preserve"> SUM(E120:AB120) * 28.25</f>
        <v>847294.13766676234</v>
      </c>
      <c r="AD120" s="195"/>
      <c r="AE120" s="171">
        <f t="shared" si="442"/>
        <v>8210</v>
      </c>
      <c r="AF120" s="172">
        <f t="shared" si="443"/>
        <v>8210</v>
      </c>
      <c r="AG120" s="172">
        <f t="shared" si="444"/>
        <v>8210</v>
      </c>
      <c r="AH120" s="172">
        <f t="shared" si="445"/>
        <v>8210</v>
      </c>
      <c r="AI120" s="172">
        <f t="shared" si="446"/>
        <v>8210</v>
      </c>
      <c r="AJ120" s="172">
        <f t="shared" si="447"/>
        <v>8210</v>
      </c>
      <c r="AK120" s="172">
        <f t="shared" si="448"/>
        <v>8210</v>
      </c>
      <c r="AL120" s="172">
        <f t="shared" si="449"/>
        <v>8310</v>
      </c>
      <c r="AM120" s="172">
        <f t="shared" si="450"/>
        <v>8568.9223886987966</v>
      </c>
      <c r="AN120" s="172">
        <f t="shared" si="451"/>
        <v>8775.5952906684033</v>
      </c>
      <c r="AO120" s="172">
        <f t="shared" si="452"/>
        <v>8884.8394476641242</v>
      </c>
      <c r="AP120" s="172">
        <f t="shared" si="453"/>
        <v>8888.7484679863555</v>
      </c>
      <c r="AQ120" s="172">
        <f t="shared" si="454"/>
        <v>8911.0937452427315</v>
      </c>
      <c r="AR120" s="172">
        <f t="shared" si="455"/>
        <v>8828.9281813908874</v>
      </c>
      <c r="AS120" s="172">
        <f t="shared" si="456"/>
        <v>8704.2887389990319</v>
      </c>
      <c r="AT120" s="172">
        <f t="shared" si="457"/>
        <v>8491.9995250214888</v>
      </c>
      <c r="AU120" s="172">
        <f t="shared" si="458"/>
        <v>8310</v>
      </c>
      <c r="AV120" s="172">
        <f t="shared" si="459"/>
        <v>8310</v>
      </c>
      <c r="AW120" s="172">
        <f t="shared" si="460"/>
        <v>8210</v>
      </c>
      <c r="AX120" s="172">
        <f t="shared" si="461"/>
        <v>8210</v>
      </c>
      <c r="AY120" s="172">
        <f t="shared" si="462"/>
        <v>8210</v>
      </c>
      <c r="AZ120" s="172">
        <f t="shared" si="463"/>
        <v>8210</v>
      </c>
      <c r="BA120" s="172">
        <f t="shared" si="464"/>
        <v>8210</v>
      </c>
      <c r="BB120" s="172">
        <f t="shared" si="465"/>
        <v>8210</v>
      </c>
      <c r="BD120" s="189">
        <f xml:space="preserve">  'Generation Calculation'!CC107-'Bidders Proposed Renewables'!E82</f>
        <v>169</v>
      </c>
      <c r="BE120" s="190">
        <f xml:space="preserve">  'Generation Calculation'!CD107-'Bidders Proposed Renewables'!F82</f>
        <v>169</v>
      </c>
      <c r="BF120" s="190">
        <f xml:space="preserve">  'Generation Calculation'!CE107-'Bidders Proposed Renewables'!G82</f>
        <v>169</v>
      </c>
      <c r="BG120" s="190">
        <f xml:space="preserve">  'Generation Calculation'!CF107-'Bidders Proposed Renewables'!H82</f>
        <v>169</v>
      </c>
      <c r="BH120" s="190">
        <f xml:space="preserve">  'Generation Calculation'!CG107-'Bidders Proposed Renewables'!I82</f>
        <v>169</v>
      </c>
      <c r="BI120" s="190">
        <f xml:space="preserve">  'Generation Calculation'!CH107-'Bidders Proposed Renewables'!J82</f>
        <v>169</v>
      </c>
      <c r="BJ120" s="190">
        <f xml:space="preserve">  'Generation Calculation'!CI107-'Bidders Proposed Renewables'!K82</f>
        <v>169</v>
      </c>
      <c r="BK120" s="190">
        <f xml:space="preserve">  'Generation Calculation'!CJ107-'Bidders Proposed Renewables'!L82</f>
        <v>159</v>
      </c>
      <c r="BL120" s="190">
        <f xml:space="preserve">  'Generation Calculation'!CK107-'Bidders Proposed Renewables'!M82</f>
        <v>133.10776113012031</v>
      </c>
      <c r="BM120" s="190">
        <f xml:space="preserve">  'Generation Calculation'!CL107-'Bidders Proposed Renewables'!N82</f>
        <v>112.44047093315967</v>
      </c>
      <c r="BN120" s="190">
        <f xml:space="preserve">  'Generation Calculation'!CM107-'Bidders Proposed Renewables'!O82</f>
        <v>101.51605523358755</v>
      </c>
      <c r="BO120" s="190">
        <f xml:space="preserve">  'Generation Calculation'!CN107-'Bidders Proposed Renewables'!P82</f>
        <v>101.12515320136441</v>
      </c>
      <c r="BP120" s="190">
        <f xml:space="preserve">  'Generation Calculation'!CO107-'Bidders Proposed Renewables'!Q82</f>
        <v>98.89062547572685</v>
      </c>
      <c r="BQ120" s="190">
        <f xml:space="preserve">  'Generation Calculation'!CP107-'Bidders Proposed Renewables'!R82</f>
        <v>107.10718186091125</v>
      </c>
      <c r="BR120" s="190">
        <f xml:space="preserve">  'Generation Calculation'!CQ107-'Bidders Proposed Renewables'!S82</f>
        <v>119.57112610009685</v>
      </c>
      <c r="BS120" s="190">
        <f xml:space="preserve">  'Generation Calculation'!CR107-'Bidders Proposed Renewables'!T82</f>
        <v>140.8000474978511</v>
      </c>
      <c r="BT120" s="190">
        <f xml:space="preserve">  'Generation Calculation'!CS107-'Bidders Proposed Renewables'!U82</f>
        <v>159</v>
      </c>
      <c r="BU120" s="190">
        <f xml:space="preserve">  'Generation Calculation'!CT107-'Bidders Proposed Renewables'!V82</f>
        <v>159</v>
      </c>
      <c r="BV120" s="190">
        <f xml:space="preserve">  'Generation Calculation'!CU107-'Bidders Proposed Renewables'!W82</f>
        <v>169</v>
      </c>
      <c r="BW120" s="190">
        <f xml:space="preserve">  'Generation Calculation'!CV107-'Bidders Proposed Renewables'!X82</f>
        <v>169</v>
      </c>
      <c r="BX120" s="190">
        <f xml:space="preserve">  'Generation Calculation'!CW107-'Bidders Proposed Renewables'!Y82</f>
        <v>169</v>
      </c>
      <c r="BY120" s="190">
        <f xml:space="preserve">  'Generation Calculation'!CX107-'Bidders Proposed Renewables'!Z82</f>
        <v>169</v>
      </c>
      <c r="BZ120" s="190">
        <f xml:space="preserve">  'Generation Calculation'!CY107-'Bidders Proposed Renewables'!AA82</f>
        <v>169</v>
      </c>
      <c r="CA120" s="190">
        <f xml:space="preserve">  'Generation Calculation'!CZ107-'Bidders Proposed Renewables'!AB82</f>
        <v>169</v>
      </c>
      <c r="CC120" s="171">
        <f t="shared" si="343"/>
        <v>170</v>
      </c>
      <c r="CD120" s="172">
        <f t="shared" si="344"/>
        <v>170</v>
      </c>
      <c r="CE120" s="172">
        <f t="shared" si="345"/>
        <v>170</v>
      </c>
      <c r="CF120" s="172">
        <f t="shared" si="346"/>
        <v>170</v>
      </c>
      <c r="CG120" s="172">
        <f t="shared" si="347"/>
        <v>170</v>
      </c>
      <c r="CH120" s="172">
        <f t="shared" si="348"/>
        <v>170</v>
      </c>
      <c r="CI120" s="172">
        <f t="shared" si="349"/>
        <v>170</v>
      </c>
      <c r="CJ120" s="172">
        <f t="shared" si="350"/>
        <v>160</v>
      </c>
      <c r="CK120" s="172">
        <f t="shared" si="351"/>
        <v>140</v>
      </c>
      <c r="CL120" s="172">
        <f t="shared" si="352"/>
        <v>120</v>
      </c>
      <c r="CM120" s="172">
        <f t="shared" si="353"/>
        <v>110.00000000000001</v>
      </c>
      <c r="CN120" s="172">
        <f t="shared" si="354"/>
        <v>110.00000000000001</v>
      </c>
      <c r="CO120" s="172">
        <f t="shared" si="355"/>
        <v>100</v>
      </c>
      <c r="CP120" s="172">
        <f t="shared" si="356"/>
        <v>110.00000000000001</v>
      </c>
      <c r="CQ120" s="172">
        <f t="shared" si="357"/>
        <v>120</v>
      </c>
      <c r="CR120" s="172">
        <f t="shared" si="358"/>
        <v>150</v>
      </c>
      <c r="CS120" s="172">
        <f t="shared" si="359"/>
        <v>160</v>
      </c>
      <c r="CT120" s="172">
        <f t="shared" si="360"/>
        <v>160</v>
      </c>
      <c r="CU120" s="172">
        <f t="shared" si="361"/>
        <v>170</v>
      </c>
      <c r="CV120" s="172">
        <f t="shared" si="362"/>
        <v>170</v>
      </c>
      <c r="CW120" s="172">
        <f t="shared" si="363"/>
        <v>170</v>
      </c>
      <c r="CX120" s="172">
        <f t="shared" si="364"/>
        <v>170</v>
      </c>
      <c r="CY120" s="172">
        <f t="shared" si="365"/>
        <v>170</v>
      </c>
      <c r="CZ120" s="172">
        <f t="shared" si="366"/>
        <v>170</v>
      </c>
      <c r="DB120" s="171">
        <f t="shared" si="367"/>
        <v>160</v>
      </c>
      <c r="DC120" s="172">
        <f t="shared" si="368"/>
        <v>160</v>
      </c>
      <c r="DD120" s="172">
        <f t="shared" si="369"/>
        <v>160</v>
      </c>
      <c r="DE120" s="172">
        <f t="shared" si="322"/>
        <v>160</v>
      </c>
      <c r="DF120" s="172">
        <f t="shared" si="323"/>
        <v>160</v>
      </c>
      <c r="DG120" s="172">
        <f t="shared" si="324"/>
        <v>160</v>
      </c>
      <c r="DH120" s="172">
        <f t="shared" si="325"/>
        <v>160</v>
      </c>
      <c r="DI120" s="172">
        <f t="shared" si="326"/>
        <v>150</v>
      </c>
      <c r="DJ120" s="172">
        <f t="shared" si="327"/>
        <v>130</v>
      </c>
      <c r="DK120" s="172">
        <f t="shared" si="328"/>
        <v>110.00000000000001</v>
      </c>
      <c r="DL120" s="172">
        <f t="shared" si="329"/>
        <v>100</v>
      </c>
      <c r="DM120" s="172">
        <f t="shared" si="330"/>
        <v>100</v>
      </c>
      <c r="DN120" s="172">
        <f t="shared" si="331"/>
        <v>90</v>
      </c>
      <c r="DO120" s="172">
        <f t="shared" si="332"/>
        <v>100</v>
      </c>
      <c r="DP120" s="172">
        <f t="shared" si="333"/>
        <v>110.00000000000001</v>
      </c>
      <c r="DQ120" s="172">
        <f t="shared" si="334"/>
        <v>140</v>
      </c>
      <c r="DR120" s="172">
        <f t="shared" si="335"/>
        <v>150</v>
      </c>
      <c r="DS120" s="172">
        <f t="shared" si="336"/>
        <v>150</v>
      </c>
      <c r="DT120" s="172">
        <f t="shared" si="337"/>
        <v>160</v>
      </c>
      <c r="DU120" s="172">
        <f t="shared" si="338"/>
        <v>160</v>
      </c>
      <c r="DV120" s="172">
        <f t="shared" si="339"/>
        <v>160</v>
      </c>
      <c r="DW120" s="172">
        <f t="shared" si="340"/>
        <v>160</v>
      </c>
      <c r="DX120" s="172">
        <f t="shared" si="341"/>
        <v>160</v>
      </c>
      <c r="DY120" s="172">
        <f t="shared" si="342"/>
        <v>160</v>
      </c>
      <c r="EA120" s="171">
        <f t="shared" si="370"/>
        <v>8200</v>
      </c>
      <c r="EB120" s="172">
        <f t="shared" si="371"/>
        <v>8200</v>
      </c>
      <c r="EC120" s="172">
        <f t="shared" si="372"/>
        <v>8200</v>
      </c>
      <c r="ED120" s="172">
        <f t="shared" si="373"/>
        <v>8200</v>
      </c>
      <c r="EE120" s="172">
        <f t="shared" si="374"/>
        <v>8200</v>
      </c>
      <c r="EF120" s="172">
        <f t="shared" si="375"/>
        <v>8200</v>
      </c>
      <c r="EG120" s="172">
        <f t="shared" si="376"/>
        <v>8200</v>
      </c>
      <c r="EH120" s="172">
        <f t="shared" si="377"/>
        <v>8300</v>
      </c>
      <c r="EI120" s="172">
        <f t="shared" si="378"/>
        <v>8500</v>
      </c>
      <c r="EJ120" s="172">
        <f t="shared" si="379"/>
        <v>8700</v>
      </c>
      <c r="EK120" s="172">
        <f t="shared" si="380"/>
        <v>8800</v>
      </c>
      <c r="EL120" s="172">
        <f t="shared" si="381"/>
        <v>8800</v>
      </c>
      <c r="EM120" s="172">
        <f t="shared" si="382"/>
        <v>8900</v>
      </c>
      <c r="EN120" s="172">
        <f t="shared" si="383"/>
        <v>8800</v>
      </c>
      <c r="EO120" s="172">
        <f t="shared" si="384"/>
        <v>8700</v>
      </c>
      <c r="EP120" s="172">
        <f t="shared" si="385"/>
        <v>8400</v>
      </c>
      <c r="EQ120" s="172">
        <f t="shared" si="386"/>
        <v>8300</v>
      </c>
      <c r="ER120" s="172">
        <f t="shared" si="387"/>
        <v>8300</v>
      </c>
      <c r="ES120" s="172">
        <f t="shared" si="388"/>
        <v>8200</v>
      </c>
      <c r="ET120" s="172">
        <f t="shared" si="389"/>
        <v>8200</v>
      </c>
      <c r="EU120" s="172">
        <f t="shared" si="390"/>
        <v>8200</v>
      </c>
      <c r="EV120" s="172">
        <f t="shared" si="391"/>
        <v>8200</v>
      </c>
      <c r="EW120" s="172">
        <f t="shared" si="392"/>
        <v>8200</v>
      </c>
      <c r="EX120" s="172">
        <f t="shared" si="393"/>
        <v>8200</v>
      </c>
      <c r="EZ120" s="171">
        <f t="shared" si="394"/>
        <v>8300</v>
      </c>
      <c r="FA120" s="172">
        <f t="shared" si="395"/>
        <v>8300</v>
      </c>
      <c r="FB120" s="172">
        <f t="shared" si="396"/>
        <v>8300</v>
      </c>
      <c r="FC120" s="172">
        <f t="shared" si="397"/>
        <v>8300</v>
      </c>
      <c r="FD120" s="172">
        <f t="shared" si="398"/>
        <v>8300</v>
      </c>
      <c r="FE120" s="172">
        <f t="shared" si="399"/>
        <v>8300</v>
      </c>
      <c r="FF120" s="172">
        <f t="shared" si="400"/>
        <v>8300</v>
      </c>
      <c r="FG120" s="172">
        <f t="shared" si="401"/>
        <v>8400</v>
      </c>
      <c r="FH120" s="172">
        <f t="shared" si="402"/>
        <v>8600</v>
      </c>
      <c r="FI120" s="172">
        <f t="shared" si="403"/>
        <v>8800</v>
      </c>
      <c r="FJ120" s="172">
        <f t="shared" si="404"/>
        <v>8900</v>
      </c>
      <c r="FK120" s="172">
        <f t="shared" si="405"/>
        <v>8900</v>
      </c>
      <c r="FL120" s="172">
        <f t="shared" si="406"/>
        <v>9000</v>
      </c>
      <c r="FM120" s="172">
        <f t="shared" si="407"/>
        <v>8900</v>
      </c>
      <c r="FN120" s="172">
        <f t="shared" si="408"/>
        <v>8800</v>
      </c>
      <c r="FO120" s="172">
        <f t="shared" si="409"/>
        <v>8500</v>
      </c>
      <c r="FP120" s="172">
        <f t="shared" si="410"/>
        <v>8400</v>
      </c>
      <c r="FQ120" s="172">
        <f t="shared" si="411"/>
        <v>8400</v>
      </c>
      <c r="FR120" s="172">
        <f t="shared" si="412"/>
        <v>8300</v>
      </c>
      <c r="FS120" s="172">
        <f t="shared" si="413"/>
        <v>8300</v>
      </c>
      <c r="FT120" s="172">
        <f t="shared" si="414"/>
        <v>8300</v>
      </c>
      <c r="FU120" s="172">
        <f t="shared" si="415"/>
        <v>8300</v>
      </c>
      <c r="FV120" s="172">
        <f t="shared" si="416"/>
        <v>8300</v>
      </c>
      <c r="FW120" s="172">
        <f t="shared" si="417"/>
        <v>8300</v>
      </c>
    </row>
    <row r="121" spans="3:179" ht="14.25" customHeight="1" x14ac:dyDescent="0.25">
      <c r="C121" s="132">
        <v>2027</v>
      </c>
      <c r="D121" s="14" t="s">
        <v>165</v>
      </c>
      <c r="E121" s="171">
        <f t="shared" si="418"/>
        <v>1387.49</v>
      </c>
      <c r="F121" s="172">
        <f t="shared" si="419"/>
        <v>1387.49</v>
      </c>
      <c r="G121" s="172">
        <f t="shared" si="420"/>
        <v>1387.49</v>
      </c>
      <c r="H121" s="172">
        <f t="shared" si="421"/>
        <v>1387.49</v>
      </c>
      <c r="I121" s="172">
        <f t="shared" si="422"/>
        <v>1380.0931481957364</v>
      </c>
      <c r="J121" s="172">
        <f t="shared" si="423"/>
        <v>1386.6160584281122</v>
      </c>
      <c r="K121" s="172">
        <f t="shared" si="424"/>
        <v>1387.49</v>
      </c>
      <c r="L121" s="172">
        <f t="shared" si="425"/>
        <v>1220.3097236526155</v>
      </c>
      <c r="M121" s="172">
        <f t="shared" si="426"/>
        <v>954.14665283710951</v>
      </c>
      <c r="N121" s="172">
        <f t="shared" si="427"/>
        <v>795.55353100092282</v>
      </c>
      <c r="O121" s="172">
        <f t="shared" si="428"/>
        <v>765.89729940873269</v>
      </c>
      <c r="P121" s="172">
        <f t="shared" si="429"/>
        <v>792.88258472981761</v>
      </c>
      <c r="Q121" s="172">
        <f t="shared" si="430"/>
        <v>889.82381841690221</v>
      </c>
      <c r="R121" s="172">
        <f t="shared" si="431"/>
        <v>1032.3986479635671</v>
      </c>
      <c r="S121" s="172">
        <f t="shared" si="432"/>
        <v>1058.3887421880027</v>
      </c>
      <c r="T121" s="172">
        <f t="shared" si="433"/>
        <v>1248.7966690754315</v>
      </c>
      <c r="U121" s="172">
        <f t="shared" si="434"/>
        <v>1321.29</v>
      </c>
      <c r="V121" s="172">
        <f t="shared" si="435"/>
        <v>1321.29</v>
      </c>
      <c r="W121" s="172">
        <f t="shared" si="436"/>
        <v>1387.49</v>
      </c>
      <c r="X121" s="172">
        <f t="shared" si="437"/>
        <v>1387.49</v>
      </c>
      <c r="Y121" s="172">
        <f t="shared" si="438"/>
        <v>1387.49</v>
      </c>
      <c r="Z121" s="172">
        <f t="shared" si="439"/>
        <v>1387.49</v>
      </c>
      <c r="AA121" s="172">
        <f t="shared" si="440"/>
        <v>1387.49</v>
      </c>
      <c r="AB121" s="172">
        <f t="shared" si="441"/>
        <v>1387.49</v>
      </c>
      <c r="AC121" s="176">
        <f xml:space="preserve"> SUM(E121:AB121) * 31</f>
        <v>912326.1831528059</v>
      </c>
      <c r="AD121" s="195"/>
      <c r="AE121" s="171">
        <f t="shared" si="442"/>
        <v>8210</v>
      </c>
      <c r="AF121" s="172">
        <f t="shared" si="443"/>
        <v>8210</v>
      </c>
      <c r="AG121" s="172">
        <f t="shared" si="444"/>
        <v>8210</v>
      </c>
      <c r="AH121" s="172">
        <f t="shared" si="445"/>
        <v>8210</v>
      </c>
      <c r="AI121" s="172">
        <f t="shared" si="446"/>
        <v>8221.3251929520302</v>
      </c>
      <c r="AJ121" s="172">
        <f t="shared" si="447"/>
        <v>8211.3401257334208</v>
      </c>
      <c r="AK121" s="172">
        <f t="shared" si="448"/>
        <v>8210</v>
      </c>
      <c r="AL121" s="172">
        <f t="shared" si="449"/>
        <v>8457.0504364029111</v>
      </c>
      <c r="AM121" s="172">
        <f t="shared" si="450"/>
        <v>8817.9495177198096</v>
      </c>
      <c r="AN121" s="172">
        <f t="shared" si="451"/>
        <v>9017.7960482294056</v>
      </c>
      <c r="AO121" s="172">
        <f t="shared" si="452"/>
        <v>9054.0866226132057</v>
      </c>
      <c r="AP121" s="172">
        <f t="shared" si="453"/>
        <v>9021.077763037918</v>
      </c>
      <c r="AQ121" s="172">
        <f t="shared" si="454"/>
        <v>8900.2230083668674</v>
      </c>
      <c r="AR121" s="172">
        <f t="shared" si="455"/>
        <v>8715.4366971659911</v>
      </c>
      <c r="AS121" s="172">
        <f t="shared" si="456"/>
        <v>8680.7656825536469</v>
      </c>
      <c r="AT121" s="172">
        <f t="shared" si="457"/>
        <v>8416.1986828867266</v>
      </c>
      <c r="AU121" s="172">
        <f t="shared" si="458"/>
        <v>8310</v>
      </c>
      <c r="AV121" s="172">
        <f t="shared" si="459"/>
        <v>8310</v>
      </c>
      <c r="AW121" s="172">
        <f t="shared" si="460"/>
        <v>8210</v>
      </c>
      <c r="AX121" s="172">
        <f t="shared" si="461"/>
        <v>8210</v>
      </c>
      <c r="AY121" s="172">
        <f t="shared" si="462"/>
        <v>8210</v>
      </c>
      <c r="AZ121" s="172">
        <f t="shared" si="463"/>
        <v>8210</v>
      </c>
      <c r="BA121" s="172">
        <f t="shared" si="464"/>
        <v>8210</v>
      </c>
      <c r="BB121" s="172">
        <f t="shared" si="465"/>
        <v>8210</v>
      </c>
      <c r="BD121" s="189">
        <f xml:space="preserve">  'Generation Calculation'!CC108-'Bidders Proposed Renewables'!E83</f>
        <v>169</v>
      </c>
      <c r="BE121" s="190">
        <f xml:space="preserve">  'Generation Calculation'!CD108-'Bidders Proposed Renewables'!F83</f>
        <v>169</v>
      </c>
      <c r="BF121" s="190">
        <f xml:space="preserve">  'Generation Calculation'!CE108-'Bidders Proposed Renewables'!G83</f>
        <v>169</v>
      </c>
      <c r="BG121" s="190">
        <f xml:space="preserve">  'Generation Calculation'!CF108-'Bidders Proposed Renewables'!H83</f>
        <v>169</v>
      </c>
      <c r="BH121" s="190">
        <f xml:space="preserve">  'Generation Calculation'!CG108-'Bidders Proposed Renewables'!I83</f>
        <v>167.867480704797</v>
      </c>
      <c r="BI121" s="190">
        <f xml:space="preserve">  'Generation Calculation'!CH108-'Bidders Proposed Renewables'!J83</f>
        <v>168.86598742665799</v>
      </c>
      <c r="BJ121" s="190">
        <f xml:space="preserve">  'Generation Calculation'!CI108-'Bidders Proposed Renewables'!K83</f>
        <v>169</v>
      </c>
      <c r="BK121" s="190">
        <f xml:space="preserve">  'Generation Calculation'!CJ108-'Bidders Proposed Renewables'!L83</f>
        <v>144.29495635970892</v>
      </c>
      <c r="BL121" s="190">
        <f xml:space="preserve">  'Generation Calculation'!CK108-'Bidders Proposed Renewables'!M83</f>
        <v>108.20504822801907</v>
      </c>
      <c r="BM121" s="190">
        <f xml:space="preserve">  'Generation Calculation'!CL108-'Bidders Proposed Renewables'!N83</f>
        <v>88.220395177059402</v>
      </c>
      <c r="BN121" s="190">
        <f xml:space="preserve">  'Generation Calculation'!CM108-'Bidders Proposed Renewables'!O83</f>
        <v>84.591337738679385</v>
      </c>
      <c r="BO121" s="190">
        <f xml:space="preserve">  'Generation Calculation'!CN108-'Bidders Proposed Renewables'!P83</f>
        <v>87.892223696208134</v>
      </c>
      <c r="BP121" s="190">
        <f xml:space="preserve">  'Generation Calculation'!CO108-'Bidders Proposed Renewables'!Q83</f>
        <v>99.977699163313332</v>
      </c>
      <c r="BQ121" s="190">
        <f xml:space="preserve">  'Generation Calculation'!CP108-'Bidders Proposed Renewables'!R83</f>
        <v>118.45633028340089</v>
      </c>
      <c r="BR121" s="190">
        <f xml:space="preserve">  'Generation Calculation'!CQ108-'Bidders Proposed Renewables'!S83</f>
        <v>121.92343174463537</v>
      </c>
      <c r="BS121" s="190">
        <f xml:space="preserve">  'Generation Calculation'!CR108-'Bidders Proposed Renewables'!T83</f>
        <v>148.38013171132727</v>
      </c>
      <c r="BT121" s="190">
        <f xml:space="preserve">  'Generation Calculation'!CS108-'Bidders Proposed Renewables'!U83</f>
        <v>159</v>
      </c>
      <c r="BU121" s="190">
        <f xml:space="preserve">  'Generation Calculation'!CT108-'Bidders Proposed Renewables'!V83</f>
        <v>159</v>
      </c>
      <c r="BV121" s="190">
        <f xml:space="preserve">  'Generation Calculation'!CU108-'Bidders Proposed Renewables'!W83</f>
        <v>169</v>
      </c>
      <c r="BW121" s="190">
        <f xml:space="preserve">  'Generation Calculation'!CV108-'Bidders Proposed Renewables'!X83</f>
        <v>169</v>
      </c>
      <c r="BX121" s="190">
        <f xml:space="preserve">  'Generation Calculation'!CW108-'Bidders Proposed Renewables'!Y83</f>
        <v>169</v>
      </c>
      <c r="BY121" s="190">
        <f xml:space="preserve">  'Generation Calculation'!CX108-'Bidders Proposed Renewables'!Z83</f>
        <v>169</v>
      </c>
      <c r="BZ121" s="190">
        <f xml:space="preserve">  'Generation Calculation'!CY108-'Bidders Proposed Renewables'!AA83</f>
        <v>169</v>
      </c>
      <c r="CA121" s="190">
        <f xml:space="preserve">  'Generation Calculation'!CZ108-'Bidders Proposed Renewables'!AB83</f>
        <v>169</v>
      </c>
      <c r="CC121" s="171">
        <f t="shared" ref="CC121:CC184" si="466">INDEX($I$22:$I$40,MATCH(BD121,$I$22:$I$40,-1))</f>
        <v>170</v>
      </c>
      <c r="CD121" s="172">
        <f t="shared" ref="CD121:CD184" si="467">INDEX($I$22:$I$40,MATCH(BE121,$I$22:$I$40,-1))</f>
        <v>170</v>
      </c>
      <c r="CE121" s="172">
        <f t="shared" ref="CE121:CE184" si="468">INDEX($I$22:$I$40,MATCH(BF121,$I$22:$I$40,-1))</f>
        <v>170</v>
      </c>
      <c r="CF121" s="172">
        <f t="shared" ref="CF121:CF184" si="469">INDEX($I$22:$I$40,MATCH(BG121,$I$22:$I$40,-1))</f>
        <v>170</v>
      </c>
      <c r="CG121" s="172">
        <f t="shared" ref="CG121:CG184" si="470">INDEX($I$22:$I$40,MATCH(BH121,$I$22:$I$40,-1))</f>
        <v>170</v>
      </c>
      <c r="CH121" s="172">
        <f t="shared" ref="CH121:CH184" si="471">INDEX($I$22:$I$40,MATCH(BI121,$I$22:$I$40,-1))</f>
        <v>170</v>
      </c>
      <c r="CI121" s="172">
        <f t="shared" ref="CI121:CI184" si="472">INDEX($I$22:$I$40,MATCH(BJ121,$I$22:$I$40,-1))</f>
        <v>170</v>
      </c>
      <c r="CJ121" s="172">
        <f t="shared" ref="CJ121:CJ184" si="473">INDEX($I$22:$I$40,MATCH(BK121,$I$22:$I$40,-1))</f>
        <v>150</v>
      </c>
      <c r="CK121" s="172">
        <f t="shared" ref="CK121:CK184" si="474">INDEX($I$22:$I$40,MATCH(BL121,$I$22:$I$40,-1))</f>
        <v>110.00000000000001</v>
      </c>
      <c r="CL121" s="172">
        <f t="shared" ref="CL121:CL184" si="475">INDEX($I$22:$I$40,MATCH(BM121,$I$22:$I$40,-1))</f>
        <v>90</v>
      </c>
      <c r="CM121" s="172">
        <f t="shared" ref="CM121:CM184" si="476">INDEX($I$22:$I$40,MATCH(BN121,$I$22:$I$40,-1))</f>
        <v>90</v>
      </c>
      <c r="CN121" s="172">
        <f t="shared" ref="CN121:CN184" si="477">INDEX($I$22:$I$40,MATCH(BO121,$I$22:$I$40,-1))</f>
        <v>90</v>
      </c>
      <c r="CO121" s="172">
        <f t="shared" ref="CO121:CO184" si="478">INDEX($I$22:$I$40,MATCH(BP121,$I$22:$I$40,-1))</f>
        <v>100</v>
      </c>
      <c r="CP121" s="172">
        <f t="shared" ref="CP121:CP184" si="479">INDEX($I$22:$I$40,MATCH(BQ121,$I$22:$I$40,-1))</f>
        <v>120</v>
      </c>
      <c r="CQ121" s="172">
        <f t="shared" ref="CQ121:CQ184" si="480">INDEX($I$22:$I$40,MATCH(BR121,$I$22:$I$40,-1))</f>
        <v>130</v>
      </c>
      <c r="CR121" s="172">
        <f t="shared" ref="CR121:CR184" si="481">INDEX($I$22:$I$40,MATCH(BS121,$I$22:$I$40,-1))</f>
        <v>150</v>
      </c>
      <c r="CS121" s="172">
        <f t="shared" ref="CS121:CS184" si="482">INDEX($I$22:$I$40,MATCH(BT121,$I$22:$I$40,-1))</f>
        <v>160</v>
      </c>
      <c r="CT121" s="172">
        <f t="shared" ref="CT121:CT184" si="483">INDEX($I$22:$I$40,MATCH(BU121,$I$22:$I$40,-1))</f>
        <v>160</v>
      </c>
      <c r="CU121" s="172">
        <f t="shared" ref="CU121:CU184" si="484">INDEX($I$22:$I$40,MATCH(BV121,$I$22:$I$40,-1))</f>
        <v>170</v>
      </c>
      <c r="CV121" s="172">
        <f t="shared" ref="CV121:CV184" si="485">INDEX($I$22:$I$40,MATCH(BW121,$I$22:$I$40,-1))</f>
        <v>170</v>
      </c>
      <c r="CW121" s="172">
        <f t="shared" ref="CW121:CW184" si="486">INDEX($I$22:$I$40,MATCH(BX121,$I$22:$I$40,-1))</f>
        <v>170</v>
      </c>
      <c r="CX121" s="172">
        <f t="shared" ref="CX121:CX184" si="487">INDEX($I$22:$I$40,MATCH(BY121,$I$22:$I$40,-1))</f>
        <v>170</v>
      </c>
      <c r="CY121" s="172">
        <f t="shared" ref="CY121:CY184" si="488">INDEX($I$22:$I$40,MATCH(BZ121,$I$22:$I$40,-1))</f>
        <v>170</v>
      </c>
      <c r="CZ121" s="172">
        <f t="shared" ref="CZ121:CZ184" si="489">INDEX($I$22:$I$40,MATCH(CA121,$I$22:$I$40,-1))</f>
        <v>170</v>
      </c>
      <c r="DB121" s="171">
        <f t="shared" ref="DB121:DB184" si="490">INDEX($I$22:$I$40,MATCH(BD121,$I$22:$I$40,-1)+1)</f>
        <v>160</v>
      </c>
      <c r="DC121" s="172">
        <f t="shared" ref="DC121:DC184" si="491">INDEX($I$22:$I$40,MATCH(BE121,$I$22:$I$40,-1)+1)</f>
        <v>160</v>
      </c>
      <c r="DD121" s="172">
        <f t="shared" ref="DD121:DD184" si="492">INDEX($I$22:$I$40,MATCH(BF121,$I$22:$I$40,-1)+1)</f>
        <v>160</v>
      </c>
      <c r="DE121" s="172">
        <f t="shared" ref="DE121:DE184" si="493">INDEX($I$22:$I$40,MATCH(BG121,$I$22:$I$40,-1)+1)</f>
        <v>160</v>
      </c>
      <c r="DF121" s="172">
        <f t="shared" ref="DF121:DF184" si="494">INDEX($I$22:$I$40,MATCH(BH121,$I$22:$I$40,-1)+1)</f>
        <v>160</v>
      </c>
      <c r="DG121" s="172">
        <f t="shared" ref="DG121:DG184" si="495">INDEX($I$22:$I$40,MATCH(BI121,$I$22:$I$40,-1)+1)</f>
        <v>160</v>
      </c>
      <c r="DH121" s="172">
        <f t="shared" ref="DH121:DH184" si="496">INDEX($I$22:$I$40,MATCH(BJ121,$I$22:$I$40,-1)+1)</f>
        <v>160</v>
      </c>
      <c r="DI121" s="172">
        <f t="shared" ref="DI121:DI184" si="497">INDEX($I$22:$I$40,MATCH(BK121,$I$22:$I$40,-1)+1)</f>
        <v>140</v>
      </c>
      <c r="DJ121" s="172">
        <f t="shared" ref="DJ121:DJ184" si="498">INDEX($I$22:$I$40,MATCH(BL121,$I$22:$I$40,-1)+1)</f>
        <v>100</v>
      </c>
      <c r="DK121" s="172">
        <f t="shared" ref="DK121:DK184" si="499">INDEX($I$22:$I$40,MATCH(BM121,$I$22:$I$40,-1)+1)</f>
        <v>80</v>
      </c>
      <c r="DL121" s="172">
        <f t="shared" ref="DL121:DL184" si="500">INDEX($I$22:$I$40,MATCH(BN121,$I$22:$I$40,-1)+1)</f>
        <v>80</v>
      </c>
      <c r="DM121" s="172">
        <f t="shared" ref="DM121:DM184" si="501">INDEX($I$22:$I$40,MATCH(BO121,$I$22:$I$40,-1)+1)</f>
        <v>80</v>
      </c>
      <c r="DN121" s="172">
        <f t="shared" ref="DN121:DN184" si="502">INDEX($I$22:$I$40,MATCH(BP121,$I$22:$I$40,-1)+1)</f>
        <v>90</v>
      </c>
      <c r="DO121" s="172">
        <f t="shared" ref="DO121:DO184" si="503">INDEX($I$22:$I$40,MATCH(BQ121,$I$22:$I$40,-1)+1)</f>
        <v>110.00000000000001</v>
      </c>
      <c r="DP121" s="172">
        <f t="shared" ref="DP121:DP184" si="504">INDEX($I$22:$I$40,MATCH(BR121,$I$22:$I$40,-1)+1)</f>
        <v>120</v>
      </c>
      <c r="DQ121" s="172">
        <f t="shared" ref="DQ121:DQ184" si="505">INDEX($I$22:$I$40,MATCH(BS121,$I$22:$I$40,-1)+1)</f>
        <v>140</v>
      </c>
      <c r="DR121" s="172">
        <f t="shared" ref="DR121:DR184" si="506">INDEX($I$22:$I$40,MATCH(BT121,$I$22:$I$40,-1)+1)</f>
        <v>150</v>
      </c>
      <c r="DS121" s="172">
        <f t="shared" ref="DS121:DS184" si="507">INDEX($I$22:$I$40,MATCH(BU121,$I$22:$I$40,-1)+1)</f>
        <v>150</v>
      </c>
      <c r="DT121" s="172">
        <f t="shared" ref="DT121:DT184" si="508">INDEX($I$22:$I$40,MATCH(BV121,$I$22:$I$40,-1)+1)</f>
        <v>160</v>
      </c>
      <c r="DU121" s="172">
        <f t="shared" ref="DU121:DU184" si="509">INDEX($I$22:$I$40,MATCH(BW121,$I$22:$I$40,-1)+1)</f>
        <v>160</v>
      </c>
      <c r="DV121" s="172">
        <f t="shared" ref="DV121:DV184" si="510">INDEX($I$22:$I$40,MATCH(BX121,$I$22:$I$40,-1)+1)</f>
        <v>160</v>
      </c>
      <c r="DW121" s="172">
        <f t="shared" ref="DW121:DW184" si="511">INDEX($I$22:$I$40,MATCH(BY121,$I$22:$I$40,-1)+1)</f>
        <v>160</v>
      </c>
      <c r="DX121" s="172">
        <f t="shared" ref="DX121:DX184" si="512">INDEX($I$22:$I$40,MATCH(BZ121,$I$22:$I$40,-1)+1)</f>
        <v>160</v>
      </c>
      <c r="DY121" s="172">
        <f t="shared" ref="DY121:DY184" si="513">INDEX($I$22:$I$40,MATCH(CA121,$I$22:$I$40,-1)+1)</f>
        <v>160</v>
      </c>
      <c r="EA121" s="171">
        <f t="shared" si="370"/>
        <v>8200</v>
      </c>
      <c r="EB121" s="172">
        <f t="shared" si="371"/>
        <v>8200</v>
      </c>
      <c r="EC121" s="172">
        <f t="shared" si="372"/>
        <v>8200</v>
      </c>
      <c r="ED121" s="172">
        <f t="shared" si="373"/>
        <v>8200</v>
      </c>
      <c r="EE121" s="172">
        <f t="shared" si="374"/>
        <v>8200</v>
      </c>
      <c r="EF121" s="172">
        <f t="shared" si="375"/>
        <v>8200</v>
      </c>
      <c r="EG121" s="172">
        <f t="shared" si="376"/>
        <v>8200</v>
      </c>
      <c r="EH121" s="172">
        <f t="shared" si="377"/>
        <v>8400</v>
      </c>
      <c r="EI121" s="172">
        <f t="shared" si="378"/>
        <v>8800</v>
      </c>
      <c r="EJ121" s="172">
        <f t="shared" si="379"/>
        <v>9000</v>
      </c>
      <c r="EK121" s="172">
        <f t="shared" si="380"/>
        <v>9000</v>
      </c>
      <c r="EL121" s="172">
        <f t="shared" si="381"/>
        <v>9000</v>
      </c>
      <c r="EM121" s="172">
        <f t="shared" si="382"/>
        <v>8900</v>
      </c>
      <c r="EN121" s="172">
        <f t="shared" si="383"/>
        <v>8700</v>
      </c>
      <c r="EO121" s="172">
        <f t="shared" si="384"/>
        <v>8600</v>
      </c>
      <c r="EP121" s="172">
        <f t="shared" si="385"/>
        <v>8400</v>
      </c>
      <c r="EQ121" s="172">
        <f t="shared" si="386"/>
        <v>8300</v>
      </c>
      <c r="ER121" s="172">
        <f t="shared" si="387"/>
        <v>8300</v>
      </c>
      <c r="ES121" s="172">
        <f t="shared" si="388"/>
        <v>8200</v>
      </c>
      <c r="ET121" s="172">
        <f t="shared" si="389"/>
        <v>8200</v>
      </c>
      <c r="EU121" s="172">
        <f t="shared" si="390"/>
        <v>8200</v>
      </c>
      <c r="EV121" s="172">
        <f t="shared" si="391"/>
        <v>8200</v>
      </c>
      <c r="EW121" s="172">
        <f t="shared" si="392"/>
        <v>8200</v>
      </c>
      <c r="EX121" s="172">
        <f t="shared" si="393"/>
        <v>8200</v>
      </c>
      <c r="EZ121" s="171">
        <f t="shared" si="394"/>
        <v>8300</v>
      </c>
      <c r="FA121" s="172">
        <f t="shared" si="395"/>
        <v>8300</v>
      </c>
      <c r="FB121" s="172">
        <f t="shared" si="396"/>
        <v>8300</v>
      </c>
      <c r="FC121" s="172">
        <f t="shared" si="397"/>
        <v>8300</v>
      </c>
      <c r="FD121" s="172">
        <f t="shared" si="398"/>
        <v>8300</v>
      </c>
      <c r="FE121" s="172">
        <f t="shared" si="399"/>
        <v>8300</v>
      </c>
      <c r="FF121" s="172">
        <f t="shared" si="400"/>
        <v>8300</v>
      </c>
      <c r="FG121" s="172">
        <f t="shared" si="401"/>
        <v>8500</v>
      </c>
      <c r="FH121" s="172">
        <f t="shared" si="402"/>
        <v>8900</v>
      </c>
      <c r="FI121" s="172">
        <f t="shared" si="403"/>
        <v>9100</v>
      </c>
      <c r="FJ121" s="172">
        <f t="shared" si="404"/>
        <v>9100</v>
      </c>
      <c r="FK121" s="172">
        <f t="shared" si="405"/>
        <v>9100</v>
      </c>
      <c r="FL121" s="172">
        <f t="shared" si="406"/>
        <v>9000</v>
      </c>
      <c r="FM121" s="172">
        <f t="shared" si="407"/>
        <v>8800</v>
      </c>
      <c r="FN121" s="172">
        <f t="shared" si="408"/>
        <v>8700</v>
      </c>
      <c r="FO121" s="172">
        <f t="shared" si="409"/>
        <v>8500</v>
      </c>
      <c r="FP121" s="172">
        <f t="shared" si="410"/>
        <v>8400</v>
      </c>
      <c r="FQ121" s="172">
        <f t="shared" si="411"/>
        <v>8400</v>
      </c>
      <c r="FR121" s="172">
        <f t="shared" si="412"/>
        <v>8300</v>
      </c>
      <c r="FS121" s="172">
        <f t="shared" si="413"/>
        <v>8300</v>
      </c>
      <c r="FT121" s="172">
        <f t="shared" si="414"/>
        <v>8300</v>
      </c>
      <c r="FU121" s="172">
        <f t="shared" si="415"/>
        <v>8300</v>
      </c>
      <c r="FV121" s="172">
        <f t="shared" si="416"/>
        <v>8300</v>
      </c>
      <c r="FW121" s="172">
        <f t="shared" si="417"/>
        <v>8300</v>
      </c>
    </row>
    <row r="122" spans="3:179" ht="14.25" customHeight="1" x14ac:dyDescent="0.25">
      <c r="C122" s="132">
        <v>2027</v>
      </c>
      <c r="D122" s="14" t="s">
        <v>166</v>
      </c>
      <c r="E122" s="171">
        <f t="shared" si="418"/>
        <v>1387.49</v>
      </c>
      <c r="F122" s="172">
        <f t="shared" si="419"/>
        <v>1387.49</v>
      </c>
      <c r="G122" s="172">
        <f t="shared" si="420"/>
        <v>1387.49</v>
      </c>
      <c r="H122" s="172">
        <f t="shared" si="421"/>
        <v>1387.49</v>
      </c>
      <c r="I122" s="172">
        <f t="shared" si="422"/>
        <v>1387.49</v>
      </c>
      <c r="J122" s="172">
        <f t="shared" si="423"/>
        <v>1387.49</v>
      </c>
      <c r="K122" s="172">
        <f t="shared" si="424"/>
        <v>1387.49</v>
      </c>
      <c r="L122" s="172">
        <f t="shared" si="425"/>
        <v>1168.2710128996505</v>
      </c>
      <c r="M122" s="172">
        <f t="shared" si="426"/>
        <v>951.11116459247785</v>
      </c>
      <c r="N122" s="172">
        <f t="shared" si="427"/>
        <v>808.92395743129782</v>
      </c>
      <c r="O122" s="172">
        <f t="shared" si="428"/>
        <v>818.78193709788582</v>
      </c>
      <c r="P122" s="172">
        <f t="shared" si="429"/>
        <v>890.44670272451265</v>
      </c>
      <c r="Q122" s="172">
        <f t="shared" si="430"/>
        <v>868.56755583229506</v>
      </c>
      <c r="R122" s="172">
        <f t="shared" si="431"/>
        <v>1000.8710530843762</v>
      </c>
      <c r="S122" s="172">
        <f t="shared" si="432"/>
        <v>1129.5759325889449</v>
      </c>
      <c r="T122" s="172">
        <f t="shared" si="433"/>
        <v>1282.8340620245031</v>
      </c>
      <c r="U122" s="172">
        <f t="shared" si="434"/>
        <v>1321.29</v>
      </c>
      <c r="V122" s="172">
        <f t="shared" si="435"/>
        <v>1321.29</v>
      </c>
      <c r="W122" s="172">
        <f t="shared" si="436"/>
        <v>1387.49</v>
      </c>
      <c r="X122" s="172">
        <f t="shared" si="437"/>
        <v>1387.49</v>
      </c>
      <c r="Y122" s="172">
        <f t="shared" si="438"/>
        <v>1387.49</v>
      </c>
      <c r="Z122" s="172">
        <f t="shared" si="439"/>
        <v>1387.49</v>
      </c>
      <c r="AA122" s="172">
        <f t="shared" si="440"/>
        <v>1387.49</v>
      </c>
      <c r="AB122" s="172">
        <f t="shared" si="441"/>
        <v>1387.49</v>
      </c>
      <c r="AC122" s="176">
        <f xml:space="preserve"> SUM(E122:AB122) * 30</f>
        <v>887980.0013482786</v>
      </c>
      <c r="AD122" s="195"/>
      <c r="AE122" s="171">
        <f t="shared" si="442"/>
        <v>8210</v>
      </c>
      <c r="AF122" s="172">
        <f t="shared" si="443"/>
        <v>8210</v>
      </c>
      <c r="AG122" s="172">
        <f t="shared" si="444"/>
        <v>8210</v>
      </c>
      <c r="AH122" s="172">
        <f t="shared" si="445"/>
        <v>8210</v>
      </c>
      <c r="AI122" s="172">
        <f t="shared" si="446"/>
        <v>8210</v>
      </c>
      <c r="AJ122" s="172">
        <f t="shared" si="447"/>
        <v>8210</v>
      </c>
      <c r="AK122" s="172">
        <f t="shared" si="448"/>
        <v>8210</v>
      </c>
      <c r="AL122" s="172">
        <f t="shared" si="449"/>
        <v>8530.4734143690403</v>
      </c>
      <c r="AM122" s="172">
        <f t="shared" si="450"/>
        <v>8821.8714278853859</v>
      </c>
      <c r="AN122" s="172">
        <f t="shared" si="451"/>
        <v>9001.3282298138984</v>
      </c>
      <c r="AO122" s="172">
        <f t="shared" si="452"/>
        <v>8989.1435514253681</v>
      </c>
      <c r="AP122" s="172">
        <f t="shared" si="453"/>
        <v>8899.4345130353631</v>
      </c>
      <c r="AQ122" s="172">
        <f t="shared" si="454"/>
        <v>8927.0371436129499</v>
      </c>
      <c r="AR122" s="172">
        <f t="shared" si="455"/>
        <v>8757.070982941641</v>
      </c>
      <c r="AS122" s="172">
        <f t="shared" si="456"/>
        <v>8584.1079612623726</v>
      </c>
      <c r="AT122" s="172">
        <f t="shared" si="457"/>
        <v>8366.7469001602931</v>
      </c>
      <c r="AU122" s="172">
        <f t="shared" si="458"/>
        <v>8310</v>
      </c>
      <c r="AV122" s="172">
        <f t="shared" si="459"/>
        <v>8310</v>
      </c>
      <c r="AW122" s="172">
        <f t="shared" si="460"/>
        <v>8210</v>
      </c>
      <c r="AX122" s="172">
        <f t="shared" si="461"/>
        <v>8210</v>
      </c>
      <c r="AY122" s="172">
        <f t="shared" si="462"/>
        <v>8210</v>
      </c>
      <c r="AZ122" s="172">
        <f t="shared" si="463"/>
        <v>8210</v>
      </c>
      <c r="BA122" s="172">
        <f t="shared" si="464"/>
        <v>8210</v>
      </c>
      <c r="BB122" s="172">
        <f t="shared" si="465"/>
        <v>8210</v>
      </c>
      <c r="BD122" s="189">
        <f xml:space="preserve">  'Generation Calculation'!CC109-'Bidders Proposed Renewables'!E84</f>
        <v>169</v>
      </c>
      <c r="BE122" s="190">
        <f xml:space="preserve">  'Generation Calculation'!CD109-'Bidders Proposed Renewables'!F84</f>
        <v>169</v>
      </c>
      <c r="BF122" s="190">
        <f xml:space="preserve">  'Generation Calculation'!CE109-'Bidders Proposed Renewables'!G84</f>
        <v>169</v>
      </c>
      <c r="BG122" s="190">
        <f xml:space="preserve">  'Generation Calculation'!CF109-'Bidders Proposed Renewables'!H84</f>
        <v>169</v>
      </c>
      <c r="BH122" s="190">
        <f xml:space="preserve">  'Generation Calculation'!CG109-'Bidders Proposed Renewables'!I84</f>
        <v>169</v>
      </c>
      <c r="BI122" s="190">
        <f xml:space="preserve">  'Generation Calculation'!CH109-'Bidders Proposed Renewables'!J84</f>
        <v>169</v>
      </c>
      <c r="BJ122" s="190">
        <f xml:space="preserve">  'Generation Calculation'!CI109-'Bidders Proposed Renewables'!K84</f>
        <v>169</v>
      </c>
      <c r="BK122" s="190">
        <f xml:space="preserve">  'Generation Calculation'!CJ109-'Bidders Proposed Renewables'!L84</f>
        <v>136.95265856309595</v>
      </c>
      <c r="BL122" s="190">
        <f xml:space="preserve">  'Generation Calculation'!CK109-'Bidders Proposed Renewables'!M84</f>
        <v>107.81285721146136</v>
      </c>
      <c r="BM122" s="190">
        <f xml:space="preserve">  'Generation Calculation'!CL109-'Bidders Proposed Renewables'!N84</f>
        <v>89.867177018610093</v>
      </c>
      <c r="BN122" s="190">
        <f xml:space="preserve">  'Generation Calculation'!CM109-'Bidders Proposed Renewables'!O84</f>
        <v>91.085644857463109</v>
      </c>
      <c r="BO122" s="190">
        <f xml:space="preserve">  'Generation Calculation'!CN109-'Bidders Proposed Renewables'!P84</f>
        <v>100.05654869646372</v>
      </c>
      <c r="BP122" s="190">
        <f xml:space="preserve">  'Generation Calculation'!CO109-'Bidders Proposed Renewables'!Q84</f>
        <v>97.296285638705044</v>
      </c>
      <c r="BQ122" s="190">
        <f xml:space="preserve">  'Generation Calculation'!CP109-'Bidders Proposed Renewables'!R84</f>
        <v>114.29290170583583</v>
      </c>
      <c r="BR122" s="190">
        <f xml:space="preserve">  'Generation Calculation'!CQ109-'Bidders Proposed Renewables'!S84</f>
        <v>131.58920387376281</v>
      </c>
      <c r="BS122" s="190">
        <f xml:space="preserve">  'Generation Calculation'!CR109-'Bidders Proposed Renewables'!T84</f>
        <v>153.32530998397073</v>
      </c>
      <c r="BT122" s="190">
        <f xml:space="preserve">  'Generation Calculation'!CS109-'Bidders Proposed Renewables'!U84</f>
        <v>159</v>
      </c>
      <c r="BU122" s="190">
        <f xml:space="preserve">  'Generation Calculation'!CT109-'Bidders Proposed Renewables'!V84</f>
        <v>159</v>
      </c>
      <c r="BV122" s="190">
        <f xml:space="preserve">  'Generation Calculation'!CU109-'Bidders Proposed Renewables'!W84</f>
        <v>169</v>
      </c>
      <c r="BW122" s="190">
        <f xml:space="preserve">  'Generation Calculation'!CV109-'Bidders Proposed Renewables'!X84</f>
        <v>169</v>
      </c>
      <c r="BX122" s="190">
        <f xml:space="preserve">  'Generation Calculation'!CW109-'Bidders Proposed Renewables'!Y84</f>
        <v>169</v>
      </c>
      <c r="BY122" s="190">
        <f xml:space="preserve">  'Generation Calculation'!CX109-'Bidders Proposed Renewables'!Z84</f>
        <v>169</v>
      </c>
      <c r="BZ122" s="190">
        <f xml:space="preserve">  'Generation Calculation'!CY109-'Bidders Proposed Renewables'!AA84</f>
        <v>169</v>
      </c>
      <c r="CA122" s="190">
        <f xml:space="preserve">  'Generation Calculation'!CZ109-'Bidders Proposed Renewables'!AB84</f>
        <v>169</v>
      </c>
      <c r="CC122" s="171">
        <f t="shared" si="466"/>
        <v>170</v>
      </c>
      <c r="CD122" s="172">
        <f t="shared" si="467"/>
        <v>170</v>
      </c>
      <c r="CE122" s="172">
        <f t="shared" si="468"/>
        <v>170</v>
      </c>
      <c r="CF122" s="172">
        <f t="shared" si="469"/>
        <v>170</v>
      </c>
      <c r="CG122" s="172">
        <f t="shared" si="470"/>
        <v>170</v>
      </c>
      <c r="CH122" s="172">
        <f t="shared" si="471"/>
        <v>170</v>
      </c>
      <c r="CI122" s="172">
        <f t="shared" si="472"/>
        <v>170</v>
      </c>
      <c r="CJ122" s="172">
        <f t="shared" si="473"/>
        <v>140</v>
      </c>
      <c r="CK122" s="172">
        <f t="shared" si="474"/>
        <v>110.00000000000001</v>
      </c>
      <c r="CL122" s="172">
        <f t="shared" si="475"/>
        <v>90</v>
      </c>
      <c r="CM122" s="172">
        <f t="shared" si="476"/>
        <v>100</v>
      </c>
      <c r="CN122" s="172">
        <f t="shared" si="477"/>
        <v>110.00000000000001</v>
      </c>
      <c r="CO122" s="172">
        <f t="shared" si="478"/>
        <v>100</v>
      </c>
      <c r="CP122" s="172">
        <f t="shared" si="479"/>
        <v>120</v>
      </c>
      <c r="CQ122" s="172">
        <f t="shared" si="480"/>
        <v>140</v>
      </c>
      <c r="CR122" s="172">
        <f t="shared" si="481"/>
        <v>160</v>
      </c>
      <c r="CS122" s="172">
        <f t="shared" si="482"/>
        <v>160</v>
      </c>
      <c r="CT122" s="172">
        <f t="shared" si="483"/>
        <v>160</v>
      </c>
      <c r="CU122" s="172">
        <f t="shared" si="484"/>
        <v>170</v>
      </c>
      <c r="CV122" s="172">
        <f t="shared" si="485"/>
        <v>170</v>
      </c>
      <c r="CW122" s="172">
        <f t="shared" si="486"/>
        <v>170</v>
      </c>
      <c r="CX122" s="172">
        <f t="shared" si="487"/>
        <v>170</v>
      </c>
      <c r="CY122" s="172">
        <f t="shared" si="488"/>
        <v>170</v>
      </c>
      <c r="CZ122" s="172">
        <f t="shared" si="489"/>
        <v>170</v>
      </c>
      <c r="DB122" s="171">
        <f t="shared" si="490"/>
        <v>160</v>
      </c>
      <c r="DC122" s="172">
        <f t="shared" si="491"/>
        <v>160</v>
      </c>
      <c r="DD122" s="172">
        <f t="shared" si="492"/>
        <v>160</v>
      </c>
      <c r="DE122" s="172">
        <f t="shared" si="493"/>
        <v>160</v>
      </c>
      <c r="DF122" s="172">
        <f t="shared" si="494"/>
        <v>160</v>
      </c>
      <c r="DG122" s="172">
        <f t="shared" si="495"/>
        <v>160</v>
      </c>
      <c r="DH122" s="172">
        <f t="shared" si="496"/>
        <v>160</v>
      </c>
      <c r="DI122" s="172">
        <f t="shared" si="497"/>
        <v>130</v>
      </c>
      <c r="DJ122" s="172">
        <f t="shared" si="498"/>
        <v>100</v>
      </c>
      <c r="DK122" s="172">
        <f t="shared" si="499"/>
        <v>80</v>
      </c>
      <c r="DL122" s="172">
        <f t="shared" si="500"/>
        <v>90</v>
      </c>
      <c r="DM122" s="172">
        <f t="shared" si="501"/>
        <v>100</v>
      </c>
      <c r="DN122" s="172">
        <f t="shared" si="502"/>
        <v>90</v>
      </c>
      <c r="DO122" s="172">
        <f t="shared" si="503"/>
        <v>110.00000000000001</v>
      </c>
      <c r="DP122" s="172">
        <f t="shared" si="504"/>
        <v>130</v>
      </c>
      <c r="DQ122" s="172">
        <f t="shared" si="505"/>
        <v>150</v>
      </c>
      <c r="DR122" s="172">
        <f t="shared" si="506"/>
        <v>150</v>
      </c>
      <c r="DS122" s="172">
        <f t="shared" si="507"/>
        <v>150</v>
      </c>
      <c r="DT122" s="172">
        <f t="shared" si="508"/>
        <v>160</v>
      </c>
      <c r="DU122" s="172">
        <f t="shared" si="509"/>
        <v>160</v>
      </c>
      <c r="DV122" s="172">
        <f t="shared" si="510"/>
        <v>160</v>
      </c>
      <c r="DW122" s="172">
        <f t="shared" si="511"/>
        <v>160</v>
      </c>
      <c r="DX122" s="172">
        <f t="shared" si="512"/>
        <v>160</v>
      </c>
      <c r="DY122" s="172">
        <f t="shared" si="513"/>
        <v>160</v>
      </c>
      <c r="EA122" s="171">
        <f t="shared" si="370"/>
        <v>8200</v>
      </c>
      <c r="EB122" s="172">
        <f t="shared" si="371"/>
        <v>8200</v>
      </c>
      <c r="EC122" s="172">
        <f t="shared" si="372"/>
        <v>8200</v>
      </c>
      <c r="ED122" s="172">
        <f t="shared" si="373"/>
        <v>8200</v>
      </c>
      <c r="EE122" s="172">
        <f t="shared" si="374"/>
        <v>8200</v>
      </c>
      <c r="EF122" s="172">
        <f t="shared" si="375"/>
        <v>8200</v>
      </c>
      <c r="EG122" s="172">
        <f t="shared" si="376"/>
        <v>8200</v>
      </c>
      <c r="EH122" s="172">
        <f t="shared" si="377"/>
        <v>8500</v>
      </c>
      <c r="EI122" s="172">
        <f t="shared" si="378"/>
        <v>8800</v>
      </c>
      <c r="EJ122" s="172">
        <f t="shared" si="379"/>
        <v>9000</v>
      </c>
      <c r="EK122" s="172">
        <f t="shared" si="380"/>
        <v>8900</v>
      </c>
      <c r="EL122" s="172">
        <f t="shared" si="381"/>
        <v>8800</v>
      </c>
      <c r="EM122" s="172">
        <f t="shared" si="382"/>
        <v>8900</v>
      </c>
      <c r="EN122" s="172">
        <f t="shared" si="383"/>
        <v>8700</v>
      </c>
      <c r="EO122" s="172">
        <f t="shared" si="384"/>
        <v>8500</v>
      </c>
      <c r="EP122" s="172">
        <f t="shared" si="385"/>
        <v>8300</v>
      </c>
      <c r="EQ122" s="172">
        <f t="shared" si="386"/>
        <v>8300</v>
      </c>
      <c r="ER122" s="172">
        <f t="shared" si="387"/>
        <v>8300</v>
      </c>
      <c r="ES122" s="172">
        <f t="shared" si="388"/>
        <v>8200</v>
      </c>
      <c r="ET122" s="172">
        <f t="shared" si="389"/>
        <v>8200</v>
      </c>
      <c r="EU122" s="172">
        <f t="shared" si="390"/>
        <v>8200</v>
      </c>
      <c r="EV122" s="172">
        <f t="shared" si="391"/>
        <v>8200</v>
      </c>
      <c r="EW122" s="172">
        <f t="shared" si="392"/>
        <v>8200</v>
      </c>
      <c r="EX122" s="172">
        <f t="shared" si="393"/>
        <v>8200</v>
      </c>
      <c r="EZ122" s="171">
        <f t="shared" si="394"/>
        <v>8300</v>
      </c>
      <c r="FA122" s="172">
        <f t="shared" si="395"/>
        <v>8300</v>
      </c>
      <c r="FB122" s="172">
        <f t="shared" si="396"/>
        <v>8300</v>
      </c>
      <c r="FC122" s="172">
        <f t="shared" si="397"/>
        <v>8300</v>
      </c>
      <c r="FD122" s="172">
        <f t="shared" si="398"/>
        <v>8300</v>
      </c>
      <c r="FE122" s="172">
        <f t="shared" si="399"/>
        <v>8300</v>
      </c>
      <c r="FF122" s="172">
        <f t="shared" si="400"/>
        <v>8300</v>
      </c>
      <c r="FG122" s="172">
        <f t="shared" si="401"/>
        <v>8600</v>
      </c>
      <c r="FH122" s="172">
        <f t="shared" si="402"/>
        <v>8900</v>
      </c>
      <c r="FI122" s="172">
        <f t="shared" si="403"/>
        <v>9100</v>
      </c>
      <c r="FJ122" s="172">
        <f t="shared" si="404"/>
        <v>9000</v>
      </c>
      <c r="FK122" s="172">
        <f t="shared" si="405"/>
        <v>8900</v>
      </c>
      <c r="FL122" s="172">
        <f t="shared" si="406"/>
        <v>9000</v>
      </c>
      <c r="FM122" s="172">
        <f t="shared" si="407"/>
        <v>8800</v>
      </c>
      <c r="FN122" s="172">
        <f t="shared" si="408"/>
        <v>8600</v>
      </c>
      <c r="FO122" s="172">
        <f t="shared" si="409"/>
        <v>8400</v>
      </c>
      <c r="FP122" s="172">
        <f t="shared" si="410"/>
        <v>8400</v>
      </c>
      <c r="FQ122" s="172">
        <f t="shared" si="411"/>
        <v>8400</v>
      </c>
      <c r="FR122" s="172">
        <f t="shared" si="412"/>
        <v>8300</v>
      </c>
      <c r="FS122" s="172">
        <f t="shared" si="413"/>
        <v>8300</v>
      </c>
      <c r="FT122" s="172">
        <f t="shared" si="414"/>
        <v>8300</v>
      </c>
      <c r="FU122" s="172">
        <f t="shared" si="415"/>
        <v>8300</v>
      </c>
      <c r="FV122" s="172">
        <f t="shared" si="416"/>
        <v>8300</v>
      </c>
      <c r="FW122" s="172">
        <f t="shared" si="417"/>
        <v>8300</v>
      </c>
    </row>
    <row r="123" spans="3:179" ht="14.25" customHeight="1" x14ac:dyDescent="0.25">
      <c r="C123" s="132">
        <v>2027</v>
      </c>
      <c r="D123" s="14" t="s">
        <v>10</v>
      </c>
      <c r="E123" s="171">
        <f t="shared" si="418"/>
        <v>1387.49</v>
      </c>
      <c r="F123" s="172">
        <f t="shared" si="419"/>
        <v>1387.49</v>
      </c>
      <c r="G123" s="172">
        <f t="shared" si="420"/>
        <v>1387.49</v>
      </c>
      <c r="H123" s="172">
        <f t="shared" si="421"/>
        <v>1348.671017375249</v>
      </c>
      <c r="I123" s="172">
        <f t="shared" si="422"/>
        <v>1342.7404411860832</v>
      </c>
      <c r="J123" s="172">
        <f t="shared" si="423"/>
        <v>1348.671017375249</v>
      </c>
      <c r="K123" s="172">
        <f t="shared" si="424"/>
        <v>1330.6271905738247</v>
      </c>
      <c r="L123" s="172">
        <f t="shared" si="425"/>
        <v>1033.0989022839792</v>
      </c>
      <c r="M123" s="172">
        <f t="shared" si="426"/>
        <v>813.85923148547397</v>
      </c>
      <c r="N123" s="172">
        <f t="shared" si="427"/>
        <v>749.05146092015968</v>
      </c>
      <c r="O123" s="172">
        <f t="shared" si="428"/>
        <v>770.66896887645453</v>
      </c>
      <c r="P123" s="172">
        <f t="shared" si="429"/>
        <v>798.68328781075786</v>
      </c>
      <c r="Q123" s="172">
        <f t="shared" si="430"/>
        <v>899.44109894471455</v>
      </c>
      <c r="R123" s="172">
        <f t="shared" si="431"/>
        <v>984.9684233367567</v>
      </c>
      <c r="S123" s="172">
        <f t="shared" si="432"/>
        <v>1072.364566476567</v>
      </c>
      <c r="T123" s="172">
        <f t="shared" si="433"/>
        <v>1257.8433485357539</v>
      </c>
      <c r="U123" s="172">
        <f t="shared" si="434"/>
        <v>1321.29</v>
      </c>
      <c r="V123" s="172">
        <f t="shared" si="435"/>
        <v>1321.29</v>
      </c>
      <c r="W123" s="172">
        <f t="shared" si="436"/>
        <v>1387.49</v>
      </c>
      <c r="X123" s="172">
        <f t="shared" si="437"/>
        <v>1387.49</v>
      </c>
      <c r="Y123" s="172">
        <f t="shared" si="438"/>
        <v>1387.49</v>
      </c>
      <c r="Z123" s="172">
        <f t="shared" si="439"/>
        <v>1387.49</v>
      </c>
      <c r="AA123" s="172">
        <f t="shared" si="440"/>
        <v>1387.49</v>
      </c>
      <c r="AB123" s="172">
        <f t="shared" si="441"/>
        <v>1387.49</v>
      </c>
      <c r="AC123" s="176">
        <f xml:space="preserve"> SUM(E123:AB123) * 31</f>
        <v>895301.04761061212</v>
      </c>
      <c r="AD123" s="195"/>
      <c r="AE123" s="171">
        <f t="shared" si="442"/>
        <v>8210</v>
      </c>
      <c r="AF123" s="172">
        <f t="shared" si="443"/>
        <v>8210</v>
      </c>
      <c r="AG123" s="172">
        <f t="shared" si="444"/>
        <v>8210</v>
      </c>
      <c r="AH123" s="172">
        <f t="shared" si="445"/>
        <v>8269.0043426075099</v>
      </c>
      <c r="AI123" s="172">
        <f t="shared" si="446"/>
        <v>8277.9266200051898</v>
      </c>
      <c r="AJ123" s="172">
        <f t="shared" si="447"/>
        <v>8269.0043426075099</v>
      </c>
      <c r="AK123" s="172">
        <f t="shared" si="448"/>
        <v>8296.0765224755014</v>
      </c>
      <c r="AL123" s="172">
        <f t="shared" si="449"/>
        <v>8714.5067375633971</v>
      </c>
      <c r="AM123" s="172">
        <f t="shared" si="450"/>
        <v>8995.2327108765021</v>
      </c>
      <c r="AN123" s="172">
        <f t="shared" si="451"/>
        <v>9074.5588116546969</v>
      </c>
      <c r="AO123" s="172">
        <f t="shared" si="452"/>
        <v>9048.2691848188133</v>
      </c>
      <c r="AP123" s="172">
        <f t="shared" si="453"/>
        <v>9013.9472341422479</v>
      </c>
      <c r="AQ123" s="172">
        <f t="shared" si="454"/>
        <v>8888.0311083779998</v>
      </c>
      <c r="AR123" s="172">
        <f t="shared" si="455"/>
        <v>8777.8996547235183</v>
      </c>
      <c r="AS123" s="172">
        <f t="shared" si="456"/>
        <v>8661.9879222910095</v>
      </c>
      <c r="AT123" s="172">
        <f t="shared" si="457"/>
        <v>8403.1241672784472</v>
      </c>
      <c r="AU123" s="172">
        <f t="shared" si="458"/>
        <v>8310</v>
      </c>
      <c r="AV123" s="172">
        <f t="shared" si="459"/>
        <v>8310</v>
      </c>
      <c r="AW123" s="172">
        <f t="shared" si="460"/>
        <v>8210</v>
      </c>
      <c r="AX123" s="172">
        <f t="shared" si="461"/>
        <v>8210</v>
      </c>
      <c r="AY123" s="172">
        <f t="shared" si="462"/>
        <v>8210</v>
      </c>
      <c r="AZ123" s="172">
        <f t="shared" si="463"/>
        <v>8210</v>
      </c>
      <c r="BA123" s="172">
        <f t="shared" si="464"/>
        <v>8210</v>
      </c>
      <c r="BB123" s="172">
        <f t="shared" si="465"/>
        <v>8210</v>
      </c>
      <c r="BD123" s="189">
        <f xml:space="preserve">  'Generation Calculation'!CC110-'Bidders Proposed Renewables'!E85</f>
        <v>169</v>
      </c>
      <c r="BE123" s="190">
        <f xml:space="preserve">  'Generation Calculation'!CD110-'Bidders Proposed Renewables'!F85</f>
        <v>169</v>
      </c>
      <c r="BF123" s="190">
        <f xml:space="preserve">  'Generation Calculation'!CE110-'Bidders Proposed Renewables'!G85</f>
        <v>169</v>
      </c>
      <c r="BG123" s="190">
        <f xml:space="preserve">  'Generation Calculation'!CF110-'Bidders Proposed Renewables'!H85</f>
        <v>163.09956573924899</v>
      </c>
      <c r="BH123" s="190">
        <f xml:space="preserve">  'Generation Calculation'!CG110-'Bidders Proposed Renewables'!I85</f>
        <v>162.20733799948101</v>
      </c>
      <c r="BI123" s="190">
        <f xml:space="preserve">  'Generation Calculation'!CH110-'Bidders Proposed Renewables'!J85</f>
        <v>163.09956573924899</v>
      </c>
      <c r="BJ123" s="190">
        <f xml:space="preserve">  'Generation Calculation'!CI110-'Bidders Proposed Renewables'!K85</f>
        <v>160.39234775244978</v>
      </c>
      <c r="BK123" s="190">
        <f xml:space="preserve">  'Generation Calculation'!CJ110-'Bidders Proposed Renewables'!L85</f>
        <v>118.54932624366032</v>
      </c>
      <c r="BL123" s="190">
        <f xml:space="preserve">  'Generation Calculation'!CK110-'Bidders Proposed Renewables'!M85</f>
        <v>90.476728912349714</v>
      </c>
      <c r="BM123" s="190">
        <f xml:space="preserve">  'Generation Calculation'!CL110-'Bidders Proposed Renewables'!N85</f>
        <v>82.544118834530337</v>
      </c>
      <c r="BN123" s="190">
        <f xml:space="preserve">  'Generation Calculation'!CM110-'Bidders Proposed Renewables'!O85</f>
        <v>85.173081518118735</v>
      </c>
      <c r="BO123" s="190">
        <f xml:space="preserve">  'Generation Calculation'!CN110-'Bidders Proposed Renewables'!P85</f>
        <v>88.605276585775272</v>
      </c>
      <c r="BP123" s="190">
        <f xml:space="preserve">  'Generation Calculation'!CO110-'Bidders Proposed Renewables'!Q85</f>
        <v>101.19688916220005</v>
      </c>
      <c r="BQ123" s="190">
        <f xml:space="preserve">  'Generation Calculation'!CP110-'Bidders Proposed Renewables'!R85</f>
        <v>112.21003452764813</v>
      </c>
      <c r="BR123" s="190">
        <f xml:space="preserve">  'Generation Calculation'!CQ110-'Bidders Proposed Renewables'!S85</f>
        <v>123.801207770899</v>
      </c>
      <c r="BS123" s="190">
        <f xml:space="preserve">  'Generation Calculation'!CR110-'Bidders Proposed Renewables'!T85</f>
        <v>149.68758327215536</v>
      </c>
      <c r="BT123" s="190">
        <f xml:space="preserve">  'Generation Calculation'!CS110-'Bidders Proposed Renewables'!U85</f>
        <v>159</v>
      </c>
      <c r="BU123" s="190">
        <f xml:space="preserve">  'Generation Calculation'!CT110-'Bidders Proposed Renewables'!V85</f>
        <v>159</v>
      </c>
      <c r="BV123" s="190">
        <f xml:space="preserve">  'Generation Calculation'!CU110-'Bidders Proposed Renewables'!W85</f>
        <v>169</v>
      </c>
      <c r="BW123" s="190">
        <f xml:space="preserve">  'Generation Calculation'!CV110-'Bidders Proposed Renewables'!X85</f>
        <v>169</v>
      </c>
      <c r="BX123" s="190">
        <f xml:space="preserve">  'Generation Calculation'!CW110-'Bidders Proposed Renewables'!Y85</f>
        <v>169</v>
      </c>
      <c r="BY123" s="190">
        <f xml:space="preserve">  'Generation Calculation'!CX110-'Bidders Proposed Renewables'!Z85</f>
        <v>169</v>
      </c>
      <c r="BZ123" s="190">
        <f xml:space="preserve">  'Generation Calculation'!CY110-'Bidders Proposed Renewables'!AA85</f>
        <v>169</v>
      </c>
      <c r="CA123" s="190">
        <f xml:space="preserve">  'Generation Calculation'!CZ110-'Bidders Proposed Renewables'!AB85</f>
        <v>169</v>
      </c>
      <c r="CC123" s="171">
        <f t="shared" si="466"/>
        <v>170</v>
      </c>
      <c r="CD123" s="172">
        <f t="shared" si="467"/>
        <v>170</v>
      </c>
      <c r="CE123" s="172">
        <f t="shared" si="468"/>
        <v>170</v>
      </c>
      <c r="CF123" s="172">
        <f t="shared" si="469"/>
        <v>170</v>
      </c>
      <c r="CG123" s="172">
        <f t="shared" si="470"/>
        <v>170</v>
      </c>
      <c r="CH123" s="172">
        <f t="shared" si="471"/>
        <v>170</v>
      </c>
      <c r="CI123" s="172">
        <f t="shared" si="472"/>
        <v>170</v>
      </c>
      <c r="CJ123" s="172">
        <f t="shared" si="473"/>
        <v>120</v>
      </c>
      <c r="CK123" s="172">
        <f t="shared" si="474"/>
        <v>100</v>
      </c>
      <c r="CL123" s="172">
        <f t="shared" si="475"/>
        <v>90</v>
      </c>
      <c r="CM123" s="172">
        <f t="shared" si="476"/>
        <v>90</v>
      </c>
      <c r="CN123" s="172">
        <f t="shared" si="477"/>
        <v>90</v>
      </c>
      <c r="CO123" s="172">
        <f t="shared" si="478"/>
        <v>110.00000000000001</v>
      </c>
      <c r="CP123" s="172">
        <f t="shared" si="479"/>
        <v>120</v>
      </c>
      <c r="CQ123" s="172">
        <f t="shared" si="480"/>
        <v>130</v>
      </c>
      <c r="CR123" s="172">
        <f t="shared" si="481"/>
        <v>150</v>
      </c>
      <c r="CS123" s="172">
        <f t="shared" si="482"/>
        <v>160</v>
      </c>
      <c r="CT123" s="172">
        <f t="shared" si="483"/>
        <v>160</v>
      </c>
      <c r="CU123" s="172">
        <f t="shared" si="484"/>
        <v>170</v>
      </c>
      <c r="CV123" s="172">
        <f t="shared" si="485"/>
        <v>170</v>
      </c>
      <c r="CW123" s="172">
        <f t="shared" si="486"/>
        <v>170</v>
      </c>
      <c r="CX123" s="172">
        <f t="shared" si="487"/>
        <v>170</v>
      </c>
      <c r="CY123" s="172">
        <f t="shared" si="488"/>
        <v>170</v>
      </c>
      <c r="CZ123" s="172">
        <f t="shared" si="489"/>
        <v>170</v>
      </c>
      <c r="DB123" s="171">
        <f t="shared" si="490"/>
        <v>160</v>
      </c>
      <c r="DC123" s="172">
        <f t="shared" si="491"/>
        <v>160</v>
      </c>
      <c r="DD123" s="172">
        <f t="shared" si="492"/>
        <v>160</v>
      </c>
      <c r="DE123" s="172">
        <f t="shared" si="493"/>
        <v>160</v>
      </c>
      <c r="DF123" s="172">
        <f t="shared" si="494"/>
        <v>160</v>
      </c>
      <c r="DG123" s="172">
        <f t="shared" si="495"/>
        <v>160</v>
      </c>
      <c r="DH123" s="172">
        <f t="shared" si="496"/>
        <v>160</v>
      </c>
      <c r="DI123" s="172">
        <f t="shared" si="497"/>
        <v>110.00000000000001</v>
      </c>
      <c r="DJ123" s="172">
        <f t="shared" si="498"/>
        <v>90</v>
      </c>
      <c r="DK123" s="172">
        <f t="shared" si="499"/>
        <v>80</v>
      </c>
      <c r="DL123" s="172">
        <f t="shared" si="500"/>
        <v>80</v>
      </c>
      <c r="DM123" s="172">
        <f t="shared" si="501"/>
        <v>80</v>
      </c>
      <c r="DN123" s="172">
        <f t="shared" si="502"/>
        <v>100</v>
      </c>
      <c r="DO123" s="172">
        <f t="shared" si="503"/>
        <v>110.00000000000001</v>
      </c>
      <c r="DP123" s="172">
        <f t="shared" si="504"/>
        <v>120</v>
      </c>
      <c r="DQ123" s="172">
        <f t="shared" si="505"/>
        <v>140</v>
      </c>
      <c r="DR123" s="172">
        <f t="shared" si="506"/>
        <v>150</v>
      </c>
      <c r="DS123" s="172">
        <f t="shared" si="507"/>
        <v>150</v>
      </c>
      <c r="DT123" s="172">
        <f t="shared" si="508"/>
        <v>160</v>
      </c>
      <c r="DU123" s="172">
        <f t="shared" si="509"/>
        <v>160</v>
      </c>
      <c r="DV123" s="172">
        <f t="shared" si="510"/>
        <v>160</v>
      </c>
      <c r="DW123" s="172">
        <f t="shared" si="511"/>
        <v>160</v>
      </c>
      <c r="DX123" s="172">
        <f t="shared" si="512"/>
        <v>160</v>
      </c>
      <c r="DY123" s="172">
        <f t="shared" si="513"/>
        <v>160</v>
      </c>
      <c r="EA123" s="171">
        <f t="shared" si="370"/>
        <v>8200</v>
      </c>
      <c r="EB123" s="172">
        <f t="shared" si="371"/>
        <v>8200</v>
      </c>
      <c r="EC123" s="172">
        <f t="shared" si="372"/>
        <v>8200</v>
      </c>
      <c r="ED123" s="172">
        <f t="shared" si="373"/>
        <v>8200</v>
      </c>
      <c r="EE123" s="172">
        <f t="shared" si="374"/>
        <v>8200</v>
      </c>
      <c r="EF123" s="172">
        <f t="shared" si="375"/>
        <v>8200</v>
      </c>
      <c r="EG123" s="172">
        <f t="shared" si="376"/>
        <v>8200</v>
      </c>
      <c r="EH123" s="172">
        <f t="shared" si="377"/>
        <v>8700</v>
      </c>
      <c r="EI123" s="172">
        <f t="shared" si="378"/>
        <v>8900</v>
      </c>
      <c r="EJ123" s="172">
        <f t="shared" si="379"/>
        <v>9000</v>
      </c>
      <c r="EK123" s="172">
        <f t="shared" si="380"/>
        <v>9000</v>
      </c>
      <c r="EL123" s="172">
        <f t="shared" si="381"/>
        <v>9000</v>
      </c>
      <c r="EM123" s="172">
        <f t="shared" si="382"/>
        <v>8800</v>
      </c>
      <c r="EN123" s="172">
        <f t="shared" si="383"/>
        <v>8700</v>
      </c>
      <c r="EO123" s="172">
        <f t="shared" si="384"/>
        <v>8600</v>
      </c>
      <c r="EP123" s="172">
        <f t="shared" si="385"/>
        <v>8400</v>
      </c>
      <c r="EQ123" s="172">
        <f t="shared" si="386"/>
        <v>8300</v>
      </c>
      <c r="ER123" s="172">
        <f t="shared" si="387"/>
        <v>8300</v>
      </c>
      <c r="ES123" s="172">
        <f t="shared" si="388"/>
        <v>8200</v>
      </c>
      <c r="ET123" s="172">
        <f t="shared" si="389"/>
        <v>8200</v>
      </c>
      <c r="EU123" s="172">
        <f t="shared" si="390"/>
        <v>8200</v>
      </c>
      <c r="EV123" s="172">
        <f t="shared" si="391"/>
        <v>8200</v>
      </c>
      <c r="EW123" s="172">
        <f t="shared" si="392"/>
        <v>8200</v>
      </c>
      <c r="EX123" s="172">
        <f t="shared" si="393"/>
        <v>8200</v>
      </c>
      <c r="EZ123" s="171">
        <f t="shared" si="394"/>
        <v>8300</v>
      </c>
      <c r="FA123" s="172">
        <f t="shared" si="395"/>
        <v>8300</v>
      </c>
      <c r="FB123" s="172">
        <f t="shared" si="396"/>
        <v>8300</v>
      </c>
      <c r="FC123" s="172">
        <f t="shared" si="397"/>
        <v>8300</v>
      </c>
      <c r="FD123" s="172">
        <f t="shared" si="398"/>
        <v>8300</v>
      </c>
      <c r="FE123" s="172">
        <f t="shared" si="399"/>
        <v>8300</v>
      </c>
      <c r="FF123" s="172">
        <f t="shared" si="400"/>
        <v>8300</v>
      </c>
      <c r="FG123" s="172">
        <f t="shared" si="401"/>
        <v>8800</v>
      </c>
      <c r="FH123" s="172">
        <f t="shared" si="402"/>
        <v>9000</v>
      </c>
      <c r="FI123" s="172">
        <f t="shared" si="403"/>
        <v>9100</v>
      </c>
      <c r="FJ123" s="172">
        <f t="shared" si="404"/>
        <v>9100</v>
      </c>
      <c r="FK123" s="172">
        <f t="shared" si="405"/>
        <v>9100</v>
      </c>
      <c r="FL123" s="172">
        <f t="shared" si="406"/>
        <v>8900</v>
      </c>
      <c r="FM123" s="172">
        <f t="shared" si="407"/>
        <v>8800</v>
      </c>
      <c r="FN123" s="172">
        <f t="shared" si="408"/>
        <v>8700</v>
      </c>
      <c r="FO123" s="172">
        <f t="shared" si="409"/>
        <v>8500</v>
      </c>
      <c r="FP123" s="172">
        <f t="shared" si="410"/>
        <v>8400</v>
      </c>
      <c r="FQ123" s="172">
        <f t="shared" si="411"/>
        <v>8400</v>
      </c>
      <c r="FR123" s="172">
        <f t="shared" si="412"/>
        <v>8300</v>
      </c>
      <c r="FS123" s="172">
        <f t="shared" si="413"/>
        <v>8300</v>
      </c>
      <c r="FT123" s="172">
        <f t="shared" si="414"/>
        <v>8300</v>
      </c>
      <c r="FU123" s="172">
        <f t="shared" si="415"/>
        <v>8300</v>
      </c>
      <c r="FV123" s="172">
        <f t="shared" si="416"/>
        <v>8300</v>
      </c>
      <c r="FW123" s="172">
        <f t="shared" si="417"/>
        <v>8300</v>
      </c>
    </row>
    <row r="124" spans="3:179" ht="14.25" customHeight="1" x14ac:dyDescent="0.25">
      <c r="C124" s="132">
        <v>2027</v>
      </c>
      <c r="D124" s="14" t="s">
        <v>167</v>
      </c>
      <c r="E124" s="171">
        <f t="shared" si="418"/>
        <v>1387.49</v>
      </c>
      <c r="F124" s="172">
        <f t="shared" si="419"/>
        <v>1387.49</v>
      </c>
      <c r="G124" s="172">
        <f t="shared" si="420"/>
        <v>1387.49</v>
      </c>
      <c r="H124" s="172">
        <f t="shared" si="421"/>
        <v>1387.49</v>
      </c>
      <c r="I124" s="172">
        <f t="shared" si="422"/>
        <v>1387.49</v>
      </c>
      <c r="J124" s="172">
        <f t="shared" si="423"/>
        <v>1387.49</v>
      </c>
      <c r="K124" s="172">
        <f t="shared" si="424"/>
        <v>1368.3396510951184</v>
      </c>
      <c r="L124" s="172">
        <f t="shared" si="425"/>
        <v>1156.305979593375</v>
      </c>
      <c r="M124" s="172">
        <f t="shared" si="426"/>
        <v>1025.483365307977</v>
      </c>
      <c r="N124" s="172">
        <f t="shared" si="427"/>
        <v>876.95591723643054</v>
      </c>
      <c r="O124" s="172">
        <f t="shared" si="428"/>
        <v>912.8431694092252</v>
      </c>
      <c r="P124" s="172">
        <f t="shared" si="429"/>
        <v>1007.1576007217942</v>
      </c>
      <c r="Q124" s="172">
        <f t="shared" si="430"/>
        <v>1038.8341512007596</v>
      </c>
      <c r="R124" s="172">
        <f t="shared" si="431"/>
        <v>1138.3990026637136</v>
      </c>
      <c r="S124" s="172">
        <f t="shared" si="432"/>
        <v>1256.8866297811396</v>
      </c>
      <c r="T124" s="172">
        <f t="shared" si="433"/>
        <v>1321.29</v>
      </c>
      <c r="U124" s="172">
        <f t="shared" si="434"/>
        <v>1321.29</v>
      </c>
      <c r="V124" s="172">
        <f t="shared" si="435"/>
        <v>1321.29</v>
      </c>
      <c r="W124" s="172">
        <f t="shared" si="436"/>
        <v>1387.49</v>
      </c>
      <c r="X124" s="172">
        <f t="shared" si="437"/>
        <v>1387.49</v>
      </c>
      <c r="Y124" s="172">
        <f t="shared" si="438"/>
        <v>1387.49</v>
      </c>
      <c r="Z124" s="172">
        <f t="shared" si="439"/>
        <v>1387.49</v>
      </c>
      <c r="AA124" s="172">
        <f t="shared" si="440"/>
        <v>1387.49</v>
      </c>
      <c r="AB124" s="172">
        <f t="shared" si="441"/>
        <v>1387.49</v>
      </c>
      <c r="AC124" s="176">
        <f xml:space="preserve"> SUM(E124:AB124) * 30</f>
        <v>911848.66401028633</v>
      </c>
      <c r="AD124" s="195"/>
      <c r="AE124" s="171">
        <f t="shared" si="442"/>
        <v>8210</v>
      </c>
      <c r="AF124" s="172">
        <f t="shared" si="443"/>
        <v>8210</v>
      </c>
      <c r="AG124" s="172">
        <f t="shared" si="444"/>
        <v>8210</v>
      </c>
      <c r="AH124" s="172">
        <f t="shared" si="445"/>
        <v>8210</v>
      </c>
      <c r="AI124" s="172">
        <f t="shared" si="446"/>
        <v>8210</v>
      </c>
      <c r="AJ124" s="172">
        <f t="shared" si="447"/>
        <v>8210</v>
      </c>
      <c r="AK124" s="172">
        <f t="shared" si="448"/>
        <v>8239.2405641802507</v>
      </c>
      <c r="AL124" s="172">
        <f t="shared" si="449"/>
        <v>8547.1433393828283</v>
      </c>
      <c r="AM124" s="172">
        <f t="shared" si="450"/>
        <v>8724.6081050779612</v>
      </c>
      <c r="AN124" s="172">
        <f t="shared" si="451"/>
        <v>8916.4771306079274</v>
      </c>
      <c r="AO124" s="172">
        <f t="shared" si="452"/>
        <v>8870.977978248251</v>
      </c>
      <c r="AP124" s="172">
        <f t="shared" si="453"/>
        <v>8748.8056008148214</v>
      </c>
      <c r="AQ124" s="172">
        <f t="shared" si="454"/>
        <v>8706.8814844219396</v>
      </c>
      <c r="AR124" s="172">
        <f t="shared" si="455"/>
        <v>8571.9483670205555</v>
      </c>
      <c r="AS124" s="172">
        <f t="shared" si="456"/>
        <v>8404.509183978038</v>
      </c>
      <c r="AT124" s="172">
        <f t="shared" si="457"/>
        <v>8310</v>
      </c>
      <c r="AU124" s="172">
        <f t="shared" si="458"/>
        <v>8310</v>
      </c>
      <c r="AV124" s="172">
        <f t="shared" si="459"/>
        <v>8310</v>
      </c>
      <c r="AW124" s="172">
        <f t="shared" si="460"/>
        <v>8210</v>
      </c>
      <c r="AX124" s="172">
        <f t="shared" si="461"/>
        <v>8210</v>
      </c>
      <c r="AY124" s="172">
        <f t="shared" si="462"/>
        <v>8210</v>
      </c>
      <c r="AZ124" s="172">
        <f t="shared" si="463"/>
        <v>8210</v>
      </c>
      <c r="BA124" s="172">
        <f t="shared" si="464"/>
        <v>8210</v>
      </c>
      <c r="BB124" s="172">
        <f t="shared" si="465"/>
        <v>8210</v>
      </c>
      <c r="BD124" s="189">
        <f xml:space="preserve">  'Generation Calculation'!CC111-'Bidders Proposed Renewables'!E86</f>
        <v>169</v>
      </c>
      <c r="BE124" s="190">
        <f xml:space="preserve">  'Generation Calculation'!CD111-'Bidders Proposed Renewables'!F86</f>
        <v>169</v>
      </c>
      <c r="BF124" s="190">
        <f xml:space="preserve">  'Generation Calculation'!CE111-'Bidders Proposed Renewables'!G86</f>
        <v>169</v>
      </c>
      <c r="BG124" s="190">
        <f xml:space="preserve">  'Generation Calculation'!CF111-'Bidders Proposed Renewables'!H86</f>
        <v>169</v>
      </c>
      <c r="BH124" s="190">
        <f xml:space="preserve">  'Generation Calculation'!CG111-'Bidders Proposed Renewables'!I86</f>
        <v>169</v>
      </c>
      <c r="BI124" s="190">
        <f xml:space="preserve">  'Generation Calculation'!CH111-'Bidders Proposed Renewables'!J86</f>
        <v>169</v>
      </c>
      <c r="BJ124" s="190">
        <f xml:space="preserve">  'Generation Calculation'!CI111-'Bidders Proposed Renewables'!K86</f>
        <v>166.07594358197491</v>
      </c>
      <c r="BK124" s="190">
        <f xml:space="preserve">  'Generation Calculation'!CJ111-'Bidders Proposed Renewables'!L86</f>
        <v>135.28566606171711</v>
      </c>
      <c r="BL124" s="190">
        <f xml:space="preserve">  'Generation Calculation'!CK111-'Bidders Proposed Renewables'!M86</f>
        <v>117.53918949220396</v>
      </c>
      <c r="BM124" s="190">
        <f xml:space="preserve">  'Generation Calculation'!CL111-'Bidders Proposed Renewables'!N86</f>
        <v>98.352286939207289</v>
      </c>
      <c r="BN124" s="190">
        <f xml:space="preserve">  'Generation Calculation'!CM111-'Bidders Proposed Renewables'!O86</f>
        <v>102.90220217517484</v>
      </c>
      <c r="BO124" s="190">
        <f xml:space="preserve">  'Generation Calculation'!CN111-'Bidders Proposed Renewables'!P86</f>
        <v>115.11943991851784</v>
      </c>
      <c r="BP124" s="190">
        <f xml:space="preserve">  'Generation Calculation'!CO111-'Bidders Proposed Renewables'!Q86</f>
        <v>119.31185155780597</v>
      </c>
      <c r="BQ124" s="190">
        <f xml:space="preserve">  'Generation Calculation'!CP111-'Bidders Proposed Renewables'!R86</f>
        <v>132.80516329794452</v>
      </c>
      <c r="BR124" s="190">
        <f xml:space="preserve">  'Generation Calculation'!CQ111-'Bidders Proposed Renewables'!S86</f>
        <v>149.54908160219625</v>
      </c>
      <c r="BS124" s="190">
        <f xml:space="preserve">  'Generation Calculation'!CR111-'Bidders Proposed Renewables'!T86</f>
        <v>159</v>
      </c>
      <c r="BT124" s="190">
        <f xml:space="preserve">  'Generation Calculation'!CS111-'Bidders Proposed Renewables'!U86</f>
        <v>159</v>
      </c>
      <c r="BU124" s="190">
        <f xml:space="preserve">  'Generation Calculation'!CT111-'Bidders Proposed Renewables'!V86</f>
        <v>159</v>
      </c>
      <c r="BV124" s="190">
        <f xml:space="preserve">  'Generation Calculation'!CU111-'Bidders Proposed Renewables'!W86</f>
        <v>169</v>
      </c>
      <c r="BW124" s="190">
        <f xml:space="preserve">  'Generation Calculation'!CV111-'Bidders Proposed Renewables'!X86</f>
        <v>169</v>
      </c>
      <c r="BX124" s="190">
        <f xml:space="preserve">  'Generation Calculation'!CW111-'Bidders Proposed Renewables'!Y86</f>
        <v>169</v>
      </c>
      <c r="BY124" s="190">
        <f xml:space="preserve">  'Generation Calculation'!CX111-'Bidders Proposed Renewables'!Z86</f>
        <v>169</v>
      </c>
      <c r="BZ124" s="190">
        <f xml:space="preserve">  'Generation Calculation'!CY111-'Bidders Proposed Renewables'!AA86</f>
        <v>169</v>
      </c>
      <c r="CA124" s="190">
        <f xml:space="preserve">  'Generation Calculation'!CZ111-'Bidders Proposed Renewables'!AB86</f>
        <v>169</v>
      </c>
      <c r="CC124" s="171">
        <f t="shared" si="466"/>
        <v>170</v>
      </c>
      <c r="CD124" s="172">
        <f t="shared" si="467"/>
        <v>170</v>
      </c>
      <c r="CE124" s="172">
        <f t="shared" si="468"/>
        <v>170</v>
      </c>
      <c r="CF124" s="172">
        <f t="shared" si="469"/>
        <v>170</v>
      </c>
      <c r="CG124" s="172">
        <f t="shared" si="470"/>
        <v>170</v>
      </c>
      <c r="CH124" s="172">
        <f t="shared" si="471"/>
        <v>170</v>
      </c>
      <c r="CI124" s="172">
        <f t="shared" si="472"/>
        <v>170</v>
      </c>
      <c r="CJ124" s="172">
        <f t="shared" si="473"/>
        <v>140</v>
      </c>
      <c r="CK124" s="172">
        <f t="shared" si="474"/>
        <v>120</v>
      </c>
      <c r="CL124" s="172">
        <f t="shared" si="475"/>
        <v>100</v>
      </c>
      <c r="CM124" s="172">
        <f t="shared" si="476"/>
        <v>110.00000000000001</v>
      </c>
      <c r="CN124" s="172">
        <f t="shared" si="477"/>
        <v>120</v>
      </c>
      <c r="CO124" s="172">
        <f t="shared" si="478"/>
        <v>120</v>
      </c>
      <c r="CP124" s="172">
        <f t="shared" si="479"/>
        <v>140</v>
      </c>
      <c r="CQ124" s="172">
        <f t="shared" si="480"/>
        <v>150</v>
      </c>
      <c r="CR124" s="172">
        <f t="shared" si="481"/>
        <v>160</v>
      </c>
      <c r="CS124" s="172">
        <f t="shared" si="482"/>
        <v>160</v>
      </c>
      <c r="CT124" s="172">
        <f t="shared" si="483"/>
        <v>160</v>
      </c>
      <c r="CU124" s="172">
        <f t="shared" si="484"/>
        <v>170</v>
      </c>
      <c r="CV124" s="172">
        <f t="shared" si="485"/>
        <v>170</v>
      </c>
      <c r="CW124" s="172">
        <f t="shared" si="486"/>
        <v>170</v>
      </c>
      <c r="CX124" s="172">
        <f t="shared" si="487"/>
        <v>170</v>
      </c>
      <c r="CY124" s="172">
        <f t="shared" si="488"/>
        <v>170</v>
      </c>
      <c r="CZ124" s="172">
        <f t="shared" si="489"/>
        <v>170</v>
      </c>
      <c r="DB124" s="171">
        <f t="shared" si="490"/>
        <v>160</v>
      </c>
      <c r="DC124" s="172">
        <f t="shared" si="491"/>
        <v>160</v>
      </c>
      <c r="DD124" s="172">
        <f t="shared" si="492"/>
        <v>160</v>
      </c>
      <c r="DE124" s="172">
        <f t="shared" si="493"/>
        <v>160</v>
      </c>
      <c r="DF124" s="172">
        <f t="shared" si="494"/>
        <v>160</v>
      </c>
      <c r="DG124" s="172">
        <f t="shared" si="495"/>
        <v>160</v>
      </c>
      <c r="DH124" s="172">
        <f t="shared" si="496"/>
        <v>160</v>
      </c>
      <c r="DI124" s="172">
        <f t="shared" si="497"/>
        <v>130</v>
      </c>
      <c r="DJ124" s="172">
        <f t="shared" si="498"/>
        <v>110.00000000000001</v>
      </c>
      <c r="DK124" s="172">
        <f t="shared" si="499"/>
        <v>90</v>
      </c>
      <c r="DL124" s="172">
        <f t="shared" si="500"/>
        <v>100</v>
      </c>
      <c r="DM124" s="172">
        <f t="shared" si="501"/>
        <v>110.00000000000001</v>
      </c>
      <c r="DN124" s="172">
        <f t="shared" si="502"/>
        <v>110.00000000000001</v>
      </c>
      <c r="DO124" s="172">
        <f t="shared" si="503"/>
        <v>130</v>
      </c>
      <c r="DP124" s="172">
        <f t="shared" si="504"/>
        <v>140</v>
      </c>
      <c r="DQ124" s="172">
        <f t="shared" si="505"/>
        <v>150</v>
      </c>
      <c r="DR124" s="172">
        <f t="shared" si="506"/>
        <v>150</v>
      </c>
      <c r="DS124" s="172">
        <f t="shared" si="507"/>
        <v>150</v>
      </c>
      <c r="DT124" s="172">
        <f t="shared" si="508"/>
        <v>160</v>
      </c>
      <c r="DU124" s="172">
        <f t="shared" si="509"/>
        <v>160</v>
      </c>
      <c r="DV124" s="172">
        <f t="shared" si="510"/>
        <v>160</v>
      </c>
      <c r="DW124" s="172">
        <f t="shared" si="511"/>
        <v>160</v>
      </c>
      <c r="DX124" s="172">
        <f t="shared" si="512"/>
        <v>160</v>
      </c>
      <c r="DY124" s="172">
        <f t="shared" si="513"/>
        <v>160</v>
      </c>
      <c r="EA124" s="171">
        <f t="shared" si="370"/>
        <v>8200</v>
      </c>
      <c r="EB124" s="172">
        <f t="shared" si="371"/>
        <v>8200</v>
      </c>
      <c r="EC124" s="172">
        <f t="shared" si="372"/>
        <v>8200</v>
      </c>
      <c r="ED124" s="172">
        <f t="shared" si="373"/>
        <v>8200</v>
      </c>
      <c r="EE124" s="172">
        <f t="shared" si="374"/>
        <v>8200</v>
      </c>
      <c r="EF124" s="172">
        <f t="shared" si="375"/>
        <v>8200</v>
      </c>
      <c r="EG124" s="172">
        <f t="shared" si="376"/>
        <v>8200</v>
      </c>
      <c r="EH124" s="172">
        <f t="shared" si="377"/>
        <v>8500</v>
      </c>
      <c r="EI124" s="172">
        <f t="shared" si="378"/>
        <v>8700</v>
      </c>
      <c r="EJ124" s="172">
        <f t="shared" si="379"/>
        <v>8900</v>
      </c>
      <c r="EK124" s="172">
        <f t="shared" si="380"/>
        <v>8800</v>
      </c>
      <c r="EL124" s="172">
        <f t="shared" si="381"/>
        <v>8700</v>
      </c>
      <c r="EM124" s="172">
        <f t="shared" si="382"/>
        <v>8700</v>
      </c>
      <c r="EN124" s="172">
        <f t="shared" si="383"/>
        <v>8500</v>
      </c>
      <c r="EO124" s="172">
        <f t="shared" si="384"/>
        <v>8400</v>
      </c>
      <c r="EP124" s="172">
        <f t="shared" si="385"/>
        <v>8300</v>
      </c>
      <c r="EQ124" s="172">
        <f t="shared" si="386"/>
        <v>8300</v>
      </c>
      <c r="ER124" s="172">
        <f t="shared" si="387"/>
        <v>8300</v>
      </c>
      <c r="ES124" s="172">
        <f t="shared" si="388"/>
        <v>8200</v>
      </c>
      <c r="ET124" s="172">
        <f t="shared" si="389"/>
        <v>8200</v>
      </c>
      <c r="EU124" s="172">
        <f t="shared" si="390"/>
        <v>8200</v>
      </c>
      <c r="EV124" s="172">
        <f t="shared" si="391"/>
        <v>8200</v>
      </c>
      <c r="EW124" s="172">
        <f t="shared" si="392"/>
        <v>8200</v>
      </c>
      <c r="EX124" s="172">
        <f t="shared" si="393"/>
        <v>8200</v>
      </c>
      <c r="EZ124" s="171">
        <f t="shared" si="394"/>
        <v>8300</v>
      </c>
      <c r="FA124" s="172">
        <f t="shared" si="395"/>
        <v>8300</v>
      </c>
      <c r="FB124" s="172">
        <f t="shared" si="396"/>
        <v>8300</v>
      </c>
      <c r="FC124" s="172">
        <f t="shared" si="397"/>
        <v>8300</v>
      </c>
      <c r="FD124" s="172">
        <f t="shared" si="398"/>
        <v>8300</v>
      </c>
      <c r="FE124" s="172">
        <f t="shared" si="399"/>
        <v>8300</v>
      </c>
      <c r="FF124" s="172">
        <f t="shared" si="400"/>
        <v>8300</v>
      </c>
      <c r="FG124" s="172">
        <f t="shared" si="401"/>
        <v>8600</v>
      </c>
      <c r="FH124" s="172">
        <f t="shared" si="402"/>
        <v>8800</v>
      </c>
      <c r="FI124" s="172">
        <f t="shared" si="403"/>
        <v>9000</v>
      </c>
      <c r="FJ124" s="172">
        <f t="shared" si="404"/>
        <v>8900</v>
      </c>
      <c r="FK124" s="172">
        <f t="shared" si="405"/>
        <v>8800</v>
      </c>
      <c r="FL124" s="172">
        <f t="shared" si="406"/>
        <v>8800</v>
      </c>
      <c r="FM124" s="172">
        <f t="shared" si="407"/>
        <v>8600</v>
      </c>
      <c r="FN124" s="172">
        <f t="shared" si="408"/>
        <v>8500</v>
      </c>
      <c r="FO124" s="172">
        <f t="shared" si="409"/>
        <v>8400</v>
      </c>
      <c r="FP124" s="172">
        <f t="shared" si="410"/>
        <v>8400</v>
      </c>
      <c r="FQ124" s="172">
        <f t="shared" si="411"/>
        <v>8400</v>
      </c>
      <c r="FR124" s="172">
        <f t="shared" si="412"/>
        <v>8300</v>
      </c>
      <c r="FS124" s="172">
        <f t="shared" si="413"/>
        <v>8300</v>
      </c>
      <c r="FT124" s="172">
        <f t="shared" si="414"/>
        <v>8300</v>
      </c>
      <c r="FU124" s="172">
        <f t="shared" si="415"/>
        <v>8300</v>
      </c>
      <c r="FV124" s="172">
        <f t="shared" si="416"/>
        <v>8300</v>
      </c>
      <c r="FW124" s="172">
        <f t="shared" si="417"/>
        <v>8300</v>
      </c>
    </row>
    <row r="125" spans="3:179" ht="14.25" customHeight="1" x14ac:dyDescent="0.25">
      <c r="C125" s="132">
        <v>2027</v>
      </c>
      <c r="D125" s="14" t="s">
        <v>168</v>
      </c>
      <c r="E125" s="171">
        <f t="shared" si="418"/>
        <v>1387.49</v>
      </c>
      <c r="F125" s="172">
        <f t="shared" si="419"/>
        <v>1387.49</v>
      </c>
      <c r="G125" s="172">
        <f t="shared" si="420"/>
        <v>1387.49</v>
      </c>
      <c r="H125" s="172">
        <f t="shared" si="421"/>
        <v>1387.49</v>
      </c>
      <c r="I125" s="172">
        <f t="shared" si="422"/>
        <v>1387.49</v>
      </c>
      <c r="J125" s="172">
        <f t="shared" si="423"/>
        <v>1387.49</v>
      </c>
      <c r="K125" s="172">
        <f t="shared" si="424"/>
        <v>1384.4164410742139</v>
      </c>
      <c r="L125" s="172">
        <f t="shared" si="425"/>
        <v>1142.9499165208026</v>
      </c>
      <c r="M125" s="172">
        <f t="shared" si="426"/>
        <v>1040.2960315302616</v>
      </c>
      <c r="N125" s="172">
        <f t="shared" si="427"/>
        <v>941.93333401434916</v>
      </c>
      <c r="O125" s="172">
        <f t="shared" si="428"/>
        <v>866.69224646512464</v>
      </c>
      <c r="P125" s="172">
        <f t="shared" si="429"/>
        <v>911.04464624502509</v>
      </c>
      <c r="Q125" s="172">
        <f t="shared" si="430"/>
        <v>984.08355449796295</v>
      </c>
      <c r="R125" s="172">
        <f t="shared" si="431"/>
        <v>1060.5457170683255</v>
      </c>
      <c r="S125" s="172">
        <f t="shared" si="432"/>
        <v>1273.0064752305591</v>
      </c>
      <c r="T125" s="172">
        <f t="shared" si="433"/>
        <v>1321.29</v>
      </c>
      <c r="U125" s="172">
        <f t="shared" si="434"/>
        <v>1321.29</v>
      </c>
      <c r="V125" s="172">
        <f t="shared" si="435"/>
        <v>1321.29</v>
      </c>
      <c r="W125" s="172">
        <f t="shared" si="436"/>
        <v>1387.49</v>
      </c>
      <c r="X125" s="172">
        <f t="shared" si="437"/>
        <v>1387.49</v>
      </c>
      <c r="Y125" s="172">
        <f t="shared" si="438"/>
        <v>1387.49</v>
      </c>
      <c r="Z125" s="172">
        <f t="shared" si="439"/>
        <v>1387.49</v>
      </c>
      <c r="AA125" s="172">
        <f t="shared" si="440"/>
        <v>1387.49</v>
      </c>
      <c r="AB125" s="172">
        <f t="shared" si="441"/>
        <v>1387.49</v>
      </c>
      <c r="AC125" s="176">
        <f xml:space="preserve"> SUM(E125:AB125) * 31</f>
        <v>936780.26924204582</v>
      </c>
      <c r="AD125" s="195"/>
      <c r="AE125" s="171">
        <f t="shared" si="442"/>
        <v>8210</v>
      </c>
      <c r="AF125" s="172">
        <f t="shared" si="443"/>
        <v>8210</v>
      </c>
      <c r="AG125" s="172">
        <f t="shared" si="444"/>
        <v>8210</v>
      </c>
      <c r="AH125" s="172">
        <f t="shared" si="445"/>
        <v>8210</v>
      </c>
      <c r="AI125" s="172">
        <f t="shared" si="446"/>
        <v>8210</v>
      </c>
      <c r="AJ125" s="172">
        <f t="shared" si="447"/>
        <v>8210</v>
      </c>
      <c r="AK125" s="172">
        <f t="shared" si="448"/>
        <v>8214.7106440323096</v>
      </c>
      <c r="AL125" s="172">
        <f t="shared" si="449"/>
        <v>8565.6604977226471</v>
      </c>
      <c r="AM125" s="172">
        <f t="shared" si="450"/>
        <v>8704.9353769002992</v>
      </c>
      <c r="AN125" s="172">
        <f t="shared" si="451"/>
        <v>8833.7052745872097</v>
      </c>
      <c r="AO125" s="172">
        <f t="shared" si="452"/>
        <v>8929.3941166148343</v>
      </c>
      <c r="AP125" s="172">
        <f t="shared" si="453"/>
        <v>8873.2707703585475</v>
      </c>
      <c r="AQ125" s="172">
        <f t="shared" si="454"/>
        <v>8779.0552953725255</v>
      </c>
      <c r="AR125" s="172">
        <f t="shared" si="455"/>
        <v>8677.873767889243</v>
      </c>
      <c r="AS125" s="172">
        <f t="shared" si="456"/>
        <v>8381.0982567822812</v>
      </c>
      <c r="AT125" s="172">
        <f t="shared" si="457"/>
        <v>8310</v>
      </c>
      <c r="AU125" s="172">
        <f t="shared" si="458"/>
        <v>8310</v>
      </c>
      <c r="AV125" s="172">
        <f t="shared" si="459"/>
        <v>8310</v>
      </c>
      <c r="AW125" s="172">
        <f t="shared" si="460"/>
        <v>8210</v>
      </c>
      <c r="AX125" s="172">
        <f t="shared" si="461"/>
        <v>8210</v>
      </c>
      <c r="AY125" s="172">
        <f t="shared" si="462"/>
        <v>8210</v>
      </c>
      <c r="AZ125" s="172">
        <f t="shared" si="463"/>
        <v>8210</v>
      </c>
      <c r="BA125" s="172">
        <f t="shared" si="464"/>
        <v>8210</v>
      </c>
      <c r="BB125" s="172">
        <f t="shared" si="465"/>
        <v>8210</v>
      </c>
      <c r="BD125" s="189">
        <f xml:space="preserve">  'Generation Calculation'!CC112-'Bidders Proposed Renewables'!E87</f>
        <v>169</v>
      </c>
      <c r="BE125" s="190">
        <f xml:space="preserve">  'Generation Calculation'!CD112-'Bidders Proposed Renewables'!F87</f>
        <v>169</v>
      </c>
      <c r="BF125" s="190">
        <f xml:space="preserve">  'Generation Calculation'!CE112-'Bidders Proposed Renewables'!G87</f>
        <v>169</v>
      </c>
      <c r="BG125" s="190">
        <f xml:space="preserve">  'Generation Calculation'!CF112-'Bidders Proposed Renewables'!H87</f>
        <v>169</v>
      </c>
      <c r="BH125" s="190">
        <f xml:space="preserve">  'Generation Calculation'!CG112-'Bidders Proposed Renewables'!I87</f>
        <v>169</v>
      </c>
      <c r="BI125" s="190">
        <f xml:space="preserve">  'Generation Calculation'!CH112-'Bidders Proposed Renewables'!J87</f>
        <v>169</v>
      </c>
      <c r="BJ125" s="190">
        <f xml:space="preserve">  'Generation Calculation'!CI112-'Bidders Proposed Renewables'!K87</f>
        <v>168.528935596769</v>
      </c>
      <c r="BK125" s="190">
        <f xml:space="preserve">  'Generation Calculation'!CJ112-'Bidders Proposed Renewables'!L87</f>
        <v>133.43395022773535</v>
      </c>
      <c r="BL125" s="190">
        <f xml:space="preserve">  'Generation Calculation'!CK112-'Bidders Proposed Renewables'!M87</f>
        <v>119.50646230997017</v>
      </c>
      <c r="BM125" s="190">
        <f xml:space="preserve">  'Generation Calculation'!CL112-'Bidders Proposed Renewables'!N87</f>
        <v>106.62947254127909</v>
      </c>
      <c r="BN125" s="190">
        <f xml:space="preserve">  'Generation Calculation'!CM112-'Bidders Proposed Renewables'!O87</f>
        <v>97.060588338516609</v>
      </c>
      <c r="BO125" s="190">
        <f xml:space="preserve">  'Generation Calculation'!CN112-'Bidders Proposed Renewables'!P87</f>
        <v>102.67292296414527</v>
      </c>
      <c r="BP125" s="190">
        <f xml:space="preserve">  'Generation Calculation'!CO112-'Bidders Proposed Renewables'!Q87</f>
        <v>112.09447046274754</v>
      </c>
      <c r="BQ125" s="190">
        <f xml:space="preserve">  'Generation Calculation'!CP112-'Bidders Proposed Renewables'!R87</f>
        <v>122.21262321107565</v>
      </c>
      <c r="BR125" s="190">
        <f xml:space="preserve">  'Generation Calculation'!CQ112-'Bidders Proposed Renewables'!S87</f>
        <v>151.89017432177187</v>
      </c>
      <c r="BS125" s="190">
        <f xml:space="preserve">  'Generation Calculation'!CR112-'Bidders Proposed Renewables'!T87</f>
        <v>159</v>
      </c>
      <c r="BT125" s="190">
        <f xml:space="preserve">  'Generation Calculation'!CS112-'Bidders Proposed Renewables'!U87</f>
        <v>159</v>
      </c>
      <c r="BU125" s="190">
        <f xml:space="preserve">  'Generation Calculation'!CT112-'Bidders Proposed Renewables'!V87</f>
        <v>159</v>
      </c>
      <c r="BV125" s="190">
        <f xml:space="preserve">  'Generation Calculation'!CU112-'Bidders Proposed Renewables'!W87</f>
        <v>169</v>
      </c>
      <c r="BW125" s="190">
        <f xml:space="preserve">  'Generation Calculation'!CV112-'Bidders Proposed Renewables'!X87</f>
        <v>169</v>
      </c>
      <c r="BX125" s="190">
        <f xml:space="preserve">  'Generation Calculation'!CW112-'Bidders Proposed Renewables'!Y87</f>
        <v>169</v>
      </c>
      <c r="BY125" s="190">
        <f xml:space="preserve">  'Generation Calculation'!CX112-'Bidders Proposed Renewables'!Z87</f>
        <v>169</v>
      </c>
      <c r="BZ125" s="190">
        <f xml:space="preserve">  'Generation Calculation'!CY112-'Bidders Proposed Renewables'!AA87</f>
        <v>169</v>
      </c>
      <c r="CA125" s="190">
        <f xml:space="preserve">  'Generation Calculation'!CZ112-'Bidders Proposed Renewables'!AB87</f>
        <v>169</v>
      </c>
      <c r="CC125" s="171">
        <f t="shared" si="466"/>
        <v>170</v>
      </c>
      <c r="CD125" s="172">
        <f t="shared" si="467"/>
        <v>170</v>
      </c>
      <c r="CE125" s="172">
        <f t="shared" si="468"/>
        <v>170</v>
      </c>
      <c r="CF125" s="172">
        <f t="shared" si="469"/>
        <v>170</v>
      </c>
      <c r="CG125" s="172">
        <f t="shared" si="470"/>
        <v>170</v>
      </c>
      <c r="CH125" s="172">
        <f t="shared" si="471"/>
        <v>170</v>
      </c>
      <c r="CI125" s="172">
        <f t="shared" si="472"/>
        <v>170</v>
      </c>
      <c r="CJ125" s="172">
        <f t="shared" si="473"/>
        <v>140</v>
      </c>
      <c r="CK125" s="172">
        <f t="shared" si="474"/>
        <v>120</v>
      </c>
      <c r="CL125" s="172">
        <f t="shared" si="475"/>
        <v>110.00000000000001</v>
      </c>
      <c r="CM125" s="172">
        <f t="shared" si="476"/>
        <v>100</v>
      </c>
      <c r="CN125" s="172">
        <f t="shared" si="477"/>
        <v>110.00000000000001</v>
      </c>
      <c r="CO125" s="172">
        <f t="shared" si="478"/>
        <v>120</v>
      </c>
      <c r="CP125" s="172">
        <f t="shared" si="479"/>
        <v>130</v>
      </c>
      <c r="CQ125" s="172">
        <f t="shared" si="480"/>
        <v>160</v>
      </c>
      <c r="CR125" s="172">
        <f t="shared" si="481"/>
        <v>160</v>
      </c>
      <c r="CS125" s="172">
        <f t="shared" si="482"/>
        <v>160</v>
      </c>
      <c r="CT125" s="172">
        <f t="shared" si="483"/>
        <v>160</v>
      </c>
      <c r="CU125" s="172">
        <f t="shared" si="484"/>
        <v>170</v>
      </c>
      <c r="CV125" s="172">
        <f t="shared" si="485"/>
        <v>170</v>
      </c>
      <c r="CW125" s="172">
        <f t="shared" si="486"/>
        <v>170</v>
      </c>
      <c r="CX125" s="172">
        <f t="shared" si="487"/>
        <v>170</v>
      </c>
      <c r="CY125" s="172">
        <f t="shared" si="488"/>
        <v>170</v>
      </c>
      <c r="CZ125" s="172">
        <f t="shared" si="489"/>
        <v>170</v>
      </c>
      <c r="DB125" s="171">
        <f t="shared" si="490"/>
        <v>160</v>
      </c>
      <c r="DC125" s="172">
        <f t="shared" si="491"/>
        <v>160</v>
      </c>
      <c r="DD125" s="172">
        <f t="shared" si="492"/>
        <v>160</v>
      </c>
      <c r="DE125" s="172">
        <f t="shared" si="493"/>
        <v>160</v>
      </c>
      <c r="DF125" s="172">
        <f t="shared" si="494"/>
        <v>160</v>
      </c>
      <c r="DG125" s="172">
        <f t="shared" si="495"/>
        <v>160</v>
      </c>
      <c r="DH125" s="172">
        <f t="shared" si="496"/>
        <v>160</v>
      </c>
      <c r="DI125" s="172">
        <f t="shared" si="497"/>
        <v>130</v>
      </c>
      <c r="DJ125" s="172">
        <f t="shared" si="498"/>
        <v>110.00000000000001</v>
      </c>
      <c r="DK125" s="172">
        <f t="shared" si="499"/>
        <v>100</v>
      </c>
      <c r="DL125" s="172">
        <f t="shared" si="500"/>
        <v>90</v>
      </c>
      <c r="DM125" s="172">
        <f t="shared" si="501"/>
        <v>100</v>
      </c>
      <c r="DN125" s="172">
        <f t="shared" si="502"/>
        <v>110.00000000000001</v>
      </c>
      <c r="DO125" s="172">
        <f t="shared" si="503"/>
        <v>120</v>
      </c>
      <c r="DP125" s="172">
        <f t="shared" si="504"/>
        <v>150</v>
      </c>
      <c r="DQ125" s="172">
        <f t="shared" si="505"/>
        <v>150</v>
      </c>
      <c r="DR125" s="172">
        <f t="shared" si="506"/>
        <v>150</v>
      </c>
      <c r="DS125" s="172">
        <f t="shared" si="507"/>
        <v>150</v>
      </c>
      <c r="DT125" s="172">
        <f t="shared" si="508"/>
        <v>160</v>
      </c>
      <c r="DU125" s="172">
        <f t="shared" si="509"/>
        <v>160</v>
      </c>
      <c r="DV125" s="172">
        <f t="shared" si="510"/>
        <v>160</v>
      </c>
      <c r="DW125" s="172">
        <f t="shared" si="511"/>
        <v>160</v>
      </c>
      <c r="DX125" s="172">
        <f t="shared" si="512"/>
        <v>160</v>
      </c>
      <c r="DY125" s="172">
        <f t="shared" si="513"/>
        <v>160</v>
      </c>
      <c r="EA125" s="171">
        <f t="shared" si="370"/>
        <v>8200</v>
      </c>
      <c r="EB125" s="172">
        <f t="shared" si="371"/>
        <v>8200</v>
      </c>
      <c r="EC125" s="172">
        <f t="shared" si="372"/>
        <v>8200</v>
      </c>
      <c r="ED125" s="172">
        <f t="shared" si="373"/>
        <v>8200</v>
      </c>
      <c r="EE125" s="172">
        <f t="shared" si="374"/>
        <v>8200</v>
      </c>
      <c r="EF125" s="172">
        <f t="shared" si="375"/>
        <v>8200</v>
      </c>
      <c r="EG125" s="172">
        <f t="shared" si="376"/>
        <v>8200</v>
      </c>
      <c r="EH125" s="172">
        <f t="shared" si="377"/>
        <v>8500</v>
      </c>
      <c r="EI125" s="172">
        <f t="shared" si="378"/>
        <v>8700</v>
      </c>
      <c r="EJ125" s="172">
        <f t="shared" si="379"/>
        <v>8800</v>
      </c>
      <c r="EK125" s="172">
        <f t="shared" si="380"/>
        <v>8900</v>
      </c>
      <c r="EL125" s="172">
        <f t="shared" si="381"/>
        <v>8800</v>
      </c>
      <c r="EM125" s="172">
        <f t="shared" si="382"/>
        <v>8700</v>
      </c>
      <c r="EN125" s="172">
        <f t="shared" si="383"/>
        <v>8600</v>
      </c>
      <c r="EO125" s="172">
        <f t="shared" si="384"/>
        <v>8300</v>
      </c>
      <c r="EP125" s="172">
        <f t="shared" si="385"/>
        <v>8300</v>
      </c>
      <c r="EQ125" s="172">
        <f t="shared" si="386"/>
        <v>8300</v>
      </c>
      <c r="ER125" s="172">
        <f t="shared" si="387"/>
        <v>8300</v>
      </c>
      <c r="ES125" s="172">
        <f t="shared" si="388"/>
        <v>8200</v>
      </c>
      <c r="ET125" s="172">
        <f t="shared" si="389"/>
        <v>8200</v>
      </c>
      <c r="EU125" s="172">
        <f t="shared" si="390"/>
        <v>8200</v>
      </c>
      <c r="EV125" s="172">
        <f t="shared" si="391"/>
        <v>8200</v>
      </c>
      <c r="EW125" s="172">
        <f t="shared" si="392"/>
        <v>8200</v>
      </c>
      <c r="EX125" s="172">
        <f t="shared" si="393"/>
        <v>8200</v>
      </c>
      <c r="EZ125" s="171">
        <f t="shared" si="394"/>
        <v>8300</v>
      </c>
      <c r="FA125" s="172">
        <f t="shared" si="395"/>
        <v>8300</v>
      </c>
      <c r="FB125" s="172">
        <f t="shared" si="396"/>
        <v>8300</v>
      </c>
      <c r="FC125" s="172">
        <f t="shared" si="397"/>
        <v>8300</v>
      </c>
      <c r="FD125" s="172">
        <f t="shared" si="398"/>
        <v>8300</v>
      </c>
      <c r="FE125" s="172">
        <f t="shared" si="399"/>
        <v>8300</v>
      </c>
      <c r="FF125" s="172">
        <f t="shared" si="400"/>
        <v>8300</v>
      </c>
      <c r="FG125" s="172">
        <f t="shared" si="401"/>
        <v>8600</v>
      </c>
      <c r="FH125" s="172">
        <f t="shared" si="402"/>
        <v>8800</v>
      </c>
      <c r="FI125" s="172">
        <f t="shared" si="403"/>
        <v>8900</v>
      </c>
      <c r="FJ125" s="172">
        <f t="shared" si="404"/>
        <v>9000</v>
      </c>
      <c r="FK125" s="172">
        <f t="shared" si="405"/>
        <v>8900</v>
      </c>
      <c r="FL125" s="172">
        <f t="shared" si="406"/>
        <v>8800</v>
      </c>
      <c r="FM125" s="172">
        <f t="shared" si="407"/>
        <v>8700</v>
      </c>
      <c r="FN125" s="172">
        <f t="shared" si="408"/>
        <v>8400</v>
      </c>
      <c r="FO125" s="172">
        <f t="shared" si="409"/>
        <v>8400</v>
      </c>
      <c r="FP125" s="172">
        <f t="shared" si="410"/>
        <v>8400</v>
      </c>
      <c r="FQ125" s="172">
        <f t="shared" si="411"/>
        <v>8400</v>
      </c>
      <c r="FR125" s="172">
        <f t="shared" si="412"/>
        <v>8300</v>
      </c>
      <c r="FS125" s="172">
        <f t="shared" si="413"/>
        <v>8300</v>
      </c>
      <c r="FT125" s="172">
        <f t="shared" si="414"/>
        <v>8300</v>
      </c>
      <c r="FU125" s="172">
        <f t="shared" si="415"/>
        <v>8300</v>
      </c>
      <c r="FV125" s="172">
        <f t="shared" si="416"/>
        <v>8300</v>
      </c>
      <c r="FW125" s="172">
        <f t="shared" si="417"/>
        <v>8300</v>
      </c>
    </row>
    <row r="126" spans="3:179" ht="14.25" customHeight="1" x14ac:dyDescent="0.25">
      <c r="C126" s="132">
        <v>2027</v>
      </c>
      <c r="D126" s="14" t="s">
        <v>169</v>
      </c>
      <c r="E126" s="171">
        <f t="shared" si="418"/>
        <v>1387.49</v>
      </c>
      <c r="F126" s="172">
        <f t="shared" si="419"/>
        <v>1387.49</v>
      </c>
      <c r="G126" s="172">
        <f t="shared" si="420"/>
        <v>1387.49</v>
      </c>
      <c r="H126" s="172">
        <f t="shared" si="421"/>
        <v>1387.49</v>
      </c>
      <c r="I126" s="172">
        <f t="shared" si="422"/>
        <v>1387.49</v>
      </c>
      <c r="J126" s="172">
        <f t="shared" si="423"/>
        <v>1387.49</v>
      </c>
      <c r="K126" s="172">
        <f t="shared" si="424"/>
        <v>1387.49</v>
      </c>
      <c r="L126" s="172">
        <f t="shared" si="425"/>
        <v>1222.8215423216718</v>
      </c>
      <c r="M126" s="172">
        <f t="shared" si="426"/>
        <v>1088.8702171041575</v>
      </c>
      <c r="N126" s="172">
        <f t="shared" si="427"/>
        <v>971.68214246484115</v>
      </c>
      <c r="O126" s="172">
        <f t="shared" si="428"/>
        <v>956.74286684138212</v>
      </c>
      <c r="P126" s="172">
        <f t="shared" si="429"/>
        <v>1066.4865417434178</v>
      </c>
      <c r="Q126" s="172">
        <f t="shared" si="430"/>
        <v>1093.701784986155</v>
      </c>
      <c r="R126" s="172">
        <f t="shared" si="431"/>
        <v>1143.3008514315768</v>
      </c>
      <c r="S126" s="172">
        <f t="shared" si="432"/>
        <v>1277.4659184334541</v>
      </c>
      <c r="T126" s="172">
        <f t="shared" si="433"/>
        <v>1321.29</v>
      </c>
      <c r="U126" s="172">
        <f t="shared" si="434"/>
        <v>1321.29</v>
      </c>
      <c r="V126" s="172">
        <f t="shared" si="435"/>
        <v>1321.29</v>
      </c>
      <c r="W126" s="172">
        <f t="shared" si="436"/>
        <v>1387.49</v>
      </c>
      <c r="X126" s="172">
        <f t="shared" si="437"/>
        <v>1387.49</v>
      </c>
      <c r="Y126" s="172">
        <f t="shared" si="438"/>
        <v>1387.49</v>
      </c>
      <c r="Z126" s="172">
        <f t="shared" si="439"/>
        <v>1387.49</v>
      </c>
      <c r="AA126" s="172">
        <f t="shared" si="440"/>
        <v>1387.49</v>
      </c>
      <c r="AB126" s="172">
        <f t="shared" si="441"/>
        <v>1387.49</v>
      </c>
      <c r="AC126" s="176">
        <f xml:space="preserve"> SUM(E126:AB126) * 31</f>
        <v>955491.66782512655</v>
      </c>
      <c r="AD126" s="195"/>
      <c r="AE126" s="171">
        <f t="shared" si="442"/>
        <v>8210</v>
      </c>
      <c r="AF126" s="172">
        <f t="shared" si="443"/>
        <v>8210</v>
      </c>
      <c r="AG126" s="172">
        <f t="shared" si="444"/>
        <v>8210</v>
      </c>
      <c r="AH126" s="172">
        <f t="shared" si="445"/>
        <v>8210</v>
      </c>
      <c r="AI126" s="172">
        <f t="shared" si="446"/>
        <v>8210</v>
      </c>
      <c r="AJ126" s="172">
        <f t="shared" si="447"/>
        <v>8210</v>
      </c>
      <c r="AK126" s="172">
        <f t="shared" si="448"/>
        <v>8210</v>
      </c>
      <c r="AL126" s="172">
        <f t="shared" si="449"/>
        <v>8453.4675075963351</v>
      </c>
      <c r="AM126" s="172">
        <f t="shared" si="450"/>
        <v>8639.6880395174921</v>
      </c>
      <c r="AN126" s="172">
        <f t="shared" si="451"/>
        <v>8795.2150232921431</v>
      </c>
      <c r="AO126" s="172">
        <f t="shared" si="452"/>
        <v>8814.5920006627057</v>
      </c>
      <c r="AP126" s="172">
        <f t="shared" si="453"/>
        <v>8669.8971198899872</v>
      </c>
      <c r="AQ126" s="172">
        <f t="shared" si="454"/>
        <v>8633.134826494741</v>
      </c>
      <c r="AR126" s="172">
        <f t="shared" si="455"/>
        <v>8565.1751666667878</v>
      </c>
      <c r="AS126" s="172">
        <f t="shared" si="456"/>
        <v>8374.5935256122684</v>
      </c>
      <c r="AT126" s="172">
        <f t="shared" si="457"/>
        <v>8310</v>
      </c>
      <c r="AU126" s="172">
        <f t="shared" si="458"/>
        <v>8310</v>
      </c>
      <c r="AV126" s="172">
        <f t="shared" si="459"/>
        <v>8310</v>
      </c>
      <c r="AW126" s="172">
        <f t="shared" si="460"/>
        <v>8210</v>
      </c>
      <c r="AX126" s="172">
        <f t="shared" si="461"/>
        <v>8210</v>
      </c>
      <c r="AY126" s="172">
        <f t="shared" si="462"/>
        <v>8210</v>
      </c>
      <c r="AZ126" s="172">
        <f t="shared" si="463"/>
        <v>8210</v>
      </c>
      <c r="BA126" s="172">
        <f t="shared" si="464"/>
        <v>8210</v>
      </c>
      <c r="BB126" s="172">
        <f t="shared" si="465"/>
        <v>8210</v>
      </c>
      <c r="BD126" s="189">
        <f xml:space="preserve">  'Generation Calculation'!CC113-'Bidders Proposed Renewables'!E88</f>
        <v>169</v>
      </c>
      <c r="BE126" s="190">
        <f xml:space="preserve">  'Generation Calculation'!CD113-'Bidders Proposed Renewables'!F88</f>
        <v>169</v>
      </c>
      <c r="BF126" s="190">
        <f xml:space="preserve">  'Generation Calculation'!CE113-'Bidders Proposed Renewables'!G88</f>
        <v>169</v>
      </c>
      <c r="BG126" s="190">
        <f xml:space="preserve">  'Generation Calculation'!CF113-'Bidders Proposed Renewables'!H88</f>
        <v>169</v>
      </c>
      <c r="BH126" s="190">
        <f xml:space="preserve">  'Generation Calculation'!CG113-'Bidders Proposed Renewables'!I88</f>
        <v>169</v>
      </c>
      <c r="BI126" s="190">
        <f xml:space="preserve">  'Generation Calculation'!CH113-'Bidders Proposed Renewables'!J88</f>
        <v>169</v>
      </c>
      <c r="BJ126" s="190">
        <f xml:space="preserve">  'Generation Calculation'!CI113-'Bidders Proposed Renewables'!K88</f>
        <v>169</v>
      </c>
      <c r="BK126" s="190">
        <f xml:space="preserve">  'Generation Calculation'!CJ113-'Bidders Proposed Renewables'!L88</f>
        <v>144.65324924036642</v>
      </c>
      <c r="BL126" s="190">
        <f xml:space="preserve">  'Generation Calculation'!CK113-'Bidders Proposed Renewables'!M88</f>
        <v>126.03119604825088</v>
      </c>
      <c r="BM126" s="190">
        <f xml:space="preserve">  'Generation Calculation'!CL113-'Bidders Proposed Renewables'!N88</f>
        <v>110.47849767078579</v>
      </c>
      <c r="BN126" s="190">
        <f xml:space="preserve">  'Generation Calculation'!CM113-'Bidders Proposed Renewables'!O88</f>
        <v>108.54079993372937</v>
      </c>
      <c r="BO126" s="190">
        <f xml:space="preserve">  'Generation Calculation'!CN113-'Bidders Proposed Renewables'!P88</f>
        <v>123.01028801100128</v>
      </c>
      <c r="BP126" s="190">
        <f xml:space="preserve">  'Generation Calculation'!CO113-'Bidders Proposed Renewables'!Q88</f>
        <v>126.68651735052583</v>
      </c>
      <c r="BQ126" s="190">
        <f xml:space="preserve">  'Generation Calculation'!CP113-'Bidders Proposed Renewables'!R88</f>
        <v>133.48248333332128</v>
      </c>
      <c r="BR126" s="190">
        <f xml:space="preserve">  'Generation Calculation'!CQ113-'Bidders Proposed Renewables'!S88</f>
        <v>152.54064743877325</v>
      </c>
      <c r="BS126" s="190">
        <f xml:space="preserve">  'Generation Calculation'!CR113-'Bidders Proposed Renewables'!T88</f>
        <v>159</v>
      </c>
      <c r="BT126" s="190">
        <f xml:space="preserve">  'Generation Calculation'!CS113-'Bidders Proposed Renewables'!U88</f>
        <v>159</v>
      </c>
      <c r="BU126" s="190">
        <f xml:space="preserve">  'Generation Calculation'!CT113-'Bidders Proposed Renewables'!V88</f>
        <v>159</v>
      </c>
      <c r="BV126" s="190">
        <f xml:space="preserve">  'Generation Calculation'!CU113-'Bidders Proposed Renewables'!W88</f>
        <v>169</v>
      </c>
      <c r="BW126" s="190">
        <f xml:space="preserve">  'Generation Calculation'!CV113-'Bidders Proposed Renewables'!X88</f>
        <v>169</v>
      </c>
      <c r="BX126" s="190">
        <f xml:space="preserve">  'Generation Calculation'!CW113-'Bidders Proposed Renewables'!Y88</f>
        <v>169</v>
      </c>
      <c r="BY126" s="190">
        <f xml:space="preserve">  'Generation Calculation'!CX113-'Bidders Proposed Renewables'!Z88</f>
        <v>169</v>
      </c>
      <c r="BZ126" s="190">
        <f xml:space="preserve">  'Generation Calculation'!CY113-'Bidders Proposed Renewables'!AA88</f>
        <v>169</v>
      </c>
      <c r="CA126" s="190">
        <f xml:space="preserve">  'Generation Calculation'!CZ113-'Bidders Proposed Renewables'!AB88</f>
        <v>169</v>
      </c>
      <c r="CC126" s="171">
        <f t="shared" si="466"/>
        <v>170</v>
      </c>
      <c r="CD126" s="172">
        <f t="shared" si="467"/>
        <v>170</v>
      </c>
      <c r="CE126" s="172">
        <f t="shared" si="468"/>
        <v>170</v>
      </c>
      <c r="CF126" s="172">
        <f t="shared" si="469"/>
        <v>170</v>
      </c>
      <c r="CG126" s="172">
        <f t="shared" si="470"/>
        <v>170</v>
      </c>
      <c r="CH126" s="172">
        <f t="shared" si="471"/>
        <v>170</v>
      </c>
      <c r="CI126" s="172">
        <f t="shared" si="472"/>
        <v>170</v>
      </c>
      <c r="CJ126" s="172">
        <f t="shared" si="473"/>
        <v>150</v>
      </c>
      <c r="CK126" s="172">
        <f t="shared" si="474"/>
        <v>130</v>
      </c>
      <c r="CL126" s="172">
        <f t="shared" si="475"/>
        <v>120</v>
      </c>
      <c r="CM126" s="172">
        <f t="shared" si="476"/>
        <v>110.00000000000001</v>
      </c>
      <c r="CN126" s="172">
        <f t="shared" si="477"/>
        <v>130</v>
      </c>
      <c r="CO126" s="172">
        <f t="shared" si="478"/>
        <v>130</v>
      </c>
      <c r="CP126" s="172">
        <f t="shared" si="479"/>
        <v>140</v>
      </c>
      <c r="CQ126" s="172">
        <f t="shared" si="480"/>
        <v>160</v>
      </c>
      <c r="CR126" s="172">
        <f t="shared" si="481"/>
        <v>160</v>
      </c>
      <c r="CS126" s="172">
        <f t="shared" si="482"/>
        <v>160</v>
      </c>
      <c r="CT126" s="172">
        <f t="shared" si="483"/>
        <v>160</v>
      </c>
      <c r="CU126" s="172">
        <f t="shared" si="484"/>
        <v>170</v>
      </c>
      <c r="CV126" s="172">
        <f t="shared" si="485"/>
        <v>170</v>
      </c>
      <c r="CW126" s="172">
        <f t="shared" si="486"/>
        <v>170</v>
      </c>
      <c r="CX126" s="172">
        <f t="shared" si="487"/>
        <v>170</v>
      </c>
      <c r="CY126" s="172">
        <f t="shared" si="488"/>
        <v>170</v>
      </c>
      <c r="CZ126" s="172">
        <f t="shared" si="489"/>
        <v>170</v>
      </c>
      <c r="DB126" s="171">
        <f t="shared" si="490"/>
        <v>160</v>
      </c>
      <c r="DC126" s="172">
        <f t="shared" si="491"/>
        <v>160</v>
      </c>
      <c r="DD126" s="172">
        <f t="shared" si="492"/>
        <v>160</v>
      </c>
      <c r="DE126" s="172">
        <f t="shared" si="493"/>
        <v>160</v>
      </c>
      <c r="DF126" s="172">
        <f t="shared" si="494"/>
        <v>160</v>
      </c>
      <c r="DG126" s="172">
        <f t="shared" si="495"/>
        <v>160</v>
      </c>
      <c r="DH126" s="172">
        <f t="shared" si="496"/>
        <v>160</v>
      </c>
      <c r="DI126" s="172">
        <f t="shared" si="497"/>
        <v>140</v>
      </c>
      <c r="DJ126" s="172">
        <f t="shared" si="498"/>
        <v>120</v>
      </c>
      <c r="DK126" s="172">
        <f t="shared" si="499"/>
        <v>110.00000000000001</v>
      </c>
      <c r="DL126" s="172">
        <f t="shared" si="500"/>
        <v>100</v>
      </c>
      <c r="DM126" s="172">
        <f t="shared" si="501"/>
        <v>120</v>
      </c>
      <c r="DN126" s="172">
        <f t="shared" si="502"/>
        <v>120</v>
      </c>
      <c r="DO126" s="172">
        <f t="shared" si="503"/>
        <v>130</v>
      </c>
      <c r="DP126" s="172">
        <f t="shared" si="504"/>
        <v>150</v>
      </c>
      <c r="DQ126" s="172">
        <f t="shared" si="505"/>
        <v>150</v>
      </c>
      <c r="DR126" s="172">
        <f t="shared" si="506"/>
        <v>150</v>
      </c>
      <c r="DS126" s="172">
        <f t="shared" si="507"/>
        <v>150</v>
      </c>
      <c r="DT126" s="172">
        <f t="shared" si="508"/>
        <v>160</v>
      </c>
      <c r="DU126" s="172">
        <f t="shared" si="509"/>
        <v>160</v>
      </c>
      <c r="DV126" s="172">
        <f t="shared" si="510"/>
        <v>160</v>
      </c>
      <c r="DW126" s="172">
        <f t="shared" si="511"/>
        <v>160</v>
      </c>
      <c r="DX126" s="172">
        <f t="shared" si="512"/>
        <v>160</v>
      </c>
      <c r="DY126" s="172">
        <f t="shared" si="513"/>
        <v>160</v>
      </c>
      <c r="EA126" s="171">
        <f t="shared" si="370"/>
        <v>8200</v>
      </c>
      <c r="EB126" s="172">
        <f t="shared" si="371"/>
        <v>8200</v>
      </c>
      <c r="EC126" s="172">
        <f t="shared" si="372"/>
        <v>8200</v>
      </c>
      <c r="ED126" s="172">
        <f t="shared" si="373"/>
        <v>8200</v>
      </c>
      <c r="EE126" s="172">
        <f t="shared" si="374"/>
        <v>8200</v>
      </c>
      <c r="EF126" s="172">
        <f t="shared" si="375"/>
        <v>8200</v>
      </c>
      <c r="EG126" s="172">
        <f t="shared" si="376"/>
        <v>8200</v>
      </c>
      <c r="EH126" s="172">
        <f t="shared" si="377"/>
        <v>8400</v>
      </c>
      <c r="EI126" s="172">
        <f t="shared" si="378"/>
        <v>8600</v>
      </c>
      <c r="EJ126" s="172">
        <f t="shared" si="379"/>
        <v>8700</v>
      </c>
      <c r="EK126" s="172">
        <f t="shared" si="380"/>
        <v>8800</v>
      </c>
      <c r="EL126" s="172">
        <f t="shared" si="381"/>
        <v>8600</v>
      </c>
      <c r="EM126" s="172">
        <f t="shared" si="382"/>
        <v>8600</v>
      </c>
      <c r="EN126" s="172">
        <f t="shared" si="383"/>
        <v>8500</v>
      </c>
      <c r="EO126" s="172">
        <f t="shared" si="384"/>
        <v>8300</v>
      </c>
      <c r="EP126" s="172">
        <f t="shared" si="385"/>
        <v>8300</v>
      </c>
      <c r="EQ126" s="172">
        <f t="shared" si="386"/>
        <v>8300</v>
      </c>
      <c r="ER126" s="172">
        <f t="shared" si="387"/>
        <v>8300</v>
      </c>
      <c r="ES126" s="172">
        <f t="shared" si="388"/>
        <v>8200</v>
      </c>
      <c r="ET126" s="172">
        <f t="shared" si="389"/>
        <v>8200</v>
      </c>
      <c r="EU126" s="172">
        <f t="shared" si="390"/>
        <v>8200</v>
      </c>
      <c r="EV126" s="172">
        <f t="shared" si="391"/>
        <v>8200</v>
      </c>
      <c r="EW126" s="172">
        <f t="shared" si="392"/>
        <v>8200</v>
      </c>
      <c r="EX126" s="172">
        <f t="shared" si="393"/>
        <v>8200</v>
      </c>
      <c r="EZ126" s="171">
        <f t="shared" si="394"/>
        <v>8300</v>
      </c>
      <c r="FA126" s="172">
        <f t="shared" si="395"/>
        <v>8300</v>
      </c>
      <c r="FB126" s="172">
        <f t="shared" si="396"/>
        <v>8300</v>
      </c>
      <c r="FC126" s="172">
        <f t="shared" si="397"/>
        <v>8300</v>
      </c>
      <c r="FD126" s="172">
        <f t="shared" si="398"/>
        <v>8300</v>
      </c>
      <c r="FE126" s="172">
        <f t="shared" si="399"/>
        <v>8300</v>
      </c>
      <c r="FF126" s="172">
        <f t="shared" si="400"/>
        <v>8300</v>
      </c>
      <c r="FG126" s="172">
        <f t="shared" si="401"/>
        <v>8500</v>
      </c>
      <c r="FH126" s="172">
        <f t="shared" si="402"/>
        <v>8700</v>
      </c>
      <c r="FI126" s="172">
        <f t="shared" si="403"/>
        <v>8800</v>
      </c>
      <c r="FJ126" s="172">
        <f t="shared" si="404"/>
        <v>8900</v>
      </c>
      <c r="FK126" s="172">
        <f t="shared" si="405"/>
        <v>8700</v>
      </c>
      <c r="FL126" s="172">
        <f t="shared" si="406"/>
        <v>8700</v>
      </c>
      <c r="FM126" s="172">
        <f t="shared" si="407"/>
        <v>8600</v>
      </c>
      <c r="FN126" s="172">
        <f t="shared" si="408"/>
        <v>8400</v>
      </c>
      <c r="FO126" s="172">
        <f t="shared" si="409"/>
        <v>8400</v>
      </c>
      <c r="FP126" s="172">
        <f t="shared" si="410"/>
        <v>8400</v>
      </c>
      <c r="FQ126" s="172">
        <f t="shared" si="411"/>
        <v>8400</v>
      </c>
      <c r="FR126" s="172">
        <f t="shared" si="412"/>
        <v>8300</v>
      </c>
      <c r="FS126" s="172">
        <f t="shared" si="413"/>
        <v>8300</v>
      </c>
      <c r="FT126" s="172">
        <f t="shared" si="414"/>
        <v>8300</v>
      </c>
      <c r="FU126" s="172">
        <f t="shared" si="415"/>
        <v>8300</v>
      </c>
      <c r="FV126" s="172">
        <f t="shared" si="416"/>
        <v>8300</v>
      </c>
      <c r="FW126" s="172">
        <f t="shared" si="417"/>
        <v>8300</v>
      </c>
    </row>
    <row r="127" spans="3:179" ht="14.25" customHeight="1" x14ac:dyDescent="0.25">
      <c r="C127" s="132">
        <v>2027</v>
      </c>
      <c r="D127" s="14" t="s">
        <v>170</v>
      </c>
      <c r="E127" s="171">
        <f t="shared" si="418"/>
        <v>1387.49</v>
      </c>
      <c r="F127" s="172">
        <f t="shared" si="419"/>
        <v>1387.49</v>
      </c>
      <c r="G127" s="172">
        <f t="shared" si="420"/>
        <v>1387.49</v>
      </c>
      <c r="H127" s="172">
        <f t="shared" si="421"/>
        <v>1387.49</v>
      </c>
      <c r="I127" s="172">
        <f t="shared" si="422"/>
        <v>1387.49</v>
      </c>
      <c r="J127" s="172">
        <f t="shared" si="423"/>
        <v>1387.49</v>
      </c>
      <c r="K127" s="172">
        <f t="shared" si="424"/>
        <v>1387.49</v>
      </c>
      <c r="L127" s="172">
        <f t="shared" si="425"/>
        <v>1312.5546566024373</v>
      </c>
      <c r="M127" s="172">
        <f t="shared" si="426"/>
        <v>1173.7612470266279</v>
      </c>
      <c r="N127" s="172">
        <f t="shared" si="427"/>
        <v>1070.7716682628743</v>
      </c>
      <c r="O127" s="172">
        <f t="shared" si="428"/>
        <v>1015.2212689754075</v>
      </c>
      <c r="P127" s="172">
        <f t="shared" si="429"/>
        <v>1046.2589267783144</v>
      </c>
      <c r="Q127" s="172">
        <f t="shared" si="430"/>
        <v>1049.3554713527433</v>
      </c>
      <c r="R127" s="172">
        <f t="shared" si="431"/>
        <v>1105.2451553778856</v>
      </c>
      <c r="S127" s="172">
        <f t="shared" si="432"/>
        <v>1319.4528570078435</v>
      </c>
      <c r="T127" s="172">
        <f t="shared" si="433"/>
        <v>1321.29</v>
      </c>
      <c r="U127" s="172">
        <f t="shared" si="434"/>
        <v>1321.29</v>
      </c>
      <c r="V127" s="172">
        <f t="shared" si="435"/>
        <v>1321.29</v>
      </c>
      <c r="W127" s="172">
        <f t="shared" si="436"/>
        <v>1387.49</v>
      </c>
      <c r="X127" s="172">
        <f t="shared" si="437"/>
        <v>1387.49</v>
      </c>
      <c r="Y127" s="172">
        <f t="shared" si="438"/>
        <v>1387.49</v>
      </c>
      <c r="Z127" s="172">
        <f t="shared" si="439"/>
        <v>1387.49</v>
      </c>
      <c r="AA127" s="172">
        <f t="shared" si="440"/>
        <v>1387.49</v>
      </c>
      <c r="AB127" s="172">
        <f t="shared" si="441"/>
        <v>1387.49</v>
      </c>
      <c r="AC127" s="176">
        <f xml:space="preserve"> SUM(E127:AB127) * 30</f>
        <v>932815.83754152444</v>
      </c>
      <c r="AD127" s="195"/>
      <c r="AE127" s="171">
        <f t="shared" si="442"/>
        <v>8210</v>
      </c>
      <c r="AF127" s="172">
        <f t="shared" si="443"/>
        <v>8210</v>
      </c>
      <c r="AG127" s="172">
        <f t="shared" si="444"/>
        <v>8210</v>
      </c>
      <c r="AH127" s="172">
        <f t="shared" si="445"/>
        <v>8210</v>
      </c>
      <c r="AI127" s="172">
        <f t="shared" si="446"/>
        <v>8210</v>
      </c>
      <c r="AJ127" s="172">
        <f t="shared" si="447"/>
        <v>8210</v>
      </c>
      <c r="AK127" s="172">
        <f t="shared" si="448"/>
        <v>8210</v>
      </c>
      <c r="AL127" s="172">
        <f t="shared" si="449"/>
        <v>8322.9739746958658</v>
      </c>
      <c r="AM127" s="172">
        <f t="shared" si="450"/>
        <v>8522.798277223852</v>
      </c>
      <c r="AN127" s="172">
        <f t="shared" si="451"/>
        <v>8664.1329159537709</v>
      </c>
      <c r="AO127" s="172">
        <f t="shared" si="452"/>
        <v>8738.1773071288426</v>
      </c>
      <c r="AP127" s="172">
        <f t="shared" si="453"/>
        <v>8696.9868871156814</v>
      </c>
      <c r="AQ127" s="172">
        <f t="shared" si="454"/>
        <v>8692.8525600766807</v>
      </c>
      <c r="AR127" s="172">
        <f t="shared" si="455"/>
        <v>8617.4307691108697</v>
      </c>
      <c r="AS127" s="172">
        <f t="shared" si="456"/>
        <v>8312.7327324545986</v>
      </c>
      <c r="AT127" s="172">
        <f t="shared" si="457"/>
        <v>8310</v>
      </c>
      <c r="AU127" s="172">
        <f t="shared" si="458"/>
        <v>8310</v>
      </c>
      <c r="AV127" s="172">
        <f t="shared" si="459"/>
        <v>8310</v>
      </c>
      <c r="AW127" s="172">
        <f t="shared" si="460"/>
        <v>8210</v>
      </c>
      <c r="AX127" s="172">
        <f t="shared" si="461"/>
        <v>8210</v>
      </c>
      <c r="AY127" s="172">
        <f t="shared" si="462"/>
        <v>8210</v>
      </c>
      <c r="AZ127" s="172">
        <f t="shared" si="463"/>
        <v>8210</v>
      </c>
      <c r="BA127" s="172">
        <f t="shared" si="464"/>
        <v>8210</v>
      </c>
      <c r="BB127" s="172">
        <f t="shared" si="465"/>
        <v>8210</v>
      </c>
      <c r="BD127" s="189">
        <f xml:space="preserve">  'Generation Calculation'!CC114-'Bidders Proposed Renewables'!E89</f>
        <v>169</v>
      </c>
      <c r="BE127" s="190">
        <f xml:space="preserve">  'Generation Calculation'!CD114-'Bidders Proposed Renewables'!F89</f>
        <v>169</v>
      </c>
      <c r="BF127" s="190">
        <f xml:space="preserve">  'Generation Calculation'!CE114-'Bidders Proposed Renewables'!G89</f>
        <v>169</v>
      </c>
      <c r="BG127" s="190">
        <f xml:space="preserve">  'Generation Calculation'!CF114-'Bidders Proposed Renewables'!H89</f>
        <v>169</v>
      </c>
      <c r="BH127" s="190">
        <f xml:space="preserve">  'Generation Calculation'!CG114-'Bidders Proposed Renewables'!I89</f>
        <v>169</v>
      </c>
      <c r="BI127" s="190">
        <f xml:space="preserve">  'Generation Calculation'!CH114-'Bidders Proposed Renewables'!J89</f>
        <v>169</v>
      </c>
      <c r="BJ127" s="190">
        <f xml:space="preserve">  'Generation Calculation'!CI114-'Bidders Proposed Renewables'!K89</f>
        <v>169</v>
      </c>
      <c r="BK127" s="190">
        <f xml:space="preserve">  'Generation Calculation'!CJ114-'Bidders Proposed Renewables'!L89</f>
        <v>157.70260253041343</v>
      </c>
      <c r="BL127" s="190">
        <f xml:space="preserve">  'Generation Calculation'!CK114-'Bidders Proposed Renewables'!M89</f>
        <v>137.72017227761484</v>
      </c>
      <c r="BM127" s="190">
        <f xml:space="preserve">  'Generation Calculation'!CL114-'Bidders Proposed Renewables'!N89</f>
        <v>123.58670840462295</v>
      </c>
      <c r="BN127" s="190">
        <f xml:space="preserve">  'Generation Calculation'!CM114-'Bidders Proposed Renewables'!O89</f>
        <v>116.18226928711579</v>
      </c>
      <c r="BO127" s="190">
        <f xml:space="preserve">  'Generation Calculation'!CN114-'Bidders Proposed Renewables'!P89</f>
        <v>120.30131128843195</v>
      </c>
      <c r="BP127" s="190">
        <f xml:space="preserve">  'Generation Calculation'!CO114-'Bidders Proposed Renewables'!Q89</f>
        <v>120.71474399233188</v>
      </c>
      <c r="BQ127" s="190">
        <f xml:space="preserve">  'Generation Calculation'!CP114-'Bidders Proposed Renewables'!R89</f>
        <v>128.25692308891303</v>
      </c>
      <c r="BR127" s="190">
        <f xml:space="preserve">  'Generation Calculation'!CQ114-'Bidders Proposed Renewables'!S89</f>
        <v>158.72672675454021</v>
      </c>
      <c r="BS127" s="190">
        <f xml:space="preserve">  'Generation Calculation'!CR114-'Bidders Proposed Renewables'!T89</f>
        <v>159</v>
      </c>
      <c r="BT127" s="190">
        <f xml:space="preserve">  'Generation Calculation'!CS114-'Bidders Proposed Renewables'!U89</f>
        <v>159</v>
      </c>
      <c r="BU127" s="190">
        <f xml:space="preserve">  'Generation Calculation'!CT114-'Bidders Proposed Renewables'!V89</f>
        <v>159</v>
      </c>
      <c r="BV127" s="190">
        <f xml:space="preserve">  'Generation Calculation'!CU114-'Bidders Proposed Renewables'!W89</f>
        <v>169</v>
      </c>
      <c r="BW127" s="190">
        <f xml:space="preserve">  'Generation Calculation'!CV114-'Bidders Proposed Renewables'!X89</f>
        <v>169</v>
      </c>
      <c r="BX127" s="190">
        <f xml:space="preserve">  'Generation Calculation'!CW114-'Bidders Proposed Renewables'!Y89</f>
        <v>169</v>
      </c>
      <c r="BY127" s="190">
        <f xml:space="preserve">  'Generation Calculation'!CX114-'Bidders Proposed Renewables'!Z89</f>
        <v>169</v>
      </c>
      <c r="BZ127" s="190">
        <f xml:space="preserve">  'Generation Calculation'!CY114-'Bidders Proposed Renewables'!AA89</f>
        <v>169</v>
      </c>
      <c r="CA127" s="190">
        <f xml:space="preserve">  'Generation Calculation'!CZ114-'Bidders Proposed Renewables'!AB89</f>
        <v>169</v>
      </c>
      <c r="CC127" s="171">
        <f t="shared" si="466"/>
        <v>170</v>
      </c>
      <c r="CD127" s="172">
        <f t="shared" si="467"/>
        <v>170</v>
      </c>
      <c r="CE127" s="172">
        <f t="shared" si="468"/>
        <v>170</v>
      </c>
      <c r="CF127" s="172">
        <f t="shared" si="469"/>
        <v>170</v>
      </c>
      <c r="CG127" s="172">
        <f t="shared" si="470"/>
        <v>170</v>
      </c>
      <c r="CH127" s="172">
        <f t="shared" si="471"/>
        <v>170</v>
      </c>
      <c r="CI127" s="172">
        <f t="shared" si="472"/>
        <v>170</v>
      </c>
      <c r="CJ127" s="172">
        <f t="shared" si="473"/>
        <v>160</v>
      </c>
      <c r="CK127" s="172">
        <f t="shared" si="474"/>
        <v>140</v>
      </c>
      <c r="CL127" s="172">
        <f t="shared" si="475"/>
        <v>130</v>
      </c>
      <c r="CM127" s="172">
        <f t="shared" si="476"/>
        <v>120</v>
      </c>
      <c r="CN127" s="172">
        <f t="shared" si="477"/>
        <v>130</v>
      </c>
      <c r="CO127" s="172">
        <f t="shared" si="478"/>
        <v>130</v>
      </c>
      <c r="CP127" s="172">
        <f t="shared" si="479"/>
        <v>130</v>
      </c>
      <c r="CQ127" s="172">
        <f t="shared" si="480"/>
        <v>160</v>
      </c>
      <c r="CR127" s="172">
        <f t="shared" si="481"/>
        <v>160</v>
      </c>
      <c r="CS127" s="172">
        <f t="shared" si="482"/>
        <v>160</v>
      </c>
      <c r="CT127" s="172">
        <f t="shared" si="483"/>
        <v>160</v>
      </c>
      <c r="CU127" s="172">
        <f t="shared" si="484"/>
        <v>170</v>
      </c>
      <c r="CV127" s="172">
        <f t="shared" si="485"/>
        <v>170</v>
      </c>
      <c r="CW127" s="172">
        <f t="shared" si="486"/>
        <v>170</v>
      </c>
      <c r="CX127" s="172">
        <f t="shared" si="487"/>
        <v>170</v>
      </c>
      <c r="CY127" s="172">
        <f t="shared" si="488"/>
        <v>170</v>
      </c>
      <c r="CZ127" s="172">
        <f t="shared" si="489"/>
        <v>170</v>
      </c>
      <c r="DB127" s="171">
        <f t="shared" si="490"/>
        <v>160</v>
      </c>
      <c r="DC127" s="172">
        <f t="shared" si="491"/>
        <v>160</v>
      </c>
      <c r="DD127" s="172">
        <f t="shared" si="492"/>
        <v>160</v>
      </c>
      <c r="DE127" s="172">
        <f t="shared" si="493"/>
        <v>160</v>
      </c>
      <c r="DF127" s="172">
        <f t="shared" si="494"/>
        <v>160</v>
      </c>
      <c r="DG127" s="172">
        <f t="shared" si="495"/>
        <v>160</v>
      </c>
      <c r="DH127" s="172">
        <f t="shared" si="496"/>
        <v>160</v>
      </c>
      <c r="DI127" s="172">
        <f t="shared" si="497"/>
        <v>150</v>
      </c>
      <c r="DJ127" s="172">
        <f t="shared" si="498"/>
        <v>130</v>
      </c>
      <c r="DK127" s="172">
        <f t="shared" si="499"/>
        <v>120</v>
      </c>
      <c r="DL127" s="172">
        <f t="shared" si="500"/>
        <v>110.00000000000001</v>
      </c>
      <c r="DM127" s="172">
        <f t="shared" si="501"/>
        <v>120</v>
      </c>
      <c r="DN127" s="172">
        <f t="shared" si="502"/>
        <v>120</v>
      </c>
      <c r="DO127" s="172">
        <f t="shared" si="503"/>
        <v>120</v>
      </c>
      <c r="DP127" s="172">
        <f t="shared" si="504"/>
        <v>150</v>
      </c>
      <c r="DQ127" s="172">
        <f t="shared" si="505"/>
        <v>150</v>
      </c>
      <c r="DR127" s="172">
        <f t="shared" si="506"/>
        <v>150</v>
      </c>
      <c r="DS127" s="172">
        <f t="shared" si="507"/>
        <v>150</v>
      </c>
      <c r="DT127" s="172">
        <f t="shared" si="508"/>
        <v>160</v>
      </c>
      <c r="DU127" s="172">
        <f t="shared" si="509"/>
        <v>160</v>
      </c>
      <c r="DV127" s="172">
        <f t="shared" si="510"/>
        <v>160</v>
      </c>
      <c r="DW127" s="172">
        <f t="shared" si="511"/>
        <v>160</v>
      </c>
      <c r="DX127" s="172">
        <f t="shared" si="512"/>
        <v>160</v>
      </c>
      <c r="DY127" s="172">
        <f t="shared" si="513"/>
        <v>160</v>
      </c>
      <c r="EA127" s="171">
        <f t="shared" si="370"/>
        <v>8200</v>
      </c>
      <c r="EB127" s="172">
        <f t="shared" si="371"/>
        <v>8200</v>
      </c>
      <c r="EC127" s="172">
        <f t="shared" si="372"/>
        <v>8200</v>
      </c>
      <c r="ED127" s="172">
        <f t="shared" si="373"/>
        <v>8200</v>
      </c>
      <c r="EE127" s="172">
        <f t="shared" si="374"/>
        <v>8200</v>
      </c>
      <c r="EF127" s="172">
        <f t="shared" si="375"/>
        <v>8200</v>
      </c>
      <c r="EG127" s="172">
        <f t="shared" si="376"/>
        <v>8200</v>
      </c>
      <c r="EH127" s="172">
        <f t="shared" si="377"/>
        <v>8300</v>
      </c>
      <c r="EI127" s="172">
        <f t="shared" si="378"/>
        <v>8500</v>
      </c>
      <c r="EJ127" s="172">
        <f t="shared" si="379"/>
        <v>8600</v>
      </c>
      <c r="EK127" s="172">
        <f t="shared" si="380"/>
        <v>8700</v>
      </c>
      <c r="EL127" s="172">
        <f t="shared" si="381"/>
        <v>8600</v>
      </c>
      <c r="EM127" s="172">
        <f t="shared" si="382"/>
        <v>8600</v>
      </c>
      <c r="EN127" s="172">
        <f t="shared" si="383"/>
        <v>8600</v>
      </c>
      <c r="EO127" s="172">
        <f t="shared" si="384"/>
        <v>8300</v>
      </c>
      <c r="EP127" s="172">
        <f t="shared" si="385"/>
        <v>8300</v>
      </c>
      <c r="EQ127" s="172">
        <f t="shared" si="386"/>
        <v>8300</v>
      </c>
      <c r="ER127" s="172">
        <f t="shared" si="387"/>
        <v>8300</v>
      </c>
      <c r="ES127" s="172">
        <f t="shared" si="388"/>
        <v>8200</v>
      </c>
      <c r="ET127" s="172">
        <f t="shared" si="389"/>
        <v>8200</v>
      </c>
      <c r="EU127" s="172">
        <f t="shared" si="390"/>
        <v>8200</v>
      </c>
      <c r="EV127" s="172">
        <f t="shared" si="391"/>
        <v>8200</v>
      </c>
      <c r="EW127" s="172">
        <f t="shared" si="392"/>
        <v>8200</v>
      </c>
      <c r="EX127" s="172">
        <f t="shared" si="393"/>
        <v>8200</v>
      </c>
      <c r="EZ127" s="171">
        <f t="shared" si="394"/>
        <v>8300</v>
      </c>
      <c r="FA127" s="172">
        <f t="shared" si="395"/>
        <v>8300</v>
      </c>
      <c r="FB127" s="172">
        <f t="shared" si="396"/>
        <v>8300</v>
      </c>
      <c r="FC127" s="172">
        <f t="shared" si="397"/>
        <v>8300</v>
      </c>
      <c r="FD127" s="172">
        <f t="shared" si="398"/>
        <v>8300</v>
      </c>
      <c r="FE127" s="172">
        <f t="shared" si="399"/>
        <v>8300</v>
      </c>
      <c r="FF127" s="172">
        <f t="shared" si="400"/>
        <v>8300</v>
      </c>
      <c r="FG127" s="172">
        <f t="shared" si="401"/>
        <v>8400</v>
      </c>
      <c r="FH127" s="172">
        <f t="shared" si="402"/>
        <v>8600</v>
      </c>
      <c r="FI127" s="172">
        <f t="shared" si="403"/>
        <v>8700</v>
      </c>
      <c r="FJ127" s="172">
        <f t="shared" si="404"/>
        <v>8800</v>
      </c>
      <c r="FK127" s="172">
        <f t="shared" si="405"/>
        <v>8700</v>
      </c>
      <c r="FL127" s="172">
        <f t="shared" si="406"/>
        <v>8700</v>
      </c>
      <c r="FM127" s="172">
        <f t="shared" si="407"/>
        <v>8700</v>
      </c>
      <c r="FN127" s="172">
        <f t="shared" si="408"/>
        <v>8400</v>
      </c>
      <c r="FO127" s="172">
        <f t="shared" si="409"/>
        <v>8400</v>
      </c>
      <c r="FP127" s="172">
        <f t="shared" si="410"/>
        <v>8400</v>
      </c>
      <c r="FQ127" s="172">
        <f t="shared" si="411"/>
        <v>8400</v>
      </c>
      <c r="FR127" s="172">
        <f t="shared" si="412"/>
        <v>8300</v>
      </c>
      <c r="FS127" s="172">
        <f t="shared" si="413"/>
        <v>8300</v>
      </c>
      <c r="FT127" s="172">
        <f t="shared" si="414"/>
        <v>8300</v>
      </c>
      <c r="FU127" s="172">
        <f t="shared" si="415"/>
        <v>8300</v>
      </c>
      <c r="FV127" s="172">
        <f t="shared" si="416"/>
        <v>8300</v>
      </c>
      <c r="FW127" s="172">
        <f t="shared" si="417"/>
        <v>8300</v>
      </c>
    </row>
    <row r="128" spans="3:179" ht="14.25" customHeight="1" x14ac:dyDescent="0.25">
      <c r="C128" s="132">
        <v>2027</v>
      </c>
      <c r="D128" s="14" t="s">
        <v>171</v>
      </c>
      <c r="E128" s="171">
        <f t="shared" si="418"/>
        <v>1387.49</v>
      </c>
      <c r="F128" s="172">
        <f t="shared" si="419"/>
        <v>1387.49</v>
      </c>
      <c r="G128" s="172">
        <f t="shared" si="420"/>
        <v>1387.49</v>
      </c>
      <c r="H128" s="172">
        <f t="shared" si="421"/>
        <v>1387.49</v>
      </c>
      <c r="I128" s="172">
        <f t="shared" si="422"/>
        <v>1387.49</v>
      </c>
      <c r="J128" s="172">
        <f t="shared" si="423"/>
        <v>1387.49</v>
      </c>
      <c r="K128" s="172">
        <f t="shared" si="424"/>
        <v>1387.49</v>
      </c>
      <c r="L128" s="172">
        <f t="shared" si="425"/>
        <v>1219.3788527374381</v>
      </c>
      <c r="M128" s="172">
        <f t="shared" si="426"/>
        <v>1073.099989518907</v>
      </c>
      <c r="N128" s="172">
        <f t="shared" si="427"/>
        <v>908.59009220191194</v>
      </c>
      <c r="O128" s="172">
        <f t="shared" si="428"/>
        <v>895.47419773582408</v>
      </c>
      <c r="P128" s="172">
        <f t="shared" si="429"/>
        <v>968.35584366871103</v>
      </c>
      <c r="Q128" s="172">
        <f t="shared" si="430"/>
        <v>954.34041465552912</v>
      </c>
      <c r="R128" s="172">
        <f t="shared" si="431"/>
        <v>1042.9704184589229</v>
      </c>
      <c r="S128" s="172">
        <f t="shared" si="432"/>
        <v>1215.8827132089793</v>
      </c>
      <c r="T128" s="172">
        <f t="shared" si="433"/>
        <v>1321.29</v>
      </c>
      <c r="U128" s="172">
        <f t="shared" si="434"/>
        <v>1321.29</v>
      </c>
      <c r="V128" s="172">
        <f t="shared" si="435"/>
        <v>1321.29</v>
      </c>
      <c r="W128" s="172">
        <f t="shared" si="436"/>
        <v>1387.49</v>
      </c>
      <c r="X128" s="172">
        <f t="shared" si="437"/>
        <v>1387.49</v>
      </c>
      <c r="Y128" s="172">
        <f t="shared" si="438"/>
        <v>1387.49</v>
      </c>
      <c r="Z128" s="172">
        <f t="shared" si="439"/>
        <v>1387.49</v>
      </c>
      <c r="AA128" s="172">
        <f t="shared" si="440"/>
        <v>1387.49</v>
      </c>
      <c r="AB128" s="172">
        <f t="shared" si="441"/>
        <v>1387.49</v>
      </c>
      <c r="AC128" s="176">
        <f xml:space="preserve"> SUM(E128:AB128) * 31</f>
        <v>938659.30818777333</v>
      </c>
      <c r="AD128" s="195"/>
      <c r="AE128" s="171">
        <f t="shared" si="442"/>
        <v>8210</v>
      </c>
      <c r="AF128" s="172">
        <f t="shared" si="443"/>
        <v>8210</v>
      </c>
      <c r="AG128" s="172">
        <f t="shared" si="444"/>
        <v>8210</v>
      </c>
      <c r="AH128" s="172">
        <f t="shared" si="445"/>
        <v>8210</v>
      </c>
      <c r="AI128" s="172">
        <f t="shared" si="446"/>
        <v>8210</v>
      </c>
      <c r="AJ128" s="172">
        <f t="shared" si="447"/>
        <v>8210</v>
      </c>
      <c r="AK128" s="172">
        <f t="shared" si="448"/>
        <v>8210</v>
      </c>
      <c r="AL128" s="172">
        <f t="shared" si="449"/>
        <v>8458.3773275726217</v>
      </c>
      <c r="AM128" s="172">
        <f t="shared" si="450"/>
        <v>8660.9971846945573</v>
      </c>
      <c r="AN128" s="172">
        <f t="shared" si="451"/>
        <v>8876.3977228473541</v>
      </c>
      <c r="AO128" s="172">
        <f t="shared" si="452"/>
        <v>8893.0645471056851</v>
      </c>
      <c r="AP128" s="172">
        <f t="shared" si="453"/>
        <v>8799.5378376258213</v>
      </c>
      <c r="AQ128" s="172">
        <f t="shared" si="454"/>
        <v>8817.6990386332691</v>
      </c>
      <c r="AR128" s="172">
        <f t="shared" si="455"/>
        <v>8701.3725242117416</v>
      </c>
      <c r="AS128" s="172">
        <f t="shared" si="456"/>
        <v>8463.3563536752445</v>
      </c>
      <c r="AT128" s="172">
        <f t="shared" si="457"/>
        <v>8310</v>
      </c>
      <c r="AU128" s="172">
        <f t="shared" si="458"/>
        <v>8310</v>
      </c>
      <c r="AV128" s="172">
        <f t="shared" si="459"/>
        <v>8310</v>
      </c>
      <c r="AW128" s="172">
        <f t="shared" si="460"/>
        <v>8210</v>
      </c>
      <c r="AX128" s="172">
        <f t="shared" si="461"/>
        <v>8210</v>
      </c>
      <c r="AY128" s="172">
        <f t="shared" si="462"/>
        <v>8210</v>
      </c>
      <c r="AZ128" s="172">
        <f t="shared" si="463"/>
        <v>8210</v>
      </c>
      <c r="BA128" s="172">
        <f t="shared" si="464"/>
        <v>8210</v>
      </c>
      <c r="BB128" s="172">
        <f t="shared" si="465"/>
        <v>8210</v>
      </c>
      <c r="BD128" s="189">
        <f xml:space="preserve">  'Generation Calculation'!CC115-'Bidders Proposed Renewables'!E90</f>
        <v>169</v>
      </c>
      <c r="BE128" s="190">
        <f xml:space="preserve">  'Generation Calculation'!CD115-'Bidders Proposed Renewables'!F90</f>
        <v>169</v>
      </c>
      <c r="BF128" s="190">
        <f xml:space="preserve">  'Generation Calculation'!CE115-'Bidders Proposed Renewables'!G90</f>
        <v>169</v>
      </c>
      <c r="BG128" s="190">
        <f xml:space="preserve">  'Generation Calculation'!CF115-'Bidders Proposed Renewables'!H90</f>
        <v>169</v>
      </c>
      <c r="BH128" s="190">
        <f xml:space="preserve">  'Generation Calculation'!CG115-'Bidders Proposed Renewables'!I90</f>
        <v>169</v>
      </c>
      <c r="BI128" s="190">
        <f xml:space="preserve">  'Generation Calculation'!CH115-'Bidders Proposed Renewables'!J90</f>
        <v>169</v>
      </c>
      <c r="BJ128" s="190">
        <f xml:space="preserve">  'Generation Calculation'!CI115-'Bidders Proposed Renewables'!K90</f>
        <v>169</v>
      </c>
      <c r="BK128" s="190">
        <f xml:space="preserve">  'Generation Calculation'!CJ115-'Bidders Proposed Renewables'!L90</f>
        <v>144.16226724273776</v>
      </c>
      <c r="BL128" s="190">
        <f xml:space="preserve">  'Generation Calculation'!CK115-'Bidders Proposed Renewables'!M90</f>
        <v>123.90028153054428</v>
      </c>
      <c r="BM128" s="190">
        <f xml:space="preserve">  'Generation Calculation'!CL115-'Bidders Proposed Renewables'!N90</f>
        <v>102.36022771526467</v>
      </c>
      <c r="BN128" s="190">
        <f xml:space="preserve">  'Generation Calculation'!CM115-'Bidders Proposed Renewables'!O90</f>
        <v>100.69354528943151</v>
      </c>
      <c r="BO128" s="190">
        <f xml:space="preserve">  'Generation Calculation'!CN115-'Bidders Proposed Renewables'!P90</f>
        <v>110.04621623741781</v>
      </c>
      <c r="BP128" s="190">
        <f xml:space="preserve">  'Generation Calculation'!CO115-'Bidders Proposed Renewables'!Q90</f>
        <v>108.23009613667314</v>
      </c>
      <c r="BQ128" s="190">
        <f xml:space="preserve">  'Generation Calculation'!CP115-'Bidders Proposed Renewables'!R90</f>
        <v>119.86274757882589</v>
      </c>
      <c r="BR128" s="190">
        <f xml:space="preserve">  'Generation Calculation'!CQ115-'Bidders Proposed Renewables'!S90</f>
        <v>143.66436463247558</v>
      </c>
      <c r="BS128" s="190">
        <f xml:space="preserve">  'Generation Calculation'!CR115-'Bidders Proposed Renewables'!T90</f>
        <v>159</v>
      </c>
      <c r="BT128" s="190">
        <f xml:space="preserve">  'Generation Calculation'!CS115-'Bidders Proposed Renewables'!U90</f>
        <v>159</v>
      </c>
      <c r="BU128" s="190">
        <f xml:space="preserve">  'Generation Calculation'!CT115-'Bidders Proposed Renewables'!V90</f>
        <v>159</v>
      </c>
      <c r="BV128" s="190">
        <f xml:space="preserve">  'Generation Calculation'!CU115-'Bidders Proposed Renewables'!W90</f>
        <v>169</v>
      </c>
      <c r="BW128" s="190">
        <f xml:space="preserve">  'Generation Calculation'!CV115-'Bidders Proposed Renewables'!X90</f>
        <v>169</v>
      </c>
      <c r="BX128" s="190">
        <f xml:space="preserve">  'Generation Calculation'!CW115-'Bidders Proposed Renewables'!Y90</f>
        <v>169</v>
      </c>
      <c r="BY128" s="190">
        <f xml:space="preserve">  'Generation Calculation'!CX115-'Bidders Proposed Renewables'!Z90</f>
        <v>169</v>
      </c>
      <c r="BZ128" s="190">
        <f xml:space="preserve">  'Generation Calculation'!CY115-'Bidders Proposed Renewables'!AA90</f>
        <v>169</v>
      </c>
      <c r="CA128" s="190">
        <f xml:space="preserve">  'Generation Calculation'!CZ115-'Bidders Proposed Renewables'!AB90</f>
        <v>169</v>
      </c>
      <c r="CC128" s="171">
        <f t="shared" si="466"/>
        <v>170</v>
      </c>
      <c r="CD128" s="172">
        <f t="shared" si="467"/>
        <v>170</v>
      </c>
      <c r="CE128" s="172">
        <f t="shared" si="468"/>
        <v>170</v>
      </c>
      <c r="CF128" s="172">
        <f t="shared" si="469"/>
        <v>170</v>
      </c>
      <c r="CG128" s="172">
        <f t="shared" si="470"/>
        <v>170</v>
      </c>
      <c r="CH128" s="172">
        <f t="shared" si="471"/>
        <v>170</v>
      </c>
      <c r="CI128" s="172">
        <f t="shared" si="472"/>
        <v>170</v>
      </c>
      <c r="CJ128" s="172">
        <f t="shared" si="473"/>
        <v>150</v>
      </c>
      <c r="CK128" s="172">
        <f t="shared" si="474"/>
        <v>130</v>
      </c>
      <c r="CL128" s="172">
        <f t="shared" si="475"/>
        <v>110.00000000000001</v>
      </c>
      <c r="CM128" s="172">
        <f t="shared" si="476"/>
        <v>110.00000000000001</v>
      </c>
      <c r="CN128" s="172">
        <f t="shared" si="477"/>
        <v>120</v>
      </c>
      <c r="CO128" s="172">
        <f t="shared" si="478"/>
        <v>110.00000000000001</v>
      </c>
      <c r="CP128" s="172">
        <f t="shared" si="479"/>
        <v>120</v>
      </c>
      <c r="CQ128" s="172">
        <f t="shared" si="480"/>
        <v>150</v>
      </c>
      <c r="CR128" s="172">
        <f t="shared" si="481"/>
        <v>160</v>
      </c>
      <c r="CS128" s="172">
        <f t="shared" si="482"/>
        <v>160</v>
      </c>
      <c r="CT128" s="172">
        <f t="shared" si="483"/>
        <v>160</v>
      </c>
      <c r="CU128" s="172">
        <f t="shared" si="484"/>
        <v>170</v>
      </c>
      <c r="CV128" s="172">
        <f t="shared" si="485"/>
        <v>170</v>
      </c>
      <c r="CW128" s="172">
        <f t="shared" si="486"/>
        <v>170</v>
      </c>
      <c r="CX128" s="172">
        <f t="shared" si="487"/>
        <v>170</v>
      </c>
      <c r="CY128" s="172">
        <f t="shared" si="488"/>
        <v>170</v>
      </c>
      <c r="CZ128" s="172">
        <f t="shared" si="489"/>
        <v>170</v>
      </c>
      <c r="DB128" s="171">
        <f t="shared" si="490"/>
        <v>160</v>
      </c>
      <c r="DC128" s="172">
        <f t="shared" si="491"/>
        <v>160</v>
      </c>
      <c r="DD128" s="172">
        <f t="shared" si="492"/>
        <v>160</v>
      </c>
      <c r="DE128" s="172">
        <f t="shared" si="493"/>
        <v>160</v>
      </c>
      <c r="DF128" s="172">
        <f t="shared" si="494"/>
        <v>160</v>
      </c>
      <c r="DG128" s="172">
        <f t="shared" si="495"/>
        <v>160</v>
      </c>
      <c r="DH128" s="172">
        <f t="shared" si="496"/>
        <v>160</v>
      </c>
      <c r="DI128" s="172">
        <f t="shared" si="497"/>
        <v>140</v>
      </c>
      <c r="DJ128" s="172">
        <f t="shared" si="498"/>
        <v>120</v>
      </c>
      <c r="DK128" s="172">
        <f t="shared" si="499"/>
        <v>100</v>
      </c>
      <c r="DL128" s="172">
        <f t="shared" si="500"/>
        <v>100</v>
      </c>
      <c r="DM128" s="172">
        <f t="shared" si="501"/>
        <v>110.00000000000001</v>
      </c>
      <c r="DN128" s="172">
        <f t="shared" si="502"/>
        <v>100</v>
      </c>
      <c r="DO128" s="172">
        <f t="shared" si="503"/>
        <v>110.00000000000001</v>
      </c>
      <c r="DP128" s="172">
        <f t="shared" si="504"/>
        <v>140</v>
      </c>
      <c r="DQ128" s="172">
        <f t="shared" si="505"/>
        <v>150</v>
      </c>
      <c r="DR128" s="172">
        <f t="shared" si="506"/>
        <v>150</v>
      </c>
      <c r="DS128" s="172">
        <f t="shared" si="507"/>
        <v>150</v>
      </c>
      <c r="DT128" s="172">
        <f t="shared" si="508"/>
        <v>160</v>
      </c>
      <c r="DU128" s="172">
        <f t="shared" si="509"/>
        <v>160</v>
      </c>
      <c r="DV128" s="172">
        <f t="shared" si="510"/>
        <v>160</v>
      </c>
      <c r="DW128" s="172">
        <f t="shared" si="511"/>
        <v>160</v>
      </c>
      <c r="DX128" s="172">
        <f t="shared" si="512"/>
        <v>160</v>
      </c>
      <c r="DY128" s="172">
        <f t="shared" si="513"/>
        <v>160</v>
      </c>
      <c r="EA128" s="171">
        <f t="shared" si="370"/>
        <v>8200</v>
      </c>
      <c r="EB128" s="172">
        <f t="shared" si="371"/>
        <v>8200</v>
      </c>
      <c r="EC128" s="172">
        <f t="shared" si="372"/>
        <v>8200</v>
      </c>
      <c r="ED128" s="172">
        <f t="shared" si="373"/>
        <v>8200</v>
      </c>
      <c r="EE128" s="172">
        <f t="shared" si="374"/>
        <v>8200</v>
      </c>
      <c r="EF128" s="172">
        <f t="shared" si="375"/>
        <v>8200</v>
      </c>
      <c r="EG128" s="172">
        <f t="shared" si="376"/>
        <v>8200</v>
      </c>
      <c r="EH128" s="172">
        <f t="shared" si="377"/>
        <v>8400</v>
      </c>
      <c r="EI128" s="172">
        <f t="shared" si="378"/>
        <v>8600</v>
      </c>
      <c r="EJ128" s="172">
        <f t="shared" si="379"/>
        <v>8800</v>
      </c>
      <c r="EK128" s="172">
        <f t="shared" si="380"/>
        <v>8800</v>
      </c>
      <c r="EL128" s="172">
        <f t="shared" si="381"/>
        <v>8700</v>
      </c>
      <c r="EM128" s="172">
        <f t="shared" si="382"/>
        <v>8800</v>
      </c>
      <c r="EN128" s="172">
        <f t="shared" si="383"/>
        <v>8700</v>
      </c>
      <c r="EO128" s="172">
        <f t="shared" si="384"/>
        <v>8400</v>
      </c>
      <c r="EP128" s="172">
        <f t="shared" si="385"/>
        <v>8300</v>
      </c>
      <c r="EQ128" s="172">
        <f t="shared" si="386"/>
        <v>8300</v>
      </c>
      <c r="ER128" s="172">
        <f t="shared" si="387"/>
        <v>8300</v>
      </c>
      <c r="ES128" s="172">
        <f t="shared" si="388"/>
        <v>8200</v>
      </c>
      <c r="ET128" s="172">
        <f t="shared" si="389"/>
        <v>8200</v>
      </c>
      <c r="EU128" s="172">
        <f t="shared" si="390"/>
        <v>8200</v>
      </c>
      <c r="EV128" s="172">
        <f t="shared" si="391"/>
        <v>8200</v>
      </c>
      <c r="EW128" s="172">
        <f t="shared" si="392"/>
        <v>8200</v>
      </c>
      <c r="EX128" s="172">
        <f t="shared" si="393"/>
        <v>8200</v>
      </c>
      <c r="EZ128" s="171">
        <f t="shared" si="394"/>
        <v>8300</v>
      </c>
      <c r="FA128" s="172">
        <f t="shared" si="395"/>
        <v>8300</v>
      </c>
      <c r="FB128" s="172">
        <f t="shared" si="396"/>
        <v>8300</v>
      </c>
      <c r="FC128" s="172">
        <f t="shared" si="397"/>
        <v>8300</v>
      </c>
      <c r="FD128" s="172">
        <f t="shared" si="398"/>
        <v>8300</v>
      </c>
      <c r="FE128" s="172">
        <f t="shared" si="399"/>
        <v>8300</v>
      </c>
      <c r="FF128" s="172">
        <f t="shared" si="400"/>
        <v>8300</v>
      </c>
      <c r="FG128" s="172">
        <f t="shared" si="401"/>
        <v>8500</v>
      </c>
      <c r="FH128" s="172">
        <f t="shared" si="402"/>
        <v>8700</v>
      </c>
      <c r="FI128" s="172">
        <f t="shared" si="403"/>
        <v>8900</v>
      </c>
      <c r="FJ128" s="172">
        <f t="shared" si="404"/>
        <v>8900</v>
      </c>
      <c r="FK128" s="172">
        <f t="shared" si="405"/>
        <v>8800</v>
      </c>
      <c r="FL128" s="172">
        <f t="shared" si="406"/>
        <v>8900</v>
      </c>
      <c r="FM128" s="172">
        <f t="shared" si="407"/>
        <v>8800</v>
      </c>
      <c r="FN128" s="172">
        <f t="shared" si="408"/>
        <v>8500</v>
      </c>
      <c r="FO128" s="172">
        <f t="shared" si="409"/>
        <v>8400</v>
      </c>
      <c r="FP128" s="172">
        <f t="shared" si="410"/>
        <v>8400</v>
      </c>
      <c r="FQ128" s="172">
        <f t="shared" si="411"/>
        <v>8400</v>
      </c>
      <c r="FR128" s="172">
        <f t="shared" si="412"/>
        <v>8300</v>
      </c>
      <c r="FS128" s="172">
        <f t="shared" si="413"/>
        <v>8300</v>
      </c>
      <c r="FT128" s="172">
        <f t="shared" si="414"/>
        <v>8300</v>
      </c>
      <c r="FU128" s="172">
        <f t="shared" si="415"/>
        <v>8300</v>
      </c>
      <c r="FV128" s="172">
        <f t="shared" si="416"/>
        <v>8300</v>
      </c>
      <c r="FW128" s="172">
        <f t="shared" si="417"/>
        <v>8300</v>
      </c>
    </row>
    <row r="129" spans="3:179" ht="14.25" customHeight="1" x14ac:dyDescent="0.25">
      <c r="C129" s="132">
        <v>2027</v>
      </c>
      <c r="D129" s="14" t="s">
        <v>172</v>
      </c>
      <c r="E129" s="171">
        <f t="shared" si="418"/>
        <v>1387.49</v>
      </c>
      <c r="F129" s="172">
        <f t="shared" si="419"/>
        <v>1387.49</v>
      </c>
      <c r="G129" s="172">
        <f t="shared" si="420"/>
        <v>1387.49</v>
      </c>
      <c r="H129" s="172">
        <f t="shared" si="421"/>
        <v>1387.49</v>
      </c>
      <c r="I129" s="172">
        <f t="shared" si="422"/>
        <v>1387.49</v>
      </c>
      <c r="J129" s="172">
        <f t="shared" si="423"/>
        <v>1387.49</v>
      </c>
      <c r="K129" s="172">
        <f t="shared" si="424"/>
        <v>1387.49</v>
      </c>
      <c r="L129" s="172">
        <f t="shared" si="425"/>
        <v>1225.5922939601542</v>
      </c>
      <c r="M129" s="172">
        <f t="shared" si="426"/>
        <v>1039.7545067831306</v>
      </c>
      <c r="N129" s="172">
        <f t="shared" si="427"/>
        <v>930.05549347187684</v>
      </c>
      <c r="O129" s="172">
        <f t="shared" si="428"/>
        <v>908.51642512355932</v>
      </c>
      <c r="P129" s="172">
        <f t="shared" si="429"/>
        <v>935.81760500173777</v>
      </c>
      <c r="Q129" s="172">
        <f t="shared" si="430"/>
        <v>953.74139427736145</v>
      </c>
      <c r="R129" s="172">
        <f t="shared" si="431"/>
        <v>1052.3683585165954</v>
      </c>
      <c r="S129" s="172">
        <f t="shared" si="432"/>
        <v>1188.5383115250895</v>
      </c>
      <c r="T129" s="172">
        <f t="shared" si="433"/>
        <v>1321.29</v>
      </c>
      <c r="U129" s="172">
        <f t="shared" si="434"/>
        <v>1321.29</v>
      </c>
      <c r="V129" s="172">
        <f t="shared" si="435"/>
        <v>1321.29</v>
      </c>
      <c r="W129" s="172">
        <f t="shared" si="436"/>
        <v>1387.49</v>
      </c>
      <c r="X129" s="172">
        <f t="shared" si="437"/>
        <v>1387.49</v>
      </c>
      <c r="Y129" s="172">
        <f t="shared" si="438"/>
        <v>1387.49</v>
      </c>
      <c r="Z129" s="172">
        <f t="shared" si="439"/>
        <v>1387.49</v>
      </c>
      <c r="AA129" s="172">
        <f t="shared" si="440"/>
        <v>1387.49</v>
      </c>
      <c r="AB129" s="172">
        <f t="shared" si="441"/>
        <v>1387.49</v>
      </c>
      <c r="AC129" s="176">
        <f xml:space="preserve"> SUM(E129:AB129) * 30</f>
        <v>907068.73165978561</v>
      </c>
      <c r="AD129" s="195"/>
      <c r="AE129" s="171">
        <f t="shared" si="442"/>
        <v>8210</v>
      </c>
      <c r="AF129" s="172">
        <f t="shared" si="443"/>
        <v>8210</v>
      </c>
      <c r="AG129" s="172">
        <f t="shared" si="444"/>
        <v>8210</v>
      </c>
      <c r="AH129" s="172">
        <f t="shared" si="445"/>
        <v>8210</v>
      </c>
      <c r="AI129" s="172">
        <f t="shared" si="446"/>
        <v>8210</v>
      </c>
      <c r="AJ129" s="172">
        <f t="shared" si="447"/>
        <v>8210</v>
      </c>
      <c r="AK129" s="172">
        <f t="shared" si="448"/>
        <v>8210</v>
      </c>
      <c r="AL129" s="172">
        <f t="shared" si="449"/>
        <v>8449.5109744646397</v>
      </c>
      <c r="AM129" s="172">
        <f t="shared" si="450"/>
        <v>8705.6563916536197</v>
      </c>
      <c r="AN129" s="172">
        <f t="shared" si="451"/>
        <v>8848.9671793029029</v>
      </c>
      <c r="AO129" s="172">
        <f t="shared" si="452"/>
        <v>8876.4915317321647</v>
      </c>
      <c r="AP129" s="172">
        <f t="shared" si="453"/>
        <v>8841.57088461493</v>
      </c>
      <c r="AQ129" s="172">
        <f t="shared" si="454"/>
        <v>8818.4733496854278</v>
      </c>
      <c r="AR129" s="172">
        <f t="shared" si="455"/>
        <v>8688.825539502217</v>
      </c>
      <c r="AS129" s="172">
        <f t="shared" si="456"/>
        <v>8502.0581195623909</v>
      </c>
      <c r="AT129" s="172">
        <f t="shared" si="457"/>
        <v>8310</v>
      </c>
      <c r="AU129" s="172">
        <f t="shared" si="458"/>
        <v>8310</v>
      </c>
      <c r="AV129" s="172">
        <f t="shared" si="459"/>
        <v>8310</v>
      </c>
      <c r="AW129" s="172">
        <f t="shared" si="460"/>
        <v>8210</v>
      </c>
      <c r="AX129" s="172">
        <f t="shared" si="461"/>
        <v>8210</v>
      </c>
      <c r="AY129" s="172">
        <f t="shared" si="462"/>
        <v>8210</v>
      </c>
      <c r="AZ129" s="172">
        <f t="shared" si="463"/>
        <v>8210</v>
      </c>
      <c r="BA129" s="172">
        <f t="shared" si="464"/>
        <v>8210</v>
      </c>
      <c r="BB129" s="172">
        <f t="shared" si="465"/>
        <v>8210</v>
      </c>
      <c r="BD129" s="189">
        <f xml:space="preserve">  'Generation Calculation'!CC116-'Bidders Proposed Renewables'!E91</f>
        <v>169</v>
      </c>
      <c r="BE129" s="190">
        <f xml:space="preserve">  'Generation Calculation'!CD116-'Bidders Proposed Renewables'!F91</f>
        <v>169</v>
      </c>
      <c r="BF129" s="190">
        <f xml:space="preserve">  'Generation Calculation'!CE116-'Bidders Proposed Renewables'!G91</f>
        <v>169</v>
      </c>
      <c r="BG129" s="190">
        <f xml:space="preserve">  'Generation Calculation'!CF116-'Bidders Proposed Renewables'!H91</f>
        <v>169</v>
      </c>
      <c r="BH129" s="190">
        <f xml:space="preserve">  'Generation Calculation'!CG116-'Bidders Proposed Renewables'!I91</f>
        <v>169</v>
      </c>
      <c r="BI129" s="190">
        <f xml:space="preserve">  'Generation Calculation'!CH116-'Bidders Proposed Renewables'!J91</f>
        <v>169</v>
      </c>
      <c r="BJ129" s="190">
        <f xml:space="preserve">  'Generation Calculation'!CI116-'Bidders Proposed Renewables'!K91</f>
        <v>169</v>
      </c>
      <c r="BK129" s="190">
        <f xml:space="preserve">  'Generation Calculation'!CJ116-'Bidders Proposed Renewables'!L91</f>
        <v>145.04890255353595</v>
      </c>
      <c r="BL129" s="190">
        <f xml:space="preserve">  'Generation Calculation'!CK116-'Bidders Proposed Renewables'!M91</f>
        <v>119.43436083463794</v>
      </c>
      <c r="BM129" s="190">
        <f xml:space="preserve">  'Generation Calculation'!CL116-'Bidders Proposed Renewables'!N91</f>
        <v>105.10328206970975</v>
      </c>
      <c r="BN129" s="190">
        <f xml:space="preserve">  'Generation Calculation'!CM116-'Bidders Proposed Renewables'!O91</f>
        <v>102.35084682678347</v>
      </c>
      <c r="BO129" s="190">
        <f xml:space="preserve">  'Generation Calculation'!CN116-'Bidders Proposed Renewables'!P91</f>
        <v>105.84291153850708</v>
      </c>
      <c r="BP129" s="190">
        <f xml:space="preserve">  'Generation Calculation'!CO116-'Bidders Proposed Renewables'!Q91</f>
        <v>108.15266503145732</v>
      </c>
      <c r="BQ129" s="190">
        <f xml:space="preserve">  'Generation Calculation'!CP116-'Bidders Proposed Renewables'!R91</f>
        <v>121.11744604977827</v>
      </c>
      <c r="BR129" s="190">
        <f xml:space="preserve">  'Generation Calculation'!CQ116-'Bidders Proposed Renewables'!S91</f>
        <v>139.79418804376095</v>
      </c>
      <c r="BS129" s="190">
        <f xml:space="preserve">  'Generation Calculation'!CR116-'Bidders Proposed Renewables'!T91</f>
        <v>159</v>
      </c>
      <c r="BT129" s="190">
        <f xml:space="preserve">  'Generation Calculation'!CS116-'Bidders Proposed Renewables'!U91</f>
        <v>159</v>
      </c>
      <c r="BU129" s="190">
        <f xml:space="preserve">  'Generation Calculation'!CT116-'Bidders Proposed Renewables'!V91</f>
        <v>159</v>
      </c>
      <c r="BV129" s="190">
        <f xml:space="preserve">  'Generation Calculation'!CU116-'Bidders Proposed Renewables'!W91</f>
        <v>169</v>
      </c>
      <c r="BW129" s="190">
        <f xml:space="preserve">  'Generation Calculation'!CV116-'Bidders Proposed Renewables'!X91</f>
        <v>169</v>
      </c>
      <c r="BX129" s="190">
        <f xml:space="preserve">  'Generation Calculation'!CW116-'Bidders Proposed Renewables'!Y91</f>
        <v>169</v>
      </c>
      <c r="BY129" s="190">
        <f xml:space="preserve">  'Generation Calculation'!CX116-'Bidders Proposed Renewables'!Z91</f>
        <v>169</v>
      </c>
      <c r="BZ129" s="190">
        <f xml:space="preserve">  'Generation Calculation'!CY116-'Bidders Proposed Renewables'!AA91</f>
        <v>169</v>
      </c>
      <c r="CA129" s="190">
        <f xml:space="preserve">  'Generation Calculation'!CZ116-'Bidders Proposed Renewables'!AB91</f>
        <v>169</v>
      </c>
      <c r="CC129" s="171">
        <f t="shared" si="466"/>
        <v>170</v>
      </c>
      <c r="CD129" s="172">
        <f t="shared" si="467"/>
        <v>170</v>
      </c>
      <c r="CE129" s="172">
        <f t="shared" si="468"/>
        <v>170</v>
      </c>
      <c r="CF129" s="172">
        <f t="shared" si="469"/>
        <v>170</v>
      </c>
      <c r="CG129" s="172">
        <f t="shared" si="470"/>
        <v>170</v>
      </c>
      <c r="CH129" s="172">
        <f t="shared" si="471"/>
        <v>170</v>
      </c>
      <c r="CI129" s="172">
        <f t="shared" si="472"/>
        <v>170</v>
      </c>
      <c r="CJ129" s="172">
        <f t="shared" si="473"/>
        <v>150</v>
      </c>
      <c r="CK129" s="172">
        <f t="shared" si="474"/>
        <v>120</v>
      </c>
      <c r="CL129" s="172">
        <f t="shared" si="475"/>
        <v>110.00000000000001</v>
      </c>
      <c r="CM129" s="172">
        <f t="shared" si="476"/>
        <v>110.00000000000001</v>
      </c>
      <c r="CN129" s="172">
        <f t="shared" si="477"/>
        <v>110.00000000000001</v>
      </c>
      <c r="CO129" s="172">
        <f t="shared" si="478"/>
        <v>110.00000000000001</v>
      </c>
      <c r="CP129" s="172">
        <f t="shared" si="479"/>
        <v>130</v>
      </c>
      <c r="CQ129" s="172">
        <f t="shared" si="480"/>
        <v>140</v>
      </c>
      <c r="CR129" s="172">
        <f t="shared" si="481"/>
        <v>160</v>
      </c>
      <c r="CS129" s="172">
        <f t="shared" si="482"/>
        <v>160</v>
      </c>
      <c r="CT129" s="172">
        <f t="shared" si="483"/>
        <v>160</v>
      </c>
      <c r="CU129" s="172">
        <f t="shared" si="484"/>
        <v>170</v>
      </c>
      <c r="CV129" s="172">
        <f t="shared" si="485"/>
        <v>170</v>
      </c>
      <c r="CW129" s="172">
        <f t="shared" si="486"/>
        <v>170</v>
      </c>
      <c r="CX129" s="172">
        <f t="shared" si="487"/>
        <v>170</v>
      </c>
      <c r="CY129" s="172">
        <f t="shared" si="488"/>
        <v>170</v>
      </c>
      <c r="CZ129" s="172">
        <f t="shared" si="489"/>
        <v>170</v>
      </c>
      <c r="DB129" s="171">
        <f t="shared" si="490"/>
        <v>160</v>
      </c>
      <c r="DC129" s="172">
        <f t="shared" si="491"/>
        <v>160</v>
      </c>
      <c r="DD129" s="172">
        <f t="shared" si="492"/>
        <v>160</v>
      </c>
      <c r="DE129" s="172">
        <f t="shared" si="493"/>
        <v>160</v>
      </c>
      <c r="DF129" s="172">
        <f t="shared" si="494"/>
        <v>160</v>
      </c>
      <c r="DG129" s="172">
        <f t="shared" si="495"/>
        <v>160</v>
      </c>
      <c r="DH129" s="172">
        <f t="shared" si="496"/>
        <v>160</v>
      </c>
      <c r="DI129" s="172">
        <f t="shared" si="497"/>
        <v>140</v>
      </c>
      <c r="DJ129" s="172">
        <f t="shared" si="498"/>
        <v>110.00000000000001</v>
      </c>
      <c r="DK129" s="172">
        <f t="shared" si="499"/>
        <v>100</v>
      </c>
      <c r="DL129" s="172">
        <f t="shared" si="500"/>
        <v>100</v>
      </c>
      <c r="DM129" s="172">
        <f t="shared" si="501"/>
        <v>100</v>
      </c>
      <c r="DN129" s="172">
        <f t="shared" si="502"/>
        <v>100</v>
      </c>
      <c r="DO129" s="172">
        <f t="shared" si="503"/>
        <v>120</v>
      </c>
      <c r="DP129" s="172">
        <f t="shared" si="504"/>
        <v>130</v>
      </c>
      <c r="DQ129" s="172">
        <f t="shared" si="505"/>
        <v>150</v>
      </c>
      <c r="DR129" s="172">
        <f t="shared" si="506"/>
        <v>150</v>
      </c>
      <c r="DS129" s="172">
        <f t="shared" si="507"/>
        <v>150</v>
      </c>
      <c r="DT129" s="172">
        <f t="shared" si="508"/>
        <v>160</v>
      </c>
      <c r="DU129" s="172">
        <f t="shared" si="509"/>
        <v>160</v>
      </c>
      <c r="DV129" s="172">
        <f t="shared" si="510"/>
        <v>160</v>
      </c>
      <c r="DW129" s="172">
        <f t="shared" si="511"/>
        <v>160</v>
      </c>
      <c r="DX129" s="172">
        <f t="shared" si="512"/>
        <v>160</v>
      </c>
      <c r="DY129" s="172">
        <f t="shared" si="513"/>
        <v>160</v>
      </c>
      <c r="EA129" s="171">
        <f t="shared" si="370"/>
        <v>8200</v>
      </c>
      <c r="EB129" s="172">
        <f t="shared" si="371"/>
        <v>8200</v>
      </c>
      <c r="EC129" s="172">
        <f t="shared" si="372"/>
        <v>8200</v>
      </c>
      <c r="ED129" s="172">
        <f t="shared" si="373"/>
        <v>8200</v>
      </c>
      <c r="EE129" s="172">
        <f t="shared" si="374"/>
        <v>8200</v>
      </c>
      <c r="EF129" s="172">
        <f t="shared" si="375"/>
        <v>8200</v>
      </c>
      <c r="EG129" s="172">
        <f t="shared" si="376"/>
        <v>8200</v>
      </c>
      <c r="EH129" s="172">
        <f t="shared" si="377"/>
        <v>8400</v>
      </c>
      <c r="EI129" s="172">
        <f t="shared" si="378"/>
        <v>8700</v>
      </c>
      <c r="EJ129" s="172">
        <f t="shared" si="379"/>
        <v>8800</v>
      </c>
      <c r="EK129" s="172">
        <f t="shared" si="380"/>
        <v>8800</v>
      </c>
      <c r="EL129" s="172">
        <f t="shared" si="381"/>
        <v>8800</v>
      </c>
      <c r="EM129" s="172">
        <f t="shared" si="382"/>
        <v>8800</v>
      </c>
      <c r="EN129" s="172">
        <f t="shared" si="383"/>
        <v>8600</v>
      </c>
      <c r="EO129" s="172">
        <f t="shared" si="384"/>
        <v>8500</v>
      </c>
      <c r="EP129" s="172">
        <f t="shared" si="385"/>
        <v>8300</v>
      </c>
      <c r="EQ129" s="172">
        <f t="shared" si="386"/>
        <v>8300</v>
      </c>
      <c r="ER129" s="172">
        <f t="shared" si="387"/>
        <v>8300</v>
      </c>
      <c r="ES129" s="172">
        <f t="shared" si="388"/>
        <v>8200</v>
      </c>
      <c r="ET129" s="172">
        <f t="shared" si="389"/>
        <v>8200</v>
      </c>
      <c r="EU129" s="172">
        <f t="shared" si="390"/>
        <v>8200</v>
      </c>
      <c r="EV129" s="172">
        <f t="shared" si="391"/>
        <v>8200</v>
      </c>
      <c r="EW129" s="172">
        <f t="shared" si="392"/>
        <v>8200</v>
      </c>
      <c r="EX129" s="172">
        <f t="shared" si="393"/>
        <v>8200</v>
      </c>
      <c r="EZ129" s="171">
        <f t="shared" si="394"/>
        <v>8300</v>
      </c>
      <c r="FA129" s="172">
        <f t="shared" si="395"/>
        <v>8300</v>
      </c>
      <c r="FB129" s="172">
        <f t="shared" si="396"/>
        <v>8300</v>
      </c>
      <c r="FC129" s="172">
        <f t="shared" si="397"/>
        <v>8300</v>
      </c>
      <c r="FD129" s="172">
        <f t="shared" si="398"/>
        <v>8300</v>
      </c>
      <c r="FE129" s="172">
        <f t="shared" si="399"/>
        <v>8300</v>
      </c>
      <c r="FF129" s="172">
        <f t="shared" si="400"/>
        <v>8300</v>
      </c>
      <c r="FG129" s="172">
        <f t="shared" si="401"/>
        <v>8500</v>
      </c>
      <c r="FH129" s="172">
        <f t="shared" si="402"/>
        <v>8800</v>
      </c>
      <c r="FI129" s="172">
        <f t="shared" si="403"/>
        <v>8900</v>
      </c>
      <c r="FJ129" s="172">
        <f t="shared" si="404"/>
        <v>8900</v>
      </c>
      <c r="FK129" s="172">
        <f t="shared" si="405"/>
        <v>8900</v>
      </c>
      <c r="FL129" s="172">
        <f t="shared" si="406"/>
        <v>8900</v>
      </c>
      <c r="FM129" s="172">
        <f t="shared" si="407"/>
        <v>8700</v>
      </c>
      <c r="FN129" s="172">
        <f t="shared" si="408"/>
        <v>8600</v>
      </c>
      <c r="FO129" s="172">
        <f t="shared" si="409"/>
        <v>8400</v>
      </c>
      <c r="FP129" s="172">
        <f t="shared" si="410"/>
        <v>8400</v>
      </c>
      <c r="FQ129" s="172">
        <f t="shared" si="411"/>
        <v>8400</v>
      </c>
      <c r="FR129" s="172">
        <f t="shared" si="412"/>
        <v>8300</v>
      </c>
      <c r="FS129" s="172">
        <f t="shared" si="413"/>
        <v>8300</v>
      </c>
      <c r="FT129" s="172">
        <f t="shared" si="414"/>
        <v>8300</v>
      </c>
      <c r="FU129" s="172">
        <f t="shared" si="415"/>
        <v>8300</v>
      </c>
      <c r="FV129" s="172">
        <f t="shared" si="416"/>
        <v>8300</v>
      </c>
      <c r="FW129" s="172">
        <f t="shared" si="417"/>
        <v>8300</v>
      </c>
    </row>
    <row r="130" spans="3:179" ht="14.25" customHeight="1" x14ac:dyDescent="0.25">
      <c r="C130" s="132">
        <v>2027</v>
      </c>
      <c r="D130" s="14" t="s">
        <v>173</v>
      </c>
      <c r="E130" s="171">
        <f t="shared" si="418"/>
        <v>1387.49</v>
      </c>
      <c r="F130" s="172">
        <f t="shared" si="419"/>
        <v>1387.49</v>
      </c>
      <c r="G130" s="172">
        <f t="shared" si="420"/>
        <v>1387.49</v>
      </c>
      <c r="H130" s="172">
        <f t="shared" si="421"/>
        <v>1387.49</v>
      </c>
      <c r="I130" s="172">
        <f t="shared" si="422"/>
        <v>1387.49</v>
      </c>
      <c r="J130" s="172">
        <f t="shared" si="423"/>
        <v>1387.49</v>
      </c>
      <c r="K130" s="172">
        <f t="shared" si="424"/>
        <v>1387.49</v>
      </c>
      <c r="L130" s="172">
        <f t="shared" si="425"/>
        <v>1270.5236734695461</v>
      </c>
      <c r="M130" s="172">
        <f t="shared" si="426"/>
        <v>1114.2410104310497</v>
      </c>
      <c r="N130" s="172">
        <f t="shared" si="427"/>
        <v>953.26790666329839</v>
      </c>
      <c r="O130" s="172">
        <f t="shared" si="428"/>
        <v>925.3911195420751</v>
      </c>
      <c r="P130" s="172">
        <f t="shared" si="429"/>
        <v>922.64135007548998</v>
      </c>
      <c r="Q130" s="172">
        <f t="shared" si="430"/>
        <v>1033.7783248510164</v>
      </c>
      <c r="R130" s="172">
        <f t="shared" si="431"/>
        <v>1083.4148827108156</v>
      </c>
      <c r="S130" s="172">
        <f t="shared" si="432"/>
        <v>1288.9250807206763</v>
      </c>
      <c r="T130" s="172">
        <f t="shared" si="433"/>
        <v>1321.29</v>
      </c>
      <c r="U130" s="172">
        <f t="shared" si="434"/>
        <v>1321.29</v>
      </c>
      <c r="V130" s="172">
        <f t="shared" si="435"/>
        <v>1321.29</v>
      </c>
      <c r="W130" s="172">
        <f t="shared" si="436"/>
        <v>1387.49</v>
      </c>
      <c r="X130" s="172">
        <f t="shared" si="437"/>
        <v>1387.49</v>
      </c>
      <c r="Y130" s="172">
        <f t="shared" si="438"/>
        <v>1387.49</v>
      </c>
      <c r="Z130" s="172">
        <f t="shared" si="439"/>
        <v>1387.49</v>
      </c>
      <c r="AA130" s="172">
        <f t="shared" si="440"/>
        <v>1387.49</v>
      </c>
      <c r="AB130" s="172">
        <f t="shared" si="441"/>
        <v>1387.49</v>
      </c>
      <c r="AC130" s="176">
        <f xml:space="preserve"> SUM(E130:AB130) * 31</f>
        <v>948396.12380238343</v>
      </c>
      <c r="AD130" s="195"/>
      <c r="AE130" s="171">
        <f t="shared" si="442"/>
        <v>8210</v>
      </c>
      <c r="AF130" s="172">
        <f t="shared" si="443"/>
        <v>8210</v>
      </c>
      <c r="AG130" s="172">
        <f t="shared" si="444"/>
        <v>8210</v>
      </c>
      <c r="AH130" s="172">
        <f t="shared" si="445"/>
        <v>8210</v>
      </c>
      <c r="AI130" s="172">
        <f t="shared" si="446"/>
        <v>8210</v>
      </c>
      <c r="AJ130" s="172">
        <f t="shared" si="447"/>
        <v>8210</v>
      </c>
      <c r="AK130" s="172">
        <f t="shared" si="448"/>
        <v>8210</v>
      </c>
      <c r="AL130" s="172">
        <f t="shared" si="449"/>
        <v>8384.7144372283037</v>
      </c>
      <c r="AM130" s="172">
        <f t="shared" si="450"/>
        <v>8605.1456736619275</v>
      </c>
      <c r="AN130" s="172">
        <f t="shared" si="451"/>
        <v>8819.0852838063693</v>
      </c>
      <c r="AO130" s="172">
        <f t="shared" si="452"/>
        <v>8854.9441487144541</v>
      </c>
      <c r="AP130" s="172">
        <f t="shared" si="453"/>
        <v>8858.4634447881308</v>
      </c>
      <c r="AQ130" s="172">
        <f t="shared" si="454"/>
        <v>8713.6042235455407</v>
      </c>
      <c r="AR130" s="172">
        <f t="shared" si="455"/>
        <v>8647.073325333411</v>
      </c>
      <c r="AS130" s="172">
        <f t="shared" si="456"/>
        <v>8357.821766582465</v>
      </c>
      <c r="AT130" s="172">
        <f t="shared" si="457"/>
        <v>8310</v>
      </c>
      <c r="AU130" s="172">
        <f t="shared" si="458"/>
        <v>8310</v>
      </c>
      <c r="AV130" s="172">
        <f t="shared" si="459"/>
        <v>8310</v>
      </c>
      <c r="AW130" s="172">
        <f t="shared" si="460"/>
        <v>8210</v>
      </c>
      <c r="AX130" s="172">
        <f t="shared" si="461"/>
        <v>8210</v>
      </c>
      <c r="AY130" s="172">
        <f t="shared" si="462"/>
        <v>8210</v>
      </c>
      <c r="AZ130" s="172">
        <f t="shared" si="463"/>
        <v>8210</v>
      </c>
      <c r="BA130" s="172">
        <f t="shared" si="464"/>
        <v>8210</v>
      </c>
      <c r="BB130" s="172">
        <f t="shared" si="465"/>
        <v>8210</v>
      </c>
      <c r="BD130" s="189">
        <f xml:space="preserve">  'Generation Calculation'!CC117-'Bidders Proposed Renewables'!E92</f>
        <v>169</v>
      </c>
      <c r="BE130" s="190">
        <f xml:space="preserve">  'Generation Calculation'!CD117-'Bidders Proposed Renewables'!F92</f>
        <v>169</v>
      </c>
      <c r="BF130" s="190">
        <f xml:space="preserve">  'Generation Calculation'!CE117-'Bidders Proposed Renewables'!G92</f>
        <v>169</v>
      </c>
      <c r="BG130" s="190">
        <f xml:space="preserve">  'Generation Calculation'!CF117-'Bidders Proposed Renewables'!H92</f>
        <v>169</v>
      </c>
      <c r="BH130" s="190">
        <f xml:space="preserve">  'Generation Calculation'!CG117-'Bidders Proposed Renewables'!I92</f>
        <v>169</v>
      </c>
      <c r="BI130" s="190">
        <f xml:space="preserve">  'Generation Calculation'!CH117-'Bidders Proposed Renewables'!J92</f>
        <v>169</v>
      </c>
      <c r="BJ130" s="190">
        <f xml:space="preserve">  'Generation Calculation'!CI117-'Bidders Proposed Renewables'!K92</f>
        <v>169</v>
      </c>
      <c r="BK130" s="190">
        <f xml:space="preserve">  'Generation Calculation'!CJ117-'Bidders Proposed Renewables'!L92</f>
        <v>151.52855627716966</v>
      </c>
      <c r="BL130" s="190">
        <f xml:space="preserve">  'Generation Calculation'!CK117-'Bidders Proposed Renewables'!M92</f>
        <v>129.48543263380731</v>
      </c>
      <c r="BM130" s="190">
        <f xml:space="preserve">  'Generation Calculation'!CL117-'Bidders Proposed Renewables'!N92</f>
        <v>108.09147161936303</v>
      </c>
      <c r="BN130" s="190">
        <f xml:space="preserve">  'Generation Calculation'!CM117-'Bidders Proposed Renewables'!O92</f>
        <v>104.50558512855463</v>
      </c>
      <c r="BO130" s="190">
        <f xml:space="preserve">  'Generation Calculation'!CN117-'Bidders Proposed Renewables'!P92</f>
        <v>104.15365552118693</v>
      </c>
      <c r="BP130" s="190">
        <f xml:space="preserve">  'Generation Calculation'!CO117-'Bidders Proposed Renewables'!Q92</f>
        <v>118.63957764544588</v>
      </c>
      <c r="BQ130" s="190">
        <f xml:space="preserve">  'Generation Calculation'!CP117-'Bidders Proposed Renewables'!R92</f>
        <v>125.29266746665891</v>
      </c>
      <c r="BR130" s="190">
        <f xml:space="preserve">  'Generation Calculation'!CQ117-'Bidders Proposed Renewables'!S92</f>
        <v>154.21782334175344</v>
      </c>
      <c r="BS130" s="190">
        <f xml:space="preserve">  'Generation Calculation'!CR117-'Bidders Proposed Renewables'!T92</f>
        <v>159</v>
      </c>
      <c r="BT130" s="190">
        <f xml:space="preserve">  'Generation Calculation'!CS117-'Bidders Proposed Renewables'!U92</f>
        <v>159</v>
      </c>
      <c r="BU130" s="190">
        <f xml:space="preserve">  'Generation Calculation'!CT117-'Bidders Proposed Renewables'!V92</f>
        <v>159</v>
      </c>
      <c r="BV130" s="190">
        <f xml:space="preserve">  'Generation Calculation'!CU117-'Bidders Proposed Renewables'!W92</f>
        <v>169</v>
      </c>
      <c r="BW130" s="190">
        <f xml:space="preserve">  'Generation Calculation'!CV117-'Bidders Proposed Renewables'!X92</f>
        <v>169</v>
      </c>
      <c r="BX130" s="190">
        <f xml:space="preserve">  'Generation Calculation'!CW117-'Bidders Proposed Renewables'!Y92</f>
        <v>169</v>
      </c>
      <c r="BY130" s="190">
        <f xml:space="preserve">  'Generation Calculation'!CX117-'Bidders Proposed Renewables'!Z92</f>
        <v>169</v>
      </c>
      <c r="BZ130" s="190">
        <f xml:space="preserve">  'Generation Calculation'!CY117-'Bidders Proposed Renewables'!AA92</f>
        <v>169</v>
      </c>
      <c r="CA130" s="190">
        <f xml:space="preserve">  'Generation Calculation'!CZ117-'Bidders Proposed Renewables'!AB92</f>
        <v>169</v>
      </c>
      <c r="CC130" s="171">
        <f t="shared" si="466"/>
        <v>170</v>
      </c>
      <c r="CD130" s="172">
        <f t="shared" si="467"/>
        <v>170</v>
      </c>
      <c r="CE130" s="172">
        <f t="shared" si="468"/>
        <v>170</v>
      </c>
      <c r="CF130" s="172">
        <f t="shared" si="469"/>
        <v>170</v>
      </c>
      <c r="CG130" s="172">
        <f t="shared" si="470"/>
        <v>170</v>
      </c>
      <c r="CH130" s="172">
        <f t="shared" si="471"/>
        <v>170</v>
      </c>
      <c r="CI130" s="172">
        <f t="shared" si="472"/>
        <v>170</v>
      </c>
      <c r="CJ130" s="172">
        <f t="shared" si="473"/>
        <v>160</v>
      </c>
      <c r="CK130" s="172">
        <f t="shared" si="474"/>
        <v>130</v>
      </c>
      <c r="CL130" s="172">
        <f t="shared" si="475"/>
        <v>110.00000000000001</v>
      </c>
      <c r="CM130" s="172">
        <f t="shared" si="476"/>
        <v>110.00000000000001</v>
      </c>
      <c r="CN130" s="172">
        <f t="shared" si="477"/>
        <v>110.00000000000001</v>
      </c>
      <c r="CO130" s="172">
        <f t="shared" si="478"/>
        <v>120</v>
      </c>
      <c r="CP130" s="172">
        <f t="shared" si="479"/>
        <v>130</v>
      </c>
      <c r="CQ130" s="172">
        <f t="shared" si="480"/>
        <v>160</v>
      </c>
      <c r="CR130" s="172">
        <f t="shared" si="481"/>
        <v>160</v>
      </c>
      <c r="CS130" s="172">
        <f t="shared" si="482"/>
        <v>160</v>
      </c>
      <c r="CT130" s="172">
        <f t="shared" si="483"/>
        <v>160</v>
      </c>
      <c r="CU130" s="172">
        <f t="shared" si="484"/>
        <v>170</v>
      </c>
      <c r="CV130" s="172">
        <f t="shared" si="485"/>
        <v>170</v>
      </c>
      <c r="CW130" s="172">
        <f t="shared" si="486"/>
        <v>170</v>
      </c>
      <c r="CX130" s="172">
        <f t="shared" si="487"/>
        <v>170</v>
      </c>
      <c r="CY130" s="172">
        <f t="shared" si="488"/>
        <v>170</v>
      </c>
      <c r="CZ130" s="172">
        <f t="shared" si="489"/>
        <v>170</v>
      </c>
      <c r="DB130" s="171">
        <f t="shared" si="490"/>
        <v>160</v>
      </c>
      <c r="DC130" s="172">
        <f t="shared" si="491"/>
        <v>160</v>
      </c>
      <c r="DD130" s="172">
        <f t="shared" si="492"/>
        <v>160</v>
      </c>
      <c r="DE130" s="172">
        <f t="shared" si="493"/>
        <v>160</v>
      </c>
      <c r="DF130" s="172">
        <f t="shared" si="494"/>
        <v>160</v>
      </c>
      <c r="DG130" s="172">
        <f t="shared" si="495"/>
        <v>160</v>
      </c>
      <c r="DH130" s="172">
        <f t="shared" si="496"/>
        <v>160</v>
      </c>
      <c r="DI130" s="172">
        <f t="shared" si="497"/>
        <v>150</v>
      </c>
      <c r="DJ130" s="172">
        <f t="shared" si="498"/>
        <v>120</v>
      </c>
      <c r="DK130" s="172">
        <f t="shared" si="499"/>
        <v>100</v>
      </c>
      <c r="DL130" s="172">
        <f t="shared" si="500"/>
        <v>100</v>
      </c>
      <c r="DM130" s="172">
        <f t="shared" si="501"/>
        <v>100</v>
      </c>
      <c r="DN130" s="172">
        <f t="shared" si="502"/>
        <v>110.00000000000001</v>
      </c>
      <c r="DO130" s="172">
        <f t="shared" si="503"/>
        <v>120</v>
      </c>
      <c r="DP130" s="172">
        <f t="shared" si="504"/>
        <v>150</v>
      </c>
      <c r="DQ130" s="172">
        <f t="shared" si="505"/>
        <v>150</v>
      </c>
      <c r="DR130" s="172">
        <f t="shared" si="506"/>
        <v>150</v>
      </c>
      <c r="DS130" s="172">
        <f t="shared" si="507"/>
        <v>150</v>
      </c>
      <c r="DT130" s="172">
        <f t="shared" si="508"/>
        <v>160</v>
      </c>
      <c r="DU130" s="172">
        <f t="shared" si="509"/>
        <v>160</v>
      </c>
      <c r="DV130" s="172">
        <f t="shared" si="510"/>
        <v>160</v>
      </c>
      <c r="DW130" s="172">
        <f t="shared" si="511"/>
        <v>160</v>
      </c>
      <c r="DX130" s="172">
        <f t="shared" si="512"/>
        <v>160</v>
      </c>
      <c r="DY130" s="172">
        <f t="shared" si="513"/>
        <v>160</v>
      </c>
      <c r="EA130" s="171">
        <f t="shared" si="370"/>
        <v>8200</v>
      </c>
      <c r="EB130" s="172">
        <f t="shared" si="371"/>
        <v>8200</v>
      </c>
      <c r="EC130" s="172">
        <f t="shared" si="372"/>
        <v>8200</v>
      </c>
      <c r="ED130" s="172">
        <f t="shared" si="373"/>
        <v>8200</v>
      </c>
      <c r="EE130" s="172">
        <f t="shared" si="374"/>
        <v>8200</v>
      </c>
      <c r="EF130" s="172">
        <f t="shared" si="375"/>
        <v>8200</v>
      </c>
      <c r="EG130" s="172">
        <f t="shared" si="376"/>
        <v>8200</v>
      </c>
      <c r="EH130" s="172">
        <f t="shared" si="377"/>
        <v>8300</v>
      </c>
      <c r="EI130" s="172">
        <f t="shared" si="378"/>
        <v>8600</v>
      </c>
      <c r="EJ130" s="172">
        <f t="shared" si="379"/>
        <v>8800</v>
      </c>
      <c r="EK130" s="172">
        <f t="shared" si="380"/>
        <v>8800</v>
      </c>
      <c r="EL130" s="172">
        <f t="shared" si="381"/>
        <v>8800</v>
      </c>
      <c r="EM130" s="172">
        <f t="shared" si="382"/>
        <v>8700</v>
      </c>
      <c r="EN130" s="172">
        <f t="shared" si="383"/>
        <v>8600</v>
      </c>
      <c r="EO130" s="172">
        <f t="shared" si="384"/>
        <v>8300</v>
      </c>
      <c r="EP130" s="172">
        <f t="shared" si="385"/>
        <v>8300</v>
      </c>
      <c r="EQ130" s="172">
        <f t="shared" si="386"/>
        <v>8300</v>
      </c>
      <c r="ER130" s="172">
        <f t="shared" si="387"/>
        <v>8300</v>
      </c>
      <c r="ES130" s="172">
        <f t="shared" si="388"/>
        <v>8200</v>
      </c>
      <c r="ET130" s="172">
        <f t="shared" si="389"/>
        <v>8200</v>
      </c>
      <c r="EU130" s="172">
        <f t="shared" si="390"/>
        <v>8200</v>
      </c>
      <c r="EV130" s="172">
        <f t="shared" si="391"/>
        <v>8200</v>
      </c>
      <c r="EW130" s="172">
        <f t="shared" si="392"/>
        <v>8200</v>
      </c>
      <c r="EX130" s="172">
        <f t="shared" si="393"/>
        <v>8200</v>
      </c>
      <c r="EZ130" s="171">
        <f t="shared" si="394"/>
        <v>8300</v>
      </c>
      <c r="FA130" s="172">
        <f t="shared" si="395"/>
        <v>8300</v>
      </c>
      <c r="FB130" s="172">
        <f t="shared" si="396"/>
        <v>8300</v>
      </c>
      <c r="FC130" s="172">
        <f t="shared" si="397"/>
        <v>8300</v>
      </c>
      <c r="FD130" s="172">
        <f t="shared" si="398"/>
        <v>8300</v>
      </c>
      <c r="FE130" s="172">
        <f t="shared" si="399"/>
        <v>8300</v>
      </c>
      <c r="FF130" s="172">
        <f t="shared" si="400"/>
        <v>8300</v>
      </c>
      <c r="FG130" s="172">
        <f t="shared" si="401"/>
        <v>8400</v>
      </c>
      <c r="FH130" s="172">
        <f t="shared" si="402"/>
        <v>8700</v>
      </c>
      <c r="FI130" s="172">
        <f t="shared" si="403"/>
        <v>8900</v>
      </c>
      <c r="FJ130" s="172">
        <f t="shared" si="404"/>
        <v>8900</v>
      </c>
      <c r="FK130" s="172">
        <f t="shared" si="405"/>
        <v>8900</v>
      </c>
      <c r="FL130" s="172">
        <f t="shared" si="406"/>
        <v>8800</v>
      </c>
      <c r="FM130" s="172">
        <f t="shared" si="407"/>
        <v>8700</v>
      </c>
      <c r="FN130" s="172">
        <f t="shared" si="408"/>
        <v>8400</v>
      </c>
      <c r="FO130" s="172">
        <f t="shared" si="409"/>
        <v>8400</v>
      </c>
      <c r="FP130" s="172">
        <f t="shared" si="410"/>
        <v>8400</v>
      </c>
      <c r="FQ130" s="172">
        <f t="shared" si="411"/>
        <v>8400</v>
      </c>
      <c r="FR130" s="172">
        <f t="shared" si="412"/>
        <v>8300</v>
      </c>
      <c r="FS130" s="172">
        <f t="shared" si="413"/>
        <v>8300</v>
      </c>
      <c r="FT130" s="172">
        <f t="shared" si="414"/>
        <v>8300</v>
      </c>
      <c r="FU130" s="172">
        <f t="shared" si="415"/>
        <v>8300</v>
      </c>
      <c r="FV130" s="172">
        <f t="shared" si="416"/>
        <v>8300</v>
      </c>
      <c r="FW130" s="172">
        <f t="shared" si="417"/>
        <v>8300</v>
      </c>
    </row>
    <row r="131" spans="3:179" ht="14.25" customHeight="1" x14ac:dyDescent="0.25">
      <c r="C131" s="132">
        <v>2028</v>
      </c>
      <c r="D131" s="14" t="s">
        <v>163</v>
      </c>
      <c r="E131" s="171">
        <f t="shared" si="418"/>
        <v>1387.49</v>
      </c>
      <c r="F131" s="172">
        <f t="shared" si="419"/>
        <v>1387.49</v>
      </c>
      <c r="G131" s="172">
        <f t="shared" si="420"/>
        <v>1387.49</v>
      </c>
      <c r="H131" s="172">
        <f t="shared" si="421"/>
        <v>1387.49</v>
      </c>
      <c r="I131" s="172">
        <f t="shared" si="422"/>
        <v>1387.49</v>
      </c>
      <c r="J131" s="172">
        <f t="shared" si="423"/>
        <v>1387.49</v>
      </c>
      <c r="K131" s="172">
        <f t="shared" si="424"/>
        <v>1387.49</v>
      </c>
      <c r="L131" s="172">
        <f t="shared" si="425"/>
        <v>1321.29</v>
      </c>
      <c r="M131" s="172">
        <f t="shared" si="426"/>
        <v>1176.2838422333955</v>
      </c>
      <c r="N131" s="172">
        <f t="shared" si="427"/>
        <v>1053.063393992589</v>
      </c>
      <c r="O131" s="172">
        <f t="shared" si="428"/>
        <v>993.19157497705078</v>
      </c>
      <c r="P131" s="172">
        <f t="shared" si="429"/>
        <v>1068.4998423523664</v>
      </c>
      <c r="Q131" s="172">
        <f t="shared" si="430"/>
        <v>1010.9745604407666</v>
      </c>
      <c r="R131" s="172">
        <f t="shared" si="431"/>
        <v>979.29592316197352</v>
      </c>
      <c r="S131" s="172">
        <f t="shared" si="432"/>
        <v>1114.1772029087917</v>
      </c>
      <c r="T131" s="172">
        <f t="shared" si="433"/>
        <v>1321.29</v>
      </c>
      <c r="U131" s="172">
        <f t="shared" si="434"/>
        <v>1321.29</v>
      </c>
      <c r="V131" s="172">
        <f t="shared" si="435"/>
        <v>1321.29</v>
      </c>
      <c r="W131" s="172">
        <f t="shared" si="436"/>
        <v>1387.49</v>
      </c>
      <c r="X131" s="172">
        <f t="shared" si="437"/>
        <v>1387.49</v>
      </c>
      <c r="Y131" s="172">
        <f t="shared" si="438"/>
        <v>1387.49</v>
      </c>
      <c r="Z131" s="172">
        <f t="shared" si="439"/>
        <v>1387.49</v>
      </c>
      <c r="AA131" s="172">
        <f t="shared" si="440"/>
        <v>1387.49</v>
      </c>
      <c r="AB131" s="172">
        <f t="shared" si="441"/>
        <v>1387.49</v>
      </c>
      <c r="AC131" s="176">
        <f xml:space="preserve"> SUM(E131:AB131) *  31</f>
        <v>952258.50654207543</v>
      </c>
      <c r="AD131" s="195"/>
      <c r="AE131" s="171">
        <f t="shared" si="442"/>
        <v>8210</v>
      </c>
      <c r="AF131" s="172">
        <f t="shared" si="443"/>
        <v>8210</v>
      </c>
      <c r="AG131" s="172">
        <f t="shared" si="444"/>
        <v>8210</v>
      </c>
      <c r="AH131" s="172">
        <f t="shared" si="445"/>
        <v>8210</v>
      </c>
      <c r="AI131" s="172">
        <f t="shared" si="446"/>
        <v>8210</v>
      </c>
      <c r="AJ131" s="172">
        <f t="shared" si="447"/>
        <v>8210</v>
      </c>
      <c r="AK131" s="172">
        <f t="shared" si="448"/>
        <v>8210</v>
      </c>
      <c r="AL131" s="172">
        <f t="shared" si="449"/>
        <v>8310</v>
      </c>
      <c r="AM131" s="172">
        <f t="shared" si="450"/>
        <v>8519.2662519999885</v>
      </c>
      <c r="AN131" s="172">
        <f t="shared" si="451"/>
        <v>8687.8959402415294</v>
      </c>
      <c r="AO131" s="172">
        <f t="shared" si="452"/>
        <v>8767.1434673364711</v>
      </c>
      <c r="AP131" s="172">
        <f t="shared" si="453"/>
        <v>8667.1900108114387</v>
      </c>
      <c r="AQ131" s="172">
        <f t="shared" si="454"/>
        <v>8743.7783798730688</v>
      </c>
      <c r="AR131" s="172">
        <f t="shared" si="455"/>
        <v>8785.3019135891063</v>
      </c>
      <c r="AS131" s="172">
        <f t="shared" si="456"/>
        <v>8605.2329571331138</v>
      </c>
      <c r="AT131" s="172">
        <f t="shared" si="457"/>
        <v>8310</v>
      </c>
      <c r="AU131" s="172">
        <f t="shared" si="458"/>
        <v>8310</v>
      </c>
      <c r="AV131" s="172">
        <f t="shared" si="459"/>
        <v>8310</v>
      </c>
      <c r="AW131" s="172">
        <f t="shared" si="460"/>
        <v>8210</v>
      </c>
      <c r="AX131" s="172">
        <f t="shared" si="461"/>
        <v>8210</v>
      </c>
      <c r="AY131" s="172">
        <f t="shared" si="462"/>
        <v>8210</v>
      </c>
      <c r="AZ131" s="172">
        <f t="shared" si="463"/>
        <v>8210</v>
      </c>
      <c r="BA131" s="172">
        <f t="shared" si="464"/>
        <v>8210</v>
      </c>
      <c r="BB131" s="172">
        <f t="shared" si="465"/>
        <v>8210</v>
      </c>
      <c r="BD131" s="189">
        <f xml:space="preserve">  'Generation Calculation'!CC118-'Bidders Proposed Renewables'!E93</f>
        <v>169</v>
      </c>
      <c r="BE131" s="190">
        <f xml:space="preserve">  'Generation Calculation'!CD118-'Bidders Proposed Renewables'!F93</f>
        <v>169</v>
      </c>
      <c r="BF131" s="190">
        <f xml:space="preserve">  'Generation Calculation'!CE118-'Bidders Proposed Renewables'!G93</f>
        <v>169</v>
      </c>
      <c r="BG131" s="190">
        <f xml:space="preserve">  'Generation Calculation'!CF118-'Bidders Proposed Renewables'!H93</f>
        <v>169</v>
      </c>
      <c r="BH131" s="190">
        <f xml:space="preserve">  'Generation Calculation'!CG118-'Bidders Proposed Renewables'!I93</f>
        <v>169</v>
      </c>
      <c r="BI131" s="190">
        <f xml:space="preserve">  'Generation Calculation'!CH118-'Bidders Proposed Renewables'!J93</f>
        <v>169</v>
      </c>
      <c r="BJ131" s="190">
        <f xml:space="preserve">  'Generation Calculation'!CI118-'Bidders Proposed Renewables'!K93</f>
        <v>169</v>
      </c>
      <c r="BK131" s="190">
        <f xml:space="preserve">  'Generation Calculation'!CJ118-'Bidders Proposed Renewables'!L93</f>
        <v>159</v>
      </c>
      <c r="BL131" s="190">
        <f xml:space="preserve">  'Generation Calculation'!CK118-'Bidders Proposed Renewables'!M93</f>
        <v>138.07337480000115</v>
      </c>
      <c r="BM131" s="190">
        <f xml:space="preserve">  'Generation Calculation'!CL118-'Bidders Proposed Renewables'!N93</f>
        <v>121.21040597584704</v>
      </c>
      <c r="BN131" s="190">
        <f xml:space="preserve">  'Generation Calculation'!CM118-'Bidders Proposed Renewables'!O93</f>
        <v>113.28565326635294</v>
      </c>
      <c r="BO131" s="190">
        <f xml:space="preserve">  'Generation Calculation'!CN118-'Bidders Proposed Renewables'!P93</f>
        <v>123.2809989188562</v>
      </c>
      <c r="BP131" s="190">
        <f xml:space="preserve">  'Generation Calculation'!CO118-'Bidders Proposed Renewables'!Q93</f>
        <v>115.62216201269304</v>
      </c>
      <c r="BQ131" s="190">
        <f xml:space="preserve">  'Generation Calculation'!CP118-'Bidders Proposed Renewables'!R93</f>
        <v>111.46980864108932</v>
      </c>
      <c r="BR131" s="190">
        <f xml:space="preserve">  'Generation Calculation'!CQ118-'Bidders Proposed Renewables'!S93</f>
        <v>129.47670428668869</v>
      </c>
      <c r="BS131" s="190">
        <f xml:space="preserve">  'Generation Calculation'!CR118-'Bidders Proposed Renewables'!T93</f>
        <v>159</v>
      </c>
      <c r="BT131" s="190">
        <f xml:space="preserve">  'Generation Calculation'!CS118-'Bidders Proposed Renewables'!U93</f>
        <v>159</v>
      </c>
      <c r="BU131" s="190">
        <f xml:space="preserve">  'Generation Calculation'!CT118-'Bidders Proposed Renewables'!V93</f>
        <v>159</v>
      </c>
      <c r="BV131" s="190">
        <f xml:space="preserve">  'Generation Calculation'!CU118-'Bidders Proposed Renewables'!W93</f>
        <v>169</v>
      </c>
      <c r="BW131" s="190">
        <f xml:space="preserve">  'Generation Calculation'!CV118-'Bidders Proposed Renewables'!X93</f>
        <v>169</v>
      </c>
      <c r="BX131" s="190">
        <f xml:space="preserve">  'Generation Calculation'!CW118-'Bidders Proposed Renewables'!Y93</f>
        <v>169</v>
      </c>
      <c r="BY131" s="190">
        <f xml:space="preserve">  'Generation Calculation'!CX118-'Bidders Proposed Renewables'!Z93</f>
        <v>169</v>
      </c>
      <c r="BZ131" s="190">
        <f xml:space="preserve">  'Generation Calculation'!CY118-'Bidders Proposed Renewables'!AA93</f>
        <v>169</v>
      </c>
      <c r="CA131" s="190">
        <f xml:space="preserve">  'Generation Calculation'!CZ118-'Bidders Proposed Renewables'!AB93</f>
        <v>169</v>
      </c>
      <c r="CC131" s="171">
        <f t="shared" si="466"/>
        <v>170</v>
      </c>
      <c r="CD131" s="172">
        <f t="shared" si="467"/>
        <v>170</v>
      </c>
      <c r="CE131" s="172">
        <f t="shared" si="468"/>
        <v>170</v>
      </c>
      <c r="CF131" s="172">
        <f t="shared" si="469"/>
        <v>170</v>
      </c>
      <c r="CG131" s="172">
        <f t="shared" si="470"/>
        <v>170</v>
      </c>
      <c r="CH131" s="172">
        <f t="shared" si="471"/>
        <v>170</v>
      </c>
      <c r="CI131" s="172">
        <f t="shared" si="472"/>
        <v>170</v>
      </c>
      <c r="CJ131" s="172">
        <f t="shared" si="473"/>
        <v>160</v>
      </c>
      <c r="CK131" s="172">
        <f t="shared" si="474"/>
        <v>140</v>
      </c>
      <c r="CL131" s="172">
        <f t="shared" si="475"/>
        <v>130</v>
      </c>
      <c r="CM131" s="172">
        <f t="shared" si="476"/>
        <v>120</v>
      </c>
      <c r="CN131" s="172">
        <f t="shared" si="477"/>
        <v>130</v>
      </c>
      <c r="CO131" s="172">
        <f t="shared" si="478"/>
        <v>120</v>
      </c>
      <c r="CP131" s="172">
        <f t="shared" si="479"/>
        <v>120</v>
      </c>
      <c r="CQ131" s="172">
        <f t="shared" si="480"/>
        <v>130</v>
      </c>
      <c r="CR131" s="172">
        <f t="shared" si="481"/>
        <v>160</v>
      </c>
      <c r="CS131" s="172">
        <f t="shared" si="482"/>
        <v>160</v>
      </c>
      <c r="CT131" s="172">
        <f t="shared" si="483"/>
        <v>160</v>
      </c>
      <c r="CU131" s="172">
        <f t="shared" si="484"/>
        <v>170</v>
      </c>
      <c r="CV131" s="172">
        <f t="shared" si="485"/>
        <v>170</v>
      </c>
      <c r="CW131" s="172">
        <f t="shared" si="486"/>
        <v>170</v>
      </c>
      <c r="CX131" s="172">
        <f t="shared" si="487"/>
        <v>170</v>
      </c>
      <c r="CY131" s="172">
        <f t="shared" si="488"/>
        <v>170</v>
      </c>
      <c r="CZ131" s="172">
        <f t="shared" si="489"/>
        <v>170</v>
      </c>
      <c r="DB131" s="171">
        <f t="shared" si="490"/>
        <v>160</v>
      </c>
      <c r="DC131" s="172">
        <f t="shared" si="491"/>
        <v>160</v>
      </c>
      <c r="DD131" s="172">
        <f t="shared" si="492"/>
        <v>160</v>
      </c>
      <c r="DE131" s="172">
        <f t="shared" si="493"/>
        <v>160</v>
      </c>
      <c r="DF131" s="172">
        <f t="shared" si="494"/>
        <v>160</v>
      </c>
      <c r="DG131" s="172">
        <f t="shared" si="495"/>
        <v>160</v>
      </c>
      <c r="DH131" s="172">
        <f t="shared" si="496"/>
        <v>160</v>
      </c>
      <c r="DI131" s="172">
        <f t="shared" si="497"/>
        <v>150</v>
      </c>
      <c r="DJ131" s="172">
        <f t="shared" si="498"/>
        <v>130</v>
      </c>
      <c r="DK131" s="172">
        <f t="shared" si="499"/>
        <v>120</v>
      </c>
      <c r="DL131" s="172">
        <f t="shared" si="500"/>
        <v>110.00000000000001</v>
      </c>
      <c r="DM131" s="172">
        <f t="shared" si="501"/>
        <v>120</v>
      </c>
      <c r="DN131" s="172">
        <f t="shared" si="502"/>
        <v>110.00000000000001</v>
      </c>
      <c r="DO131" s="172">
        <f t="shared" si="503"/>
        <v>110.00000000000001</v>
      </c>
      <c r="DP131" s="172">
        <f t="shared" si="504"/>
        <v>120</v>
      </c>
      <c r="DQ131" s="172">
        <f t="shared" si="505"/>
        <v>150</v>
      </c>
      <c r="DR131" s="172">
        <f t="shared" si="506"/>
        <v>150</v>
      </c>
      <c r="DS131" s="172">
        <f t="shared" si="507"/>
        <v>150</v>
      </c>
      <c r="DT131" s="172">
        <f t="shared" si="508"/>
        <v>160</v>
      </c>
      <c r="DU131" s="172">
        <f t="shared" si="509"/>
        <v>160</v>
      </c>
      <c r="DV131" s="172">
        <f t="shared" si="510"/>
        <v>160</v>
      </c>
      <c r="DW131" s="172">
        <f t="shared" si="511"/>
        <v>160</v>
      </c>
      <c r="DX131" s="172">
        <f t="shared" si="512"/>
        <v>160</v>
      </c>
      <c r="DY131" s="172">
        <f t="shared" si="513"/>
        <v>160</v>
      </c>
      <c r="EA131" s="171">
        <f t="shared" si="370"/>
        <v>8200</v>
      </c>
      <c r="EB131" s="172">
        <f t="shared" si="371"/>
        <v>8200</v>
      </c>
      <c r="EC131" s="172">
        <f t="shared" si="372"/>
        <v>8200</v>
      </c>
      <c r="ED131" s="172">
        <f t="shared" si="373"/>
        <v>8200</v>
      </c>
      <c r="EE131" s="172">
        <f t="shared" si="374"/>
        <v>8200</v>
      </c>
      <c r="EF131" s="172">
        <f t="shared" si="375"/>
        <v>8200</v>
      </c>
      <c r="EG131" s="172">
        <f t="shared" si="376"/>
        <v>8200</v>
      </c>
      <c r="EH131" s="172">
        <f t="shared" si="377"/>
        <v>8300</v>
      </c>
      <c r="EI131" s="172">
        <f t="shared" si="378"/>
        <v>8500</v>
      </c>
      <c r="EJ131" s="172">
        <f t="shared" si="379"/>
        <v>8600</v>
      </c>
      <c r="EK131" s="172">
        <f t="shared" si="380"/>
        <v>8700</v>
      </c>
      <c r="EL131" s="172">
        <f t="shared" si="381"/>
        <v>8600</v>
      </c>
      <c r="EM131" s="172">
        <f t="shared" si="382"/>
        <v>8700</v>
      </c>
      <c r="EN131" s="172">
        <f t="shared" si="383"/>
        <v>8700</v>
      </c>
      <c r="EO131" s="172">
        <f t="shared" si="384"/>
        <v>8600</v>
      </c>
      <c r="EP131" s="172">
        <f t="shared" si="385"/>
        <v>8300</v>
      </c>
      <c r="EQ131" s="172">
        <f t="shared" si="386"/>
        <v>8300</v>
      </c>
      <c r="ER131" s="172">
        <f t="shared" si="387"/>
        <v>8300</v>
      </c>
      <c r="ES131" s="172">
        <f t="shared" si="388"/>
        <v>8200</v>
      </c>
      <c r="ET131" s="172">
        <f t="shared" si="389"/>
        <v>8200</v>
      </c>
      <c r="EU131" s="172">
        <f t="shared" si="390"/>
        <v>8200</v>
      </c>
      <c r="EV131" s="172">
        <f t="shared" si="391"/>
        <v>8200</v>
      </c>
      <c r="EW131" s="172">
        <f t="shared" si="392"/>
        <v>8200</v>
      </c>
      <c r="EX131" s="172">
        <f t="shared" si="393"/>
        <v>8200</v>
      </c>
      <c r="EZ131" s="171">
        <f t="shared" si="394"/>
        <v>8300</v>
      </c>
      <c r="FA131" s="172">
        <f t="shared" si="395"/>
        <v>8300</v>
      </c>
      <c r="FB131" s="172">
        <f t="shared" si="396"/>
        <v>8300</v>
      </c>
      <c r="FC131" s="172">
        <f t="shared" si="397"/>
        <v>8300</v>
      </c>
      <c r="FD131" s="172">
        <f t="shared" si="398"/>
        <v>8300</v>
      </c>
      <c r="FE131" s="172">
        <f t="shared" si="399"/>
        <v>8300</v>
      </c>
      <c r="FF131" s="172">
        <f t="shared" si="400"/>
        <v>8300</v>
      </c>
      <c r="FG131" s="172">
        <f t="shared" si="401"/>
        <v>8400</v>
      </c>
      <c r="FH131" s="172">
        <f t="shared" si="402"/>
        <v>8600</v>
      </c>
      <c r="FI131" s="172">
        <f t="shared" si="403"/>
        <v>8700</v>
      </c>
      <c r="FJ131" s="172">
        <f t="shared" si="404"/>
        <v>8800</v>
      </c>
      <c r="FK131" s="172">
        <f t="shared" si="405"/>
        <v>8700</v>
      </c>
      <c r="FL131" s="172">
        <f t="shared" si="406"/>
        <v>8800</v>
      </c>
      <c r="FM131" s="172">
        <f t="shared" si="407"/>
        <v>8800</v>
      </c>
      <c r="FN131" s="172">
        <f t="shared" si="408"/>
        <v>8700</v>
      </c>
      <c r="FO131" s="172">
        <f t="shared" si="409"/>
        <v>8400</v>
      </c>
      <c r="FP131" s="172">
        <f t="shared" si="410"/>
        <v>8400</v>
      </c>
      <c r="FQ131" s="172">
        <f t="shared" si="411"/>
        <v>8400</v>
      </c>
      <c r="FR131" s="172">
        <f t="shared" si="412"/>
        <v>8300</v>
      </c>
      <c r="FS131" s="172">
        <f t="shared" si="413"/>
        <v>8300</v>
      </c>
      <c r="FT131" s="172">
        <f t="shared" si="414"/>
        <v>8300</v>
      </c>
      <c r="FU131" s="172">
        <f t="shared" si="415"/>
        <v>8300</v>
      </c>
      <c r="FV131" s="172">
        <f t="shared" si="416"/>
        <v>8300</v>
      </c>
      <c r="FW131" s="172">
        <f t="shared" si="417"/>
        <v>8300</v>
      </c>
    </row>
    <row r="132" spans="3:179" ht="14.25" customHeight="1" x14ac:dyDescent="0.25">
      <c r="C132" s="132">
        <v>2028</v>
      </c>
      <c r="D132" s="14" t="s">
        <v>164</v>
      </c>
      <c r="E132" s="171">
        <f t="shared" si="418"/>
        <v>1387.49</v>
      </c>
      <c r="F132" s="172">
        <f t="shared" si="419"/>
        <v>1387.49</v>
      </c>
      <c r="G132" s="172">
        <f t="shared" si="420"/>
        <v>1387.49</v>
      </c>
      <c r="H132" s="172">
        <f t="shared" si="421"/>
        <v>1387.49</v>
      </c>
      <c r="I132" s="172">
        <f t="shared" si="422"/>
        <v>1387.49</v>
      </c>
      <c r="J132" s="172">
        <f t="shared" si="423"/>
        <v>1387.49</v>
      </c>
      <c r="K132" s="172">
        <f t="shared" si="424"/>
        <v>1387.49</v>
      </c>
      <c r="L132" s="172">
        <f t="shared" si="425"/>
        <v>1321.29</v>
      </c>
      <c r="M132" s="172">
        <f t="shared" si="426"/>
        <v>1091.4443492548919</v>
      </c>
      <c r="N132" s="172">
        <f t="shared" si="427"/>
        <v>949.98126521916254</v>
      </c>
      <c r="O132" s="172">
        <f t="shared" si="428"/>
        <v>857.19823233306329</v>
      </c>
      <c r="P132" s="172">
        <f t="shared" si="429"/>
        <v>867.89603687788394</v>
      </c>
      <c r="Q132" s="172">
        <f t="shared" si="430"/>
        <v>951.71155822289177</v>
      </c>
      <c r="R132" s="172">
        <f t="shared" si="431"/>
        <v>1067.1591087734514</v>
      </c>
      <c r="S132" s="172">
        <f t="shared" si="432"/>
        <v>1092.7862451103961</v>
      </c>
      <c r="T132" s="172">
        <f t="shared" si="433"/>
        <v>1272.7072539017868</v>
      </c>
      <c r="U132" s="172">
        <f t="shared" si="434"/>
        <v>1321.29</v>
      </c>
      <c r="V132" s="172">
        <f t="shared" si="435"/>
        <v>1321.29</v>
      </c>
      <c r="W132" s="172">
        <f t="shared" si="436"/>
        <v>1387.49</v>
      </c>
      <c r="X132" s="172">
        <f t="shared" si="437"/>
        <v>1387.49</v>
      </c>
      <c r="Y132" s="172">
        <f t="shared" si="438"/>
        <v>1387.49</v>
      </c>
      <c r="Z132" s="172">
        <f t="shared" si="439"/>
        <v>1387.49</v>
      </c>
      <c r="AA132" s="172">
        <f t="shared" si="440"/>
        <v>1387.49</v>
      </c>
      <c r="AB132" s="172">
        <f t="shared" si="441"/>
        <v>1387.49</v>
      </c>
      <c r="AC132" s="176">
        <f xml:space="preserve"> SUM(E132:AB132) * 28.25</f>
        <v>851797.50440384261</v>
      </c>
      <c r="AD132" s="195"/>
      <c r="AE132" s="171">
        <f t="shared" si="442"/>
        <v>8210</v>
      </c>
      <c r="AF132" s="172">
        <f t="shared" si="443"/>
        <v>8210</v>
      </c>
      <c r="AG132" s="172">
        <f t="shared" si="444"/>
        <v>8210</v>
      </c>
      <c r="AH132" s="172">
        <f t="shared" si="445"/>
        <v>8210</v>
      </c>
      <c r="AI132" s="172">
        <f t="shared" si="446"/>
        <v>8210</v>
      </c>
      <c r="AJ132" s="172">
        <f t="shared" si="447"/>
        <v>8210</v>
      </c>
      <c r="AK132" s="172">
        <f t="shared" si="448"/>
        <v>8210</v>
      </c>
      <c r="AL132" s="172">
        <f t="shared" si="449"/>
        <v>8310</v>
      </c>
      <c r="AM132" s="172">
        <f t="shared" si="450"/>
        <v>8636.1981101740967</v>
      </c>
      <c r="AN132" s="172">
        <f t="shared" si="451"/>
        <v>8823.3302657801305</v>
      </c>
      <c r="AO132" s="172">
        <f t="shared" si="452"/>
        <v>8941.3052597702135</v>
      </c>
      <c r="AP132" s="172">
        <f t="shared" si="453"/>
        <v>8927.8812992874937</v>
      </c>
      <c r="AQ132" s="172">
        <f t="shared" si="454"/>
        <v>8821.0960228042768</v>
      </c>
      <c r="AR132" s="172">
        <f t="shared" si="455"/>
        <v>8668.9929970713147</v>
      </c>
      <c r="AS132" s="172">
        <f t="shared" si="456"/>
        <v>8634.3774981529841</v>
      </c>
      <c r="AT132" s="172">
        <f t="shared" si="457"/>
        <v>8381.5342721561337</v>
      </c>
      <c r="AU132" s="172">
        <f t="shared" si="458"/>
        <v>8310</v>
      </c>
      <c r="AV132" s="172">
        <f t="shared" si="459"/>
        <v>8310</v>
      </c>
      <c r="AW132" s="172">
        <f t="shared" si="460"/>
        <v>8210</v>
      </c>
      <c r="AX132" s="172">
        <f t="shared" si="461"/>
        <v>8210</v>
      </c>
      <c r="AY132" s="172">
        <f t="shared" si="462"/>
        <v>8210</v>
      </c>
      <c r="AZ132" s="172">
        <f t="shared" si="463"/>
        <v>8210</v>
      </c>
      <c r="BA132" s="172">
        <f t="shared" si="464"/>
        <v>8210</v>
      </c>
      <c r="BB132" s="172">
        <f t="shared" si="465"/>
        <v>8210</v>
      </c>
      <c r="BD132" s="189">
        <f xml:space="preserve">  'Generation Calculation'!CC119-'Bidders Proposed Renewables'!E94</f>
        <v>169</v>
      </c>
      <c r="BE132" s="190">
        <f xml:space="preserve">  'Generation Calculation'!CD119-'Bidders Proposed Renewables'!F94</f>
        <v>169</v>
      </c>
      <c r="BF132" s="190">
        <f xml:space="preserve">  'Generation Calculation'!CE119-'Bidders Proposed Renewables'!G94</f>
        <v>169</v>
      </c>
      <c r="BG132" s="190">
        <f xml:space="preserve">  'Generation Calculation'!CF119-'Bidders Proposed Renewables'!H94</f>
        <v>169</v>
      </c>
      <c r="BH132" s="190">
        <f xml:space="preserve">  'Generation Calculation'!CG119-'Bidders Proposed Renewables'!I94</f>
        <v>169</v>
      </c>
      <c r="BI132" s="190">
        <f xml:space="preserve">  'Generation Calculation'!CH119-'Bidders Proposed Renewables'!J94</f>
        <v>169</v>
      </c>
      <c r="BJ132" s="190">
        <f xml:space="preserve">  'Generation Calculation'!CI119-'Bidders Proposed Renewables'!K94</f>
        <v>169</v>
      </c>
      <c r="BK132" s="190">
        <f xml:space="preserve">  'Generation Calculation'!CJ119-'Bidders Proposed Renewables'!L94</f>
        <v>159</v>
      </c>
      <c r="BL132" s="190">
        <f xml:space="preserve">  'Generation Calculation'!CK119-'Bidders Proposed Renewables'!M94</f>
        <v>126.38018898259034</v>
      </c>
      <c r="BM132" s="190">
        <f xml:space="preserve">  'Generation Calculation'!CL119-'Bidders Proposed Renewables'!N94</f>
        <v>107.66697342198697</v>
      </c>
      <c r="BN132" s="190">
        <f xml:space="preserve">  'Generation Calculation'!CM119-'Bidders Proposed Renewables'!O94</f>
        <v>95.869474022978693</v>
      </c>
      <c r="BO132" s="190">
        <f xml:space="preserve">  'Generation Calculation'!CN119-'Bidders Proposed Renewables'!P94</f>
        <v>97.211870071250615</v>
      </c>
      <c r="BP132" s="190">
        <f xml:space="preserve">  'Generation Calculation'!CO119-'Bidders Proposed Renewables'!Q94</f>
        <v>107.89039771957241</v>
      </c>
      <c r="BQ132" s="190">
        <f xml:space="preserve">  'Generation Calculation'!CP119-'Bidders Proposed Renewables'!R94</f>
        <v>123.10070029286845</v>
      </c>
      <c r="BR132" s="190">
        <f xml:space="preserve">  'Generation Calculation'!CQ119-'Bidders Proposed Renewables'!S94</f>
        <v>126.56225018470161</v>
      </c>
      <c r="BS132" s="190">
        <f xml:space="preserve">  'Generation Calculation'!CR119-'Bidders Proposed Renewables'!T94</f>
        <v>151.84657278438658</v>
      </c>
      <c r="BT132" s="190">
        <f xml:space="preserve">  'Generation Calculation'!CS119-'Bidders Proposed Renewables'!U94</f>
        <v>159</v>
      </c>
      <c r="BU132" s="190">
        <f xml:space="preserve">  'Generation Calculation'!CT119-'Bidders Proposed Renewables'!V94</f>
        <v>159</v>
      </c>
      <c r="BV132" s="190">
        <f xml:space="preserve">  'Generation Calculation'!CU119-'Bidders Proposed Renewables'!W94</f>
        <v>169</v>
      </c>
      <c r="BW132" s="190">
        <f xml:space="preserve">  'Generation Calculation'!CV119-'Bidders Proposed Renewables'!X94</f>
        <v>169</v>
      </c>
      <c r="BX132" s="190">
        <f xml:space="preserve">  'Generation Calculation'!CW119-'Bidders Proposed Renewables'!Y94</f>
        <v>169</v>
      </c>
      <c r="BY132" s="190">
        <f xml:space="preserve">  'Generation Calculation'!CX119-'Bidders Proposed Renewables'!Z94</f>
        <v>169</v>
      </c>
      <c r="BZ132" s="190">
        <f xml:space="preserve">  'Generation Calculation'!CY119-'Bidders Proposed Renewables'!AA94</f>
        <v>169</v>
      </c>
      <c r="CA132" s="190">
        <f xml:space="preserve">  'Generation Calculation'!CZ119-'Bidders Proposed Renewables'!AB94</f>
        <v>169</v>
      </c>
      <c r="CC132" s="171">
        <f t="shared" si="466"/>
        <v>170</v>
      </c>
      <c r="CD132" s="172">
        <f t="shared" si="467"/>
        <v>170</v>
      </c>
      <c r="CE132" s="172">
        <f t="shared" si="468"/>
        <v>170</v>
      </c>
      <c r="CF132" s="172">
        <f t="shared" si="469"/>
        <v>170</v>
      </c>
      <c r="CG132" s="172">
        <f t="shared" si="470"/>
        <v>170</v>
      </c>
      <c r="CH132" s="172">
        <f t="shared" si="471"/>
        <v>170</v>
      </c>
      <c r="CI132" s="172">
        <f t="shared" si="472"/>
        <v>170</v>
      </c>
      <c r="CJ132" s="172">
        <f t="shared" si="473"/>
        <v>160</v>
      </c>
      <c r="CK132" s="172">
        <f t="shared" si="474"/>
        <v>130</v>
      </c>
      <c r="CL132" s="172">
        <f t="shared" si="475"/>
        <v>110.00000000000001</v>
      </c>
      <c r="CM132" s="172">
        <f t="shared" si="476"/>
        <v>100</v>
      </c>
      <c r="CN132" s="172">
        <f t="shared" si="477"/>
        <v>100</v>
      </c>
      <c r="CO132" s="172">
        <f t="shared" si="478"/>
        <v>110.00000000000001</v>
      </c>
      <c r="CP132" s="172">
        <f t="shared" si="479"/>
        <v>130</v>
      </c>
      <c r="CQ132" s="172">
        <f t="shared" si="480"/>
        <v>130</v>
      </c>
      <c r="CR132" s="172">
        <f t="shared" si="481"/>
        <v>160</v>
      </c>
      <c r="CS132" s="172">
        <f t="shared" si="482"/>
        <v>160</v>
      </c>
      <c r="CT132" s="172">
        <f t="shared" si="483"/>
        <v>160</v>
      </c>
      <c r="CU132" s="172">
        <f t="shared" si="484"/>
        <v>170</v>
      </c>
      <c r="CV132" s="172">
        <f t="shared" si="485"/>
        <v>170</v>
      </c>
      <c r="CW132" s="172">
        <f t="shared" si="486"/>
        <v>170</v>
      </c>
      <c r="CX132" s="172">
        <f t="shared" si="487"/>
        <v>170</v>
      </c>
      <c r="CY132" s="172">
        <f t="shared" si="488"/>
        <v>170</v>
      </c>
      <c r="CZ132" s="172">
        <f t="shared" si="489"/>
        <v>170</v>
      </c>
      <c r="DB132" s="171">
        <f t="shared" si="490"/>
        <v>160</v>
      </c>
      <c r="DC132" s="172">
        <f t="shared" si="491"/>
        <v>160</v>
      </c>
      <c r="DD132" s="172">
        <f t="shared" si="492"/>
        <v>160</v>
      </c>
      <c r="DE132" s="172">
        <f t="shared" si="493"/>
        <v>160</v>
      </c>
      <c r="DF132" s="172">
        <f t="shared" si="494"/>
        <v>160</v>
      </c>
      <c r="DG132" s="172">
        <f t="shared" si="495"/>
        <v>160</v>
      </c>
      <c r="DH132" s="172">
        <f t="shared" si="496"/>
        <v>160</v>
      </c>
      <c r="DI132" s="172">
        <f t="shared" si="497"/>
        <v>150</v>
      </c>
      <c r="DJ132" s="172">
        <f t="shared" si="498"/>
        <v>120</v>
      </c>
      <c r="DK132" s="172">
        <f t="shared" si="499"/>
        <v>100</v>
      </c>
      <c r="DL132" s="172">
        <f t="shared" si="500"/>
        <v>90</v>
      </c>
      <c r="DM132" s="172">
        <f t="shared" si="501"/>
        <v>90</v>
      </c>
      <c r="DN132" s="172">
        <f t="shared" si="502"/>
        <v>100</v>
      </c>
      <c r="DO132" s="172">
        <f t="shared" si="503"/>
        <v>120</v>
      </c>
      <c r="DP132" s="172">
        <f t="shared" si="504"/>
        <v>120</v>
      </c>
      <c r="DQ132" s="172">
        <f t="shared" si="505"/>
        <v>150</v>
      </c>
      <c r="DR132" s="172">
        <f t="shared" si="506"/>
        <v>150</v>
      </c>
      <c r="DS132" s="172">
        <f t="shared" si="507"/>
        <v>150</v>
      </c>
      <c r="DT132" s="172">
        <f t="shared" si="508"/>
        <v>160</v>
      </c>
      <c r="DU132" s="172">
        <f t="shared" si="509"/>
        <v>160</v>
      </c>
      <c r="DV132" s="172">
        <f t="shared" si="510"/>
        <v>160</v>
      </c>
      <c r="DW132" s="172">
        <f t="shared" si="511"/>
        <v>160</v>
      </c>
      <c r="DX132" s="172">
        <f t="shared" si="512"/>
        <v>160</v>
      </c>
      <c r="DY132" s="172">
        <f t="shared" si="513"/>
        <v>160</v>
      </c>
      <c r="EA132" s="171">
        <f t="shared" si="370"/>
        <v>8200</v>
      </c>
      <c r="EB132" s="172">
        <f t="shared" si="371"/>
        <v>8200</v>
      </c>
      <c r="EC132" s="172">
        <f t="shared" si="372"/>
        <v>8200</v>
      </c>
      <c r="ED132" s="172">
        <f t="shared" si="373"/>
        <v>8200</v>
      </c>
      <c r="EE132" s="172">
        <f t="shared" si="374"/>
        <v>8200</v>
      </c>
      <c r="EF132" s="172">
        <f t="shared" si="375"/>
        <v>8200</v>
      </c>
      <c r="EG132" s="172">
        <f t="shared" si="376"/>
        <v>8200</v>
      </c>
      <c r="EH132" s="172">
        <f t="shared" si="377"/>
        <v>8300</v>
      </c>
      <c r="EI132" s="172">
        <f t="shared" si="378"/>
        <v>8600</v>
      </c>
      <c r="EJ132" s="172">
        <f t="shared" si="379"/>
        <v>8800</v>
      </c>
      <c r="EK132" s="172">
        <f t="shared" si="380"/>
        <v>8900</v>
      </c>
      <c r="EL132" s="172">
        <f t="shared" si="381"/>
        <v>8900</v>
      </c>
      <c r="EM132" s="172">
        <f t="shared" si="382"/>
        <v>8800</v>
      </c>
      <c r="EN132" s="172">
        <f t="shared" si="383"/>
        <v>8600</v>
      </c>
      <c r="EO132" s="172">
        <f t="shared" si="384"/>
        <v>8600</v>
      </c>
      <c r="EP132" s="172">
        <f t="shared" si="385"/>
        <v>8300</v>
      </c>
      <c r="EQ132" s="172">
        <f t="shared" si="386"/>
        <v>8300</v>
      </c>
      <c r="ER132" s="172">
        <f t="shared" si="387"/>
        <v>8300</v>
      </c>
      <c r="ES132" s="172">
        <f t="shared" si="388"/>
        <v>8200</v>
      </c>
      <c r="ET132" s="172">
        <f t="shared" si="389"/>
        <v>8200</v>
      </c>
      <c r="EU132" s="172">
        <f t="shared" si="390"/>
        <v>8200</v>
      </c>
      <c r="EV132" s="172">
        <f t="shared" si="391"/>
        <v>8200</v>
      </c>
      <c r="EW132" s="172">
        <f t="shared" si="392"/>
        <v>8200</v>
      </c>
      <c r="EX132" s="172">
        <f t="shared" si="393"/>
        <v>8200</v>
      </c>
      <c r="EZ132" s="171">
        <f t="shared" si="394"/>
        <v>8300</v>
      </c>
      <c r="FA132" s="172">
        <f t="shared" si="395"/>
        <v>8300</v>
      </c>
      <c r="FB132" s="172">
        <f t="shared" si="396"/>
        <v>8300</v>
      </c>
      <c r="FC132" s="172">
        <f t="shared" si="397"/>
        <v>8300</v>
      </c>
      <c r="FD132" s="172">
        <f t="shared" si="398"/>
        <v>8300</v>
      </c>
      <c r="FE132" s="172">
        <f t="shared" si="399"/>
        <v>8300</v>
      </c>
      <c r="FF132" s="172">
        <f t="shared" si="400"/>
        <v>8300</v>
      </c>
      <c r="FG132" s="172">
        <f t="shared" si="401"/>
        <v>8400</v>
      </c>
      <c r="FH132" s="172">
        <f t="shared" si="402"/>
        <v>8700</v>
      </c>
      <c r="FI132" s="172">
        <f t="shared" si="403"/>
        <v>8900</v>
      </c>
      <c r="FJ132" s="172">
        <f t="shared" si="404"/>
        <v>9000</v>
      </c>
      <c r="FK132" s="172">
        <f t="shared" si="405"/>
        <v>9000</v>
      </c>
      <c r="FL132" s="172">
        <f t="shared" si="406"/>
        <v>8900</v>
      </c>
      <c r="FM132" s="172">
        <f t="shared" si="407"/>
        <v>8700</v>
      </c>
      <c r="FN132" s="172">
        <f t="shared" si="408"/>
        <v>8700</v>
      </c>
      <c r="FO132" s="172">
        <f t="shared" si="409"/>
        <v>8400</v>
      </c>
      <c r="FP132" s="172">
        <f t="shared" si="410"/>
        <v>8400</v>
      </c>
      <c r="FQ132" s="172">
        <f t="shared" si="411"/>
        <v>8400</v>
      </c>
      <c r="FR132" s="172">
        <f t="shared" si="412"/>
        <v>8300</v>
      </c>
      <c r="FS132" s="172">
        <f t="shared" si="413"/>
        <v>8300</v>
      </c>
      <c r="FT132" s="172">
        <f t="shared" si="414"/>
        <v>8300</v>
      </c>
      <c r="FU132" s="172">
        <f t="shared" si="415"/>
        <v>8300</v>
      </c>
      <c r="FV132" s="172">
        <f t="shared" si="416"/>
        <v>8300</v>
      </c>
      <c r="FW132" s="172">
        <f t="shared" si="417"/>
        <v>8300</v>
      </c>
    </row>
    <row r="133" spans="3:179" ht="14.25" customHeight="1" x14ac:dyDescent="0.25">
      <c r="C133" s="132">
        <v>2028</v>
      </c>
      <c r="D133" s="14" t="s">
        <v>165</v>
      </c>
      <c r="E133" s="171">
        <f t="shared" si="418"/>
        <v>1387.49</v>
      </c>
      <c r="F133" s="172">
        <f t="shared" si="419"/>
        <v>1387.49</v>
      </c>
      <c r="G133" s="172">
        <f t="shared" si="420"/>
        <v>1387.49</v>
      </c>
      <c r="H133" s="172">
        <f t="shared" si="421"/>
        <v>1387.49</v>
      </c>
      <c r="I133" s="172">
        <f t="shared" si="422"/>
        <v>1387.49</v>
      </c>
      <c r="J133" s="172">
        <f t="shared" si="423"/>
        <v>1387.49</v>
      </c>
      <c r="K133" s="172">
        <f t="shared" si="424"/>
        <v>1387.49</v>
      </c>
      <c r="L133" s="172">
        <f t="shared" si="425"/>
        <v>1248.6416864275686</v>
      </c>
      <c r="M133" s="172">
        <f t="shared" si="426"/>
        <v>986.49422108211593</v>
      </c>
      <c r="N133" s="172">
        <f t="shared" si="427"/>
        <v>814.11454358916819</v>
      </c>
      <c r="O133" s="172">
        <f t="shared" si="428"/>
        <v>792.23939862967154</v>
      </c>
      <c r="P133" s="172">
        <f t="shared" si="429"/>
        <v>815.06548671130759</v>
      </c>
      <c r="Q133" s="172">
        <f t="shared" si="430"/>
        <v>844.48960087998239</v>
      </c>
      <c r="R133" s="172">
        <f t="shared" si="431"/>
        <v>960.43429081448642</v>
      </c>
      <c r="S133" s="172">
        <f t="shared" si="432"/>
        <v>1066.9027395619671</v>
      </c>
      <c r="T133" s="172">
        <f t="shared" si="433"/>
        <v>1204.644325210744</v>
      </c>
      <c r="U133" s="172">
        <f t="shared" si="434"/>
        <v>1321.29</v>
      </c>
      <c r="V133" s="172">
        <f t="shared" si="435"/>
        <v>1321.29</v>
      </c>
      <c r="W133" s="172">
        <f t="shared" si="436"/>
        <v>1387.49</v>
      </c>
      <c r="X133" s="172">
        <f t="shared" si="437"/>
        <v>1387.49</v>
      </c>
      <c r="Y133" s="172">
        <f t="shared" si="438"/>
        <v>1387.49</v>
      </c>
      <c r="Z133" s="172">
        <f t="shared" si="439"/>
        <v>1387.49</v>
      </c>
      <c r="AA133" s="172">
        <f t="shared" si="440"/>
        <v>1387.49</v>
      </c>
      <c r="AB133" s="172">
        <f t="shared" si="441"/>
        <v>1387.49</v>
      </c>
      <c r="AC133" s="176">
        <f xml:space="preserve"> SUM(E133:AB133) * 31</f>
        <v>911802.26508011785</v>
      </c>
      <c r="AD133" s="195"/>
      <c r="AE133" s="171">
        <f t="shared" si="442"/>
        <v>8210</v>
      </c>
      <c r="AF133" s="172">
        <f t="shared" si="443"/>
        <v>8210</v>
      </c>
      <c r="AG133" s="172">
        <f t="shared" si="444"/>
        <v>8210</v>
      </c>
      <c r="AH133" s="172">
        <f t="shared" si="445"/>
        <v>8210</v>
      </c>
      <c r="AI133" s="172">
        <f t="shared" si="446"/>
        <v>8210</v>
      </c>
      <c r="AJ133" s="172">
        <f t="shared" si="447"/>
        <v>8210</v>
      </c>
      <c r="AK133" s="172">
        <f t="shared" si="448"/>
        <v>8210</v>
      </c>
      <c r="AL133" s="172">
        <f t="shared" si="449"/>
        <v>8416.4222385226403</v>
      </c>
      <c r="AM133" s="172">
        <f t="shared" si="450"/>
        <v>8775.9061396195866</v>
      </c>
      <c r="AN133" s="172">
        <f t="shared" si="451"/>
        <v>8994.9171269765611</v>
      </c>
      <c r="AO133" s="172">
        <f t="shared" si="452"/>
        <v>9021.8676321441599</v>
      </c>
      <c r="AP133" s="172">
        <f t="shared" si="453"/>
        <v>8993.7414770094947</v>
      </c>
      <c r="AQ133" s="172">
        <f t="shared" si="454"/>
        <v>8957.1940296422108</v>
      </c>
      <c r="AR133" s="172">
        <f t="shared" si="455"/>
        <v>8809.8130902745979</v>
      </c>
      <c r="AS133" s="172">
        <f t="shared" si="456"/>
        <v>8669.3376566776424</v>
      </c>
      <c r="AT133" s="172">
        <f t="shared" si="457"/>
        <v>8479.3139202814709</v>
      </c>
      <c r="AU133" s="172">
        <f t="shared" si="458"/>
        <v>8310</v>
      </c>
      <c r="AV133" s="172">
        <f t="shared" si="459"/>
        <v>8310</v>
      </c>
      <c r="AW133" s="172">
        <f t="shared" si="460"/>
        <v>8210</v>
      </c>
      <c r="AX133" s="172">
        <f t="shared" si="461"/>
        <v>8210</v>
      </c>
      <c r="AY133" s="172">
        <f t="shared" si="462"/>
        <v>8210</v>
      </c>
      <c r="AZ133" s="172">
        <f t="shared" si="463"/>
        <v>8210</v>
      </c>
      <c r="BA133" s="172">
        <f t="shared" si="464"/>
        <v>8210</v>
      </c>
      <c r="BB133" s="172">
        <f t="shared" si="465"/>
        <v>8210</v>
      </c>
      <c r="BD133" s="189">
        <f xml:space="preserve">  'Generation Calculation'!CC120-'Bidders Proposed Renewables'!E95</f>
        <v>169</v>
      </c>
      <c r="BE133" s="190">
        <f xml:space="preserve">  'Generation Calculation'!CD120-'Bidders Proposed Renewables'!F95</f>
        <v>169</v>
      </c>
      <c r="BF133" s="190">
        <f xml:space="preserve">  'Generation Calculation'!CE120-'Bidders Proposed Renewables'!G95</f>
        <v>169</v>
      </c>
      <c r="BG133" s="190">
        <f xml:space="preserve">  'Generation Calculation'!CF120-'Bidders Proposed Renewables'!H95</f>
        <v>169</v>
      </c>
      <c r="BH133" s="190">
        <f xml:space="preserve">  'Generation Calculation'!CG120-'Bidders Proposed Renewables'!I95</f>
        <v>169</v>
      </c>
      <c r="BI133" s="190">
        <f xml:space="preserve">  'Generation Calculation'!CH120-'Bidders Proposed Renewables'!J95</f>
        <v>169</v>
      </c>
      <c r="BJ133" s="190">
        <f xml:space="preserve">  'Generation Calculation'!CI120-'Bidders Proposed Renewables'!K95</f>
        <v>169</v>
      </c>
      <c r="BK133" s="190">
        <f xml:space="preserve">  'Generation Calculation'!CJ120-'Bidders Proposed Renewables'!L95</f>
        <v>148.35777614773593</v>
      </c>
      <c r="BL133" s="190">
        <f xml:space="preserve">  'Generation Calculation'!CK120-'Bidders Proposed Renewables'!M95</f>
        <v>112.40938603804142</v>
      </c>
      <c r="BM133" s="190">
        <f xml:space="preserve">  'Generation Calculation'!CL120-'Bidders Proposed Renewables'!N95</f>
        <v>90.508287302343888</v>
      </c>
      <c r="BN133" s="190">
        <f xml:space="preserve">  'Generation Calculation'!CM120-'Bidders Proposed Renewables'!O95</f>
        <v>87.813236785584039</v>
      </c>
      <c r="BO133" s="190">
        <f xml:space="preserve">  'Generation Calculation'!CN120-'Bidders Proposed Renewables'!P95</f>
        <v>90.625852299050592</v>
      </c>
      <c r="BP133" s="190">
        <f xml:space="preserve">  'Generation Calculation'!CO120-'Bidders Proposed Renewables'!Q95</f>
        <v>94.280597035778953</v>
      </c>
      <c r="BQ133" s="190">
        <f xml:space="preserve">  'Generation Calculation'!CP120-'Bidders Proposed Renewables'!R95</f>
        <v>109.01869097254027</v>
      </c>
      <c r="BR133" s="190">
        <f xml:space="preserve">  'Generation Calculation'!CQ120-'Bidders Proposed Renewables'!S95</f>
        <v>123.06623433223584</v>
      </c>
      <c r="BS133" s="190">
        <f xml:space="preserve">  'Generation Calculation'!CR120-'Bidders Proposed Renewables'!T95</f>
        <v>142.06860797185297</v>
      </c>
      <c r="BT133" s="190">
        <f xml:space="preserve">  'Generation Calculation'!CS120-'Bidders Proposed Renewables'!U95</f>
        <v>159</v>
      </c>
      <c r="BU133" s="190">
        <f xml:space="preserve">  'Generation Calculation'!CT120-'Bidders Proposed Renewables'!V95</f>
        <v>159</v>
      </c>
      <c r="BV133" s="190">
        <f xml:space="preserve">  'Generation Calculation'!CU120-'Bidders Proposed Renewables'!W95</f>
        <v>169</v>
      </c>
      <c r="BW133" s="190">
        <f xml:space="preserve">  'Generation Calculation'!CV120-'Bidders Proposed Renewables'!X95</f>
        <v>169</v>
      </c>
      <c r="BX133" s="190">
        <f xml:space="preserve">  'Generation Calculation'!CW120-'Bidders Proposed Renewables'!Y95</f>
        <v>169</v>
      </c>
      <c r="BY133" s="190">
        <f xml:space="preserve">  'Generation Calculation'!CX120-'Bidders Proposed Renewables'!Z95</f>
        <v>169</v>
      </c>
      <c r="BZ133" s="190">
        <f xml:space="preserve">  'Generation Calculation'!CY120-'Bidders Proposed Renewables'!AA95</f>
        <v>169</v>
      </c>
      <c r="CA133" s="190">
        <f xml:space="preserve">  'Generation Calculation'!CZ120-'Bidders Proposed Renewables'!AB95</f>
        <v>169</v>
      </c>
      <c r="CC133" s="171">
        <f t="shared" si="466"/>
        <v>170</v>
      </c>
      <c r="CD133" s="172">
        <f t="shared" si="467"/>
        <v>170</v>
      </c>
      <c r="CE133" s="172">
        <f t="shared" si="468"/>
        <v>170</v>
      </c>
      <c r="CF133" s="172">
        <f t="shared" si="469"/>
        <v>170</v>
      </c>
      <c r="CG133" s="172">
        <f t="shared" si="470"/>
        <v>170</v>
      </c>
      <c r="CH133" s="172">
        <f t="shared" si="471"/>
        <v>170</v>
      </c>
      <c r="CI133" s="172">
        <f t="shared" si="472"/>
        <v>170</v>
      </c>
      <c r="CJ133" s="172">
        <f t="shared" si="473"/>
        <v>150</v>
      </c>
      <c r="CK133" s="172">
        <f t="shared" si="474"/>
        <v>120</v>
      </c>
      <c r="CL133" s="172">
        <f t="shared" si="475"/>
        <v>100</v>
      </c>
      <c r="CM133" s="172">
        <f t="shared" si="476"/>
        <v>90</v>
      </c>
      <c r="CN133" s="172">
        <f t="shared" si="477"/>
        <v>100</v>
      </c>
      <c r="CO133" s="172">
        <f t="shared" si="478"/>
        <v>100</v>
      </c>
      <c r="CP133" s="172">
        <f t="shared" si="479"/>
        <v>110.00000000000001</v>
      </c>
      <c r="CQ133" s="172">
        <f t="shared" si="480"/>
        <v>130</v>
      </c>
      <c r="CR133" s="172">
        <f t="shared" si="481"/>
        <v>150</v>
      </c>
      <c r="CS133" s="172">
        <f t="shared" si="482"/>
        <v>160</v>
      </c>
      <c r="CT133" s="172">
        <f t="shared" si="483"/>
        <v>160</v>
      </c>
      <c r="CU133" s="172">
        <f t="shared" si="484"/>
        <v>170</v>
      </c>
      <c r="CV133" s="172">
        <f t="shared" si="485"/>
        <v>170</v>
      </c>
      <c r="CW133" s="172">
        <f t="shared" si="486"/>
        <v>170</v>
      </c>
      <c r="CX133" s="172">
        <f t="shared" si="487"/>
        <v>170</v>
      </c>
      <c r="CY133" s="172">
        <f t="shared" si="488"/>
        <v>170</v>
      </c>
      <c r="CZ133" s="172">
        <f t="shared" si="489"/>
        <v>170</v>
      </c>
      <c r="DB133" s="171">
        <f t="shared" si="490"/>
        <v>160</v>
      </c>
      <c r="DC133" s="172">
        <f t="shared" si="491"/>
        <v>160</v>
      </c>
      <c r="DD133" s="172">
        <f t="shared" si="492"/>
        <v>160</v>
      </c>
      <c r="DE133" s="172">
        <f t="shared" si="493"/>
        <v>160</v>
      </c>
      <c r="DF133" s="172">
        <f t="shared" si="494"/>
        <v>160</v>
      </c>
      <c r="DG133" s="172">
        <f t="shared" si="495"/>
        <v>160</v>
      </c>
      <c r="DH133" s="172">
        <f t="shared" si="496"/>
        <v>160</v>
      </c>
      <c r="DI133" s="172">
        <f t="shared" si="497"/>
        <v>140</v>
      </c>
      <c r="DJ133" s="172">
        <f t="shared" si="498"/>
        <v>110.00000000000001</v>
      </c>
      <c r="DK133" s="172">
        <f t="shared" si="499"/>
        <v>90</v>
      </c>
      <c r="DL133" s="172">
        <f t="shared" si="500"/>
        <v>80</v>
      </c>
      <c r="DM133" s="172">
        <f t="shared" si="501"/>
        <v>90</v>
      </c>
      <c r="DN133" s="172">
        <f t="shared" si="502"/>
        <v>90</v>
      </c>
      <c r="DO133" s="172">
        <f t="shared" si="503"/>
        <v>100</v>
      </c>
      <c r="DP133" s="172">
        <f t="shared" si="504"/>
        <v>120</v>
      </c>
      <c r="DQ133" s="172">
        <f t="shared" si="505"/>
        <v>140</v>
      </c>
      <c r="DR133" s="172">
        <f t="shared" si="506"/>
        <v>150</v>
      </c>
      <c r="DS133" s="172">
        <f t="shared" si="507"/>
        <v>150</v>
      </c>
      <c r="DT133" s="172">
        <f t="shared" si="508"/>
        <v>160</v>
      </c>
      <c r="DU133" s="172">
        <f t="shared" si="509"/>
        <v>160</v>
      </c>
      <c r="DV133" s="172">
        <f t="shared" si="510"/>
        <v>160</v>
      </c>
      <c r="DW133" s="172">
        <f t="shared" si="511"/>
        <v>160</v>
      </c>
      <c r="DX133" s="172">
        <f t="shared" si="512"/>
        <v>160</v>
      </c>
      <c r="DY133" s="172">
        <f t="shared" si="513"/>
        <v>160</v>
      </c>
      <c r="EA133" s="171">
        <f t="shared" si="370"/>
        <v>8200</v>
      </c>
      <c r="EB133" s="172">
        <f t="shared" si="371"/>
        <v>8200</v>
      </c>
      <c r="EC133" s="172">
        <f t="shared" si="372"/>
        <v>8200</v>
      </c>
      <c r="ED133" s="172">
        <f t="shared" si="373"/>
        <v>8200</v>
      </c>
      <c r="EE133" s="172">
        <f t="shared" si="374"/>
        <v>8200</v>
      </c>
      <c r="EF133" s="172">
        <f t="shared" si="375"/>
        <v>8200</v>
      </c>
      <c r="EG133" s="172">
        <f t="shared" si="376"/>
        <v>8200</v>
      </c>
      <c r="EH133" s="172">
        <f t="shared" si="377"/>
        <v>8400</v>
      </c>
      <c r="EI133" s="172">
        <f t="shared" si="378"/>
        <v>8700</v>
      </c>
      <c r="EJ133" s="172">
        <f t="shared" si="379"/>
        <v>8900</v>
      </c>
      <c r="EK133" s="172">
        <f t="shared" si="380"/>
        <v>9000</v>
      </c>
      <c r="EL133" s="172">
        <f t="shared" si="381"/>
        <v>8900</v>
      </c>
      <c r="EM133" s="172">
        <f t="shared" si="382"/>
        <v>8900</v>
      </c>
      <c r="EN133" s="172">
        <f t="shared" si="383"/>
        <v>8800</v>
      </c>
      <c r="EO133" s="172">
        <f t="shared" si="384"/>
        <v>8600</v>
      </c>
      <c r="EP133" s="172">
        <f t="shared" si="385"/>
        <v>8400</v>
      </c>
      <c r="EQ133" s="172">
        <f t="shared" si="386"/>
        <v>8300</v>
      </c>
      <c r="ER133" s="172">
        <f t="shared" si="387"/>
        <v>8300</v>
      </c>
      <c r="ES133" s="172">
        <f t="shared" si="388"/>
        <v>8200</v>
      </c>
      <c r="ET133" s="172">
        <f t="shared" si="389"/>
        <v>8200</v>
      </c>
      <c r="EU133" s="172">
        <f t="shared" si="390"/>
        <v>8200</v>
      </c>
      <c r="EV133" s="172">
        <f t="shared" si="391"/>
        <v>8200</v>
      </c>
      <c r="EW133" s="172">
        <f t="shared" si="392"/>
        <v>8200</v>
      </c>
      <c r="EX133" s="172">
        <f t="shared" si="393"/>
        <v>8200</v>
      </c>
      <c r="EZ133" s="171">
        <f t="shared" si="394"/>
        <v>8300</v>
      </c>
      <c r="FA133" s="172">
        <f t="shared" si="395"/>
        <v>8300</v>
      </c>
      <c r="FB133" s="172">
        <f t="shared" si="396"/>
        <v>8300</v>
      </c>
      <c r="FC133" s="172">
        <f t="shared" si="397"/>
        <v>8300</v>
      </c>
      <c r="FD133" s="172">
        <f t="shared" si="398"/>
        <v>8300</v>
      </c>
      <c r="FE133" s="172">
        <f t="shared" si="399"/>
        <v>8300</v>
      </c>
      <c r="FF133" s="172">
        <f t="shared" si="400"/>
        <v>8300</v>
      </c>
      <c r="FG133" s="172">
        <f t="shared" si="401"/>
        <v>8500</v>
      </c>
      <c r="FH133" s="172">
        <f t="shared" si="402"/>
        <v>8800</v>
      </c>
      <c r="FI133" s="172">
        <f t="shared" si="403"/>
        <v>9000</v>
      </c>
      <c r="FJ133" s="172">
        <f t="shared" si="404"/>
        <v>9100</v>
      </c>
      <c r="FK133" s="172">
        <f t="shared" si="405"/>
        <v>9000</v>
      </c>
      <c r="FL133" s="172">
        <f t="shared" si="406"/>
        <v>9000</v>
      </c>
      <c r="FM133" s="172">
        <f t="shared" si="407"/>
        <v>8900</v>
      </c>
      <c r="FN133" s="172">
        <f t="shared" si="408"/>
        <v>8700</v>
      </c>
      <c r="FO133" s="172">
        <f t="shared" si="409"/>
        <v>8500</v>
      </c>
      <c r="FP133" s="172">
        <f t="shared" si="410"/>
        <v>8400</v>
      </c>
      <c r="FQ133" s="172">
        <f t="shared" si="411"/>
        <v>8400</v>
      </c>
      <c r="FR133" s="172">
        <f t="shared" si="412"/>
        <v>8300</v>
      </c>
      <c r="FS133" s="172">
        <f t="shared" si="413"/>
        <v>8300</v>
      </c>
      <c r="FT133" s="172">
        <f t="shared" si="414"/>
        <v>8300</v>
      </c>
      <c r="FU133" s="172">
        <f t="shared" si="415"/>
        <v>8300</v>
      </c>
      <c r="FV133" s="172">
        <f t="shared" si="416"/>
        <v>8300</v>
      </c>
      <c r="FW133" s="172">
        <f t="shared" si="417"/>
        <v>8300</v>
      </c>
    </row>
    <row r="134" spans="3:179" ht="14.25" customHeight="1" x14ac:dyDescent="0.25">
      <c r="C134" s="132">
        <v>2028</v>
      </c>
      <c r="D134" s="14" t="s">
        <v>166</v>
      </c>
      <c r="E134" s="171">
        <f t="shared" si="418"/>
        <v>1387.49</v>
      </c>
      <c r="F134" s="172">
        <f t="shared" si="419"/>
        <v>1387.49</v>
      </c>
      <c r="G134" s="172">
        <f t="shared" si="420"/>
        <v>1387.49</v>
      </c>
      <c r="H134" s="172">
        <f t="shared" si="421"/>
        <v>1387.49</v>
      </c>
      <c r="I134" s="172">
        <f t="shared" si="422"/>
        <v>1387.49</v>
      </c>
      <c r="J134" s="172">
        <f t="shared" si="423"/>
        <v>1387.49</v>
      </c>
      <c r="K134" s="172">
        <f t="shared" si="424"/>
        <v>1387.49</v>
      </c>
      <c r="L134" s="172">
        <f t="shared" si="425"/>
        <v>1179.095955243517</v>
      </c>
      <c r="M134" s="172">
        <f t="shared" si="426"/>
        <v>964.24885136673504</v>
      </c>
      <c r="N134" s="172">
        <f t="shared" si="427"/>
        <v>821.76146856924856</v>
      </c>
      <c r="O134" s="172">
        <f t="shared" si="428"/>
        <v>831.79727197284342</v>
      </c>
      <c r="P134" s="172">
        <f t="shared" si="429"/>
        <v>903.09841049972511</v>
      </c>
      <c r="Q134" s="172">
        <f t="shared" si="430"/>
        <v>881.37108194731093</v>
      </c>
      <c r="R134" s="172">
        <f t="shared" si="431"/>
        <v>1012.6386866061744</v>
      </c>
      <c r="S134" s="172">
        <f t="shared" si="432"/>
        <v>1140.2483509374322</v>
      </c>
      <c r="T134" s="172">
        <f t="shared" si="433"/>
        <v>1293.8436416874847</v>
      </c>
      <c r="U134" s="172">
        <f t="shared" si="434"/>
        <v>1321.29</v>
      </c>
      <c r="V134" s="172">
        <f t="shared" si="435"/>
        <v>1321.29</v>
      </c>
      <c r="W134" s="172">
        <f t="shared" si="436"/>
        <v>1387.49</v>
      </c>
      <c r="X134" s="172">
        <f t="shared" si="437"/>
        <v>1387.49</v>
      </c>
      <c r="Y134" s="172">
        <f t="shared" si="438"/>
        <v>1387.49</v>
      </c>
      <c r="Z134" s="172">
        <f t="shared" si="439"/>
        <v>1387.49</v>
      </c>
      <c r="AA134" s="172">
        <f t="shared" si="440"/>
        <v>1387.49</v>
      </c>
      <c r="AB134" s="172">
        <f t="shared" si="441"/>
        <v>1387.49</v>
      </c>
      <c r="AC134" s="176">
        <f xml:space="preserve"> SUM(E134:AB134) * 30</f>
        <v>891241.61156491446</v>
      </c>
      <c r="AD134" s="195"/>
      <c r="AE134" s="171">
        <f t="shared" si="442"/>
        <v>8210</v>
      </c>
      <c r="AF134" s="172">
        <f t="shared" si="443"/>
        <v>8210</v>
      </c>
      <c r="AG134" s="172">
        <f t="shared" si="444"/>
        <v>8210</v>
      </c>
      <c r="AH134" s="172">
        <f t="shared" si="445"/>
        <v>8210</v>
      </c>
      <c r="AI134" s="172">
        <f t="shared" si="446"/>
        <v>8210</v>
      </c>
      <c r="AJ134" s="172">
        <f t="shared" si="447"/>
        <v>8210</v>
      </c>
      <c r="AK134" s="172">
        <f t="shared" si="448"/>
        <v>8210</v>
      </c>
      <c r="AL134" s="172">
        <f t="shared" si="449"/>
        <v>8515.3247324142631</v>
      </c>
      <c r="AM134" s="172">
        <f t="shared" si="450"/>
        <v>8804.8685433270803</v>
      </c>
      <c r="AN134" s="172">
        <f t="shared" si="451"/>
        <v>8985.4535450563071</v>
      </c>
      <c r="AO134" s="172">
        <f t="shared" si="452"/>
        <v>8972.999786262928</v>
      </c>
      <c r="AP134" s="172">
        <f t="shared" si="453"/>
        <v>8883.3847885762134</v>
      </c>
      <c r="AQ134" s="172">
        <f t="shared" si="454"/>
        <v>8910.9076208019396</v>
      </c>
      <c r="AR134" s="172">
        <f t="shared" si="455"/>
        <v>8741.5845149407196</v>
      </c>
      <c r="AS134" s="172">
        <f t="shared" si="456"/>
        <v>8569.3944922632672</v>
      </c>
      <c r="AT134" s="172">
        <f t="shared" si="457"/>
        <v>8350.597533246937</v>
      </c>
      <c r="AU134" s="172">
        <f t="shared" si="458"/>
        <v>8310</v>
      </c>
      <c r="AV134" s="172">
        <f t="shared" si="459"/>
        <v>8310</v>
      </c>
      <c r="AW134" s="172">
        <f t="shared" si="460"/>
        <v>8210</v>
      </c>
      <c r="AX134" s="172">
        <f t="shared" si="461"/>
        <v>8210</v>
      </c>
      <c r="AY134" s="172">
        <f t="shared" si="462"/>
        <v>8210</v>
      </c>
      <c r="AZ134" s="172">
        <f t="shared" si="463"/>
        <v>8210</v>
      </c>
      <c r="BA134" s="172">
        <f t="shared" si="464"/>
        <v>8210</v>
      </c>
      <c r="BB134" s="172">
        <f t="shared" si="465"/>
        <v>8210</v>
      </c>
      <c r="BD134" s="189">
        <f xml:space="preserve">  'Generation Calculation'!CC121-'Bidders Proposed Renewables'!E96</f>
        <v>169</v>
      </c>
      <c r="BE134" s="190">
        <f xml:space="preserve">  'Generation Calculation'!CD121-'Bidders Proposed Renewables'!F96</f>
        <v>169</v>
      </c>
      <c r="BF134" s="190">
        <f xml:space="preserve">  'Generation Calculation'!CE121-'Bidders Proposed Renewables'!G96</f>
        <v>169</v>
      </c>
      <c r="BG134" s="190">
        <f xml:space="preserve">  'Generation Calculation'!CF121-'Bidders Proposed Renewables'!H96</f>
        <v>169</v>
      </c>
      <c r="BH134" s="190">
        <f xml:space="preserve">  'Generation Calculation'!CG121-'Bidders Proposed Renewables'!I96</f>
        <v>169</v>
      </c>
      <c r="BI134" s="190">
        <f xml:space="preserve">  'Generation Calculation'!CH121-'Bidders Proposed Renewables'!J96</f>
        <v>169</v>
      </c>
      <c r="BJ134" s="190">
        <f xml:space="preserve">  'Generation Calculation'!CI121-'Bidders Proposed Renewables'!K96</f>
        <v>169</v>
      </c>
      <c r="BK134" s="190">
        <f xml:space="preserve">  'Generation Calculation'!CJ121-'Bidders Proposed Renewables'!L96</f>
        <v>138.46752675857377</v>
      </c>
      <c r="BL134" s="190">
        <f xml:space="preserve">  'Generation Calculation'!CK121-'Bidders Proposed Renewables'!M96</f>
        <v>109.51314566729194</v>
      </c>
      <c r="BM134" s="190">
        <f xml:space="preserve">  'Generation Calculation'!CL121-'Bidders Proposed Renewables'!N96</f>
        <v>91.454645494369316</v>
      </c>
      <c r="BN134" s="190">
        <f xml:space="preserve">  'Generation Calculation'!CM121-'Bidders Proposed Renewables'!O96</f>
        <v>92.700021373707187</v>
      </c>
      <c r="BO134" s="190">
        <f xml:space="preserve">  'Generation Calculation'!CN121-'Bidders Proposed Renewables'!P96</f>
        <v>101.6615211423786</v>
      </c>
      <c r="BP134" s="190">
        <f xml:space="preserve">  'Generation Calculation'!CO121-'Bidders Proposed Renewables'!Q96</f>
        <v>98.909237919805946</v>
      </c>
      <c r="BQ134" s="190">
        <f xml:space="preserve">  'Generation Calculation'!CP121-'Bidders Proposed Renewables'!R96</f>
        <v>115.84154850592799</v>
      </c>
      <c r="BR134" s="190">
        <f xml:space="preserve">  'Generation Calculation'!CQ121-'Bidders Proposed Renewables'!S96</f>
        <v>133.06055077367321</v>
      </c>
      <c r="BS134" s="190">
        <f xml:space="preserve">  'Generation Calculation'!CR121-'Bidders Proposed Renewables'!T96</f>
        <v>154.9402466753063</v>
      </c>
      <c r="BT134" s="190">
        <f xml:space="preserve">  'Generation Calculation'!CS121-'Bidders Proposed Renewables'!U96</f>
        <v>159</v>
      </c>
      <c r="BU134" s="190">
        <f xml:space="preserve">  'Generation Calculation'!CT121-'Bidders Proposed Renewables'!V96</f>
        <v>159</v>
      </c>
      <c r="BV134" s="190">
        <f xml:space="preserve">  'Generation Calculation'!CU121-'Bidders Proposed Renewables'!W96</f>
        <v>169</v>
      </c>
      <c r="BW134" s="190">
        <f xml:space="preserve">  'Generation Calculation'!CV121-'Bidders Proposed Renewables'!X96</f>
        <v>169</v>
      </c>
      <c r="BX134" s="190">
        <f xml:space="preserve">  'Generation Calculation'!CW121-'Bidders Proposed Renewables'!Y96</f>
        <v>169</v>
      </c>
      <c r="BY134" s="190">
        <f xml:space="preserve">  'Generation Calculation'!CX121-'Bidders Proposed Renewables'!Z96</f>
        <v>169</v>
      </c>
      <c r="BZ134" s="190">
        <f xml:space="preserve">  'Generation Calculation'!CY121-'Bidders Proposed Renewables'!AA96</f>
        <v>169</v>
      </c>
      <c r="CA134" s="190">
        <f xml:space="preserve">  'Generation Calculation'!CZ121-'Bidders Proposed Renewables'!AB96</f>
        <v>169</v>
      </c>
      <c r="CC134" s="171">
        <f t="shared" si="466"/>
        <v>170</v>
      </c>
      <c r="CD134" s="172">
        <f t="shared" si="467"/>
        <v>170</v>
      </c>
      <c r="CE134" s="172">
        <f t="shared" si="468"/>
        <v>170</v>
      </c>
      <c r="CF134" s="172">
        <f t="shared" si="469"/>
        <v>170</v>
      </c>
      <c r="CG134" s="172">
        <f t="shared" si="470"/>
        <v>170</v>
      </c>
      <c r="CH134" s="172">
        <f t="shared" si="471"/>
        <v>170</v>
      </c>
      <c r="CI134" s="172">
        <f t="shared" si="472"/>
        <v>170</v>
      </c>
      <c r="CJ134" s="172">
        <f t="shared" si="473"/>
        <v>140</v>
      </c>
      <c r="CK134" s="172">
        <f t="shared" si="474"/>
        <v>110.00000000000001</v>
      </c>
      <c r="CL134" s="172">
        <f t="shared" si="475"/>
        <v>100</v>
      </c>
      <c r="CM134" s="172">
        <f t="shared" si="476"/>
        <v>100</v>
      </c>
      <c r="CN134" s="172">
        <f t="shared" si="477"/>
        <v>110.00000000000001</v>
      </c>
      <c r="CO134" s="172">
        <f t="shared" si="478"/>
        <v>100</v>
      </c>
      <c r="CP134" s="172">
        <f t="shared" si="479"/>
        <v>120</v>
      </c>
      <c r="CQ134" s="172">
        <f t="shared" si="480"/>
        <v>140</v>
      </c>
      <c r="CR134" s="172">
        <f t="shared" si="481"/>
        <v>160</v>
      </c>
      <c r="CS134" s="172">
        <f t="shared" si="482"/>
        <v>160</v>
      </c>
      <c r="CT134" s="172">
        <f t="shared" si="483"/>
        <v>160</v>
      </c>
      <c r="CU134" s="172">
        <f t="shared" si="484"/>
        <v>170</v>
      </c>
      <c r="CV134" s="172">
        <f t="shared" si="485"/>
        <v>170</v>
      </c>
      <c r="CW134" s="172">
        <f t="shared" si="486"/>
        <v>170</v>
      </c>
      <c r="CX134" s="172">
        <f t="shared" si="487"/>
        <v>170</v>
      </c>
      <c r="CY134" s="172">
        <f t="shared" si="488"/>
        <v>170</v>
      </c>
      <c r="CZ134" s="172">
        <f t="shared" si="489"/>
        <v>170</v>
      </c>
      <c r="DB134" s="171">
        <f t="shared" si="490"/>
        <v>160</v>
      </c>
      <c r="DC134" s="172">
        <f t="shared" si="491"/>
        <v>160</v>
      </c>
      <c r="DD134" s="172">
        <f t="shared" si="492"/>
        <v>160</v>
      </c>
      <c r="DE134" s="172">
        <f t="shared" si="493"/>
        <v>160</v>
      </c>
      <c r="DF134" s="172">
        <f t="shared" si="494"/>
        <v>160</v>
      </c>
      <c r="DG134" s="172">
        <f t="shared" si="495"/>
        <v>160</v>
      </c>
      <c r="DH134" s="172">
        <f t="shared" si="496"/>
        <v>160</v>
      </c>
      <c r="DI134" s="172">
        <f t="shared" si="497"/>
        <v>130</v>
      </c>
      <c r="DJ134" s="172">
        <f t="shared" si="498"/>
        <v>100</v>
      </c>
      <c r="DK134" s="172">
        <f t="shared" si="499"/>
        <v>90</v>
      </c>
      <c r="DL134" s="172">
        <f t="shared" si="500"/>
        <v>90</v>
      </c>
      <c r="DM134" s="172">
        <f t="shared" si="501"/>
        <v>100</v>
      </c>
      <c r="DN134" s="172">
        <f t="shared" si="502"/>
        <v>90</v>
      </c>
      <c r="DO134" s="172">
        <f t="shared" si="503"/>
        <v>110.00000000000001</v>
      </c>
      <c r="DP134" s="172">
        <f t="shared" si="504"/>
        <v>130</v>
      </c>
      <c r="DQ134" s="172">
        <f t="shared" si="505"/>
        <v>150</v>
      </c>
      <c r="DR134" s="172">
        <f t="shared" si="506"/>
        <v>150</v>
      </c>
      <c r="DS134" s="172">
        <f t="shared" si="507"/>
        <v>150</v>
      </c>
      <c r="DT134" s="172">
        <f t="shared" si="508"/>
        <v>160</v>
      </c>
      <c r="DU134" s="172">
        <f t="shared" si="509"/>
        <v>160</v>
      </c>
      <c r="DV134" s="172">
        <f t="shared" si="510"/>
        <v>160</v>
      </c>
      <c r="DW134" s="172">
        <f t="shared" si="511"/>
        <v>160</v>
      </c>
      <c r="DX134" s="172">
        <f t="shared" si="512"/>
        <v>160</v>
      </c>
      <c r="DY134" s="172">
        <f t="shared" si="513"/>
        <v>160</v>
      </c>
      <c r="EA134" s="171">
        <f t="shared" si="370"/>
        <v>8200</v>
      </c>
      <c r="EB134" s="172">
        <f t="shared" si="371"/>
        <v>8200</v>
      </c>
      <c r="EC134" s="172">
        <f t="shared" si="372"/>
        <v>8200</v>
      </c>
      <c r="ED134" s="172">
        <f t="shared" si="373"/>
        <v>8200</v>
      </c>
      <c r="EE134" s="172">
        <f t="shared" si="374"/>
        <v>8200</v>
      </c>
      <c r="EF134" s="172">
        <f t="shared" si="375"/>
        <v>8200</v>
      </c>
      <c r="EG134" s="172">
        <f t="shared" si="376"/>
        <v>8200</v>
      </c>
      <c r="EH134" s="172">
        <f t="shared" si="377"/>
        <v>8500</v>
      </c>
      <c r="EI134" s="172">
        <f t="shared" si="378"/>
        <v>8800</v>
      </c>
      <c r="EJ134" s="172">
        <f t="shared" si="379"/>
        <v>8900</v>
      </c>
      <c r="EK134" s="172">
        <f t="shared" si="380"/>
        <v>8900</v>
      </c>
      <c r="EL134" s="172">
        <f t="shared" si="381"/>
        <v>8800</v>
      </c>
      <c r="EM134" s="172">
        <f t="shared" si="382"/>
        <v>8900</v>
      </c>
      <c r="EN134" s="172">
        <f t="shared" si="383"/>
        <v>8700</v>
      </c>
      <c r="EO134" s="172">
        <f t="shared" si="384"/>
        <v>8500</v>
      </c>
      <c r="EP134" s="172">
        <f t="shared" si="385"/>
        <v>8300</v>
      </c>
      <c r="EQ134" s="172">
        <f t="shared" si="386"/>
        <v>8300</v>
      </c>
      <c r="ER134" s="172">
        <f t="shared" si="387"/>
        <v>8300</v>
      </c>
      <c r="ES134" s="172">
        <f t="shared" si="388"/>
        <v>8200</v>
      </c>
      <c r="ET134" s="172">
        <f t="shared" si="389"/>
        <v>8200</v>
      </c>
      <c r="EU134" s="172">
        <f t="shared" si="390"/>
        <v>8200</v>
      </c>
      <c r="EV134" s="172">
        <f t="shared" si="391"/>
        <v>8200</v>
      </c>
      <c r="EW134" s="172">
        <f t="shared" si="392"/>
        <v>8200</v>
      </c>
      <c r="EX134" s="172">
        <f t="shared" si="393"/>
        <v>8200</v>
      </c>
      <c r="EZ134" s="171">
        <f t="shared" si="394"/>
        <v>8300</v>
      </c>
      <c r="FA134" s="172">
        <f t="shared" si="395"/>
        <v>8300</v>
      </c>
      <c r="FB134" s="172">
        <f t="shared" si="396"/>
        <v>8300</v>
      </c>
      <c r="FC134" s="172">
        <f t="shared" si="397"/>
        <v>8300</v>
      </c>
      <c r="FD134" s="172">
        <f t="shared" si="398"/>
        <v>8300</v>
      </c>
      <c r="FE134" s="172">
        <f t="shared" si="399"/>
        <v>8300</v>
      </c>
      <c r="FF134" s="172">
        <f t="shared" si="400"/>
        <v>8300</v>
      </c>
      <c r="FG134" s="172">
        <f t="shared" si="401"/>
        <v>8600</v>
      </c>
      <c r="FH134" s="172">
        <f t="shared" si="402"/>
        <v>8900</v>
      </c>
      <c r="FI134" s="172">
        <f t="shared" si="403"/>
        <v>9000</v>
      </c>
      <c r="FJ134" s="172">
        <f t="shared" si="404"/>
        <v>9000</v>
      </c>
      <c r="FK134" s="172">
        <f t="shared" si="405"/>
        <v>8900</v>
      </c>
      <c r="FL134" s="172">
        <f t="shared" si="406"/>
        <v>9000</v>
      </c>
      <c r="FM134" s="172">
        <f t="shared" si="407"/>
        <v>8800</v>
      </c>
      <c r="FN134" s="172">
        <f t="shared" si="408"/>
        <v>8600</v>
      </c>
      <c r="FO134" s="172">
        <f t="shared" si="409"/>
        <v>8400</v>
      </c>
      <c r="FP134" s="172">
        <f t="shared" si="410"/>
        <v>8400</v>
      </c>
      <c r="FQ134" s="172">
        <f t="shared" si="411"/>
        <v>8400</v>
      </c>
      <c r="FR134" s="172">
        <f t="shared" si="412"/>
        <v>8300</v>
      </c>
      <c r="FS134" s="172">
        <f t="shared" si="413"/>
        <v>8300</v>
      </c>
      <c r="FT134" s="172">
        <f t="shared" si="414"/>
        <v>8300</v>
      </c>
      <c r="FU134" s="172">
        <f t="shared" si="415"/>
        <v>8300</v>
      </c>
      <c r="FV134" s="172">
        <f t="shared" si="416"/>
        <v>8300</v>
      </c>
      <c r="FW134" s="172">
        <f t="shared" si="417"/>
        <v>8300</v>
      </c>
    </row>
    <row r="135" spans="3:179" ht="14.25" customHeight="1" x14ac:dyDescent="0.25">
      <c r="C135" s="132">
        <v>2028</v>
      </c>
      <c r="D135" s="14" t="s">
        <v>10</v>
      </c>
      <c r="E135" s="171">
        <f t="shared" si="418"/>
        <v>1387.49</v>
      </c>
      <c r="F135" s="172">
        <f t="shared" si="419"/>
        <v>1387.49</v>
      </c>
      <c r="G135" s="172">
        <f t="shared" si="420"/>
        <v>1387.49</v>
      </c>
      <c r="H135" s="172">
        <f t="shared" si="421"/>
        <v>1351.4673678288045</v>
      </c>
      <c r="I135" s="172">
        <f t="shared" si="422"/>
        <v>1345.5184979018495</v>
      </c>
      <c r="J135" s="172">
        <f t="shared" si="423"/>
        <v>1351.4673678288045</v>
      </c>
      <c r="K135" s="172">
        <f t="shared" si="424"/>
        <v>1333.9136535272178</v>
      </c>
      <c r="L135" s="172">
        <f t="shared" si="425"/>
        <v>1038.2678628379686</v>
      </c>
      <c r="M135" s="172">
        <f t="shared" si="426"/>
        <v>821.19257812022363</v>
      </c>
      <c r="N135" s="172">
        <f t="shared" si="427"/>
        <v>756.02131839338233</v>
      </c>
      <c r="O135" s="172">
        <f t="shared" si="428"/>
        <v>778.4504197638845</v>
      </c>
      <c r="P135" s="172">
        <f t="shared" si="429"/>
        <v>806.88586525379378</v>
      </c>
      <c r="Q135" s="172">
        <f t="shared" si="430"/>
        <v>907.91870774344113</v>
      </c>
      <c r="R135" s="172">
        <f t="shared" si="431"/>
        <v>1033.2718820199034</v>
      </c>
      <c r="S135" s="172">
        <f t="shared" si="432"/>
        <v>1140.4736362776143</v>
      </c>
      <c r="T135" s="172">
        <f t="shared" si="433"/>
        <v>1321.29</v>
      </c>
      <c r="U135" s="172">
        <f t="shared" si="434"/>
        <v>1321.29</v>
      </c>
      <c r="V135" s="172">
        <f t="shared" si="435"/>
        <v>1321.29</v>
      </c>
      <c r="W135" s="172">
        <f t="shared" si="436"/>
        <v>1387.49</v>
      </c>
      <c r="X135" s="172">
        <f t="shared" si="437"/>
        <v>1387.49</v>
      </c>
      <c r="Y135" s="172">
        <f t="shared" si="438"/>
        <v>1387.49</v>
      </c>
      <c r="Z135" s="172">
        <f t="shared" si="439"/>
        <v>1387.49</v>
      </c>
      <c r="AA135" s="172">
        <f t="shared" si="440"/>
        <v>1387.49</v>
      </c>
      <c r="AB135" s="172">
        <f t="shared" si="441"/>
        <v>1387.49</v>
      </c>
      <c r="AC135" s="176">
        <f xml:space="preserve"> SUM(E135:AB135) * 31</f>
        <v>902600.00388240395</v>
      </c>
      <c r="AD135" s="195"/>
      <c r="AE135" s="171">
        <f t="shared" si="442"/>
        <v>8210</v>
      </c>
      <c r="AF135" s="172">
        <f t="shared" si="443"/>
        <v>8210</v>
      </c>
      <c r="AG135" s="172">
        <f t="shared" si="444"/>
        <v>8210</v>
      </c>
      <c r="AH135" s="172">
        <f t="shared" si="445"/>
        <v>8264.7890312525105</v>
      </c>
      <c r="AI135" s="172">
        <f t="shared" si="446"/>
        <v>8273.7501441867607</v>
      </c>
      <c r="AJ135" s="172">
        <f t="shared" si="447"/>
        <v>8264.7890312525105</v>
      </c>
      <c r="AK135" s="172">
        <f t="shared" si="448"/>
        <v>8291.1619931885707</v>
      </c>
      <c r="AL135" s="172">
        <f t="shared" si="449"/>
        <v>8707.6350769626788</v>
      </c>
      <c r="AM135" s="172">
        <f t="shared" si="450"/>
        <v>8986.1583490737539</v>
      </c>
      <c r="AN135" s="172">
        <f t="shared" si="451"/>
        <v>9066.1009239407849</v>
      </c>
      <c r="AO135" s="172">
        <f t="shared" si="452"/>
        <v>9038.7645814305761</v>
      </c>
      <c r="AP135" s="172">
        <f t="shared" si="453"/>
        <v>9003.8427877092199</v>
      </c>
      <c r="AQ135" s="172">
        <f t="shared" si="454"/>
        <v>8877.2525921521265</v>
      </c>
      <c r="AR135" s="172">
        <f t="shared" si="455"/>
        <v>8714.2769796869325</v>
      </c>
      <c r="AS135" s="172">
        <f t="shared" si="456"/>
        <v>8569.0832592279294</v>
      </c>
      <c r="AT135" s="172">
        <f t="shared" si="457"/>
        <v>8310</v>
      </c>
      <c r="AU135" s="172">
        <f t="shared" si="458"/>
        <v>8310</v>
      </c>
      <c r="AV135" s="172">
        <f t="shared" si="459"/>
        <v>8310</v>
      </c>
      <c r="AW135" s="172">
        <f t="shared" si="460"/>
        <v>8210</v>
      </c>
      <c r="AX135" s="172">
        <f t="shared" si="461"/>
        <v>8210</v>
      </c>
      <c r="AY135" s="172">
        <f t="shared" si="462"/>
        <v>8210</v>
      </c>
      <c r="AZ135" s="172">
        <f t="shared" si="463"/>
        <v>8210</v>
      </c>
      <c r="BA135" s="172">
        <f t="shared" si="464"/>
        <v>8210</v>
      </c>
      <c r="BB135" s="172">
        <f t="shared" si="465"/>
        <v>8210</v>
      </c>
      <c r="BD135" s="189">
        <f xml:space="preserve">  'Generation Calculation'!CC122-'Bidders Proposed Renewables'!E97</f>
        <v>169</v>
      </c>
      <c r="BE135" s="190">
        <f xml:space="preserve">  'Generation Calculation'!CD122-'Bidders Proposed Renewables'!F97</f>
        <v>169</v>
      </c>
      <c r="BF135" s="190">
        <f xml:space="preserve">  'Generation Calculation'!CE122-'Bidders Proposed Renewables'!G97</f>
        <v>169</v>
      </c>
      <c r="BG135" s="190">
        <f xml:space="preserve">  'Generation Calculation'!CF122-'Bidders Proposed Renewables'!H97</f>
        <v>163.52109687474899</v>
      </c>
      <c r="BH135" s="190">
        <f xml:space="preserve">  'Generation Calculation'!CG122-'Bidders Proposed Renewables'!I97</f>
        <v>162.62498558132401</v>
      </c>
      <c r="BI135" s="190">
        <f xml:space="preserve">  'Generation Calculation'!CH122-'Bidders Proposed Renewables'!J97</f>
        <v>163.52109687474899</v>
      </c>
      <c r="BJ135" s="190">
        <f xml:space="preserve">  'Generation Calculation'!CI122-'Bidders Proposed Renewables'!K97</f>
        <v>160.88380068114293</v>
      </c>
      <c r="BK135" s="190">
        <f xml:space="preserve">  'Generation Calculation'!CJ122-'Bidders Proposed Renewables'!L97</f>
        <v>119.23649230373215</v>
      </c>
      <c r="BL135" s="190">
        <f xml:space="preserve">  'Generation Calculation'!CK122-'Bidders Proposed Renewables'!M97</f>
        <v>91.384165092624684</v>
      </c>
      <c r="BM135" s="190">
        <f xml:space="preserve">  'Generation Calculation'!CL122-'Bidders Proposed Renewables'!N97</f>
        <v>83.389907605921579</v>
      </c>
      <c r="BN135" s="190">
        <f xml:space="preserve">  'Generation Calculation'!CM122-'Bidders Proposed Renewables'!O97</f>
        <v>86.123541856942381</v>
      </c>
      <c r="BO135" s="190">
        <f xml:space="preserve">  'Generation Calculation'!CN122-'Bidders Proposed Renewables'!P97</f>
        <v>89.615721229077977</v>
      </c>
      <c r="BP135" s="190">
        <f xml:space="preserve">  'Generation Calculation'!CO122-'Bidders Proposed Renewables'!Q97</f>
        <v>102.27474078478744</v>
      </c>
      <c r="BQ135" s="190">
        <f xml:space="preserve">  'Generation Calculation'!CP122-'Bidders Proposed Renewables'!R97</f>
        <v>118.57230203130683</v>
      </c>
      <c r="BR135" s="190">
        <f xml:space="preserve">  'Generation Calculation'!CQ122-'Bidders Proposed Renewables'!S97</f>
        <v>133.09167407720702</v>
      </c>
      <c r="BS135" s="190">
        <f xml:space="preserve">  'Generation Calculation'!CR122-'Bidders Proposed Renewables'!T97</f>
        <v>159</v>
      </c>
      <c r="BT135" s="190">
        <f xml:space="preserve">  'Generation Calculation'!CS122-'Bidders Proposed Renewables'!U97</f>
        <v>159</v>
      </c>
      <c r="BU135" s="190">
        <f xml:space="preserve">  'Generation Calculation'!CT122-'Bidders Proposed Renewables'!V97</f>
        <v>159</v>
      </c>
      <c r="BV135" s="190">
        <f xml:space="preserve">  'Generation Calculation'!CU122-'Bidders Proposed Renewables'!W97</f>
        <v>169</v>
      </c>
      <c r="BW135" s="190">
        <f xml:space="preserve">  'Generation Calculation'!CV122-'Bidders Proposed Renewables'!X97</f>
        <v>169</v>
      </c>
      <c r="BX135" s="190">
        <f xml:space="preserve">  'Generation Calculation'!CW122-'Bidders Proposed Renewables'!Y97</f>
        <v>169</v>
      </c>
      <c r="BY135" s="190">
        <f xml:space="preserve">  'Generation Calculation'!CX122-'Bidders Proposed Renewables'!Z97</f>
        <v>169</v>
      </c>
      <c r="BZ135" s="190">
        <f xml:space="preserve">  'Generation Calculation'!CY122-'Bidders Proposed Renewables'!AA97</f>
        <v>169</v>
      </c>
      <c r="CA135" s="190">
        <f xml:space="preserve">  'Generation Calculation'!CZ122-'Bidders Proposed Renewables'!AB97</f>
        <v>169</v>
      </c>
      <c r="CC135" s="171">
        <f t="shared" si="466"/>
        <v>170</v>
      </c>
      <c r="CD135" s="172">
        <f t="shared" si="467"/>
        <v>170</v>
      </c>
      <c r="CE135" s="172">
        <f t="shared" si="468"/>
        <v>170</v>
      </c>
      <c r="CF135" s="172">
        <f t="shared" si="469"/>
        <v>170</v>
      </c>
      <c r="CG135" s="172">
        <f t="shared" si="470"/>
        <v>170</v>
      </c>
      <c r="CH135" s="172">
        <f t="shared" si="471"/>
        <v>170</v>
      </c>
      <c r="CI135" s="172">
        <f t="shared" si="472"/>
        <v>170</v>
      </c>
      <c r="CJ135" s="172">
        <f t="shared" si="473"/>
        <v>120</v>
      </c>
      <c r="CK135" s="172">
        <f t="shared" si="474"/>
        <v>100</v>
      </c>
      <c r="CL135" s="172">
        <f t="shared" si="475"/>
        <v>90</v>
      </c>
      <c r="CM135" s="172">
        <f t="shared" si="476"/>
        <v>90</v>
      </c>
      <c r="CN135" s="172">
        <f t="shared" si="477"/>
        <v>90</v>
      </c>
      <c r="CO135" s="172">
        <f t="shared" si="478"/>
        <v>110.00000000000001</v>
      </c>
      <c r="CP135" s="172">
        <f t="shared" si="479"/>
        <v>120</v>
      </c>
      <c r="CQ135" s="172">
        <f t="shared" si="480"/>
        <v>140</v>
      </c>
      <c r="CR135" s="172">
        <f t="shared" si="481"/>
        <v>160</v>
      </c>
      <c r="CS135" s="172">
        <f t="shared" si="482"/>
        <v>160</v>
      </c>
      <c r="CT135" s="172">
        <f t="shared" si="483"/>
        <v>160</v>
      </c>
      <c r="CU135" s="172">
        <f t="shared" si="484"/>
        <v>170</v>
      </c>
      <c r="CV135" s="172">
        <f t="shared" si="485"/>
        <v>170</v>
      </c>
      <c r="CW135" s="172">
        <f t="shared" si="486"/>
        <v>170</v>
      </c>
      <c r="CX135" s="172">
        <f t="shared" si="487"/>
        <v>170</v>
      </c>
      <c r="CY135" s="172">
        <f t="shared" si="488"/>
        <v>170</v>
      </c>
      <c r="CZ135" s="172">
        <f t="shared" si="489"/>
        <v>170</v>
      </c>
      <c r="DB135" s="171">
        <f t="shared" si="490"/>
        <v>160</v>
      </c>
      <c r="DC135" s="172">
        <f t="shared" si="491"/>
        <v>160</v>
      </c>
      <c r="DD135" s="172">
        <f t="shared" si="492"/>
        <v>160</v>
      </c>
      <c r="DE135" s="172">
        <f t="shared" si="493"/>
        <v>160</v>
      </c>
      <c r="DF135" s="172">
        <f t="shared" si="494"/>
        <v>160</v>
      </c>
      <c r="DG135" s="172">
        <f t="shared" si="495"/>
        <v>160</v>
      </c>
      <c r="DH135" s="172">
        <f t="shared" si="496"/>
        <v>160</v>
      </c>
      <c r="DI135" s="172">
        <f t="shared" si="497"/>
        <v>110.00000000000001</v>
      </c>
      <c r="DJ135" s="172">
        <f t="shared" si="498"/>
        <v>90</v>
      </c>
      <c r="DK135" s="172">
        <f t="shared" si="499"/>
        <v>80</v>
      </c>
      <c r="DL135" s="172">
        <f t="shared" si="500"/>
        <v>80</v>
      </c>
      <c r="DM135" s="172">
        <f t="shared" si="501"/>
        <v>80</v>
      </c>
      <c r="DN135" s="172">
        <f t="shared" si="502"/>
        <v>100</v>
      </c>
      <c r="DO135" s="172">
        <f t="shared" si="503"/>
        <v>110.00000000000001</v>
      </c>
      <c r="DP135" s="172">
        <f t="shared" si="504"/>
        <v>130</v>
      </c>
      <c r="DQ135" s="172">
        <f t="shared" si="505"/>
        <v>150</v>
      </c>
      <c r="DR135" s="172">
        <f t="shared" si="506"/>
        <v>150</v>
      </c>
      <c r="DS135" s="172">
        <f t="shared" si="507"/>
        <v>150</v>
      </c>
      <c r="DT135" s="172">
        <f t="shared" si="508"/>
        <v>160</v>
      </c>
      <c r="DU135" s="172">
        <f t="shared" si="509"/>
        <v>160</v>
      </c>
      <c r="DV135" s="172">
        <f t="shared" si="510"/>
        <v>160</v>
      </c>
      <c r="DW135" s="172">
        <f t="shared" si="511"/>
        <v>160</v>
      </c>
      <c r="DX135" s="172">
        <f t="shared" si="512"/>
        <v>160</v>
      </c>
      <c r="DY135" s="172">
        <f t="shared" si="513"/>
        <v>160</v>
      </c>
      <c r="EA135" s="171">
        <f t="shared" si="370"/>
        <v>8200</v>
      </c>
      <c r="EB135" s="172">
        <f t="shared" si="371"/>
        <v>8200</v>
      </c>
      <c r="EC135" s="172">
        <f t="shared" si="372"/>
        <v>8200</v>
      </c>
      <c r="ED135" s="172">
        <f t="shared" si="373"/>
        <v>8200</v>
      </c>
      <c r="EE135" s="172">
        <f t="shared" si="374"/>
        <v>8200</v>
      </c>
      <c r="EF135" s="172">
        <f t="shared" si="375"/>
        <v>8200</v>
      </c>
      <c r="EG135" s="172">
        <f t="shared" si="376"/>
        <v>8200</v>
      </c>
      <c r="EH135" s="172">
        <f t="shared" si="377"/>
        <v>8700</v>
      </c>
      <c r="EI135" s="172">
        <f t="shared" si="378"/>
        <v>8900</v>
      </c>
      <c r="EJ135" s="172">
        <f t="shared" si="379"/>
        <v>9000</v>
      </c>
      <c r="EK135" s="172">
        <f t="shared" si="380"/>
        <v>9000</v>
      </c>
      <c r="EL135" s="172">
        <f t="shared" si="381"/>
        <v>9000</v>
      </c>
      <c r="EM135" s="172">
        <f t="shared" si="382"/>
        <v>8800</v>
      </c>
      <c r="EN135" s="172">
        <f t="shared" si="383"/>
        <v>8700</v>
      </c>
      <c r="EO135" s="172">
        <f t="shared" si="384"/>
        <v>8500</v>
      </c>
      <c r="EP135" s="172">
        <f t="shared" si="385"/>
        <v>8300</v>
      </c>
      <c r="EQ135" s="172">
        <f t="shared" si="386"/>
        <v>8300</v>
      </c>
      <c r="ER135" s="172">
        <f t="shared" si="387"/>
        <v>8300</v>
      </c>
      <c r="ES135" s="172">
        <f t="shared" si="388"/>
        <v>8200</v>
      </c>
      <c r="ET135" s="172">
        <f t="shared" si="389"/>
        <v>8200</v>
      </c>
      <c r="EU135" s="172">
        <f t="shared" si="390"/>
        <v>8200</v>
      </c>
      <c r="EV135" s="172">
        <f t="shared" si="391"/>
        <v>8200</v>
      </c>
      <c r="EW135" s="172">
        <f t="shared" si="392"/>
        <v>8200</v>
      </c>
      <c r="EX135" s="172">
        <f t="shared" si="393"/>
        <v>8200</v>
      </c>
      <c r="EZ135" s="171">
        <f t="shared" si="394"/>
        <v>8300</v>
      </c>
      <c r="FA135" s="172">
        <f t="shared" si="395"/>
        <v>8300</v>
      </c>
      <c r="FB135" s="172">
        <f t="shared" si="396"/>
        <v>8300</v>
      </c>
      <c r="FC135" s="172">
        <f t="shared" si="397"/>
        <v>8300</v>
      </c>
      <c r="FD135" s="172">
        <f t="shared" si="398"/>
        <v>8300</v>
      </c>
      <c r="FE135" s="172">
        <f t="shared" si="399"/>
        <v>8300</v>
      </c>
      <c r="FF135" s="172">
        <f t="shared" si="400"/>
        <v>8300</v>
      </c>
      <c r="FG135" s="172">
        <f t="shared" si="401"/>
        <v>8800</v>
      </c>
      <c r="FH135" s="172">
        <f t="shared" si="402"/>
        <v>9000</v>
      </c>
      <c r="FI135" s="172">
        <f t="shared" si="403"/>
        <v>9100</v>
      </c>
      <c r="FJ135" s="172">
        <f t="shared" si="404"/>
        <v>9100</v>
      </c>
      <c r="FK135" s="172">
        <f t="shared" si="405"/>
        <v>9100</v>
      </c>
      <c r="FL135" s="172">
        <f t="shared" si="406"/>
        <v>8900</v>
      </c>
      <c r="FM135" s="172">
        <f t="shared" si="407"/>
        <v>8800</v>
      </c>
      <c r="FN135" s="172">
        <f t="shared" si="408"/>
        <v>8600</v>
      </c>
      <c r="FO135" s="172">
        <f t="shared" si="409"/>
        <v>8400</v>
      </c>
      <c r="FP135" s="172">
        <f t="shared" si="410"/>
        <v>8400</v>
      </c>
      <c r="FQ135" s="172">
        <f t="shared" si="411"/>
        <v>8400</v>
      </c>
      <c r="FR135" s="172">
        <f t="shared" si="412"/>
        <v>8300</v>
      </c>
      <c r="FS135" s="172">
        <f t="shared" si="413"/>
        <v>8300</v>
      </c>
      <c r="FT135" s="172">
        <f t="shared" si="414"/>
        <v>8300</v>
      </c>
      <c r="FU135" s="172">
        <f t="shared" si="415"/>
        <v>8300</v>
      </c>
      <c r="FV135" s="172">
        <f t="shared" si="416"/>
        <v>8300</v>
      </c>
      <c r="FW135" s="172">
        <f t="shared" si="417"/>
        <v>8300</v>
      </c>
    </row>
    <row r="136" spans="3:179" ht="14.25" customHeight="1" x14ac:dyDescent="0.25">
      <c r="C136" s="132">
        <v>2028</v>
      </c>
      <c r="D136" s="14" t="s">
        <v>167</v>
      </c>
      <c r="E136" s="171">
        <f t="shared" si="418"/>
        <v>1387.49</v>
      </c>
      <c r="F136" s="172">
        <f t="shared" si="419"/>
        <v>1387.49</v>
      </c>
      <c r="G136" s="172">
        <f t="shared" si="420"/>
        <v>1387.49</v>
      </c>
      <c r="H136" s="172">
        <f t="shared" si="421"/>
        <v>1387.49</v>
      </c>
      <c r="I136" s="172">
        <f t="shared" si="422"/>
        <v>1387.49</v>
      </c>
      <c r="J136" s="172">
        <f t="shared" si="423"/>
        <v>1387.49</v>
      </c>
      <c r="K136" s="172">
        <f t="shared" si="424"/>
        <v>1387.49</v>
      </c>
      <c r="L136" s="172">
        <f t="shared" si="425"/>
        <v>1200.7056282773071</v>
      </c>
      <c r="M136" s="172">
        <f t="shared" si="426"/>
        <v>1068.8621079829161</v>
      </c>
      <c r="N136" s="172">
        <f t="shared" si="427"/>
        <v>921.76657958741612</v>
      </c>
      <c r="O136" s="172">
        <f t="shared" si="428"/>
        <v>950.59846412679065</v>
      </c>
      <c r="P136" s="172">
        <f t="shared" si="429"/>
        <v>1038.1052458690481</v>
      </c>
      <c r="Q136" s="172">
        <f t="shared" si="430"/>
        <v>1067.5544839470685</v>
      </c>
      <c r="R136" s="172">
        <f t="shared" si="431"/>
        <v>1161.421074309148</v>
      </c>
      <c r="S136" s="172">
        <f t="shared" si="432"/>
        <v>1274.6950274256326</v>
      </c>
      <c r="T136" s="172">
        <f t="shared" si="433"/>
        <v>1321.29</v>
      </c>
      <c r="U136" s="172">
        <f t="shared" si="434"/>
        <v>1321.29</v>
      </c>
      <c r="V136" s="172">
        <f t="shared" si="435"/>
        <v>1321.29</v>
      </c>
      <c r="W136" s="172">
        <f t="shared" si="436"/>
        <v>1387.49</v>
      </c>
      <c r="X136" s="172">
        <f t="shared" si="437"/>
        <v>1387.49</v>
      </c>
      <c r="Y136" s="172">
        <f t="shared" si="438"/>
        <v>1387.49</v>
      </c>
      <c r="Z136" s="172">
        <f t="shared" si="439"/>
        <v>1387.49</v>
      </c>
      <c r="AA136" s="172">
        <f t="shared" si="440"/>
        <v>1387.49</v>
      </c>
      <c r="AB136" s="172">
        <f t="shared" si="441"/>
        <v>1387.49</v>
      </c>
      <c r="AC136" s="176">
        <f xml:space="preserve"> SUM(E136:AB136) * 30</f>
        <v>920548.45834576024</v>
      </c>
      <c r="AD136" s="195"/>
      <c r="AE136" s="171">
        <f t="shared" si="442"/>
        <v>8210</v>
      </c>
      <c r="AF136" s="172">
        <f t="shared" si="443"/>
        <v>8210</v>
      </c>
      <c r="AG136" s="172">
        <f t="shared" si="444"/>
        <v>8210</v>
      </c>
      <c r="AH136" s="172">
        <f t="shared" si="445"/>
        <v>8210</v>
      </c>
      <c r="AI136" s="172">
        <f t="shared" si="446"/>
        <v>8210</v>
      </c>
      <c r="AJ136" s="172">
        <f t="shared" si="447"/>
        <v>8210</v>
      </c>
      <c r="AK136" s="172">
        <f t="shared" si="448"/>
        <v>8210</v>
      </c>
      <c r="AL136" s="172">
        <f t="shared" si="449"/>
        <v>8484.8894915155306</v>
      </c>
      <c r="AM136" s="172">
        <f t="shared" si="450"/>
        <v>8666.7026946166734</v>
      </c>
      <c r="AN136" s="172">
        <f t="shared" si="451"/>
        <v>8859.5823567391235</v>
      </c>
      <c r="AO136" s="172">
        <f t="shared" si="452"/>
        <v>8822.5334548241281</v>
      </c>
      <c r="AP136" s="172">
        <f t="shared" si="453"/>
        <v>8707.8514527997941</v>
      </c>
      <c r="AQ136" s="172">
        <f t="shared" si="454"/>
        <v>8668.4613969395068</v>
      </c>
      <c r="AR136" s="172">
        <f t="shared" si="455"/>
        <v>8540.0263588041416</v>
      </c>
      <c r="AS136" s="172">
        <f t="shared" si="456"/>
        <v>8378.6367153350729</v>
      </c>
      <c r="AT136" s="172">
        <f t="shared" si="457"/>
        <v>8310</v>
      </c>
      <c r="AU136" s="172">
        <f t="shared" si="458"/>
        <v>8310</v>
      </c>
      <c r="AV136" s="172">
        <f t="shared" si="459"/>
        <v>8310</v>
      </c>
      <c r="AW136" s="172">
        <f t="shared" si="460"/>
        <v>8210</v>
      </c>
      <c r="AX136" s="172">
        <f t="shared" si="461"/>
        <v>8210</v>
      </c>
      <c r="AY136" s="172">
        <f t="shared" si="462"/>
        <v>8210</v>
      </c>
      <c r="AZ136" s="172">
        <f t="shared" si="463"/>
        <v>8210</v>
      </c>
      <c r="BA136" s="172">
        <f t="shared" si="464"/>
        <v>8210</v>
      </c>
      <c r="BB136" s="172">
        <f t="shared" si="465"/>
        <v>8210</v>
      </c>
      <c r="BD136" s="189">
        <f xml:space="preserve">  'Generation Calculation'!CC123-'Bidders Proposed Renewables'!E98</f>
        <v>169</v>
      </c>
      <c r="BE136" s="190">
        <f xml:space="preserve">  'Generation Calculation'!CD123-'Bidders Proposed Renewables'!F98</f>
        <v>169</v>
      </c>
      <c r="BF136" s="190">
        <f xml:space="preserve">  'Generation Calculation'!CE123-'Bidders Proposed Renewables'!G98</f>
        <v>169</v>
      </c>
      <c r="BG136" s="190">
        <f xml:space="preserve">  'Generation Calculation'!CF123-'Bidders Proposed Renewables'!H98</f>
        <v>169</v>
      </c>
      <c r="BH136" s="190">
        <f xml:space="preserve">  'Generation Calculation'!CG123-'Bidders Proposed Renewables'!I98</f>
        <v>169</v>
      </c>
      <c r="BI136" s="190">
        <f xml:space="preserve">  'Generation Calculation'!CH123-'Bidders Proposed Renewables'!J98</f>
        <v>169</v>
      </c>
      <c r="BJ136" s="190">
        <f xml:space="preserve">  'Generation Calculation'!CI123-'Bidders Proposed Renewables'!K98</f>
        <v>169</v>
      </c>
      <c r="BK136" s="190">
        <f xml:space="preserve">  'Generation Calculation'!CJ123-'Bidders Proposed Renewables'!L98</f>
        <v>141.51105084844693</v>
      </c>
      <c r="BL136" s="190">
        <f xml:space="preserve">  'Generation Calculation'!CK123-'Bidders Proposed Renewables'!M98</f>
        <v>123.32973053833268</v>
      </c>
      <c r="BM136" s="190">
        <f xml:space="preserve">  'Generation Calculation'!CL123-'Bidders Proposed Renewables'!N98</f>
        <v>104.04176432608766</v>
      </c>
      <c r="BN136" s="190">
        <f xml:space="preserve">  'Generation Calculation'!CM123-'Bidders Proposed Renewables'!O98</f>
        <v>107.74665451758723</v>
      </c>
      <c r="BO136" s="190">
        <f xml:space="preserve">  'Generation Calculation'!CN123-'Bidders Proposed Renewables'!P98</f>
        <v>119.21485472002064</v>
      </c>
      <c r="BP136" s="190">
        <f xml:space="preserve">  'Generation Calculation'!CO123-'Bidders Proposed Renewables'!Q98</f>
        <v>123.15386030604924</v>
      </c>
      <c r="BQ136" s="190">
        <f xml:space="preserve">  'Generation Calculation'!CP123-'Bidders Proposed Renewables'!R98</f>
        <v>135.99736411958588</v>
      </c>
      <c r="BR136" s="190">
        <f xml:space="preserve">  'Generation Calculation'!CQ123-'Bidders Proposed Renewables'!S98</f>
        <v>152.13632846649276</v>
      </c>
      <c r="BS136" s="190">
        <f xml:space="preserve">  'Generation Calculation'!CR123-'Bidders Proposed Renewables'!T98</f>
        <v>159</v>
      </c>
      <c r="BT136" s="190">
        <f xml:space="preserve">  'Generation Calculation'!CS123-'Bidders Proposed Renewables'!U98</f>
        <v>159</v>
      </c>
      <c r="BU136" s="190">
        <f xml:space="preserve">  'Generation Calculation'!CT123-'Bidders Proposed Renewables'!V98</f>
        <v>159</v>
      </c>
      <c r="BV136" s="190">
        <f xml:space="preserve">  'Generation Calculation'!CU123-'Bidders Proposed Renewables'!W98</f>
        <v>169</v>
      </c>
      <c r="BW136" s="190">
        <f xml:space="preserve">  'Generation Calculation'!CV123-'Bidders Proposed Renewables'!X98</f>
        <v>169</v>
      </c>
      <c r="BX136" s="190">
        <f xml:space="preserve">  'Generation Calculation'!CW123-'Bidders Proposed Renewables'!Y98</f>
        <v>169</v>
      </c>
      <c r="BY136" s="190">
        <f xml:space="preserve">  'Generation Calculation'!CX123-'Bidders Proposed Renewables'!Z98</f>
        <v>169</v>
      </c>
      <c r="BZ136" s="190">
        <f xml:space="preserve">  'Generation Calculation'!CY123-'Bidders Proposed Renewables'!AA98</f>
        <v>169</v>
      </c>
      <c r="CA136" s="190">
        <f xml:space="preserve">  'Generation Calculation'!CZ123-'Bidders Proposed Renewables'!AB98</f>
        <v>169</v>
      </c>
      <c r="CC136" s="171">
        <f t="shared" si="466"/>
        <v>170</v>
      </c>
      <c r="CD136" s="172">
        <f t="shared" si="467"/>
        <v>170</v>
      </c>
      <c r="CE136" s="172">
        <f t="shared" si="468"/>
        <v>170</v>
      </c>
      <c r="CF136" s="172">
        <f t="shared" si="469"/>
        <v>170</v>
      </c>
      <c r="CG136" s="172">
        <f t="shared" si="470"/>
        <v>170</v>
      </c>
      <c r="CH136" s="172">
        <f t="shared" si="471"/>
        <v>170</v>
      </c>
      <c r="CI136" s="172">
        <f t="shared" si="472"/>
        <v>170</v>
      </c>
      <c r="CJ136" s="172">
        <f t="shared" si="473"/>
        <v>150</v>
      </c>
      <c r="CK136" s="172">
        <f t="shared" si="474"/>
        <v>130</v>
      </c>
      <c r="CL136" s="172">
        <f t="shared" si="475"/>
        <v>110.00000000000001</v>
      </c>
      <c r="CM136" s="172">
        <f t="shared" si="476"/>
        <v>110.00000000000001</v>
      </c>
      <c r="CN136" s="172">
        <f t="shared" si="477"/>
        <v>120</v>
      </c>
      <c r="CO136" s="172">
        <f t="shared" si="478"/>
        <v>130</v>
      </c>
      <c r="CP136" s="172">
        <f t="shared" si="479"/>
        <v>140</v>
      </c>
      <c r="CQ136" s="172">
        <f t="shared" si="480"/>
        <v>160</v>
      </c>
      <c r="CR136" s="172">
        <f t="shared" si="481"/>
        <v>160</v>
      </c>
      <c r="CS136" s="172">
        <f t="shared" si="482"/>
        <v>160</v>
      </c>
      <c r="CT136" s="172">
        <f t="shared" si="483"/>
        <v>160</v>
      </c>
      <c r="CU136" s="172">
        <f t="shared" si="484"/>
        <v>170</v>
      </c>
      <c r="CV136" s="172">
        <f t="shared" si="485"/>
        <v>170</v>
      </c>
      <c r="CW136" s="172">
        <f t="shared" si="486"/>
        <v>170</v>
      </c>
      <c r="CX136" s="172">
        <f t="shared" si="487"/>
        <v>170</v>
      </c>
      <c r="CY136" s="172">
        <f t="shared" si="488"/>
        <v>170</v>
      </c>
      <c r="CZ136" s="172">
        <f t="shared" si="489"/>
        <v>170</v>
      </c>
      <c r="DB136" s="171">
        <f t="shared" si="490"/>
        <v>160</v>
      </c>
      <c r="DC136" s="172">
        <f t="shared" si="491"/>
        <v>160</v>
      </c>
      <c r="DD136" s="172">
        <f t="shared" si="492"/>
        <v>160</v>
      </c>
      <c r="DE136" s="172">
        <f t="shared" si="493"/>
        <v>160</v>
      </c>
      <c r="DF136" s="172">
        <f t="shared" si="494"/>
        <v>160</v>
      </c>
      <c r="DG136" s="172">
        <f t="shared" si="495"/>
        <v>160</v>
      </c>
      <c r="DH136" s="172">
        <f t="shared" si="496"/>
        <v>160</v>
      </c>
      <c r="DI136" s="172">
        <f t="shared" si="497"/>
        <v>140</v>
      </c>
      <c r="DJ136" s="172">
        <f t="shared" si="498"/>
        <v>120</v>
      </c>
      <c r="DK136" s="172">
        <f t="shared" si="499"/>
        <v>100</v>
      </c>
      <c r="DL136" s="172">
        <f t="shared" si="500"/>
        <v>100</v>
      </c>
      <c r="DM136" s="172">
        <f t="shared" si="501"/>
        <v>110.00000000000001</v>
      </c>
      <c r="DN136" s="172">
        <f t="shared" si="502"/>
        <v>120</v>
      </c>
      <c r="DO136" s="172">
        <f t="shared" si="503"/>
        <v>130</v>
      </c>
      <c r="DP136" s="172">
        <f t="shared" si="504"/>
        <v>150</v>
      </c>
      <c r="DQ136" s="172">
        <f t="shared" si="505"/>
        <v>150</v>
      </c>
      <c r="DR136" s="172">
        <f t="shared" si="506"/>
        <v>150</v>
      </c>
      <c r="DS136" s="172">
        <f t="shared" si="507"/>
        <v>150</v>
      </c>
      <c r="DT136" s="172">
        <f t="shared" si="508"/>
        <v>160</v>
      </c>
      <c r="DU136" s="172">
        <f t="shared" si="509"/>
        <v>160</v>
      </c>
      <c r="DV136" s="172">
        <f t="shared" si="510"/>
        <v>160</v>
      </c>
      <c r="DW136" s="172">
        <f t="shared" si="511"/>
        <v>160</v>
      </c>
      <c r="DX136" s="172">
        <f t="shared" si="512"/>
        <v>160</v>
      </c>
      <c r="DY136" s="172">
        <f t="shared" si="513"/>
        <v>160</v>
      </c>
      <c r="EA136" s="171">
        <f t="shared" si="370"/>
        <v>8200</v>
      </c>
      <c r="EB136" s="172">
        <f t="shared" si="371"/>
        <v>8200</v>
      </c>
      <c r="EC136" s="172">
        <f t="shared" si="372"/>
        <v>8200</v>
      </c>
      <c r="ED136" s="172">
        <f t="shared" si="373"/>
        <v>8200</v>
      </c>
      <c r="EE136" s="172">
        <f t="shared" si="374"/>
        <v>8200</v>
      </c>
      <c r="EF136" s="172">
        <f t="shared" si="375"/>
        <v>8200</v>
      </c>
      <c r="EG136" s="172">
        <f t="shared" si="376"/>
        <v>8200</v>
      </c>
      <c r="EH136" s="172">
        <f t="shared" si="377"/>
        <v>8400</v>
      </c>
      <c r="EI136" s="172">
        <f t="shared" si="378"/>
        <v>8600</v>
      </c>
      <c r="EJ136" s="172">
        <f t="shared" si="379"/>
        <v>8800</v>
      </c>
      <c r="EK136" s="172">
        <f t="shared" si="380"/>
        <v>8800</v>
      </c>
      <c r="EL136" s="172">
        <f t="shared" si="381"/>
        <v>8700</v>
      </c>
      <c r="EM136" s="172">
        <f t="shared" si="382"/>
        <v>8600</v>
      </c>
      <c r="EN136" s="172">
        <f t="shared" si="383"/>
        <v>8500</v>
      </c>
      <c r="EO136" s="172">
        <f t="shared" si="384"/>
        <v>8300</v>
      </c>
      <c r="EP136" s="172">
        <f t="shared" si="385"/>
        <v>8300</v>
      </c>
      <c r="EQ136" s="172">
        <f t="shared" si="386"/>
        <v>8300</v>
      </c>
      <c r="ER136" s="172">
        <f t="shared" si="387"/>
        <v>8300</v>
      </c>
      <c r="ES136" s="172">
        <f t="shared" si="388"/>
        <v>8200</v>
      </c>
      <c r="ET136" s="172">
        <f t="shared" si="389"/>
        <v>8200</v>
      </c>
      <c r="EU136" s="172">
        <f t="shared" si="390"/>
        <v>8200</v>
      </c>
      <c r="EV136" s="172">
        <f t="shared" si="391"/>
        <v>8200</v>
      </c>
      <c r="EW136" s="172">
        <f t="shared" si="392"/>
        <v>8200</v>
      </c>
      <c r="EX136" s="172">
        <f t="shared" si="393"/>
        <v>8200</v>
      </c>
      <c r="EZ136" s="171">
        <f t="shared" si="394"/>
        <v>8300</v>
      </c>
      <c r="FA136" s="172">
        <f t="shared" si="395"/>
        <v>8300</v>
      </c>
      <c r="FB136" s="172">
        <f t="shared" si="396"/>
        <v>8300</v>
      </c>
      <c r="FC136" s="172">
        <f t="shared" si="397"/>
        <v>8300</v>
      </c>
      <c r="FD136" s="172">
        <f t="shared" si="398"/>
        <v>8300</v>
      </c>
      <c r="FE136" s="172">
        <f t="shared" si="399"/>
        <v>8300</v>
      </c>
      <c r="FF136" s="172">
        <f t="shared" si="400"/>
        <v>8300</v>
      </c>
      <c r="FG136" s="172">
        <f t="shared" si="401"/>
        <v>8500</v>
      </c>
      <c r="FH136" s="172">
        <f t="shared" si="402"/>
        <v>8700</v>
      </c>
      <c r="FI136" s="172">
        <f t="shared" si="403"/>
        <v>8900</v>
      </c>
      <c r="FJ136" s="172">
        <f t="shared" si="404"/>
        <v>8900</v>
      </c>
      <c r="FK136" s="172">
        <f t="shared" si="405"/>
        <v>8800</v>
      </c>
      <c r="FL136" s="172">
        <f t="shared" si="406"/>
        <v>8700</v>
      </c>
      <c r="FM136" s="172">
        <f t="shared" si="407"/>
        <v>8600</v>
      </c>
      <c r="FN136" s="172">
        <f t="shared" si="408"/>
        <v>8400</v>
      </c>
      <c r="FO136" s="172">
        <f t="shared" si="409"/>
        <v>8400</v>
      </c>
      <c r="FP136" s="172">
        <f t="shared" si="410"/>
        <v>8400</v>
      </c>
      <c r="FQ136" s="172">
        <f t="shared" si="411"/>
        <v>8400</v>
      </c>
      <c r="FR136" s="172">
        <f t="shared" si="412"/>
        <v>8300</v>
      </c>
      <c r="FS136" s="172">
        <f t="shared" si="413"/>
        <v>8300</v>
      </c>
      <c r="FT136" s="172">
        <f t="shared" si="414"/>
        <v>8300</v>
      </c>
      <c r="FU136" s="172">
        <f t="shared" si="415"/>
        <v>8300</v>
      </c>
      <c r="FV136" s="172">
        <f t="shared" si="416"/>
        <v>8300</v>
      </c>
      <c r="FW136" s="172">
        <f t="shared" si="417"/>
        <v>8300</v>
      </c>
    </row>
    <row r="137" spans="3:179" ht="14.25" customHeight="1" x14ac:dyDescent="0.25">
      <c r="C137" s="132">
        <v>2028</v>
      </c>
      <c r="D137" s="14" t="s">
        <v>168</v>
      </c>
      <c r="E137" s="171">
        <f t="shared" si="418"/>
        <v>1387.49</v>
      </c>
      <c r="F137" s="172">
        <f t="shared" si="419"/>
        <v>1387.49</v>
      </c>
      <c r="G137" s="172">
        <f t="shared" si="420"/>
        <v>1387.49</v>
      </c>
      <c r="H137" s="172">
        <f t="shared" si="421"/>
        <v>1387.49</v>
      </c>
      <c r="I137" s="172">
        <f t="shared" si="422"/>
        <v>1387.49</v>
      </c>
      <c r="J137" s="172">
        <f t="shared" si="423"/>
        <v>1387.49</v>
      </c>
      <c r="K137" s="172">
        <f t="shared" si="424"/>
        <v>1387.49</v>
      </c>
      <c r="L137" s="172">
        <f t="shared" si="425"/>
        <v>1181.6188784474289</v>
      </c>
      <c r="M137" s="172">
        <f t="shared" si="426"/>
        <v>1049.4227898101415</v>
      </c>
      <c r="N137" s="172">
        <f t="shared" si="427"/>
        <v>930.90674549167613</v>
      </c>
      <c r="O137" s="172">
        <f t="shared" si="428"/>
        <v>847.6863111704472</v>
      </c>
      <c r="P137" s="172">
        <f t="shared" si="429"/>
        <v>876.8605786995862</v>
      </c>
      <c r="Q137" s="172">
        <f t="shared" si="430"/>
        <v>994.99151442718926</v>
      </c>
      <c r="R137" s="172">
        <f t="shared" si="431"/>
        <v>1034.9177841880012</v>
      </c>
      <c r="S137" s="172">
        <f t="shared" si="432"/>
        <v>1196.7429581086567</v>
      </c>
      <c r="T137" s="172">
        <f t="shared" si="433"/>
        <v>1321.29</v>
      </c>
      <c r="U137" s="172">
        <f t="shared" si="434"/>
        <v>1321.29</v>
      </c>
      <c r="V137" s="172">
        <f t="shared" si="435"/>
        <v>1321.29</v>
      </c>
      <c r="W137" s="172">
        <f t="shared" si="436"/>
        <v>1387.49</v>
      </c>
      <c r="X137" s="172">
        <f t="shared" si="437"/>
        <v>1387.49</v>
      </c>
      <c r="Y137" s="172">
        <f t="shared" si="438"/>
        <v>1387.49</v>
      </c>
      <c r="Z137" s="172">
        <f t="shared" si="439"/>
        <v>1387.49</v>
      </c>
      <c r="AA137" s="172">
        <f t="shared" si="440"/>
        <v>1387.49</v>
      </c>
      <c r="AB137" s="172">
        <f t="shared" si="441"/>
        <v>1387.49</v>
      </c>
      <c r="AC137" s="176">
        <f xml:space="preserve"> SUM(E137:AB137) * 31</f>
        <v>933546.01437063748</v>
      </c>
      <c r="AD137" s="195"/>
      <c r="AE137" s="171">
        <f t="shared" si="442"/>
        <v>8210</v>
      </c>
      <c r="AF137" s="172">
        <f t="shared" si="443"/>
        <v>8210</v>
      </c>
      <c r="AG137" s="172">
        <f t="shared" si="444"/>
        <v>8210</v>
      </c>
      <c r="AH137" s="172">
        <f t="shared" si="445"/>
        <v>8210</v>
      </c>
      <c r="AI137" s="172">
        <f t="shared" si="446"/>
        <v>8210</v>
      </c>
      <c r="AJ137" s="172">
        <f t="shared" si="447"/>
        <v>8210</v>
      </c>
      <c r="AK137" s="172">
        <f t="shared" si="448"/>
        <v>8210</v>
      </c>
      <c r="AL137" s="172">
        <f t="shared" si="449"/>
        <v>8511.7848356583418</v>
      </c>
      <c r="AM137" s="172">
        <f t="shared" si="450"/>
        <v>8692.7626296491981</v>
      </c>
      <c r="AN137" s="172">
        <f t="shared" si="451"/>
        <v>8847.8753886038012</v>
      </c>
      <c r="AO137" s="172">
        <f t="shared" si="452"/>
        <v>8953.2033283728579</v>
      </c>
      <c r="AP137" s="172">
        <f t="shared" si="453"/>
        <v>8916.5973091560663</v>
      </c>
      <c r="AQ137" s="172">
        <f t="shared" si="454"/>
        <v>8764.785034012808</v>
      </c>
      <c r="AR137" s="172">
        <f t="shared" si="455"/>
        <v>8712.090131578454</v>
      </c>
      <c r="AS137" s="172">
        <f t="shared" si="456"/>
        <v>8490.4901382313492</v>
      </c>
      <c r="AT137" s="172">
        <f t="shared" si="457"/>
        <v>8310</v>
      </c>
      <c r="AU137" s="172">
        <f t="shared" si="458"/>
        <v>8310</v>
      </c>
      <c r="AV137" s="172">
        <f t="shared" si="459"/>
        <v>8310</v>
      </c>
      <c r="AW137" s="172">
        <f t="shared" si="460"/>
        <v>8210</v>
      </c>
      <c r="AX137" s="172">
        <f t="shared" si="461"/>
        <v>8210</v>
      </c>
      <c r="AY137" s="172">
        <f t="shared" si="462"/>
        <v>8210</v>
      </c>
      <c r="AZ137" s="172">
        <f t="shared" si="463"/>
        <v>8210</v>
      </c>
      <c r="BA137" s="172">
        <f t="shared" si="464"/>
        <v>8210</v>
      </c>
      <c r="BB137" s="172">
        <f t="shared" si="465"/>
        <v>8210</v>
      </c>
      <c r="BD137" s="189">
        <f xml:space="preserve">  'Generation Calculation'!CC124-'Bidders Proposed Renewables'!E99</f>
        <v>169</v>
      </c>
      <c r="BE137" s="190">
        <f xml:space="preserve">  'Generation Calculation'!CD124-'Bidders Proposed Renewables'!F99</f>
        <v>169</v>
      </c>
      <c r="BF137" s="190">
        <f xml:space="preserve">  'Generation Calculation'!CE124-'Bidders Proposed Renewables'!G99</f>
        <v>169</v>
      </c>
      <c r="BG137" s="190">
        <f xml:space="preserve">  'Generation Calculation'!CF124-'Bidders Proposed Renewables'!H99</f>
        <v>169</v>
      </c>
      <c r="BH137" s="190">
        <f xml:space="preserve">  'Generation Calculation'!CG124-'Bidders Proposed Renewables'!I99</f>
        <v>169</v>
      </c>
      <c r="BI137" s="190">
        <f xml:space="preserve">  'Generation Calculation'!CH124-'Bidders Proposed Renewables'!J99</f>
        <v>169</v>
      </c>
      <c r="BJ137" s="190">
        <f xml:space="preserve">  'Generation Calculation'!CI124-'Bidders Proposed Renewables'!K99</f>
        <v>169</v>
      </c>
      <c r="BK137" s="190">
        <f xml:space="preserve">  'Generation Calculation'!CJ124-'Bidders Proposed Renewables'!L99</f>
        <v>138.82151643416591</v>
      </c>
      <c r="BL137" s="190">
        <f xml:space="preserve">  'Generation Calculation'!CK124-'Bidders Proposed Renewables'!M99</f>
        <v>120.72373703508015</v>
      </c>
      <c r="BM137" s="190">
        <f xml:space="preserve">  'Generation Calculation'!CL124-'Bidders Proposed Renewables'!N99</f>
        <v>105.21246113961983</v>
      </c>
      <c r="BN137" s="190">
        <f xml:space="preserve">  'Generation Calculation'!CM124-'Bidders Proposed Renewables'!O99</f>
        <v>94.679667162714196</v>
      </c>
      <c r="BO137" s="190">
        <f xml:space="preserve">  'Generation Calculation'!CN124-'Bidders Proposed Renewables'!P99</f>
        <v>98.340269084393455</v>
      </c>
      <c r="BP137" s="190">
        <f xml:space="preserve">  'Generation Calculation'!CO124-'Bidders Proposed Renewables'!Q99</f>
        <v>113.52149659871912</v>
      </c>
      <c r="BQ137" s="190">
        <f xml:space="preserve">  'Generation Calculation'!CP124-'Bidders Proposed Renewables'!R99</f>
        <v>118.79098684215461</v>
      </c>
      <c r="BR137" s="190">
        <f xml:space="preserve">  'Generation Calculation'!CQ124-'Bidders Proposed Renewables'!S99</f>
        <v>140.95098617686514</v>
      </c>
      <c r="BS137" s="190">
        <f xml:space="preserve">  'Generation Calculation'!CR124-'Bidders Proposed Renewables'!T99</f>
        <v>159</v>
      </c>
      <c r="BT137" s="190">
        <f xml:space="preserve">  'Generation Calculation'!CS124-'Bidders Proposed Renewables'!U99</f>
        <v>159</v>
      </c>
      <c r="BU137" s="190">
        <f xml:space="preserve">  'Generation Calculation'!CT124-'Bidders Proposed Renewables'!V99</f>
        <v>159</v>
      </c>
      <c r="BV137" s="190">
        <f xml:space="preserve">  'Generation Calculation'!CU124-'Bidders Proposed Renewables'!W99</f>
        <v>169</v>
      </c>
      <c r="BW137" s="190">
        <f xml:space="preserve">  'Generation Calculation'!CV124-'Bidders Proposed Renewables'!X99</f>
        <v>169</v>
      </c>
      <c r="BX137" s="190">
        <f xml:space="preserve">  'Generation Calculation'!CW124-'Bidders Proposed Renewables'!Y99</f>
        <v>169</v>
      </c>
      <c r="BY137" s="190">
        <f xml:space="preserve">  'Generation Calculation'!CX124-'Bidders Proposed Renewables'!Z99</f>
        <v>169</v>
      </c>
      <c r="BZ137" s="190">
        <f xml:space="preserve">  'Generation Calculation'!CY124-'Bidders Proposed Renewables'!AA99</f>
        <v>169</v>
      </c>
      <c r="CA137" s="190">
        <f xml:space="preserve">  'Generation Calculation'!CZ124-'Bidders Proposed Renewables'!AB99</f>
        <v>169</v>
      </c>
      <c r="CC137" s="171">
        <f t="shared" si="466"/>
        <v>170</v>
      </c>
      <c r="CD137" s="172">
        <f t="shared" si="467"/>
        <v>170</v>
      </c>
      <c r="CE137" s="172">
        <f t="shared" si="468"/>
        <v>170</v>
      </c>
      <c r="CF137" s="172">
        <f t="shared" si="469"/>
        <v>170</v>
      </c>
      <c r="CG137" s="172">
        <f t="shared" si="470"/>
        <v>170</v>
      </c>
      <c r="CH137" s="172">
        <f t="shared" si="471"/>
        <v>170</v>
      </c>
      <c r="CI137" s="172">
        <f t="shared" si="472"/>
        <v>170</v>
      </c>
      <c r="CJ137" s="172">
        <f t="shared" si="473"/>
        <v>140</v>
      </c>
      <c r="CK137" s="172">
        <f t="shared" si="474"/>
        <v>130</v>
      </c>
      <c r="CL137" s="172">
        <f t="shared" si="475"/>
        <v>110.00000000000001</v>
      </c>
      <c r="CM137" s="172">
        <f t="shared" si="476"/>
        <v>100</v>
      </c>
      <c r="CN137" s="172">
        <f t="shared" si="477"/>
        <v>100</v>
      </c>
      <c r="CO137" s="172">
        <f t="shared" si="478"/>
        <v>120</v>
      </c>
      <c r="CP137" s="172">
        <f t="shared" si="479"/>
        <v>120</v>
      </c>
      <c r="CQ137" s="172">
        <f t="shared" si="480"/>
        <v>150</v>
      </c>
      <c r="CR137" s="172">
        <f t="shared" si="481"/>
        <v>160</v>
      </c>
      <c r="CS137" s="172">
        <f t="shared" si="482"/>
        <v>160</v>
      </c>
      <c r="CT137" s="172">
        <f t="shared" si="483"/>
        <v>160</v>
      </c>
      <c r="CU137" s="172">
        <f t="shared" si="484"/>
        <v>170</v>
      </c>
      <c r="CV137" s="172">
        <f t="shared" si="485"/>
        <v>170</v>
      </c>
      <c r="CW137" s="172">
        <f t="shared" si="486"/>
        <v>170</v>
      </c>
      <c r="CX137" s="172">
        <f t="shared" si="487"/>
        <v>170</v>
      </c>
      <c r="CY137" s="172">
        <f t="shared" si="488"/>
        <v>170</v>
      </c>
      <c r="CZ137" s="172">
        <f t="shared" si="489"/>
        <v>170</v>
      </c>
      <c r="DB137" s="171">
        <f t="shared" si="490"/>
        <v>160</v>
      </c>
      <c r="DC137" s="172">
        <f t="shared" si="491"/>
        <v>160</v>
      </c>
      <c r="DD137" s="172">
        <f t="shared" si="492"/>
        <v>160</v>
      </c>
      <c r="DE137" s="172">
        <f t="shared" si="493"/>
        <v>160</v>
      </c>
      <c r="DF137" s="172">
        <f t="shared" si="494"/>
        <v>160</v>
      </c>
      <c r="DG137" s="172">
        <f t="shared" si="495"/>
        <v>160</v>
      </c>
      <c r="DH137" s="172">
        <f t="shared" si="496"/>
        <v>160</v>
      </c>
      <c r="DI137" s="172">
        <f t="shared" si="497"/>
        <v>130</v>
      </c>
      <c r="DJ137" s="172">
        <f t="shared" si="498"/>
        <v>120</v>
      </c>
      <c r="DK137" s="172">
        <f t="shared" si="499"/>
        <v>100</v>
      </c>
      <c r="DL137" s="172">
        <f t="shared" si="500"/>
        <v>90</v>
      </c>
      <c r="DM137" s="172">
        <f t="shared" si="501"/>
        <v>90</v>
      </c>
      <c r="DN137" s="172">
        <f t="shared" si="502"/>
        <v>110.00000000000001</v>
      </c>
      <c r="DO137" s="172">
        <f t="shared" si="503"/>
        <v>110.00000000000001</v>
      </c>
      <c r="DP137" s="172">
        <f t="shared" si="504"/>
        <v>140</v>
      </c>
      <c r="DQ137" s="172">
        <f t="shared" si="505"/>
        <v>150</v>
      </c>
      <c r="DR137" s="172">
        <f t="shared" si="506"/>
        <v>150</v>
      </c>
      <c r="DS137" s="172">
        <f t="shared" si="507"/>
        <v>150</v>
      </c>
      <c r="DT137" s="172">
        <f t="shared" si="508"/>
        <v>160</v>
      </c>
      <c r="DU137" s="172">
        <f t="shared" si="509"/>
        <v>160</v>
      </c>
      <c r="DV137" s="172">
        <f t="shared" si="510"/>
        <v>160</v>
      </c>
      <c r="DW137" s="172">
        <f t="shared" si="511"/>
        <v>160</v>
      </c>
      <c r="DX137" s="172">
        <f t="shared" si="512"/>
        <v>160</v>
      </c>
      <c r="DY137" s="172">
        <f t="shared" si="513"/>
        <v>160</v>
      </c>
      <c r="EA137" s="171">
        <f t="shared" si="370"/>
        <v>8200</v>
      </c>
      <c r="EB137" s="172">
        <f t="shared" si="371"/>
        <v>8200</v>
      </c>
      <c r="EC137" s="172">
        <f t="shared" si="372"/>
        <v>8200</v>
      </c>
      <c r="ED137" s="172">
        <f t="shared" si="373"/>
        <v>8200</v>
      </c>
      <c r="EE137" s="172">
        <f t="shared" si="374"/>
        <v>8200</v>
      </c>
      <c r="EF137" s="172">
        <f t="shared" si="375"/>
        <v>8200</v>
      </c>
      <c r="EG137" s="172">
        <f t="shared" si="376"/>
        <v>8200</v>
      </c>
      <c r="EH137" s="172">
        <f t="shared" si="377"/>
        <v>8500</v>
      </c>
      <c r="EI137" s="172">
        <f t="shared" si="378"/>
        <v>8600</v>
      </c>
      <c r="EJ137" s="172">
        <f t="shared" si="379"/>
        <v>8800</v>
      </c>
      <c r="EK137" s="172">
        <f t="shared" si="380"/>
        <v>8900</v>
      </c>
      <c r="EL137" s="172">
        <f t="shared" si="381"/>
        <v>8900</v>
      </c>
      <c r="EM137" s="172">
        <f t="shared" si="382"/>
        <v>8700</v>
      </c>
      <c r="EN137" s="172">
        <f t="shared" si="383"/>
        <v>8700</v>
      </c>
      <c r="EO137" s="172">
        <f t="shared" si="384"/>
        <v>8400</v>
      </c>
      <c r="EP137" s="172">
        <f t="shared" si="385"/>
        <v>8300</v>
      </c>
      <c r="EQ137" s="172">
        <f t="shared" si="386"/>
        <v>8300</v>
      </c>
      <c r="ER137" s="172">
        <f t="shared" si="387"/>
        <v>8300</v>
      </c>
      <c r="ES137" s="172">
        <f t="shared" si="388"/>
        <v>8200</v>
      </c>
      <c r="ET137" s="172">
        <f t="shared" si="389"/>
        <v>8200</v>
      </c>
      <c r="EU137" s="172">
        <f t="shared" si="390"/>
        <v>8200</v>
      </c>
      <c r="EV137" s="172">
        <f t="shared" si="391"/>
        <v>8200</v>
      </c>
      <c r="EW137" s="172">
        <f t="shared" si="392"/>
        <v>8200</v>
      </c>
      <c r="EX137" s="172">
        <f t="shared" si="393"/>
        <v>8200</v>
      </c>
      <c r="EZ137" s="171">
        <f t="shared" si="394"/>
        <v>8300</v>
      </c>
      <c r="FA137" s="172">
        <f t="shared" si="395"/>
        <v>8300</v>
      </c>
      <c r="FB137" s="172">
        <f t="shared" si="396"/>
        <v>8300</v>
      </c>
      <c r="FC137" s="172">
        <f t="shared" si="397"/>
        <v>8300</v>
      </c>
      <c r="FD137" s="172">
        <f t="shared" si="398"/>
        <v>8300</v>
      </c>
      <c r="FE137" s="172">
        <f t="shared" si="399"/>
        <v>8300</v>
      </c>
      <c r="FF137" s="172">
        <f t="shared" si="400"/>
        <v>8300</v>
      </c>
      <c r="FG137" s="172">
        <f t="shared" si="401"/>
        <v>8600</v>
      </c>
      <c r="FH137" s="172">
        <f t="shared" si="402"/>
        <v>8700</v>
      </c>
      <c r="FI137" s="172">
        <f t="shared" si="403"/>
        <v>8900</v>
      </c>
      <c r="FJ137" s="172">
        <f t="shared" si="404"/>
        <v>9000</v>
      </c>
      <c r="FK137" s="172">
        <f t="shared" si="405"/>
        <v>9000</v>
      </c>
      <c r="FL137" s="172">
        <f t="shared" si="406"/>
        <v>8800</v>
      </c>
      <c r="FM137" s="172">
        <f t="shared" si="407"/>
        <v>8800</v>
      </c>
      <c r="FN137" s="172">
        <f t="shared" si="408"/>
        <v>8500</v>
      </c>
      <c r="FO137" s="172">
        <f t="shared" si="409"/>
        <v>8400</v>
      </c>
      <c r="FP137" s="172">
        <f t="shared" si="410"/>
        <v>8400</v>
      </c>
      <c r="FQ137" s="172">
        <f t="shared" si="411"/>
        <v>8400</v>
      </c>
      <c r="FR137" s="172">
        <f t="shared" si="412"/>
        <v>8300</v>
      </c>
      <c r="FS137" s="172">
        <f t="shared" si="413"/>
        <v>8300</v>
      </c>
      <c r="FT137" s="172">
        <f t="shared" si="414"/>
        <v>8300</v>
      </c>
      <c r="FU137" s="172">
        <f t="shared" si="415"/>
        <v>8300</v>
      </c>
      <c r="FV137" s="172">
        <f t="shared" si="416"/>
        <v>8300</v>
      </c>
      <c r="FW137" s="172">
        <f t="shared" si="417"/>
        <v>8300</v>
      </c>
    </row>
    <row r="138" spans="3:179" ht="14.25" customHeight="1" x14ac:dyDescent="0.25">
      <c r="C138" s="132">
        <v>2028</v>
      </c>
      <c r="D138" s="14" t="s">
        <v>169</v>
      </c>
      <c r="E138" s="171">
        <f t="shared" si="418"/>
        <v>1387.49</v>
      </c>
      <c r="F138" s="172">
        <f t="shared" si="419"/>
        <v>1387.49</v>
      </c>
      <c r="G138" s="172">
        <f t="shared" si="420"/>
        <v>1387.49</v>
      </c>
      <c r="H138" s="172">
        <f t="shared" si="421"/>
        <v>1387.49</v>
      </c>
      <c r="I138" s="172">
        <f t="shared" si="422"/>
        <v>1387.49</v>
      </c>
      <c r="J138" s="172">
        <f t="shared" si="423"/>
        <v>1387.49</v>
      </c>
      <c r="K138" s="172">
        <f t="shared" si="424"/>
        <v>1387.49</v>
      </c>
      <c r="L138" s="172">
        <f t="shared" si="425"/>
        <v>1244.0459356094088</v>
      </c>
      <c r="M138" s="172">
        <f t="shared" si="426"/>
        <v>1111.0889408103367</v>
      </c>
      <c r="N138" s="172">
        <f t="shared" si="427"/>
        <v>994.70033060554078</v>
      </c>
      <c r="O138" s="172">
        <f t="shared" si="428"/>
        <v>979.06078559628827</v>
      </c>
      <c r="P138" s="172">
        <f t="shared" si="429"/>
        <v>1085.953953955853</v>
      </c>
      <c r="Q138" s="172">
        <f t="shared" si="430"/>
        <v>1112.4953809694828</v>
      </c>
      <c r="R138" s="172">
        <f t="shared" si="431"/>
        <v>1161.3668822047809</v>
      </c>
      <c r="S138" s="172">
        <f t="shared" si="432"/>
        <v>1293.0771564702973</v>
      </c>
      <c r="T138" s="172">
        <f t="shared" si="433"/>
        <v>1321.29</v>
      </c>
      <c r="U138" s="172">
        <f t="shared" si="434"/>
        <v>1321.29</v>
      </c>
      <c r="V138" s="172">
        <f t="shared" si="435"/>
        <v>1321.29</v>
      </c>
      <c r="W138" s="172">
        <f t="shared" si="436"/>
        <v>1387.49</v>
      </c>
      <c r="X138" s="172">
        <f t="shared" si="437"/>
        <v>1387.49</v>
      </c>
      <c r="Y138" s="172">
        <f t="shared" si="438"/>
        <v>1387.49</v>
      </c>
      <c r="Z138" s="172">
        <f t="shared" si="439"/>
        <v>1387.49</v>
      </c>
      <c r="AA138" s="172">
        <f t="shared" si="440"/>
        <v>1387.49</v>
      </c>
      <c r="AB138" s="172">
        <f t="shared" si="441"/>
        <v>1387.49</v>
      </c>
      <c r="AC138" s="176">
        <f xml:space="preserve"> SUM(E138:AB138) * 31</f>
        <v>960473.91035288223</v>
      </c>
      <c r="AD138" s="195"/>
      <c r="AE138" s="171">
        <f t="shared" si="442"/>
        <v>8210</v>
      </c>
      <c r="AF138" s="172">
        <f t="shared" si="443"/>
        <v>8210</v>
      </c>
      <c r="AG138" s="172">
        <f t="shared" si="444"/>
        <v>8210</v>
      </c>
      <c r="AH138" s="172">
        <f t="shared" si="445"/>
        <v>8210</v>
      </c>
      <c r="AI138" s="172">
        <f t="shared" si="446"/>
        <v>8210</v>
      </c>
      <c r="AJ138" s="172">
        <f t="shared" si="447"/>
        <v>8210</v>
      </c>
      <c r="AK138" s="172">
        <f t="shared" si="448"/>
        <v>8210</v>
      </c>
      <c r="AL138" s="172">
        <f t="shared" si="449"/>
        <v>8423.04486638251</v>
      </c>
      <c r="AM138" s="172">
        <f t="shared" si="450"/>
        <v>8609.4549583095886</v>
      </c>
      <c r="AN138" s="172">
        <f t="shared" si="451"/>
        <v>8765.1666666011588</v>
      </c>
      <c r="AO138" s="172">
        <f t="shared" si="452"/>
        <v>8785.6084450888775</v>
      </c>
      <c r="AP138" s="172">
        <f t="shared" si="453"/>
        <v>8643.6378355818088</v>
      </c>
      <c r="AQ138" s="172">
        <f t="shared" si="454"/>
        <v>8607.5328009882796</v>
      </c>
      <c r="AR138" s="172">
        <f t="shared" si="455"/>
        <v>8540.101833925075</v>
      </c>
      <c r="AS138" s="172">
        <f t="shared" si="456"/>
        <v>8351.724332643229</v>
      </c>
      <c r="AT138" s="172">
        <f t="shared" si="457"/>
        <v>8310</v>
      </c>
      <c r="AU138" s="172">
        <f t="shared" si="458"/>
        <v>8310</v>
      </c>
      <c r="AV138" s="172">
        <f t="shared" si="459"/>
        <v>8310</v>
      </c>
      <c r="AW138" s="172">
        <f t="shared" si="460"/>
        <v>8210</v>
      </c>
      <c r="AX138" s="172">
        <f t="shared" si="461"/>
        <v>8210</v>
      </c>
      <c r="AY138" s="172">
        <f t="shared" si="462"/>
        <v>8210</v>
      </c>
      <c r="AZ138" s="172">
        <f t="shared" si="463"/>
        <v>8210</v>
      </c>
      <c r="BA138" s="172">
        <f t="shared" si="464"/>
        <v>8210</v>
      </c>
      <c r="BB138" s="172">
        <f t="shared" si="465"/>
        <v>8210</v>
      </c>
      <c r="BD138" s="189">
        <f xml:space="preserve">  'Generation Calculation'!CC125-'Bidders Proposed Renewables'!E100</f>
        <v>169</v>
      </c>
      <c r="BE138" s="190">
        <f xml:space="preserve">  'Generation Calculation'!CD125-'Bidders Proposed Renewables'!F100</f>
        <v>169</v>
      </c>
      <c r="BF138" s="190">
        <f xml:space="preserve">  'Generation Calculation'!CE125-'Bidders Proposed Renewables'!G100</f>
        <v>169</v>
      </c>
      <c r="BG138" s="190">
        <f xml:space="preserve">  'Generation Calculation'!CF125-'Bidders Proposed Renewables'!H100</f>
        <v>169</v>
      </c>
      <c r="BH138" s="190">
        <f xml:space="preserve">  'Generation Calculation'!CG125-'Bidders Proposed Renewables'!I100</f>
        <v>169</v>
      </c>
      <c r="BI138" s="190">
        <f xml:space="preserve">  'Generation Calculation'!CH125-'Bidders Proposed Renewables'!J100</f>
        <v>169</v>
      </c>
      <c r="BJ138" s="190">
        <f xml:space="preserve">  'Generation Calculation'!CI125-'Bidders Proposed Renewables'!K100</f>
        <v>169</v>
      </c>
      <c r="BK138" s="190">
        <f xml:space="preserve">  'Generation Calculation'!CJ125-'Bidders Proposed Renewables'!L100</f>
        <v>147.69551336174894</v>
      </c>
      <c r="BL138" s="190">
        <f xml:space="preserve">  'Generation Calculation'!CK125-'Bidders Proposed Renewables'!M100</f>
        <v>129.05450416904114</v>
      </c>
      <c r="BM138" s="190">
        <f xml:space="preserve">  'Generation Calculation'!CL125-'Bidders Proposed Renewables'!N100</f>
        <v>113.48333333988418</v>
      </c>
      <c r="BN138" s="190">
        <f xml:space="preserve">  'Generation Calculation'!CM125-'Bidders Proposed Renewables'!O100</f>
        <v>111.43915549111225</v>
      </c>
      <c r="BO138" s="190">
        <f xml:space="preserve">  'Generation Calculation'!CN125-'Bidders Proposed Renewables'!P100</f>
        <v>125.6362164418191</v>
      </c>
      <c r="BP138" s="190">
        <f xml:space="preserve">  'Generation Calculation'!CO125-'Bidders Proposed Renewables'!Q100</f>
        <v>129.24671990117201</v>
      </c>
      <c r="BQ138" s="190">
        <f xml:space="preserve">  'Generation Calculation'!CP125-'Bidders Proposed Renewables'!R100</f>
        <v>135.98981660749246</v>
      </c>
      <c r="BR138" s="190">
        <f xml:space="preserve">  'Generation Calculation'!CQ125-'Bidders Proposed Renewables'!S100</f>
        <v>154.82756673567704</v>
      </c>
      <c r="BS138" s="190">
        <f xml:space="preserve">  'Generation Calculation'!CR125-'Bidders Proposed Renewables'!T100</f>
        <v>159</v>
      </c>
      <c r="BT138" s="190">
        <f xml:space="preserve">  'Generation Calculation'!CS125-'Bidders Proposed Renewables'!U100</f>
        <v>159</v>
      </c>
      <c r="BU138" s="190">
        <f xml:space="preserve">  'Generation Calculation'!CT125-'Bidders Proposed Renewables'!V100</f>
        <v>159</v>
      </c>
      <c r="BV138" s="190">
        <f xml:space="preserve">  'Generation Calculation'!CU125-'Bidders Proposed Renewables'!W100</f>
        <v>169</v>
      </c>
      <c r="BW138" s="190">
        <f xml:space="preserve">  'Generation Calculation'!CV125-'Bidders Proposed Renewables'!X100</f>
        <v>169</v>
      </c>
      <c r="BX138" s="190">
        <f xml:space="preserve">  'Generation Calculation'!CW125-'Bidders Proposed Renewables'!Y100</f>
        <v>169</v>
      </c>
      <c r="BY138" s="190">
        <f xml:space="preserve">  'Generation Calculation'!CX125-'Bidders Proposed Renewables'!Z100</f>
        <v>169</v>
      </c>
      <c r="BZ138" s="190">
        <f xml:space="preserve">  'Generation Calculation'!CY125-'Bidders Proposed Renewables'!AA100</f>
        <v>169</v>
      </c>
      <c r="CA138" s="190">
        <f xml:space="preserve">  'Generation Calculation'!CZ125-'Bidders Proposed Renewables'!AB100</f>
        <v>169</v>
      </c>
      <c r="CC138" s="171">
        <f t="shared" si="466"/>
        <v>170</v>
      </c>
      <c r="CD138" s="172">
        <f t="shared" si="467"/>
        <v>170</v>
      </c>
      <c r="CE138" s="172">
        <f t="shared" si="468"/>
        <v>170</v>
      </c>
      <c r="CF138" s="172">
        <f t="shared" si="469"/>
        <v>170</v>
      </c>
      <c r="CG138" s="172">
        <f t="shared" si="470"/>
        <v>170</v>
      </c>
      <c r="CH138" s="172">
        <f t="shared" si="471"/>
        <v>170</v>
      </c>
      <c r="CI138" s="172">
        <f t="shared" si="472"/>
        <v>170</v>
      </c>
      <c r="CJ138" s="172">
        <f t="shared" si="473"/>
        <v>150</v>
      </c>
      <c r="CK138" s="172">
        <f t="shared" si="474"/>
        <v>130</v>
      </c>
      <c r="CL138" s="172">
        <f t="shared" si="475"/>
        <v>120</v>
      </c>
      <c r="CM138" s="172">
        <f t="shared" si="476"/>
        <v>120</v>
      </c>
      <c r="CN138" s="172">
        <f t="shared" si="477"/>
        <v>130</v>
      </c>
      <c r="CO138" s="172">
        <f t="shared" si="478"/>
        <v>130</v>
      </c>
      <c r="CP138" s="172">
        <f t="shared" si="479"/>
        <v>140</v>
      </c>
      <c r="CQ138" s="172">
        <f t="shared" si="480"/>
        <v>160</v>
      </c>
      <c r="CR138" s="172">
        <f t="shared" si="481"/>
        <v>160</v>
      </c>
      <c r="CS138" s="172">
        <f t="shared" si="482"/>
        <v>160</v>
      </c>
      <c r="CT138" s="172">
        <f t="shared" si="483"/>
        <v>160</v>
      </c>
      <c r="CU138" s="172">
        <f t="shared" si="484"/>
        <v>170</v>
      </c>
      <c r="CV138" s="172">
        <f t="shared" si="485"/>
        <v>170</v>
      </c>
      <c r="CW138" s="172">
        <f t="shared" si="486"/>
        <v>170</v>
      </c>
      <c r="CX138" s="172">
        <f t="shared" si="487"/>
        <v>170</v>
      </c>
      <c r="CY138" s="172">
        <f t="shared" si="488"/>
        <v>170</v>
      </c>
      <c r="CZ138" s="172">
        <f t="shared" si="489"/>
        <v>170</v>
      </c>
      <c r="DB138" s="171">
        <f t="shared" si="490"/>
        <v>160</v>
      </c>
      <c r="DC138" s="172">
        <f t="shared" si="491"/>
        <v>160</v>
      </c>
      <c r="DD138" s="172">
        <f t="shared" si="492"/>
        <v>160</v>
      </c>
      <c r="DE138" s="172">
        <f t="shared" si="493"/>
        <v>160</v>
      </c>
      <c r="DF138" s="172">
        <f t="shared" si="494"/>
        <v>160</v>
      </c>
      <c r="DG138" s="172">
        <f t="shared" si="495"/>
        <v>160</v>
      </c>
      <c r="DH138" s="172">
        <f t="shared" si="496"/>
        <v>160</v>
      </c>
      <c r="DI138" s="172">
        <f t="shared" si="497"/>
        <v>140</v>
      </c>
      <c r="DJ138" s="172">
        <f t="shared" si="498"/>
        <v>120</v>
      </c>
      <c r="DK138" s="172">
        <f t="shared" si="499"/>
        <v>110.00000000000001</v>
      </c>
      <c r="DL138" s="172">
        <f t="shared" si="500"/>
        <v>110.00000000000001</v>
      </c>
      <c r="DM138" s="172">
        <f t="shared" si="501"/>
        <v>120</v>
      </c>
      <c r="DN138" s="172">
        <f t="shared" si="502"/>
        <v>120</v>
      </c>
      <c r="DO138" s="172">
        <f t="shared" si="503"/>
        <v>130</v>
      </c>
      <c r="DP138" s="172">
        <f t="shared" si="504"/>
        <v>150</v>
      </c>
      <c r="DQ138" s="172">
        <f t="shared" si="505"/>
        <v>150</v>
      </c>
      <c r="DR138" s="172">
        <f t="shared" si="506"/>
        <v>150</v>
      </c>
      <c r="DS138" s="172">
        <f t="shared" si="507"/>
        <v>150</v>
      </c>
      <c r="DT138" s="172">
        <f t="shared" si="508"/>
        <v>160</v>
      </c>
      <c r="DU138" s="172">
        <f t="shared" si="509"/>
        <v>160</v>
      </c>
      <c r="DV138" s="172">
        <f t="shared" si="510"/>
        <v>160</v>
      </c>
      <c r="DW138" s="172">
        <f t="shared" si="511"/>
        <v>160</v>
      </c>
      <c r="DX138" s="172">
        <f t="shared" si="512"/>
        <v>160</v>
      </c>
      <c r="DY138" s="172">
        <f t="shared" si="513"/>
        <v>160</v>
      </c>
      <c r="EA138" s="171">
        <f t="shared" si="370"/>
        <v>8200</v>
      </c>
      <c r="EB138" s="172">
        <f t="shared" si="371"/>
        <v>8200</v>
      </c>
      <c r="EC138" s="172">
        <f t="shared" si="372"/>
        <v>8200</v>
      </c>
      <c r="ED138" s="172">
        <f t="shared" si="373"/>
        <v>8200</v>
      </c>
      <c r="EE138" s="172">
        <f t="shared" si="374"/>
        <v>8200</v>
      </c>
      <c r="EF138" s="172">
        <f t="shared" si="375"/>
        <v>8200</v>
      </c>
      <c r="EG138" s="172">
        <f t="shared" si="376"/>
        <v>8200</v>
      </c>
      <c r="EH138" s="172">
        <f t="shared" si="377"/>
        <v>8400</v>
      </c>
      <c r="EI138" s="172">
        <f t="shared" si="378"/>
        <v>8600</v>
      </c>
      <c r="EJ138" s="172">
        <f t="shared" si="379"/>
        <v>8700</v>
      </c>
      <c r="EK138" s="172">
        <f t="shared" si="380"/>
        <v>8700</v>
      </c>
      <c r="EL138" s="172">
        <f t="shared" si="381"/>
        <v>8600</v>
      </c>
      <c r="EM138" s="172">
        <f t="shared" si="382"/>
        <v>8600</v>
      </c>
      <c r="EN138" s="172">
        <f t="shared" si="383"/>
        <v>8500</v>
      </c>
      <c r="EO138" s="172">
        <f t="shared" si="384"/>
        <v>8300</v>
      </c>
      <c r="EP138" s="172">
        <f t="shared" si="385"/>
        <v>8300</v>
      </c>
      <c r="EQ138" s="172">
        <f t="shared" si="386"/>
        <v>8300</v>
      </c>
      <c r="ER138" s="172">
        <f t="shared" si="387"/>
        <v>8300</v>
      </c>
      <c r="ES138" s="172">
        <f t="shared" si="388"/>
        <v>8200</v>
      </c>
      <c r="ET138" s="172">
        <f t="shared" si="389"/>
        <v>8200</v>
      </c>
      <c r="EU138" s="172">
        <f t="shared" si="390"/>
        <v>8200</v>
      </c>
      <c r="EV138" s="172">
        <f t="shared" si="391"/>
        <v>8200</v>
      </c>
      <c r="EW138" s="172">
        <f t="shared" si="392"/>
        <v>8200</v>
      </c>
      <c r="EX138" s="172">
        <f t="shared" si="393"/>
        <v>8200</v>
      </c>
      <c r="EZ138" s="171">
        <f t="shared" si="394"/>
        <v>8300</v>
      </c>
      <c r="FA138" s="172">
        <f t="shared" si="395"/>
        <v>8300</v>
      </c>
      <c r="FB138" s="172">
        <f t="shared" si="396"/>
        <v>8300</v>
      </c>
      <c r="FC138" s="172">
        <f t="shared" si="397"/>
        <v>8300</v>
      </c>
      <c r="FD138" s="172">
        <f t="shared" si="398"/>
        <v>8300</v>
      </c>
      <c r="FE138" s="172">
        <f t="shared" si="399"/>
        <v>8300</v>
      </c>
      <c r="FF138" s="172">
        <f t="shared" si="400"/>
        <v>8300</v>
      </c>
      <c r="FG138" s="172">
        <f t="shared" si="401"/>
        <v>8500</v>
      </c>
      <c r="FH138" s="172">
        <f t="shared" si="402"/>
        <v>8700</v>
      </c>
      <c r="FI138" s="172">
        <f t="shared" si="403"/>
        <v>8800</v>
      </c>
      <c r="FJ138" s="172">
        <f t="shared" si="404"/>
        <v>8800</v>
      </c>
      <c r="FK138" s="172">
        <f t="shared" si="405"/>
        <v>8700</v>
      </c>
      <c r="FL138" s="172">
        <f t="shared" si="406"/>
        <v>8700</v>
      </c>
      <c r="FM138" s="172">
        <f t="shared" si="407"/>
        <v>8600</v>
      </c>
      <c r="FN138" s="172">
        <f t="shared" si="408"/>
        <v>8400</v>
      </c>
      <c r="FO138" s="172">
        <f t="shared" si="409"/>
        <v>8400</v>
      </c>
      <c r="FP138" s="172">
        <f t="shared" si="410"/>
        <v>8400</v>
      </c>
      <c r="FQ138" s="172">
        <f t="shared" si="411"/>
        <v>8400</v>
      </c>
      <c r="FR138" s="172">
        <f t="shared" si="412"/>
        <v>8300</v>
      </c>
      <c r="FS138" s="172">
        <f t="shared" si="413"/>
        <v>8300</v>
      </c>
      <c r="FT138" s="172">
        <f t="shared" si="414"/>
        <v>8300</v>
      </c>
      <c r="FU138" s="172">
        <f t="shared" si="415"/>
        <v>8300</v>
      </c>
      <c r="FV138" s="172">
        <f t="shared" si="416"/>
        <v>8300</v>
      </c>
      <c r="FW138" s="172">
        <f t="shared" si="417"/>
        <v>8300</v>
      </c>
    </row>
    <row r="139" spans="3:179" ht="14.25" customHeight="1" x14ac:dyDescent="0.25">
      <c r="C139" s="132">
        <v>2028</v>
      </c>
      <c r="D139" s="14" t="s">
        <v>170</v>
      </c>
      <c r="E139" s="171">
        <f t="shared" si="418"/>
        <v>1387.49</v>
      </c>
      <c r="F139" s="172">
        <f t="shared" si="419"/>
        <v>1387.49</v>
      </c>
      <c r="G139" s="172">
        <f t="shared" si="420"/>
        <v>1387.49</v>
      </c>
      <c r="H139" s="172">
        <f t="shared" si="421"/>
        <v>1387.49</v>
      </c>
      <c r="I139" s="172">
        <f t="shared" si="422"/>
        <v>1387.49</v>
      </c>
      <c r="J139" s="172">
        <f t="shared" si="423"/>
        <v>1387.49</v>
      </c>
      <c r="K139" s="172">
        <f t="shared" si="424"/>
        <v>1387.49</v>
      </c>
      <c r="L139" s="172">
        <f t="shared" si="425"/>
        <v>1318.3290562633367</v>
      </c>
      <c r="M139" s="172">
        <f t="shared" si="426"/>
        <v>1184.0624479338126</v>
      </c>
      <c r="N139" s="172">
        <f t="shared" si="427"/>
        <v>1084.7836081103469</v>
      </c>
      <c r="O139" s="172">
        <f t="shared" si="428"/>
        <v>1032.8460115053033</v>
      </c>
      <c r="P139" s="172">
        <f t="shared" si="429"/>
        <v>1067.3268613610646</v>
      </c>
      <c r="Q139" s="172">
        <f t="shared" si="430"/>
        <v>1071.0825763428763</v>
      </c>
      <c r="R139" s="172">
        <f t="shared" si="431"/>
        <v>1128.2452787593604</v>
      </c>
      <c r="S139" s="172">
        <f t="shared" si="432"/>
        <v>1321.29</v>
      </c>
      <c r="T139" s="172">
        <f t="shared" si="433"/>
        <v>1321.29</v>
      </c>
      <c r="U139" s="172">
        <f t="shared" si="434"/>
        <v>1321.29</v>
      </c>
      <c r="V139" s="172">
        <f t="shared" si="435"/>
        <v>1321.29</v>
      </c>
      <c r="W139" s="172">
        <f t="shared" si="436"/>
        <v>1387.49</v>
      </c>
      <c r="X139" s="172">
        <f t="shared" si="437"/>
        <v>1387.49</v>
      </c>
      <c r="Y139" s="172">
        <f t="shared" si="438"/>
        <v>1387.49</v>
      </c>
      <c r="Z139" s="172">
        <f t="shared" si="439"/>
        <v>1387.49</v>
      </c>
      <c r="AA139" s="172">
        <f t="shared" si="440"/>
        <v>1387.49</v>
      </c>
      <c r="AB139" s="172">
        <f t="shared" si="441"/>
        <v>1387.49</v>
      </c>
      <c r="AC139" s="176">
        <f xml:space="preserve"> SUM(E139:AB139) * 30</f>
        <v>936276.17520828359</v>
      </c>
      <c r="AD139" s="195"/>
      <c r="AE139" s="171">
        <f t="shared" si="442"/>
        <v>8210</v>
      </c>
      <c r="AF139" s="172">
        <f t="shared" si="443"/>
        <v>8210</v>
      </c>
      <c r="AG139" s="172">
        <f t="shared" si="444"/>
        <v>8210</v>
      </c>
      <c r="AH139" s="172">
        <f t="shared" si="445"/>
        <v>8210</v>
      </c>
      <c r="AI139" s="172">
        <f t="shared" si="446"/>
        <v>8210</v>
      </c>
      <c r="AJ139" s="172">
        <f t="shared" si="447"/>
        <v>8210</v>
      </c>
      <c r="AK139" s="172">
        <f t="shared" si="448"/>
        <v>8210</v>
      </c>
      <c r="AL139" s="172">
        <f t="shared" si="449"/>
        <v>8314.4032810242334</v>
      </c>
      <c r="AM139" s="172">
        <f t="shared" si="450"/>
        <v>8508.3529224434551</v>
      </c>
      <c r="AN139" s="172">
        <f t="shared" si="451"/>
        <v>8645.2217685676897</v>
      </c>
      <c r="AO139" s="172">
        <f t="shared" si="452"/>
        <v>8714.8426109130996</v>
      </c>
      <c r="AP139" s="172">
        <f t="shared" si="453"/>
        <v>8668.7674552718872</v>
      </c>
      <c r="AQ139" s="172">
        <f t="shared" si="454"/>
        <v>8663.7143450420681</v>
      </c>
      <c r="AR139" s="172">
        <f t="shared" si="455"/>
        <v>8585.9382850106795</v>
      </c>
      <c r="AS139" s="172">
        <f t="shared" si="456"/>
        <v>8310</v>
      </c>
      <c r="AT139" s="172">
        <f t="shared" si="457"/>
        <v>8310</v>
      </c>
      <c r="AU139" s="172">
        <f t="shared" si="458"/>
        <v>8310</v>
      </c>
      <c r="AV139" s="172">
        <f t="shared" si="459"/>
        <v>8310</v>
      </c>
      <c r="AW139" s="172">
        <f t="shared" si="460"/>
        <v>8210</v>
      </c>
      <c r="AX139" s="172">
        <f t="shared" si="461"/>
        <v>8210</v>
      </c>
      <c r="AY139" s="172">
        <f t="shared" si="462"/>
        <v>8210</v>
      </c>
      <c r="AZ139" s="172">
        <f t="shared" si="463"/>
        <v>8210</v>
      </c>
      <c r="BA139" s="172">
        <f t="shared" si="464"/>
        <v>8210</v>
      </c>
      <c r="BB139" s="172">
        <f t="shared" si="465"/>
        <v>8210</v>
      </c>
      <c r="BD139" s="189">
        <f xml:space="preserve">  'Generation Calculation'!CC126-'Bidders Proposed Renewables'!E101</f>
        <v>169</v>
      </c>
      <c r="BE139" s="190">
        <f xml:space="preserve">  'Generation Calculation'!CD126-'Bidders Proposed Renewables'!F101</f>
        <v>169</v>
      </c>
      <c r="BF139" s="190">
        <f xml:space="preserve">  'Generation Calculation'!CE126-'Bidders Proposed Renewables'!G101</f>
        <v>169</v>
      </c>
      <c r="BG139" s="190">
        <f xml:space="preserve">  'Generation Calculation'!CF126-'Bidders Proposed Renewables'!H101</f>
        <v>169</v>
      </c>
      <c r="BH139" s="190">
        <f xml:space="preserve">  'Generation Calculation'!CG126-'Bidders Proposed Renewables'!I101</f>
        <v>169</v>
      </c>
      <c r="BI139" s="190">
        <f xml:space="preserve">  'Generation Calculation'!CH126-'Bidders Proposed Renewables'!J101</f>
        <v>169</v>
      </c>
      <c r="BJ139" s="190">
        <f xml:space="preserve">  'Generation Calculation'!CI126-'Bidders Proposed Renewables'!K101</f>
        <v>169</v>
      </c>
      <c r="BK139" s="190">
        <f xml:space="preserve">  'Generation Calculation'!CJ126-'Bidders Proposed Renewables'!L101</f>
        <v>158.55967189757658</v>
      </c>
      <c r="BL139" s="190">
        <f xml:space="preserve">  'Generation Calculation'!CK126-'Bidders Proposed Renewables'!M101</f>
        <v>139.16470775565455</v>
      </c>
      <c r="BM139" s="190">
        <f xml:space="preserve">  'Generation Calculation'!CL126-'Bidders Proposed Renewables'!N101</f>
        <v>125.47782314323095</v>
      </c>
      <c r="BN139" s="190">
        <f xml:space="preserve">  'Generation Calculation'!CM126-'Bidders Proposed Renewables'!O101</f>
        <v>118.51573890869</v>
      </c>
      <c r="BO139" s="190">
        <f xml:space="preserve">  'Generation Calculation'!CN126-'Bidders Proposed Renewables'!P101</f>
        <v>123.12325447281123</v>
      </c>
      <c r="BP139" s="190">
        <f xml:space="preserve">  'Generation Calculation'!CO126-'Bidders Proposed Renewables'!Q101</f>
        <v>123.6285654957932</v>
      </c>
      <c r="BQ139" s="190">
        <f xml:space="preserve">  'Generation Calculation'!CP126-'Bidders Proposed Renewables'!R101</f>
        <v>131.40617149893211</v>
      </c>
      <c r="BR139" s="190">
        <f xml:space="preserve">  'Generation Calculation'!CQ126-'Bidders Proposed Renewables'!S101</f>
        <v>159</v>
      </c>
      <c r="BS139" s="190">
        <f xml:space="preserve">  'Generation Calculation'!CR126-'Bidders Proposed Renewables'!T101</f>
        <v>159</v>
      </c>
      <c r="BT139" s="190">
        <f xml:space="preserve">  'Generation Calculation'!CS126-'Bidders Proposed Renewables'!U101</f>
        <v>159</v>
      </c>
      <c r="BU139" s="190">
        <f xml:space="preserve">  'Generation Calculation'!CT126-'Bidders Proposed Renewables'!V101</f>
        <v>159</v>
      </c>
      <c r="BV139" s="190">
        <f xml:space="preserve">  'Generation Calculation'!CU126-'Bidders Proposed Renewables'!W101</f>
        <v>169</v>
      </c>
      <c r="BW139" s="190">
        <f xml:space="preserve">  'Generation Calculation'!CV126-'Bidders Proposed Renewables'!X101</f>
        <v>169</v>
      </c>
      <c r="BX139" s="190">
        <f xml:space="preserve">  'Generation Calculation'!CW126-'Bidders Proposed Renewables'!Y101</f>
        <v>169</v>
      </c>
      <c r="BY139" s="190">
        <f xml:space="preserve">  'Generation Calculation'!CX126-'Bidders Proposed Renewables'!Z101</f>
        <v>169</v>
      </c>
      <c r="BZ139" s="190">
        <f xml:space="preserve">  'Generation Calculation'!CY126-'Bidders Proposed Renewables'!AA101</f>
        <v>169</v>
      </c>
      <c r="CA139" s="190">
        <f xml:space="preserve">  'Generation Calculation'!CZ126-'Bidders Proposed Renewables'!AB101</f>
        <v>169</v>
      </c>
      <c r="CC139" s="171">
        <f t="shared" si="466"/>
        <v>170</v>
      </c>
      <c r="CD139" s="172">
        <f t="shared" si="467"/>
        <v>170</v>
      </c>
      <c r="CE139" s="172">
        <f t="shared" si="468"/>
        <v>170</v>
      </c>
      <c r="CF139" s="172">
        <f t="shared" si="469"/>
        <v>170</v>
      </c>
      <c r="CG139" s="172">
        <f t="shared" si="470"/>
        <v>170</v>
      </c>
      <c r="CH139" s="172">
        <f t="shared" si="471"/>
        <v>170</v>
      </c>
      <c r="CI139" s="172">
        <f t="shared" si="472"/>
        <v>170</v>
      </c>
      <c r="CJ139" s="172">
        <f t="shared" si="473"/>
        <v>160</v>
      </c>
      <c r="CK139" s="172">
        <f t="shared" si="474"/>
        <v>140</v>
      </c>
      <c r="CL139" s="172">
        <f t="shared" si="475"/>
        <v>130</v>
      </c>
      <c r="CM139" s="172">
        <f t="shared" si="476"/>
        <v>120</v>
      </c>
      <c r="CN139" s="172">
        <f t="shared" si="477"/>
        <v>130</v>
      </c>
      <c r="CO139" s="172">
        <f t="shared" si="478"/>
        <v>130</v>
      </c>
      <c r="CP139" s="172">
        <f t="shared" si="479"/>
        <v>140</v>
      </c>
      <c r="CQ139" s="172">
        <f t="shared" si="480"/>
        <v>160</v>
      </c>
      <c r="CR139" s="172">
        <f t="shared" si="481"/>
        <v>160</v>
      </c>
      <c r="CS139" s="172">
        <f t="shared" si="482"/>
        <v>160</v>
      </c>
      <c r="CT139" s="172">
        <f t="shared" si="483"/>
        <v>160</v>
      </c>
      <c r="CU139" s="172">
        <f t="shared" si="484"/>
        <v>170</v>
      </c>
      <c r="CV139" s="172">
        <f t="shared" si="485"/>
        <v>170</v>
      </c>
      <c r="CW139" s="172">
        <f t="shared" si="486"/>
        <v>170</v>
      </c>
      <c r="CX139" s="172">
        <f t="shared" si="487"/>
        <v>170</v>
      </c>
      <c r="CY139" s="172">
        <f t="shared" si="488"/>
        <v>170</v>
      </c>
      <c r="CZ139" s="172">
        <f t="shared" si="489"/>
        <v>170</v>
      </c>
      <c r="DB139" s="171">
        <f t="shared" si="490"/>
        <v>160</v>
      </c>
      <c r="DC139" s="172">
        <f t="shared" si="491"/>
        <v>160</v>
      </c>
      <c r="DD139" s="172">
        <f t="shared" si="492"/>
        <v>160</v>
      </c>
      <c r="DE139" s="172">
        <f t="shared" si="493"/>
        <v>160</v>
      </c>
      <c r="DF139" s="172">
        <f t="shared" si="494"/>
        <v>160</v>
      </c>
      <c r="DG139" s="172">
        <f t="shared" si="495"/>
        <v>160</v>
      </c>
      <c r="DH139" s="172">
        <f t="shared" si="496"/>
        <v>160</v>
      </c>
      <c r="DI139" s="172">
        <f t="shared" si="497"/>
        <v>150</v>
      </c>
      <c r="DJ139" s="172">
        <f t="shared" si="498"/>
        <v>130</v>
      </c>
      <c r="DK139" s="172">
        <f t="shared" si="499"/>
        <v>120</v>
      </c>
      <c r="DL139" s="172">
        <f t="shared" si="500"/>
        <v>110.00000000000001</v>
      </c>
      <c r="DM139" s="172">
        <f t="shared" si="501"/>
        <v>120</v>
      </c>
      <c r="DN139" s="172">
        <f t="shared" si="502"/>
        <v>120</v>
      </c>
      <c r="DO139" s="172">
        <f t="shared" si="503"/>
        <v>130</v>
      </c>
      <c r="DP139" s="172">
        <f t="shared" si="504"/>
        <v>150</v>
      </c>
      <c r="DQ139" s="172">
        <f t="shared" si="505"/>
        <v>150</v>
      </c>
      <c r="DR139" s="172">
        <f t="shared" si="506"/>
        <v>150</v>
      </c>
      <c r="DS139" s="172">
        <f t="shared" si="507"/>
        <v>150</v>
      </c>
      <c r="DT139" s="172">
        <f t="shared" si="508"/>
        <v>160</v>
      </c>
      <c r="DU139" s="172">
        <f t="shared" si="509"/>
        <v>160</v>
      </c>
      <c r="DV139" s="172">
        <f t="shared" si="510"/>
        <v>160</v>
      </c>
      <c r="DW139" s="172">
        <f t="shared" si="511"/>
        <v>160</v>
      </c>
      <c r="DX139" s="172">
        <f t="shared" si="512"/>
        <v>160</v>
      </c>
      <c r="DY139" s="172">
        <f t="shared" si="513"/>
        <v>160</v>
      </c>
      <c r="EA139" s="171">
        <f t="shared" si="370"/>
        <v>8200</v>
      </c>
      <c r="EB139" s="172">
        <f t="shared" si="371"/>
        <v>8200</v>
      </c>
      <c r="EC139" s="172">
        <f t="shared" si="372"/>
        <v>8200</v>
      </c>
      <c r="ED139" s="172">
        <f t="shared" si="373"/>
        <v>8200</v>
      </c>
      <c r="EE139" s="172">
        <f t="shared" si="374"/>
        <v>8200</v>
      </c>
      <c r="EF139" s="172">
        <f t="shared" si="375"/>
        <v>8200</v>
      </c>
      <c r="EG139" s="172">
        <f t="shared" si="376"/>
        <v>8200</v>
      </c>
      <c r="EH139" s="172">
        <f t="shared" si="377"/>
        <v>8300</v>
      </c>
      <c r="EI139" s="172">
        <f t="shared" si="378"/>
        <v>8500</v>
      </c>
      <c r="EJ139" s="172">
        <f t="shared" si="379"/>
        <v>8600</v>
      </c>
      <c r="EK139" s="172">
        <f t="shared" si="380"/>
        <v>8700</v>
      </c>
      <c r="EL139" s="172">
        <f t="shared" si="381"/>
        <v>8600</v>
      </c>
      <c r="EM139" s="172">
        <f t="shared" si="382"/>
        <v>8600</v>
      </c>
      <c r="EN139" s="172">
        <f t="shared" si="383"/>
        <v>8500</v>
      </c>
      <c r="EO139" s="172">
        <f t="shared" si="384"/>
        <v>8300</v>
      </c>
      <c r="EP139" s="172">
        <f t="shared" si="385"/>
        <v>8300</v>
      </c>
      <c r="EQ139" s="172">
        <f t="shared" si="386"/>
        <v>8300</v>
      </c>
      <c r="ER139" s="172">
        <f t="shared" si="387"/>
        <v>8300</v>
      </c>
      <c r="ES139" s="172">
        <f t="shared" si="388"/>
        <v>8200</v>
      </c>
      <c r="ET139" s="172">
        <f t="shared" si="389"/>
        <v>8200</v>
      </c>
      <c r="EU139" s="172">
        <f t="shared" si="390"/>
        <v>8200</v>
      </c>
      <c r="EV139" s="172">
        <f t="shared" si="391"/>
        <v>8200</v>
      </c>
      <c r="EW139" s="172">
        <f t="shared" si="392"/>
        <v>8200</v>
      </c>
      <c r="EX139" s="172">
        <f t="shared" si="393"/>
        <v>8200</v>
      </c>
      <c r="EZ139" s="171">
        <f t="shared" si="394"/>
        <v>8300</v>
      </c>
      <c r="FA139" s="172">
        <f t="shared" si="395"/>
        <v>8300</v>
      </c>
      <c r="FB139" s="172">
        <f t="shared" si="396"/>
        <v>8300</v>
      </c>
      <c r="FC139" s="172">
        <f t="shared" si="397"/>
        <v>8300</v>
      </c>
      <c r="FD139" s="172">
        <f t="shared" si="398"/>
        <v>8300</v>
      </c>
      <c r="FE139" s="172">
        <f t="shared" si="399"/>
        <v>8300</v>
      </c>
      <c r="FF139" s="172">
        <f t="shared" si="400"/>
        <v>8300</v>
      </c>
      <c r="FG139" s="172">
        <f t="shared" si="401"/>
        <v>8400</v>
      </c>
      <c r="FH139" s="172">
        <f t="shared" si="402"/>
        <v>8600</v>
      </c>
      <c r="FI139" s="172">
        <f t="shared" si="403"/>
        <v>8700</v>
      </c>
      <c r="FJ139" s="172">
        <f t="shared" si="404"/>
        <v>8800</v>
      </c>
      <c r="FK139" s="172">
        <f t="shared" si="405"/>
        <v>8700</v>
      </c>
      <c r="FL139" s="172">
        <f t="shared" si="406"/>
        <v>8700</v>
      </c>
      <c r="FM139" s="172">
        <f t="shared" si="407"/>
        <v>8600</v>
      </c>
      <c r="FN139" s="172">
        <f t="shared" si="408"/>
        <v>8400</v>
      </c>
      <c r="FO139" s="172">
        <f t="shared" si="409"/>
        <v>8400</v>
      </c>
      <c r="FP139" s="172">
        <f t="shared" si="410"/>
        <v>8400</v>
      </c>
      <c r="FQ139" s="172">
        <f t="shared" si="411"/>
        <v>8400</v>
      </c>
      <c r="FR139" s="172">
        <f t="shared" si="412"/>
        <v>8300</v>
      </c>
      <c r="FS139" s="172">
        <f t="shared" si="413"/>
        <v>8300</v>
      </c>
      <c r="FT139" s="172">
        <f t="shared" si="414"/>
        <v>8300</v>
      </c>
      <c r="FU139" s="172">
        <f t="shared" si="415"/>
        <v>8300</v>
      </c>
      <c r="FV139" s="172">
        <f t="shared" si="416"/>
        <v>8300</v>
      </c>
      <c r="FW139" s="172">
        <f t="shared" si="417"/>
        <v>8300</v>
      </c>
    </row>
    <row r="140" spans="3:179" ht="14.25" customHeight="1" x14ac:dyDescent="0.25">
      <c r="C140" s="132">
        <v>2028</v>
      </c>
      <c r="D140" s="14" t="s">
        <v>171</v>
      </c>
      <c r="E140" s="171">
        <f t="shared" si="418"/>
        <v>1387.49</v>
      </c>
      <c r="F140" s="172">
        <f t="shared" si="419"/>
        <v>1387.49</v>
      </c>
      <c r="G140" s="172">
        <f t="shared" si="420"/>
        <v>1387.49</v>
      </c>
      <c r="H140" s="172">
        <f t="shared" si="421"/>
        <v>1387.49</v>
      </c>
      <c r="I140" s="172">
        <f t="shared" si="422"/>
        <v>1387.49</v>
      </c>
      <c r="J140" s="172">
        <f t="shared" si="423"/>
        <v>1387.49</v>
      </c>
      <c r="K140" s="172">
        <f t="shared" si="424"/>
        <v>1387.49</v>
      </c>
      <c r="L140" s="172">
        <f t="shared" si="425"/>
        <v>1262.1669600283124</v>
      </c>
      <c r="M140" s="172">
        <f t="shared" si="426"/>
        <v>1123.5714342440031</v>
      </c>
      <c r="N140" s="172">
        <f t="shared" si="427"/>
        <v>981.30036607385705</v>
      </c>
      <c r="O140" s="172">
        <f t="shared" si="428"/>
        <v>988.93041662356416</v>
      </c>
      <c r="P140" s="172">
        <f t="shared" si="429"/>
        <v>1010.0915748575264</v>
      </c>
      <c r="Q140" s="172">
        <f t="shared" si="430"/>
        <v>1057.390541380069</v>
      </c>
      <c r="R140" s="172">
        <f t="shared" si="431"/>
        <v>1116.2064565837134</v>
      </c>
      <c r="S140" s="172">
        <f t="shared" si="432"/>
        <v>1255.5099463413032</v>
      </c>
      <c r="T140" s="172">
        <f t="shared" si="433"/>
        <v>1321.29</v>
      </c>
      <c r="U140" s="172">
        <f t="shared" si="434"/>
        <v>1321.29</v>
      </c>
      <c r="V140" s="172">
        <f t="shared" si="435"/>
        <v>1321.29</v>
      </c>
      <c r="W140" s="172">
        <f t="shared" si="436"/>
        <v>1387.49</v>
      </c>
      <c r="X140" s="172">
        <f t="shared" si="437"/>
        <v>1387.49</v>
      </c>
      <c r="Y140" s="172">
        <f t="shared" si="438"/>
        <v>1387.49</v>
      </c>
      <c r="Z140" s="172">
        <f t="shared" si="439"/>
        <v>1387.49</v>
      </c>
      <c r="AA140" s="172">
        <f t="shared" si="440"/>
        <v>1387.49</v>
      </c>
      <c r="AB140" s="172">
        <f t="shared" si="441"/>
        <v>1387.49</v>
      </c>
      <c r="AC140" s="176">
        <f xml:space="preserve"> SUM(E140:AB140) * 31</f>
        <v>954688.63858010317</v>
      </c>
      <c r="AD140" s="195"/>
      <c r="AE140" s="171">
        <f t="shared" si="442"/>
        <v>8210</v>
      </c>
      <c r="AF140" s="172">
        <f t="shared" si="443"/>
        <v>8210</v>
      </c>
      <c r="AG140" s="172">
        <f t="shared" si="444"/>
        <v>8210</v>
      </c>
      <c r="AH140" s="172">
        <f t="shared" si="445"/>
        <v>8210</v>
      </c>
      <c r="AI140" s="172">
        <f t="shared" si="446"/>
        <v>8210</v>
      </c>
      <c r="AJ140" s="172">
        <f t="shared" si="447"/>
        <v>8210</v>
      </c>
      <c r="AK140" s="172">
        <f t="shared" si="448"/>
        <v>8210</v>
      </c>
      <c r="AL140" s="172">
        <f t="shared" si="449"/>
        <v>8396.8580475147046</v>
      </c>
      <c r="AM140" s="172">
        <f t="shared" si="450"/>
        <v>8592.3599022556755</v>
      </c>
      <c r="AN140" s="172">
        <f t="shared" si="451"/>
        <v>8782.6878739680105</v>
      </c>
      <c r="AO140" s="172">
        <f t="shared" si="452"/>
        <v>8772.7209986820071</v>
      </c>
      <c r="AP140" s="172">
        <f t="shared" si="453"/>
        <v>8744.941929914703</v>
      </c>
      <c r="AQ140" s="172">
        <f t="shared" si="454"/>
        <v>8682.1032389524426</v>
      </c>
      <c r="AR140" s="172">
        <f t="shared" si="455"/>
        <v>8602.4560824413566</v>
      </c>
      <c r="AS140" s="172">
        <f t="shared" si="456"/>
        <v>8406.5011986960126</v>
      </c>
      <c r="AT140" s="172">
        <f t="shared" si="457"/>
        <v>8310</v>
      </c>
      <c r="AU140" s="172">
        <f t="shared" si="458"/>
        <v>8310</v>
      </c>
      <c r="AV140" s="172">
        <f t="shared" si="459"/>
        <v>8310</v>
      </c>
      <c r="AW140" s="172">
        <f t="shared" si="460"/>
        <v>8210</v>
      </c>
      <c r="AX140" s="172">
        <f t="shared" si="461"/>
        <v>8210</v>
      </c>
      <c r="AY140" s="172">
        <f t="shared" si="462"/>
        <v>8210</v>
      </c>
      <c r="AZ140" s="172">
        <f t="shared" si="463"/>
        <v>8210</v>
      </c>
      <c r="BA140" s="172">
        <f t="shared" si="464"/>
        <v>8210</v>
      </c>
      <c r="BB140" s="172">
        <f t="shared" si="465"/>
        <v>8210</v>
      </c>
      <c r="BD140" s="189">
        <f xml:space="preserve">  'Generation Calculation'!CC127-'Bidders Proposed Renewables'!E102</f>
        <v>169</v>
      </c>
      <c r="BE140" s="190">
        <f xml:space="preserve">  'Generation Calculation'!CD127-'Bidders Proposed Renewables'!F102</f>
        <v>169</v>
      </c>
      <c r="BF140" s="190">
        <f xml:space="preserve">  'Generation Calculation'!CE127-'Bidders Proposed Renewables'!G102</f>
        <v>169</v>
      </c>
      <c r="BG140" s="190">
        <f xml:space="preserve">  'Generation Calculation'!CF127-'Bidders Proposed Renewables'!H102</f>
        <v>169</v>
      </c>
      <c r="BH140" s="190">
        <f xml:space="preserve">  'Generation Calculation'!CG127-'Bidders Proposed Renewables'!I102</f>
        <v>169</v>
      </c>
      <c r="BI140" s="190">
        <f xml:space="preserve">  'Generation Calculation'!CH127-'Bidders Proposed Renewables'!J102</f>
        <v>169</v>
      </c>
      <c r="BJ140" s="190">
        <f xml:space="preserve">  'Generation Calculation'!CI127-'Bidders Proposed Renewables'!K102</f>
        <v>169</v>
      </c>
      <c r="BK140" s="190">
        <f xml:space="preserve">  'Generation Calculation'!CJ127-'Bidders Proposed Renewables'!L102</f>
        <v>150.31419524852961</v>
      </c>
      <c r="BL140" s="190">
        <f xml:space="preserve">  'Generation Calculation'!CK127-'Bidders Proposed Renewables'!M102</f>
        <v>130.76400977443251</v>
      </c>
      <c r="BM140" s="190">
        <f xml:space="preserve">  'Generation Calculation'!CL127-'Bidders Proposed Renewables'!N102</f>
        <v>111.73121260319894</v>
      </c>
      <c r="BN140" s="190">
        <f xml:space="preserve">  'Generation Calculation'!CM127-'Bidders Proposed Renewables'!O102</f>
        <v>112.72790013179933</v>
      </c>
      <c r="BO140" s="190">
        <f xml:space="preserve">  'Generation Calculation'!CN127-'Bidders Proposed Renewables'!P102</f>
        <v>115.50580700852964</v>
      </c>
      <c r="BP140" s="190">
        <f xml:space="preserve">  'Generation Calculation'!CO127-'Bidders Proposed Renewables'!Q102</f>
        <v>121.78967610475578</v>
      </c>
      <c r="BQ140" s="190">
        <f xml:space="preserve">  'Generation Calculation'!CP127-'Bidders Proposed Renewables'!R102</f>
        <v>129.7543917558643</v>
      </c>
      <c r="BR140" s="190">
        <f xml:space="preserve">  'Generation Calculation'!CQ127-'Bidders Proposed Renewables'!S102</f>
        <v>149.34988013039879</v>
      </c>
      <c r="BS140" s="190">
        <f xml:space="preserve">  'Generation Calculation'!CR127-'Bidders Proposed Renewables'!T102</f>
        <v>159</v>
      </c>
      <c r="BT140" s="190">
        <f xml:space="preserve">  'Generation Calculation'!CS127-'Bidders Proposed Renewables'!U102</f>
        <v>159</v>
      </c>
      <c r="BU140" s="190">
        <f xml:space="preserve">  'Generation Calculation'!CT127-'Bidders Proposed Renewables'!V102</f>
        <v>159</v>
      </c>
      <c r="BV140" s="190">
        <f xml:space="preserve">  'Generation Calculation'!CU127-'Bidders Proposed Renewables'!W102</f>
        <v>169</v>
      </c>
      <c r="BW140" s="190">
        <f xml:space="preserve">  'Generation Calculation'!CV127-'Bidders Proposed Renewables'!X102</f>
        <v>169</v>
      </c>
      <c r="BX140" s="190">
        <f xml:space="preserve">  'Generation Calculation'!CW127-'Bidders Proposed Renewables'!Y102</f>
        <v>169</v>
      </c>
      <c r="BY140" s="190">
        <f xml:space="preserve">  'Generation Calculation'!CX127-'Bidders Proposed Renewables'!Z102</f>
        <v>169</v>
      </c>
      <c r="BZ140" s="190">
        <f xml:space="preserve">  'Generation Calculation'!CY127-'Bidders Proposed Renewables'!AA102</f>
        <v>169</v>
      </c>
      <c r="CA140" s="190">
        <f xml:space="preserve">  'Generation Calculation'!CZ127-'Bidders Proposed Renewables'!AB102</f>
        <v>169</v>
      </c>
      <c r="CC140" s="171">
        <f t="shared" si="466"/>
        <v>170</v>
      </c>
      <c r="CD140" s="172">
        <f t="shared" si="467"/>
        <v>170</v>
      </c>
      <c r="CE140" s="172">
        <f t="shared" si="468"/>
        <v>170</v>
      </c>
      <c r="CF140" s="172">
        <f t="shared" si="469"/>
        <v>170</v>
      </c>
      <c r="CG140" s="172">
        <f t="shared" si="470"/>
        <v>170</v>
      </c>
      <c r="CH140" s="172">
        <f t="shared" si="471"/>
        <v>170</v>
      </c>
      <c r="CI140" s="172">
        <f t="shared" si="472"/>
        <v>170</v>
      </c>
      <c r="CJ140" s="172">
        <f t="shared" si="473"/>
        <v>160</v>
      </c>
      <c r="CK140" s="172">
        <f t="shared" si="474"/>
        <v>140</v>
      </c>
      <c r="CL140" s="172">
        <f t="shared" si="475"/>
        <v>120</v>
      </c>
      <c r="CM140" s="172">
        <f t="shared" si="476"/>
        <v>120</v>
      </c>
      <c r="CN140" s="172">
        <f t="shared" si="477"/>
        <v>120</v>
      </c>
      <c r="CO140" s="172">
        <f t="shared" si="478"/>
        <v>130</v>
      </c>
      <c r="CP140" s="172">
        <f t="shared" si="479"/>
        <v>130</v>
      </c>
      <c r="CQ140" s="172">
        <f t="shared" si="480"/>
        <v>150</v>
      </c>
      <c r="CR140" s="172">
        <f t="shared" si="481"/>
        <v>160</v>
      </c>
      <c r="CS140" s="172">
        <f t="shared" si="482"/>
        <v>160</v>
      </c>
      <c r="CT140" s="172">
        <f t="shared" si="483"/>
        <v>160</v>
      </c>
      <c r="CU140" s="172">
        <f t="shared" si="484"/>
        <v>170</v>
      </c>
      <c r="CV140" s="172">
        <f t="shared" si="485"/>
        <v>170</v>
      </c>
      <c r="CW140" s="172">
        <f t="shared" si="486"/>
        <v>170</v>
      </c>
      <c r="CX140" s="172">
        <f t="shared" si="487"/>
        <v>170</v>
      </c>
      <c r="CY140" s="172">
        <f t="shared" si="488"/>
        <v>170</v>
      </c>
      <c r="CZ140" s="172">
        <f t="shared" si="489"/>
        <v>170</v>
      </c>
      <c r="DB140" s="171">
        <f t="shared" si="490"/>
        <v>160</v>
      </c>
      <c r="DC140" s="172">
        <f t="shared" si="491"/>
        <v>160</v>
      </c>
      <c r="DD140" s="172">
        <f t="shared" si="492"/>
        <v>160</v>
      </c>
      <c r="DE140" s="172">
        <f t="shared" si="493"/>
        <v>160</v>
      </c>
      <c r="DF140" s="172">
        <f t="shared" si="494"/>
        <v>160</v>
      </c>
      <c r="DG140" s="172">
        <f t="shared" si="495"/>
        <v>160</v>
      </c>
      <c r="DH140" s="172">
        <f t="shared" si="496"/>
        <v>160</v>
      </c>
      <c r="DI140" s="172">
        <f t="shared" si="497"/>
        <v>150</v>
      </c>
      <c r="DJ140" s="172">
        <f t="shared" si="498"/>
        <v>130</v>
      </c>
      <c r="DK140" s="172">
        <f t="shared" si="499"/>
        <v>110.00000000000001</v>
      </c>
      <c r="DL140" s="172">
        <f t="shared" si="500"/>
        <v>110.00000000000001</v>
      </c>
      <c r="DM140" s="172">
        <f t="shared" si="501"/>
        <v>110.00000000000001</v>
      </c>
      <c r="DN140" s="172">
        <f t="shared" si="502"/>
        <v>120</v>
      </c>
      <c r="DO140" s="172">
        <f t="shared" si="503"/>
        <v>120</v>
      </c>
      <c r="DP140" s="172">
        <f t="shared" si="504"/>
        <v>140</v>
      </c>
      <c r="DQ140" s="172">
        <f t="shared" si="505"/>
        <v>150</v>
      </c>
      <c r="DR140" s="172">
        <f t="shared" si="506"/>
        <v>150</v>
      </c>
      <c r="DS140" s="172">
        <f t="shared" si="507"/>
        <v>150</v>
      </c>
      <c r="DT140" s="172">
        <f t="shared" si="508"/>
        <v>160</v>
      </c>
      <c r="DU140" s="172">
        <f t="shared" si="509"/>
        <v>160</v>
      </c>
      <c r="DV140" s="172">
        <f t="shared" si="510"/>
        <v>160</v>
      </c>
      <c r="DW140" s="172">
        <f t="shared" si="511"/>
        <v>160</v>
      </c>
      <c r="DX140" s="172">
        <f t="shared" si="512"/>
        <v>160</v>
      </c>
      <c r="DY140" s="172">
        <f t="shared" si="513"/>
        <v>160</v>
      </c>
      <c r="EA140" s="171">
        <f t="shared" si="370"/>
        <v>8200</v>
      </c>
      <c r="EB140" s="172">
        <f t="shared" si="371"/>
        <v>8200</v>
      </c>
      <c r="EC140" s="172">
        <f t="shared" si="372"/>
        <v>8200</v>
      </c>
      <c r="ED140" s="172">
        <f t="shared" si="373"/>
        <v>8200</v>
      </c>
      <c r="EE140" s="172">
        <f t="shared" si="374"/>
        <v>8200</v>
      </c>
      <c r="EF140" s="172">
        <f t="shared" si="375"/>
        <v>8200</v>
      </c>
      <c r="EG140" s="172">
        <f t="shared" si="376"/>
        <v>8200</v>
      </c>
      <c r="EH140" s="172">
        <f t="shared" si="377"/>
        <v>8300</v>
      </c>
      <c r="EI140" s="172">
        <f t="shared" si="378"/>
        <v>8500</v>
      </c>
      <c r="EJ140" s="172">
        <f t="shared" si="379"/>
        <v>8700</v>
      </c>
      <c r="EK140" s="172">
        <f t="shared" si="380"/>
        <v>8700</v>
      </c>
      <c r="EL140" s="172">
        <f t="shared" si="381"/>
        <v>8700</v>
      </c>
      <c r="EM140" s="172">
        <f t="shared" si="382"/>
        <v>8600</v>
      </c>
      <c r="EN140" s="172">
        <f t="shared" si="383"/>
        <v>8600</v>
      </c>
      <c r="EO140" s="172">
        <f t="shared" si="384"/>
        <v>8400</v>
      </c>
      <c r="EP140" s="172">
        <f t="shared" si="385"/>
        <v>8300</v>
      </c>
      <c r="EQ140" s="172">
        <f t="shared" si="386"/>
        <v>8300</v>
      </c>
      <c r="ER140" s="172">
        <f t="shared" si="387"/>
        <v>8300</v>
      </c>
      <c r="ES140" s="172">
        <f t="shared" si="388"/>
        <v>8200</v>
      </c>
      <c r="ET140" s="172">
        <f t="shared" si="389"/>
        <v>8200</v>
      </c>
      <c r="EU140" s="172">
        <f t="shared" si="390"/>
        <v>8200</v>
      </c>
      <c r="EV140" s="172">
        <f t="shared" si="391"/>
        <v>8200</v>
      </c>
      <c r="EW140" s="172">
        <f t="shared" si="392"/>
        <v>8200</v>
      </c>
      <c r="EX140" s="172">
        <f t="shared" si="393"/>
        <v>8200</v>
      </c>
      <c r="EZ140" s="171">
        <f t="shared" si="394"/>
        <v>8300</v>
      </c>
      <c r="FA140" s="172">
        <f t="shared" si="395"/>
        <v>8300</v>
      </c>
      <c r="FB140" s="172">
        <f t="shared" si="396"/>
        <v>8300</v>
      </c>
      <c r="FC140" s="172">
        <f t="shared" si="397"/>
        <v>8300</v>
      </c>
      <c r="FD140" s="172">
        <f t="shared" si="398"/>
        <v>8300</v>
      </c>
      <c r="FE140" s="172">
        <f t="shared" si="399"/>
        <v>8300</v>
      </c>
      <c r="FF140" s="172">
        <f t="shared" si="400"/>
        <v>8300</v>
      </c>
      <c r="FG140" s="172">
        <f t="shared" si="401"/>
        <v>8400</v>
      </c>
      <c r="FH140" s="172">
        <f t="shared" si="402"/>
        <v>8600</v>
      </c>
      <c r="FI140" s="172">
        <f t="shared" si="403"/>
        <v>8800</v>
      </c>
      <c r="FJ140" s="172">
        <f t="shared" si="404"/>
        <v>8800</v>
      </c>
      <c r="FK140" s="172">
        <f t="shared" si="405"/>
        <v>8800</v>
      </c>
      <c r="FL140" s="172">
        <f t="shared" si="406"/>
        <v>8700</v>
      </c>
      <c r="FM140" s="172">
        <f t="shared" si="407"/>
        <v>8700</v>
      </c>
      <c r="FN140" s="172">
        <f t="shared" si="408"/>
        <v>8500</v>
      </c>
      <c r="FO140" s="172">
        <f t="shared" si="409"/>
        <v>8400</v>
      </c>
      <c r="FP140" s="172">
        <f t="shared" si="410"/>
        <v>8400</v>
      </c>
      <c r="FQ140" s="172">
        <f t="shared" si="411"/>
        <v>8400</v>
      </c>
      <c r="FR140" s="172">
        <f t="shared" si="412"/>
        <v>8300</v>
      </c>
      <c r="FS140" s="172">
        <f t="shared" si="413"/>
        <v>8300</v>
      </c>
      <c r="FT140" s="172">
        <f t="shared" si="414"/>
        <v>8300</v>
      </c>
      <c r="FU140" s="172">
        <f t="shared" si="415"/>
        <v>8300</v>
      </c>
      <c r="FV140" s="172">
        <f t="shared" si="416"/>
        <v>8300</v>
      </c>
      <c r="FW140" s="172">
        <f t="shared" si="417"/>
        <v>8300</v>
      </c>
    </row>
    <row r="141" spans="3:179" ht="14.25" customHeight="1" x14ac:dyDescent="0.25">
      <c r="C141" s="132">
        <v>2028</v>
      </c>
      <c r="D141" s="14" t="s">
        <v>172</v>
      </c>
      <c r="E141" s="171">
        <f t="shared" si="418"/>
        <v>1387.49</v>
      </c>
      <c r="F141" s="172">
        <f t="shared" si="419"/>
        <v>1387.49</v>
      </c>
      <c r="G141" s="172">
        <f t="shared" si="420"/>
        <v>1387.49</v>
      </c>
      <c r="H141" s="172">
        <f t="shared" si="421"/>
        <v>1387.49</v>
      </c>
      <c r="I141" s="172">
        <f t="shared" si="422"/>
        <v>1387.49</v>
      </c>
      <c r="J141" s="172">
        <f t="shared" si="423"/>
        <v>1387.49</v>
      </c>
      <c r="K141" s="172">
        <f t="shared" si="424"/>
        <v>1387.49</v>
      </c>
      <c r="L141" s="172">
        <f t="shared" si="425"/>
        <v>1243.2179605461067</v>
      </c>
      <c r="M141" s="172">
        <f t="shared" si="426"/>
        <v>1062.2919036755161</v>
      </c>
      <c r="N141" s="172">
        <f t="shared" si="427"/>
        <v>957.4973248943852</v>
      </c>
      <c r="O141" s="172">
        <f t="shared" si="428"/>
        <v>937.46218523762548</v>
      </c>
      <c r="P141" s="172">
        <f t="shared" si="429"/>
        <v>967.08105547564639</v>
      </c>
      <c r="Q141" s="172">
        <f t="shared" si="430"/>
        <v>985.90260947125125</v>
      </c>
      <c r="R141" s="172">
        <f t="shared" si="431"/>
        <v>1085.1904521257541</v>
      </c>
      <c r="S141" s="172">
        <f t="shared" si="432"/>
        <v>1222.9455771009043</v>
      </c>
      <c r="T141" s="172">
        <f t="shared" si="433"/>
        <v>1321.29</v>
      </c>
      <c r="U141" s="172">
        <f t="shared" si="434"/>
        <v>1321.29</v>
      </c>
      <c r="V141" s="172">
        <f t="shared" si="435"/>
        <v>1321.29</v>
      </c>
      <c r="W141" s="172">
        <f t="shared" si="436"/>
        <v>1387.49</v>
      </c>
      <c r="X141" s="172">
        <f t="shared" si="437"/>
        <v>1387.49</v>
      </c>
      <c r="Y141" s="172">
        <f t="shared" si="438"/>
        <v>1387.49</v>
      </c>
      <c r="Z141" s="172">
        <f t="shared" si="439"/>
        <v>1387.49</v>
      </c>
      <c r="AA141" s="172">
        <f t="shared" si="440"/>
        <v>1387.49</v>
      </c>
      <c r="AB141" s="172">
        <f t="shared" si="441"/>
        <v>1387.49</v>
      </c>
      <c r="AC141" s="176">
        <f xml:space="preserve"> SUM(E141:AB141) * 30</f>
        <v>913884.87205581611</v>
      </c>
      <c r="AD141" s="195"/>
      <c r="AE141" s="171">
        <f t="shared" si="442"/>
        <v>8210</v>
      </c>
      <c r="AF141" s="172">
        <f t="shared" si="443"/>
        <v>8210</v>
      </c>
      <c r="AG141" s="172">
        <f t="shared" si="444"/>
        <v>8210</v>
      </c>
      <c r="AH141" s="172">
        <f t="shared" si="445"/>
        <v>8210</v>
      </c>
      <c r="AI141" s="172">
        <f t="shared" si="446"/>
        <v>8210</v>
      </c>
      <c r="AJ141" s="172">
        <f t="shared" si="447"/>
        <v>8210</v>
      </c>
      <c r="AK141" s="172">
        <f t="shared" si="448"/>
        <v>8210</v>
      </c>
      <c r="AL141" s="172">
        <f t="shared" si="449"/>
        <v>8424.2366635764647</v>
      </c>
      <c r="AM141" s="172">
        <f t="shared" si="450"/>
        <v>8675.5309639358566</v>
      </c>
      <c r="AN141" s="172">
        <f t="shared" si="451"/>
        <v>8813.6157613116957</v>
      </c>
      <c r="AO141" s="172">
        <f t="shared" si="452"/>
        <v>8839.4573075975186</v>
      </c>
      <c r="AP141" s="172">
        <f t="shared" si="453"/>
        <v>8801.193249532349</v>
      </c>
      <c r="AQ141" s="172">
        <f t="shared" si="454"/>
        <v>8776.6792268607369</v>
      </c>
      <c r="AR141" s="172">
        <f t="shared" si="455"/>
        <v>8644.6712274223355</v>
      </c>
      <c r="AS141" s="172">
        <f t="shared" si="456"/>
        <v>8453.2904859561622</v>
      </c>
      <c r="AT141" s="172">
        <f t="shared" si="457"/>
        <v>8310</v>
      </c>
      <c r="AU141" s="172">
        <f t="shared" si="458"/>
        <v>8310</v>
      </c>
      <c r="AV141" s="172">
        <f t="shared" si="459"/>
        <v>8310</v>
      </c>
      <c r="AW141" s="172">
        <f t="shared" si="460"/>
        <v>8210</v>
      </c>
      <c r="AX141" s="172">
        <f t="shared" si="461"/>
        <v>8210</v>
      </c>
      <c r="AY141" s="172">
        <f t="shared" si="462"/>
        <v>8210</v>
      </c>
      <c r="AZ141" s="172">
        <f t="shared" si="463"/>
        <v>8210</v>
      </c>
      <c r="BA141" s="172">
        <f t="shared" si="464"/>
        <v>8210</v>
      </c>
      <c r="BB141" s="172">
        <f t="shared" si="465"/>
        <v>8210</v>
      </c>
      <c r="BD141" s="189">
        <f xml:space="preserve">  'Generation Calculation'!CC128-'Bidders Proposed Renewables'!E103</f>
        <v>169</v>
      </c>
      <c r="BE141" s="190">
        <f xml:space="preserve">  'Generation Calculation'!CD128-'Bidders Proposed Renewables'!F103</f>
        <v>169</v>
      </c>
      <c r="BF141" s="190">
        <f xml:space="preserve">  'Generation Calculation'!CE128-'Bidders Proposed Renewables'!G103</f>
        <v>169</v>
      </c>
      <c r="BG141" s="190">
        <f xml:space="preserve">  'Generation Calculation'!CF128-'Bidders Proposed Renewables'!H103</f>
        <v>169</v>
      </c>
      <c r="BH141" s="190">
        <f xml:space="preserve">  'Generation Calculation'!CG128-'Bidders Proposed Renewables'!I103</f>
        <v>169</v>
      </c>
      <c r="BI141" s="190">
        <f xml:space="preserve">  'Generation Calculation'!CH128-'Bidders Proposed Renewables'!J103</f>
        <v>169</v>
      </c>
      <c r="BJ141" s="190">
        <f xml:space="preserve">  'Generation Calculation'!CI128-'Bidders Proposed Renewables'!K103</f>
        <v>169</v>
      </c>
      <c r="BK141" s="190">
        <f xml:space="preserve">  'Generation Calculation'!CJ128-'Bidders Proposed Renewables'!L103</f>
        <v>147.57633364235346</v>
      </c>
      <c r="BL141" s="190">
        <f xml:space="preserve">  'Generation Calculation'!CK128-'Bidders Proposed Renewables'!M103</f>
        <v>122.44690360641428</v>
      </c>
      <c r="BM141" s="190">
        <f xml:space="preserve">  'Generation Calculation'!CL128-'Bidders Proposed Renewables'!N103</f>
        <v>108.6384238688305</v>
      </c>
      <c r="BN141" s="190">
        <f xml:space="preserve">  'Generation Calculation'!CM128-'Bidders Proposed Renewables'!O103</f>
        <v>106.05426924024806</v>
      </c>
      <c r="BO141" s="190">
        <f xml:space="preserve">  'Generation Calculation'!CN128-'Bidders Proposed Renewables'!P103</f>
        <v>109.88067504676508</v>
      </c>
      <c r="BP141" s="190">
        <f xml:space="preserve">  'Generation Calculation'!CO128-'Bidders Proposed Renewables'!Q103</f>
        <v>112.33207731392631</v>
      </c>
      <c r="BQ141" s="190">
        <f xml:space="preserve">  'Generation Calculation'!CP128-'Bidders Proposed Renewables'!R103</f>
        <v>125.53287725776653</v>
      </c>
      <c r="BR141" s="190">
        <f xml:space="preserve">  'Generation Calculation'!CQ128-'Bidders Proposed Renewables'!S103</f>
        <v>144.67095140438383</v>
      </c>
      <c r="BS141" s="190">
        <f xml:space="preserve">  'Generation Calculation'!CR128-'Bidders Proposed Renewables'!T103</f>
        <v>159</v>
      </c>
      <c r="BT141" s="190">
        <f xml:space="preserve">  'Generation Calculation'!CS128-'Bidders Proposed Renewables'!U103</f>
        <v>159</v>
      </c>
      <c r="BU141" s="190">
        <f xml:space="preserve">  'Generation Calculation'!CT128-'Bidders Proposed Renewables'!V103</f>
        <v>159</v>
      </c>
      <c r="BV141" s="190">
        <f xml:space="preserve">  'Generation Calculation'!CU128-'Bidders Proposed Renewables'!W103</f>
        <v>169</v>
      </c>
      <c r="BW141" s="190">
        <f xml:space="preserve">  'Generation Calculation'!CV128-'Bidders Proposed Renewables'!X103</f>
        <v>169</v>
      </c>
      <c r="BX141" s="190">
        <f xml:space="preserve">  'Generation Calculation'!CW128-'Bidders Proposed Renewables'!Y103</f>
        <v>169</v>
      </c>
      <c r="BY141" s="190">
        <f xml:space="preserve">  'Generation Calculation'!CX128-'Bidders Proposed Renewables'!Z103</f>
        <v>169</v>
      </c>
      <c r="BZ141" s="190">
        <f xml:space="preserve">  'Generation Calculation'!CY128-'Bidders Proposed Renewables'!AA103</f>
        <v>169</v>
      </c>
      <c r="CA141" s="190">
        <f xml:space="preserve">  'Generation Calculation'!CZ128-'Bidders Proposed Renewables'!AB103</f>
        <v>169</v>
      </c>
      <c r="CC141" s="171">
        <f t="shared" si="466"/>
        <v>170</v>
      </c>
      <c r="CD141" s="172">
        <f t="shared" si="467"/>
        <v>170</v>
      </c>
      <c r="CE141" s="172">
        <f t="shared" si="468"/>
        <v>170</v>
      </c>
      <c r="CF141" s="172">
        <f t="shared" si="469"/>
        <v>170</v>
      </c>
      <c r="CG141" s="172">
        <f t="shared" si="470"/>
        <v>170</v>
      </c>
      <c r="CH141" s="172">
        <f t="shared" si="471"/>
        <v>170</v>
      </c>
      <c r="CI141" s="172">
        <f t="shared" si="472"/>
        <v>170</v>
      </c>
      <c r="CJ141" s="172">
        <f t="shared" si="473"/>
        <v>150</v>
      </c>
      <c r="CK141" s="172">
        <f t="shared" si="474"/>
        <v>130</v>
      </c>
      <c r="CL141" s="172">
        <f t="shared" si="475"/>
        <v>110.00000000000001</v>
      </c>
      <c r="CM141" s="172">
        <f t="shared" si="476"/>
        <v>110.00000000000001</v>
      </c>
      <c r="CN141" s="172">
        <f t="shared" si="477"/>
        <v>110.00000000000001</v>
      </c>
      <c r="CO141" s="172">
        <f t="shared" si="478"/>
        <v>120</v>
      </c>
      <c r="CP141" s="172">
        <f t="shared" si="479"/>
        <v>130</v>
      </c>
      <c r="CQ141" s="172">
        <f t="shared" si="480"/>
        <v>150</v>
      </c>
      <c r="CR141" s="172">
        <f t="shared" si="481"/>
        <v>160</v>
      </c>
      <c r="CS141" s="172">
        <f t="shared" si="482"/>
        <v>160</v>
      </c>
      <c r="CT141" s="172">
        <f t="shared" si="483"/>
        <v>160</v>
      </c>
      <c r="CU141" s="172">
        <f t="shared" si="484"/>
        <v>170</v>
      </c>
      <c r="CV141" s="172">
        <f t="shared" si="485"/>
        <v>170</v>
      </c>
      <c r="CW141" s="172">
        <f t="shared" si="486"/>
        <v>170</v>
      </c>
      <c r="CX141" s="172">
        <f t="shared" si="487"/>
        <v>170</v>
      </c>
      <c r="CY141" s="172">
        <f t="shared" si="488"/>
        <v>170</v>
      </c>
      <c r="CZ141" s="172">
        <f t="shared" si="489"/>
        <v>170</v>
      </c>
      <c r="DB141" s="171">
        <f t="shared" si="490"/>
        <v>160</v>
      </c>
      <c r="DC141" s="172">
        <f t="shared" si="491"/>
        <v>160</v>
      </c>
      <c r="DD141" s="172">
        <f t="shared" si="492"/>
        <v>160</v>
      </c>
      <c r="DE141" s="172">
        <f t="shared" si="493"/>
        <v>160</v>
      </c>
      <c r="DF141" s="172">
        <f t="shared" si="494"/>
        <v>160</v>
      </c>
      <c r="DG141" s="172">
        <f t="shared" si="495"/>
        <v>160</v>
      </c>
      <c r="DH141" s="172">
        <f t="shared" si="496"/>
        <v>160</v>
      </c>
      <c r="DI141" s="172">
        <f t="shared" si="497"/>
        <v>140</v>
      </c>
      <c r="DJ141" s="172">
        <f t="shared" si="498"/>
        <v>120</v>
      </c>
      <c r="DK141" s="172">
        <f t="shared" si="499"/>
        <v>100</v>
      </c>
      <c r="DL141" s="172">
        <f t="shared" si="500"/>
        <v>100</v>
      </c>
      <c r="DM141" s="172">
        <f t="shared" si="501"/>
        <v>100</v>
      </c>
      <c r="DN141" s="172">
        <f t="shared" si="502"/>
        <v>110.00000000000001</v>
      </c>
      <c r="DO141" s="172">
        <f t="shared" si="503"/>
        <v>120</v>
      </c>
      <c r="DP141" s="172">
        <f t="shared" si="504"/>
        <v>140</v>
      </c>
      <c r="DQ141" s="172">
        <f t="shared" si="505"/>
        <v>150</v>
      </c>
      <c r="DR141" s="172">
        <f t="shared" si="506"/>
        <v>150</v>
      </c>
      <c r="DS141" s="172">
        <f t="shared" si="507"/>
        <v>150</v>
      </c>
      <c r="DT141" s="172">
        <f t="shared" si="508"/>
        <v>160</v>
      </c>
      <c r="DU141" s="172">
        <f t="shared" si="509"/>
        <v>160</v>
      </c>
      <c r="DV141" s="172">
        <f t="shared" si="510"/>
        <v>160</v>
      </c>
      <c r="DW141" s="172">
        <f t="shared" si="511"/>
        <v>160</v>
      </c>
      <c r="DX141" s="172">
        <f t="shared" si="512"/>
        <v>160</v>
      </c>
      <c r="DY141" s="172">
        <f t="shared" si="513"/>
        <v>160</v>
      </c>
      <c r="EA141" s="171">
        <f t="shared" ref="EA141:EA204" si="514">INDEX($J$22:$J$40,MATCH(BD141,$I$22:$I$40,-1))</f>
        <v>8200</v>
      </c>
      <c r="EB141" s="172">
        <f t="shared" ref="EB141:EB204" si="515">INDEX($J$22:$J$40,MATCH(BE141,$I$22:$I$40,-1))</f>
        <v>8200</v>
      </c>
      <c r="EC141" s="172">
        <f t="shared" ref="EC141:EC204" si="516">INDEX($J$22:$J$40,MATCH(BF141,$I$22:$I$40,-1))</f>
        <v>8200</v>
      </c>
      <c r="ED141" s="172">
        <f t="shared" ref="ED141:ED204" si="517">INDEX($J$22:$J$40,MATCH(BG141,$I$22:$I$40,-1))</f>
        <v>8200</v>
      </c>
      <c r="EE141" s="172">
        <f t="shared" ref="EE141:EE204" si="518">INDEX($J$22:$J$40,MATCH(BH141,$I$22:$I$40,-1))</f>
        <v>8200</v>
      </c>
      <c r="EF141" s="172">
        <f t="shared" ref="EF141:EF204" si="519">INDEX($J$22:$J$40,MATCH(BI141,$I$22:$I$40,-1))</f>
        <v>8200</v>
      </c>
      <c r="EG141" s="172">
        <f t="shared" ref="EG141:EG204" si="520">INDEX($J$22:$J$40,MATCH(BJ141,$I$22:$I$40,-1))</f>
        <v>8200</v>
      </c>
      <c r="EH141" s="172">
        <f t="shared" ref="EH141:EH204" si="521">INDEX($J$22:$J$40,MATCH(BK141,$I$22:$I$40,-1))</f>
        <v>8400</v>
      </c>
      <c r="EI141" s="172">
        <f t="shared" ref="EI141:EI204" si="522">INDEX($J$22:$J$40,MATCH(BL141,$I$22:$I$40,-1))</f>
        <v>8600</v>
      </c>
      <c r="EJ141" s="172">
        <f t="shared" ref="EJ141:EJ204" si="523">INDEX($J$22:$J$40,MATCH(BM141,$I$22:$I$40,-1))</f>
        <v>8800</v>
      </c>
      <c r="EK141" s="172">
        <f t="shared" ref="EK141:EK204" si="524">INDEX($J$22:$J$40,MATCH(BN141,$I$22:$I$40,-1))</f>
        <v>8800</v>
      </c>
      <c r="EL141" s="172">
        <f t="shared" ref="EL141:EL204" si="525">INDEX($J$22:$J$40,MATCH(BO141,$I$22:$I$40,-1))</f>
        <v>8800</v>
      </c>
      <c r="EM141" s="172">
        <f t="shared" ref="EM141:EM204" si="526">INDEX($J$22:$J$40,MATCH(BP141,$I$22:$I$40,-1))</f>
        <v>8700</v>
      </c>
      <c r="EN141" s="172">
        <f t="shared" ref="EN141:EN204" si="527">INDEX($J$22:$J$40,MATCH(BQ141,$I$22:$I$40,-1))</f>
        <v>8600</v>
      </c>
      <c r="EO141" s="172">
        <f t="shared" ref="EO141:EO204" si="528">INDEX($J$22:$J$40,MATCH(BR141,$I$22:$I$40,-1))</f>
        <v>8400</v>
      </c>
      <c r="EP141" s="172">
        <f t="shared" ref="EP141:EP204" si="529">INDEX($J$22:$J$40,MATCH(BS141,$I$22:$I$40,-1))</f>
        <v>8300</v>
      </c>
      <c r="EQ141" s="172">
        <f t="shared" ref="EQ141:EQ204" si="530">INDEX($J$22:$J$40,MATCH(BT141,$I$22:$I$40,-1))</f>
        <v>8300</v>
      </c>
      <c r="ER141" s="172">
        <f t="shared" ref="ER141:ER204" si="531">INDEX($J$22:$J$40,MATCH(BU141,$I$22:$I$40,-1))</f>
        <v>8300</v>
      </c>
      <c r="ES141" s="172">
        <f t="shared" ref="ES141:ES204" si="532">INDEX($J$22:$J$40,MATCH(BV141,$I$22:$I$40,-1))</f>
        <v>8200</v>
      </c>
      <c r="ET141" s="172">
        <f t="shared" ref="ET141:ET204" si="533">INDEX($J$22:$J$40,MATCH(BW141,$I$22:$I$40,-1))</f>
        <v>8200</v>
      </c>
      <c r="EU141" s="172">
        <f t="shared" ref="EU141:EU204" si="534">INDEX($J$22:$J$40,MATCH(BX141,$I$22:$I$40,-1))</f>
        <v>8200</v>
      </c>
      <c r="EV141" s="172">
        <f t="shared" ref="EV141:EV204" si="535">INDEX($J$22:$J$40,MATCH(BY141,$I$22:$I$40,-1))</f>
        <v>8200</v>
      </c>
      <c r="EW141" s="172">
        <f t="shared" ref="EW141:EW204" si="536">INDEX($J$22:$J$40,MATCH(BZ141,$I$22:$I$40,-1))</f>
        <v>8200</v>
      </c>
      <c r="EX141" s="172">
        <f t="shared" ref="EX141:EX204" si="537">INDEX($J$22:$J$40,MATCH(CA141,$I$22:$I$40,-1))</f>
        <v>8200</v>
      </c>
      <c r="EZ141" s="171">
        <f t="shared" ref="EZ141:EZ204" si="538">INDEX($J$22:$J$40,MATCH(BD141,$I$22:$I$40,-1)+1)</f>
        <v>8300</v>
      </c>
      <c r="FA141" s="172">
        <f t="shared" ref="FA141:FA204" si="539">INDEX($J$22:$J$40,MATCH(BE141,$I$22:$I$40,-1)+1)</f>
        <v>8300</v>
      </c>
      <c r="FB141" s="172">
        <f t="shared" ref="FB141:FB204" si="540">INDEX($J$22:$J$40,MATCH(BF141,$I$22:$I$40,-1)+1)</f>
        <v>8300</v>
      </c>
      <c r="FC141" s="172">
        <f t="shared" ref="FC141:FC204" si="541">INDEX($J$22:$J$40,MATCH(BG141,$I$22:$I$40,-1)+1)</f>
        <v>8300</v>
      </c>
      <c r="FD141" s="172">
        <f t="shared" ref="FD141:FD204" si="542">INDEX($J$22:$J$40,MATCH(BH141,$I$22:$I$40,-1)+1)</f>
        <v>8300</v>
      </c>
      <c r="FE141" s="172">
        <f t="shared" ref="FE141:FE204" si="543">INDEX($J$22:$J$40,MATCH(BI141,$I$22:$I$40,-1)+1)</f>
        <v>8300</v>
      </c>
      <c r="FF141" s="172">
        <f t="shared" ref="FF141:FF204" si="544">INDEX($J$22:$J$40,MATCH(BJ141,$I$22:$I$40,-1)+1)</f>
        <v>8300</v>
      </c>
      <c r="FG141" s="172">
        <f t="shared" ref="FG141:FG204" si="545">INDEX($J$22:$J$40,MATCH(BK141,$I$22:$I$40,-1)+1)</f>
        <v>8500</v>
      </c>
      <c r="FH141" s="172">
        <f t="shared" ref="FH141:FH204" si="546">INDEX($J$22:$J$40,MATCH(BL141,$I$22:$I$40,-1)+1)</f>
        <v>8700</v>
      </c>
      <c r="FI141" s="172">
        <f t="shared" ref="FI141:FI204" si="547">INDEX($J$22:$J$40,MATCH(BM141,$I$22:$I$40,-1)+1)</f>
        <v>8900</v>
      </c>
      <c r="FJ141" s="172">
        <f t="shared" ref="FJ141:FJ204" si="548">INDEX($J$22:$J$40,MATCH(BN141,$I$22:$I$40,-1)+1)</f>
        <v>8900</v>
      </c>
      <c r="FK141" s="172">
        <f t="shared" ref="FK141:FK204" si="549">INDEX($J$22:$J$40,MATCH(BO141,$I$22:$I$40,-1)+1)</f>
        <v>8900</v>
      </c>
      <c r="FL141" s="172">
        <f t="shared" ref="FL141:FL204" si="550">INDEX($J$22:$J$40,MATCH(BP141,$I$22:$I$40,-1)+1)</f>
        <v>8800</v>
      </c>
      <c r="FM141" s="172">
        <f t="shared" ref="FM141:FM204" si="551">INDEX($J$22:$J$40,MATCH(BQ141,$I$22:$I$40,-1)+1)</f>
        <v>8700</v>
      </c>
      <c r="FN141" s="172">
        <f t="shared" ref="FN141:FN204" si="552">INDEX($J$22:$J$40,MATCH(BR141,$I$22:$I$40,-1)+1)</f>
        <v>8500</v>
      </c>
      <c r="FO141" s="172">
        <f t="shared" ref="FO141:FO204" si="553">INDEX($J$22:$J$40,MATCH(BS141,$I$22:$I$40,-1)+1)</f>
        <v>8400</v>
      </c>
      <c r="FP141" s="172">
        <f t="shared" ref="FP141:FP204" si="554">INDEX($J$22:$J$40,MATCH(BT141,$I$22:$I$40,-1)+1)</f>
        <v>8400</v>
      </c>
      <c r="FQ141" s="172">
        <f t="shared" ref="FQ141:FQ204" si="555">INDEX($J$22:$J$40,MATCH(BU141,$I$22:$I$40,-1)+1)</f>
        <v>8400</v>
      </c>
      <c r="FR141" s="172">
        <f t="shared" ref="FR141:FR204" si="556">INDEX($J$22:$J$40,MATCH(BV141,$I$22:$I$40,-1)+1)</f>
        <v>8300</v>
      </c>
      <c r="FS141" s="172">
        <f t="shared" ref="FS141:FS204" si="557">INDEX($J$22:$J$40,MATCH(BW141,$I$22:$I$40,-1)+1)</f>
        <v>8300</v>
      </c>
      <c r="FT141" s="172">
        <f t="shared" ref="FT141:FT204" si="558">INDEX($J$22:$J$40,MATCH(BX141,$I$22:$I$40,-1)+1)</f>
        <v>8300</v>
      </c>
      <c r="FU141" s="172">
        <f t="shared" ref="FU141:FU204" si="559">INDEX($J$22:$J$40,MATCH(BY141,$I$22:$I$40,-1)+1)</f>
        <v>8300</v>
      </c>
      <c r="FV141" s="172">
        <f t="shared" ref="FV141:FV204" si="560">INDEX($J$22:$J$40,MATCH(BZ141,$I$22:$I$40,-1)+1)</f>
        <v>8300</v>
      </c>
      <c r="FW141" s="172">
        <f t="shared" ref="FW141:FW204" si="561">INDEX($J$22:$J$40,MATCH(CA141,$I$22:$I$40,-1)+1)</f>
        <v>8300</v>
      </c>
    </row>
    <row r="142" spans="3:179" ht="14.25" customHeight="1" x14ac:dyDescent="0.25">
      <c r="C142" s="132">
        <v>2028</v>
      </c>
      <c r="D142" s="14" t="s">
        <v>173</v>
      </c>
      <c r="E142" s="171">
        <f t="shared" si="418"/>
        <v>1387.49</v>
      </c>
      <c r="F142" s="172">
        <f t="shared" si="419"/>
        <v>1387.49</v>
      </c>
      <c r="G142" s="172">
        <f t="shared" si="420"/>
        <v>1387.49</v>
      </c>
      <c r="H142" s="172">
        <f t="shared" si="421"/>
        <v>1387.49</v>
      </c>
      <c r="I142" s="172">
        <f t="shared" si="422"/>
        <v>1387.49</v>
      </c>
      <c r="J142" s="172">
        <f t="shared" si="423"/>
        <v>1387.49</v>
      </c>
      <c r="K142" s="172">
        <f t="shared" si="424"/>
        <v>1387.49</v>
      </c>
      <c r="L142" s="172">
        <f t="shared" si="425"/>
        <v>1273.3777702745679</v>
      </c>
      <c r="M142" s="172">
        <f t="shared" si="426"/>
        <v>1123.7772117036916</v>
      </c>
      <c r="N142" s="172">
        <f t="shared" si="427"/>
        <v>968.43840253463395</v>
      </c>
      <c r="O142" s="172">
        <f t="shared" si="428"/>
        <v>945.44579092618392</v>
      </c>
      <c r="P142" s="172">
        <f t="shared" si="429"/>
        <v>945.74075716975483</v>
      </c>
      <c r="Q142" s="172">
        <f t="shared" si="430"/>
        <v>1062.6641710486872</v>
      </c>
      <c r="R142" s="172">
        <f t="shared" si="431"/>
        <v>1113.6346463545633</v>
      </c>
      <c r="S142" s="172">
        <f t="shared" si="432"/>
        <v>1321.29</v>
      </c>
      <c r="T142" s="172">
        <f t="shared" si="433"/>
        <v>1321.29</v>
      </c>
      <c r="U142" s="172">
        <f t="shared" si="434"/>
        <v>1321.29</v>
      </c>
      <c r="V142" s="172">
        <f t="shared" si="435"/>
        <v>1321.29</v>
      </c>
      <c r="W142" s="172">
        <f t="shared" si="436"/>
        <v>1387.49</v>
      </c>
      <c r="X142" s="172">
        <f t="shared" si="437"/>
        <v>1387.49</v>
      </c>
      <c r="Y142" s="172">
        <f t="shared" si="438"/>
        <v>1387.49</v>
      </c>
      <c r="Z142" s="172">
        <f t="shared" si="439"/>
        <v>1387.49</v>
      </c>
      <c r="AA142" s="172">
        <f t="shared" si="440"/>
        <v>1387.49</v>
      </c>
      <c r="AB142" s="172">
        <f t="shared" si="441"/>
        <v>1387.49</v>
      </c>
      <c r="AC142" s="176">
        <f xml:space="preserve"> SUM(E142:AB142) * 31</f>
        <v>953423.87125037494</v>
      </c>
      <c r="AD142" s="195"/>
      <c r="AE142" s="171">
        <f t="shared" si="442"/>
        <v>8210</v>
      </c>
      <c r="AF142" s="172">
        <f t="shared" si="443"/>
        <v>8210</v>
      </c>
      <c r="AG142" s="172">
        <f t="shared" si="444"/>
        <v>8210</v>
      </c>
      <c r="AH142" s="172">
        <f t="shared" si="445"/>
        <v>8210</v>
      </c>
      <c r="AI142" s="172">
        <f t="shared" si="446"/>
        <v>8210</v>
      </c>
      <c r="AJ142" s="172">
        <f t="shared" si="447"/>
        <v>8210</v>
      </c>
      <c r="AK142" s="172">
        <f t="shared" si="448"/>
        <v>8210</v>
      </c>
      <c r="AL142" s="172">
        <f t="shared" si="449"/>
        <v>8380.5571409399854</v>
      </c>
      <c r="AM142" s="172">
        <f t="shared" si="450"/>
        <v>8592.0774130931204</v>
      </c>
      <c r="AN142" s="172">
        <f t="shared" si="451"/>
        <v>8799.4306039534804</v>
      </c>
      <c r="AO142" s="172">
        <f t="shared" si="452"/>
        <v>8829.1805952724299</v>
      </c>
      <c r="AP142" s="172">
        <f t="shared" si="453"/>
        <v>8828.8003852096408</v>
      </c>
      <c r="AQ142" s="172">
        <f t="shared" si="454"/>
        <v>8675.0313138969886</v>
      </c>
      <c r="AR142" s="172">
        <f t="shared" si="455"/>
        <v>8605.9750459288371</v>
      </c>
      <c r="AS142" s="172">
        <f t="shared" si="456"/>
        <v>8310</v>
      </c>
      <c r="AT142" s="172">
        <f t="shared" si="457"/>
        <v>8310</v>
      </c>
      <c r="AU142" s="172">
        <f t="shared" si="458"/>
        <v>8310</v>
      </c>
      <c r="AV142" s="172">
        <f t="shared" si="459"/>
        <v>8310</v>
      </c>
      <c r="AW142" s="172">
        <f t="shared" si="460"/>
        <v>8210</v>
      </c>
      <c r="AX142" s="172">
        <f t="shared" si="461"/>
        <v>8210</v>
      </c>
      <c r="AY142" s="172">
        <f t="shared" si="462"/>
        <v>8210</v>
      </c>
      <c r="AZ142" s="172">
        <f t="shared" si="463"/>
        <v>8210</v>
      </c>
      <c r="BA142" s="172">
        <f t="shared" si="464"/>
        <v>8210</v>
      </c>
      <c r="BB142" s="172">
        <f t="shared" si="465"/>
        <v>8210</v>
      </c>
      <c r="BD142" s="189">
        <f xml:space="preserve">  'Generation Calculation'!CC129-'Bidders Proposed Renewables'!E104</f>
        <v>169</v>
      </c>
      <c r="BE142" s="190">
        <f xml:space="preserve">  'Generation Calculation'!CD129-'Bidders Proposed Renewables'!F104</f>
        <v>169</v>
      </c>
      <c r="BF142" s="190">
        <f xml:space="preserve">  'Generation Calculation'!CE129-'Bidders Proposed Renewables'!G104</f>
        <v>169</v>
      </c>
      <c r="BG142" s="190">
        <f xml:space="preserve">  'Generation Calculation'!CF129-'Bidders Proposed Renewables'!H104</f>
        <v>169</v>
      </c>
      <c r="BH142" s="190">
        <f xml:space="preserve">  'Generation Calculation'!CG129-'Bidders Proposed Renewables'!I104</f>
        <v>169</v>
      </c>
      <c r="BI142" s="190">
        <f xml:space="preserve">  'Generation Calculation'!CH129-'Bidders Proposed Renewables'!J104</f>
        <v>169</v>
      </c>
      <c r="BJ142" s="190">
        <f xml:space="preserve">  'Generation Calculation'!CI129-'Bidders Proposed Renewables'!K104</f>
        <v>169</v>
      </c>
      <c r="BK142" s="190">
        <f xml:space="preserve">  'Generation Calculation'!CJ129-'Bidders Proposed Renewables'!L104</f>
        <v>151.94428590600154</v>
      </c>
      <c r="BL142" s="190">
        <f xml:space="preserve">  'Generation Calculation'!CK129-'Bidders Proposed Renewables'!M104</f>
        <v>130.79225869068787</v>
      </c>
      <c r="BM142" s="190">
        <f xml:space="preserve">  'Generation Calculation'!CL129-'Bidders Proposed Renewables'!N104</f>
        <v>110.05693960465193</v>
      </c>
      <c r="BN142" s="190">
        <f xml:space="preserve">  'Generation Calculation'!CM129-'Bidders Proposed Renewables'!O104</f>
        <v>107.08194047275704</v>
      </c>
      <c r="BO142" s="190">
        <f xml:space="preserve">  'Generation Calculation'!CN129-'Bidders Proposed Renewables'!P104</f>
        <v>107.11996147903599</v>
      </c>
      <c r="BP142" s="190">
        <f xml:space="preserve">  'Generation Calculation'!CO129-'Bidders Proposed Renewables'!Q104</f>
        <v>122.49686861030111</v>
      </c>
      <c r="BQ142" s="190">
        <f xml:space="preserve">  'Generation Calculation'!CP129-'Bidders Proposed Renewables'!R104</f>
        <v>129.40249540711625</v>
      </c>
      <c r="BR142" s="190">
        <f xml:space="preserve">  'Generation Calculation'!CQ129-'Bidders Proposed Renewables'!S104</f>
        <v>159</v>
      </c>
      <c r="BS142" s="190">
        <f xml:space="preserve">  'Generation Calculation'!CR129-'Bidders Proposed Renewables'!T104</f>
        <v>159</v>
      </c>
      <c r="BT142" s="190">
        <f xml:space="preserve">  'Generation Calculation'!CS129-'Bidders Proposed Renewables'!U104</f>
        <v>159</v>
      </c>
      <c r="BU142" s="190">
        <f xml:space="preserve">  'Generation Calculation'!CT129-'Bidders Proposed Renewables'!V104</f>
        <v>159</v>
      </c>
      <c r="BV142" s="190">
        <f xml:space="preserve">  'Generation Calculation'!CU129-'Bidders Proposed Renewables'!W104</f>
        <v>169</v>
      </c>
      <c r="BW142" s="190">
        <f xml:space="preserve">  'Generation Calculation'!CV129-'Bidders Proposed Renewables'!X104</f>
        <v>169</v>
      </c>
      <c r="BX142" s="190">
        <f xml:space="preserve">  'Generation Calculation'!CW129-'Bidders Proposed Renewables'!Y104</f>
        <v>169</v>
      </c>
      <c r="BY142" s="190">
        <f xml:space="preserve">  'Generation Calculation'!CX129-'Bidders Proposed Renewables'!Z104</f>
        <v>169</v>
      </c>
      <c r="BZ142" s="190">
        <f xml:space="preserve">  'Generation Calculation'!CY129-'Bidders Proposed Renewables'!AA104</f>
        <v>169</v>
      </c>
      <c r="CA142" s="190">
        <f xml:space="preserve">  'Generation Calculation'!CZ129-'Bidders Proposed Renewables'!AB104</f>
        <v>169</v>
      </c>
      <c r="CC142" s="171">
        <f t="shared" si="466"/>
        <v>170</v>
      </c>
      <c r="CD142" s="172">
        <f t="shared" si="467"/>
        <v>170</v>
      </c>
      <c r="CE142" s="172">
        <f t="shared" si="468"/>
        <v>170</v>
      </c>
      <c r="CF142" s="172">
        <f t="shared" si="469"/>
        <v>170</v>
      </c>
      <c r="CG142" s="172">
        <f t="shared" si="470"/>
        <v>170</v>
      </c>
      <c r="CH142" s="172">
        <f t="shared" si="471"/>
        <v>170</v>
      </c>
      <c r="CI142" s="172">
        <f t="shared" si="472"/>
        <v>170</v>
      </c>
      <c r="CJ142" s="172">
        <f t="shared" si="473"/>
        <v>160</v>
      </c>
      <c r="CK142" s="172">
        <f t="shared" si="474"/>
        <v>140</v>
      </c>
      <c r="CL142" s="172">
        <f t="shared" si="475"/>
        <v>120</v>
      </c>
      <c r="CM142" s="172">
        <f t="shared" si="476"/>
        <v>110.00000000000001</v>
      </c>
      <c r="CN142" s="172">
        <f t="shared" si="477"/>
        <v>110.00000000000001</v>
      </c>
      <c r="CO142" s="172">
        <f t="shared" si="478"/>
        <v>130</v>
      </c>
      <c r="CP142" s="172">
        <f t="shared" si="479"/>
        <v>130</v>
      </c>
      <c r="CQ142" s="172">
        <f t="shared" si="480"/>
        <v>160</v>
      </c>
      <c r="CR142" s="172">
        <f t="shared" si="481"/>
        <v>160</v>
      </c>
      <c r="CS142" s="172">
        <f t="shared" si="482"/>
        <v>160</v>
      </c>
      <c r="CT142" s="172">
        <f t="shared" si="483"/>
        <v>160</v>
      </c>
      <c r="CU142" s="172">
        <f t="shared" si="484"/>
        <v>170</v>
      </c>
      <c r="CV142" s="172">
        <f t="shared" si="485"/>
        <v>170</v>
      </c>
      <c r="CW142" s="172">
        <f t="shared" si="486"/>
        <v>170</v>
      </c>
      <c r="CX142" s="172">
        <f t="shared" si="487"/>
        <v>170</v>
      </c>
      <c r="CY142" s="172">
        <f t="shared" si="488"/>
        <v>170</v>
      </c>
      <c r="CZ142" s="172">
        <f t="shared" si="489"/>
        <v>170</v>
      </c>
      <c r="DB142" s="171">
        <f t="shared" si="490"/>
        <v>160</v>
      </c>
      <c r="DC142" s="172">
        <f t="shared" si="491"/>
        <v>160</v>
      </c>
      <c r="DD142" s="172">
        <f t="shared" si="492"/>
        <v>160</v>
      </c>
      <c r="DE142" s="172">
        <f t="shared" si="493"/>
        <v>160</v>
      </c>
      <c r="DF142" s="172">
        <f t="shared" si="494"/>
        <v>160</v>
      </c>
      <c r="DG142" s="172">
        <f t="shared" si="495"/>
        <v>160</v>
      </c>
      <c r="DH142" s="172">
        <f t="shared" si="496"/>
        <v>160</v>
      </c>
      <c r="DI142" s="172">
        <f t="shared" si="497"/>
        <v>150</v>
      </c>
      <c r="DJ142" s="172">
        <f t="shared" si="498"/>
        <v>130</v>
      </c>
      <c r="DK142" s="172">
        <f t="shared" si="499"/>
        <v>110.00000000000001</v>
      </c>
      <c r="DL142" s="172">
        <f t="shared" si="500"/>
        <v>100</v>
      </c>
      <c r="DM142" s="172">
        <f t="shared" si="501"/>
        <v>100</v>
      </c>
      <c r="DN142" s="172">
        <f t="shared" si="502"/>
        <v>120</v>
      </c>
      <c r="DO142" s="172">
        <f t="shared" si="503"/>
        <v>120</v>
      </c>
      <c r="DP142" s="172">
        <f t="shared" si="504"/>
        <v>150</v>
      </c>
      <c r="DQ142" s="172">
        <f t="shared" si="505"/>
        <v>150</v>
      </c>
      <c r="DR142" s="172">
        <f t="shared" si="506"/>
        <v>150</v>
      </c>
      <c r="DS142" s="172">
        <f t="shared" si="507"/>
        <v>150</v>
      </c>
      <c r="DT142" s="172">
        <f t="shared" si="508"/>
        <v>160</v>
      </c>
      <c r="DU142" s="172">
        <f t="shared" si="509"/>
        <v>160</v>
      </c>
      <c r="DV142" s="172">
        <f t="shared" si="510"/>
        <v>160</v>
      </c>
      <c r="DW142" s="172">
        <f t="shared" si="511"/>
        <v>160</v>
      </c>
      <c r="DX142" s="172">
        <f t="shared" si="512"/>
        <v>160</v>
      </c>
      <c r="DY142" s="172">
        <f t="shared" si="513"/>
        <v>160</v>
      </c>
      <c r="EA142" s="171">
        <f t="shared" si="514"/>
        <v>8200</v>
      </c>
      <c r="EB142" s="172">
        <f t="shared" si="515"/>
        <v>8200</v>
      </c>
      <c r="EC142" s="172">
        <f t="shared" si="516"/>
        <v>8200</v>
      </c>
      <c r="ED142" s="172">
        <f t="shared" si="517"/>
        <v>8200</v>
      </c>
      <c r="EE142" s="172">
        <f t="shared" si="518"/>
        <v>8200</v>
      </c>
      <c r="EF142" s="172">
        <f t="shared" si="519"/>
        <v>8200</v>
      </c>
      <c r="EG142" s="172">
        <f t="shared" si="520"/>
        <v>8200</v>
      </c>
      <c r="EH142" s="172">
        <f t="shared" si="521"/>
        <v>8300</v>
      </c>
      <c r="EI142" s="172">
        <f t="shared" si="522"/>
        <v>8500</v>
      </c>
      <c r="EJ142" s="172">
        <f t="shared" si="523"/>
        <v>8700</v>
      </c>
      <c r="EK142" s="172">
        <f t="shared" si="524"/>
        <v>8800</v>
      </c>
      <c r="EL142" s="172">
        <f t="shared" si="525"/>
        <v>8800</v>
      </c>
      <c r="EM142" s="172">
        <f t="shared" si="526"/>
        <v>8600</v>
      </c>
      <c r="EN142" s="172">
        <f t="shared" si="527"/>
        <v>8600</v>
      </c>
      <c r="EO142" s="172">
        <f t="shared" si="528"/>
        <v>8300</v>
      </c>
      <c r="EP142" s="172">
        <f t="shared" si="529"/>
        <v>8300</v>
      </c>
      <c r="EQ142" s="172">
        <f t="shared" si="530"/>
        <v>8300</v>
      </c>
      <c r="ER142" s="172">
        <f t="shared" si="531"/>
        <v>8300</v>
      </c>
      <c r="ES142" s="172">
        <f t="shared" si="532"/>
        <v>8200</v>
      </c>
      <c r="ET142" s="172">
        <f t="shared" si="533"/>
        <v>8200</v>
      </c>
      <c r="EU142" s="172">
        <f t="shared" si="534"/>
        <v>8200</v>
      </c>
      <c r="EV142" s="172">
        <f t="shared" si="535"/>
        <v>8200</v>
      </c>
      <c r="EW142" s="172">
        <f t="shared" si="536"/>
        <v>8200</v>
      </c>
      <c r="EX142" s="172">
        <f t="shared" si="537"/>
        <v>8200</v>
      </c>
      <c r="EZ142" s="171">
        <f t="shared" si="538"/>
        <v>8300</v>
      </c>
      <c r="FA142" s="172">
        <f t="shared" si="539"/>
        <v>8300</v>
      </c>
      <c r="FB142" s="172">
        <f t="shared" si="540"/>
        <v>8300</v>
      </c>
      <c r="FC142" s="172">
        <f t="shared" si="541"/>
        <v>8300</v>
      </c>
      <c r="FD142" s="172">
        <f t="shared" si="542"/>
        <v>8300</v>
      </c>
      <c r="FE142" s="172">
        <f t="shared" si="543"/>
        <v>8300</v>
      </c>
      <c r="FF142" s="172">
        <f t="shared" si="544"/>
        <v>8300</v>
      </c>
      <c r="FG142" s="172">
        <f t="shared" si="545"/>
        <v>8400</v>
      </c>
      <c r="FH142" s="172">
        <f t="shared" si="546"/>
        <v>8600</v>
      </c>
      <c r="FI142" s="172">
        <f t="shared" si="547"/>
        <v>8800</v>
      </c>
      <c r="FJ142" s="172">
        <f t="shared" si="548"/>
        <v>8900</v>
      </c>
      <c r="FK142" s="172">
        <f t="shared" si="549"/>
        <v>8900</v>
      </c>
      <c r="FL142" s="172">
        <f t="shared" si="550"/>
        <v>8700</v>
      </c>
      <c r="FM142" s="172">
        <f t="shared" si="551"/>
        <v>8700</v>
      </c>
      <c r="FN142" s="172">
        <f t="shared" si="552"/>
        <v>8400</v>
      </c>
      <c r="FO142" s="172">
        <f t="shared" si="553"/>
        <v>8400</v>
      </c>
      <c r="FP142" s="172">
        <f t="shared" si="554"/>
        <v>8400</v>
      </c>
      <c r="FQ142" s="172">
        <f t="shared" si="555"/>
        <v>8400</v>
      </c>
      <c r="FR142" s="172">
        <f t="shared" si="556"/>
        <v>8300</v>
      </c>
      <c r="FS142" s="172">
        <f t="shared" si="557"/>
        <v>8300</v>
      </c>
      <c r="FT142" s="172">
        <f t="shared" si="558"/>
        <v>8300</v>
      </c>
      <c r="FU142" s="172">
        <f t="shared" si="559"/>
        <v>8300</v>
      </c>
      <c r="FV142" s="172">
        <f t="shared" si="560"/>
        <v>8300</v>
      </c>
      <c r="FW142" s="172">
        <f t="shared" si="561"/>
        <v>8300</v>
      </c>
    </row>
    <row r="143" spans="3:179" ht="14.25" customHeight="1" x14ac:dyDescent="0.25">
      <c r="C143" s="132">
        <v>2029</v>
      </c>
      <c r="D143" s="14" t="s">
        <v>163</v>
      </c>
      <c r="E143" s="171">
        <f t="shared" si="418"/>
        <v>1387.49</v>
      </c>
      <c r="F143" s="172">
        <f t="shared" si="419"/>
        <v>1387.49</v>
      </c>
      <c r="G143" s="172">
        <f t="shared" si="420"/>
        <v>1387.49</v>
      </c>
      <c r="H143" s="172">
        <f t="shared" si="421"/>
        <v>1387.49</v>
      </c>
      <c r="I143" s="172">
        <f t="shared" si="422"/>
        <v>1387.49</v>
      </c>
      <c r="J143" s="172">
        <f t="shared" si="423"/>
        <v>1387.49</v>
      </c>
      <c r="K143" s="172">
        <f t="shared" si="424"/>
        <v>1387.49</v>
      </c>
      <c r="L143" s="172">
        <f t="shared" si="425"/>
        <v>1321.29</v>
      </c>
      <c r="M143" s="172">
        <f t="shared" si="426"/>
        <v>1186.6903183795055</v>
      </c>
      <c r="N143" s="172">
        <f t="shared" si="427"/>
        <v>1066.1809329986202</v>
      </c>
      <c r="O143" s="172">
        <f t="shared" si="428"/>
        <v>1008.1490591266841</v>
      </c>
      <c r="P143" s="172">
        <f t="shared" si="429"/>
        <v>1082.8011645258725</v>
      </c>
      <c r="Q143" s="172">
        <f t="shared" si="430"/>
        <v>1025.4743425825498</v>
      </c>
      <c r="R143" s="172">
        <f t="shared" si="431"/>
        <v>993.34039353678486</v>
      </c>
      <c r="S143" s="172">
        <f t="shared" si="432"/>
        <v>1127.9612620273558</v>
      </c>
      <c r="T143" s="172">
        <f t="shared" si="433"/>
        <v>1321.29</v>
      </c>
      <c r="U143" s="172">
        <f t="shared" si="434"/>
        <v>1321.29</v>
      </c>
      <c r="V143" s="172">
        <f t="shared" si="435"/>
        <v>1321.29</v>
      </c>
      <c r="W143" s="172">
        <f t="shared" si="436"/>
        <v>1387.49</v>
      </c>
      <c r="X143" s="172">
        <f t="shared" si="437"/>
        <v>1387.49</v>
      </c>
      <c r="Y143" s="172">
        <f t="shared" si="438"/>
        <v>1387.49</v>
      </c>
      <c r="Z143" s="172">
        <f t="shared" si="439"/>
        <v>1387.49</v>
      </c>
      <c r="AA143" s="172">
        <f t="shared" si="440"/>
        <v>1387.49</v>
      </c>
      <c r="AB143" s="172">
        <f t="shared" si="441"/>
        <v>1387.49</v>
      </c>
      <c r="AC143" s="176">
        <f xml:space="preserve"> SUM(E143:AB143) *  31</f>
        <v>955206.95166849904</v>
      </c>
      <c r="AD143" s="195"/>
      <c r="AE143" s="171">
        <f t="shared" si="442"/>
        <v>8210</v>
      </c>
      <c r="AF143" s="172">
        <f t="shared" si="443"/>
        <v>8210</v>
      </c>
      <c r="AG143" s="172">
        <f t="shared" si="444"/>
        <v>8210</v>
      </c>
      <c r="AH143" s="172">
        <f t="shared" si="445"/>
        <v>8210</v>
      </c>
      <c r="AI143" s="172">
        <f t="shared" si="446"/>
        <v>8210</v>
      </c>
      <c r="AJ143" s="172">
        <f t="shared" si="447"/>
        <v>8210</v>
      </c>
      <c r="AK143" s="172">
        <f t="shared" si="448"/>
        <v>8210</v>
      </c>
      <c r="AL143" s="172">
        <f t="shared" si="449"/>
        <v>8310</v>
      </c>
      <c r="AM143" s="172">
        <f t="shared" si="450"/>
        <v>8504.6584668860869</v>
      </c>
      <c r="AN143" s="172">
        <f t="shared" si="451"/>
        <v>8670.3078730145171</v>
      </c>
      <c r="AO143" s="172">
        <f t="shared" si="452"/>
        <v>8747.5004158963784</v>
      </c>
      <c r="AP143" s="172">
        <f t="shared" si="453"/>
        <v>8647.903237611994</v>
      </c>
      <c r="AQ143" s="172">
        <f t="shared" si="454"/>
        <v>8724.6200569295052</v>
      </c>
      <c r="AR143" s="172">
        <f t="shared" si="455"/>
        <v>8766.9485278992361</v>
      </c>
      <c r="AS143" s="172">
        <f t="shared" si="456"/>
        <v>8586.3288327276514</v>
      </c>
      <c r="AT143" s="172">
        <f t="shared" si="457"/>
        <v>8310</v>
      </c>
      <c r="AU143" s="172">
        <f t="shared" si="458"/>
        <v>8310</v>
      </c>
      <c r="AV143" s="172">
        <f t="shared" si="459"/>
        <v>8310</v>
      </c>
      <c r="AW143" s="172">
        <f t="shared" si="460"/>
        <v>8210</v>
      </c>
      <c r="AX143" s="172">
        <f t="shared" si="461"/>
        <v>8210</v>
      </c>
      <c r="AY143" s="172">
        <f t="shared" si="462"/>
        <v>8210</v>
      </c>
      <c r="AZ143" s="172">
        <f t="shared" si="463"/>
        <v>8210</v>
      </c>
      <c r="BA143" s="172">
        <f t="shared" si="464"/>
        <v>8210</v>
      </c>
      <c r="BB143" s="172">
        <f t="shared" si="465"/>
        <v>8210</v>
      </c>
      <c r="BD143" s="189">
        <f xml:space="preserve">  'Generation Calculation'!CC130-'Bidders Proposed Renewables'!E105</f>
        <v>169</v>
      </c>
      <c r="BE143" s="190">
        <f xml:space="preserve">  'Generation Calculation'!CD130-'Bidders Proposed Renewables'!F105</f>
        <v>169</v>
      </c>
      <c r="BF143" s="190">
        <f xml:space="preserve">  'Generation Calculation'!CE130-'Bidders Proposed Renewables'!G105</f>
        <v>169</v>
      </c>
      <c r="BG143" s="190">
        <f xml:space="preserve">  'Generation Calculation'!CF130-'Bidders Proposed Renewables'!H105</f>
        <v>169</v>
      </c>
      <c r="BH143" s="190">
        <f xml:space="preserve">  'Generation Calculation'!CG130-'Bidders Proposed Renewables'!I105</f>
        <v>169</v>
      </c>
      <c r="BI143" s="190">
        <f xml:space="preserve">  'Generation Calculation'!CH130-'Bidders Proposed Renewables'!J105</f>
        <v>169</v>
      </c>
      <c r="BJ143" s="190">
        <f xml:space="preserve">  'Generation Calculation'!CI130-'Bidders Proposed Renewables'!K105</f>
        <v>169</v>
      </c>
      <c r="BK143" s="190">
        <f xml:space="preserve">  'Generation Calculation'!CJ130-'Bidders Proposed Renewables'!L105</f>
        <v>159</v>
      </c>
      <c r="BL143" s="190">
        <f xml:space="preserve">  'Generation Calculation'!CK130-'Bidders Proposed Renewables'!M105</f>
        <v>139.53415331139132</v>
      </c>
      <c r="BM143" s="190">
        <f xml:space="preserve">  'Generation Calculation'!CL130-'Bidders Proposed Renewables'!N105</f>
        <v>122.96921269854832</v>
      </c>
      <c r="BN143" s="190">
        <f xml:space="preserve">  'Generation Calculation'!CM130-'Bidders Proposed Renewables'!O105</f>
        <v>115.24995841036225</v>
      </c>
      <c r="BO143" s="190">
        <f xml:space="preserve">  'Generation Calculation'!CN130-'Bidders Proposed Renewables'!P105</f>
        <v>125.20967623880051</v>
      </c>
      <c r="BP143" s="190">
        <f xml:space="preserve">  'Generation Calculation'!CO130-'Bidders Proposed Renewables'!Q105</f>
        <v>117.53799430704947</v>
      </c>
      <c r="BQ143" s="190">
        <f xml:space="preserve">  'Generation Calculation'!CP130-'Bidders Proposed Renewables'!R105</f>
        <v>113.30514721007631</v>
      </c>
      <c r="BR143" s="190">
        <f xml:space="preserve">  'Generation Calculation'!CQ130-'Bidders Proposed Renewables'!S105</f>
        <v>131.36711672723487</v>
      </c>
      <c r="BS143" s="190">
        <f xml:space="preserve">  'Generation Calculation'!CR130-'Bidders Proposed Renewables'!T105</f>
        <v>159</v>
      </c>
      <c r="BT143" s="190">
        <f xml:space="preserve">  'Generation Calculation'!CS130-'Bidders Proposed Renewables'!U105</f>
        <v>159</v>
      </c>
      <c r="BU143" s="190">
        <f xml:space="preserve">  'Generation Calculation'!CT130-'Bidders Proposed Renewables'!V105</f>
        <v>159</v>
      </c>
      <c r="BV143" s="190">
        <f xml:space="preserve">  'Generation Calculation'!CU130-'Bidders Proposed Renewables'!W105</f>
        <v>169</v>
      </c>
      <c r="BW143" s="190">
        <f xml:space="preserve">  'Generation Calculation'!CV130-'Bidders Proposed Renewables'!X105</f>
        <v>169</v>
      </c>
      <c r="BX143" s="190">
        <f xml:space="preserve">  'Generation Calculation'!CW130-'Bidders Proposed Renewables'!Y105</f>
        <v>169</v>
      </c>
      <c r="BY143" s="190">
        <f xml:space="preserve">  'Generation Calculation'!CX130-'Bidders Proposed Renewables'!Z105</f>
        <v>169</v>
      </c>
      <c r="BZ143" s="190">
        <f xml:space="preserve">  'Generation Calculation'!CY130-'Bidders Proposed Renewables'!AA105</f>
        <v>169</v>
      </c>
      <c r="CA143" s="190">
        <f xml:space="preserve">  'Generation Calculation'!CZ130-'Bidders Proposed Renewables'!AB105</f>
        <v>169</v>
      </c>
      <c r="CC143" s="171">
        <f t="shared" si="466"/>
        <v>170</v>
      </c>
      <c r="CD143" s="172">
        <f t="shared" si="467"/>
        <v>170</v>
      </c>
      <c r="CE143" s="172">
        <f t="shared" si="468"/>
        <v>170</v>
      </c>
      <c r="CF143" s="172">
        <f t="shared" si="469"/>
        <v>170</v>
      </c>
      <c r="CG143" s="172">
        <f t="shared" si="470"/>
        <v>170</v>
      </c>
      <c r="CH143" s="172">
        <f t="shared" si="471"/>
        <v>170</v>
      </c>
      <c r="CI143" s="172">
        <f t="shared" si="472"/>
        <v>170</v>
      </c>
      <c r="CJ143" s="172">
        <f t="shared" si="473"/>
        <v>160</v>
      </c>
      <c r="CK143" s="172">
        <f t="shared" si="474"/>
        <v>140</v>
      </c>
      <c r="CL143" s="172">
        <f t="shared" si="475"/>
        <v>130</v>
      </c>
      <c r="CM143" s="172">
        <f t="shared" si="476"/>
        <v>120</v>
      </c>
      <c r="CN143" s="172">
        <f t="shared" si="477"/>
        <v>130</v>
      </c>
      <c r="CO143" s="172">
        <f t="shared" si="478"/>
        <v>120</v>
      </c>
      <c r="CP143" s="172">
        <f t="shared" si="479"/>
        <v>120</v>
      </c>
      <c r="CQ143" s="172">
        <f t="shared" si="480"/>
        <v>140</v>
      </c>
      <c r="CR143" s="172">
        <f t="shared" si="481"/>
        <v>160</v>
      </c>
      <c r="CS143" s="172">
        <f t="shared" si="482"/>
        <v>160</v>
      </c>
      <c r="CT143" s="172">
        <f t="shared" si="483"/>
        <v>160</v>
      </c>
      <c r="CU143" s="172">
        <f t="shared" si="484"/>
        <v>170</v>
      </c>
      <c r="CV143" s="172">
        <f t="shared" si="485"/>
        <v>170</v>
      </c>
      <c r="CW143" s="172">
        <f t="shared" si="486"/>
        <v>170</v>
      </c>
      <c r="CX143" s="172">
        <f t="shared" si="487"/>
        <v>170</v>
      </c>
      <c r="CY143" s="172">
        <f t="shared" si="488"/>
        <v>170</v>
      </c>
      <c r="CZ143" s="172">
        <f t="shared" si="489"/>
        <v>170</v>
      </c>
      <c r="DB143" s="171">
        <f t="shared" si="490"/>
        <v>160</v>
      </c>
      <c r="DC143" s="172">
        <f t="shared" si="491"/>
        <v>160</v>
      </c>
      <c r="DD143" s="172">
        <f t="shared" si="492"/>
        <v>160</v>
      </c>
      <c r="DE143" s="172">
        <f t="shared" si="493"/>
        <v>160</v>
      </c>
      <c r="DF143" s="172">
        <f t="shared" si="494"/>
        <v>160</v>
      </c>
      <c r="DG143" s="172">
        <f t="shared" si="495"/>
        <v>160</v>
      </c>
      <c r="DH143" s="172">
        <f t="shared" si="496"/>
        <v>160</v>
      </c>
      <c r="DI143" s="172">
        <f t="shared" si="497"/>
        <v>150</v>
      </c>
      <c r="DJ143" s="172">
        <f t="shared" si="498"/>
        <v>130</v>
      </c>
      <c r="DK143" s="172">
        <f t="shared" si="499"/>
        <v>120</v>
      </c>
      <c r="DL143" s="172">
        <f t="shared" si="500"/>
        <v>110.00000000000001</v>
      </c>
      <c r="DM143" s="172">
        <f t="shared" si="501"/>
        <v>120</v>
      </c>
      <c r="DN143" s="172">
        <f t="shared" si="502"/>
        <v>110.00000000000001</v>
      </c>
      <c r="DO143" s="172">
        <f t="shared" si="503"/>
        <v>110.00000000000001</v>
      </c>
      <c r="DP143" s="172">
        <f t="shared" si="504"/>
        <v>130</v>
      </c>
      <c r="DQ143" s="172">
        <f t="shared" si="505"/>
        <v>150</v>
      </c>
      <c r="DR143" s="172">
        <f t="shared" si="506"/>
        <v>150</v>
      </c>
      <c r="DS143" s="172">
        <f t="shared" si="507"/>
        <v>150</v>
      </c>
      <c r="DT143" s="172">
        <f t="shared" si="508"/>
        <v>160</v>
      </c>
      <c r="DU143" s="172">
        <f t="shared" si="509"/>
        <v>160</v>
      </c>
      <c r="DV143" s="172">
        <f t="shared" si="510"/>
        <v>160</v>
      </c>
      <c r="DW143" s="172">
        <f t="shared" si="511"/>
        <v>160</v>
      </c>
      <c r="DX143" s="172">
        <f t="shared" si="512"/>
        <v>160</v>
      </c>
      <c r="DY143" s="172">
        <f t="shared" si="513"/>
        <v>160</v>
      </c>
      <c r="EA143" s="171">
        <f t="shared" si="514"/>
        <v>8200</v>
      </c>
      <c r="EB143" s="172">
        <f t="shared" si="515"/>
        <v>8200</v>
      </c>
      <c r="EC143" s="172">
        <f t="shared" si="516"/>
        <v>8200</v>
      </c>
      <c r="ED143" s="172">
        <f t="shared" si="517"/>
        <v>8200</v>
      </c>
      <c r="EE143" s="172">
        <f t="shared" si="518"/>
        <v>8200</v>
      </c>
      <c r="EF143" s="172">
        <f t="shared" si="519"/>
        <v>8200</v>
      </c>
      <c r="EG143" s="172">
        <f t="shared" si="520"/>
        <v>8200</v>
      </c>
      <c r="EH143" s="172">
        <f t="shared" si="521"/>
        <v>8300</v>
      </c>
      <c r="EI143" s="172">
        <f t="shared" si="522"/>
        <v>8500</v>
      </c>
      <c r="EJ143" s="172">
        <f t="shared" si="523"/>
        <v>8600</v>
      </c>
      <c r="EK143" s="172">
        <f t="shared" si="524"/>
        <v>8700</v>
      </c>
      <c r="EL143" s="172">
        <f t="shared" si="525"/>
        <v>8600</v>
      </c>
      <c r="EM143" s="172">
        <f t="shared" si="526"/>
        <v>8700</v>
      </c>
      <c r="EN143" s="172">
        <f t="shared" si="527"/>
        <v>8700</v>
      </c>
      <c r="EO143" s="172">
        <f t="shared" si="528"/>
        <v>8500</v>
      </c>
      <c r="EP143" s="172">
        <f t="shared" si="529"/>
        <v>8300</v>
      </c>
      <c r="EQ143" s="172">
        <f t="shared" si="530"/>
        <v>8300</v>
      </c>
      <c r="ER143" s="172">
        <f t="shared" si="531"/>
        <v>8300</v>
      </c>
      <c r="ES143" s="172">
        <f t="shared" si="532"/>
        <v>8200</v>
      </c>
      <c r="ET143" s="172">
        <f t="shared" si="533"/>
        <v>8200</v>
      </c>
      <c r="EU143" s="172">
        <f t="shared" si="534"/>
        <v>8200</v>
      </c>
      <c r="EV143" s="172">
        <f t="shared" si="535"/>
        <v>8200</v>
      </c>
      <c r="EW143" s="172">
        <f t="shared" si="536"/>
        <v>8200</v>
      </c>
      <c r="EX143" s="172">
        <f t="shared" si="537"/>
        <v>8200</v>
      </c>
      <c r="EZ143" s="171">
        <f t="shared" si="538"/>
        <v>8300</v>
      </c>
      <c r="FA143" s="172">
        <f t="shared" si="539"/>
        <v>8300</v>
      </c>
      <c r="FB143" s="172">
        <f t="shared" si="540"/>
        <v>8300</v>
      </c>
      <c r="FC143" s="172">
        <f t="shared" si="541"/>
        <v>8300</v>
      </c>
      <c r="FD143" s="172">
        <f t="shared" si="542"/>
        <v>8300</v>
      </c>
      <c r="FE143" s="172">
        <f t="shared" si="543"/>
        <v>8300</v>
      </c>
      <c r="FF143" s="172">
        <f t="shared" si="544"/>
        <v>8300</v>
      </c>
      <c r="FG143" s="172">
        <f t="shared" si="545"/>
        <v>8400</v>
      </c>
      <c r="FH143" s="172">
        <f t="shared" si="546"/>
        <v>8600</v>
      </c>
      <c r="FI143" s="172">
        <f t="shared" si="547"/>
        <v>8700</v>
      </c>
      <c r="FJ143" s="172">
        <f t="shared" si="548"/>
        <v>8800</v>
      </c>
      <c r="FK143" s="172">
        <f t="shared" si="549"/>
        <v>8700</v>
      </c>
      <c r="FL143" s="172">
        <f t="shared" si="550"/>
        <v>8800</v>
      </c>
      <c r="FM143" s="172">
        <f t="shared" si="551"/>
        <v>8800</v>
      </c>
      <c r="FN143" s="172">
        <f t="shared" si="552"/>
        <v>8600</v>
      </c>
      <c r="FO143" s="172">
        <f t="shared" si="553"/>
        <v>8400</v>
      </c>
      <c r="FP143" s="172">
        <f t="shared" si="554"/>
        <v>8400</v>
      </c>
      <c r="FQ143" s="172">
        <f t="shared" si="555"/>
        <v>8400</v>
      </c>
      <c r="FR143" s="172">
        <f t="shared" si="556"/>
        <v>8300</v>
      </c>
      <c r="FS143" s="172">
        <f t="shared" si="557"/>
        <v>8300</v>
      </c>
      <c r="FT143" s="172">
        <f t="shared" si="558"/>
        <v>8300</v>
      </c>
      <c r="FU143" s="172">
        <f t="shared" si="559"/>
        <v>8300</v>
      </c>
      <c r="FV143" s="172">
        <f t="shared" si="560"/>
        <v>8300</v>
      </c>
      <c r="FW143" s="172">
        <f t="shared" si="561"/>
        <v>8300</v>
      </c>
    </row>
    <row r="144" spans="3:179" ht="14.25" customHeight="1" x14ac:dyDescent="0.25">
      <c r="C144" s="132">
        <v>2029</v>
      </c>
      <c r="D144" s="14" t="s">
        <v>164</v>
      </c>
      <c r="E144" s="171">
        <f t="shared" si="418"/>
        <v>1387.49</v>
      </c>
      <c r="F144" s="172">
        <f t="shared" si="419"/>
        <v>1387.49</v>
      </c>
      <c r="G144" s="172">
        <f t="shared" si="420"/>
        <v>1387.49</v>
      </c>
      <c r="H144" s="172">
        <f t="shared" si="421"/>
        <v>1387.49</v>
      </c>
      <c r="I144" s="172">
        <f t="shared" si="422"/>
        <v>1387.49</v>
      </c>
      <c r="J144" s="172">
        <f t="shared" si="423"/>
        <v>1387.49</v>
      </c>
      <c r="K144" s="172">
        <f t="shared" si="424"/>
        <v>1387.49</v>
      </c>
      <c r="L144" s="172">
        <f t="shared" si="425"/>
        <v>1321.29</v>
      </c>
      <c r="M144" s="172">
        <f t="shared" si="426"/>
        <v>1159.840395808978</v>
      </c>
      <c r="N144" s="172">
        <f t="shared" si="427"/>
        <v>1020.0836712724468</v>
      </c>
      <c r="O144" s="172">
        <f t="shared" si="428"/>
        <v>925.59430087570956</v>
      </c>
      <c r="P144" s="172">
        <f t="shared" si="429"/>
        <v>933.57834518689174</v>
      </c>
      <c r="Q144" s="172">
        <f t="shared" si="430"/>
        <v>1005.4272318832305</v>
      </c>
      <c r="R144" s="172">
        <f t="shared" si="431"/>
        <v>1108.1125598232311</v>
      </c>
      <c r="S144" s="172">
        <f t="shared" si="432"/>
        <v>1134.7601719421366</v>
      </c>
      <c r="T144" s="172">
        <f t="shared" si="433"/>
        <v>1303.0867034396631</v>
      </c>
      <c r="U144" s="172">
        <f t="shared" si="434"/>
        <v>1321.29</v>
      </c>
      <c r="V144" s="172">
        <f t="shared" si="435"/>
        <v>1321.29</v>
      </c>
      <c r="W144" s="172">
        <f t="shared" si="436"/>
        <v>1387.49</v>
      </c>
      <c r="X144" s="172">
        <f t="shared" si="437"/>
        <v>1387.49</v>
      </c>
      <c r="Y144" s="172">
        <f t="shared" si="438"/>
        <v>1387.49</v>
      </c>
      <c r="Z144" s="172">
        <f t="shared" si="439"/>
        <v>1387.49</v>
      </c>
      <c r="AA144" s="172">
        <f t="shared" si="440"/>
        <v>1387.49</v>
      </c>
      <c r="AB144" s="172">
        <f t="shared" si="441"/>
        <v>1387.49</v>
      </c>
      <c r="AC144" s="176">
        <f xml:space="preserve"> SUM(E144:AB144) * 28.25</f>
        <v>864216.18549156247</v>
      </c>
      <c r="AD144" s="195"/>
      <c r="AE144" s="171">
        <f t="shared" si="442"/>
        <v>8210</v>
      </c>
      <c r="AF144" s="172">
        <f t="shared" si="443"/>
        <v>8210</v>
      </c>
      <c r="AG144" s="172">
        <f t="shared" si="444"/>
        <v>8210</v>
      </c>
      <c r="AH144" s="172">
        <f t="shared" si="445"/>
        <v>8210</v>
      </c>
      <c r="AI144" s="172">
        <f t="shared" si="446"/>
        <v>8210</v>
      </c>
      <c r="AJ144" s="172">
        <f t="shared" si="447"/>
        <v>8210</v>
      </c>
      <c r="AK144" s="172">
        <f t="shared" si="448"/>
        <v>8210</v>
      </c>
      <c r="AL144" s="172">
        <f t="shared" si="449"/>
        <v>8310</v>
      </c>
      <c r="AM144" s="172">
        <f t="shared" si="450"/>
        <v>8542.2271701425307</v>
      </c>
      <c r="AN144" s="172">
        <f t="shared" si="451"/>
        <v>8731.753996134008</v>
      </c>
      <c r="AO144" s="172">
        <f t="shared" si="452"/>
        <v>8854.6839809698959</v>
      </c>
      <c r="AP144" s="172">
        <f t="shared" si="453"/>
        <v>8844.4468860328652</v>
      </c>
      <c r="AQ144" s="172">
        <f t="shared" si="454"/>
        <v>8751.0824354606812</v>
      </c>
      <c r="AR144" s="172">
        <f t="shared" si="455"/>
        <v>8613.5194010360701</v>
      </c>
      <c r="AS144" s="172">
        <f t="shared" si="456"/>
        <v>8576.9681940401188</v>
      </c>
      <c r="AT144" s="172">
        <f t="shared" si="457"/>
        <v>8336.9799180986247</v>
      </c>
      <c r="AU144" s="172">
        <f t="shared" si="458"/>
        <v>8310</v>
      </c>
      <c r="AV144" s="172">
        <f t="shared" si="459"/>
        <v>8310</v>
      </c>
      <c r="AW144" s="172">
        <f t="shared" si="460"/>
        <v>8210</v>
      </c>
      <c r="AX144" s="172">
        <f t="shared" si="461"/>
        <v>8210</v>
      </c>
      <c r="AY144" s="172">
        <f t="shared" si="462"/>
        <v>8210</v>
      </c>
      <c r="AZ144" s="172">
        <f t="shared" si="463"/>
        <v>8210</v>
      </c>
      <c r="BA144" s="172">
        <f t="shared" si="464"/>
        <v>8210</v>
      </c>
      <c r="BB144" s="172">
        <f t="shared" si="465"/>
        <v>8210</v>
      </c>
      <c r="BD144" s="189">
        <f xml:space="preserve">  'Generation Calculation'!CC131-'Bidders Proposed Renewables'!E106</f>
        <v>169</v>
      </c>
      <c r="BE144" s="190">
        <f xml:space="preserve">  'Generation Calculation'!CD131-'Bidders Proposed Renewables'!F106</f>
        <v>169</v>
      </c>
      <c r="BF144" s="190">
        <f xml:space="preserve">  'Generation Calculation'!CE131-'Bidders Proposed Renewables'!G106</f>
        <v>169</v>
      </c>
      <c r="BG144" s="190">
        <f xml:space="preserve">  'Generation Calculation'!CF131-'Bidders Proposed Renewables'!H106</f>
        <v>169</v>
      </c>
      <c r="BH144" s="190">
        <f xml:space="preserve">  'Generation Calculation'!CG131-'Bidders Proposed Renewables'!I106</f>
        <v>169</v>
      </c>
      <c r="BI144" s="190">
        <f xml:space="preserve">  'Generation Calculation'!CH131-'Bidders Proposed Renewables'!J106</f>
        <v>169</v>
      </c>
      <c r="BJ144" s="190">
        <f xml:space="preserve">  'Generation Calculation'!CI131-'Bidders Proposed Renewables'!K106</f>
        <v>169</v>
      </c>
      <c r="BK144" s="190">
        <f xml:space="preserve">  'Generation Calculation'!CJ131-'Bidders Proposed Renewables'!L106</f>
        <v>159</v>
      </c>
      <c r="BL144" s="190">
        <f xml:space="preserve">  'Generation Calculation'!CK131-'Bidders Proposed Renewables'!M106</f>
        <v>135.77728298574687</v>
      </c>
      <c r="BM144" s="190">
        <f xml:space="preserve">  'Generation Calculation'!CL131-'Bidders Proposed Renewables'!N106</f>
        <v>116.82460038659929</v>
      </c>
      <c r="BN144" s="190">
        <f xml:space="preserve">  'Generation Calculation'!CM131-'Bidders Proposed Renewables'!O106</f>
        <v>104.53160190301051</v>
      </c>
      <c r="BO144" s="190">
        <f xml:space="preserve">  'Generation Calculation'!CN131-'Bidders Proposed Renewables'!P106</f>
        <v>105.55531139671345</v>
      </c>
      <c r="BP144" s="190">
        <f xml:space="preserve">  'Generation Calculation'!CO131-'Bidders Proposed Renewables'!Q106</f>
        <v>114.89175645393198</v>
      </c>
      <c r="BQ144" s="190">
        <f xml:space="preserve">  'Generation Calculation'!CP131-'Bidders Proposed Renewables'!R106</f>
        <v>128.64805989639294</v>
      </c>
      <c r="BR144" s="190">
        <f xml:space="preserve">  'Generation Calculation'!CQ131-'Bidders Proposed Renewables'!S106</f>
        <v>132.30318059598818</v>
      </c>
      <c r="BS144" s="190">
        <f xml:space="preserve">  'Generation Calculation'!CR131-'Bidders Proposed Renewables'!T106</f>
        <v>156.30200819013751</v>
      </c>
      <c r="BT144" s="190">
        <f xml:space="preserve">  'Generation Calculation'!CS131-'Bidders Proposed Renewables'!U106</f>
        <v>159</v>
      </c>
      <c r="BU144" s="190">
        <f xml:space="preserve">  'Generation Calculation'!CT131-'Bidders Proposed Renewables'!V106</f>
        <v>159</v>
      </c>
      <c r="BV144" s="190">
        <f xml:space="preserve">  'Generation Calculation'!CU131-'Bidders Proposed Renewables'!W106</f>
        <v>169</v>
      </c>
      <c r="BW144" s="190">
        <f xml:space="preserve">  'Generation Calculation'!CV131-'Bidders Proposed Renewables'!X106</f>
        <v>169</v>
      </c>
      <c r="BX144" s="190">
        <f xml:space="preserve">  'Generation Calculation'!CW131-'Bidders Proposed Renewables'!Y106</f>
        <v>169</v>
      </c>
      <c r="BY144" s="190">
        <f xml:space="preserve">  'Generation Calculation'!CX131-'Bidders Proposed Renewables'!Z106</f>
        <v>169</v>
      </c>
      <c r="BZ144" s="190">
        <f xml:space="preserve">  'Generation Calculation'!CY131-'Bidders Proposed Renewables'!AA106</f>
        <v>169</v>
      </c>
      <c r="CA144" s="190">
        <f xml:space="preserve">  'Generation Calculation'!CZ131-'Bidders Proposed Renewables'!AB106</f>
        <v>169</v>
      </c>
      <c r="CC144" s="171">
        <f t="shared" si="466"/>
        <v>170</v>
      </c>
      <c r="CD144" s="172">
        <f t="shared" si="467"/>
        <v>170</v>
      </c>
      <c r="CE144" s="172">
        <f t="shared" si="468"/>
        <v>170</v>
      </c>
      <c r="CF144" s="172">
        <f t="shared" si="469"/>
        <v>170</v>
      </c>
      <c r="CG144" s="172">
        <f t="shared" si="470"/>
        <v>170</v>
      </c>
      <c r="CH144" s="172">
        <f t="shared" si="471"/>
        <v>170</v>
      </c>
      <c r="CI144" s="172">
        <f t="shared" si="472"/>
        <v>170</v>
      </c>
      <c r="CJ144" s="172">
        <f t="shared" si="473"/>
        <v>160</v>
      </c>
      <c r="CK144" s="172">
        <f t="shared" si="474"/>
        <v>140</v>
      </c>
      <c r="CL144" s="172">
        <f t="shared" si="475"/>
        <v>120</v>
      </c>
      <c r="CM144" s="172">
        <f t="shared" si="476"/>
        <v>110.00000000000001</v>
      </c>
      <c r="CN144" s="172">
        <f t="shared" si="477"/>
        <v>110.00000000000001</v>
      </c>
      <c r="CO144" s="172">
        <f t="shared" si="478"/>
        <v>120</v>
      </c>
      <c r="CP144" s="172">
        <f t="shared" si="479"/>
        <v>130</v>
      </c>
      <c r="CQ144" s="172">
        <f t="shared" si="480"/>
        <v>140</v>
      </c>
      <c r="CR144" s="172">
        <f t="shared" si="481"/>
        <v>160</v>
      </c>
      <c r="CS144" s="172">
        <f t="shared" si="482"/>
        <v>160</v>
      </c>
      <c r="CT144" s="172">
        <f t="shared" si="483"/>
        <v>160</v>
      </c>
      <c r="CU144" s="172">
        <f t="shared" si="484"/>
        <v>170</v>
      </c>
      <c r="CV144" s="172">
        <f t="shared" si="485"/>
        <v>170</v>
      </c>
      <c r="CW144" s="172">
        <f t="shared" si="486"/>
        <v>170</v>
      </c>
      <c r="CX144" s="172">
        <f t="shared" si="487"/>
        <v>170</v>
      </c>
      <c r="CY144" s="172">
        <f t="shared" si="488"/>
        <v>170</v>
      </c>
      <c r="CZ144" s="172">
        <f t="shared" si="489"/>
        <v>170</v>
      </c>
      <c r="DB144" s="171">
        <f t="shared" si="490"/>
        <v>160</v>
      </c>
      <c r="DC144" s="172">
        <f t="shared" si="491"/>
        <v>160</v>
      </c>
      <c r="DD144" s="172">
        <f t="shared" si="492"/>
        <v>160</v>
      </c>
      <c r="DE144" s="172">
        <f t="shared" si="493"/>
        <v>160</v>
      </c>
      <c r="DF144" s="172">
        <f t="shared" si="494"/>
        <v>160</v>
      </c>
      <c r="DG144" s="172">
        <f t="shared" si="495"/>
        <v>160</v>
      </c>
      <c r="DH144" s="172">
        <f t="shared" si="496"/>
        <v>160</v>
      </c>
      <c r="DI144" s="172">
        <f t="shared" si="497"/>
        <v>150</v>
      </c>
      <c r="DJ144" s="172">
        <f t="shared" si="498"/>
        <v>130</v>
      </c>
      <c r="DK144" s="172">
        <f t="shared" si="499"/>
        <v>110.00000000000001</v>
      </c>
      <c r="DL144" s="172">
        <f t="shared" si="500"/>
        <v>100</v>
      </c>
      <c r="DM144" s="172">
        <f t="shared" si="501"/>
        <v>100</v>
      </c>
      <c r="DN144" s="172">
        <f t="shared" si="502"/>
        <v>110.00000000000001</v>
      </c>
      <c r="DO144" s="172">
        <f t="shared" si="503"/>
        <v>120</v>
      </c>
      <c r="DP144" s="172">
        <f t="shared" si="504"/>
        <v>130</v>
      </c>
      <c r="DQ144" s="172">
        <f t="shared" si="505"/>
        <v>150</v>
      </c>
      <c r="DR144" s="172">
        <f t="shared" si="506"/>
        <v>150</v>
      </c>
      <c r="DS144" s="172">
        <f t="shared" si="507"/>
        <v>150</v>
      </c>
      <c r="DT144" s="172">
        <f t="shared" si="508"/>
        <v>160</v>
      </c>
      <c r="DU144" s="172">
        <f t="shared" si="509"/>
        <v>160</v>
      </c>
      <c r="DV144" s="172">
        <f t="shared" si="510"/>
        <v>160</v>
      </c>
      <c r="DW144" s="172">
        <f t="shared" si="511"/>
        <v>160</v>
      </c>
      <c r="DX144" s="172">
        <f t="shared" si="512"/>
        <v>160</v>
      </c>
      <c r="DY144" s="172">
        <f t="shared" si="513"/>
        <v>160</v>
      </c>
      <c r="EA144" s="171">
        <f t="shared" si="514"/>
        <v>8200</v>
      </c>
      <c r="EB144" s="172">
        <f t="shared" si="515"/>
        <v>8200</v>
      </c>
      <c r="EC144" s="172">
        <f t="shared" si="516"/>
        <v>8200</v>
      </c>
      <c r="ED144" s="172">
        <f t="shared" si="517"/>
        <v>8200</v>
      </c>
      <c r="EE144" s="172">
        <f t="shared" si="518"/>
        <v>8200</v>
      </c>
      <c r="EF144" s="172">
        <f t="shared" si="519"/>
        <v>8200</v>
      </c>
      <c r="EG144" s="172">
        <f t="shared" si="520"/>
        <v>8200</v>
      </c>
      <c r="EH144" s="172">
        <f t="shared" si="521"/>
        <v>8300</v>
      </c>
      <c r="EI144" s="172">
        <f t="shared" si="522"/>
        <v>8500</v>
      </c>
      <c r="EJ144" s="172">
        <f t="shared" si="523"/>
        <v>8700</v>
      </c>
      <c r="EK144" s="172">
        <f t="shared" si="524"/>
        <v>8800</v>
      </c>
      <c r="EL144" s="172">
        <f t="shared" si="525"/>
        <v>8800</v>
      </c>
      <c r="EM144" s="172">
        <f t="shared" si="526"/>
        <v>8700</v>
      </c>
      <c r="EN144" s="172">
        <f t="shared" si="527"/>
        <v>8600</v>
      </c>
      <c r="EO144" s="172">
        <f t="shared" si="528"/>
        <v>8500</v>
      </c>
      <c r="EP144" s="172">
        <f t="shared" si="529"/>
        <v>8300</v>
      </c>
      <c r="EQ144" s="172">
        <f t="shared" si="530"/>
        <v>8300</v>
      </c>
      <c r="ER144" s="172">
        <f t="shared" si="531"/>
        <v>8300</v>
      </c>
      <c r="ES144" s="172">
        <f t="shared" si="532"/>
        <v>8200</v>
      </c>
      <c r="ET144" s="172">
        <f t="shared" si="533"/>
        <v>8200</v>
      </c>
      <c r="EU144" s="172">
        <f t="shared" si="534"/>
        <v>8200</v>
      </c>
      <c r="EV144" s="172">
        <f t="shared" si="535"/>
        <v>8200</v>
      </c>
      <c r="EW144" s="172">
        <f t="shared" si="536"/>
        <v>8200</v>
      </c>
      <c r="EX144" s="172">
        <f t="shared" si="537"/>
        <v>8200</v>
      </c>
      <c r="EZ144" s="171">
        <f t="shared" si="538"/>
        <v>8300</v>
      </c>
      <c r="FA144" s="172">
        <f t="shared" si="539"/>
        <v>8300</v>
      </c>
      <c r="FB144" s="172">
        <f t="shared" si="540"/>
        <v>8300</v>
      </c>
      <c r="FC144" s="172">
        <f t="shared" si="541"/>
        <v>8300</v>
      </c>
      <c r="FD144" s="172">
        <f t="shared" si="542"/>
        <v>8300</v>
      </c>
      <c r="FE144" s="172">
        <f t="shared" si="543"/>
        <v>8300</v>
      </c>
      <c r="FF144" s="172">
        <f t="shared" si="544"/>
        <v>8300</v>
      </c>
      <c r="FG144" s="172">
        <f t="shared" si="545"/>
        <v>8400</v>
      </c>
      <c r="FH144" s="172">
        <f t="shared" si="546"/>
        <v>8600</v>
      </c>
      <c r="FI144" s="172">
        <f t="shared" si="547"/>
        <v>8800</v>
      </c>
      <c r="FJ144" s="172">
        <f t="shared" si="548"/>
        <v>8900</v>
      </c>
      <c r="FK144" s="172">
        <f t="shared" si="549"/>
        <v>8900</v>
      </c>
      <c r="FL144" s="172">
        <f t="shared" si="550"/>
        <v>8800</v>
      </c>
      <c r="FM144" s="172">
        <f t="shared" si="551"/>
        <v>8700</v>
      </c>
      <c r="FN144" s="172">
        <f t="shared" si="552"/>
        <v>8600</v>
      </c>
      <c r="FO144" s="172">
        <f t="shared" si="553"/>
        <v>8400</v>
      </c>
      <c r="FP144" s="172">
        <f t="shared" si="554"/>
        <v>8400</v>
      </c>
      <c r="FQ144" s="172">
        <f t="shared" si="555"/>
        <v>8400</v>
      </c>
      <c r="FR144" s="172">
        <f t="shared" si="556"/>
        <v>8300</v>
      </c>
      <c r="FS144" s="172">
        <f t="shared" si="557"/>
        <v>8300</v>
      </c>
      <c r="FT144" s="172">
        <f t="shared" si="558"/>
        <v>8300</v>
      </c>
      <c r="FU144" s="172">
        <f t="shared" si="559"/>
        <v>8300</v>
      </c>
      <c r="FV144" s="172">
        <f t="shared" si="560"/>
        <v>8300</v>
      </c>
      <c r="FW144" s="172">
        <f t="shared" si="561"/>
        <v>8300</v>
      </c>
    </row>
    <row r="145" spans="3:179" ht="14.25" customHeight="1" x14ac:dyDescent="0.25">
      <c r="C145" s="132">
        <v>2029</v>
      </c>
      <c r="D145" s="14" t="s">
        <v>165</v>
      </c>
      <c r="E145" s="171">
        <f t="shared" si="418"/>
        <v>1387.49</v>
      </c>
      <c r="F145" s="172">
        <f t="shared" si="419"/>
        <v>1387.49</v>
      </c>
      <c r="G145" s="172">
        <f t="shared" si="420"/>
        <v>1387.49</v>
      </c>
      <c r="H145" s="172">
        <f t="shared" si="421"/>
        <v>1387.49</v>
      </c>
      <c r="I145" s="172">
        <f t="shared" si="422"/>
        <v>1387.49</v>
      </c>
      <c r="J145" s="172">
        <f t="shared" si="423"/>
        <v>1387.49</v>
      </c>
      <c r="K145" s="172">
        <f t="shared" si="424"/>
        <v>1387.49</v>
      </c>
      <c r="L145" s="172">
        <f t="shared" si="425"/>
        <v>1260.9403597726389</v>
      </c>
      <c r="M145" s="172">
        <f t="shared" si="426"/>
        <v>1001.4302829601107</v>
      </c>
      <c r="N145" s="172">
        <f t="shared" si="427"/>
        <v>829.52487542454651</v>
      </c>
      <c r="O145" s="172">
        <f t="shared" si="428"/>
        <v>804.64262482638594</v>
      </c>
      <c r="P145" s="172">
        <f t="shared" si="429"/>
        <v>825.77463994826473</v>
      </c>
      <c r="Q145" s="172">
        <f t="shared" si="430"/>
        <v>854.08884990084437</v>
      </c>
      <c r="R145" s="172">
        <f t="shared" si="431"/>
        <v>967.05837912748939</v>
      </c>
      <c r="S145" s="172">
        <f t="shared" si="432"/>
        <v>1071.3982373120662</v>
      </c>
      <c r="T145" s="172">
        <f t="shared" si="433"/>
        <v>1208.7816418165164</v>
      </c>
      <c r="U145" s="172">
        <f t="shared" si="434"/>
        <v>1321.29</v>
      </c>
      <c r="V145" s="172">
        <f t="shared" si="435"/>
        <v>1321.29</v>
      </c>
      <c r="W145" s="172">
        <f t="shared" si="436"/>
        <v>1387.49</v>
      </c>
      <c r="X145" s="172">
        <f t="shared" si="437"/>
        <v>1387.49</v>
      </c>
      <c r="Y145" s="172">
        <f t="shared" si="438"/>
        <v>1387.49</v>
      </c>
      <c r="Z145" s="172">
        <f t="shared" si="439"/>
        <v>1387.49</v>
      </c>
      <c r="AA145" s="172">
        <f t="shared" si="440"/>
        <v>1387.49</v>
      </c>
      <c r="AB145" s="172">
        <f t="shared" si="441"/>
        <v>1387.49</v>
      </c>
      <c r="AC145" s="176">
        <f xml:space="preserve"> SUM(E145:AB145) * 31</f>
        <v>914611.28662375512</v>
      </c>
      <c r="AD145" s="195"/>
      <c r="AE145" s="171">
        <f t="shared" si="442"/>
        <v>8210</v>
      </c>
      <c r="AF145" s="172">
        <f t="shared" si="443"/>
        <v>8210</v>
      </c>
      <c r="AG145" s="172">
        <f t="shared" si="444"/>
        <v>8210</v>
      </c>
      <c r="AH145" s="172">
        <f t="shared" si="445"/>
        <v>8210</v>
      </c>
      <c r="AI145" s="172">
        <f t="shared" si="446"/>
        <v>8210</v>
      </c>
      <c r="AJ145" s="172">
        <f t="shared" si="447"/>
        <v>8210</v>
      </c>
      <c r="AK145" s="172">
        <f t="shared" si="448"/>
        <v>8210</v>
      </c>
      <c r="AL145" s="172">
        <f t="shared" si="449"/>
        <v>8398.6368904646388</v>
      </c>
      <c r="AM145" s="172">
        <f t="shared" si="450"/>
        <v>8756.3364499737654</v>
      </c>
      <c r="AN145" s="172">
        <f t="shared" si="451"/>
        <v>8975.8230519677018</v>
      </c>
      <c r="AO145" s="172">
        <f t="shared" si="452"/>
        <v>9006.6086515383922</v>
      </c>
      <c r="AP145" s="172">
        <f t="shared" si="453"/>
        <v>8980.4780858500344</v>
      </c>
      <c r="AQ145" s="172">
        <f t="shared" si="454"/>
        <v>8945.1985558907527</v>
      </c>
      <c r="AR145" s="172">
        <f t="shared" si="455"/>
        <v>8801.2226900979258</v>
      </c>
      <c r="AS145" s="172">
        <f t="shared" si="456"/>
        <v>8663.2893271167723</v>
      </c>
      <c r="AT145" s="172">
        <f t="shared" si="457"/>
        <v>8473.4476839928866</v>
      </c>
      <c r="AU145" s="172">
        <f t="shared" si="458"/>
        <v>8310</v>
      </c>
      <c r="AV145" s="172">
        <f t="shared" si="459"/>
        <v>8310</v>
      </c>
      <c r="AW145" s="172">
        <f t="shared" si="460"/>
        <v>8210</v>
      </c>
      <c r="AX145" s="172">
        <f t="shared" si="461"/>
        <v>8210</v>
      </c>
      <c r="AY145" s="172">
        <f t="shared" si="462"/>
        <v>8210</v>
      </c>
      <c r="AZ145" s="172">
        <f t="shared" si="463"/>
        <v>8210</v>
      </c>
      <c r="BA145" s="172">
        <f t="shared" si="464"/>
        <v>8210</v>
      </c>
      <c r="BB145" s="172">
        <f t="shared" si="465"/>
        <v>8210</v>
      </c>
      <c r="BD145" s="189">
        <f xml:space="preserve">  'Generation Calculation'!CC132-'Bidders Proposed Renewables'!E107</f>
        <v>169</v>
      </c>
      <c r="BE145" s="190">
        <f xml:space="preserve">  'Generation Calculation'!CD132-'Bidders Proposed Renewables'!F107</f>
        <v>169</v>
      </c>
      <c r="BF145" s="190">
        <f xml:space="preserve">  'Generation Calculation'!CE132-'Bidders Proposed Renewables'!G107</f>
        <v>169</v>
      </c>
      <c r="BG145" s="190">
        <f xml:space="preserve">  'Generation Calculation'!CF132-'Bidders Proposed Renewables'!H107</f>
        <v>169</v>
      </c>
      <c r="BH145" s="190">
        <f xml:space="preserve">  'Generation Calculation'!CG132-'Bidders Proposed Renewables'!I107</f>
        <v>169</v>
      </c>
      <c r="BI145" s="190">
        <f xml:space="preserve">  'Generation Calculation'!CH132-'Bidders Proposed Renewables'!J107</f>
        <v>169</v>
      </c>
      <c r="BJ145" s="190">
        <f xml:space="preserve">  'Generation Calculation'!CI132-'Bidders Proposed Renewables'!K107</f>
        <v>169</v>
      </c>
      <c r="BK145" s="190">
        <f xml:space="preserve">  'Generation Calculation'!CJ132-'Bidders Proposed Renewables'!L107</f>
        <v>150.13631095353614</v>
      </c>
      <c r="BL145" s="190">
        <f xml:space="preserve">  'Generation Calculation'!CK132-'Bidders Proposed Renewables'!M107</f>
        <v>114.36635500262339</v>
      </c>
      <c r="BM145" s="190">
        <f xml:space="preserve">  'Generation Calculation'!CL132-'Bidders Proposed Renewables'!N107</f>
        <v>92.417694803229892</v>
      </c>
      <c r="BN145" s="190">
        <f xml:space="preserve">  'Generation Calculation'!CM132-'Bidders Proposed Renewables'!O107</f>
        <v>89.339134846160704</v>
      </c>
      <c r="BO145" s="190">
        <f xml:space="preserve">  'Generation Calculation'!CN132-'Bidders Proposed Renewables'!P107</f>
        <v>91.952191414996605</v>
      </c>
      <c r="BP145" s="190">
        <f xml:space="preserve">  'Generation Calculation'!CO132-'Bidders Proposed Renewables'!Q107</f>
        <v>95.480144410924723</v>
      </c>
      <c r="BQ145" s="190">
        <f xml:space="preserve">  'Generation Calculation'!CP132-'Bidders Proposed Renewables'!R107</f>
        <v>109.8777309902074</v>
      </c>
      <c r="BR145" s="190">
        <f xml:space="preserve">  'Generation Calculation'!CQ132-'Bidders Proposed Renewables'!S107</f>
        <v>123.67106728832269</v>
      </c>
      <c r="BS145" s="190">
        <f xml:space="preserve">  'Generation Calculation'!CR132-'Bidders Proposed Renewables'!T107</f>
        <v>142.65523160071135</v>
      </c>
      <c r="BT145" s="190">
        <f xml:space="preserve">  'Generation Calculation'!CS132-'Bidders Proposed Renewables'!U107</f>
        <v>159</v>
      </c>
      <c r="BU145" s="190">
        <f xml:space="preserve">  'Generation Calculation'!CT132-'Bidders Proposed Renewables'!V107</f>
        <v>159</v>
      </c>
      <c r="BV145" s="190">
        <f xml:space="preserve">  'Generation Calculation'!CU132-'Bidders Proposed Renewables'!W107</f>
        <v>169</v>
      </c>
      <c r="BW145" s="190">
        <f xml:space="preserve">  'Generation Calculation'!CV132-'Bidders Proposed Renewables'!X107</f>
        <v>169</v>
      </c>
      <c r="BX145" s="190">
        <f xml:space="preserve">  'Generation Calculation'!CW132-'Bidders Proposed Renewables'!Y107</f>
        <v>169</v>
      </c>
      <c r="BY145" s="190">
        <f xml:space="preserve">  'Generation Calculation'!CX132-'Bidders Proposed Renewables'!Z107</f>
        <v>169</v>
      </c>
      <c r="BZ145" s="190">
        <f xml:space="preserve">  'Generation Calculation'!CY132-'Bidders Proposed Renewables'!AA107</f>
        <v>169</v>
      </c>
      <c r="CA145" s="190">
        <f xml:space="preserve">  'Generation Calculation'!CZ132-'Bidders Proposed Renewables'!AB107</f>
        <v>169</v>
      </c>
      <c r="CC145" s="171">
        <f t="shared" si="466"/>
        <v>170</v>
      </c>
      <c r="CD145" s="172">
        <f t="shared" si="467"/>
        <v>170</v>
      </c>
      <c r="CE145" s="172">
        <f t="shared" si="468"/>
        <v>170</v>
      </c>
      <c r="CF145" s="172">
        <f t="shared" si="469"/>
        <v>170</v>
      </c>
      <c r="CG145" s="172">
        <f t="shared" si="470"/>
        <v>170</v>
      </c>
      <c r="CH145" s="172">
        <f t="shared" si="471"/>
        <v>170</v>
      </c>
      <c r="CI145" s="172">
        <f t="shared" si="472"/>
        <v>170</v>
      </c>
      <c r="CJ145" s="172">
        <f t="shared" si="473"/>
        <v>160</v>
      </c>
      <c r="CK145" s="172">
        <f t="shared" si="474"/>
        <v>120</v>
      </c>
      <c r="CL145" s="172">
        <f t="shared" si="475"/>
        <v>100</v>
      </c>
      <c r="CM145" s="172">
        <f t="shared" si="476"/>
        <v>90</v>
      </c>
      <c r="CN145" s="172">
        <f t="shared" si="477"/>
        <v>100</v>
      </c>
      <c r="CO145" s="172">
        <f t="shared" si="478"/>
        <v>100</v>
      </c>
      <c r="CP145" s="172">
        <f t="shared" si="479"/>
        <v>110.00000000000001</v>
      </c>
      <c r="CQ145" s="172">
        <f t="shared" si="480"/>
        <v>130</v>
      </c>
      <c r="CR145" s="172">
        <f t="shared" si="481"/>
        <v>150</v>
      </c>
      <c r="CS145" s="172">
        <f t="shared" si="482"/>
        <v>160</v>
      </c>
      <c r="CT145" s="172">
        <f t="shared" si="483"/>
        <v>160</v>
      </c>
      <c r="CU145" s="172">
        <f t="shared" si="484"/>
        <v>170</v>
      </c>
      <c r="CV145" s="172">
        <f t="shared" si="485"/>
        <v>170</v>
      </c>
      <c r="CW145" s="172">
        <f t="shared" si="486"/>
        <v>170</v>
      </c>
      <c r="CX145" s="172">
        <f t="shared" si="487"/>
        <v>170</v>
      </c>
      <c r="CY145" s="172">
        <f t="shared" si="488"/>
        <v>170</v>
      </c>
      <c r="CZ145" s="172">
        <f t="shared" si="489"/>
        <v>170</v>
      </c>
      <c r="DB145" s="171">
        <f t="shared" si="490"/>
        <v>160</v>
      </c>
      <c r="DC145" s="172">
        <f t="shared" si="491"/>
        <v>160</v>
      </c>
      <c r="DD145" s="172">
        <f t="shared" si="492"/>
        <v>160</v>
      </c>
      <c r="DE145" s="172">
        <f t="shared" si="493"/>
        <v>160</v>
      </c>
      <c r="DF145" s="172">
        <f t="shared" si="494"/>
        <v>160</v>
      </c>
      <c r="DG145" s="172">
        <f t="shared" si="495"/>
        <v>160</v>
      </c>
      <c r="DH145" s="172">
        <f t="shared" si="496"/>
        <v>160</v>
      </c>
      <c r="DI145" s="172">
        <f t="shared" si="497"/>
        <v>150</v>
      </c>
      <c r="DJ145" s="172">
        <f t="shared" si="498"/>
        <v>110.00000000000001</v>
      </c>
      <c r="DK145" s="172">
        <f t="shared" si="499"/>
        <v>90</v>
      </c>
      <c r="DL145" s="172">
        <f t="shared" si="500"/>
        <v>80</v>
      </c>
      <c r="DM145" s="172">
        <f t="shared" si="501"/>
        <v>90</v>
      </c>
      <c r="DN145" s="172">
        <f t="shared" si="502"/>
        <v>90</v>
      </c>
      <c r="DO145" s="172">
        <f t="shared" si="503"/>
        <v>100</v>
      </c>
      <c r="DP145" s="172">
        <f t="shared" si="504"/>
        <v>120</v>
      </c>
      <c r="DQ145" s="172">
        <f t="shared" si="505"/>
        <v>140</v>
      </c>
      <c r="DR145" s="172">
        <f t="shared" si="506"/>
        <v>150</v>
      </c>
      <c r="DS145" s="172">
        <f t="shared" si="507"/>
        <v>150</v>
      </c>
      <c r="DT145" s="172">
        <f t="shared" si="508"/>
        <v>160</v>
      </c>
      <c r="DU145" s="172">
        <f t="shared" si="509"/>
        <v>160</v>
      </c>
      <c r="DV145" s="172">
        <f t="shared" si="510"/>
        <v>160</v>
      </c>
      <c r="DW145" s="172">
        <f t="shared" si="511"/>
        <v>160</v>
      </c>
      <c r="DX145" s="172">
        <f t="shared" si="512"/>
        <v>160</v>
      </c>
      <c r="DY145" s="172">
        <f t="shared" si="513"/>
        <v>160</v>
      </c>
      <c r="EA145" s="171">
        <f t="shared" si="514"/>
        <v>8200</v>
      </c>
      <c r="EB145" s="172">
        <f t="shared" si="515"/>
        <v>8200</v>
      </c>
      <c r="EC145" s="172">
        <f t="shared" si="516"/>
        <v>8200</v>
      </c>
      <c r="ED145" s="172">
        <f t="shared" si="517"/>
        <v>8200</v>
      </c>
      <c r="EE145" s="172">
        <f t="shared" si="518"/>
        <v>8200</v>
      </c>
      <c r="EF145" s="172">
        <f t="shared" si="519"/>
        <v>8200</v>
      </c>
      <c r="EG145" s="172">
        <f t="shared" si="520"/>
        <v>8200</v>
      </c>
      <c r="EH145" s="172">
        <f t="shared" si="521"/>
        <v>8300</v>
      </c>
      <c r="EI145" s="172">
        <f t="shared" si="522"/>
        <v>8700</v>
      </c>
      <c r="EJ145" s="172">
        <f t="shared" si="523"/>
        <v>8900</v>
      </c>
      <c r="EK145" s="172">
        <f t="shared" si="524"/>
        <v>9000</v>
      </c>
      <c r="EL145" s="172">
        <f t="shared" si="525"/>
        <v>8900</v>
      </c>
      <c r="EM145" s="172">
        <f t="shared" si="526"/>
        <v>8900</v>
      </c>
      <c r="EN145" s="172">
        <f t="shared" si="527"/>
        <v>8800</v>
      </c>
      <c r="EO145" s="172">
        <f t="shared" si="528"/>
        <v>8600</v>
      </c>
      <c r="EP145" s="172">
        <f t="shared" si="529"/>
        <v>8400</v>
      </c>
      <c r="EQ145" s="172">
        <f t="shared" si="530"/>
        <v>8300</v>
      </c>
      <c r="ER145" s="172">
        <f t="shared" si="531"/>
        <v>8300</v>
      </c>
      <c r="ES145" s="172">
        <f t="shared" si="532"/>
        <v>8200</v>
      </c>
      <c r="ET145" s="172">
        <f t="shared" si="533"/>
        <v>8200</v>
      </c>
      <c r="EU145" s="172">
        <f t="shared" si="534"/>
        <v>8200</v>
      </c>
      <c r="EV145" s="172">
        <f t="shared" si="535"/>
        <v>8200</v>
      </c>
      <c r="EW145" s="172">
        <f t="shared" si="536"/>
        <v>8200</v>
      </c>
      <c r="EX145" s="172">
        <f t="shared" si="537"/>
        <v>8200</v>
      </c>
      <c r="EZ145" s="171">
        <f t="shared" si="538"/>
        <v>8300</v>
      </c>
      <c r="FA145" s="172">
        <f t="shared" si="539"/>
        <v>8300</v>
      </c>
      <c r="FB145" s="172">
        <f t="shared" si="540"/>
        <v>8300</v>
      </c>
      <c r="FC145" s="172">
        <f t="shared" si="541"/>
        <v>8300</v>
      </c>
      <c r="FD145" s="172">
        <f t="shared" si="542"/>
        <v>8300</v>
      </c>
      <c r="FE145" s="172">
        <f t="shared" si="543"/>
        <v>8300</v>
      </c>
      <c r="FF145" s="172">
        <f t="shared" si="544"/>
        <v>8300</v>
      </c>
      <c r="FG145" s="172">
        <f t="shared" si="545"/>
        <v>8400</v>
      </c>
      <c r="FH145" s="172">
        <f t="shared" si="546"/>
        <v>8800</v>
      </c>
      <c r="FI145" s="172">
        <f t="shared" si="547"/>
        <v>9000</v>
      </c>
      <c r="FJ145" s="172">
        <f t="shared" si="548"/>
        <v>9100</v>
      </c>
      <c r="FK145" s="172">
        <f t="shared" si="549"/>
        <v>9000</v>
      </c>
      <c r="FL145" s="172">
        <f t="shared" si="550"/>
        <v>9000</v>
      </c>
      <c r="FM145" s="172">
        <f t="shared" si="551"/>
        <v>8900</v>
      </c>
      <c r="FN145" s="172">
        <f t="shared" si="552"/>
        <v>8700</v>
      </c>
      <c r="FO145" s="172">
        <f t="shared" si="553"/>
        <v>8500</v>
      </c>
      <c r="FP145" s="172">
        <f t="shared" si="554"/>
        <v>8400</v>
      </c>
      <c r="FQ145" s="172">
        <f t="shared" si="555"/>
        <v>8400</v>
      </c>
      <c r="FR145" s="172">
        <f t="shared" si="556"/>
        <v>8300</v>
      </c>
      <c r="FS145" s="172">
        <f t="shared" si="557"/>
        <v>8300</v>
      </c>
      <c r="FT145" s="172">
        <f t="shared" si="558"/>
        <v>8300</v>
      </c>
      <c r="FU145" s="172">
        <f t="shared" si="559"/>
        <v>8300</v>
      </c>
      <c r="FV145" s="172">
        <f t="shared" si="560"/>
        <v>8300</v>
      </c>
      <c r="FW145" s="172">
        <f t="shared" si="561"/>
        <v>8300</v>
      </c>
    </row>
    <row r="146" spans="3:179" ht="14.25" customHeight="1" x14ac:dyDescent="0.25">
      <c r="C146" s="132">
        <v>2029</v>
      </c>
      <c r="D146" s="14" t="s">
        <v>166</v>
      </c>
      <c r="E146" s="171">
        <f t="shared" si="418"/>
        <v>1387.49</v>
      </c>
      <c r="F146" s="172">
        <f t="shared" si="419"/>
        <v>1387.49</v>
      </c>
      <c r="G146" s="172">
        <f t="shared" si="420"/>
        <v>1387.49</v>
      </c>
      <c r="H146" s="172">
        <f t="shared" si="421"/>
        <v>1387.49</v>
      </c>
      <c r="I146" s="172">
        <f t="shared" si="422"/>
        <v>1387.49</v>
      </c>
      <c r="J146" s="172">
        <f t="shared" si="423"/>
        <v>1387.49</v>
      </c>
      <c r="K146" s="172">
        <f t="shared" si="424"/>
        <v>1387.49</v>
      </c>
      <c r="L146" s="172">
        <f t="shared" si="425"/>
        <v>1193.5629325829855</v>
      </c>
      <c r="M146" s="172">
        <f t="shared" si="426"/>
        <v>977.42464961202813</v>
      </c>
      <c r="N146" s="172">
        <f t="shared" si="427"/>
        <v>840.7326319648937</v>
      </c>
      <c r="O146" s="172">
        <f t="shared" si="428"/>
        <v>832.17088319077391</v>
      </c>
      <c r="P146" s="172">
        <f t="shared" si="429"/>
        <v>895.40615435325549</v>
      </c>
      <c r="Q146" s="172">
        <f t="shared" si="430"/>
        <v>917.98086230841454</v>
      </c>
      <c r="R146" s="172">
        <f t="shared" si="431"/>
        <v>997.56608001806433</v>
      </c>
      <c r="S146" s="172">
        <f t="shared" si="432"/>
        <v>1119.0452597910769</v>
      </c>
      <c r="T146" s="172">
        <f t="shared" si="433"/>
        <v>1269.7718114841987</v>
      </c>
      <c r="U146" s="172">
        <f t="shared" si="434"/>
        <v>1321.29</v>
      </c>
      <c r="V146" s="172">
        <f t="shared" si="435"/>
        <v>1321.29</v>
      </c>
      <c r="W146" s="172">
        <f t="shared" si="436"/>
        <v>1387.49</v>
      </c>
      <c r="X146" s="172">
        <f t="shared" si="437"/>
        <v>1387.49</v>
      </c>
      <c r="Y146" s="172">
        <f t="shared" si="438"/>
        <v>1387.49</v>
      </c>
      <c r="Z146" s="172">
        <f t="shared" si="439"/>
        <v>1387.49</v>
      </c>
      <c r="AA146" s="172">
        <f t="shared" si="440"/>
        <v>1387.49</v>
      </c>
      <c r="AB146" s="172">
        <f t="shared" si="441"/>
        <v>1387.49</v>
      </c>
      <c r="AC146" s="176">
        <f xml:space="preserve"> SUM(E146:AB146) * 30</f>
        <v>891708.33795917104</v>
      </c>
      <c r="AD146" s="195"/>
      <c r="AE146" s="171">
        <f t="shared" si="442"/>
        <v>8210</v>
      </c>
      <c r="AF146" s="172">
        <f t="shared" si="443"/>
        <v>8210</v>
      </c>
      <c r="AG146" s="172">
        <f t="shared" si="444"/>
        <v>8210</v>
      </c>
      <c r="AH146" s="172">
        <f t="shared" si="445"/>
        <v>8210</v>
      </c>
      <c r="AI146" s="172">
        <f t="shared" si="446"/>
        <v>8210</v>
      </c>
      <c r="AJ146" s="172">
        <f t="shared" si="447"/>
        <v>8210</v>
      </c>
      <c r="AK146" s="172">
        <f t="shared" si="448"/>
        <v>8210</v>
      </c>
      <c r="AL146" s="172">
        <f t="shared" si="449"/>
        <v>8494.9782332434916</v>
      </c>
      <c r="AM146" s="172">
        <f t="shared" si="450"/>
        <v>8787.740676997304</v>
      </c>
      <c r="AN146" s="172">
        <f t="shared" si="451"/>
        <v>8961.879071002897</v>
      </c>
      <c r="AO146" s="172">
        <f t="shared" si="452"/>
        <v>8972.5354153931657</v>
      </c>
      <c r="AP146" s="172">
        <f t="shared" si="453"/>
        <v>8893.1508285212021</v>
      </c>
      <c r="AQ146" s="172">
        <f t="shared" si="454"/>
        <v>8864.4209503981365</v>
      </c>
      <c r="AR146" s="172">
        <f t="shared" si="455"/>
        <v>8761.4090832419643</v>
      </c>
      <c r="AS146" s="172">
        <f t="shared" si="456"/>
        <v>8598.567856308724</v>
      </c>
      <c r="AT146" s="172">
        <f t="shared" si="457"/>
        <v>8385.8087672567017</v>
      </c>
      <c r="AU146" s="172">
        <f t="shared" si="458"/>
        <v>8310</v>
      </c>
      <c r="AV146" s="172">
        <f t="shared" si="459"/>
        <v>8310</v>
      </c>
      <c r="AW146" s="172">
        <f t="shared" si="460"/>
        <v>8210</v>
      </c>
      <c r="AX146" s="172">
        <f t="shared" si="461"/>
        <v>8210</v>
      </c>
      <c r="AY146" s="172">
        <f t="shared" si="462"/>
        <v>8210</v>
      </c>
      <c r="AZ146" s="172">
        <f t="shared" si="463"/>
        <v>8210</v>
      </c>
      <c r="BA146" s="172">
        <f t="shared" si="464"/>
        <v>8210</v>
      </c>
      <c r="BB146" s="172">
        <f t="shared" si="465"/>
        <v>8210</v>
      </c>
      <c r="BD146" s="189">
        <f xml:space="preserve">  'Generation Calculation'!CC133-'Bidders Proposed Renewables'!E108</f>
        <v>169</v>
      </c>
      <c r="BE146" s="190">
        <f xml:space="preserve">  'Generation Calculation'!CD133-'Bidders Proposed Renewables'!F108</f>
        <v>169</v>
      </c>
      <c r="BF146" s="190">
        <f xml:space="preserve">  'Generation Calculation'!CE133-'Bidders Proposed Renewables'!G108</f>
        <v>169</v>
      </c>
      <c r="BG146" s="190">
        <f xml:space="preserve">  'Generation Calculation'!CF133-'Bidders Proposed Renewables'!H108</f>
        <v>169</v>
      </c>
      <c r="BH146" s="190">
        <f xml:space="preserve">  'Generation Calculation'!CG133-'Bidders Proposed Renewables'!I108</f>
        <v>169</v>
      </c>
      <c r="BI146" s="190">
        <f xml:space="preserve">  'Generation Calculation'!CH133-'Bidders Proposed Renewables'!J108</f>
        <v>169</v>
      </c>
      <c r="BJ146" s="190">
        <f xml:space="preserve">  'Generation Calculation'!CI133-'Bidders Proposed Renewables'!K108</f>
        <v>169</v>
      </c>
      <c r="BK146" s="190">
        <f xml:space="preserve">  'Generation Calculation'!CJ133-'Bidders Proposed Renewables'!L108</f>
        <v>140.50217667565084</v>
      </c>
      <c r="BL146" s="190">
        <f xml:space="preserve">  'Generation Calculation'!CK133-'Bidders Proposed Renewables'!M108</f>
        <v>111.22593230026968</v>
      </c>
      <c r="BM146" s="190">
        <f xml:space="preserve">  'Generation Calculation'!CL133-'Bidders Proposed Renewables'!N108</f>
        <v>93.81209289971035</v>
      </c>
      <c r="BN146" s="190">
        <f xml:space="preserve">  'Generation Calculation'!CM133-'Bidders Proposed Renewables'!O108</f>
        <v>92.746458460683513</v>
      </c>
      <c r="BO146" s="190">
        <f xml:space="preserve">  'Generation Calculation'!CN133-'Bidders Proposed Renewables'!P108</f>
        <v>100.68491714787976</v>
      </c>
      <c r="BP146" s="190">
        <f xml:space="preserve">  'Generation Calculation'!CO133-'Bidders Proposed Renewables'!Q108</f>
        <v>103.55790496018631</v>
      </c>
      <c r="BQ146" s="190">
        <f xml:space="preserve">  'Generation Calculation'!CP133-'Bidders Proposed Renewables'!R108</f>
        <v>113.85909167580351</v>
      </c>
      <c r="BR146" s="190">
        <f xml:space="preserve">  'Generation Calculation'!CQ133-'Bidders Proposed Renewables'!S108</f>
        <v>130.14321436912766</v>
      </c>
      <c r="BS146" s="190">
        <f xml:space="preserve">  'Generation Calculation'!CR133-'Bidders Proposed Renewables'!T108</f>
        <v>151.41912327432988</v>
      </c>
      <c r="BT146" s="190">
        <f xml:space="preserve">  'Generation Calculation'!CS133-'Bidders Proposed Renewables'!U108</f>
        <v>159</v>
      </c>
      <c r="BU146" s="190">
        <f xml:space="preserve">  'Generation Calculation'!CT133-'Bidders Proposed Renewables'!V108</f>
        <v>159</v>
      </c>
      <c r="BV146" s="190">
        <f xml:space="preserve">  'Generation Calculation'!CU133-'Bidders Proposed Renewables'!W108</f>
        <v>169</v>
      </c>
      <c r="BW146" s="190">
        <f xml:space="preserve">  'Generation Calculation'!CV133-'Bidders Proposed Renewables'!X108</f>
        <v>169</v>
      </c>
      <c r="BX146" s="190">
        <f xml:space="preserve">  'Generation Calculation'!CW133-'Bidders Proposed Renewables'!Y108</f>
        <v>169</v>
      </c>
      <c r="BY146" s="190">
        <f xml:space="preserve">  'Generation Calculation'!CX133-'Bidders Proposed Renewables'!Z108</f>
        <v>169</v>
      </c>
      <c r="BZ146" s="190">
        <f xml:space="preserve">  'Generation Calculation'!CY133-'Bidders Proposed Renewables'!AA108</f>
        <v>169</v>
      </c>
      <c r="CA146" s="190">
        <f xml:space="preserve">  'Generation Calculation'!CZ133-'Bidders Proposed Renewables'!AB108</f>
        <v>169</v>
      </c>
      <c r="CC146" s="171">
        <f t="shared" si="466"/>
        <v>170</v>
      </c>
      <c r="CD146" s="172">
        <f t="shared" si="467"/>
        <v>170</v>
      </c>
      <c r="CE146" s="172">
        <f t="shared" si="468"/>
        <v>170</v>
      </c>
      <c r="CF146" s="172">
        <f t="shared" si="469"/>
        <v>170</v>
      </c>
      <c r="CG146" s="172">
        <f t="shared" si="470"/>
        <v>170</v>
      </c>
      <c r="CH146" s="172">
        <f t="shared" si="471"/>
        <v>170</v>
      </c>
      <c r="CI146" s="172">
        <f t="shared" si="472"/>
        <v>170</v>
      </c>
      <c r="CJ146" s="172">
        <f t="shared" si="473"/>
        <v>150</v>
      </c>
      <c r="CK146" s="172">
        <f t="shared" si="474"/>
        <v>120</v>
      </c>
      <c r="CL146" s="172">
        <f t="shared" si="475"/>
        <v>100</v>
      </c>
      <c r="CM146" s="172">
        <f t="shared" si="476"/>
        <v>100</v>
      </c>
      <c r="CN146" s="172">
        <f t="shared" si="477"/>
        <v>110.00000000000001</v>
      </c>
      <c r="CO146" s="172">
        <f t="shared" si="478"/>
        <v>110.00000000000001</v>
      </c>
      <c r="CP146" s="172">
        <f t="shared" si="479"/>
        <v>120</v>
      </c>
      <c r="CQ146" s="172">
        <f t="shared" si="480"/>
        <v>140</v>
      </c>
      <c r="CR146" s="172">
        <f t="shared" si="481"/>
        <v>160</v>
      </c>
      <c r="CS146" s="172">
        <f t="shared" si="482"/>
        <v>160</v>
      </c>
      <c r="CT146" s="172">
        <f t="shared" si="483"/>
        <v>160</v>
      </c>
      <c r="CU146" s="172">
        <f t="shared" si="484"/>
        <v>170</v>
      </c>
      <c r="CV146" s="172">
        <f t="shared" si="485"/>
        <v>170</v>
      </c>
      <c r="CW146" s="172">
        <f t="shared" si="486"/>
        <v>170</v>
      </c>
      <c r="CX146" s="172">
        <f t="shared" si="487"/>
        <v>170</v>
      </c>
      <c r="CY146" s="172">
        <f t="shared" si="488"/>
        <v>170</v>
      </c>
      <c r="CZ146" s="172">
        <f t="shared" si="489"/>
        <v>170</v>
      </c>
      <c r="DB146" s="171">
        <f t="shared" si="490"/>
        <v>160</v>
      </c>
      <c r="DC146" s="172">
        <f t="shared" si="491"/>
        <v>160</v>
      </c>
      <c r="DD146" s="172">
        <f t="shared" si="492"/>
        <v>160</v>
      </c>
      <c r="DE146" s="172">
        <f t="shared" si="493"/>
        <v>160</v>
      </c>
      <c r="DF146" s="172">
        <f t="shared" si="494"/>
        <v>160</v>
      </c>
      <c r="DG146" s="172">
        <f t="shared" si="495"/>
        <v>160</v>
      </c>
      <c r="DH146" s="172">
        <f t="shared" si="496"/>
        <v>160</v>
      </c>
      <c r="DI146" s="172">
        <f t="shared" si="497"/>
        <v>140</v>
      </c>
      <c r="DJ146" s="172">
        <f t="shared" si="498"/>
        <v>110.00000000000001</v>
      </c>
      <c r="DK146" s="172">
        <f t="shared" si="499"/>
        <v>90</v>
      </c>
      <c r="DL146" s="172">
        <f t="shared" si="500"/>
        <v>90</v>
      </c>
      <c r="DM146" s="172">
        <f t="shared" si="501"/>
        <v>100</v>
      </c>
      <c r="DN146" s="172">
        <f t="shared" si="502"/>
        <v>100</v>
      </c>
      <c r="DO146" s="172">
        <f t="shared" si="503"/>
        <v>110.00000000000001</v>
      </c>
      <c r="DP146" s="172">
        <f t="shared" si="504"/>
        <v>130</v>
      </c>
      <c r="DQ146" s="172">
        <f t="shared" si="505"/>
        <v>150</v>
      </c>
      <c r="DR146" s="172">
        <f t="shared" si="506"/>
        <v>150</v>
      </c>
      <c r="DS146" s="172">
        <f t="shared" si="507"/>
        <v>150</v>
      </c>
      <c r="DT146" s="172">
        <f t="shared" si="508"/>
        <v>160</v>
      </c>
      <c r="DU146" s="172">
        <f t="shared" si="509"/>
        <v>160</v>
      </c>
      <c r="DV146" s="172">
        <f t="shared" si="510"/>
        <v>160</v>
      </c>
      <c r="DW146" s="172">
        <f t="shared" si="511"/>
        <v>160</v>
      </c>
      <c r="DX146" s="172">
        <f t="shared" si="512"/>
        <v>160</v>
      </c>
      <c r="DY146" s="172">
        <f t="shared" si="513"/>
        <v>160</v>
      </c>
      <c r="EA146" s="171">
        <f t="shared" si="514"/>
        <v>8200</v>
      </c>
      <c r="EB146" s="172">
        <f t="shared" si="515"/>
        <v>8200</v>
      </c>
      <c r="EC146" s="172">
        <f t="shared" si="516"/>
        <v>8200</v>
      </c>
      <c r="ED146" s="172">
        <f t="shared" si="517"/>
        <v>8200</v>
      </c>
      <c r="EE146" s="172">
        <f t="shared" si="518"/>
        <v>8200</v>
      </c>
      <c r="EF146" s="172">
        <f t="shared" si="519"/>
        <v>8200</v>
      </c>
      <c r="EG146" s="172">
        <f t="shared" si="520"/>
        <v>8200</v>
      </c>
      <c r="EH146" s="172">
        <f t="shared" si="521"/>
        <v>8400</v>
      </c>
      <c r="EI146" s="172">
        <f t="shared" si="522"/>
        <v>8700</v>
      </c>
      <c r="EJ146" s="172">
        <f t="shared" si="523"/>
        <v>8900</v>
      </c>
      <c r="EK146" s="172">
        <f t="shared" si="524"/>
        <v>8900</v>
      </c>
      <c r="EL146" s="172">
        <f t="shared" si="525"/>
        <v>8800</v>
      </c>
      <c r="EM146" s="172">
        <f t="shared" si="526"/>
        <v>8800</v>
      </c>
      <c r="EN146" s="172">
        <f t="shared" si="527"/>
        <v>8700</v>
      </c>
      <c r="EO146" s="172">
        <f t="shared" si="528"/>
        <v>8500</v>
      </c>
      <c r="EP146" s="172">
        <f t="shared" si="529"/>
        <v>8300</v>
      </c>
      <c r="EQ146" s="172">
        <f t="shared" si="530"/>
        <v>8300</v>
      </c>
      <c r="ER146" s="172">
        <f t="shared" si="531"/>
        <v>8300</v>
      </c>
      <c r="ES146" s="172">
        <f t="shared" si="532"/>
        <v>8200</v>
      </c>
      <c r="ET146" s="172">
        <f t="shared" si="533"/>
        <v>8200</v>
      </c>
      <c r="EU146" s="172">
        <f t="shared" si="534"/>
        <v>8200</v>
      </c>
      <c r="EV146" s="172">
        <f t="shared" si="535"/>
        <v>8200</v>
      </c>
      <c r="EW146" s="172">
        <f t="shared" si="536"/>
        <v>8200</v>
      </c>
      <c r="EX146" s="172">
        <f t="shared" si="537"/>
        <v>8200</v>
      </c>
      <c r="EZ146" s="171">
        <f t="shared" si="538"/>
        <v>8300</v>
      </c>
      <c r="FA146" s="172">
        <f t="shared" si="539"/>
        <v>8300</v>
      </c>
      <c r="FB146" s="172">
        <f t="shared" si="540"/>
        <v>8300</v>
      </c>
      <c r="FC146" s="172">
        <f t="shared" si="541"/>
        <v>8300</v>
      </c>
      <c r="FD146" s="172">
        <f t="shared" si="542"/>
        <v>8300</v>
      </c>
      <c r="FE146" s="172">
        <f t="shared" si="543"/>
        <v>8300</v>
      </c>
      <c r="FF146" s="172">
        <f t="shared" si="544"/>
        <v>8300</v>
      </c>
      <c r="FG146" s="172">
        <f t="shared" si="545"/>
        <v>8500</v>
      </c>
      <c r="FH146" s="172">
        <f t="shared" si="546"/>
        <v>8800</v>
      </c>
      <c r="FI146" s="172">
        <f t="shared" si="547"/>
        <v>9000</v>
      </c>
      <c r="FJ146" s="172">
        <f t="shared" si="548"/>
        <v>9000</v>
      </c>
      <c r="FK146" s="172">
        <f t="shared" si="549"/>
        <v>8900</v>
      </c>
      <c r="FL146" s="172">
        <f t="shared" si="550"/>
        <v>8900</v>
      </c>
      <c r="FM146" s="172">
        <f t="shared" si="551"/>
        <v>8800</v>
      </c>
      <c r="FN146" s="172">
        <f t="shared" si="552"/>
        <v>8600</v>
      </c>
      <c r="FO146" s="172">
        <f t="shared" si="553"/>
        <v>8400</v>
      </c>
      <c r="FP146" s="172">
        <f t="shared" si="554"/>
        <v>8400</v>
      </c>
      <c r="FQ146" s="172">
        <f t="shared" si="555"/>
        <v>8400</v>
      </c>
      <c r="FR146" s="172">
        <f t="shared" si="556"/>
        <v>8300</v>
      </c>
      <c r="FS146" s="172">
        <f t="shared" si="557"/>
        <v>8300</v>
      </c>
      <c r="FT146" s="172">
        <f t="shared" si="558"/>
        <v>8300</v>
      </c>
      <c r="FU146" s="172">
        <f t="shared" si="559"/>
        <v>8300</v>
      </c>
      <c r="FV146" s="172">
        <f t="shared" si="560"/>
        <v>8300</v>
      </c>
      <c r="FW146" s="172">
        <f t="shared" si="561"/>
        <v>8300</v>
      </c>
    </row>
    <row r="147" spans="3:179" ht="14.25" customHeight="1" x14ac:dyDescent="0.25">
      <c r="C147" s="132">
        <v>2029</v>
      </c>
      <c r="D147" s="14" t="s">
        <v>10</v>
      </c>
      <c r="E147" s="171">
        <f t="shared" si="418"/>
        <v>1387.49</v>
      </c>
      <c r="F147" s="172">
        <f t="shared" si="419"/>
        <v>1387.49</v>
      </c>
      <c r="G147" s="172">
        <f t="shared" si="420"/>
        <v>1387.49</v>
      </c>
      <c r="H147" s="172">
        <f t="shared" si="421"/>
        <v>1371.137931568443</v>
      </c>
      <c r="I147" s="172">
        <f t="shared" si="422"/>
        <v>1365.5954098103082</v>
      </c>
      <c r="J147" s="172">
        <f t="shared" si="423"/>
        <v>1371.137931568443</v>
      </c>
      <c r="K147" s="172">
        <f t="shared" si="424"/>
        <v>1351.9809528063968</v>
      </c>
      <c r="L147" s="172">
        <f t="shared" si="425"/>
        <v>1059.0334559968242</v>
      </c>
      <c r="M147" s="172">
        <f t="shared" si="426"/>
        <v>874.91415559259337</v>
      </c>
      <c r="N147" s="172">
        <f t="shared" si="427"/>
        <v>783.62046390028934</v>
      </c>
      <c r="O147" s="172">
        <f t="shared" si="428"/>
        <v>787.32932449350312</v>
      </c>
      <c r="P147" s="172">
        <f t="shared" si="429"/>
        <v>811.85573667678909</v>
      </c>
      <c r="Q147" s="172">
        <f t="shared" si="430"/>
        <v>906.33348983674125</v>
      </c>
      <c r="R147" s="172">
        <f t="shared" si="431"/>
        <v>1024.8759306849856</v>
      </c>
      <c r="S147" s="172">
        <f t="shared" si="432"/>
        <v>1128.5215476687513</v>
      </c>
      <c r="T147" s="172">
        <f t="shared" si="433"/>
        <v>1311.2152377289376</v>
      </c>
      <c r="U147" s="172">
        <f t="shared" si="434"/>
        <v>1321.29</v>
      </c>
      <c r="V147" s="172">
        <f t="shared" si="435"/>
        <v>1321.29</v>
      </c>
      <c r="W147" s="172">
        <f t="shared" si="436"/>
        <v>1387.49</v>
      </c>
      <c r="X147" s="172">
        <f t="shared" si="437"/>
        <v>1387.49</v>
      </c>
      <c r="Y147" s="172">
        <f t="shared" si="438"/>
        <v>1387.49</v>
      </c>
      <c r="Z147" s="172">
        <f t="shared" si="439"/>
        <v>1387.49</v>
      </c>
      <c r="AA147" s="172">
        <f t="shared" si="440"/>
        <v>1387.49</v>
      </c>
      <c r="AB147" s="172">
        <f t="shared" si="441"/>
        <v>1387.49</v>
      </c>
      <c r="AC147" s="176">
        <f xml:space="preserve"> SUM(E147:AB147) * 31</f>
        <v>907603.78861832351</v>
      </c>
      <c r="AD147" s="195"/>
      <c r="AE147" s="171">
        <f t="shared" si="442"/>
        <v>8210</v>
      </c>
      <c r="AF147" s="172">
        <f t="shared" si="443"/>
        <v>8210</v>
      </c>
      <c r="AG147" s="172">
        <f t="shared" si="444"/>
        <v>8210</v>
      </c>
      <c r="AH147" s="172">
        <f t="shared" si="445"/>
        <v>8234.9841223840904</v>
      </c>
      <c r="AI147" s="172">
        <f t="shared" si="446"/>
        <v>8243.4094646576996</v>
      </c>
      <c r="AJ147" s="172">
        <f t="shared" si="447"/>
        <v>8234.9841223840904</v>
      </c>
      <c r="AK147" s="172">
        <f t="shared" si="448"/>
        <v>8264.0142534298229</v>
      </c>
      <c r="AL147" s="172">
        <f t="shared" si="449"/>
        <v>8679.9015322166033</v>
      </c>
      <c r="AM147" s="172">
        <f t="shared" si="450"/>
        <v>8919.0500682246457</v>
      </c>
      <c r="AN147" s="172">
        <f t="shared" si="451"/>
        <v>9032.4374289138959</v>
      </c>
      <c r="AO147" s="172">
        <f t="shared" si="452"/>
        <v>9027.8924403501587</v>
      </c>
      <c r="AP147" s="172">
        <f t="shared" si="453"/>
        <v>8997.7083186949258</v>
      </c>
      <c r="AQ147" s="172">
        <f t="shared" si="454"/>
        <v>8879.2703014214476</v>
      </c>
      <c r="AR147" s="172">
        <f t="shared" si="455"/>
        <v>8725.4126520355549</v>
      </c>
      <c r="AS147" s="172">
        <f t="shared" si="456"/>
        <v>8585.5583509706576</v>
      </c>
      <c r="AT147" s="172">
        <f t="shared" si="457"/>
        <v>8324.9589068180703</v>
      </c>
      <c r="AU147" s="172">
        <f t="shared" si="458"/>
        <v>8310</v>
      </c>
      <c r="AV147" s="172">
        <f t="shared" si="459"/>
        <v>8310</v>
      </c>
      <c r="AW147" s="172">
        <f t="shared" si="460"/>
        <v>8210</v>
      </c>
      <c r="AX147" s="172">
        <f t="shared" si="461"/>
        <v>8210</v>
      </c>
      <c r="AY147" s="172">
        <f t="shared" si="462"/>
        <v>8210</v>
      </c>
      <c r="AZ147" s="172">
        <f t="shared" si="463"/>
        <v>8210</v>
      </c>
      <c r="BA147" s="172">
        <f t="shared" si="464"/>
        <v>8210</v>
      </c>
      <c r="BB147" s="172">
        <f t="shared" si="465"/>
        <v>8210</v>
      </c>
      <c r="BD147" s="189">
        <f xml:space="preserve">  'Generation Calculation'!CC134-'Bidders Proposed Renewables'!E109</f>
        <v>169</v>
      </c>
      <c r="BE147" s="190">
        <f xml:space="preserve">  'Generation Calculation'!CD134-'Bidders Proposed Renewables'!F109</f>
        <v>169</v>
      </c>
      <c r="BF147" s="190">
        <f xml:space="preserve">  'Generation Calculation'!CE134-'Bidders Proposed Renewables'!G109</f>
        <v>169</v>
      </c>
      <c r="BG147" s="190">
        <f xml:space="preserve">  'Generation Calculation'!CF134-'Bidders Proposed Renewables'!H109</f>
        <v>166.501587761591</v>
      </c>
      <c r="BH147" s="190">
        <f xml:space="preserve">  'Generation Calculation'!CG134-'Bidders Proposed Renewables'!I109</f>
        <v>165.65905353423</v>
      </c>
      <c r="BI147" s="190">
        <f xml:space="preserve">  'Generation Calculation'!CH134-'Bidders Proposed Renewables'!J109</f>
        <v>166.501587761591</v>
      </c>
      <c r="BJ147" s="190">
        <f xml:space="preserve">  'Generation Calculation'!CI134-'Bidders Proposed Renewables'!K109</f>
        <v>163.59857465701765</v>
      </c>
      <c r="BK147" s="190">
        <f xml:space="preserve">  'Generation Calculation'!CJ134-'Bidders Proposed Renewables'!L109</f>
        <v>122.00984677833975</v>
      </c>
      <c r="BL147" s="190">
        <f xml:space="preserve">  'Generation Calculation'!CK134-'Bidders Proposed Renewables'!M109</f>
        <v>98.094993177535414</v>
      </c>
      <c r="BM147" s="190">
        <f xml:space="preserve">  'Generation Calculation'!CL134-'Bidders Proposed Renewables'!N109</f>
        <v>86.756257108610356</v>
      </c>
      <c r="BN147" s="190">
        <f xml:space="preserve">  'Generation Calculation'!CM134-'Bidders Proposed Renewables'!O109</f>
        <v>87.210755964984173</v>
      </c>
      <c r="BO147" s="190">
        <f xml:space="preserve">  'Generation Calculation'!CN134-'Bidders Proposed Renewables'!P109</f>
        <v>90.229168130507361</v>
      </c>
      <c r="BP147" s="190">
        <f xml:space="preserve">  'Generation Calculation'!CO134-'Bidders Proposed Renewables'!Q109</f>
        <v>102.07296985785531</v>
      </c>
      <c r="BQ147" s="190">
        <f xml:space="preserve">  'Generation Calculation'!CP134-'Bidders Proposed Renewables'!R109</f>
        <v>117.45873479644449</v>
      </c>
      <c r="BR147" s="190">
        <f xml:space="preserve">  'Generation Calculation'!CQ134-'Bidders Proposed Renewables'!S109</f>
        <v>131.44416490293423</v>
      </c>
      <c r="BS147" s="190">
        <f xml:space="preserve">  'Generation Calculation'!CR134-'Bidders Proposed Renewables'!T109</f>
        <v>157.50410931819297</v>
      </c>
      <c r="BT147" s="190">
        <f xml:space="preserve">  'Generation Calculation'!CS134-'Bidders Proposed Renewables'!U109</f>
        <v>159</v>
      </c>
      <c r="BU147" s="190">
        <f xml:space="preserve">  'Generation Calculation'!CT134-'Bidders Proposed Renewables'!V109</f>
        <v>159</v>
      </c>
      <c r="BV147" s="190">
        <f xml:space="preserve">  'Generation Calculation'!CU134-'Bidders Proposed Renewables'!W109</f>
        <v>169</v>
      </c>
      <c r="BW147" s="190">
        <f xml:space="preserve">  'Generation Calculation'!CV134-'Bidders Proposed Renewables'!X109</f>
        <v>169</v>
      </c>
      <c r="BX147" s="190">
        <f xml:space="preserve">  'Generation Calculation'!CW134-'Bidders Proposed Renewables'!Y109</f>
        <v>169</v>
      </c>
      <c r="BY147" s="190">
        <f xml:space="preserve">  'Generation Calculation'!CX134-'Bidders Proposed Renewables'!Z109</f>
        <v>169</v>
      </c>
      <c r="BZ147" s="190">
        <f xml:space="preserve">  'Generation Calculation'!CY134-'Bidders Proposed Renewables'!AA109</f>
        <v>169</v>
      </c>
      <c r="CA147" s="190">
        <f xml:space="preserve">  'Generation Calculation'!CZ134-'Bidders Proposed Renewables'!AB109</f>
        <v>169</v>
      </c>
      <c r="CC147" s="171">
        <f t="shared" si="466"/>
        <v>170</v>
      </c>
      <c r="CD147" s="172">
        <f t="shared" si="467"/>
        <v>170</v>
      </c>
      <c r="CE147" s="172">
        <f t="shared" si="468"/>
        <v>170</v>
      </c>
      <c r="CF147" s="172">
        <f t="shared" si="469"/>
        <v>170</v>
      </c>
      <c r="CG147" s="172">
        <f t="shared" si="470"/>
        <v>170</v>
      </c>
      <c r="CH147" s="172">
        <f t="shared" si="471"/>
        <v>170</v>
      </c>
      <c r="CI147" s="172">
        <f t="shared" si="472"/>
        <v>170</v>
      </c>
      <c r="CJ147" s="172">
        <f t="shared" si="473"/>
        <v>130</v>
      </c>
      <c r="CK147" s="172">
        <f t="shared" si="474"/>
        <v>100</v>
      </c>
      <c r="CL147" s="172">
        <f t="shared" si="475"/>
        <v>90</v>
      </c>
      <c r="CM147" s="172">
        <f t="shared" si="476"/>
        <v>90</v>
      </c>
      <c r="CN147" s="172">
        <f t="shared" si="477"/>
        <v>100</v>
      </c>
      <c r="CO147" s="172">
        <f t="shared" si="478"/>
        <v>110.00000000000001</v>
      </c>
      <c r="CP147" s="172">
        <f t="shared" si="479"/>
        <v>120</v>
      </c>
      <c r="CQ147" s="172">
        <f t="shared" si="480"/>
        <v>140</v>
      </c>
      <c r="CR147" s="172">
        <f t="shared" si="481"/>
        <v>160</v>
      </c>
      <c r="CS147" s="172">
        <f t="shared" si="482"/>
        <v>160</v>
      </c>
      <c r="CT147" s="172">
        <f t="shared" si="483"/>
        <v>160</v>
      </c>
      <c r="CU147" s="172">
        <f t="shared" si="484"/>
        <v>170</v>
      </c>
      <c r="CV147" s="172">
        <f t="shared" si="485"/>
        <v>170</v>
      </c>
      <c r="CW147" s="172">
        <f t="shared" si="486"/>
        <v>170</v>
      </c>
      <c r="CX147" s="172">
        <f t="shared" si="487"/>
        <v>170</v>
      </c>
      <c r="CY147" s="172">
        <f t="shared" si="488"/>
        <v>170</v>
      </c>
      <c r="CZ147" s="172">
        <f t="shared" si="489"/>
        <v>170</v>
      </c>
      <c r="DB147" s="171">
        <f t="shared" si="490"/>
        <v>160</v>
      </c>
      <c r="DC147" s="172">
        <f t="shared" si="491"/>
        <v>160</v>
      </c>
      <c r="DD147" s="172">
        <f t="shared" si="492"/>
        <v>160</v>
      </c>
      <c r="DE147" s="172">
        <f t="shared" si="493"/>
        <v>160</v>
      </c>
      <c r="DF147" s="172">
        <f t="shared" si="494"/>
        <v>160</v>
      </c>
      <c r="DG147" s="172">
        <f t="shared" si="495"/>
        <v>160</v>
      </c>
      <c r="DH147" s="172">
        <f t="shared" si="496"/>
        <v>160</v>
      </c>
      <c r="DI147" s="172">
        <f t="shared" si="497"/>
        <v>120</v>
      </c>
      <c r="DJ147" s="172">
        <f t="shared" si="498"/>
        <v>90</v>
      </c>
      <c r="DK147" s="172">
        <f t="shared" si="499"/>
        <v>80</v>
      </c>
      <c r="DL147" s="172">
        <f t="shared" si="500"/>
        <v>80</v>
      </c>
      <c r="DM147" s="172">
        <f t="shared" si="501"/>
        <v>90</v>
      </c>
      <c r="DN147" s="172">
        <f t="shared" si="502"/>
        <v>100</v>
      </c>
      <c r="DO147" s="172">
        <f t="shared" si="503"/>
        <v>110.00000000000001</v>
      </c>
      <c r="DP147" s="172">
        <f t="shared" si="504"/>
        <v>130</v>
      </c>
      <c r="DQ147" s="172">
        <f t="shared" si="505"/>
        <v>150</v>
      </c>
      <c r="DR147" s="172">
        <f t="shared" si="506"/>
        <v>150</v>
      </c>
      <c r="DS147" s="172">
        <f t="shared" si="507"/>
        <v>150</v>
      </c>
      <c r="DT147" s="172">
        <f t="shared" si="508"/>
        <v>160</v>
      </c>
      <c r="DU147" s="172">
        <f t="shared" si="509"/>
        <v>160</v>
      </c>
      <c r="DV147" s="172">
        <f t="shared" si="510"/>
        <v>160</v>
      </c>
      <c r="DW147" s="172">
        <f t="shared" si="511"/>
        <v>160</v>
      </c>
      <c r="DX147" s="172">
        <f t="shared" si="512"/>
        <v>160</v>
      </c>
      <c r="DY147" s="172">
        <f t="shared" si="513"/>
        <v>160</v>
      </c>
      <c r="EA147" s="171">
        <f t="shared" si="514"/>
        <v>8200</v>
      </c>
      <c r="EB147" s="172">
        <f t="shared" si="515"/>
        <v>8200</v>
      </c>
      <c r="EC147" s="172">
        <f t="shared" si="516"/>
        <v>8200</v>
      </c>
      <c r="ED147" s="172">
        <f t="shared" si="517"/>
        <v>8200</v>
      </c>
      <c r="EE147" s="172">
        <f t="shared" si="518"/>
        <v>8200</v>
      </c>
      <c r="EF147" s="172">
        <f t="shared" si="519"/>
        <v>8200</v>
      </c>
      <c r="EG147" s="172">
        <f t="shared" si="520"/>
        <v>8200</v>
      </c>
      <c r="EH147" s="172">
        <f t="shared" si="521"/>
        <v>8600</v>
      </c>
      <c r="EI147" s="172">
        <f t="shared" si="522"/>
        <v>8900</v>
      </c>
      <c r="EJ147" s="172">
        <f t="shared" si="523"/>
        <v>9000</v>
      </c>
      <c r="EK147" s="172">
        <f t="shared" si="524"/>
        <v>9000</v>
      </c>
      <c r="EL147" s="172">
        <f t="shared" si="525"/>
        <v>8900</v>
      </c>
      <c r="EM147" s="172">
        <f t="shared" si="526"/>
        <v>8800</v>
      </c>
      <c r="EN147" s="172">
        <f t="shared" si="527"/>
        <v>8700</v>
      </c>
      <c r="EO147" s="172">
        <f t="shared" si="528"/>
        <v>8500</v>
      </c>
      <c r="EP147" s="172">
        <f t="shared" si="529"/>
        <v>8300</v>
      </c>
      <c r="EQ147" s="172">
        <f t="shared" si="530"/>
        <v>8300</v>
      </c>
      <c r="ER147" s="172">
        <f t="shared" si="531"/>
        <v>8300</v>
      </c>
      <c r="ES147" s="172">
        <f t="shared" si="532"/>
        <v>8200</v>
      </c>
      <c r="ET147" s="172">
        <f t="shared" si="533"/>
        <v>8200</v>
      </c>
      <c r="EU147" s="172">
        <f t="shared" si="534"/>
        <v>8200</v>
      </c>
      <c r="EV147" s="172">
        <f t="shared" si="535"/>
        <v>8200</v>
      </c>
      <c r="EW147" s="172">
        <f t="shared" si="536"/>
        <v>8200</v>
      </c>
      <c r="EX147" s="172">
        <f t="shared" si="537"/>
        <v>8200</v>
      </c>
      <c r="EZ147" s="171">
        <f t="shared" si="538"/>
        <v>8300</v>
      </c>
      <c r="FA147" s="172">
        <f t="shared" si="539"/>
        <v>8300</v>
      </c>
      <c r="FB147" s="172">
        <f t="shared" si="540"/>
        <v>8300</v>
      </c>
      <c r="FC147" s="172">
        <f t="shared" si="541"/>
        <v>8300</v>
      </c>
      <c r="FD147" s="172">
        <f t="shared" si="542"/>
        <v>8300</v>
      </c>
      <c r="FE147" s="172">
        <f t="shared" si="543"/>
        <v>8300</v>
      </c>
      <c r="FF147" s="172">
        <f t="shared" si="544"/>
        <v>8300</v>
      </c>
      <c r="FG147" s="172">
        <f t="shared" si="545"/>
        <v>8700</v>
      </c>
      <c r="FH147" s="172">
        <f t="shared" si="546"/>
        <v>9000</v>
      </c>
      <c r="FI147" s="172">
        <f t="shared" si="547"/>
        <v>9100</v>
      </c>
      <c r="FJ147" s="172">
        <f t="shared" si="548"/>
        <v>9100</v>
      </c>
      <c r="FK147" s="172">
        <f t="shared" si="549"/>
        <v>9000</v>
      </c>
      <c r="FL147" s="172">
        <f t="shared" si="550"/>
        <v>8900</v>
      </c>
      <c r="FM147" s="172">
        <f t="shared" si="551"/>
        <v>8800</v>
      </c>
      <c r="FN147" s="172">
        <f t="shared" si="552"/>
        <v>8600</v>
      </c>
      <c r="FO147" s="172">
        <f t="shared" si="553"/>
        <v>8400</v>
      </c>
      <c r="FP147" s="172">
        <f t="shared" si="554"/>
        <v>8400</v>
      </c>
      <c r="FQ147" s="172">
        <f t="shared" si="555"/>
        <v>8400</v>
      </c>
      <c r="FR147" s="172">
        <f t="shared" si="556"/>
        <v>8300</v>
      </c>
      <c r="FS147" s="172">
        <f t="shared" si="557"/>
        <v>8300</v>
      </c>
      <c r="FT147" s="172">
        <f t="shared" si="558"/>
        <v>8300</v>
      </c>
      <c r="FU147" s="172">
        <f t="shared" si="559"/>
        <v>8300</v>
      </c>
      <c r="FV147" s="172">
        <f t="shared" si="560"/>
        <v>8300</v>
      </c>
      <c r="FW147" s="172">
        <f t="shared" si="561"/>
        <v>8300</v>
      </c>
    </row>
    <row r="148" spans="3:179" ht="14.25" customHeight="1" x14ac:dyDescent="0.25">
      <c r="C148" s="132">
        <v>2029</v>
      </c>
      <c r="D148" s="14" t="s">
        <v>167</v>
      </c>
      <c r="E148" s="171">
        <f t="shared" si="418"/>
        <v>1387.49</v>
      </c>
      <c r="F148" s="172">
        <f t="shared" si="419"/>
        <v>1387.49</v>
      </c>
      <c r="G148" s="172">
        <f t="shared" si="420"/>
        <v>1387.49</v>
      </c>
      <c r="H148" s="172">
        <f t="shared" si="421"/>
        <v>1387.49</v>
      </c>
      <c r="I148" s="172">
        <f t="shared" si="422"/>
        <v>1387.49</v>
      </c>
      <c r="J148" s="172">
        <f t="shared" si="423"/>
        <v>1387.49</v>
      </c>
      <c r="K148" s="172">
        <f t="shared" si="424"/>
        <v>1387.49</v>
      </c>
      <c r="L148" s="172">
        <f t="shared" si="425"/>
        <v>1222.8636217344988</v>
      </c>
      <c r="M148" s="172">
        <f t="shared" si="426"/>
        <v>1088.9392752216645</v>
      </c>
      <c r="N148" s="172">
        <f t="shared" si="427"/>
        <v>942.14671881451306</v>
      </c>
      <c r="O148" s="172">
        <f t="shared" si="428"/>
        <v>964.78209543859509</v>
      </c>
      <c r="P148" s="172">
        <f t="shared" si="429"/>
        <v>1047.2185637273287</v>
      </c>
      <c r="Q148" s="172">
        <f t="shared" si="430"/>
        <v>1075.1090603491837</v>
      </c>
      <c r="R148" s="172">
        <f t="shared" si="431"/>
        <v>1164.9997154079915</v>
      </c>
      <c r="S148" s="172">
        <f t="shared" si="432"/>
        <v>1274.8901760737372</v>
      </c>
      <c r="T148" s="172">
        <f t="shared" si="433"/>
        <v>1321.29</v>
      </c>
      <c r="U148" s="172">
        <f t="shared" si="434"/>
        <v>1321.29</v>
      </c>
      <c r="V148" s="172">
        <f t="shared" si="435"/>
        <v>1321.29</v>
      </c>
      <c r="W148" s="172">
        <f t="shared" si="436"/>
        <v>1387.49</v>
      </c>
      <c r="X148" s="172">
        <f t="shared" si="437"/>
        <v>1387.49</v>
      </c>
      <c r="Y148" s="172">
        <f t="shared" si="438"/>
        <v>1387.49</v>
      </c>
      <c r="Z148" s="172">
        <f t="shared" si="439"/>
        <v>1387.49</v>
      </c>
      <c r="AA148" s="172">
        <f t="shared" si="440"/>
        <v>1387.49</v>
      </c>
      <c r="AB148" s="172">
        <f t="shared" si="441"/>
        <v>1387.49</v>
      </c>
      <c r="AC148" s="176">
        <f xml:space="preserve"> SUM(E148:AB148) * 30</f>
        <v>923465.67680302565</v>
      </c>
      <c r="AD148" s="195"/>
      <c r="AE148" s="171">
        <f t="shared" si="442"/>
        <v>8210</v>
      </c>
      <c r="AF148" s="172">
        <f t="shared" si="443"/>
        <v>8210</v>
      </c>
      <c r="AG148" s="172">
        <f t="shared" si="444"/>
        <v>8210</v>
      </c>
      <c r="AH148" s="172">
        <f t="shared" si="445"/>
        <v>8210</v>
      </c>
      <c r="AI148" s="172">
        <f t="shared" si="446"/>
        <v>8210</v>
      </c>
      <c r="AJ148" s="172">
        <f t="shared" si="447"/>
        <v>8210</v>
      </c>
      <c r="AK148" s="172">
        <f t="shared" si="448"/>
        <v>8210</v>
      </c>
      <c r="AL148" s="172">
        <f t="shared" si="449"/>
        <v>8453.4074531311671</v>
      </c>
      <c r="AM148" s="172">
        <f t="shared" si="450"/>
        <v>8639.594455734039</v>
      </c>
      <c r="AN148" s="172">
        <f t="shared" si="451"/>
        <v>8833.4305468045732</v>
      </c>
      <c r="AO148" s="172">
        <f t="shared" si="452"/>
        <v>8804.1768311293199</v>
      </c>
      <c r="AP148" s="172">
        <f t="shared" si="453"/>
        <v>8695.7061233800378</v>
      </c>
      <c r="AQ148" s="172">
        <f t="shared" si="454"/>
        <v>8658.2892816645472</v>
      </c>
      <c r="AR148" s="172">
        <f t="shared" si="455"/>
        <v>8535.0387509649154</v>
      </c>
      <c r="AS148" s="172">
        <f t="shared" si="456"/>
        <v>8378.3521171639622</v>
      </c>
      <c r="AT148" s="172">
        <f t="shared" si="457"/>
        <v>8310</v>
      </c>
      <c r="AU148" s="172">
        <f t="shared" si="458"/>
        <v>8310</v>
      </c>
      <c r="AV148" s="172">
        <f t="shared" si="459"/>
        <v>8310</v>
      </c>
      <c r="AW148" s="172">
        <f t="shared" si="460"/>
        <v>8210</v>
      </c>
      <c r="AX148" s="172">
        <f t="shared" si="461"/>
        <v>8210</v>
      </c>
      <c r="AY148" s="172">
        <f t="shared" si="462"/>
        <v>8210</v>
      </c>
      <c r="AZ148" s="172">
        <f t="shared" si="463"/>
        <v>8210</v>
      </c>
      <c r="BA148" s="172">
        <f t="shared" si="464"/>
        <v>8210</v>
      </c>
      <c r="BB148" s="172">
        <f t="shared" si="465"/>
        <v>8210</v>
      </c>
      <c r="BD148" s="189">
        <f xml:space="preserve">  'Generation Calculation'!CC135-'Bidders Proposed Renewables'!E110</f>
        <v>169</v>
      </c>
      <c r="BE148" s="190">
        <f xml:space="preserve">  'Generation Calculation'!CD135-'Bidders Proposed Renewables'!F110</f>
        <v>169</v>
      </c>
      <c r="BF148" s="190">
        <f xml:space="preserve">  'Generation Calculation'!CE135-'Bidders Proposed Renewables'!G110</f>
        <v>169</v>
      </c>
      <c r="BG148" s="190">
        <f xml:space="preserve">  'Generation Calculation'!CF135-'Bidders Proposed Renewables'!H110</f>
        <v>169</v>
      </c>
      <c r="BH148" s="190">
        <f xml:space="preserve">  'Generation Calculation'!CG135-'Bidders Proposed Renewables'!I110</f>
        <v>169</v>
      </c>
      <c r="BI148" s="190">
        <f xml:space="preserve">  'Generation Calculation'!CH135-'Bidders Proposed Renewables'!J110</f>
        <v>169</v>
      </c>
      <c r="BJ148" s="190">
        <f xml:space="preserve">  'Generation Calculation'!CI135-'Bidders Proposed Renewables'!K110</f>
        <v>169</v>
      </c>
      <c r="BK148" s="190">
        <f xml:space="preserve">  'Generation Calculation'!CJ135-'Bidders Proposed Renewables'!L110</f>
        <v>144.65925468688326</v>
      </c>
      <c r="BL148" s="190">
        <f xml:space="preserve">  'Generation Calculation'!CK135-'Bidders Proposed Renewables'!M110</f>
        <v>126.04055442659615</v>
      </c>
      <c r="BM148" s="190">
        <f xml:space="preserve">  'Generation Calculation'!CL135-'Bidders Proposed Renewables'!N110</f>
        <v>106.65694531954264</v>
      </c>
      <c r="BN148" s="190">
        <f xml:space="preserve">  'Generation Calculation'!CM135-'Bidders Proposed Renewables'!O110</f>
        <v>109.58231688706798</v>
      </c>
      <c r="BO148" s="190">
        <f xml:space="preserve">  'Generation Calculation'!CN135-'Bidders Proposed Renewables'!P110</f>
        <v>120.4293876619962</v>
      </c>
      <c r="BP148" s="190">
        <f xml:space="preserve">  'Generation Calculation'!CO135-'Bidders Proposed Renewables'!Q110</f>
        <v>124.17107183354528</v>
      </c>
      <c r="BQ148" s="190">
        <f xml:space="preserve">  'Generation Calculation'!CP135-'Bidders Proposed Renewables'!R110</f>
        <v>136.49612490350842</v>
      </c>
      <c r="BR148" s="190">
        <f xml:space="preserve">  'Generation Calculation'!CQ135-'Bidders Proposed Renewables'!S110</f>
        <v>152.16478828360371</v>
      </c>
      <c r="BS148" s="190">
        <f xml:space="preserve">  'Generation Calculation'!CR135-'Bidders Proposed Renewables'!T110</f>
        <v>159</v>
      </c>
      <c r="BT148" s="190">
        <f xml:space="preserve">  'Generation Calculation'!CS135-'Bidders Proposed Renewables'!U110</f>
        <v>159</v>
      </c>
      <c r="BU148" s="190">
        <f xml:space="preserve">  'Generation Calculation'!CT135-'Bidders Proposed Renewables'!V110</f>
        <v>159</v>
      </c>
      <c r="BV148" s="190">
        <f xml:space="preserve">  'Generation Calculation'!CU135-'Bidders Proposed Renewables'!W110</f>
        <v>169</v>
      </c>
      <c r="BW148" s="190">
        <f xml:space="preserve">  'Generation Calculation'!CV135-'Bidders Proposed Renewables'!X110</f>
        <v>169</v>
      </c>
      <c r="BX148" s="190">
        <f xml:space="preserve">  'Generation Calculation'!CW135-'Bidders Proposed Renewables'!Y110</f>
        <v>169</v>
      </c>
      <c r="BY148" s="190">
        <f xml:space="preserve">  'Generation Calculation'!CX135-'Bidders Proposed Renewables'!Z110</f>
        <v>169</v>
      </c>
      <c r="BZ148" s="190">
        <f xml:space="preserve">  'Generation Calculation'!CY135-'Bidders Proposed Renewables'!AA110</f>
        <v>169</v>
      </c>
      <c r="CA148" s="190">
        <f xml:space="preserve">  'Generation Calculation'!CZ135-'Bidders Proposed Renewables'!AB110</f>
        <v>169</v>
      </c>
      <c r="CC148" s="171">
        <f t="shared" si="466"/>
        <v>170</v>
      </c>
      <c r="CD148" s="172">
        <f t="shared" si="467"/>
        <v>170</v>
      </c>
      <c r="CE148" s="172">
        <f t="shared" si="468"/>
        <v>170</v>
      </c>
      <c r="CF148" s="172">
        <f t="shared" si="469"/>
        <v>170</v>
      </c>
      <c r="CG148" s="172">
        <f t="shared" si="470"/>
        <v>170</v>
      </c>
      <c r="CH148" s="172">
        <f t="shared" si="471"/>
        <v>170</v>
      </c>
      <c r="CI148" s="172">
        <f t="shared" si="472"/>
        <v>170</v>
      </c>
      <c r="CJ148" s="172">
        <f t="shared" si="473"/>
        <v>150</v>
      </c>
      <c r="CK148" s="172">
        <f t="shared" si="474"/>
        <v>130</v>
      </c>
      <c r="CL148" s="172">
        <f t="shared" si="475"/>
        <v>110.00000000000001</v>
      </c>
      <c r="CM148" s="172">
        <f t="shared" si="476"/>
        <v>110.00000000000001</v>
      </c>
      <c r="CN148" s="172">
        <f t="shared" si="477"/>
        <v>130</v>
      </c>
      <c r="CO148" s="172">
        <f t="shared" si="478"/>
        <v>130</v>
      </c>
      <c r="CP148" s="172">
        <f t="shared" si="479"/>
        <v>140</v>
      </c>
      <c r="CQ148" s="172">
        <f t="shared" si="480"/>
        <v>160</v>
      </c>
      <c r="CR148" s="172">
        <f t="shared" si="481"/>
        <v>160</v>
      </c>
      <c r="CS148" s="172">
        <f t="shared" si="482"/>
        <v>160</v>
      </c>
      <c r="CT148" s="172">
        <f t="shared" si="483"/>
        <v>160</v>
      </c>
      <c r="CU148" s="172">
        <f t="shared" si="484"/>
        <v>170</v>
      </c>
      <c r="CV148" s="172">
        <f t="shared" si="485"/>
        <v>170</v>
      </c>
      <c r="CW148" s="172">
        <f t="shared" si="486"/>
        <v>170</v>
      </c>
      <c r="CX148" s="172">
        <f t="shared" si="487"/>
        <v>170</v>
      </c>
      <c r="CY148" s="172">
        <f t="shared" si="488"/>
        <v>170</v>
      </c>
      <c r="CZ148" s="172">
        <f t="shared" si="489"/>
        <v>170</v>
      </c>
      <c r="DB148" s="171">
        <f t="shared" si="490"/>
        <v>160</v>
      </c>
      <c r="DC148" s="172">
        <f t="shared" si="491"/>
        <v>160</v>
      </c>
      <c r="DD148" s="172">
        <f t="shared" si="492"/>
        <v>160</v>
      </c>
      <c r="DE148" s="172">
        <f t="shared" si="493"/>
        <v>160</v>
      </c>
      <c r="DF148" s="172">
        <f t="shared" si="494"/>
        <v>160</v>
      </c>
      <c r="DG148" s="172">
        <f t="shared" si="495"/>
        <v>160</v>
      </c>
      <c r="DH148" s="172">
        <f t="shared" si="496"/>
        <v>160</v>
      </c>
      <c r="DI148" s="172">
        <f t="shared" si="497"/>
        <v>140</v>
      </c>
      <c r="DJ148" s="172">
        <f t="shared" si="498"/>
        <v>120</v>
      </c>
      <c r="DK148" s="172">
        <f t="shared" si="499"/>
        <v>100</v>
      </c>
      <c r="DL148" s="172">
        <f t="shared" si="500"/>
        <v>100</v>
      </c>
      <c r="DM148" s="172">
        <f t="shared" si="501"/>
        <v>120</v>
      </c>
      <c r="DN148" s="172">
        <f t="shared" si="502"/>
        <v>120</v>
      </c>
      <c r="DO148" s="172">
        <f t="shared" si="503"/>
        <v>130</v>
      </c>
      <c r="DP148" s="172">
        <f t="shared" si="504"/>
        <v>150</v>
      </c>
      <c r="DQ148" s="172">
        <f t="shared" si="505"/>
        <v>150</v>
      </c>
      <c r="DR148" s="172">
        <f t="shared" si="506"/>
        <v>150</v>
      </c>
      <c r="DS148" s="172">
        <f t="shared" si="507"/>
        <v>150</v>
      </c>
      <c r="DT148" s="172">
        <f t="shared" si="508"/>
        <v>160</v>
      </c>
      <c r="DU148" s="172">
        <f t="shared" si="509"/>
        <v>160</v>
      </c>
      <c r="DV148" s="172">
        <f t="shared" si="510"/>
        <v>160</v>
      </c>
      <c r="DW148" s="172">
        <f t="shared" si="511"/>
        <v>160</v>
      </c>
      <c r="DX148" s="172">
        <f t="shared" si="512"/>
        <v>160</v>
      </c>
      <c r="DY148" s="172">
        <f t="shared" si="513"/>
        <v>160</v>
      </c>
      <c r="EA148" s="171">
        <f t="shared" si="514"/>
        <v>8200</v>
      </c>
      <c r="EB148" s="172">
        <f t="shared" si="515"/>
        <v>8200</v>
      </c>
      <c r="EC148" s="172">
        <f t="shared" si="516"/>
        <v>8200</v>
      </c>
      <c r="ED148" s="172">
        <f t="shared" si="517"/>
        <v>8200</v>
      </c>
      <c r="EE148" s="172">
        <f t="shared" si="518"/>
        <v>8200</v>
      </c>
      <c r="EF148" s="172">
        <f t="shared" si="519"/>
        <v>8200</v>
      </c>
      <c r="EG148" s="172">
        <f t="shared" si="520"/>
        <v>8200</v>
      </c>
      <c r="EH148" s="172">
        <f t="shared" si="521"/>
        <v>8400</v>
      </c>
      <c r="EI148" s="172">
        <f t="shared" si="522"/>
        <v>8600</v>
      </c>
      <c r="EJ148" s="172">
        <f t="shared" si="523"/>
        <v>8800</v>
      </c>
      <c r="EK148" s="172">
        <f t="shared" si="524"/>
        <v>8800</v>
      </c>
      <c r="EL148" s="172">
        <f t="shared" si="525"/>
        <v>8600</v>
      </c>
      <c r="EM148" s="172">
        <f t="shared" si="526"/>
        <v>8600</v>
      </c>
      <c r="EN148" s="172">
        <f t="shared" si="527"/>
        <v>8500</v>
      </c>
      <c r="EO148" s="172">
        <f t="shared" si="528"/>
        <v>8300</v>
      </c>
      <c r="EP148" s="172">
        <f t="shared" si="529"/>
        <v>8300</v>
      </c>
      <c r="EQ148" s="172">
        <f t="shared" si="530"/>
        <v>8300</v>
      </c>
      <c r="ER148" s="172">
        <f t="shared" si="531"/>
        <v>8300</v>
      </c>
      <c r="ES148" s="172">
        <f t="shared" si="532"/>
        <v>8200</v>
      </c>
      <c r="ET148" s="172">
        <f t="shared" si="533"/>
        <v>8200</v>
      </c>
      <c r="EU148" s="172">
        <f t="shared" si="534"/>
        <v>8200</v>
      </c>
      <c r="EV148" s="172">
        <f t="shared" si="535"/>
        <v>8200</v>
      </c>
      <c r="EW148" s="172">
        <f t="shared" si="536"/>
        <v>8200</v>
      </c>
      <c r="EX148" s="172">
        <f t="shared" si="537"/>
        <v>8200</v>
      </c>
      <c r="EZ148" s="171">
        <f t="shared" si="538"/>
        <v>8300</v>
      </c>
      <c r="FA148" s="172">
        <f t="shared" si="539"/>
        <v>8300</v>
      </c>
      <c r="FB148" s="172">
        <f t="shared" si="540"/>
        <v>8300</v>
      </c>
      <c r="FC148" s="172">
        <f t="shared" si="541"/>
        <v>8300</v>
      </c>
      <c r="FD148" s="172">
        <f t="shared" si="542"/>
        <v>8300</v>
      </c>
      <c r="FE148" s="172">
        <f t="shared" si="543"/>
        <v>8300</v>
      </c>
      <c r="FF148" s="172">
        <f t="shared" si="544"/>
        <v>8300</v>
      </c>
      <c r="FG148" s="172">
        <f t="shared" si="545"/>
        <v>8500</v>
      </c>
      <c r="FH148" s="172">
        <f t="shared" si="546"/>
        <v>8700</v>
      </c>
      <c r="FI148" s="172">
        <f t="shared" si="547"/>
        <v>8900</v>
      </c>
      <c r="FJ148" s="172">
        <f t="shared" si="548"/>
        <v>8900</v>
      </c>
      <c r="FK148" s="172">
        <f t="shared" si="549"/>
        <v>8700</v>
      </c>
      <c r="FL148" s="172">
        <f t="shared" si="550"/>
        <v>8700</v>
      </c>
      <c r="FM148" s="172">
        <f t="shared" si="551"/>
        <v>8600</v>
      </c>
      <c r="FN148" s="172">
        <f t="shared" si="552"/>
        <v>8400</v>
      </c>
      <c r="FO148" s="172">
        <f t="shared" si="553"/>
        <v>8400</v>
      </c>
      <c r="FP148" s="172">
        <f t="shared" si="554"/>
        <v>8400</v>
      </c>
      <c r="FQ148" s="172">
        <f t="shared" si="555"/>
        <v>8400</v>
      </c>
      <c r="FR148" s="172">
        <f t="shared" si="556"/>
        <v>8300</v>
      </c>
      <c r="FS148" s="172">
        <f t="shared" si="557"/>
        <v>8300</v>
      </c>
      <c r="FT148" s="172">
        <f t="shared" si="558"/>
        <v>8300</v>
      </c>
      <c r="FU148" s="172">
        <f t="shared" si="559"/>
        <v>8300</v>
      </c>
      <c r="FV148" s="172">
        <f t="shared" si="560"/>
        <v>8300</v>
      </c>
      <c r="FW148" s="172">
        <f t="shared" si="561"/>
        <v>8300</v>
      </c>
    </row>
    <row r="149" spans="3:179" ht="14.25" customHeight="1" x14ac:dyDescent="0.25">
      <c r="C149" s="132">
        <v>2029</v>
      </c>
      <c r="D149" s="14" t="s">
        <v>168</v>
      </c>
      <c r="E149" s="171">
        <f t="shared" si="418"/>
        <v>1387.49</v>
      </c>
      <c r="F149" s="172">
        <f t="shared" si="419"/>
        <v>1387.49</v>
      </c>
      <c r="G149" s="172">
        <f t="shared" si="420"/>
        <v>1387.49</v>
      </c>
      <c r="H149" s="172">
        <f t="shared" si="421"/>
        <v>1387.49</v>
      </c>
      <c r="I149" s="172">
        <f t="shared" si="422"/>
        <v>1387.49</v>
      </c>
      <c r="J149" s="172">
        <f t="shared" si="423"/>
        <v>1387.49</v>
      </c>
      <c r="K149" s="172">
        <f t="shared" si="424"/>
        <v>1387.49</v>
      </c>
      <c r="L149" s="172">
        <f t="shared" si="425"/>
        <v>1254.240298400417</v>
      </c>
      <c r="M149" s="172">
        <f t="shared" si="426"/>
        <v>1091.2188770772891</v>
      </c>
      <c r="N149" s="172">
        <f t="shared" si="427"/>
        <v>962.92019405645135</v>
      </c>
      <c r="O149" s="172">
        <f t="shared" si="428"/>
        <v>894.52635512526092</v>
      </c>
      <c r="P149" s="172">
        <f t="shared" si="429"/>
        <v>958.43555307365114</v>
      </c>
      <c r="Q149" s="172">
        <f t="shared" si="430"/>
        <v>1012.7085656419458</v>
      </c>
      <c r="R149" s="172">
        <f t="shared" si="431"/>
        <v>1049.1552148577473</v>
      </c>
      <c r="S149" s="172">
        <f t="shared" si="432"/>
        <v>1204.4238829242502</v>
      </c>
      <c r="T149" s="172">
        <f t="shared" si="433"/>
        <v>1321.29</v>
      </c>
      <c r="U149" s="172">
        <f t="shared" si="434"/>
        <v>1321.29</v>
      </c>
      <c r="V149" s="172">
        <f t="shared" si="435"/>
        <v>1321.29</v>
      </c>
      <c r="W149" s="172">
        <f t="shared" si="436"/>
        <v>1387.49</v>
      </c>
      <c r="X149" s="172">
        <f t="shared" si="437"/>
        <v>1387.49</v>
      </c>
      <c r="Y149" s="172">
        <f t="shared" si="438"/>
        <v>1387.49</v>
      </c>
      <c r="Z149" s="172">
        <f t="shared" si="439"/>
        <v>1387.49</v>
      </c>
      <c r="AA149" s="172">
        <f t="shared" si="440"/>
        <v>1387.49</v>
      </c>
      <c r="AB149" s="172">
        <f t="shared" si="441"/>
        <v>1387.49</v>
      </c>
      <c r="AC149" s="176">
        <f xml:space="preserve"> SUM(E149:AB149) * 31</f>
        <v>943294.93717586785</v>
      </c>
      <c r="AD149" s="195"/>
      <c r="AE149" s="171">
        <f t="shared" si="442"/>
        <v>8210</v>
      </c>
      <c r="AF149" s="172">
        <f t="shared" si="443"/>
        <v>8210</v>
      </c>
      <c r="AG149" s="172">
        <f t="shared" si="444"/>
        <v>8210</v>
      </c>
      <c r="AH149" s="172">
        <f t="shared" si="445"/>
        <v>8210</v>
      </c>
      <c r="AI149" s="172">
        <f t="shared" si="446"/>
        <v>8210</v>
      </c>
      <c r="AJ149" s="172">
        <f t="shared" si="447"/>
        <v>8210</v>
      </c>
      <c r="AK149" s="172">
        <f t="shared" si="448"/>
        <v>8210</v>
      </c>
      <c r="AL149" s="172">
        <f t="shared" si="449"/>
        <v>8408.3373195794284</v>
      </c>
      <c r="AM149" s="172">
        <f t="shared" si="450"/>
        <v>8636.5039304505171</v>
      </c>
      <c r="AN149" s="172">
        <f t="shared" si="451"/>
        <v>8806.5915079815604</v>
      </c>
      <c r="AO149" s="172">
        <f t="shared" si="452"/>
        <v>8894.2662750817672</v>
      </c>
      <c r="AP149" s="172">
        <f t="shared" si="453"/>
        <v>8812.4013863480686</v>
      </c>
      <c r="AQ149" s="172">
        <f t="shared" si="454"/>
        <v>8741.4923636452895</v>
      </c>
      <c r="AR149" s="172">
        <f t="shared" si="455"/>
        <v>8693.1200690630449</v>
      </c>
      <c r="AS149" s="172">
        <f t="shared" si="456"/>
        <v>8479.6262083622241</v>
      </c>
      <c r="AT149" s="172">
        <f t="shared" si="457"/>
        <v>8310</v>
      </c>
      <c r="AU149" s="172">
        <f t="shared" si="458"/>
        <v>8310</v>
      </c>
      <c r="AV149" s="172">
        <f t="shared" si="459"/>
        <v>8310</v>
      </c>
      <c r="AW149" s="172">
        <f t="shared" si="460"/>
        <v>8210</v>
      </c>
      <c r="AX149" s="172">
        <f t="shared" si="461"/>
        <v>8210</v>
      </c>
      <c r="AY149" s="172">
        <f t="shared" si="462"/>
        <v>8210</v>
      </c>
      <c r="AZ149" s="172">
        <f t="shared" si="463"/>
        <v>8210</v>
      </c>
      <c r="BA149" s="172">
        <f t="shared" si="464"/>
        <v>8210</v>
      </c>
      <c r="BB149" s="172">
        <f t="shared" si="465"/>
        <v>8210</v>
      </c>
      <c r="BD149" s="189">
        <f xml:space="preserve">  'Generation Calculation'!CC136-'Bidders Proposed Renewables'!E111</f>
        <v>169</v>
      </c>
      <c r="BE149" s="190">
        <f xml:space="preserve">  'Generation Calculation'!CD136-'Bidders Proposed Renewables'!F111</f>
        <v>169</v>
      </c>
      <c r="BF149" s="190">
        <f xml:space="preserve">  'Generation Calculation'!CE136-'Bidders Proposed Renewables'!G111</f>
        <v>169</v>
      </c>
      <c r="BG149" s="190">
        <f xml:space="preserve">  'Generation Calculation'!CF136-'Bidders Proposed Renewables'!H111</f>
        <v>169</v>
      </c>
      <c r="BH149" s="190">
        <f xml:space="preserve">  'Generation Calculation'!CG136-'Bidders Proposed Renewables'!I111</f>
        <v>169</v>
      </c>
      <c r="BI149" s="190">
        <f xml:space="preserve">  'Generation Calculation'!CH136-'Bidders Proposed Renewables'!J111</f>
        <v>169</v>
      </c>
      <c r="BJ149" s="190">
        <f xml:space="preserve">  'Generation Calculation'!CI136-'Bidders Proposed Renewables'!K111</f>
        <v>169</v>
      </c>
      <c r="BK149" s="190">
        <f xml:space="preserve">  'Generation Calculation'!CJ136-'Bidders Proposed Renewables'!L111</f>
        <v>149.16626804205711</v>
      </c>
      <c r="BL149" s="190">
        <f xml:space="preserve">  'Generation Calculation'!CK136-'Bidders Proposed Renewables'!M111</f>
        <v>126.34960695494831</v>
      </c>
      <c r="BM149" s="190">
        <f xml:space="preserve">  'Generation Calculation'!CL136-'Bidders Proposed Renewables'!N111</f>
        <v>109.34084920184395</v>
      </c>
      <c r="BN149" s="190">
        <f xml:space="preserve">  'Generation Calculation'!CM136-'Bidders Proposed Renewables'!O111</f>
        <v>100.57337249182336</v>
      </c>
      <c r="BO149" s="190">
        <f xml:space="preserve">  'Generation Calculation'!CN136-'Bidders Proposed Renewables'!P111</f>
        <v>108.75986136519307</v>
      </c>
      <c r="BP149" s="190">
        <f xml:space="preserve">  'Generation Calculation'!CO136-'Bidders Proposed Renewables'!Q111</f>
        <v>115.85076363547108</v>
      </c>
      <c r="BQ149" s="190">
        <f xml:space="preserve">  'Generation Calculation'!CP136-'Bidders Proposed Renewables'!R111</f>
        <v>120.68799309369558</v>
      </c>
      <c r="BR149" s="190">
        <f xml:space="preserve">  'Generation Calculation'!CQ136-'Bidders Proposed Renewables'!S111</f>
        <v>142.0373791637775</v>
      </c>
      <c r="BS149" s="190">
        <f xml:space="preserve">  'Generation Calculation'!CR136-'Bidders Proposed Renewables'!T111</f>
        <v>159</v>
      </c>
      <c r="BT149" s="190">
        <f xml:space="preserve">  'Generation Calculation'!CS136-'Bidders Proposed Renewables'!U111</f>
        <v>159</v>
      </c>
      <c r="BU149" s="190">
        <f xml:space="preserve">  'Generation Calculation'!CT136-'Bidders Proposed Renewables'!V111</f>
        <v>159</v>
      </c>
      <c r="BV149" s="190">
        <f xml:space="preserve">  'Generation Calculation'!CU136-'Bidders Proposed Renewables'!W111</f>
        <v>169</v>
      </c>
      <c r="BW149" s="190">
        <f xml:space="preserve">  'Generation Calculation'!CV136-'Bidders Proposed Renewables'!X111</f>
        <v>169</v>
      </c>
      <c r="BX149" s="190">
        <f xml:space="preserve">  'Generation Calculation'!CW136-'Bidders Proposed Renewables'!Y111</f>
        <v>169</v>
      </c>
      <c r="BY149" s="190">
        <f xml:space="preserve">  'Generation Calculation'!CX136-'Bidders Proposed Renewables'!Z111</f>
        <v>169</v>
      </c>
      <c r="BZ149" s="190">
        <f xml:space="preserve">  'Generation Calculation'!CY136-'Bidders Proposed Renewables'!AA111</f>
        <v>169</v>
      </c>
      <c r="CA149" s="190">
        <f xml:space="preserve">  'Generation Calculation'!CZ136-'Bidders Proposed Renewables'!AB111</f>
        <v>169</v>
      </c>
      <c r="CC149" s="171">
        <f t="shared" si="466"/>
        <v>170</v>
      </c>
      <c r="CD149" s="172">
        <f t="shared" si="467"/>
        <v>170</v>
      </c>
      <c r="CE149" s="172">
        <f t="shared" si="468"/>
        <v>170</v>
      </c>
      <c r="CF149" s="172">
        <f t="shared" si="469"/>
        <v>170</v>
      </c>
      <c r="CG149" s="172">
        <f t="shared" si="470"/>
        <v>170</v>
      </c>
      <c r="CH149" s="172">
        <f t="shared" si="471"/>
        <v>170</v>
      </c>
      <c r="CI149" s="172">
        <f t="shared" si="472"/>
        <v>170</v>
      </c>
      <c r="CJ149" s="172">
        <f t="shared" si="473"/>
        <v>150</v>
      </c>
      <c r="CK149" s="172">
        <f t="shared" si="474"/>
        <v>130</v>
      </c>
      <c r="CL149" s="172">
        <f t="shared" si="475"/>
        <v>110.00000000000001</v>
      </c>
      <c r="CM149" s="172">
        <f t="shared" si="476"/>
        <v>110.00000000000001</v>
      </c>
      <c r="CN149" s="172">
        <f t="shared" si="477"/>
        <v>110.00000000000001</v>
      </c>
      <c r="CO149" s="172">
        <f t="shared" si="478"/>
        <v>120</v>
      </c>
      <c r="CP149" s="172">
        <f t="shared" si="479"/>
        <v>130</v>
      </c>
      <c r="CQ149" s="172">
        <f t="shared" si="480"/>
        <v>150</v>
      </c>
      <c r="CR149" s="172">
        <f t="shared" si="481"/>
        <v>160</v>
      </c>
      <c r="CS149" s="172">
        <f t="shared" si="482"/>
        <v>160</v>
      </c>
      <c r="CT149" s="172">
        <f t="shared" si="483"/>
        <v>160</v>
      </c>
      <c r="CU149" s="172">
        <f t="shared" si="484"/>
        <v>170</v>
      </c>
      <c r="CV149" s="172">
        <f t="shared" si="485"/>
        <v>170</v>
      </c>
      <c r="CW149" s="172">
        <f t="shared" si="486"/>
        <v>170</v>
      </c>
      <c r="CX149" s="172">
        <f t="shared" si="487"/>
        <v>170</v>
      </c>
      <c r="CY149" s="172">
        <f t="shared" si="488"/>
        <v>170</v>
      </c>
      <c r="CZ149" s="172">
        <f t="shared" si="489"/>
        <v>170</v>
      </c>
      <c r="DB149" s="171">
        <f t="shared" si="490"/>
        <v>160</v>
      </c>
      <c r="DC149" s="172">
        <f t="shared" si="491"/>
        <v>160</v>
      </c>
      <c r="DD149" s="172">
        <f t="shared" si="492"/>
        <v>160</v>
      </c>
      <c r="DE149" s="172">
        <f t="shared" si="493"/>
        <v>160</v>
      </c>
      <c r="DF149" s="172">
        <f t="shared" si="494"/>
        <v>160</v>
      </c>
      <c r="DG149" s="172">
        <f t="shared" si="495"/>
        <v>160</v>
      </c>
      <c r="DH149" s="172">
        <f t="shared" si="496"/>
        <v>160</v>
      </c>
      <c r="DI149" s="172">
        <f t="shared" si="497"/>
        <v>140</v>
      </c>
      <c r="DJ149" s="172">
        <f t="shared" si="498"/>
        <v>120</v>
      </c>
      <c r="DK149" s="172">
        <f t="shared" si="499"/>
        <v>100</v>
      </c>
      <c r="DL149" s="172">
        <f t="shared" si="500"/>
        <v>100</v>
      </c>
      <c r="DM149" s="172">
        <f t="shared" si="501"/>
        <v>100</v>
      </c>
      <c r="DN149" s="172">
        <f t="shared" si="502"/>
        <v>110.00000000000001</v>
      </c>
      <c r="DO149" s="172">
        <f t="shared" si="503"/>
        <v>120</v>
      </c>
      <c r="DP149" s="172">
        <f t="shared" si="504"/>
        <v>140</v>
      </c>
      <c r="DQ149" s="172">
        <f t="shared" si="505"/>
        <v>150</v>
      </c>
      <c r="DR149" s="172">
        <f t="shared" si="506"/>
        <v>150</v>
      </c>
      <c r="DS149" s="172">
        <f t="shared" si="507"/>
        <v>150</v>
      </c>
      <c r="DT149" s="172">
        <f t="shared" si="508"/>
        <v>160</v>
      </c>
      <c r="DU149" s="172">
        <f t="shared" si="509"/>
        <v>160</v>
      </c>
      <c r="DV149" s="172">
        <f t="shared" si="510"/>
        <v>160</v>
      </c>
      <c r="DW149" s="172">
        <f t="shared" si="511"/>
        <v>160</v>
      </c>
      <c r="DX149" s="172">
        <f t="shared" si="512"/>
        <v>160</v>
      </c>
      <c r="DY149" s="172">
        <f t="shared" si="513"/>
        <v>160</v>
      </c>
      <c r="EA149" s="171">
        <f t="shared" si="514"/>
        <v>8200</v>
      </c>
      <c r="EB149" s="172">
        <f t="shared" si="515"/>
        <v>8200</v>
      </c>
      <c r="EC149" s="172">
        <f t="shared" si="516"/>
        <v>8200</v>
      </c>
      <c r="ED149" s="172">
        <f t="shared" si="517"/>
        <v>8200</v>
      </c>
      <c r="EE149" s="172">
        <f t="shared" si="518"/>
        <v>8200</v>
      </c>
      <c r="EF149" s="172">
        <f t="shared" si="519"/>
        <v>8200</v>
      </c>
      <c r="EG149" s="172">
        <f t="shared" si="520"/>
        <v>8200</v>
      </c>
      <c r="EH149" s="172">
        <f t="shared" si="521"/>
        <v>8400</v>
      </c>
      <c r="EI149" s="172">
        <f t="shared" si="522"/>
        <v>8600</v>
      </c>
      <c r="EJ149" s="172">
        <f t="shared" si="523"/>
        <v>8800</v>
      </c>
      <c r="EK149" s="172">
        <f t="shared" si="524"/>
        <v>8800</v>
      </c>
      <c r="EL149" s="172">
        <f t="shared" si="525"/>
        <v>8800</v>
      </c>
      <c r="EM149" s="172">
        <f t="shared" si="526"/>
        <v>8700</v>
      </c>
      <c r="EN149" s="172">
        <f t="shared" si="527"/>
        <v>8600</v>
      </c>
      <c r="EO149" s="172">
        <f t="shared" si="528"/>
        <v>8400</v>
      </c>
      <c r="EP149" s="172">
        <f t="shared" si="529"/>
        <v>8300</v>
      </c>
      <c r="EQ149" s="172">
        <f t="shared" si="530"/>
        <v>8300</v>
      </c>
      <c r="ER149" s="172">
        <f t="shared" si="531"/>
        <v>8300</v>
      </c>
      <c r="ES149" s="172">
        <f t="shared" si="532"/>
        <v>8200</v>
      </c>
      <c r="ET149" s="172">
        <f t="shared" si="533"/>
        <v>8200</v>
      </c>
      <c r="EU149" s="172">
        <f t="shared" si="534"/>
        <v>8200</v>
      </c>
      <c r="EV149" s="172">
        <f t="shared" si="535"/>
        <v>8200</v>
      </c>
      <c r="EW149" s="172">
        <f t="shared" si="536"/>
        <v>8200</v>
      </c>
      <c r="EX149" s="172">
        <f t="shared" si="537"/>
        <v>8200</v>
      </c>
      <c r="EZ149" s="171">
        <f t="shared" si="538"/>
        <v>8300</v>
      </c>
      <c r="FA149" s="172">
        <f t="shared" si="539"/>
        <v>8300</v>
      </c>
      <c r="FB149" s="172">
        <f t="shared" si="540"/>
        <v>8300</v>
      </c>
      <c r="FC149" s="172">
        <f t="shared" si="541"/>
        <v>8300</v>
      </c>
      <c r="FD149" s="172">
        <f t="shared" si="542"/>
        <v>8300</v>
      </c>
      <c r="FE149" s="172">
        <f t="shared" si="543"/>
        <v>8300</v>
      </c>
      <c r="FF149" s="172">
        <f t="shared" si="544"/>
        <v>8300</v>
      </c>
      <c r="FG149" s="172">
        <f t="shared" si="545"/>
        <v>8500</v>
      </c>
      <c r="FH149" s="172">
        <f t="shared" si="546"/>
        <v>8700</v>
      </c>
      <c r="FI149" s="172">
        <f t="shared" si="547"/>
        <v>8900</v>
      </c>
      <c r="FJ149" s="172">
        <f t="shared" si="548"/>
        <v>8900</v>
      </c>
      <c r="FK149" s="172">
        <f t="shared" si="549"/>
        <v>8900</v>
      </c>
      <c r="FL149" s="172">
        <f t="shared" si="550"/>
        <v>8800</v>
      </c>
      <c r="FM149" s="172">
        <f t="shared" si="551"/>
        <v>8700</v>
      </c>
      <c r="FN149" s="172">
        <f t="shared" si="552"/>
        <v>8500</v>
      </c>
      <c r="FO149" s="172">
        <f t="shared" si="553"/>
        <v>8400</v>
      </c>
      <c r="FP149" s="172">
        <f t="shared" si="554"/>
        <v>8400</v>
      </c>
      <c r="FQ149" s="172">
        <f t="shared" si="555"/>
        <v>8400</v>
      </c>
      <c r="FR149" s="172">
        <f t="shared" si="556"/>
        <v>8300</v>
      </c>
      <c r="FS149" s="172">
        <f t="shared" si="557"/>
        <v>8300</v>
      </c>
      <c r="FT149" s="172">
        <f t="shared" si="558"/>
        <v>8300</v>
      </c>
      <c r="FU149" s="172">
        <f t="shared" si="559"/>
        <v>8300</v>
      </c>
      <c r="FV149" s="172">
        <f t="shared" si="560"/>
        <v>8300</v>
      </c>
      <c r="FW149" s="172">
        <f t="shared" si="561"/>
        <v>8300</v>
      </c>
    </row>
    <row r="150" spans="3:179" ht="14.25" customHeight="1" x14ac:dyDescent="0.25">
      <c r="C150" s="132">
        <v>2029</v>
      </c>
      <c r="D150" s="14" t="s">
        <v>169</v>
      </c>
      <c r="E150" s="171">
        <f t="shared" si="418"/>
        <v>1387.49</v>
      </c>
      <c r="F150" s="172">
        <f t="shared" si="419"/>
        <v>1387.49</v>
      </c>
      <c r="G150" s="172">
        <f t="shared" si="420"/>
        <v>1387.49</v>
      </c>
      <c r="H150" s="172">
        <f t="shared" si="421"/>
        <v>1387.49</v>
      </c>
      <c r="I150" s="172">
        <f t="shared" si="422"/>
        <v>1387.49</v>
      </c>
      <c r="J150" s="172">
        <f t="shared" si="423"/>
        <v>1387.49</v>
      </c>
      <c r="K150" s="172">
        <f t="shared" si="424"/>
        <v>1387.49</v>
      </c>
      <c r="L150" s="172">
        <f t="shared" si="425"/>
        <v>1249.4775772626724</v>
      </c>
      <c r="M150" s="172">
        <f t="shared" si="426"/>
        <v>1124.7558027574948</v>
      </c>
      <c r="N150" s="172">
        <f t="shared" si="427"/>
        <v>1016.2999845805439</v>
      </c>
      <c r="O150" s="172">
        <f t="shared" si="428"/>
        <v>1008.3140135765992</v>
      </c>
      <c r="P150" s="172">
        <f t="shared" si="429"/>
        <v>1124.9693329411884</v>
      </c>
      <c r="Q150" s="172">
        <f t="shared" si="430"/>
        <v>1153.3803219775682</v>
      </c>
      <c r="R150" s="172">
        <f t="shared" si="431"/>
        <v>1202.4171689477191</v>
      </c>
      <c r="S150" s="172">
        <f t="shared" si="432"/>
        <v>1321.29</v>
      </c>
      <c r="T150" s="172">
        <f t="shared" si="433"/>
        <v>1321.29</v>
      </c>
      <c r="U150" s="172">
        <f t="shared" si="434"/>
        <v>1321.29</v>
      </c>
      <c r="V150" s="172">
        <f t="shared" si="435"/>
        <v>1321.29</v>
      </c>
      <c r="W150" s="172">
        <f t="shared" si="436"/>
        <v>1387.49</v>
      </c>
      <c r="X150" s="172">
        <f t="shared" si="437"/>
        <v>1387.49</v>
      </c>
      <c r="Y150" s="172">
        <f t="shared" si="438"/>
        <v>1387.49</v>
      </c>
      <c r="Z150" s="172">
        <f t="shared" si="439"/>
        <v>1387.49</v>
      </c>
      <c r="AA150" s="172">
        <f t="shared" si="440"/>
        <v>1387.49</v>
      </c>
      <c r="AB150" s="172">
        <f t="shared" si="441"/>
        <v>1387.49</v>
      </c>
      <c r="AC150" s="176">
        <f xml:space="preserve"> SUM(E150:AB150) * 31</f>
        <v>967266.47026335786</v>
      </c>
      <c r="AD150" s="195"/>
      <c r="AE150" s="171">
        <f t="shared" si="442"/>
        <v>8210</v>
      </c>
      <c r="AF150" s="172">
        <f t="shared" si="443"/>
        <v>8210</v>
      </c>
      <c r="AG150" s="172">
        <f t="shared" si="444"/>
        <v>8210</v>
      </c>
      <c r="AH150" s="172">
        <f t="shared" si="445"/>
        <v>8210</v>
      </c>
      <c r="AI150" s="172">
        <f t="shared" si="446"/>
        <v>8210</v>
      </c>
      <c r="AJ150" s="172">
        <f t="shared" si="447"/>
        <v>8210</v>
      </c>
      <c r="AK150" s="172">
        <f t="shared" si="448"/>
        <v>8210</v>
      </c>
      <c r="AL150" s="172">
        <f t="shared" si="449"/>
        <v>8415.2163319731244</v>
      </c>
      <c r="AM150" s="172">
        <f t="shared" si="450"/>
        <v>8590.7337134738445</v>
      </c>
      <c r="AN150" s="172">
        <f t="shared" si="451"/>
        <v>8736.7532470699171</v>
      </c>
      <c r="AO150" s="172">
        <f t="shared" si="452"/>
        <v>8747.2832214932314</v>
      </c>
      <c r="AP150" s="172">
        <f t="shared" si="453"/>
        <v>8590.4404500812961</v>
      </c>
      <c r="AQ150" s="172">
        <f t="shared" si="454"/>
        <v>8551.2076835728767</v>
      </c>
      <c r="AR150" s="172">
        <f t="shared" si="455"/>
        <v>8482.4677366570249</v>
      </c>
      <c r="AS150" s="172">
        <f t="shared" si="456"/>
        <v>8310</v>
      </c>
      <c r="AT150" s="172">
        <f t="shared" si="457"/>
        <v>8310</v>
      </c>
      <c r="AU150" s="172">
        <f t="shared" si="458"/>
        <v>8310</v>
      </c>
      <c r="AV150" s="172">
        <f t="shared" si="459"/>
        <v>8310</v>
      </c>
      <c r="AW150" s="172">
        <f t="shared" si="460"/>
        <v>8210</v>
      </c>
      <c r="AX150" s="172">
        <f t="shared" si="461"/>
        <v>8210</v>
      </c>
      <c r="AY150" s="172">
        <f t="shared" si="462"/>
        <v>8210</v>
      </c>
      <c r="AZ150" s="172">
        <f t="shared" si="463"/>
        <v>8210</v>
      </c>
      <c r="BA150" s="172">
        <f t="shared" si="464"/>
        <v>8210</v>
      </c>
      <c r="BB150" s="172">
        <f t="shared" si="465"/>
        <v>8210</v>
      </c>
      <c r="BD150" s="189">
        <f xml:space="preserve">  'Generation Calculation'!CC137-'Bidders Proposed Renewables'!E112</f>
        <v>169</v>
      </c>
      <c r="BE150" s="190">
        <f xml:space="preserve">  'Generation Calculation'!CD137-'Bidders Proposed Renewables'!F112</f>
        <v>169</v>
      </c>
      <c r="BF150" s="190">
        <f xml:space="preserve">  'Generation Calculation'!CE137-'Bidders Proposed Renewables'!G112</f>
        <v>169</v>
      </c>
      <c r="BG150" s="190">
        <f xml:space="preserve">  'Generation Calculation'!CF137-'Bidders Proposed Renewables'!H112</f>
        <v>169</v>
      </c>
      <c r="BH150" s="190">
        <f xml:space="preserve">  'Generation Calculation'!CG137-'Bidders Proposed Renewables'!I112</f>
        <v>169</v>
      </c>
      <c r="BI150" s="190">
        <f xml:space="preserve">  'Generation Calculation'!CH137-'Bidders Proposed Renewables'!J112</f>
        <v>169</v>
      </c>
      <c r="BJ150" s="190">
        <f xml:space="preserve">  'Generation Calculation'!CI137-'Bidders Proposed Renewables'!K112</f>
        <v>169</v>
      </c>
      <c r="BK150" s="190">
        <f xml:space="preserve">  'Generation Calculation'!CJ137-'Bidders Proposed Renewables'!L112</f>
        <v>148.47836680268753</v>
      </c>
      <c r="BL150" s="190">
        <f xml:space="preserve">  'Generation Calculation'!CK137-'Bidders Proposed Renewables'!M112</f>
        <v>130.92662865261553</v>
      </c>
      <c r="BM150" s="190">
        <f xml:space="preserve">  'Generation Calculation'!CL137-'Bidders Proposed Renewables'!N112</f>
        <v>116.32467529300828</v>
      </c>
      <c r="BN150" s="190">
        <f xml:space="preserve">  'Generation Calculation'!CM137-'Bidders Proposed Renewables'!O112</f>
        <v>115.27167785067692</v>
      </c>
      <c r="BO150" s="190">
        <f xml:space="preserve">  'Generation Calculation'!CN137-'Bidders Proposed Renewables'!P112</f>
        <v>130.95595499187033</v>
      </c>
      <c r="BP150" s="190">
        <f xml:space="preserve">  'Generation Calculation'!CO137-'Bidders Proposed Renewables'!Q112</f>
        <v>134.8792316427124</v>
      </c>
      <c r="BQ150" s="190">
        <f xml:space="preserve">  'Generation Calculation'!CP137-'Bidders Proposed Renewables'!R112</f>
        <v>141.75322633429744</v>
      </c>
      <c r="BR150" s="190">
        <f xml:space="preserve">  'Generation Calculation'!CQ137-'Bidders Proposed Renewables'!S112</f>
        <v>159</v>
      </c>
      <c r="BS150" s="190">
        <f xml:space="preserve">  'Generation Calculation'!CR137-'Bidders Proposed Renewables'!T112</f>
        <v>159</v>
      </c>
      <c r="BT150" s="190">
        <f xml:space="preserve">  'Generation Calculation'!CS137-'Bidders Proposed Renewables'!U112</f>
        <v>159</v>
      </c>
      <c r="BU150" s="190">
        <f xml:space="preserve">  'Generation Calculation'!CT137-'Bidders Proposed Renewables'!V112</f>
        <v>159</v>
      </c>
      <c r="BV150" s="190">
        <f xml:space="preserve">  'Generation Calculation'!CU137-'Bidders Proposed Renewables'!W112</f>
        <v>169</v>
      </c>
      <c r="BW150" s="190">
        <f xml:space="preserve">  'Generation Calculation'!CV137-'Bidders Proposed Renewables'!X112</f>
        <v>169</v>
      </c>
      <c r="BX150" s="190">
        <f xml:space="preserve">  'Generation Calculation'!CW137-'Bidders Proposed Renewables'!Y112</f>
        <v>169</v>
      </c>
      <c r="BY150" s="190">
        <f xml:space="preserve">  'Generation Calculation'!CX137-'Bidders Proposed Renewables'!Z112</f>
        <v>169</v>
      </c>
      <c r="BZ150" s="190">
        <f xml:space="preserve">  'Generation Calculation'!CY137-'Bidders Proposed Renewables'!AA112</f>
        <v>169</v>
      </c>
      <c r="CA150" s="190">
        <f xml:space="preserve">  'Generation Calculation'!CZ137-'Bidders Proposed Renewables'!AB112</f>
        <v>169</v>
      </c>
      <c r="CC150" s="171">
        <f t="shared" si="466"/>
        <v>170</v>
      </c>
      <c r="CD150" s="172">
        <f t="shared" si="467"/>
        <v>170</v>
      </c>
      <c r="CE150" s="172">
        <f t="shared" si="468"/>
        <v>170</v>
      </c>
      <c r="CF150" s="172">
        <f t="shared" si="469"/>
        <v>170</v>
      </c>
      <c r="CG150" s="172">
        <f t="shared" si="470"/>
        <v>170</v>
      </c>
      <c r="CH150" s="172">
        <f t="shared" si="471"/>
        <v>170</v>
      </c>
      <c r="CI150" s="172">
        <f t="shared" si="472"/>
        <v>170</v>
      </c>
      <c r="CJ150" s="172">
        <f t="shared" si="473"/>
        <v>150</v>
      </c>
      <c r="CK150" s="172">
        <f t="shared" si="474"/>
        <v>140</v>
      </c>
      <c r="CL150" s="172">
        <f t="shared" si="475"/>
        <v>120</v>
      </c>
      <c r="CM150" s="172">
        <f t="shared" si="476"/>
        <v>120</v>
      </c>
      <c r="CN150" s="172">
        <f t="shared" si="477"/>
        <v>140</v>
      </c>
      <c r="CO150" s="172">
        <f t="shared" si="478"/>
        <v>140</v>
      </c>
      <c r="CP150" s="172">
        <f t="shared" si="479"/>
        <v>150</v>
      </c>
      <c r="CQ150" s="172">
        <f t="shared" si="480"/>
        <v>160</v>
      </c>
      <c r="CR150" s="172">
        <f t="shared" si="481"/>
        <v>160</v>
      </c>
      <c r="CS150" s="172">
        <f t="shared" si="482"/>
        <v>160</v>
      </c>
      <c r="CT150" s="172">
        <f t="shared" si="483"/>
        <v>160</v>
      </c>
      <c r="CU150" s="172">
        <f t="shared" si="484"/>
        <v>170</v>
      </c>
      <c r="CV150" s="172">
        <f t="shared" si="485"/>
        <v>170</v>
      </c>
      <c r="CW150" s="172">
        <f t="shared" si="486"/>
        <v>170</v>
      </c>
      <c r="CX150" s="172">
        <f t="shared" si="487"/>
        <v>170</v>
      </c>
      <c r="CY150" s="172">
        <f t="shared" si="488"/>
        <v>170</v>
      </c>
      <c r="CZ150" s="172">
        <f t="shared" si="489"/>
        <v>170</v>
      </c>
      <c r="DB150" s="171">
        <f t="shared" si="490"/>
        <v>160</v>
      </c>
      <c r="DC150" s="172">
        <f t="shared" si="491"/>
        <v>160</v>
      </c>
      <c r="DD150" s="172">
        <f t="shared" si="492"/>
        <v>160</v>
      </c>
      <c r="DE150" s="172">
        <f t="shared" si="493"/>
        <v>160</v>
      </c>
      <c r="DF150" s="172">
        <f t="shared" si="494"/>
        <v>160</v>
      </c>
      <c r="DG150" s="172">
        <f t="shared" si="495"/>
        <v>160</v>
      </c>
      <c r="DH150" s="172">
        <f t="shared" si="496"/>
        <v>160</v>
      </c>
      <c r="DI150" s="172">
        <f t="shared" si="497"/>
        <v>140</v>
      </c>
      <c r="DJ150" s="172">
        <f t="shared" si="498"/>
        <v>130</v>
      </c>
      <c r="DK150" s="172">
        <f t="shared" si="499"/>
        <v>110.00000000000001</v>
      </c>
      <c r="DL150" s="172">
        <f t="shared" si="500"/>
        <v>110.00000000000001</v>
      </c>
      <c r="DM150" s="172">
        <f t="shared" si="501"/>
        <v>130</v>
      </c>
      <c r="DN150" s="172">
        <f t="shared" si="502"/>
        <v>130</v>
      </c>
      <c r="DO150" s="172">
        <f t="shared" si="503"/>
        <v>140</v>
      </c>
      <c r="DP150" s="172">
        <f t="shared" si="504"/>
        <v>150</v>
      </c>
      <c r="DQ150" s="172">
        <f t="shared" si="505"/>
        <v>150</v>
      </c>
      <c r="DR150" s="172">
        <f t="shared" si="506"/>
        <v>150</v>
      </c>
      <c r="DS150" s="172">
        <f t="shared" si="507"/>
        <v>150</v>
      </c>
      <c r="DT150" s="172">
        <f t="shared" si="508"/>
        <v>160</v>
      </c>
      <c r="DU150" s="172">
        <f t="shared" si="509"/>
        <v>160</v>
      </c>
      <c r="DV150" s="172">
        <f t="shared" si="510"/>
        <v>160</v>
      </c>
      <c r="DW150" s="172">
        <f t="shared" si="511"/>
        <v>160</v>
      </c>
      <c r="DX150" s="172">
        <f t="shared" si="512"/>
        <v>160</v>
      </c>
      <c r="DY150" s="172">
        <f t="shared" si="513"/>
        <v>160</v>
      </c>
      <c r="EA150" s="171">
        <f t="shared" si="514"/>
        <v>8200</v>
      </c>
      <c r="EB150" s="172">
        <f t="shared" si="515"/>
        <v>8200</v>
      </c>
      <c r="EC150" s="172">
        <f t="shared" si="516"/>
        <v>8200</v>
      </c>
      <c r="ED150" s="172">
        <f t="shared" si="517"/>
        <v>8200</v>
      </c>
      <c r="EE150" s="172">
        <f t="shared" si="518"/>
        <v>8200</v>
      </c>
      <c r="EF150" s="172">
        <f t="shared" si="519"/>
        <v>8200</v>
      </c>
      <c r="EG150" s="172">
        <f t="shared" si="520"/>
        <v>8200</v>
      </c>
      <c r="EH150" s="172">
        <f t="shared" si="521"/>
        <v>8400</v>
      </c>
      <c r="EI150" s="172">
        <f t="shared" si="522"/>
        <v>8500</v>
      </c>
      <c r="EJ150" s="172">
        <f t="shared" si="523"/>
        <v>8700</v>
      </c>
      <c r="EK150" s="172">
        <f t="shared" si="524"/>
        <v>8700</v>
      </c>
      <c r="EL150" s="172">
        <f t="shared" si="525"/>
        <v>8500</v>
      </c>
      <c r="EM150" s="172">
        <f t="shared" si="526"/>
        <v>8500</v>
      </c>
      <c r="EN150" s="172">
        <f t="shared" si="527"/>
        <v>8400</v>
      </c>
      <c r="EO150" s="172">
        <f t="shared" si="528"/>
        <v>8300</v>
      </c>
      <c r="EP150" s="172">
        <f t="shared" si="529"/>
        <v>8300</v>
      </c>
      <c r="EQ150" s="172">
        <f t="shared" si="530"/>
        <v>8300</v>
      </c>
      <c r="ER150" s="172">
        <f t="shared" si="531"/>
        <v>8300</v>
      </c>
      <c r="ES150" s="172">
        <f t="shared" si="532"/>
        <v>8200</v>
      </c>
      <c r="ET150" s="172">
        <f t="shared" si="533"/>
        <v>8200</v>
      </c>
      <c r="EU150" s="172">
        <f t="shared" si="534"/>
        <v>8200</v>
      </c>
      <c r="EV150" s="172">
        <f t="shared" si="535"/>
        <v>8200</v>
      </c>
      <c r="EW150" s="172">
        <f t="shared" si="536"/>
        <v>8200</v>
      </c>
      <c r="EX150" s="172">
        <f t="shared" si="537"/>
        <v>8200</v>
      </c>
      <c r="EZ150" s="171">
        <f t="shared" si="538"/>
        <v>8300</v>
      </c>
      <c r="FA150" s="172">
        <f t="shared" si="539"/>
        <v>8300</v>
      </c>
      <c r="FB150" s="172">
        <f t="shared" si="540"/>
        <v>8300</v>
      </c>
      <c r="FC150" s="172">
        <f t="shared" si="541"/>
        <v>8300</v>
      </c>
      <c r="FD150" s="172">
        <f t="shared" si="542"/>
        <v>8300</v>
      </c>
      <c r="FE150" s="172">
        <f t="shared" si="543"/>
        <v>8300</v>
      </c>
      <c r="FF150" s="172">
        <f t="shared" si="544"/>
        <v>8300</v>
      </c>
      <c r="FG150" s="172">
        <f t="shared" si="545"/>
        <v>8500</v>
      </c>
      <c r="FH150" s="172">
        <f t="shared" si="546"/>
        <v>8600</v>
      </c>
      <c r="FI150" s="172">
        <f t="shared" si="547"/>
        <v>8800</v>
      </c>
      <c r="FJ150" s="172">
        <f t="shared" si="548"/>
        <v>8800</v>
      </c>
      <c r="FK150" s="172">
        <f t="shared" si="549"/>
        <v>8600</v>
      </c>
      <c r="FL150" s="172">
        <f t="shared" si="550"/>
        <v>8600</v>
      </c>
      <c r="FM150" s="172">
        <f t="shared" si="551"/>
        <v>8500</v>
      </c>
      <c r="FN150" s="172">
        <f t="shared" si="552"/>
        <v>8400</v>
      </c>
      <c r="FO150" s="172">
        <f t="shared" si="553"/>
        <v>8400</v>
      </c>
      <c r="FP150" s="172">
        <f t="shared" si="554"/>
        <v>8400</v>
      </c>
      <c r="FQ150" s="172">
        <f t="shared" si="555"/>
        <v>8400</v>
      </c>
      <c r="FR150" s="172">
        <f t="shared" si="556"/>
        <v>8300</v>
      </c>
      <c r="FS150" s="172">
        <f t="shared" si="557"/>
        <v>8300</v>
      </c>
      <c r="FT150" s="172">
        <f t="shared" si="558"/>
        <v>8300</v>
      </c>
      <c r="FU150" s="172">
        <f t="shared" si="559"/>
        <v>8300</v>
      </c>
      <c r="FV150" s="172">
        <f t="shared" si="560"/>
        <v>8300</v>
      </c>
      <c r="FW150" s="172">
        <f t="shared" si="561"/>
        <v>8300</v>
      </c>
    </row>
    <row r="151" spans="3:179" ht="14.25" customHeight="1" x14ac:dyDescent="0.25">
      <c r="C151" s="132">
        <v>2029</v>
      </c>
      <c r="D151" s="14" t="s">
        <v>170</v>
      </c>
      <c r="E151" s="171">
        <f t="shared" si="418"/>
        <v>1387.49</v>
      </c>
      <c r="F151" s="172">
        <f t="shared" si="419"/>
        <v>1387.49</v>
      </c>
      <c r="G151" s="172">
        <f t="shared" si="420"/>
        <v>1387.49</v>
      </c>
      <c r="H151" s="172">
        <f t="shared" si="421"/>
        <v>1387.49</v>
      </c>
      <c r="I151" s="172">
        <f t="shared" si="422"/>
        <v>1387.49</v>
      </c>
      <c r="J151" s="172">
        <f t="shared" si="423"/>
        <v>1387.49</v>
      </c>
      <c r="K151" s="172">
        <f t="shared" si="424"/>
        <v>1387.49</v>
      </c>
      <c r="L151" s="172">
        <f t="shared" si="425"/>
        <v>1321.29</v>
      </c>
      <c r="M151" s="172">
        <f t="shared" si="426"/>
        <v>1199.0316562342114</v>
      </c>
      <c r="N151" s="172">
        <f t="shared" si="427"/>
        <v>1100.195984497356</v>
      </c>
      <c r="O151" s="172">
        <f t="shared" si="428"/>
        <v>1048.0098717387048</v>
      </c>
      <c r="P151" s="172">
        <f t="shared" si="429"/>
        <v>1081.0499838720098</v>
      </c>
      <c r="Q151" s="172">
        <f t="shared" si="430"/>
        <v>1084.5984496958488</v>
      </c>
      <c r="R151" s="172">
        <f t="shared" si="431"/>
        <v>1140.5109842849045</v>
      </c>
      <c r="S151" s="172">
        <f t="shared" si="432"/>
        <v>1321.29</v>
      </c>
      <c r="T151" s="172">
        <f t="shared" si="433"/>
        <v>1321.29</v>
      </c>
      <c r="U151" s="172">
        <f t="shared" si="434"/>
        <v>1321.29</v>
      </c>
      <c r="V151" s="172">
        <f t="shared" si="435"/>
        <v>1321.29</v>
      </c>
      <c r="W151" s="172">
        <f t="shared" si="436"/>
        <v>1387.49</v>
      </c>
      <c r="X151" s="172">
        <f t="shared" si="437"/>
        <v>1387.49</v>
      </c>
      <c r="Y151" s="172">
        <f t="shared" si="438"/>
        <v>1387.49</v>
      </c>
      <c r="Z151" s="172">
        <f t="shared" si="439"/>
        <v>1387.49</v>
      </c>
      <c r="AA151" s="172">
        <f t="shared" si="440"/>
        <v>1387.49</v>
      </c>
      <c r="AB151" s="172">
        <f t="shared" si="441"/>
        <v>1387.49</v>
      </c>
      <c r="AC151" s="176">
        <f xml:space="preserve"> SUM(E151:AB151) * 30</f>
        <v>938916.50790969154</v>
      </c>
      <c r="AD151" s="195"/>
      <c r="AE151" s="171">
        <f t="shared" si="442"/>
        <v>8210</v>
      </c>
      <c r="AF151" s="172">
        <f t="shared" si="443"/>
        <v>8210</v>
      </c>
      <c r="AG151" s="172">
        <f t="shared" si="444"/>
        <v>8210</v>
      </c>
      <c r="AH151" s="172">
        <f t="shared" si="445"/>
        <v>8210</v>
      </c>
      <c r="AI151" s="172">
        <f t="shared" si="446"/>
        <v>8210</v>
      </c>
      <c r="AJ151" s="172">
        <f t="shared" si="447"/>
        <v>8210</v>
      </c>
      <c r="AK151" s="172">
        <f t="shared" si="448"/>
        <v>8210</v>
      </c>
      <c r="AL151" s="172">
        <f t="shared" si="449"/>
        <v>8310</v>
      </c>
      <c r="AM151" s="172">
        <f t="shared" si="450"/>
        <v>8487.2564845735869</v>
      </c>
      <c r="AN151" s="172">
        <f t="shared" si="451"/>
        <v>8624.3081192282225</v>
      </c>
      <c r="AO151" s="172">
        <f t="shared" si="452"/>
        <v>8694.6496875693119</v>
      </c>
      <c r="AP151" s="172">
        <f t="shared" si="453"/>
        <v>8650.2702821928979</v>
      </c>
      <c r="AQ151" s="172">
        <f t="shared" si="454"/>
        <v>8645.4722976964003</v>
      </c>
      <c r="AR151" s="172">
        <f t="shared" si="455"/>
        <v>8569.031660147637</v>
      </c>
      <c r="AS151" s="172">
        <f t="shared" si="456"/>
        <v>8310</v>
      </c>
      <c r="AT151" s="172">
        <f t="shared" si="457"/>
        <v>8310</v>
      </c>
      <c r="AU151" s="172">
        <f t="shared" si="458"/>
        <v>8310</v>
      </c>
      <c r="AV151" s="172">
        <f t="shared" si="459"/>
        <v>8310</v>
      </c>
      <c r="AW151" s="172">
        <f t="shared" si="460"/>
        <v>8210</v>
      </c>
      <c r="AX151" s="172">
        <f t="shared" si="461"/>
        <v>8210</v>
      </c>
      <c r="AY151" s="172">
        <f t="shared" si="462"/>
        <v>8210</v>
      </c>
      <c r="AZ151" s="172">
        <f t="shared" si="463"/>
        <v>8210</v>
      </c>
      <c r="BA151" s="172">
        <f t="shared" si="464"/>
        <v>8210</v>
      </c>
      <c r="BB151" s="172">
        <f t="shared" si="465"/>
        <v>8210</v>
      </c>
      <c r="BD151" s="189">
        <f xml:space="preserve">  'Generation Calculation'!CC138-'Bidders Proposed Renewables'!E113</f>
        <v>169</v>
      </c>
      <c r="BE151" s="190">
        <f xml:space="preserve">  'Generation Calculation'!CD138-'Bidders Proposed Renewables'!F113</f>
        <v>169</v>
      </c>
      <c r="BF151" s="190">
        <f xml:space="preserve">  'Generation Calculation'!CE138-'Bidders Proposed Renewables'!G113</f>
        <v>169</v>
      </c>
      <c r="BG151" s="190">
        <f xml:space="preserve">  'Generation Calculation'!CF138-'Bidders Proposed Renewables'!H113</f>
        <v>169</v>
      </c>
      <c r="BH151" s="190">
        <f xml:space="preserve">  'Generation Calculation'!CG138-'Bidders Proposed Renewables'!I113</f>
        <v>169</v>
      </c>
      <c r="BI151" s="190">
        <f xml:space="preserve">  'Generation Calculation'!CH138-'Bidders Proposed Renewables'!J113</f>
        <v>169</v>
      </c>
      <c r="BJ151" s="190">
        <f xml:space="preserve">  'Generation Calculation'!CI138-'Bidders Proposed Renewables'!K113</f>
        <v>169</v>
      </c>
      <c r="BK151" s="190">
        <f xml:space="preserve">  'Generation Calculation'!CJ138-'Bidders Proposed Renewables'!L113</f>
        <v>159</v>
      </c>
      <c r="BL151" s="190">
        <f xml:space="preserve">  'Generation Calculation'!CK138-'Bidders Proposed Renewables'!M113</f>
        <v>141.27435154264134</v>
      </c>
      <c r="BM151" s="190">
        <f xml:space="preserve">  'Generation Calculation'!CL138-'Bidders Proposed Renewables'!N113</f>
        <v>127.56918807717773</v>
      </c>
      <c r="BN151" s="190">
        <f xml:space="preserve">  'Generation Calculation'!CM138-'Bidders Proposed Renewables'!O113</f>
        <v>120.53503124306874</v>
      </c>
      <c r="BO151" s="190">
        <f xml:space="preserve">  'Generation Calculation'!CN138-'Bidders Proposed Renewables'!P113</f>
        <v>124.97297178071028</v>
      </c>
      <c r="BP151" s="190">
        <f xml:space="preserve">  'Generation Calculation'!CO138-'Bidders Proposed Renewables'!Q113</f>
        <v>125.45277023035999</v>
      </c>
      <c r="BQ151" s="190">
        <f xml:space="preserve">  'Generation Calculation'!CP138-'Bidders Proposed Renewables'!R113</f>
        <v>133.09683398523637</v>
      </c>
      <c r="BR151" s="190">
        <f xml:space="preserve">  'Generation Calculation'!CQ138-'Bidders Proposed Renewables'!S113</f>
        <v>159</v>
      </c>
      <c r="BS151" s="190">
        <f xml:space="preserve">  'Generation Calculation'!CR138-'Bidders Proposed Renewables'!T113</f>
        <v>159</v>
      </c>
      <c r="BT151" s="190">
        <f xml:space="preserve">  'Generation Calculation'!CS138-'Bidders Proposed Renewables'!U113</f>
        <v>159</v>
      </c>
      <c r="BU151" s="190">
        <f xml:space="preserve">  'Generation Calculation'!CT138-'Bidders Proposed Renewables'!V113</f>
        <v>159</v>
      </c>
      <c r="BV151" s="190">
        <f xml:space="preserve">  'Generation Calculation'!CU138-'Bidders Proposed Renewables'!W113</f>
        <v>169</v>
      </c>
      <c r="BW151" s="190">
        <f xml:space="preserve">  'Generation Calculation'!CV138-'Bidders Proposed Renewables'!X113</f>
        <v>169</v>
      </c>
      <c r="BX151" s="190">
        <f xml:space="preserve">  'Generation Calculation'!CW138-'Bidders Proposed Renewables'!Y113</f>
        <v>169</v>
      </c>
      <c r="BY151" s="190">
        <f xml:space="preserve">  'Generation Calculation'!CX138-'Bidders Proposed Renewables'!Z113</f>
        <v>169</v>
      </c>
      <c r="BZ151" s="190">
        <f xml:space="preserve">  'Generation Calculation'!CY138-'Bidders Proposed Renewables'!AA113</f>
        <v>169</v>
      </c>
      <c r="CA151" s="190">
        <f xml:space="preserve">  'Generation Calculation'!CZ138-'Bidders Proposed Renewables'!AB113</f>
        <v>169</v>
      </c>
      <c r="CC151" s="171">
        <f t="shared" si="466"/>
        <v>170</v>
      </c>
      <c r="CD151" s="172">
        <f t="shared" si="467"/>
        <v>170</v>
      </c>
      <c r="CE151" s="172">
        <f t="shared" si="468"/>
        <v>170</v>
      </c>
      <c r="CF151" s="172">
        <f t="shared" si="469"/>
        <v>170</v>
      </c>
      <c r="CG151" s="172">
        <f t="shared" si="470"/>
        <v>170</v>
      </c>
      <c r="CH151" s="172">
        <f t="shared" si="471"/>
        <v>170</v>
      </c>
      <c r="CI151" s="172">
        <f t="shared" si="472"/>
        <v>170</v>
      </c>
      <c r="CJ151" s="172">
        <f t="shared" si="473"/>
        <v>160</v>
      </c>
      <c r="CK151" s="172">
        <f t="shared" si="474"/>
        <v>150</v>
      </c>
      <c r="CL151" s="172">
        <f t="shared" si="475"/>
        <v>130</v>
      </c>
      <c r="CM151" s="172">
        <f t="shared" si="476"/>
        <v>130</v>
      </c>
      <c r="CN151" s="172">
        <f t="shared" si="477"/>
        <v>130</v>
      </c>
      <c r="CO151" s="172">
        <f t="shared" si="478"/>
        <v>130</v>
      </c>
      <c r="CP151" s="172">
        <f t="shared" si="479"/>
        <v>140</v>
      </c>
      <c r="CQ151" s="172">
        <f t="shared" si="480"/>
        <v>160</v>
      </c>
      <c r="CR151" s="172">
        <f t="shared" si="481"/>
        <v>160</v>
      </c>
      <c r="CS151" s="172">
        <f t="shared" si="482"/>
        <v>160</v>
      </c>
      <c r="CT151" s="172">
        <f t="shared" si="483"/>
        <v>160</v>
      </c>
      <c r="CU151" s="172">
        <f t="shared" si="484"/>
        <v>170</v>
      </c>
      <c r="CV151" s="172">
        <f t="shared" si="485"/>
        <v>170</v>
      </c>
      <c r="CW151" s="172">
        <f t="shared" si="486"/>
        <v>170</v>
      </c>
      <c r="CX151" s="172">
        <f t="shared" si="487"/>
        <v>170</v>
      </c>
      <c r="CY151" s="172">
        <f t="shared" si="488"/>
        <v>170</v>
      </c>
      <c r="CZ151" s="172">
        <f t="shared" si="489"/>
        <v>170</v>
      </c>
      <c r="DB151" s="171">
        <f t="shared" si="490"/>
        <v>160</v>
      </c>
      <c r="DC151" s="172">
        <f t="shared" si="491"/>
        <v>160</v>
      </c>
      <c r="DD151" s="172">
        <f t="shared" si="492"/>
        <v>160</v>
      </c>
      <c r="DE151" s="172">
        <f t="shared" si="493"/>
        <v>160</v>
      </c>
      <c r="DF151" s="172">
        <f t="shared" si="494"/>
        <v>160</v>
      </c>
      <c r="DG151" s="172">
        <f t="shared" si="495"/>
        <v>160</v>
      </c>
      <c r="DH151" s="172">
        <f t="shared" si="496"/>
        <v>160</v>
      </c>
      <c r="DI151" s="172">
        <f t="shared" si="497"/>
        <v>150</v>
      </c>
      <c r="DJ151" s="172">
        <f t="shared" si="498"/>
        <v>140</v>
      </c>
      <c r="DK151" s="172">
        <f t="shared" si="499"/>
        <v>120</v>
      </c>
      <c r="DL151" s="172">
        <f t="shared" si="500"/>
        <v>120</v>
      </c>
      <c r="DM151" s="172">
        <f t="shared" si="501"/>
        <v>120</v>
      </c>
      <c r="DN151" s="172">
        <f t="shared" si="502"/>
        <v>120</v>
      </c>
      <c r="DO151" s="172">
        <f t="shared" si="503"/>
        <v>130</v>
      </c>
      <c r="DP151" s="172">
        <f t="shared" si="504"/>
        <v>150</v>
      </c>
      <c r="DQ151" s="172">
        <f t="shared" si="505"/>
        <v>150</v>
      </c>
      <c r="DR151" s="172">
        <f t="shared" si="506"/>
        <v>150</v>
      </c>
      <c r="DS151" s="172">
        <f t="shared" si="507"/>
        <v>150</v>
      </c>
      <c r="DT151" s="172">
        <f t="shared" si="508"/>
        <v>160</v>
      </c>
      <c r="DU151" s="172">
        <f t="shared" si="509"/>
        <v>160</v>
      </c>
      <c r="DV151" s="172">
        <f t="shared" si="510"/>
        <v>160</v>
      </c>
      <c r="DW151" s="172">
        <f t="shared" si="511"/>
        <v>160</v>
      </c>
      <c r="DX151" s="172">
        <f t="shared" si="512"/>
        <v>160</v>
      </c>
      <c r="DY151" s="172">
        <f t="shared" si="513"/>
        <v>160</v>
      </c>
      <c r="EA151" s="171">
        <f t="shared" si="514"/>
        <v>8200</v>
      </c>
      <c r="EB151" s="172">
        <f t="shared" si="515"/>
        <v>8200</v>
      </c>
      <c r="EC151" s="172">
        <f t="shared" si="516"/>
        <v>8200</v>
      </c>
      <c r="ED151" s="172">
        <f t="shared" si="517"/>
        <v>8200</v>
      </c>
      <c r="EE151" s="172">
        <f t="shared" si="518"/>
        <v>8200</v>
      </c>
      <c r="EF151" s="172">
        <f t="shared" si="519"/>
        <v>8200</v>
      </c>
      <c r="EG151" s="172">
        <f t="shared" si="520"/>
        <v>8200</v>
      </c>
      <c r="EH151" s="172">
        <f t="shared" si="521"/>
        <v>8300</v>
      </c>
      <c r="EI151" s="172">
        <f t="shared" si="522"/>
        <v>8400</v>
      </c>
      <c r="EJ151" s="172">
        <f t="shared" si="523"/>
        <v>8600</v>
      </c>
      <c r="EK151" s="172">
        <f t="shared" si="524"/>
        <v>8600</v>
      </c>
      <c r="EL151" s="172">
        <f t="shared" si="525"/>
        <v>8600</v>
      </c>
      <c r="EM151" s="172">
        <f t="shared" si="526"/>
        <v>8600</v>
      </c>
      <c r="EN151" s="172">
        <f t="shared" si="527"/>
        <v>8500</v>
      </c>
      <c r="EO151" s="172">
        <f t="shared" si="528"/>
        <v>8300</v>
      </c>
      <c r="EP151" s="172">
        <f t="shared" si="529"/>
        <v>8300</v>
      </c>
      <c r="EQ151" s="172">
        <f t="shared" si="530"/>
        <v>8300</v>
      </c>
      <c r="ER151" s="172">
        <f t="shared" si="531"/>
        <v>8300</v>
      </c>
      <c r="ES151" s="172">
        <f t="shared" si="532"/>
        <v>8200</v>
      </c>
      <c r="ET151" s="172">
        <f t="shared" si="533"/>
        <v>8200</v>
      </c>
      <c r="EU151" s="172">
        <f t="shared" si="534"/>
        <v>8200</v>
      </c>
      <c r="EV151" s="172">
        <f t="shared" si="535"/>
        <v>8200</v>
      </c>
      <c r="EW151" s="172">
        <f t="shared" si="536"/>
        <v>8200</v>
      </c>
      <c r="EX151" s="172">
        <f t="shared" si="537"/>
        <v>8200</v>
      </c>
      <c r="EZ151" s="171">
        <f t="shared" si="538"/>
        <v>8300</v>
      </c>
      <c r="FA151" s="172">
        <f t="shared" si="539"/>
        <v>8300</v>
      </c>
      <c r="FB151" s="172">
        <f t="shared" si="540"/>
        <v>8300</v>
      </c>
      <c r="FC151" s="172">
        <f t="shared" si="541"/>
        <v>8300</v>
      </c>
      <c r="FD151" s="172">
        <f t="shared" si="542"/>
        <v>8300</v>
      </c>
      <c r="FE151" s="172">
        <f t="shared" si="543"/>
        <v>8300</v>
      </c>
      <c r="FF151" s="172">
        <f t="shared" si="544"/>
        <v>8300</v>
      </c>
      <c r="FG151" s="172">
        <f t="shared" si="545"/>
        <v>8400</v>
      </c>
      <c r="FH151" s="172">
        <f t="shared" si="546"/>
        <v>8500</v>
      </c>
      <c r="FI151" s="172">
        <f t="shared" si="547"/>
        <v>8700</v>
      </c>
      <c r="FJ151" s="172">
        <f t="shared" si="548"/>
        <v>8700</v>
      </c>
      <c r="FK151" s="172">
        <f t="shared" si="549"/>
        <v>8700</v>
      </c>
      <c r="FL151" s="172">
        <f t="shared" si="550"/>
        <v>8700</v>
      </c>
      <c r="FM151" s="172">
        <f t="shared" si="551"/>
        <v>8600</v>
      </c>
      <c r="FN151" s="172">
        <f t="shared" si="552"/>
        <v>8400</v>
      </c>
      <c r="FO151" s="172">
        <f t="shared" si="553"/>
        <v>8400</v>
      </c>
      <c r="FP151" s="172">
        <f t="shared" si="554"/>
        <v>8400</v>
      </c>
      <c r="FQ151" s="172">
        <f t="shared" si="555"/>
        <v>8400</v>
      </c>
      <c r="FR151" s="172">
        <f t="shared" si="556"/>
        <v>8300</v>
      </c>
      <c r="FS151" s="172">
        <f t="shared" si="557"/>
        <v>8300</v>
      </c>
      <c r="FT151" s="172">
        <f t="shared" si="558"/>
        <v>8300</v>
      </c>
      <c r="FU151" s="172">
        <f t="shared" si="559"/>
        <v>8300</v>
      </c>
      <c r="FV151" s="172">
        <f t="shared" si="560"/>
        <v>8300</v>
      </c>
      <c r="FW151" s="172">
        <f t="shared" si="561"/>
        <v>8300</v>
      </c>
    </row>
    <row r="152" spans="3:179" ht="14.25" customHeight="1" x14ac:dyDescent="0.25">
      <c r="C152" s="132">
        <v>2029</v>
      </c>
      <c r="D152" s="14" t="s">
        <v>171</v>
      </c>
      <c r="E152" s="171">
        <f t="shared" si="418"/>
        <v>1387.49</v>
      </c>
      <c r="F152" s="172">
        <f t="shared" si="419"/>
        <v>1387.49</v>
      </c>
      <c r="G152" s="172">
        <f t="shared" si="420"/>
        <v>1387.49</v>
      </c>
      <c r="H152" s="172">
        <f t="shared" si="421"/>
        <v>1387.49</v>
      </c>
      <c r="I152" s="172">
        <f t="shared" si="422"/>
        <v>1387.49</v>
      </c>
      <c r="J152" s="172">
        <f t="shared" si="423"/>
        <v>1387.49</v>
      </c>
      <c r="K152" s="172">
        <f t="shared" si="424"/>
        <v>1387.49</v>
      </c>
      <c r="L152" s="172">
        <f t="shared" si="425"/>
        <v>1297.3633250995115</v>
      </c>
      <c r="M152" s="172">
        <f t="shared" si="426"/>
        <v>1127.3448510064047</v>
      </c>
      <c r="N152" s="172">
        <f t="shared" si="427"/>
        <v>1027.6169139813524</v>
      </c>
      <c r="O152" s="172">
        <f t="shared" si="428"/>
        <v>1034.3888008091833</v>
      </c>
      <c r="P152" s="172">
        <f t="shared" si="429"/>
        <v>1071.6701413026005</v>
      </c>
      <c r="Q152" s="172">
        <f t="shared" si="430"/>
        <v>1070.6356966318442</v>
      </c>
      <c r="R152" s="172">
        <f t="shared" si="431"/>
        <v>1130.7253733186265</v>
      </c>
      <c r="S152" s="172">
        <f t="shared" si="432"/>
        <v>1269.9636923528174</v>
      </c>
      <c r="T152" s="172">
        <f t="shared" si="433"/>
        <v>1321.29</v>
      </c>
      <c r="U152" s="172">
        <f t="shared" si="434"/>
        <v>1321.29</v>
      </c>
      <c r="V152" s="172">
        <f t="shared" si="435"/>
        <v>1321.29</v>
      </c>
      <c r="W152" s="172">
        <f t="shared" si="436"/>
        <v>1387.49</v>
      </c>
      <c r="X152" s="172">
        <f t="shared" si="437"/>
        <v>1387.49</v>
      </c>
      <c r="Y152" s="172">
        <f t="shared" si="438"/>
        <v>1387.49</v>
      </c>
      <c r="Z152" s="172">
        <f t="shared" si="439"/>
        <v>1387.49</v>
      </c>
      <c r="AA152" s="172">
        <f t="shared" si="440"/>
        <v>1387.49</v>
      </c>
      <c r="AB152" s="172">
        <f t="shared" si="441"/>
        <v>1387.49</v>
      </c>
      <c r="AC152" s="176">
        <f xml:space="preserve"> SUM(E152:AB152) * 31</f>
        <v>961959.41262957291</v>
      </c>
      <c r="AD152" s="195"/>
      <c r="AE152" s="171">
        <f t="shared" si="442"/>
        <v>8210</v>
      </c>
      <c r="AF152" s="172">
        <f t="shared" si="443"/>
        <v>8210</v>
      </c>
      <c r="AG152" s="172">
        <f t="shared" si="444"/>
        <v>8210</v>
      </c>
      <c r="AH152" s="172">
        <f t="shared" si="445"/>
        <v>8210</v>
      </c>
      <c r="AI152" s="172">
        <f t="shared" si="446"/>
        <v>8210</v>
      </c>
      <c r="AJ152" s="172">
        <f t="shared" si="447"/>
        <v>8210</v>
      </c>
      <c r="AK152" s="172">
        <f t="shared" si="448"/>
        <v>8210</v>
      </c>
      <c r="AL152" s="172">
        <f t="shared" si="449"/>
        <v>8345.4184939422248</v>
      </c>
      <c r="AM152" s="172">
        <f t="shared" si="450"/>
        <v>8587.1763072383437</v>
      </c>
      <c r="AN152" s="172">
        <f t="shared" si="451"/>
        <v>8721.7808605732225</v>
      </c>
      <c r="AO152" s="172">
        <f t="shared" si="452"/>
        <v>8712.7931104311556</v>
      </c>
      <c r="AP152" s="172">
        <f t="shared" si="453"/>
        <v>8662.9231862474608</v>
      </c>
      <c r="AQ152" s="172">
        <f t="shared" si="454"/>
        <v>8664.3159577076312</v>
      </c>
      <c r="AR152" s="172">
        <f t="shared" si="455"/>
        <v>8582.5261550075229</v>
      </c>
      <c r="AS152" s="172">
        <f t="shared" si="456"/>
        <v>8385.5295190802572</v>
      </c>
      <c r="AT152" s="172">
        <f t="shared" si="457"/>
        <v>8310</v>
      </c>
      <c r="AU152" s="172">
        <f t="shared" si="458"/>
        <v>8310</v>
      </c>
      <c r="AV152" s="172">
        <f t="shared" si="459"/>
        <v>8310</v>
      </c>
      <c r="AW152" s="172">
        <f t="shared" si="460"/>
        <v>8210</v>
      </c>
      <c r="AX152" s="172">
        <f t="shared" si="461"/>
        <v>8210</v>
      </c>
      <c r="AY152" s="172">
        <f t="shared" si="462"/>
        <v>8210</v>
      </c>
      <c r="AZ152" s="172">
        <f t="shared" si="463"/>
        <v>8210</v>
      </c>
      <c r="BA152" s="172">
        <f t="shared" si="464"/>
        <v>8210</v>
      </c>
      <c r="BB152" s="172">
        <f t="shared" si="465"/>
        <v>8210</v>
      </c>
      <c r="BD152" s="189">
        <f xml:space="preserve">  'Generation Calculation'!CC139-'Bidders Proposed Renewables'!E114</f>
        <v>169</v>
      </c>
      <c r="BE152" s="190">
        <f xml:space="preserve">  'Generation Calculation'!CD139-'Bidders Proposed Renewables'!F114</f>
        <v>169</v>
      </c>
      <c r="BF152" s="190">
        <f xml:space="preserve">  'Generation Calculation'!CE139-'Bidders Proposed Renewables'!G114</f>
        <v>169</v>
      </c>
      <c r="BG152" s="190">
        <f xml:space="preserve">  'Generation Calculation'!CF139-'Bidders Proposed Renewables'!H114</f>
        <v>169</v>
      </c>
      <c r="BH152" s="190">
        <f xml:space="preserve">  'Generation Calculation'!CG139-'Bidders Proposed Renewables'!I114</f>
        <v>169</v>
      </c>
      <c r="BI152" s="190">
        <f xml:space="preserve">  'Generation Calculation'!CH139-'Bidders Proposed Renewables'!J114</f>
        <v>169</v>
      </c>
      <c r="BJ152" s="190">
        <f xml:space="preserve">  'Generation Calculation'!CI139-'Bidders Proposed Renewables'!K114</f>
        <v>169</v>
      </c>
      <c r="BK152" s="190">
        <f xml:space="preserve">  'Generation Calculation'!CJ139-'Bidders Proposed Renewables'!L114</f>
        <v>155.45815060577755</v>
      </c>
      <c r="BL152" s="190">
        <f xml:space="preserve">  'Generation Calculation'!CK139-'Bidders Proposed Renewables'!M114</f>
        <v>131.28236927616564</v>
      </c>
      <c r="BM152" s="190">
        <f xml:space="preserve">  'Generation Calculation'!CL139-'Bidders Proposed Renewables'!N114</f>
        <v>117.82191394267778</v>
      </c>
      <c r="BN152" s="190">
        <f xml:space="preserve">  'Generation Calculation'!CM139-'Bidders Proposed Renewables'!O114</f>
        <v>118.72068895688449</v>
      </c>
      <c r="BO152" s="190">
        <f xml:space="preserve">  'Generation Calculation'!CN139-'Bidders Proposed Renewables'!P114</f>
        <v>123.70768137525394</v>
      </c>
      <c r="BP152" s="190">
        <f xml:space="preserve">  'Generation Calculation'!CO139-'Bidders Proposed Renewables'!Q114</f>
        <v>123.56840422923688</v>
      </c>
      <c r="BQ152" s="190">
        <f xml:space="preserve">  'Generation Calculation'!CP139-'Bidders Proposed Renewables'!R114</f>
        <v>131.74738449924774</v>
      </c>
      <c r="BR152" s="190">
        <f xml:space="preserve">  'Generation Calculation'!CQ139-'Bidders Proposed Renewables'!S114</f>
        <v>151.44704809197424</v>
      </c>
      <c r="BS152" s="190">
        <f xml:space="preserve">  'Generation Calculation'!CR139-'Bidders Proposed Renewables'!T114</f>
        <v>159</v>
      </c>
      <c r="BT152" s="190">
        <f xml:space="preserve">  'Generation Calculation'!CS139-'Bidders Proposed Renewables'!U114</f>
        <v>159</v>
      </c>
      <c r="BU152" s="190">
        <f xml:space="preserve">  'Generation Calculation'!CT139-'Bidders Proposed Renewables'!V114</f>
        <v>159</v>
      </c>
      <c r="BV152" s="190">
        <f xml:space="preserve">  'Generation Calculation'!CU139-'Bidders Proposed Renewables'!W114</f>
        <v>169</v>
      </c>
      <c r="BW152" s="190">
        <f xml:space="preserve">  'Generation Calculation'!CV139-'Bidders Proposed Renewables'!X114</f>
        <v>169</v>
      </c>
      <c r="BX152" s="190">
        <f xml:space="preserve">  'Generation Calculation'!CW139-'Bidders Proposed Renewables'!Y114</f>
        <v>169</v>
      </c>
      <c r="BY152" s="190">
        <f xml:space="preserve">  'Generation Calculation'!CX139-'Bidders Proposed Renewables'!Z114</f>
        <v>169</v>
      </c>
      <c r="BZ152" s="190">
        <f xml:space="preserve">  'Generation Calculation'!CY139-'Bidders Proposed Renewables'!AA114</f>
        <v>169</v>
      </c>
      <c r="CA152" s="190">
        <f xml:space="preserve">  'Generation Calculation'!CZ139-'Bidders Proposed Renewables'!AB114</f>
        <v>169</v>
      </c>
      <c r="CC152" s="171">
        <f t="shared" si="466"/>
        <v>170</v>
      </c>
      <c r="CD152" s="172">
        <f t="shared" si="467"/>
        <v>170</v>
      </c>
      <c r="CE152" s="172">
        <f t="shared" si="468"/>
        <v>170</v>
      </c>
      <c r="CF152" s="172">
        <f t="shared" si="469"/>
        <v>170</v>
      </c>
      <c r="CG152" s="172">
        <f t="shared" si="470"/>
        <v>170</v>
      </c>
      <c r="CH152" s="172">
        <f t="shared" si="471"/>
        <v>170</v>
      </c>
      <c r="CI152" s="172">
        <f t="shared" si="472"/>
        <v>170</v>
      </c>
      <c r="CJ152" s="172">
        <f t="shared" si="473"/>
        <v>160</v>
      </c>
      <c r="CK152" s="172">
        <f t="shared" si="474"/>
        <v>140</v>
      </c>
      <c r="CL152" s="172">
        <f t="shared" si="475"/>
        <v>120</v>
      </c>
      <c r="CM152" s="172">
        <f t="shared" si="476"/>
        <v>120</v>
      </c>
      <c r="CN152" s="172">
        <f t="shared" si="477"/>
        <v>130</v>
      </c>
      <c r="CO152" s="172">
        <f t="shared" si="478"/>
        <v>130</v>
      </c>
      <c r="CP152" s="172">
        <f t="shared" si="479"/>
        <v>140</v>
      </c>
      <c r="CQ152" s="172">
        <f t="shared" si="480"/>
        <v>160</v>
      </c>
      <c r="CR152" s="172">
        <f t="shared" si="481"/>
        <v>160</v>
      </c>
      <c r="CS152" s="172">
        <f t="shared" si="482"/>
        <v>160</v>
      </c>
      <c r="CT152" s="172">
        <f t="shared" si="483"/>
        <v>160</v>
      </c>
      <c r="CU152" s="172">
        <f t="shared" si="484"/>
        <v>170</v>
      </c>
      <c r="CV152" s="172">
        <f t="shared" si="485"/>
        <v>170</v>
      </c>
      <c r="CW152" s="172">
        <f t="shared" si="486"/>
        <v>170</v>
      </c>
      <c r="CX152" s="172">
        <f t="shared" si="487"/>
        <v>170</v>
      </c>
      <c r="CY152" s="172">
        <f t="shared" si="488"/>
        <v>170</v>
      </c>
      <c r="CZ152" s="172">
        <f t="shared" si="489"/>
        <v>170</v>
      </c>
      <c r="DB152" s="171">
        <f t="shared" si="490"/>
        <v>160</v>
      </c>
      <c r="DC152" s="172">
        <f t="shared" si="491"/>
        <v>160</v>
      </c>
      <c r="DD152" s="172">
        <f t="shared" si="492"/>
        <v>160</v>
      </c>
      <c r="DE152" s="172">
        <f t="shared" si="493"/>
        <v>160</v>
      </c>
      <c r="DF152" s="172">
        <f t="shared" si="494"/>
        <v>160</v>
      </c>
      <c r="DG152" s="172">
        <f t="shared" si="495"/>
        <v>160</v>
      </c>
      <c r="DH152" s="172">
        <f t="shared" si="496"/>
        <v>160</v>
      </c>
      <c r="DI152" s="172">
        <f t="shared" si="497"/>
        <v>150</v>
      </c>
      <c r="DJ152" s="172">
        <f t="shared" si="498"/>
        <v>130</v>
      </c>
      <c r="DK152" s="172">
        <f t="shared" si="499"/>
        <v>110.00000000000001</v>
      </c>
      <c r="DL152" s="172">
        <f t="shared" si="500"/>
        <v>110.00000000000001</v>
      </c>
      <c r="DM152" s="172">
        <f t="shared" si="501"/>
        <v>120</v>
      </c>
      <c r="DN152" s="172">
        <f t="shared" si="502"/>
        <v>120</v>
      </c>
      <c r="DO152" s="172">
        <f t="shared" si="503"/>
        <v>130</v>
      </c>
      <c r="DP152" s="172">
        <f t="shared" si="504"/>
        <v>150</v>
      </c>
      <c r="DQ152" s="172">
        <f t="shared" si="505"/>
        <v>150</v>
      </c>
      <c r="DR152" s="172">
        <f t="shared" si="506"/>
        <v>150</v>
      </c>
      <c r="DS152" s="172">
        <f t="shared" si="507"/>
        <v>150</v>
      </c>
      <c r="DT152" s="172">
        <f t="shared" si="508"/>
        <v>160</v>
      </c>
      <c r="DU152" s="172">
        <f t="shared" si="509"/>
        <v>160</v>
      </c>
      <c r="DV152" s="172">
        <f t="shared" si="510"/>
        <v>160</v>
      </c>
      <c r="DW152" s="172">
        <f t="shared" si="511"/>
        <v>160</v>
      </c>
      <c r="DX152" s="172">
        <f t="shared" si="512"/>
        <v>160</v>
      </c>
      <c r="DY152" s="172">
        <f t="shared" si="513"/>
        <v>160</v>
      </c>
      <c r="EA152" s="171">
        <f t="shared" si="514"/>
        <v>8200</v>
      </c>
      <c r="EB152" s="172">
        <f t="shared" si="515"/>
        <v>8200</v>
      </c>
      <c r="EC152" s="172">
        <f t="shared" si="516"/>
        <v>8200</v>
      </c>
      <c r="ED152" s="172">
        <f t="shared" si="517"/>
        <v>8200</v>
      </c>
      <c r="EE152" s="172">
        <f t="shared" si="518"/>
        <v>8200</v>
      </c>
      <c r="EF152" s="172">
        <f t="shared" si="519"/>
        <v>8200</v>
      </c>
      <c r="EG152" s="172">
        <f t="shared" si="520"/>
        <v>8200</v>
      </c>
      <c r="EH152" s="172">
        <f t="shared" si="521"/>
        <v>8300</v>
      </c>
      <c r="EI152" s="172">
        <f t="shared" si="522"/>
        <v>8500</v>
      </c>
      <c r="EJ152" s="172">
        <f t="shared" si="523"/>
        <v>8700</v>
      </c>
      <c r="EK152" s="172">
        <f t="shared" si="524"/>
        <v>8700</v>
      </c>
      <c r="EL152" s="172">
        <f t="shared" si="525"/>
        <v>8600</v>
      </c>
      <c r="EM152" s="172">
        <f t="shared" si="526"/>
        <v>8600</v>
      </c>
      <c r="EN152" s="172">
        <f t="shared" si="527"/>
        <v>8500</v>
      </c>
      <c r="EO152" s="172">
        <f t="shared" si="528"/>
        <v>8300</v>
      </c>
      <c r="EP152" s="172">
        <f t="shared" si="529"/>
        <v>8300</v>
      </c>
      <c r="EQ152" s="172">
        <f t="shared" si="530"/>
        <v>8300</v>
      </c>
      <c r="ER152" s="172">
        <f t="shared" si="531"/>
        <v>8300</v>
      </c>
      <c r="ES152" s="172">
        <f t="shared" si="532"/>
        <v>8200</v>
      </c>
      <c r="ET152" s="172">
        <f t="shared" si="533"/>
        <v>8200</v>
      </c>
      <c r="EU152" s="172">
        <f t="shared" si="534"/>
        <v>8200</v>
      </c>
      <c r="EV152" s="172">
        <f t="shared" si="535"/>
        <v>8200</v>
      </c>
      <c r="EW152" s="172">
        <f t="shared" si="536"/>
        <v>8200</v>
      </c>
      <c r="EX152" s="172">
        <f t="shared" si="537"/>
        <v>8200</v>
      </c>
      <c r="EZ152" s="171">
        <f t="shared" si="538"/>
        <v>8300</v>
      </c>
      <c r="FA152" s="172">
        <f t="shared" si="539"/>
        <v>8300</v>
      </c>
      <c r="FB152" s="172">
        <f t="shared" si="540"/>
        <v>8300</v>
      </c>
      <c r="FC152" s="172">
        <f t="shared" si="541"/>
        <v>8300</v>
      </c>
      <c r="FD152" s="172">
        <f t="shared" si="542"/>
        <v>8300</v>
      </c>
      <c r="FE152" s="172">
        <f t="shared" si="543"/>
        <v>8300</v>
      </c>
      <c r="FF152" s="172">
        <f t="shared" si="544"/>
        <v>8300</v>
      </c>
      <c r="FG152" s="172">
        <f t="shared" si="545"/>
        <v>8400</v>
      </c>
      <c r="FH152" s="172">
        <f t="shared" si="546"/>
        <v>8600</v>
      </c>
      <c r="FI152" s="172">
        <f t="shared" si="547"/>
        <v>8800</v>
      </c>
      <c r="FJ152" s="172">
        <f t="shared" si="548"/>
        <v>8800</v>
      </c>
      <c r="FK152" s="172">
        <f t="shared" si="549"/>
        <v>8700</v>
      </c>
      <c r="FL152" s="172">
        <f t="shared" si="550"/>
        <v>8700</v>
      </c>
      <c r="FM152" s="172">
        <f t="shared" si="551"/>
        <v>8600</v>
      </c>
      <c r="FN152" s="172">
        <f t="shared" si="552"/>
        <v>8400</v>
      </c>
      <c r="FO152" s="172">
        <f t="shared" si="553"/>
        <v>8400</v>
      </c>
      <c r="FP152" s="172">
        <f t="shared" si="554"/>
        <v>8400</v>
      </c>
      <c r="FQ152" s="172">
        <f t="shared" si="555"/>
        <v>8400</v>
      </c>
      <c r="FR152" s="172">
        <f t="shared" si="556"/>
        <v>8300</v>
      </c>
      <c r="FS152" s="172">
        <f t="shared" si="557"/>
        <v>8300</v>
      </c>
      <c r="FT152" s="172">
        <f t="shared" si="558"/>
        <v>8300</v>
      </c>
      <c r="FU152" s="172">
        <f t="shared" si="559"/>
        <v>8300</v>
      </c>
      <c r="FV152" s="172">
        <f t="shared" si="560"/>
        <v>8300</v>
      </c>
      <c r="FW152" s="172">
        <f t="shared" si="561"/>
        <v>8300</v>
      </c>
    </row>
    <row r="153" spans="3:179" ht="14.25" customHeight="1" x14ac:dyDescent="0.25">
      <c r="C153" s="132">
        <v>2029</v>
      </c>
      <c r="D153" s="14" t="s">
        <v>172</v>
      </c>
      <c r="E153" s="171">
        <f t="shared" si="418"/>
        <v>1387.49</v>
      </c>
      <c r="F153" s="172">
        <f t="shared" si="419"/>
        <v>1387.49</v>
      </c>
      <c r="G153" s="172">
        <f t="shared" si="420"/>
        <v>1387.49</v>
      </c>
      <c r="H153" s="172">
        <f t="shared" si="421"/>
        <v>1387.49</v>
      </c>
      <c r="I153" s="172">
        <f t="shared" si="422"/>
        <v>1387.49</v>
      </c>
      <c r="J153" s="172">
        <f t="shared" si="423"/>
        <v>1387.49</v>
      </c>
      <c r="K153" s="172">
        <f t="shared" si="424"/>
        <v>1387.49</v>
      </c>
      <c r="L153" s="172">
        <f t="shared" si="425"/>
        <v>1254.5839469202365</v>
      </c>
      <c r="M153" s="172">
        <f t="shared" si="426"/>
        <v>1076.8280358292729</v>
      </c>
      <c r="N153" s="172">
        <f t="shared" si="427"/>
        <v>975.05769423844185</v>
      </c>
      <c r="O153" s="172">
        <f t="shared" si="428"/>
        <v>901.37395845019239</v>
      </c>
      <c r="P153" s="172">
        <f t="shared" si="429"/>
        <v>941.93814829315511</v>
      </c>
      <c r="Q153" s="172">
        <f t="shared" si="430"/>
        <v>1004.879724668827</v>
      </c>
      <c r="R153" s="172">
        <f t="shared" si="431"/>
        <v>1104.2184283368179</v>
      </c>
      <c r="S153" s="172">
        <f t="shared" si="432"/>
        <v>1243.2308865811308</v>
      </c>
      <c r="T153" s="172">
        <f t="shared" si="433"/>
        <v>1321.29</v>
      </c>
      <c r="U153" s="172">
        <f t="shared" si="434"/>
        <v>1321.29</v>
      </c>
      <c r="V153" s="172">
        <f t="shared" si="435"/>
        <v>1321.29</v>
      </c>
      <c r="W153" s="172">
        <f t="shared" si="436"/>
        <v>1387.49</v>
      </c>
      <c r="X153" s="172">
        <f t="shared" si="437"/>
        <v>1387.49</v>
      </c>
      <c r="Y153" s="172">
        <f t="shared" si="438"/>
        <v>1387.49</v>
      </c>
      <c r="Z153" s="172">
        <f t="shared" si="439"/>
        <v>1387.49</v>
      </c>
      <c r="AA153" s="172">
        <f t="shared" si="440"/>
        <v>1387.49</v>
      </c>
      <c r="AB153" s="172">
        <f t="shared" si="441"/>
        <v>1387.49</v>
      </c>
      <c r="AC153" s="176">
        <f xml:space="preserve"> SUM(E153:AB153) * 30</f>
        <v>915100.52469954267</v>
      </c>
      <c r="AD153" s="195"/>
      <c r="AE153" s="171">
        <f t="shared" si="442"/>
        <v>8210</v>
      </c>
      <c r="AF153" s="172">
        <f t="shared" si="443"/>
        <v>8210</v>
      </c>
      <c r="AG153" s="172">
        <f t="shared" si="444"/>
        <v>8210</v>
      </c>
      <c r="AH153" s="172">
        <f t="shared" si="445"/>
        <v>8210</v>
      </c>
      <c r="AI153" s="172">
        <f t="shared" si="446"/>
        <v>8210</v>
      </c>
      <c r="AJ153" s="172">
        <f t="shared" si="447"/>
        <v>8210</v>
      </c>
      <c r="AK153" s="172">
        <f t="shared" si="448"/>
        <v>8210</v>
      </c>
      <c r="AL153" s="172">
        <f t="shared" si="449"/>
        <v>8407.8404432243024</v>
      </c>
      <c r="AM153" s="172">
        <f t="shared" si="450"/>
        <v>8655.9708096134909</v>
      </c>
      <c r="AN153" s="172">
        <f t="shared" si="451"/>
        <v>8790.8232265512543</v>
      </c>
      <c r="AO153" s="172">
        <f t="shared" si="452"/>
        <v>8885.5762494834325</v>
      </c>
      <c r="AP153" s="172">
        <f t="shared" si="453"/>
        <v>8833.699076533665</v>
      </c>
      <c r="AQ153" s="172">
        <f t="shared" si="454"/>
        <v>8751.8025663245226</v>
      </c>
      <c r="AR153" s="172">
        <f t="shared" si="455"/>
        <v>8618.8302926998167</v>
      </c>
      <c r="AS153" s="172">
        <f t="shared" si="456"/>
        <v>8424.2180608287526</v>
      </c>
      <c r="AT153" s="172">
        <f t="shared" si="457"/>
        <v>8310</v>
      </c>
      <c r="AU153" s="172">
        <f t="shared" si="458"/>
        <v>8310</v>
      </c>
      <c r="AV153" s="172">
        <f t="shared" si="459"/>
        <v>8310</v>
      </c>
      <c r="AW153" s="172">
        <f t="shared" si="460"/>
        <v>8210</v>
      </c>
      <c r="AX153" s="172">
        <f t="shared" si="461"/>
        <v>8210</v>
      </c>
      <c r="AY153" s="172">
        <f t="shared" si="462"/>
        <v>8210</v>
      </c>
      <c r="AZ153" s="172">
        <f t="shared" si="463"/>
        <v>8210</v>
      </c>
      <c r="BA153" s="172">
        <f t="shared" si="464"/>
        <v>8210</v>
      </c>
      <c r="BB153" s="172">
        <f t="shared" si="465"/>
        <v>8210</v>
      </c>
      <c r="BD153" s="189">
        <f xml:space="preserve">  'Generation Calculation'!CC140-'Bidders Proposed Renewables'!E115</f>
        <v>169</v>
      </c>
      <c r="BE153" s="190">
        <f xml:space="preserve">  'Generation Calculation'!CD140-'Bidders Proposed Renewables'!F115</f>
        <v>169</v>
      </c>
      <c r="BF153" s="190">
        <f xml:space="preserve">  'Generation Calculation'!CE140-'Bidders Proposed Renewables'!G115</f>
        <v>169</v>
      </c>
      <c r="BG153" s="190">
        <f xml:space="preserve">  'Generation Calculation'!CF140-'Bidders Proposed Renewables'!H115</f>
        <v>169</v>
      </c>
      <c r="BH153" s="190">
        <f xml:space="preserve">  'Generation Calculation'!CG140-'Bidders Proposed Renewables'!I115</f>
        <v>169</v>
      </c>
      <c r="BI153" s="190">
        <f xml:space="preserve">  'Generation Calculation'!CH140-'Bidders Proposed Renewables'!J115</f>
        <v>169</v>
      </c>
      <c r="BJ153" s="190">
        <f xml:space="preserve">  'Generation Calculation'!CI140-'Bidders Proposed Renewables'!K115</f>
        <v>169</v>
      </c>
      <c r="BK153" s="190">
        <f xml:space="preserve">  'Generation Calculation'!CJ140-'Bidders Proposed Renewables'!L115</f>
        <v>149.21595567756984</v>
      </c>
      <c r="BL153" s="190">
        <f xml:space="preserve">  'Generation Calculation'!CK140-'Bidders Proposed Renewables'!M115</f>
        <v>124.40291903865096</v>
      </c>
      <c r="BM153" s="190">
        <f xml:space="preserve">  'Generation Calculation'!CL140-'Bidders Proposed Renewables'!N115</f>
        <v>110.91767734487465</v>
      </c>
      <c r="BN153" s="190">
        <f xml:space="preserve">  'Generation Calculation'!CM140-'Bidders Proposed Renewables'!O115</f>
        <v>101.4423750516568</v>
      </c>
      <c r="BO153" s="190">
        <f xml:space="preserve">  'Generation Calculation'!CN140-'Bidders Proposed Renewables'!P115</f>
        <v>106.63009234663343</v>
      </c>
      <c r="BP153" s="190">
        <f xml:space="preserve">  'Generation Calculation'!CO140-'Bidders Proposed Renewables'!Q115</f>
        <v>114.81974336754769</v>
      </c>
      <c r="BQ153" s="190">
        <f xml:space="preserve">  'Generation Calculation'!CP140-'Bidders Proposed Renewables'!R115</f>
        <v>128.11697073001832</v>
      </c>
      <c r="BR153" s="190">
        <f xml:space="preserve">  'Generation Calculation'!CQ140-'Bidders Proposed Renewables'!S115</f>
        <v>147.57819391712482</v>
      </c>
      <c r="BS153" s="190">
        <f xml:space="preserve">  'Generation Calculation'!CR140-'Bidders Proposed Renewables'!T115</f>
        <v>159</v>
      </c>
      <c r="BT153" s="190">
        <f xml:space="preserve">  'Generation Calculation'!CS140-'Bidders Proposed Renewables'!U115</f>
        <v>159</v>
      </c>
      <c r="BU153" s="190">
        <f xml:space="preserve">  'Generation Calculation'!CT140-'Bidders Proposed Renewables'!V115</f>
        <v>159</v>
      </c>
      <c r="BV153" s="190">
        <f xml:space="preserve">  'Generation Calculation'!CU140-'Bidders Proposed Renewables'!W115</f>
        <v>169</v>
      </c>
      <c r="BW153" s="190">
        <f xml:space="preserve">  'Generation Calculation'!CV140-'Bidders Proposed Renewables'!X115</f>
        <v>169</v>
      </c>
      <c r="BX153" s="190">
        <f xml:space="preserve">  'Generation Calculation'!CW140-'Bidders Proposed Renewables'!Y115</f>
        <v>169</v>
      </c>
      <c r="BY153" s="190">
        <f xml:space="preserve">  'Generation Calculation'!CX140-'Bidders Proposed Renewables'!Z115</f>
        <v>169</v>
      </c>
      <c r="BZ153" s="190">
        <f xml:space="preserve">  'Generation Calculation'!CY140-'Bidders Proposed Renewables'!AA115</f>
        <v>169</v>
      </c>
      <c r="CA153" s="190">
        <f xml:space="preserve">  'Generation Calculation'!CZ140-'Bidders Proposed Renewables'!AB115</f>
        <v>169</v>
      </c>
      <c r="CC153" s="171">
        <f t="shared" si="466"/>
        <v>170</v>
      </c>
      <c r="CD153" s="172">
        <f t="shared" si="467"/>
        <v>170</v>
      </c>
      <c r="CE153" s="172">
        <f t="shared" si="468"/>
        <v>170</v>
      </c>
      <c r="CF153" s="172">
        <f t="shared" si="469"/>
        <v>170</v>
      </c>
      <c r="CG153" s="172">
        <f t="shared" si="470"/>
        <v>170</v>
      </c>
      <c r="CH153" s="172">
        <f t="shared" si="471"/>
        <v>170</v>
      </c>
      <c r="CI153" s="172">
        <f t="shared" si="472"/>
        <v>170</v>
      </c>
      <c r="CJ153" s="172">
        <f t="shared" si="473"/>
        <v>150</v>
      </c>
      <c r="CK153" s="172">
        <f t="shared" si="474"/>
        <v>130</v>
      </c>
      <c r="CL153" s="172">
        <f t="shared" si="475"/>
        <v>120</v>
      </c>
      <c r="CM153" s="172">
        <f t="shared" si="476"/>
        <v>110.00000000000001</v>
      </c>
      <c r="CN153" s="172">
        <f t="shared" si="477"/>
        <v>110.00000000000001</v>
      </c>
      <c r="CO153" s="172">
        <f t="shared" si="478"/>
        <v>120</v>
      </c>
      <c r="CP153" s="172">
        <f t="shared" si="479"/>
        <v>130</v>
      </c>
      <c r="CQ153" s="172">
        <f t="shared" si="480"/>
        <v>150</v>
      </c>
      <c r="CR153" s="172">
        <f t="shared" si="481"/>
        <v>160</v>
      </c>
      <c r="CS153" s="172">
        <f t="shared" si="482"/>
        <v>160</v>
      </c>
      <c r="CT153" s="172">
        <f t="shared" si="483"/>
        <v>160</v>
      </c>
      <c r="CU153" s="172">
        <f t="shared" si="484"/>
        <v>170</v>
      </c>
      <c r="CV153" s="172">
        <f t="shared" si="485"/>
        <v>170</v>
      </c>
      <c r="CW153" s="172">
        <f t="shared" si="486"/>
        <v>170</v>
      </c>
      <c r="CX153" s="172">
        <f t="shared" si="487"/>
        <v>170</v>
      </c>
      <c r="CY153" s="172">
        <f t="shared" si="488"/>
        <v>170</v>
      </c>
      <c r="CZ153" s="172">
        <f t="shared" si="489"/>
        <v>170</v>
      </c>
      <c r="DB153" s="171">
        <f t="shared" si="490"/>
        <v>160</v>
      </c>
      <c r="DC153" s="172">
        <f t="shared" si="491"/>
        <v>160</v>
      </c>
      <c r="DD153" s="172">
        <f t="shared" si="492"/>
        <v>160</v>
      </c>
      <c r="DE153" s="172">
        <f t="shared" si="493"/>
        <v>160</v>
      </c>
      <c r="DF153" s="172">
        <f t="shared" si="494"/>
        <v>160</v>
      </c>
      <c r="DG153" s="172">
        <f t="shared" si="495"/>
        <v>160</v>
      </c>
      <c r="DH153" s="172">
        <f t="shared" si="496"/>
        <v>160</v>
      </c>
      <c r="DI153" s="172">
        <f t="shared" si="497"/>
        <v>140</v>
      </c>
      <c r="DJ153" s="172">
        <f t="shared" si="498"/>
        <v>120</v>
      </c>
      <c r="DK153" s="172">
        <f t="shared" si="499"/>
        <v>110.00000000000001</v>
      </c>
      <c r="DL153" s="172">
        <f t="shared" si="500"/>
        <v>100</v>
      </c>
      <c r="DM153" s="172">
        <f t="shared" si="501"/>
        <v>100</v>
      </c>
      <c r="DN153" s="172">
        <f t="shared" si="502"/>
        <v>110.00000000000001</v>
      </c>
      <c r="DO153" s="172">
        <f t="shared" si="503"/>
        <v>120</v>
      </c>
      <c r="DP153" s="172">
        <f t="shared" si="504"/>
        <v>140</v>
      </c>
      <c r="DQ153" s="172">
        <f t="shared" si="505"/>
        <v>150</v>
      </c>
      <c r="DR153" s="172">
        <f t="shared" si="506"/>
        <v>150</v>
      </c>
      <c r="DS153" s="172">
        <f t="shared" si="507"/>
        <v>150</v>
      </c>
      <c r="DT153" s="172">
        <f t="shared" si="508"/>
        <v>160</v>
      </c>
      <c r="DU153" s="172">
        <f t="shared" si="509"/>
        <v>160</v>
      </c>
      <c r="DV153" s="172">
        <f t="shared" si="510"/>
        <v>160</v>
      </c>
      <c r="DW153" s="172">
        <f t="shared" si="511"/>
        <v>160</v>
      </c>
      <c r="DX153" s="172">
        <f t="shared" si="512"/>
        <v>160</v>
      </c>
      <c r="DY153" s="172">
        <f t="shared" si="513"/>
        <v>160</v>
      </c>
      <c r="EA153" s="171">
        <f t="shared" si="514"/>
        <v>8200</v>
      </c>
      <c r="EB153" s="172">
        <f t="shared" si="515"/>
        <v>8200</v>
      </c>
      <c r="EC153" s="172">
        <f t="shared" si="516"/>
        <v>8200</v>
      </c>
      <c r="ED153" s="172">
        <f t="shared" si="517"/>
        <v>8200</v>
      </c>
      <c r="EE153" s="172">
        <f t="shared" si="518"/>
        <v>8200</v>
      </c>
      <c r="EF153" s="172">
        <f t="shared" si="519"/>
        <v>8200</v>
      </c>
      <c r="EG153" s="172">
        <f t="shared" si="520"/>
        <v>8200</v>
      </c>
      <c r="EH153" s="172">
        <f t="shared" si="521"/>
        <v>8400</v>
      </c>
      <c r="EI153" s="172">
        <f t="shared" si="522"/>
        <v>8600</v>
      </c>
      <c r="EJ153" s="172">
        <f t="shared" si="523"/>
        <v>8700</v>
      </c>
      <c r="EK153" s="172">
        <f t="shared" si="524"/>
        <v>8800</v>
      </c>
      <c r="EL153" s="172">
        <f t="shared" si="525"/>
        <v>8800</v>
      </c>
      <c r="EM153" s="172">
        <f t="shared" si="526"/>
        <v>8700</v>
      </c>
      <c r="EN153" s="172">
        <f t="shared" si="527"/>
        <v>8600</v>
      </c>
      <c r="EO153" s="172">
        <f t="shared" si="528"/>
        <v>8400</v>
      </c>
      <c r="EP153" s="172">
        <f t="shared" si="529"/>
        <v>8300</v>
      </c>
      <c r="EQ153" s="172">
        <f t="shared" si="530"/>
        <v>8300</v>
      </c>
      <c r="ER153" s="172">
        <f t="shared" si="531"/>
        <v>8300</v>
      </c>
      <c r="ES153" s="172">
        <f t="shared" si="532"/>
        <v>8200</v>
      </c>
      <c r="ET153" s="172">
        <f t="shared" si="533"/>
        <v>8200</v>
      </c>
      <c r="EU153" s="172">
        <f t="shared" si="534"/>
        <v>8200</v>
      </c>
      <c r="EV153" s="172">
        <f t="shared" si="535"/>
        <v>8200</v>
      </c>
      <c r="EW153" s="172">
        <f t="shared" si="536"/>
        <v>8200</v>
      </c>
      <c r="EX153" s="172">
        <f t="shared" si="537"/>
        <v>8200</v>
      </c>
      <c r="EZ153" s="171">
        <f t="shared" si="538"/>
        <v>8300</v>
      </c>
      <c r="FA153" s="172">
        <f t="shared" si="539"/>
        <v>8300</v>
      </c>
      <c r="FB153" s="172">
        <f t="shared" si="540"/>
        <v>8300</v>
      </c>
      <c r="FC153" s="172">
        <f t="shared" si="541"/>
        <v>8300</v>
      </c>
      <c r="FD153" s="172">
        <f t="shared" si="542"/>
        <v>8300</v>
      </c>
      <c r="FE153" s="172">
        <f t="shared" si="543"/>
        <v>8300</v>
      </c>
      <c r="FF153" s="172">
        <f t="shared" si="544"/>
        <v>8300</v>
      </c>
      <c r="FG153" s="172">
        <f t="shared" si="545"/>
        <v>8500</v>
      </c>
      <c r="FH153" s="172">
        <f t="shared" si="546"/>
        <v>8700</v>
      </c>
      <c r="FI153" s="172">
        <f t="shared" si="547"/>
        <v>8800</v>
      </c>
      <c r="FJ153" s="172">
        <f t="shared" si="548"/>
        <v>8900</v>
      </c>
      <c r="FK153" s="172">
        <f t="shared" si="549"/>
        <v>8900</v>
      </c>
      <c r="FL153" s="172">
        <f t="shared" si="550"/>
        <v>8800</v>
      </c>
      <c r="FM153" s="172">
        <f t="shared" si="551"/>
        <v>8700</v>
      </c>
      <c r="FN153" s="172">
        <f t="shared" si="552"/>
        <v>8500</v>
      </c>
      <c r="FO153" s="172">
        <f t="shared" si="553"/>
        <v>8400</v>
      </c>
      <c r="FP153" s="172">
        <f t="shared" si="554"/>
        <v>8400</v>
      </c>
      <c r="FQ153" s="172">
        <f t="shared" si="555"/>
        <v>8400</v>
      </c>
      <c r="FR153" s="172">
        <f t="shared" si="556"/>
        <v>8300</v>
      </c>
      <c r="FS153" s="172">
        <f t="shared" si="557"/>
        <v>8300</v>
      </c>
      <c r="FT153" s="172">
        <f t="shared" si="558"/>
        <v>8300</v>
      </c>
      <c r="FU153" s="172">
        <f t="shared" si="559"/>
        <v>8300</v>
      </c>
      <c r="FV153" s="172">
        <f t="shared" si="560"/>
        <v>8300</v>
      </c>
      <c r="FW153" s="172">
        <f t="shared" si="561"/>
        <v>8300</v>
      </c>
    </row>
    <row r="154" spans="3:179" ht="14.25" customHeight="1" x14ac:dyDescent="0.25">
      <c r="C154" s="132">
        <v>2029</v>
      </c>
      <c r="D154" s="14" t="s">
        <v>173</v>
      </c>
      <c r="E154" s="171">
        <f t="shared" si="418"/>
        <v>1387.49</v>
      </c>
      <c r="F154" s="172">
        <f t="shared" si="419"/>
        <v>1387.49</v>
      </c>
      <c r="G154" s="172">
        <f t="shared" si="420"/>
        <v>1387.49</v>
      </c>
      <c r="H154" s="172">
        <f t="shared" si="421"/>
        <v>1387.49</v>
      </c>
      <c r="I154" s="172">
        <f t="shared" si="422"/>
        <v>1387.49</v>
      </c>
      <c r="J154" s="172">
        <f t="shared" si="423"/>
        <v>1387.49</v>
      </c>
      <c r="K154" s="172">
        <f t="shared" si="424"/>
        <v>1387.49</v>
      </c>
      <c r="L154" s="172">
        <f t="shared" si="425"/>
        <v>1286.3098555181612</v>
      </c>
      <c r="M154" s="172">
        <f t="shared" si="426"/>
        <v>1136.8327752746197</v>
      </c>
      <c r="N154" s="172">
        <f t="shared" si="427"/>
        <v>981.96382735895361</v>
      </c>
      <c r="O154" s="172">
        <f t="shared" si="428"/>
        <v>955.39797819362332</v>
      </c>
      <c r="P154" s="172">
        <f t="shared" si="429"/>
        <v>954.80864693443186</v>
      </c>
      <c r="Q154" s="172">
        <f t="shared" si="430"/>
        <v>1068.5419670489991</v>
      </c>
      <c r="R154" s="172">
        <f t="shared" si="431"/>
        <v>1118.4848309976385</v>
      </c>
      <c r="S154" s="172">
        <f t="shared" si="432"/>
        <v>1321.29</v>
      </c>
      <c r="T154" s="172">
        <f t="shared" si="433"/>
        <v>1321.29</v>
      </c>
      <c r="U154" s="172">
        <f t="shared" si="434"/>
        <v>1321.29</v>
      </c>
      <c r="V154" s="172">
        <f t="shared" si="435"/>
        <v>1321.29</v>
      </c>
      <c r="W154" s="172">
        <f t="shared" si="436"/>
        <v>1387.49</v>
      </c>
      <c r="X154" s="172">
        <f t="shared" si="437"/>
        <v>1387.49</v>
      </c>
      <c r="Y154" s="172">
        <f t="shared" si="438"/>
        <v>1387.49</v>
      </c>
      <c r="Z154" s="172">
        <f t="shared" si="439"/>
        <v>1387.49</v>
      </c>
      <c r="AA154" s="172">
        <f t="shared" si="440"/>
        <v>1387.49</v>
      </c>
      <c r="AB154" s="172">
        <f t="shared" si="441"/>
        <v>1387.49</v>
      </c>
      <c r="AC154" s="176">
        <f xml:space="preserve"> SUM(E154:AB154) * 31</f>
        <v>955570.96632111957</v>
      </c>
      <c r="AD154" s="195"/>
      <c r="AE154" s="171">
        <f t="shared" si="442"/>
        <v>8210</v>
      </c>
      <c r="AF154" s="172">
        <f t="shared" si="443"/>
        <v>8210</v>
      </c>
      <c r="AG154" s="172">
        <f t="shared" si="444"/>
        <v>8210</v>
      </c>
      <c r="AH154" s="172">
        <f t="shared" si="445"/>
        <v>8210</v>
      </c>
      <c r="AI154" s="172">
        <f t="shared" si="446"/>
        <v>8210</v>
      </c>
      <c r="AJ154" s="172">
        <f t="shared" si="447"/>
        <v>8210</v>
      </c>
      <c r="AK154" s="172">
        <f t="shared" si="448"/>
        <v>8210</v>
      </c>
      <c r="AL154" s="172">
        <f t="shared" si="449"/>
        <v>8361.6567009032988</v>
      </c>
      <c r="AM154" s="172">
        <f t="shared" si="450"/>
        <v>8574.109855847888</v>
      </c>
      <c r="AN154" s="172">
        <f t="shared" si="451"/>
        <v>8781.8222461918122</v>
      </c>
      <c r="AO154" s="172">
        <f t="shared" si="452"/>
        <v>8816.3316228776566</v>
      </c>
      <c r="AP154" s="172">
        <f t="shared" si="453"/>
        <v>8817.0936800982308</v>
      </c>
      <c r="AQ154" s="172">
        <f t="shared" si="454"/>
        <v>8667.1333483626877</v>
      </c>
      <c r="AR154" s="172">
        <f t="shared" si="455"/>
        <v>8599.335787513066</v>
      </c>
      <c r="AS154" s="172">
        <f t="shared" si="456"/>
        <v>8310</v>
      </c>
      <c r="AT154" s="172">
        <f t="shared" si="457"/>
        <v>8310</v>
      </c>
      <c r="AU154" s="172">
        <f t="shared" si="458"/>
        <v>8310</v>
      </c>
      <c r="AV154" s="172">
        <f t="shared" si="459"/>
        <v>8310</v>
      </c>
      <c r="AW154" s="172">
        <f t="shared" si="460"/>
        <v>8210</v>
      </c>
      <c r="AX154" s="172">
        <f t="shared" si="461"/>
        <v>8210</v>
      </c>
      <c r="AY154" s="172">
        <f t="shared" si="462"/>
        <v>8210</v>
      </c>
      <c r="AZ154" s="172">
        <f t="shared" si="463"/>
        <v>8210</v>
      </c>
      <c r="BA154" s="172">
        <f t="shared" si="464"/>
        <v>8210</v>
      </c>
      <c r="BB154" s="172">
        <f t="shared" si="465"/>
        <v>8210</v>
      </c>
      <c r="BD154" s="189">
        <f xml:space="preserve">  'Generation Calculation'!CC141-'Bidders Proposed Renewables'!E116</f>
        <v>169</v>
      </c>
      <c r="BE154" s="190">
        <f xml:space="preserve">  'Generation Calculation'!CD141-'Bidders Proposed Renewables'!F116</f>
        <v>169</v>
      </c>
      <c r="BF154" s="190">
        <f xml:space="preserve">  'Generation Calculation'!CE141-'Bidders Proposed Renewables'!G116</f>
        <v>169</v>
      </c>
      <c r="BG154" s="190">
        <f xml:space="preserve">  'Generation Calculation'!CF141-'Bidders Proposed Renewables'!H116</f>
        <v>169</v>
      </c>
      <c r="BH154" s="190">
        <f xml:space="preserve">  'Generation Calculation'!CG141-'Bidders Proposed Renewables'!I116</f>
        <v>169</v>
      </c>
      <c r="BI154" s="190">
        <f xml:space="preserve">  'Generation Calculation'!CH141-'Bidders Proposed Renewables'!J116</f>
        <v>169</v>
      </c>
      <c r="BJ154" s="190">
        <f xml:space="preserve">  'Generation Calculation'!CI141-'Bidders Proposed Renewables'!K116</f>
        <v>169</v>
      </c>
      <c r="BK154" s="190">
        <f xml:space="preserve">  'Generation Calculation'!CJ141-'Bidders Proposed Renewables'!L116</f>
        <v>153.83432990967003</v>
      </c>
      <c r="BL154" s="190">
        <f xml:space="preserve">  'Generation Calculation'!CK141-'Bidders Proposed Renewables'!M116</f>
        <v>132.58901441521115</v>
      </c>
      <c r="BM154" s="190">
        <f xml:space="preserve">  'Generation Calculation'!CL141-'Bidders Proposed Renewables'!N116</f>
        <v>111.8177753808188</v>
      </c>
      <c r="BN154" s="190">
        <f xml:space="preserve">  'Generation Calculation'!CM141-'Bidders Proposed Renewables'!O116</f>
        <v>108.36683771223443</v>
      </c>
      <c r="BO154" s="190">
        <f xml:space="preserve">  'Generation Calculation'!CN141-'Bidders Proposed Renewables'!P116</f>
        <v>108.29063199017688</v>
      </c>
      <c r="BP154" s="190">
        <f xml:space="preserve">  'Generation Calculation'!CO141-'Bidders Proposed Renewables'!Q116</f>
        <v>123.28666516373121</v>
      </c>
      <c r="BQ154" s="190">
        <f xml:space="preserve">  'Generation Calculation'!CP141-'Bidders Proposed Renewables'!R116</f>
        <v>130.06642124869333</v>
      </c>
      <c r="BR154" s="190">
        <f xml:space="preserve">  'Generation Calculation'!CQ141-'Bidders Proposed Renewables'!S116</f>
        <v>159</v>
      </c>
      <c r="BS154" s="190">
        <f xml:space="preserve">  'Generation Calculation'!CR141-'Bidders Proposed Renewables'!T116</f>
        <v>159</v>
      </c>
      <c r="BT154" s="190">
        <f xml:space="preserve">  'Generation Calculation'!CS141-'Bidders Proposed Renewables'!U116</f>
        <v>159</v>
      </c>
      <c r="BU154" s="190">
        <f xml:space="preserve">  'Generation Calculation'!CT141-'Bidders Proposed Renewables'!V116</f>
        <v>159</v>
      </c>
      <c r="BV154" s="190">
        <f xml:space="preserve">  'Generation Calculation'!CU141-'Bidders Proposed Renewables'!W116</f>
        <v>169</v>
      </c>
      <c r="BW154" s="190">
        <f xml:space="preserve">  'Generation Calculation'!CV141-'Bidders Proposed Renewables'!X116</f>
        <v>169</v>
      </c>
      <c r="BX154" s="190">
        <f xml:space="preserve">  'Generation Calculation'!CW141-'Bidders Proposed Renewables'!Y116</f>
        <v>169</v>
      </c>
      <c r="BY154" s="190">
        <f xml:space="preserve">  'Generation Calculation'!CX141-'Bidders Proposed Renewables'!Z116</f>
        <v>169</v>
      </c>
      <c r="BZ154" s="190">
        <f xml:space="preserve">  'Generation Calculation'!CY141-'Bidders Proposed Renewables'!AA116</f>
        <v>169</v>
      </c>
      <c r="CA154" s="190">
        <f xml:space="preserve">  'Generation Calculation'!CZ141-'Bidders Proposed Renewables'!AB116</f>
        <v>169</v>
      </c>
      <c r="CC154" s="171">
        <f t="shared" si="466"/>
        <v>170</v>
      </c>
      <c r="CD154" s="172">
        <f t="shared" si="467"/>
        <v>170</v>
      </c>
      <c r="CE154" s="172">
        <f t="shared" si="468"/>
        <v>170</v>
      </c>
      <c r="CF154" s="172">
        <f t="shared" si="469"/>
        <v>170</v>
      </c>
      <c r="CG154" s="172">
        <f t="shared" si="470"/>
        <v>170</v>
      </c>
      <c r="CH154" s="172">
        <f t="shared" si="471"/>
        <v>170</v>
      </c>
      <c r="CI154" s="172">
        <f t="shared" si="472"/>
        <v>170</v>
      </c>
      <c r="CJ154" s="172">
        <f t="shared" si="473"/>
        <v>160</v>
      </c>
      <c r="CK154" s="172">
        <f t="shared" si="474"/>
        <v>140</v>
      </c>
      <c r="CL154" s="172">
        <f t="shared" si="475"/>
        <v>120</v>
      </c>
      <c r="CM154" s="172">
        <f t="shared" si="476"/>
        <v>110.00000000000001</v>
      </c>
      <c r="CN154" s="172">
        <f t="shared" si="477"/>
        <v>110.00000000000001</v>
      </c>
      <c r="CO154" s="172">
        <f t="shared" si="478"/>
        <v>130</v>
      </c>
      <c r="CP154" s="172">
        <f t="shared" si="479"/>
        <v>140</v>
      </c>
      <c r="CQ154" s="172">
        <f t="shared" si="480"/>
        <v>160</v>
      </c>
      <c r="CR154" s="172">
        <f t="shared" si="481"/>
        <v>160</v>
      </c>
      <c r="CS154" s="172">
        <f t="shared" si="482"/>
        <v>160</v>
      </c>
      <c r="CT154" s="172">
        <f t="shared" si="483"/>
        <v>160</v>
      </c>
      <c r="CU154" s="172">
        <f t="shared" si="484"/>
        <v>170</v>
      </c>
      <c r="CV154" s="172">
        <f t="shared" si="485"/>
        <v>170</v>
      </c>
      <c r="CW154" s="172">
        <f t="shared" si="486"/>
        <v>170</v>
      </c>
      <c r="CX154" s="172">
        <f t="shared" si="487"/>
        <v>170</v>
      </c>
      <c r="CY154" s="172">
        <f t="shared" si="488"/>
        <v>170</v>
      </c>
      <c r="CZ154" s="172">
        <f t="shared" si="489"/>
        <v>170</v>
      </c>
      <c r="DB154" s="171">
        <f t="shared" si="490"/>
        <v>160</v>
      </c>
      <c r="DC154" s="172">
        <f t="shared" si="491"/>
        <v>160</v>
      </c>
      <c r="DD154" s="172">
        <f t="shared" si="492"/>
        <v>160</v>
      </c>
      <c r="DE154" s="172">
        <f t="shared" si="493"/>
        <v>160</v>
      </c>
      <c r="DF154" s="172">
        <f t="shared" si="494"/>
        <v>160</v>
      </c>
      <c r="DG154" s="172">
        <f t="shared" si="495"/>
        <v>160</v>
      </c>
      <c r="DH154" s="172">
        <f t="shared" si="496"/>
        <v>160</v>
      </c>
      <c r="DI154" s="172">
        <f t="shared" si="497"/>
        <v>150</v>
      </c>
      <c r="DJ154" s="172">
        <f t="shared" si="498"/>
        <v>130</v>
      </c>
      <c r="DK154" s="172">
        <f t="shared" si="499"/>
        <v>110.00000000000001</v>
      </c>
      <c r="DL154" s="172">
        <f t="shared" si="500"/>
        <v>100</v>
      </c>
      <c r="DM154" s="172">
        <f t="shared" si="501"/>
        <v>100</v>
      </c>
      <c r="DN154" s="172">
        <f t="shared" si="502"/>
        <v>120</v>
      </c>
      <c r="DO154" s="172">
        <f t="shared" si="503"/>
        <v>130</v>
      </c>
      <c r="DP154" s="172">
        <f t="shared" si="504"/>
        <v>150</v>
      </c>
      <c r="DQ154" s="172">
        <f t="shared" si="505"/>
        <v>150</v>
      </c>
      <c r="DR154" s="172">
        <f t="shared" si="506"/>
        <v>150</v>
      </c>
      <c r="DS154" s="172">
        <f t="shared" si="507"/>
        <v>150</v>
      </c>
      <c r="DT154" s="172">
        <f t="shared" si="508"/>
        <v>160</v>
      </c>
      <c r="DU154" s="172">
        <f t="shared" si="509"/>
        <v>160</v>
      </c>
      <c r="DV154" s="172">
        <f t="shared" si="510"/>
        <v>160</v>
      </c>
      <c r="DW154" s="172">
        <f t="shared" si="511"/>
        <v>160</v>
      </c>
      <c r="DX154" s="172">
        <f t="shared" si="512"/>
        <v>160</v>
      </c>
      <c r="DY154" s="172">
        <f t="shared" si="513"/>
        <v>160</v>
      </c>
      <c r="EA154" s="171">
        <f t="shared" si="514"/>
        <v>8200</v>
      </c>
      <c r="EB154" s="172">
        <f t="shared" si="515"/>
        <v>8200</v>
      </c>
      <c r="EC154" s="172">
        <f t="shared" si="516"/>
        <v>8200</v>
      </c>
      <c r="ED154" s="172">
        <f t="shared" si="517"/>
        <v>8200</v>
      </c>
      <c r="EE154" s="172">
        <f t="shared" si="518"/>
        <v>8200</v>
      </c>
      <c r="EF154" s="172">
        <f t="shared" si="519"/>
        <v>8200</v>
      </c>
      <c r="EG154" s="172">
        <f t="shared" si="520"/>
        <v>8200</v>
      </c>
      <c r="EH154" s="172">
        <f t="shared" si="521"/>
        <v>8300</v>
      </c>
      <c r="EI154" s="172">
        <f t="shared" si="522"/>
        <v>8500</v>
      </c>
      <c r="EJ154" s="172">
        <f t="shared" si="523"/>
        <v>8700</v>
      </c>
      <c r="EK154" s="172">
        <f t="shared" si="524"/>
        <v>8800</v>
      </c>
      <c r="EL154" s="172">
        <f t="shared" si="525"/>
        <v>8800</v>
      </c>
      <c r="EM154" s="172">
        <f t="shared" si="526"/>
        <v>8600</v>
      </c>
      <c r="EN154" s="172">
        <f t="shared" si="527"/>
        <v>8500</v>
      </c>
      <c r="EO154" s="172">
        <f t="shared" si="528"/>
        <v>8300</v>
      </c>
      <c r="EP154" s="172">
        <f t="shared" si="529"/>
        <v>8300</v>
      </c>
      <c r="EQ154" s="172">
        <f t="shared" si="530"/>
        <v>8300</v>
      </c>
      <c r="ER154" s="172">
        <f t="shared" si="531"/>
        <v>8300</v>
      </c>
      <c r="ES154" s="172">
        <f t="shared" si="532"/>
        <v>8200</v>
      </c>
      <c r="ET154" s="172">
        <f t="shared" si="533"/>
        <v>8200</v>
      </c>
      <c r="EU154" s="172">
        <f t="shared" si="534"/>
        <v>8200</v>
      </c>
      <c r="EV154" s="172">
        <f t="shared" si="535"/>
        <v>8200</v>
      </c>
      <c r="EW154" s="172">
        <f t="shared" si="536"/>
        <v>8200</v>
      </c>
      <c r="EX154" s="172">
        <f t="shared" si="537"/>
        <v>8200</v>
      </c>
      <c r="EZ154" s="171">
        <f t="shared" si="538"/>
        <v>8300</v>
      </c>
      <c r="FA154" s="172">
        <f t="shared" si="539"/>
        <v>8300</v>
      </c>
      <c r="FB154" s="172">
        <f t="shared" si="540"/>
        <v>8300</v>
      </c>
      <c r="FC154" s="172">
        <f t="shared" si="541"/>
        <v>8300</v>
      </c>
      <c r="FD154" s="172">
        <f t="shared" si="542"/>
        <v>8300</v>
      </c>
      <c r="FE154" s="172">
        <f t="shared" si="543"/>
        <v>8300</v>
      </c>
      <c r="FF154" s="172">
        <f t="shared" si="544"/>
        <v>8300</v>
      </c>
      <c r="FG154" s="172">
        <f t="shared" si="545"/>
        <v>8400</v>
      </c>
      <c r="FH154" s="172">
        <f t="shared" si="546"/>
        <v>8600</v>
      </c>
      <c r="FI154" s="172">
        <f t="shared" si="547"/>
        <v>8800</v>
      </c>
      <c r="FJ154" s="172">
        <f t="shared" si="548"/>
        <v>8900</v>
      </c>
      <c r="FK154" s="172">
        <f t="shared" si="549"/>
        <v>8900</v>
      </c>
      <c r="FL154" s="172">
        <f t="shared" si="550"/>
        <v>8700</v>
      </c>
      <c r="FM154" s="172">
        <f t="shared" si="551"/>
        <v>8600</v>
      </c>
      <c r="FN154" s="172">
        <f t="shared" si="552"/>
        <v>8400</v>
      </c>
      <c r="FO154" s="172">
        <f t="shared" si="553"/>
        <v>8400</v>
      </c>
      <c r="FP154" s="172">
        <f t="shared" si="554"/>
        <v>8400</v>
      </c>
      <c r="FQ154" s="172">
        <f t="shared" si="555"/>
        <v>8400</v>
      </c>
      <c r="FR154" s="172">
        <f t="shared" si="556"/>
        <v>8300</v>
      </c>
      <c r="FS154" s="172">
        <f t="shared" si="557"/>
        <v>8300</v>
      </c>
      <c r="FT154" s="172">
        <f t="shared" si="558"/>
        <v>8300</v>
      </c>
      <c r="FU154" s="172">
        <f t="shared" si="559"/>
        <v>8300</v>
      </c>
      <c r="FV154" s="172">
        <f t="shared" si="560"/>
        <v>8300</v>
      </c>
      <c r="FW154" s="172">
        <f t="shared" si="561"/>
        <v>8300</v>
      </c>
    </row>
    <row r="155" spans="3:179" ht="14.25" customHeight="1" x14ac:dyDescent="0.25">
      <c r="C155" s="132">
        <v>2030</v>
      </c>
      <c r="D155" s="14" t="s">
        <v>163</v>
      </c>
      <c r="E155" s="171">
        <f t="shared" si="418"/>
        <v>1387.49</v>
      </c>
      <c r="F155" s="172">
        <f t="shared" si="419"/>
        <v>1387.49</v>
      </c>
      <c r="G155" s="172">
        <f t="shared" si="420"/>
        <v>1387.49</v>
      </c>
      <c r="H155" s="172">
        <f t="shared" si="421"/>
        <v>1387.49</v>
      </c>
      <c r="I155" s="172">
        <f t="shared" si="422"/>
        <v>1387.49</v>
      </c>
      <c r="J155" s="172">
        <f t="shared" si="423"/>
        <v>1387.49</v>
      </c>
      <c r="K155" s="172">
        <f t="shared" si="424"/>
        <v>1387.49</v>
      </c>
      <c r="L155" s="172">
        <f t="shared" si="425"/>
        <v>1321.29</v>
      </c>
      <c r="M155" s="172">
        <f t="shared" si="426"/>
        <v>1194.5108463108782</v>
      </c>
      <c r="N155" s="172">
        <f t="shared" si="427"/>
        <v>1076.9060712371836</v>
      </c>
      <c r="O155" s="172">
        <f t="shared" si="428"/>
        <v>1021.0253034686052</v>
      </c>
      <c r="P155" s="172">
        <f t="shared" si="429"/>
        <v>1095.5651977509688</v>
      </c>
      <c r="Q155" s="172">
        <f t="shared" si="430"/>
        <v>1038.1176814042956</v>
      </c>
      <c r="R155" s="172">
        <f t="shared" si="431"/>
        <v>1005.386754773825</v>
      </c>
      <c r="S155" s="172">
        <f t="shared" si="432"/>
        <v>1141.8094849452791</v>
      </c>
      <c r="T155" s="172">
        <f t="shared" si="433"/>
        <v>1321.29</v>
      </c>
      <c r="U155" s="172">
        <f t="shared" si="434"/>
        <v>1321.29</v>
      </c>
      <c r="V155" s="172">
        <f t="shared" si="435"/>
        <v>1321.29</v>
      </c>
      <c r="W155" s="172">
        <f t="shared" si="436"/>
        <v>1387.49</v>
      </c>
      <c r="X155" s="172">
        <f t="shared" si="437"/>
        <v>1387.49</v>
      </c>
      <c r="Y155" s="172">
        <f t="shared" si="438"/>
        <v>1387.49</v>
      </c>
      <c r="Z155" s="172">
        <f t="shared" si="439"/>
        <v>1387.49</v>
      </c>
      <c r="AA155" s="172">
        <f t="shared" si="440"/>
        <v>1387.49</v>
      </c>
      <c r="AB155" s="172">
        <f t="shared" si="441"/>
        <v>1387.49</v>
      </c>
      <c r="AC155" s="176">
        <f xml:space="preserve"> SUM(E155:AB155) *  31</f>
        <v>957771.39153662242</v>
      </c>
      <c r="AD155" s="195"/>
      <c r="AE155" s="171">
        <f t="shared" si="442"/>
        <v>8210</v>
      </c>
      <c r="AF155" s="172">
        <f t="shared" si="443"/>
        <v>8210</v>
      </c>
      <c r="AG155" s="172">
        <f t="shared" si="444"/>
        <v>8210</v>
      </c>
      <c r="AH155" s="172">
        <f t="shared" si="445"/>
        <v>8210</v>
      </c>
      <c r="AI155" s="172">
        <f t="shared" si="446"/>
        <v>8210</v>
      </c>
      <c r="AJ155" s="172">
        <f t="shared" si="447"/>
        <v>8210</v>
      </c>
      <c r="AK155" s="172">
        <f t="shared" si="448"/>
        <v>8210</v>
      </c>
      <c r="AL155" s="172">
        <f t="shared" si="449"/>
        <v>8310</v>
      </c>
      <c r="AM155" s="172">
        <f t="shared" si="450"/>
        <v>8493.6410000014421</v>
      </c>
      <c r="AN155" s="172">
        <f t="shared" si="451"/>
        <v>8655.865524763165</v>
      </c>
      <c r="AO155" s="172">
        <f t="shared" si="452"/>
        <v>8730.5088235995354</v>
      </c>
      <c r="AP155" s="172">
        <f t="shared" si="453"/>
        <v>8630.6043012649843</v>
      </c>
      <c r="AQ155" s="172">
        <f t="shared" si="454"/>
        <v>8707.8349066925548</v>
      </c>
      <c r="AR155" s="172">
        <f t="shared" si="455"/>
        <v>8751.1356792755705</v>
      </c>
      <c r="AS155" s="172">
        <f t="shared" si="456"/>
        <v>8567.2372261917262</v>
      </c>
      <c r="AT155" s="172">
        <f t="shared" si="457"/>
        <v>8310</v>
      </c>
      <c r="AU155" s="172">
        <f t="shared" si="458"/>
        <v>8310</v>
      </c>
      <c r="AV155" s="172">
        <f t="shared" si="459"/>
        <v>8310</v>
      </c>
      <c r="AW155" s="172">
        <f t="shared" si="460"/>
        <v>8210</v>
      </c>
      <c r="AX155" s="172">
        <f t="shared" si="461"/>
        <v>8210</v>
      </c>
      <c r="AY155" s="172">
        <f t="shared" si="462"/>
        <v>8210</v>
      </c>
      <c r="AZ155" s="172">
        <f t="shared" si="463"/>
        <v>8210</v>
      </c>
      <c r="BA155" s="172">
        <f t="shared" si="464"/>
        <v>8210</v>
      </c>
      <c r="BB155" s="172">
        <f t="shared" si="465"/>
        <v>8210</v>
      </c>
      <c r="BD155" s="189">
        <f xml:space="preserve">  'Generation Calculation'!CC142-'Bidders Proposed Renewables'!E117</f>
        <v>169</v>
      </c>
      <c r="BE155" s="190">
        <f xml:space="preserve">  'Generation Calculation'!CD142-'Bidders Proposed Renewables'!F117</f>
        <v>169</v>
      </c>
      <c r="BF155" s="190">
        <f xml:space="preserve">  'Generation Calculation'!CE142-'Bidders Proposed Renewables'!G117</f>
        <v>169</v>
      </c>
      <c r="BG155" s="190">
        <f xml:space="preserve">  'Generation Calculation'!CF142-'Bidders Proposed Renewables'!H117</f>
        <v>169</v>
      </c>
      <c r="BH155" s="190">
        <f xml:space="preserve">  'Generation Calculation'!CG142-'Bidders Proposed Renewables'!I117</f>
        <v>169</v>
      </c>
      <c r="BI155" s="190">
        <f xml:space="preserve">  'Generation Calculation'!CH142-'Bidders Proposed Renewables'!J117</f>
        <v>169</v>
      </c>
      <c r="BJ155" s="190">
        <f xml:space="preserve">  'Generation Calculation'!CI142-'Bidders Proposed Renewables'!K117</f>
        <v>169</v>
      </c>
      <c r="BK155" s="190">
        <f xml:space="preserve">  'Generation Calculation'!CJ142-'Bidders Proposed Renewables'!L117</f>
        <v>159</v>
      </c>
      <c r="BL155" s="190">
        <f xml:space="preserve">  'Generation Calculation'!CK142-'Bidders Proposed Renewables'!M117</f>
        <v>140.63589999985581</v>
      </c>
      <c r="BM155" s="190">
        <f xml:space="preserve">  'Generation Calculation'!CL142-'Bidders Proposed Renewables'!N117</f>
        <v>124.41344752368354</v>
      </c>
      <c r="BN155" s="190">
        <f xml:space="preserve">  'Generation Calculation'!CM142-'Bidders Proposed Renewables'!O117</f>
        <v>116.94911764004641</v>
      </c>
      <c r="BO155" s="190">
        <f xml:space="preserve">  'Generation Calculation'!CN142-'Bidders Proposed Renewables'!P117</f>
        <v>126.93956987350148</v>
      </c>
      <c r="BP155" s="190">
        <f xml:space="preserve">  'Generation Calculation'!CO142-'Bidders Proposed Renewables'!Q117</f>
        <v>119.21650933074449</v>
      </c>
      <c r="BQ155" s="190">
        <f xml:space="preserve">  'Generation Calculation'!CP142-'Bidders Proposed Renewables'!R117</f>
        <v>114.88643207244299</v>
      </c>
      <c r="BR155" s="190">
        <f xml:space="preserve">  'Generation Calculation'!CQ142-'Bidders Proposed Renewables'!S117</f>
        <v>133.27627738082742</v>
      </c>
      <c r="BS155" s="190">
        <f xml:space="preserve">  'Generation Calculation'!CR142-'Bidders Proposed Renewables'!T117</f>
        <v>159</v>
      </c>
      <c r="BT155" s="190">
        <f xml:space="preserve">  'Generation Calculation'!CS142-'Bidders Proposed Renewables'!U117</f>
        <v>159</v>
      </c>
      <c r="BU155" s="190">
        <f xml:space="preserve">  'Generation Calculation'!CT142-'Bidders Proposed Renewables'!V117</f>
        <v>159</v>
      </c>
      <c r="BV155" s="190">
        <f xml:space="preserve">  'Generation Calculation'!CU142-'Bidders Proposed Renewables'!W117</f>
        <v>169</v>
      </c>
      <c r="BW155" s="190">
        <f xml:space="preserve">  'Generation Calculation'!CV142-'Bidders Proposed Renewables'!X117</f>
        <v>169</v>
      </c>
      <c r="BX155" s="190">
        <f xml:space="preserve">  'Generation Calculation'!CW142-'Bidders Proposed Renewables'!Y117</f>
        <v>169</v>
      </c>
      <c r="BY155" s="190">
        <f xml:space="preserve">  'Generation Calculation'!CX142-'Bidders Proposed Renewables'!Z117</f>
        <v>169</v>
      </c>
      <c r="BZ155" s="190">
        <f xml:space="preserve">  'Generation Calculation'!CY142-'Bidders Proposed Renewables'!AA117</f>
        <v>169</v>
      </c>
      <c r="CA155" s="190">
        <f xml:space="preserve">  'Generation Calculation'!CZ142-'Bidders Proposed Renewables'!AB117</f>
        <v>169</v>
      </c>
      <c r="CC155" s="171">
        <f t="shared" si="466"/>
        <v>170</v>
      </c>
      <c r="CD155" s="172">
        <f t="shared" si="467"/>
        <v>170</v>
      </c>
      <c r="CE155" s="172">
        <f t="shared" si="468"/>
        <v>170</v>
      </c>
      <c r="CF155" s="172">
        <f t="shared" si="469"/>
        <v>170</v>
      </c>
      <c r="CG155" s="172">
        <f t="shared" si="470"/>
        <v>170</v>
      </c>
      <c r="CH155" s="172">
        <f t="shared" si="471"/>
        <v>170</v>
      </c>
      <c r="CI155" s="172">
        <f t="shared" si="472"/>
        <v>170</v>
      </c>
      <c r="CJ155" s="172">
        <f t="shared" si="473"/>
        <v>160</v>
      </c>
      <c r="CK155" s="172">
        <f t="shared" si="474"/>
        <v>150</v>
      </c>
      <c r="CL155" s="172">
        <f t="shared" si="475"/>
        <v>130</v>
      </c>
      <c r="CM155" s="172">
        <f t="shared" si="476"/>
        <v>120</v>
      </c>
      <c r="CN155" s="172">
        <f t="shared" si="477"/>
        <v>130</v>
      </c>
      <c r="CO155" s="172">
        <f t="shared" si="478"/>
        <v>120</v>
      </c>
      <c r="CP155" s="172">
        <f t="shared" si="479"/>
        <v>120</v>
      </c>
      <c r="CQ155" s="172">
        <f t="shared" si="480"/>
        <v>140</v>
      </c>
      <c r="CR155" s="172">
        <f t="shared" si="481"/>
        <v>160</v>
      </c>
      <c r="CS155" s="172">
        <f t="shared" si="482"/>
        <v>160</v>
      </c>
      <c r="CT155" s="172">
        <f t="shared" si="483"/>
        <v>160</v>
      </c>
      <c r="CU155" s="172">
        <f t="shared" si="484"/>
        <v>170</v>
      </c>
      <c r="CV155" s="172">
        <f t="shared" si="485"/>
        <v>170</v>
      </c>
      <c r="CW155" s="172">
        <f t="shared" si="486"/>
        <v>170</v>
      </c>
      <c r="CX155" s="172">
        <f t="shared" si="487"/>
        <v>170</v>
      </c>
      <c r="CY155" s="172">
        <f t="shared" si="488"/>
        <v>170</v>
      </c>
      <c r="CZ155" s="172">
        <f t="shared" si="489"/>
        <v>170</v>
      </c>
      <c r="DB155" s="171">
        <f t="shared" si="490"/>
        <v>160</v>
      </c>
      <c r="DC155" s="172">
        <f t="shared" si="491"/>
        <v>160</v>
      </c>
      <c r="DD155" s="172">
        <f t="shared" si="492"/>
        <v>160</v>
      </c>
      <c r="DE155" s="172">
        <f t="shared" si="493"/>
        <v>160</v>
      </c>
      <c r="DF155" s="172">
        <f t="shared" si="494"/>
        <v>160</v>
      </c>
      <c r="DG155" s="172">
        <f t="shared" si="495"/>
        <v>160</v>
      </c>
      <c r="DH155" s="172">
        <f t="shared" si="496"/>
        <v>160</v>
      </c>
      <c r="DI155" s="172">
        <f t="shared" si="497"/>
        <v>150</v>
      </c>
      <c r="DJ155" s="172">
        <f t="shared" si="498"/>
        <v>140</v>
      </c>
      <c r="DK155" s="172">
        <f t="shared" si="499"/>
        <v>120</v>
      </c>
      <c r="DL155" s="172">
        <f t="shared" si="500"/>
        <v>110.00000000000001</v>
      </c>
      <c r="DM155" s="172">
        <f t="shared" si="501"/>
        <v>120</v>
      </c>
      <c r="DN155" s="172">
        <f t="shared" si="502"/>
        <v>110.00000000000001</v>
      </c>
      <c r="DO155" s="172">
        <f t="shared" si="503"/>
        <v>110.00000000000001</v>
      </c>
      <c r="DP155" s="172">
        <f t="shared" si="504"/>
        <v>130</v>
      </c>
      <c r="DQ155" s="172">
        <f t="shared" si="505"/>
        <v>150</v>
      </c>
      <c r="DR155" s="172">
        <f t="shared" si="506"/>
        <v>150</v>
      </c>
      <c r="DS155" s="172">
        <f t="shared" si="507"/>
        <v>150</v>
      </c>
      <c r="DT155" s="172">
        <f t="shared" si="508"/>
        <v>160</v>
      </c>
      <c r="DU155" s="172">
        <f t="shared" si="509"/>
        <v>160</v>
      </c>
      <c r="DV155" s="172">
        <f t="shared" si="510"/>
        <v>160</v>
      </c>
      <c r="DW155" s="172">
        <f t="shared" si="511"/>
        <v>160</v>
      </c>
      <c r="DX155" s="172">
        <f t="shared" si="512"/>
        <v>160</v>
      </c>
      <c r="DY155" s="172">
        <f t="shared" si="513"/>
        <v>160</v>
      </c>
      <c r="EA155" s="171">
        <f t="shared" si="514"/>
        <v>8200</v>
      </c>
      <c r="EB155" s="172">
        <f t="shared" si="515"/>
        <v>8200</v>
      </c>
      <c r="EC155" s="172">
        <f t="shared" si="516"/>
        <v>8200</v>
      </c>
      <c r="ED155" s="172">
        <f t="shared" si="517"/>
        <v>8200</v>
      </c>
      <c r="EE155" s="172">
        <f t="shared" si="518"/>
        <v>8200</v>
      </c>
      <c r="EF155" s="172">
        <f t="shared" si="519"/>
        <v>8200</v>
      </c>
      <c r="EG155" s="172">
        <f t="shared" si="520"/>
        <v>8200</v>
      </c>
      <c r="EH155" s="172">
        <f t="shared" si="521"/>
        <v>8300</v>
      </c>
      <c r="EI155" s="172">
        <f t="shared" si="522"/>
        <v>8400</v>
      </c>
      <c r="EJ155" s="172">
        <f t="shared" si="523"/>
        <v>8600</v>
      </c>
      <c r="EK155" s="172">
        <f t="shared" si="524"/>
        <v>8700</v>
      </c>
      <c r="EL155" s="172">
        <f t="shared" si="525"/>
        <v>8600</v>
      </c>
      <c r="EM155" s="172">
        <f t="shared" si="526"/>
        <v>8700</v>
      </c>
      <c r="EN155" s="172">
        <f t="shared" si="527"/>
        <v>8700</v>
      </c>
      <c r="EO155" s="172">
        <f t="shared" si="528"/>
        <v>8500</v>
      </c>
      <c r="EP155" s="172">
        <f t="shared" si="529"/>
        <v>8300</v>
      </c>
      <c r="EQ155" s="172">
        <f t="shared" si="530"/>
        <v>8300</v>
      </c>
      <c r="ER155" s="172">
        <f t="shared" si="531"/>
        <v>8300</v>
      </c>
      <c r="ES155" s="172">
        <f t="shared" si="532"/>
        <v>8200</v>
      </c>
      <c r="ET155" s="172">
        <f t="shared" si="533"/>
        <v>8200</v>
      </c>
      <c r="EU155" s="172">
        <f t="shared" si="534"/>
        <v>8200</v>
      </c>
      <c r="EV155" s="172">
        <f t="shared" si="535"/>
        <v>8200</v>
      </c>
      <c r="EW155" s="172">
        <f t="shared" si="536"/>
        <v>8200</v>
      </c>
      <c r="EX155" s="172">
        <f t="shared" si="537"/>
        <v>8200</v>
      </c>
      <c r="EZ155" s="171">
        <f t="shared" si="538"/>
        <v>8300</v>
      </c>
      <c r="FA155" s="172">
        <f t="shared" si="539"/>
        <v>8300</v>
      </c>
      <c r="FB155" s="172">
        <f t="shared" si="540"/>
        <v>8300</v>
      </c>
      <c r="FC155" s="172">
        <f t="shared" si="541"/>
        <v>8300</v>
      </c>
      <c r="FD155" s="172">
        <f t="shared" si="542"/>
        <v>8300</v>
      </c>
      <c r="FE155" s="172">
        <f t="shared" si="543"/>
        <v>8300</v>
      </c>
      <c r="FF155" s="172">
        <f t="shared" si="544"/>
        <v>8300</v>
      </c>
      <c r="FG155" s="172">
        <f t="shared" si="545"/>
        <v>8400</v>
      </c>
      <c r="FH155" s="172">
        <f t="shared" si="546"/>
        <v>8500</v>
      </c>
      <c r="FI155" s="172">
        <f t="shared" si="547"/>
        <v>8700</v>
      </c>
      <c r="FJ155" s="172">
        <f t="shared" si="548"/>
        <v>8800</v>
      </c>
      <c r="FK155" s="172">
        <f t="shared" si="549"/>
        <v>8700</v>
      </c>
      <c r="FL155" s="172">
        <f t="shared" si="550"/>
        <v>8800</v>
      </c>
      <c r="FM155" s="172">
        <f t="shared" si="551"/>
        <v>8800</v>
      </c>
      <c r="FN155" s="172">
        <f t="shared" si="552"/>
        <v>8600</v>
      </c>
      <c r="FO155" s="172">
        <f t="shared" si="553"/>
        <v>8400</v>
      </c>
      <c r="FP155" s="172">
        <f t="shared" si="554"/>
        <v>8400</v>
      </c>
      <c r="FQ155" s="172">
        <f t="shared" si="555"/>
        <v>8400</v>
      </c>
      <c r="FR155" s="172">
        <f t="shared" si="556"/>
        <v>8300</v>
      </c>
      <c r="FS155" s="172">
        <f t="shared" si="557"/>
        <v>8300</v>
      </c>
      <c r="FT155" s="172">
        <f t="shared" si="558"/>
        <v>8300</v>
      </c>
      <c r="FU155" s="172">
        <f t="shared" si="559"/>
        <v>8300</v>
      </c>
      <c r="FV155" s="172">
        <f t="shared" si="560"/>
        <v>8300</v>
      </c>
      <c r="FW155" s="172">
        <f t="shared" si="561"/>
        <v>8300</v>
      </c>
    </row>
    <row r="156" spans="3:179" ht="14.25" customHeight="1" x14ac:dyDescent="0.25">
      <c r="C156" s="132">
        <v>2030</v>
      </c>
      <c r="D156" s="14" t="s">
        <v>164</v>
      </c>
      <c r="E156" s="171">
        <f t="shared" si="418"/>
        <v>1387.49</v>
      </c>
      <c r="F156" s="172">
        <f t="shared" si="419"/>
        <v>1387.49</v>
      </c>
      <c r="G156" s="172">
        <f t="shared" si="420"/>
        <v>1387.49</v>
      </c>
      <c r="H156" s="172">
        <f t="shared" si="421"/>
        <v>1387.49</v>
      </c>
      <c r="I156" s="172">
        <f t="shared" si="422"/>
        <v>1387.49</v>
      </c>
      <c r="J156" s="172">
        <f t="shared" si="423"/>
        <v>1387.49</v>
      </c>
      <c r="K156" s="172">
        <f t="shared" si="424"/>
        <v>1387.49</v>
      </c>
      <c r="L156" s="172">
        <f t="shared" si="425"/>
        <v>1321.29</v>
      </c>
      <c r="M156" s="172">
        <f t="shared" si="426"/>
        <v>1159.9658474861901</v>
      </c>
      <c r="N156" s="172">
        <f t="shared" si="427"/>
        <v>1023.3547060651262</v>
      </c>
      <c r="O156" s="172">
        <f t="shared" si="428"/>
        <v>929.41347704703662</v>
      </c>
      <c r="P156" s="172">
        <f t="shared" si="429"/>
        <v>939.01113418706893</v>
      </c>
      <c r="Q156" s="172">
        <f t="shared" si="430"/>
        <v>1016.9134137325683</v>
      </c>
      <c r="R156" s="172">
        <f t="shared" si="431"/>
        <v>1125.1065061641941</v>
      </c>
      <c r="S156" s="172">
        <f t="shared" si="432"/>
        <v>1150.3720224266863</v>
      </c>
      <c r="T156" s="172">
        <f t="shared" si="433"/>
        <v>1321.29</v>
      </c>
      <c r="U156" s="172">
        <f t="shared" si="434"/>
        <v>1321.29</v>
      </c>
      <c r="V156" s="172">
        <f t="shared" si="435"/>
        <v>1321.29</v>
      </c>
      <c r="W156" s="172">
        <f t="shared" si="436"/>
        <v>1387.49</v>
      </c>
      <c r="X156" s="172">
        <f t="shared" si="437"/>
        <v>1387.49</v>
      </c>
      <c r="Y156" s="172">
        <f t="shared" si="438"/>
        <v>1387.49</v>
      </c>
      <c r="Z156" s="172">
        <f t="shared" si="439"/>
        <v>1387.49</v>
      </c>
      <c r="AA156" s="172">
        <f t="shared" si="440"/>
        <v>1387.49</v>
      </c>
      <c r="AB156" s="172">
        <f t="shared" si="441"/>
        <v>1387.49</v>
      </c>
      <c r="AC156" s="176">
        <f xml:space="preserve"> SUM(E156:AB156) * 28.25</f>
        <v>866333.34577582602</v>
      </c>
      <c r="AD156" s="195"/>
      <c r="AE156" s="171">
        <f t="shared" si="442"/>
        <v>8210</v>
      </c>
      <c r="AF156" s="172">
        <f t="shared" si="443"/>
        <v>8210</v>
      </c>
      <c r="AG156" s="172">
        <f t="shared" si="444"/>
        <v>8210</v>
      </c>
      <c r="AH156" s="172">
        <f t="shared" si="445"/>
        <v>8210</v>
      </c>
      <c r="AI156" s="172">
        <f t="shared" si="446"/>
        <v>8210</v>
      </c>
      <c r="AJ156" s="172">
        <f t="shared" si="447"/>
        <v>8210</v>
      </c>
      <c r="AK156" s="172">
        <f t="shared" si="448"/>
        <v>8210</v>
      </c>
      <c r="AL156" s="172">
        <f t="shared" si="449"/>
        <v>8310</v>
      </c>
      <c r="AM156" s="172">
        <f t="shared" si="450"/>
        <v>8542.0525504421712</v>
      </c>
      <c r="AN156" s="172">
        <f t="shared" si="451"/>
        <v>8727.4267616128236</v>
      </c>
      <c r="AO156" s="172">
        <f t="shared" si="452"/>
        <v>8849.7904084103848</v>
      </c>
      <c r="AP156" s="172">
        <f t="shared" si="453"/>
        <v>8837.4655828867872</v>
      </c>
      <c r="AQ156" s="172">
        <f t="shared" si="454"/>
        <v>8735.9431932709085</v>
      </c>
      <c r="AR156" s="172">
        <f t="shared" si="455"/>
        <v>8590.2520432461897</v>
      </c>
      <c r="AS156" s="172">
        <f t="shared" si="456"/>
        <v>8555.3820568329702</v>
      </c>
      <c r="AT156" s="172">
        <f t="shared" si="457"/>
        <v>8310</v>
      </c>
      <c r="AU156" s="172">
        <f t="shared" si="458"/>
        <v>8310</v>
      </c>
      <c r="AV156" s="172">
        <f t="shared" si="459"/>
        <v>8310</v>
      </c>
      <c r="AW156" s="172">
        <f t="shared" si="460"/>
        <v>8210</v>
      </c>
      <c r="AX156" s="172">
        <f t="shared" si="461"/>
        <v>8210</v>
      </c>
      <c r="AY156" s="172">
        <f t="shared" si="462"/>
        <v>8210</v>
      </c>
      <c r="AZ156" s="172">
        <f t="shared" si="463"/>
        <v>8210</v>
      </c>
      <c r="BA156" s="172">
        <f t="shared" si="464"/>
        <v>8210</v>
      </c>
      <c r="BB156" s="172">
        <f t="shared" si="465"/>
        <v>8210</v>
      </c>
      <c r="BD156" s="189">
        <f xml:space="preserve">  'Generation Calculation'!CC143-'Bidders Proposed Renewables'!E118</f>
        <v>169</v>
      </c>
      <c r="BE156" s="190">
        <f xml:space="preserve">  'Generation Calculation'!CD143-'Bidders Proposed Renewables'!F118</f>
        <v>169</v>
      </c>
      <c r="BF156" s="190">
        <f xml:space="preserve">  'Generation Calculation'!CE143-'Bidders Proposed Renewables'!G118</f>
        <v>169</v>
      </c>
      <c r="BG156" s="190">
        <f xml:space="preserve">  'Generation Calculation'!CF143-'Bidders Proposed Renewables'!H118</f>
        <v>169</v>
      </c>
      <c r="BH156" s="190">
        <f xml:space="preserve">  'Generation Calculation'!CG143-'Bidders Proposed Renewables'!I118</f>
        <v>169</v>
      </c>
      <c r="BI156" s="190">
        <f xml:space="preserve">  'Generation Calculation'!CH143-'Bidders Proposed Renewables'!J118</f>
        <v>169</v>
      </c>
      <c r="BJ156" s="190">
        <f xml:space="preserve">  'Generation Calculation'!CI143-'Bidders Proposed Renewables'!K118</f>
        <v>169</v>
      </c>
      <c r="BK156" s="190">
        <f xml:space="preserve">  'Generation Calculation'!CJ143-'Bidders Proposed Renewables'!L118</f>
        <v>159</v>
      </c>
      <c r="BL156" s="190">
        <f xml:space="preserve">  'Generation Calculation'!CK143-'Bidders Proposed Renewables'!M118</f>
        <v>135.79474495578296</v>
      </c>
      <c r="BM156" s="190">
        <f xml:space="preserve">  'Generation Calculation'!CL143-'Bidders Proposed Renewables'!N118</f>
        <v>117.2573238387177</v>
      </c>
      <c r="BN156" s="190">
        <f xml:space="preserve">  'Generation Calculation'!CM143-'Bidders Proposed Renewables'!O118</f>
        <v>105.02095915896155</v>
      </c>
      <c r="BO156" s="190">
        <f xml:space="preserve">  'Generation Calculation'!CN143-'Bidders Proposed Renewables'!P118</f>
        <v>106.25344171132124</v>
      </c>
      <c r="BP156" s="190">
        <f xml:space="preserve">  'Generation Calculation'!CO143-'Bidders Proposed Renewables'!Q118</f>
        <v>116.40568067290923</v>
      </c>
      <c r="BQ156" s="190">
        <f xml:space="preserve">  'Generation Calculation'!CP143-'Bidders Proposed Renewables'!R118</f>
        <v>130.97479567538102</v>
      </c>
      <c r="BR156" s="190">
        <f xml:space="preserve">  'Generation Calculation'!CQ143-'Bidders Proposed Renewables'!S118</f>
        <v>134.46179431670299</v>
      </c>
      <c r="BS156" s="190">
        <f xml:space="preserve">  'Generation Calculation'!CR143-'Bidders Proposed Renewables'!T118</f>
        <v>159</v>
      </c>
      <c r="BT156" s="190">
        <f xml:space="preserve">  'Generation Calculation'!CS143-'Bidders Proposed Renewables'!U118</f>
        <v>159</v>
      </c>
      <c r="BU156" s="190">
        <f xml:space="preserve">  'Generation Calculation'!CT143-'Bidders Proposed Renewables'!V118</f>
        <v>159</v>
      </c>
      <c r="BV156" s="190">
        <f xml:space="preserve">  'Generation Calculation'!CU143-'Bidders Proposed Renewables'!W118</f>
        <v>169</v>
      </c>
      <c r="BW156" s="190">
        <f xml:space="preserve">  'Generation Calculation'!CV143-'Bidders Proposed Renewables'!X118</f>
        <v>169</v>
      </c>
      <c r="BX156" s="190">
        <f xml:space="preserve">  'Generation Calculation'!CW143-'Bidders Proposed Renewables'!Y118</f>
        <v>169</v>
      </c>
      <c r="BY156" s="190">
        <f xml:space="preserve">  'Generation Calculation'!CX143-'Bidders Proposed Renewables'!Z118</f>
        <v>169</v>
      </c>
      <c r="BZ156" s="190">
        <f xml:space="preserve">  'Generation Calculation'!CY143-'Bidders Proposed Renewables'!AA118</f>
        <v>169</v>
      </c>
      <c r="CA156" s="190">
        <f xml:space="preserve">  'Generation Calculation'!CZ143-'Bidders Proposed Renewables'!AB118</f>
        <v>169</v>
      </c>
      <c r="CC156" s="171">
        <f t="shared" si="466"/>
        <v>170</v>
      </c>
      <c r="CD156" s="172">
        <f t="shared" si="467"/>
        <v>170</v>
      </c>
      <c r="CE156" s="172">
        <f t="shared" si="468"/>
        <v>170</v>
      </c>
      <c r="CF156" s="172">
        <f t="shared" si="469"/>
        <v>170</v>
      </c>
      <c r="CG156" s="172">
        <f t="shared" si="470"/>
        <v>170</v>
      </c>
      <c r="CH156" s="172">
        <f t="shared" si="471"/>
        <v>170</v>
      </c>
      <c r="CI156" s="172">
        <f t="shared" si="472"/>
        <v>170</v>
      </c>
      <c r="CJ156" s="172">
        <f t="shared" si="473"/>
        <v>160</v>
      </c>
      <c r="CK156" s="172">
        <f t="shared" si="474"/>
        <v>140</v>
      </c>
      <c r="CL156" s="172">
        <f t="shared" si="475"/>
        <v>120</v>
      </c>
      <c r="CM156" s="172">
        <f t="shared" si="476"/>
        <v>110.00000000000001</v>
      </c>
      <c r="CN156" s="172">
        <f t="shared" si="477"/>
        <v>110.00000000000001</v>
      </c>
      <c r="CO156" s="172">
        <f t="shared" si="478"/>
        <v>120</v>
      </c>
      <c r="CP156" s="172">
        <f t="shared" si="479"/>
        <v>140</v>
      </c>
      <c r="CQ156" s="172">
        <f t="shared" si="480"/>
        <v>140</v>
      </c>
      <c r="CR156" s="172">
        <f t="shared" si="481"/>
        <v>160</v>
      </c>
      <c r="CS156" s="172">
        <f t="shared" si="482"/>
        <v>160</v>
      </c>
      <c r="CT156" s="172">
        <f t="shared" si="483"/>
        <v>160</v>
      </c>
      <c r="CU156" s="172">
        <f t="shared" si="484"/>
        <v>170</v>
      </c>
      <c r="CV156" s="172">
        <f t="shared" si="485"/>
        <v>170</v>
      </c>
      <c r="CW156" s="172">
        <f t="shared" si="486"/>
        <v>170</v>
      </c>
      <c r="CX156" s="172">
        <f t="shared" si="487"/>
        <v>170</v>
      </c>
      <c r="CY156" s="172">
        <f t="shared" si="488"/>
        <v>170</v>
      </c>
      <c r="CZ156" s="172">
        <f t="shared" si="489"/>
        <v>170</v>
      </c>
      <c r="DB156" s="171">
        <f t="shared" si="490"/>
        <v>160</v>
      </c>
      <c r="DC156" s="172">
        <f t="shared" si="491"/>
        <v>160</v>
      </c>
      <c r="DD156" s="172">
        <f t="shared" si="492"/>
        <v>160</v>
      </c>
      <c r="DE156" s="172">
        <f t="shared" si="493"/>
        <v>160</v>
      </c>
      <c r="DF156" s="172">
        <f t="shared" si="494"/>
        <v>160</v>
      </c>
      <c r="DG156" s="172">
        <f t="shared" si="495"/>
        <v>160</v>
      </c>
      <c r="DH156" s="172">
        <f t="shared" si="496"/>
        <v>160</v>
      </c>
      <c r="DI156" s="172">
        <f t="shared" si="497"/>
        <v>150</v>
      </c>
      <c r="DJ156" s="172">
        <f t="shared" si="498"/>
        <v>130</v>
      </c>
      <c r="DK156" s="172">
        <f t="shared" si="499"/>
        <v>110.00000000000001</v>
      </c>
      <c r="DL156" s="172">
        <f t="shared" si="500"/>
        <v>100</v>
      </c>
      <c r="DM156" s="172">
        <f t="shared" si="501"/>
        <v>100</v>
      </c>
      <c r="DN156" s="172">
        <f t="shared" si="502"/>
        <v>110.00000000000001</v>
      </c>
      <c r="DO156" s="172">
        <f t="shared" si="503"/>
        <v>130</v>
      </c>
      <c r="DP156" s="172">
        <f t="shared" si="504"/>
        <v>130</v>
      </c>
      <c r="DQ156" s="172">
        <f t="shared" si="505"/>
        <v>150</v>
      </c>
      <c r="DR156" s="172">
        <f t="shared" si="506"/>
        <v>150</v>
      </c>
      <c r="DS156" s="172">
        <f t="shared" si="507"/>
        <v>150</v>
      </c>
      <c r="DT156" s="172">
        <f t="shared" si="508"/>
        <v>160</v>
      </c>
      <c r="DU156" s="172">
        <f t="shared" si="509"/>
        <v>160</v>
      </c>
      <c r="DV156" s="172">
        <f t="shared" si="510"/>
        <v>160</v>
      </c>
      <c r="DW156" s="172">
        <f t="shared" si="511"/>
        <v>160</v>
      </c>
      <c r="DX156" s="172">
        <f t="shared" si="512"/>
        <v>160</v>
      </c>
      <c r="DY156" s="172">
        <f t="shared" si="513"/>
        <v>160</v>
      </c>
      <c r="EA156" s="171">
        <f t="shared" si="514"/>
        <v>8200</v>
      </c>
      <c r="EB156" s="172">
        <f t="shared" si="515"/>
        <v>8200</v>
      </c>
      <c r="EC156" s="172">
        <f t="shared" si="516"/>
        <v>8200</v>
      </c>
      <c r="ED156" s="172">
        <f t="shared" si="517"/>
        <v>8200</v>
      </c>
      <c r="EE156" s="172">
        <f t="shared" si="518"/>
        <v>8200</v>
      </c>
      <c r="EF156" s="172">
        <f t="shared" si="519"/>
        <v>8200</v>
      </c>
      <c r="EG156" s="172">
        <f t="shared" si="520"/>
        <v>8200</v>
      </c>
      <c r="EH156" s="172">
        <f t="shared" si="521"/>
        <v>8300</v>
      </c>
      <c r="EI156" s="172">
        <f t="shared" si="522"/>
        <v>8500</v>
      </c>
      <c r="EJ156" s="172">
        <f t="shared" si="523"/>
        <v>8700</v>
      </c>
      <c r="EK156" s="172">
        <f t="shared" si="524"/>
        <v>8800</v>
      </c>
      <c r="EL156" s="172">
        <f t="shared" si="525"/>
        <v>8800</v>
      </c>
      <c r="EM156" s="172">
        <f t="shared" si="526"/>
        <v>8700</v>
      </c>
      <c r="EN156" s="172">
        <f t="shared" si="527"/>
        <v>8500</v>
      </c>
      <c r="EO156" s="172">
        <f t="shared" si="528"/>
        <v>8500</v>
      </c>
      <c r="EP156" s="172">
        <f t="shared" si="529"/>
        <v>8300</v>
      </c>
      <c r="EQ156" s="172">
        <f t="shared" si="530"/>
        <v>8300</v>
      </c>
      <c r="ER156" s="172">
        <f t="shared" si="531"/>
        <v>8300</v>
      </c>
      <c r="ES156" s="172">
        <f t="shared" si="532"/>
        <v>8200</v>
      </c>
      <c r="ET156" s="172">
        <f t="shared" si="533"/>
        <v>8200</v>
      </c>
      <c r="EU156" s="172">
        <f t="shared" si="534"/>
        <v>8200</v>
      </c>
      <c r="EV156" s="172">
        <f t="shared" si="535"/>
        <v>8200</v>
      </c>
      <c r="EW156" s="172">
        <f t="shared" si="536"/>
        <v>8200</v>
      </c>
      <c r="EX156" s="172">
        <f t="shared" si="537"/>
        <v>8200</v>
      </c>
      <c r="EZ156" s="171">
        <f t="shared" si="538"/>
        <v>8300</v>
      </c>
      <c r="FA156" s="172">
        <f t="shared" si="539"/>
        <v>8300</v>
      </c>
      <c r="FB156" s="172">
        <f t="shared" si="540"/>
        <v>8300</v>
      </c>
      <c r="FC156" s="172">
        <f t="shared" si="541"/>
        <v>8300</v>
      </c>
      <c r="FD156" s="172">
        <f t="shared" si="542"/>
        <v>8300</v>
      </c>
      <c r="FE156" s="172">
        <f t="shared" si="543"/>
        <v>8300</v>
      </c>
      <c r="FF156" s="172">
        <f t="shared" si="544"/>
        <v>8300</v>
      </c>
      <c r="FG156" s="172">
        <f t="shared" si="545"/>
        <v>8400</v>
      </c>
      <c r="FH156" s="172">
        <f t="shared" si="546"/>
        <v>8600</v>
      </c>
      <c r="FI156" s="172">
        <f t="shared" si="547"/>
        <v>8800</v>
      </c>
      <c r="FJ156" s="172">
        <f t="shared" si="548"/>
        <v>8900</v>
      </c>
      <c r="FK156" s="172">
        <f t="shared" si="549"/>
        <v>8900</v>
      </c>
      <c r="FL156" s="172">
        <f t="shared" si="550"/>
        <v>8800</v>
      </c>
      <c r="FM156" s="172">
        <f t="shared" si="551"/>
        <v>8600</v>
      </c>
      <c r="FN156" s="172">
        <f t="shared" si="552"/>
        <v>8600</v>
      </c>
      <c r="FO156" s="172">
        <f t="shared" si="553"/>
        <v>8400</v>
      </c>
      <c r="FP156" s="172">
        <f t="shared" si="554"/>
        <v>8400</v>
      </c>
      <c r="FQ156" s="172">
        <f t="shared" si="555"/>
        <v>8400</v>
      </c>
      <c r="FR156" s="172">
        <f t="shared" si="556"/>
        <v>8300</v>
      </c>
      <c r="FS156" s="172">
        <f t="shared" si="557"/>
        <v>8300</v>
      </c>
      <c r="FT156" s="172">
        <f t="shared" si="558"/>
        <v>8300</v>
      </c>
      <c r="FU156" s="172">
        <f t="shared" si="559"/>
        <v>8300</v>
      </c>
      <c r="FV156" s="172">
        <f t="shared" si="560"/>
        <v>8300</v>
      </c>
      <c r="FW156" s="172">
        <f t="shared" si="561"/>
        <v>8300</v>
      </c>
    </row>
    <row r="157" spans="3:179" ht="14.25" customHeight="1" x14ac:dyDescent="0.25">
      <c r="C157" s="132">
        <v>2030</v>
      </c>
      <c r="D157" s="14" t="s">
        <v>165</v>
      </c>
      <c r="E157" s="171">
        <f t="shared" si="418"/>
        <v>1387.49</v>
      </c>
      <c r="F157" s="172">
        <f t="shared" si="419"/>
        <v>1387.49</v>
      </c>
      <c r="G157" s="172">
        <f t="shared" si="420"/>
        <v>1387.49</v>
      </c>
      <c r="H157" s="172">
        <f t="shared" si="421"/>
        <v>1387.49</v>
      </c>
      <c r="I157" s="172">
        <f t="shared" si="422"/>
        <v>1387.49</v>
      </c>
      <c r="J157" s="172">
        <f t="shared" si="423"/>
        <v>1387.49</v>
      </c>
      <c r="K157" s="172">
        <f t="shared" si="424"/>
        <v>1387.49</v>
      </c>
      <c r="L157" s="172">
        <f t="shared" si="425"/>
        <v>1268.1808629289162</v>
      </c>
      <c r="M157" s="172">
        <f t="shared" si="426"/>
        <v>1011.2795153126431</v>
      </c>
      <c r="N157" s="172">
        <f t="shared" si="427"/>
        <v>843.33595205522988</v>
      </c>
      <c r="O157" s="172">
        <f t="shared" si="428"/>
        <v>819.10142651569663</v>
      </c>
      <c r="P157" s="172">
        <f t="shared" si="429"/>
        <v>842.58195462283913</v>
      </c>
      <c r="Q157" s="172">
        <f t="shared" si="430"/>
        <v>872.20814251891738</v>
      </c>
      <c r="R157" s="172">
        <f t="shared" si="431"/>
        <v>987.2490339677837</v>
      </c>
      <c r="S157" s="172">
        <f t="shared" si="432"/>
        <v>1092.5666114194833</v>
      </c>
      <c r="T157" s="172">
        <f t="shared" si="433"/>
        <v>1231.5386548170832</v>
      </c>
      <c r="U157" s="172">
        <f t="shared" si="434"/>
        <v>1321.29</v>
      </c>
      <c r="V157" s="172">
        <f t="shared" si="435"/>
        <v>1321.29</v>
      </c>
      <c r="W157" s="172">
        <f t="shared" si="436"/>
        <v>1387.49</v>
      </c>
      <c r="X157" s="172">
        <f t="shared" si="437"/>
        <v>1387.49</v>
      </c>
      <c r="Y157" s="172">
        <f t="shared" si="438"/>
        <v>1387.49</v>
      </c>
      <c r="Z157" s="172">
        <f t="shared" si="439"/>
        <v>1387.49</v>
      </c>
      <c r="AA157" s="172">
        <f t="shared" si="440"/>
        <v>1387.49</v>
      </c>
      <c r="AB157" s="172">
        <f t="shared" si="441"/>
        <v>1387.49</v>
      </c>
      <c r="AC157" s="176">
        <f xml:space="preserve"> SUM(E157:AB157) * 31</f>
        <v>919087.75677891669</v>
      </c>
      <c r="AD157" s="195"/>
      <c r="AE157" s="171">
        <f t="shared" si="442"/>
        <v>8210</v>
      </c>
      <c r="AF157" s="172">
        <f t="shared" si="443"/>
        <v>8210</v>
      </c>
      <c r="AG157" s="172">
        <f t="shared" si="444"/>
        <v>8210</v>
      </c>
      <c r="AH157" s="172">
        <f t="shared" si="445"/>
        <v>8210</v>
      </c>
      <c r="AI157" s="172">
        <f t="shared" si="446"/>
        <v>8210</v>
      </c>
      <c r="AJ157" s="172">
        <f t="shared" si="447"/>
        <v>8210</v>
      </c>
      <c r="AK157" s="172">
        <f t="shared" si="448"/>
        <v>8210</v>
      </c>
      <c r="AL157" s="172">
        <f t="shared" si="449"/>
        <v>8388.1232337877063</v>
      </c>
      <c r="AM157" s="172">
        <f t="shared" si="450"/>
        <v>8743.3764441291041</v>
      </c>
      <c r="AN157" s="172">
        <f t="shared" si="451"/>
        <v>8958.6332433196858</v>
      </c>
      <c r="AO157" s="172">
        <f t="shared" si="452"/>
        <v>8988.7480405248152</v>
      </c>
      <c r="AP157" s="172">
        <f t="shared" si="453"/>
        <v>8959.5735999943445</v>
      </c>
      <c r="AQ157" s="172">
        <f t="shared" si="454"/>
        <v>8922.4574981755086</v>
      </c>
      <c r="AR157" s="172">
        <f t="shared" si="455"/>
        <v>8774.9195625950306</v>
      </c>
      <c r="AS157" s="172">
        <f t="shared" si="456"/>
        <v>8634.6755468840347</v>
      </c>
      <c r="AT157" s="172">
        <f t="shared" si="457"/>
        <v>8441.0046479243156</v>
      </c>
      <c r="AU157" s="172">
        <f t="shared" si="458"/>
        <v>8310</v>
      </c>
      <c r="AV157" s="172">
        <f t="shared" si="459"/>
        <v>8310</v>
      </c>
      <c r="AW157" s="172">
        <f t="shared" si="460"/>
        <v>8210</v>
      </c>
      <c r="AX157" s="172">
        <f t="shared" si="461"/>
        <v>8210</v>
      </c>
      <c r="AY157" s="172">
        <f t="shared" si="462"/>
        <v>8210</v>
      </c>
      <c r="AZ157" s="172">
        <f t="shared" si="463"/>
        <v>8210</v>
      </c>
      <c r="BA157" s="172">
        <f t="shared" si="464"/>
        <v>8210</v>
      </c>
      <c r="BB157" s="172">
        <f t="shared" si="465"/>
        <v>8210</v>
      </c>
      <c r="BD157" s="189">
        <f xml:space="preserve">  'Generation Calculation'!CC144-'Bidders Proposed Renewables'!E119</f>
        <v>169</v>
      </c>
      <c r="BE157" s="190">
        <f xml:space="preserve">  'Generation Calculation'!CD144-'Bidders Proposed Renewables'!F119</f>
        <v>169</v>
      </c>
      <c r="BF157" s="190">
        <f xml:space="preserve">  'Generation Calculation'!CE144-'Bidders Proposed Renewables'!G119</f>
        <v>169</v>
      </c>
      <c r="BG157" s="190">
        <f xml:space="preserve">  'Generation Calculation'!CF144-'Bidders Proposed Renewables'!H119</f>
        <v>169</v>
      </c>
      <c r="BH157" s="190">
        <f xml:space="preserve">  'Generation Calculation'!CG144-'Bidders Proposed Renewables'!I119</f>
        <v>169</v>
      </c>
      <c r="BI157" s="190">
        <f xml:space="preserve">  'Generation Calculation'!CH144-'Bidders Proposed Renewables'!J119</f>
        <v>169</v>
      </c>
      <c r="BJ157" s="190">
        <f xml:space="preserve">  'Generation Calculation'!CI144-'Bidders Proposed Renewables'!K119</f>
        <v>169</v>
      </c>
      <c r="BK157" s="190">
        <f xml:space="preserve">  'Generation Calculation'!CJ144-'Bidders Proposed Renewables'!L119</f>
        <v>151.18767662122934</v>
      </c>
      <c r="BL157" s="190">
        <f xml:space="preserve">  'Generation Calculation'!CK144-'Bidders Proposed Renewables'!M119</f>
        <v>115.66235558708955</v>
      </c>
      <c r="BM157" s="190">
        <f xml:space="preserve">  'Generation Calculation'!CL144-'Bidders Proposed Renewables'!N119</f>
        <v>94.136675668031444</v>
      </c>
      <c r="BN157" s="190">
        <f xml:space="preserve">  'Generation Calculation'!CM144-'Bidders Proposed Renewables'!O119</f>
        <v>91.125195947518492</v>
      </c>
      <c r="BO157" s="190">
        <f xml:space="preserve">  'Generation Calculation'!CN144-'Bidders Proposed Renewables'!P119</f>
        <v>94.042640000565541</v>
      </c>
      <c r="BP157" s="190">
        <f xml:space="preserve">  'Generation Calculation'!CO144-'Bidders Proposed Renewables'!Q119</f>
        <v>97.75425018244907</v>
      </c>
      <c r="BQ157" s="190">
        <f xml:space="preserve">  'Generation Calculation'!CP144-'Bidders Proposed Renewables'!R119</f>
        <v>112.5080437404969</v>
      </c>
      <c r="BR157" s="190">
        <f xml:space="preserve">  'Generation Calculation'!CQ144-'Bidders Proposed Renewables'!S119</f>
        <v>126.53244531159646</v>
      </c>
      <c r="BS157" s="190">
        <f xml:space="preserve">  'Generation Calculation'!CR144-'Bidders Proposed Renewables'!T119</f>
        <v>145.8995352075685</v>
      </c>
      <c r="BT157" s="190">
        <f xml:space="preserve">  'Generation Calculation'!CS144-'Bidders Proposed Renewables'!U119</f>
        <v>159</v>
      </c>
      <c r="BU157" s="190">
        <f xml:space="preserve">  'Generation Calculation'!CT144-'Bidders Proposed Renewables'!V119</f>
        <v>159</v>
      </c>
      <c r="BV157" s="190">
        <f xml:space="preserve">  'Generation Calculation'!CU144-'Bidders Proposed Renewables'!W119</f>
        <v>169</v>
      </c>
      <c r="BW157" s="190">
        <f xml:space="preserve">  'Generation Calculation'!CV144-'Bidders Proposed Renewables'!X119</f>
        <v>169</v>
      </c>
      <c r="BX157" s="190">
        <f xml:space="preserve">  'Generation Calculation'!CW144-'Bidders Proposed Renewables'!Y119</f>
        <v>169</v>
      </c>
      <c r="BY157" s="190">
        <f xml:space="preserve">  'Generation Calculation'!CX144-'Bidders Proposed Renewables'!Z119</f>
        <v>169</v>
      </c>
      <c r="BZ157" s="190">
        <f xml:space="preserve">  'Generation Calculation'!CY144-'Bidders Proposed Renewables'!AA119</f>
        <v>169</v>
      </c>
      <c r="CA157" s="190">
        <f xml:space="preserve">  'Generation Calculation'!CZ144-'Bidders Proposed Renewables'!AB119</f>
        <v>169</v>
      </c>
      <c r="CC157" s="171">
        <f t="shared" si="466"/>
        <v>170</v>
      </c>
      <c r="CD157" s="172">
        <f t="shared" si="467"/>
        <v>170</v>
      </c>
      <c r="CE157" s="172">
        <f t="shared" si="468"/>
        <v>170</v>
      </c>
      <c r="CF157" s="172">
        <f t="shared" si="469"/>
        <v>170</v>
      </c>
      <c r="CG157" s="172">
        <f t="shared" si="470"/>
        <v>170</v>
      </c>
      <c r="CH157" s="172">
        <f t="shared" si="471"/>
        <v>170</v>
      </c>
      <c r="CI157" s="172">
        <f t="shared" si="472"/>
        <v>170</v>
      </c>
      <c r="CJ157" s="172">
        <f t="shared" si="473"/>
        <v>160</v>
      </c>
      <c r="CK157" s="172">
        <f t="shared" si="474"/>
        <v>120</v>
      </c>
      <c r="CL157" s="172">
        <f t="shared" si="475"/>
        <v>100</v>
      </c>
      <c r="CM157" s="172">
        <f t="shared" si="476"/>
        <v>100</v>
      </c>
      <c r="CN157" s="172">
        <f t="shared" si="477"/>
        <v>100</v>
      </c>
      <c r="CO157" s="172">
        <f t="shared" si="478"/>
        <v>100</v>
      </c>
      <c r="CP157" s="172">
        <f t="shared" si="479"/>
        <v>120</v>
      </c>
      <c r="CQ157" s="172">
        <f t="shared" si="480"/>
        <v>130</v>
      </c>
      <c r="CR157" s="172">
        <f t="shared" si="481"/>
        <v>150</v>
      </c>
      <c r="CS157" s="172">
        <f t="shared" si="482"/>
        <v>160</v>
      </c>
      <c r="CT157" s="172">
        <f t="shared" si="483"/>
        <v>160</v>
      </c>
      <c r="CU157" s="172">
        <f t="shared" si="484"/>
        <v>170</v>
      </c>
      <c r="CV157" s="172">
        <f t="shared" si="485"/>
        <v>170</v>
      </c>
      <c r="CW157" s="172">
        <f t="shared" si="486"/>
        <v>170</v>
      </c>
      <c r="CX157" s="172">
        <f t="shared" si="487"/>
        <v>170</v>
      </c>
      <c r="CY157" s="172">
        <f t="shared" si="488"/>
        <v>170</v>
      </c>
      <c r="CZ157" s="172">
        <f t="shared" si="489"/>
        <v>170</v>
      </c>
      <c r="DB157" s="171">
        <f t="shared" si="490"/>
        <v>160</v>
      </c>
      <c r="DC157" s="172">
        <f t="shared" si="491"/>
        <v>160</v>
      </c>
      <c r="DD157" s="172">
        <f t="shared" si="492"/>
        <v>160</v>
      </c>
      <c r="DE157" s="172">
        <f t="shared" si="493"/>
        <v>160</v>
      </c>
      <c r="DF157" s="172">
        <f t="shared" si="494"/>
        <v>160</v>
      </c>
      <c r="DG157" s="172">
        <f t="shared" si="495"/>
        <v>160</v>
      </c>
      <c r="DH157" s="172">
        <f t="shared" si="496"/>
        <v>160</v>
      </c>
      <c r="DI157" s="172">
        <f t="shared" si="497"/>
        <v>150</v>
      </c>
      <c r="DJ157" s="172">
        <f t="shared" si="498"/>
        <v>110.00000000000001</v>
      </c>
      <c r="DK157" s="172">
        <f t="shared" si="499"/>
        <v>90</v>
      </c>
      <c r="DL157" s="172">
        <f t="shared" si="500"/>
        <v>90</v>
      </c>
      <c r="DM157" s="172">
        <f t="shared" si="501"/>
        <v>90</v>
      </c>
      <c r="DN157" s="172">
        <f t="shared" si="502"/>
        <v>90</v>
      </c>
      <c r="DO157" s="172">
        <f t="shared" si="503"/>
        <v>110.00000000000001</v>
      </c>
      <c r="DP157" s="172">
        <f t="shared" si="504"/>
        <v>120</v>
      </c>
      <c r="DQ157" s="172">
        <f t="shared" si="505"/>
        <v>140</v>
      </c>
      <c r="DR157" s="172">
        <f t="shared" si="506"/>
        <v>150</v>
      </c>
      <c r="DS157" s="172">
        <f t="shared" si="507"/>
        <v>150</v>
      </c>
      <c r="DT157" s="172">
        <f t="shared" si="508"/>
        <v>160</v>
      </c>
      <c r="DU157" s="172">
        <f t="shared" si="509"/>
        <v>160</v>
      </c>
      <c r="DV157" s="172">
        <f t="shared" si="510"/>
        <v>160</v>
      </c>
      <c r="DW157" s="172">
        <f t="shared" si="511"/>
        <v>160</v>
      </c>
      <c r="DX157" s="172">
        <f t="shared" si="512"/>
        <v>160</v>
      </c>
      <c r="DY157" s="172">
        <f t="shared" si="513"/>
        <v>160</v>
      </c>
      <c r="EA157" s="171">
        <f t="shared" si="514"/>
        <v>8200</v>
      </c>
      <c r="EB157" s="172">
        <f t="shared" si="515"/>
        <v>8200</v>
      </c>
      <c r="EC157" s="172">
        <f t="shared" si="516"/>
        <v>8200</v>
      </c>
      <c r="ED157" s="172">
        <f t="shared" si="517"/>
        <v>8200</v>
      </c>
      <c r="EE157" s="172">
        <f t="shared" si="518"/>
        <v>8200</v>
      </c>
      <c r="EF157" s="172">
        <f t="shared" si="519"/>
        <v>8200</v>
      </c>
      <c r="EG157" s="172">
        <f t="shared" si="520"/>
        <v>8200</v>
      </c>
      <c r="EH157" s="172">
        <f t="shared" si="521"/>
        <v>8300</v>
      </c>
      <c r="EI157" s="172">
        <f t="shared" si="522"/>
        <v>8700</v>
      </c>
      <c r="EJ157" s="172">
        <f t="shared" si="523"/>
        <v>8900</v>
      </c>
      <c r="EK157" s="172">
        <f t="shared" si="524"/>
        <v>8900</v>
      </c>
      <c r="EL157" s="172">
        <f t="shared" si="525"/>
        <v>8900</v>
      </c>
      <c r="EM157" s="172">
        <f t="shared" si="526"/>
        <v>8900</v>
      </c>
      <c r="EN157" s="172">
        <f t="shared" si="527"/>
        <v>8700</v>
      </c>
      <c r="EO157" s="172">
        <f t="shared" si="528"/>
        <v>8600</v>
      </c>
      <c r="EP157" s="172">
        <f t="shared" si="529"/>
        <v>8400</v>
      </c>
      <c r="EQ157" s="172">
        <f t="shared" si="530"/>
        <v>8300</v>
      </c>
      <c r="ER157" s="172">
        <f t="shared" si="531"/>
        <v>8300</v>
      </c>
      <c r="ES157" s="172">
        <f t="shared" si="532"/>
        <v>8200</v>
      </c>
      <c r="ET157" s="172">
        <f t="shared" si="533"/>
        <v>8200</v>
      </c>
      <c r="EU157" s="172">
        <f t="shared" si="534"/>
        <v>8200</v>
      </c>
      <c r="EV157" s="172">
        <f t="shared" si="535"/>
        <v>8200</v>
      </c>
      <c r="EW157" s="172">
        <f t="shared" si="536"/>
        <v>8200</v>
      </c>
      <c r="EX157" s="172">
        <f t="shared" si="537"/>
        <v>8200</v>
      </c>
      <c r="EZ157" s="171">
        <f t="shared" si="538"/>
        <v>8300</v>
      </c>
      <c r="FA157" s="172">
        <f t="shared" si="539"/>
        <v>8300</v>
      </c>
      <c r="FB157" s="172">
        <f t="shared" si="540"/>
        <v>8300</v>
      </c>
      <c r="FC157" s="172">
        <f t="shared" si="541"/>
        <v>8300</v>
      </c>
      <c r="FD157" s="172">
        <f t="shared" si="542"/>
        <v>8300</v>
      </c>
      <c r="FE157" s="172">
        <f t="shared" si="543"/>
        <v>8300</v>
      </c>
      <c r="FF157" s="172">
        <f t="shared" si="544"/>
        <v>8300</v>
      </c>
      <c r="FG157" s="172">
        <f t="shared" si="545"/>
        <v>8400</v>
      </c>
      <c r="FH157" s="172">
        <f t="shared" si="546"/>
        <v>8800</v>
      </c>
      <c r="FI157" s="172">
        <f t="shared" si="547"/>
        <v>9000</v>
      </c>
      <c r="FJ157" s="172">
        <f t="shared" si="548"/>
        <v>9000</v>
      </c>
      <c r="FK157" s="172">
        <f t="shared" si="549"/>
        <v>9000</v>
      </c>
      <c r="FL157" s="172">
        <f t="shared" si="550"/>
        <v>9000</v>
      </c>
      <c r="FM157" s="172">
        <f t="shared" si="551"/>
        <v>8800</v>
      </c>
      <c r="FN157" s="172">
        <f t="shared" si="552"/>
        <v>8700</v>
      </c>
      <c r="FO157" s="172">
        <f t="shared" si="553"/>
        <v>8500</v>
      </c>
      <c r="FP157" s="172">
        <f t="shared" si="554"/>
        <v>8400</v>
      </c>
      <c r="FQ157" s="172">
        <f t="shared" si="555"/>
        <v>8400</v>
      </c>
      <c r="FR157" s="172">
        <f t="shared" si="556"/>
        <v>8300</v>
      </c>
      <c r="FS157" s="172">
        <f t="shared" si="557"/>
        <v>8300</v>
      </c>
      <c r="FT157" s="172">
        <f t="shared" si="558"/>
        <v>8300</v>
      </c>
      <c r="FU157" s="172">
        <f t="shared" si="559"/>
        <v>8300</v>
      </c>
      <c r="FV157" s="172">
        <f t="shared" si="560"/>
        <v>8300</v>
      </c>
      <c r="FW157" s="172">
        <f t="shared" si="561"/>
        <v>8300</v>
      </c>
    </row>
    <row r="158" spans="3:179" ht="14.25" customHeight="1" x14ac:dyDescent="0.25">
      <c r="C158" s="132">
        <v>2030</v>
      </c>
      <c r="D158" s="14" t="s">
        <v>166</v>
      </c>
      <c r="E158" s="171">
        <f t="shared" si="418"/>
        <v>1387.49</v>
      </c>
      <c r="F158" s="172">
        <f t="shared" si="419"/>
        <v>1387.49</v>
      </c>
      <c r="G158" s="172">
        <f t="shared" si="420"/>
        <v>1387.49</v>
      </c>
      <c r="H158" s="172">
        <f t="shared" si="421"/>
        <v>1387.49</v>
      </c>
      <c r="I158" s="172">
        <f t="shared" si="422"/>
        <v>1387.49</v>
      </c>
      <c r="J158" s="172">
        <f t="shared" si="423"/>
        <v>1387.49</v>
      </c>
      <c r="K158" s="172">
        <f t="shared" si="424"/>
        <v>1387.49</v>
      </c>
      <c r="L158" s="172">
        <f t="shared" si="425"/>
        <v>1185.0909003296581</v>
      </c>
      <c r="M158" s="172">
        <f t="shared" si="426"/>
        <v>974.07111492978095</v>
      </c>
      <c r="N158" s="172">
        <f t="shared" si="427"/>
        <v>843.82255504030547</v>
      </c>
      <c r="O158" s="172">
        <f t="shared" si="428"/>
        <v>842.79745520160247</v>
      </c>
      <c r="P158" s="172">
        <f t="shared" si="429"/>
        <v>914.95386064001741</v>
      </c>
      <c r="Q158" s="172">
        <f t="shared" si="430"/>
        <v>940.12853868733498</v>
      </c>
      <c r="R158" s="172">
        <f t="shared" si="431"/>
        <v>1024.6140281466057</v>
      </c>
      <c r="S158" s="172">
        <f t="shared" si="432"/>
        <v>1151.7084000640154</v>
      </c>
      <c r="T158" s="172">
        <f t="shared" si="433"/>
        <v>1307.3281961013088</v>
      </c>
      <c r="U158" s="172">
        <f t="shared" si="434"/>
        <v>1321.29</v>
      </c>
      <c r="V158" s="172">
        <f t="shared" si="435"/>
        <v>1321.29</v>
      </c>
      <c r="W158" s="172">
        <f t="shared" si="436"/>
        <v>1387.49</v>
      </c>
      <c r="X158" s="172">
        <f t="shared" si="437"/>
        <v>1387.49</v>
      </c>
      <c r="Y158" s="172">
        <f t="shared" si="438"/>
        <v>1387.49</v>
      </c>
      <c r="Z158" s="172">
        <f t="shared" si="439"/>
        <v>1387.49</v>
      </c>
      <c r="AA158" s="172">
        <f t="shared" si="440"/>
        <v>1387.49</v>
      </c>
      <c r="AB158" s="172">
        <f t="shared" si="441"/>
        <v>1387.49</v>
      </c>
      <c r="AC158" s="176">
        <f xml:space="preserve"> SUM(E158:AB158) * 30</f>
        <v>895933.95147421933</v>
      </c>
      <c r="AD158" s="195"/>
      <c r="AE158" s="171">
        <f t="shared" si="442"/>
        <v>8210</v>
      </c>
      <c r="AF158" s="172">
        <f t="shared" si="443"/>
        <v>8210</v>
      </c>
      <c r="AG158" s="172">
        <f t="shared" si="444"/>
        <v>8210</v>
      </c>
      <c r="AH158" s="172">
        <f t="shared" si="445"/>
        <v>8210</v>
      </c>
      <c r="AI158" s="172">
        <f t="shared" si="446"/>
        <v>8210</v>
      </c>
      <c r="AJ158" s="172">
        <f t="shared" si="447"/>
        <v>8210</v>
      </c>
      <c r="AK158" s="172">
        <f t="shared" si="448"/>
        <v>8210</v>
      </c>
      <c r="AL158" s="172">
        <f t="shared" si="449"/>
        <v>8506.9075046595499</v>
      </c>
      <c r="AM158" s="172">
        <f t="shared" si="450"/>
        <v>8792.1073450259282</v>
      </c>
      <c r="AN158" s="172">
        <f t="shared" si="451"/>
        <v>8958.0262536062492</v>
      </c>
      <c r="AO158" s="172">
        <f t="shared" si="452"/>
        <v>8959.3048584491517</v>
      </c>
      <c r="AP158" s="172">
        <f t="shared" si="453"/>
        <v>8868.2855171107458</v>
      </c>
      <c r="AQ158" s="172">
        <f t="shared" si="454"/>
        <v>8836.0281281955031</v>
      </c>
      <c r="AR158" s="172">
        <f t="shared" si="455"/>
        <v>8725.7594889682714</v>
      </c>
      <c r="AS158" s="172">
        <f t="shared" si="456"/>
        <v>8553.5282709255716</v>
      </c>
      <c r="AT158" s="172">
        <f t="shared" si="457"/>
        <v>8330.7126525315507</v>
      </c>
      <c r="AU158" s="172">
        <f t="shared" si="458"/>
        <v>8310</v>
      </c>
      <c r="AV158" s="172">
        <f t="shared" si="459"/>
        <v>8310</v>
      </c>
      <c r="AW158" s="172">
        <f t="shared" si="460"/>
        <v>8210</v>
      </c>
      <c r="AX158" s="172">
        <f t="shared" si="461"/>
        <v>8210</v>
      </c>
      <c r="AY158" s="172">
        <f t="shared" si="462"/>
        <v>8210</v>
      </c>
      <c r="AZ158" s="172">
        <f t="shared" si="463"/>
        <v>8210</v>
      </c>
      <c r="BA158" s="172">
        <f t="shared" si="464"/>
        <v>8210</v>
      </c>
      <c r="BB158" s="172">
        <f t="shared" si="465"/>
        <v>8210</v>
      </c>
      <c r="BD158" s="189">
        <f xml:space="preserve">  'Generation Calculation'!CC145-'Bidders Proposed Renewables'!E120</f>
        <v>169</v>
      </c>
      <c r="BE158" s="190">
        <f xml:space="preserve">  'Generation Calculation'!CD145-'Bidders Proposed Renewables'!F120</f>
        <v>169</v>
      </c>
      <c r="BF158" s="190">
        <f xml:space="preserve">  'Generation Calculation'!CE145-'Bidders Proposed Renewables'!G120</f>
        <v>169</v>
      </c>
      <c r="BG158" s="190">
        <f xml:space="preserve">  'Generation Calculation'!CF145-'Bidders Proposed Renewables'!H120</f>
        <v>169</v>
      </c>
      <c r="BH158" s="190">
        <f xml:space="preserve">  'Generation Calculation'!CG145-'Bidders Proposed Renewables'!I120</f>
        <v>169</v>
      </c>
      <c r="BI158" s="190">
        <f xml:space="preserve">  'Generation Calculation'!CH145-'Bidders Proposed Renewables'!J120</f>
        <v>169</v>
      </c>
      <c r="BJ158" s="190">
        <f xml:space="preserve">  'Generation Calculation'!CI145-'Bidders Proposed Renewables'!K120</f>
        <v>169</v>
      </c>
      <c r="BK158" s="190">
        <f xml:space="preserve">  'Generation Calculation'!CJ145-'Bidders Proposed Renewables'!L120</f>
        <v>139.30924953404508</v>
      </c>
      <c r="BL158" s="190">
        <f xml:space="preserve">  'Generation Calculation'!CK145-'Bidders Proposed Renewables'!M120</f>
        <v>110.78926549740714</v>
      </c>
      <c r="BM158" s="190">
        <f xml:space="preserve">  'Generation Calculation'!CL145-'Bidders Proposed Renewables'!N120</f>
        <v>94.197374639375084</v>
      </c>
      <c r="BN158" s="190">
        <f xml:space="preserve">  'Generation Calculation'!CM145-'Bidders Proposed Renewables'!O120</f>
        <v>94.069514155084789</v>
      </c>
      <c r="BO158" s="190">
        <f xml:space="preserve">  'Generation Calculation'!CN145-'Bidders Proposed Renewables'!P120</f>
        <v>103.1714482889254</v>
      </c>
      <c r="BP158" s="190">
        <f xml:space="preserve">  'Generation Calculation'!CO145-'Bidders Proposed Renewables'!Q120</f>
        <v>106.39718718044963</v>
      </c>
      <c r="BQ158" s="190">
        <f xml:space="preserve">  'Generation Calculation'!CP145-'Bidders Proposed Renewables'!R120</f>
        <v>117.42405110317284</v>
      </c>
      <c r="BR158" s="190">
        <f xml:space="preserve">  'Generation Calculation'!CQ145-'Bidders Proposed Renewables'!S120</f>
        <v>134.64717290744278</v>
      </c>
      <c r="BS158" s="190">
        <f xml:space="preserve">  'Generation Calculation'!CR145-'Bidders Proposed Renewables'!T120</f>
        <v>156.92873474684495</v>
      </c>
      <c r="BT158" s="190">
        <f xml:space="preserve">  'Generation Calculation'!CS145-'Bidders Proposed Renewables'!U120</f>
        <v>159</v>
      </c>
      <c r="BU158" s="190">
        <f xml:space="preserve">  'Generation Calculation'!CT145-'Bidders Proposed Renewables'!V120</f>
        <v>159</v>
      </c>
      <c r="BV158" s="190">
        <f xml:space="preserve">  'Generation Calculation'!CU145-'Bidders Proposed Renewables'!W120</f>
        <v>169</v>
      </c>
      <c r="BW158" s="190">
        <f xml:space="preserve">  'Generation Calculation'!CV145-'Bidders Proposed Renewables'!X120</f>
        <v>169</v>
      </c>
      <c r="BX158" s="190">
        <f xml:space="preserve">  'Generation Calculation'!CW145-'Bidders Proposed Renewables'!Y120</f>
        <v>169</v>
      </c>
      <c r="BY158" s="190">
        <f xml:space="preserve">  'Generation Calculation'!CX145-'Bidders Proposed Renewables'!Z120</f>
        <v>169</v>
      </c>
      <c r="BZ158" s="190">
        <f xml:space="preserve">  'Generation Calculation'!CY145-'Bidders Proposed Renewables'!AA120</f>
        <v>169</v>
      </c>
      <c r="CA158" s="190">
        <f xml:space="preserve">  'Generation Calculation'!CZ145-'Bidders Proposed Renewables'!AB120</f>
        <v>169</v>
      </c>
      <c r="CC158" s="171">
        <f t="shared" si="466"/>
        <v>170</v>
      </c>
      <c r="CD158" s="172">
        <f t="shared" si="467"/>
        <v>170</v>
      </c>
      <c r="CE158" s="172">
        <f t="shared" si="468"/>
        <v>170</v>
      </c>
      <c r="CF158" s="172">
        <f t="shared" si="469"/>
        <v>170</v>
      </c>
      <c r="CG158" s="172">
        <f t="shared" si="470"/>
        <v>170</v>
      </c>
      <c r="CH158" s="172">
        <f t="shared" si="471"/>
        <v>170</v>
      </c>
      <c r="CI158" s="172">
        <f t="shared" si="472"/>
        <v>170</v>
      </c>
      <c r="CJ158" s="172">
        <f t="shared" si="473"/>
        <v>140</v>
      </c>
      <c r="CK158" s="172">
        <f t="shared" si="474"/>
        <v>120</v>
      </c>
      <c r="CL158" s="172">
        <f t="shared" si="475"/>
        <v>100</v>
      </c>
      <c r="CM158" s="172">
        <f t="shared" si="476"/>
        <v>100</v>
      </c>
      <c r="CN158" s="172">
        <f t="shared" si="477"/>
        <v>110.00000000000001</v>
      </c>
      <c r="CO158" s="172">
        <f t="shared" si="478"/>
        <v>110.00000000000001</v>
      </c>
      <c r="CP158" s="172">
        <f t="shared" si="479"/>
        <v>120</v>
      </c>
      <c r="CQ158" s="172">
        <f t="shared" si="480"/>
        <v>140</v>
      </c>
      <c r="CR158" s="172">
        <f t="shared" si="481"/>
        <v>160</v>
      </c>
      <c r="CS158" s="172">
        <f t="shared" si="482"/>
        <v>160</v>
      </c>
      <c r="CT158" s="172">
        <f t="shared" si="483"/>
        <v>160</v>
      </c>
      <c r="CU158" s="172">
        <f t="shared" si="484"/>
        <v>170</v>
      </c>
      <c r="CV158" s="172">
        <f t="shared" si="485"/>
        <v>170</v>
      </c>
      <c r="CW158" s="172">
        <f t="shared" si="486"/>
        <v>170</v>
      </c>
      <c r="CX158" s="172">
        <f t="shared" si="487"/>
        <v>170</v>
      </c>
      <c r="CY158" s="172">
        <f t="shared" si="488"/>
        <v>170</v>
      </c>
      <c r="CZ158" s="172">
        <f t="shared" si="489"/>
        <v>170</v>
      </c>
      <c r="DB158" s="171">
        <f t="shared" si="490"/>
        <v>160</v>
      </c>
      <c r="DC158" s="172">
        <f t="shared" si="491"/>
        <v>160</v>
      </c>
      <c r="DD158" s="172">
        <f t="shared" si="492"/>
        <v>160</v>
      </c>
      <c r="DE158" s="172">
        <f t="shared" si="493"/>
        <v>160</v>
      </c>
      <c r="DF158" s="172">
        <f t="shared" si="494"/>
        <v>160</v>
      </c>
      <c r="DG158" s="172">
        <f t="shared" si="495"/>
        <v>160</v>
      </c>
      <c r="DH158" s="172">
        <f t="shared" si="496"/>
        <v>160</v>
      </c>
      <c r="DI158" s="172">
        <f t="shared" si="497"/>
        <v>130</v>
      </c>
      <c r="DJ158" s="172">
        <f t="shared" si="498"/>
        <v>110.00000000000001</v>
      </c>
      <c r="DK158" s="172">
        <f t="shared" si="499"/>
        <v>90</v>
      </c>
      <c r="DL158" s="172">
        <f t="shared" si="500"/>
        <v>90</v>
      </c>
      <c r="DM158" s="172">
        <f t="shared" si="501"/>
        <v>100</v>
      </c>
      <c r="DN158" s="172">
        <f t="shared" si="502"/>
        <v>100</v>
      </c>
      <c r="DO158" s="172">
        <f t="shared" si="503"/>
        <v>110.00000000000001</v>
      </c>
      <c r="DP158" s="172">
        <f t="shared" si="504"/>
        <v>130</v>
      </c>
      <c r="DQ158" s="172">
        <f t="shared" si="505"/>
        <v>150</v>
      </c>
      <c r="DR158" s="172">
        <f t="shared" si="506"/>
        <v>150</v>
      </c>
      <c r="DS158" s="172">
        <f t="shared" si="507"/>
        <v>150</v>
      </c>
      <c r="DT158" s="172">
        <f t="shared" si="508"/>
        <v>160</v>
      </c>
      <c r="DU158" s="172">
        <f t="shared" si="509"/>
        <v>160</v>
      </c>
      <c r="DV158" s="172">
        <f t="shared" si="510"/>
        <v>160</v>
      </c>
      <c r="DW158" s="172">
        <f t="shared" si="511"/>
        <v>160</v>
      </c>
      <c r="DX158" s="172">
        <f t="shared" si="512"/>
        <v>160</v>
      </c>
      <c r="DY158" s="172">
        <f t="shared" si="513"/>
        <v>160</v>
      </c>
      <c r="EA158" s="171">
        <f t="shared" si="514"/>
        <v>8200</v>
      </c>
      <c r="EB158" s="172">
        <f t="shared" si="515"/>
        <v>8200</v>
      </c>
      <c r="EC158" s="172">
        <f t="shared" si="516"/>
        <v>8200</v>
      </c>
      <c r="ED158" s="172">
        <f t="shared" si="517"/>
        <v>8200</v>
      </c>
      <c r="EE158" s="172">
        <f t="shared" si="518"/>
        <v>8200</v>
      </c>
      <c r="EF158" s="172">
        <f t="shared" si="519"/>
        <v>8200</v>
      </c>
      <c r="EG158" s="172">
        <f t="shared" si="520"/>
        <v>8200</v>
      </c>
      <c r="EH158" s="172">
        <f t="shared" si="521"/>
        <v>8500</v>
      </c>
      <c r="EI158" s="172">
        <f t="shared" si="522"/>
        <v>8700</v>
      </c>
      <c r="EJ158" s="172">
        <f t="shared" si="523"/>
        <v>8900</v>
      </c>
      <c r="EK158" s="172">
        <f t="shared" si="524"/>
        <v>8900</v>
      </c>
      <c r="EL158" s="172">
        <f t="shared" si="525"/>
        <v>8800</v>
      </c>
      <c r="EM158" s="172">
        <f t="shared" si="526"/>
        <v>8800</v>
      </c>
      <c r="EN158" s="172">
        <f t="shared" si="527"/>
        <v>8700</v>
      </c>
      <c r="EO158" s="172">
        <f t="shared" si="528"/>
        <v>8500</v>
      </c>
      <c r="EP158" s="172">
        <f t="shared" si="529"/>
        <v>8300</v>
      </c>
      <c r="EQ158" s="172">
        <f t="shared" si="530"/>
        <v>8300</v>
      </c>
      <c r="ER158" s="172">
        <f t="shared" si="531"/>
        <v>8300</v>
      </c>
      <c r="ES158" s="172">
        <f t="shared" si="532"/>
        <v>8200</v>
      </c>
      <c r="ET158" s="172">
        <f t="shared" si="533"/>
        <v>8200</v>
      </c>
      <c r="EU158" s="172">
        <f t="shared" si="534"/>
        <v>8200</v>
      </c>
      <c r="EV158" s="172">
        <f t="shared" si="535"/>
        <v>8200</v>
      </c>
      <c r="EW158" s="172">
        <f t="shared" si="536"/>
        <v>8200</v>
      </c>
      <c r="EX158" s="172">
        <f t="shared" si="537"/>
        <v>8200</v>
      </c>
      <c r="EZ158" s="171">
        <f t="shared" si="538"/>
        <v>8300</v>
      </c>
      <c r="FA158" s="172">
        <f t="shared" si="539"/>
        <v>8300</v>
      </c>
      <c r="FB158" s="172">
        <f t="shared" si="540"/>
        <v>8300</v>
      </c>
      <c r="FC158" s="172">
        <f t="shared" si="541"/>
        <v>8300</v>
      </c>
      <c r="FD158" s="172">
        <f t="shared" si="542"/>
        <v>8300</v>
      </c>
      <c r="FE158" s="172">
        <f t="shared" si="543"/>
        <v>8300</v>
      </c>
      <c r="FF158" s="172">
        <f t="shared" si="544"/>
        <v>8300</v>
      </c>
      <c r="FG158" s="172">
        <f t="shared" si="545"/>
        <v>8600</v>
      </c>
      <c r="FH158" s="172">
        <f t="shared" si="546"/>
        <v>8800</v>
      </c>
      <c r="FI158" s="172">
        <f t="shared" si="547"/>
        <v>9000</v>
      </c>
      <c r="FJ158" s="172">
        <f t="shared" si="548"/>
        <v>9000</v>
      </c>
      <c r="FK158" s="172">
        <f t="shared" si="549"/>
        <v>8900</v>
      </c>
      <c r="FL158" s="172">
        <f t="shared" si="550"/>
        <v>8900</v>
      </c>
      <c r="FM158" s="172">
        <f t="shared" si="551"/>
        <v>8800</v>
      </c>
      <c r="FN158" s="172">
        <f t="shared" si="552"/>
        <v>8600</v>
      </c>
      <c r="FO158" s="172">
        <f t="shared" si="553"/>
        <v>8400</v>
      </c>
      <c r="FP158" s="172">
        <f t="shared" si="554"/>
        <v>8400</v>
      </c>
      <c r="FQ158" s="172">
        <f t="shared" si="555"/>
        <v>8400</v>
      </c>
      <c r="FR158" s="172">
        <f t="shared" si="556"/>
        <v>8300</v>
      </c>
      <c r="FS158" s="172">
        <f t="shared" si="557"/>
        <v>8300</v>
      </c>
      <c r="FT158" s="172">
        <f t="shared" si="558"/>
        <v>8300</v>
      </c>
      <c r="FU158" s="172">
        <f t="shared" si="559"/>
        <v>8300</v>
      </c>
      <c r="FV158" s="172">
        <f t="shared" si="560"/>
        <v>8300</v>
      </c>
      <c r="FW158" s="172">
        <f t="shared" si="561"/>
        <v>8300</v>
      </c>
    </row>
    <row r="159" spans="3:179" ht="14.25" customHeight="1" x14ac:dyDescent="0.25">
      <c r="C159" s="132">
        <v>2030</v>
      </c>
      <c r="D159" s="14" t="s">
        <v>10</v>
      </c>
      <c r="E159" s="171">
        <f t="shared" si="418"/>
        <v>1387.49</v>
      </c>
      <c r="F159" s="172">
        <f t="shared" si="419"/>
        <v>1387.49</v>
      </c>
      <c r="G159" s="172">
        <f t="shared" si="420"/>
        <v>1387.49</v>
      </c>
      <c r="H159" s="172">
        <f t="shared" si="421"/>
        <v>1343.4898732589572</v>
      </c>
      <c r="I159" s="172">
        <f t="shared" si="422"/>
        <v>1337.1969186567089</v>
      </c>
      <c r="J159" s="172">
        <f t="shared" si="423"/>
        <v>1343.4898732589572</v>
      </c>
      <c r="K159" s="172">
        <f t="shared" si="424"/>
        <v>1328.2974567670574</v>
      </c>
      <c r="L159" s="172">
        <f t="shared" si="425"/>
        <v>1035.7599533766595</v>
      </c>
      <c r="M159" s="172">
        <f t="shared" si="426"/>
        <v>860.21737108774107</v>
      </c>
      <c r="N159" s="172">
        <f t="shared" si="427"/>
        <v>778.28184152582116</v>
      </c>
      <c r="O159" s="172">
        <f t="shared" si="428"/>
        <v>861.9351469386163</v>
      </c>
      <c r="P159" s="172">
        <f t="shared" si="429"/>
        <v>899.18997954351232</v>
      </c>
      <c r="Q159" s="172">
        <f t="shared" si="430"/>
        <v>949.92691522057487</v>
      </c>
      <c r="R159" s="172">
        <f t="shared" si="431"/>
        <v>1060.4788728530971</v>
      </c>
      <c r="S159" s="172">
        <f t="shared" si="432"/>
        <v>1169.2562676567063</v>
      </c>
      <c r="T159" s="172">
        <f t="shared" si="433"/>
        <v>1321.29</v>
      </c>
      <c r="U159" s="172">
        <f t="shared" si="434"/>
        <v>1321.29</v>
      </c>
      <c r="V159" s="172">
        <f t="shared" si="435"/>
        <v>1321.29</v>
      </c>
      <c r="W159" s="172">
        <f t="shared" si="436"/>
        <v>1387.49</v>
      </c>
      <c r="X159" s="172">
        <f t="shared" si="437"/>
        <v>1387.49</v>
      </c>
      <c r="Y159" s="172">
        <f t="shared" si="438"/>
        <v>1387.49</v>
      </c>
      <c r="Z159" s="172">
        <f t="shared" si="439"/>
        <v>1387.49</v>
      </c>
      <c r="AA159" s="172">
        <f t="shared" si="440"/>
        <v>1387.49</v>
      </c>
      <c r="AB159" s="172">
        <f t="shared" si="441"/>
        <v>1387.49</v>
      </c>
      <c r="AC159" s="176">
        <f xml:space="preserve"> SUM(E159:AB159) * 31</f>
        <v>911982.81457447703</v>
      </c>
      <c r="AD159" s="195"/>
      <c r="AE159" s="171">
        <f t="shared" si="442"/>
        <v>8210</v>
      </c>
      <c r="AF159" s="172">
        <f t="shared" si="443"/>
        <v>8210</v>
      </c>
      <c r="AG159" s="172">
        <f t="shared" si="444"/>
        <v>8210</v>
      </c>
      <c r="AH159" s="172">
        <f t="shared" si="445"/>
        <v>8276.8004550033402</v>
      </c>
      <c r="AI159" s="172">
        <f t="shared" si="446"/>
        <v>8286.2450169963395</v>
      </c>
      <c r="AJ159" s="172">
        <f t="shared" si="447"/>
        <v>8276.8004550033402</v>
      </c>
      <c r="AK159" s="172">
        <f t="shared" si="448"/>
        <v>8299.5560052534474</v>
      </c>
      <c r="AL159" s="172">
        <f t="shared" si="449"/>
        <v>8710.9706813844496</v>
      </c>
      <c r="AM159" s="172">
        <f t="shared" si="450"/>
        <v>8937.5213214630694</v>
      </c>
      <c r="AN159" s="172">
        <f t="shared" si="451"/>
        <v>9038.9707243683933</v>
      </c>
      <c r="AO159" s="172">
        <f t="shared" si="452"/>
        <v>8935.366800008982</v>
      </c>
      <c r="AP159" s="172">
        <f t="shared" si="453"/>
        <v>8888.3499342446539</v>
      </c>
      <c r="AQ159" s="172">
        <f t="shared" si="454"/>
        <v>8823.4004244067328</v>
      </c>
      <c r="AR159" s="172">
        <f t="shared" si="455"/>
        <v>8677.9634214231537</v>
      </c>
      <c r="AS159" s="172">
        <f t="shared" si="456"/>
        <v>8529.0972777270163</v>
      </c>
      <c r="AT159" s="172">
        <f t="shared" si="457"/>
        <v>8310</v>
      </c>
      <c r="AU159" s="172">
        <f t="shared" si="458"/>
        <v>8310</v>
      </c>
      <c r="AV159" s="172">
        <f t="shared" si="459"/>
        <v>8310</v>
      </c>
      <c r="AW159" s="172">
        <f t="shared" si="460"/>
        <v>8210</v>
      </c>
      <c r="AX159" s="172">
        <f t="shared" si="461"/>
        <v>8210</v>
      </c>
      <c r="AY159" s="172">
        <f t="shared" si="462"/>
        <v>8210</v>
      </c>
      <c r="AZ159" s="172">
        <f t="shared" si="463"/>
        <v>8210</v>
      </c>
      <c r="BA159" s="172">
        <f t="shared" si="464"/>
        <v>8210</v>
      </c>
      <c r="BB159" s="172">
        <f t="shared" si="465"/>
        <v>8210</v>
      </c>
      <c r="BD159" s="189">
        <f xml:space="preserve">  'Generation Calculation'!CC146-'Bidders Proposed Renewables'!E121</f>
        <v>169</v>
      </c>
      <c r="BE159" s="190">
        <f xml:space="preserve">  'Generation Calculation'!CD146-'Bidders Proposed Renewables'!F121</f>
        <v>169</v>
      </c>
      <c r="BF159" s="190">
        <f xml:space="preserve">  'Generation Calculation'!CE146-'Bidders Proposed Renewables'!G121</f>
        <v>169</v>
      </c>
      <c r="BG159" s="190">
        <f xml:space="preserve">  'Generation Calculation'!CF146-'Bidders Proposed Renewables'!H121</f>
        <v>162.31995449966601</v>
      </c>
      <c r="BH159" s="190">
        <f xml:space="preserve">  'Generation Calculation'!CG146-'Bidders Proposed Renewables'!I121</f>
        <v>161.37549830036599</v>
      </c>
      <c r="BI159" s="190">
        <f xml:space="preserve">  'Generation Calculation'!CH146-'Bidders Proposed Renewables'!J121</f>
        <v>162.31995449966601</v>
      </c>
      <c r="BJ159" s="190">
        <f xml:space="preserve">  'Generation Calculation'!CI146-'Bidders Proposed Renewables'!K121</f>
        <v>160.04439947465534</v>
      </c>
      <c r="BK159" s="190">
        <f xml:space="preserve">  'Generation Calculation'!CJ146-'Bidders Proposed Renewables'!L121</f>
        <v>118.90293186155512</v>
      </c>
      <c r="BL159" s="190">
        <f xml:space="preserve">  'Generation Calculation'!CK146-'Bidders Proposed Renewables'!M121</f>
        <v>96.247867853692995</v>
      </c>
      <c r="BM159" s="190">
        <f xml:space="preserve">  'Generation Calculation'!CL146-'Bidders Proposed Renewables'!N121</f>
        <v>86.102927563160605</v>
      </c>
      <c r="BN159" s="190">
        <f xml:space="preserve">  'Generation Calculation'!CM146-'Bidders Proposed Renewables'!O121</f>
        <v>96.463319999101756</v>
      </c>
      <c r="BO159" s="190">
        <f xml:space="preserve">  'Generation Calculation'!CN146-'Bidders Proposed Renewables'!P121</f>
        <v>101.16500657553453</v>
      </c>
      <c r="BP159" s="190">
        <f xml:space="preserve">  'Generation Calculation'!CO146-'Bidders Proposed Renewables'!Q121</f>
        <v>107.65995755932678</v>
      </c>
      <c r="BQ159" s="190">
        <f xml:space="preserve">  'Generation Calculation'!CP146-'Bidders Proposed Renewables'!R121</f>
        <v>122.20365785768459</v>
      </c>
      <c r="BR159" s="190">
        <f xml:space="preserve">  'Generation Calculation'!CQ146-'Bidders Proposed Renewables'!S121</f>
        <v>137.09027222729839</v>
      </c>
      <c r="BS159" s="190">
        <f xml:space="preserve">  'Generation Calculation'!CR146-'Bidders Proposed Renewables'!T121</f>
        <v>159</v>
      </c>
      <c r="BT159" s="190">
        <f xml:space="preserve">  'Generation Calculation'!CS146-'Bidders Proposed Renewables'!U121</f>
        <v>159</v>
      </c>
      <c r="BU159" s="190">
        <f xml:space="preserve">  'Generation Calculation'!CT146-'Bidders Proposed Renewables'!V121</f>
        <v>159</v>
      </c>
      <c r="BV159" s="190">
        <f xml:space="preserve">  'Generation Calculation'!CU146-'Bidders Proposed Renewables'!W121</f>
        <v>169</v>
      </c>
      <c r="BW159" s="190">
        <f xml:space="preserve">  'Generation Calculation'!CV146-'Bidders Proposed Renewables'!X121</f>
        <v>169</v>
      </c>
      <c r="BX159" s="190">
        <f xml:space="preserve">  'Generation Calculation'!CW146-'Bidders Proposed Renewables'!Y121</f>
        <v>169</v>
      </c>
      <c r="BY159" s="190">
        <f xml:space="preserve">  'Generation Calculation'!CX146-'Bidders Proposed Renewables'!Z121</f>
        <v>169</v>
      </c>
      <c r="BZ159" s="190">
        <f xml:space="preserve">  'Generation Calculation'!CY146-'Bidders Proposed Renewables'!AA121</f>
        <v>169</v>
      </c>
      <c r="CA159" s="190">
        <f xml:space="preserve">  'Generation Calculation'!CZ146-'Bidders Proposed Renewables'!AB121</f>
        <v>169</v>
      </c>
      <c r="CC159" s="171">
        <f t="shared" si="466"/>
        <v>170</v>
      </c>
      <c r="CD159" s="172">
        <f t="shared" si="467"/>
        <v>170</v>
      </c>
      <c r="CE159" s="172">
        <f t="shared" si="468"/>
        <v>170</v>
      </c>
      <c r="CF159" s="172">
        <f t="shared" si="469"/>
        <v>170</v>
      </c>
      <c r="CG159" s="172">
        <f t="shared" si="470"/>
        <v>170</v>
      </c>
      <c r="CH159" s="172">
        <f t="shared" si="471"/>
        <v>170</v>
      </c>
      <c r="CI159" s="172">
        <f t="shared" si="472"/>
        <v>170</v>
      </c>
      <c r="CJ159" s="172">
        <f t="shared" si="473"/>
        <v>120</v>
      </c>
      <c r="CK159" s="172">
        <f t="shared" si="474"/>
        <v>100</v>
      </c>
      <c r="CL159" s="172">
        <f t="shared" si="475"/>
        <v>90</v>
      </c>
      <c r="CM159" s="172">
        <f t="shared" si="476"/>
        <v>100</v>
      </c>
      <c r="CN159" s="172">
        <f t="shared" si="477"/>
        <v>110.00000000000001</v>
      </c>
      <c r="CO159" s="172">
        <f t="shared" si="478"/>
        <v>110.00000000000001</v>
      </c>
      <c r="CP159" s="172">
        <f t="shared" si="479"/>
        <v>130</v>
      </c>
      <c r="CQ159" s="172">
        <f t="shared" si="480"/>
        <v>140</v>
      </c>
      <c r="CR159" s="172">
        <f t="shared" si="481"/>
        <v>160</v>
      </c>
      <c r="CS159" s="172">
        <f t="shared" si="482"/>
        <v>160</v>
      </c>
      <c r="CT159" s="172">
        <f t="shared" si="483"/>
        <v>160</v>
      </c>
      <c r="CU159" s="172">
        <f t="shared" si="484"/>
        <v>170</v>
      </c>
      <c r="CV159" s="172">
        <f t="shared" si="485"/>
        <v>170</v>
      </c>
      <c r="CW159" s="172">
        <f t="shared" si="486"/>
        <v>170</v>
      </c>
      <c r="CX159" s="172">
        <f t="shared" si="487"/>
        <v>170</v>
      </c>
      <c r="CY159" s="172">
        <f t="shared" si="488"/>
        <v>170</v>
      </c>
      <c r="CZ159" s="172">
        <f t="shared" si="489"/>
        <v>170</v>
      </c>
      <c r="DB159" s="171">
        <f t="shared" si="490"/>
        <v>160</v>
      </c>
      <c r="DC159" s="172">
        <f t="shared" si="491"/>
        <v>160</v>
      </c>
      <c r="DD159" s="172">
        <f t="shared" si="492"/>
        <v>160</v>
      </c>
      <c r="DE159" s="172">
        <f t="shared" si="493"/>
        <v>160</v>
      </c>
      <c r="DF159" s="172">
        <f t="shared" si="494"/>
        <v>160</v>
      </c>
      <c r="DG159" s="172">
        <f t="shared" si="495"/>
        <v>160</v>
      </c>
      <c r="DH159" s="172">
        <f t="shared" si="496"/>
        <v>160</v>
      </c>
      <c r="DI159" s="172">
        <f t="shared" si="497"/>
        <v>110.00000000000001</v>
      </c>
      <c r="DJ159" s="172">
        <f t="shared" si="498"/>
        <v>90</v>
      </c>
      <c r="DK159" s="172">
        <f t="shared" si="499"/>
        <v>80</v>
      </c>
      <c r="DL159" s="172">
        <f t="shared" si="500"/>
        <v>90</v>
      </c>
      <c r="DM159" s="172">
        <f t="shared" si="501"/>
        <v>100</v>
      </c>
      <c r="DN159" s="172">
        <f t="shared" si="502"/>
        <v>100</v>
      </c>
      <c r="DO159" s="172">
        <f t="shared" si="503"/>
        <v>120</v>
      </c>
      <c r="DP159" s="172">
        <f t="shared" si="504"/>
        <v>130</v>
      </c>
      <c r="DQ159" s="172">
        <f t="shared" si="505"/>
        <v>150</v>
      </c>
      <c r="DR159" s="172">
        <f t="shared" si="506"/>
        <v>150</v>
      </c>
      <c r="DS159" s="172">
        <f t="shared" si="507"/>
        <v>150</v>
      </c>
      <c r="DT159" s="172">
        <f t="shared" si="508"/>
        <v>160</v>
      </c>
      <c r="DU159" s="172">
        <f t="shared" si="509"/>
        <v>160</v>
      </c>
      <c r="DV159" s="172">
        <f t="shared" si="510"/>
        <v>160</v>
      </c>
      <c r="DW159" s="172">
        <f t="shared" si="511"/>
        <v>160</v>
      </c>
      <c r="DX159" s="172">
        <f t="shared" si="512"/>
        <v>160</v>
      </c>
      <c r="DY159" s="172">
        <f t="shared" si="513"/>
        <v>160</v>
      </c>
      <c r="EA159" s="171">
        <f t="shared" si="514"/>
        <v>8200</v>
      </c>
      <c r="EB159" s="172">
        <f t="shared" si="515"/>
        <v>8200</v>
      </c>
      <c r="EC159" s="172">
        <f t="shared" si="516"/>
        <v>8200</v>
      </c>
      <c r="ED159" s="172">
        <f t="shared" si="517"/>
        <v>8200</v>
      </c>
      <c r="EE159" s="172">
        <f t="shared" si="518"/>
        <v>8200</v>
      </c>
      <c r="EF159" s="172">
        <f t="shared" si="519"/>
        <v>8200</v>
      </c>
      <c r="EG159" s="172">
        <f t="shared" si="520"/>
        <v>8200</v>
      </c>
      <c r="EH159" s="172">
        <f t="shared" si="521"/>
        <v>8700</v>
      </c>
      <c r="EI159" s="172">
        <f t="shared" si="522"/>
        <v>8900</v>
      </c>
      <c r="EJ159" s="172">
        <f t="shared" si="523"/>
        <v>9000</v>
      </c>
      <c r="EK159" s="172">
        <f t="shared" si="524"/>
        <v>8900</v>
      </c>
      <c r="EL159" s="172">
        <f t="shared" si="525"/>
        <v>8800</v>
      </c>
      <c r="EM159" s="172">
        <f t="shared" si="526"/>
        <v>8800</v>
      </c>
      <c r="EN159" s="172">
        <f t="shared" si="527"/>
        <v>8600</v>
      </c>
      <c r="EO159" s="172">
        <f t="shared" si="528"/>
        <v>8500</v>
      </c>
      <c r="EP159" s="172">
        <f t="shared" si="529"/>
        <v>8300</v>
      </c>
      <c r="EQ159" s="172">
        <f t="shared" si="530"/>
        <v>8300</v>
      </c>
      <c r="ER159" s="172">
        <f t="shared" si="531"/>
        <v>8300</v>
      </c>
      <c r="ES159" s="172">
        <f t="shared" si="532"/>
        <v>8200</v>
      </c>
      <c r="ET159" s="172">
        <f t="shared" si="533"/>
        <v>8200</v>
      </c>
      <c r="EU159" s="172">
        <f t="shared" si="534"/>
        <v>8200</v>
      </c>
      <c r="EV159" s="172">
        <f t="shared" si="535"/>
        <v>8200</v>
      </c>
      <c r="EW159" s="172">
        <f t="shared" si="536"/>
        <v>8200</v>
      </c>
      <c r="EX159" s="172">
        <f t="shared" si="537"/>
        <v>8200</v>
      </c>
      <c r="EZ159" s="171">
        <f t="shared" si="538"/>
        <v>8300</v>
      </c>
      <c r="FA159" s="172">
        <f t="shared" si="539"/>
        <v>8300</v>
      </c>
      <c r="FB159" s="172">
        <f t="shared" si="540"/>
        <v>8300</v>
      </c>
      <c r="FC159" s="172">
        <f t="shared" si="541"/>
        <v>8300</v>
      </c>
      <c r="FD159" s="172">
        <f t="shared" si="542"/>
        <v>8300</v>
      </c>
      <c r="FE159" s="172">
        <f t="shared" si="543"/>
        <v>8300</v>
      </c>
      <c r="FF159" s="172">
        <f t="shared" si="544"/>
        <v>8300</v>
      </c>
      <c r="FG159" s="172">
        <f t="shared" si="545"/>
        <v>8800</v>
      </c>
      <c r="FH159" s="172">
        <f t="shared" si="546"/>
        <v>9000</v>
      </c>
      <c r="FI159" s="172">
        <f t="shared" si="547"/>
        <v>9100</v>
      </c>
      <c r="FJ159" s="172">
        <f t="shared" si="548"/>
        <v>9000</v>
      </c>
      <c r="FK159" s="172">
        <f t="shared" si="549"/>
        <v>8900</v>
      </c>
      <c r="FL159" s="172">
        <f t="shared" si="550"/>
        <v>8900</v>
      </c>
      <c r="FM159" s="172">
        <f t="shared" si="551"/>
        <v>8700</v>
      </c>
      <c r="FN159" s="172">
        <f t="shared" si="552"/>
        <v>8600</v>
      </c>
      <c r="FO159" s="172">
        <f t="shared" si="553"/>
        <v>8400</v>
      </c>
      <c r="FP159" s="172">
        <f t="shared" si="554"/>
        <v>8400</v>
      </c>
      <c r="FQ159" s="172">
        <f t="shared" si="555"/>
        <v>8400</v>
      </c>
      <c r="FR159" s="172">
        <f t="shared" si="556"/>
        <v>8300</v>
      </c>
      <c r="FS159" s="172">
        <f t="shared" si="557"/>
        <v>8300</v>
      </c>
      <c r="FT159" s="172">
        <f t="shared" si="558"/>
        <v>8300</v>
      </c>
      <c r="FU159" s="172">
        <f t="shared" si="559"/>
        <v>8300</v>
      </c>
      <c r="FV159" s="172">
        <f t="shared" si="560"/>
        <v>8300</v>
      </c>
      <c r="FW159" s="172">
        <f t="shared" si="561"/>
        <v>8300</v>
      </c>
    </row>
    <row r="160" spans="3:179" ht="14.25" customHeight="1" x14ac:dyDescent="0.25">
      <c r="C160" s="132">
        <v>2030</v>
      </c>
      <c r="D160" s="14" t="s">
        <v>167</v>
      </c>
      <c r="E160" s="171">
        <f t="shared" si="418"/>
        <v>1387.49</v>
      </c>
      <c r="F160" s="172">
        <f t="shared" si="419"/>
        <v>1387.49</v>
      </c>
      <c r="G160" s="172">
        <f t="shared" si="420"/>
        <v>1387.49</v>
      </c>
      <c r="H160" s="172">
        <f t="shared" si="421"/>
        <v>1387.49</v>
      </c>
      <c r="I160" s="172">
        <f t="shared" si="422"/>
        <v>1387.49</v>
      </c>
      <c r="J160" s="172">
        <f t="shared" si="423"/>
        <v>1387.49</v>
      </c>
      <c r="K160" s="172">
        <f t="shared" si="424"/>
        <v>1387.49</v>
      </c>
      <c r="L160" s="172">
        <f t="shared" si="425"/>
        <v>1233.6748618316321</v>
      </c>
      <c r="M160" s="172">
        <f t="shared" si="426"/>
        <v>1109.7586658318824</v>
      </c>
      <c r="N160" s="172">
        <f t="shared" si="427"/>
        <v>968.32427254441848</v>
      </c>
      <c r="O160" s="172">
        <f t="shared" si="428"/>
        <v>997.21427198764786</v>
      </c>
      <c r="P160" s="172">
        <f t="shared" si="429"/>
        <v>1087.297782041865</v>
      </c>
      <c r="Q160" s="172">
        <f t="shared" si="430"/>
        <v>1117.3772746946574</v>
      </c>
      <c r="R160" s="172">
        <f t="shared" si="431"/>
        <v>1212.1343080345903</v>
      </c>
      <c r="S160" s="172">
        <f t="shared" si="432"/>
        <v>1321.29</v>
      </c>
      <c r="T160" s="172">
        <f t="shared" si="433"/>
        <v>1321.29</v>
      </c>
      <c r="U160" s="172">
        <f t="shared" si="434"/>
        <v>1321.29</v>
      </c>
      <c r="V160" s="172">
        <f t="shared" si="435"/>
        <v>1321.29</v>
      </c>
      <c r="W160" s="172">
        <f t="shared" si="436"/>
        <v>1387.49</v>
      </c>
      <c r="X160" s="172">
        <f t="shared" si="437"/>
        <v>1387.49</v>
      </c>
      <c r="Y160" s="172">
        <f t="shared" si="438"/>
        <v>1387.49</v>
      </c>
      <c r="Z160" s="172">
        <f t="shared" si="439"/>
        <v>1387.49</v>
      </c>
      <c r="AA160" s="172">
        <f t="shared" si="440"/>
        <v>1387.49</v>
      </c>
      <c r="AB160" s="172">
        <f t="shared" si="441"/>
        <v>1387.49</v>
      </c>
      <c r="AC160" s="176">
        <f xml:space="preserve"> SUM(E160:AB160) * 30</f>
        <v>931449.34310900117</v>
      </c>
      <c r="AD160" s="195"/>
      <c r="AE160" s="171">
        <f t="shared" si="442"/>
        <v>8210</v>
      </c>
      <c r="AF160" s="172">
        <f t="shared" si="443"/>
        <v>8210</v>
      </c>
      <c r="AG160" s="172">
        <f t="shared" si="444"/>
        <v>8210</v>
      </c>
      <c r="AH160" s="172">
        <f t="shared" si="445"/>
        <v>8210</v>
      </c>
      <c r="AI160" s="172">
        <f t="shared" si="446"/>
        <v>8210</v>
      </c>
      <c r="AJ160" s="172">
        <f t="shared" si="447"/>
        <v>8210</v>
      </c>
      <c r="AK160" s="172">
        <f t="shared" si="448"/>
        <v>8210</v>
      </c>
      <c r="AL160" s="172">
        <f t="shared" si="449"/>
        <v>8437.943718250579</v>
      </c>
      <c r="AM160" s="172">
        <f t="shared" si="450"/>
        <v>8611.2720933688033</v>
      </c>
      <c r="AN160" s="172">
        <f t="shared" si="451"/>
        <v>8799.5788437900337</v>
      </c>
      <c r="AO160" s="172">
        <f t="shared" si="452"/>
        <v>8761.8705749439505</v>
      </c>
      <c r="AP160" s="172">
        <f t="shared" si="453"/>
        <v>8641.8182755359667</v>
      </c>
      <c r="AQ160" s="172">
        <f t="shared" si="454"/>
        <v>8600.8529487030046</v>
      </c>
      <c r="AR160" s="172">
        <f t="shared" si="455"/>
        <v>8468.6868175008276</v>
      </c>
      <c r="AS160" s="172">
        <f t="shared" si="456"/>
        <v>8310</v>
      </c>
      <c r="AT160" s="172">
        <f t="shared" si="457"/>
        <v>8310</v>
      </c>
      <c r="AU160" s="172">
        <f t="shared" si="458"/>
        <v>8310</v>
      </c>
      <c r="AV160" s="172">
        <f t="shared" si="459"/>
        <v>8310</v>
      </c>
      <c r="AW160" s="172">
        <f t="shared" si="460"/>
        <v>8210</v>
      </c>
      <c r="AX160" s="172">
        <f t="shared" si="461"/>
        <v>8210</v>
      </c>
      <c r="AY160" s="172">
        <f t="shared" si="462"/>
        <v>8210</v>
      </c>
      <c r="AZ160" s="172">
        <f t="shared" si="463"/>
        <v>8210</v>
      </c>
      <c r="BA160" s="172">
        <f t="shared" si="464"/>
        <v>8210</v>
      </c>
      <c r="BB160" s="172">
        <f t="shared" si="465"/>
        <v>8210</v>
      </c>
      <c r="BD160" s="189">
        <f xml:space="preserve">  'Generation Calculation'!CC147-'Bidders Proposed Renewables'!E122</f>
        <v>169</v>
      </c>
      <c r="BE160" s="190">
        <f xml:space="preserve">  'Generation Calculation'!CD147-'Bidders Proposed Renewables'!F122</f>
        <v>169</v>
      </c>
      <c r="BF160" s="190">
        <f xml:space="preserve">  'Generation Calculation'!CE147-'Bidders Proposed Renewables'!G122</f>
        <v>169</v>
      </c>
      <c r="BG160" s="190">
        <f xml:space="preserve">  'Generation Calculation'!CF147-'Bidders Proposed Renewables'!H122</f>
        <v>169</v>
      </c>
      <c r="BH160" s="190">
        <f xml:space="preserve">  'Generation Calculation'!CG147-'Bidders Proposed Renewables'!I122</f>
        <v>169</v>
      </c>
      <c r="BI160" s="190">
        <f xml:space="preserve">  'Generation Calculation'!CH147-'Bidders Proposed Renewables'!J122</f>
        <v>169</v>
      </c>
      <c r="BJ160" s="190">
        <f xml:space="preserve">  'Generation Calculation'!CI147-'Bidders Proposed Renewables'!K122</f>
        <v>169</v>
      </c>
      <c r="BK160" s="190">
        <f xml:space="preserve">  'Generation Calculation'!CJ147-'Bidders Proposed Renewables'!L122</f>
        <v>146.20562817494206</v>
      </c>
      <c r="BL160" s="190">
        <f xml:space="preserve">  'Generation Calculation'!CK147-'Bidders Proposed Renewables'!M122</f>
        <v>128.8727906631197</v>
      </c>
      <c r="BM160" s="190">
        <f xml:space="preserve">  'Generation Calculation'!CL147-'Bidders Proposed Renewables'!N122</f>
        <v>110.0421156209966</v>
      </c>
      <c r="BN160" s="190">
        <f xml:space="preserve">  'Generation Calculation'!CM147-'Bidders Proposed Renewables'!O122</f>
        <v>113.81294250560498</v>
      </c>
      <c r="BO160" s="190">
        <f xml:space="preserve">  'Generation Calculation'!CN147-'Bidders Proposed Renewables'!P122</f>
        <v>125.81817244640342</v>
      </c>
      <c r="BP160" s="190">
        <f xml:space="preserve">  'Generation Calculation'!CO147-'Bidders Proposed Renewables'!Q122</f>
        <v>129.91470512969951</v>
      </c>
      <c r="BQ160" s="190">
        <f xml:space="preserve">  'Generation Calculation'!CP147-'Bidders Proposed Renewables'!R122</f>
        <v>143.13131824991729</v>
      </c>
      <c r="BR160" s="190">
        <f xml:space="preserve">  'Generation Calculation'!CQ147-'Bidders Proposed Renewables'!S122</f>
        <v>159</v>
      </c>
      <c r="BS160" s="190">
        <f xml:space="preserve">  'Generation Calculation'!CR147-'Bidders Proposed Renewables'!T122</f>
        <v>159</v>
      </c>
      <c r="BT160" s="190">
        <f xml:space="preserve">  'Generation Calculation'!CS147-'Bidders Proposed Renewables'!U122</f>
        <v>159</v>
      </c>
      <c r="BU160" s="190">
        <f xml:space="preserve">  'Generation Calculation'!CT147-'Bidders Proposed Renewables'!V122</f>
        <v>159</v>
      </c>
      <c r="BV160" s="190">
        <f xml:space="preserve">  'Generation Calculation'!CU147-'Bidders Proposed Renewables'!W122</f>
        <v>169</v>
      </c>
      <c r="BW160" s="190">
        <f xml:space="preserve">  'Generation Calculation'!CV147-'Bidders Proposed Renewables'!X122</f>
        <v>169</v>
      </c>
      <c r="BX160" s="190">
        <f xml:space="preserve">  'Generation Calculation'!CW147-'Bidders Proposed Renewables'!Y122</f>
        <v>169</v>
      </c>
      <c r="BY160" s="190">
        <f xml:space="preserve">  'Generation Calculation'!CX147-'Bidders Proposed Renewables'!Z122</f>
        <v>169</v>
      </c>
      <c r="BZ160" s="190">
        <f xml:space="preserve">  'Generation Calculation'!CY147-'Bidders Proposed Renewables'!AA122</f>
        <v>169</v>
      </c>
      <c r="CA160" s="190">
        <f xml:space="preserve">  'Generation Calculation'!CZ147-'Bidders Proposed Renewables'!AB122</f>
        <v>169</v>
      </c>
      <c r="CC160" s="171">
        <f t="shared" si="466"/>
        <v>170</v>
      </c>
      <c r="CD160" s="172">
        <f t="shared" si="467"/>
        <v>170</v>
      </c>
      <c r="CE160" s="172">
        <f t="shared" si="468"/>
        <v>170</v>
      </c>
      <c r="CF160" s="172">
        <f t="shared" si="469"/>
        <v>170</v>
      </c>
      <c r="CG160" s="172">
        <f t="shared" si="470"/>
        <v>170</v>
      </c>
      <c r="CH160" s="172">
        <f t="shared" si="471"/>
        <v>170</v>
      </c>
      <c r="CI160" s="172">
        <f t="shared" si="472"/>
        <v>170</v>
      </c>
      <c r="CJ160" s="172">
        <f t="shared" si="473"/>
        <v>150</v>
      </c>
      <c r="CK160" s="172">
        <f t="shared" si="474"/>
        <v>130</v>
      </c>
      <c r="CL160" s="172">
        <f t="shared" si="475"/>
        <v>120</v>
      </c>
      <c r="CM160" s="172">
        <f t="shared" si="476"/>
        <v>120</v>
      </c>
      <c r="CN160" s="172">
        <f t="shared" si="477"/>
        <v>130</v>
      </c>
      <c r="CO160" s="172">
        <f t="shared" si="478"/>
        <v>130</v>
      </c>
      <c r="CP160" s="172">
        <f t="shared" si="479"/>
        <v>150</v>
      </c>
      <c r="CQ160" s="172">
        <f t="shared" si="480"/>
        <v>160</v>
      </c>
      <c r="CR160" s="172">
        <f t="shared" si="481"/>
        <v>160</v>
      </c>
      <c r="CS160" s="172">
        <f t="shared" si="482"/>
        <v>160</v>
      </c>
      <c r="CT160" s="172">
        <f t="shared" si="483"/>
        <v>160</v>
      </c>
      <c r="CU160" s="172">
        <f t="shared" si="484"/>
        <v>170</v>
      </c>
      <c r="CV160" s="172">
        <f t="shared" si="485"/>
        <v>170</v>
      </c>
      <c r="CW160" s="172">
        <f t="shared" si="486"/>
        <v>170</v>
      </c>
      <c r="CX160" s="172">
        <f t="shared" si="487"/>
        <v>170</v>
      </c>
      <c r="CY160" s="172">
        <f t="shared" si="488"/>
        <v>170</v>
      </c>
      <c r="CZ160" s="172">
        <f t="shared" si="489"/>
        <v>170</v>
      </c>
      <c r="DB160" s="171">
        <f t="shared" si="490"/>
        <v>160</v>
      </c>
      <c r="DC160" s="172">
        <f t="shared" si="491"/>
        <v>160</v>
      </c>
      <c r="DD160" s="172">
        <f t="shared" si="492"/>
        <v>160</v>
      </c>
      <c r="DE160" s="172">
        <f t="shared" si="493"/>
        <v>160</v>
      </c>
      <c r="DF160" s="172">
        <f t="shared" si="494"/>
        <v>160</v>
      </c>
      <c r="DG160" s="172">
        <f t="shared" si="495"/>
        <v>160</v>
      </c>
      <c r="DH160" s="172">
        <f t="shared" si="496"/>
        <v>160</v>
      </c>
      <c r="DI160" s="172">
        <f t="shared" si="497"/>
        <v>140</v>
      </c>
      <c r="DJ160" s="172">
        <f t="shared" si="498"/>
        <v>120</v>
      </c>
      <c r="DK160" s="172">
        <f t="shared" si="499"/>
        <v>110.00000000000001</v>
      </c>
      <c r="DL160" s="172">
        <f t="shared" si="500"/>
        <v>110.00000000000001</v>
      </c>
      <c r="DM160" s="172">
        <f t="shared" si="501"/>
        <v>120</v>
      </c>
      <c r="DN160" s="172">
        <f t="shared" si="502"/>
        <v>120</v>
      </c>
      <c r="DO160" s="172">
        <f t="shared" si="503"/>
        <v>140</v>
      </c>
      <c r="DP160" s="172">
        <f t="shared" si="504"/>
        <v>150</v>
      </c>
      <c r="DQ160" s="172">
        <f t="shared" si="505"/>
        <v>150</v>
      </c>
      <c r="DR160" s="172">
        <f t="shared" si="506"/>
        <v>150</v>
      </c>
      <c r="DS160" s="172">
        <f t="shared" si="507"/>
        <v>150</v>
      </c>
      <c r="DT160" s="172">
        <f t="shared" si="508"/>
        <v>160</v>
      </c>
      <c r="DU160" s="172">
        <f t="shared" si="509"/>
        <v>160</v>
      </c>
      <c r="DV160" s="172">
        <f t="shared" si="510"/>
        <v>160</v>
      </c>
      <c r="DW160" s="172">
        <f t="shared" si="511"/>
        <v>160</v>
      </c>
      <c r="DX160" s="172">
        <f t="shared" si="512"/>
        <v>160</v>
      </c>
      <c r="DY160" s="172">
        <f t="shared" si="513"/>
        <v>160</v>
      </c>
      <c r="EA160" s="171">
        <f t="shared" si="514"/>
        <v>8200</v>
      </c>
      <c r="EB160" s="172">
        <f t="shared" si="515"/>
        <v>8200</v>
      </c>
      <c r="EC160" s="172">
        <f t="shared" si="516"/>
        <v>8200</v>
      </c>
      <c r="ED160" s="172">
        <f t="shared" si="517"/>
        <v>8200</v>
      </c>
      <c r="EE160" s="172">
        <f t="shared" si="518"/>
        <v>8200</v>
      </c>
      <c r="EF160" s="172">
        <f t="shared" si="519"/>
        <v>8200</v>
      </c>
      <c r="EG160" s="172">
        <f t="shared" si="520"/>
        <v>8200</v>
      </c>
      <c r="EH160" s="172">
        <f t="shared" si="521"/>
        <v>8400</v>
      </c>
      <c r="EI160" s="172">
        <f t="shared" si="522"/>
        <v>8600</v>
      </c>
      <c r="EJ160" s="172">
        <f t="shared" si="523"/>
        <v>8700</v>
      </c>
      <c r="EK160" s="172">
        <f t="shared" si="524"/>
        <v>8700</v>
      </c>
      <c r="EL160" s="172">
        <f t="shared" si="525"/>
        <v>8600</v>
      </c>
      <c r="EM160" s="172">
        <f t="shared" si="526"/>
        <v>8600</v>
      </c>
      <c r="EN160" s="172">
        <f t="shared" si="527"/>
        <v>8400</v>
      </c>
      <c r="EO160" s="172">
        <f t="shared" si="528"/>
        <v>8300</v>
      </c>
      <c r="EP160" s="172">
        <f t="shared" si="529"/>
        <v>8300</v>
      </c>
      <c r="EQ160" s="172">
        <f t="shared" si="530"/>
        <v>8300</v>
      </c>
      <c r="ER160" s="172">
        <f t="shared" si="531"/>
        <v>8300</v>
      </c>
      <c r="ES160" s="172">
        <f t="shared" si="532"/>
        <v>8200</v>
      </c>
      <c r="ET160" s="172">
        <f t="shared" si="533"/>
        <v>8200</v>
      </c>
      <c r="EU160" s="172">
        <f t="shared" si="534"/>
        <v>8200</v>
      </c>
      <c r="EV160" s="172">
        <f t="shared" si="535"/>
        <v>8200</v>
      </c>
      <c r="EW160" s="172">
        <f t="shared" si="536"/>
        <v>8200</v>
      </c>
      <c r="EX160" s="172">
        <f t="shared" si="537"/>
        <v>8200</v>
      </c>
      <c r="EZ160" s="171">
        <f t="shared" si="538"/>
        <v>8300</v>
      </c>
      <c r="FA160" s="172">
        <f t="shared" si="539"/>
        <v>8300</v>
      </c>
      <c r="FB160" s="172">
        <f t="shared" si="540"/>
        <v>8300</v>
      </c>
      <c r="FC160" s="172">
        <f t="shared" si="541"/>
        <v>8300</v>
      </c>
      <c r="FD160" s="172">
        <f t="shared" si="542"/>
        <v>8300</v>
      </c>
      <c r="FE160" s="172">
        <f t="shared" si="543"/>
        <v>8300</v>
      </c>
      <c r="FF160" s="172">
        <f t="shared" si="544"/>
        <v>8300</v>
      </c>
      <c r="FG160" s="172">
        <f t="shared" si="545"/>
        <v>8500</v>
      </c>
      <c r="FH160" s="172">
        <f t="shared" si="546"/>
        <v>8700</v>
      </c>
      <c r="FI160" s="172">
        <f t="shared" si="547"/>
        <v>8800</v>
      </c>
      <c r="FJ160" s="172">
        <f t="shared" si="548"/>
        <v>8800</v>
      </c>
      <c r="FK160" s="172">
        <f t="shared" si="549"/>
        <v>8700</v>
      </c>
      <c r="FL160" s="172">
        <f t="shared" si="550"/>
        <v>8700</v>
      </c>
      <c r="FM160" s="172">
        <f t="shared" si="551"/>
        <v>8500</v>
      </c>
      <c r="FN160" s="172">
        <f t="shared" si="552"/>
        <v>8400</v>
      </c>
      <c r="FO160" s="172">
        <f t="shared" si="553"/>
        <v>8400</v>
      </c>
      <c r="FP160" s="172">
        <f t="shared" si="554"/>
        <v>8400</v>
      </c>
      <c r="FQ160" s="172">
        <f t="shared" si="555"/>
        <v>8400</v>
      </c>
      <c r="FR160" s="172">
        <f t="shared" si="556"/>
        <v>8300</v>
      </c>
      <c r="FS160" s="172">
        <f t="shared" si="557"/>
        <v>8300</v>
      </c>
      <c r="FT160" s="172">
        <f t="shared" si="558"/>
        <v>8300</v>
      </c>
      <c r="FU160" s="172">
        <f t="shared" si="559"/>
        <v>8300</v>
      </c>
      <c r="FV160" s="172">
        <f t="shared" si="560"/>
        <v>8300</v>
      </c>
      <c r="FW160" s="172">
        <f t="shared" si="561"/>
        <v>8300</v>
      </c>
    </row>
    <row r="161" spans="3:179" ht="14.25" customHeight="1" x14ac:dyDescent="0.25">
      <c r="C161" s="132">
        <v>2030</v>
      </c>
      <c r="D161" s="14" t="s">
        <v>168</v>
      </c>
      <c r="E161" s="171">
        <f t="shared" si="418"/>
        <v>1387.49</v>
      </c>
      <c r="F161" s="172">
        <f t="shared" si="419"/>
        <v>1387.49</v>
      </c>
      <c r="G161" s="172">
        <f t="shared" si="420"/>
        <v>1387.49</v>
      </c>
      <c r="H161" s="172">
        <f t="shared" si="421"/>
        <v>1387.49</v>
      </c>
      <c r="I161" s="172">
        <f t="shared" si="422"/>
        <v>1387.49</v>
      </c>
      <c r="J161" s="172">
        <f t="shared" si="423"/>
        <v>1387.49</v>
      </c>
      <c r="K161" s="172">
        <f t="shared" si="424"/>
        <v>1387.49</v>
      </c>
      <c r="L161" s="172">
        <f t="shared" si="425"/>
        <v>1246.6706689256562</v>
      </c>
      <c r="M161" s="172">
        <f t="shared" si="426"/>
        <v>1089.4034300495389</v>
      </c>
      <c r="N161" s="172">
        <f t="shared" si="427"/>
        <v>968.29893413942375</v>
      </c>
      <c r="O161" s="172">
        <f t="shared" si="428"/>
        <v>902.75965593345563</v>
      </c>
      <c r="P161" s="172">
        <f t="shared" si="429"/>
        <v>976.88611950053928</v>
      </c>
      <c r="Q161" s="172">
        <f t="shared" si="430"/>
        <v>1035.6868361600173</v>
      </c>
      <c r="R161" s="172">
        <f t="shared" si="431"/>
        <v>1116.9719457876706</v>
      </c>
      <c r="S161" s="172">
        <f t="shared" si="432"/>
        <v>1240.045487934223</v>
      </c>
      <c r="T161" s="172">
        <f t="shared" si="433"/>
        <v>1321.29</v>
      </c>
      <c r="U161" s="172">
        <f t="shared" si="434"/>
        <v>1321.29</v>
      </c>
      <c r="V161" s="172">
        <f t="shared" si="435"/>
        <v>1321.29</v>
      </c>
      <c r="W161" s="172">
        <f t="shared" si="436"/>
        <v>1387.49</v>
      </c>
      <c r="X161" s="172">
        <f t="shared" si="437"/>
        <v>1387.49</v>
      </c>
      <c r="Y161" s="172">
        <f t="shared" si="438"/>
        <v>1387.49</v>
      </c>
      <c r="Z161" s="172">
        <f t="shared" si="439"/>
        <v>1387.49</v>
      </c>
      <c r="AA161" s="172">
        <f t="shared" si="440"/>
        <v>1387.49</v>
      </c>
      <c r="AB161" s="172">
        <f t="shared" si="441"/>
        <v>1387.49</v>
      </c>
      <c r="AC161" s="176">
        <f xml:space="preserve"> SUM(E161:AB161) * 31</f>
        <v>947916.85543134669</v>
      </c>
      <c r="AD161" s="195"/>
      <c r="AE161" s="171">
        <f t="shared" si="442"/>
        <v>8210</v>
      </c>
      <c r="AF161" s="172">
        <f t="shared" si="443"/>
        <v>8210</v>
      </c>
      <c r="AG161" s="172">
        <f t="shared" si="444"/>
        <v>8210</v>
      </c>
      <c r="AH161" s="172">
        <f t="shared" si="445"/>
        <v>8210</v>
      </c>
      <c r="AI161" s="172">
        <f t="shared" si="446"/>
        <v>8210</v>
      </c>
      <c r="AJ161" s="172">
        <f t="shared" si="447"/>
        <v>8210</v>
      </c>
      <c r="AK161" s="172">
        <f t="shared" si="448"/>
        <v>8210</v>
      </c>
      <c r="AL161" s="172">
        <f t="shared" si="449"/>
        <v>8419.2640877776139</v>
      </c>
      <c r="AM161" s="172">
        <f t="shared" si="450"/>
        <v>8638.9653968971597</v>
      </c>
      <c r="AN161" s="172">
        <f t="shared" si="451"/>
        <v>8799.6117542689626</v>
      </c>
      <c r="AO161" s="172">
        <f t="shared" si="452"/>
        <v>8883.8153795857579</v>
      </c>
      <c r="AP161" s="172">
        <f t="shared" si="453"/>
        <v>8788.4422367667084</v>
      </c>
      <c r="AQ161" s="172">
        <f t="shared" si="454"/>
        <v>8711.0678853750869</v>
      </c>
      <c r="AR161" s="172">
        <f t="shared" si="455"/>
        <v>8601.4080218627023</v>
      </c>
      <c r="AS161" s="172">
        <f t="shared" si="456"/>
        <v>8428.7993791907247</v>
      </c>
      <c r="AT161" s="172">
        <f t="shared" si="457"/>
        <v>8310</v>
      </c>
      <c r="AU161" s="172">
        <f t="shared" si="458"/>
        <v>8310</v>
      </c>
      <c r="AV161" s="172">
        <f t="shared" si="459"/>
        <v>8310</v>
      </c>
      <c r="AW161" s="172">
        <f t="shared" si="460"/>
        <v>8210</v>
      </c>
      <c r="AX161" s="172">
        <f t="shared" si="461"/>
        <v>8210</v>
      </c>
      <c r="AY161" s="172">
        <f t="shared" si="462"/>
        <v>8210</v>
      </c>
      <c r="AZ161" s="172">
        <f t="shared" si="463"/>
        <v>8210</v>
      </c>
      <c r="BA161" s="172">
        <f t="shared" si="464"/>
        <v>8210</v>
      </c>
      <c r="BB161" s="172">
        <f t="shared" si="465"/>
        <v>8210</v>
      </c>
      <c r="BD161" s="189">
        <f xml:space="preserve">  'Generation Calculation'!CC148-'Bidders Proposed Renewables'!E123</f>
        <v>169</v>
      </c>
      <c r="BE161" s="190">
        <f xml:space="preserve">  'Generation Calculation'!CD148-'Bidders Proposed Renewables'!F123</f>
        <v>169</v>
      </c>
      <c r="BF161" s="190">
        <f xml:space="preserve">  'Generation Calculation'!CE148-'Bidders Proposed Renewables'!G123</f>
        <v>169</v>
      </c>
      <c r="BG161" s="190">
        <f xml:space="preserve">  'Generation Calculation'!CF148-'Bidders Proposed Renewables'!H123</f>
        <v>169</v>
      </c>
      <c r="BH161" s="190">
        <f xml:space="preserve">  'Generation Calculation'!CG148-'Bidders Proposed Renewables'!I123</f>
        <v>169</v>
      </c>
      <c r="BI161" s="190">
        <f xml:space="preserve">  'Generation Calculation'!CH148-'Bidders Proposed Renewables'!J123</f>
        <v>169</v>
      </c>
      <c r="BJ161" s="190">
        <f xml:space="preserve">  'Generation Calculation'!CI148-'Bidders Proposed Renewables'!K123</f>
        <v>169</v>
      </c>
      <c r="BK161" s="190">
        <f xml:space="preserve">  'Generation Calculation'!CJ148-'Bidders Proposed Renewables'!L123</f>
        <v>148.07359122223863</v>
      </c>
      <c r="BL161" s="190">
        <f xml:space="preserve">  'Generation Calculation'!CK148-'Bidders Proposed Renewables'!M123</f>
        <v>126.10346031028411</v>
      </c>
      <c r="BM161" s="190">
        <f xml:space="preserve">  'Generation Calculation'!CL148-'Bidders Proposed Renewables'!N123</f>
        <v>110.03882457310371</v>
      </c>
      <c r="BN161" s="190">
        <f xml:space="preserve">  'Generation Calculation'!CM148-'Bidders Proposed Renewables'!O123</f>
        <v>101.61846204142418</v>
      </c>
      <c r="BO161" s="190">
        <f xml:space="preserve">  'Generation Calculation'!CN148-'Bidders Proposed Renewables'!P123</f>
        <v>111.15577632332921</v>
      </c>
      <c r="BP161" s="190">
        <f xml:space="preserve">  'Generation Calculation'!CO148-'Bidders Proposed Renewables'!Q123</f>
        <v>118.89321146249131</v>
      </c>
      <c r="BQ161" s="190">
        <f xml:space="preserve">  'Generation Calculation'!CP148-'Bidders Proposed Renewables'!R123</f>
        <v>129.85919781372974</v>
      </c>
      <c r="BR161" s="190">
        <f xml:space="preserve">  'Generation Calculation'!CQ148-'Bidders Proposed Renewables'!S123</f>
        <v>147.12006208092757</v>
      </c>
      <c r="BS161" s="190">
        <f xml:space="preserve">  'Generation Calculation'!CR148-'Bidders Proposed Renewables'!T123</f>
        <v>159</v>
      </c>
      <c r="BT161" s="190">
        <f xml:space="preserve">  'Generation Calculation'!CS148-'Bidders Proposed Renewables'!U123</f>
        <v>159</v>
      </c>
      <c r="BU161" s="190">
        <f xml:space="preserve">  'Generation Calculation'!CT148-'Bidders Proposed Renewables'!V123</f>
        <v>159</v>
      </c>
      <c r="BV161" s="190">
        <f xml:space="preserve">  'Generation Calculation'!CU148-'Bidders Proposed Renewables'!W123</f>
        <v>169</v>
      </c>
      <c r="BW161" s="190">
        <f xml:space="preserve">  'Generation Calculation'!CV148-'Bidders Proposed Renewables'!X123</f>
        <v>169</v>
      </c>
      <c r="BX161" s="190">
        <f xml:space="preserve">  'Generation Calculation'!CW148-'Bidders Proposed Renewables'!Y123</f>
        <v>169</v>
      </c>
      <c r="BY161" s="190">
        <f xml:space="preserve">  'Generation Calculation'!CX148-'Bidders Proposed Renewables'!Z123</f>
        <v>169</v>
      </c>
      <c r="BZ161" s="190">
        <f xml:space="preserve">  'Generation Calculation'!CY148-'Bidders Proposed Renewables'!AA123</f>
        <v>169</v>
      </c>
      <c r="CA161" s="190">
        <f xml:space="preserve">  'Generation Calculation'!CZ148-'Bidders Proposed Renewables'!AB123</f>
        <v>169</v>
      </c>
      <c r="CC161" s="171">
        <f t="shared" si="466"/>
        <v>170</v>
      </c>
      <c r="CD161" s="172">
        <f t="shared" si="467"/>
        <v>170</v>
      </c>
      <c r="CE161" s="172">
        <f t="shared" si="468"/>
        <v>170</v>
      </c>
      <c r="CF161" s="172">
        <f t="shared" si="469"/>
        <v>170</v>
      </c>
      <c r="CG161" s="172">
        <f t="shared" si="470"/>
        <v>170</v>
      </c>
      <c r="CH161" s="172">
        <f t="shared" si="471"/>
        <v>170</v>
      </c>
      <c r="CI161" s="172">
        <f t="shared" si="472"/>
        <v>170</v>
      </c>
      <c r="CJ161" s="172">
        <f t="shared" si="473"/>
        <v>150</v>
      </c>
      <c r="CK161" s="172">
        <f t="shared" si="474"/>
        <v>130</v>
      </c>
      <c r="CL161" s="172">
        <f t="shared" si="475"/>
        <v>120</v>
      </c>
      <c r="CM161" s="172">
        <f t="shared" si="476"/>
        <v>110.00000000000001</v>
      </c>
      <c r="CN161" s="172">
        <f t="shared" si="477"/>
        <v>120</v>
      </c>
      <c r="CO161" s="172">
        <f t="shared" si="478"/>
        <v>120</v>
      </c>
      <c r="CP161" s="172">
        <f t="shared" si="479"/>
        <v>130</v>
      </c>
      <c r="CQ161" s="172">
        <f t="shared" si="480"/>
        <v>150</v>
      </c>
      <c r="CR161" s="172">
        <f t="shared" si="481"/>
        <v>160</v>
      </c>
      <c r="CS161" s="172">
        <f t="shared" si="482"/>
        <v>160</v>
      </c>
      <c r="CT161" s="172">
        <f t="shared" si="483"/>
        <v>160</v>
      </c>
      <c r="CU161" s="172">
        <f t="shared" si="484"/>
        <v>170</v>
      </c>
      <c r="CV161" s="172">
        <f t="shared" si="485"/>
        <v>170</v>
      </c>
      <c r="CW161" s="172">
        <f t="shared" si="486"/>
        <v>170</v>
      </c>
      <c r="CX161" s="172">
        <f t="shared" si="487"/>
        <v>170</v>
      </c>
      <c r="CY161" s="172">
        <f t="shared" si="488"/>
        <v>170</v>
      </c>
      <c r="CZ161" s="172">
        <f t="shared" si="489"/>
        <v>170</v>
      </c>
      <c r="DB161" s="171">
        <f t="shared" si="490"/>
        <v>160</v>
      </c>
      <c r="DC161" s="172">
        <f t="shared" si="491"/>
        <v>160</v>
      </c>
      <c r="DD161" s="172">
        <f t="shared" si="492"/>
        <v>160</v>
      </c>
      <c r="DE161" s="172">
        <f t="shared" si="493"/>
        <v>160</v>
      </c>
      <c r="DF161" s="172">
        <f t="shared" si="494"/>
        <v>160</v>
      </c>
      <c r="DG161" s="172">
        <f t="shared" si="495"/>
        <v>160</v>
      </c>
      <c r="DH161" s="172">
        <f t="shared" si="496"/>
        <v>160</v>
      </c>
      <c r="DI161" s="172">
        <f t="shared" si="497"/>
        <v>140</v>
      </c>
      <c r="DJ161" s="172">
        <f t="shared" si="498"/>
        <v>120</v>
      </c>
      <c r="DK161" s="172">
        <f t="shared" si="499"/>
        <v>110.00000000000001</v>
      </c>
      <c r="DL161" s="172">
        <f t="shared" si="500"/>
        <v>100</v>
      </c>
      <c r="DM161" s="172">
        <f t="shared" si="501"/>
        <v>110.00000000000001</v>
      </c>
      <c r="DN161" s="172">
        <f t="shared" si="502"/>
        <v>110.00000000000001</v>
      </c>
      <c r="DO161" s="172">
        <f t="shared" si="503"/>
        <v>120</v>
      </c>
      <c r="DP161" s="172">
        <f t="shared" si="504"/>
        <v>140</v>
      </c>
      <c r="DQ161" s="172">
        <f t="shared" si="505"/>
        <v>150</v>
      </c>
      <c r="DR161" s="172">
        <f t="shared" si="506"/>
        <v>150</v>
      </c>
      <c r="DS161" s="172">
        <f t="shared" si="507"/>
        <v>150</v>
      </c>
      <c r="DT161" s="172">
        <f t="shared" si="508"/>
        <v>160</v>
      </c>
      <c r="DU161" s="172">
        <f t="shared" si="509"/>
        <v>160</v>
      </c>
      <c r="DV161" s="172">
        <f t="shared" si="510"/>
        <v>160</v>
      </c>
      <c r="DW161" s="172">
        <f t="shared" si="511"/>
        <v>160</v>
      </c>
      <c r="DX161" s="172">
        <f t="shared" si="512"/>
        <v>160</v>
      </c>
      <c r="DY161" s="172">
        <f t="shared" si="513"/>
        <v>160</v>
      </c>
      <c r="EA161" s="171">
        <f t="shared" si="514"/>
        <v>8200</v>
      </c>
      <c r="EB161" s="172">
        <f t="shared" si="515"/>
        <v>8200</v>
      </c>
      <c r="EC161" s="172">
        <f t="shared" si="516"/>
        <v>8200</v>
      </c>
      <c r="ED161" s="172">
        <f t="shared" si="517"/>
        <v>8200</v>
      </c>
      <c r="EE161" s="172">
        <f t="shared" si="518"/>
        <v>8200</v>
      </c>
      <c r="EF161" s="172">
        <f t="shared" si="519"/>
        <v>8200</v>
      </c>
      <c r="EG161" s="172">
        <f t="shared" si="520"/>
        <v>8200</v>
      </c>
      <c r="EH161" s="172">
        <f t="shared" si="521"/>
        <v>8400</v>
      </c>
      <c r="EI161" s="172">
        <f t="shared" si="522"/>
        <v>8600</v>
      </c>
      <c r="EJ161" s="172">
        <f t="shared" si="523"/>
        <v>8700</v>
      </c>
      <c r="EK161" s="172">
        <f t="shared" si="524"/>
        <v>8800</v>
      </c>
      <c r="EL161" s="172">
        <f t="shared" si="525"/>
        <v>8700</v>
      </c>
      <c r="EM161" s="172">
        <f t="shared" si="526"/>
        <v>8700</v>
      </c>
      <c r="EN161" s="172">
        <f t="shared" si="527"/>
        <v>8600</v>
      </c>
      <c r="EO161" s="172">
        <f t="shared" si="528"/>
        <v>8400</v>
      </c>
      <c r="EP161" s="172">
        <f t="shared" si="529"/>
        <v>8300</v>
      </c>
      <c r="EQ161" s="172">
        <f t="shared" si="530"/>
        <v>8300</v>
      </c>
      <c r="ER161" s="172">
        <f t="shared" si="531"/>
        <v>8300</v>
      </c>
      <c r="ES161" s="172">
        <f t="shared" si="532"/>
        <v>8200</v>
      </c>
      <c r="ET161" s="172">
        <f t="shared" si="533"/>
        <v>8200</v>
      </c>
      <c r="EU161" s="172">
        <f t="shared" si="534"/>
        <v>8200</v>
      </c>
      <c r="EV161" s="172">
        <f t="shared" si="535"/>
        <v>8200</v>
      </c>
      <c r="EW161" s="172">
        <f t="shared" si="536"/>
        <v>8200</v>
      </c>
      <c r="EX161" s="172">
        <f t="shared" si="537"/>
        <v>8200</v>
      </c>
      <c r="EZ161" s="171">
        <f t="shared" si="538"/>
        <v>8300</v>
      </c>
      <c r="FA161" s="172">
        <f t="shared" si="539"/>
        <v>8300</v>
      </c>
      <c r="FB161" s="172">
        <f t="shared" si="540"/>
        <v>8300</v>
      </c>
      <c r="FC161" s="172">
        <f t="shared" si="541"/>
        <v>8300</v>
      </c>
      <c r="FD161" s="172">
        <f t="shared" si="542"/>
        <v>8300</v>
      </c>
      <c r="FE161" s="172">
        <f t="shared" si="543"/>
        <v>8300</v>
      </c>
      <c r="FF161" s="172">
        <f t="shared" si="544"/>
        <v>8300</v>
      </c>
      <c r="FG161" s="172">
        <f t="shared" si="545"/>
        <v>8500</v>
      </c>
      <c r="FH161" s="172">
        <f t="shared" si="546"/>
        <v>8700</v>
      </c>
      <c r="FI161" s="172">
        <f t="shared" si="547"/>
        <v>8800</v>
      </c>
      <c r="FJ161" s="172">
        <f t="shared" si="548"/>
        <v>8900</v>
      </c>
      <c r="FK161" s="172">
        <f t="shared" si="549"/>
        <v>8800</v>
      </c>
      <c r="FL161" s="172">
        <f t="shared" si="550"/>
        <v>8800</v>
      </c>
      <c r="FM161" s="172">
        <f t="shared" si="551"/>
        <v>8700</v>
      </c>
      <c r="FN161" s="172">
        <f t="shared" si="552"/>
        <v>8500</v>
      </c>
      <c r="FO161" s="172">
        <f t="shared" si="553"/>
        <v>8400</v>
      </c>
      <c r="FP161" s="172">
        <f t="shared" si="554"/>
        <v>8400</v>
      </c>
      <c r="FQ161" s="172">
        <f t="shared" si="555"/>
        <v>8400</v>
      </c>
      <c r="FR161" s="172">
        <f t="shared" si="556"/>
        <v>8300</v>
      </c>
      <c r="FS161" s="172">
        <f t="shared" si="557"/>
        <v>8300</v>
      </c>
      <c r="FT161" s="172">
        <f t="shared" si="558"/>
        <v>8300</v>
      </c>
      <c r="FU161" s="172">
        <f t="shared" si="559"/>
        <v>8300</v>
      </c>
      <c r="FV161" s="172">
        <f t="shared" si="560"/>
        <v>8300</v>
      </c>
      <c r="FW161" s="172">
        <f t="shared" si="561"/>
        <v>8300</v>
      </c>
    </row>
    <row r="162" spans="3:179" ht="14.25" customHeight="1" x14ac:dyDescent="0.25">
      <c r="C162" s="132">
        <v>2030</v>
      </c>
      <c r="D162" s="14" t="s">
        <v>169</v>
      </c>
      <c r="E162" s="171">
        <f t="shared" si="418"/>
        <v>1387.49</v>
      </c>
      <c r="F162" s="172">
        <f t="shared" si="419"/>
        <v>1387.49</v>
      </c>
      <c r="G162" s="172">
        <f t="shared" si="420"/>
        <v>1387.49</v>
      </c>
      <c r="H162" s="172">
        <f t="shared" si="421"/>
        <v>1387.49</v>
      </c>
      <c r="I162" s="172">
        <f t="shared" si="422"/>
        <v>1387.49</v>
      </c>
      <c r="J162" s="172">
        <f t="shared" si="423"/>
        <v>1387.49</v>
      </c>
      <c r="K162" s="172">
        <f t="shared" si="424"/>
        <v>1387.49</v>
      </c>
      <c r="L162" s="172">
        <f t="shared" si="425"/>
        <v>1253.3194519123956</v>
      </c>
      <c r="M162" s="172">
        <f t="shared" si="426"/>
        <v>1135.3029018953764</v>
      </c>
      <c r="N162" s="172">
        <f t="shared" si="427"/>
        <v>1033.2124251408084</v>
      </c>
      <c r="O162" s="172">
        <f t="shared" si="428"/>
        <v>1031.2673560146261</v>
      </c>
      <c r="P162" s="172">
        <f t="shared" si="429"/>
        <v>1155.3531479100532</v>
      </c>
      <c r="Q162" s="172">
        <f t="shared" si="430"/>
        <v>1185.3230428577865</v>
      </c>
      <c r="R162" s="172">
        <f t="shared" si="431"/>
        <v>1218.7175545770106</v>
      </c>
      <c r="S162" s="172">
        <f t="shared" si="432"/>
        <v>1321.29</v>
      </c>
      <c r="T162" s="172">
        <f t="shared" si="433"/>
        <v>1321.29</v>
      </c>
      <c r="U162" s="172">
        <f t="shared" si="434"/>
        <v>1321.29</v>
      </c>
      <c r="V162" s="172">
        <f t="shared" si="435"/>
        <v>1321.29</v>
      </c>
      <c r="W162" s="172">
        <f t="shared" si="436"/>
        <v>1387.49</v>
      </c>
      <c r="X162" s="172">
        <f t="shared" si="437"/>
        <v>1387.49</v>
      </c>
      <c r="Y162" s="172">
        <f t="shared" si="438"/>
        <v>1387.49</v>
      </c>
      <c r="Z162" s="172">
        <f t="shared" si="439"/>
        <v>1387.49</v>
      </c>
      <c r="AA162" s="172">
        <f t="shared" si="440"/>
        <v>1387.49</v>
      </c>
      <c r="AB162" s="172">
        <f t="shared" si="441"/>
        <v>1387.49</v>
      </c>
      <c r="AC162" s="176">
        <f xml:space="preserve"> SUM(E162:AB162) * 31</f>
        <v>971385.80228955019</v>
      </c>
      <c r="AD162" s="195"/>
      <c r="AE162" s="171">
        <f t="shared" si="442"/>
        <v>8210</v>
      </c>
      <c r="AF162" s="172">
        <f t="shared" si="443"/>
        <v>8210</v>
      </c>
      <c r="AG162" s="172">
        <f t="shared" si="444"/>
        <v>8210</v>
      </c>
      <c r="AH162" s="172">
        <f t="shared" si="445"/>
        <v>8210</v>
      </c>
      <c r="AI162" s="172">
        <f t="shared" si="446"/>
        <v>8210</v>
      </c>
      <c r="AJ162" s="172">
        <f t="shared" si="447"/>
        <v>8210</v>
      </c>
      <c r="AK162" s="172">
        <f t="shared" si="448"/>
        <v>8210</v>
      </c>
      <c r="AL162" s="172">
        <f t="shared" si="449"/>
        <v>8409.6684062025433</v>
      </c>
      <c r="AM162" s="172">
        <f t="shared" si="450"/>
        <v>8576.2199300437132</v>
      </c>
      <c r="AN162" s="172">
        <f t="shared" si="451"/>
        <v>8714.3559540234655</v>
      </c>
      <c r="AO162" s="172">
        <f t="shared" si="452"/>
        <v>8716.938603143637</v>
      </c>
      <c r="AP162" s="172">
        <f t="shared" si="453"/>
        <v>8548.4675239467524</v>
      </c>
      <c r="AQ162" s="172">
        <f t="shared" si="454"/>
        <v>8506.5811633396115</v>
      </c>
      <c r="AR162" s="172">
        <f t="shared" si="455"/>
        <v>8459.3196568893381</v>
      </c>
      <c r="AS162" s="172">
        <f t="shared" si="456"/>
        <v>8310</v>
      </c>
      <c r="AT162" s="172">
        <f t="shared" si="457"/>
        <v>8310</v>
      </c>
      <c r="AU162" s="172">
        <f t="shared" si="458"/>
        <v>8310</v>
      </c>
      <c r="AV162" s="172">
        <f t="shared" si="459"/>
        <v>8310</v>
      </c>
      <c r="AW162" s="172">
        <f t="shared" si="460"/>
        <v>8210</v>
      </c>
      <c r="AX162" s="172">
        <f t="shared" si="461"/>
        <v>8210</v>
      </c>
      <c r="AY162" s="172">
        <f t="shared" si="462"/>
        <v>8210</v>
      </c>
      <c r="AZ162" s="172">
        <f t="shared" si="463"/>
        <v>8210</v>
      </c>
      <c r="BA162" s="172">
        <f t="shared" si="464"/>
        <v>8210</v>
      </c>
      <c r="BB162" s="172">
        <f t="shared" si="465"/>
        <v>8210</v>
      </c>
      <c r="BD162" s="189">
        <f xml:space="preserve">  'Generation Calculation'!CC149-'Bidders Proposed Renewables'!E124</f>
        <v>169</v>
      </c>
      <c r="BE162" s="190">
        <f xml:space="preserve">  'Generation Calculation'!CD149-'Bidders Proposed Renewables'!F124</f>
        <v>169</v>
      </c>
      <c r="BF162" s="190">
        <f xml:space="preserve">  'Generation Calculation'!CE149-'Bidders Proposed Renewables'!G124</f>
        <v>169</v>
      </c>
      <c r="BG162" s="190">
        <f xml:space="preserve">  'Generation Calculation'!CF149-'Bidders Proposed Renewables'!H124</f>
        <v>169</v>
      </c>
      <c r="BH162" s="190">
        <f xml:space="preserve">  'Generation Calculation'!CG149-'Bidders Proposed Renewables'!I124</f>
        <v>169</v>
      </c>
      <c r="BI162" s="190">
        <f xml:space="preserve">  'Generation Calculation'!CH149-'Bidders Proposed Renewables'!J124</f>
        <v>169</v>
      </c>
      <c r="BJ162" s="190">
        <f xml:space="preserve">  'Generation Calculation'!CI149-'Bidders Proposed Renewables'!K124</f>
        <v>169</v>
      </c>
      <c r="BK162" s="190">
        <f xml:space="preserve">  'Generation Calculation'!CJ149-'Bidders Proposed Renewables'!L124</f>
        <v>149.03315937974571</v>
      </c>
      <c r="BL162" s="190">
        <f xml:space="preserve">  'Generation Calculation'!CK149-'Bidders Proposed Renewables'!M124</f>
        <v>132.37800699562862</v>
      </c>
      <c r="BM162" s="190">
        <f xml:space="preserve">  'Generation Calculation'!CL149-'Bidders Proposed Renewables'!N124</f>
        <v>118.56440459765344</v>
      </c>
      <c r="BN162" s="190">
        <f xml:space="preserve">  'Generation Calculation'!CM149-'Bidders Proposed Renewables'!O124</f>
        <v>118.30613968563625</v>
      </c>
      <c r="BO162" s="190">
        <f xml:space="preserve">  'Generation Calculation'!CN149-'Bidders Proposed Renewables'!P124</f>
        <v>135.15324760532479</v>
      </c>
      <c r="BP162" s="190">
        <f xml:space="preserve">  'Generation Calculation'!CO149-'Bidders Proposed Renewables'!Q124</f>
        <v>139.34188366603894</v>
      </c>
      <c r="BQ162" s="190">
        <f xml:space="preserve">  'Generation Calculation'!CP149-'Bidders Proposed Renewables'!R124</f>
        <v>144.06803431106627</v>
      </c>
      <c r="BR162" s="190">
        <f xml:space="preserve">  'Generation Calculation'!CQ149-'Bidders Proposed Renewables'!S124</f>
        <v>159</v>
      </c>
      <c r="BS162" s="190">
        <f xml:space="preserve">  'Generation Calculation'!CR149-'Bidders Proposed Renewables'!T124</f>
        <v>159</v>
      </c>
      <c r="BT162" s="190">
        <f xml:space="preserve">  'Generation Calculation'!CS149-'Bidders Proposed Renewables'!U124</f>
        <v>159</v>
      </c>
      <c r="BU162" s="190">
        <f xml:space="preserve">  'Generation Calculation'!CT149-'Bidders Proposed Renewables'!V124</f>
        <v>159</v>
      </c>
      <c r="BV162" s="190">
        <f xml:space="preserve">  'Generation Calculation'!CU149-'Bidders Proposed Renewables'!W124</f>
        <v>169</v>
      </c>
      <c r="BW162" s="190">
        <f xml:space="preserve">  'Generation Calculation'!CV149-'Bidders Proposed Renewables'!X124</f>
        <v>169</v>
      </c>
      <c r="BX162" s="190">
        <f xml:space="preserve">  'Generation Calculation'!CW149-'Bidders Proposed Renewables'!Y124</f>
        <v>169</v>
      </c>
      <c r="BY162" s="190">
        <f xml:space="preserve">  'Generation Calculation'!CX149-'Bidders Proposed Renewables'!Z124</f>
        <v>169</v>
      </c>
      <c r="BZ162" s="190">
        <f xml:space="preserve">  'Generation Calculation'!CY149-'Bidders Proposed Renewables'!AA124</f>
        <v>169</v>
      </c>
      <c r="CA162" s="190">
        <f xml:space="preserve">  'Generation Calculation'!CZ149-'Bidders Proposed Renewables'!AB124</f>
        <v>169</v>
      </c>
      <c r="CC162" s="171">
        <f t="shared" si="466"/>
        <v>170</v>
      </c>
      <c r="CD162" s="172">
        <f t="shared" si="467"/>
        <v>170</v>
      </c>
      <c r="CE162" s="172">
        <f t="shared" si="468"/>
        <v>170</v>
      </c>
      <c r="CF162" s="172">
        <f t="shared" si="469"/>
        <v>170</v>
      </c>
      <c r="CG162" s="172">
        <f t="shared" si="470"/>
        <v>170</v>
      </c>
      <c r="CH162" s="172">
        <f t="shared" si="471"/>
        <v>170</v>
      </c>
      <c r="CI162" s="172">
        <f t="shared" si="472"/>
        <v>170</v>
      </c>
      <c r="CJ162" s="172">
        <f t="shared" si="473"/>
        <v>150</v>
      </c>
      <c r="CK162" s="172">
        <f t="shared" si="474"/>
        <v>140</v>
      </c>
      <c r="CL162" s="172">
        <f t="shared" si="475"/>
        <v>120</v>
      </c>
      <c r="CM162" s="172">
        <f t="shared" si="476"/>
        <v>120</v>
      </c>
      <c r="CN162" s="172">
        <f t="shared" si="477"/>
        <v>140</v>
      </c>
      <c r="CO162" s="172">
        <f t="shared" si="478"/>
        <v>140</v>
      </c>
      <c r="CP162" s="172">
        <f t="shared" si="479"/>
        <v>150</v>
      </c>
      <c r="CQ162" s="172">
        <f t="shared" si="480"/>
        <v>160</v>
      </c>
      <c r="CR162" s="172">
        <f t="shared" si="481"/>
        <v>160</v>
      </c>
      <c r="CS162" s="172">
        <f t="shared" si="482"/>
        <v>160</v>
      </c>
      <c r="CT162" s="172">
        <f t="shared" si="483"/>
        <v>160</v>
      </c>
      <c r="CU162" s="172">
        <f t="shared" si="484"/>
        <v>170</v>
      </c>
      <c r="CV162" s="172">
        <f t="shared" si="485"/>
        <v>170</v>
      </c>
      <c r="CW162" s="172">
        <f t="shared" si="486"/>
        <v>170</v>
      </c>
      <c r="CX162" s="172">
        <f t="shared" si="487"/>
        <v>170</v>
      </c>
      <c r="CY162" s="172">
        <f t="shared" si="488"/>
        <v>170</v>
      </c>
      <c r="CZ162" s="172">
        <f t="shared" si="489"/>
        <v>170</v>
      </c>
      <c r="DB162" s="171">
        <f t="shared" si="490"/>
        <v>160</v>
      </c>
      <c r="DC162" s="172">
        <f t="shared" si="491"/>
        <v>160</v>
      </c>
      <c r="DD162" s="172">
        <f t="shared" si="492"/>
        <v>160</v>
      </c>
      <c r="DE162" s="172">
        <f t="shared" si="493"/>
        <v>160</v>
      </c>
      <c r="DF162" s="172">
        <f t="shared" si="494"/>
        <v>160</v>
      </c>
      <c r="DG162" s="172">
        <f t="shared" si="495"/>
        <v>160</v>
      </c>
      <c r="DH162" s="172">
        <f t="shared" si="496"/>
        <v>160</v>
      </c>
      <c r="DI162" s="172">
        <f t="shared" si="497"/>
        <v>140</v>
      </c>
      <c r="DJ162" s="172">
        <f t="shared" si="498"/>
        <v>130</v>
      </c>
      <c r="DK162" s="172">
        <f t="shared" si="499"/>
        <v>110.00000000000001</v>
      </c>
      <c r="DL162" s="172">
        <f t="shared" si="500"/>
        <v>110.00000000000001</v>
      </c>
      <c r="DM162" s="172">
        <f t="shared" si="501"/>
        <v>130</v>
      </c>
      <c r="DN162" s="172">
        <f t="shared" si="502"/>
        <v>130</v>
      </c>
      <c r="DO162" s="172">
        <f t="shared" si="503"/>
        <v>140</v>
      </c>
      <c r="DP162" s="172">
        <f t="shared" si="504"/>
        <v>150</v>
      </c>
      <c r="DQ162" s="172">
        <f t="shared" si="505"/>
        <v>150</v>
      </c>
      <c r="DR162" s="172">
        <f t="shared" si="506"/>
        <v>150</v>
      </c>
      <c r="DS162" s="172">
        <f t="shared" si="507"/>
        <v>150</v>
      </c>
      <c r="DT162" s="172">
        <f t="shared" si="508"/>
        <v>160</v>
      </c>
      <c r="DU162" s="172">
        <f t="shared" si="509"/>
        <v>160</v>
      </c>
      <c r="DV162" s="172">
        <f t="shared" si="510"/>
        <v>160</v>
      </c>
      <c r="DW162" s="172">
        <f t="shared" si="511"/>
        <v>160</v>
      </c>
      <c r="DX162" s="172">
        <f t="shared" si="512"/>
        <v>160</v>
      </c>
      <c r="DY162" s="172">
        <f t="shared" si="513"/>
        <v>160</v>
      </c>
      <c r="EA162" s="171">
        <f t="shared" si="514"/>
        <v>8200</v>
      </c>
      <c r="EB162" s="172">
        <f t="shared" si="515"/>
        <v>8200</v>
      </c>
      <c r="EC162" s="172">
        <f t="shared" si="516"/>
        <v>8200</v>
      </c>
      <c r="ED162" s="172">
        <f t="shared" si="517"/>
        <v>8200</v>
      </c>
      <c r="EE162" s="172">
        <f t="shared" si="518"/>
        <v>8200</v>
      </c>
      <c r="EF162" s="172">
        <f t="shared" si="519"/>
        <v>8200</v>
      </c>
      <c r="EG162" s="172">
        <f t="shared" si="520"/>
        <v>8200</v>
      </c>
      <c r="EH162" s="172">
        <f t="shared" si="521"/>
        <v>8400</v>
      </c>
      <c r="EI162" s="172">
        <f t="shared" si="522"/>
        <v>8500</v>
      </c>
      <c r="EJ162" s="172">
        <f t="shared" si="523"/>
        <v>8700</v>
      </c>
      <c r="EK162" s="172">
        <f t="shared" si="524"/>
        <v>8700</v>
      </c>
      <c r="EL162" s="172">
        <f t="shared" si="525"/>
        <v>8500</v>
      </c>
      <c r="EM162" s="172">
        <f t="shared" si="526"/>
        <v>8500</v>
      </c>
      <c r="EN162" s="172">
        <f t="shared" si="527"/>
        <v>8400</v>
      </c>
      <c r="EO162" s="172">
        <f t="shared" si="528"/>
        <v>8300</v>
      </c>
      <c r="EP162" s="172">
        <f t="shared" si="529"/>
        <v>8300</v>
      </c>
      <c r="EQ162" s="172">
        <f t="shared" si="530"/>
        <v>8300</v>
      </c>
      <c r="ER162" s="172">
        <f t="shared" si="531"/>
        <v>8300</v>
      </c>
      <c r="ES162" s="172">
        <f t="shared" si="532"/>
        <v>8200</v>
      </c>
      <c r="ET162" s="172">
        <f t="shared" si="533"/>
        <v>8200</v>
      </c>
      <c r="EU162" s="172">
        <f t="shared" si="534"/>
        <v>8200</v>
      </c>
      <c r="EV162" s="172">
        <f t="shared" si="535"/>
        <v>8200</v>
      </c>
      <c r="EW162" s="172">
        <f t="shared" si="536"/>
        <v>8200</v>
      </c>
      <c r="EX162" s="172">
        <f t="shared" si="537"/>
        <v>8200</v>
      </c>
      <c r="EZ162" s="171">
        <f t="shared" si="538"/>
        <v>8300</v>
      </c>
      <c r="FA162" s="172">
        <f t="shared" si="539"/>
        <v>8300</v>
      </c>
      <c r="FB162" s="172">
        <f t="shared" si="540"/>
        <v>8300</v>
      </c>
      <c r="FC162" s="172">
        <f t="shared" si="541"/>
        <v>8300</v>
      </c>
      <c r="FD162" s="172">
        <f t="shared" si="542"/>
        <v>8300</v>
      </c>
      <c r="FE162" s="172">
        <f t="shared" si="543"/>
        <v>8300</v>
      </c>
      <c r="FF162" s="172">
        <f t="shared" si="544"/>
        <v>8300</v>
      </c>
      <c r="FG162" s="172">
        <f t="shared" si="545"/>
        <v>8500</v>
      </c>
      <c r="FH162" s="172">
        <f t="shared" si="546"/>
        <v>8600</v>
      </c>
      <c r="FI162" s="172">
        <f t="shared" si="547"/>
        <v>8800</v>
      </c>
      <c r="FJ162" s="172">
        <f t="shared" si="548"/>
        <v>8800</v>
      </c>
      <c r="FK162" s="172">
        <f t="shared" si="549"/>
        <v>8600</v>
      </c>
      <c r="FL162" s="172">
        <f t="shared" si="550"/>
        <v>8600</v>
      </c>
      <c r="FM162" s="172">
        <f t="shared" si="551"/>
        <v>8500</v>
      </c>
      <c r="FN162" s="172">
        <f t="shared" si="552"/>
        <v>8400</v>
      </c>
      <c r="FO162" s="172">
        <f t="shared" si="553"/>
        <v>8400</v>
      </c>
      <c r="FP162" s="172">
        <f t="shared" si="554"/>
        <v>8400</v>
      </c>
      <c r="FQ162" s="172">
        <f t="shared" si="555"/>
        <v>8400</v>
      </c>
      <c r="FR162" s="172">
        <f t="shared" si="556"/>
        <v>8300</v>
      </c>
      <c r="FS162" s="172">
        <f t="shared" si="557"/>
        <v>8300</v>
      </c>
      <c r="FT162" s="172">
        <f t="shared" si="558"/>
        <v>8300</v>
      </c>
      <c r="FU162" s="172">
        <f t="shared" si="559"/>
        <v>8300</v>
      </c>
      <c r="FV162" s="172">
        <f t="shared" si="560"/>
        <v>8300</v>
      </c>
      <c r="FW162" s="172">
        <f t="shared" si="561"/>
        <v>8300</v>
      </c>
    </row>
    <row r="163" spans="3:179" ht="14.25" customHeight="1" x14ac:dyDescent="0.25">
      <c r="C163" s="132">
        <v>2030</v>
      </c>
      <c r="D163" s="14" t="s">
        <v>170</v>
      </c>
      <c r="E163" s="171">
        <f t="shared" si="418"/>
        <v>1387.49</v>
      </c>
      <c r="F163" s="172">
        <f t="shared" si="419"/>
        <v>1387.49</v>
      </c>
      <c r="G163" s="172">
        <f t="shared" si="420"/>
        <v>1387.49</v>
      </c>
      <c r="H163" s="172">
        <f t="shared" si="421"/>
        <v>1387.49</v>
      </c>
      <c r="I163" s="172">
        <f t="shared" si="422"/>
        <v>1387.49</v>
      </c>
      <c r="J163" s="172">
        <f t="shared" si="423"/>
        <v>1387.49</v>
      </c>
      <c r="K163" s="172">
        <f t="shared" si="424"/>
        <v>1387.49</v>
      </c>
      <c r="L163" s="172">
        <f t="shared" si="425"/>
        <v>1321.29</v>
      </c>
      <c r="M163" s="172">
        <f t="shared" si="426"/>
        <v>1214.4767603680962</v>
      </c>
      <c r="N163" s="172">
        <f t="shared" si="427"/>
        <v>1120.166511453682</v>
      </c>
      <c r="O163" s="172">
        <f t="shared" si="428"/>
        <v>1072.5410428503972</v>
      </c>
      <c r="P163" s="172">
        <f t="shared" si="429"/>
        <v>1109.9406256614288</v>
      </c>
      <c r="Q163" s="172">
        <f t="shared" si="430"/>
        <v>1114.2828775404057</v>
      </c>
      <c r="R163" s="172">
        <f t="shared" si="431"/>
        <v>1171.8432786101637</v>
      </c>
      <c r="S163" s="172">
        <f t="shared" si="432"/>
        <v>1321.29</v>
      </c>
      <c r="T163" s="172">
        <f t="shared" si="433"/>
        <v>1321.29</v>
      </c>
      <c r="U163" s="172">
        <f t="shared" si="434"/>
        <v>1321.29</v>
      </c>
      <c r="V163" s="172">
        <f t="shared" si="435"/>
        <v>1321.29</v>
      </c>
      <c r="W163" s="172">
        <f t="shared" si="436"/>
        <v>1387.49</v>
      </c>
      <c r="X163" s="172">
        <f t="shared" si="437"/>
        <v>1387.49</v>
      </c>
      <c r="Y163" s="172">
        <f t="shared" si="438"/>
        <v>1387.49</v>
      </c>
      <c r="Z163" s="172">
        <f t="shared" si="439"/>
        <v>1387.49</v>
      </c>
      <c r="AA163" s="172">
        <f t="shared" si="440"/>
        <v>1387.49</v>
      </c>
      <c r="AB163" s="172">
        <f t="shared" si="441"/>
        <v>1387.49</v>
      </c>
      <c r="AC163" s="176">
        <f xml:space="preserve"> SUM(E163:AB163) * 30</f>
        <v>943412.13289452554</v>
      </c>
      <c r="AD163" s="195"/>
      <c r="AE163" s="171">
        <f t="shared" si="442"/>
        <v>8210</v>
      </c>
      <c r="AF163" s="172">
        <f t="shared" si="443"/>
        <v>8210</v>
      </c>
      <c r="AG163" s="172">
        <f t="shared" si="444"/>
        <v>8210</v>
      </c>
      <c r="AH163" s="172">
        <f t="shared" si="445"/>
        <v>8210</v>
      </c>
      <c r="AI163" s="172">
        <f t="shared" si="446"/>
        <v>8210</v>
      </c>
      <c r="AJ163" s="172">
        <f t="shared" si="447"/>
        <v>8210</v>
      </c>
      <c r="AK163" s="172">
        <f t="shared" si="448"/>
        <v>8210</v>
      </c>
      <c r="AL163" s="172">
        <f t="shared" si="449"/>
        <v>8310</v>
      </c>
      <c r="AM163" s="172">
        <f t="shared" si="450"/>
        <v>8465.3566527905859</v>
      </c>
      <c r="AN163" s="172">
        <f t="shared" si="451"/>
        <v>8597.03096853635</v>
      </c>
      <c r="AO163" s="172">
        <f t="shared" si="452"/>
        <v>8661.750203272848</v>
      </c>
      <c r="AP163" s="172">
        <f t="shared" si="453"/>
        <v>8611.0235923011624</v>
      </c>
      <c r="AQ163" s="172">
        <f t="shared" si="454"/>
        <v>8605.0884017484368</v>
      </c>
      <c r="AR163" s="172">
        <f t="shared" si="455"/>
        <v>8525.4813961057553</v>
      </c>
      <c r="AS163" s="172">
        <f t="shared" si="456"/>
        <v>8310</v>
      </c>
      <c r="AT163" s="172">
        <f t="shared" si="457"/>
        <v>8310</v>
      </c>
      <c r="AU163" s="172">
        <f t="shared" si="458"/>
        <v>8310</v>
      </c>
      <c r="AV163" s="172">
        <f t="shared" si="459"/>
        <v>8310</v>
      </c>
      <c r="AW163" s="172">
        <f t="shared" si="460"/>
        <v>8210</v>
      </c>
      <c r="AX163" s="172">
        <f t="shared" si="461"/>
        <v>8210</v>
      </c>
      <c r="AY163" s="172">
        <f t="shared" si="462"/>
        <v>8210</v>
      </c>
      <c r="AZ163" s="172">
        <f t="shared" si="463"/>
        <v>8210</v>
      </c>
      <c r="BA163" s="172">
        <f t="shared" si="464"/>
        <v>8210</v>
      </c>
      <c r="BB163" s="172">
        <f t="shared" si="465"/>
        <v>8210</v>
      </c>
      <c r="BD163" s="189">
        <f xml:space="preserve">  'Generation Calculation'!CC150-'Bidders Proposed Renewables'!E125</f>
        <v>169</v>
      </c>
      <c r="BE163" s="190">
        <f xml:space="preserve">  'Generation Calculation'!CD150-'Bidders Proposed Renewables'!F125</f>
        <v>169</v>
      </c>
      <c r="BF163" s="190">
        <f xml:space="preserve">  'Generation Calculation'!CE150-'Bidders Proposed Renewables'!G125</f>
        <v>169</v>
      </c>
      <c r="BG163" s="190">
        <f xml:space="preserve">  'Generation Calculation'!CF150-'Bidders Proposed Renewables'!H125</f>
        <v>169</v>
      </c>
      <c r="BH163" s="190">
        <f xml:space="preserve">  'Generation Calculation'!CG150-'Bidders Proposed Renewables'!I125</f>
        <v>169</v>
      </c>
      <c r="BI163" s="190">
        <f xml:space="preserve">  'Generation Calculation'!CH150-'Bidders Proposed Renewables'!J125</f>
        <v>169</v>
      </c>
      <c r="BJ163" s="190">
        <f xml:space="preserve">  'Generation Calculation'!CI150-'Bidders Proposed Renewables'!K125</f>
        <v>169</v>
      </c>
      <c r="BK163" s="190">
        <f xml:space="preserve">  'Generation Calculation'!CJ150-'Bidders Proposed Renewables'!L125</f>
        <v>159</v>
      </c>
      <c r="BL163" s="190">
        <f xml:space="preserve">  'Generation Calculation'!CK150-'Bidders Proposed Renewables'!M125</f>
        <v>143.46433472094134</v>
      </c>
      <c r="BM163" s="190">
        <f xml:space="preserve">  'Generation Calculation'!CL150-'Bidders Proposed Renewables'!N125</f>
        <v>130.29690314636508</v>
      </c>
      <c r="BN163" s="190">
        <f xml:space="preserve">  'Generation Calculation'!CM150-'Bidders Proposed Renewables'!O125</f>
        <v>123.82497967271519</v>
      </c>
      <c r="BO163" s="190">
        <f xml:space="preserve">  'Generation Calculation'!CN150-'Bidders Proposed Renewables'!P125</f>
        <v>128.89764076988371</v>
      </c>
      <c r="BP163" s="190">
        <f xml:space="preserve">  'Generation Calculation'!CO150-'Bidders Proposed Renewables'!Q125</f>
        <v>129.4911598251563</v>
      </c>
      <c r="BQ163" s="190">
        <f xml:space="preserve">  'Generation Calculation'!CP150-'Bidders Proposed Renewables'!R125</f>
        <v>137.45186038942444</v>
      </c>
      <c r="BR163" s="190">
        <f xml:space="preserve">  'Generation Calculation'!CQ150-'Bidders Proposed Renewables'!S125</f>
        <v>159</v>
      </c>
      <c r="BS163" s="190">
        <f xml:space="preserve">  'Generation Calculation'!CR150-'Bidders Proposed Renewables'!T125</f>
        <v>159</v>
      </c>
      <c r="BT163" s="190">
        <f xml:space="preserve">  'Generation Calculation'!CS150-'Bidders Proposed Renewables'!U125</f>
        <v>159</v>
      </c>
      <c r="BU163" s="190">
        <f xml:space="preserve">  'Generation Calculation'!CT150-'Bidders Proposed Renewables'!V125</f>
        <v>159</v>
      </c>
      <c r="BV163" s="190">
        <f xml:space="preserve">  'Generation Calculation'!CU150-'Bidders Proposed Renewables'!W125</f>
        <v>169</v>
      </c>
      <c r="BW163" s="190">
        <f xml:space="preserve">  'Generation Calculation'!CV150-'Bidders Proposed Renewables'!X125</f>
        <v>169</v>
      </c>
      <c r="BX163" s="190">
        <f xml:space="preserve">  'Generation Calculation'!CW150-'Bidders Proposed Renewables'!Y125</f>
        <v>169</v>
      </c>
      <c r="BY163" s="190">
        <f xml:space="preserve">  'Generation Calculation'!CX150-'Bidders Proposed Renewables'!Z125</f>
        <v>169</v>
      </c>
      <c r="BZ163" s="190">
        <f xml:space="preserve">  'Generation Calculation'!CY150-'Bidders Proposed Renewables'!AA125</f>
        <v>169</v>
      </c>
      <c r="CA163" s="190">
        <f xml:space="preserve">  'Generation Calculation'!CZ150-'Bidders Proposed Renewables'!AB125</f>
        <v>169</v>
      </c>
      <c r="CC163" s="171">
        <f t="shared" si="466"/>
        <v>170</v>
      </c>
      <c r="CD163" s="172">
        <f t="shared" si="467"/>
        <v>170</v>
      </c>
      <c r="CE163" s="172">
        <f t="shared" si="468"/>
        <v>170</v>
      </c>
      <c r="CF163" s="172">
        <f t="shared" si="469"/>
        <v>170</v>
      </c>
      <c r="CG163" s="172">
        <f t="shared" si="470"/>
        <v>170</v>
      </c>
      <c r="CH163" s="172">
        <f t="shared" si="471"/>
        <v>170</v>
      </c>
      <c r="CI163" s="172">
        <f t="shared" si="472"/>
        <v>170</v>
      </c>
      <c r="CJ163" s="172">
        <f t="shared" si="473"/>
        <v>160</v>
      </c>
      <c r="CK163" s="172">
        <f t="shared" si="474"/>
        <v>150</v>
      </c>
      <c r="CL163" s="172">
        <f t="shared" si="475"/>
        <v>140</v>
      </c>
      <c r="CM163" s="172">
        <f t="shared" si="476"/>
        <v>130</v>
      </c>
      <c r="CN163" s="172">
        <f t="shared" si="477"/>
        <v>130</v>
      </c>
      <c r="CO163" s="172">
        <f t="shared" si="478"/>
        <v>130</v>
      </c>
      <c r="CP163" s="172">
        <f t="shared" si="479"/>
        <v>140</v>
      </c>
      <c r="CQ163" s="172">
        <f t="shared" si="480"/>
        <v>160</v>
      </c>
      <c r="CR163" s="172">
        <f t="shared" si="481"/>
        <v>160</v>
      </c>
      <c r="CS163" s="172">
        <f t="shared" si="482"/>
        <v>160</v>
      </c>
      <c r="CT163" s="172">
        <f t="shared" si="483"/>
        <v>160</v>
      </c>
      <c r="CU163" s="172">
        <f t="shared" si="484"/>
        <v>170</v>
      </c>
      <c r="CV163" s="172">
        <f t="shared" si="485"/>
        <v>170</v>
      </c>
      <c r="CW163" s="172">
        <f t="shared" si="486"/>
        <v>170</v>
      </c>
      <c r="CX163" s="172">
        <f t="shared" si="487"/>
        <v>170</v>
      </c>
      <c r="CY163" s="172">
        <f t="shared" si="488"/>
        <v>170</v>
      </c>
      <c r="CZ163" s="172">
        <f t="shared" si="489"/>
        <v>170</v>
      </c>
      <c r="DB163" s="171">
        <f t="shared" si="490"/>
        <v>160</v>
      </c>
      <c r="DC163" s="172">
        <f t="shared" si="491"/>
        <v>160</v>
      </c>
      <c r="DD163" s="172">
        <f t="shared" si="492"/>
        <v>160</v>
      </c>
      <c r="DE163" s="172">
        <f t="shared" si="493"/>
        <v>160</v>
      </c>
      <c r="DF163" s="172">
        <f t="shared" si="494"/>
        <v>160</v>
      </c>
      <c r="DG163" s="172">
        <f t="shared" si="495"/>
        <v>160</v>
      </c>
      <c r="DH163" s="172">
        <f t="shared" si="496"/>
        <v>160</v>
      </c>
      <c r="DI163" s="172">
        <f t="shared" si="497"/>
        <v>150</v>
      </c>
      <c r="DJ163" s="172">
        <f t="shared" si="498"/>
        <v>140</v>
      </c>
      <c r="DK163" s="172">
        <f t="shared" si="499"/>
        <v>130</v>
      </c>
      <c r="DL163" s="172">
        <f t="shared" si="500"/>
        <v>120</v>
      </c>
      <c r="DM163" s="172">
        <f t="shared" si="501"/>
        <v>120</v>
      </c>
      <c r="DN163" s="172">
        <f t="shared" si="502"/>
        <v>120</v>
      </c>
      <c r="DO163" s="172">
        <f t="shared" si="503"/>
        <v>130</v>
      </c>
      <c r="DP163" s="172">
        <f t="shared" si="504"/>
        <v>150</v>
      </c>
      <c r="DQ163" s="172">
        <f t="shared" si="505"/>
        <v>150</v>
      </c>
      <c r="DR163" s="172">
        <f t="shared" si="506"/>
        <v>150</v>
      </c>
      <c r="DS163" s="172">
        <f t="shared" si="507"/>
        <v>150</v>
      </c>
      <c r="DT163" s="172">
        <f t="shared" si="508"/>
        <v>160</v>
      </c>
      <c r="DU163" s="172">
        <f t="shared" si="509"/>
        <v>160</v>
      </c>
      <c r="DV163" s="172">
        <f t="shared" si="510"/>
        <v>160</v>
      </c>
      <c r="DW163" s="172">
        <f t="shared" si="511"/>
        <v>160</v>
      </c>
      <c r="DX163" s="172">
        <f t="shared" si="512"/>
        <v>160</v>
      </c>
      <c r="DY163" s="172">
        <f t="shared" si="513"/>
        <v>160</v>
      </c>
      <c r="EA163" s="171">
        <f t="shared" si="514"/>
        <v>8200</v>
      </c>
      <c r="EB163" s="172">
        <f t="shared" si="515"/>
        <v>8200</v>
      </c>
      <c r="EC163" s="172">
        <f t="shared" si="516"/>
        <v>8200</v>
      </c>
      <c r="ED163" s="172">
        <f t="shared" si="517"/>
        <v>8200</v>
      </c>
      <c r="EE163" s="172">
        <f t="shared" si="518"/>
        <v>8200</v>
      </c>
      <c r="EF163" s="172">
        <f t="shared" si="519"/>
        <v>8200</v>
      </c>
      <c r="EG163" s="172">
        <f t="shared" si="520"/>
        <v>8200</v>
      </c>
      <c r="EH163" s="172">
        <f t="shared" si="521"/>
        <v>8300</v>
      </c>
      <c r="EI163" s="172">
        <f t="shared" si="522"/>
        <v>8400</v>
      </c>
      <c r="EJ163" s="172">
        <f t="shared" si="523"/>
        <v>8500</v>
      </c>
      <c r="EK163" s="172">
        <f t="shared" si="524"/>
        <v>8600</v>
      </c>
      <c r="EL163" s="172">
        <f t="shared" si="525"/>
        <v>8600</v>
      </c>
      <c r="EM163" s="172">
        <f t="shared" si="526"/>
        <v>8600</v>
      </c>
      <c r="EN163" s="172">
        <f t="shared" si="527"/>
        <v>8500</v>
      </c>
      <c r="EO163" s="172">
        <f t="shared" si="528"/>
        <v>8300</v>
      </c>
      <c r="EP163" s="172">
        <f t="shared" si="529"/>
        <v>8300</v>
      </c>
      <c r="EQ163" s="172">
        <f t="shared" si="530"/>
        <v>8300</v>
      </c>
      <c r="ER163" s="172">
        <f t="shared" si="531"/>
        <v>8300</v>
      </c>
      <c r="ES163" s="172">
        <f t="shared" si="532"/>
        <v>8200</v>
      </c>
      <c r="ET163" s="172">
        <f t="shared" si="533"/>
        <v>8200</v>
      </c>
      <c r="EU163" s="172">
        <f t="shared" si="534"/>
        <v>8200</v>
      </c>
      <c r="EV163" s="172">
        <f t="shared" si="535"/>
        <v>8200</v>
      </c>
      <c r="EW163" s="172">
        <f t="shared" si="536"/>
        <v>8200</v>
      </c>
      <c r="EX163" s="172">
        <f t="shared" si="537"/>
        <v>8200</v>
      </c>
      <c r="EZ163" s="171">
        <f t="shared" si="538"/>
        <v>8300</v>
      </c>
      <c r="FA163" s="172">
        <f t="shared" si="539"/>
        <v>8300</v>
      </c>
      <c r="FB163" s="172">
        <f t="shared" si="540"/>
        <v>8300</v>
      </c>
      <c r="FC163" s="172">
        <f t="shared" si="541"/>
        <v>8300</v>
      </c>
      <c r="FD163" s="172">
        <f t="shared" si="542"/>
        <v>8300</v>
      </c>
      <c r="FE163" s="172">
        <f t="shared" si="543"/>
        <v>8300</v>
      </c>
      <c r="FF163" s="172">
        <f t="shared" si="544"/>
        <v>8300</v>
      </c>
      <c r="FG163" s="172">
        <f t="shared" si="545"/>
        <v>8400</v>
      </c>
      <c r="FH163" s="172">
        <f t="shared" si="546"/>
        <v>8500</v>
      </c>
      <c r="FI163" s="172">
        <f t="shared" si="547"/>
        <v>8600</v>
      </c>
      <c r="FJ163" s="172">
        <f t="shared" si="548"/>
        <v>8700</v>
      </c>
      <c r="FK163" s="172">
        <f t="shared" si="549"/>
        <v>8700</v>
      </c>
      <c r="FL163" s="172">
        <f t="shared" si="550"/>
        <v>8700</v>
      </c>
      <c r="FM163" s="172">
        <f t="shared" si="551"/>
        <v>8600</v>
      </c>
      <c r="FN163" s="172">
        <f t="shared" si="552"/>
        <v>8400</v>
      </c>
      <c r="FO163" s="172">
        <f t="shared" si="553"/>
        <v>8400</v>
      </c>
      <c r="FP163" s="172">
        <f t="shared" si="554"/>
        <v>8400</v>
      </c>
      <c r="FQ163" s="172">
        <f t="shared" si="555"/>
        <v>8400</v>
      </c>
      <c r="FR163" s="172">
        <f t="shared" si="556"/>
        <v>8300</v>
      </c>
      <c r="FS163" s="172">
        <f t="shared" si="557"/>
        <v>8300</v>
      </c>
      <c r="FT163" s="172">
        <f t="shared" si="558"/>
        <v>8300</v>
      </c>
      <c r="FU163" s="172">
        <f t="shared" si="559"/>
        <v>8300</v>
      </c>
      <c r="FV163" s="172">
        <f t="shared" si="560"/>
        <v>8300</v>
      </c>
      <c r="FW163" s="172">
        <f t="shared" si="561"/>
        <v>8300</v>
      </c>
    </row>
    <row r="164" spans="3:179" ht="14.25" customHeight="1" x14ac:dyDescent="0.25">
      <c r="C164" s="132">
        <v>2030</v>
      </c>
      <c r="D164" s="14" t="s">
        <v>171</v>
      </c>
      <c r="E164" s="171">
        <f t="shared" si="418"/>
        <v>1387.49</v>
      </c>
      <c r="F164" s="172">
        <f t="shared" si="419"/>
        <v>1387.49</v>
      </c>
      <c r="G164" s="172">
        <f t="shared" si="420"/>
        <v>1387.49</v>
      </c>
      <c r="H164" s="172">
        <f t="shared" si="421"/>
        <v>1387.49</v>
      </c>
      <c r="I164" s="172">
        <f t="shared" si="422"/>
        <v>1387.49</v>
      </c>
      <c r="J164" s="172">
        <f t="shared" si="423"/>
        <v>1387.49</v>
      </c>
      <c r="K164" s="172">
        <f t="shared" si="424"/>
        <v>1387.49</v>
      </c>
      <c r="L164" s="172">
        <f t="shared" si="425"/>
        <v>1297.1021336525771</v>
      </c>
      <c r="M164" s="172">
        <f t="shared" si="426"/>
        <v>1130.7445499186733</v>
      </c>
      <c r="N164" s="172">
        <f t="shared" si="427"/>
        <v>1035.9875037043359</v>
      </c>
      <c r="O164" s="172">
        <f t="shared" si="428"/>
        <v>1048.926976886416</v>
      </c>
      <c r="P164" s="172">
        <f t="shared" si="429"/>
        <v>1089.6110799794128</v>
      </c>
      <c r="Q164" s="172">
        <f t="shared" si="430"/>
        <v>1115.5469275653372</v>
      </c>
      <c r="R164" s="172">
        <f t="shared" si="431"/>
        <v>1151.2224904611799</v>
      </c>
      <c r="S164" s="172">
        <f t="shared" si="432"/>
        <v>1290.9271406863863</v>
      </c>
      <c r="T164" s="172">
        <f t="shared" si="433"/>
        <v>1321.29</v>
      </c>
      <c r="U164" s="172">
        <f t="shared" si="434"/>
        <v>1321.29</v>
      </c>
      <c r="V164" s="172">
        <f t="shared" si="435"/>
        <v>1321.29</v>
      </c>
      <c r="W164" s="172">
        <f t="shared" si="436"/>
        <v>1387.49</v>
      </c>
      <c r="X164" s="172">
        <f t="shared" si="437"/>
        <v>1387.49</v>
      </c>
      <c r="Y164" s="172">
        <f t="shared" si="438"/>
        <v>1387.49</v>
      </c>
      <c r="Z164" s="172">
        <f t="shared" si="439"/>
        <v>1387.49</v>
      </c>
      <c r="AA164" s="172">
        <f t="shared" si="440"/>
        <v>1387.49</v>
      </c>
      <c r="AB164" s="172">
        <f t="shared" si="441"/>
        <v>1387.49</v>
      </c>
      <c r="AC164" s="176">
        <f xml:space="preserve"> SUM(E164:AB164) * 31</f>
        <v>966000.57288848422</v>
      </c>
      <c r="AD164" s="195"/>
      <c r="AE164" s="171">
        <f t="shared" si="442"/>
        <v>8210</v>
      </c>
      <c r="AF164" s="172">
        <f t="shared" si="443"/>
        <v>8210</v>
      </c>
      <c r="AG164" s="172">
        <f t="shared" si="444"/>
        <v>8210</v>
      </c>
      <c r="AH164" s="172">
        <f t="shared" si="445"/>
        <v>8210</v>
      </c>
      <c r="AI164" s="172">
        <f t="shared" si="446"/>
        <v>8210</v>
      </c>
      <c r="AJ164" s="172">
        <f t="shared" si="447"/>
        <v>8210</v>
      </c>
      <c r="AK164" s="172">
        <f t="shared" si="448"/>
        <v>8210</v>
      </c>
      <c r="AL164" s="172">
        <f t="shared" si="449"/>
        <v>8345.803095509842</v>
      </c>
      <c r="AM164" s="172">
        <f t="shared" si="450"/>
        <v>8582.4997592309992</v>
      </c>
      <c r="AN164" s="172">
        <f t="shared" si="451"/>
        <v>8710.6681537935037</v>
      </c>
      <c r="AO164" s="172">
        <f t="shared" si="452"/>
        <v>8693.4249332844702</v>
      </c>
      <c r="AP164" s="172">
        <f t="shared" si="453"/>
        <v>8638.6839387789623</v>
      </c>
      <c r="AQ164" s="172">
        <f t="shared" si="454"/>
        <v>8603.3588277565377</v>
      </c>
      <c r="AR164" s="172">
        <f t="shared" si="455"/>
        <v>8554.2024215335368</v>
      </c>
      <c r="AS164" s="172">
        <f t="shared" si="456"/>
        <v>8354.8830513155863</v>
      </c>
      <c r="AT164" s="172">
        <f t="shared" si="457"/>
        <v>8310</v>
      </c>
      <c r="AU164" s="172">
        <f t="shared" si="458"/>
        <v>8310</v>
      </c>
      <c r="AV164" s="172">
        <f t="shared" si="459"/>
        <v>8310</v>
      </c>
      <c r="AW164" s="172">
        <f t="shared" si="460"/>
        <v>8210</v>
      </c>
      <c r="AX164" s="172">
        <f t="shared" si="461"/>
        <v>8210</v>
      </c>
      <c r="AY164" s="172">
        <f t="shared" si="462"/>
        <v>8210</v>
      </c>
      <c r="AZ164" s="172">
        <f t="shared" si="463"/>
        <v>8210</v>
      </c>
      <c r="BA164" s="172">
        <f t="shared" si="464"/>
        <v>8210</v>
      </c>
      <c r="BB164" s="172">
        <f t="shared" si="465"/>
        <v>8210</v>
      </c>
      <c r="BD164" s="189">
        <f xml:space="preserve">  'Generation Calculation'!CC151-'Bidders Proposed Renewables'!E126</f>
        <v>169</v>
      </c>
      <c r="BE164" s="190">
        <f xml:space="preserve">  'Generation Calculation'!CD151-'Bidders Proposed Renewables'!F126</f>
        <v>169</v>
      </c>
      <c r="BF164" s="190">
        <f xml:space="preserve">  'Generation Calculation'!CE151-'Bidders Proposed Renewables'!G126</f>
        <v>169</v>
      </c>
      <c r="BG164" s="190">
        <f xml:space="preserve">  'Generation Calculation'!CF151-'Bidders Proposed Renewables'!H126</f>
        <v>169</v>
      </c>
      <c r="BH164" s="190">
        <f xml:space="preserve">  'Generation Calculation'!CG151-'Bidders Proposed Renewables'!I126</f>
        <v>169</v>
      </c>
      <c r="BI164" s="190">
        <f xml:space="preserve">  'Generation Calculation'!CH151-'Bidders Proposed Renewables'!J126</f>
        <v>169</v>
      </c>
      <c r="BJ164" s="190">
        <f xml:space="preserve">  'Generation Calculation'!CI151-'Bidders Proposed Renewables'!K126</f>
        <v>169</v>
      </c>
      <c r="BK164" s="190">
        <f xml:space="preserve">  'Generation Calculation'!CJ151-'Bidders Proposed Renewables'!L126</f>
        <v>155.41969044901577</v>
      </c>
      <c r="BL164" s="190">
        <f xml:space="preserve">  'Generation Calculation'!CK151-'Bidders Proposed Renewables'!M126</f>
        <v>131.75002407690008</v>
      </c>
      <c r="BM164" s="190">
        <f xml:space="preserve">  'Generation Calculation'!CL151-'Bidders Proposed Renewables'!N126</f>
        <v>118.93318462064963</v>
      </c>
      <c r="BN164" s="190">
        <f xml:space="preserve">  'Generation Calculation'!CM151-'Bidders Proposed Renewables'!O126</f>
        <v>120.65750667155299</v>
      </c>
      <c r="BO164" s="190">
        <f xml:space="preserve">  'Generation Calculation'!CN151-'Bidders Proposed Renewables'!P126</f>
        <v>126.13160612210385</v>
      </c>
      <c r="BP164" s="190">
        <f xml:space="preserve">  'Generation Calculation'!CO151-'Bidders Proposed Renewables'!Q126</f>
        <v>129.66411722434617</v>
      </c>
      <c r="BQ164" s="190">
        <f xml:space="preserve">  'Generation Calculation'!CP151-'Bidders Proposed Renewables'!R126</f>
        <v>134.5797578466464</v>
      </c>
      <c r="BR164" s="190">
        <f xml:space="preserve">  'Generation Calculation'!CQ151-'Bidders Proposed Renewables'!S126</f>
        <v>154.51169486844137</v>
      </c>
      <c r="BS164" s="190">
        <f xml:space="preserve">  'Generation Calculation'!CR151-'Bidders Proposed Renewables'!T126</f>
        <v>159</v>
      </c>
      <c r="BT164" s="190">
        <f xml:space="preserve">  'Generation Calculation'!CS151-'Bidders Proposed Renewables'!U126</f>
        <v>159</v>
      </c>
      <c r="BU164" s="190">
        <f xml:space="preserve">  'Generation Calculation'!CT151-'Bidders Proposed Renewables'!V126</f>
        <v>159</v>
      </c>
      <c r="BV164" s="190">
        <f xml:space="preserve">  'Generation Calculation'!CU151-'Bidders Proposed Renewables'!W126</f>
        <v>169</v>
      </c>
      <c r="BW164" s="190">
        <f xml:space="preserve">  'Generation Calculation'!CV151-'Bidders Proposed Renewables'!X126</f>
        <v>169</v>
      </c>
      <c r="BX164" s="190">
        <f xml:space="preserve">  'Generation Calculation'!CW151-'Bidders Proposed Renewables'!Y126</f>
        <v>169</v>
      </c>
      <c r="BY164" s="190">
        <f xml:space="preserve">  'Generation Calculation'!CX151-'Bidders Proposed Renewables'!Z126</f>
        <v>169</v>
      </c>
      <c r="BZ164" s="190">
        <f xml:space="preserve">  'Generation Calculation'!CY151-'Bidders Proposed Renewables'!AA126</f>
        <v>169</v>
      </c>
      <c r="CA164" s="190">
        <f xml:space="preserve">  'Generation Calculation'!CZ151-'Bidders Proposed Renewables'!AB126</f>
        <v>169</v>
      </c>
      <c r="CC164" s="171">
        <f t="shared" si="466"/>
        <v>170</v>
      </c>
      <c r="CD164" s="172">
        <f t="shared" si="467"/>
        <v>170</v>
      </c>
      <c r="CE164" s="172">
        <f t="shared" si="468"/>
        <v>170</v>
      </c>
      <c r="CF164" s="172">
        <f t="shared" si="469"/>
        <v>170</v>
      </c>
      <c r="CG164" s="172">
        <f t="shared" si="470"/>
        <v>170</v>
      </c>
      <c r="CH164" s="172">
        <f t="shared" si="471"/>
        <v>170</v>
      </c>
      <c r="CI164" s="172">
        <f t="shared" si="472"/>
        <v>170</v>
      </c>
      <c r="CJ164" s="172">
        <f t="shared" si="473"/>
        <v>160</v>
      </c>
      <c r="CK164" s="172">
        <f t="shared" si="474"/>
        <v>140</v>
      </c>
      <c r="CL164" s="172">
        <f t="shared" si="475"/>
        <v>120</v>
      </c>
      <c r="CM164" s="172">
        <f t="shared" si="476"/>
        <v>130</v>
      </c>
      <c r="CN164" s="172">
        <f t="shared" si="477"/>
        <v>130</v>
      </c>
      <c r="CO164" s="172">
        <f t="shared" si="478"/>
        <v>130</v>
      </c>
      <c r="CP164" s="172">
        <f t="shared" si="479"/>
        <v>140</v>
      </c>
      <c r="CQ164" s="172">
        <f t="shared" si="480"/>
        <v>160</v>
      </c>
      <c r="CR164" s="172">
        <f t="shared" si="481"/>
        <v>160</v>
      </c>
      <c r="CS164" s="172">
        <f t="shared" si="482"/>
        <v>160</v>
      </c>
      <c r="CT164" s="172">
        <f t="shared" si="483"/>
        <v>160</v>
      </c>
      <c r="CU164" s="172">
        <f t="shared" si="484"/>
        <v>170</v>
      </c>
      <c r="CV164" s="172">
        <f t="shared" si="485"/>
        <v>170</v>
      </c>
      <c r="CW164" s="172">
        <f t="shared" si="486"/>
        <v>170</v>
      </c>
      <c r="CX164" s="172">
        <f t="shared" si="487"/>
        <v>170</v>
      </c>
      <c r="CY164" s="172">
        <f t="shared" si="488"/>
        <v>170</v>
      </c>
      <c r="CZ164" s="172">
        <f t="shared" si="489"/>
        <v>170</v>
      </c>
      <c r="DB164" s="171">
        <f t="shared" si="490"/>
        <v>160</v>
      </c>
      <c r="DC164" s="172">
        <f t="shared" si="491"/>
        <v>160</v>
      </c>
      <c r="DD164" s="172">
        <f t="shared" si="492"/>
        <v>160</v>
      </c>
      <c r="DE164" s="172">
        <f t="shared" si="493"/>
        <v>160</v>
      </c>
      <c r="DF164" s="172">
        <f t="shared" si="494"/>
        <v>160</v>
      </c>
      <c r="DG164" s="172">
        <f t="shared" si="495"/>
        <v>160</v>
      </c>
      <c r="DH164" s="172">
        <f t="shared" si="496"/>
        <v>160</v>
      </c>
      <c r="DI164" s="172">
        <f t="shared" si="497"/>
        <v>150</v>
      </c>
      <c r="DJ164" s="172">
        <f t="shared" si="498"/>
        <v>130</v>
      </c>
      <c r="DK164" s="172">
        <f t="shared" si="499"/>
        <v>110.00000000000001</v>
      </c>
      <c r="DL164" s="172">
        <f t="shared" si="500"/>
        <v>120</v>
      </c>
      <c r="DM164" s="172">
        <f t="shared" si="501"/>
        <v>120</v>
      </c>
      <c r="DN164" s="172">
        <f t="shared" si="502"/>
        <v>120</v>
      </c>
      <c r="DO164" s="172">
        <f t="shared" si="503"/>
        <v>130</v>
      </c>
      <c r="DP164" s="172">
        <f t="shared" si="504"/>
        <v>150</v>
      </c>
      <c r="DQ164" s="172">
        <f t="shared" si="505"/>
        <v>150</v>
      </c>
      <c r="DR164" s="172">
        <f t="shared" si="506"/>
        <v>150</v>
      </c>
      <c r="DS164" s="172">
        <f t="shared" si="507"/>
        <v>150</v>
      </c>
      <c r="DT164" s="172">
        <f t="shared" si="508"/>
        <v>160</v>
      </c>
      <c r="DU164" s="172">
        <f t="shared" si="509"/>
        <v>160</v>
      </c>
      <c r="DV164" s="172">
        <f t="shared" si="510"/>
        <v>160</v>
      </c>
      <c r="DW164" s="172">
        <f t="shared" si="511"/>
        <v>160</v>
      </c>
      <c r="DX164" s="172">
        <f t="shared" si="512"/>
        <v>160</v>
      </c>
      <c r="DY164" s="172">
        <f t="shared" si="513"/>
        <v>160</v>
      </c>
      <c r="EA164" s="171">
        <f t="shared" si="514"/>
        <v>8200</v>
      </c>
      <c r="EB164" s="172">
        <f t="shared" si="515"/>
        <v>8200</v>
      </c>
      <c r="EC164" s="172">
        <f t="shared" si="516"/>
        <v>8200</v>
      </c>
      <c r="ED164" s="172">
        <f t="shared" si="517"/>
        <v>8200</v>
      </c>
      <c r="EE164" s="172">
        <f t="shared" si="518"/>
        <v>8200</v>
      </c>
      <c r="EF164" s="172">
        <f t="shared" si="519"/>
        <v>8200</v>
      </c>
      <c r="EG164" s="172">
        <f t="shared" si="520"/>
        <v>8200</v>
      </c>
      <c r="EH164" s="172">
        <f t="shared" si="521"/>
        <v>8300</v>
      </c>
      <c r="EI164" s="172">
        <f t="shared" si="522"/>
        <v>8500</v>
      </c>
      <c r="EJ164" s="172">
        <f t="shared" si="523"/>
        <v>8700</v>
      </c>
      <c r="EK164" s="172">
        <f t="shared" si="524"/>
        <v>8600</v>
      </c>
      <c r="EL164" s="172">
        <f t="shared" si="525"/>
        <v>8600</v>
      </c>
      <c r="EM164" s="172">
        <f t="shared" si="526"/>
        <v>8600</v>
      </c>
      <c r="EN164" s="172">
        <f t="shared" si="527"/>
        <v>8500</v>
      </c>
      <c r="EO164" s="172">
        <f t="shared" si="528"/>
        <v>8300</v>
      </c>
      <c r="EP164" s="172">
        <f t="shared" si="529"/>
        <v>8300</v>
      </c>
      <c r="EQ164" s="172">
        <f t="shared" si="530"/>
        <v>8300</v>
      </c>
      <c r="ER164" s="172">
        <f t="shared" si="531"/>
        <v>8300</v>
      </c>
      <c r="ES164" s="172">
        <f t="shared" si="532"/>
        <v>8200</v>
      </c>
      <c r="ET164" s="172">
        <f t="shared" si="533"/>
        <v>8200</v>
      </c>
      <c r="EU164" s="172">
        <f t="shared" si="534"/>
        <v>8200</v>
      </c>
      <c r="EV164" s="172">
        <f t="shared" si="535"/>
        <v>8200</v>
      </c>
      <c r="EW164" s="172">
        <f t="shared" si="536"/>
        <v>8200</v>
      </c>
      <c r="EX164" s="172">
        <f t="shared" si="537"/>
        <v>8200</v>
      </c>
      <c r="EZ164" s="171">
        <f t="shared" si="538"/>
        <v>8300</v>
      </c>
      <c r="FA164" s="172">
        <f t="shared" si="539"/>
        <v>8300</v>
      </c>
      <c r="FB164" s="172">
        <f t="shared" si="540"/>
        <v>8300</v>
      </c>
      <c r="FC164" s="172">
        <f t="shared" si="541"/>
        <v>8300</v>
      </c>
      <c r="FD164" s="172">
        <f t="shared" si="542"/>
        <v>8300</v>
      </c>
      <c r="FE164" s="172">
        <f t="shared" si="543"/>
        <v>8300</v>
      </c>
      <c r="FF164" s="172">
        <f t="shared" si="544"/>
        <v>8300</v>
      </c>
      <c r="FG164" s="172">
        <f t="shared" si="545"/>
        <v>8400</v>
      </c>
      <c r="FH164" s="172">
        <f t="shared" si="546"/>
        <v>8600</v>
      </c>
      <c r="FI164" s="172">
        <f t="shared" si="547"/>
        <v>8800</v>
      </c>
      <c r="FJ164" s="172">
        <f t="shared" si="548"/>
        <v>8700</v>
      </c>
      <c r="FK164" s="172">
        <f t="shared" si="549"/>
        <v>8700</v>
      </c>
      <c r="FL164" s="172">
        <f t="shared" si="550"/>
        <v>8700</v>
      </c>
      <c r="FM164" s="172">
        <f t="shared" si="551"/>
        <v>8600</v>
      </c>
      <c r="FN164" s="172">
        <f t="shared" si="552"/>
        <v>8400</v>
      </c>
      <c r="FO164" s="172">
        <f t="shared" si="553"/>
        <v>8400</v>
      </c>
      <c r="FP164" s="172">
        <f t="shared" si="554"/>
        <v>8400</v>
      </c>
      <c r="FQ164" s="172">
        <f t="shared" si="555"/>
        <v>8400</v>
      </c>
      <c r="FR164" s="172">
        <f t="shared" si="556"/>
        <v>8300</v>
      </c>
      <c r="FS164" s="172">
        <f t="shared" si="557"/>
        <v>8300</v>
      </c>
      <c r="FT164" s="172">
        <f t="shared" si="558"/>
        <v>8300</v>
      </c>
      <c r="FU164" s="172">
        <f t="shared" si="559"/>
        <v>8300</v>
      </c>
      <c r="FV164" s="172">
        <f t="shared" si="560"/>
        <v>8300</v>
      </c>
      <c r="FW164" s="172">
        <f t="shared" si="561"/>
        <v>8300</v>
      </c>
    </row>
    <row r="165" spans="3:179" ht="14.25" customHeight="1" x14ac:dyDescent="0.25">
      <c r="C165" s="132">
        <v>2030</v>
      </c>
      <c r="D165" s="14" t="s">
        <v>172</v>
      </c>
      <c r="E165" s="171">
        <f t="shared" si="418"/>
        <v>1387.49</v>
      </c>
      <c r="F165" s="172">
        <f t="shared" si="419"/>
        <v>1387.49</v>
      </c>
      <c r="G165" s="172">
        <f t="shared" si="420"/>
        <v>1387.49</v>
      </c>
      <c r="H165" s="172">
        <f t="shared" si="421"/>
        <v>1387.49</v>
      </c>
      <c r="I165" s="172">
        <f t="shared" si="422"/>
        <v>1387.49</v>
      </c>
      <c r="J165" s="172">
        <f t="shared" si="423"/>
        <v>1387.49</v>
      </c>
      <c r="K165" s="172">
        <f t="shared" si="424"/>
        <v>1387.49</v>
      </c>
      <c r="L165" s="172">
        <f t="shared" si="425"/>
        <v>1259.9971126398873</v>
      </c>
      <c r="M165" s="172">
        <f t="shared" si="426"/>
        <v>1089.2728256019982</v>
      </c>
      <c r="N165" s="172">
        <f t="shared" si="427"/>
        <v>996.46971605971612</v>
      </c>
      <c r="O165" s="172">
        <f t="shared" si="428"/>
        <v>924.13334437626429</v>
      </c>
      <c r="P165" s="172">
        <f t="shared" si="429"/>
        <v>971.28351133198487</v>
      </c>
      <c r="Q165" s="172">
        <f t="shared" si="430"/>
        <v>1039.5801996105167</v>
      </c>
      <c r="R165" s="172">
        <f t="shared" si="431"/>
        <v>1142.453023434352</v>
      </c>
      <c r="S165" s="172">
        <f t="shared" si="432"/>
        <v>1285.6339245188353</v>
      </c>
      <c r="T165" s="172">
        <f t="shared" si="433"/>
        <v>1321.29</v>
      </c>
      <c r="U165" s="172">
        <f t="shared" si="434"/>
        <v>1321.29</v>
      </c>
      <c r="V165" s="172">
        <f t="shared" si="435"/>
        <v>1321.29</v>
      </c>
      <c r="W165" s="172">
        <f t="shared" si="436"/>
        <v>1387.49</v>
      </c>
      <c r="X165" s="172">
        <f t="shared" si="437"/>
        <v>1387.49</v>
      </c>
      <c r="Y165" s="172">
        <f t="shared" si="438"/>
        <v>1387.49</v>
      </c>
      <c r="Z165" s="172">
        <f t="shared" si="439"/>
        <v>1387.49</v>
      </c>
      <c r="AA165" s="172">
        <f t="shared" si="440"/>
        <v>1387.49</v>
      </c>
      <c r="AB165" s="172">
        <f t="shared" si="441"/>
        <v>1387.49</v>
      </c>
      <c r="AC165" s="176">
        <f xml:space="preserve"> SUM(E165:AB165) * 30</f>
        <v>921301.90972720704</v>
      </c>
      <c r="AD165" s="195"/>
      <c r="AE165" s="171">
        <f t="shared" si="442"/>
        <v>8210</v>
      </c>
      <c r="AF165" s="172">
        <f t="shared" si="443"/>
        <v>8210</v>
      </c>
      <c r="AG165" s="172">
        <f t="shared" si="444"/>
        <v>8210</v>
      </c>
      <c r="AH165" s="172">
        <f t="shared" si="445"/>
        <v>8210</v>
      </c>
      <c r="AI165" s="172">
        <f t="shared" si="446"/>
        <v>8210</v>
      </c>
      <c r="AJ165" s="172">
        <f t="shared" si="447"/>
        <v>8210</v>
      </c>
      <c r="AK165" s="172">
        <f t="shared" si="448"/>
        <v>8210</v>
      </c>
      <c r="AL165" s="172">
        <f t="shared" si="449"/>
        <v>8400.0041845773358</v>
      </c>
      <c r="AM165" s="172">
        <f t="shared" si="450"/>
        <v>8639.1424130792257</v>
      </c>
      <c r="AN165" s="172">
        <f t="shared" si="451"/>
        <v>8762.8470778937408</v>
      </c>
      <c r="AO165" s="172">
        <f t="shared" si="452"/>
        <v>8856.5543073452027</v>
      </c>
      <c r="AP165" s="172">
        <f t="shared" si="453"/>
        <v>8795.7333353575304</v>
      </c>
      <c r="AQ165" s="172">
        <f t="shared" si="454"/>
        <v>8705.8884440162528</v>
      </c>
      <c r="AR165" s="172">
        <f t="shared" si="455"/>
        <v>8566.3475725732569</v>
      </c>
      <c r="AS165" s="172">
        <f t="shared" si="456"/>
        <v>8362.6471770183998</v>
      </c>
      <c r="AT165" s="172">
        <f t="shared" si="457"/>
        <v>8310</v>
      </c>
      <c r="AU165" s="172">
        <f t="shared" si="458"/>
        <v>8310</v>
      </c>
      <c r="AV165" s="172">
        <f t="shared" si="459"/>
        <v>8310</v>
      </c>
      <c r="AW165" s="172">
        <f t="shared" si="460"/>
        <v>8210</v>
      </c>
      <c r="AX165" s="172">
        <f t="shared" si="461"/>
        <v>8210</v>
      </c>
      <c r="AY165" s="172">
        <f t="shared" si="462"/>
        <v>8210</v>
      </c>
      <c r="AZ165" s="172">
        <f t="shared" si="463"/>
        <v>8210</v>
      </c>
      <c r="BA165" s="172">
        <f t="shared" si="464"/>
        <v>8210</v>
      </c>
      <c r="BB165" s="172">
        <f t="shared" si="465"/>
        <v>8210</v>
      </c>
      <c r="BD165" s="189">
        <f xml:space="preserve">  'Generation Calculation'!CC152-'Bidders Proposed Renewables'!E127</f>
        <v>169</v>
      </c>
      <c r="BE165" s="190">
        <f xml:space="preserve">  'Generation Calculation'!CD152-'Bidders Proposed Renewables'!F127</f>
        <v>169</v>
      </c>
      <c r="BF165" s="190">
        <f xml:space="preserve">  'Generation Calculation'!CE152-'Bidders Proposed Renewables'!G127</f>
        <v>169</v>
      </c>
      <c r="BG165" s="190">
        <f xml:space="preserve">  'Generation Calculation'!CF152-'Bidders Proposed Renewables'!H127</f>
        <v>169</v>
      </c>
      <c r="BH165" s="190">
        <f xml:space="preserve">  'Generation Calculation'!CG152-'Bidders Proposed Renewables'!I127</f>
        <v>169</v>
      </c>
      <c r="BI165" s="190">
        <f xml:space="preserve">  'Generation Calculation'!CH152-'Bidders Proposed Renewables'!J127</f>
        <v>169</v>
      </c>
      <c r="BJ165" s="190">
        <f xml:space="preserve">  'Generation Calculation'!CI152-'Bidders Proposed Renewables'!K127</f>
        <v>169</v>
      </c>
      <c r="BK165" s="190">
        <f xml:space="preserve">  'Generation Calculation'!CJ152-'Bidders Proposed Renewables'!L127</f>
        <v>149.99958154226641</v>
      </c>
      <c r="BL165" s="190">
        <f xml:space="preserve">  'Generation Calculation'!CK152-'Bidders Proposed Renewables'!M127</f>
        <v>126.08575869207738</v>
      </c>
      <c r="BM165" s="190">
        <f xml:space="preserve">  'Generation Calculation'!CL152-'Bidders Proposed Renewables'!N127</f>
        <v>113.7152922106259</v>
      </c>
      <c r="BN165" s="190">
        <f xml:space="preserve">  'Generation Calculation'!CM152-'Bidders Proposed Renewables'!O127</f>
        <v>104.34456926547972</v>
      </c>
      <c r="BO165" s="190">
        <f xml:space="preserve">  'Generation Calculation'!CN152-'Bidders Proposed Renewables'!P127</f>
        <v>110.42666646424701</v>
      </c>
      <c r="BP165" s="190">
        <f xml:space="preserve">  'Generation Calculation'!CO152-'Bidders Proposed Renewables'!Q127</f>
        <v>119.41115559837468</v>
      </c>
      <c r="BQ165" s="190">
        <f xml:space="preserve">  'Generation Calculation'!CP152-'Bidders Proposed Renewables'!R127</f>
        <v>133.36524274267438</v>
      </c>
      <c r="BR165" s="190">
        <f xml:space="preserve">  'Generation Calculation'!CQ152-'Bidders Proposed Renewables'!S127</f>
        <v>153.73528229816009</v>
      </c>
      <c r="BS165" s="190">
        <f xml:space="preserve">  'Generation Calculation'!CR152-'Bidders Proposed Renewables'!T127</f>
        <v>159</v>
      </c>
      <c r="BT165" s="190">
        <f xml:space="preserve">  'Generation Calculation'!CS152-'Bidders Proposed Renewables'!U127</f>
        <v>159</v>
      </c>
      <c r="BU165" s="190">
        <f xml:space="preserve">  'Generation Calculation'!CT152-'Bidders Proposed Renewables'!V127</f>
        <v>159</v>
      </c>
      <c r="BV165" s="190">
        <f xml:space="preserve">  'Generation Calculation'!CU152-'Bidders Proposed Renewables'!W127</f>
        <v>169</v>
      </c>
      <c r="BW165" s="190">
        <f xml:space="preserve">  'Generation Calculation'!CV152-'Bidders Proposed Renewables'!X127</f>
        <v>169</v>
      </c>
      <c r="BX165" s="190">
        <f xml:space="preserve">  'Generation Calculation'!CW152-'Bidders Proposed Renewables'!Y127</f>
        <v>169</v>
      </c>
      <c r="BY165" s="190">
        <f xml:space="preserve">  'Generation Calculation'!CX152-'Bidders Proposed Renewables'!Z127</f>
        <v>169</v>
      </c>
      <c r="BZ165" s="190">
        <f xml:space="preserve">  'Generation Calculation'!CY152-'Bidders Proposed Renewables'!AA127</f>
        <v>169</v>
      </c>
      <c r="CA165" s="190">
        <f xml:space="preserve">  'Generation Calculation'!CZ152-'Bidders Proposed Renewables'!AB127</f>
        <v>169</v>
      </c>
      <c r="CC165" s="171">
        <f t="shared" si="466"/>
        <v>170</v>
      </c>
      <c r="CD165" s="172">
        <f t="shared" si="467"/>
        <v>170</v>
      </c>
      <c r="CE165" s="172">
        <f t="shared" si="468"/>
        <v>170</v>
      </c>
      <c r="CF165" s="172">
        <f t="shared" si="469"/>
        <v>170</v>
      </c>
      <c r="CG165" s="172">
        <f t="shared" si="470"/>
        <v>170</v>
      </c>
      <c r="CH165" s="172">
        <f t="shared" si="471"/>
        <v>170</v>
      </c>
      <c r="CI165" s="172">
        <f t="shared" si="472"/>
        <v>170</v>
      </c>
      <c r="CJ165" s="172">
        <f t="shared" si="473"/>
        <v>150</v>
      </c>
      <c r="CK165" s="172">
        <f t="shared" si="474"/>
        <v>130</v>
      </c>
      <c r="CL165" s="172">
        <f t="shared" si="475"/>
        <v>120</v>
      </c>
      <c r="CM165" s="172">
        <f t="shared" si="476"/>
        <v>110.00000000000001</v>
      </c>
      <c r="CN165" s="172">
        <f t="shared" si="477"/>
        <v>120</v>
      </c>
      <c r="CO165" s="172">
        <f t="shared" si="478"/>
        <v>120</v>
      </c>
      <c r="CP165" s="172">
        <f t="shared" si="479"/>
        <v>140</v>
      </c>
      <c r="CQ165" s="172">
        <f t="shared" si="480"/>
        <v>160</v>
      </c>
      <c r="CR165" s="172">
        <f t="shared" si="481"/>
        <v>160</v>
      </c>
      <c r="CS165" s="172">
        <f t="shared" si="482"/>
        <v>160</v>
      </c>
      <c r="CT165" s="172">
        <f t="shared" si="483"/>
        <v>160</v>
      </c>
      <c r="CU165" s="172">
        <f t="shared" si="484"/>
        <v>170</v>
      </c>
      <c r="CV165" s="172">
        <f t="shared" si="485"/>
        <v>170</v>
      </c>
      <c r="CW165" s="172">
        <f t="shared" si="486"/>
        <v>170</v>
      </c>
      <c r="CX165" s="172">
        <f t="shared" si="487"/>
        <v>170</v>
      </c>
      <c r="CY165" s="172">
        <f t="shared" si="488"/>
        <v>170</v>
      </c>
      <c r="CZ165" s="172">
        <f t="shared" si="489"/>
        <v>170</v>
      </c>
      <c r="DB165" s="171">
        <f t="shared" si="490"/>
        <v>160</v>
      </c>
      <c r="DC165" s="172">
        <f t="shared" si="491"/>
        <v>160</v>
      </c>
      <c r="DD165" s="172">
        <f t="shared" si="492"/>
        <v>160</v>
      </c>
      <c r="DE165" s="172">
        <f t="shared" si="493"/>
        <v>160</v>
      </c>
      <c r="DF165" s="172">
        <f t="shared" si="494"/>
        <v>160</v>
      </c>
      <c r="DG165" s="172">
        <f t="shared" si="495"/>
        <v>160</v>
      </c>
      <c r="DH165" s="172">
        <f t="shared" si="496"/>
        <v>160</v>
      </c>
      <c r="DI165" s="172">
        <f t="shared" si="497"/>
        <v>140</v>
      </c>
      <c r="DJ165" s="172">
        <f t="shared" si="498"/>
        <v>120</v>
      </c>
      <c r="DK165" s="172">
        <f t="shared" si="499"/>
        <v>110.00000000000001</v>
      </c>
      <c r="DL165" s="172">
        <f t="shared" si="500"/>
        <v>100</v>
      </c>
      <c r="DM165" s="172">
        <f t="shared" si="501"/>
        <v>110.00000000000001</v>
      </c>
      <c r="DN165" s="172">
        <f t="shared" si="502"/>
        <v>110.00000000000001</v>
      </c>
      <c r="DO165" s="172">
        <f t="shared" si="503"/>
        <v>130</v>
      </c>
      <c r="DP165" s="172">
        <f t="shared" si="504"/>
        <v>150</v>
      </c>
      <c r="DQ165" s="172">
        <f t="shared" si="505"/>
        <v>150</v>
      </c>
      <c r="DR165" s="172">
        <f t="shared" si="506"/>
        <v>150</v>
      </c>
      <c r="DS165" s="172">
        <f t="shared" si="507"/>
        <v>150</v>
      </c>
      <c r="DT165" s="172">
        <f t="shared" si="508"/>
        <v>160</v>
      </c>
      <c r="DU165" s="172">
        <f t="shared" si="509"/>
        <v>160</v>
      </c>
      <c r="DV165" s="172">
        <f t="shared" si="510"/>
        <v>160</v>
      </c>
      <c r="DW165" s="172">
        <f t="shared" si="511"/>
        <v>160</v>
      </c>
      <c r="DX165" s="172">
        <f t="shared" si="512"/>
        <v>160</v>
      </c>
      <c r="DY165" s="172">
        <f t="shared" si="513"/>
        <v>160</v>
      </c>
      <c r="EA165" s="171">
        <f t="shared" si="514"/>
        <v>8200</v>
      </c>
      <c r="EB165" s="172">
        <f t="shared" si="515"/>
        <v>8200</v>
      </c>
      <c r="EC165" s="172">
        <f t="shared" si="516"/>
        <v>8200</v>
      </c>
      <c r="ED165" s="172">
        <f t="shared" si="517"/>
        <v>8200</v>
      </c>
      <c r="EE165" s="172">
        <f t="shared" si="518"/>
        <v>8200</v>
      </c>
      <c r="EF165" s="172">
        <f t="shared" si="519"/>
        <v>8200</v>
      </c>
      <c r="EG165" s="172">
        <f t="shared" si="520"/>
        <v>8200</v>
      </c>
      <c r="EH165" s="172">
        <f t="shared" si="521"/>
        <v>8400</v>
      </c>
      <c r="EI165" s="172">
        <f t="shared" si="522"/>
        <v>8600</v>
      </c>
      <c r="EJ165" s="172">
        <f t="shared" si="523"/>
        <v>8700</v>
      </c>
      <c r="EK165" s="172">
        <f t="shared" si="524"/>
        <v>8800</v>
      </c>
      <c r="EL165" s="172">
        <f t="shared" si="525"/>
        <v>8700</v>
      </c>
      <c r="EM165" s="172">
        <f t="shared" si="526"/>
        <v>8700</v>
      </c>
      <c r="EN165" s="172">
        <f t="shared" si="527"/>
        <v>8500</v>
      </c>
      <c r="EO165" s="172">
        <f t="shared" si="528"/>
        <v>8300</v>
      </c>
      <c r="EP165" s="172">
        <f t="shared" si="529"/>
        <v>8300</v>
      </c>
      <c r="EQ165" s="172">
        <f t="shared" si="530"/>
        <v>8300</v>
      </c>
      <c r="ER165" s="172">
        <f t="shared" si="531"/>
        <v>8300</v>
      </c>
      <c r="ES165" s="172">
        <f t="shared" si="532"/>
        <v>8200</v>
      </c>
      <c r="ET165" s="172">
        <f t="shared" si="533"/>
        <v>8200</v>
      </c>
      <c r="EU165" s="172">
        <f t="shared" si="534"/>
        <v>8200</v>
      </c>
      <c r="EV165" s="172">
        <f t="shared" si="535"/>
        <v>8200</v>
      </c>
      <c r="EW165" s="172">
        <f t="shared" si="536"/>
        <v>8200</v>
      </c>
      <c r="EX165" s="172">
        <f t="shared" si="537"/>
        <v>8200</v>
      </c>
      <c r="EZ165" s="171">
        <f t="shared" si="538"/>
        <v>8300</v>
      </c>
      <c r="FA165" s="172">
        <f t="shared" si="539"/>
        <v>8300</v>
      </c>
      <c r="FB165" s="172">
        <f t="shared" si="540"/>
        <v>8300</v>
      </c>
      <c r="FC165" s="172">
        <f t="shared" si="541"/>
        <v>8300</v>
      </c>
      <c r="FD165" s="172">
        <f t="shared" si="542"/>
        <v>8300</v>
      </c>
      <c r="FE165" s="172">
        <f t="shared" si="543"/>
        <v>8300</v>
      </c>
      <c r="FF165" s="172">
        <f t="shared" si="544"/>
        <v>8300</v>
      </c>
      <c r="FG165" s="172">
        <f t="shared" si="545"/>
        <v>8500</v>
      </c>
      <c r="FH165" s="172">
        <f t="shared" si="546"/>
        <v>8700</v>
      </c>
      <c r="FI165" s="172">
        <f t="shared" si="547"/>
        <v>8800</v>
      </c>
      <c r="FJ165" s="172">
        <f t="shared" si="548"/>
        <v>8900</v>
      </c>
      <c r="FK165" s="172">
        <f t="shared" si="549"/>
        <v>8800</v>
      </c>
      <c r="FL165" s="172">
        <f t="shared" si="550"/>
        <v>8800</v>
      </c>
      <c r="FM165" s="172">
        <f t="shared" si="551"/>
        <v>8600</v>
      </c>
      <c r="FN165" s="172">
        <f t="shared" si="552"/>
        <v>8400</v>
      </c>
      <c r="FO165" s="172">
        <f t="shared" si="553"/>
        <v>8400</v>
      </c>
      <c r="FP165" s="172">
        <f t="shared" si="554"/>
        <v>8400</v>
      </c>
      <c r="FQ165" s="172">
        <f t="shared" si="555"/>
        <v>8400</v>
      </c>
      <c r="FR165" s="172">
        <f t="shared" si="556"/>
        <v>8300</v>
      </c>
      <c r="FS165" s="172">
        <f t="shared" si="557"/>
        <v>8300</v>
      </c>
      <c r="FT165" s="172">
        <f t="shared" si="558"/>
        <v>8300</v>
      </c>
      <c r="FU165" s="172">
        <f t="shared" si="559"/>
        <v>8300</v>
      </c>
      <c r="FV165" s="172">
        <f t="shared" si="560"/>
        <v>8300</v>
      </c>
      <c r="FW165" s="172">
        <f t="shared" si="561"/>
        <v>8300</v>
      </c>
    </row>
    <row r="166" spans="3:179" ht="14.25" customHeight="1" x14ac:dyDescent="0.25">
      <c r="C166" s="132">
        <v>2030</v>
      </c>
      <c r="D166" s="14" t="s">
        <v>173</v>
      </c>
      <c r="E166" s="171">
        <f t="shared" si="418"/>
        <v>1387.49</v>
      </c>
      <c r="F166" s="172">
        <f t="shared" si="419"/>
        <v>1387.49</v>
      </c>
      <c r="G166" s="172">
        <f t="shared" si="420"/>
        <v>1387.49</v>
      </c>
      <c r="H166" s="172">
        <f t="shared" si="421"/>
        <v>1387.49</v>
      </c>
      <c r="I166" s="172">
        <f t="shared" si="422"/>
        <v>1387.49</v>
      </c>
      <c r="J166" s="172">
        <f t="shared" si="423"/>
        <v>1387.49</v>
      </c>
      <c r="K166" s="172">
        <f t="shared" si="424"/>
        <v>1387.49</v>
      </c>
      <c r="L166" s="172">
        <f t="shared" si="425"/>
        <v>1289.1591823173674</v>
      </c>
      <c r="M166" s="172">
        <f t="shared" si="426"/>
        <v>1144.7153746010599</v>
      </c>
      <c r="N166" s="172">
        <f t="shared" si="427"/>
        <v>994.28850022931817</v>
      </c>
      <c r="O166" s="172">
        <f t="shared" si="428"/>
        <v>970.76091849411353</v>
      </c>
      <c r="P166" s="172">
        <f t="shared" si="429"/>
        <v>972.37085942657995</v>
      </c>
      <c r="Q166" s="172">
        <f t="shared" si="430"/>
        <v>1090.0386282032055</v>
      </c>
      <c r="R166" s="172">
        <f t="shared" si="431"/>
        <v>1140.8449163618764</v>
      </c>
      <c r="S166" s="172">
        <f t="shared" si="432"/>
        <v>1321.29</v>
      </c>
      <c r="T166" s="172">
        <f t="shared" si="433"/>
        <v>1321.29</v>
      </c>
      <c r="U166" s="172">
        <f t="shared" si="434"/>
        <v>1321.29</v>
      </c>
      <c r="V166" s="172">
        <f t="shared" si="435"/>
        <v>1321.29</v>
      </c>
      <c r="W166" s="172">
        <f t="shared" si="436"/>
        <v>1387.49</v>
      </c>
      <c r="X166" s="172">
        <f t="shared" si="437"/>
        <v>1387.49</v>
      </c>
      <c r="Y166" s="172">
        <f t="shared" si="438"/>
        <v>1387.49</v>
      </c>
      <c r="Z166" s="172">
        <f t="shared" si="439"/>
        <v>1387.49</v>
      </c>
      <c r="AA166" s="172">
        <f t="shared" si="440"/>
        <v>1387.49</v>
      </c>
      <c r="AB166" s="172">
        <f t="shared" si="441"/>
        <v>1387.49</v>
      </c>
      <c r="AC166" s="176">
        <f xml:space="preserve"> SUM(E166:AB166) * 31</f>
        <v>958665.95976863964</v>
      </c>
      <c r="AD166" s="195"/>
      <c r="AE166" s="171">
        <f t="shared" si="442"/>
        <v>8210</v>
      </c>
      <c r="AF166" s="172">
        <f t="shared" si="443"/>
        <v>8210</v>
      </c>
      <c r="AG166" s="172">
        <f t="shared" si="444"/>
        <v>8210</v>
      </c>
      <c r="AH166" s="172">
        <f t="shared" si="445"/>
        <v>8210</v>
      </c>
      <c r="AI166" s="172">
        <f t="shared" si="446"/>
        <v>8210</v>
      </c>
      <c r="AJ166" s="172">
        <f t="shared" si="447"/>
        <v>8210</v>
      </c>
      <c r="AK166" s="172">
        <f t="shared" si="448"/>
        <v>8210</v>
      </c>
      <c r="AL166" s="172">
        <f t="shared" si="449"/>
        <v>8357.4782723924054</v>
      </c>
      <c r="AM166" s="172">
        <f t="shared" si="450"/>
        <v>8563.2182682463845</v>
      </c>
      <c r="AN166" s="172">
        <f t="shared" si="451"/>
        <v>8765.7063563260235</v>
      </c>
      <c r="AO166" s="172">
        <f t="shared" si="452"/>
        <v>8796.4127203225162</v>
      </c>
      <c r="AP166" s="172">
        <f t="shared" si="453"/>
        <v>8794.3193683322152</v>
      </c>
      <c r="AQ166" s="172">
        <f t="shared" si="454"/>
        <v>8638.1043529119324</v>
      </c>
      <c r="AR166" s="172">
        <f t="shared" si="455"/>
        <v>8568.5702751751614</v>
      </c>
      <c r="AS166" s="172">
        <f t="shared" si="456"/>
        <v>8310</v>
      </c>
      <c r="AT166" s="172">
        <f t="shared" si="457"/>
        <v>8310</v>
      </c>
      <c r="AU166" s="172">
        <f t="shared" si="458"/>
        <v>8310</v>
      </c>
      <c r="AV166" s="172">
        <f t="shared" si="459"/>
        <v>8310</v>
      </c>
      <c r="AW166" s="172">
        <f t="shared" si="460"/>
        <v>8210</v>
      </c>
      <c r="AX166" s="172">
        <f t="shared" si="461"/>
        <v>8210</v>
      </c>
      <c r="AY166" s="172">
        <f t="shared" si="462"/>
        <v>8210</v>
      </c>
      <c r="AZ166" s="172">
        <f t="shared" si="463"/>
        <v>8210</v>
      </c>
      <c r="BA166" s="172">
        <f t="shared" si="464"/>
        <v>8210</v>
      </c>
      <c r="BB166" s="172">
        <f t="shared" si="465"/>
        <v>8210</v>
      </c>
      <c r="BD166" s="189">
        <f xml:space="preserve">  'Generation Calculation'!CC153-'Bidders Proposed Renewables'!E128</f>
        <v>169</v>
      </c>
      <c r="BE166" s="190">
        <f xml:space="preserve">  'Generation Calculation'!CD153-'Bidders Proposed Renewables'!F128</f>
        <v>169</v>
      </c>
      <c r="BF166" s="190">
        <f xml:space="preserve">  'Generation Calculation'!CE153-'Bidders Proposed Renewables'!G128</f>
        <v>169</v>
      </c>
      <c r="BG166" s="190">
        <f xml:space="preserve">  'Generation Calculation'!CF153-'Bidders Proposed Renewables'!H128</f>
        <v>169</v>
      </c>
      <c r="BH166" s="190">
        <f xml:space="preserve">  'Generation Calculation'!CG153-'Bidders Proposed Renewables'!I128</f>
        <v>169</v>
      </c>
      <c r="BI166" s="190">
        <f xml:space="preserve">  'Generation Calculation'!CH153-'Bidders Proposed Renewables'!J128</f>
        <v>169</v>
      </c>
      <c r="BJ166" s="190">
        <f xml:space="preserve">  'Generation Calculation'!CI153-'Bidders Proposed Renewables'!K128</f>
        <v>169</v>
      </c>
      <c r="BK166" s="190">
        <f xml:space="preserve">  'Generation Calculation'!CJ153-'Bidders Proposed Renewables'!L128</f>
        <v>154.25217276075952</v>
      </c>
      <c r="BL166" s="190">
        <f xml:space="preserve">  'Generation Calculation'!CK153-'Bidders Proposed Renewables'!M128</f>
        <v>133.67817317536156</v>
      </c>
      <c r="BM166" s="190">
        <f xml:space="preserve">  'Generation Calculation'!CL153-'Bidders Proposed Renewables'!N128</f>
        <v>113.42936436739765</v>
      </c>
      <c r="BN166" s="190">
        <f xml:space="preserve">  'Generation Calculation'!CM153-'Bidders Proposed Renewables'!O128</f>
        <v>110.35872796774831</v>
      </c>
      <c r="BO166" s="190">
        <f xml:space="preserve">  'Generation Calculation'!CN153-'Bidders Proposed Renewables'!P128</f>
        <v>110.56806316677849</v>
      </c>
      <c r="BP166" s="190">
        <f xml:space="preserve">  'Generation Calculation'!CO153-'Bidders Proposed Renewables'!Q128</f>
        <v>126.18956470880676</v>
      </c>
      <c r="BQ166" s="190">
        <f xml:space="preserve">  'Generation Calculation'!CP153-'Bidders Proposed Renewables'!R128</f>
        <v>133.14297248248394</v>
      </c>
      <c r="BR166" s="190">
        <f xml:space="preserve">  'Generation Calculation'!CQ153-'Bidders Proposed Renewables'!S128</f>
        <v>159</v>
      </c>
      <c r="BS166" s="190">
        <f xml:space="preserve">  'Generation Calculation'!CR153-'Bidders Proposed Renewables'!T128</f>
        <v>159</v>
      </c>
      <c r="BT166" s="190">
        <f xml:space="preserve">  'Generation Calculation'!CS153-'Bidders Proposed Renewables'!U128</f>
        <v>159</v>
      </c>
      <c r="BU166" s="190">
        <f xml:space="preserve">  'Generation Calculation'!CT153-'Bidders Proposed Renewables'!V128</f>
        <v>159</v>
      </c>
      <c r="BV166" s="190">
        <f xml:space="preserve">  'Generation Calculation'!CU153-'Bidders Proposed Renewables'!W128</f>
        <v>169</v>
      </c>
      <c r="BW166" s="190">
        <f xml:space="preserve">  'Generation Calculation'!CV153-'Bidders Proposed Renewables'!X128</f>
        <v>169</v>
      </c>
      <c r="BX166" s="190">
        <f xml:space="preserve">  'Generation Calculation'!CW153-'Bidders Proposed Renewables'!Y128</f>
        <v>169</v>
      </c>
      <c r="BY166" s="190">
        <f xml:space="preserve">  'Generation Calculation'!CX153-'Bidders Proposed Renewables'!Z128</f>
        <v>169</v>
      </c>
      <c r="BZ166" s="190">
        <f xml:space="preserve">  'Generation Calculation'!CY153-'Bidders Proposed Renewables'!AA128</f>
        <v>169</v>
      </c>
      <c r="CA166" s="190">
        <f xml:space="preserve">  'Generation Calculation'!CZ153-'Bidders Proposed Renewables'!AB128</f>
        <v>169</v>
      </c>
      <c r="CC166" s="171">
        <f t="shared" si="466"/>
        <v>170</v>
      </c>
      <c r="CD166" s="172">
        <f t="shared" si="467"/>
        <v>170</v>
      </c>
      <c r="CE166" s="172">
        <f t="shared" si="468"/>
        <v>170</v>
      </c>
      <c r="CF166" s="172">
        <f t="shared" si="469"/>
        <v>170</v>
      </c>
      <c r="CG166" s="172">
        <f t="shared" si="470"/>
        <v>170</v>
      </c>
      <c r="CH166" s="172">
        <f t="shared" si="471"/>
        <v>170</v>
      </c>
      <c r="CI166" s="172">
        <f t="shared" si="472"/>
        <v>170</v>
      </c>
      <c r="CJ166" s="172">
        <f t="shared" si="473"/>
        <v>160</v>
      </c>
      <c r="CK166" s="172">
        <f t="shared" si="474"/>
        <v>140</v>
      </c>
      <c r="CL166" s="172">
        <f t="shared" si="475"/>
        <v>120</v>
      </c>
      <c r="CM166" s="172">
        <f t="shared" si="476"/>
        <v>120</v>
      </c>
      <c r="CN166" s="172">
        <f t="shared" si="477"/>
        <v>120</v>
      </c>
      <c r="CO166" s="172">
        <f t="shared" si="478"/>
        <v>130</v>
      </c>
      <c r="CP166" s="172">
        <f t="shared" si="479"/>
        <v>140</v>
      </c>
      <c r="CQ166" s="172">
        <f t="shared" si="480"/>
        <v>160</v>
      </c>
      <c r="CR166" s="172">
        <f t="shared" si="481"/>
        <v>160</v>
      </c>
      <c r="CS166" s="172">
        <f t="shared" si="482"/>
        <v>160</v>
      </c>
      <c r="CT166" s="172">
        <f t="shared" si="483"/>
        <v>160</v>
      </c>
      <c r="CU166" s="172">
        <f t="shared" si="484"/>
        <v>170</v>
      </c>
      <c r="CV166" s="172">
        <f t="shared" si="485"/>
        <v>170</v>
      </c>
      <c r="CW166" s="172">
        <f t="shared" si="486"/>
        <v>170</v>
      </c>
      <c r="CX166" s="172">
        <f t="shared" si="487"/>
        <v>170</v>
      </c>
      <c r="CY166" s="172">
        <f t="shared" si="488"/>
        <v>170</v>
      </c>
      <c r="CZ166" s="172">
        <f t="shared" si="489"/>
        <v>170</v>
      </c>
      <c r="DB166" s="171">
        <f t="shared" si="490"/>
        <v>160</v>
      </c>
      <c r="DC166" s="172">
        <f t="shared" si="491"/>
        <v>160</v>
      </c>
      <c r="DD166" s="172">
        <f t="shared" si="492"/>
        <v>160</v>
      </c>
      <c r="DE166" s="172">
        <f t="shared" si="493"/>
        <v>160</v>
      </c>
      <c r="DF166" s="172">
        <f t="shared" si="494"/>
        <v>160</v>
      </c>
      <c r="DG166" s="172">
        <f t="shared" si="495"/>
        <v>160</v>
      </c>
      <c r="DH166" s="172">
        <f t="shared" si="496"/>
        <v>160</v>
      </c>
      <c r="DI166" s="172">
        <f t="shared" si="497"/>
        <v>150</v>
      </c>
      <c r="DJ166" s="172">
        <f t="shared" si="498"/>
        <v>130</v>
      </c>
      <c r="DK166" s="172">
        <f t="shared" si="499"/>
        <v>110.00000000000001</v>
      </c>
      <c r="DL166" s="172">
        <f t="shared" si="500"/>
        <v>110.00000000000001</v>
      </c>
      <c r="DM166" s="172">
        <f t="shared" si="501"/>
        <v>110.00000000000001</v>
      </c>
      <c r="DN166" s="172">
        <f t="shared" si="502"/>
        <v>120</v>
      </c>
      <c r="DO166" s="172">
        <f t="shared" si="503"/>
        <v>130</v>
      </c>
      <c r="DP166" s="172">
        <f t="shared" si="504"/>
        <v>150</v>
      </c>
      <c r="DQ166" s="172">
        <f t="shared" si="505"/>
        <v>150</v>
      </c>
      <c r="DR166" s="172">
        <f t="shared" si="506"/>
        <v>150</v>
      </c>
      <c r="DS166" s="172">
        <f t="shared" si="507"/>
        <v>150</v>
      </c>
      <c r="DT166" s="172">
        <f t="shared" si="508"/>
        <v>160</v>
      </c>
      <c r="DU166" s="172">
        <f t="shared" si="509"/>
        <v>160</v>
      </c>
      <c r="DV166" s="172">
        <f t="shared" si="510"/>
        <v>160</v>
      </c>
      <c r="DW166" s="172">
        <f t="shared" si="511"/>
        <v>160</v>
      </c>
      <c r="DX166" s="172">
        <f t="shared" si="512"/>
        <v>160</v>
      </c>
      <c r="DY166" s="172">
        <f t="shared" si="513"/>
        <v>160</v>
      </c>
      <c r="EA166" s="171">
        <f t="shared" si="514"/>
        <v>8200</v>
      </c>
      <c r="EB166" s="172">
        <f t="shared" si="515"/>
        <v>8200</v>
      </c>
      <c r="EC166" s="172">
        <f t="shared" si="516"/>
        <v>8200</v>
      </c>
      <c r="ED166" s="172">
        <f t="shared" si="517"/>
        <v>8200</v>
      </c>
      <c r="EE166" s="172">
        <f t="shared" si="518"/>
        <v>8200</v>
      </c>
      <c r="EF166" s="172">
        <f t="shared" si="519"/>
        <v>8200</v>
      </c>
      <c r="EG166" s="172">
        <f t="shared" si="520"/>
        <v>8200</v>
      </c>
      <c r="EH166" s="172">
        <f t="shared" si="521"/>
        <v>8300</v>
      </c>
      <c r="EI166" s="172">
        <f t="shared" si="522"/>
        <v>8500</v>
      </c>
      <c r="EJ166" s="172">
        <f t="shared" si="523"/>
        <v>8700</v>
      </c>
      <c r="EK166" s="172">
        <f t="shared" si="524"/>
        <v>8700</v>
      </c>
      <c r="EL166" s="172">
        <f t="shared" si="525"/>
        <v>8700</v>
      </c>
      <c r="EM166" s="172">
        <f t="shared" si="526"/>
        <v>8600</v>
      </c>
      <c r="EN166" s="172">
        <f t="shared" si="527"/>
        <v>8500</v>
      </c>
      <c r="EO166" s="172">
        <f t="shared" si="528"/>
        <v>8300</v>
      </c>
      <c r="EP166" s="172">
        <f t="shared" si="529"/>
        <v>8300</v>
      </c>
      <c r="EQ166" s="172">
        <f t="shared" si="530"/>
        <v>8300</v>
      </c>
      <c r="ER166" s="172">
        <f t="shared" si="531"/>
        <v>8300</v>
      </c>
      <c r="ES166" s="172">
        <f t="shared" si="532"/>
        <v>8200</v>
      </c>
      <c r="ET166" s="172">
        <f t="shared" si="533"/>
        <v>8200</v>
      </c>
      <c r="EU166" s="172">
        <f t="shared" si="534"/>
        <v>8200</v>
      </c>
      <c r="EV166" s="172">
        <f t="shared" si="535"/>
        <v>8200</v>
      </c>
      <c r="EW166" s="172">
        <f t="shared" si="536"/>
        <v>8200</v>
      </c>
      <c r="EX166" s="172">
        <f t="shared" si="537"/>
        <v>8200</v>
      </c>
      <c r="EZ166" s="171">
        <f t="shared" si="538"/>
        <v>8300</v>
      </c>
      <c r="FA166" s="172">
        <f t="shared" si="539"/>
        <v>8300</v>
      </c>
      <c r="FB166" s="172">
        <f t="shared" si="540"/>
        <v>8300</v>
      </c>
      <c r="FC166" s="172">
        <f t="shared" si="541"/>
        <v>8300</v>
      </c>
      <c r="FD166" s="172">
        <f t="shared" si="542"/>
        <v>8300</v>
      </c>
      <c r="FE166" s="172">
        <f t="shared" si="543"/>
        <v>8300</v>
      </c>
      <c r="FF166" s="172">
        <f t="shared" si="544"/>
        <v>8300</v>
      </c>
      <c r="FG166" s="172">
        <f t="shared" si="545"/>
        <v>8400</v>
      </c>
      <c r="FH166" s="172">
        <f t="shared" si="546"/>
        <v>8600</v>
      </c>
      <c r="FI166" s="172">
        <f t="shared" si="547"/>
        <v>8800</v>
      </c>
      <c r="FJ166" s="172">
        <f t="shared" si="548"/>
        <v>8800</v>
      </c>
      <c r="FK166" s="172">
        <f t="shared" si="549"/>
        <v>8800</v>
      </c>
      <c r="FL166" s="172">
        <f t="shared" si="550"/>
        <v>8700</v>
      </c>
      <c r="FM166" s="172">
        <f t="shared" si="551"/>
        <v>8600</v>
      </c>
      <c r="FN166" s="172">
        <f t="shared" si="552"/>
        <v>8400</v>
      </c>
      <c r="FO166" s="172">
        <f t="shared" si="553"/>
        <v>8400</v>
      </c>
      <c r="FP166" s="172">
        <f t="shared" si="554"/>
        <v>8400</v>
      </c>
      <c r="FQ166" s="172">
        <f t="shared" si="555"/>
        <v>8400</v>
      </c>
      <c r="FR166" s="172">
        <f t="shared" si="556"/>
        <v>8300</v>
      </c>
      <c r="FS166" s="172">
        <f t="shared" si="557"/>
        <v>8300</v>
      </c>
      <c r="FT166" s="172">
        <f t="shared" si="558"/>
        <v>8300</v>
      </c>
      <c r="FU166" s="172">
        <f t="shared" si="559"/>
        <v>8300</v>
      </c>
      <c r="FV166" s="172">
        <f t="shared" si="560"/>
        <v>8300</v>
      </c>
      <c r="FW166" s="172">
        <f t="shared" si="561"/>
        <v>8300</v>
      </c>
    </row>
    <row r="167" spans="3:179" ht="14.25" customHeight="1" x14ac:dyDescent="0.25">
      <c r="C167" s="132">
        <v>2031</v>
      </c>
      <c r="D167" s="14" t="s">
        <v>163</v>
      </c>
      <c r="E167" s="171">
        <f t="shared" si="418"/>
        <v>1387.49</v>
      </c>
      <c r="F167" s="172">
        <f t="shared" si="419"/>
        <v>1387.49</v>
      </c>
      <c r="G167" s="172">
        <f t="shared" si="420"/>
        <v>1387.49</v>
      </c>
      <c r="H167" s="172">
        <f t="shared" si="421"/>
        <v>1387.49</v>
      </c>
      <c r="I167" s="172">
        <f t="shared" si="422"/>
        <v>1387.49</v>
      </c>
      <c r="J167" s="172">
        <f t="shared" si="423"/>
        <v>1387.49</v>
      </c>
      <c r="K167" s="172">
        <f t="shared" si="424"/>
        <v>1387.49</v>
      </c>
      <c r="L167" s="172">
        <f t="shared" si="425"/>
        <v>1321.29</v>
      </c>
      <c r="M167" s="172">
        <f t="shared" si="426"/>
        <v>1205.3663718160897</v>
      </c>
      <c r="N167" s="172">
        <f t="shared" si="427"/>
        <v>1090.3078401012453</v>
      </c>
      <c r="O167" s="172">
        <f t="shared" si="428"/>
        <v>1036.3091224124444</v>
      </c>
      <c r="P167" s="172">
        <f t="shared" si="429"/>
        <v>1109.9894932649117</v>
      </c>
      <c r="Q167" s="172">
        <f t="shared" si="430"/>
        <v>1052.7127494606925</v>
      </c>
      <c r="R167" s="172">
        <f t="shared" si="431"/>
        <v>1019.6513732371685</v>
      </c>
      <c r="S167" s="172">
        <f t="shared" si="432"/>
        <v>1157.4943923211079</v>
      </c>
      <c r="T167" s="172">
        <f t="shared" si="433"/>
        <v>1321.29</v>
      </c>
      <c r="U167" s="172">
        <f t="shared" si="434"/>
        <v>1321.29</v>
      </c>
      <c r="V167" s="172">
        <f t="shared" si="435"/>
        <v>1321.29</v>
      </c>
      <c r="W167" s="172">
        <f t="shared" si="436"/>
        <v>1387.49</v>
      </c>
      <c r="X167" s="172">
        <f t="shared" si="437"/>
        <v>1387.49</v>
      </c>
      <c r="Y167" s="172">
        <f t="shared" si="438"/>
        <v>1387.49</v>
      </c>
      <c r="Z167" s="172">
        <f t="shared" si="439"/>
        <v>1387.49</v>
      </c>
      <c r="AA167" s="172">
        <f t="shared" si="440"/>
        <v>1387.49</v>
      </c>
      <c r="AB167" s="172">
        <f t="shared" si="441"/>
        <v>1387.49</v>
      </c>
      <c r="AC167" s="176">
        <f xml:space="preserve"> SUM(E167:AB167) *  31</f>
        <v>960825.20162102382</v>
      </c>
      <c r="AD167" s="195"/>
      <c r="AE167" s="171">
        <f t="shared" si="442"/>
        <v>8210</v>
      </c>
      <c r="AF167" s="172">
        <f t="shared" si="443"/>
        <v>8210</v>
      </c>
      <c r="AG167" s="172">
        <f t="shared" si="444"/>
        <v>8210</v>
      </c>
      <c r="AH167" s="172">
        <f t="shared" si="445"/>
        <v>8210</v>
      </c>
      <c r="AI167" s="172">
        <f t="shared" si="446"/>
        <v>8210</v>
      </c>
      <c r="AJ167" s="172">
        <f t="shared" si="447"/>
        <v>8210</v>
      </c>
      <c r="AK167" s="172">
        <f t="shared" si="448"/>
        <v>8210</v>
      </c>
      <c r="AL167" s="172">
        <f t="shared" si="449"/>
        <v>8310</v>
      </c>
      <c r="AM167" s="172">
        <f t="shared" si="450"/>
        <v>8478.2908442812786</v>
      </c>
      <c r="AN167" s="172">
        <f t="shared" si="451"/>
        <v>8637.7393615855708</v>
      </c>
      <c r="AO167" s="172">
        <f t="shared" si="452"/>
        <v>8710.2405210139896</v>
      </c>
      <c r="AP167" s="172">
        <f t="shared" si="453"/>
        <v>8610.9568513369395</v>
      </c>
      <c r="AQ167" s="172">
        <f t="shared" si="454"/>
        <v>8688.3649508031012</v>
      </c>
      <c r="AR167" s="172">
        <f t="shared" si="455"/>
        <v>8732.3255105329463</v>
      </c>
      <c r="AS167" s="172">
        <f t="shared" si="456"/>
        <v>8545.4910758878159</v>
      </c>
      <c r="AT167" s="172">
        <f t="shared" si="457"/>
        <v>8310</v>
      </c>
      <c r="AU167" s="172">
        <f t="shared" si="458"/>
        <v>8310</v>
      </c>
      <c r="AV167" s="172">
        <f t="shared" si="459"/>
        <v>8310</v>
      </c>
      <c r="AW167" s="172">
        <f t="shared" si="460"/>
        <v>8210</v>
      </c>
      <c r="AX167" s="172">
        <f t="shared" si="461"/>
        <v>8210</v>
      </c>
      <c r="AY167" s="172">
        <f t="shared" si="462"/>
        <v>8210</v>
      </c>
      <c r="AZ167" s="172">
        <f t="shared" si="463"/>
        <v>8210</v>
      </c>
      <c r="BA167" s="172">
        <f t="shared" si="464"/>
        <v>8210</v>
      </c>
      <c r="BB167" s="172">
        <f t="shared" si="465"/>
        <v>8210</v>
      </c>
      <c r="BD167" s="189">
        <f xml:space="preserve">  'Generation Calculation'!CC154-'Bidders Proposed Renewables'!E129</f>
        <v>169</v>
      </c>
      <c r="BE167" s="190">
        <f xml:space="preserve">  'Generation Calculation'!CD154-'Bidders Proposed Renewables'!F129</f>
        <v>169</v>
      </c>
      <c r="BF167" s="190">
        <f xml:space="preserve">  'Generation Calculation'!CE154-'Bidders Proposed Renewables'!G129</f>
        <v>169</v>
      </c>
      <c r="BG167" s="190">
        <f xml:space="preserve">  'Generation Calculation'!CF154-'Bidders Proposed Renewables'!H129</f>
        <v>169</v>
      </c>
      <c r="BH167" s="190">
        <f xml:space="preserve">  'Generation Calculation'!CG154-'Bidders Proposed Renewables'!I129</f>
        <v>169</v>
      </c>
      <c r="BI167" s="190">
        <f xml:space="preserve">  'Generation Calculation'!CH154-'Bidders Proposed Renewables'!J129</f>
        <v>169</v>
      </c>
      <c r="BJ167" s="190">
        <f xml:space="preserve">  'Generation Calculation'!CI154-'Bidders Proposed Renewables'!K129</f>
        <v>169</v>
      </c>
      <c r="BK167" s="190">
        <f xml:space="preserve">  'Generation Calculation'!CJ154-'Bidders Proposed Renewables'!L129</f>
        <v>159</v>
      </c>
      <c r="BL167" s="190">
        <f xml:space="preserve">  'Generation Calculation'!CK154-'Bidders Proposed Renewables'!M129</f>
        <v>142.17091557187206</v>
      </c>
      <c r="BM167" s="190">
        <f xml:space="preserve">  'Generation Calculation'!CL154-'Bidders Proposed Renewables'!N129</f>
        <v>126.22606384144299</v>
      </c>
      <c r="BN167" s="190">
        <f xml:space="preserve">  'Generation Calculation'!CM154-'Bidders Proposed Renewables'!O129</f>
        <v>118.97594789860108</v>
      </c>
      <c r="BO167" s="190">
        <f xml:space="preserve">  'Generation Calculation'!CN154-'Bidders Proposed Renewables'!P129</f>
        <v>128.90431486630598</v>
      </c>
      <c r="BP167" s="190">
        <f xml:space="preserve">  'Generation Calculation'!CO154-'Bidders Proposed Renewables'!Q129</f>
        <v>121.16350491968987</v>
      </c>
      <c r="BQ167" s="190">
        <f xml:space="preserve">  'Generation Calculation'!CP154-'Bidders Proposed Renewables'!R129</f>
        <v>116.76744894670534</v>
      </c>
      <c r="BR167" s="190">
        <f xml:space="preserve">  'Generation Calculation'!CQ154-'Bidders Proposed Renewables'!S129</f>
        <v>135.45089241121843</v>
      </c>
      <c r="BS167" s="190">
        <f xml:space="preserve">  'Generation Calculation'!CR154-'Bidders Proposed Renewables'!T129</f>
        <v>159</v>
      </c>
      <c r="BT167" s="190">
        <f xml:space="preserve">  'Generation Calculation'!CS154-'Bidders Proposed Renewables'!U129</f>
        <v>159</v>
      </c>
      <c r="BU167" s="190">
        <f xml:space="preserve">  'Generation Calculation'!CT154-'Bidders Proposed Renewables'!V129</f>
        <v>159</v>
      </c>
      <c r="BV167" s="190">
        <f xml:space="preserve">  'Generation Calculation'!CU154-'Bidders Proposed Renewables'!W129</f>
        <v>169</v>
      </c>
      <c r="BW167" s="190">
        <f xml:space="preserve">  'Generation Calculation'!CV154-'Bidders Proposed Renewables'!X129</f>
        <v>169</v>
      </c>
      <c r="BX167" s="190">
        <f xml:space="preserve">  'Generation Calculation'!CW154-'Bidders Proposed Renewables'!Y129</f>
        <v>169</v>
      </c>
      <c r="BY167" s="190">
        <f xml:space="preserve">  'Generation Calculation'!CX154-'Bidders Proposed Renewables'!Z129</f>
        <v>169</v>
      </c>
      <c r="BZ167" s="190">
        <f xml:space="preserve">  'Generation Calculation'!CY154-'Bidders Proposed Renewables'!AA129</f>
        <v>169</v>
      </c>
      <c r="CA167" s="190">
        <f xml:space="preserve">  'Generation Calculation'!CZ154-'Bidders Proposed Renewables'!AB129</f>
        <v>169</v>
      </c>
      <c r="CC167" s="171">
        <f t="shared" si="466"/>
        <v>170</v>
      </c>
      <c r="CD167" s="172">
        <f t="shared" si="467"/>
        <v>170</v>
      </c>
      <c r="CE167" s="172">
        <f t="shared" si="468"/>
        <v>170</v>
      </c>
      <c r="CF167" s="172">
        <f t="shared" si="469"/>
        <v>170</v>
      </c>
      <c r="CG167" s="172">
        <f t="shared" si="470"/>
        <v>170</v>
      </c>
      <c r="CH167" s="172">
        <f t="shared" si="471"/>
        <v>170</v>
      </c>
      <c r="CI167" s="172">
        <f t="shared" si="472"/>
        <v>170</v>
      </c>
      <c r="CJ167" s="172">
        <f t="shared" si="473"/>
        <v>160</v>
      </c>
      <c r="CK167" s="172">
        <f t="shared" si="474"/>
        <v>150</v>
      </c>
      <c r="CL167" s="172">
        <f t="shared" si="475"/>
        <v>130</v>
      </c>
      <c r="CM167" s="172">
        <f t="shared" si="476"/>
        <v>120</v>
      </c>
      <c r="CN167" s="172">
        <f t="shared" si="477"/>
        <v>130</v>
      </c>
      <c r="CO167" s="172">
        <f t="shared" si="478"/>
        <v>130</v>
      </c>
      <c r="CP167" s="172">
        <f t="shared" si="479"/>
        <v>120</v>
      </c>
      <c r="CQ167" s="172">
        <f t="shared" si="480"/>
        <v>140</v>
      </c>
      <c r="CR167" s="172">
        <f t="shared" si="481"/>
        <v>160</v>
      </c>
      <c r="CS167" s="172">
        <f t="shared" si="482"/>
        <v>160</v>
      </c>
      <c r="CT167" s="172">
        <f t="shared" si="483"/>
        <v>160</v>
      </c>
      <c r="CU167" s="172">
        <f t="shared" si="484"/>
        <v>170</v>
      </c>
      <c r="CV167" s="172">
        <f t="shared" si="485"/>
        <v>170</v>
      </c>
      <c r="CW167" s="172">
        <f t="shared" si="486"/>
        <v>170</v>
      </c>
      <c r="CX167" s="172">
        <f t="shared" si="487"/>
        <v>170</v>
      </c>
      <c r="CY167" s="172">
        <f t="shared" si="488"/>
        <v>170</v>
      </c>
      <c r="CZ167" s="172">
        <f t="shared" si="489"/>
        <v>170</v>
      </c>
      <c r="DB167" s="171">
        <f t="shared" si="490"/>
        <v>160</v>
      </c>
      <c r="DC167" s="172">
        <f t="shared" si="491"/>
        <v>160</v>
      </c>
      <c r="DD167" s="172">
        <f t="shared" si="492"/>
        <v>160</v>
      </c>
      <c r="DE167" s="172">
        <f t="shared" si="493"/>
        <v>160</v>
      </c>
      <c r="DF167" s="172">
        <f t="shared" si="494"/>
        <v>160</v>
      </c>
      <c r="DG167" s="172">
        <f t="shared" si="495"/>
        <v>160</v>
      </c>
      <c r="DH167" s="172">
        <f t="shared" si="496"/>
        <v>160</v>
      </c>
      <c r="DI167" s="172">
        <f t="shared" si="497"/>
        <v>150</v>
      </c>
      <c r="DJ167" s="172">
        <f t="shared" si="498"/>
        <v>140</v>
      </c>
      <c r="DK167" s="172">
        <f t="shared" si="499"/>
        <v>120</v>
      </c>
      <c r="DL167" s="172">
        <f t="shared" si="500"/>
        <v>110.00000000000001</v>
      </c>
      <c r="DM167" s="172">
        <f t="shared" si="501"/>
        <v>120</v>
      </c>
      <c r="DN167" s="172">
        <f t="shared" si="502"/>
        <v>120</v>
      </c>
      <c r="DO167" s="172">
        <f t="shared" si="503"/>
        <v>110.00000000000001</v>
      </c>
      <c r="DP167" s="172">
        <f t="shared" si="504"/>
        <v>130</v>
      </c>
      <c r="DQ167" s="172">
        <f t="shared" si="505"/>
        <v>150</v>
      </c>
      <c r="DR167" s="172">
        <f t="shared" si="506"/>
        <v>150</v>
      </c>
      <c r="DS167" s="172">
        <f t="shared" si="507"/>
        <v>150</v>
      </c>
      <c r="DT167" s="172">
        <f t="shared" si="508"/>
        <v>160</v>
      </c>
      <c r="DU167" s="172">
        <f t="shared" si="509"/>
        <v>160</v>
      </c>
      <c r="DV167" s="172">
        <f t="shared" si="510"/>
        <v>160</v>
      </c>
      <c r="DW167" s="172">
        <f t="shared" si="511"/>
        <v>160</v>
      </c>
      <c r="DX167" s="172">
        <f t="shared" si="512"/>
        <v>160</v>
      </c>
      <c r="DY167" s="172">
        <f t="shared" si="513"/>
        <v>160</v>
      </c>
      <c r="EA167" s="171">
        <f t="shared" si="514"/>
        <v>8200</v>
      </c>
      <c r="EB167" s="172">
        <f t="shared" si="515"/>
        <v>8200</v>
      </c>
      <c r="EC167" s="172">
        <f t="shared" si="516"/>
        <v>8200</v>
      </c>
      <c r="ED167" s="172">
        <f t="shared" si="517"/>
        <v>8200</v>
      </c>
      <c r="EE167" s="172">
        <f t="shared" si="518"/>
        <v>8200</v>
      </c>
      <c r="EF167" s="172">
        <f t="shared" si="519"/>
        <v>8200</v>
      </c>
      <c r="EG167" s="172">
        <f t="shared" si="520"/>
        <v>8200</v>
      </c>
      <c r="EH167" s="172">
        <f t="shared" si="521"/>
        <v>8300</v>
      </c>
      <c r="EI167" s="172">
        <f t="shared" si="522"/>
        <v>8400</v>
      </c>
      <c r="EJ167" s="172">
        <f t="shared" si="523"/>
        <v>8600</v>
      </c>
      <c r="EK167" s="172">
        <f t="shared" si="524"/>
        <v>8700</v>
      </c>
      <c r="EL167" s="172">
        <f t="shared" si="525"/>
        <v>8600</v>
      </c>
      <c r="EM167" s="172">
        <f t="shared" si="526"/>
        <v>8600</v>
      </c>
      <c r="EN167" s="172">
        <f t="shared" si="527"/>
        <v>8700</v>
      </c>
      <c r="EO167" s="172">
        <f t="shared" si="528"/>
        <v>8500</v>
      </c>
      <c r="EP167" s="172">
        <f t="shared" si="529"/>
        <v>8300</v>
      </c>
      <c r="EQ167" s="172">
        <f t="shared" si="530"/>
        <v>8300</v>
      </c>
      <c r="ER167" s="172">
        <f t="shared" si="531"/>
        <v>8300</v>
      </c>
      <c r="ES167" s="172">
        <f t="shared" si="532"/>
        <v>8200</v>
      </c>
      <c r="ET167" s="172">
        <f t="shared" si="533"/>
        <v>8200</v>
      </c>
      <c r="EU167" s="172">
        <f t="shared" si="534"/>
        <v>8200</v>
      </c>
      <c r="EV167" s="172">
        <f t="shared" si="535"/>
        <v>8200</v>
      </c>
      <c r="EW167" s="172">
        <f t="shared" si="536"/>
        <v>8200</v>
      </c>
      <c r="EX167" s="172">
        <f t="shared" si="537"/>
        <v>8200</v>
      </c>
      <c r="EZ167" s="171">
        <f t="shared" si="538"/>
        <v>8300</v>
      </c>
      <c r="FA167" s="172">
        <f t="shared" si="539"/>
        <v>8300</v>
      </c>
      <c r="FB167" s="172">
        <f t="shared" si="540"/>
        <v>8300</v>
      </c>
      <c r="FC167" s="172">
        <f t="shared" si="541"/>
        <v>8300</v>
      </c>
      <c r="FD167" s="172">
        <f t="shared" si="542"/>
        <v>8300</v>
      </c>
      <c r="FE167" s="172">
        <f t="shared" si="543"/>
        <v>8300</v>
      </c>
      <c r="FF167" s="172">
        <f t="shared" si="544"/>
        <v>8300</v>
      </c>
      <c r="FG167" s="172">
        <f t="shared" si="545"/>
        <v>8400</v>
      </c>
      <c r="FH167" s="172">
        <f t="shared" si="546"/>
        <v>8500</v>
      </c>
      <c r="FI167" s="172">
        <f t="shared" si="547"/>
        <v>8700</v>
      </c>
      <c r="FJ167" s="172">
        <f t="shared" si="548"/>
        <v>8800</v>
      </c>
      <c r="FK167" s="172">
        <f t="shared" si="549"/>
        <v>8700</v>
      </c>
      <c r="FL167" s="172">
        <f t="shared" si="550"/>
        <v>8700</v>
      </c>
      <c r="FM167" s="172">
        <f t="shared" si="551"/>
        <v>8800</v>
      </c>
      <c r="FN167" s="172">
        <f t="shared" si="552"/>
        <v>8600</v>
      </c>
      <c r="FO167" s="172">
        <f t="shared" si="553"/>
        <v>8400</v>
      </c>
      <c r="FP167" s="172">
        <f t="shared" si="554"/>
        <v>8400</v>
      </c>
      <c r="FQ167" s="172">
        <f t="shared" si="555"/>
        <v>8400</v>
      </c>
      <c r="FR167" s="172">
        <f t="shared" si="556"/>
        <v>8300</v>
      </c>
      <c r="FS167" s="172">
        <f t="shared" si="557"/>
        <v>8300</v>
      </c>
      <c r="FT167" s="172">
        <f t="shared" si="558"/>
        <v>8300</v>
      </c>
      <c r="FU167" s="172">
        <f t="shared" si="559"/>
        <v>8300</v>
      </c>
      <c r="FV167" s="172">
        <f t="shared" si="560"/>
        <v>8300</v>
      </c>
      <c r="FW167" s="172">
        <f t="shared" si="561"/>
        <v>8300</v>
      </c>
    </row>
    <row r="168" spans="3:179" ht="14.25" customHeight="1" x14ac:dyDescent="0.25">
      <c r="C168" s="132">
        <v>2031</v>
      </c>
      <c r="D168" s="14" t="s">
        <v>164</v>
      </c>
      <c r="E168" s="171">
        <f t="shared" si="418"/>
        <v>1387.49</v>
      </c>
      <c r="F168" s="172">
        <f t="shared" si="419"/>
        <v>1387.49</v>
      </c>
      <c r="G168" s="172">
        <f t="shared" si="420"/>
        <v>1387.49</v>
      </c>
      <c r="H168" s="172">
        <f t="shared" si="421"/>
        <v>1387.49</v>
      </c>
      <c r="I168" s="172">
        <f t="shared" si="422"/>
        <v>1387.49</v>
      </c>
      <c r="J168" s="172">
        <f t="shared" si="423"/>
        <v>1387.49</v>
      </c>
      <c r="K168" s="172">
        <f t="shared" si="424"/>
        <v>1387.49</v>
      </c>
      <c r="L168" s="172">
        <f t="shared" si="425"/>
        <v>1321.29</v>
      </c>
      <c r="M168" s="172">
        <f t="shared" si="426"/>
        <v>1183.9452368490627</v>
      </c>
      <c r="N168" s="172">
        <f t="shared" si="427"/>
        <v>1026.1473522373878</v>
      </c>
      <c r="O168" s="172">
        <f t="shared" si="428"/>
        <v>931.84853269338385</v>
      </c>
      <c r="P168" s="172">
        <f t="shared" si="429"/>
        <v>942.20819608959107</v>
      </c>
      <c r="Q168" s="172">
        <f t="shared" si="430"/>
        <v>1022.6349180911309</v>
      </c>
      <c r="R168" s="172">
        <f t="shared" si="431"/>
        <v>1133.0752431229917</v>
      </c>
      <c r="S168" s="172">
        <f t="shared" si="432"/>
        <v>1157.6465062800935</v>
      </c>
      <c r="T168" s="172">
        <f t="shared" si="433"/>
        <v>1321.29</v>
      </c>
      <c r="U168" s="172">
        <f t="shared" si="434"/>
        <v>1321.29</v>
      </c>
      <c r="V168" s="172">
        <f t="shared" si="435"/>
        <v>1321.29</v>
      </c>
      <c r="W168" s="172">
        <f t="shared" si="436"/>
        <v>1387.49</v>
      </c>
      <c r="X168" s="172">
        <f t="shared" si="437"/>
        <v>1387.49</v>
      </c>
      <c r="Y168" s="172">
        <f t="shared" si="438"/>
        <v>1387.49</v>
      </c>
      <c r="Z168" s="172">
        <f t="shared" si="439"/>
        <v>1387.49</v>
      </c>
      <c r="AA168" s="172">
        <f t="shared" si="440"/>
        <v>1387.49</v>
      </c>
      <c r="AB168" s="172">
        <f t="shared" si="441"/>
        <v>1387.49</v>
      </c>
      <c r="AC168" s="176">
        <f xml:space="preserve"> SUM(E168:AB168) * 28.25</f>
        <v>867841.01658652315</v>
      </c>
      <c r="AD168" s="195"/>
      <c r="AE168" s="171">
        <f t="shared" si="442"/>
        <v>8210</v>
      </c>
      <c r="AF168" s="172">
        <f t="shared" si="443"/>
        <v>8210</v>
      </c>
      <c r="AG168" s="172">
        <f t="shared" si="444"/>
        <v>8210</v>
      </c>
      <c r="AH168" s="172">
        <f t="shared" si="445"/>
        <v>8210</v>
      </c>
      <c r="AI168" s="172">
        <f t="shared" si="446"/>
        <v>8210</v>
      </c>
      <c r="AJ168" s="172">
        <f t="shared" si="447"/>
        <v>8210</v>
      </c>
      <c r="AK168" s="172">
        <f t="shared" si="448"/>
        <v>8210</v>
      </c>
      <c r="AL168" s="172">
        <f t="shared" si="449"/>
        <v>8310</v>
      </c>
      <c r="AM168" s="172">
        <f t="shared" si="450"/>
        <v>8508.5176171419153</v>
      </c>
      <c r="AN168" s="172">
        <f t="shared" si="451"/>
        <v>8723.7284583851706</v>
      </c>
      <c r="AO168" s="172">
        <f t="shared" si="452"/>
        <v>8846.6671237181854</v>
      </c>
      <c r="AP168" s="172">
        <f t="shared" si="453"/>
        <v>8833.3513926895794</v>
      </c>
      <c r="AQ168" s="172">
        <f t="shared" si="454"/>
        <v>8728.3793905706043</v>
      </c>
      <c r="AR168" s="172">
        <f t="shared" si="455"/>
        <v>8579.2902293382485</v>
      </c>
      <c r="AS168" s="172">
        <f t="shared" si="456"/>
        <v>8545.2795353350575</v>
      </c>
      <c r="AT168" s="172">
        <f t="shared" si="457"/>
        <v>8310</v>
      </c>
      <c r="AU168" s="172">
        <f t="shared" si="458"/>
        <v>8310</v>
      </c>
      <c r="AV168" s="172">
        <f t="shared" si="459"/>
        <v>8310</v>
      </c>
      <c r="AW168" s="172">
        <f t="shared" si="460"/>
        <v>8210</v>
      </c>
      <c r="AX168" s="172">
        <f t="shared" si="461"/>
        <v>8210</v>
      </c>
      <c r="AY168" s="172">
        <f t="shared" si="462"/>
        <v>8210</v>
      </c>
      <c r="AZ168" s="172">
        <f t="shared" si="463"/>
        <v>8210</v>
      </c>
      <c r="BA168" s="172">
        <f t="shared" si="464"/>
        <v>8210</v>
      </c>
      <c r="BB168" s="172">
        <f t="shared" si="465"/>
        <v>8210</v>
      </c>
      <c r="BD168" s="189">
        <f xml:space="preserve">  'Generation Calculation'!CC155-'Bidders Proposed Renewables'!E130</f>
        <v>169</v>
      </c>
      <c r="BE168" s="190">
        <f xml:space="preserve">  'Generation Calculation'!CD155-'Bidders Proposed Renewables'!F130</f>
        <v>169</v>
      </c>
      <c r="BF168" s="190">
        <f xml:space="preserve">  'Generation Calculation'!CE155-'Bidders Proposed Renewables'!G130</f>
        <v>169</v>
      </c>
      <c r="BG168" s="190">
        <f xml:space="preserve">  'Generation Calculation'!CF155-'Bidders Proposed Renewables'!H130</f>
        <v>169</v>
      </c>
      <c r="BH168" s="190">
        <f xml:space="preserve">  'Generation Calculation'!CG155-'Bidders Proposed Renewables'!I130</f>
        <v>169</v>
      </c>
      <c r="BI168" s="190">
        <f xml:space="preserve">  'Generation Calculation'!CH155-'Bidders Proposed Renewables'!J130</f>
        <v>169</v>
      </c>
      <c r="BJ168" s="190">
        <f xml:space="preserve">  'Generation Calculation'!CI155-'Bidders Proposed Renewables'!K130</f>
        <v>169</v>
      </c>
      <c r="BK168" s="190">
        <f xml:space="preserve">  'Generation Calculation'!CJ155-'Bidders Proposed Renewables'!L130</f>
        <v>159</v>
      </c>
      <c r="BL168" s="190">
        <f xml:space="preserve">  'Generation Calculation'!CK155-'Bidders Proposed Renewables'!M130</f>
        <v>139.14823828580847</v>
      </c>
      <c r="BM168" s="190">
        <f xml:space="preserve">  'Generation Calculation'!CL155-'Bidders Proposed Renewables'!N130</f>
        <v>117.62715416148289</v>
      </c>
      <c r="BN168" s="190">
        <f xml:space="preserve">  'Generation Calculation'!CM155-'Bidders Proposed Renewables'!O130</f>
        <v>105.3332876281814</v>
      </c>
      <c r="BO168" s="190">
        <f xml:space="preserve">  'Generation Calculation'!CN155-'Bidders Proposed Renewables'!P130</f>
        <v>106.66486073104213</v>
      </c>
      <c r="BP168" s="190">
        <f xml:space="preserve">  'Generation Calculation'!CO155-'Bidders Proposed Renewables'!Q130</f>
        <v>117.16206094293958</v>
      </c>
      <c r="BQ168" s="190">
        <f xml:space="preserve">  'Generation Calculation'!CP155-'Bidders Proposed Renewables'!R130</f>
        <v>132.07097706617506</v>
      </c>
      <c r="BR168" s="190">
        <f xml:space="preserve">  'Generation Calculation'!CQ155-'Bidders Proposed Renewables'!S130</f>
        <v>135.47204646649428</v>
      </c>
      <c r="BS168" s="190">
        <f xml:space="preserve">  'Generation Calculation'!CR155-'Bidders Proposed Renewables'!T130</f>
        <v>159</v>
      </c>
      <c r="BT168" s="190">
        <f xml:space="preserve">  'Generation Calculation'!CS155-'Bidders Proposed Renewables'!U130</f>
        <v>159</v>
      </c>
      <c r="BU168" s="190">
        <f xml:space="preserve">  'Generation Calculation'!CT155-'Bidders Proposed Renewables'!V130</f>
        <v>159</v>
      </c>
      <c r="BV168" s="190">
        <f xml:space="preserve">  'Generation Calculation'!CU155-'Bidders Proposed Renewables'!W130</f>
        <v>169</v>
      </c>
      <c r="BW168" s="190">
        <f xml:space="preserve">  'Generation Calculation'!CV155-'Bidders Proposed Renewables'!X130</f>
        <v>169</v>
      </c>
      <c r="BX168" s="190">
        <f xml:space="preserve">  'Generation Calculation'!CW155-'Bidders Proposed Renewables'!Y130</f>
        <v>169</v>
      </c>
      <c r="BY168" s="190">
        <f xml:space="preserve">  'Generation Calculation'!CX155-'Bidders Proposed Renewables'!Z130</f>
        <v>169</v>
      </c>
      <c r="BZ168" s="190">
        <f xml:space="preserve">  'Generation Calculation'!CY155-'Bidders Proposed Renewables'!AA130</f>
        <v>169</v>
      </c>
      <c r="CA168" s="190">
        <f xml:space="preserve">  'Generation Calculation'!CZ155-'Bidders Proposed Renewables'!AB130</f>
        <v>169</v>
      </c>
      <c r="CC168" s="171">
        <f t="shared" si="466"/>
        <v>170</v>
      </c>
      <c r="CD168" s="172">
        <f t="shared" si="467"/>
        <v>170</v>
      </c>
      <c r="CE168" s="172">
        <f t="shared" si="468"/>
        <v>170</v>
      </c>
      <c r="CF168" s="172">
        <f t="shared" si="469"/>
        <v>170</v>
      </c>
      <c r="CG168" s="172">
        <f t="shared" si="470"/>
        <v>170</v>
      </c>
      <c r="CH168" s="172">
        <f t="shared" si="471"/>
        <v>170</v>
      </c>
      <c r="CI168" s="172">
        <f t="shared" si="472"/>
        <v>170</v>
      </c>
      <c r="CJ168" s="172">
        <f t="shared" si="473"/>
        <v>160</v>
      </c>
      <c r="CK168" s="172">
        <f t="shared" si="474"/>
        <v>140</v>
      </c>
      <c r="CL168" s="172">
        <f t="shared" si="475"/>
        <v>120</v>
      </c>
      <c r="CM168" s="172">
        <f t="shared" si="476"/>
        <v>110.00000000000001</v>
      </c>
      <c r="CN168" s="172">
        <f t="shared" si="477"/>
        <v>110.00000000000001</v>
      </c>
      <c r="CO168" s="172">
        <f t="shared" si="478"/>
        <v>120</v>
      </c>
      <c r="CP168" s="172">
        <f t="shared" si="479"/>
        <v>140</v>
      </c>
      <c r="CQ168" s="172">
        <f t="shared" si="480"/>
        <v>140</v>
      </c>
      <c r="CR168" s="172">
        <f t="shared" si="481"/>
        <v>160</v>
      </c>
      <c r="CS168" s="172">
        <f t="shared" si="482"/>
        <v>160</v>
      </c>
      <c r="CT168" s="172">
        <f t="shared" si="483"/>
        <v>160</v>
      </c>
      <c r="CU168" s="172">
        <f t="shared" si="484"/>
        <v>170</v>
      </c>
      <c r="CV168" s="172">
        <f t="shared" si="485"/>
        <v>170</v>
      </c>
      <c r="CW168" s="172">
        <f t="shared" si="486"/>
        <v>170</v>
      </c>
      <c r="CX168" s="172">
        <f t="shared" si="487"/>
        <v>170</v>
      </c>
      <c r="CY168" s="172">
        <f t="shared" si="488"/>
        <v>170</v>
      </c>
      <c r="CZ168" s="172">
        <f t="shared" si="489"/>
        <v>170</v>
      </c>
      <c r="DB168" s="171">
        <f t="shared" si="490"/>
        <v>160</v>
      </c>
      <c r="DC168" s="172">
        <f t="shared" si="491"/>
        <v>160</v>
      </c>
      <c r="DD168" s="172">
        <f t="shared" si="492"/>
        <v>160</v>
      </c>
      <c r="DE168" s="172">
        <f t="shared" si="493"/>
        <v>160</v>
      </c>
      <c r="DF168" s="172">
        <f t="shared" si="494"/>
        <v>160</v>
      </c>
      <c r="DG168" s="172">
        <f t="shared" si="495"/>
        <v>160</v>
      </c>
      <c r="DH168" s="172">
        <f t="shared" si="496"/>
        <v>160</v>
      </c>
      <c r="DI168" s="172">
        <f t="shared" si="497"/>
        <v>150</v>
      </c>
      <c r="DJ168" s="172">
        <f t="shared" si="498"/>
        <v>130</v>
      </c>
      <c r="DK168" s="172">
        <f t="shared" si="499"/>
        <v>110.00000000000001</v>
      </c>
      <c r="DL168" s="172">
        <f t="shared" si="500"/>
        <v>100</v>
      </c>
      <c r="DM168" s="172">
        <f t="shared" si="501"/>
        <v>100</v>
      </c>
      <c r="DN168" s="172">
        <f t="shared" si="502"/>
        <v>110.00000000000001</v>
      </c>
      <c r="DO168" s="172">
        <f t="shared" si="503"/>
        <v>130</v>
      </c>
      <c r="DP168" s="172">
        <f t="shared" si="504"/>
        <v>130</v>
      </c>
      <c r="DQ168" s="172">
        <f t="shared" si="505"/>
        <v>150</v>
      </c>
      <c r="DR168" s="172">
        <f t="shared" si="506"/>
        <v>150</v>
      </c>
      <c r="DS168" s="172">
        <f t="shared" si="507"/>
        <v>150</v>
      </c>
      <c r="DT168" s="172">
        <f t="shared" si="508"/>
        <v>160</v>
      </c>
      <c r="DU168" s="172">
        <f t="shared" si="509"/>
        <v>160</v>
      </c>
      <c r="DV168" s="172">
        <f t="shared" si="510"/>
        <v>160</v>
      </c>
      <c r="DW168" s="172">
        <f t="shared" si="511"/>
        <v>160</v>
      </c>
      <c r="DX168" s="172">
        <f t="shared" si="512"/>
        <v>160</v>
      </c>
      <c r="DY168" s="172">
        <f t="shared" si="513"/>
        <v>160</v>
      </c>
      <c r="EA168" s="171">
        <f t="shared" si="514"/>
        <v>8200</v>
      </c>
      <c r="EB168" s="172">
        <f t="shared" si="515"/>
        <v>8200</v>
      </c>
      <c r="EC168" s="172">
        <f t="shared" si="516"/>
        <v>8200</v>
      </c>
      <c r="ED168" s="172">
        <f t="shared" si="517"/>
        <v>8200</v>
      </c>
      <c r="EE168" s="172">
        <f t="shared" si="518"/>
        <v>8200</v>
      </c>
      <c r="EF168" s="172">
        <f t="shared" si="519"/>
        <v>8200</v>
      </c>
      <c r="EG168" s="172">
        <f t="shared" si="520"/>
        <v>8200</v>
      </c>
      <c r="EH168" s="172">
        <f t="shared" si="521"/>
        <v>8300</v>
      </c>
      <c r="EI168" s="172">
        <f t="shared" si="522"/>
        <v>8500</v>
      </c>
      <c r="EJ168" s="172">
        <f t="shared" si="523"/>
        <v>8700</v>
      </c>
      <c r="EK168" s="172">
        <f t="shared" si="524"/>
        <v>8800</v>
      </c>
      <c r="EL168" s="172">
        <f t="shared" si="525"/>
        <v>8800</v>
      </c>
      <c r="EM168" s="172">
        <f t="shared" si="526"/>
        <v>8700</v>
      </c>
      <c r="EN168" s="172">
        <f t="shared" si="527"/>
        <v>8500</v>
      </c>
      <c r="EO168" s="172">
        <f t="shared" si="528"/>
        <v>8500</v>
      </c>
      <c r="EP168" s="172">
        <f t="shared" si="529"/>
        <v>8300</v>
      </c>
      <c r="EQ168" s="172">
        <f t="shared" si="530"/>
        <v>8300</v>
      </c>
      <c r="ER168" s="172">
        <f t="shared" si="531"/>
        <v>8300</v>
      </c>
      <c r="ES168" s="172">
        <f t="shared" si="532"/>
        <v>8200</v>
      </c>
      <c r="ET168" s="172">
        <f t="shared" si="533"/>
        <v>8200</v>
      </c>
      <c r="EU168" s="172">
        <f t="shared" si="534"/>
        <v>8200</v>
      </c>
      <c r="EV168" s="172">
        <f t="shared" si="535"/>
        <v>8200</v>
      </c>
      <c r="EW168" s="172">
        <f t="shared" si="536"/>
        <v>8200</v>
      </c>
      <c r="EX168" s="172">
        <f t="shared" si="537"/>
        <v>8200</v>
      </c>
      <c r="EZ168" s="171">
        <f t="shared" si="538"/>
        <v>8300</v>
      </c>
      <c r="FA168" s="172">
        <f t="shared" si="539"/>
        <v>8300</v>
      </c>
      <c r="FB168" s="172">
        <f t="shared" si="540"/>
        <v>8300</v>
      </c>
      <c r="FC168" s="172">
        <f t="shared" si="541"/>
        <v>8300</v>
      </c>
      <c r="FD168" s="172">
        <f t="shared" si="542"/>
        <v>8300</v>
      </c>
      <c r="FE168" s="172">
        <f t="shared" si="543"/>
        <v>8300</v>
      </c>
      <c r="FF168" s="172">
        <f t="shared" si="544"/>
        <v>8300</v>
      </c>
      <c r="FG168" s="172">
        <f t="shared" si="545"/>
        <v>8400</v>
      </c>
      <c r="FH168" s="172">
        <f t="shared" si="546"/>
        <v>8600</v>
      </c>
      <c r="FI168" s="172">
        <f t="shared" si="547"/>
        <v>8800</v>
      </c>
      <c r="FJ168" s="172">
        <f t="shared" si="548"/>
        <v>8900</v>
      </c>
      <c r="FK168" s="172">
        <f t="shared" si="549"/>
        <v>8900</v>
      </c>
      <c r="FL168" s="172">
        <f t="shared" si="550"/>
        <v>8800</v>
      </c>
      <c r="FM168" s="172">
        <f t="shared" si="551"/>
        <v>8600</v>
      </c>
      <c r="FN168" s="172">
        <f t="shared" si="552"/>
        <v>8600</v>
      </c>
      <c r="FO168" s="172">
        <f t="shared" si="553"/>
        <v>8400</v>
      </c>
      <c r="FP168" s="172">
        <f t="shared" si="554"/>
        <v>8400</v>
      </c>
      <c r="FQ168" s="172">
        <f t="shared" si="555"/>
        <v>8400</v>
      </c>
      <c r="FR168" s="172">
        <f t="shared" si="556"/>
        <v>8300</v>
      </c>
      <c r="FS168" s="172">
        <f t="shared" si="557"/>
        <v>8300</v>
      </c>
      <c r="FT168" s="172">
        <f t="shared" si="558"/>
        <v>8300</v>
      </c>
      <c r="FU168" s="172">
        <f t="shared" si="559"/>
        <v>8300</v>
      </c>
      <c r="FV168" s="172">
        <f t="shared" si="560"/>
        <v>8300</v>
      </c>
      <c r="FW168" s="172">
        <f t="shared" si="561"/>
        <v>8300</v>
      </c>
    </row>
    <row r="169" spans="3:179" ht="14.25" customHeight="1" x14ac:dyDescent="0.25">
      <c r="C169" s="132">
        <v>2031</v>
      </c>
      <c r="D169" s="14" t="s">
        <v>165</v>
      </c>
      <c r="E169" s="171">
        <f t="shared" si="418"/>
        <v>1387.49</v>
      </c>
      <c r="F169" s="172">
        <f t="shared" si="419"/>
        <v>1387.49</v>
      </c>
      <c r="G169" s="172">
        <f t="shared" si="420"/>
        <v>1387.49</v>
      </c>
      <c r="H169" s="172">
        <f t="shared" si="421"/>
        <v>1387.49</v>
      </c>
      <c r="I169" s="172">
        <f t="shared" si="422"/>
        <v>1387.49</v>
      </c>
      <c r="J169" s="172">
        <f t="shared" si="423"/>
        <v>1387.49</v>
      </c>
      <c r="K169" s="172">
        <f t="shared" si="424"/>
        <v>1387.49</v>
      </c>
      <c r="L169" s="172">
        <f t="shared" si="425"/>
        <v>1222.4177554637602</v>
      </c>
      <c r="M169" s="172">
        <f t="shared" si="426"/>
        <v>999.6934460703817</v>
      </c>
      <c r="N169" s="172">
        <f t="shared" si="427"/>
        <v>844.45345125748361</v>
      </c>
      <c r="O169" s="172">
        <f t="shared" si="428"/>
        <v>833.77979257752929</v>
      </c>
      <c r="P169" s="172">
        <f t="shared" si="429"/>
        <v>860.22361269022815</v>
      </c>
      <c r="Q169" s="172">
        <f t="shared" si="430"/>
        <v>891.56469580413682</v>
      </c>
      <c r="R169" s="172">
        <f t="shared" si="431"/>
        <v>1009.486043575036</v>
      </c>
      <c r="S169" s="172">
        <f t="shared" si="432"/>
        <v>1083.7911444212311</v>
      </c>
      <c r="T169" s="172">
        <f t="shared" si="433"/>
        <v>1257.1089388081557</v>
      </c>
      <c r="U169" s="172">
        <f t="shared" si="434"/>
        <v>1321.29</v>
      </c>
      <c r="V169" s="172">
        <f t="shared" si="435"/>
        <v>1321.29</v>
      </c>
      <c r="W169" s="172">
        <f t="shared" si="436"/>
        <v>1387.49</v>
      </c>
      <c r="X169" s="172">
        <f t="shared" si="437"/>
        <v>1387.49</v>
      </c>
      <c r="Y169" s="172">
        <f t="shared" si="438"/>
        <v>1387.49</v>
      </c>
      <c r="Z169" s="172">
        <f t="shared" si="439"/>
        <v>1387.49</v>
      </c>
      <c r="AA169" s="172">
        <f t="shared" si="440"/>
        <v>1387.49</v>
      </c>
      <c r="AB169" s="172">
        <f t="shared" si="441"/>
        <v>1387.49</v>
      </c>
      <c r="AC169" s="176">
        <f xml:space="preserve"> SUM(E169:AB169) * 31</f>
        <v>920156.53530070651</v>
      </c>
      <c r="AD169" s="195"/>
      <c r="AE169" s="171">
        <f t="shared" si="442"/>
        <v>8210</v>
      </c>
      <c r="AF169" s="172">
        <f t="shared" si="443"/>
        <v>8210</v>
      </c>
      <c r="AG169" s="172">
        <f t="shared" si="444"/>
        <v>8210</v>
      </c>
      <c r="AH169" s="172">
        <f t="shared" si="445"/>
        <v>8210</v>
      </c>
      <c r="AI169" s="172">
        <f t="shared" si="446"/>
        <v>8210</v>
      </c>
      <c r="AJ169" s="172">
        <f t="shared" si="447"/>
        <v>8210</v>
      </c>
      <c r="AK169" s="172">
        <f t="shared" si="448"/>
        <v>8210</v>
      </c>
      <c r="AL169" s="172">
        <f t="shared" si="449"/>
        <v>8454.0437276612847</v>
      </c>
      <c r="AM169" s="172">
        <f t="shared" si="450"/>
        <v>8758.6172739323883</v>
      </c>
      <c r="AN169" s="172">
        <f t="shared" si="451"/>
        <v>8957.2391352931718</v>
      </c>
      <c r="AO169" s="172">
        <f t="shared" si="452"/>
        <v>8970.5350482522481</v>
      </c>
      <c r="AP169" s="172">
        <f t="shared" si="453"/>
        <v>8937.5134950364391</v>
      </c>
      <c r="AQ169" s="172">
        <f t="shared" si="454"/>
        <v>8898.0188755828713</v>
      </c>
      <c r="AR169" s="172">
        <f t="shared" si="455"/>
        <v>8745.7396597039733</v>
      </c>
      <c r="AS169" s="172">
        <f t="shared" si="456"/>
        <v>8646.5644260296194</v>
      </c>
      <c r="AT169" s="172">
        <f t="shared" si="457"/>
        <v>8404.1874025475863</v>
      </c>
      <c r="AU169" s="172">
        <f t="shared" si="458"/>
        <v>8310</v>
      </c>
      <c r="AV169" s="172">
        <f t="shared" si="459"/>
        <v>8310</v>
      </c>
      <c r="AW169" s="172">
        <f t="shared" si="460"/>
        <v>8210</v>
      </c>
      <c r="AX169" s="172">
        <f t="shared" si="461"/>
        <v>8210</v>
      </c>
      <c r="AY169" s="172">
        <f t="shared" si="462"/>
        <v>8210</v>
      </c>
      <c r="AZ169" s="172">
        <f t="shared" si="463"/>
        <v>8210</v>
      </c>
      <c r="BA169" s="172">
        <f t="shared" si="464"/>
        <v>8210</v>
      </c>
      <c r="BB169" s="172">
        <f t="shared" si="465"/>
        <v>8210</v>
      </c>
      <c r="BD169" s="189">
        <f xml:space="preserve">  'Generation Calculation'!CC156-'Bidders Proposed Renewables'!E131</f>
        <v>169</v>
      </c>
      <c r="BE169" s="190">
        <f xml:space="preserve">  'Generation Calculation'!CD156-'Bidders Proposed Renewables'!F131</f>
        <v>169</v>
      </c>
      <c r="BF169" s="190">
        <f xml:space="preserve">  'Generation Calculation'!CE156-'Bidders Proposed Renewables'!G131</f>
        <v>169</v>
      </c>
      <c r="BG169" s="190">
        <f xml:space="preserve">  'Generation Calculation'!CF156-'Bidders Proposed Renewables'!H131</f>
        <v>169</v>
      </c>
      <c r="BH169" s="190">
        <f xml:space="preserve">  'Generation Calculation'!CG156-'Bidders Proposed Renewables'!I131</f>
        <v>169</v>
      </c>
      <c r="BI169" s="190">
        <f xml:space="preserve">  'Generation Calculation'!CH156-'Bidders Proposed Renewables'!J131</f>
        <v>169</v>
      </c>
      <c r="BJ169" s="190">
        <f xml:space="preserve">  'Generation Calculation'!CI156-'Bidders Proposed Renewables'!K131</f>
        <v>169</v>
      </c>
      <c r="BK169" s="190">
        <f xml:space="preserve">  'Generation Calculation'!CJ156-'Bidders Proposed Renewables'!L131</f>
        <v>144.59562723387145</v>
      </c>
      <c r="BL169" s="190">
        <f xml:space="preserve">  'Generation Calculation'!CK156-'Bidders Proposed Renewables'!M131</f>
        <v>114.13827260676109</v>
      </c>
      <c r="BM169" s="190">
        <f xml:space="preserve">  'Generation Calculation'!CL156-'Bidders Proposed Renewables'!N131</f>
        <v>94.276086470682856</v>
      </c>
      <c r="BN169" s="190">
        <f xml:space="preserve">  'Generation Calculation'!CM156-'Bidders Proposed Renewables'!O131</f>
        <v>92.946495174775194</v>
      </c>
      <c r="BO169" s="190">
        <f xml:space="preserve">  'Generation Calculation'!CN156-'Bidders Proposed Renewables'!P131</f>
        <v>96.248650496356078</v>
      </c>
      <c r="BP169" s="190">
        <f xml:space="preserve">  'Generation Calculation'!CO156-'Bidders Proposed Renewables'!Q131</f>
        <v>100.19811244171295</v>
      </c>
      <c r="BQ169" s="190">
        <f xml:space="preserve">  'Generation Calculation'!CP156-'Bidders Proposed Renewables'!R131</f>
        <v>115.42603402960262</v>
      </c>
      <c r="BR169" s="190">
        <f xml:space="preserve">  'Generation Calculation'!CQ156-'Bidders Proposed Renewables'!S131</f>
        <v>125.34355739703807</v>
      </c>
      <c r="BS169" s="190">
        <f xml:space="preserve">  'Generation Calculation'!CR156-'Bidders Proposed Renewables'!T131</f>
        <v>149.58125974524134</v>
      </c>
      <c r="BT169" s="190">
        <f xml:space="preserve">  'Generation Calculation'!CS156-'Bidders Proposed Renewables'!U131</f>
        <v>159</v>
      </c>
      <c r="BU169" s="190">
        <f xml:space="preserve">  'Generation Calculation'!CT156-'Bidders Proposed Renewables'!V131</f>
        <v>159</v>
      </c>
      <c r="BV169" s="190">
        <f xml:space="preserve">  'Generation Calculation'!CU156-'Bidders Proposed Renewables'!W131</f>
        <v>169</v>
      </c>
      <c r="BW169" s="190">
        <f xml:space="preserve">  'Generation Calculation'!CV156-'Bidders Proposed Renewables'!X131</f>
        <v>169</v>
      </c>
      <c r="BX169" s="190">
        <f xml:space="preserve">  'Generation Calculation'!CW156-'Bidders Proposed Renewables'!Y131</f>
        <v>169</v>
      </c>
      <c r="BY169" s="190">
        <f xml:space="preserve">  'Generation Calculation'!CX156-'Bidders Proposed Renewables'!Z131</f>
        <v>169</v>
      </c>
      <c r="BZ169" s="190">
        <f xml:space="preserve">  'Generation Calculation'!CY156-'Bidders Proposed Renewables'!AA131</f>
        <v>169</v>
      </c>
      <c r="CA169" s="190">
        <f xml:space="preserve">  'Generation Calculation'!CZ156-'Bidders Proposed Renewables'!AB131</f>
        <v>169</v>
      </c>
      <c r="CC169" s="171">
        <f t="shared" si="466"/>
        <v>170</v>
      </c>
      <c r="CD169" s="172">
        <f t="shared" si="467"/>
        <v>170</v>
      </c>
      <c r="CE169" s="172">
        <f t="shared" si="468"/>
        <v>170</v>
      </c>
      <c r="CF169" s="172">
        <f t="shared" si="469"/>
        <v>170</v>
      </c>
      <c r="CG169" s="172">
        <f t="shared" si="470"/>
        <v>170</v>
      </c>
      <c r="CH169" s="172">
        <f t="shared" si="471"/>
        <v>170</v>
      </c>
      <c r="CI169" s="172">
        <f t="shared" si="472"/>
        <v>170</v>
      </c>
      <c r="CJ169" s="172">
        <f t="shared" si="473"/>
        <v>150</v>
      </c>
      <c r="CK169" s="172">
        <f t="shared" si="474"/>
        <v>120</v>
      </c>
      <c r="CL169" s="172">
        <f t="shared" si="475"/>
        <v>100</v>
      </c>
      <c r="CM169" s="172">
        <f t="shared" si="476"/>
        <v>100</v>
      </c>
      <c r="CN169" s="172">
        <f t="shared" si="477"/>
        <v>100</v>
      </c>
      <c r="CO169" s="172">
        <f t="shared" si="478"/>
        <v>110.00000000000001</v>
      </c>
      <c r="CP169" s="172">
        <f t="shared" si="479"/>
        <v>120</v>
      </c>
      <c r="CQ169" s="172">
        <f t="shared" si="480"/>
        <v>130</v>
      </c>
      <c r="CR169" s="172">
        <f t="shared" si="481"/>
        <v>150</v>
      </c>
      <c r="CS169" s="172">
        <f t="shared" si="482"/>
        <v>160</v>
      </c>
      <c r="CT169" s="172">
        <f t="shared" si="483"/>
        <v>160</v>
      </c>
      <c r="CU169" s="172">
        <f t="shared" si="484"/>
        <v>170</v>
      </c>
      <c r="CV169" s="172">
        <f t="shared" si="485"/>
        <v>170</v>
      </c>
      <c r="CW169" s="172">
        <f t="shared" si="486"/>
        <v>170</v>
      </c>
      <c r="CX169" s="172">
        <f t="shared" si="487"/>
        <v>170</v>
      </c>
      <c r="CY169" s="172">
        <f t="shared" si="488"/>
        <v>170</v>
      </c>
      <c r="CZ169" s="172">
        <f t="shared" si="489"/>
        <v>170</v>
      </c>
      <c r="DB169" s="171">
        <f t="shared" si="490"/>
        <v>160</v>
      </c>
      <c r="DC169" s="172">
        <f t="shared" si="491"/>
        <v>160</v>
      </c>
      <c r="DD169" s="172">
        <f t="shared" si="492"/>
        <v>160</v>
      </c>
      <c r="DE169" s="172">
        <f t="shared" si="493"/>
        <v>160</v>
      </c>
      <c r="DF169" s="172">
        <f t="shared" si="494"/>
        <v>160</v>
      </c>
      <c r="DG169" s="172">
        <f t="shared" si="495"/>
        <v>160</v>
      </c>
      <c r="DH169" s="172">
        <f t="shared" si="496"/>
        <v>160</v>
      </c>
      <c r="DI169" s="172">
        <f t="shared" si="497"/>
        <v>140</v>
      </c>
      <c r="DJ169" s="172">
        <f t="shared" si="498"/>
        <v>110.00000000000001</v>
      </c>
      <c r="DK169" s="172">
        <f t="shared" si="499"/>
        <v>90</v>
      </c>
      <c r="DL169" s="172">
        <f t="shared" si="500"/>
        <v>90</v>
      </c>
      <c r="DM169" s="172">
        <f t="shared" si="501"/>
        <v>90</v>
      </c>
      <c r="DN169" s="172">
        <f t="shared" si="502"/>
        <v>100</v>
      </c>
      <c r="DO169" s="172">
        <f t="shared" si="503"/>
        <v>110.00000000000001</v>
      </c>
      <c r="DP169" s="172">
        <f t="shared" si="504"/>
        <v>120</v>
      </c>
      <c r="DQ169" s="172">
        <f t="shared" si="505"/>
        <v>140</v>
      </c>
      <c r="DR169" s="172">
        <f t="shared" si="506"/>
        <v>150</v>
      </c>
      <c r="DS169" s="172">
        <f t="shared" si="507"/>
        <v>150</v>
      </c>
      <c r="DT169" s="172">
        <f t="shared" si="508"/>
        <v>160</v>
      </c>
      <c r="DU169" s="172">
        <f t="shared" si="509"/>
        <v>160</v>
      </c>
      <c r="DV169" s="172">
        <f t="shared" si="510"/>
        <v>160</v>
      </c>
      <c r="DW169" s="172">
        <f t="shared" si="511"/>
        <v>160</v>
      </c>
      <c r="DX169" s="172">
        <f t="shared" si="512"/>
        <v>160</v>
      </c>
      <c r="DY169" s="172">
        <f t="shared" si="513"/>
        <v>160</v>
      </c>
      <c r="EA169" s="171">
        <f t="shared" si="514"/>
        <v>8200</v>
      </c>
      <c r="EB169" s="172">
        <f t="shared" si="515"/>
        <v>8200</v>
      </c>
      <c r="EC169" s="172">
        <f t="shared" si="516"/>
        <v>8200</v>
      </c>
      <c r="ED169" s="172">
        <f t="shared" si="517"/>
        <v>8200</v>
      </c>
      <c r="EE169" s="172">
        <f t="shared" si="518"/>
        <v>8200</v>
      </c>
      <c r="EF169" s="172">
        <f t="shared" si="519"/>
        <v>8200</v>
      </c>
      <c r="EG169" s="172">
        <f t="shared" si="520"/>
        <v>8200</v>
      </c>
      <c r="EH169" s="172">
        <f t="shared" si="521"/>
        <v>8400</v>
      </c>
      <c r="EI169" s="172">
        <f t="shared" si="522"/>
        <v>8700</v>
      </c>
      <c r="EJ169" s="172">
        <f t="shared" si="523"/>
        <v>8900</v>
      </c>
      <c r="EK169" s="172">
        <f t="shared" si="524"/>
        <v>8900</v>
      </c>
      <c r="EL169" s="172">
        <f t="shared" si="525"/>
        <v>8900</v>
      </c>
      <c r="EM169" s="172">
        <f t="shared" si="526"/>
        <v>8800</v>
      </c>
      <c r="EN169" s="172">
        <f t="shared" si="527"/>
        <v>8700</v>
      </c>
      <c r="EO169" s="172">
        <f t="shared" si="528"/>
        <v>8600</v>
      </c>
      <c r="EP169" s="172">
        <f t="shared" si="529"/>
        <v>8400</v>
      </c>
      <c r="EQ169" s="172">
        <f t="shared" si="530"/>
        <v>8300</v>
      </c>
      <c r="ER169" s="172">
        <f t="shared" si="531"/>
        <v>8300</v>
      </c>
      <c r="ES169" s="172">
        <f t="shared" si="532"/>
        <v>8200</v>
      </c>
      <c r="ET169" s="172">
        <f t="shared" si="533"/>
        <v>8200</v>
      </c>
      <c r="EU169" s="172">
        <f t="shared" si="534"/>
        <v>8200</v>
      </c>
      <c r="EV169" s="172">
        <f t="shared" si="535"/>
        <v>8200</v>
      </c>
      <c r="EW169" s="172">
        <f t="shared" si="536"/>
        <v>8200</v>
      </c>
      <c r="EX169" s="172">
        <f t="shared" si="537"/>
        <v>8200</v>
      </c>
      <c r="EZ169" s="171">
        <f t="shared" si="538"/>
        <v>8300</v>
      </c>
      <c r="FA169" s="172">
        <f t="shared" si="539"/>
        <v>8300</v>
      </c>
      <c r="FB169" s="172">
        <f t="shared" si="540"/>
        <v>8300</v>
      </c>
      <c r="FC169" s="172">
        <f t="shared" si="541"/>
        <v>8300</v>
      </c>
      <c r="FD169" s="172">
        <f t="shared" si="542"/>
        <v>8300</v>
      </c>
      <c r="FE169" s="172">
        <f t="shared" si="543"/>
        <v>8300</v>
      </c>
      <c r="FF169" s="172">
        <f t="shared" si="544"/>
        <v>8300</v>
      </c>
      <c r="FG169" s="172">
        <f t="shared" si="545"/>
        <v>8500</v>
      </c>
      <c r="FH169" s="172">
        <f t="shared" si="546"/>
        <v>8800</v>
      </c>
      <c r="FI169" s="172">
        <f t="shared" si="547"/>
        <v>9000</v>
      </c>
      <c r="FJ169" s="172">
        <f t="shared" si="548"/>
        <v>9000</v>
      </c>
      <c r="FK169" s="172">
        <f t="shared" si="549"/>
        <v>9000</v>
      </c>
      <c r="FL169" s="172">
        <f t="shared" si="550"/>
        <v>8900</v>
      </c>
      <c r="FM169" s="172">
        <f t="shared" si="551"/>
        <v>8800</v>
      </c>
      <c r="FN169" s="172">
        <f t="shared" si="552"/>
        <v>8700</v>
      </c>
      <c r="FO169" s="172">
        <f t="shared" si="553"/>
        <v>8500</v>
      </c>
      <c r="FP169" s="172">
        <f t="shared" si="554"/>
        <v>8400</v>
      </c>
      <c r="FQ169" s="172">
        <f t="shared" si="555"/>
        <v>8400</v>
      </c>
      <c r="FR169" s="172">
        <f t="shared" si="556"/>
        <v>8300</v>
      </c>
      <c r="FS169" s="172">
        <f t="shared" si="557"/>
        <v>8300</v>
      </c>
      <c r="FT169" s="172">
        <f t="shared" si="558"/>
        <v>8300</v>
      </c>
      <c r="FU169" s="172">
        <f t="shared" si="559"/>
        <v>8300</v>
      </c>
      <c r="FV169" s="172">
        <f t="shared" si="560"/>
        <v>8300</v>
      </c>
      <c r="FW169" s="172">
        <f t="shared" si="561"/>
        <v>8300</v>
      </c>
    </row>
    <row r="170" spans="3:179" ht="14.25" customHeight="1" x14ac:dyDescent="0.25">
      <c r="C170" s="132">
        <v>2031</v>
      </c>
      <c r="D170" s="14" t="s">
        <v>166</v>
      </c>
      <c r="E170" s="171">
        <f t="shared" si="418"/>
        <v>1387.49</v>
      </c>
      <c r="F170" s="172">
        <f t="shared" si="419"/>
        <v>1387.49</v>
      </c>
      <c r="G170" s="172">
        <f t="shared" si="420"/>
        <v>1387.49</v>
      </c>
      <c r="H170" s="172">
        <f t="shared" si="421"/>
        <v>1387.49</v>
      </c>
      <c r="I170" s="172">
        <f t="shared" si="422"/>
        <v>1387.49</v>
      </c>
      <c r="J170" s="172">
        <f t="shared" si="423"/>
        <v>1387.49</v>
      </c>
      <c r="K170" s="172">
        <f t="shared" si="424"/>
        <v>1387.49</v>
      </c>
      <c r="L170" s="172">
        <f t="shared" si="425"/>
        <v>1194.9495046462905</v>
      </c>
      <c r="M170" s="172">
        <f t="shared" si="426"/>
        <v>985.30132718855464</v>
      </c>
      <c r="N170" s="172">
        <f t="shared" si="427"/>
        <v>853.8880280338426</v>
      </c>
      <c r="O170" s="172">
        <f t="shared" si="428"/>
        <v>851.03141980831811</v>
      </c>
      <c r="P170" s="172">
        <f t="shared" si="429"/>
        <v>921.08643818781798</v>
      </c>
      <c r="Q170" s="172">
        <f t="shared" si="430"/>
        <v>945.66299644533046</v>
      </c>
      <c r="R170" s="172">
        <f t="shared" si="431"/>
        <v>1028.5371774902223</v>
      </c>
      <c r="S170" s="172">
        <f t="shared" si="432"/>
        <v>1153.5618430435475</v>
      </c>
      <c r="T170" s="172">
        <f t="shared" si="433"/>
        <v>1308.8464100436931</v>
      </c>
      <c r="U170" s="172">
        <f t="shared" si="434"/>
        <v>1321.29</v>
      </c>
      <c r="V170" s="172">
        <f t="shared" si="435"/>
        <v>1321.29</v>
      </c>
      <c r="W170" s="172">
        <f t="shared" si="436"/>
        <v>1387.49</v>
      </c>
      <c r="X170" s="172">
        <f t="shared" si="437"/>
        <v>1387.49</v>
      </c>
      <c r="Y170" s="172">
        <f t="shared" si="438"/>
        <v>1387.49</v>
      </c>
      <c r="Z170" s="172">
        <f t="shared" si="439"/>
        <v>1387.49</v>
      </c>
      <c r="AA170" s="172">
        <f t="shared" si="440"/>
        <v>1387.49</v>
      </c>
      <c r="AB170" s="172">
        <f t="shared" si="441"/>
        <v>1387.49</v>
      </c>
      <c r="AC170" s="176">
        <f xml:space="preserve"> SUM(E170:AB170) * 30</f>
        <v>897684.45434662886</v>
      </c>
      <c r="AD170" s="195"/>
      <c r="AE170" s="171">
        <f t="shared" si="442"/>
        <v>8210</v>
      </c>
      <c r="AF170" s="172">
        <f t="shared" si="443"/>
        <v>8210</v>
      </c>
      <c r="AG170" s="172">
        <f t="shared" si="444"/>
        <v>8210</v>
      </c>
      <c r="AH170" s="172">
        <f t="shared" si="445"/>
        <v>8210</v>
      </c>
      <c r="AI170" s="172">
        <f t="shared" si="446"/>
        <v>8210</v>
      </c>
      <c r="AJ170" s="172">
        <f t="shared" si="447"/>
        <v>8210</v>
      </c>
      <c r="AK170" s="172">
        <f t="shared" si="448"/>
        <v>8210</v>
      </c>
      <c r="AL170" s="172">
        <f t="shared" si="449"/>
        <v>8493.0220086159625</v>
      </c>
      <c r="AM170" s="172">
        <f t="shared" si="450"/>
        <v>8777.4647912311939</v>
      </c>
      <c r="AN170" s="172">
        <f t="shared" si="451"/>
        <v>8945.4498770052887</v>
      </c>
      <c r="AO170" s="172">
        <f t="shared" si="452"/>
        <v>8949.0231059493544</v>
      </c>
      <c r="AP170" s="172">
        <f t="shared" si="453"/>
        <v>8860.4520989422472</v>
      </c>
      <c r="AQ170" s="172">
        <f t="shared" si="454"/>
        <v>8828.9006220250976</v>
      </c>
      <c r="AR170" s="172">
        <f t="shared" si="455"/>
        <v>8720.5607308592425</v>
      </c>
      <c r="AS170" s="172">
        <f t="shared" si="456"/>
        <v>8550.9556467088751</v>
      </c>
      <c r="AT170" s="172">
        <f t="shared" si="457"/>
        <v>8328.4665011752095</v>
      </c>
      <c r="AU170" s="172">
        <f t="shared" si="458"/>
        <v>8310</v>
      </c>
      <c r="AV170" s="172">
        <f t="shared" si="459"/>
        <v>8310</v>
      </c>
      <c r="AW170" s="172">
        <f t="shared" si="460"/>
        <v>8210</v>
      </c>
      <c r="AX170" s="172">
        <f t="shared" si="461"/>
        <v>8210</v>
      </c>
      <c r="AY170" s="172">
        <f t="shared" si="462"/>
        <v>8210</v>
      </c>
      <c r="AZ170" s="172">
        <f t="shared" si="463"/>
        <v>8210</v>
      </c>
      <c r="BA170" s="172">
        <f t="shared" si="464"/>
        <v>8210</v>
      </c>
      <c r="BB170" s="172">
        <f t="shared" si="465"/>
        <v>8210</v>
      </c>
      <c r="BD170" s="189">
        <f xml:space="preserve">  'Generation Calculation'!CC157-'Bidders Proposed Renewables'!E132</f>
        <v>169</v>
      </c>
      <c r="BE170" s="190">
        <f xml:space="preserve">  'Generation Calculation'!CD157-'Bidders Proposed Renewables'!F132</f>
        <v>169</v>
      </c>
      <c r="BF170" s="190">
        <f xml:space="preserve">  'Generation Calculation'!CE157-'Bidders Proposed Renewables'!G132</f>
        <v>169</v>
      </c>
      <c r="BG170" s="190">
        <f xml:space="preserve">  'Generation Calculation'!CF157-'Bidders Proposed Renewables'!H132</f>
        <v>169</v>
      </c>
      <c r="BH170" s="190">
        <f xml:space="preserve">  'Generation Calculation'!CG157-'Bidders Proposed Renewables'!I132</f>
        <v>169</v>
      </c>
      <c r="BI170" s="190">
        <f xml:space="preserve">  'Generation Calculation'!CH157-'Bidders Proposed Renewables'!J132</f>
        <v>169</v>
      </c>
      <c r="BJ170" s="190">
        <f xml:space="preserve">  'Generation Calculation'!CI157-'Bidders Proposed Renewables'!K132</f>
        <v>169</v>
      </c>
      <c r="BK170" s="190">
        <f xml:space="preserve">  'Generation Calculation'!CJ157-'Bidders Proposed Renewables'!L132</f>
        <v>140.6977991384037</v>
      </c>
      <c r="BL170" s="190">
        <f xml:space="preserve">  'Generation Calculation'!CK157-'Bidders Proposed Renewables'!M132</f>
        <v>112.25352087688054</v>
      </c>
      <c r="BM170" s="190">
        <f xml:space="preserve">  'Generation Calculation'!CL157-'Bidders Proposed Renewables'!N132</f>
        <v>95.45501229947115</v>
      </c>
      <c r="BN170" s="190">
        <f xml:space="preserve">  'Generation Calculation'!CM157-'Bidders Proposed Renewables'!O132</f>
        <v>95.097689405064585</v>
      </c>
      <c r="BO170" s="190">
        <f xml:space="preserve">  'Generation Calculation'!CN157-'Bidders Proposed Renewables'!P132</f>
        <v>103.95479010577534</v>
      </c>
      <c r="BP170" s="190">
        <f xml:space="preserve">  'Generation Calculation'!CO157-'Bidders Proposed Renewables'!Q132</f>
        <v>107.10993779749016</v>
      </c>
      <c r="BQ170" s="190">
        <f xml:space="preserve">  'Generation Calculation'!CP157-'Bidders Proposed Renewables'!R132</f>
        <v>117.94392691407583</v>
      </c>
      <c r="BR170" s="190">
        <f xml:space="preserve">  'Generation Calculation'!CQ157-'Bidders Proposed Renewables'!S132</f>
        <v>134.90443532911257</v>
      </c>
      <c r="BS170" s="190">
        <f xml:space="preserve">  'Generation Calculation'!CR157-'Bidders Proposed Renewables'!T132</f>
        <v>157.15334988247898</v>
      </c>
      <c r="BT170" s="190">
        <f xml:space="preserve">  'Generation Calculation'!CS157-'Bidders Proposed Renewables'!U132</f>
        <v>159</v>
      </c>
      <c r="BU170" s="190">
        <f xml:space="preserve">  'Generation Calculation'!CT157-'Bidders Proposed Renewables'!V132</f>
        <v>159</v>
      </c>
      <c r="BV170" s="190">
        <f xml:space="preserve">  'Generation Calculation'!CU157-'Bidders Proposed Renewables'!W132</f>
        <v>169</v>
      </c>
      <c r="BW170" s="190">
        <f xml:space="preserve">  'Generation Calculation'!CV157-'Bidders Proposed Renewables'!X132</f>
        <v>169</v>
      </c>
      <c r="BX170" s="190">
        <f xml:space="preserve">  'Generation Calculation'!CW157-'Bidders Proposed Renewables'!Y132</f>
        <v>169</v>
      </c>
      <c r="BY170" s="190">
        <f xml:space="preserve">  'Generation Calculation'!CX157-'Bidders Proposed Renewables'!Z132</f>
        <v>169</v>
      </c>
      <c r="BZ170" s="190">
        <f xml:space="preserve">  'Generation Calculation'!CY157-'Bidders Proposed Renewables'!AA132</f>
        <v>169</v>
      </c>
      <c r="CA170" s="190">
        <f xml:space="preserve">  'Generation Calculation'!CZ157-'Bidders Proposed Renewables'!AB132</f>
        <v>169</v>
      </c>
      <c r="CC170" s="171">
        <f t="shared" si="466"/>
        <v>170</v>
      </c>
      <c r="CD170" s="172">
        <f t="shared" si="467"/>
        <v>170</v>
      </c>
      <c r="CE170" s="172">
        <f t="shared" si="468"/>
        <v>170</v>
      </c>
      <c r="CF170" s="172">
        <f t="shared" si="469"/>
        <v>170</v>
      </c>
      <c r="CG170" s="172">
        <f t="shared" si="470"/>
        <v>170</v>
      </c>
      <c r="CH170" s="172">
        <f t="shared" si="471"/>
        <v>170</v>
      </c>
      <c r="CI170" s="172">
        <f t="shared" si="472"/>
        <v>170</v>
      </c>
      <c r="CJ170" s="172">
        <f t="shared" si="473"/>
        <v>150</v>
      </c>
      <c r="CK170" s="172">
        <f t="shared" si="474"/>
        <v>120</v>
      </c>
      <c r="CL170" s="172">
        <f t="shared" si="475"/>
        <v>100</v>
      </c>
      <c r="CM170" s="172">
        <f t="shared" si="476"/>
        <v>100</v>
      </c>
      <c r="CN170" s="172">
        <f t="shared" si="477"/>
        <v>110.00000000000001</v>
      </c>
      <c r="CO170" s="172">
        <f t="shared" si="478"/>
        <v>110.00000000000001</v>
      </c>
      <c r="CP170" s="172">
        <f t="shared" si="479"/>
        <v>120</v>
      </c>
      <c r="CQ170" s="172">
        <f t="shared" si="480"/>
        <v>140</v>
      </c>
      <c r="CR170" s="172">
        <f t="shared" si="481"/>
        <v>160</v>
      </c>
      <c r="CS170" s="172">
        <f t="shared" si="482"/>
        <v>160</v>
      </c>
      <c r="CT170" s="172">
        <f t="shared" si="483"/>
        <v>160</v>
      </c>
      <c r="CU170" s="172">
        <f t="shared" si="484"/>
        <v>170</v>
      </c>
      <c r="CV170" s="172">
        <f t="shared" si="485"/>
        <v>170</v>
      </c>
      <c r="CW170" s="172">
        <f t="shared" si="486"/>
        <v>170</v>
      </c>
      <c r="CX170" s="172">
        <f t="shared" si="487"/>
        <v>170</v>
      </c>
      <c r="CY170" s="172">
        <f t="shared" si="488"/>
        <v>170</v>
      </c>
      <c r="CZ170" s="172">
        <f t="shared" si="489"/>
        <v>170</v>
      </c>
      <c r="DB170" s="171">
        <f t="shared" si="490"/>
        <v>160</v>
      </c>
      <c r="DC170" s="172">
        <f t="shared" si="491"/>
        <v>160</v>
      </c>
      <c r="DD170" s="172">
        <f t="shared" si="492"/>
        <v>160</v>
      </c>
      <c r="DE170" s="172">
        <f t="shared" si="493"/>
        <v>160</v>
      </c>
      <c r="DF170" s="172">
        <f t="shared" si="494"/>
        <v>160</v>
      </c>
      <c r="DG170" s="172">
        <f t="shared" si="495"/>
        <v>160</v>
      </c>
      <c r="DH170" s="172">
        <f t="shared" si="496"/>
        <v>160</v>
      </c>
      <c r="DI170" s="172">
        <f t="shared" si="497"/>
        <v>140</v>
      </c>
      <c r="DJ170" s="172">
        <f t="shared" si="498"/>
        <v>110.00000000000001</v>
      </c>
      <c r="DK170" s="172">
        <f t="shared" si="499"/>
        <v>90</v>
      </c>
      <c r="DL170" s="172">
        <f t="shared" si="500"/>
        <v>90</v>
      </c>
      <c r="DM170" s="172">
        <f t="shared" si="501"/>
        <v>100</v>
      </c>
      <c r="DN170" s="172">
        <f t="shared" si="502"/>
        <v>100</v>
      </c>
      <c r="DO170" s="172">
        <f t="shared" si="503"/>
        <v>110.00000000000001</v>
      </c>
      <c r="DP170" s="172">
        <f t="shared" si="504"/>
        <v>130</v>
      </c>
      <c r="DQ170" s="172">
        <f t="shared" si="505"/>
        <v>150</v>
      </c>
      <c r="DR170" s="172">
        <f t="shared" si="506"/>
        <v>150</v>
      </c>
      <c r="DS170" s="172">
        <f t="shared" si="507"/>
        <v>150</v>
      </c>
      <c r="DT170" s="172">
        <f t="shared" si="508"/>
        <v>160</v>
      </c>
      <c r="DU170" s="172">
        <f t="shared" si="509"/>
        <v>160</v>
      </c>
      <c r="DV170" s="172">
        <f t="shared" si="510"/>
        <v>160</v>
      </c>
      <c r="DW170" s="172">
        <f t="shared" si="511"/>
        <v>160</v>
      </c>
      <c r="DX170" s="172">
        <f t="shared" si="512"/>
        <v>160</v>
      </c>
      <c r="DY170" s="172">
        <f t="shared" si="513"/>
        <v>160</v>
      </c>
      <c r="EA170" s="171">
        <f t="shared" si="514"/>
        <v>8200</v>
      </c>
      <c r="EB170" s="172">
        <f t="shared" si="515"/>
        <v>8200</v>
      </c>
      <c r="EC170" s="172">
        <f t="shared" si="516"/>
        <v>8200</v>
      </c>
      <c r="ED170" s="172">
        <f t="shared" si="517"/>
        <v>8200</v>
      </c>
      <c r="EE170" s="172">
        <f t="shared" si="518"/>
        <v>8200</v>
      </c>
      <c r="EF170" s="172">
        <f t="shared" si="519"/>
        <v>8200</v>
      </c>
      <c r="EG170" s="172">
        <f t="shared" si="520"/>
        <v>8200</v>
      </c>
      <c r="EH170" s="172">
        <f t="shared" si="521"/>
        <v>8400</v>
      </c>
      <c r="EI170" s="172">
        <f t="shared" si="522"/>
        <v>8700</v>
      </c>
      <c r="EJ170" s="172">
        <f t="shared" si="523"/>
        <v>8900</v>
      </c>
      <c r="EK170" s="172">
        <f t="shared" si="524"/>
        <v>8900</v>
      </c>
      <c r="EL170" s="172">
        <f t="shared" si="525"/>
        <v>8800</v>
      </c>
      <c r="EM170" s="172">
        <f t="shared" si="526"/>
        <v>8800</v>
      </c>
      <c r="EN170" s="172">
        <f t="shared" si="527"/>
        <v>8700</v>
      </c>
      <c r="EO170" s="172">
        <f t="shared" si="528"/>
        <v>8500</v>
      </c>
      <c r="EP170" s="172">
        <f t="shared" si="529"/>
        <v>8300</v>
      </c>
      <c r="EQ170" s="172">
        <f t="shared" si="530"/>
        <v>8300</v>
      </c>
      <c r="ER170" s="172">
        <f t="shared" si="531"/>
        <v>8300</v>
      </c>
      <c r="ES170" s="172">
        <f t="shared" si="532"/>
        <v>8200</v>
      </c>
      <c r="ET170" s="172">
        <f t="shared" si="533"/>
        <v>8200</v>
      </c>
      <c r="EU170" s="172">
        <f t="shared" si="534"/>
        <v>8200</v>
      </c>
      <c r="EV170" s="172">
        <f t="shared" si="535"/>
        <v>8200</v>
      </c>
      <c r="EW170" s="172">
        <f t="shared" si="536"/>
        <v>8200</v>
      </c>
      <c r="EX170" s="172">
        <f t="shared" si="537"/>
        <v>8200</v>
      </c>
      <c r="EZ170" s="171">
        <f t="shared" si="538"/>
        <v>8300</v>
      </c>
      <c r="FA170" s="172">
        <f t="shared" si="539"/>
        <v>8300</v>
      </c>
      <c r="FB170" s="172">
        <f t="shared" si="540"/>
        <v>8300</v>
      </c>
      <c r="FC170" s="172">
        <f t="shared" si="541"/>
        <v>8300</v>
      </c>
      <c r="FD170" s="172">
        <f t="shared" si="542"/>
        <v>8300</v>
      </c>
      <c r="FE170" s="172">
        <f t="shared" si="543"/>
        <v>8300</v>
      </c>
      <c r="FF170" s="172">
        <f t="shared" si="544"/>
        <v>8300</v>
      </c>
      <c r="FG170" s="172">
        <f t="shared" si="545"/>
        <v>8500</v>
      </c>
      <c r="FH170" s="172">
        <f t="shared" si="546"/>
        <v>8800</v>
      </c>
      <c r="FI170" s="172">
        <f t="shared" si="547"/>
        <v>9000</v>
      </c>
      <c r="FJ170" s="172">
        <f t="shared" si="548"/>
        <v>9000</v>
      </c>
      <c r="FK170" s="172">
        <f t="shared" si="549"/>
        <v>8900</v>
      </c>
      <c r="FL170" s="172">
        <f t="shared" si="550"/>
        <v>8900</v>
      </c>
      <c r="FM170" s="172">
        <f t="shared" si="551"/>
        <v>8800</v>
      </c>
      <c r="FN170" s="172">
        <f t="shared" si="552"/>
        <v>8600</v>
      </c>
      <c r="FO170" s="172">
        <f t="shared" si="553"/>
        <v>8400</v>
      </c>
      <c r="FP170" s="172">
        <f t="shared" si="554"/>
        <v>8400</v>
      </c>
      <c r="FQ170" s="172">
        <f t="shared" si="555"/>
        <v>8400</v>
      </c>
      <c r="FR170" s="172">
        <f t="shared" si="556"/>
        <v>8300</v>
      </c>
      <c r="FS170" s="172">
        <f t="shared" si="557"/>
        <v>8300</v>
      </c>
      <c r="FT170" s="172">
        <f t="shared" si="558"/>
        <v>8300</v>
      </c>
      <c r="FU170" s="172">
        <f t="shared" si="559"/>
        <v>8300</v>
      </c>
      <c r="FV170" s="172">
        <f t="shared" si="560"/>
        <v>8300</v>
      </c>
      <c r="FW170" s="172">
        <f t="shared" si="561"/>
        <v>8300</v>
      </c>
    </row>
    <row r="171" spans="3:179" ht="14.25" customHeight="1" x14ac:dyDescent="0.25">
      <c r="C171" s="132">
        <v>2031</v>
      </c>
      <c r="D171" s="14" t="s">
        <v>10</v>
      </c>
      <c r="E171" s="171">
        <f t="shared" si="418"/>
        <v>1387.49</v>
      </c>
      <c r="F171" s="172">
        <f t="shared" si="419"/>
        <v>1387.49</v>
      </c>
      <c r="G171" s="172">
        <f t="shared" si="420"/>
        <v>1387.49</v>
      </c>
      <c r="H171" s="172">
        <f t="shared" si="421"/>
        <v>1355.7817138439066</v>
      </c>
      <c r="I171" s="172">
        <f t="shared" si="422"/>
        <v>1349.6508216201048</v>
      </c>
      <c r="J171" s="172">
        <f t="shared" si="423"/>
        <v>1355.7817138439066</v>
      </c>
      <c r="K171" s="172">
        <f t="shared" si="424"/>
        <v>1340.2015096216307</v>
      </c>
      <c r="L171" s="172">
        <f t="shared" si="425"/>
        <v>1050.2466713416936</v>
      </c>
      <c r="M171" s="172">
        <f t="shared" si="426"/>
        <v>875.48061207554508</v>
      </c>
      <c r="N171" s="172">
        <f t="shared" si="427"/>
        <v>791.01548090781216</v>
      </c>
      <c r="O171" s="172">
        <f t="shared" si="428"/>
        <v>871.77908249086886</v>
      </c>
      <c r="P171" s="172">
        <f t="shared" si="429"/>
        <v>907.59917106191278</v>
      </c>
      <c r="Q171" s="172">
        <f t="shared" si="430"/>
        <v>957.15128644827644</v>
      </c>
      <c r="R171" s="172">
        <f t="shared" si="431"/>
        <v>1065.2381464911925</v>
      </c>
      <c r="S171" s="172">
        <f t="shared" si="432"/>
        <v>1172.3306256197216</v>
      </c>
      <c r="T171" s="172">
        <f t="shared" si="433"/>
        <v>1321.29</v>
      </c>
      <c r="U171" s="172">
        <f t="shared" si="434"/>
        <v>1321.29</v>
      </c>
      <c r="V171" s="172">
        <f t="shared" si="435"/>
        <v>1321.29</v>
      </c>
      <c r="W171" s="172">
        <f t="shared" si="436"/>
        <v>1387.49</v>
      </c>
      <c r="X171" s="172">
        <f t="shared" si="437"/>
        <v>1387.49</v>
      </c>
      <c r="Y171" s="172">
        <f t="shared" si="438"/>
        <v>1387.49</v>
      </c>
      <c r="Z171" s="172">
        <f t="shared" si="439"/>
        <v>1387.49</v>
      </c>
      <c r="AA171" s="172">
        <f t="shared" si="440"/>
        <v>1387.49</v>
      </c>
      <c r="AB171" s="172">
        <f t="shared" si="441"/>
        <v>1387.49</v>
      </c>
      <c r="AC171" s="176">
        <f xml:space="preserve"> SUM(E171:AB171) * 31</f>
        <v>915849.64189636405</v>
      </c>
      <c r="AD171" s="195"/>
      <c r="AE171" s="171">
        <f t="shared" si="442"/>
        <v>8210</v>
      </c>
      <c r="AF171" s="172">
        <f t="shared" si="443"/>
        <v>8210</v>
      </c>
      <c r="AG171" s="172">
        <f t="shared" si="444"/>
        <v>8210</v>
      </c>
      <c r="AH171" s="172">
        <f t="shared" si="445"/>
        <v>8258.2749071927101</v>
      </c>
      <c r="AI171" s="172">
        <f t="shared" si="446"/>
        <v>8267.5279627757391</v>
      </c>
      <c r="AJ171" s="172">
        <f t="shared" si="447"/>
        <v>8258.2749071927101</v>
      </c>
      <c r="AK171" s="172">
        <f t="shared" si="448"/>
        <v>8281.7390209594287</v>
      </c>
      <c r="AL171" s="172">
        <f t="shared" si="449"/>
        <v>8691.6618348780612</v>
      </c>
      <c r="AM171" s="172">
        <f t="shared" si="450"/>
        <v>8918.3364120553779</v>
      </c>
      <c r="AN171" s="172">
        <f t="shared" si="451"/>
        <v>9023.3702496730984</v>
      </c>
      <c r="AO171" s="172">
        <f t="shared" si="452"/>
        <v>8922.9975050446865</v>
      </c>
      <c r="AP171" s="172">
        <f t="shared" si="453"/>
        <v>8877.6593907034348</v>
      </c>
      <c r="AQ171" s="172">
        <f t="shared" si="454"/>
        <v>8814.063552209931</v>
      </c>
      <c r="AR171" s="172">
        <f t="shared" si="455"/>
        <v>8671.5747386137591</v>
      </c>
      <c r="AS171" s="172">
        <f t="shared" si="456"/>
        <v>8524.79981870353</v>
      </c>
      <c r="AT171" s="172">
        <f t="shared" si="457"/>
        <v>8310</v>
      </c>
      <c r="AU171" s="172">
        <f t="shared" si="458"/>
        <v>8310</v>
      </c>
      <c r="AV171" s="172">
        <f t="shared" si="459"/>
        <v>8310</v>
      </c>
      <c r="AW171" s="172">
        <f t="shared" si="460"/>
        <v>8210</v>
      </c>
      <c r="AX171" s="172">
        <f t="shared" si="461"/>
        <v>8210</v>
      </c>
      <c r="AY171" s="172">
        <f t="shared" si="462"/>
        <v>8210</v>
      </c>
      <c r="AZ171" s="172">
        <f t="shared" si="463"/>
        <v>8210</v>
      </c>
      <c r="BA171" s="172">
        <f t="shared" si="464"/>
        <v>8210</v>
      </c>
      <c r="BB171" s="172">
        <f t="shared" si="465"/>
        <v>8210</v>
      </c>
      <c r="BD171" s="189">
        <f xml:space="preserve">  'Generation Calculation'!CC158-'Bidders Proposed Renewables'!E133</f>
        <v>169</v>
      </c>
      <c r="BE171" s="190">
        <f xml:space="preserve">  'Generation Calculation'!CD158-'Bidders Proposed Renewables'!F133</f>
        <v>169</v>
      </c>
      <c r="BF171" s="190">
        <f xml:space="preserve">  'Generation Calculation'!CE158-'Bidders Proposed Renewables'!G133</f>
        <v>169</v>
      </c>
      <c r="BG171" s="190">
        <f xml:space="preserve">  'Generation Calculation'!CF158-'Bidders Proposed Renewables'!H133</f>
        <v>164.172509280729</v>
      </c>
      <c r="BH171" s="190">
        <f xml:space="preserve">  'Generation Calculation'!CG158-'Bidders Proposed Renewables'!I133</f>
        <v>163.24720372242601</v>
      </c>
      <c r="BI171" s="190">
        <f xml:space="preserve">  'Generation Calculation'!CH158-'Bidders Proposed Renewables'!J133</f>
        <v>164.172509280729</v>
      </c>
      <c r="BJ171" s="190">
        <f xml:space="preserve">  'Generation Calculation'!CI158-'Bidders Proposed Renewables'!K133</f>
        <v>161.82609790405712</v>
      </c>
      <c r="BK171" s="190">
        <f xml:space="preserve">  'Generation Calculation'!CJ158-'Bidders Proposed Renewables'!L133</f>
        <v>120.83381651219383</v>
      </c>
      <c r="BL171" s="190">
        <f xml:space="preserve">  'Generation Calculation'!CK158-'Bidders Proposed Renewables'!M133</f>
        <v>98.166358794462226</v>
      </c>
      <c r="BM171" s="190">
        <f xml:space="preserve">  'Generation Calculation'!CL158-'Bidders Proposed Renewables'!N133</f>
        <v>87.66297503269017</v>
      </c>
      <c r="BN171" s="190">
        <f xml:space="preserve">  'Generation Calculation'!CM158-'Bidders Proposed Renewables'!O133</f>
        <v>97.700249495531267</v>
      </c>
      <c r="BO171" s="190">
        <f xml:space="preserve">  'Generation Calculation'!CN158-'Bidders Proposed Renewables'!P133</f>
        <v>102.23406092965656</v>
      </c>
      <c r="BP171" s="190">
        <f xml:space="preserve">  'Generation Calculation'!CO158-'Bidders Proposed Renewables'!Q133</f>
        <v>108.59364477900684</v>
      </c>
      <c r="BQ171" s="190">
        <f xml:space="preserve">  'Generation Calculation'!CP158-'Bidders Proposed Renewables'!R133</f>
        <v>122.84252613862404</v>
      </c>
      <c r="BR171" s="190">
        <f xml:space="preserve">  'Generation Calculation'!CQ158-'Bidders Proposed Renewables'!S133</f>
        <v>137.52001812964707</v>
      </c>
      <c r="BS171" s="190">
        <f xml:space="preserve">  'Generation Calculation'!CR158-'Bidders Proposed Renewables'!T133</f>
        <v>159</v>
      </c>
      <c r="BT171" s="190">
        <f xml:space="preserve">  'Generation Calculation'!CS158-'Bidders Proposed Renewables'!U133</f>
        <v>159</v>
      </c>
      <c r="BU171" s="190">
        <f xml:space="preserve">  'Generation Calculation'!CT158-'Bidders Proposed Renewables'!V133</f>
        <v>159</v>
      </c>
      <c r="BV171" s="190">
        <f xml:space="preserve">  'Generation Calculation'!CU158-'Bidders Proposed Renewables'!W133</f>
        <v>169</v>
      </c>
      <c r="BW171" s="190">
        <f xml:space="preserve">  'Generation Calculation'!CV158-'Bidders Proposed Renewables'!X133</f>
        <v>169</v>
      </c>
      <c r="BX171" s="190">
        <f xml:space="preserve">  'Generation Calculation'!CW158-'Bidders Proposed Renewables'!Y133</f>
        <v>169</v>
      </c>
      <c r="BY171" s="190">
        <f xml:space="preserve">  'Generation Calculation'!CX158-'Bidders Proposed Renewables'!Z133</f>
        <v>169</v>
      </c>
      <c r="BZ171" s="190">
        <f xml:space="preserve">  'Generation Calculation'!CY158-'Bidders Proposed Renewables'!AA133</f>
        <v>169</v>
      </c>
      <c r="CA171" s="190">
        <f xml:space="preserve">  'Generation Calculation'!CZ158-'Bidders Proposed Renewables'!AB133</f>
        <v>169</v>
      </c>
      <c r="CC171" s="171">
        <f t="shared" si="466"/>
        <v>170</v>
      </c>
      <c r="CD171" s="172">
        <f t="shared" si="467"/>
        <v>170</v>
      </c>
      <c r="CE171" s="172">
        <f t="shared" si="468"/>
        <v>170</v>
      </c>
      <c r="CF171" s="172">
        <f t="shared" si="469"/>
        <v>170</v>
      </c>
      <c r="CG171" s="172">
        <f t="shared" si="470"/>
        <v>170</v>
      </c>
      <c r="CH171" s="172">
        <f t="shared" si="471"/>
        <v>170</v>
      </c>
      <c r="CI171" s="172">
        <f t="shared" si="472"/>
        <v>170</v>
      </c>
      <c r="CJ171" s="172">
        <f t="shared" si="473"/>
        <v>130</v>
      </c>
      <c r="CK171" s="172">
        <f t="shared" si="474"/>
        <v>100</v>
      </c>
      <c r="CL171" s="172">
        <f t="shared" si="475"/>
        <v>90</v>
      </c>
      <c r="CM171" s="172">
        <f t="shared" si="476"/>
        <v>100</v>
      </c>
      <c r="CN171" s="172">
        <f t="shared" si="477"/>
        <v>110.00000000000001</v>
      </c>
      <c r="CO171" s="172">
        <f t="shared" si="478"/>
        <v>110.00000000000001</v>
      </c>
      <c r="CP171" s="172">
        <f t="shared" si="479"/>
        <v>130</v>
      </c>
      <c r="CQ171" s="172">
        <f t="shared" si="480"/>
        <v>140</v>
      </c>
      <c r="CR171" s="172">
        <f t="shared" si="481"/>
        <v>160</v>
      </c>
      <c r="CS171" s="172">
        <f t="shared" si="482"/>
        <v>160</v>
      </c>
      <c r="CT171" s="172">
        <f t="shared" si="483"/>
        <v>160</v>
      </c>
      <c r="CU171" s="172">
        <f t="shared" si="484"/>
        <v>170</v>
      </c>
      <c r="CV171" s="172">
        <f t="shared" si="485"/>
        <v>170</v>
      </c>
      <c r="CW171" s="172">
        <f t="shared" si="486"/>
        <v>170</v>
      </c>
      <c r="CX171" s="172">
        <f t="shared" si="487"/>
        <v>170</v>
      </c>
      <c r="CY171" s="172">
        <f t="shared" si="488"/>
        <v>170</v>
      </c>
      <c r="CZ171" s="172">
        <f t="shared" si="489"/>
        <v>170</v>
      </c>
      <c r="DB171" s="171">
        <f t="shared" si="490"/>
        <v>160</v>
      </c>
      <c r="DC171" s="172">
        <f t="shared" si="491"/>
        <v>160</v>
      </c>
      <c r="DD171" s="172">
        <f t="shared" si="492"/>
        <v>160</v>
      </c>
      <c r="DE171" s="172">
        <f t="shared" si="493"/>
        <v>160</v>
      </c>
      <c r="DF171" s="172">
        <f t="shared" si="494"/>
        <v>160</v>
      </c>
      <c r="DG171" s="172">
        <f t="shared" si="495"/>
        <v>160</v>
      </c>
      <c r="DH171" s="172">
        <f t="shared" si="496"/>
        <v>160</v>
      </c>
      <c r="DI171" s="172">
        <f t="shared" si="497"/>
        <v>120</v>
      </c>
      <c r="DJ171" s="172">
        <f t="shared" si="498"/>
        <v>90</v>
      </c>
      <c r="DK171" s="172">
        <f t="shared" si="499"/>
        <v>80</v>
      </c>
      <c r="DL171" s="172">
        <f t="shared" si="500"/>
        <v>90</v>
      </c>
      <c r="DM171" s="172">
        <f t="shared" si="501"/>
        <v>100</v>
      </c>
      <c r="DN171" s="172">
        <f t="shared" si="502"/>
        <v>100</v>
      </c>
      <c r="DO171" s="172">
        <f t="shared" si="503"/>
        <v>120</v>
      </c>
      <c r="DP171" s="172">
        <f t="shared" si="504"/>
        <v>130</v>
      </c>
      <c r="DQ171" s="172">
        <f t="shared" si="505"/>
        <v>150</v>
      </c>
      <c r="DR171" s="172">
        <f t="shared" si="506"/>
        <v>150</v>
      </c>
      <c r="DS171" s="172">
        <f t="shared" si="507"/>
        <v>150</v>
      </c>
      <c r="DT171" s="172">
        <f t="shared" si="508"/>
        <v>160</v>
      </c>
      <c r="DU171" s="172">
        <f t="shared" si="509"/>
        <v>160</v>
      </c>
      <c r="DV171" s="172">
        <f t="shared" si="510"/>
        <v>160</v>
      </c>
      <c r="DW171" s="172">
        <f t="shared" si="511"/>
        <v>160</v>
      </c>
      <c r="DX171" s="172">
        <f t="shared" si="512"/>
        <v>160</v>
      </c>
      <c r="DY171" s="172">
        <f t="shared" si="513"/>
        <v>160</v>
      </c>
      <c r="EA171" s="171">
        <f t="shared" si="514"/>
        <v>8200</v>
      </c>
      <c r="EB171" s="172">
        <f t="shared" si="515"/>
        <v>8200</v>
      </c>
      <c r="EC171" s="172">
        <f t="shared" si="516"/>
        <v>8200</v>
      </c>
      <c r="ED171" s="172">
        <f t="shared" si="517"/>
        <v>8200</v>
      </c>
      <c r="EE171" s="172">
        <f t="shared" si="518"/>
        <v>8200</v>
      </c>
      <c r="EF171" s="172">
        <f t="shared" si="519"/>
        <v>8200</v>
      </c>
      <c r="EG171" s="172">
        <f t="shared" si="520"/>
        <v>8200</v>
      </c>
      <c r="EH171" s="172">
        <f t="shared" si="521"/>
        <v>8600</v>
      </c>
      <c r="EI171" s="172">
        <f t="shared" si="522"/>
        <v>8900</v>
      </c>
      <c r="EJ171" s="172">
        <f t="shared" si="523"/>
        <v>9000</v>
      </c>
      <c r="EK171" s="172">
        <f t="shared" si="524"/>
        <v>8900</v>
      </c>
      <c r="EL171" s="172">
        <f t="shared" si="525"/>
        <v>8800</v>
      </c>
      <c r="EM171" s="172">
        <f t="shared" si="526"/>
        <v>8800</v>
      </c>
      <c r="EN171" s="172">
        <f t="shared" si="527"/>
        <v>8600</v>
      </c>
      <c r="EO171" s="172">
        <f t="shared" si="528"/>
        <v>8500</v>
      </c>
      <c r="EP171" s="172">
        <f t="shared" si="529"/>
        <v>8300</v>
      </c>
      <c r="EQ171" s="172">
        <f t="shared" si="530"/>
        <v>8300</v>
      </c>
      <c r="ER171" s="172">
        <f t="shared" si="531"/>
        <v>8300</v>
      </c>
      <c r="ES171" s="172">
        <f t="shared" si="532"/>
        <v>8200</v>
      </c>
      <c r="ET171" s="172">
        <f t="shared" si="533"/>
        <v>8200</v>
      </c>
      <c r="EU171" s="172">
        <f t="shared" si="534"/>
        <v>8200</v>
      </c>
      <c r="EV171" s="172">
        <f t="shared" si="535"/>
        <v>8200</v>
      </c>
      <c r="EW171" s="172">
        <f t="shared" si="536"/>
        <v>8200</v>
      </c>
      <c r="EX171" s="172">
        <f t="shared" si="537"/>
        <v>8200</v>
      </c>
      <c r="EZ171" s="171">
        <f t="shared" si="538"/>
        <v>8300</v>
      </c>
      <c r="FA171" s="172">
        <f t="shared" si="539"/>
        <v>8300</v>
      </c>
      <c r="FB171" s="172">
        <f t="shared" si="540"/>
        <v>8300</v>
      </c>
      <c r="FC171" s="172">
        <f t="shared" si="541"/>
        <v>8300</v>
      </c>
      <c r="FD171" s="172">
        <f t="shared" si="542"/>
        <v>8300</v>
      </c>
      <c r="FE171" s="172">
        <f t="shared" si="543"/>
        <v>8300</v>
      </c>
      <c r="FF171" s="172">
        <f t="shared" si="544"/>
        <v>8300</v>
      </c>
      <c r="FG171" s="172">
        <f t="shared" si="545"/>
        <v>8700</v>
      </c>
      <c r="FH171" s="172">
        <f t="shared" si="546"/>
        <v>9000</v>
      </c>
      <c r="FI171" s="172">
        <f t="shared" si="547"/>
        <v>9100</v>
      </c>
      <c r="FJ171" s="172">
        <f t="shared" si="548"/>
        <v>9000</v>
      </c>
      <c r="FK171" s="172">
        <f t="shared" si="549"/>
        <v>8900</v>
      </c>
      <c r="FL171" s="172">
        <f t="shared" si="550"/>
        <v>8900</v>
      </c>
      <c r="FM171" s="172">
        <f t="shared" si="551"/>
        <v>8700</v>
      </c>
      <c r="FN171" s="172">
        <f t="shared" si="552"/>
        <v>8600</v>
      </c>
      <c r="FO171" s="172">
        <f t="shared" si="553"/>
        <v>8400</v>
      </c>
      <c r="FP171" s="172">
        <f t="shared" si="554"/>
        <v>8400</v>
      </c>
      <c r="FQ171" s="172">
        <f t="shared" si="555"/>
        <v>8400</v>
      </c>
      <c r="FR171" s="172">
        <f t="shared" si="556"/>
        <v>8300</v>
      </c>
      <c r="FS171" s="172">
        <f t="shared" si="557"/>
        <v>8300</v>
      </c>
      <c r="FT171" s="172">
        <f t="shared" si="558"/>
        <v>8300</v>
      </c>
      <c r="FU171" s="172">
        <f t="shared" si="559"/>
        <v>8300</v>
      </c>
      <c r="FV171" s="172">
        <f t="shared" si="560"/>
        <v>8300</v>
      </c>
      <c r="FW171" s="172">
        <f t="shared" si="561"/>
        <v>8300</v>
      </c>
    </row>
    <row r="172" spans="3:179" ht="14.25" customHeight="1" x14ac:dyDescent="0.25">
      <c r="C172" s="132">
        <v>2031</v>
      </c>
      <c r="D172" s="14" t="s">
        <v>167</v>
      </c>
      <c r="E172" s="171">
        <f t="shared" si="418"/>
        <v>1387.49</v>
      </c>
      <c r="F172" s="172">
        <f t="shared" si="419"/>
        <v>1387.49</v>
      </c>
      <c r="G172" s="172">
        <f t="shared" si="420"/>
        <v>1387.49</v>
      </c>
      <c r="H172" s="172">
        <f t="shared" si="421"/>
        <v>1387.49</v>
      </c>
      <c r="I172" s="172">
        <f t="shared" si="422"/>
        <v>1387.49</v>
      </c>
      <c r="J172" s="172">
        <f t="shared" si="423"/>
        <v>1387.49</v>
      </c>
      <c r="K172" s="172">
        <f t="shared" si="424"/>
        <v>1387.49</v>
      </c>
      <c r="L172" s="172">
        <f t="shared" si="425"/>
        <v>1255.9185808888883</v>
      </c>
      <c r="M172" s="172">
        <f t="shared" si="426"/>
        <v>1128.8867424283544</v>
      </c>
      <c r="N172" s="172">
        <f t="shared" si="427"/>
        <v>987.41029498147543</v>
      </c>
      <c r="O172" s="172">
        <f t="shared" si="428"/>
        <v>1009.31870288092</v>
      </c>
      <c r="P172" s="172">
        <f t="shared" si="429"/>
        <v>1093.3397299963788</v>
      </c>
      <c r="Q172" s="172">
        <f t="shared" si="430"/>
        <v>1121.6057275403105</v>
      </c>
      <c r="R172" s="172">
        <f t="shared" si="431"/>
        <v>1211.7881583780472</v>
      </c>
      <c r="S172" s="172">
        <f t="shared" si="432"/>
        <v>1320.7665605405382</v>
      </c>
      <c r="T172" s="172">
        <f t="shared" si="433"/>
        <v>1321.29</v>
      </c>
      <c r="U172" s="172">
        <f t="shared" si="434"/>
        <v>1321.29</v>
      </c>
      <c r="V172" s="172">
        <f t="shared" si="435"/>
        <v>1321.29</v>
      </c>
      <c r="W172" s="172">
        <f t="shared" si="436"/>
        <v>1387.49</v>
      </c>
      <c r="X172" s="172">
        <f t="shared" si="437"/>
        <v>1387.49</v>
      </c>
      <c r="Y172" s="172">
        <f t="shared" si="438"/>
        <v>1387.49</v>
      </c>
      <c r="Z172" s="172">
        <f t="shared" si="439"/>
        <v>1387.49</v>
      </c>
      <c r="AA172" s="172">
        <f t="shared" si="440"/>
        <v>1387.49</v>
      </c>
      <c r="AB172" s="172">
        <f t="shared" si="441"/>
        <v>1387.49</v>
      </c>
      <c r="AC172" s="176">
        <f xml:space="preserve"> SUM(E172:AB172) * 30</f>
        <v>933908.23492904776</v>
      </c>
      <c r="AD172" s="195"/>
      <c r="AE172" s="171">
        <f t="shared" si="442"/>
        <v>8210</v>
      </c>
      <c r="AF172" s="172">
        <f t="shared" si="443"/>
        <v>8210</v>
      </c>
      <c r="AG172" s="172">
        <f t="shared" si="444"/>
        <v>8210</v>
      </c>
      <c r="AH172" s="172">
        <f t="shared" si="445"/>
        <v>8210</v>
      </c>
      <c r="AI172" s="172">
        <f t="shared" si="446"/>
        <v>8210</v>
      </c>
      <c r="AJ172" s="172">
        <f t="shared" si="447"/>
        <v>8210</v>
      </c>
      <c r="AK172" s="172">
        <f t="shared" si="448"/>
        <v>8210</v>
      </c>
      <c r="AL172" s="172">
        <f t="shared" si="449"/>
        <v>8405.9100380523669</v>
      </c>
      <c r="AM172" s="172">
        <f t="shared" si="450"/>
        <v>8585.0560622521989</v>
      </c>
      <c r="AN172" s="172">
        <f t="shared" si="451"/>
        <v>8774.7087536419349</v>
      </c>
      <c r="AO172" s="172">
        <f t="shared" si="452"/>
        <v>8745.9600855634399</v>
      </c>
      <c r="AP172" s="172">
        <f t="shared" si="453"/>
        <v>8633.6262975546542</v>
      </c>
      <c r="AQ172" s="172">
        <f t="shared" si="454"/>
        <v>8595.0573005917067</v>
      </c>
      <c r="AR172" s="172">
        <f t="shared" si="455"/>
        <v>8469.178656479311</v>
      </c>
      <c r="AS172" s="172">
        <f t="shared" si="456"/>
        <v>8310.7788375010059</v>
      </c>
      <c r="AT172" s="172">
        <f t="shared" si="457"/>
        <v>8310</v>
      </c>
      <c r="AU172" s="172">
        <f t="shared" si="458"/>
        <v>8310</v>
      </c>
      <c r="AV172" s="172">
        <f t="shared" si="459"/>
        <v>8310</v>
      </c>
      <c r="AW172" s="172">
        <f t="shared" si="460"/>
        <v>8210</v>
      </c>
      <c r="AX172" s="172">
        <f t="shared" si="461"/>
        <v>8210</v>
      </c>
      <c r="AY172" s="172">
        <f t="shared" si="462"/>
        <v>8210</v>
      </c>
      <c r="AZ172" s="172">
        <f t="shared" si="463"/>
        <v>8210</v>
      </c>
      <c r="BA172" s="172">
        <f t="shared" si="464"/>
        <v>8210</v>
      </c>
      <c r="BB172" s="172">
        <f t="shared" si="465"/>
        <v>8210</v>
      </c>
      <c r="BD172" s="189">
        <f xml:space="preserve">  'Generation Calculation'!CC159-'Bidders Proposed Renewables'!E134</f>
        <v>169</v>
      </c>
      <c r="BE172" s="190">
        <f xml:space="preserve">  'Generation Calculation'!CD159-'Bidders Proposed Renewables'!F134</f>
        <v>169</v>
      </c>
      <c r="BF172" s="190">
        <f xml:space="preserve">  'Generation Calculation'!CE159-'Bidders Proposed Renewables'!G134</f>
        <v>169</v>
      </c>
      <c r="BG172" s="190">
        <f xml:space="preserve">  'Generation Calculation'!CF159-'Bidders Proposed Renewables'!H134</f>
        <v>169</v>
      </c>
      <c r="BH172" s="190">
        <f xml:space="preserve">  'Generation Calculation'!CG159-'Bidders Proposed Renewables'!I134</f>
        <v>169</v>
      </c>
      <c r="BI172" s="190">
        <f xml:space="preserve">  'Generation Calculation'!CH159-'Bidders Proposed Renewables'!J134</f>
        <v>169</v>
      </c>
      <c r="BJ172" s="190">
        <f xml:space="preserve">  'Generation Calculation'!CI159-'Bidders Proposed Renewables'!K134</f>
        <v>169</v>
      </c>
      <c r="BK172" s="190">
        <f xml:space="preserve">  'Generation Calculation'!CJ159-'Bidders Proposed Renewables'!L134</f>
        <v>149.40899619476326</v>
      </c>
      <c r="BL172" s="190">
        <f xml:space="preserve">  'Generation Calculation'!CK159-'Bidders Proposed Renewables'!M134</f>
        <v>131.49439377478018</v>
      </c>
      <c r="BM172" s="190">
        <f xml:space="preserve">  'Generation Calculation'!CL159-'Bidders Proposed Renewables'!N134</f>
        <v>112.52912463580648</v>
      </c>
      <c r="BN172" s="190">
        <f xml:space="preserve">  'Generation Calculation'!CM159-'Bidders Proposed Renewables'!O134</f>
        <v>115.403991443656</v>
      </c>
      <c r="BO172" s="190">
        <f xml:space="preserve">  'Generation Calculation'!CN159-'Bidders Proposed Renewables'!P134</f>
        <v>126.63737024453454</v>
      </c>
      <c r="BP172" s="190">
        <f xml:space="preserve">  'Generation Calculation'!CO159-'Bidders Proposed Renewables'!Q134</f>
        <v>130.49426994082938</v>
      </c>
      <c r="BQ172" s="190">
        <f xml:space="preserve">  'Generation Calculation'!CP159-'Bidders Proposed Renewables'!R134</f>
        <v>143.08213435206889</v>
      </c>
      <c r="BR172" s="190">
        <f xml:space="preserve">  'Generation Calculation'!CQ159-'Bidders Proposed Renewables'!S134</f>
        <v>158.92211624989935</v>
      </c>
      <c r="BS172" s="190">
        <f xml:space="preserve">  'Generation Calculation'!CR159-'Bidders Proposed Renewables'!T134</f>
        <v>159</v>
      </c>
      <c r="BT172" s="190">
        <f xml:space="preserve">  'Generation Calculation'!CS159-'Bidders Proposed Renewables'!U134</f>
        <v>159</v>
      </c>
      <c r="BU172" s="190">
        <f xml:space="preserve">  'Generation Calculation'!CT159-'Bidders Proposed Renewables'!V134</f>
        <v>159</v>
      </c>
      <c r="BV172" s="190">
        <f xml:space="preserve">  'Generation Calculation'!CU159-'Bidders Proposed Renewables'!W134</f>
        <v>169</v>
      </c>
      <c r="BW172" s="190">
        <f xml:space="preserve">  'Generation Calculation'!CV159-'Bidders Proposed Renewables'!X134</f>
        <v>169</v>
      </c>
      <c r="BX172" s="190">
        <f xml:space="preserve">  'Generation Calculation'!CW159-'Bidders Proposed Renewables'!Y134</f>
        <v>169</v>
      </c>
      <c r="BY172" s="190">
        <f xml:space="preserve">  'Generation Calculation'!CX159-'Bidders Proposed Renewables'!Z134</f>
        <v>169</v>
      </c>
      <c r="BZ172" s="190">
        <f xml:space="preserve">  'Generation Calculation'!CY159-'Bidders Proposed Renewables'!AA134</f>
        <v>169</v>
      </c>
      <c r="CA172" s="190">
        <f xml:space="preserve">  'Generation Calculation'!CZ159-'Bidders Proposed Renewables'!AB134</f>
        <v>169</v>
      </c>
      <c r="CC172" s="171">
        <f t="shared" si="466"/>
        <v>170</v>
      </c>
      <c r="CD172" s="172">
        <f t="shared" si="467"/>
        <v>170</v>
      </c>
      <c r="CE172" s="172">
        <f t="shared" si="468"/>
        <v>170</v>
      </c>
      <c r="CF172" s="172">
        <f t="shared" si="469"/>
        <v>170</v>
      </c>
      <c r="CG172" s="172">
        <f t="shared" si="470"/>
        <v>170</v>
      </c>
      <c r="CH172" s="172">
        <f t="shared" si="471"/>
        <v>170</v>
      </c>
      <c r="CI172" s="172">
        <f t="shared" si="472"/>
        <v>170</v>
      </c>
      <c r="CJ172" s="172">
        <f t="shared" si="473"/>
        <v>150</v>
      </c>
      <c r="CK172" s="172">
        <f t="shared" si="474"/>
        <v>140</v>
      </c>
      <c r="CL172" s="172">
        <f t="shared" si="475"/>
        <v>120</v>
      </c>
      <c r="CM172" s="172">
        <f t="shared" si="476"/>
        <v>120</v>
      </c>
      <c r="CN172" s="172">
        <f t="shared" si="477"/>
        <v>130</v>
      </c>
      <c r="CO172" s="172">
        <f t="shared" si="478"/>
        <v>140</v>
      </c>
      <c r="CP172" s="172">
        <f t="shared" si="479"/>
        <v>150</v>
      </c>
      <c r="CQ172" s="172">
        <f t="shared" si="480"/>
        <v>160</v>
      </c>
      <c r="CR172" s="172">
        <f t="shared" si="481"/>
        <v>160</v>
      </c>
      <c r="CS172" s="172">
        <f t="shared" si="482"/>
        <v>160</v>
      </c>
      <c r="CT172" s="172">
        <f t="shared" si="483"/>
        <v>160</v>
      </c>
      <c r="CU172" s="172">
        <f t="shared" si="484"/>
        <v>170</v>
      </c>
      <c r="CV172" s="172">
        <f t="shared" si="485"/>
        <v>170</v>
      </c>
      <c r="CW172" s="172">
        <f t="shared" si="486"/>
        <v>170</v>
      </c>
      <c r="CX172" s="172">
        <f t="shared" si="487"/>
        <v>170</v>
      </c>
      <c r="CY172" s="172">
        <f t="shared" si="488"/>
        <v>170</v>
      </c>
      <c r="CZ172" s="172">
        <f t="shared" si="489"/>
        <v>170</v>
      </c>
      <c r="DB172" s="171">
        <f t="shared" si="490"/>
        <v>160</v>
      </c>
      <c r="DC172" s="172">
        <f t="shared" si="491"/>
        <v>160</v>
      </c>
      <c r="DD172" s="172">
        <f t="shared" si="492"/>
        <v>160</v>
      </c>
      <c r="DE172" s="172">
        <f t="shared" si="493"/>
        <v>160</v>
      </c>
      <c r="DF172" s="172">
        <f t="shared" si="494"/>
        <v>160</v>
      </c>
      <c r="DG172" s="172">
        <f t="shared" si="495"/>
        <v>160</v>
      </c>
      <c r="DH172" s="172">
        <f t="shared" si="496"/>
        <v>160</v>
      </c>
      <c r="DI172" s="172">
        <f t="shared" si="497"/>
        <v>140</v>
      </c>
      <c r="DJ172" s="172">
        <f t="shared" si="498"/>
        <v>130</v>
      </c>
      <c r="DK172" s="172">
        <f t="shared" si="499"/>
        <v>110.00000000000001</v>
      </c>
      <c r="DL172" s="172">
        <f t="shared" si="500"/>
        <v>110.00000000000001</v>
      </c>
      <c r="DM172" s="172">
        <f t="shared" si="501"/>
        <v>120</v>
      </c>
      <c r="DN172" s="172">
        <f t="shared" si="502"/>
        <v>130</v>
      </c>
      <c r="DO172" s="172">
        <f t="shared" si="503"/>
        <v>140</v>
      </c>
      <c r="DP172" s="172">
        <f t="shared" si="504"/>
        <v>150</v>
      </c>
      <c r="DQ172" s="172">
        <f t="shared" si="505"/>
        <v>150</v>
      </c>
      <c r="DR172" s="172">
        <f t="shared" si="506"/>
        <v>150</v>
      </c>
      <c r="DS172" s="172">
        <f t="shared" si="507"/>
        <v>150</v>
      </c>
      <c r="DT172" s="172">
        <f t="shared" si="508"/>
        <v>160</v>
      </c>
      <c r="DU172" s="172">
        <f t="shared" si="509"/>
        <v>160</v>
      </c>
      <c r="DV172" s="172">
        <f t="shared" si="510"/>
        <v>160</v>
      </c>
      <c r="DW172" s="172">
        <f t="shared" si="511"/>
        <v>160</v>
      </c>
      <c r="DX172" s="172">
        <f t="shared" si="512"/>
        <v>160</v>
      </c>
      <c r="DY172" s="172">
        <f t="shared" si="513"/>
        <v>160</v>
      </c>
      <c r="EA172" s="171">
        <f t="shared" si="514"/>
        <v>8200</v>
      </c>
      <c r="EB172" s="172">
        <f t="shared" si="515"/>
        <v>8200</v>
      </c>
      <c r="EC172" s="172">
        <f t="shared" si="516"/>
        <v>8200</v>
      </c>
      <c r="ED172" s="172">
        <f t="shared" si="517"/>
        <v>8200</v>
      </c>
      <c r="EE172" s="172">
        <f t="shared" si="518"/>
        <v>8200</v>
      </c>
      <c r="EF172" s="172">
        <f t="shared" si="519"/>
        <v>8200</v>
      </c>
      <c r="EG172" s="172">
        <f t="shared" si="520"/>
        <v>8200</v>
      </c>
      <c r="EH172" s="172">
        <f t="shared" si="521"/>
        <v>8400</v>
      </c>
      <c r="EI172" s="172">
        <f t="shared" si="522"/>
        <v>8500</v>
      </c>
      <c r="EJ172" s="172">
        <f t="shared" si="523"/>
        <v>8700</v>
      </c>
      <c r="EK172" s="172">
        <f t="shared" si="524"/>
        <v>8700</v>
      </c>
      <c r="EL172" s="172">
        <f t="shared" si="525"/>
        <v>8600</v>
      </c>
      <c r="EM172" s="172">
        <f t="shared" si="526"/>
        <v>8500</v>
      </c>
      <c r="EN172" s="172">
        <f t="shared" si="527"/>
        <v>8400</v>
      </c>
      <c r="EO172" s="172">
        <f t="shared" si="528"/>
        <v>8300</v>
      </c>
      <c r="EP172" s="172">
        <f t="shared" si="529"/>
        <v>8300</v>
      </c>
      <c r="EQ172" s="172">
        <f t="shared" si="530"/>
        <v>8300</v>
      </c>
      <c r="ER172" s="172">
        <f t="shared" si="531"/>
        <v>8300</v>
      </c>
      <c r="ES172" s="172">
        <f t="shared" si="532"/>
        <v>8200</v>
      </c>
      <c r="ET172" s="172">
        <f t="shared" si="533"/>
        <v>8200</v>
      </c>
      <c r="EU172" s="172">
        <f t="shared" si="534"/>
        <v>8200</v>
      </c>
      <c r="EV172" s="172">
        <f t="shared" si="535"/>
        <v>8200</v>
      </c>
      <c r="EW172" s="172">
        <f t="shared" si="536"/>
        <v>8200</v>
      </c>
      <c r="EX172" s="172">
        <f t="shared" si="537"/>
        <v>8200</v>
      </c>
      <c r="EZ172" s="171">
        <f t="shared" si="538"/>
        <v>8300</v>
      </c>
      <c r="FA172" s="172">
        <f t="shared" si="539"/>
        <v>8300</v>
      </c>
      <c r="FB172" s="172">
        <f t="shared" si="540"/>
        <v>8300</v>
      </c>
      <c r="FC172" s="172">
        <f t="shared" si="541"/>
        <v>8300</v>
      </c>
      <c r="FD172" s="172">
        <f t="shared" si="542"/>
        <v>8300</v>
      </c>
      <c r="FE172" s="172">
        <f t="shared" si="543"/>
        <v>8300</v>
      </c>
      <c r="FF172" s="172">
        <f t="shared" si="544"/>
        <v>8300</v>
      </c>
      <c r="FG172" s="172">
        <f t="shared" si="545"/>
        <v>8500</v>
      </c>
      <c r="FH172" s="172">
        <f t="shared" si="546"/>
        <v>8600</v>
      </c>
      <c r="FI172" s="172">
        <f t="shared" si="547"/>
        <v>8800</v>
      </c>
      <c r="FJ172" s="172">
        <f t="shared" si="548"/>
        <v>8800</v>
      </c>
      <c r="FK172" s="172">
        <f t="shared" si="549"/>
        <v>8700</v>
      </c>
      <c r="FL172" s="172">
        <f t="shared" si="550"/>
        <v>8600</v>
      </c>
      <c r="FM172" s="172">
        <f t="shared" si="551"/>
        <v>8500</v>
      </c>
      <c r="FN172" s="172">
        <f t="shared" si="552"/>
        <v>8400</v>
      </c>
      <c r="FO172" s="172">
        <f t="shared" si="553"/>
        <v>8400</v>
      </c>
      <c r="FP172" s="172">
        <f t="shared" si="554"/>
        <v>8400</v>
      </c>
      <c r="FQ172" s="172">
        <f t="shared" si="555"/>
        <v>8400</v>
      </c>
      <c r="FR172" s="172">
        <f t="shared" si="556"/>
        <v>8300</v>
      </c>
      <c r="FS172" s="172">
        <f t="shared" si="557"/>
        <v>8300</v>
      </c>
      <c r="FT172" s="172">
        <f t="shared" si="558"/>
        <v>8300</v>
      </c>
      <c r="FU172" s="172">
        <f t="shared" si="559"/>
        <v>8300</v>
      </c>
      <c r="FV172" s="172">
        <f t="shared" si="560"/>
        <v>8300</v>
      </c>
      <c r="FW172" s="172">
        <f t="shared" si="561"/>
        <v>8300</v>
      </c>
    </row>
    <row r="173" spans="3:179" ht="14.25" customHeight="1" x14ac:dyDescent="0.25">
      <c r="C173" s="132">
        <v>2031</v>
      </c>
      <c r="D173" s="14" t="s">
        <v>168</v>
      </c>
      <c r="E173" s="171">
        <f t="shared" si="418"/>
        <v>1387.49</v>
      </c>
      <c r="F173" s="172">
        <f t="shared" si="419"/>
        <v>1387.49</v>
      </c>
      <c r="G173" s="172">
        <f t="shared" si="420"/>
        <v>1387.49</v>
      </c>
      <c r="H173" s="172">
        <f t="shared" si="421"/>
        <v>1387.49</v>
      </c>
      <c r="I173" s="172">
        <f t="shared" si="422"/>
        <v>1387.49</v>
      </c>
      <c r="J173" s="172">
        <f t="shared" si="423"/>
        <v>1387.49</v>
      </c>
      <c r="K173" s="172">
        <f t="shared" si="424"/>
        <v>1387.49</v>
      </c>
      <c r="L173" s="172">
        <f t="shared" si="425"/>
        <v>1250.1580747655644</v>
      </c>
      <c r="M173" s="172">
        <f t="shared" si="426"/>
        <v>1093.6922440768008</v>
      </c>
      <c r="N173" s="172">
        <f t="shared" si="427"/>
        <v>973.15244945209088</v>
      </c>
      <c r="O173" s="172">
        <f t="shared" si="428"/>
        <v>962.21700367960261</v>
      </c>
      <c r="P173" s="172">
        <f t="shared" si="429"/>
        <v>1056.1105200671652</v>
      </c>
      <c r="Q173" s="172">
        <f t="shared" si="430"/>
        <v>1063.2403195968584</v>
      </c>
      <c r="R173" s="172">
        <f t="shared" si="431"/>
        <v>1119.0460302011963</v>
      </c>
      <c r="S173" s="172">
        <f t="shared" si="432"/>
        <v>1240.8985197181107</v>
      </c>
      <c r="T173" s="172">
        <f t="shared" si="433"/>
        <v>1321.29</v>
      </c>
      <c r="U173" s="172">
        <f t="shared" si="434"/>
        <v>1321.29</v>
      </c>
      <c r="V173" s="172">
        <f t="shared" si="435"/>
        <v>1321.29</v>
      </c>
      <c r="W173" s="172">
        <f t="shared" si="436"/>
        <v>1387.49</v>
      </c>
      <c r="X173" s="172">
        <f t="shared" si="437"/>
        <v>1387.49</v>
      </c>
      <c r="Y173" s="172">
        <f t="shared" si="438"/>
        <v>1387.49</v>
      </c>
      <c r="Z173" s="172">
        <f t="shared" si="439"/>
        <v>1387.49</v>
      </c>
      <c r="AA173" s="172">
        <f t="shared" si="440"/>
        <v>1387.49</v>
      </c>
      <c r="AB173" s="172">
        <f t="shared" si="441"/>
        <v>1387.49</v>
      </c>
      <c r="AC173" s="176">
        <f xml:space="preserve"> SUM(E173:AB173) * 31</f>
        <v>953552.41000827949</v>
      </c>
      <c r="AD173" s="195"/>
      <c r="AE173" s="171">
        <f t="shared" si="442"/>
        <v>8210</v>
      </c>
      <c r="AF173" s="172">
        <f t="shared" si="443"/>
        <v>8210</v>
      </c>
      <c r="AG173" s="172">
        <f t="shared" si="444"/>
        <v>8210</v>
      </c>
      <c r="AH173" s="172">
        <f t="shared" si="445"/>
        <v>8210</v>
      </c>
      <c r="AI173" s="172">
        <f t="shared" si="446"/>
        <v>8210</v>
      </c>
      <c r="AJ173" s="172">
        <f t="shared" si="447"/>
        <v>8210</v>
      </c>
      <c r="AK173" s="172">
        <f t="shared" si="448"/>
        <v>8210</v>
      </c>
      <c r="AL173" s="172">
        <f t="shared" si="449"/>
        <v>8414.2342952439503</v>
      </c>
      <c r="AM173" s="172">
        <f t="shared" si="450"/>
        <v>8633.1477786306641</v>
      </c>
      <c r="AN173" s="172">
        <f t="shared" si="451"/>
        <v>8793.3026820013929</v>
      </c>
      <c r="AO173" s="172">
        <f t="shared" si="452"/>
        <v>8807.5030736480276</v>
      </c>
      <c r="AP173" s="172">
        <f t="shared" si="453"/>
        <v>8683.8177244381313</v>
      </c>
      <c r="AQ173" s="172">
        <f t="shared" si="454"/>
        <v>8674.2578863488252</v>
      </c>
      <c r="AR173" s="172">
        <f t="shared" si="455"/>
        <v>8598.5668005379921</v>
      </c>
      <c r="AS173" s="172">
        <f t="shared" si="456"/>
        <v>8427.5731196940906</v>
      </c>
      <c r="AT173" s="172">
        <f t="shared" si="457"/>
        <v>8310</v>
      </c>
      <c r="AU173" s="172">
        <f t="shared" si="458"/>
        <v>8310</v>
      </c>
      <c r="AV173" s="172">
        <f t="shared" si="459"/>
        <v>8310</v>
      </c>
      <c r="AW173" s="172">
        <f t="shared" si="460"/>
        <v>8210</v>
      </c>
      <c r="AX173" s="172">
        <f t="shared" si="461"/>
        <v>8210</v>
      </c>
      <c r="AY173" s="172">
        <f t="shared" si="462"/>
        <v>8210</v>
      </c>
      <c r="AZ173" s="172">
        <f t="shared" si="463"/>
        <v>8210</v>
      </c>
      <c r="BA173" s="172">
        <f t="shared" si="464"/>
        <v>8210</v>
      </c>
      <c r="BB173" s="172">
        <f t="shared" si="465"/>
        <v>8210</v>
      </c>
      <c r="BD173" s="189">
        <f xml:space="preserve">  'Generation Calculation'!CC160-'Bidders Proposed Renewables'!E135</f>
        <v>169</v>
      </c>
      <c r="BE173" s="190">
        <f xml:space="preserve">  'Generation Calculation'!CD160-'Bidders Proposed Renewables'!F135</f>
        <v>169</v>
      </c>
      <c r="BF173" s="190">
        <f xml:space="preserve">  'Generation Calculation'!CE160-'Bidders Proposed Renewables'!G135</f>
        <v>169</v>
      </c>
      <c r="BG173" s="190">
        <f xml:space="preserve">  'Generation Calculation'!CF160-'Bidders Proposed Renewables'!H135</f>
        <v>169</v>
      </c>
      <c r="BH173" s="190">
        <f xml:space="preserve">  'Generation Calculation'!CG160-'Bidders Proposed Renewables'!I135</f>
        <v>169</v>
      </c>
      <c r="BI173" s="190">
        <f xml:space="preserve">  'Generation Calculation'!CH160-'Bidders Proposed Renewables'!J135</f>
        <v>169</v>
      </c>
      <c r="BJ173" s="190">
        <f xml:space="preserve">  'Generation Calculation'!CI160-'Bidders Proposed Renewables'!K135</f>
        <v>169</v>
      </c>
      <c r="BK173" s="190">
        <f xml:space="preserve">  'Generation Calculation'!CJ160-'Bidders Proposed Renewables'!L135</f>
        <v>148.57657047560488</v>
      </c>
      <c r="BL173" s="190">
        <f xml:space="preserve">  'Generation Calculation'!CK160-'Bidders Proposed Renewables'!M135</f>
        <v>126.68522213693362</v>
      </c>
      <c r="BM173" s="190">
        <f xml:space="preserve">  'Generation Calculation'!CL160-'Bidders Proposed Renewables'!N135</f>
        <v>110.66973179986081</v>
      </c>
      <c r="BN173" s="190">
        <f xml:space="preserve">  'Generation Calculation'!CM160-'Bidders Proposed Renewables'!O135</f>
        <v>109.24969263519732</v>
      </c>
      <c r="BO173" s="190">
        <f xml:space="preserve">  'Generation Calculation'!CN160-'Bidders Proposed Renewables'!P135</f>
        <v>121.61822755618684</v>
      </c>
      <c r="BP173" s="190">
        <f xml:space="preserve">  'Generation Calculation'!CO160-'Bidders Proposed Renewables'!Q135</f>
        <v>122.57421136511752</v>
      </c>
      <c r="BQ173" s="190">
        <f xml:space="preserve">  'Generation Calculation'!CP160-'Bidders Proposed Renewables'!R135</f>
        <v>130.14331994620085</v>
      </c>
      <c r="BR173" s="190">
        <f xml:space="preserve">  'Generation Calculation'!CQ160-'Bidders Proposed Renewables'!S135</f>
        <v>147.24268803059093</v>
      </c>
      <c r="BS173" s="190">
        <f xml:space="preserve">  'Generation Calculation'!CR160-'Bidders Proposed Renewables'!T135</f>
        <v>159</v>
      </c>
      <c r="BT173" s="190">
        <f xml:space="preserve">  'Generation Calculation'!CS160-'Bidders Proposed Renewables'!U135</f>
        <v>159</v>
      </c>
      <c r="BU173" s="190">
        <f xml:space="preserve">  'Generation Calculation'!CT160-'Bidders Proposed Renewables'!V135</f>
        <v>159</v>
      </c>
      <c r="BV173" s="190">
        <f xml:space="preserve">  'Generation Calculation'!CU160-'Bidders Proposed Renewables'!W135</f>
        <v>169</v>
      </c>
      <c r="BW173" s="190">
        <f xml:space="preserve">  'Generation Calculation'!CV160-'Bidders Proposed Renewables'!X135</f>
        <v>169</v>
      </c>
      <c r="BX173" s="190">
        <f xml:space="preserve">  'Generation Calculation'!CW160-'Bidders Proposed Renewables'!Y135</f>
        <v>169</v>
      </c>
      <c r="BY173" s="190">
        <f xml:space="preserve">  'Generation Calculation'!CX160-'Bidders Proposed Renewables'!Z135</f>
        <v>169</v>
      </c>
      <c r="BZ173" s="190">
        <f xml:space="preserve">  'Generation Calculation'!CY160-'Bidders Proposed Renewables'!AA135</f>
        <v>169</v>
      </c>
      <c r="CA173" s="190">
        <f xml:space="preserve">  'Generation Calculation'!CZ160-'Bidders Proposed Renewables'!AB135</f>
        <v>169</v>
      </c>
      <c r="CC173" s="171">
        <f t="shared" si="466"/>
        <v>170</v>
      </c>
      <c r="CD173" s="172">
        <f t="shared" si="467"/>
        <v>170</v>
      </c>
      <c r="CE173" s="172">
        <f t="shared" si="468"/>
        <v>170</v>
      </c>
      <c r="CF173" s="172">
        <f t="shared" si="469"/>
        <v>170</v>
      </c>
      <c r="CG173" s="172">
        <f t="shared" si="470"/>
        <v>170</v>
      </c>
      <c r="CH173" s="172">
        <f t="shared" si="471"/>
        <v>170</v>
      </c>
      <c r="CI173" s="172">
        <f t="shared" si="472"/>
        <v>170</v>
      </c>
      <c r="CJ173" s="172">
        <f t="shared" si="473"/>
        <v>150</v>
      </c>
      <c r="CK173" s="172">
        <f t="shared" si="474"/>
        <v>130</v>
      </c>
      <c r="CL173" s="172">
        <f t="shared" si="475"/>
        <v>120</v>
      </c>
      <c r="CM173" s="172">
        <f t="shared" si="476"/>
        <v>110.00000000000001</v>
      </c>
      <c r="CN173" s="172">
        <f t="shared" si="477"/>
        <v>130</v>
      </c>
      <c r="CO173" s="172">
        <f t="shared" si="478"/>
        <v>130</v>
      </c>
      <c r="CP173" s="172">
        <f t="shared" si="479"/>
        <v>140</v>
      </c>
      <c r="CQ173" s="172">
        <f t="shared" si="480"/>
        <v>150</v>
      </c>
      <c r="CR173" s="172">
        <f t="shared" si="481"/>
        <v>160</v>
      </c>
      <c r="CS173" s="172">
        <f t="shared" si="482"/>
        <v>160</v>
      </c>
      <c r="CT173" s="172">
        <f t="shared" si="483"/>
        <v>160</v>
      </c>
      <c r="CU173" s="172">
        <f t="shared" si="484"/>
        <v>170</v>
      </c>
      <c r="CV173" s="172">
        <f t="shared" si="485"/>
        <v>170</v>
      </c>
      <c r="CW173" s="172">
        <f t="shared" si="486"/>
        <v>170</v>
      </c>
      <c r="CX173" s="172">
        <f t="shared" si="487"/>
        <v>170</v>
      </c>
      <c r="CY173" s="172">
        <f t="shared" si="488"/>
        <v>170</v>
      </c>
      <c r="CZ173" s="172">
        <f t="shared" si="489"/>
        <v>170</v>
      </c>
      <c r="DB173" s="171">
        <f t="shared" si="490"/>
        <v>160</v>
      </c>
      <c r="DC173" s="172">
        <f t="shared" si="491"/>
        <v>160</v>
      </c>
      <c r="DD173" s="172">
        <f t="shared" si="492"/>
        <v>160</v>
      </c>
      <c r="DE173" s="172">
        <f t="shared" si="493"/>
        <v>160</v>
      </c>
      <c r="DF173" s="172">
        <f t="shared" si="494"/>
        <v>160</v>
      </c>
      <c r="DG173" s="172">
        <f t="shared" si="495"/>
        <v>160</v>
      </c>
      <c r="DH173" s="172">
        <f t="shared" si="496"/>
        <v>160</v>
      </c>
      <c r="DI173" s="172">
        <f t="shared" si="497"/>
        <v>140</v>
      </c>
      <c r="DJ173" s="172">
        <f t="shared" si="498"/>
        <v>120</v>
      </c>
      <c r="DK173" s="172">
        <f t="shared" si="499"/>
        <v>110.00000000000001</v>
      </c>
      <c r="DL173" s="172">
        <f t="shared" si="500"/>
        <v>100</v>
      </c>
      <c r="DM173" s="172">
        <f t="shared" si="501"/>
        <v>120</v>
      </c>
      <c r="DN173" s="172">
        <f t="shared" si="502"/>
        <v>120</v>
      </c>
      <c r="DO173" s="172">
        <f t="shared" si="503"/>
        <v>130</v>
      </c>
      <c r="DP173" s="172">
        <f t="shared" si="504"/>
        <v>140</v>
      </c>
      <c r="DQ173" s="172">
        <f t="shared" si="505"/>
        <v>150</v>
      </c>
      <c r="DR173" s="172">
        <f t="shared" si="506"/>
        <v>150</v>
      </c>
      <c r="DS173" s="172">
        <f t="shared" si="507"/>
        <v>150</v>
      </c>
      <c r="DT173" s="172">
        <f t="shared" si="508"/>
        <v>160</v>
      </c>
      <c r="DU173" s="172">
        <f t="shared" si="509"/>
        <v>160</v>
      </c>
      <c r="DV173" s="172">
        <f t="shared" si="510"/>
        <v>160</v>
      </c>
      <c r="DW173" s="172">
        <f t="shared" si="511"/>
        <v>160</v>
      </c>
      <c r="DX173" s="172">
        <f t="shared" si="512"/>
        <v>160</v>
      </c>
      <c r="DY173" s="172">
        <f t="shared" si="513"/>
        <v>160</v>
      </c>
      <c r="EA173" s="171">
        <f t="shared" si="514"/>
        <v>8200</v>
      </c>
      <c r="EB173" s="172">
        <f t="shared" si="515"/>
        <v>8200</v>
      </c>
      <c r="EC173" s="172">
        <f t="shared" si="516"/>
        <v>8200</v>
      </c>
      <c r="ED173" s="172">
        <f t="shared" si="517"/>
        <v>8200</v>
      </c>
      <c r="EE173" s="172">
        <f t="shared" si="518"/>
        <v>8200</v>
      </c>
      <c r="EF173" s="172">
        <f t="shared" si="519"/>
        <v>8200</v>
      </c>
      <c r="EG173" s="172">
        <f t="shared" si="520"/>
        <v>8200</v>
      </c>
      <c r="EH173" s="172">
        <f t="shared" si="521"/>
        <v>8400</v>
      </c>
      <c r="EI173" s="172">
        <f t="shared" si="522"/>
        <v>8600</v>
      </c>
      <c r="EJ173" s="172">
        <f t="shared" si="523"/>
        <v>8700</v>
      </c>
      <c r="EK173" s="172">
        <f t="shared" si="524"/>
        <v>8800</v>
      </c>
      <c r="EL173" s="172">
        <f t="shared" si="525"/>
        <v>8600</v>
      </c>
      <c r="EM173" s="172">
        <f t="shared" si="526"/>
        <v>8600</v>
      </c>
      <c r="EN173" s="172">
        <f t="shared" si="527"/>
        <v>8500</v>
      </c>
      <c r="EO173" s="172">
        <f t="shared" si="528"/>
        <v>8400</v>
      </c>
      <c r="EP173" s="172">
        <f t="shared" si="529"/>
        <v>8300</v>
      </c>
      <c r="EQ173" s="172">
        <f t="shared" si="530"/>
        <v>8300</v>
      </c>
      <c r="ER173" s="172">
        <f t="shared" si="531"/>
        <v>8300</v>
      </c>
      <c r="ES173" s="172">
        <f t="shared" si="532"/>
        <v>8200</v>
      </c>
      <c r="ET173" s="172">
        <f t="shared" si="533"/>
        <v>8200</v>
      </c>
      <c r="EU173" s="172">
        <f t="shared" si="534"/>
        <v>8200</v>
      </c>
      <c r="EV173" s="172">
        <f t="shared" si="535"/>
        <v>8200</v>
      </c>
      <c r="EW173" s="172">
        <f t="shared" si="536"/>
        <v>8200</v>
      </c>
      <c r="EX173" s="172">
        <f t="shared" si="537"/>
        <v>8200</v>
      </c>
      <c r="EZ173" s="171">
        <f t="shared" si="538"/>
        <v>8300</v>
      </c>
      <c r="FA173" s="172">
        <f t="shared" si="539"/>
        <v>8300</v>
      </c>
      <c r="FB173" s="172">
        <f t="shared" si="540"/>
        <v>8300</v>
      </c>
      <c r="FC173" s="172">
        <f t="shared" si="541"/>
        <v>8300</v>
      </c>
      <c r="FD173" s="172">
        <f t="shared" si="542"/>
        <v>8300</v>
      </c>
      <c r="FE173" s="172">
        <f t="shared" si="543"/>
        <v>8300</v>
      </c>
      <c r="FF173" s="172">
        <f t="shared" si="544"/>
        <v>8300</v>
      </c>
      <c r="FG173" s="172">
        <f t="shared" si="545"/>
        <v>8500</v>
      </c>
      <c r="FH173" s="172">
        <f t="shared" si="546"/>
        <v>8700</v>
      </c>
      <c r="FI173" s="172">
        <f t="shared" si="547"/>
        <v>8800</v>
      </c>
      <c r="FJ173" s="172">
        <f t="shared" si="548"/>
        <v>8900</v>
      </c>
      <c r="FK173" s="172">
        <f t="shared" si="549"/>
        <v>8700</v>
      </c>
      <c r="FL173" s="172">
        <f t="shared" si="550"/>
        <v>8700</v>
      </c>
      <c r="FM173" s="172">
        <f t="shared" si="551"/>
        <v>8600</v>
      </c>
      <c r="FN173" s="172">
        <f t="shared" si="552"/>
        <v>8500</v>
      </c>
      <c r="FO173" s="172">
        <f t="shared" si="553"/>
        <v>8400</v>
      </c>
      <c r="FP173" s="172">
        <f t="shared" si="554"/>
        <v>8400</v>
      </c>
      <c r="FQ173" s="172">
        <f t="shared" si="555"/>
        <v>8400</v>
      </c>
      <c r="FR173" s="172">
        <f t="shared" si="556"/>
        <v>8300</v>
      </c>
      <c r="FS173" s="172">
        <f t="shared" si="557"/>
        <v>8300</v>
      </c>
      <c r="FT173" s="172">
        <f t="shared" si="558"/>
        <v>8300</v>
      </c>
      <c r="FU173" s="172">
        <f t="shared" si="559"/>
        <v>8300</v>
      </c>
      <c r="FV173" s="172">
        <f t="shared" si="560"/>
        <v>8300</v>
      </c>
      <c r="FW173" s="172">
        <f t="shared" si="561"/>
        <v>8300</v>
      </c>
    </row>
    <row r="174" spans="3:179" ht="14.25" customHeight="1" x14ac:dyDescent="0.25">
      <c r="C174" s="132">
        <v>2031</v>
      </c>
      <c r="D174" s="14" t="s">
        <v>169</v>
      </c>
      <c r="E174" s="171">
        <f t="shared" si="418"/>
        <v>1387.49</v>
      </c>
      <c r="F174" s="172">
        <f t="shared" si="419"/>
        <v>1387.49</v>
      </c>
      <c r="G174" s="172">
        <f t="shared" si="420"/>
        <v>1387.49</v>
      </c>
      <c r="H174" s="172">
        <f t="shared" si="421"/>
        <v>1387.49</v>
      </c>
      <c r="I174" s="172">
        <f t="shared" si="422"/>
        <v>1387.49</v>
      </c>
      <c r="J174" s="172">
        <f t="shared" si="423"/>
        <v>1387.49</v>
      </c>
      <c r="K174" s="172">
        <f t="shared" si="424"/>
        <v>1387.49</v>
      </c>
      <c r="L174" s="172">
        <f t="shared" si="425"/>
        <v>1264.6863507851483</v>
      </c>
      <c r="M174" s="172">
        <f t="shared" si="426"/>
        <v>1148.0813447304847</v>
      </c>
      <c r="N174" s="172">
        <f t="shared" si="427"/>
        <v>1047.2607167611873</v>
      </c>
      <c r="O174" s="172">
        <f t="shared" si="428"/>
        <v>1031.268855152148</v>
      </c>
      <c r="P174" s="172">
        <f t="shared" si="429"/>
        <v>1137.6727978540464</v>
      </c>
      <c r="Q174" s="172">
        <f t="shared" si="430"/>
        <v>1198.2468265328398</v>
      </c>
      <c r="R174" s="172">
        <f t="shared" si="431"/>
        <v>1231.2560696046583</v>
      </c>
      <c r="S174" s="172">
        <f t="shared" si="432"/>
        <v>1321.29</v>
      </c>
      <c r="T174" s="172">
        <f t="shared" si="433"/>
        <v>1321.29</v>
      </c>
      <c r="U174" s="172">
        <f t="shared" si="434"/>
        <v>1321.29</v>
      </c>
      <c r="V174" s="172">
        <f t="shared" si="435"/>
        <v>1321.29</v>
      </c>
      <c r="W174" s="172">
        <f t="shared" si="436"/>
        <v>1387.49</v>
      </c>
      <c r="X174" s="172">
        <f t="shared" si="437"/>
        <v>1387.49</v>
      </c>
      <c r="Y174" s="172">
        <f t="shared" si="438"/>
        <v>1387.49</v>
      </c>
      <c r="Z174" s="172">
        <f t="shared" si="439"/>
        <v>1387.49</v>
      </c>
      <c r="AA174" s="172">
        <f t="shared" si="440"/>
        <v>1387.49</v>
      </c>
      <c r="AB174" s="172">
        <f t="shared" si="441"/>
        <v>1387.49</v>
      </c>
      <c r="AC174" s="176">
        <f xml:space="preserve"> SUM(E174:AB174) * 31</f>
        <v>972811.09180403617</v>
      </c>
      <c r="AD174" s="195"/>
      <c r="AE174" s="171">
        <f t="shared" si="442"/>
        <v>8210</v>
      </c>
      <c r="AF174" s="172">
        <f t="shared" si="443"/>
        <v>8210</v>
      </c>
      <c r="AG174" s="172">
        <f t="shared" si="444"/>
        <v>8210</v>
      </c>
      <c r="AH174" s="172">
        <f t="shared" si="445"/>
        <v>8210</v>
      </c>
      <c r="AI174" s="172">
        <f t="shared" si="446"/>
        <v>8210</v>
      </c>
      <c r="AJ174" s="172">
        <f t="shared" si="447"/>
        <v>8210</v>
      </c>
      <c r="AK174" s="172">
        <f t="shared" si="448"/>
        <v>8210</v>
      </c>
      <c r="AL174" s="172">
        <f t="shared" si="449"/>
        <v>8393.2014887526584</v>
      </c>
      <c r="AM174" s="172">
        <f t="shared" si="450"/>
        <v>8558.5574060412491</v>
      </c>
      <c r="AN174" s="172">
        <f t="shared" si="451"/>
        <v>8695.6498544829483</v>
      </c>
      <c r="AO174" s="172">
        <f t="shared" si="452"/>
        <v>8716.9366132812102</v>
      </c>
      <c r="AP174" s="172">
        <f t="shared" si="453"/>
        <v>8572.9507340646433</v>
      </c>
      <c r="AQ174" s="172">
        <f t="shared" si="454"/>
        <v>8488.3656869622173</v>
      </c>
      <c r="AR174" s="172">
        <f t="shared" si="455"/>
        <v>8441.4093578315078</v>
      </c>
      <c r="AS174" s="172">
        <f t="shared" si="456"/>
        <v>8310</v>
      </c>
      <c r="AT174" s="172">
        <f t="shared" si="457"/>
        <v>8310</v>
      </c>
      <c r="AU174" s="172">
        <f t="shared" si="458"/>
        <v>8310</v>
      </c>
      <c r="AV174" s="172">
        <f t="shared" si="459"/>
        <v>8310</v>
      </c>
      <c r="AW174" s="172">
        <f t="shared" si="460"/>
        <v>8210</v>
      </c>
      <c r="AX174" s="172">
        <f t="shared" si="461"/>
        <v>8210</v>
      </c>
      <c r="AY174" s="172">
        <f t="shared" si="462"/>
        <v>8210</v>
      </c>
      <c r="AZ174" s="172">
        <f t="shared" si="463"/>
        <v>8210</v>
      </c>
      <c r="BA174" s="172">
        <f t="shared" si="464"/>
        <v>8210</v>
      </c>
      <c r="BB174" s="172">
        <f t="shared" si="465"/>
        <v>8210</v>
      </c>
      <c r="BD174" s="189">
        <f xml:space="preserve">  'Generation Calculation'!CC161-'Bidders Proposed Renewables'!E136</f>
        <v>169</v>
      </c>
      <c r="BE174" s="190">
        <f xml:space="preserve">  'Generation Calculation'!CD161-'Bidders Proposed Renewables'!F136</f>
        <v>169</v>
      </c>
      <c r="BF174" s="190">
        <f xml:space="preserve">  'Generation Calculation'!CE161-'Bidders Proposed Renewables'!G136</f>
        <v>169</v>
      </c>
      <c r="BG174" s="190">
        <f xml:space="preserve">  'Generation Calculation'!CF161-'Bidders Proposed Renewables'!H136</f>
        <v>169</v>
      </c>
      <c r="BH174" s="190">
        <f xml:space="preserve">  'Generation Calculation'!CG161-'Bidders Proposed Renewables'!I136</f>
        <v>169</v>
      </c>
      <c r="BI174" s="190">
        <f xml:space="preserve">  'Generation Calculation'!CH161-'Bidders Proposed Renewables'!J136</f>
        <v>169</v>
      </c>
      <c r="BJ174" s="190">
        <f xml:space="preserve">  'Generation Calculation'!CI161-'Bidders Proposed Renewables'!K136</f>
        <v>169</v>
      </c>
      <c r="BK174" s="190">
        <f xml:space="preserve">  'Generation Calculation'!CJ161-'Bidders Proposed Renewables'!L136</f>
        <v>150.67985112473423</v>
      </c>
      <c r="BL174" s="190">
        <f xml:space="preserve">  'Generation Calculation'!CK161-'Bidders Proposed Renewables'!M136</f>
        <v>134.14425939587505</v>
      </c>
      <c r="BM174" s="190">
        <f xml:space="preserve">  'Generation Calculation'!CL161-'Bidders Proposed Renewables'!N136</f>
        <v>120.43501455170522</v>
      </c>
      <c r="BN174" s="190">
        <f xml:space="preserve">  'Generation Calculation'!CM161-'Bidders Proposed Renewables'!O136</f>
        <v>118.3063386718789</v>
      </c>
      <c r="BO174" s="190">
        <f xml:space="preserve">  'Generation Calculation'!CN161-'Bidders Proposed Renewables'!P136</f>
        <v>132.70492659353567</v>
      </c>
      <c r="BP174" s="190">
        <f xml:space="preserve">  'Generation Calculation'!CO161-'Bidders Proposed Renewables'!Q136</f>
        <v>141.16343130377828</v>
      </c>
      <c r="BQ174" s="190">
        <f xml:space="preserve">  'Generation Calculation'!CP161-'Bidders Proposed Renewables'!R136</f>
        <v>145.85906421684928</v>
      </c>
      <c r="BR174" s="190">
        <f xml:space="preserve">  'Generation Calculation'!CQ161-'Bidders Proposed Renewables'!S136</f>
        <v>159</v>
      </c>
      <c r="BS174" s="190">
        <f xml:space="preserve">  'Generation Calculation'!CR161-'Bidders Proposed Renewables'!T136</f>
        <v>159</v>
      </c>
      <c r="BT174" s="190">
        <f xml:space="preserve">  'Generation Calculation'!CS161-'Bidders Proposed Renewables'!U136</f>
        <v>159</v>
      </c>
      <c r="BU174" s="190">
        <f xml:space="preserve">  'Generation Calculation'!CT161-'Bidders Proposed Renewables'!V136</f>
        <v>159</v>
      </c>
      <c r="BV174" s="190">
        <f xml:space="preserve">  'Generation Calculation'!CU161-'Bidders Proposed Renewables'!W136</f>
        <v>169</v>
      </c>
      <c r="BW174" s="190">
        <f xml:space="preserve">  'Generation Calculation'!CV161-'Bidders Proposed Renewables'!X136</f>
        <v>169</v>
      </c>
      <c r="BX174" s="190">
        <f xml:space="preserve">  'Generation Calculation'!CW161-'Bidders Proposed Renewables'!Y136</f>
        <v>169</v>
      </c>
      <c r="BY174" s="190">
        <f xml:space="preserve">  'Generation Calculation'!CX161-'Bidders Proposed Renewables'!Z136</f>
        <v>169</v>
      </c>
      <c r="BZ174" s="190">
        <f xml:space="preserve">  'Generation Calculation'!CY161-'Bidders Proposed Renewables'!AA136</f>
        <v>169</v>
      </c>
      <c r="CA174" s="190">
        <f xml:space="preserve">  'Generation Calculation'!CZ161-'Bidders Proposed Renewables'!AB136</f>
        <v>169</v>
      </c>
      <c r="CC174" s="171">
        <f t="shared" si="466"/>
        <v>170</v>
      </c>
      <c r="CD174" s="172">
        <f t="shared" si="467"/>
        <v>170</v>
      </c>
      <c r="CE174" s="172">
        <f t="shared" si="468"/>
        <v>170</v>
      </c>
      <c r="CF174" s="172">
        <f t="shared" si="469"/>
        <v>170</v>
      </c>
      <c r="CG174" s="172">
        <f t="shared" si="470"/>
        <v>170</v>
      </c>
      <c r="CH174" s="172">
        <f t="shared" si="471"/>
        <v>170</v>
      </c>
      <c r="CI174" s="172">
        <f t="shared" si="472"/>
        <v>170</v>
      </c>
      <c r="CJ174" s="172">
        <f t="shared" si="473"/>
        <v>160</v>
      </c>
      <c r="CK174" s="172">
        <f t="shared" si="474"/>
        <v>140</v>
      </c>
      <c r="CL174" s="172">
        <f t="shared" si="475"/>
        <v>130</v>
      </c>
      <c r="CM174" s="172">
        <f t="shared" si="476"/>
        <v>120</v>
      </c>
      <c r="CN174" s="172">
        <f t="shared" si="477"/>
        <v>140</v>
      </c>
      <c r="CO174" s="172">
        <f t="shared" si="478"/>
        <v>150</v>
      </c>
      <c r="CP174" s="172">
        <f t="shared" si="479"/>
        <v>150</v>
      </c>
      <c r="CQ174" s="172">
        <f t="shared" si="480"/>
        <v>160</v>
      </c>
      <c r="CR174" s="172">
        <f t="shared" si="481"/>
        <v>160</v>
      </c>
      <c r="CS174" s="172">
        <f t="shared" si="482"/>
        <v>160</v>
      </c>
      <c r="CT174" s="172">
        <f t="shared" si="483"/>
        <v>160</v>
      </c>
      <c r="CU174" s="172">
        <f t="shared" si="484"/>
        <v>170</v>
      </c>
      <c r="CV174" s="172">
        <f t="shared" si="485"/>
        <v>170</v>
      </c>
      <c r="CW174" s="172">
        <f t="shared" si="486"/>
        <v>170</v>
      </c>
      <c r="CX174" s="172">
        <f t="shared" si="487"/>
        <v>170</v>
      </c>
      <c r="CY174" s="172">
        <f t="shared" si="488"/>
        <v>170</v>
      </c>
      <c r="CZ174" s="172">
        <f t="shared" si="489"/>
        <v>170</v>
      </c>
      <c r="DB174" s="171">
        <f t="shared" si="490"/>
        <v>160</v>
      </c>
      <c r="DC174" s="172">
        <f t="shared" si="491"/>
        <v>160</v>
      </c>
      <c r="DD174" s="172">
        <f t="shared" si="492"/>
        <v>160</v>
      </c>
      <c r="DE174" s="172">
        <f t="shared" si="493"/>
        <v>160</v>
      </c>
      <c r="DF174" s="172">
        <f t="shared" si="494"/>
        <v>160</v>
      </c>
      <c r="DG174" s="172">
        <f t="shared" si="495"/>
        <v>160</v>
      </c>
      <c r="DH174" s="172">
        <f t="shared" si="496"/>
        <v>160</v>
      </c>
      <c r="DI174" s="172">
        <f t="shared" si="497"/>
        <v>150</v>
      </c>
      <c r="DJ174" s="172">
        <f t="shared" si="498"/>
        <v>130</v>
      </c>
      <c r="DK174" s="172">
        <f t="shared" si="499"/>
        <v>120</v>
      </c>
      <c r="DL174" s="172">
        <f t="shared" si="500"/>
        <v>110.00000000000001</v>
      </c>
      <c r="DM174" s="172">
        <f t="shared" si="501"/>
        <v>130</v>
      </c>
      <c r="DN174" s="172">
        <f t="shared" si="502"/>
        <v>140</v>
      </c>
      <c r="DO174" s="172">
        <f t="shared" si="503"/>
        <v>140</v>
      </c>
      <c r="DP174" s="172">
        <f t="shared" si="504"/>
        <v>150</v>
      </c>
      <c r="DQ174" s="172">
        <f t="shared" si="505"/>
        <v>150</v>
      </c>
      <c r="DR174" s="172">
        <f t="shared" si="506"/>
        <v>150</v>
      </c>
      <c r="DS174" s="172">
        <f t="shared" si="507"/>
        <v>150</v>
      </c>
      <c r="DT174" s="172">
        <f t="shared" si="508"/>
        <v>160</v>
      </c>
      <c r="DU174" s="172">
        <f t="shared" si="509"/>
        <v>160</v>
      </c>
      <c r="DV174" s="172">
        <f t="shared" si="510"/>
        <v>160</v>
      </c>
      <c r="DW174" s="172">
        <f t="shared" si="511"/>
        <v>160</v>
      </c>
      <c r="DX174" s="172">
        <f t="shared" si="512"/>
        <v>160</v>
      </c>
      <c r="DY174" s="172">
        <f t="shared" si="513"/>
        <v>160</v>
      </c>
      <c r="EA174" s="171">
        <f t="shared" si="514"/>
        <v>8200</v>
      </c>
      <c r="EB174" s="172">
        <f t="shared" si="515"/>
        <v>8200</v>
      </c>
      <c r="EC174" s="172">
        <f t="shared" si="516"/>
        <v>8200</v>
      </c>
      <c r="ED174" s="172">
        <f t="shared" si="517"/>
        <v>8200</v>
      </c>
      <c r="EE174" s="172">
        <f t="shared" si="518"/>
        <v>8200</v>
      </c>
      <c r="EF174" s="172">
        <f t="shared" si="519"/>
        <v>8200</v>
      </c>
      <c r="EG174" s="172">
        <f t="shared" si="520"/>
        <v>8200</v>
      </c>
      <c r="EH174" s="172">
        <f t="shared" si="521"/>
        <v>8300</v>
      </c>
      <c r="EI174" s="172">
        <f t="shared" si="522"/>
        <v>8500</v>
      </c>
      <c r="EJ174" s="172">
        <f t="shared" si="523"/>
        <v>8600</v>
      </c>
      <c r="EK174" s="172">
        <f t="shared" si="524"/>
        <v>8700</v>
      </c>
      <c r="EL174" s="172">
        <f t="shared" si="525"/>
        <v>8500</v>
      </c>
      <c r="EM174" s="172">
        <f t="shared" si="526"/>
        <v>8400</v>
      </c>
      <c r="EN174" s="172">
        <f t="shared" si="527"/>
        <v>8400</v>
      </c>
      <c r="EO174" s="172">
        <f t="shared" si="528"/>
        <v>8300</v>
      </c>
      <c r="EP174" s="172">
        <f t="shared" si="529"/>
        <v>8300</v>
      </c>
      <c r="EQ174" s="172">
        <f t="shared" si="530"/>
        <v>8300</v>
      </c>
      <c r="ER174" s="172">
        <f t="shared" si="531"/>
        <v>8300</v>
      </c>
      <c r="ES174" s="172">
        <f t="shared" si="532"/>
        <v>8200</v>
      </c>
      <c r="ET174" s="172">
        <f t="shared" si="533"/>
        <v>8200</v>
      </c>
      <c r="EU174" s="172">
        <f t="shared" si="534"/>
        <v>8200</v>
      </c>
      <c r="EV174" s="172">
        <f t="shared" si="535"/>
        <v>8200</v>
      </c>
      <c r="EW174" s="172">
        <f t="shared" si="536"/>
        <v>8200</v>
      </c>
      <c r="EX174" s="172">
        <f t="shared" si="537"/>
        <v>8200</v>
      </c>
      <c r="EZ174" s="171">
        <f t="shared" si="538"/>
        <v>8300</v>
      </c>
      <c r="FA174" s="172">
        <f t="shared" si="539"/>
        <v>8300</v>
      </c>
      <c r="FB174" s="172">
        <f t="shared" si="540"/>
        <v>8300</v>
      </c>
      <c r="FC174" s="172">
        <f t="shared" si="541"/>
        <v>8300</v>
      </c>
      <c r="FD174" s="172">
        <f t="shared" si="542"/>
        <v>8300</v>
      </c>
      <c r="FE174" s="172">
        <f t="shared" si="543"/>
        <v>8300</v>
      </c>
      <c r="FF174" s="172">
        <f t="shared" si="544"/>
        <v>8300</v>
      </c>
      <c r="FG174" s="172">
        <f t="shared" si="545"/>
        <v>8400</v>
      </c>
      <c r="FH174" s="172">
        <f t="shared" si="546"/>
        <v>8600</v>
      </c>
      <c r="FI174" s="172">
        <f t="shared" si="547"/>
        <v>8700</v>
      </c>
      <c r="FJ174" s="172">
        <f t="shared" si="548"/>
        <v>8800</v>
      </c>
      <c r="FK174" s="172">
        <f t="shared" si="549"/>
        <v>8600</v>
      </c>
      <c r="FL174" s="172">
        <f t="shared" si="550"/>
        <v>8500</v>
      </c>
      <c r="FM174" s="172">
        <f t="shared" si="551"/>
        <v>8500</v>
      </c>
      <c r="FN174" s="172">
        <f t="shared" si="552"/>
        <v>8400</v>
      </c>
      <c r="FO174" s="172">
        <f t="shared" si="553"/>
        <v>8400</v>
      </c>
      <c r="FP174" s="172">
        <f t="shared" si="554"/>
        <v>8400</v>
      </c>
      <c r="FQ174" s="172">
        <f t="shared" si="555"/>
        <v>8400</v>
      </c>
      <c r="FR174" s="172">
        <f t="shared" si="556"/>
        <v>8300</v>
      </c>
      <c r="FS174" s="172">
        <f t="shared" si="557"/>
        <v>8300</v>
      </c>
      <c r="FT174" s="172">
        <f t="shared" si="558"/>
        <v>8300</v>
      </c>
      <c r="FU174" s="172">
        <f t="shared" si="559"/>
        <v>8300</v>
      </c>
      <c r="FV174" s="172">
        <f t="shared" si="560"/>
        <v>8300</v>
      </c>
      <c r="FW174" s="172">
        <f t="shared" si="561"/>
        <v>8300</v>
      </c>
    </row>
    <row r="175" spans="3:179" ht="14.25" customHeight="1" x14ac:dyDescent="0.25">
      <c r="C175" s="132">
        <v>2031</v>
      </c>
      <c r="D175" s="14" t="s">
        <v>170</v>
      </c>
      <c r="E175" s="171">
        <f t="shared" si="418"/>
        <v>1387.49</v>
      </c>
      <c r="F175" s="172">
        <f t="shared" si="419"/>
        <v>1387.49</v>
      </c>
      <c r="G175" s="172">
        <f t="shared" si="420"/>
        <v>1387.49</v>
      </c>
      <c r="H175" s="172">
        <f t="shared" si="421"/>
        <v>1387.49</v>
      </c>
      <c r="I175" s="172">
        <f t="shared" si="422"/>
        <v>1387.49</v>
      </c>
      <c r="J175" s="172">
        <f t="shared" si="423"/>
        <v>1387.49</v>
      </c>
      <c r="K175" s="172">
        <f t="shared" si="424"/>
        <v>1387.49</v>
      </c>
      <c r="L175" s="172">
        <f t="shared" si="425"/>
        <v>1321.29</v>
      </c>
      <c r="M175" s="172">
        <f t="shared" si="426"/>
        <v>1230.3926200250053</v>
      </c>
      <c r="N175" s="172">
        <f t="shared" si="427"/>
        <v>1135.2262441459643</v>
      </c>
      <c r="O175" s="172">
        <f t="shared" si="428"/>
        <v>1085.884276099938</v>
      </c>
      <c r="P175" s="172">
        <f t="shared" si="429"/>
        <v>1119.9314726438279</v>
      </c>
      <c r="Q175" s="172">
        <f t="shared" si="430"/>
        <v>1123.7465229808711</v>
      </c>
      <c r="R175" s="172">
        <f t="shared" si="431"/>
        <v>1179.2428518285562</v>
      </c>
      <c r="S175" s="172">
        <f t="shared" si="432"/>
        <v>1321.29</v>
      </c>
      <c r="T175" s="172">
        <f t="shared" si="433"/>
        <v>1321.29</v>
      </c>
      <c r="U175" s="172">
        <f t="shared" si="434"/>
        <v>1321.29</v>
      </c>
      <c r="V175" s="172">
        <f t="shared" si="435"/>
        <v>1321.29</v>
      </c>
      <c r="W175" s="172">
        <f t="shared" si="436"/>
        <v>1387.49</v>
      </c>
      <c r="X175" s="172">
        <f t="shared" si="437"/>
        <v>1387.49</v>
      </c>
      <c r="Y175" s="172">
        <f t="shared" si="438"/>
        <v>1387.49</v>
      </c>
      <c r="Z175" s="172">
        <f t="shared" si="439"/>
        <v>1387.49</v>
      </c>
      <c r="AA175" s="172">
        <f t="shared" si="440"/>
        <v>1387.49</v>
      </c>
      <c r="AB175" s="172">
        <f t="shared" si="441"/>
        <v>1387.49</v>
      </c>
      <c r="AC175" s="176">
        <f xml:space="preserve"> SUM(E175:AB175) * 30</f>
        <v>945547.31963172532</v>
      </c>
      <c r="AD175" s="195"/>
      <c r="AE175" s="171">
        <f t="shared" si="442"/>
        <v>8210</v>
      </c>
      <c r="AF175" s="172">
        <f t="shared" si="443"/>
        <v>8210</v>
      </c>
      <c r="AG175" s="172">
        <f t="shared" si="444"/>
        <v>8210</v>
      </c>
      <c r="AH175" s="172">
        <f t="shared" si="445"/>
        <v>8210</v>
      </c>
      <c r="AI175" s="172">
        <f t="shared" si="446"/>
        <v>8210</v>
      </c>
      <c r="AJ175" s="172">
        <f t="shared" si="447"/>
        <v>8210</v>
      </c>
      <c r="AK175" s="172">
        <f t="shared" si="448"/>
        <v>8210</v>
      </c>
      <c r="AL175" s="172">
        <f t="shared" si="449"/>
        <v>8310</v>
      </c>
      <c r="AM175" s="172">
        <f t="shared" si="450"/>
        <v>8442.6456733756931</v>
      </c>
      <c r="AN175" s="172">
        <f t="shared" si="451"/>
        <v>8576.3256277588134</v>
      </c>
      <c r="AO175" s="172">
        <f t="shared" si="452"/>
        <v>8643.7321558283875</v>
      </c>
      <c r="AP175" s="172">
        <f t="shared" si="453"/>
        <v>8597.3531873896882</v>
      </c>
      <c r="AQ175" s="172">
        <f t="shared" si="454"/>
        <v>8592.1195436436865</v>
      </c>
      <c r="AR175" s="172">
        <f t="shared" si="455"/>
        <v>8515.1187191613171</v>
      </c>
      <c r="AS175" s="172">
        <f t="shared" si="456"/>
        <v>8310</v>
      </c>
      <c r="AT175" s="172">
        <f t="shared" si="457"/>
        <v>8310</v>
      </c>
      <c r="AU175" s="172">
        <f t="shared" si="458"/>
        <v>8310</v>
      </c>
      <c r="AV175" s="172">
        <f t="shared" si="459"/>
        <v>8310</v>
      </c>
      <c r="AW175" s="172">
        <f t="shared" si="460"/>
        <v>8210</v>
      </c>
      <c r="AX175" s="172">
        <f t="shared" si="461"/>
        <v>8210</v>
      </c>
      <c r="AY175" s="172">
        <f t="shared" si="462"/>
        <v>8210</v>
      </c>
      <c r="AZ175" s="172">
        <f t="shared" si="463"/>
        <v>8210</v>
      </c>
      <c r="BA175" s="172">
        <f t="shared" si="464"/>
        <v>8210</v>
      </c>
      <c r="BB175" s="172">
        <f t="shared" si="465"/>
        <v>8210</v>
      </c>
      <c r="BD175" s="189">
        <f xml:space="preserve">  'Generation Calculation'!CC162-'Bidders Proposed Renewables'!E137</f>
        <v>169</v>
      </c>
      <c r="BE175" s="190">
        <f xml:space="preserve">  'Generation Calculation'!CD162-'Bidders Proposed Renewables'!F137</f>
        <v>169</v>
      </c>
      <c r="BF175" s="190">
        <f xml:space="preserve">  'Generation Calculation'!CE162-'Bidders Proposed Renewables'!G137</f>
        <v>169</v>
      </c>
      <c r="BG175" s="190">
        <f xml:space="preserve">  'Generation Calculation'!CF162-'Bidders Proposed Renewables'!H137</f>
        <v>169</v>
      </c>
      <c r="BH175" s="190">
        <f xml:space="preserve">  'Generation Calculation'!CG162-'Bidders Proposed Renewables'!I137</f>
        <v>169</v>
      </c>
      <c r="BI175" s="190">
        <f xml:space="preserve">  'Generation Calculation'!CH162-'Bidders Proposed Renewables'!J137</f>
        <v>169</v>
      </c>
      <c r="BJ175" s="190">
        <f xml:space="preserve">  'Generation Calculation'!CI162-'Bidders Proposed Renewables'!K137</f>
        <v>169</v>
      </c>
      <c r="BK175" s="190">
        <f xml:space="preserve">  'Generation Calculation'!CJ162-'Bidders Proposed Renewables'!L137</f>
        <v>159</v>
      </c>
      <c r="BL175" s="190">
        <f xml:space="preserve">  'Generation Calculation'!CK162-'Bidders Proposed Renewables'!M137</f>
        <v>145.7354326624307</v>
      </c>
      <c r="BM175" s="190">
        <f xml:space="preserve">  'Generation Calculation'!CL162-'Bidders Proposed Renewables'!N137</f>
        <v>132.36743722411859</v>
      </c>
      <c r="BN175" s="190">
        <f xml:space="preserve">  'Generation Calculation'!CM162-'Bidders Proposed Renewables'!O137</f>
        <v>125.62678441716133</v>
      </c>
      <c r="BO175" s="190">
        <f xml:space="preserve">  'Generation Calculation'!CN162-'Bidders Proposed Renewables'!P137</f>
        <v>130.26468126103114</v>
      </c>
      <c r="BP175" s="190">
        <f xml:space="preserve">  'Generation Calculation'!CO162-'Bidders Proposed Renewables'!Q137</f>
        <v>130.78804563563142</v>
      </c>
      <c r="BQ175" s="190">
        <f xml:space="preserve">  'Generation Calculation'!CP162-'Bidders Proposed Renewables'!R137</f>
        <v>138.48812808386822</v>
      </c>
      <c r="BR175" s="190">
        <f xml:space="preserve">  'Generation Calculation'!CQ162-'Bidders Proposed Renewables'!S137</f>
        <v>159</v>
      </c>
      <c r="BS175" s="190">
        <f xml:space="preserve">  'Generation Calculation'!CR162-'Bidders Proposed Renewables'!T137</f>
        <v>159</v>
      </c>
      <c r="BT175" s="190">
        <f xml:space="preserve">  'Generation Calculation'!CS162-'Bidders Proposed Renewables'!U137</f>
        <v>159</v>
      </c>
      <c r="BU175" s="190">
        <f xml:space="preserve">  'Generation Calculation'!CT162-'Bidders Proposed Renewables'!V137</f>
        <v>159</v>
      </c>
      <c r="BV175" s="190">
        <f xml:space="preserve">  'Generation Calculation'!CU162-'Bidders Proposed Renewables'!W137</f>
        <v>169</v>
      </c>
      <c r="BW175" s="190">
        <f xml:space="preserve">  'Generation Calculation'!CV162-'Bidders Proposed Renewables'!X137</f>
        <v>169</v>
      </c>
      <c r="BX175" s="190">
        <f xml:space="preserve">  'Generation Calculation'!CW162-'Bidders Proposed Renewables'!Y137</f>
        <v>169</v>
      </c>
      <c r="BY175" s="190">
        <f xml:space="preserve">  'Generation Calculation'!CX162-'Bidders Proposed Renewables'!Z137</f>
        <v>169</v>
      </c>
      <c r="BZ175" s="190">
        <f xml:space="preserve">  'Generation Calculation'!CY162-'Bidders Proposed Renewables'!AA137</f>
        <v>169</v>
      </c>
      <c r="CA175" s="190">
        <f xml:space="preserve">  'Generation Calculation'!CZ162-'Bidders Proposed Renewables'!AB137</f>
        <v>169</v>
      </c>
      <c r="CC175" s="171">
        <f t="shared" si="466"/>
        <v>170</v>
      </c>
      <c r="CD175" s="172">
        <f t="shared" si="467"/>
        <v>170</v>
      </c>
      <c r="CE175" s="172">
        <f t="shared" si="468"/>
        <v>170</v>
      </c>
      <c r="CF175" s="172">
        <f t="shared" si="469"/>
        <v>170</v>
      </c>
      <c r="CG175" s="172">
        <f t="shared" si="470"/>
        <v>170</v>
      </c>
      <c r="CH175" s="172">
        <f t="shared" si="471"/>
        <v>170</v>
      </c>
      <c r="CI175" s="172">
        <f t="shared" si="472"/>
        <v>170</v>
      </c>
      <c r="CJ175" s="172">
        <f t="shared" si="473"/>
        <v>160</v>
      </c>
      <c r="CK175" s="172">
        <f t="shared" si="474"/>
        <v>150</v>
      </c>
      <c r="CL175" s="172">
        <f t="shared" si="475"/>
        <v>140</v>
      </c>
      <c r="CM175" s="172">
        <f t="shared" si="476"/>
        <v>130</v>
      </c>
      <c r="CN175" s="172">
        <f t="shared" si="477"/>
        <v>140</v>
      </c>
      <c r="CO175" s="172">
        <f t="shared" si="478"/>
        <v>140</v>
      </c>
      <c r="CP175" s="172">
        <f t="shared" si="479"/>
        <v>140</v>
      </c>
      <c r="CQ175" s="172">
        <f t="shared" si="480"/>
        <v>160</v>
      </c>
      <c r="CR175" s="172">
        <f t="shared" si="481"/>
        <v>160</v>
      </c>
      <c r="CS175" s="172">
        <f t="shared" si="482"/>
        <v>160</v>
      </c>
      <c r="CT175" s="172">
        <f t="shared" si="483"/>
        <v>160</v>
      </c>
      <c r="CU175" s="172">
        <f t="shared" si="484"/>
        <v>170</v>
      </c>
      <c r="CV175" s="172">
        <f t="shared" si="485"/>
        <v>170</v>
      </c>
      <c r="CW175" s="172">
        <f t="shared" si="486"/>
        <v>170</v>
      </c>
      <c r="CX175" s="172">
        <f t="shared" si="487"/>
        <v>170</v>
      </c>
      <c r="CY175" s="172">
        <f t="shared" si="488"/>
        <v>170</v>
      </c>
      <c r="CZ175" s="172">
        <f t="shared" si="489"/>
        <v>170</v>
      </c>
      <c r="DB175" s="171">
        <f t="shared" si="490"/>
        <v>160</v>
      </c>
      <c r="DC175" s="172">
        <f t="shared" si="491"/>
        <v>160</v>
      </c>
      <c r="DD175" s="172">
        <f t="shared" si="492"/>
        <v>160</v>
      </c>
      <c r="DE175" s="172">
        <f t="shared" si="493"/>
        <v>160</v>
      </c>
      <c r="DF175" s="172">
        <f t="shared" si="494"/>
        <v>160</v>
      </c>
      <c r="DG175" s="172">
        <f t="shared" si="495"/>
        <v>160</v>
      </c>
      <c r="DH175" s="172">
        <f t="shared" si="496"/>
        <v>160</v>
      </c>
      <c r="DI175" s="172">
        <f t="shared" si="497"/>
        <v>150</v>
      </c>
      <c r="DJ175" s="172">
        <f t="shared" si="498"/>
        <v>140</v>
      </c>
      <c r="DK175" s="172">
        <f t="shared" si="499"/>
        <v>130</v>
      </c>
      <c r="DL175" s="172">
        <f t="shared" si="500"/>
        <v>120</v>
      </c>
      <c r="DM175" s="172">
        <f t="shared" si="501"/>
        <v>130</v>
      </c>
      <c r="DN175" s="172">
        <f t="shared" si="502"/>
        <v>130</v>
      </c>
      <c r="DO175" s="172">
        <f t="shared" si="503"/>
        <v>130</v>
      </c>
      <c r="DP175" s="172">
        <f t="shared" si="504"/>
        <v>150</v>
      </c>
      <c r="DQ175" s="172">
        <f t="shared" si="505"/>
        <v>150</v>
      </c>
      <c r="DR175" s="172">
        <f t="shared" si="506"/>
        <v>150</v>
      </c>
      <c r="DS175" s="172">
        <f t="shared" si="507"/>
        <v>150</v>
      </c>
      <c r="DT175" s="172">
        <f t="shared" si="508"/>
        <v>160</v>
      </c>
      <c r="DU175" s="172">
        <f t="shared" si="509"/>
        <v>160</v>
      </c>
      <c r="DV175" s="172">
        <f t="shared" si="510"/>
        <v>160</v>
      </c>
      <c r="DW175" s="172">
        <f t="shared" si="511"/>
        <v>160</v>
      </c>
      <c r="DX175" s="172">
        <f t="shared" si="512"/>
        <v>160</v>
      </c>
      <c r="DY175" s="172">
        <f t="shared" si="513"/>
        <v>160</v>
      </c>
      <c r="EA175" s="171">
        <f t="shared" si="514"/>
        <v>8200</v>
      </c>
      <c r="EB175" s="172">
        <f t="shared" si="515"/>
        <v>8200</v>
      </c>
      <c r="EC175" s="172">
        <f t="shared" si="516"/>
        <v>8200</v>
      </c>
      <c r="ED175" s="172">
        <f t="shared" si="517"/>
        <v>8200</v>
      </c>
      <c r="EE175" s="172">
        <f t="shared" si="518"/>
        <v>8200</v>
      </c>
      <c r="EF175" s="172">
        <f t="shared" si="519"/>
        <v>8200</v>
      </c>
      <c r="EG175" s="172">
        <f t="shared" si="520"/>
        <v>8200</v>
      </c>
      <c r="EH175" s="172">
        <f t="shared" si="521"/>
        <v>8300</v>
      </c>
      <c r="EI175" s="172">
        <f t="shared" si="522"/>
        <v>8400</v>
      </c>
      <c r="EJ175" s="172">
        <f t="shared" si="523"/>
        <v>8500</v>
      </c>
      <c r="EK175" s="172">
        <f t="shared" si="524"/>
        <v>8600</v>
      </c>
      <c r="EL175" s="172">
        <f t="shared" si="525"/>
        <v>8500</v>
      </c>
      <c r="EM175" s="172">
        <f t="shared" si="526"/>
        <v>8500</v>
      </c>
      <c r="EN175" s="172">
        <f t="shared" si="527"/>
        <v>8500</v>
      </c>
      <c r="EO175" s="172">
        <f t="shared" si="528"/>
        <v>8300</v>
      </c>
      <c r="EP175" s="172">
        <f t="shared" si="529"/>
        <v>8300</v>
      </c>
      <c r="EQ175" s="172">
        <f t="shared" si="530"/>
        <v>8300</v>
      </c>
      <c r="ER175" s="172">
        <f t="shared" si="531"/>
        <v>8300</v>
      </c>
      <c r="ES175" s="172">
        <f t="shared" si="532"/>
        <v>8200</v>
      </c>
      <c r="ET175" s="172">
        <f t="shared" si="533"/>
        <v>8200</v>
      </c>
      <c r="EU175" s="172">
        <f t="shared" si="534"/>
        <v>8200</v>
      </c>
      <c r="EV175" s="172">
        <f t="shared" si="535"/>
        <v>8200</v>
      </c>
      <c r="EW175" s="172">
        <f t="shared" si="536"/>
        <v>8200</v>
      </c>
      <c r="EX175" s="172">
        <f t="shared" si="537"/>
        <v>8200</v>
      </c>
      <c r="EZ175" s="171">
        <f t="shared" si="538"/>
        <v>8300</v>
      </c>
      <c r="FA175" s="172">
        <f t="shared" si="539"/>
        <v>8300</v>
      </c>
      <c r="FB175" s="172">
        <f t="shared" si="540"/>
        <v>8300</v>
      </c>
      <c r="FC175" s="172">
        <f t="shared" si="541"/>
        <v>8300</v>
      </c>
      <c r="FD175" s="172">
        <f t="shared" si="542"/>
        <v>8300</v>
      </c>
      <c r="FE175" s="172">
        <f t="shared" si="543"/>
        <v>8300</v>
      </c>
      <c r="FF175" s="172">
        <f t="shared" si="544"/>
        <v>8300</v>
      </c>
      <c r="FG175" s="172">
        <f t="shared" si="545"/>
        <v>8400</v>
      </c>
      <c r="FH175" s="172">
        <f t="shared" si="546"/>
        <v>8500</v>
      </c>
      <c r="FI175" s="172">
        <f t="shared" si="547"/>
        <v>8600</v>
      </c>
      <c r="FJ175" s="172">
        <f t="shared" si="548"/>
        <v>8700</v>
      </c>
      <c r="FK175" s="172">
        <f t="shared" si="549"/>
        <v>8600</v>
      </c>
      <c r="FL175" s="172">
        <f t="shared" si="550"/>
        <v>8600</v>
      </c>
      <c r="FM175" s="172">
        <f t="shared" si="551"/>
        <v>8600</v>
      </c>
      <c r="FN175" s="172">
        <f t="shared" si="552"/>
        <v>8400</v>
      </c>
      <c r="FO175" s="172">
        <f t="shared" si="553"/>
        <v>8400</v>
      </c>
      <c r="FP175" s="172">
        <f t="shared" si="554"/>
        <v>8400</v>
      </c>
      <c r="FQ175" s="172">
        <f t="shared" si="555"/>
        <v>8400</v>
      </c>
      <c r="FR175" s="172">
        <f t="shared" si="556"/>
        <v>8300</v>
      </c>
      <c r="FS175" s="172">
        <f t="shared" si="557"/>
        <v>8300</v>
      </c>
      <c r="FT175" s="172">
        <f t="shared" si="558"/>
        <v>8300</v>
      </c>
      <c r="FU175" s="172">
        <f t="shared" si="559"/>
        <v>8300</v>
      </c>
      <c r="FV175" s="172">
        <f t="shared" si="560"/>
        <v>8300</v>
      </c>
      <c r="FW175" s="172">
        <f t="shared" si="561"/>
        <v>8300</v>
      </c>
    </row>
    <row r="176" spans="3:179" ht="14.25" customHeight="1" x14ac:dyDescent="0.25">
      <c r="C176" s="132">
        <v>2031</v>
      </c>
      <c r="D176" s="14" t="s">
        <v>171</v>
      </c>
      <c r="E176" s="171">
        <f t="shared" ref="E176:E239" si="562" xml:space="preserve"> AE176 * BD176 / 1000</f>
        <v>1387.49</v>
      </c>
      <c r="F176" s="172">
        <f t="shared" ref="F176:F239" si="563" xml:space="preserve"> AF176 * BE176 / 1000</f>
        <v>1387.49</v>
      </c>
      <c r="G176" s="172">
        <f t="shared" ref="G176:G239" si="564" xml:space="preserve"> AG176 * BF176 / 1000</f>
        <v>1387.49</v>
      </c>
      <c r="H176" s="172">
        <f t="shared" ref="H176:H239" si="565" xml:space="preserve"> AH176 * BG176 / 1000</f>
        <v>1387.49</v>
      </c>
      <c r="I176" s="172">
        <f t="shared" ref="I176:I239" si="566" xml:space="preserve"> AI176 * BH176 / 1000</f>
        <v>1387.49</v>
      </c>
      <c r="J176" s="172">
        <f t="shared" ref="J176:J239" si="567" xml:space="preserve"> AJ176 * BI176 / 1000</f>
        <v>1387.49</v>
      </c>
      <c r="K176" s="172">
        <f t="shared" ref="K176:K239" si="568" xml:space="preserve"> AK176 * BJ176 / 1000</f>
        <v>1387.49</v>
      </c>
      <c r="L176" s="172">
        <f t="shared" ref="L176:L239" si="569" xml:space="preserve"> AL176 * BK176 / 1000</f>
        <v>1298.2750968974117</v>
      </c>
      <c r="M176" s="172">
        <f t="shared" ref="M176:M239" si="570" xml:space="preserve"> AM176 * BL176 / 1000</f>
        <v>1150.2052151060266</v>
      </c>
      <c r="N176" s="172">
        <f t="shared" ref="N176:N239" si="571" xml:space="preserve"> AN176 * BM176 / 1000</f>
        <v>1068.4675169457437</v>
      </c>
      <c r="O176" s="172">
        <f t="shared" ref="O176:O239" si="572" xml:space="preserve"> AO176 * BN176 / 1000</f>
        <v>998.37129195135253</v>
      </c>
      <c r="P176" s="172">
        <f t="shared" ref="P176:P239" si="573" xml:space="preserve"> AP176 * BO176 / 1000</f>
        <v>1046.8221851074973</v>
      </c>
      <c r="Q176" s="172">
        <f t="shared" ref="Q176:Q239" si="574" xml:space="preserve"> AQ176 * BP176 / 1000</f>
        <v>1110.2914280042116</v>
      </c>
      <c r="R176" s="172">
        <f t="shared" ref="R176:R239" si="575" xml:space="preserve"> AR176 * BQ176 / 1000</f>
        <v>1131.8120891893657</v>
      </c>
      <c r="S176" s="172">
        <f t="shared" ref="S176:S239" si="576" xml:space="preserve"> AS176 * BR176 / 1000</f>
        <v>1309.7664564346117</v>
      </c>
      <c r="T176" s="172">
        <f t="shared" ref="T176:T239" si="577" xml:space="preserve"> AT176 * BS176 / 1000</f>
        <v>1321.29</v>
      </c>
      <c r="U176" s="172">
        <f t="shared" ref="U176:U239" si="578" xml:space="preserve"> AU176 * BT176 / 1000</f>
        <v>1321.29</v>
      </c>
      <c r="V176" s="172">
        <f t="shared" ref="V176:V239" si="579" xml:space="preserve"> AV176 * BU176 / 1000</f>
        <v>1321.29</v>
      </c>
      <c r="W176" s="172">
        <f t="shared" ref="W176:W239" si="580" xml:space="preserve"> AW176 * BV176 / 1000</f>
        <v>1387.49</v>
      </c>
      <c r="X176" s="172">
        <f t="shared" ref="X176:X239" si="581" xml:space="preserve"> AX176 * BW176 / 1000</f>
        <v>1387.49</v>
      </c>
      <c r="Y176" s="172">
        <f t="shared" ref="Y176:Y239" si="582" xml:space="preserve"> AY176 * BX176 / 1000</f>
        <v>1387.49</v>
      </c>
      <c r="Z176" s="172">
        <f t="shared" ref="Z176:Z239" si="583" xml:space="preserve"> AZ176 * BY176 / 1000</f>
        <v>1387.49</v>
      </c>
      <c r="AA176" s="172">
        <f t="shared" ref="AA176:AA239" si="584" xml:space="preserve"> BA176 * BZ176 / 1000</f>
        <v>1387.49</v>
      </c>
      <c r="AB176" s="172">
        <f t="shared" ref="AB176:AB239" si="585" xml:space="preserve"> BB176 * CA176 / 1000</f>
        <v>1387.49</v>
      </c>
      <c r="AC176" s="176">
        <f xml:space="preserve"> SUM(E176:AB176) * 31</f>
        <v>964572.78966872336</v>
      </c>
      <c r="AD176" s="195"/>
      <c r="AE176" s="171">
        <f t="shared" ref="AE176:AE239" si="586">EA176 + ( (EZ176 - EA176) / (DB176 - CC176) ) * (BD176 - CC176)</f>
        <v>8210</v>
      </c>
      <c r="AF176" s="172">
        <f t="shared" ref="AF176:AF239" si="587">EB176 + ( (FA176 - EB176) / (DC176 - CD176) ) * (BE176 - CD176)</f>
        <v>8210</v>
      </c>
      <c r="AG176" s="172">
        <f t="shared" ref="AG176:AG239" si="588">EC176 + ( (FB176 - EC176) / (DD176 - CE176) ) * (BF176 - CE176)</f>
        <v>8210</v>
      </c>
      <c r="AH176" s="172">
        <f t="shared" ref="AH176:AH239" si="589">ED176 + ( (FC176 - ED176) / (DE176 - CF176) ) * (BG176 - CF176)</f>
        <v>8210</v>
      </c>
      <c r="AI176" s="172">
        <f t="shared" ref="AI176:AI239" si="590">EE176 + ( (FD176 - EE176) / (DF176 - CG176) ) * (BH176 - CG176)</f>
        <v>8210</v>
      </c>
      <c r="AJ176" s="172">
        <f t="shared" ref="AJ176:AJ239" si="591">EF176 + ( (FE176 - EF176) / (DG176 - CH176) ) * (BI176 - CH176)</f>
        <v>8210</v>
      </c>
      <c r="AK176" s="172">
        <f t="shared" ref="AK176:AK239" si="592">EG176 + ( (FF176 - EG176) / (DH176 - CI176) ) * (BJ176 - CI176)</f>
        <v>8210</v>
      </c>
      <c r="AL176" s="172">
        <f t="shared" ref="AL176:AL239" si="593">EH176 + ( (FG176 - EH176) / (DI176 - CJ176) ) * (BK176 - CJ176)</f>
        <v>8344.0755782725118</v>
      </c>
      <c r="AM176" s="172">
        <f t="shared" ref="AM176:AM239" si="594">EI176 + ( (FH176 - EI176) / (DJ176 - CK176) ) * (BL176 - CK176)</f>
        <v>8555.613380402805</v>
      </c>
      <c r="AN176" s="172">
        <f t="shared" ref="AN176:AN239" si="595">EJ176 + ( (FI176 - EJ176) / (DK176 - CL176) ) * (BM176 - CL176)</f>
        <v>8667.2334915286883</v>
      </c>
      <c r="AO176" s="172">
        <f t="shared" ref="AO176:AO239" si="596">EK176 + ( (FJ176 - EK176) / (DL176 - CM176) ) * (BN176 - CM176)</f>
        <v>8760.3526189168479</v>
      </c>
      <c r="AP176" s="172">
        <f t="shared" ref="AP176:AP239" si="597">EL176 + ( (FK176 - EL176) / (DM176 - CN176) ) * (BO176 - CN176)</f>
        <v>8696.23519669081</v>
      </c>
      <c r="AQ176" s="172">
        <f t="shared" ref="AQ176:AQ239" si="598">EM176 + ( (FL176 - EM176) / (DN176 - CO176) ) * (BP176 - CO176)</f>
        <v>8610.5444567656705</v>
      </c>
      <c r="AR176" s="172">
        <f t="shared" ref="AR176:AR239" si="599">EN176 + ( (FM176 - EN176) / (DO176 - CP176) ) * (BQ176 - CP176)</f>
        <v>8581.0300340408012</v>
      </c>
      <c r="AS176" s="172">
        <f t="shared" ref="AS176:AS239" si="600">EO176 + ( (FN176 - EO176) / (DP176 - CQ176) ) * (BR176 - CQ176)</f>
        <v>8327.1045935318434</v>
      </c>
      <c r="AT176" s="172">
        <f t="shared" ref="AT176:AT239" si="601">EP176 + ( (FO176 - EP176) / (DQ176 - CR176) ) * (BS176 - CR176)</f>
        <v>8310</v>
      </c>
      <c r="AU176" s="172">
        <f t="shared" ref="AU176:AU239" si="602">EQ176 + ( (FP176 - EQ176) / (DR176 - CS176) ) * (BT176 - CS176)</f>
        <v>8310</v>
      </c>
      <c r="AV176" s="172">
        <f t="shared" ref="AV176:AV239" si="603">ER176 + ( (FQ176 - ER176) / (DS176 - CT176) ) * (BU176 - CT176)</f>
        <v>8310</v>
      </c>
      <c r="AW176" s="172">
        <f t="shared" ref="AW176:AW239" si="604">ES176 + ( (FR176 - ES176) / (DT176 - CU176) ) * (BV176 - CU176)</f>
        <v>8210</v>
      </c>
      <c r="AX176" s="172">
        <f t="shared" ref="AX176:AX239" si="605">ET176 + ( (FS176 - ET176) / (DU176 - CV176) ) * (BW176 - CV176)</f>
        <v>8210</v>
      </c>
      <c r="AY176" s="172">
        <f t="shared" ref="AY176:AY239" si="606">EU176 + ( (FT176 - EU176) / (DV176 - CW176) ) * (BX176 - CW176)</f>
        <v>8210</v>
      </c>
      <c r="AZ176" s="172">
        <f t="shared" ref="AZ176:AZ239" si="607">EV176 + ( (FU176 - EV176) / (DW176 - CX176) ) * (BY176 - CX176)</f>
        <v>8210</v>
      </c>
      <c r="BA176" s="172">
        <f t="shared" ref="BA176:BA239" si="608">EW176 + ( (FV176 - EW176) / (DX176 - CY176) ) * (BZ176 - CY176)</f>
        <v>8210</v>
      </c>
      <c r="BB176" s="172">
        <f t="shared" ref="BB176:BB239" si="609">EX176 + ( (FW176 - EX176) / (DY176 - CZ176) ) * (CA176 - CZ176)</f>
        <v>8210</v>
      </c>
      <c r="BD176" s="189">
        <f xml:space="preserve">  'Generation Calculation'!CC163-'Bidders Proposed Renewables'!E138</f>
        <v>169</v>
      </c>
      <c r="BE176" s="190">
        <f xml:space="preserve">  'Generation Calculation'!CD163-'Bidders Proposed Renewables'!F138</f>
        <v>169</v>
      </c>
      <c r="BF176" s="190">
        <f xml:space="preserve">  'Generation Calculation'!CE163-'Bidders Proposed Renewables'!G138</f>
        <v>169</v>
      </c>
      <c r="BG176" s="190">
        <f xml:space="preserve">  'Generation Calculation'!CF163-'Bidders Proposed Renewables'!H138</f>
        <v>169</v>
      </c>
      <c r="BH176" s="190">
        <f xml:space="preserve">  'Generation Calculation'!CG163-'Bidders Proposed Renewables'!I138</f>
        <v>169</v>
      </c>
      <c r="BI176" s="190">
        <f xml:space="preserve">  'Generation Calculation'!CH163-'Bidders Proposed Renewables'!J138</f>
        <v>169</v>
      </c>
      <c r="BJ176" s="190">
        <f xml:space="preserve">  'Generation Calculation'!CI163-'Bidders Proposed Renewables'!K138</f>
        <v>169</v>
      </c>
      <c r="BK176" s="190">
        <f xml:space="preserve">  'Generation Calculation'!CJ163-'Bidders Proposed Renewables'!L138</f>
        <v>155.59244217274883</v>
      </c>
      <c r="BL176" s="190">
        <f xml:space="preserve">  'Generation Calculation'!CK163-'Bidders Proposed Renewables'!M138</f>
        <v>134.43866195971958</v>
      </c>
      <c r="BM176" s="190">
        <f xml:space="preserve">  'Generation Calculation'!CL163-'Bidders Proposed Renewables'!N138</f>
        <v>123.27665084713118</v>
      </c>
      <c r="BN176" s="190">
        <f xml:space="preserve">  'Generation Calculation'!CM163-'Bidders Proposed Renewables'!O138</f>
        <v>113.96473810831529</v>
      </c>
      <c r="BO176" s="190">
        <f xml:space="preserve">  'Generation Calculation'!CN163-'Bidders Proposed Renewables'!P138</f>
        <v>120.37648033091904</v>
      </c>
      <c r="BP176" s="190">
        <f xml:space="preserve">  'Generation Calculation'!CO163-'Bidders Proposed Renewables'!Q138</f>
        <v>128.9455543234329</v>
      </c>
      <c r="BQ176" s="190">
        <f xml:space="preserve">  'Generation Calculation'!CP163-'Bidders Proposed Renewables'!R138</f>
        <v>131.89699659591986</v>
      </c>
      <c r="BR176" s="190">
        <f xml:space="preserve">  'Generation Calculation'!CQ163-'Bidders Proposed Renewables'!S138</f>
        <v>157.2895406468156</v>
      </c>
      <c r="BS176" s="190">
        <f xml:space="preserve">  'Generation Calculation'!CR163-'Bidders Proposed Renewables'!T138</f>
        <v>159</v>
      </c>
      <c r="BT176" s="190">
        <f xml:space="preserve">  'Generation Calculation'!CS163-'Bidders Proposed Renewables'!U138</f>
        <v>159</v>
      </c>
      <c r="BU176" s="190">
        <f xml:space="preserve">  'Generation Calculation'!CT163-'Bidders Proposed Renewables'!V138</f>
        <v>159</v>
      </c>
      <c r="BV176" s="190">
        <f xml:space="preserve">  'Generation Calculation'!CU163-'Bidders Proposed Renewables'!W138</f>
        <v>169</v>
      </c>
      <c r="BW176" s="190">
        <f xml:space="preserve">  'Generation Calculation'!CV163-'Bidders Proposed Renewables'!X138</f>
        <v>169</v>
      </c>
      <c r="BX176" s="190">
        <f xml:space="preserve">  'Generation Calculation'!CW163-'Bidders Proposed Renewables'!Y138</f>
        <v>169</v>
      </c>
      <c r="BY176" s="190">
        <f xml:space="preserve">  'Generation Calculation'!CX163-'Bidders Proposed Renewables'!Z138</f>
        <v>169</v>
      </c>
      <c r="BZ176" s="190">
        <f xml:space="preserve">  'Generation Calculation'!CY163-'Bidders Proposed Renewables'!AA138</f>
        <v>169</v>
      </c>
      <c r="CA176" s="190">
        <f xml:space="preserve">  'Generation Calculation'!CZ163-'Bidders Proposed Renewables'!AB138</f>
        <v>169</v>
      </c>
      <c r="CC176" s="171">
        <f t="shared" si="466"/>
        <v>170</v>
      </c>
      <c r="CD176" s="172">
        <f t="shared" si="467"/>
        <v>170</v>
      </c>
      <c r="CE176" s="172">
        <f t="shared" si="468"/>
        <v>170</v>
      </c>
      <c r="CF176" s="172">
        <f t="shared" si="469"/>
        <v>170</v>
      </c>
      <c r="CG176" s="172">
        <f t="shared" si="470"/>
        <v>170</v>
      </c>
      <c r="CH176" s="172">
        <f t="shared" si="471"/>
        <v>170</v>
      </c>
      <c r="CI176" s="172">
        <f t="shared" si="472"/>
        <v>170</v>
      </c>
      <c r="CJ176" s="172">
        <f t="shared" si="473"/>
        <v>160</v>
      </c>
      <c r="CK176" s="172">
        <f t="shared" si="474"/>
        <v>140</v>
      </c>
      <c r="CL176" s="172">
        <f t="shared" si="475"/>
        <v>130</v>
      </c>
      <c r="CM176" s="172">
        <f t="shared" si="476"/>
        <v>120</v>
      </c>
      <c r="CN176" s="172">
        <f t="shared" si="477"/>
        <v>130</v>
      </c>
      <c r="CO176" s="172">
        <f t="shared" si="478"/>
        <v>130</v>
      </c>
      <c r="CP176" s="172">
        <f t="shared" si="479"/>
        <v>140</v>
      </c>
      <c r="CQ176" s="172">
        <f t="shared" si="480"/>
        <v>160</v>
      </c>
      <c r="CR176" s="172">
        <f t="shared" si="481"/>
        <v>160</v>
      </c>
      <c r="CS176" s="172">
        <f t="shared" si="482"/>
        <v>160</v>
      </c>
      <c r="CT176" s="172">
        <f t="shared" si="483"/>
        <v>160</v>
      </c>
      <c r="CU176" s="172">
        <f t="shared" si="484"/>
        <v>170</v>
      </c>
      <c r="CV176" s="172">
        <f t="shared" si="485"/>
        <v>170</v>
      </c>
      <c r="CW176" s="172">
        <f t="shared" si="486"/>
        <v>170</v>
      </c>
      <c r="CX176" s="172">
        <f t="shared" si="487"/>
        <v>170</v>
      </c>
      <c r="CY176" s="172">
        <f t="shared" si="488"/>
        <v>170</v>
      </c>
      <c r="CZ176" s="172">
        <f t="shared" si="489"/>
        <v>170</v>
      </c>
      <c r="DB176" s="171">
        <f t="shared" si="490"/>
        <v>160</v>
      </c>
      <c r="DC176" s="172">
        <f t="shared" si="491"/>
        <v>160</v>
      </c>
      <c r="DD176" s="172">
        <f t="shared" si="492"/>
        <v>160</v>
      </c>
      <c r="DE176" s="172">
        <f t="shared" si="493"/>
        <v>160</v>
      </c>
      <c r="DF176" s="172">
        <f t="shared" si="494"/>
        <v>160</v>
      </c>
      <c r="DG176" s="172">
        <f t="shared" si="495"/>
        <v>160</v>
      </c>
      <c r="DH176" s="172">
        <f t="shared" si="496"/>
        <v>160</v>
      </c>
      <c r="DI176" s="172">
        <f t="shared" si="497"/>
        <v>150</v>
      </c>
      <c r="DJ176" s="172">
        <f t="shared" si="498"/>
        <v>130</v>
      </c>
      <c r="DK176" s="172">
        <f t="shared" si="499"/>
        <v>120</v>
      </c>
      <c r="DL176" s="172">
        <f t="shared" si="500"/>
        <v>110.00000000000001</v>
      </c>
      <c r="DM176" s="172">
        <f t="shared" si="501"/>
        <v>120</v>
      </c>
      <c r="DN176" s="172">
        <f t="shared" si="502"/>
        <v>120</v>
      </c>
      <c r="DO176" s="172">
        <f t="shared" si="503"/>
        <v>130</v>
      </c>
      <c r="DP176" s="172">
        <f t="shared" si="504"/>
        <v>150</v>
      </c>
      <c r="DQ176" s="172">
        <f t="shared" si="505"/>
        <v>150</v>
      </c>
      <c r="DR176" s="172">
        <f t="shared" si="506"/>
        <v>150</v>
      </c>
      <c r="DS176" s="172">
        <f t="shared" si="507"/>
        <v>150</v>
      </c>
      <c r="DT176" s="172">
        <f t="shared" si="508"/>
        <v>160</v>
      </c>
      <c r="DU176" s="172">
        <f t="shared" si="509"/>
        <v>160</v>
      </c>
      <c r="DV176" s="172">
        <f t="shared" si="510"/>
        <v>160</v>
      </c>
      <c r="DW176" s="172">
        <f t="shared" si="511"/>
        <v>160</v>
      </c>
      <c r="DX176" s="172">
        <f t="shared" si="512"/>
        <v>160</v>
      </c>
      <c r="DY176" s="172">
        <f t="shared" si="513"/>
        <v>160</v>
      </c>
      <c r="EA176" s="171">
        <f t="shared" si="514"/>
        <v>8200</v>
      </c>
      <c r="EB176" s="172">
        <f t="shared" si="515"/>
        <v>8200</v>
      </c>
      <c r="EC176" s="172">
        <f t="shared" si="516"/>
        <v>8200</v>
      </c>
      <c r="ED176" s="172">
        <f t="shared" si="517"/>
        <v>8200</v>
      </c>
      <c r="EE176" s="172">
        <f t="shared" si="518"/>
        <v>8200</v>
      </c>
      <c r="EF176" s="172">
        <f t="shared" si="519"/>
        <v>8200</v>
      </c>
      <c r="EG176" s="172">
        <f t="shared" si="520"/>
        <v>8200</v>
      </c>
      <c r="EH176" s="172">
        <f t="shared" si="521"/>
        <v>8300</v>
      </c>
      <c r="EI176" s="172">
        <f t="shared" si="522"/>
        <v>8500</v>
      </c>
      <c r="EJ176" s="172">
        <f t="shared" si="523"/>
        <v>8600</v>
      </c>
      <c r="EK176" s="172">
        <f t="shared" si="524"/>
        <v>8700</v>
      </c>
      <c r="EL176" s="172">
        <f t="shared" si="525"/>
        <v>8600</v>
      </c>
      <c r="EM176" s="172">
        <f t="shared" si="526"/>
        <v>8600</v>
      </c>
      <c r="EN176" s="172">
        <f t="shared" si="527"/>
        <v>8500</v>
      </c>
      <c r="EO176" s="172">
        <f t="shared" si="528"/>
        <v>8300</v>
      </c>
      <c r="EP176" s="172">
        <f t="shared" si="529"/>
        <v>8300</v>
      </c>
      <c r="EQ176" s="172">
        <f t="shared" si="530"/>
        <v>8300</v>
      </c>
      <c r="ER176" s="172">
        <f t="shared" si="531"/>
        <v>8300</v>
      </c>
      <c r="ES176" s="172">
        <f t="shared" si="532"/>
        <v>8200</v>
      </c>
      <c r="ET176" s="172">
        <f t="shared" si="533"/>
        <v>8200</v>
      </c>
      <c r="EU176" s="172">
        <f t="shared" si="534"/>
        <v>8200</v>
      </c>
      <c r="EV176" s="172">
        <f t="shared" si="535"/>
        <v>8200</v>
      </c>
      <c r="EW176" s="172">
        <f t="shared" si="536"/>
        <v>8200</v>
      </c>
      <c r="EX176" s="172">
        <f t="shared" si="537"/>
        <v>8200</v>
      </c>
      <c r="EZ176" s="171">
        <f t="shared" si="538"/>
        <v>8300</v>
      </c>
      <c r="FA176" s="172">
        <f t="shared" si="539"/>
        <v>8300</v>
      </c>
      <c r="FB176" s="172">
        <f t="shared" si="540"/>
        <v>8300</v>
      </c>
      <c r="FC176" s="172">
        <f t="shared" si="541"/>
        <v>8300</v>
      </c>
      <c r="FD176" s="172">
        <f t="shared" si="542"/>
        <v>8300</v>
      </c>
      <c r="FE176" s="172">
        <f t="shared" si="543"/>
        <v>8300</v>
      </c>
      <c r="FF176" s="172">
        <f t="shared" si="544"/>
        <v>8300</v>
      </c>
      <c r="FG176" s="172">
        <f t="shared" si="545"/>
        <v>8400</v>
      </c>
      <c r="FH176" s="172">
        <f t="shared" si="546"/>
        <v>8600</v>
      </c>
      <c r="FI176" s="172">
        <f t="shared" si="547"/>
        <v>8700</v>
      </c>
      <c r="FJ176" s="172">
        <f t="shared" si="548"/>
        <v>8800</v>
      </c>
      <c r="FK176" s="172">
        <f t="shared" si="549"/>
        <v>8700</v>
      </c>
      <c r="FL176" s="172">
        <f t="shared" si="550"/>
        <v>8700</v>
      </c>
      <c r="FM176" s="172">
        <f t="shared" si="551"/>
        <v>8600</v>
      </c>
      <c r="FN176" s="172">
        <f t="shared" si="552"/>
        <v>8400</v>
      </c>
      <c r="FO176" s="172">
        <f t="shared" si="553"/>
        <v>8400</v>
      </c>
      <c r="FP176" s="172">
        <f t="shared" si="554"/>
        <v>8400</v>
      </c>
      <c r="FQ176" s="172">
        <f t="shared" si="555"/>
        <v>8400</v>
      </c>
      <c r="FR176" s="172">
        <f t="shared" si="556"/>
        <v>8300</v>
      </c>
      <c r="FS176" s="172">
        <f t="shared" si="557"/>
        <v>8300</v>
      </c>
      <c r="FT176" s="172">
        <f t="shared" si="558"/>
        <v>8300</v>
      </c>
      <c r="FU176" s="172">
        <f t="shared" si="559"/>
        <v>8300</v>
      </c>
      <c r="FV176" s="172">
        <f t="shared" si="560"/>
        <v>8300</v>
      </c>
      <c r="FW176" s="172">
        <f t="shared" si="561"/>
        <v>8300</v>
      </c>
    </row>
    <row r="177" spans="3:179" ht="14.25" customHeight="1" x14ac:dyDescent="0.25">
      <c r="C177" s="132">
        <v>2031</v>
      </c>
      <c r="D177" s="14" t="s">
        <v>172</v>
      </c>
      <c r="E177" s="171">
        <f t="shared" si="562"/>
        <v>1387.49</v>
      </c>
      <c r="F177" s="172">
        <f t="shared" si="563"/>
        <v>1387.49</v>
      </c>
      <c r="G177" s="172">
        <f t="shared" si="564"/>
        <v>1387.49</v>
      </c>
      <c r="H177" s="172">
        <f t="shared" si="565"/>
        <v>1387.49</v>
      </c>
      <c r="I177" s="172">
        <f t="shared" si="566"/>
        <v>1387.49</v>
      </c>
      <c r="J177" s="172">
        <f t="shared" si="567"/>
        <v>1387.49</v>
      </c>
      <c r="K177" s="172">
        <f t="shared" si="568"/>
        <v>1387.49</v>
      </c>
      <c r="L177" s="172">
        <f t="shared" si="569"/>
        <v>1267.5939102917905</v>
      </c>
      <c r="M177" s="172">
        <f t="shared" si="570"/>
        <v>1056.824246737679</v>
      </c>
      <c r="N177" s="172">
        <f t="shared" si="571"/>
        <v>951.62683316068546</v>
      </c>
      <c r="O177" s="172">
        <f t="shared" si="572"/>
        <v>925.54095398266168</v>
      </c>
      <c r="P177" s="172">
        <f t="shared" si="573"/>
        <v>926.20558777752967</v>
      </c>
      <c r="Q177" s="172">
        <f t="shared" si="574"/>
        <v>988.90037652606202</v>
      </c>
      <c r="R177" s="172">
        <f t="shared" si="575"/>
        <v>1151.9248832323133</v>
      </c>
      <c r="S177" s="172">
        <f t="shared" si="576"/>
        <v>1294.4724248324417</v>
      </c>
      <c r="T177" s="172">
        <f t="shared" si="577"/>
        <v>1321.29</v>
      </c>
      <c r="U177" s="172">
        <f t="shared" si="578"/>
        <v>1321.29</v>
      </c>
      <c r="V177" s="172">
        <f t="shared" si="579"/>
        <v>1321.29</v>
      </c>
      <c r="W177" s="172">
        <f t="shared" si="580"/>
        <v>1387.49</v>
      </c>
      <c r="X177" s="172">
        <f t="shared" si="581"/>
        <v>1387.49</v>
      </c>
      <c r="Y177" s="172">
        <f t="shared" si="582"/>
        <v>1387.49</v>
      </c>
      <c r="Z177" s="172">
        <f t="shared" si="583"/>
        <v>1387.49</v>
      </c>
      <c r="AA177" s="172">
        <f t="shared" si="584"/>
        <v>1387.49</v>
      </c>
      <c r="AB177" s="172">
        <f t="shared" si="585"/>
        <v>1387.49</v>
      </c>
      <c r="AC177" s="176">
        <f xml:space="preserve"> SUM(E177:AB177) * 30</f>
        <v>916929.87649623526</v>
      </c>
      <c r="AD177" s="195"/>
      <c r="AE177" s="171">
        <f t="shared" si="586"/>
        <v>8210</v>
      </c>
      <c r="AF177" s="172">
        <f t="shared" si="587"/>
        <v>8210</v>
      </c>
      <c r="AG177" s="172">
        <f t="shared" si="588"/>
        <v>8210</v>
      </c>
      <c r="AH177" s="172">
        <f t="shared" si="589"/>
        <v>8210</v>
      </c>
      <c r="AI177" s="172">
        <f t="shared" si="590"/>
        <v>8210</v>
      </c>
      <c r="AJ177" s="172">
        <f t="shared" si="591"/>
        <v>8210</v>
      </c>
      <c r="AK177" s="172">
        <f t="shared" si="592"/>
        <v>8210</v>
      </c>
      <c r="AL177" s="172">
        <f t="shared" si="593"/>
        <v>8388.9767223815434</v>
      </c>
      <c r="AM177" s="172">
        <f t="shared" si="594"/>
        <v>8682.8618421558567</v>
      </c>
      <c r="AN177" s="172">
        <f t="shared" si="595"/>
        <v>8821.2054541696889</v>
      </c>
      <c r="AO177" s="172">
        <f t="shared" si="596"/>
        <v>8854.7522917815659</v>
      </c>
      <c r="AP177" s="172">
        <f t="shared" si="597"/>
        <v>8853.9011414512916</v>
      </c>
      <c r="AQ177" s="172">
        <f t="shared" si="598"/>
        <v>8772.7602899919548</v>
      </c>
      <c r="AR177" s="172">
        <f t="shared" si="599"/>
        <v>8553.2278817300557</v>
      </c>
      <c r="AS177" s="172">
        <f t="shared" si="600"/>
        <v>8349.672888922636</v>
      </c>
      <c r="AT177" s="172">
        <f t="shared" si="601"/>
        <v>8310</v>
      </c>
      <c r="AU177" s="172">
        <f t="shared" si="602"/>
        <v>8310</v>
      </c>
      <c r="AV177" s="172">
        <f t="shared" si="603"/>
        <v>8310</v>
      </c>
      <c r="AW177" s="172">
        <f t="shared" si="604"/>
        <v>8210</v>
      </c>
      <c r="AX177" s="172">
        <f t="shared" si="605"/>
        <v>8210</v>
      </c>
      <c r="AY177" s="172">
        <f t="shared" si="606"/>
        <v>8210</v>
      </c>
      <c r="AZ177" s="172">
        <f t="shared" si="607"/>
        <v>8210</v>
      </c>
      <c r="BA177" s="172">
        <f t="shared" si="608"/>
        <v>8210</v>
      </c>
      <c r="BB177" s="172">
        <f t="shared" si="609"/>
        <v>8210</v>
      </c>
      <c r="BD177" s="189">
        <f xml:space="preserve">  'Generation Calculation'!CC164-'Bidders Proposed Renewables'!E139</f>
        <v>169</v>
      </c>
      <c r="BE177" s="190">
        <f xml:space="preserve">  'Generation Calculation'!CD164-'Bidders Proposed Renewables'!F139</f>
        <v>169</v>
      </c>
      <c r="BF177" s="190">
        <f xml:space="preserve">  'Generation Calculation'!CE164-'Bidders Proposed Renewables'!G139</f>
        <v>169</v>
      </c>
      <c r="BG177" s="190">
        <f xml:space="preserve">  'Generation Calculation'!CF164-'Bidders Proposed Renewables'!H139</f>
        <v>169</v>
      </c>
      <c r="BH177" s="190">
        <f xml:space="preserve">  'Generation Calculation'!CG164-'Bidders Proposed Renewables'!I139</f>
        <v>169</v>
      </c>
      <c r="BI177" s="190">
        <f xml:space="preserve">  'Generation Calculation'!CH164-'Bidders Proposed Renewables'!J139</f>
        <v>169</v>
      </c>
      <c r="BJ177" s="190">
        <f xml:space="preserve">  'Generation Calculation'!CI164-'Bidders Proposed Renewables'!K139</f>
        <v>169</v>
      </c>
      <c r="BK177" s="190">
        <f xml:space="preserve">  'Generation Calculation'!CJ164-'Bidders Proposed Renewables'!L139</f>
        <v>151.10232776184574</v>
      </c>
      <c r="BL177" s="190">
        <f xml:space="preserve">  'Generation Calculation'!CK164-'Bidders Proposed Renewables'!M139</f>
        <v>121.71381578441441</v>
      </c>
      <c r="BM177" s="190">
        <f xml:space="preserve">  'Generation Calculation'!CL164-'Bidders Proposed Renewables'!N139</f>
        <v>107.87945458303113</v>
      </c>
      <c r="BN177" s="190">
        <f xml:space="preserve">  'Generation Calculation'!CM164-'Bidders Proposed Renewables'!O139</f>
        <v>104.5247708218435</v>
      </c>
      <c r="BO177" s="190">
        <f xml:space="preserve">  'Generation Calculation'!CN164-'Bidders Proposed Renewables'!P139</f>
        <v>104.60988585487078</v>
      </c>
      <c r="BP177" s="190">
        <f xml:space="preserve">  'Generation Calculation'!CO164-'Bidders Proposed Renewables'!Q139</f>
        <v>112.72397100080445</v>
      </c>
      <c r="BQ177" s="190">
        <f xml:space="preserve">  'Generation Calculation'!CP164-'Bidders Proposed Renewables'!R139</f>
        <v>134.67721182699438</v>
      </c>
      <c r="BR177" s="190">
        <f xml:space="preserve">  'Generation Calculation'!CQ164-'Bidders Proposed Renewables'!S139</f>
        <v>155.03271110773636</v>
      </c>
      <c r="BS177" s="190">
        <f xml:space="preserve">  'Generation Calculation'!CR164-'Bidders Proposed Renewables'!T139</f>
        <v>159</v>
      </c>
      <c r="BT177" s="190">
        <f xml:space="preserve">  'Generation Calculation'!CS164-'Bidders Proposed Renewables'!U139</f>
        <v>159</v>
      </c>
      <c r="BU177" s="190">
        <f xml:space="preserve">  'Generation Calculation'!CT164-'Bidders Proposed Renewables'!V139</f>
        <v>159</v>
      </c>
      <c r="BV177" s="190">
        <f xml:space="preserve">  'Generation Calculation'!CU164-'Bidders Proposed Renewables'!W139</f>
        <v>169</v>
      </c>
      <c r="BW177" s="190">
        <f xml:space="preserve">  'Generation Calculation'!CV164-'Bidders Proposed Renewables'!X139</f>
        <v>169</v>
      </c>
      <c r="BX177" s="190">
        <f xml:space="preserve">  'Generation Calculation'!CW164-'Bidders Proposed Renewables'!Y139</f>
        <v>169</v>
      </c>
      <c r="BY177" s="190">
        <f xml:space="preserve">  'Generation Calculation'!CX164-'Bidders Proposed Renewables'!Z139</f>
        <v>169</v>
      </c>
      <c r="BZ177" s="190">
        <f xml:space="preserve">  'Generation Calculation'!CY164-'Bidders Proposed Renewables'!AA139</f>
        <v>169</v>
      </c>
      <c r="CA177" s="190">
        <f xml:space="preserve">  'Generation Calculation'!CZ164-'Bidders Proposed Renewables'!AB139</f>
        <v>169</v>
      </c>
      <c r="CC177" s="171">
        <f t="shared" si="466"/>
        <v>170</v>
      </c>
      <c r="CD177" s="172">
        <f t="shared" si="467"/>
        <v>170</v>
      </c>
      <c r="CE177" s="172">
        <f t="shared" si="468"/>
        <v>170</v>
      </c>
      <c r="CF177" s="172">
        <f t="shared" si="469"/>
        <v>170</v>
      </c>
      <c r="CG177" s="172">
        <f t="shared" si="470"/>
        <v>170</v>
      </c>
      <c r="CH177" s="172">
        <f t="shared" si="471"/>
        <v>170</v>
      </c>
      <c r="CI177" s="172">
        <f t="shared" si="472"/>
        <v>170</v>
      </c>
      <c r="CJ177" s="172">
        <f t="shared" si="473"/>
        <v>160</v>
      </c>
      <c r="CK177" s="172">
        <f t="shared" si="474"/>
        <v>130</v>
      </c>
      <c r="CL177" s="172">
        <f t="shared" si="475"/>
        <v>110.00000000000001</v>
      </c>
      <c r="CM177" s="172">
        <f t="shared" si="476"/>
        <v>110.00000000000001</v>
      </c>
      <c r="CN177" s="172">
        <f t="shared" si="477"/>
        <v>110.00000000000001</v>
      </c>
      <c r="CO177" s="172">
        <f t="shared" si="478"/>
        <v>120</v>
      </c>
      <c r="CP177" s="172">
        <f t="shared" si="479"/>
        <v>140</v>
      </c>
      <c r="CQ177" s="172">
        <f t="shared" si="480"/>
        <v>160</v>
      </c>
      <c r="CR177" s="172">
        <f t="shared" si="481"/>
        <v>160</v>
      </c>
      <c r="CS177" s="172">
        <f t="shared" si="482"/>
        <v>160</v>
      </c>
      <c r="CT177" s="172">
        <f t="shared" si="483"/>
        <v>160</v>
      </c>
      <c r="CU177" s="172">
        <f t="shared" si="484"/>
        <v>170</v>
      </c>
      <c r="CV177" s="172">
        <f t="shared" si="485"/>
        <v>170</v>
      </c>
      <c r="CW177" s="172">
        <f t="shared" si="486"/>
        <v>170</v>
      </c>
      <c r="CX177" s="172">
        <f t="shared" si="487"/>
        <v>170</v>
      </c>
      <c r="CY177" s="172">
        <f t="shared" si="488"/>
        <v>170</v>
      </c>
      <c r="CZ177" s="172">
        <f t="shared" si="489"/>
        <v>170</v>
      </c>
      <c r="DB177" s="171">
        <f t="shared" si="490"/>
        <v>160</v>
      </c>
      <c r="DC177" s="172">
        <f t="shared" si="491"/>
        <v>160</v>
      </c>
      <c r="DD177" s="172">
        <f t="shared" si="492"/>
        <v>160</v>
      </c>
      <c r="DE177" s="172">
        <f t="shared" si="493"/>
        <v>160</v>
      </c>
      <c r="DF177" s="172">
        <f t="shared" si="494"/>
        <v>160</v>
      </c>
      <c r="DG177" s="172">
        <f t="shared" si="495"/>
        <v>160</v>
      </c>
      <c r="DH177" s="172">
        <f t="shared" si="496"/>
        <v>160</v>
      </c>
      <c r="DI177" s="172">
        <f t="shared" si="497"/>
        <v>150</v>
      </c>
      <c r="DJ177" s="172">
        <f t="shared" si="498"/>
        <v>120</v>
      </c>
      <c r="DK177" s="172">
        <f t="shared" si="499"/>
        <v>100</v>
      </c>
      <c r="DL177" s="172">
        <f t="shared" si="500"/>
        <v>100</v>
      </c>
      <c r="DM177" s="172">
        <f t="shared" si="501"/>
        <v>100</v>
      </c>
      <c r="DN177" s="172">
        <f t="shared" si="502"/>
        <v>110.00000000000001</v>
      </c>
      <c r="DO177" s="172">
        <f t="shared" si="503"/>
        <v>130</v>
      </c>
      <c r="DP177" s="172">
        <f t="shared" si="504"/>
        <v>150</v>
      </c>
      <c r="DQ177" s="172">
        <f t="shared" si="505"/>
        <v>150</v>
      </c>
      <c r="DR177" s="172">
        <f t="shared" si="506"/>
        <v>150</v>
      </c>
      <c r="DS177" s="172">
        <f t="shared" si="507"/>
        <v>150</v>
      </c>
      <c r="DT177" s="172">
        <f t="shared" si="508"/>
        <v>160</v>
      </c>
      <c r="DU177" s="172">
        <f t="shared" si="509"/>
        <v>160</v>
      </c>
      <c r="DV177" s="172">
        <f t="shared" si="510"/>
        <v>160</v>
      </c>
      <c r="DW177" s="172">
        <f t="shared" si="511"/>
        <v>160</v>
      </c>
      <c r="DX177" s="172">
        <f t="shared" si="512"/>
        <v>160</v>
      </c>
      <c r="DY177" s="172">
        <f t="shared" si="513"/>
        <v>160</v>
      </c>
      <c r="EA177" s="171">
        <f t="shared" si="514"/>
        <v>8200</v>
      </c>
      <c r="EB177" s="172">
        <f t="shared" si="515"/>
        <v>8200</v>
      </c>
      <c r="EC177" s="172">
        <f t="shared" si="516"/>
        <v>8200</v>
      </c>
      <c r="ED177" s="172">
        <f t="shared" si="517"/>
        <v>8200</v>
      </c>
      <c r="EE177" s="172">
        <f t="shared" si="518"/>
        <v>8200</v>
      </c>
      <c r="EF177" s="172">
        <f t="shared" si="519"/>
        <v>8200</v>
      </c>
      <c r="EG177" s="172">
        <f t="shared" si="520"/>
        <v>8200</v>
      </c>
      <c r="EH177" s="172">
        <f t="shared" si="521"/>
        <v>8300</v>
      </c>
      <c r="EI177" s="172">
        <f t="shared" si="522"/>
        <v>8600</v>
      </c>
      <c r="EJ177" s="172">
        <f t="shared" si="523"/>
        <v>8800</v>
      </c>
      <c r="EK177" s="172">
        <f t="shared" si="524"/>
        <v>8800</v>
      </c>
      <c r="EL177" s="172">
        <f t="shared" si="525"/>
        <v>8800</v>
      </c>
      <c r="EM177" s="172">
        <f t="shared" si="526"/>
        <v>8700</v>
      </c>
      <c r="EN177" s="172">
        <f t="shared" si="527"/>
        <v>8500</v>
      </c>
      <c r="EO177" s="172">
        <f t="shared" si="528"/>
        <v>8300</v>
      </c>
      <c r="EP177" s="172">
        <f t="shared" si="529"/>
        <v>8300</v>
      </c>
      <c r="EQ177" s="172">
        <f t="shared" si="530"/>
        <v>8300</v>
      </c>
      <c r="ER177" s="172">
        <f t="shared" si="531"/>
        <v>8300</v>
      </c>
      <c r="ES177" s="172">
        <f t="shared" si="532"/>
        <v>8200</v>
      </c>
      <c r="ET177" s="172">
        <f t="shared" si="533"/>
        <v>8200</v>
      </c>
      <c r="EU177" s="172">
        <f t="shared" si="534"/>
        <v>8200</v>
      </c>
      <c r="EV177" s="172">
        <f t="shared" si="535"/>
        <v>8200</v>
      </c>
      <c r="EW177" s="172">
        <f t="shared" si="536"/>
        <v>8200</v>
      </c>
      <c r="EX177" s="172">
        <f t="shared" si="537"/>
        <v>8200</v>
      </c>
      <c r="EZ177" s="171">
        <f t="shared" si="538"/>
        <v>8300</v>
      </c>
      <c r="FA177" s="172">
        <f t="shared" si="539"/>
        <v>8300</v>
      </c>
      <c r="FB177" s="172">
        <f t="shared" si="540"/>
        <v>8300</v>
      </c>
      <c r="FC177" s="172">
        <f t="shared" si="541"/>
        <v>8300</v>
      </c>
      <c r="FD177" s="172">
        <f t="shared" si="542"/>
        <v>8300</v>
      </c>
      <c r="FE177" s="172">
        <f t="shared" si="543"/>
        <v>8300</v>
      </c>
      <c r="FF177" s="172">
        <f t="shared" si="544"/>
        <v>8300</v>
      </c>
      <c r="FG177" s="172">
        <f t="shared" si="545"/>
        <v>8400</v>
      </c>
      <c r="FH177" s="172">
        <f t="shared" si="546"/>
        <v>8700</v>
      </c>
      <c r="FI177" s="172">
        <f t="shared" si="547"/>
        <v>8900</v>
      </c>
      <c r="FJ177" s="172">
        <f t="shared" si="548"/>
        <v>8900</v>
      </c>
      <c r="FK177" s="172">
        <f t="shared" si="549"/>
        <v>8900</v>
      </c>
      <c r="FL177" s="172">
        <f t="shared" si="550"/>
        <v>8800</v>
      </c>
      <c r="FM177" s="172">
        <f t="shared" si="551"/>
        <v>8600</v>
      </c>
      <c r="FN177" s="172">
        <f t="shared" si="552"/>
        <v>8400</v>
      </c>
      <c r="FO177" s="172">
        <f t="shared" si="553"/>
        <v>8400</v>
      </c>
      <c r="FP177" s="172">
        <f t="shared" si="554"/>
        <v>8400</v>
      </c>
      <c r="FQ177" s="172">
        <f t="shared" si="555"/>
        <v>8400</v>
      </c>
      <c r="FR177" s="172">
        <f t="shared" si="556"/>
        <v>8300</v>
      </c>
      <c r="FS177" s="172">
        <f t="shared" si="557"/>
        <v>8300</v>
      </c>
      <c r="FT177" s="172">
        <f t="shared" si="558"/>
        <v>8300</v>
      </c>
      <c r="FU177" s="172">
        <f t="shared" si="559"/>
        <v>8300</v>
      </c>
      <c r="FV177" s="172">
        <f t="shared" si="560"/>
        <v>8300</v>
      </c>
      <c r="FW177" s="172">
        <f t="shared" si="561"/>
        <v>8300</v>
      </c>
    </row>
    <row r="178" spans="3:179" ht="14.25" customHeight="1" x14ac:dyDescent="0.25">
      <c r="C178" s="132">
        <v>2031</v>
      </c>
      <c r="D178" s="14" t="s">
        <v>173</v>
      </c>
      <c r="E178" s="171">
        <f t="shared" si="562"/>
        <v>1387.49</v>
      </c>
      <c r="F178" s="172">
        <f t="shared" si="563"/>
        <v>1387.49</v>
      </c>
      <c r="G178" s="172">
        <f t="shared" si="564"/>
        <v>1387.49</v>
      </c>
      <c r="H178" s="172">
        <f t="shared" si="565"/>
        <v>1387.49</v>
      </c>
      <c r="I178" s="172">
        <f t="shared" si="566"/>
        <v>1387.49</v>
      </c>
      <c r="J178" s="172">
        <f t="shared" si="567"/>
        <v>1387.49</v>
      </c>
      <c r="K178" s="172">
        <f t="shared" si="568"/>
        <v>1387.49</v>
      </c>
      <c r="L178" s="172">
        <f t="shared" si="569"/>
        <v>1301.5915268565664</v>
      </c>
      <c r="M178" s="172">
        <f t="shared" si="570"/>
        <v>1157.9926000867374</v>
      </c>
      <c r="N178" s="172">
        <f t="shared" si="571"/>
        <v>1008.6029488544536</v>
      </c>
      <c r="O178" s="172">
        <f t="shared" si="572"/>
        <v>982.50055625595496</v>
      </c>
      <c r="P178" s="172">
        <f t="shared" si="573"/>
        <v>983.69243143537506</v>
      </c>
      <c r="Q178" s="172">
        <f t="shared" si="574"/>
        <v>1099.2062017665583</v>
      </c>
      <c r="R178" s="172">
        <f t="shared" si="575"/>
        <v>1149.2330637444331</v>
      </c>
      <c r="S178" s="172">
        <f t="shared" si="576"/>
        <v>1321.29</v>
      </c>
      <c r="T178" s="172">
        <f t="shared" si="577"/>
        <v>1321.29</v>
      </c>
      <c r="U178" s="172">
        <f t="shared" si="578"/>
        <v>1321.29</v>
      </c>
      <c r="V178" s="172">
        <f t="shared" si="579"/>
        <v>1321.29</v>
      </c>
      <c r="W178" s="172">
        <f t="shared" si="580"/>
        <v>1387.49</v>
      </c>
      <c r="X178" s="172">
        <f t="shared" si="581"/>
        <v>1387.49</v>
      </c>
      <c r="Y178" s="172">
        <f t="shared" si="582"/>
        <v>1387.49</v>
      </c>
      <c r="Z178" s="172">
        <f t="shared" si="583"/>
        <v>1387.49</v>
      </c>
      <c r="AA178" s="172">
        <f t="shared" si="584"/>
        <v>1387.49</v>
      </c>
      <c r="AB178" s="172">
        <f t="shared" si="585"/>
        <v>1387.49</v>
      </c>
      <c r="AC178" s="176">
        <f xml:space="preserve"> SUM(E178:AB178) * 31</f>
        <v>961165.82919900282</v>
      </c>
      <c r="AD178" s="195"/>
      <c r="AE178" s="171">
        <f t="shared" si="586"/>
        <v>8210</v>
      </c>
      <c r="AF178" s="172">
        <f t="shared" si="587"/>
        <v>8210</v>
      </c>
      <c r="AG178" s="172">
        <f t="shared" si="588"/>
        <v>8210</v>
      </c>
      <c r="AH178" s="172">
        <f t="shared" si="589"/>
        <v>8210</v>
      </c>
      <c r="AI178" s="172">
        <f t="shared" si="590"/>
        <v>8210</v>
      </c>
      <c r="AJ178" s="172">
        <f t="shared" si="591"/>
        <v>8210</v>
      </c>
      <c r="AK178" s="172">
        <f t="shared" si="592"/>
        <v>8210</v>
      </c>
      <c r="AL178" s="172">
        <f t="shared" si="593"/>
        <v>8339.1864409374612</v>
      </c>
      <c r="AM178" s="172">
        <f t="shared" si="594"/>
        <v>8544.7981861479548</v>
      </c>
      <c r="AN178" s="172">
        <f t="shared" si="595"/>
        <v>8746.902752435919</v>
      </c>
      <c r="AO178" s="172">
        <f t="shared" si="596"/>
        <v>8781.1218249281046</v>
      </c>
      <c r="AP178" s="172">
        <f t="shared" si="597"/>
        <v>8779.565991812422</v>
      </c>
      <c r="AQ178" s="172">
        <f t="shared" si="598"/>
        <v>8625.6547691988726</v>
      </c>
      <c r="AR178" s="172">
        <f t="shared" si="599"/>
        <v>8556.9612366305901</v>
      </c>
      <c r="AS178" s="172">
        <f t="shared" si="600"/>
        <v>8310</v>
      </c>
      <c r="AT178" s="172">
        <f t="shared" si="601"/>
        <v>8310</v>
      </c>
      <c r="AU178" s="172">
        <f t="shared" si="602"/>
        <v>8310</v>
      </c>
      <c r="AV178" s="172">
        <f t="shared" si="603"/>
        <v>8310</v>
      </c>
      <c r="AW178" s="172">
        <f t="shared" si="604"/>
        <v>8210</v>
      </c>
      <c r="AX178" s="172">
        <f t="shared" si="605"/>
        <v>8210</v>
      </c>
      <c r="AY178" s="172">
        <f t="shared" si="606"/>
        <v>8210</v>
      </c>
      <c r="AZ178" s="172">
        <f t="shared" si="607"/>
        <v>8210</v>
      </c>
      <c r="BA178" s="172">
        <f t="shared" si="608"/>
        <v>8210</v>
      </c>
      <c r="BB178" s="172">
        <f t="shared" si="609"/>
        <v>8210</v>
      </c>
      <c r="BD178" s="189">
        <f xml:space="preserve">  'Generation Calculation'!CC165-'Bidders Proposed Renewables'!E140</f>
        <v>169</v>
      </c>
      <c r="BE178" s="190">
        <f xml:space="preserve">  'Generation Calculation'!CD165-'Bidders Proposed Renewables'!F140</f>
        <v>169</v>
      </c>
      <c r="BF178" s="190">
        <f xml:space="preserve">  'Generation Calculation'!CE165-'Bidders Proposed Renewables'!G140</f>
        <v>169</v>
      </c>
      <c r="BG178" s="190">
        <f xml:space="preserve">  'Generation Calculation'!CF165-'Bidders Proposed Renewables'!H140</f>
        <v>169</v>
      </c>
      <c r="BH178" s="190">
        <f xml:space="preserve">  'Generation Calculation'!CG165-'Bidders Proposed Renewables'!I140</f>
        <v>169</v>
      </c>
      <c r="BI178" s="190">
        <f xml:space="preserve">  'Generation Calculation'!CH165-'Bidders Proposed Renewables'!J140</f>
        <v>169</v>
      </c>
      <c r="BJ178" s="190">
        <f xml:space="preserve">  'Generation Calculation'!CI165-'Bidders Proposed Renewables'!K140</f>
        <v>169</v>
      </c>
      <c r="BK178" s="190">
        <f xml:space="preserve">  'Generation Calculation'!CJ165-'Bidders Proposed Renewables'!L140</f>
        <v>156.08135590625386</v>
      </c>
      <c r="BL178" s="190">
        <f xml:space="preserve">  'Generation Calculation'!CK165-'Bidders Proposed Renewables'!M140</f>
        <v>135.52018138520452</v>
      </c>
      <c r="BM178" s="190">
        <f xml:space="preserve">  'Generation Calculation'!CL165-'Bidders Proposed Renewables'!N140</f>
        <v>115.30972475640803</v>
      </c>
      <c r="BN178" s="190">
        <f xml:space="preserve">  'Generation Calculation'!CM165-'Bidders Proposed Renewables'!O140</f>
        <v>111.88781750718955</v>
      </c>
      <c r="BO178" s="190">
        <f xml:space="preserve">  'Generation Calculation'!CN165-'Bidders Proposed Renewables'!P140</f>
        <v>112.0434008187579</v>
      </c>
      <c r="BP178" s="190">
        <f xml:space="preserve">  'Generation Calculation'!CO165-'Bidders Proposed Renewables'!Q140</f>
        <v>127.43452308011274</v>
      </c>
      <c r="BQ178" s="190">
        <f xml:space="preserve">  'Generation Calculation'!CP165-'Bidders Proposed Renewables'!R140</f>
        <v>134.30387633694107</v>
      </c>
      <c r="BR178" s="190">
        <f xml:space="preserve">  'Generation Calculation'!CQ165-'Bidders Proposed Renewables'!S140</f>
        <v>159</v>
      </c>
      <c r="BS178" s="190">
        <f xml:space="preserve">  'Generation Calculation'!CR165-'Bidders Proposed Renewables'!T140</f>
        <v>159</v>
      </c>
      <c r="BT178" s="190">
        <f xml:space="preserve">  'Generation Calculation'!CS165-'Bidders Proposed Renewables'!U140</f>
        <v>159</v>
      </c>
      <c r="BU178" s="190">
        <f xml:space="preserve">  'Generation Calculation'!CT165-'Bidders Proposed Renewables'!V140</f>
        <v>159</v>
      </c>
      <c r="BV178" s="190">
        <f xml:space="preserve">  'Generation Calculation'!CU165-'Bidders Proposed Renewables'!W140</f>
        <v>169</v>
      </c>
      <c r="BW178" s="190">
        <f xml:space="preserve">  'Generation Calculation'!CV165-'Bidders Proposed Renewables'!X140</f>
        <v>169</v>
      </c>
      <c r="BX178" s="190">
        <f xml:space="preserve">  'Generation Calculation'!CW165-'Bidders Proposed Renewables'!Y140</f>
        <v>169</v>
      </c>
      <c r="BY178" s="190">
        <f xml:space="preserve">  'Generation Calculation'!CX165-'Bidders Proposed Renewables'!Z140</f>
        <v>169</v>
      </c>
      <c r="BZ178" s="190">
        <f xml:space="preserve">  'Generation Calculation'!CY165-'Bidders Proposed Renewables'!AA140</f>
        <v>169</v>
      </c>
      <c r="CA178" s="190">
        <f xml:space="preserve">  'Generation Calculation'!CZ165-'Bidders Proposed Renewables'!AB140</f>
        <v>169</v>
      </c>
      <c r="CC178" s="171">
        <f t="shared" si="466"/>
        <v>170</v>
      </c>
      <c r="CD178" s="172">
        <f t="shared" si="467"/>
        <v>170</v>
      </c>
      <c r="CE178" s="172">
        <f t="shared" si="468"/>
        <v>170</v>
      </c>
      <c r="CF178" s="172">
        <f t="shared" si="469"/>
        <v>170</v>
      </c>
      <c r="CG178" s="172">
        <f t="shared" si="470"/>
        <v>170</v>
      </c>
      <c r="CH178" s="172">
        <f t="shared" si="471"/>
        <v>170</v>
      </c>
      <c r="CI178" s="172">
        <f t="shared" si="472"/>
        <v>170</v>
      </c>
      <c r="CJ178" s="172">
        <f t="shared" si="473"/>
        <v>160</v>
      </c>
      <c r="CK178" s="172">
        <f t="shared" si="474"/>
        <v>140</v>
      </c>
      <c r="CL178" s="172">
        <f t="shared" si="475"/>
        <v>120</v>
      </c>
      <c r="CM178" s="172">
        <f t="shared" si="476"/>
        <v>120</v>
      </c>
      <c r="CN178" s="172">
        <f t="shared" si="477"/>
        <v>120</v>
      </c>
      <c r="CO178" s="172">
        <f t="shared" si="478"/>
        <v>130</v>
      </c>
      <c r="CP178" s="172">
        <f t="shared" si="479"/>
        <v>140</v>
      </c>
      <c r="CQ178" s="172">
        <f t="shared" si="480"/>
        <v>160</v>
      </c>
      <c r="CR178" s="172">
        <f t="shared" si="481"/>
        <v>160</v>
      </c>
      <c r="CS178" s="172">
        <f t="shared" si="482"/>
        <v>160</v>
      </c>
      <c r="CT178" s="172">
        <f t="shared" si="483"/>
        <v>160</v>
      </c>
      <c r="CU178" s="172">
        <f t="shared" si="484"/>
        <v>170</v>
      </c>
      <c r="CV178" s="172">
        <f t="shared" si="485"/>
        <v>170</v>
      </c>
      <c r="CW178" s="172">
        <f t="shared" si="486"/>
        <v>170</v>
      </c>
      <c r="CX178" s="172">
        <f t="shared" si="487"/>
        <v>170</v>
      </c>
      <c r="CY178" s="172">
        <f t="shared" si="488"/>
        <v>170</v>
      </c>
      <c r="CZ178" s="172">
        <f t="shared" si="489"/>
        <v>170</v>
      </c>
      <c r="DB178" s="171">
        <f t="shared" si="490"/>
        <v>160</v>
      </c>
      <c r="DC178" s="172">
        <f t="shared" si="491"/>
        <v>160</v>
      </c>
      <c r="DD178" s="172">
        <f t="shared" si="492"/>
        <v>160</v>
      </c>
      <c r="DE178" s="172">
        <f t="shared" si="493"/>
        <v>160</v>
      </c>
      <c r="DF178" s="172">
        <f t="shared" si="494"/>
        <v>160</v>
      </c>
      <c r="DG178" s="172">
        <f t="shared" si="495"/>
        <v>160</v>
      </c>
      <c r="DH178" s="172">
        <f t="shared" si="496"/>
        <v>160</v>
      </c>
      <c r="DI178" s="172">
        <f t="shared" si="497"/>
        <v>150</v>
      </c>
      <c r="DJ178" s="172">
        <f t="shared" si="498"/>
        <v>130</v>
      </c>
      <c r="DK178" s="172">
        <f t="shared" si="499"/>
        <v>110.00000000000001</v>
      </c>
      <c r="DL178" s="172">
        <f t="shared" si="500"/>
        <v>110.00000000000001</v>
      </c>
      <c r="DM178" s="172">
        <f t="shared" si="501"/>
        <v>110.00000000000001</v>
      </c>
      <c r="DN178" s="172">
        <f t="shared" si="502"/>
        <v>120</v>
      </c>
      <c r="DO178" s="172">
        <f t="shared" si="503"/>
        <v>130</v>
      </c>
      <c r="DP178" s="172">
        <f t="shared" si="504"/>
        <v>150</v>
      </c>
      <c r="DQ178" s="172">
        <f t="shared" si="505"/>
        <v>150</v>
      </c>
      <c r="DR178" s="172">
        <f t="shared" si="506"/>
        <v>150</v>
      </c>
      <c r="DS178" s="172">
        <f t="shared" si="507"/>
        <v>150</v>
      </c>
      <c r="DT178" s="172">
        <f t="shared" si="508"/>
        <v>160</v>
      </c>
      <c r="DU178" s="172">
        <f t="shared" si="509"/>
        <v>160</v>
      </c>
      <c r="DV178" s="172">
        <f t="shared" si="510"/>
        <v>160</v>
      </c>
      <c r="DW178" s="172">
        <f t="shared" si="511"/>
        <v>160</v>
      </c>
      <c r="DX178" s="172">
        <f t="shared" si="512"/>
        <v>160</v>
      </c>
      <c r="DY178" s="172">
        <f t="shared" si="513"/>
        <v>160</v>
      </c>
      <c r="EA178" s="171">
        <f t="shared" si="514"/>
        <v>8200</v>
      </c>
      <c r="EB178" s="172">
        <f t="shared" si="515"/>
        <v>8200</v>
      </c>
      <c r="EC178" s="172">
        <f t="shared" si="516"/>
        <v>8200</v>
      </c>
      <c r="ED178" s="172">
        <f t="shared" si="517"/>
        <v>8200</v>
      </c>
      <c r="EE178" s="172">
        <f t="shared" si="518"/>
        <v>8200</v>
      </c>
      <c r="EF178" s="172">
        <f t="shared" si="519"/>
        <v>8200</v>
      </c>
      <c r="EG178" s="172">
        <f t="shared" si="520"/>
        <v>8200</v>
      </c>
      <c r="EH178" s="172">
        <f t="shared" si="521"/>
        <v>8300</v>
      </c>
      <c r="EI178" s="172">
        <f t="shared" si="522"/>
        <v>8500</v>
      </c>
      <c r="EJ178" s="172">
        <f t="shared" si="523"/>
        <v>8700</v>
      </c>
      <c r="EK178" s="172">
        <f t="shared" si="524"/>
        <v>8700</v>
      </c>
      <c r="EL178" s="172">
        <f t="shared" si="525"/>
        <v>8700</v>
      </c>
      <c r="EM178" s="172">
        <f t="shared" si="526"/>
        <v>8600</v>
      </c>
      <c r="EN178" s="172">
        <f t="shared" si="527"/>
        <v>8500</v>
      </c>
      <c r="EO178" s="172">
        <f t="shared" si="528"/>
        <v>8300</v>
      </c>
      <c r="EP178" s="172">
        <f t="shared" si="529"/>
        <v>8300</v>
      </c>
      <c r="EQ178" s="172">
        <f t="shared" si="530"/>
        <v>8300</v>
      </c>
      <c r="ER178" s="172">
        <f t="shared" si="531"/>
        <v>8300</v>
      </c>
      <c r="ES178" s="172">
        <f t="shared" si="532"/>
        <v>8200</v>
      </c>
      <c r="ET178" s="172">
        <f t="shared" si="533"/>
        <v>8200</v>
      </c>
      <c r="EU178" s="172">
        <f t="shared" si="534"/>
        <v>8200</v>
      </c>
      <c r="EV178" s="172">
        <f t="shared" si="535"/>
        <v>8200</v>
      </c>
      <c r="EW178" s="172">
        <f t="shared" si="536"/>
        <v>8200</v>
      </c>
      <c r="EX178" s="172">
        <f t="shared" si="537"/>
        <v>8200</v>
      </c>
      <c r="EZ178" s="171">
        <f t="shared" si="538"/>
        <v>8300</v>
      </c>
      <c r="FA178" s="172">
        <f t="shared" si="539"/>
        <v>8300</v>
      </c>
      <c r="FB178" s="172">
        <f t="shared" si="540"/>
        <v>8300</v>
      </c>
      <c r="FC178" s="172">
        <f t="shared" si="541"/>
        <v>8300</v>
      </c>
      <c r="FD178" s="172">
        <f t="shared" si="542"/>
        <v>8300</v>
      </c>
      <c r="FE178" s="172">
        <f t="shared" si="543"/>
        <v>8300</v>
      </c>
      <c r="FF178" s="172">
        <f t="shared" si="544"/>
        <v>8300</v>
      </c>
      <c r="FG178" s="172">
        <f t="shared" si="545"/>
        <v>8400</v>
      </c>
      <c r="FH178" s="172">
        <f t="shared" si="546"/>
        <v>8600</v>
      </c>
      <c r="FI178" s="172">
        <f t="shared" si="547"/>
        <v>8800</v>
      </c>
      <c r="FJ178" s="172">
        <f t="shared" si="548"/>
        <v>8800</v>
      </c>
      <c r="FK178" s="172">
        <f t="shared" si="549"/>
        <v>8800</v>
      </c>
      <c r="FL178" s="172">
        <f t="shared" si="550"/>
        <v>8700</v>
      </c>
      <c r="FM178" s="172">
        <f t="shared" si="551"/>
        <v>8600</v>
      </c>
      <c r="FN178" s="172">
        <f t="shared" si="552"/>
        <v>8400</v>
      </c>
      <c r="FO178" s="172">
        <f t="shared" si="553"/>
        <v>8400</v>
      </c>
      <c r="FP178" s="172">
        <f t="shared" si="554"/>
        <v>8400</v>
      </c>
      <c r="FQ178" s="172">
        <f t="shared" si="555"/>
        <v>8400</v>
      </c>
      <c r="FR178" s="172">
        <f t="shared" si="556"/>
        <v>8300</v>
      </c>
      <c r="FS178" s="172">
        <f t="shared" si="557"/>
        <v>8300</v>
      </c>
      <c r="FT178" s="172">
        <f t="shared" si="558"/>
        <v>8300</v>
      </c>
      <c r="FU178" s="172">
        <f t="shared" si="559"/>
        <v>8300</v>
      </c>
      <c r="FV178" s="172">
        <f t="shared" si="560"/>
        <v>8300</v>
      </c>
      <c r="FW178" s="172">
        <f t="shared" si="561"/>
        <v>8300</v>
      </c>
    </row>
    <row r="179" spans="3:179" ht="14.25" customHeight="1" x14ac:dyDescent="0.25">
      <c r="C179" s="132">
        <v>2032</v>
      </c>
      <c r="D179" s="14" t="s">
        <v>163</v>
      </c>
      <c r="E179" s="171">
        <f t="shared" si="562"/>
        <v>1387.49</v>
      </c>
      <c r="F179" s="172">
        <f t="shared" si="563"/>
        <v>1387.49</v>
      </c>
      <c r="G179" s="172">
        <f t="shared" si="564"/>
        <v>1387.49</v>
      </c>
      <c r="H179" s="172">
        <f t="shared" si="565"/>
        <v>1387.49</v>
      </c>
      <c r="I179" s="172">
        <f t="shared" si="566"/>
        <v>1387.49</v>
      </c>
      <c r="J179" s="172">
        <f t="shared" si="567"/>
        <v>1387.49</v>
      </c>
      <c r="K179" s="172">
        <f t="shared" si="568"/>
        <v>1387.49</v>
      </c>
      <c r="L179" s="172">
        <f t="shared" si="569"/>
        <v>1321.29</v>
      </c>
      <c r="M179" s="172">
        <f t="shared" si="570"/>
        <v>1213.0767281708956</v>
      </c>
      <c r="N179" s="172">
        <f t="shared" si="571"/>
        <v>1086.0035640441504</v>
      </c>
      <c r="O179" s="172">
        <f t="shared" si="572"/>
        <v>1020.6084482076095</v>
      </c>
      <c r="P179" s="172">
        <f t="shared" si="573"/>
        <v>1075.1421311865197</v>
      </c>
      <c r="Q179" s="172">
        <f t="shared" si="574"/>
        <v>1022.2007816547026</v>
      </c>
      <c r="R179" s="172">
        <f t="shared" si="575"/>
        <v>1097.1308205943938</v>
      </c>
      <c r="S179" s="172">
        <f t="shared" si="576"/>
        <v>1214.0950135211233</v>
      </c>
      <c r="T179" s="172">
        <f t="shared" si="577"/>
        <v>1321.29</v>
      </c>
      <c r="U179" s="172">
        <f t="shared" si="578"/>
        <v>1321.29</v>
      </c>
      <c r="V179" s="172">
        <f t="shared" si="579"/>
        <v>1321.29</v>
      </c>
      <c r="W179" s="172">
        <f t="shared" si="580"/>
        <v>1387.49</v>
      </c>
      <c r="X179" s="172">
        <f t="shared" si="581"/>
        <v>1387.49</v>
      </c>
      <c r="Y179" s="172">
        <f t="shared" si="582"/>
        <v>1387.49</v>
      </c>
      <c r="Z179" s="172">
        <f t="shared" si="583"/>
        <v>1387.49</v>
      </c>
      <c r="AA179" s="172">
        <f t="shared" si="584"/>
        <v>1387.49</v>
      </c>
      <c r="AB179" s="172">
        <f t="shared" si="585"/>
        <v>1387.49</v>
      </c>
      <c r="AC179" s="176">
        <f xml:space="preserve"> SUM(E179:AB179) *  31</f>
        <v>962574.41210876172</v>
      </c>
      <c r="AD179" s="195"/>
      <c r="AE179" s="171">
        <f t="shared" si="586"/>
        <v>8210</v>
      </c>
      <c r="AF179" s="172">
        <f t="shared" si="587"/>
        <v>8210</v>
      </c>
      <c r="AG179" s="172">
        <f t="shared" si="588"/>
        <v>8210</v>
      </c>
      <c r="AH179" s="172">
        <f t="shared" si="589"/>
        <v>8210</v>
      </c>
      <c r="AI179" s="172">
        <f t="shared" si="590"/>
        <v>8210</v>
      </c>
      <c r="AJ179" s="172">
        <f t="shared" si="591"/>
        <v>8210</v>
      </c>
      <c r="AK179" s="172">
        <f t="shared" si="592"/>
        <v>8210</v>
      </c>
      <c r="AL179" s="172">
        <f t="shared" si="593"/>
        <v>8310</v>
      </c>
      <c r="AM179" s="172">
        <f t="shared" si="594"/>
        <v>8467.3473980104736</v>
      </c>
      <c r="AN179" s="172">
        <f t="shared" si="595"/>
        <v>8643.5706788361986</v>
      </c>
      <c r="AO179" s="172">
        <f t="shared" si="596"/>
        <v>8731.0601050398418</v>
      </c>
      <c r="AP179" s="172">
        <f t="shared" si="597"/>
        <v>8658.2446909737228</v>
      </c>
      <c r="AQ179" s="172">
        <f t="shared" si="598"/>
        <v>8728.9538477537626</v>
      </c>
      <c r="AR179" s="172">
        <f t="shared" si="599"/>
        <v>8628.4768307080667</v>
      </c>
      <c r="AS179" s="172">
        <f t="shared" si="600"/>
        <v>8465.8995811582517</v>
      </c>
      <c r="AT179" s="172">
        <f t="shared" si="601"/>
        <v>8310</v>
      </c>
      <c r="AU179" s="172">
        <f t="shared" si="602"/>
        <v>8310</v>
      </c>
      <c r="AV179" s="172">
        <f t="shared" si="603"/>
        <v>8310</v>
      </c>
      <c r="AW179" s="172">
        <f t="shared" si="604"/>
        <v>8210</v>
      </c>
      <c r="AX179" s="172">
        <f t="shared" si="605"/>
        <v>8210</v>
      </c>
      <c r="AY179" s="172">
        <f t="shared" si="606"/>
        <v>8210</v>
      </c>
      <c r="AZ179" s="172">
        <f t="shared" si="607"/>
        <v>8210</v>
      </c>
      <c r="BA179" s="172">
        <f t="shared" si="608"/>
        <v>8210</v>
      </c>
      <c r="BB179" s="172">
        <f t="shared" si="609"/>
        <v>8210</v>
      </c>
      <c r="BD179" s="189">
        <f xml:space="preserve">  'Generation Calculation'!CC166-'Bidders Proposed Renewables'!E141</f>
        <v>169</v>
      </c>
      <c r="BE179" s="190">
        <f xml:space="preserve">  'Generation Calculation'!CD166-'Bidders Proposed Renewables'!F141</f>
        <v>169</v>
      </c>
      <c r="BF179" s="190">
        <f xml:space="preserve">  'Generation Calculation'!CE166-'Bidders Proposed Renewables'!G141</f>
        <v>169</v>
      </c>
      <c r="BG179" s="190">
        <f xml:space="preserve">  'Generation Calculation'!CF166-'Bidders Proposed Renewables'!H141</f>
        <v>169</v>
      </c>
      <c r="BH179" s="190">
        <f xml:space="preserve">  'Generation Calculation'!CG166-'Bidders Proposed Renewables'!I141</f>
        <v>169</v>
      </c>
      <c r="BI179" s="190">
        <f xml:space="preserve">  'Generation Calculation'!CH166-'Bidders Proposed Renewables'!J141</f>
        <v>169</v>
      </c>
      <c r="BJ179" s="190">
        <f xml:space="preserve">  'Generation Calculation'!CI166-'Bidders Proposed Renewables'!K141</f>
        <v>169</v>
      </c>
      <c r="BK179" s="190">
        <f xml:space="preserve">  'Generation Calculation'!CJ166-'Bidders Proposed Renewables'!L141</f>
        <v>159</v>
      </c>
      <c r="BL179" s="190">
        <f xml:space="preserve">  'Generation Calculation'!CK166-'Bidders Proposed Renewables'!M141</f>
        <v>143.26526019895272</v>
      </c>
      <c r="BM179" s="190">
        <f xml:space="preserve">  'Generation Calculation'!CL166-'Bidders Proposed Renewables'!N141</f>
        <v>125.64293211638014</v>
      </c>
      <c r="BN179" s="190">
        <f xml:space="preserve">  'Generation Calculation'!CM166-'Bidders Proposed Renewables'!O141</f>
        <v>116.89398949601575</v>
      </c>
      <c r="BO179" s="190">
        <f xml:space="preserve">  'Generation Calculation'!CN166-'Bidders Proposed Renewables'!P141</f>
        <v>124.17553090262771</v>
      </c>
      <c r="BP179" s="190">
        <f xml:space="preserve">  'Generation Calculation'!CO166-'Bidders Proposed Renewables'!Q141</f>
        <v>117.10461522462367</v>
      </c>
      <c r="BQ179" s="190">
        <f xml:space="preserve">  'Generation Calculation'!CP166-'Bidders Proposed Renewables'!R141</f>
        <v>127.15231692919332</v>
      </c>
      <c r="BR179" s="190">
        <f xml:space="preserve">  'Generation Calculation'!CQ166-'Bidders Proposed Renewables'!S141</f>
        <v>143.41004188417486</v>
      </c>
      <c r="BS179" s="190">
        <f xml:space="preserve">  'Generation Calculation'!CR166-'Bidders Proposed Renewables'!T141</f>
        <v>159</v>
      </c>
      <c r="BT179" s="190">
        <f xml:space="preserve">  'Generation Calculation'!CS166-'Bidders Proposed Renewables'!U141</f>
        <v>159</v>
      </c>
      <c r="BU179" s="190">
        <f xml:space="preserve">  'Generation Calculation'!CT166-'Bidders Proposed Renewables'!V141</f>
        <v>159</v>
      </c>
      <c r="BV179" s="190">
        <f xml:space="preserve">  'Generation Calculation'!CU166-'Bidders Proposed Renewables'!W141</f>
        <v>169</v>
      </c>
      <c r="BW179" s="190">
        <f xml:space="preserve">  'Generation Calculation'!CV166-'Bidders Proposed Renewables'!X141</f>
        <v>169</v>
      </c>
      <c r="BX179" s="190">
        <f xml:space="preserve">  'Generation Calculation'!CW166-'Bidders Proposed Renewables'!Y141</f>
        <v>169</v>
      </c>
      <c r="BY179" s="190">
        <f xml:space="preserve">  'Generation Calculation'!CX166-'Bidders Proposed Renewables'!Z141</f>
        <v>169</v>
      </c>
      <c r="BZ179" s="190">
        <f xml:space="preserve">  'Generation Calculation'!CY166-'Bidders Proposed Renewables'!AA141</f>
        <v>169</v>
      </c>
      <c r="CA179" s="190">
        <f xml:space="preserve">  'Generation Calculation'!CZ166-'Bidders Proposed Renewables'!AB141</f>
        <v>169</v>
      </c>
      <c r="CC179" s="171">
        <f t="shared" si="466"/>
        <v>170</v>
      </c>
      <c r="CD179" s="172">
        <f t="shared" si="467"/>
        <v>170</v>
      </c>
      <c r="CE179" s="172">
        <f t="shared" si="468"/>
        <v>170</v>
      </c>
      <c r="CF179" s="172">
        <f t="shared" si="469"/>
        <v>170</v>
      </c>
      <c r="CG179" s="172">
        <f t="shared" si="470"/>
        <v>170</v>
      </c>
      <c r="CH179" s="172">
        <f t="shared" si="471"/>
        <v>170</v>
      </c>
      <c r="CI179" s="172">
        <f t="shared" si="472"/>
        <v>170</v>
      </c>
      <c r="CJ179" s="172">
        <f t="shared" si="473"/>
        <v>160</v>
      </c>
      <c r="CK179" s="172">
        <f t="shared" si="474"/>
        <v>150</v>
      </c>
      <c r="CL179" s="172">
        <f t="shared" si="475"/>
        <v>130</v>
      </c>
      <c r="CM179" s="172">
        <f t="shared" si="476"/>
        <v>120</v>
      </c>
      <c r="CN179" s="172">
        <f t="shared" si="477"/>
        <v>130</v>
      </c>
      <c r="CO179" s="172">
        <f t="shared" si="478"/>
        <v>120</v>
      </c>
      <c r="CP179" s="172">
        <f t="shared" si="479"/>
        <v>130</v>
      </c>
      <c r="CQ179" s="172">
        <f t="shared" si="480"/>
        <v>150</v>
      </c>
      <c r="CR179" s="172">
        <f t="shared" si="481"/>
        <v>160</v>
      </c>
      <c r="CS179" s="172">
        <f t="shared" si="482"/>
        <v>160</v>
      </c>
      <c r="CT179" s="172">
        <f t="shared" si="483"/>
        <v>160</v>
      </c>
      <c r="CU179" s="172">
        <f t="shared" si="484"/>
        <v>170</v>
      </c>
      <c r="CV179" s="172">
        <f t="shared" si="485"/>
        <v>170</v>
      </c>
      <c r="CW179" s="172">
        <f t="shared" si="486"/>
        <v>170</v>
      </c>
      <c r="CX179" s="172">
        <f t="shared" si="487"/>
        <v>170</v>
      </c>
      <c r="CY179" s="172">
        <f t="shared" si="488"/>
        <v>170</v>
      </c>
      <c r="CZ179" s="172">
        <f t="shared" si="489"/>
        <v>170</v>
      </c>
      <c r="DB179" s="171">
        <f t="shared" si="490"/>
        <v>160</v>
      </c>
      <c r="DC179" s="172">
        <f t="shared" si="491"/>
        <v>160</v>
      </c>
      <c r="DD179" s="172">
        <f t="shared" si="492"/>
        <v>160</v>
      </c>
      <c r="DE179" s="172">
        <f t="shared" si="493"/>
        <v>160</v>
      </c>
      <c r="DF179" s="172">
        <f t="shared" si="494"/>
        <v>160</v>
      </c>
      <c r="DG179" s="172">
        <f t="shared" si="495"/>
        <v>160</v>
      </c>
      <c r="DH179" s="172">
        <f t="shared" si="496"/>
        <v>160</v>
      </c>
      <c r="DI179" s="172">
        <f t="shared" si="497"/>
        <v>150</v>
      </c>
      <c r="DJ179" s="172">
        <f t="shared" si="498"/>
        <v>140</v>
      </c>
      <c r="DK179" s="172">
        <f t="shared" si="499"/>
        <v>120</v>
      </c>
      <c r="DL179" s="172">
        <f t="shared" si="500"/>
        <v>110.00000000000001</v>
      </c>
      <c r="DM179" s="172">
        <f t="shared" si="501"/>
        <v>120</v>
      </c>
      <c r="DN179" s="172">
        <f t="shared" si="502"/>
        <v>110.00000000000001</v>
      </c>
      <c r="DO179" s="172">
        <f t="shared" si="503"/>
        <v>120</v>
      </c>
      <c r="DP179" s="172">
        <f t="shared" si="504"/>
        <v>140</v>
      </c>
      <c r="DQ179" s="172">
        <f t="shared" si="505"/>
        <v>150</v>
      </c>
      <c r="DR179" s="172">
        <f t="shared" si="506"/>
        <v>150</v>
      </c>
      <c r="DS179" s="172">
        <f t="shared" si="507"/>
        <v>150</v>
      </c>
      <c r="DT179" s="172">
        <f t="shared" si="508"/>
        <v>160</v>
      </c>
      <c r="DU179" s="172">
        <f t="shared" si="509"/>
        <v>160</v>
      </c>
      <c r="DV179" s="172">
        <f t="shared" si="510"/>
        <v>160</v>
      </c>
      <c r="DW179" s="172">
        <f t="shared" si="511"/>
        <v>160</v>
      </c>
      <c r="DX179" s="172">
        <f t="shared" si="512"/>
        <v>160</v>
      </c>
      <c r="DY179" s="172">
        <f t="shared" si="513"/>
        <v>160</v>
      </c>
      <c r="EA179" s="171">
        <f t="shared" si="514"/>
        <v>8200</v>
      </c>
      <c r="EB179" s="172">
        <f t="shared" si="515"/>
        <v>8200</v>
      </c>
      <c r="EC179" s="172">
        <f t="shared" si="516"/>
        <v>8200</v>
      </c>
      <c r="ED179" s="172">
        <f t="shared" si="517"/>
        <v>8200</v>
      </c>
      <c r="EE179" s="172">
        <f t="shared" si="518"/>
        <v>8200</v>
      </c>
      <c r="EF179" s="172">
        <f t="shared" si="519"/>
        <v>8200</v>
      </c>
      <c r="EG179" s="172">
        <f t="shared" si="520"/>
        <v>8200</v>
      </c>
      <c r="EH179" s="172">
        <f t="shared" si="521"/>
        <v>8300</v>
      </c>
      <c r="EI179" s="172">
        <f t="shared" si="522"/>
        <v>8400</v>
      </c>
      <c r="EJ179" s="172">
        <f t="shared" si="523"/>
        <v>8600</v>
      </c>
      <c r="EK179" s="172">
        <f t="shared" si="524"/>
        <v>8700</v>
      </c>
      <c r="EL179" s="172">
        <f t="shared" si="525"/>
        <v>8600</v>
      </c>
      <c r="EM179" s="172">
        <f t="shared" si="526"/>
        <v>8700</v>
      </c>
      <c r="EN179" s="172">
        <f t="shared" si="527"/>
        <v>8600</v>
      </c>
      <c r="EO179" s="172">
        <f t="shared" si="528"/>
        <v>8400</v>
      </c>
      <c r="EP179" s="172">
        <f t="shared" si="529"/>
        <v>8300</v>
      </c>
      <c r="EQ179" s="172">
        <f t="shared" si="530"/>
        <v>8300</v>
      </c>
      <c r="ER179" s="172">
        <f t="shared" si="531"/>
        <v>8300</v>
      </c>
      <c r="ES179" s="172">
        <f t="shared" si="532"/>
        <v>8200</v>
      </c>
      <c r="ET179" s="172">
        <f t="shared" si="533"/>
        <v>8200</v>
      </c>
      <c r="EU179" s="172">
        <f t="shared" si="534"/>
        <v>8200</v>
      </c>
      <c r="EV179" s="172">
        <f t="shared" si="535"/>
        <v>8200</v>
      </c>
      <c r="EW179" s="172">
        <f t="shared" si="536"/>
        <v>8200</v>
      </c>
      <c r="EX179" s="172">
        <f t="shared" si="537"/>
        <v>8200</v>
      </c>
      <c r="EZ179" s="171">
        <f t="shared" si="538"/>
        <v>8300</v>
      </c>
      <c r="FA179" s="172">
        <f t="shared" si="539"/>
        <v>8300</v>
      </c>
      <c r="FB179" s="172">
        <f t="shared" si="540"/>
        <v>8300</v>
      </c>
      <c r="FC179" s="172">
        <f t="shared" si="541"/>
        <v>8300</v>
      </c>
      <c r="FD179" s="172">
        <f t="shared" si="542"/>
        <v>8300</v>
      </c>
      <c r="FE179" s="172">
        <f t="shared" si="543"/>
        <v>8300</v>
      </c>
      <c r="FF179" s="172">
        <f t="shared" si="544"/>
        <v>8300</v>
      </c>
      <c r="FG179" s="172">
        <f t="shared" si="545"/>
        <v>8400</v>
      </c>
      <c r="FH179" s="172">
        <f t="shared" si="546"/>
        <v>8500</v>
      </c>
      <c r="FI179" s="172">
        <f t="shared" si="547"/>
        <v>8700</v>
      </c>
      <c r="FJ179" s="172">
        <f t="shared" si="548"/>
        <v>8800</v>
      </c>
      <c r="FK179" s="172">
        <f t="shared" si="549"/>
        <v>8700</v>
      </c>
      <c r="FL179" s="172">
        <f t="shared" si="550"/>
        <v>8800</v>
      </c>
      <c r="FM179" s="172">
        <f t="shared" si="551"/>
        <v>8700</v>
      </c>
      <c r="FN179" s="172">
        <f t="shared" si="552"/>
        <v>8500</v>
      </c>
      <c r="FO179" s="172">
        <f t="shared" si="553"/>
        <v>8400</v>
      </c>
      <c r="FP179" s="172">
        <f t="shared" si="554"/>
        <v>8400</v>
      </c>
      <c r="FQ179" s="172">
        <f t="shared" si="555"/>
        <v>8400</v>
      </c>
      <c r="FR179" s="172">
        <f t="shared" si="556"/>
        <v>8300</v>
      </c>
      <c r="FS179" s="172">
        <f t="shared" si="557"/>
        <v>8300</v>
      </c>
      <c r="FT179" s="172">
        <f t="shared" si="558"/>
        <v>8300</v>
      </c>
      <c r="FU179" s="172">
        <f t="shared" si="559"/>
        <v>8300</v>
      </c>
      <c r="FV179" s="172">
        <f t="shared" si="560"/>
        <v>8300</v>
      </c>
      <c r="FW179" s="172">
        <f t="shared" si="561"/>
        <v>8300</v>
      </c>
    </row>
    <row r="180" spans="3:179" ht="14.25" customHeight="1" x14ac:dyDescent="0.25">
      <c r="C180" s="132">
        <v>2032</v>
      </c>
      <c r="D180" s="14" t="s">
        <v>164</v>
      </c>
      <c r="E180" s="171">
        <f t="shared" si="562"/>
        <v>1387.49</v>
      </c>
      <c r="F180" s="172">
        <f t="shared" si="563"/>
        <v>1387.49</v>
      </c>
      <c r="G180" s="172">
        <f t="shared" si="564"/>
        <v>1387.49</v>
      </c>
      <c r="H180" s="172">
        <f t="shared" si="565"/>
        <v>1387.49</v>
      </c>
      <c r="I180" s="172">
        <f t="shared" si="566"/>
        <v>1387.49</v>
      </c>
      <c r="J180" s="172">
        <f t="shared" si="567"/>
        <v>1387.49</v>
      </c>
      <c r="K180" s="172">
        <f t="shared" si="568"/>
        <v>1387.49</v>
      </c>
      <c r="L180" s="172">
        <f t="shared" si="569"/>
        <v>1321.29</v>
      </c>
      <c r="M180" s="172">
        <f t="shared" si="570"/>
        <v>1138.6278057560642</v>
      </c>
      <c r="N180" s="172">
        <f t="shared" si="571"/>
        <v>993.98284863774961</v>
      </c>
      <c r="O180" s="172">
        <f t="shared" si="572"/>
        <v>907.27197565011284</v>
      </c>
      <c r="P180" s="172">
        <f t="shared" si="573"/>
        <v>906.64646731273422</v>
      </c>
      <c r="Q180" s="172">
        <f t="shared" si="574"/>
        <v>890.92842554277945</v>
      </c>
      <c r="R180" s="172">
        <f t="shared" si="575"/>
        <v>958.95461037919119</v>
      </c>
      <c r="S180" s="172">
        <f t="shared" si="576"/>
        <v>1059.0705327129861</v>
      </c>
      <c r="T180" s="172">
        <f t="shared" si="577"/>
        <v>1226.1013935018195</v>
      </c>
      <c r="U180" s="172">
        <f t="shared" si="578"/>
        <v>1321.29</v>
      </c>
      <c r="V180" s="172">
        <f t="shared" si="579"/>
        <v>1321.29</v>
      </c>
      <c r="W180" s="172">
        <f t="shared" si="580"/>
        <v>1387.49</v>
      </c>
      <c r="X180" s="172">
        <f t="shared" si="581"/>
        <v>1387.49</v>
      </c>
      <c r="Y180" s="172">
        <f t="shared" si="582"/>
        <v>1387.49</v>
      </c>
      <c r="Z180" s="172">
        <f t="shared" si="583"/>
        <v>1387.49</v>
      </c>
      <c r="AA180" s="172">
        <f t="shared" si="584"/>
        <v>1387.49</v>
      </c>
      <c r="AB180" s="172">
        <f t="shared" si="585"/>
        <v>1387.49</v>
      </c>
      <c r="AC180" s="176">
        <f xml:space="preserve"> SUM(E180:AB180) * 28.25</f>
        <v>849839.77968069003</v>
      </c>
      <c r="AD180" s="195"/>
      <c r="AE180" s="171">
        <f t="shared" si="586"/>
        <v>8210</v>
      </c>
      <c r="AF180" s="172">
        <f t="shared" si="587"/>
        <v>8210</v>
      </c>
      <c r="AG180" s="172">
        <f t="shared" si="588"/>
        <v>8210</v>
      </c>
      <c r="AH180" s="172">
        <f t="shared" si="589"/>
        <v>8210</v>
      </c>
      <c r="AI180" s="172">
        <f t="shared" si="590"/>
        <v>8210</v>
      </c>
      <c r="AJ180" s="172">
        <f t="shared" si="591"/>
        <v>8210</v>
      </c>
      <c r="AK180" s="172">
        <f t="shared" si="592"/>
        <v>8210</v>
      </c>
      <c r="AL180" s="172">
        <f t="shared" si="593"/>
        <v>8310</v>
      </c>
      <c r="AM180" s="172">
        <f t="shared" si="594"/>
        <v>8571.632496877528</v>
      </c>
      <c r="AN180" s="172">
        <f t="shared" si="595"/>
        <v>8766.1068530142729</v>
      </c>
      <c r="AO180" s="172">
        <f t="shared" si="596"/>
        <v>8878.0758958425013</v>
      </c>
      <c r="AP180" s="172">
        <f t="shared" si="597"/>
        <v>8878.8720171154291</v>
      </c>
      <c r="AQ180" s="172">
        <f t="shared" si="598"/>
        <v>8898.8246029131515</v>
      </c>
      <c r="AR180" s="172">
        <f t="shared" si="599"/>
        <v>8811.7293918927171</v>
      </c>
      <c r="AS180" s="172">
        <f t="shared" si="600"/>
        <v>8679.8518298814688</v>
      </c>
      <c r="AT180" s="172">
        <f t="shared" si="601"/>
        <v>8448.7835121627359</v>
      </c>
      <c r="AU180" s="172">
        <f t="shared" si="602"/>
        <v>8310</v>
      </c>
      <c r="AV180" s="172">
        <f t="shared" si="603"/>
        <v>8310</v>
      </c>
      <c r="AW180" s="172">
        <f t="shared" si="604"/>
        <v>8210</v>
      </c>
      <c r="AX180" s="172">
        <f t="shared" si="605"/>
        <v>8210</v>
      </c>
      <c r="AY180" s="172">
        <f t="shared" si="606"/>
        <v>8210</v>
      </c>
      <c r="AZ180" s="172">
        <f t="shared" si="607"/>
        <v>8210</v>
      </c>
      <c r="BA180" s="172">
        <f t="shared" si="608"/>
        <v>8210</v>
      </c>
      <c r="BB180" s="172">
        <f t="shared" si="609"/>
        <v>8210</v>
      </c>
      <c r="BD180" s="189">
        <f xml:space="preserve">  'Generation Calculation'!CC167-'Bidders Proposed Renewables'!E142</f>
        <v>169</v>
      </c>
      <c r="BE180" s="190">
        <f xml:space="preserve">  'Generation Calculation'!CD167-'Bidders Proposed Renewables'!F142</f>
        <v>169</v>
      </c>
      <c r="BF180" s="190">
        <f xml:space="preserve">  'Generation Calculation'!CE167-'Bidders Proposed Renewables'!G142</f>
        <v>169</v>
      </c>
      <c r="BG180" s="190">
        <f xml:space="preserve">  'Generation Calculation'!CF167-'Bidders Proposed Renewables'!H142</f>
        <v>169</v>
      </c>
      <c r="BH180" s="190">
        <f xml:space="preserve">  'Generation Calculation'!CG167-'Bidders Proposed Renewables'!I142</f>
        <v>169</v>
      </c>
      <c r="BI180" s="190">
        <f xml:space="preserve">  'Generation Calculation'!CH167-'Bidders Proposed Renewables'!J142</f>
        <v>169</v>
      </c>
      <c r="BJ180" s="190">
        <f xml:space="preserve">  'Generation Calculation'!CI167-'Bidders Proposed Renewables'!K142</f>
        <v>169</v>
      </c>
      <c r="BK180" s="190">
        <f xml:space="preserve">  'Generation Calculation'!CJ167-'Bidders Proposed Renewables'!L142</f>
        <v>159</v>
      </c>
      <c r="BL180" s="190">
        <f xml:space="preserve">  'Generation Calculation'!CK167-'Bidders Proposed Renewables'!M142</f>
        <v>132.8367503122472</v>
      </c>
      <c r="BM180" s="190">
        <f xml:space="preserve">  'Generation Calculation'!CL167-'Bidders Proposed Renewables'!N142</f>
        <v>113.38931469857263</v>
      </c>
      <c r="BN180" s="190">
        <f xml:space="preserve">  'Generation Calculation'!CM167-'Bidders Proposed Renewables'!O142</f>
        <v>102.19241041574985</v>
      </c>
      <c r="BO180" s="190">
        <f xml:space="preserve">  'Generation Calculation'!CN167-'Bidders Proposed Renewables'!P142</f>
        <v>102.11279828845713</v>
      </c>
      <c r="BP180" s="190">
        <f xml:space="preserve">  'Generation Calculation'!CO167-'Bidders Proposed Renewables'!Q142</f>
        <v>100.11753970868489</v>
      </c>
      <c r="BQ180" s="190">
        <f xml:space="preserve">  'Generation Calculation'!CP167-'Bidders Proposed Renewables'!R142</f>
        <v>108.82706081072837</v>
      </c>
      <c r="BR180" s="190">
        <f xml:space="preserve">  'Generation Calculation'!CQ167-'Bidders Proposed Renewables'!S142</f>
        <v>122.01481701185313</v>
      </c>
      <c r="BS180" s="190">
        <f xml:space="preserve">  'Generation Calculation'!CR167-'Bidders Proposed Renewables'!T142</f>
        <v>145.12164878372647</v>
      </c>
      <c r="BT180" s="190">
        <f xml:space="preserve">  'Generation Calculation'!CS167-'Bidders Proposed Renewables'!U142</f>
        <v>159</v>
      </c>
      <c r="BU180" s="190">
        <f xml:space="preserve">  'Generation Calculation'!CT167-'Bidders Proposed Renewables'!V142</f>
        <v>159</v>
      </c>
      <c r="BV180" s="190">
        <f xml:space="preserve">  'Generation Calculation'!CU167-'Bidders Proposed Renewables'!W142</f>
        <v>169</v>
      </c>
      <c r="BW180" s="190">
        <f xml:space="preserve">  'Generation Calculation'!CV167-'Bidders Proposed Renewables'!X142</f>
        <v>169</v>
      </c>
      <c r="BX180" s="190">
        <f xml:space="preserve">  'Generation Calculation'!CW167-'Bidders Proposed Renewables'!Y142</f>
        <v>169</v>
      </c>
      <c r="BY180" s="190">
        <f xml:space="preserve">  'Generation Calculation'!CX167-'Bidders Proposed Renewables'!Z142</f>
        <v>169</v>
      </c>
      <c r="BZ180" s="190">
        <f xml:space="preserve">  'Generation Calculation'!CY167-'Bidders Proposed Renewables'!AA142</f>
        <v>169</v>
      </c>
      <c r="CA180" s="190">
        <f xml:space="preserve">  'Generation Calculation'!CZ167-'Bidders Proposed Renewables'!AB142</f>
        <v>169</v>
      </c>
      <c r="CC180" s="171">
        <f t="shared" si="466"/>
        <v>170</v>
      </c>
      <c r="CD180" s="172">
        <f t="shared" si="467"/>
        <v>170</v>
      </c>
      <c r="CE180" s="172">
        <f t="shared" si="468"/>
        <v>170</v>
      </c>
      <c r="CF180" s="172">
        <f t="shared" si="469"/>
        <v>170</v>
      </c>
      <c r="CG180" s="172">
        <f t="shared" si="470"/>
        <v>170</v>
      </c>
      <c r="CH180" s="172">
        <f t="shared" si="471"/>
        <v>170</v>
      </c>
      <c r="CI180" s="172">
        <f t="shared" si="472"/>
        <v>170</v>
      </c>
      <c r="CJ180" s="172">
        <f t="shared" si="473"/>
        <v>160</v>
      </c>
      <c r="CK180" s="172">
        <f t="shared" si="474"/>
        <v>140</v>
      </c>
      <c r="CL180" s="172">
        <f t="shared" si="475"/>
        <v>120</v>
      </c>
      <c r="CM180" s="172">
        <f t="shared" si="476"/>
        <v>110.00000000000001</v>
      </c>
      <c r="CN180" s="172">
        <f t="shared" si="477"/>
        <v>110.00000000000001</v>
      </c>
      <c r="CO180" s="172">
        <f t="shared" si="478"/>
        <v>110.00000000000001</v>
      </c>
      <c r="CP180" s="172">
        <f t="shared" si="479"/>
        <v>110.00000000000001</v>
      </c>
      <c r="CQ180" s="172">
        <f t="shared" si="480"/>
        <v>130</v>
      </c>
      <c r="CR180" s="172">
        <f t="shared" si="481"/>
        <v>150</v>
      </c>
      <c r="CS180" s="172">
        <f t="shared" si="482"/>
        <v>160</v>
      </c>
      <c r="CT180" s="172">
        <f t="shared" si="483"/>
        <v>160</v>
      </c>
      <c r="CU180" s="172">
        <f t="shared" si="484"/>
        <v>170</v>
      </c>
      <c r="CV180" s="172">
        <f t="shared" si="485"/>
        <v>170</v>
      </c>
      <c r="CW180" s="172">
        <f t="shared" si="486"/>
        <v>170</v>
      </c>
      <c r="CX180" s="172">
        <f t="shared" si="487"/>
        <v>170</v>
      </c>
      <c r="CY180" s="172">
        <f t="shared" si="488"/>
        <v>170</v>
      </c>
      <c r="CZ180" s="172">
        <f t="shared" si="489"/>
        <v>170</v>
      </c>
      <c r="DB180" s="171">
        <f t="shared" si="490"/>
        <v>160</v>
      </c>
      <c r="DC180" s="172">
        <f t="shared" si="491"/>
        <v>160</v>
      </c>
      <c r="DD180" s="172">
        <f t="shared" si="492"/>
        <v>160</v>
      </c>
      <c r="DE180" s="172">
        <f t="shared" si="493"/>
        <v>160</v>
      </c>
      <c r="DF180" s="172">
        <f t="shared" si="494"/>
        <v>160</v>
      </c>
      <c r="DG180" s="172">
        <f t="shared" si="495"/>
        <v>160</v>
      </c>
      <c r="DH180" s="172">
        <f t="shared" si="496"/>
        <v>160</v>
      </c>
      <c r="DI180" s="172">
        <f t="shared" si="497"/>
        <v>150</v>
      </c>
      <c r="DJ180" s="172">
        <f t="shared" si="498"/>
        <v>130</v>
      </c>
      <c r="DK180" s="172">
        <f t="shared" si="499"/>
        <v>110.00000000000001</v>
      </c>
      <c r="DL180" s="172">
        <f t="shared" si="500"/>
        <v>100</v>
      </c>
      <c r="DM180" s="172">
        <f t="shared" si="501"/>
        <v>100</v>
      </c>
      <c r="DN180" s="172">
        <f t="shared" si="502"/>
        <v>100</v>
      </c>
      <c r="DO180" s="172">
        <f t="shared" si="503"/>
        <v>100</v>
      </c>
      <c r="DP180" s="172">
        <f t="shared" si="504"/>
        <v>120</v>
      </c>
      <c r="DQ180" s="172">
        <f t="shared" si="505"/>
        <v>140</v>
      </c>
      <c r="DR180" s="172">
        <f t="shared" si="506"/>
        <v>150</v>
      </c>
      <c r="DS180" s="172">
        <f t="shared" si="507"/>
        <v>150</v>
      </c>
      <c r="DT180" s="172">
        <f t="shared" si="508"/>
        <v>160</v>
      </c>
      <c r="DU180" s="172">
        <f t="shared" si="509"/>
        <v>160</v>
      </c>
      <c r="DV180" s="172">
        <f t="shared" si="510"/>
        <v>160</v>
      </c>
      <c r="DW180" s="172">
        <f t="shared" si="511"/>
        <v>160</v>
      </c>
      <c r="DX180" s="172">
        <f t="shared" si="512"/>
        <v>160</v>
      </c>
      <c r="DY180" s="172">
        <f t="shared" si="513"/>
        <v>160</v>
      </c>
      <c r="EA180" s="171">
        <f t="shared" si="514"/>
        <v>8200</v>
      </c>
      <c r="EB180" s="172">
        <f t="shared" si="515"/>
        <v>8200</v>
      </c>
      <c r="EC180" s="172">
        <f t="shared" si="516"/>
        <v>8200</v>
      </c>
      <c r="ED180" s="172">
        <f t="shared" si="517"/>
        <v>8200</v>
      </c>
      <c r="EE180" s="172">
        <f t="shared" si="518"/>
        <v>8200</v>
      </c>
      <c r="EF180" s="172">
        <f t="shared" si="519"/>
        <v>8200</v>
      </c>
      <c r="EG180" s="172">
        <f t="shared" si="520"/>
        <v>8200</v>
      </c>
      <c r="EH180" s="172">
        <f t="shared" si="521"/>
        <v>8300</v>
      </c>
      <c r="EI180" s="172">
        <f t="shared" si="522"/>
        <v>8500</v>
      </c>
      <c r="EJ180" s="172">
        <f t="shared" si="523"/>
        <v>8700</v>
      </c>
      <c r="EK180" s="172">
        <f t="shared" si="524"/>
        <v>8800</v>
      </c>
      <c r="EL180" s="172">
        <f t="shared" si="525"/>
        <v>8800</v>
      </c>
      <c r="EM180" s="172">
        <f t="shared" si="526"/>
        <v>8800</v>
      </c>
      <c r="EN180" s="172">
        <f t="shared" si="527"/>
        <v>8800</v>
      </c>
      <c r="EO180" s="172">
        <f t="shared" si="528"/>
        <v>8600</v>
      </c>
      <c r="EP180" s="172">
        <f t="shared" si="529"/>
        <v>8400</v>
      </c>
      <c r="EQ180" s="172">
        <f t="shared" si="530"/>
        <v>8300</v>
      </c>
      <c r="ER180" s="172">
        <f t="shared" si="531"/>
        <v>8300</v>
      </c>
      <c r="ES180" s="172">
        <f t="shared" si="532"/>
        <v>8200</v>
      </c>
      <c r="ET180" s="172">
        <f t="shared" si="533"/>
        <v>8200</v>
      </c>
      <c r="EU180" s="172">
        <f t="shared" si="534"/>
        <v>8200</v>
      </c>
      <c r="EV180" s="172">
        <f t="shared" si="535"/>
        <v>8200</v>
      </c>
      <c r="EW180" s="172">
        <f t="shared" si="536"/>
        <v>8200</v>
      </c>
      <c r="EX180" s="172">
        <f t="shared" si="537"/>
        <v>8200</v>
      </c>
      <c r="EZ180" s="171">
        <f t="shared" si="538"/>
        <v>8300</v>
      </c>
      <c r="FA180" s="172">
        <f t="shared" si="539"/>
        <v>8300</v>
      </c>
      <c r="FB180" s="172">
        <f t="shared" si="540"/>
        <v>8300</v>
      </c>
      <c r="FC180" s="172">
        <f t="shared" si="541"/>
        <v>8300</v>
      </c>
      <c r="FD180" s="172">
        <f t="shared" si="542"/>
        <v>8300</v>
      </c>
      <c r="FE180" s="172">
        <f t="shared" si="543"/>
        <v>8300</v>
      </c>
      <c r="FF180" s="172">
        <f t="shared" si="544"/>
        <v>8300</v>
      </c>
      <c r="FG180" s="172">
        <f t="shared" si="545"/>
        <v>8400</v>
      </c>
      <c r="FH180" s="172">
        <f t="shared" si="546"/>
        <v>8600</v>
      </c>
      <c r="FI180" s="172">
        <f t="shared" si="547"/>
        <v>8800</v>
      </c>
      <c r="FJ180" s="172">
        <f t="shared" si="548"/>
        <v>8900</v>
      </c>
      <c r="FK180" s="172">
        <f t="shared" si="549"/>
        <v>8900</v>
      </c>
      <c r="FL180" s="172">
        <f t="shared" si="550"/>
        <v>8900</v>
      </c>
      <c r="FM180" s="172">
        <f t="shared" si="551"/>
        <v>8900</v>
      </c>
      <c r="FN180" s="172">
        <f t="shared" si="552"/>
        <v>8700</v>
      </c>
      <c r="FO180" s="172">
        <f t="shared" si="553"/>
        <v>8500</v>
      </c>
      <c r="FP180" s="172">
        <f t="shared" si="554"/>
        <v>8400</v>
      </c>
      <c r="FQ180" s="172">
        <f t="shared" si="555"/>
        <v>8400</v>
      </c>
      <c r="FR180" s="172">
        <f t="shared" si="556"/>
        <v>8300</v>
      </c>
      <c r="FS180" s="172">
        <f t="shared" si="557"/>
        <v>8300</v>
      </c>
      <c r="FT180" s="172">
        <f t="shared" si="558"/>
        <v>8300</v>
      </c>
      <c r="FU180" s="172">
        <f t="shared" si="559"/>
        <v>8300</v>
      </c>
      <c r="FV180" s="172">
        <f t="shared" si="560"/>
        <v>8300</v>
      </c>
      <c r="FW180" s="172">
        <f t="shared" si="561"/>
        <v>8300</v>
      </c>
    </row>
    <row r="181" spans="3:179" ht="14.25" customHeight="1" x14ac:dyDescent="0.25">
      <c r="C181" s="132">
        <v>2032</v>
      </c>
      <c r="D181" s="14" t="s">
        <v>165</v>
      </c>
      <c r="E181" s="171">
        <f t="shared" si="562"/>
        <v>1387.49</v>
      </c>
      <c r="F181" s="172">
        <f t="shared" si="563"/>
        <v>1387.49</v>
      </c>
      <c r="G181" s="172">
        <f t="shared" si="564"/>
        <v>1387.49</v>
      </c>
      <c r="H181" s="172">
        <f t="shared" si="565"/>
        <v>1387.49</v>
      </c>
      <c r="I181" s="172">
        <f t="shared" si="566"/>
        <v>1387.49</v>
      </c>
      <c r="J181" s="172">
        <f t="shared" si="567"/>
        <v>1387.49</v>
      </c>
      <c r="K181" s="172">
        <f t="shared" si="568"/>
        <v>1387.49</v>
      </c>
      <c r="L181" s="172">
        <f t="shared" si="569"/>
        <v>1272.0063827308147</v>
      </c>
      <c r="M181" s="172">
        <f t="shared" si="570"/>
        <v>1019.0517749017878</v>
      </c>
      <c r="N181" s="172">
        <f t="shared" si="571"/>
        <v>868.49632839389278</v>
      </c>
      <c r="O181" s="172">
        <f t="shared" si="572"/>
        <v>830.94423402315761</v>
      </c>
      <c r="P181" s="172">
        <f t="shared" si="573"/>
        <v>856.84744690900857</v>
      </c>
      <c r="Q181" s="172">
        <f t="shared" si="574"/>
        <v>949.47068510009115</v>
      </c>
      <c r="R181" s="172">
        <f t="shared" si="575"/>
        <v>1085.682345448701</v>
      </c>
      <c r="S181" s="172">
        <f t="shared" si="576"/>
        <v>1110.2789970506742</v>
      </c>
      <c r="T181" s="172">
        <f t="shared" si="577"/>
        <v>1300.2398588725687</v>
      </c>
      <c r="U181" s="172">
        <f t="shared" si="578"/>
        <v>1321.29</v>
      </c>
      <c r="V181" s="172">
        <f t="shared" si="579"/>
        <v>1321.29</v>
      </c>
      <c r="W181" s="172">
        <f t="shared" si="580"/>
        <v>1387.49</v>
      </c>
      <c r="X181" s="172">
        <f t="shared" si="581"/>
        <v>1387.49</v>
      </c>
      <c r="Y181" s="172">
        <f t="shared" si="582"/>
        <v>1387.49</v>
      </c>
      <c r="Z181" s="172">
        <f t="shared" si="583"/>
        <v>1387.49</v>
      </c>
      <c r="AA181" s="172">
        <f t="shared" si="584"/>
        <v>1387.49</v>
      </c>
      <c r="AB181" s="172">
        <f t="shared" si="585"/>
        <v>1387.49</v>
      </c>
      <c r="AC181" s="176">
        <f xml:space="preserve"> SUM(E181:AB181) * 31</f>
        <v>929162.00965635211</v>
      </c>
      <c r="AD181" s="195"/>
      <c r="AE181" s="171">
        <f t="shared" si="586"/>
        <v>8210</v>
      </c>
      <c r="AF181" s="172">
        <f t="shared" si="587"/>
        <v>8210</v>
      </c>
      <c r="AG181" s="172">
        <f t="shared" si="588"/>
        <v>8210</v>
      </c>
      <c r="AH181" s="172">
        <f t="shared" si="589"/>
        <v>8210</v>
      </c>
      <c r="AI181" s="172">
        <f t="shared" si="590"/>
        <v>8210</v>
      </c>
      <c r="AJ181" s="172">
        <f t="shared" si="591"/>
        <v>8210</v>
      </c>
      <c r="AK181" s="172">
        <f t="shared" si="592"/>
        <v>8210</v>
      </c>
      <c r="AL181" s="172">
        <f t="shared" si="593"/>
        <v>8382.5553415337472</v>
      </c>
      <c r="AM181" s="172">
        <f t="shared" si="594"/>
        <v>8733.1180593502668</v>
      </c>
      <c r="AN181" s="172">
        <f t="shared" si="595"/>
        <v>8927.1266909744118</v>
      </c>
      <c r="AO181" s="172">
        <f t="shared" si="596"/>
        <v>8974.0598479357159</v>
      </c>
      <c r="AP181" s="172">
        <f t="shared" si="597"/>
        <v>8941.7446725598456</v>
      </c>
      <c r="AQ181" s="172">
        <f t="shared" si="598"/>
        <v>8823.989306773974</v>
      </c>
      <c r="AR181" s="172">
        <f t="shared" si="599"/>
        <v>8644.0054880187963</v>
      </c>
      <c r="AS181" s="172">
        <f t="shared" si="600"/>
        <v>8610.5614363773839</v>
      </c>
      <c r="AT181" s="172">
        <f t="shared" si="601"/>
        <v>8341.1799438063317</v>
      </c>
      <c r="AU181" s="172">
        <f t="shared" si="602"/>
        <v>8310</v>
      </c>
      <c r="AV181" s="172">
        <f t="shared" si="603"/>
        <v>8310</v>
      </c>
      <c r="AW181" s="172">
        <f t="shared" si="604"/>
        <v>8210</v>
      </c>
      <c r="AX181" s="172">
        <f t="shared" si="605"/>
        <v>8210</v>
      </c>
      <c r="AY181" s="172">
        <f t="shared" si="606"/>
        <v>8210</v>
      </c>
      <c r="AZ181" s="172">
        <f t="shared" si="607"/>
        <v>8210</v>
      </c>
      <c r="BA181" s="172">
        <f t="shared" si="608"/>
        <v>8210</v>
      </c>
      <c r="BB181" s="172">
        <f t="shared" si="609"/>
        <v>8210</v>
      </c>
      <c r="BD181" s="189">
        <f xml:space="preserve">  'Generation Calculation'!CC168-'Bidders Proposed Renewables'!E143</f>
        <v>169</v>
      </c>
      <c r="BE181" s="190">
        <f xml:space="preserve">  'Generation Calculation'!CD168-'Bidders Proposed Renewables'!F143</f>
        <v>169</v>
      </c>
      <c r="BF181" s="190">
        <f xml:space="preserve">  'Generation Calculation'!CE168-'Bidders Proposed Renewables'!G143</f>
        <v>169</v>
      </c>
      <c r="BG181" s="190">
        <f xml:space="preserve">  'Generation Calculation'!CF168-'Bidders Proposed Renewables'!H143</f>
        <v>169</v>
      </c>
      <c r="BH181" s="190">
        <f xml:space="preserve">  'Generation Calculation'!CG168-'Bidders Proposed Renewables'!I143</f>
        <v>169</v>
      </c>
      <c r="BI181" s="190">
        <f xml:space="preserve">  'Generation Calculation'!CH168-'Bidders Proposed Renewables'!J143</f>
        <v>169</v>
      </c>
      <c r="BJ181" s="190">
        <f xml:space="preserve">  'Generation Calculation'!CI168-'Bidders Proposed Renewables'!K143</f>
        <v>169</v>
      </c>
      <c r="BK181" s="190">
        <f xml:space="preserve">  'Generation Calculation'!CJ168-'Bidders Proposed Renewables'!L143</f>
        <v>151.74446584662536</v>
      </c>
      <c r="BL181" s="190">
        <f xml:space="preserve">  'Generation Calculation'!CK168-'Bidders Proposed Renewables'!M143</f>
        <v>116.68819406497339</v>
      </c>
      <c r="BM181" s="190">
        <f xml:space="preserve">  'Generation Calculation'!CL168-'Bidders Proposed Renewables'!N143</f>
        <v>97.287330902558836</v>
      </c>
      <c r="BN181" s="190">
        <f xml:space="preserve">  'Generation Calculation'!CM168-'Bidders Proposed Renewables'!O143</f>
        <v>92.594015206428338</v>
      </c>
      <c r="BO181" s="190">
        <f xml:space="preserve">  'Generation Calculation'!CN168-'Bidders Proposed Renewables'!P143</f>
        <v>95.825532744015376</v>
      </c>
      <c r="BP181" s="190">
        <f xml:space="preserve">  'Generation Calculation'!CO168-'Bidders Proposed Renewables'!Q143</f>
        <v>107.60106932260268</v>
      </c>
      <c r="BQ181" s="190">
        <f xml:space="preserve">  'Generation Calculation'!CP168-'Bidders Proposed Renewables'!R143</f>
        <v>125.59945119812031</v>
      </c>
      <c r="BR181" s="190">
        <f xml:space="preserve">  'Generation Calculation'!CQ168-'Bidders Proposed Renewables'!S143</f>
        <v>128.94385636226158</v>
      </c>
      <c r="BS181" s="190">
        <f xml:space="preserve">  'Generation Calculation'!CR168-'Bidders Proposed Renewables'!T143</f>
        <v>155.88200561936685</v>
      </c>
      <c r="BT181" s="190">
        <f xml:space="preserve">  'Generation Calculation'!CS168-'Bidders Proposed Renewables'!U143</f>
        <v>159</v>
      </c>
      <c r="BU181" s="190">
        <f xml:space="preserve">  'Generation Calculation'!CT168-'Bidders Proposed Renewables'!V143</f>
        <v>159</v>
      </c>
      <c r="BV181" s="190">
        <f xml:space="preserve">  'Generation Calculation'!CU168-'Bidders Proposed Renewables'!W143</f>
        <v>169</v>
      </c>
      <c r="BW181" s="190">
        <f xml:space="preserve">  'Generation Calculation'!CV168-'Bidders Proposed Renewables'!X143</f>
        <v>169</v>
      </c>
      <c r="BX181" s="190">
        <f xml:space="preserve">  'Generation Calculation'!CW168-'Bidders Proposed Renewables'!Y143</f>
        <v>169</v>
      </c>
      <c r="BY181" s="190">
        <f xml:space="preserve">  'Generation Calculation'!CX168-'Bidders Proposed Renewables'!Z143</f>
        <v>169</v>
      </c>
      <c r="BZ181" s="190">
        <f xml:space="preserve">  'Generation Calculation'!CY168-'Bidders Proposed Renewables'!AA143</f>
        <v>169</v>
      </c>
      <c r="CA181" s="190">
        <f xml:space="preserve">  'Generation Calculation'!CZ168-'Bidders Proposed Renewables'!AB143</f>
        <v>169</v>
      </c>
      <c r="CC181" s="171">
        <f t="shared" si="466"/>
        <v>170</v>
      </c>
      <c r="CD181" s="172">
        <f t="shared" si="467"/>
        <v>170</v>
      </c>
      <c r="CE181" s="172">
        <f t="shared" si="468"/>
        <v>170</v>
      </c>
      <c r="CF181" s="172">
        <f t="shared" si="469"/>
        <v>170</v>
      </c>
      <c r="CG181" s="172">
        <f t="shared" si="470"/>
        <v>170</v>
      </c>
      <c r="CH181" s="172">
        <f t="shared" si="471"/>
        <v>170</v>
      </c>
      <c r="CI181" s="172">
        <f t="shared" si="472"/>
        <v>170</v>
      </c>
      <c r="CJ181" s="172">
        <f t="shared" si="473"/>
        <v>160</v>
      </c>
      <c r="CK181" s="172">
        <f t="shared" si="474"/>
        <v>120</v>
      </c>
      <c r="CL181" s="172">
        <f t="shared" si="475"/>
        <v>100</v>
      </c>
      <c r="CM181" s="172">
        <f t="shared" si="476"/>
        <v>100</v>
      </c>
      <c r="CN181" s="172">
        <f t="shared" si="477"/>
        <v>100</v>
      </c>
      <c r="CO181" s="172">
        <f t="shared" si="478"/>
        <v>110.00000000000001</v>
      </c>
      <c r="CP181" s="172">
        <f t="shared" si="479"/>
        <v>130</v>
      </c>
      <c r="CQ181" s="172">
        <f t="shared" si="480"/>
        <v>130</v>
      </c>
      <c r="CR181" s="172">
        <f t="shared" si="481"/>
        <v>160</v>
      </c>
      <c r="CS181" s="172">
        <f t="shared" si="482"/>
        <v>160</v>
      </c>
      <c r="CT181" s="172">
        <f t="shared" si="483"/>
        <v>160</v>
      </c>
      <c r="CU181" s="172">
        <f t="shared" si="484"/>
        <v>170</v>
      </c>
      <c r="CV181" s="172">
        <f t="shared" si="485"/>
        <v>170</v>
      </c>
      <c r="CW181" s="172">
        <f t="shared" si="486"/>
        <v>170</v>
      </c>
      <c r="CX181" s="172">
        <f t="shared" si="487"/>
        <v>170</v>
      </c>
      <c r="CY181" s="172">
        <f t="shared" si="488"/>
        <v>170</v>
      </c>
      <c r="CZ181" s="172">
        <f t="shared" si="489"/>
        <v>170</v>
      </c>
      <c r="DB181" s="171">
        <f t="shared" si="490"/>
        <v>160</v>
      </c>
      <c r="DC181" s="172">
        <f t="shared" si="491"/>
        <v>160</v>
      </c>
      <c r="DD181" s="172">
        <f t="shared" si="492"/>
        <v>160</v>
      </c>
      <c r="DE181" s="172">
        <f t="shared" si="493"/>
        <v>160</v>
      </c>
      <c r="DF181" s="172">
        <f t="shared" si="494"/>
        <v>160</v>
      </c>
      <c r="DG181" s="172">
        <f t="shared" si="495"/>
        <v>160</v>
      </c>
      <c r="DH181" s="172">
        <f t="shared" si="496"/>
        <v>160</v>
      </c>
      <c r="DI181" s="172">
        <f t="shared" si="497"/>
        <v>150</v>
      </c>
      <c r="DJ181" s="172">
        <f t="shared" si="498"/>
        <v>110.00000000000001</v>
      </c>
      <c r="DK181" s="172">
        <f t="shared" si="499"/>
        <v>90</v>
      </c>
      <c r="DL181" s="172">
        <f t="shared" si="500"/>
        <v>90</v>
      </c>
      <c r="DM181" s="172">
        <f t="shared" si="501"/>
        <v>90</v>
      </c>
      <c r="DN181" s="172">
        <f t="shared" si="502"/>
        <v>100</v>
      </c>
      <c r="DO181" s="172">
        <f t="shared" si="503"/>
        <v>120</v>
      </c>
      <c r="DP181" s="172">
        <f t="shared" si="504"/>
        <v>120</v>
      </c>
      <c r="DQ181" s="172">
        <f t="shared" si="505"/>
        <v>150</v>
      </c>
      <c r="DR181" s="172">
        <f t="shared" si="506"/>
        <v>150</v>
      </c>
      <c r="DS181" s="172">
        <f t="shared" si="507"/>
        <v>150</v>
      </c>
      <c r="DT181" s="172">
        <f t="shared" si="508"/>
        <v>160</v>
      </c>
      <c r="DU181" s="172">
        <f t="shared" si="509"/>
        <v>160</v>
      </c>
      <c r="DV181" s="172">
        <f t="shared" si="510"/>
        <v>160</v>
      </c>
      <c r="DW181" s="172">
        <f t="shared" si="511"/>
        <v>160</v>
      </c>
      <c r="DX181" s="172">
        <f t="shared" si="512"/>
        <v>160</v>
      </c>
      <c r="DY181" s="172">
        <f t="shared" si="513"/>
        <v>160</v>
      </c>
      <c r="EA181" s="171">
        <f t="shared" si="514"/>
        <v>8200</v>
      </c>
      <c r="EB181" s="172">
        <f t="shared" si="515"/>
        <v>8200</v>
      </c>
      <c r="EC181" s="172">
        <f t="shared" si="516"/>
        <v>8200</v>
      </c>
      <c r="ED181" s="172">
        <f t="shared" si="517"/>
        <v>8200</v>
      </c>
      <c r="EE181" s="172">
        <f t="shared" si="518"/>
        <v>8200</v>
      </c>
      <c r="EF181" s="172">
        <f t="shared" si="519"/>
        <v>8200</v>
      </c>
      <c r="EG181" s="172">
        <f t="shared" si="520"/>
        <v>8200</v>
      </c>
      <c r="EH181" s="172">
        <f t="shared" si="521"/>
        <v>8300</v>
      </c>
      <c r="EI181" s="172">
        <f t="shared" si="522"/>
        <v>8700</v>
      </c>
      <c r="EJ181" s="172">
        <f t="shared" si="523"/>
        <v>8900</v>
      </c>
      <c r="EK181" s="172">
        <f t="shared" si="524"/>
        <v>8900</v>
      </c>
      <c r="EL181" s="172">
        <f t="shared" si="525"/>
        <v>8900</v>
      </c>
      <c r="EM181" s="172">
        <f t="shared" si="526"/>
        <v>8800</v>
      </c>
      <c r="EN181" s="172">
        <f t="shared" si="527"/>
        <v>8600</v>
      </c>
      <c r="EO181" s="172">
        <f t="shared" si="528"/>
        <v>8600</v>
      </c>
      <c r="EP181" s="172">
        <f t="shared" si="529"/>
        <v>8300</v>
      </c>
      <c r="EQ181" s="172">
        <f t="shared" si="530"/>
        <v>8300</v>
      </c>
      <c r="ER181" s="172">
        <f t="shared" si="531"/>
        <v>8300</v>
      </c>
      <c r="ES181" s="172">
        <f t="shared" si="532"/>
        <v>8200</v>
      </c>
      <c r="ET181" s="172">
        <f t="shared" si="533"/>
        <v>8200</v>
      </c>
      <c r="EU181" s="172">
        <f t="shared" si="534"/>
        <v>8200</v>
      </c>
      <c r="EV181" s="172">
        <f t="shared" si="535"/>
        <v>8200</v>
      </c>
      <c r="EW181" s="172">
        <f t="shared" si="536"/>
        <v>8200</v>
      </c>
      <c r="EX181" s="172">
        <f t="shared" si="537"/>
        <v>8200</v>
      </c>
      <c r="EZ181" s="171">
        <f t="shared" si="538"/>
        <v>8300</v>
      </c>
      <c r="FA181" s="172">
        <f t="shared" si="539"/>
        <v>8300</v>
      </c>
      <c r="FB181" s="172">
        <f t="shared" si="540"/>
        <v>8300</v>
      </c>
      <c r="FC181" s="172">
        <f t="shared" si="541"/>
        <v>8300</v>
      </c>
      <c r="FD181" s="172">
        <f t="shared" si="542"/>
        <v>8300</v>
      </c>
      <c r="FE181" s="172">
        <f t="shared" si="543"/>
        <v>8300</v>
      </c>
      <c r="FF181" s="172">
        <f t="shared" si="544"/>
        <v>8300</v>
      </c>
      <c r="FG181" s="172">
        <f t="shared" si="545"/>
        <v>8400</v>
      </c>
      <c r="FH181" s="172">
        <f t="shared" si="546"/>
        <v>8800</v>
      </c>
      <c r="FI181" s="172">
        <f t="shared" si="547"/>
        <v>9000</v>
      </c>
      <c r="FJ181" s="172">
        <f t="shared" si="548"/>
        <v>9000</v>
      </c>
      <c r="FK181" s="172">
        <f t="shared" si="549"/>
        <v>9000</v>
      </c>
      <c r="FL181" s="172">
        <f t="shared" si="550"/>
        <v>8900</v>
      </c>
      <c r="FM181" s="172">
        <f t="shared" si="551"/>
        <v>8700</v>
      </c>
      <c r="FN181" s="172">
        <f t="shared" si="552"/>
        <v>8700</v>
      </c>
      <c r="FO181" s="172">
        <f t="shared" si="553"/>
        <v>8400</v>
      </c>
      <c r="FP181" s="172">
        <f t="shared" si="554"/>
        <v>8400</v>
      </c>
      <c r="FQ181" s="172">
        <f t="shared" si="555"/>
        <v>8400</v>
      </c>
      <c r="FR181" s="172">
        <f t="shared" si="556"/>
        <v>8300</v>
      </c>
      <c r="FS181" s="172">
        <f t="shared" si="557"/>
        <v>8300</v>
      </c>
      <c r="FT181" s="172">
        <f t="shared" si="558"/>
        <v>8300</v>
      </c>
      <c r="FU181" s="172">
        <f t="shared" si="559"/>
        <v>8300</v>
      </c>
      <c r="FV181" s="172">
        <f t="shared" si="560"/>
        <v>8300</v>
      </c>
      <c r="FW181" s="172">
        <f t="shared" si="561"/>
        <v>8300</v>
      </c>
    </row>
    <row r="182" spans="3:179" ht="14.25" customHeight="1" x14ac:dyDescent="0.25">
      <c r="C182" s="132">
        <v>2032</v>
      </c>
      <c r="D182" s="14" t="s">
        <v>166</v>
      </c>
      <c r="E182" s="171">
        <f t="shared" si="562"/>
        <v>1387.49</v>
      </c>
      <c r="F182" s="172">
        <f t="shared" si="563"/>
        <v>1387.49</v>
      </c>
      <c r="G182" s="172">
        <f t="shared" si="564"/>
        <v>1387.49</v>
      </c>
      <c r="H182" s="172">
        <f t="shared" si="565"/>
        <v>1387.49</v>
      </c>
      <c r="I182" s="172">
        <f t="shared" si="566"/>
        <v>1387.49</v>
      </c>
      <c r="J182" s="172">
        <f t="shared" si="567"/>
        <v>1387.49</v>
      </c>
      <c r="K182" s="172">
        <f t="shared" si="568"/>
        <v>1387.49</v>
      </c>
      <c r="L182" s="172">
        <f t="shared" si="569"/>
        <v>1222.8848180871585</v>
      </c>
      <c r="M182" s="172">
        <f t="shared" si="570"/>
        <v>1017.0412679251322</v>
      </c>
      <c r="N182" s="172">
        <f t="shared" si="571"/>
        <v>876.11477253962039</v>
      </c>
      <c r="O182" s="172">
        <f t="shared" si="572"/>
        <v>883.92917480891958</v>
      </c>
      <c r="P182" s="172">
        <f t="shared" si="573"/>
        <v>953.47111696145475</v>
      </c>
      <c r="Q182" s="172">
        <f t="shared" si="574"/>
        <v>932.44328981095055</v>
      </c>
      <c r="R182" s="172">
        <f t="shared" si="575"/>
        <v>1059.6970126521489</v>
      </c>
      <c r="S182" s="172">
        <f t="shared" si="576"/>
        <v>1182.991192091433</v>
      </c>
      <c r="T182" s="172">
        <f t="shared" si="577"/>
        <v>1321.29</v>
      </c>
      <c r="U182" s="172">
        <f t="shared" si="578"/>
        <v>1321.29</v>
      </c>
      <c r="V182" s="172">
        <f t="shared" si="579"/>
        <v>1321.29</v>
      </c>
      <c r="W182" s="172">
        <f t="shared" si="580"/>
        <v>1387.49</v>
      </c>
      <c r="X182" s="172">
        <f t="shared" si="581"/>
        <v>1387.49</v>
      </c>
      <c r="Y182" s="172">
        <f t="shared" si="582"/>
        <v>1387.49</v>
      </c>
      <c r="Z182" s="172">
        <f t="shared" si="583"/>
        <v>1387.49</v>
      </c>
      <c r="AA182" s="172">
        <f t="shared" si="584"/>
        <v>1387.49</v>
      </c>
      <c r="AB182" s="172">
        <f t="shared" si="585"/>
        <v>1387.49</v>
      </c>
      <c r="AC182" s="176">
        <f xml:space="preserve"> SUM(E182:AB182) * 30</f>
        <v>903894.37934630504</v>
      </c>
      <c r="AD182" s="195"/>
      <c r="AE182" s="171">
        <f t="shared" si="586"/>
        <v>8210</v>
      </c>
      <c r="AF182" s="172">
        <f t="shared" si="587"/>
        <v>8210</v>
      </c>
      <c r="AG182" s="172">
        <f t="shared" si="588"/>
        <v>8210</v>
      </c>
      <c r="AH182" s="172">
        <f t="shared" si="589"/>
        <v>8210</v>
      </c>
      <c r="AI182" s="172">
        <f t="shared" si="590"/>
        <v>8210</v>
      </c>
      <c r="AJ182" s="172">
        <f t="shared" si="591"/>
        <v>8210</v>
      </c>
      <c r="AK182" s="172">
        <f t="shared" si="592"/>
        <v>8210</v>
      </c>
      <c r="AL182" s="172">
        <f t="shared" si="593"/>
        <v>8453.3772019479165</v>
      </c>
      <c r="AM182" s="172">
        <f t="shared" si="594"/>
        <v>8735.774335687307</v>
      </c>
      <c r="AN182" s="172">
        <f t="shared" si="595"/>
        <v>8917.5373060128622</v>
      </c>
      <c r="AO182" s="172">
        <f t="shared" si="596"/>
        <v>8907.6771283052894</v>
      </c>
      <c r="AP182" s="172">
        <f t="shared" si="597"/>
        <v>8818.8226672187302</v>
      </c>
      <c r="AQ182" s="172">
        <f t="shared" si="598"/>
        <v>8845.9038876607956</v>
      </c>
      <c r="AR182" s="172">
        <f t="shared" si="599"/>
        <v>8679.0119165106607</v>
      </c>
      <c r="AS182" s="172">
        <f t="shared" si="600"/>
        <v>8509.8578734390048</v>
      </c>
      <c r="AT182" s="172">
        <f t="shared" si="601"/>
        <v>8310</v>
      </c>
      <c r="AU182" s="172">
        <f t="shared" si="602"/>
        <v>8310</v>
      </c>
      <c r="AV182" s="172">
        <f t="shared" si="603"/>
        <v>8310</v>
      </c>
      <c r="AW182" s="172">
        <f t="shared" si="604"/>
        <v>8210</v>
      </c>
      <c r="AX182" s="172">
        <f t="shared" si="605"/>
        <v>8210</v>
      </c>
      <c r="AY182" s="172">
        <f t="shared" si="606"/>
        <v>8210</v>
      </c>
      <c r="AZ182" s="172">
        <f t="shared" si="607"/>
        <v>8210</v>
      </c>
      <c r="BA182" s="172">
        <f t="shared" si="608"/>
        <v>8210</v>
      </c>
      <c r="BB182" s="172">
        <f t="shared" si="609"/>
        <v>8210</v>
      </c>
      <c r="BD182" s="189">
        <f xml:space="preserve">  'Generation Calculation'!CC169-'Bidders Proposed Renewables'!E144</f>
        <v>169</v>
      </c>
      <c r="BE182" s="190">
        <f xml:space="preserve">  'Generation Calculation'!CD169-'Bidders Proposed Renewables'!F144</f>
        <v>169</v>
      </c>
      <c r="BF182" s="190">
        <f xml:space="preserve">  'Generation Calculation'!CE169-'Bidders Proposed Renewables'!G144</f>
        <v>169</v>
      </c>
      <c r="BG182" s="190">
        <f xml:space="preserve">  'Generation Calculation'!CF169-'Bidders Proposed Renewables'!H144</f>
        <v>169</v>
      </c>
      <c r="BH182" s="190">
        <f xml:space="preserve">  'Generation Calculation'!CG169-'Bidders Proposed Renewables'!I144</f>
        <v>169</v>
      </c>
      <c r="BI182" s="190">
        <f xml:space="preserve">  'Generation Calculation'!CH169-'Bidders Proposed Renewables'!J144</f>
        <v>169</v>
      </c>
      <c r="BJ182" s="190">
        <f xml:space="preserve">  'Generation Calculation'!CI169-'Bidders Proposed Renewables'!K144</f>
        <v>169</v>
      </c>
      <c r="BK182" s="190">
        <f xml:space="preserve">  'Generation Calculation'!CJ169-'Bidders Proposed Renewables'!L144</f>
        <v>144.66227980520833</v>
      </c>
      <c r="BL182" s="190">
        <f xml:space="preserve">  'Generation Calculation'!CK169-'Bidders Proposed Renewables'!M144</f>
        <v>116.42256643126922</v>
      </c>
      <c r="BM182" s="190">
        <f xml:space="preserve">  'Generation Calculation'!CL169-'Bidders Proposed Renewables'!N144</f>
        <v>98.246269398713821</v>
      </c>
      <c r="BN182" s="190">
        <f xml:space="preserve">  'Generation Calculation'!CM169-'Bidders Proposed Renewables'!O144</f>
        <v>99.232287169471036</v>
      </c>
      <c r="BO182" s="190">
        <f xml:space="preserve">  'Generation Calculation'!CN169-'Bidders Proposed Renewables'!P144</f>
        <v>108.11773327812695</v>
      </c>
      <c r="BP182" s="190">
        <f xml:space="preserve">  'Generation Calculation'!CO169-'Bidders Proposed Renewables'!Q144</f>
        <v>105.40961123392051</v>
      </c>
      <c r="BQ182" s="190">
        <f xml:space="preserve">  'Generation Calculation'!CP169-'Bidders Proposed Renewables'!R144</f>
        <v>122.09880834893394</v>
      </c>
      <c r="BR182" s="190">
        <f xml:space="preserve">  'Generation Calculation'!CQ169-'Bidders Proposed Renewables'!S144</f>
        <v>139.01421265609957</v>
      </c>
      <c r="BS182" s="190">
        <f xml:space="preserve">  'Generation Calculation'!CR169-'Bidders Proposed Renewables'!T144</f>
        <v>159</v>
      </c>
      <c r="BT182" s="190">
        <f xml:space="preserve">  'Generation Calculation'!CS169-'Bidders Proposed Renewables'!U144</f>
        <v>159</v>
      </c>
      <c r="BU182" s="190">
        <f xml:space="preserve">  'Generation Calculation'!CT169-'Bidders Proposed Renewables'!V144</f>
        <v>159</v>
      </c>
      <c r="BV182" s="190">
        <f xml:space="preserve">  'Generation Calculation'!CU169-'Bidders Proposed Renewables'!W144</f>
        <v>169</v>
      </c>
      <c r="BW182" s="190">
        <f xml:space="preserve">  'Generation Calculation'!CV169-'Bidders Proposed Renewables'!X144</f>
        <v>169</v>
      </c>
      <c r="BX182" s="190">
        <f xml:space="preserve">  'Generation Calculation'!CW169-'Bidders Proposed Renewables'!Y144</f>
        <v>169</v>
      </c>
      <c r="BY182" s="190">
        <f xml:space="preserve">  'Generation Calculation'!CX169-'Bidders Proposed Renewables'!Z144</f>
        <v>169</v>
      </c>
      <c r="BZ182" s="190">
        <f xml:space="preserve">  'Generation Calculation'!CY169-'Bidders Proposed Renewables'!AA144</f>
        <v>169</v>
      </c>
      <c r="CA182" s="190">
        <f xml:space="preserve">  'Generation Calculation'!CZ169-'Bidders Proposed Renewables'!AB144</f>
        <v>169</v>
      </c>
      <c r="CC182" s="171">
        <f t="shared" si="466"/>
        <v>170</v>
      </c>
      <c r="CD182" s="172">
        <f t="shared" si="467"/>
        <v>170</v>
      </c>
      <c r="CE182" s="172">
        <f t="shared" si="468"/>
        <v>170</v>
      </c>
      <c r="CF182" s="172">
        <f t="shared" si="469"/>
        <v>170</v>
      </c>
      <c r="CG182" s="172">
        <f t="shared" si="470"/>
        <v>170</v>
      </c>
      <c r="CH182" s="172">
        <f t="shared" si="471"/>
        <v>170</v>
      </c>
      <c r="CI182" s="172">
        <f t="shared" si="472"/>
        <v>170</v>
      </c>
      <c r="CJ182" s="172">
        <f t="shared" si="473"/>
        <v>150</v>
      </c>
      <c r="CK182" s="172">
        <f t="shared" si="474"/>
        <v>120</v>
      </c>
      <c r="CL182" s="172">
        <f t="shared" si="475"/>
        <v>100</v>
      </c>
      <c r="CM182" s="172">
        <f t="shared" si="476"/>
        <v>100</v>
      </c>
      <c r="CN182" s="172">
        <f t="shared" si="477"/>
        <v>110.00000000000001</v>
      </c>
      <c r="CO182" s="172">
        <f t="shared" si="478"/>
        <v>110.00000000000001</v>
      </c>
      <c r="CP182" s="172">
        <f t="shared" si="479"/>
        <v>130</v>
      </c>
      <c r="CQ182" s="172">
        <f t="shared" si="480"/>
        <v>140</v>
      </c>
      <c r="CR182" s="172">
        <f t="shared" si="481"/>
        <v>160</v>
      </c>
      <c r="CS182" s="172">
        <f t="shared" si="482"/>
        <v>160</v>
      </c>
      <c r="CT182" s="172">
        <f t="shared" si="483"/>
        <v>160</v>
      </c>
      <c r="CU182" s="172">
        <f t="shared" si="484"/>
        <v>170</v>
      </c>
      <c r="CV182" s="172">
        <f t="shared" si="485"/>
        <v>170</v>
      </c>
      <c r="CW182" s="172">
        <f t="shared" si="486"/>
        <v>170</v>
      </c>
      <c r="CX182" s="172">
        <f t="shared" si="487"/>
        <v>170</v>
      </c>
      <c r="CY182" s="172">
        <f t="shared" si="488"/>
        <v>170</v>
      </c>
      <c r="CZ182" s="172">
        <f t="shared" si="489"/>
        <v>170</v>
      </c>
      <c r="DB182" s="171">
        <f t="shared" si="490"/>
        <v>160</v>
      </c>
      <c r="DC182" s="172">
        <f t="shared" si="491"/>
        <v>160</v>
      </c>
      <c r="DD182" s="172">
        <f t="shared" si="492"/>
        <v>160</v>
      </c>
      <c r="DE182" s="172">
        <f t="shared" si="493"/>
        <v>160</v>
      </c>
      <c r="DF182" s="172">
        <f t="shared" si="494"/>
        <v>160</v>
      </c>
      <c r="DG182" s="172">
        <f t="shared" si="495"/>
        <v>160</v>
      </c>
      <c r="DH182" s="172">
        <f t="shared" si="496"/>
        <v>160</v>
      </c>
      <c r="DI182" s="172">
        <f t="shared" si="497"/>
        <v>140</v>
      </c>
      <c r="DJ182" s="172">
        <f t="shared" si="498"/>
        <v>110.00000000000001</v>
      </c>
      <c r="DK182" s="172">
        <f t="shared" si="499"/>
        <v>90</v>
      </c>
      <c r="DL182" s="172">
        <f t="shared" si="500"/>
        <v>90</v>
      </c>
      <c r="DM182" s="172">
        <f t="shared" si="501"/>
        <v>100</v>
      </c>
      <c r="DN182" s="172">
        <f t="shared" si="502"/>
        <v>100</v>
      </c>
      <c r="DO182" s="172">
        <f t="shared" si="503"/>
        <v>120</v>
      </c>
      <c r="DP182" s="172">
        <f t="shared" si="504"/>
        <v>130</v>
      </c>
      <c r="DQ182" s="172">
        <f t="shared" si="505"/>
        <v>150</v>
      </c>
      <c r="DR182" s="172">
        <f t="shared" si="506"/>
        <v>150</v>
      </c>
      <c r="DS182" s="172">
        <f t="shared" si="507"/>
        <v>150</v>
      </c>
      <c r="DT182" s="172">
        <f t="shared" si="508"/>
        <v>160</v>
      </c>
      <c r="DU182" s="172">
        <f t="shared" si="509"/>
        <v>160</v>
      </c>
      <c r="DV182" s="172">
        <f t="shared" si="510"/>
        <v>160</v>
      </c>
      <c r="DW182" s="172">
        <f t="shared" si="511"/>
        <v>160</v>
      </c>
      <c r="DX182" s="172">
        <f t="shared" si="512"/>
        <v>160</v>
      </c>
      <c r="DY182" s="172">
        <f t="shared" si="513"/>
        <v>160</v>
      </c>
      <c r="EA182" s="171">
        <f t="shared" si="514"/>
        <v>8200</v>
      </c>
      <c r="EB182" s="172">
        <f t="shared" si="515"/>
        <v>8200</v>
      </c>
      <c r="EC182" s="172">
        <f t="shared" si="516"/>
        <v>8200</v>
      </c>
      <c r="ED182" s="172">
        <f t="shared" si="517"/>
        <v>8200</v>
      </c>
      <c r="EE182" s="172">
        <f t="shared" si="518"/>
        <v>8200</v>
      </c>
      <c r="EF182" s="172">
        <f t="shared" si="519"/>
        <v>8200</v>
      </c>
      <c r="EG182" s="172">
        <f t="shared" si="520"/>
        <v>8200</v>
      </c>
      <c r="EH182" s="172">
        <f t="shared" si="521"/>
        <v>8400</v>
      </c>
      <c r="EI182" s="172">
        <f t="shared" si="522"/>
        <v>8700</v>
      </c>
      <c r="EJ182" s="172">
        <f t="shared" si="523"/>
        <v>8900</v>
      </c>
      <c r="EK182" s="172">
        <f t="shared" si="524"/>
        <v>8900</v>
      </c>
      <c r="EL182" s="172">
        <f t="shared" si="525"/>
        <v>8800</v>
      </c>
      <c r="EM182" s="172">
        <f t="shared" si="526"/>
        <v>8800</v>
      </c>
      <c r="EN182" s="172">
        <f t="shared" si="527"/>
        <v>8600</v>
      </c>
      <c r="EO182" s="172">
        <f t="shared" si="528"/>
        <v>8500</v>
      </c>
      <c r="EP182" s="172">
        <f t="shared" si="529"/>
        <v>8300</v>
      </c>
      <c r="EQ182" s="172">
        <f t="shared" si="530"/>
        <v>8300</v>
      </c>
      <c r="ER182" s="172">
        <f t="shared" si="531"/>
        <v>8300</v>
      </c>
      <c r="ES182" s="172">
        <f t="shared" si="532"/>
        <v>8200</v>
      </c>
      <c r="ET182" s="172">
        <f t="shared" si="533"/>
        <v>8200</v>
      </c>
      <c r="EU182" s="172">
        <f t="shared" si="534"/>
        <v>8200</v>
      </c>
      <c r="EV182" s="172">
        <f t="shared" si="535"/>
        <v>8200</v>
      </c>
      <c r="EW182" s="172">
        <f t="shared" si="536"/>
        <v>8200</v>
      </c>
      <c r="EX182" s="172">
        <f t="shared" si="537"/>
        <v>8200</v>
      </c>
      <c r="EZ182" s="171">
        <f t="shared" si="538"/>
        <v>8300</v>
      </c>
      <c r="FA182" s="172">
        <f t="shared" si="539"/>
        <v>8300</v>
      </c>
      <c r="FB182" s="172">
        <f t="shared" si="540"/>
        <v>8300</v>
      </c>
      <c r="FC182" s="172">
        <f t="shared" si="541"/>
        <v>8300</v>
      </c>
      <c r="FD182" s="172">
        <f t="shared" si="542"/>
        <v>8300</v>
      </c>
      <c r="FE182" s="172">
        <f t="shared" si="543"/>
        <v>8300</v>
      </c>
      <c r="FF182" s="172">
        <f t="shared" si="544"/>
        <v>8300</v>
      </c>
      <c r="FG182" s="172">
        <f t="shared" si="545"/>
        <v>8500</v>
      </c>
      <c r="FH182" s="172">
        <f t="shared" si="546"/>
        <v>8800</v>
      </c>
      <c r="FI182" s="172">
        <f t="shared" si="547"/>
        <v>9000</v>
      </c>
      <c r="FJ182" s="172">
        <f t="shared" si="548"/>
        <v>9000</v>
      </c>
      <c r="FK182" s="172">
        <f t="shared" si="549"/>
        <v>8900</v>
      </c>
      <c r="FL182" s="172">
        <f t="shared" si="550"/>
        <v>8900</v>
      </c>
      <c r="FM182" s="172">
        <f t="shared" si="551"/>
        <v>8700</v>
      </c>
      <c r="FN182" s="172">
        <f t="shared" si="552"/>
        <v>8600</v>
      </c>
      <c r="FO182" s="172">
        <f t="shared" si="553"/>
        <v>8400</v>
      </c>
      <c r="FP182" s="172">
        <f t="shared" si="554"/>
        <v>8400</v>
      </c>
      <c r="FQ182" s="172">
        <f t="shared" si="555"/>
        <v>8400</v>
      </c>
      <c r="FR182" s="172">
        <f t="shared" si="556"/>
        <v>8300</v>
      </c>
      <c r="FS182" s="172">
        <f t="shared" si="557"/>
        <v>8300</v>
      </c>
      <c r="FT182" s="172">
        <f t="shared" si="558"/>
        <v>8300</v>
      </c>
      <c r="FU182" s="172">
        <f t="shared" si="559"/>
        <v>8300</v>
      </c>
      <c r="FV182" s="172">
        <f t="shared" si="560"/>
        <v>8300</v>
      </c>
      <c r="FW182" s="172">
        <f t="shared" si="561"/>
        <v>8300</v>
      </c>
    </row>
    <row r="183" spans="3:179" ht="14.25" customHeight="1" x14ac:dyDescent="0.25">
      <c r="C183" s="132">
        <v>2032</v>
      </c>
      <c r="D183" s="14" t="s">
        <v>10</v>
      </c>
      <c r="E183" s="171">
        <f t="shared" si="562"/>
        <v>1387.49</v>
      </c>
      <c r="F183" s="172">
        <f t="shared" si="563"/>
        <v>1387.49</v>
      </c>
      <c r="G183" s="172">
        <f t="shared" si="564"/>
        <v>1387.49</v>
      </c>
      <c r="H183" s="172">
        <f t="shared" si="565"/>
        <v>1387.49</v>
      </c>
      <c r="I183" s="172">
        <f t="shared" si="566"/>
        <v>1387.49</v>
      </c>
      <c r="J183" s="172">
        <f t="shared" si="567"/>
        <v>1387.49</v>
      </c>
      <c r="K183" s="172">
        <f t="shared" si="568"/>
        <v>1376.8403325502356</v>
      </c>
      <c r="L183" s="172">
        <f t="shared" si="569"/>
        <v>1091.7848752897617</v>
      </c>
      <c r="M183" s="172">
        <f t="shared" si="570"/>
        <v>883.59876069927191</v>
      </c>
      <c r="N183" s="172">
        <f t="shared" si="571"/>
        <v>813.06153530004553</v>
      </c>
      <c r="O183" s="172">
        <f t="shared" si="572"/>
        <v>834.42645372116885</v>
      </c>
      <c r="P183" s="172">
        <f t="shared" si="573"/>
        <v>861.57368822956084</v>
      </c>
      <c r="Q183" s="172">
        <f t="shared" si="574"/>
        <v>958.35467126144658</v>
      </c>
      <c r="R183" s="172">
        <f t="shared" si="575"/>
        <v>1040.3308215127497</v>
      </c>
      <c r="S183" s="172">
        <f t="shared" si="576"/>
        <v>1123.8605701088568</v>
      </c>
      <c r="T183" s="172">
        <f t="shared" si="577"/>
        <v>1309.1979628799108</v>
      </c>
      <c r="U183" s="172">
        <f t="shared" si="578"/>
        <v>1321.29</v>
      </c>
      <c r="V183" s="172">
        <f t="shared" si="579"/>
        <v>1321.29</v>
      </c>
      <c r="W183" s="172">
        <f t="shared" si="580"/>
        <v>1387.49</v>
      </c>
      <c r="X183" s="172">
        <f t="shared" si="581"/>
        <v>1387.49</v>
      </c>
      <c r="Y183" s="172">
        <f t="shared" si="582"/>
        <v>1387.49</v>
      </c>
      <c r="Z183" s="172">
        <f t="shared" si="583"/>
        <v>1387.49</v>
      </c>
      <c r="AA183" s="172">
        <f t="shared" si="584"/>
        <v>1387.49</v>
      </c>
      <c r="AB183" s="172">
        <f t="shared" si="585"/>
        <v>1387.49</v>
      </c>
      <c r="AC183" s="176">
        <f xml:space="preserve"> SUM(E183:AB183) * 31</f>
        <v>917150.1798181436</v>
      </c>
      <c r="AD183" s="195"/>
      <c r="AE183" s="171">
        <f t="shared" si="586"/>
        <v>8210</v>
      </c>
      <c r="AF183" s="172">
        <f t="shared" si="587"/>
        <v>8210</v>
      </c>
      <c r="AG183" s="172">
        <f t="shared" si="588"/>
        <v>8210</v>
      </c>
      <c r="AH183" s="172">
        <f t="shared" si="589"/>
        <v>8210</v>
      </c>
      <c r="AI183" s="172">
        <f t="shared" si="590"/>
        <v>8210</v>
      </c>
      <c r="AJ183" s="172">
        <f t="shared" si="591"/>
        <v>8210</v>
      </c>
      <c r="AK183" s="172">
        <f t="shared" si="592"/>
        <v>8226.2931301239878</v>
      </c>
      <c r="AL183" s="172">
        <f t="shared" si="593"/>
        <v>8635.7361879416148</v>
      </c>
      <c r="AM183" s="172">
        <f t="shared" si="594"/>
        <v>8908.09454068587</v>
      </c>
      <c r="AN183" s="172">
        <f t="shared" si="595"/>
        <v>8996.2185614471618</v>
      </c>
      <c r="AO183" s="172">
        <f t="shared" si="596"/>
        <v>8969.7307699382454</v>
      </c>
      <c r="AP183" s="172">
        <f t="shared" si="597"/>
        <v>8935.8202565725896</v>
      </c>
      <c r="AQ183" s="172">
        <f t="shared" si="598"/>
        <v>8812.5060889771466</v>
      </c>
      <c r="AR183" s="172">
        <f t="shared" si="599"/>
        <v>8704.8890509404537</v>
      </c>
      <c r="AS183" s="172">
        <f t="shared" si="600"/>
        <v>8591.9629733031925</v>
      </c>
      <c r="AT183" s="172">
        <f t="shared" si="601"/>
        <v>8327.9461764807456</v>
      </c>
      <c r="AU183" s="172">
        <f t="shared" si="602"/>
        <v>8310</v>
      </c>
      <c r="AV183" s="172">
        <f t="shared" si="603"/>
        <v>8310</v>
      </c>
      <c r="AW183" s="172">
        <f t="shared" si="604"/>
        <v>8210</v>
      </c>
      <c r="AX183" s="172">
        <f t="shared" si="605"/>
        <v>8210</v>
      </c>
      <c r="AY183" s="172">
        <f t="shared" si="606"/>
        <v>8210</v>
      </c>
      <c r="AZ183" s="172">
        <f t="shared" si="607"/>
        <v>8210</v>
      </c>
      <c r="BA183" s="172">
        <f t="shared" si="608"/>
        <v>8210</v>
      </c>
      <c r="BB183" s="172">
        <f t="shared" si="609"/>
        <v>8210</v>
      </c>
      <c r="BD183" s="189">
        <f xml:space="preserve">  'Generation Calculation'!CC170-'Bidders Proposed Renewables'!E145</f>
        <v>169</v>
      </c>
      <c r="BE183" s="190">
        <f xml:space="preserve">  'Generation Calculation'!CD170-'Bidders Proposed Renewables'!F145</f>
        <v>169</v>
      </c>
      <c r="BF183" s="190">
        <f xml:space="preserve">  'Generation Calculation'!CE170-'Bidders Proposed Renewables'!G145</f>
        <v>169</v>
      </c>
      <c r="BG183" s="190">
        <f xml:space="preserve">  'Generation Calculation'!CF170-'Bidders Proposed Renewables'!H145</f>
        <v>169</v>
      </c>
      <c r="BH183" s="190">
        <f xml:space="preserve">  'Generation Calculation'!CG170-'Bidders Proposed Renewables'!I145</f>
        <v>169</v>
      </c>
      <c r="BI183" s="190">
        <f xml:space="preserve">  'Generation Calculation'!CH170-'Bidders Proposed Renewables'!J145</f>
        <v>169</v>
      </c>
      <c r="BJ183" s="190">
        <f xml:space="preserve">  'Generation Calculation'!CI170-'Bidders Proposed Renewables'!K145</f>
        <v>167.37068698760115</v>
      </c>
      <c r="BK183" s="190">
        <f xml:space="preserve">  'Generation Calculation'!CJ170-'Bidders Proposed Renewables'!L145</f>
        <v>126.42638120583857</v>
      </c>
      <c r="BL183" s="190">
        <f xml:space="preserve">  'Generation Calculation'!CK170-'Bidders Proposed Renewables'!M145</f>
        <v>99.190545931413084</v>
      </c>
      <c r="BM183" s="190">
        <f xml:space="preserve">  'Generation Calculation'!CL170-'Bidders Proposed Renewables'!N145</f>
        <v>90.378143855283753</v>
      </c>
      <c r="BN183" s="190">
        <f xml:space="preserve">  'Generation Calculation'!CM170-'Bidders Proposed Renewables'!O145</f>
        <v>93.026923006175537</v>
      </c>
      <c r="BO183" s="190">
        <f xml:space="preserve">  'Generation Calculation'!CN170-'Bidders Proposed Renewables'!P145</f>
        <v>96.417974342740962</v>
      </c>
      <c r="BP183" s="190">
        <f xml:space="preserve">  'Generation Calculation'!CO170-'Bidders Proposed Renewables'!Q145</f>
        <v>108.74939110228533</v>
      </c>
      <c r="BQ183" s="190">
        <f xml:space="preserve">  'Generation Calculation'!CP170-'Bidders Proposed Renewables'!R145</f>
        <v>119.51109490595462</v>
      </c>
      <c r="BR183" s="190">
        <f xml:space="preserve">  'Generation Calculation'!CQ170-'Bidders Proposed Renewables'!S145</f>
        <v>130.80370266968072</v>
      </c>
      <c r="BS183" s="190">
        <f xml:space="preserve">  'Generation Calculation'!CR170-'Bidders Proposed Renewables'!T145</f>
        <v>157.20538235192541</v>
      </c>
      <c r="BT183" s="190">
        <f xml:space="preserve">  'Generation Calculation'!CS170-'Bidders Proposed Renewables'!U145</f>
        <v>159</v>
      </c>
      <c r="BU183" s="190">
        <f xml:space="preserve">  'Generation Calculation'!CT170-'Bidders Proposed Renewables'!V145</f>
        <v>159</v>
      </c>
      <c r="BV183" s="190">
        <f xml:space="preserve">  'Generation Calculation'!CU170-'Bidders Proposed Renewables'!W145</f>
        <v>169</v>
      </c>
      <c r="BW183" s="190">
        <f xml:space="preserve">  'Generation Calculation'!CV170-'Bidders Proposed Renewables'!X145</f>
        <v>169</v>
      </c>
      <c r="BX183" s="190">
        <f xml:space="preserve">  'Generation Calculation'!CW170-'Bidders Proposed Renewables'!Y145</f>
        <v>169</v>
      </c>
      <c r="BY183" s="190">
        <f xml:space="preserve">  'Generation Calculation'!CX170-'Bidders Proposed Renewables'!Z145</f>
        <v>169</v>
      </c>
      <c r="BZ183" s="190">
        <f xml:space="preserve">  'Generation Calculation'!CY170-'Bidders Proposed Renewables'!AA145</f>
        <v>169</v>
      </c>
      <c r="CA183" s="190">
        <f xml:space="preserve">  'Generation Calculation'!CZ170-'Bidders Proposed Renewables'!AB145</f>
        <v>169</v>
      </c>
      <c r="CC183" s="171">
        <f t="shared" si="466"/>
        <v>170</v>
      </c>
      <c r="CD183" s="172">
        <f t="shared" si="467"/>
        <v>170</v>
      </c>
      <c r="CE183" s="172">
        <f t="shared" si="468"/>
        <v>170</v>
      </c>
      <c r="CF183" s="172">
        <f t="shared" si="469"/>
        <v>170</v>
      </c>
      <c r="CG183" s="172">
        <f t="shared" si="470"/>
        <v>170</v>
      </c>
      <c r="CH183" s="172">
        <f t="shared" si="471"/>
        <v>170</v>
      </c>
      <c r="CI183" s="172">
        <f t="shared" si="472"/>
        <v>170</v>
      </c>
      <c r="CJ183" s="172">
        <f t="shared" si="473"/>
        <v>130</v>
      </c>
      <c r="CK183" s="172">
        <f t="shared" si="474"/>
        <v>100</v>
      </c>
      <c r="CL183" s="172">
        <f t="shared" si="475"/>
        <v>100</v>
      </c>
      <c r="CM183" s="172">
        <f t="shared" si="476"/>
        <v>100</v>
      </c>
      <c r="CN183" s="172">
        <f t="shared" si="477"/>
        <v>100</v>
      </c>
      <c r="CO183" s="172">
        <f t="shared" si="478"/>
        <v>110.00000000000001</v>
      </c>
      <c r="CP183" s="172">
        <f t="shared" si="479"/>
        <v>120</v>
      </c>
      <c r="CQ183" s="172">
        <f t="shared" si="480"/>
        <v>140</v>
      </c>
      <c r="CR183" s="172">
        <f t="shared" si="481"/>
        <v>160</v>
      </c>
      <c r="CS183" s="172">
        <f t="shared" si="482"/>
        <v>160</v>
      </c>
      <c r="CT183" s="172">
        <f t="shared" si="483"/>
        <v>160</v>
      </c>
      <c r="CU183" s="172">
        <f t="shared" si="484"/>
        <v>170</v>
      </c>
      <c r="CV183" s="172">
        <f t="shared" si="485"/>
        <v>170</v>
      </c>
      <c r="CW183" s="172">
        <f t="shared" si="486"/>
        <v>170</v>
      </c>
      <c r="CX183" s="172">
        <f t="shared" si="487"/>
        <v>170</v>
      </c>
      <c r="CY183" s="172">
        <f t="shared" si="488"/>
        <v>170</v>
      </c>
      <c r="CZ183" s="172">
        <f t="shared" si="489"/>
        <v>170</v>
      </c>
      <c r="DB183" s="171">
        <f t="shared" si="490"/>
        <v>160</v>
      </c>
      <c r="DC183" s="172">
        <f t="shared" si="491"/>
        <v>160</v>
      </c>
      <c r="DD183" s="172">
        <f t="shared" si="492"/>
        <v>160</v>
      </c>
      <c r="DE183" s="172">
        <f t="shared" si="493"/>
        <v>160</v>
      </c>
      <c r="DF183" s="172">
        <f t="shared" si="494"/>
        <v>160</v>
      </c>
      <c r="DG183" s="172">
        <f t="shared" si="495"/>
        <v>160</v>
      </c>
      <c r="DH183" s="172">
        <f t="shared" si="496"/>
        <v>160</v>
      </c>
      <c r="DI183" s="172">
        <f t="shared" si="497"/>
        <v>120</v>
      </c>
      <c r="DJ183" s="172">
        <f t="shared" si="498"/>
        <v>90</v>
      </c>
      <c r="DK183" s="172">
        <f t="shared" si="499"/>
        <v>90</v>
      </c>
      <c r="DL183" s="172">
        <f t="shared" si="500"/>
        <v>90</v>
      </c>
      <c r="DM183" s="172">
        <f t="shared" si="501"/>
        <v>90</v>
      </c>
      <c r="DN183" s="172">
        <f t="shared" si="502"/>
        <v>100</v>
      </c>
      <c r="DO183" s="172">
        <f t="shared" si="503"/>
        <v>110.00000000000001</v>
      </c>
      <c r="DP183" s="172">
        <f t="shared" si="504"/>
        <v>130</v>
      </c>
      <c r="DQ183" s="172">
        <f t="shared" si="505"/>
        <v>150</v>
      </c>
      <c r="DR183" s="172">
        <f t="shared" si="506"/>
        <v>150</v>
      </c>
      <c r="DS183" s="172">
        <f t="shared" si="507"/>
        <v>150</v>
      </c>
      <c r="DT183" s="172">
        <f t="shared" si="508"/>
        <v>160</v>
      </c>
      <c r="DU183" s="172">
        <f t="shared" si="509"/>
        <v>160</v>
      </c>
      <c r="DV183" s="172">
        <f t="shared" si="510"/>
        <v>160</v>
      </c>
      <c r="DW183" s="172">
        <f t="shared" si="511"/>
        <v>160</v>
      </c>
      <c r="DX183" s="172">
        <f t="shared" si="512"/>
        <v>160</v>
      </c>
      <c r="DY183" s="172">
        <f t="shared" si="513"/>
        <v>160</v>
      </c>
      <c r="EA183" s="171">
        <f t="shared" si="514"/>
        <v>8200</v>
      </c>
      <c r="EB183" s="172">
        <f t="shared" si="515"/>
        <v>8200</v>
      </c>
      <c r="EC183" s="172">
        <f t="shared" si="516"/>
        <v>8200</v>
      </c>
      <c r="ED183" s="172">
        <f t="shared" si="517"/>
        <v>8200</v>
      </c>
      <c r="EE183" s="172">
        <f t="shared" si="518"/>
        <v>8200</v>
      </c>
      <c r="EF183" s="172">
        <f t="shared" si="519"/>
        <v>8200</v>
      </c>
      <c r="EG183" s="172">
        <f t="shared" si="520"/>
        <v>8200</v>
      </c>
      <c r="EH183" s="172">
        <f t="shared" si="521"/>
        <v>8600</v>
      </c>
      <c r="EI183" s="172">
        <f t="shared" si="522"/>
        <v>8900</v>
      </c>
      <c r="EJ183" s="172">
        <f t="shared" si="523"/>
        <v>8900</v>
      </c>
      <c r="EK183" s="172">
        <f t="shared" si="524"/>
        <v>8900</v>
      </c>
      <c r="EL183" s="172">
        <f t="shared" si="525"/>
        <v>8900</v>
      </c>
      <c r="EM183" s="172">
        <f t="shared" si="526"/>
        <v>8800</v>
      </c>
      <c r="EN183" s="172">
        <f t="shared" si="527"/>
        <v>8700</v>
      </c>
      <c r="EO183" s="172">
        <f t="shared" si="528"/>
        <v>8500</v>
      </c>
      <c r="EP183" s="172">
        <f t="shared" si="529"/>
        <v>8300</v>
      </c>
      <c r="EQ183" s="172">
        <f t="shared" si="530"/>
        <v>8300</v>
      </c>
      <c r="ER183" s="172">
        <f t="shared" si="531"/>
        <v>8300</v>
      </c>
      <c r="ES183" s="172">
        <f t="shared" si="532"/>
        <v>8200</v>
      </c>
      <c r="ET183" s="172">
        <f t="shared" si="533"/>
        <v>8200</v>
      </c>
      <c r="EU183" s="172">
        <f t="shared" si="534"/>
        <v>8200</v>
      </c>
      <c r="EV183" s="172">
        <f t="shared" si="535"/>
        <v>8200</v>
      </c>
      <c r="EW183" s="172">
        <f t="shared" si="536"/>
        <v>8200</v>
      </c>
      <c r="EX183" s="172">
        <f t="shared" si="537"/>
        <v>8200</v>
      </c>
      <c r="EZ183" s="171">
        <f t="shared" si="538"/>
        <v>8300</v>
      </c>
      <c r="FA183" s="172">
        <f t="shared" si="539"/>
        <v>8300</v>
      </c>
      <c r="FB183" s="172">
        <f t="shared" si="540"/>
        <v>8300</v>
      </c>
      <c r="FC183" s="172">
        <f t="shared" si="541"/>
        <v>8300</v>
      </c>
      <c r="FD183" s="172">
        <f t="shared" si="542"/>
        <v>8300</v>
      </c>
      <c r="FE183" s="172">
        <f t="shared" si="543"/>
        <v>8300</v>
      </c>
      <c r="FF183" s="172">
        <f t="shared" si="544"/>
        <v>8300</v>
      </c>
      <c r="FG183" s="172">
        <f t="shared" si="545"/>
        <v>8700</v>
      </c>
      <c r="FH183" s="172">
        <f t="shared" si="546"/>
        <v>9000</v>
      </c>
      <c r="FI183" s="172">
        <f t="shared" si="547"/>
        <v>9000</v>
      </c>
      <c r="FJ183" s="172">
        <f t="shared" si="548"/>
        <v>9000</v>
      </c>
      <c r="FK183" s="172">
        <f t="shared" si="549"/>
        <v>9000</v>
      </c>
      <c r="FL183" s="172">
        <f t="shared" si="550"/>
        <v>8900</v>
      </c>
      <c r="FM183" s="172">
        <f t="shared" si="551"/>
        <v>8800</v>
      </c>
      <c r="FN183" s="172">
        <f t="shared" si="552"/>
        <v>8600</v>
      </c>
      <c r="FO183" s="172">
        <f t="shared" si="553"/>
        <v>8400</v>
      </c>
      <c r="FP183" s="172">
        <f t="shared" si="554"/>
        <v>8400</v>
      </c>
      <c r="FQ183" s="172">
        <f t="shared" si="555"/>
        <v>8400</v>
      </c>
      <c r="FR183" s="172">
        <f t="shared" si="556"/>
        <v>8300</v>
      </c>
      <c r="FS183" s="172">
        <f t="shared" si="557"/>
        <v>8300</v>
      </c>
      <c r="FT183" s="172">
        <f t="shared" si="558"/>
        <v>8300</v>
      </c>
      <c r="FU183" s="172">
        <f t="shared" si="559"/>
        <v>8300</v>
      </c>
      <c r="FV183" s="172">
        <f t="shared" si="560"/>
        <v>8300</v>
      </c>
      <c r="FW183" s="172">
        <f t="shared" si="561"/>
        <v>8300</v>
      </c>
    </row>
    <row r="184" spans="3:179" ht="14.25" customHeight="1" x14ac:dyDescent="0.25">
      <c r="C184" s="132">
        <v>2032</v>
      </c>
      <c r="D184" s="14" t="s">
        <v>167</v>
      </c>
      <c r="E184" s="171">
        <f t="shared" si="562"/>
        <v>1387.49</v>
      </c>
      <c r="F184" s="172">
        <f t="shared" si="563"/>
        <v>1387.49</v>
      </c>
      <c r="G184" s="172">
        <f t="shared" si="564"/>
        <v>1387.49</v>
      </c>
      <c r="H184" s="172">
        <f t="shared" si="565"/>
        <v>1387.49</v>
      </c>
      <c r="I184" s="172">
        <f t="shared" si="566"/>
        <v>1387.49</v>
      </c>
      <c r="J184" s="172">
        <f t="shared" si="567"/>
        <v>1387.49</v>
      </c>
      <c r="K184" s="172">
        <f t="shared" si="568"/>
        <v>1387.49</v>
      </c>
      <c r="L184" s="172">
        <f t="shared" si="569"/>
        <v>1213.4574591245889</v>
      </c>
      <c r="M184" s="172">
        <f t="shared" si="570"/>
        <v>1088.6443606121388</v>
      </c>
      <c r="N184" s="172">
        <f t="shared" si="571"/>
        <v>947.44229793389002</v>
      </c>
      <c r="O184" s="172">
        <f t="shared" si="572"/>
        <v>971.76835214106109</v>
      </c>
      <c r="P184" s="172">
        <f t="shared" si="573"/>
        <v>1061.1384578217562</v>
      </c>
      <c r="Q184" s="172">
        <f t="shared" si="574"/>
        <v>1091.0948656897976</v>
      </c>
      <c r="R184" s="172">
        <f t="shared" si="575"/>
        <v>1185.5617792022294</v>
      </c>
      <c r="S184" s="172">
        <f t="shared" si="576"/>
        <v>1298.2012239470971</v>
      </c>
      <c r="T184" s="172">
        <f t="shared" si="577"/>
        <v>1321.29</v>
      </c>
      <c r="U184" s="172">
        <f t="shared" si="578"/>
        <v>1321.29</v>
      </c>
      <c r="V184" s="172">
        <f t="shared" si="579"/>
        <v>1321.29</v>
      </c>
      <c r="W184" s="172">
        <f t="shared" si="580"/>
        <v>1387.49</v>
      </c>
      <c r="X184" s="172">
        <f t="shared" si="581"/>
        <v>1387.49</v>
      </c>
      <c r="Y184" s="172">
        <f t="shared" si="582"/>
        <v>1387.49</v>
      </c>
      <c r="Z184" s="172">
        <f t="shared" si="583"/>
        <v>1387.49</v>
      </c>
      <c r="AA184" s="172">
        <f t="shared" si="584"/>
        <v>1387.49</v>
      </c>
      <c r="AB184" s="172">
        <f t="shared" si="585"/>
        <v>1387.49</v>
      </c>
      <c r="AC184" s="176">
        <f xml:space="preserve"> SUM(E184:AB184) * 30</f>
        <v>925756.46389417723</v>
      </c>
      <c r="AD184" s="195"/>
      <c r="AE184" s="171">
        <f t="shared" si="586"/>
        <v>8210</v>
      </c>
      <c r="AF184" s="172">
        <f t="shared" si="587"/>
        <v>8210</v>
      </c>
      <c r="AG184" s="172">
        <f t="shared" si="588"/>
        <v>8210</v>
      </c>
      <c r="AH184" s="172">
        <f t="shared" si="589"/>
        <v>8210</v>
      </c>
      <c r="AI184" s="172">
        <f t="shared" si="590"/>
        <v>8210</v>
      </c>
      <c r="AJ184" s="172">
        <f t="shared" si="591"/>
        <v>8210</v>
      </c>
      <c r="AK184" s="172">
        <f t="shared" si="592"/>
        <v>8210</v>
      </c>
      <c r="AL184" s="172">
        <f t="shared" si="593"/>
        <v>8466.8061374994941</v>
      </c>
      <c r="AM184" s="172">
        <f t="shared" si="594"/>
        <v>8639.9940913067348</v>
      </c>
      <c r="AN184" s="172">
        <f t="shared" si="595"/>
        <v>8826.6063793814683</v>
      </c>
      <c r="AO184" s="172">
        <f t="shared" si="596"/>
        <v>8795.1029217160612</v>
      </c>
      <c r="AP184" s="172">
        <f t="shared" si="597"/>
        <v>8677.0786712628487</v>
      </c>
      <c r="AQ184" s="172">
        <f t="shared" si="598"/>
        <v>8636.6721230809271</v>
      </c>
      <c r="AR184" s="172">
        <f t="shared" si="599"/>
        <v>8506.2455213297217</v>
      </c>
      <c r="AS184" s="172">
        <f t="shared" si="600"/>
        <v>8344.1844028468804</v>
      </c>
      <c r="AT184" s="172">
        <f t="shared" si="601"/>
        <v>8310</v>
      </c>
      <c r="AU184" s="172">
        <f t="shared" si="602"/>
        <v>8310</v>
      </c>
      <c r="AV184" s="172">
        <f t="shared" si="603"/>
        <v>8310</v>
      </c>
      <c r="AW184" s="172">
        <f t="shared" si="604"/>
        <v>8210</v>
      </c>
      <c r="AX184" s="172">
        <f t="shared" si="605"/>
        <v>8210</v>
      </c>
      <c r="AY184" s="172">
        <f t="shared" si="606"/>
        <v>8210</v>
      </c>
      <c r="AZ184" s="172">
        <f t="shared" si="607"/>
        <v>8210</v>
      </c>
      <c r="BA184" s="172">
        <f t="shared" si="608"/>
        <v>8210</v>
      </c>
      <c r="BB184" s="172">
        <f t="shared" si="609"/>
        <v>8210</v>
      </c>
      <c r="BD184" s="189">
        <f xml:space="preserve">  'Generation Calculation'!CC171-'Bidders Proposed Renewables'!E146</f>
        <v>169</v>
      </c>
      <c r="BE184" s="190">
        <f xml:space="preserve">  'Generation Calculation'!CD171-'Bidders Proposed Renewables'!F146</f>
        <v>169</v>
      </c>
      <c r="BF184" s="190">
        <f xml:space="preserve">  'Generation Calculation'!CE171-'Bidders Proposed Renewables'!G146</f>
        <v>169</v>
      </c>
      <c r="BG184" s="190">
        <f xml:space="preserve">  'Generation Calculation'!CF171-'Bidders Proposed Renewables'!H146</f>
        <v>169</v>
      </c>
      <c r="BH184" s="190">
        <f xml:space="preserve">  'Generation Calculation'!CG171-'Bidders Proposed Renewables'!I146</f>
        <v>169</v>
      </c>
      <c r="BI184" s="190">
        <f xml:space="preserve">  'Generation Calculation'!CH171-'Bidders Proposed Renewables'!J146</f>
        <v>169</v>
      </c>
      <c r="BJ184" s="190">
        <f xml:space="preserve">  'Generation Calculation'!CI171-'Bidders Proposed Renewables'!K146</f>
        <v>169</v>
      </c>
      <c r="BK184" s="190">
        <f xml:space="preserve">  'Generation Calculation'!CJ171-'Bidders Proposed Renewables'!L146</f>
        <v>143.31938625005057</v>
      </c>
      <c r="BL184" s="190">
        <f xml:space="preserve">  'Generation Calculation'!CK171-'Bidders Proposed Renewables'!M146</f>
        <v>126.00059086932657</v>
      </c>
      <c r="BM184" s="190">
        <f xml:space="preserve">  'Generation Calculation'!CL171-'Bidders Proposed Renewables'!N146</f>
        <v>107.33936206185314</v>
      </c>
      <c r="BN184" s="190">
        <f xml:space="preserve">  'Generation Calculation'!CM171-'Bidders Proposed Renewables'!O146</f>
        <v>110.48970782839389</v>
      </c>
      <c r="BO184" s="190">
        <f xml:space="preserve">  'Generation Calculation'!CN171-'Bidders Proposed Renewables'!P146</f>
        <v>122.29213287371516</v>
      </c>
      <c r="BP184" s="190">
        <f xml:space="preserve">  'Generation Calculation'!CO171-'Bidders Proposed Renewables'!Q146</f>
        <v>126.33278769190736</v>
      </c>
      <c r="BQ184" s="190">
        <f xml:space="preserve">  'Generation Calculation'!CP171-'Bidders Proposed Renewables'!R146</f>
        <v>139.37544786702779</v>
      </c>
      <c r="BR184" s="190">
        <f xml:space="preserve">  'Generation Calculation'!CQ171-'Bidders Proposed Renewables'!S146</f>
        <v>155.58155971531201</v>
      </c>
      <c r="BS184" s="190">
        <f xml:space="preserve">  'Generation Calculation'!CR171-'Bidders Proposed Renewables'!T146</f>
        <v>159</v>
      </c>
      <c r="BT184" s="190">
        <f xml:space="preserve">  'Generation Calculation'!CS171-'Bidders Proposed Renewables'!U146</f>
        <v>159</v>
      </c>
      <c r="BU184" s="190">
        <f xml:space="preserve">  'Generation Calculation'!CT171-'Bidders Proposed Renewables'!V146</f>
        <v>159</v>
      </c>
      <c r="BV184" s="190">
        <f xml:space="preserve">  'Generation Calculation'!CU171-'Bidders Proposed Renewables'!W146</f>
        <v>169</v>
      </c>
      <c r="BW184" s="190">
        <f xml:space="preserve">  'Generation Calculation'!CV171-'Bidders Proposed Renewables'!X146</f>
        <v>169</v>
      </c>
      <c r="BX184" s="190">
        <f xml:space="preserve">  'Generation Calculation'!CW171-'Bidders Proposed Renewables'!Y146</f>
        <v>169</v>
      </c>
      <c r="BY184" s="190">
        <f xml:space="preserve">  'Generation Calculation'!CX171-'Bidders Proposed Renewables'!Z146</f>
        <v>169</v>
      </c>
      <c r="BZ184" s="190">
        <f xml:space="preserve">  'Generation Calculation'!CY171-'Bidders Proposed Renewables'!AA146</f>
        <v>169</v>
      </c>
      <c r="CA184" s="190">
        <f xml:space="preserve">  'Generation Calculation'!CZ171-'Bidders Proposed Renewables'!AB146</f>
        <v>169</v>
      </c>
      <c r="CC184" s="171">
        <f t="shared" si="466"/>
        <v>170</v>
      </c>
      <c r="CD184" s="172">
        <f t="shared" si="467"/>
        <v>170</v>
      </c>
      <c r="CE184" s="172">
        <f t="shared" si="468"/>
        <v>170</v>
      </c>
      <c r="CF184" s="172">
        <f t="shared" si="469"/>
        <v>170</v>
      </c>
      <c r="CG184" s="172">
        <f t="shared" si="470"/>
        <v>170</v>
      </c>
      <c r="CH184" s="172">
        <f t="shared" si="471"/>
        <v>170</v>
      </c>
      <c r="CI184" s="172">
        <f t="shared" si="472"/>
        <v>170</v>
      </c>
      <c r="CJ184" s="172">
        <f t="shared" si="473"/>
        <v>150</v>
      </c>
      <c r="CK184" s="172">
        <f t="shared" si="474"/>
        <v>130</v>
      </c>
      <c r="CL184" s="172">
        <f t="shared" si="475"/>
        <v>110.00000000000001</v>
      </c>
      <c r="CM184" s="172">
        <f t="shared" si="476"/>
        <v>120</v>
      </c>
      <c r="CN184" s="172">
        <f t="shared" si="477"/>
        <v>130</v>
      </c>
      <c r="CO184" s="172">
        <f t="shared" si="478"/>
        <v>130</v>
      </c>
      <c r="CP184" s="172">
        <f t="shared" si="479"/>
        <v>140</v>
      </c>
      <c r="CQ184" s="172">
        <f t="shared" si="480"/>
        <v>160</v>
      </c>
      <c r="CR184" s="172">
        <f t="shared" si="481"/>
        <v>160</v>
      </c>
      <c r="CS184" s="172">
        <f t="shared" si="482"/>
        <v>160</v>
      </c>
      <c r="CT184" s="172">
        <f t="shared" si="483"/>
        <v>160</v>
      </c>
      <c r="CU184" s="172">
        <f t="shared" si="484"/>
        <v>170</v>
      </c>
      <c r="CV184" s="172">
        <f t="shared" si="485"/>
        <v>170</v>
      </c>
      <c r="CW184" s="172">
        <f t="shared" si="486"/>
        <v>170</v>
      </c>
      <c r="CX184" s="172">
        <f t="shared" si="487"/>
        <v>170</v>
      </c>
      <c r="CY184" s="172">
        <f t="shared" si="488"/>
        <v>170</v>
      </c>
      <c r="CZ184" s="172">
        <f t="shared" si="489"/>
        <v>170</v>
      </c>
      <c r="DB184" s="171">
        <f t="shared" si="490"/>
        <v>160</v>
      </c>
      <c r="DC184" s="172">
        <f t="shared" si="491"/>
        <v>160</v>
      </c>
      <c r="DD184" s="172">
        <f t="shared" si="492"/>
        <v>160</v>
      </c>
      <c r="DE184" s="172">
        <f t="shared" si="493"/>
        <v>160</v>
      </c>
      <c r="DF184" s="172">
        <f t="shared" si="494"/>
        <v>160</v>
      </c>
      <c r="DG184" s="172">
        <f t="shared" si="495"/>
        <v>160</v>
      </c>
      <c r="DH184" s="172">
        <f t="shared" si="496"/>
        <v>160</v>
      </c>
      <c r="DI184" s="172">
        <f t="shared" si="497"/>
        <v>140</v>
      </c>
      <c r="DJ184" s="172">
        <f t="shared" si="498"/>
        <v>120</v>
      </c>
      <c r="DK184" s="172">
        <f t="shared" si="499"/>
        <v>100</v>
      </c>
      <c r="DL184" s="172">
        <f t="shared" si="500"/>
        <v>110.00000000000001</v>
      </c>
      <c r="DM184" s="172">
        <f t="shared" si="501"/>
        <v>120</v>
      </c>
      <c r="DN184" s="172">
        <f t="shared" si="502"/>
        <v>120</v>
      </c>
      <c r="DO184" s="172">
        <f t="shared" si="503"/>
        <v>130</v>
      </c>
      <c r="DP184" s="172">
        <f t="shared" si="504"/>
        <v>150</v>
      </c>
      <c r="DQ184" s="172">
        <f t="shared" si="505"/>
        <v>150</v>
      </c>
      <c r="DR184" s="172">
        <f t="shared" si="506"/>
        <v>150</v>
      </c>
      <c r="DS184" s="172">
        <f t="shared" si="507"/>
        <v>150</v>
      </c>
      <c r="DT184" s="172">
        <f t="shared" si="508"/>
        <v>160</v>
      </c>
      <c r="DU184" s="172">
        <f t="shared" si="509"/>
        <v>160</v>
      </c>
      <c r="DV184" s="172">
        <f t="shared" si="510"/>
        <v>160</v>
      </c>
      <c r="DW184" s="172">
        <f t="shared" si="511"/>
        <v>160</v>
      </c>
      <c r="DX184" s="172">
        <f t="shared" si="512"/>
        <v>160</v>
      </c>
      <c r="DY184" s="172">
        <f t="shared" si="513"/>
        <v>160</v>
      </c>
      <c r="EA184" s="171">
        <f t="shared" si="514"/>
        <v>8200</v>
      </c>
      <c r="EB184" s="172">
        <f t="shared" si="515"/>
        <v>8200</v>
      </c>
      <c r="EC184" s="172">
        <f t="shared" si="516"/>
        <v>8200</v>
      </c>
      <c r="ED184" s="172">
        <f t="shared" si="517"/>
        <v>8200</v>
      </c>
      <c r="EE184" s="172">
        <f t="shared" si="518"/>
        <v>8200</v>
      </c>
      <c r="EF184" s="172">
        <f t="shared" si="519"/>
        <v>8200</v>
      </c>
      <c r="EG184" s="172">
        <f t="shared" si="520"/>
        <v>8200</v>
      </c>
      <c r="EH184" s="172">
        <f t="shared" si="521"/>
        <v>8400</v>
      </c>
      <c r="EI184" s="172">
        <f t="shared" si="522"/>
        <v>8600</v>
      </c>
      <c r="EJ184" s="172">
        <f t="shared" si="523"/>
        <v>8800</v>
      </c>
      <c r="EK184" s="172">
        <f t="shared" si="524"/>
        <v>8700</v>
      </c>
      <c r="EL184" s="172">
        <f t="shared" si="525"/>
        <v>8600</v>
      </c>
      <c r="EM184" s="172">
        <f t="shared" si="526"/>
        <v>8600</v>
      </c>
      <c r="EN184" s="172">
        <f t="shared" si="527"/>
        <v>8500</v>
      </c>
      <c r="EO184" s="172">
        <f t="shared" si="528"/>
        <v>8300</v>
      </c>
      <c r="EP184" s="172">
        <f t="shared" si="529"/>
        <v>8300</v>
      </c>
      <c r="EQ184" s="172">
        <f t="shared" si="530"/>
        <v>8300</v>
      </c>
      <c r="ER184" s="172">
        <f t="shared" si="531"/>
        <v>8300</v>
      </c>
      <c r="ES184" s="172">
        <f t="shared" si="532"/>
        <v>8200</v>
      </c>
      <c r="ET184" s="172">
        <f t="shared" si="533"/>
        <v>8200</v>
      </c>
      <c r="EU184" s="172">
        <f t="shared" si="534"/>
        <v>8200</v>
      </c>
      <c r="EV184" s="172">
        <f t="shared" si="535"/>
        <v>8200</v>
      </c>
      <c r="EW184" s="172">
        <f t="shared" si="536"/>
        <v>8200</v>
      </c>
      <c r="EX184" s="172">
        <f t="shared" si="537"/>
        <v>8200</v>
      </c>
      <c r="EZ184" s="171">
        <f t="shared" si="538"/>
        <v>8300</v>
      </c>
      <c r="FA184" s="172">
        <f t="shared" si="539"/>
        <v>8300</v>
      </c>
      <c r="FB184" s="172">
        <f t="shared" si="540"/>
        <v>8300</v>
      </c>
      <c r="FC184" s="172">
        <f t="shared" si="541"/>
        <v>8300</v>
      </c>
      <c r="FD184" s="172">
        <f t="shared" si="542"/>
        <v>8300</v>
      </c>
      <c r="FE184" s="172">
        <f t="shared" si="543"/>
        <v>8300</v>
      </c>
      <c r="FF184" s="172">
        <f t="shared" si="544"/>
        <v>8300</v>
      </c>
      <c r="FG184" s="172">
        <f t="shared" si="545"/>
        <v>8500</v>
      </c>
      <c r="FH184" s="172">
        <f t="shared" si="546"/>
        <v>8700</v>
      </c>
      <c r="FI184" s="172">
        <f t="shared" si="547"/>
        <v>8900</v>
      </c>
      <c r="FJ184" s="172">
        <f t="shared" si="548"/>
        <v>8800</v>
      </c>
      <c r="FK184" s="172">
        <f t="shared" si="549"/>
        <v>8700</v>
      </c>
      <c r="FL184" s="172">
        <f t="shared" si="550"/>
        <v>8700</v>
      </c>
      <c r="FM184" s="172">
        <f t="shared" si="551"/>
        <v>8600</v>
      </c>
      <c r="FN184" s="172">
        <f t="shared" si="552"/>
        <v>8400</v>
      </c>
      <c r="FO184" s="172">
        <f t="shared" si="553"/>
        <v>8400</v>
      </c>
      <c r="FP184" s="172">
        <f t="shared" si="554"/>
        <v>8400</v>
      </c>
      <c r="FQ184" s="172">
        <f t="shared" si="555"/>
        <v>8400</v>
      </c>
      <c r="FR184" s="172">
        <f t="shared" si="556"/>
        <v>8300</v>
      </c>
      <c r="FS184" s="172">
        <f t="shared" si="557"/>
        <v>8300</v>
      </c>
      <c r="FT184" s="172">
        <f t="shared" si="558"/>
        <v>8300</v>
      </c>
      <c r="FU184" s="172">
        <f t="shared" si="559"/>
        <v>8300</v>
      </c>
      <c r="FV184" s="172">
        <f t="shared" si="560"/>
        <v>8300</v>
      </c>
      <c r="FW184" s="172">
        <f t="shared" si="561"/>
        <v>8300</v>
      </c>
    </row>
    <row r="185" spans="3:179" ht="14.25" customHeight="1" x14ac:dyDescent="0.25">
      <c r="C185" s="132">
        <v>2032</v>
      </c>
      <c r="D185" s="14" t="s">
        <v>168</v>
      </c>
      <c r="E185" s="171">
        <f t="shared" si="562"/>
        <v>1387.49</v>
      </c>
      <c r="F185" s="172">
        <f t="shared" si="563"/>
        <v>1387.49</v>
      </c>
      <c r="G185" s="172">
        <f t="shared" si="564"/>
        <v>1387.49</v>
      </c>
      <c r="H185" s="172">
        <f t="shared" si="565"/>
        <v>1387.49</v>
      </c>
      <c r="I185" s="172">
        <f t="shared" si="566"/>
        <v>1387.49</v>
      </c>
      <c r="J185" s="172">
        <f t="shared" si="567"/>
        <v>1387.49</v>
      </c>
      <c r="K185" s="172">
        <f t="shared" si="568"/>
        <v>1387.49</v>
      </c>
      <c r="L185" s="172">
        <f t="shared" si="569"/>
        <v>1202.5223494087218</v>
      </c>
      <c r="M185" s="172">
        <f t="shared" si="570"/>
        <v>1101.2129116154158</v>
      </c>
      <c r="N185" s="172">
        <f t="shared" si="571"/>
        <v>1004.663019515454</v>
      </c>
      <c r="O185" s="172">
        <f t="shared" si="572"/>
        <v>922.62929662585361</v>
      </c>
      <c r="P185" s="172">
        <f t="shared" si="573"/>
        <v>963.52056506269719</v>
      </c>
      <c r="Q185" s="172">
        <f t="shared" si="574"/>
        <v>1031.4432870265407</v>
      </c>
      <c r="R185" s="172">
        <f t="shared" si="575"/>
        <v>1109.7914273003562</v>
      </c>
      <c r="S185" s="172">
        <f t="shared" si="576"/>
        <v>1307.5069715665788</v>
      </c>
      <c r="T185" s="172">
        <f t="shared" si="577"/>
        <v>1321.29</v>
      </c>
      <c r="U185" s="172">
        <f t="shared" si="578"/>
        <v>1321.29</v>
      </c>
      <c r="V185" s="172">
        <f t="shared" si="579"/>
        <v>1321.29</v>
      </c>
      <c r="W185" s="172">
        <f t="shared" si="580"/>
        <v>1387.49</v>
      </c>
      <c r="X185" s="172">
        <f t="shared" si="581"/>
        <v>1387.49</v>
      </c>
      <c r="Y185" s="172">
        <f t="shared" si="582"/>
        <v>1387.49</v>
      </c>
      <c r="Z185" s="172">
        <f t="shared" si="583"/>
        <v>1387.49</v>
      </c>
      <c r="AA185" s="172">
        <f t="shared" si="584"/>
        <v>1387.49</v>
      </c>
      <c r="AB185" s="172">
        <f t="shared" si="585"/>
        <v>1387.49</v>
      </c>
      <c r="AC185" s="176">
        <f xml:space="preserve"> SUM(E185:AB185) * 31</f>
        <v>949980.42467177054</v>
      </c>
      <c r="AD185" s="195"/>
      <c r="AE185" s="171">
        <f t="shared" si="586"/>
        <v>8210</v>
      </c>
      <c r="AF185" s="172">
        <f t="shared" si="587"/>
        <v>8210</v>
      </c>
      <c r="AG185" s="172">
        <f t="shared" si="588"/>
        <v>8210</v>
      </c>
      <c r="AH185" s="172">
        <f t="shared" si="589"/>
        <v>8210</v>
      </c>
      <c r="AI185" s="172">
        <f t="shared" si="590"/>
        <v>8210</v>
      </c>
      <c r="AJ185" s="172">
        <f t="shared" si="591"/>
        <v>8210</v>
      </c>
      <c r="AK185" s="172">
        <f t="shared" si="592"/>
        <v>8210</v>
      </c>
      <c r="AL185" s="172">
        <f t="shared" si="593"/>
        <v>8482.3188567728121</v>
      </c>
      <c r="AM185" s="172">
        <f t="shared" si="594"/>
        <v>8622.9240236963578</v>
      </c>
      <c r="AN185" s="172">
        <f t="shared" si="595"/>
        <v>8752.08755880838</v>
      </c>
      <c r="AO185" s="172">
        <f t="shared" si="596"/>
        <v>8858.4788644358123</v>
      </c>
      <c r="AP185" s="172">
        <f t="shared" si="597"/>
        <v>8805.8130594432387</v>
      </c>
      <c r="AQ185" s="172">
        <f t="shared" si="598"/>
        <v>8716.705076022623</v>
      </c>
      <c r="AR185" s="172">
        <f t="shared" si="599"/>
        <v>8611.227352541282</v>
      </c>
      <c r="AS185" s="172">
        <f t="shared" si="600"/>
        <v>8330.4482371919567</v>
      </c>
      <c r="AT185" s="172">
        <f t="shared" si="601"/>
        <v>8310</v>
      </c>
      <c r="AU185" s="172">
        <f t="shared" si="602"/>
        <v>8310</v>
      </c>
      <c r="AV185" s="172">
        <f t="shared" si="603"/>
        <v>8310</v>
      </c>
      <c r="AW185" s="172">
        <f t="shared" si="604"/>
        <v>8210</v>
      </c>
      <c r="AX185" s="172">
        <f t="shared" si="605"/>
        <v>8210</v>
      </c>
      <c r="AY185" s="172">
        <f t="shared" si="606"/>
        <v>8210</v>
      </c>
      <c r="AZ185" s="172">
        <f t="shared" si="607"/>
        <v>8210</v>
      </c>
      <c r="BA185" s="172">
        <f t="shared" si="608"/>
        <v>8210</v>
      </c>
      <c r="BB185" s="172">
        <f t="shared" si="609"/>
        <v>8210</v>
      </c>
      <c r="BD185" s="189">
        <f xml:space="preserve">  'Generation Calculation'!CC172-'Bidders Proposed Renewables'!E147</f>
        <v>169</v>
      </c>
      <c r="BE185" s="190">
        <f xml:space="preserve">  'Generation Calculation'!CD172-'Bidders Proposed Renewables'!F147</f>
        <v>169</v>
      </c>
      <c r="BF185" s="190">
        <f xml:space="preserve">  'Generation Calculation'!CE172-'Bidders Proposed Renewables'!G147</f>
        <v>169</v>
      </c>
      <c r="BG185" s="190">
        <f xml:space="preserve">  'Generation Calculation'!CF172-'Bidders Proposed Renewables'!H147</f>
        <v>169</v>
      </c>
      <c r="BH185" s="190">
        <f xml:space="preserve">  'Generation Calculation'!CG172-'Bidders Proposed Renewables'!I147</f>
        <v>169</v>
      </c>
      <c r="BI185" s="190">
        <f xml:space="preserve">  'Generation Calculation'!CH172-'Bidders Proposed Renewables'!J147</f>
        <v>169</v>
      </c>
      <c r="BJ185" s="190">
        <f xml:space="preserve">  'Generation Calculation'!CI172-'Bidders Proposed Renewables'!K147</f>
        <v>169</v>
      </c>
      <c r="BK185" s="190">
        <f xml:space="preserve">  'Generation Calculation'!CJ172-'Bidders Proposed Renewables'!L147</f>
        <v>141.76811432271884</v>
      </c>
      <c r="BL185" s="190">
        <f xml:space="preserve">  'Generation Calculation'!CK172-'Bidders Proposed Renewables'!M147</f>
        <v>127.70759763036423</v>
      </c>
      <c r="BM185" s="190">
        <f xml:space="preserve">  'Generation Calculation'!CL172-'Bidders Proposed Renewables'!N147</f>
        <v>114.79124411916209</v>
      </c>
      <c r="BN185" s="190">
        <f xml:space="preserve">  'Generation Calculation'!CM172-'Bidders Proposed Renewables'!O147</f>
        <v>104.1521135564187</v>
      </c>
      <c r="BO185" s="190">
        <f xml:space="preserve">  'Generation Calculation'!CN172-'Bidders Proposed Renewables'!P147</f>
        <v>109.41869405567613</v>
      </c>
      <c r="BP185" s="190">
        <f xml:space="preserve">  'Generation Calculation'!CO172-'Bidders Proposed Renewables'!Q147</f>
        <v>118.32949239773771</v>
      </c>
      <c r="BQ185" s="190">
        <f xml:space="preserve">  'Generation Calculation'!CP172-'Bidders Proposed Renewables'!R147</f>
        <v>128.87726474587186</v>
      </c>
      <c r="BR185" s="190">
        <f xml:space="preserve">  'Generation Calculation'!CQ172-'Bidders Proposed Renewables'!S147</f>
        <v>156.9551762808043</v>
      </c>
      <c r="BS185" s="190">
        <f xml:space="preserve">  'Generation Calculation'!CR172-'Bidders Proposed Renewables'!T147</f>
        <v>159</v>
      </c>
      <c r="BT185" s="190">
        <f xml:space="preserve">  'Generation Calculation'!CS172-'Bidders Proposed Renewables'!U147</f>
        <v>159</v>
      </c>
      <c r="BU185" s="190">
        <f xml:space="preserve">  'Generation Calculation'!CT172-'Bidders Proposed Renewables'!V147</f>
        <v>159</v>
      </c>
      <c r="BV185" s="190">
        <f xml:space="preserve">  'Generation Calculation'!CU172-'Bidders Proposed Renewables'!W147</f>
        <v>169</v>
      </c>
      <c r="BW185" s="190">
        <f xml:space="preserve">  'Generation Calculation'!CV172-'Bidders Proposed Renewables'!X147</f>
        <v>169</v>
      </c>
      <c r="BX185" s="190">
        <f xml:space="preserve">  'Generation Calculation'!CW172-'Bidders Proposed Renewables'!Y147</f>
        <v>169</v>
      </c>
      <c r="BY185" s="190">
        <f xml:space="preserve">  'Generation Calculation'!CX172-'Bidders Proposed Renewables'!Z147</f>
        <v>169</v>
      </c>
      <c r="BZ185" s="190">
        <f xml:space="preserve">  'Generation Calculation'!CY172-'Bidders Proposed Renewables'!AA147</f>
        <v>169</v>
      </c>
      <c r="CA185" s="190">
        <f xml:space="preserve">  'Generation Calculation'!CZ172-'Bidders Proposed Renewables'!AB147</f>
        <v>169</v>
      </c>
      <c r="CC185" s="171">
        <f t="shared" ref="CC185:CC248" si="610">INDEX($I$22:$I$40,MATCH(BD185,$I$22:$I$40,-1))</f>
        <v>170</v>
      </c>
      <c r="CD185" s="172">
        <f t="shared" ref="CD185:CD248" si="611">INDEX($I$22:$I$40,MATCH(BE185,$I$22:$I$40,-1))</f>
        <v>170</v>
      </c>
      <c r="CE185" s="172">
        <f t="shared" ref="CE185:CE248" si="612">INDEX($I$22:$I$40,MATCH(BF185,$I$22:$I$40,-1))</f>
        <v>170</v>
      </c>
      <c r="CF185" s="172">
        <f t="shared" ref="CF185:CF248" si="613">INDEX($I$22:$I$40,MATCH(BG185,$I$22:$I$40,-1))</f>
        <v>170</v>
      </c>
      <c r="CG185" s="172">
        <f t="shared" ref="CG185:CG248" si="614">INDEX($I$22:$I$40,MATCH(BH185,$I$22:$I$40,-1))</f>
        <v>170</v>
      </c>
      <c r="CH185" s="172">
        <f t="shared" ref="CH185:CH248" si="615">INDEX($I$22:$I$40,MATCH(BI185,$I$22:$I$40,-1))</f>
        <v>170</v>
      </c>
      <c r="CI185" s="172">
        <f t="shared" ref="CI185:CI248" si="616">INDEX($I$22:$I$40,MATCH(BJ185,$I$22:$I$40,-1))</f>
        <v>170</v>
      </c>
      <c r="CJ185" s="172">
        <f t="shared" ref="CJ185:CJ248" si="617">INDEX($I$22:$I$40,MATCH(BK185,$I$22:$I$40,-1))</f>
        <v>150</v>
      </c>
      <c r="CK185" s="172">
        <f t="shared" ref="CK185:CK248" si="618">INDEX($I$22:$I$40,MATCH(BL185,$I$22:$I$40,-1))</f>
        <v>130</v>
      </c>
      <c r="CL185" s="172">
        <f t="shared" ref="CL185:CL248" si="619">INDEX($I$22:$I$40,MATCH(BM185,$I$22:$I$40,-1))</f>
        <v>120</v>
      </c>
      <c r="CM185" s="172">
        <f t="shared" ref="CM185:CM248" si="620">INDEX($I$22:$I$40,MATCH(BN185,$I$22:$I$40,-1))</f>
        <v>110.00000000000001</v>
      </c>
      <c r="CN185" s="172">
        <f t="shared" ref="CN185:CN248" si="621">INDEX($I$22:$I$40,MATCH(BO185,$I$22:$I$40,-1))</f>
        <v>110.00000000000001</v>
      </c>
      <c r="CO185" s="172">
        <f t="shared" ref="CO185:CO248" si="622">INDEX($I$22:$I$40,MATCH(BP185,$I$22:$I$40,-1))</f>
        <v>120</v>
      </c>
      <c r="CP185" s="172">
        <f t="shared" ref="CP185:CP248" si="623">INDEX($I$22:$I$40,MATCH(BQ185,$I$22:$I$40,-1))</f>
        <v>130</v>
      </c>
      <c r="CQ185" s="172">
        <f t="shared" ref="CQ185:CQ248" si="624">INDEX($I$22:$I$40,MATCH(BR185,$I$22:$I$40,-1))</f>
        <v>160</v>
      </c>
      <c r="CR185" s="172">
        <f t="shared" ref="CR185:CR248" si="625">INDEX($I$22:$I$40,MATCH(BS185,$I$22:$I$40,-1))</f>
        <v>160</v>
      </c>
      <c r="CS185" s="172">
        <f t="shared" ref="CS185:CS248" si="626">INDEX($I$22:$I$40,MATCH(BT185,$I$22:$I$40,-1))</f>
        <v>160</v>
      </c>
      <c r="CT185" s="172">
        <f t="shared" ref="CT185:CT248" si="627">INDEX($I$22:$I$40,MATCH(BU185,$I$22:$I$40,-1))</f>
        <v>160</v>
      </c>
      <c r="CU185" s="172">
        <f t="shared" ref="CU185:CU248" si="628">INDEX($I$22:$I$40,MATCH(BV185,$I$22:$I$40,-1))</f>
        <v>170</v>
      </c>
      <c r="CV185" s="172">
        <f t="shared" ref="CV185:CV248" si="629">INDEX($I$22:$I$40,MATCH(BW185,$I$22:$I$40,-1))</f>
        <v>170</v>
      </c>
      <c r="CW185" s="172">
        <f t="shared" ref="CW185:CW248" si="630">INDEX($I$22:$I$40,MATCH(BX185,$I$22:$I$40,-1))</f>
        <v>170</v>
      </c>
      <c r="CX185" s="172">
        <f t="shared" ref="CX185:CX248" si="631">INDEX($I$22:$I$40,MATCH(BY185,$I$22:$I$40,-1))</f>
        <v>170</v>
      </c>
      <c r="CY185" s="172">
        <f t="shared" ref="CY185:CY248" si="632">INDEX($I$22:$I$40,MATCH(BZ185,$I$22:$I$40,-1))</f>
        <v>170</v>
      </c>
      <c r="CZ185" s="172">
        <f t="shared" ref="CZ185:CZ248" si="633">INDEX($I$22:$I$40,MATCH(CA185,$I$22:$I$40,-1))</f>
        <v>170</v>
      </c>
      <c r="DB185" s="171">
        <f t="shared" ref="DB185:DB248" si="634">INDEX($I$22:$I$40,MATCH(BD185,$I$22:$I$40,-1)+1)</f>
        <v>160</v>
      </c>
      <c r="DC185" s="172">
        <f t="shared" ref="DC185:DC248" si="635">INDEX($I$22:$I$40,MATCH(BE185,$I$22:$I$40,-1)+1)</f>
        <v>160</v>
      </c>
      <c r="DD185" s="172">
        <f t="shared" ref="DD185:DD248" si="636">INDEX($I$22:$I$40,MATCH(BF185,$I$22:$I$40,-1)+1)</f>
        <v>160</v>
      </c>
      <c r="DE185" s="172">
        <f t="shared" ref="DE185:DE248" si="637">INDEX($I$22:$I$40,MATCH(BG185,$I$22:$I$40,-1)+1)</f>
        <v>160</v>
      </c>
      <c r="DF185" s="172">
        <f t="shared" ref="DF185:DF248" si="638">INDEX($I$22:$I$40,MATCH(BH185,$I$22:$I$40,-1)+1)</f>
        <v>160</v>
      </c>
      <c r="DG185" s="172">
        <f t="shared" ref="DG185:DG248" si="639">INDEX($I$22:$I$40,MATCH(BI185,$I$22:$I$40,-1)+1)</f>
        <v>160</v>
      </c>
      <c r="DH185" s="172">
        <f t="shared" ref="DH185:DH248" si="640">INDEX($I$22:$I$40,MATCH(BJ185,$I$22:$I$40,-1)+1)</f>
        <v>160</v>
      </c>
      <c r="DI185" s="172">
        <f t="shared" ref="DI185:DI248" si="641">INDEX($I$22:$I$40,MATCH(BK185,$I$22:$I$40,-1)+1)</f>
        <v>140</v>
      </c>
      <c r="DJ185" s="172">
        <f t="shared" ref="DJ185:DJ248" si="642">INDEX($I$22:$I$40,MATCH(BL185,$I$22:$I$40,-1)+1)</f>
        <v>120</v>
      </c>
      <c r="DK185" s="172">
        <f t="shared" ref="DK185:DK248" si="643">INDEX($I$22:$I$40,MATCH(BM185,$I$22:$I$40,-1)+1)</f>
        <v>110.00000000000001</v>
      </c>
      <c r="DL185" s="172">
        <f t="shared" ref="DL185:DL248" si="644">INDEX($I$22:$I$40,MATCH(BN185,$I$22:$I$40,-1)+1)</f>
        <v>100</v>
      </c>
      <c r="DM185" s="172">
        <f t="shared" ref="DM185:DM248" si="645">INDEX($I$22:$I$40,MATCH(BO185,$I$22:$I$40,-1)+1)</f>
        <v>100</v>
      </c>
      <c r="DN185" s="172">
        <f t="shared" ref="DN185:DN248" si="646">INDEX($I$22:$I$40,MATCH(BP185,$I$22:$I$40,-1)+1)</f>
        <v>110.00000000000001</v>
      </c>
      <c r="DO185" s="172">
        <f t="shared" ref="DO185:DO248" si="647">INDEX($I$22:$I$40,MATCH(BQ185,$I$22:$I$40,-1)+1)</f>
        <v>120</v>
      </c>
      <c r="DP185" s="172">
        <f t="shared" ref="DP185:DP248" si="648">INDEX($I$22:$I$40,MATCH(BR185,$I$22:$I$40,-1)+1)</f>
        <v>150</v>
      </c>
      <c r="DQ185" s="172">
        <f t="shared" ref="DQ185:DQ248" si="649">INDEX($I$22:$I$40,MATCH(BS185,$I$22:$I$40,-1)+1)</f>
        <v>150</v>
      </c>
      <c r="DR185" s="172">
        <f t="shared" ref="DR185:DR248" si="650">INDEX($I$22:$I$40,MATCH(BT185,$I$22:$I$40,-1)+1)</f>
        <v>150</v>
      </c>
      <c r="DS185" s="172">
        <f t="shared" ref="DS185:DS248" si="651">INDEX($I$22:$I$40,MATCH(BU185,$I$22:$I$40,-1)+1)</f>
        <v>150</v>
      </c>
      <c r="DT185" s="172">
        <f t="shared" ref="DT185:DT248" si="652">INDEX($I$22:$I$40,MATCH(BV185,$I$22:$I$40,-1)+1)</f>
        <v>160</v>
      </c>
      <c r="DU185" s="172">
        <f t="shared" ref="DU185:DU248" si="653">INDEX($I$22:$I$40,MATCH(BW185,$I$22:$I$40,-1)+1)</f>
        <v>160</v>
      </c>
      <c r="DV185" s="172">
        <f t="shared" ref="DV185:DV248" si="654">INDEX($I$22:$I$40,MATCH(BX185,$I$22:$I$40,-1)+1)</f>
        <v>160</v>
      </c>
      <c r="DW185" s="172">
        <f t="shared" ref="DW185:DW248" si="655">INDEX($I$22:$I$40,MATCH(BY185,$I$22:$I$40,-1)+1)</f>
        <v>160</v>
      </c>
      <c r="DX185" s="172">
        <f t="shared" ref="DX185:DX248" si="656">INDEX($I$22:$I$40,MATCH(BZ185,$I$22:$I$40,-1)+1)</f>
        <v>160</v>
      </c>
      <c r="DY185" s="172">
        <f t="shared" ref="DY185:DY248" si="657">INDEX($I$22:$I$40,MATCH(CA185,$I$22:$I$40,-1)+1)</f>
        <v>160</v>
      </c>
      <c r="EA185" s="171">
        <f t="shared" si="514"/>
        <v>8200</v>
      </c>
      <c r="EB185" s="172">
        <f t="shared" si="515"/>
        <v>8200</v>
      </c>
      <c r="EC185" s="172">
        <f t="shared" si="516"/>
        <v>8200</v>
      </c>
      <c r="ED185" s="172">
        <f t="shared" si="517"/>
        <v>8200</v>
      </c>
      <c r="EE185" s="172">
        <f t="shared" si="518"/>
        <v>8200</v>
      </c>
      <c r="EF185" s="172">
        <f t="shared" si="519"/>
        <v>8200</v>
      </c>
      <c r="EG185" s="172">
        <f t="shared" si="520"/>
        <v>8200</v>
      </c>
      <c r="EH185" s="172">
        <f t="shared" si="521"/>
        <v>8400</v>
      </c>
      <c r="EI185" s="172">
        <f t="shared" si="522"/>
        <v>8600</v>
      </c>
      <c r="EJ185" s="172">
        <f t="shared" si="523"/>
        <v>8700</v>
      </c>
      <c r="EK185" s="172">
        <f t="shared" si="524"/>
        <v>8800</v>
      </c>
      <c r="EL185" s="172">
        <f t="shared" si="525"/>
        <v>8800</v>
      </c>
      <c r="EM185" s="172">
        <f t="shared" si="526"/>
        <v>8700</v>
      </c>
      <c r="EN185" s="172">
        <f t="shared" si="527"/>
        <v>8600</v>
      </c>
      <c r="EO185" s="172">
        <f t="shared" si="528"/>
        <v>8300</v>
      </c>
      <c r="EP185" s="172">
        <f t="shared" si="529"/>
        <v>8300</v>
      </c>
      <c r="EQ185" s="172">
        <f t="shared" si="530"/>
        <v>8300</v>
      </c>
      <c r="ER185" s="172">
        <f t="shared" si="531"/>
        <v>8300</v>
      </c>
      <c r="ES185" s="172">
        <f t="shared" si="532"/>
        <v>8200</v>
      </c>
      <c r="ET185" s="172">
        <f t="shared" si="533"/>
        <v>8200</v>
      </c>
      <c r="EU185" s="172">
        <f t="shared" si="534"/>
        <v>8200</v>
      </c>
      <c r="EV185" s="172">
        <f t="shared" si="535"/>
        <v>8200</v>
      </c>
      <c r="EW185" s="172">
        <f t="shared" si="536"/>
        <v>8200</v>
      </c>
      <c r="EX185" s="172">
        <f t="shared" si="537"/>
        <v>8200</v>
      </c>
      <c r="EZ185" s="171">
        <f t="shared" si="538"/>
        <v>8300</v>
      </c>
      <c r="FA185" s="172">
        <f t="shared" si="539"/>
        <v>8300</v>
      </c>
      <c r="FB185" s="172">
        <f t="shared" si="540"/>
        <v>8300</v>
      </c>
      <c r="FC185" s="172">
        <f t="shared" si="541"/>
        <v>8300</v>
      </c>
      <c r="FD185" s="172">
        <f t="shared" si="542"/>
        <v>8300</v>
      </c>
      <c r="FE185" s="172">
        <f t="shared" si="543"/>
        <v>8300</v>
      </c>
      <c r="FF185" s="172">
        <f t="shared" si="544"/>
        <v>8300</v>
      </c>
      <c r="FG185" s="172">
        <f t="shared" si="545"/>
        <v>8500</v>
      </c>
      <c r="FH185" s="172">
        <f t="shared" si="546"/>
        <v>8700</v>
      </c>
      <c r="FI185" s="172">
        <f t="shared" si="547"/>
        <v>8800</v>
      </c>
      <c r="FJ185" s="172">
        <f t="shared" si="548"/>
        <v>8900</v>
      </c>
      <c r="FK185" s="172">
        <f t="shared" si="549"/>
        <v>8900</v>
      </c>
      <c r="FL185" s="172">
        <f t="shared" si="550"/>
        <v>8800</v>
      </c>
      <c r="FM185" s="172">
        <f t="shared" si="551"/>
        <v>8700</v>
      </c>
      <c r="FN185" s="172">
        <f t="shared" si="552"/>
        <v>8400</v>
      </c>
      <c r="FO185" s="172">
        <f t="shared" si="553"/>
        <v>8400</v>
      </c>
      <c r="FP185" s="172">
        <f t="shared" si="554"/>
        <v>8400</v>
      </c>
      <c r="FQ185" s="172">
        <f t="shared" si="555"/>
        <v>8400</v>
      </c>
      <c r="FR185" s="172">
        <f t="shared" si="556"/>
        <v>8300</v>
      </c>
      <c r="FS185" s="172">
        <f t="shared" si="557"/>
        <v>8300</v>
      </c>
      <c r="FT185" s="172">
        <f t="shared" si="558"/>
        <v>8300</v>
      </c>
      <c r="FU185" s="172">
        <f t="shared" si="559"/>
        <v>8300</v>
      </c>
      <c r="FV185" s="172">
        <f t="shared" si="560"/>
        <v>8300</v>
      </c>
      <c r="FW185" s="172">
        <f t="shared" si="561"/>
        <v>8300</v>
      </c>
    </row>
    <row r="186" spans="3:179" ht="14.25" customHeight="1" x14ac:dyDescent="0.25">
      <c r="C186" s="132">
        <v>2032</v>
      </c>
      <c r="D186" s="14" t="s">
        <v>169</v>
      </c>
      <c r="E186" s="171">
        <f t="shared" si="562"/>
        <v>1387.49</v>
      </c>
      <c r="F186" s="172">
        <f t="shared" si="563"/>
        <v>1387.49</v>
      </c>
      <c r="G186" s="172">
        <f t="shared" si="564"/>
        <v>1387.49</v>
      </c>
      <c r="H186" s="172">
        <f t="shared" si="565"/>
        <v>1387.49</v>
      </c>
      <c r="I186" s="172">
        <f t="shared" si="566"/>
        <v>1387.49</v>
      </c>
      <c r="J186" s="172">
        <f t="shared" si="567"/>
        <v>1387.49</v>
      </c>
      <c r="K186" s="172">
        <f t="shared" si="568"/>
        <v>1387.49</v>
      </c>
      <c r="L186" s="172">
        <f t="shared" si="569"/>
        <v>1268.2096141110171</v>
      </c>
      <c r="M186" s="172">
        <f t="shared" si="570"/>
        <v>1143.139563883035</v>
      </c>
      <c r="N186" s="172">
        <f t="shared" si="571"/>
        <v>1033.9589549111454</v>
      </c>
      <c r="O186" s="172">
        <f t="shared" si="572"/>
        <v>1022.599036797347</v>
      </c>
      <c r="P186" s="172">
        <f t="shared" si="573"/>
        <v>1131.0273446890942</v>
      </c>
      <c r="Q186" s="172">
        <f t="shared" si="574"/>
        <v>1157.7355763957128</v>
      </c>
      <c r="R186" s="172">
        <f t="shared" si="575"/>
        <v>1205.2033247700406</v>
      </c>
      <c r="S186" s="172">
        <f t="shared" si="576"/>
        <v>1321.29</v>
      </c>
      <c r="T186" s="172">
        <f t="shared" si="577"/>
        <v>1321.29</v>
      </c>
      <c r="U186" s="172">
        <f t="shared" si="578"/>
        <v>1321.29</v>
      </c>
      <c r="V186" s="172">
        <f t="shared" si="579"/>
        <v>1321.29</v>
      </c>
      <c r="W186" s="172">
        <f t="shared" si="580"/>
        <v>1387.49</v>
      </c>
      <c r="X186" s="172">
        <f t="shared" si="581"/>
        <v>1387.49</v>
      </c>
      <c r="Y186" s="172">
        <f t="shared" si="582"/>
        <v>1387.49</v>
      </c>
      <c r="Z186" s="172">
        <f t="shared" si="583"/>
        <v>1387.49</v>
      </c>
      <c r="AA186" s="172">
        <f t="shared" si="584"/>
        <v>1387.49</v>
      </c>
      <c r="AB186" s="172">
        <f t="shared" si="585"/>
        <v>1387.49</v>
      </c>
      <c r="AC186" s="176">
        <f xml:space="preserve"> SUM(E186:AB186) * 31</f>
        <v>969816.5058822796</v>
      </c>
      <c r="AD186" s="195"/>
      <c r="AE186" s="171">
        <f t="shared" si="586"/>
        <v>8210</v>
      </c>
      <c r="AF186" s="172">
        <f t="shared" si="587"/>
        <v>8210</v>
      </c>
      <c r="AG186" s="172">
        <f t="shared" si="588"/>
        <v>8210</v>
      </c>
      <c r="AH186" s="172">
        <f t="shared" si="589"/>
        <v>8210</v>
      </c>
      <c r="AI186" s="172">
        <f t="shared" si="590"/>
        <v>8210</v>
      </c>
      <c r="AJ186" s="172">
        <f t="shared" si="591"/>
        <v>8210</v>
      </c>
      <c r="AK186" s="172">
        <f t="shared" si="592"/>
        <v>8210</v>
      </c>
      <c r="AL186" s="172">
        <f t="shared" si="593"/>
        <v>8388.0814212129735</v>
      </c>
      <c r="AM186" s="172">
        <f t="shared" si="594"/>
        <v>8565.3982299560939</v>
      </c>
      <c r="AN186" s="172">
        <f t="shared" si="595"/>
        <v>8713.3642463743181</v>
      </c>
      <c r="AO186" s="172">
        <f t="shared" si="596"/>
        <v>8728.4268726583196</v>
      </c>
      <c r="AP186" s="172">
        <f t="shared" si="597"/>
        <v>8582.1104819524771</v>
      </c>
      <c r="AQ186" s="172">
        <f t="shared" si="598"/>
        <v>8545.155662282632</v>
      </c>
      <c r="AR186" s="172">
        <f t="shared" si="599"/>
        <v>8478.5218934136701</v>
      </c>
      <c r="AS186" s="172">
        <f t="shared" si="600"/>
        <v>8310</v>
      </c>
      <c r="AT186" s="172">
        <f t="shared" si="601"/>
        <v>8310</v>
      </c>
      <c r="AU186" s="172">
        <f t="shared" si="602"/>
        <v>8310</v>
      </c>
      <c r="AV186" s="172">
        <f t="shared" si="603"/>
        <v>8310</v>
      </c>
      <c r="AW186" s="172">
        <f t="shared" si="604"/>
        <v>8210</v>
      </c>
      <c r="AX186" s="172">
        <f t="shared" si="605"/>
        <v>8210</v>
      </c>
      <c r="AY186" s="172">
        <f t="shared" si="606"/>
        <v>8210</v>
      </c>
      <c r="AZ186" s="172">
        <f t="shared" si="607"/>
        <v>8210</v>
      </c>
      <c r="BA186" s="172">
        <f t="shared" si="608"/>
        <v>8210</v>
      </c>
      <c r="BB186" s="172">
        <f t="shared" si="609"/>
        <v>8210</v>
      </c>
      <c r="BD186" s="189">
        <f xml:space="preserve">  'Generation Calculation'!CC173-'Bidders Proposed Renewables'!E148</f>
        <v>169</v>
      </c>
      <c r="BE186" s="190">
        <f xml:space="preserve">  'Generation Calculation'!CD173-'Bidders Proposed Renewables'!F148</f>
        <v>169</v>
      </c>
      <c r="BF186" s="190">
        <f xml:space="preserve">  'Generation Calculation'!CE173-'Bidders Proposed Renewables'!G148</f>
        <v>169</v>
      </c>
      <c r="BG186" s="190">
        <f xml:space="preserve">  'Generation Calculation'!CF173-'Bidders Proposed Renewables'!H148</f>
        <v>169</v>
      </c>
      <c r="BH186" s="190">
        <f xml:space="preserve">  'Generation Calculation'!CG173-'Bidders Proposed Renewables'!I148</f>
        <v>169</v>
      </c>
      <c r="BI186" s="190">
        <f xml:space="preserve">  'Generation Calculation'!CH173-'Bidders Proposed Renewables'!J148</f>
        <v>169</v>
      </c>
      <c r="BJ186" s="190">
        <f xml:space="preserve">  'Generation Calculation'!CI173-'Bidders Proposed Renewables'!K148</f>
        <v>169</v>
      </c>
      <c r="BK186" s="190">
        <f xml:space="preserve">  'Generation Calculation'!CJ173-'Bidders Proposed Renewables'!L148</f>
        <v>151.19185787870256</v>
      </c>
      <c r="BL186" s="190">
        <f xml:space="preserve">  'Generation Calculation'!CK173-'Bidders Proposed Renewables'!M148</f>
        <v>133.46017700439069</v>
      </c>
      <c r="BM186" s="190">
        <f xml:space="preserve">  'Generation Calculation'!CL173-'Bidders Proposed Renewables'!N148</f>
        <v>118.66357536256811</v>
      </c>
      <c r="BN186" s="190">
        <f xml:space="preserve">  'Generation Calculation'!CM173-'Bidders Proposed Renewables'!O148</f>
        <v>117.15731273416803</v>
      </c>
      <c r="BO186" s="190">
        <f xml:space="preserve">  'Generation Calculation'!CN173-'Bidders Proposed Renewables'!P148</f>
        <v>131.78895180475226</v>
      </c>
      <c r="BP186" s="190">
        <f xml:space="preserve">  'Generation Calculation'!CO173-'Bidders Proposed Renewables'!Q148</f>
        <v>135.48443377173678</v>
      </c>
      <c r="BQ186" s="190">
        <f xml:space="preserve">  'Generation Calculation'!CP173-'Bidders Proposed Renewables'!R148</f>
        <v>142.14781065863295</v>
      </c>
      <c r="BR186" s="190">
        <f xml:space="preserve">  'Generation Calculation'!CQ173-'Bidders Proposed Renewables'!S148</f>
        <v>159</v>
      </c>
      <c r="BS186" s="190">
        <f xml:space="preserve">  'Generation Calculation'!CR173-'Bidders Proposed Renewables'!T148</f>
        <v>159</v>
      </c>
      <c r="BT186" s="190">
        <f xml:space="preserve">  'Generation Calculation'!CS173-'Bidders Proposed Renewables'!U148</f>
        <v>159</v>
      </c>
      <c r="BU186" s="190">
        <f xml:space="preserve">  'Generation Calculation'!CT173-'Bidders Proposed Renewables'!V148</f>
        <v>159</v>
      </c>
      <c r="BV186" s="190">
        <f xml:space="preserve">  'Generation Calculation'!CU173-'Bidders Proposed Renewables'!W148</f>
        <v>169</v>
      </c>
      <c r="BW186" s="190">
        <f xml:space="preserve">  'Generation Calculation'!CV173-'Bidders Proposed Renewables'!X148</f>
        <v>169</v>
      </c>
      <c r="BX186" s="190">
        <f xml:space="preserve">  'Generation Calculation'!CW173-'Bidders Proposed Renewables'!Y148</f>
        <v>169</v>
      </c>
      <c r="BY186" s="190">
        <f xml:space="preserve">  'Generation Calculation'!CX173-'Bidders Proposed Renewables'!Z148</f>
        <v>169</v>
      </c>
      <c r="BZ186" s="190">
        <f xml:space="preserve">  'Generation Calculation'!CY173-'Bidders Proposed Renewables'!AA148</f>
        <v>169</v>
      </c>
      <c r="CA186" s="190">
        <f xml:space="preserve">  'Generation Calculation'!CZ173-'Bidders Proposed Renewables'!AB148</f>
        <v>169</v>
      </c>
      <c r="CC186" s="171">
        <f t="shared" si="610"/>
        <v>170</v>
      </c>
      <c r="CD186" s="172">
        <f t="shared" si="611"/>
        <v>170</v>
      </c>
      <c r="CE186" s="172">
        <f t="shared" si="612"/>
        <v>170</v>
      </c>
      <c r="CF186" s="172">
        <f t="shared" si="613"/>
        <v>170</v>
      </c>
      <c r="CG186" s="172">
        <f t="shared" si="614"/>
        <v>170</v>
      </c>
      <c r="CH186" s="172">
        <f t="shared" si="615"/>
        <v>170</v>
      </c>
      <c r="CI186" s="172">
        <f t="shared" si="616"/>
        <v>170</v>
      </c>
      <c r="CJ186" s="172">
        <f t="shared" si="617"/>
        <v>160</v>
      </c>
      <c r="CK186" s="172">
        <f t="shared" si="618"/>
        <v>140</v>
      </c>
      <c r="CL186" s="172">
        <f t="shared" si="619"/>
        <v>120</v>
      </c>
      <c r="CM186" s="172">
        <f t="shared" si="620"/>
        <v>120</v>
      </c>
      <c r="CN186" s="172">
        <f t="shared" si="621"/>
        <v>140</v>
      </c>
      <c r="CO186" s="172">
        <f t="shared" si="622"/>
        <v>140</v>
      </c>
      <c r="CP186" s="172">
        <f t="shared" si="623"/>
        <v>150</v>
      </c>
      <c r="CQ186" s="172">
        <f t="shared" si="624"/>
        <v>160</v>
      </c>
      <c r="CR186" s="172">
        <f t="shared" si="625"/>
        <v>160</v>
      </c>
      <c r="CS186" s="172">
        <f t="shared" si="626"/>
        <v>160</v>
      </c>
      <c r="CT186" s="172">
        <f t="shared" si="627"/>
        <v>160</v>
      </c>
      <c r="CU186" s="172">
        <f t="shared" si="628"/>
        <v>170</v>
      </c>
      <c r="CV186" s="172">
        <f t="shared" si="629"/>
        <v>170</v>
      </c>
      <c r="CW186" s="172">
        <f t="shared" si="630"/>
        <v>170</v>
      </c>
      <c r="CX186" s="172">
        <f t="shared" si="631"/>
        <v>170</v>
      </c>
      <c r="CY186" s="172">
        <f t="shared" si="632"/>
        <v>170</v>
      </c>
      <c r="CZ186" s="172">
        <f t="shared" si="633"/>
        <v>170</v>
      </c>
      <c r="DB186" s="171">
        <f t="shared" si="634"/>
        <v>160</v>
      </c>
      <c r="DC186" s="172">
        <f t="shared" si="635"/>
        <v>160</v>
      </c>
      <c r="DD186" s="172">
        <f t="shared" si="636"/>
        <v>160</v>
      </c>
      <c r="DE186" s="172">
        <f t="shared" si="637"/>
        <v>160</v>
      </c>
      <c r="DF186" s="172">
        <f t="shared" si="638"/>
        <v>160</v>
      </c>
      <c r="DG186" s="172">
        <f t="shared" si="639"/>
        <v>160</v>
      </c>
      <c r="DH186" s="172">
        <f t="shared" si="640"/>
        <v>160</v>
      </c>
      <c r="DI186" s="172">
        <f t="shared" si="641"/>
        <v>150</v>
      </c>
      <c r="DJ186" s="172">
        <f t="shared" si="642"/>
        <v>130</v>
      </c>
      <c r="DK186" s="172">
        <f t="shared" si="643"/>
        <v>110.00000000000001</v>
      </c>
      <c r="DL186" s="172">
        <f t="shared" si="644"/>
        <v>110.00000000000001</v>
      </c>
      <c r="DM186" s="172">
        <f t="shared" si="645"/>
        <v>130</v>
      </c>
      <c r="DN186" s="172">
        <f t="shared" si="646"/>
        <v>130</v>
      </c>
      <c r="DO186" s="172">
        <f t="shared" si="647"/>
        <v>140</v>
      </c>
      <c r="DP186" s="172">
        <f t="shared" si="648"/>
        <v>150</v>
      </c>
      <c r="DQ186" s="172">
        <f t="shared" si="649"/>
        <v>150</v>
      </c>
      <c r="DR186" s="172">
        <f t="shared" si="650"/>
        <v>150</v>
      </c>
      <c r="DS186" s="172">
        <f t="shared" si="651"/>
        <v>150</v>
      </c>
      <c r="DT186" s="172">
        <f t="shared" si="652"/>
        <v>160</v>
      </c>
      <c r="DU186" s="172">
        <f t="shared" si="653"/>
        <v>160</v>
      </c>
      <c r="DV186" s="172">
        <f t="shared" si="654"/>
        <v>160</v>
      </c>
      <c r="DW186" s="172">
        <f t="shared" si="655"/>
        <v>160</v>
      </c>
      <c r="DX186" s="172">
        <f t="shared" si="656"/>
        <v>160</v>
      </c>
      <c r="DY186" s="172">
        <f t="shared" si="657"/>
        <v>160</v>
      </c>
      <c r="EA186" s="171">
        <f t="shared" si="514"/>
        <v>8200</v>
      </c>
      <c r="EB186" s="172">
        <f t="shared" si="515"/>
        <v>8200</v>
      </c>
      <c r="EC186" s="172">
        <f t="shared" si="516"/>
        <v>8200</v>
      </c>
      <c r="ED186" s="172">
        <f t="shared" si="517"/>
        <v>8200</v>
      </c>
      <c r="EE186" s="172">
        <f t="shared" si="518"/>
        <v>8200</v>
      </c>
      <c r="EF186" s="172">
        <f t="shared" si="519"/>
        <v>8200</v>
      </c>
      <c r="EG186" s="172">
        <f t="shared" si="520"/>
        <v>8200</v>
      </c>
      <c r="EH186" s="172">
        <f t="shared" si="521"/>
        <v>8300</v>
      </c>
      <c r="EI186" s="172">
        <f t="shared" si="522"/>
        <v>8500</v>
      </c>
      <c r="EJ186" s="172">
        <f t="shared" si="523"/>
        <v>8700</v>
      </c>
      <c r="EK186" s="172">
        <f t="shared" si="524"/>
        <v>8700</v>
      </c>
      <c r="EL186" s="172">
        <f t="shared" si="525"/>
        <v>8500</v>
      </c>
      <c r="EM186" s="172">
        <f t="shared" si="526"/>
        <v>8500</v>
      </c>
      <c r="EN186" s="172">
        <f t="shared" si="527"/>
        <v>8400</v>
      </c>
      <c r="EO186" s="172">
        <f t="shared" si="528"/>
        <v>8300</v>
      </c>
      <c r="EP186" s="172">
        <f t="shared" si="529"/>
        <v>8300</v>
      </c>
      <c r="EQ186" s="172">
        <f t="shared" si="530"/>
        <v>8300</v>
      </c>
      <c r="ER186" s="172">
        <f t="shared" si="531"/>
        <v>8300</v>
      </c>
      <c r="ES186" s="172">
        <f t="shared" si="532"/>
        <v>8200</v>
      </c>
      <c r="ET186" s="172">
        <f t="shared" si="533"/>
        <v>8200</v>
      </c>
      <c r="EU186" s="172">
        <f t="shared" si="534"/>
        <v>8200</v>
      </c>
      <c r="EV186" s="172">
        <f t="shared" si="535"/>
        <v>8200</v>
      </c>
      <c r="EW186" s="172">
        <f t="shared" si="536"/>
        <v>8200</v>
      </c>
      <c r="EX186" s="172">
        <f t="shared" si="537"/>
        <v>8200</v>
      </c>
      <c r="EZ186" s="171">
        <f t="shared" si="538"/>
        <v>8300</v>
      </c>
      <c r="FA186" s="172">
        <f t="shared" si="539"/>
        <v>8300</v>
      </c>
      <c r="FB186" s="172">
        <f t="shared" si="540"/>
        <v>8300</v>
      </c>
      <c r="FC186" s="172">
        <f t="shared" si="541"/>
        <v>8300</v>
      </c>
      <c r="FD186" s="172">
        <f t="shared" si="542"/>
        <v>8300</v>
      </c>
      <c r="FE186" s="172">
        <f t="shared" si="543"/>
        <v>8300</v>
      </c>
      <c r="FF186" s="172">
        <f t="shared" si="544"/>
        <v>8300</v>
      </c>
      <c r="FG186" s="172">
        <f t="shared" si="545"/>
        <v>8400</v>
      </c>
      <c r="FH186" s="172">
        <f t="shared" si="546"/>
        <v>8600</v>
      </c>
      <c r="FI186" s="172">
        <f t="shared" si="547"/>
        <v>8800</v>
      </c>
      <c r="FJ186" s="172">
        <f t="shared" si="548"/>
        <v>8800</v>
      </c>
      <c r="FK186" s="172">
        <f t="shared" si="549"/>
        <v>8600</v>
      </c>
      <c r="FL186" s="172">
        <f t="shared" si="550"/>
        <v>8600</v>
      </c>
      <c r="FM186" s="172">
        <f t="shared" si="551"/>
        <v>8500</v>
      </c>
      <c r="FN186" s="172">
        <f t="shared" si="552"/>
        <v>8400</v>
      </c>
      <c r="FO186" s="172">
        <f t="shared" si="553"/>
        <v>8400</v>
      </c>
      <c r="FP186" s="172">
        <f t="shared" si="554"/>
        <v>8400</v>
      </c>
      <c r="FQ186" s="172">
        <f t="shared" si="555"/>
        <v>8400</v>
      </c>
      <c r="FR186" s="172">
        <f t="shared" si="556"/>
        <v>8300</v>
      </c>
      <c r="FS186" s="172">
        <f t="shared" si="557"/>
        <v>8300</v>
      </c>
      <c r="FT186" s="172">
        <f t="shared" si="558"/>
        <v>8300</v>
      </c>
      <c r="FU186" s="172">
        <f t="shared" si="559"/>
        <v>8300</v>
      </c>
      <c r="FV186" s="172">
        <f t="shared" si="560"/>
        <v>8300</v>
      </c>
      <c r="FW186" s="172">
        <f t="shared" si="561"/>
        <v>8300</v>
      </c>
    </row>
    <row r="187" spans="3:179" ht="14.25" customHeight="1" x14ac:dyDescent="0.25">
      <c r="C187" s="132">
        <v>2032</v>
      </c>
      <c r="D187" s="14" t="s">
        <v>170</v>
      </c>
      <c r="E187" s="171">
        <f t="shared" si="562"/>
        <v>1387.49</v>
      </c>
      <c r="F187" s="172">
        <f t="shared" si="563"/>
        <v>1387.49</v>
      </c>
      <c r="G187" s="172">
        <f t="shared" si="564"/>
        <v>1387.49</v>
      </c>
      <c r="H187" s="172">
        <f t="shared" si="565"/>
        <v>1387.49</v>
      </c>
      <c r="I187" s="172">
        <f t="shared" si="566"/>
        <v>1387.49</v>
      </c>
      <c r="J187" s="172">
        <f t="shared" si="567"/>
        <v>1387.49</v>
      </c>
      <c r="K187" s="172">
        <f t="shared" si="568"/>
        <v>1387.49</v>
      </c>
      <c r="L187" s="172">
        <f t="shared" si="569"/>
        <v>1321.29</v>
      </c>
      <c r="M187" s="172">
        <f t="shared" si="570"/>
        <v>1226.803097144151</v>
      </c>
      <c r="N187" s="172">
        <f t="shared" si="571"/>
        <v>1131.725963937821</v>
      </c>
      <c r="O187" s="172">
        <f t="shared" si="572"/>
        <v>1082.193580163073</v>
      </c>
      <c r="P187" s="172">
        <f t="shared" si="573"/>
        <v>1115.5828748955444</v>
      </c>
      <c r="Q187" s="172">
        <f t="shared" si="574"/>
        <v>1119.2236611656342</v>
      </c>
      <c r="R187" s="172">
        <f t="shared" si="575"/>
        <v>1174.2169830854339</v>
      </c>
      <c r="S187" s="172">
        <f t="shared" si="576"/>
        <v>1321.29</v>
      </c>
      <c r="T187" s="172">
        <f t="shared" si="577"/>
        <v>1321.29</v>
      </c>
      <c r="U187" s="172">
        <f t="shared" si="578"/>
        <v>1321.29</v>
      </c>
      <c r="V187" s="172">
        <f t="shared" si="579"/>
        <v>1321.29</v>
      </c>
      <c r="W187" s="172">
        <f t="shared" si="580"/>
        <v>1387.49</v>
      </c>
      <c r="X187" s="172">
        <f t="shared" si="581"/>
        <v>1387.49</v>
      </c>
      <c r="Y187" s="172">
        <f t="shared" si="582"/>
        <v>1387.49</v>
      </c>
      <c r="Z187" s="172">
        <f t="shared" si="583"/>
        <v>1387.49</v>
      </c>
      <c r="AA187" s="172">
        <f t="shared" si="584"/>
        <v>1387.49</v>
      </c>
      <c r="AB187" s="172">
        <f t="shared" si="585"/>
        <v>1387.49</v>
      </c>
      <c r="AC187" s="176">
        <f xml:space="preserve"> SUM(E187:AB187) * 30</f>
        <v>944806.98481175012</v>
      </c>
      <c r="AD187" s="195"/>
      <c r="AE187" s="171">
        <f t="shared" si="586"/>
        <v>8210</v>
      </c>
      <c r="AF187" s="172">
        <f t="shared" si="587"/>
        <v>8210</v>
      </c>
      <c r="AG187" s="172">
        <f t="shared" si="588"/>
        <v>8210</v>
      </c>
      <c r="AH187" s="172">
        <f t="shared" si="589"/>
        <v>8210</v>
      </c>
      <c r="AI187" s="172">
        <f t="shared" si="590"/>
        <v>8210</v>
      </c>
      <c r="AJ187" s="172">
        <f t="shared" si="591"/>
        <v>8210</v>
      </c>
      <c r="AK187" s="172">
        <f t="shared" si="592"/>
        <v>8210</v>
      </c>
      <c r="AL187" s="172">
        <f t="shared" si="593"/>
        <v>8310</v>
      </c>
      <c r="AM187" s="172">
        <f t="shared" si="594"/>
        <v>8447.7805861086381</v>
      </c>
      <c r="AN187" s="172">
        <f t="shared" si="595"/>
        <v>8581.1486282747755</v>
      </c>
      <c r="AO187" s="172">
        <f t="shared" si="596"/>
        <v>8648.7246718793867</v>
      </c>
      <c r="AP187" s="172">
        <f t="shared" si="597"/>
        <v>8603.3096297801749</v>
      </c>
      <c r="AQ187" s="172">
        <f t="shared" si="598"/>
        <v>8598.3233667458335</v>
      </c>
      <c r="AR187" s="172">
        <f t="shared" si="599"/>
        <v>8522.1604344073985</v>
      </c>
      <c r="AS187" s="172">
        <f t="shared" si="600"/>
        <v>8310</v>
      </c>
      <c r="AT187" s="172">
        <f t="shared" si="601"/>
        <v>8310</v>
      </c>
      <c r="AU187" s="172">
        <f t="shared" si="602"/>
        <v>8310</v>
      </c>
      <c r="AV187" s="172">
        <f t="shared" si="603"/>
        <v>8310</v>
      </c>
      <c r="AW187" s="172">
        <f t="shared" si="604"/>
        <v>8210</v>
      </c>
      <c r="AX187" s="172">
        <f t="shared" si="605"/>
        <v>8210</v>
      </c>
      <c r="AY187" s="172">
        <f t="shared" si="606"/>
        <v>8210</v>
      </c>
      <c r="AZ187" s="172">
        <f t="shared" si="607"/>
        <v>8210</v>
      </c>
      <c r="BA187" s="172">
        <f t="shared" si="608"/>
        <v>8210</v>
      </c>
      <c r="BB187" s="172">
        <f t="shared" si="609"/>
        <v>8210</v>
      </c>
      <c r="BD187" s="189">
        <f xml:space="preserve">  'Generation Calculation'!CC174-'Bidders Proposed Renewables'!E149</f>
        <v>169</v>
      </c>
      <c r="BE187" s="190">
        <f xml:space="preserve">  'Generation Calculation'!CD174-'Bidders Proposed Renewables'!F149</f>
        <v>169</v>
      </c>
      <c r="BF187" s="190">
        <f xml:space="preserve">  'Generation Calculation'!CE174-'Bidders Proposed Renewables'!G149</f>
        <v>169</v>
      </c>
      <c r="BG187" s="190">
        <f xml:space="preserve">  'Generation Calculation'!CF174-'Bidders Proposed Renewables'!H149</f>
        <v>169</v>
      </c>
      <c r="BH187" s="190">
        <f xml:space="preserve">  'Generation Calculation'!CG174-'Bidders Proposed Renewables'!I149</f>
        <v>169</v>
      </c>
      <c r="BI187" s="190">
        <f xml:space="preserve">  'Generation Calculation'!CH174-'Bidders Proposed Renewables'!J149</f>
        <v>169</v>
      </c>
      <c r="BJ187" s="190">
        <f xml:space="preserve">  'Generation Calculation'!CI174-'Bidders Proposed Renewables'!K149</f>
        <v>169</v>
      </c>
      <c r="BK187" s="190">
        <f xml:space="preserve">  'Generation Calculation'!CJ174-'Bidders Proposed Renewables'!L149</f>
        <v>159</v>
      </c>
      <c r="BL187" s="190">
        <f xml:space="preserve">  'Generation Calculation'!CK174-'Bidders Proposed Renewables'!M149</f>
        <v>145.22194138913619</v>
      </c>
      <c r="BM187" s="190">
        <f xml:space="preserve">  'Generation Calculation'!CL174-'Bidders Proposed Renewables'!N149</f>
        <v>131.88513717252238</v>
      </c>
      <c r="BN187" s="190">
        <f xml:space="preserve">  'Generation Calculation'!CM174-'Bidders Proposed Renewables'!O149</f>
        <v>125.12753281206142</v>
      </c>
      <c r="BO187" s="190">
        <f xml:space="preserve">  'Generation Calculation'!CN174-'Bidders Proposed Renewables'!P149</f>
        <v>129.66903702198252</v>
      </c>
      <c r="BP187" s="190">
        <f xml:space="preserve">  'Generation Calculation'!CO174-'Bidders Proposed Renewables'!Q149</f>
        <v>130.16766332541658</v>
      </c>
      <c r="BQ187" s="190">
        <f xml:space="preserve">  'Generation Calculation'!CP174-'Bidders Proposed Renewables'!R149</f>
        <v>137.78395655926008</v>
      </c>
      <c r="BR187" s="190">
        <f xml:space="preserve">  'Generation Calculation'!CQ174-'Bidders Proposed Renewables'!S149</f>
        <v>159</v>
      </c>
      <c r="BS187" s="190">
        <f xml:space="preserve">  'Generation Calculation'!CR174-'Bidders Proposed Renewables'!T149</f>
        <v>159</v>
      </c>
      <c r="BT187" s="190">
        <f xml:space="preserve">  'Generation Calculation'!CS174-'Bidders Proposed Renewables'!U149</f>
        <v>159</v>
      </c>
      <c r="BU187" s="190">
        <f xml:space="preserve">  'Generation Calculation'!CT174-'Bidders Proposed Renewables'!V149</f>
        <v>159</v>
      </c>
      <c r="BV187" s="190">
        <f xml:space="preserve">  'Generation Calculation'!CU174-'Bidders Proposed Renewables'!W149</f>
        <v>169</v>
      </c>
      <c r="BW187" s="190">
        <f xml:space="preserve">  'Generation Calculation'!CV174-'Bidders Proposed Renewables'!X149</f>
        <v>169</v>
      </c>
      <c r="BX187" s="190">
        <f xml:space="preserve">  'Generation Calculation'!CW174-'Bidders Proposed Renewables'!Y149</f>
        <v>169</v>
      </c>
      <c r="BY187" s="190">
        <f xml:space="preserve">  'Generation Calculation'!CX174-'Bidders Proposed Renewables'!Z149</f>
        <v>169</v>
      </c>
      <c r="BZ187" s="190">
        <f xml:space="preserve">  'Generation Calculation'!CY174-'Bidders Proposed Renewables'!AA149</f>
        <v>169</v>
      </c>
      <c r="CA187" s="190">
        <f xml:space="preserve">  'Generation Calculation'!CZ174-'Bidders Proposed Renewables'!AB149</f>
        <v>169</v>
      </c>
      <c r="CC187" s="171">
        <f t="shared" si="610"/>
        <v>170</v>
      </c>
      <c r="CD187" s="172">
        <f t="shared" si="611"/>
        <v>170</v>
      </c>
      <c r="CE187" s="172">
        <f t="shared" si="612"/>
        <v>170</v>
      </c>
      <c r="CF187" s="172">
        <f t="shared" si="613"/>
        <v>170</v>
      </c>
      <c r="CG187" s="172">
        <f t="shared" si="614"/>
        <v>170</v>
      </c>
      <c r="CH187" s="172">
        <f t="shared" si="615"/>
        <v>170</v>
      </c>
      <c r="CI187" s="172">
        <f t="shared" si="616"/>
        <v>170</v>
      </c>
      <c r="CJ187" s="172">
        <f t="shared" si="617"/>
        <v>160</v>
      </c>
      <c r="CK187" s="172">
        <f t="shared" si="618"/>
        <v>150</v>
      </c>
      <c r="CL187" s="172">
        <f t="shared" si="619"/>
        <v>140</v>
      </c>
      <c r="CM187" s="172">
        <f t="shared" si="620"/>
        <v>130</v>
      </c>
      <c r="CN187" s="172">
        <f t="shared" si="621"/>
        <v>130</v>
      </c>
      <c r="CO187" s="172">
        <f t="shared" si="622"/>
        <v>140</v>
      </c>
      <c r="CP187" s="172">
        <f t="shared" si="623"/>
        <v>140</v>
      </c>
      <c r="CQ187" s="172">
        <f t="shared" si="624"/>
        <v>160</v>
      </c>
      <c r="CR187" s="172">
        <f t="shared" si="625"/>
        <v>160</v>
      </c>
      <c r="CS187" s="172">
        <f t="shared" si="626"/>
        <v>160</v>
      </c>
      <c r="CT187" s="172">
        <f t="shared" si="627"/>
        <v>160</v>
      </c>
      <c r="CU187" s="172">
        <f t="shared" si="628"/>
        <v>170</v>
      </c>
      <c r="CV187" s="172">
        <f t="shared" si="629"/>
        <v>170</v>
      </c>
      <c r="CW187" s="172">
        <f t="shared" si="630"/>
        <v>170</v>
      </c>
      <c r="CX187" s="172">
        <f t="shared" si="631"/>
        <v>170</v>
      </c>
      <c r="CY187" s="172">
        <f t="shared" si="632"/>
        <v>170</v>
      </c>
      <c r="CZ187" s="172">
        <f t="shared" si="633"/>
        <v>170</v>
      </c>
      <c r="DB187" s="171">
        <f t="shared" si="634"/>
        <v>160</v>
      </c>
      <c r="DC187" s="172">
        <f t="shared" si="635"/>
        <v>160</v>
      </c>
      <c r="DD187" s="172">
        <f t="shared" si="636"/>
        <v>160</v>
      </c>
      <c r="DE187" s="172">
        <f t="shared" si="637"/>
        <v>160</v>
      </c>
      <c r="DF187" s="172">
        <f t="shared" si="638"/>
        <v>160</v>
      </c>
      <c r="DG187" s="172">
        <f t="shared" si="639"/>
        <v>160</v>
      </c>
      <c r="DH187" s="172">
        <f t="shared" si="640"/>
        <v>160</v>
      </c>
      <c r="DI187" s="172">
        <f t="shared" si="641"/>
        <v>150</v>
      </c>
      <c r="DJ187" s="172">
        <f t="shared" si="642"/>
        <v>140</v>
      </c>
      <c r="DK187" s="172">
        <f t="shared" si="643"/>
        <v>130</v>
      </c>
      <c r="DL187" s="172">
        <f t="shared" si="644"/>
        <v>120</v>
      </c>
      <c r="DM187" s="172">
        <f t="shared" si="645"/>
        <v>120</v>
      </c>
      <c r="DN187" s="172">
        <f t="shared" si="646"/>
        <v>130</v>
      </c>
      <c r="DO187" s="172">
        <f t="shared" si="647"/>
        <v>130</v>
      </c>
      <c r="DP187" s="172">
        <f t="shared" si="648"/>
        <v>150</v>
      </c>
      <c r="DQ187" s="172">
        <f t="shared" si="649"/>
        <v>150</v>
      </c>
      <c r="DR187" s="172">
        <f t="shared" si="650"/>
        <v>150</v>
      </c>
      <c r="DS187" s="172">
        <f t="shared" si="651"/>
        <v>150</v>
      </c>
      <c r="DT187" s="172">
        <f t="shared" si="652"/>
        <v>160</v>
      </c>
      <c r="DU187" s="172">
        <f t="shared" si="653"/>
        <v>160</v>
      </c>
      <c r="DV187" s="172">
        <f t="shared" si="654"/>
        <v>160</v>
      </c>
      <c r="DW187" s="172">
        <f t="shared" si="655"/>
        <v>160</v>
      </c>
      <c r="DX187" s="172">
        <f t="shared" si="656"/>
        <v>160</v>
      </c>
      <c r="DY187" s="172">
        <f t="shared" si="657"/>
        <v>160</v>
      </c>
      <c r="EA187" s="171">
        <f t="shared" si="514"/>
        <v>8200</v>
      </c>
      <c r="EB187" s="172">
        <f t="shared" si="515"/>
        <v>8200</v>
      </c>
      <c r="EC187" s="172">
        <f t="shared" si="516"/>
        <v>8200</v>
      </c>
      <c r="ED187" s="172">
        <f t="shared" si="517"/>
        <v>8200</v>
      </c>
      <c r="EE187" s="172">
        <f t="shared" si="518"/>
        <v>8200</v>
      </c>
      <c r="EF187" s="172">
        <f t="shared" si="519"/>
        <v>8200</v>
      </c>
      <c r="EG187" s="172">
        <f t="shared" si="520"/>
        <v>8200</v>
      </c>
      <c r="EH187" s="172">
        <f t="shared" si="521"/>
        <v>8300</v>
      </c>
      <c r="EI187" s="172">
        <f t="shared" si="522"/>
        <v>8400</v>
      </c>
      <c r="EJ187" s="172">
        <f t="shared" si="523"/>
        <v>8500</v>
      </c>
      <c r="EK187" s="172">
        <f t="shared" si="524"/>
        <v>8600</v>
      </c>
      <c r="EL187" s="172">
        <f t="shared" si="525"/>
        <v>8600</v>
      </c>
      <c r="EM187" s="172">
        <f t="shared" si="526"/>
        <v>8500</v>
      </c>
      <c r="EN187" s="172">
        <f t="shared" si="527"/>
        <v>8500</v>
      </c>
      <c r="EO187" s="172">
        <f t="shared" si="528"/>
        <v>8300</v>
      </c>
      <c r="EP187" s="172">
        <f t="shared" si="529"/>
        <v>8300</v>
      </c>
      <c r="EQ187" s="172">
        <f t="shared" si="530"/>
        <v>8300</v>
      </c>
      <c r="ER187" s="172">
        <f t="shared" si="531"/>
        <v>8300</v>
      </c>
      <c r="ES187" s="172">
        <f t="shared" si="532"/>
        <v>8200</v>
      </c>
      <c r="ET187" s="172">
        <f t="shared" si="533"/>
        <v>8200</v>
      </c>
      <c r="EU187" s="172">
        <f t="shared" si="534"/>
        <v>8200</v>
      </c>
      <c r="EV187" s="172">
        <f t="shared" si="535"/>
        <v>8200</v>
      </c>
      <c r="EW187" s="172">
        <f t="shared" si="536"/>
        <v>8200</v>
      </c>
      <c r="EX187" s="172">
        <f t="shared" si="537"/>
        <v>8200</v>
      </c>
      <c r="EZ187" s="171">
        <f t="shared" si="538"/>
        <v>8300</v>
      </c>
      <c r="FA187" s="172">
        <f t="shared" si="539"/>
        <v>8300</v>
      </c>
      <c r="FB187" s="172">
        <f t="shared" si="540"/>
        <v>8300</v>
      </c>
      <c r="FC187" s="172">
        <f t="shared" si="541"/>
        <v>8300</v>
      </c>
      <c r="FD187" s="172">
        <f t="shared" si="542"/>
        <v>8300</v>
      </c>
      <c r="FE187" s="172">
        <f t="shared" si="543"/>
        <v>8300</v>
      </c>
      <c r="FF187" s="172">
        <f t="shared" si="544"/>
        <v>8300</v>
      </c>
      <c r="FG187" s="172">
        <f t="shared" si="545"/>
        <v>8400</v>
      </c>
      <c r="FH187" s="172">
        <f t="shared" si="546"/>
        <v>8500</v>
      </c>
      <c r="FI187" s="172">
        <f t="shared" si="547"/>
        <v>8600</v>
      </c>
      <c r="FJ187" s="172">
        <f t="shared" si="548"/>
        <v>8700</v>
      </c>
      <c r="FK187" s="172">
        <f t="shared" si="549"/>
        <v>8700</v>
      </c>
      <c r="FL187" s="172">
        <f t="shared" si="550"/>
        <v>8600</v>
      </c>
      <c r="FM187" s="172">
        <f t="shared" si="551"/>
        <v>8600</v>
      </c>
      <c r="FN187" s="172">
        <f t="shared" si="552"/>
        <v>8400</v>
      </c>
      <c r="FO187" s="172">
        <f t="shared" si="553"/>
        <v>8400</v>
      </c>
      <c r="FP187" s="172">
        <f t="shared" si="554"/>
        <v>8400</v>
      </c>
      <c r="FQ187" s="172">
        <f t="shared" si="555"/>
        <v>8400</v>
      </c>
      <c r="FR187" s="172">
        <f t="shared" si="556"/>
        <v>8300</v>
      </c>
      <c r="FS187" s="172">
        <f t="shared" si="557"/>
        <v>8300</v>
      </c>
      <c r="FT187" s="172">
        <f t="shared" si="558"/>
        <v>8300</v>
      </c>
      <c r="FU187" s="172">
        <f t="shared" si="559"/>
        <v>8300</v>
      </c>
      <c r="FV187" s="172">
        <f t="shared" si="560"/>
        <v>8300</v>
      </c>
      <c r="FW187" s="172">
        <f t="shared" si="561"/>
        <v>8300</v>
      </c>
    </row>
    <row r="188" spans="3:179" ht="14.25" customHeight="1" x14ac:dyDescent="0.25">
      <c r="C188" s="132">
        <v>2032</v>
      </c>
      <c r="D188" s="14" t="s">
        <v>171</v>
      </c>
      <c r="E188" s="171">
        <f t="shared" si="562"/>
        <v>1387.49</v>
      </c>
      <c r="F188" s="172">
        <f t="shared" si="563"/>
        <v>1387.49</v>
      </c>
      <c r="G188" s="172">
        <f t="shared" si="564"/>
        <v>1387.49</v>
      </c>
      <c r="H188" s="172">
        <f t="shared" si="565"/>
        <v>1387.49</v>
      </c>
      <c r="I188" s="172">
        <f t="shared" si="566"/>
        <v>1387.49</v>
      </c>
      <c r="J188" s="172">
        <f t="shared" si="567"/>
        <v>1387.49</v>
      </c>
      <c r="K188" s="172">
        <f t="shared" si="568"/>
        <v>1387.49</v>
      </c>
      <c r="L188" s="172">
        <f t="shared" si="569"/>
        <v>1262.6063570218444</v>
      </c>
      <c r="M188" s="172">
        <f t="shared" si="570"/>
        <v>1126.5008335416805</v>
      </c>
      <c r="N188" s="172">
        <f t="shared" si="571"/>
        <v>970.38306414066301</v>
      </c>
      <c r="O188" s="172">
        <f t="shared" si="572"/>
        <v>961.89576802393083</v>
      </c>
      <c r="P188" s="172">
        <f t="shared" si="573"/>
        <v>1035.693392377749</v>
      </c>
      <c r="Q188" s="172">
        <f t="shared" si="574"/>
        <v>1021.8144548366773</v>
      </c>
      <c r="R188" s="172">
        <f t="shared" si="575"/>
        <v>1109.4658257523433</v>
      </c>
      <c r="S188" s="172">
        <f t="shared" si="576"/>
        <v>1276.4292988622719</v>
      </c>
      <c r="T188" s="172">
        <f t="shared" si="577"/>
        <v>1321.29</v>
      </c>
      <c r="U188" s="172">
        <f t="shared" si="578"/>
        <v>1321.29</v>
      </c>
      <c r="V188" s="172">
        <f t="shared" si="579"/>
        <v>1321.29</v>
      </c>
      <c r="W188" s="172">
        <f t="shared" si="580"/>
        <v>1387.49</v>
      </c>
      <c r="X188" s="172">
        <f t="shared" si="581"/>
        <v>1387.49</v>
      </c>
      <c r="Y188" s="172">
        <f t="shared" si="582"/>
        <v>1387.49</v>
      </c>
      <c r="Z188" s="172">
        <f t="shared" si="583"/>
        <v>1387.49</v>
      </c>
      <c r="AA188" s="172">
        <f t="shared" si="584"/>
        <v>1387.49</v>
      </c>
      <c r="AB188" s="172">
        <f t="shared" si="585"/>
        <v>1387.49</v>
      </c>
      <c r="AC188" s="176">
        <f xml:space="preserve"> SUM(E188:AB188) * 31</f>
        <v>953746.89883127238</v>
      </c>
      <c r="AD188" s="195"/>
      <c r="AE188" s="171">
        <f t="shared" si="586"/>
        <v>8210</v>
      </c>
      <c r="AF188" s="172">
        <f t="shared" si="587"/>
        <v>8210</v>
      </c>
      <c r="AG188" s="172">
        <f t="shared" si="588"/>
        <v>8210</v>
      </c>
      <c r="AH188" s="172">
        <f t="shared" si="589"/>
        <v>8210</v>
      </c>
      <c r="AI188" s="172">
        <f t="shared" si="590"/>
        <v>8210</v>
      </c>
      <c r="AJ188" s="172">
        <f t="shared" si="591"/>
        <v>8210</v>
      </c>
      <c r="AK188" s="172">
        <f t="shared" si="592"/>
        <v>8210</v>
      </c>
      <c r="AL188" s="172">
        <f t="shared" si="593"/>
        <v>8396.2206008585053</v>
      </c>
      <c r="AM188" s="172">
        <f t="shared" si="594"/>
        <v>8588.3363869470886</v>
      </c>
      <c r="AN188" s="172">
        <f t="shared" si="595"/>
        <v>8796.9038665650805</v>
      </c>
      <c r="AO188" s="172">
        <f t="shared" si="596"/>
        <v>8807.9194288840063</v>
      </c>
      <c r="AP188" s="172">
        <f t="shared" si="597"/>
        <v>8711.0591694657651</v>
      </c>
      <c r="AQ188" s="172">
        <f t="shared" si="598"/>
        <v>8729.4649689649505</v>
      </c>
      <c r="AR188" s="172">
        <f t="shared" si="599"/>
        <v>8611.6719872862141</v>
      </c>
      <c r="AS188" s="172">
        <f t="shared" si="600"/>
        <v>8376.1066841791835</v>
      </c>
      <c r="AT188" s="172">
        <f t="shared" si="601"/>
        <v>8310</v>
      </c>
      <c r="AU188" s="172">
        <f t="shared" si="602"/>
        <v>8310</v>
      </c>
      <c r="AV188" s="172">
        <f t="shared" si="603"/>
        <v>8310</v>
      </c>
      <c r="AW188" s="172">
        <f t="shared" si="604"/>
        <v>8210</v>
      </c>
      <c r="AX188" s="172">
        <f t="shared" si="605"/>
        <v>8210</v>
      </c>
      <c r="AY188" s="172">
        <f t="shared" si="606"/>
        <v>8210</v>
      </c>
      <c r="AZ188" s="172">
        <f t="shared" si="607"/>
        <v>8210</v>
      </c>
      <c r="BA188" s="172">
        <f t="shared" si="608"/>
        <v>8210</v>
      </c>
      <c r="BB188" s="172">
        <f t="shared" si="609"/>
        <v>8210</v>
      </c>
      <c r="BD188" s="189">
        <f xml:space="preserve">  'Generation Calculation'!CC175-'Bidders Proposed Renewables'!E150</f>
        <v>169</v>
      </c>
      <c r="BE188" s="190">
        <f xml:space="preserve">  'Generation Calculation'!CD175-'Bidders Proposed Renewables'!F150</f>
        <v>169</v>
      </c>
      <c r="BF188" s="190">
        <f xml:space="preserve">  'Generation Calculation'!CE175-'Bidders Proposed Renewables'!G150</f>
        <v>169</v>
      </c>
      <c r="BG188" s="190">
        <f xml:space="preserve">  'Generation Calculation'!CF175-'Bidders Proposed Renewables'!H150</f>
        <v>169</v>
      </c>
      <c r="BH188" s="190">
        <f xml:space="preserve">  'Generation Calculation'!CG175-'Bidders Proposed Renewables'!I150</f>
        <v>169</v>
      </c>
      <c r="BI188" s="190">
        <f xml:space="preserve">  'Generation Calculation'!CH175-'Bidders Proposed Renewables'!J150</f>
        <v>169</v>
      </c>
      <c r="BJ188" s="190">
        <f xml:space="preserve">  'Generation Calculation'!CI175-'Bidders Proposed Renewables'!K150</f>
        <v>169</v>
      </c>
      <c r="BK188" s="190">
        <f xml:space="preserve">  'Generation Calculation'!CJ175-'Bidders Proposed Renewables'!L150</f>
        <v>150.37793991414947</v>
      </c>
      <c r="BL188" s="190">
        <f xml:space="preserve">  'Generation Calculation'!CK175-'Bidders Proposed Renewables'!M150</f>
        <v>131.16636130529116</v>
      </c>
      <c r="BM188" s="190">
        <f xml:space="preserve">  'Generation Calculation'!CL175-'Bidders Proposed Renewables'!N150</f>
        <v>110.30961334349192</v>
      </c>
      <c r="BN188" s="190">
        <f xml:space="preserve">  'Generation Calculation'!CM175-'Bidders Proposed Renewables'!O150</f>
        <v>109.20805711159943</v>
      </c>
      <c r="BO188" s="190">
        <f xml:space="preserve">  'Generation Calculation'!CN175-'Bidders Proposed Renewables'!P150</f>
        <v>118.89408305342351</v>
      </c>
      <c r="BP188" s="190">
        <f xml:space="preserve">  'Generation Calculation'!CO175-'Bidders Proposed Renewables'!Q150</f>
        <v>117.05350310350504</v>
      </c>
      <c r="BQ188" s="190">
        <f xml:space="preserve">  'Generation Calculation'!CP175-'Bidders Proposed Renewables'!R150</f>
        <v>128.83280127137866</v>
      </c>
      <c r="BR188" s="190">
        <f xml:space="preserve">  'Generation Calculation'!CQ175-'Bidders Proposed Renewables'!S150</f>
        <v>152.38933158208164</v>
      </c>
      <c r="BS188" s="190">
        <f xml:space="preserve">  'Generation Calculation'!CR175-'Bidders Proposed Renewables'!T150</f>
        <v>159</v>
      </c>
      <c r="BT188" s="190">
        <f xml:space="preserve">  'Generation Calculation'!CS175-'Bidders Proposed Renewables'!U150</f>
        <v>159</v>
      </c>
      <c r="BU188" s="190">
        <f xml:space="preserve">  'Generation Calculation'!CT175-'Bidders Proposed Renewables'!V150</f>
        <v>159</v>
      </c>
      <c r="BV188" s="190">
        <f xml:space="preserve">  'Generation Calculation'!CU175-'Bidders Proposed Renewables'!W150</f>
        <v>169</v>
      </c>
      <c r="BW188" s="190">
        <f xml:space="preserve">  'Generation Calculation'!CV175-'Bidders Proposed Renewables'!X150</f>
        <v>169</v>
      </c>
      <c r="BX188" s="190">
        <f xml:space="preserve">  'Generation Calculation'!CW175-'Bidders Proposed Renewables'!Y150</f>
        <v>169</v>
      </c>
      <c r="BY188" s="190">
        <f xml:space="preserve">  'Generation Calculation'!CX175-'Bidders Proposed Renewables'!Z150</f>
        <v>169</v>
      </c>
      <c r="BZ188" s="190">
        <f xml:space="preserve">  'Generation Calculation'!CY175-'Bidders Proposed Renewables'!AA150</f>
        <v>169</v>
      </c>
      <c r="CA188" s="190">
        <f xml:space="preserve">  'Generation Calculation'!CZ175-'Bidders Proposed Renewables'!AB150</f>
        <v>169</v>
      </c>
      <c r="CC188" s="171">
        <f t="shared" si="610"/>
        <v>170</v>
      </c>
      <c r="CD188" s="172">
        <f t="shared" si="611"/>
        <v>170</v>
      </c>
      <c r="CE188" s="172">
        <f t="shared" si="612"/>
        <v>170</v>
      </c>
      <c r="CF188" s="172">
        <f t="shared" si="613"/>
        <v>170</v>
      </c>
      <c r="CG188" s="172">
        <f t="shared" si="614"/>
        <v>170</v>
      </c>
      <c r="CH188" s="172">
        <f t="shared" si="615"/>
        <v>170</v>
      </c>
      <c r="CI188" s="172">
        <f t="shared" si="616"/>
        <v>170</v>
      </c>
      <c r="CJ188" s="172">
        <f t="shared" si="617"/>
        <v>160</v>
      </c>
      <c r="CK188" s="172">
        <f t="shared" si="618"/>
        <v>140</v>
      </c>
      <c r="CL188" s="172">
        <f t="shared" si="619"/>
        <v>120</v>
      </c>
      <c r="CM188" s="172">
        <f t="shared" si="620"/>
        <v>110.00000000000001</v>
      </c>
      <c r="CN188" s="172">
        <f t="shared" si="621"/>
        <v>120</v>
      </c>
      <c r="CO188" s="172">
        <f t="shared" si="622"/>
        <v>120</v>
      </c>
      <c r="CP188" s="172">
        <f t="shared" si="623"/>
        <v>130</v>
      </c>
      <c r="CQ188" s="172">
        <f t="shared" si="624"/>
        <v>160</v>
      </c>
      <c r="CR188" s="172">
        <f t="shared" si="625"/>
        <v>160</v>
      </c>
      <c r="CS188" s="172">
        <f t="shared" si="626"/>
        <v>160</v>
      </c>
      <c r="CT188" s="172">
        <f t="shared" si="627"/>
        <v>160</v>
      </c>
      <c r="CU188" s="172">
        <f t="shared" si="628"/>
        <v>170</v>
      </c>
      <c r="CV188" s="172">
        <f t="shared" si="629"/>
        <v>170</v>
      </c>
      <c r="CW188" s="172">
        <f t="shared" si="630"/>
        <v>170</v>
      </c>
      <c r="CX188" s="172">
        <f t="shared" si="631"/>
        <v>170</v>
      </c>
      <c r="CY188" s="172">
        <f t="shared" si="632"/>
        <v>170</v>
      </c>
      <c r="CZ188" s="172">
        <f t="shared" si="633"/>
        <v>170</v>
      </c>
      <c r="DB188" s="171">
        <f t="shared" si="634"/>
        <v>160</v>
      </c>
      <c r="DC188" s="172">
        <f t="shared" si="635"/>
        <v>160</v>
      </c>
      <c r="DD188" s="172">
        <f t="shared" si="636"/>
        <v>160</v>
      </c>
      <c r="DE188" s="172">
        <f t="shared" si="637"/>
        <v>160</v>
      </c>
      <c r="DF188" s="172">
        <f t="shared" si="638"/>
        <v>160</v>
      </c>
      <c r="DG188" s="172">
        <f t="shared" si="639"/>
        <v>160</v>
      </c>
      <c r="DH188" s="172">
        <f t="shared" si="640"/>
        <v>160</v>
      </c>
      <c r="DI188" s="172">
        <f t="shared" si="641"/>
        <v>150</v>
      </c>
      <c r="DJ188" s="172">
        <f t="shared" si="642"/>
        <v>130</v>
      </c>
      <c r="DK188" s="172">
        <f t="shared" si="643"/>
        <v>110.00000000000001</v>
      </c>
      <c r="DL188" s="172">
        <f t="shared" si="644"/>
        <v>100</v>
      </c>
      <c r="DM188" s="172">
        <f t="shared" si="645"/>
        <v>110.00000000000001</v>
      </c>
      <c r="DN188" s="172">
        <f t="shared" si="646"/>
        <v>110.00000000000001</v>
      </c>
      <c r="DO188" s="172">
        <f t="shared" si="647"/>
        <v>120</v>
      </c>
      <c r="DP188" s="172">
        <f t="shared" si="648"/>
        <v>150</v>
      </c>
      <c r="DQ188" s="172">
        <f t="shared" si="649"/>
        <v>150</v>
      </c>
      <c r="DR188" s="172">
        <f t="shared" si="650"/>
        <v>150</v>
      </c>
      <c r="DS188" s="172">
        <f t="shared" si="651"/>
        <v>150</v>
      </c>
      <c r="DT188" s="172">
        <f t="shared" si="652"/>
        <v>160</v>
      </c>
      <c r="DU188" s="172">
        <f t="shared" si="653"/>
        <v>160</v>
      </c>
      <c r="DV188" s="172">
        <f t="shared" si="654"/>
        <v>160</v>
      </c>
      <c r="DW188" s="172">
        <f t="shared" si="655"/>
        <v>160</v>
      </c>
      <c r="DX188" s="172">
        <f t="shared" si="656"/>
        <v>160</v>
      </c>
      <c r="DY188" s="172">
        <f t="shared" si="657"/>
        <v>160</v>
      </c>
      <c r="EA188" s="171">
        <f t="shared" si="514"/>
        <v>8200</v>
      </c>
      <c r="EB188" s="172">
        <f t="shared" si="515"/>
        <v>8200</v>
      </c>
      <c r="EC188" s="172">
        <f t="shared" si="516"/>
        <v>8200</v>
      </c>
      <c r="ED188" s="172">
        <f t="shared" si="517"/>
        <v>8200</v>
      </c>
      <c r="EE188" s="172">
        <f t="shared" si="518"/>
        <v>8200</v>
      </c>
      <c r="EF188" s="172">
        <f t="shared" si="519"/>
        <v>8200</v>
      </c>
      <c r="EG188" s="172">
        <f t="shared" si="520"/>
        <v>8200</v>
      </c>
      <c r="EH188" s="172">
        <f t="shared" si="521"/>
        <v>8300</v>
      </c>
      <c r="EI188" s="172">
        <f t="shared" si="522"/>
        <v>8500</v>
      </c>
      <c r="EJ188" s="172">
        <f t="shared" si="523"/>
        <v>8700</v>
      </c>
      <c r="EK188" s="172">
        <f t="shared" si="524"/>
        <v>8800</v>
      </c>
      <c r="EL188" s="172">
        <f t="shared" si="525"/>
        <v>8700</v>
      </c>
      <c r="EM188" s="172">
        <f t="shared" si="526"/>
        <v>8700</v>
      </c>
      <c r="EN188" s="172">
        <f t="shared" si="527"/>
        <v>8600</v>
      </c>
      <c r="EO188" s="172">
        <f t="shared" si="528"/>
        <v>8300</v>
      </c>
      <c r="EP188" s="172">
        <f t="shared" si="529"/>
        <v>8300</v>
      </c>
      <c r="EQ188" s="172">
        <f t="shared" si="530"/>
        <v>8300</v>
      </c>
      <c r="ER188" s="172">
        <f t="shared" si="531"/>
        <v>8300</v>
      </c>
      <c r="ES188" s="172">
        <f t="shared" si="532"/>
        <v>8200</v>
      </c>
      <c r="ET188" s="172">
        <f t="shared" si="533"/>
        <v>8200</v>
      </c>
      <c r="EU188" s="172">
        <f t="shared" si="534"/>
        <v>8200</v>
      </c>
      <c r="EV188" s="172">
        <f t="shared" si="535"/>
        <v>8200</v>
      </c>
      <c r="EW188" s="172">
        <f t="shared" si="536"/>
        <v>8200</v>
      </c>
      <c r="EX188" s="172">
        <f t="shared" si="537"/>
        <v>8200</v>
      </c>
      <c r="EZ188" s="171">
        <f t="shared" si="538"/>
        <v>8300</v>
      </c>
      <c r="FA188" s="172">
        <f t="shared" si="539"/>
        <v>8300</v>
      </c>
      <c r="FB188" s="172">
        <f t="shared" si="540"/>
        <v>8300</v>
      </c>
      <c r="FC188" s="172">
        <f t="shared" si="541"/>
        <v>8300</v>
      </c>
      <c r="FD188" s="172">
        <f t="shared" si="542"/>
        <v>8300</v>
      </c>
      <c r="FE188" s="172">
        <f t="shared" si="543"/>
        <v>8300</v>
      </c>
      <c r="FF188" s="172">
        <f t="shared" si="544"/>
        <v>8300</v>
      </c>
      <c r="FG188" s="172">
        <f t="shared" si="545"/>
        <v>8400</v>
      </c>
      <c r="FH188" s="172">
        <f t="shared" si="546"/>
        <v>8600</v>
      </c>
      <c r="FI188" s="172">
        <f t="shared" si="547"/>
        <v>8800</v>
      </c>
      <c r="FJ188" s="172">
        <f t="shared" si="548"/>
        <v>8900</v>
      </c>
      <c r="FK188" s="172">
        <f t="shared" si="549"/>
        <v>8800</v>
      </c>
      <c r="FL188" s="172">
        <f t="shared" si="550"/>
        <v>8800</v>
      </c>
      <c r="FM188" s="172">
        <f t="shared" si="551"/>
        <v>8700</v>
      </c>
      <c r="FN188" s="172">
        <f t="shared" si="552"/>
        <v>8400</v>
      </c>
      <c r="FO188" s="172">
        <f t="shared" si="553"/>
        <v>8400</v>
      </c>
      <c r="FP188" s="172">
        <f t="shared" si="554"/>
        <v>8400</v>
      </c>
      <c r="FQ188" s="172">
        <f t="shared" si="555"/>
        <v>8400</v>
      </c>
      <c r="FR188" s="172">
        <f t="shared" si="556"/>
        <v>8300</v>
      </c>
      <c r="FS188" s="172">
        <f t="shared" si="557"/>
        <v>8300</v>
      </c>
      <c r="FT188" s="172">
        <f t="shared" si="558"/>
        <v>8300</v>
      </c>
      <c r="FU188" s="172">
        <f t="shared" si="559"/>
        <v>8300</v>
      </c>
      <c r="FV188" s="172">
        <f t="shared" si="560"/>
        <v>8300</v>
      </c>
      <c r="FW188" s="172">
        <f t="shared" si="561"/>
        <v>8300</v>
      </c>
    </row>
    <row r="189" spans="3:179" ht="14.25" customHeight="1" x14ac:dyDescent="0.25">
      <c r="C189" s="132">
        <v>2032</v>
      </c>
      <c r="D189" s="14" t="s">
        <v>172</v>
      </c>
      <c r="E189" s="171">
        <f t="shared" si="562"/>
        <v>1387.49</v>
      </c>
      <c r="F189" s="172">
        <f t="shared" si="563"/>
        <v>1387.49</v>
      </c>
      <c r="G189" s="172">
        <f t="shared" si="564"/>
        <v>1387.49</v>
      </c>
      <c r="H189" s="172">
        <f t="shared" si="565"/>
        <v>1387.49</v>
      </c>
      <c r="I189" s="172">
        <f t="shared" si="566"/>
        <v>1387.49</v>
      </c>
      <c r="J189" s="172">
        <f t="shared" si="567"/>
        <v>1387.49</v>
      </c>
      <c r="K189" s="172">
        <f t="shared" si="568"/>
        <v>1387.49</v>
      </c>
      <c r="L189" s="172">
        <f t="shared" si="569"/>
        <v>1267.1362545120717</v>
      </c>
      <c r="M189" s="172">
        <f t="shared" si="570"/>
        <v>1093.3617076453211</v>
      </c>
      <c r="N189" s="172">
        <f t="shared" si="571"/>
        <v>993.87276235100671</v>
      </c>
      <c r="O189" s="172">
        <f t="shared" si="572"/>
        <v>968.32803606823211</v>
      </c>
      <c r="P189" s="172">
        <f t="shared" si="573"/>
        <v>998.31298432542405</v>
      </c>
      <c r="Q189" s="172">
        <f t="shared" si="574"/>
        <v>1017.0257176613129</v>
      </c>
      <c r="R189" s="172">
        <f t="shared" si="575"/>
        <v>1114.0552850287879</v>
      </c>
      <c r="S189" s="172">
        <f t="shared" si="576"/>
        <v>1255.1312021283684</v>
      </c>
      <c r="T189" s="172">
        <f t="shared" si="577"/>
        <v>1321.29</v>
      </c>
      <c r="U189" s="172">
        <f t="shared" si="578"/>
        <v>1321.29</v>
      </c>
      <c r="V189" s="172">
        <f t="shared" si="579"/>
        <v>1321.29</v>
      </c>
      <c r="W189" s="172">
        <f t="shared" si="580"/>
        <v>1387.49</v>
      </c>
      <c r="X189" s="172">
        <f t="shared" si="581"/>
        <v>1387.49</v>
      </c>
      <c r="Y189" s="172">
        <f t="shared" si="582"/>
        <v>1387.49</v>
      </c>
      <c r="Z189" s="172">
        <f t="shared" si="583"/>
        <v>1387.49</v>
      </c>
      <c r="AA189" s="172">
        <f t="shared" si="584"/>
        <v>1387.49</v>
      </c>
      <c r="AB189" s="172">
        <f t="shared" si="585"/>
        <v>1387.49</v>
      </c>
      <c r="AC189" s="176">
        <f xml:space="preserve"> SUM(E189:AB189) * 30</f>
        <v>921253.91849161626</v>
      </c>
      <c r="AD189" s="195"/>
      <c r="AE189" s="171">
        <f t="shared" si="586"/>
        <v>8210</v>
      </c>
      <c r="AF189" s="172">
        <f t="shared" si="587"/>
        <v>8210</v>
      </c>
      <c r="AG189" s="172">
        <f t="shared" si="588"/>
        <v>8210</v>
      </c>
      <c r="AH189" s="172">
        <f t="shared" si="589"/>
        <v>8210</v>
      </c>
      <c r="AI189" s="172">
        <f t="shared" si="590"/>
        <v>8210</v>
      </c>
      <c r="AJ189" s="172">
        <f t="shared" si="591"/>
        <v>8210</v>
      </c>
      <c r="AK189" s="172">
        <f t="shared" si="592"/>
        <v>8210</v>
      </c>
      <c r="AL189" s="172">
        <f t="shared" si="593"/>
        <v>8389.6420533071869</v>
      </c>
      <c r="AM189" s="172">
        <f t="shared" si="594"/>
        <v>8633.5964658940029</v>
      </c>
      <c r="AN189" s="172">
        <f t="shared" si="595"/>
        <v>8766.251089287749</v>
      </c>
      <c r="AO189" s="172">
        <f t="shared" si="596"/>
        <v>8799.5739555589371</v>
      </c>
      <c r="AP189" s="172">
        <f t="shared" si="597"/>
        <v>8760.4291302615457</v>
      </c>
      <c r="AQ189" s="172">
        <f t="shared" si="598"/>
        <v>8735.7948733901139</v>
      </c>
      <c r="AR189" s="172">
        <f t="shared" si="599"/>
        <v>8605.3997250249013</v>
      </c>
      <c r="AS189" s="172">
        <f t="shared" si="600"/>
        <v>8407.0490275256889</v>
      </c>
      <c r="AT189" s="172">
        <f t="shared" si="601"/>
        <v>8310</v>
      </c>
      <c r="AU189" s="172">
        <f t="shared" si="602"/>
        <v>8310</v>
      </c>
      <c r="AV189" s="172">
        <f t="shared" si="603"/>
        <v>8310</v>
      </c>
      <c r="AW189" s="172">
        <f t="shared" si="604"/>
        <v>8210</v>
      </c>
      <c r="AX189" s="172">
        <f t="shared" si="605"/>
        <v>8210</v>
      </c>
      <c r="AY189" s="172">
        <f t="shared" si="606"/>
        <v>8210</v>
      </c>
      <c r="AZ189" s="172">
        <f t="shared" si="607"/>
        <v>8210</v>
      </c>
      <c r="BA189" s="172">
        <f t="shared" si="608"/>
        <v>8210</v>
      </c>
      <c r="BB189" s="172">
        <f t="shared" si="609"/>
        <v>8210</v>
      </c>
      <c r="BD189" s="189">
        <f xml:space="preserve">  'Generation Calculation'!CC176-'Bidders Proposed Renewables'!E151</f>
        <v>169</v>
      </c>
      <c r="BE189" s="190">
        <f xml:space="preserve">  'Generation Calculation'!CD176-'Bidders Proposed Renewables'!F151</f>
        <v>169</v>
      </c>
      <c r="BF189" s="190">
        <f xml:space="preserve">  'Generation Calculation'!CE176-'Bidders Proposed Renewables'!G151</f>
        <v>169</v>
      </c>
      <c r="BG189" s="190">
        <f xml:space="preserve">  'Generation Calculation'!CF176-'Bidders Proposed Renewables'!H151</f>
        <v>169</v>
      </c>
      <c r="BH189" s="190">
        <f xml:space="preserve">  'Generation Calculation'!CG176-'Bidders Proposed Renewables'!I151</f>
        <v>169</v>
      </c>
      <c r="BI189" s="190">
        <f xml:space="preserve">  'Generation Calculation'!CH176-'Bidders Proposed Renewables'!J151</f>
        <v>169</v>
      </c>
      <c r="BJ189" s="190">
        <f xml:space="preserve">  'Generation Calculation'!CI176-'Bidders Proposed Renewables'!K151</f>
        <v>169</v>
      </c>
      <c r="BK189" s="190">
        <f xml:space="preserve">  'Generation Calculation'!CJ176-'Bidders Proposed Renewables'!L151</f>
        <v>151.03579466928127</v>
      </c>
      <c r="BL189" s="190">
        <f xml:space="preserve">  'Generation Calculation'!CK176-'Bidders Proposed Renewables'!M151</f>
        <v>126.64035341059969</v>
      </c>
      <c r="BM189" s="190">
        <f xml:space="preserve">  'Generation Calculation'!CL176-'Bidders Proposed Renewables'!N151</f>
        <v>113.37489107122508</v>
      </c>
      <c r="BN189" s="190">
        <f xml:space="preserve">  'Generation Calculation'!CM176-'Bidders Proposed Renewables'!O151</f>
        <v>110.04260444410632</v>
      </c>
      <c r="BO189" s="190">
        <f xml:space="preserve">  'Generation Calculation'!CN176-'Bidders Proposed Renewables'!P151</f>
        <v>113.95708697384543</v>
      </c>
      <c r="BP189" s="190">
        <f xml:space="preserve">  'Generation Calculation'!CO176-'Bidders Proposed Renewables'!Q151</f>
        <v>116.42051266098858</v>
      </c>
      <c r="BQ189" s="190">
        <f xml:space="preserve">  'Generation Calculation'!CP176-'Bidders Proposed Renewables'!R151</f>
        <v>129.46002749750991</v>
      </c>
      <c r="BR189" s="190">
        <f xml:space="preserve">  'Generation Calculation'!CQ176-'Bidders Proposed Renewables'!S151</f>
        <v>149.29509724743104</v>
      </c>
      <c r="BS189" s="190">
        <f xml:space="preserve">  'Generation Calculation'!CR176-'Bidders Proposed Renewables'!T151</f>
        <v>159</v>
      </c>
      <c r="BT189" s="190">
        <f xml:space="preserve">  'Generation Calculation'!CS176-'Bidders Proposed Renewables'!U151</f>
        <v>159</v>
      </c>
      <c r="BU189" s="190">
        <f xml:space="preserve">  'Generation Calculation'!CT176-'Bidders Proposed Renewables'!V151</f>
        <v>159</v>
      </c>
      <c r="BV189" s="190">
        <f xml:space="preserve">  'Generation Calculation'!CU176-'Bidders Proposed Renewables'!W151</f>
        <v>169</v>
      </c>
      <c r="BW189" s="190">
        <f xml:space="preserve">  'Generation Calculation'!CV176-'Bidders Proposed Renewables'!X151</f>
        <v>169</v>
      </c>
      <c r="BX189" s="190">
        <f xml:space="preserve">  'Generation Calculation'!CW176-'Bidders Proposed Renewables'!Y151</f>
        <v>169</v>
      </c>
      <c r="BY189" s="190">
        <f xml:space="preserve">  'Generation Calculation'!CX176-'Bidders Proposed Renewables'!Z151</f>
        <v>169</v>
      </c>
      <c r="BZ189" s="190">
        <f xml:space="preserve">  'Generation Calculation'!CY176-'Bidders Proposed Renewables'!AA151</f>
        <v>169</v>
      </c>
      <c r="CA189" s="190">
        <f xml:space="preserve">  'Generation Calculation'!CZ176-'Bidders Proposed Renewables'!AB151</f>
        <v>169</v>
      </c>
      <c r="CC189" s="171">
        <f t="shared" si="610"/>
        <v>170</v>
      </c>
      <c r="CD189" s="172">
        <f t="shared" si="611"/>
        <v>170</v>
      </c>
      <c r="CE189" s="172">
        <f t="shared" si="612"/>
        <v>170</v>
      </c>
      <c r="CF189" s="172">
        <f t="shared" si="613"/>
        <v>170</v>
      </c>
      <c r="CG189" s="172">
        <f t="shared" si="614"/>
        <v>170</v>
      </c>
      <c r="CH189" s="172">
        <f t="shared" si="615"/>
        <v>170</v>
      </c>
      <c r="CI189" s="172">
        <f t="shared" si="616"/>
        <v>170</v>
      </c>
      <c r="CJ189" s="172">
        <f t="shared" si="617"/>
        <v>160</v>
      </c>
      <c r="CK189" s="172">
        <f t="shared" si="618"/>
        <v>130</v>
      </c>
      <c r="CL189" s="172">
        <f t="shared" si="619"/>
        <v>120</v>
      </c>
      <c r="CM189" s="172">
        <f t="shared" si="620"/>
        <v>120</v>
      </c>
      <c r="CN189" s="172">
        <f t="shared" si="621"/>
        <v>120</v>
      </c>
      <c r="CO189" s="172">
        <f t="shared" si="622"/>
        <v>120</v>
      </c>
      <c r="CP189" s="172">
        <f t="shared" si="623"/>
        <v>130</v>
      </c>
      <c r="CQ189" s="172">
        <f t="shared" si="624"/>
        <v>150</v>
      </c>
      <c r="CR189" s="172">
        <f t="shared" si="625"/>
        <v>160</v>
      </c>
      <c r="CS189" s="172">
        <f t="shared" si="626"/>
        <v>160</v>
      </c>
      <c r="CT189" s="172">
        <f t="shared" si="627"/>
        <v>160</v>
      </c>
      <c r="CU189" s="172">
        <f t="shared" si="628"/>
        <v>170</v>
      </c>
      <c r="CV189" s="172">
        <f t="shared" si="629"/>
        <v>170</v>
      </c>
      <c r="CW189" s="172">
        <f t="shared" si="630"/>
        <v>170</v>
      </c>
      <c r="CX189" s="172">
        <f t="shared" si="631"/>
        <v>170</v>
      </c>
      <c r="CY189" s="172">
        <f t="shared" si="632"/>
        <v>170</v>
      </c>
      <c r="CZ189" s="172">
        <f t="shared" si="633"/>
        <v>170</v>
      </c>
      <c r="DB189" s="171">
        <f t="shared" si="634"/>
        <v>160</v>
      </c>
      <c r="DC189" s="172">
        <f t="shared" si="635"/>
        <v>160</v>
      </c>
      <c r="DD189" s="172">
        <f t="shared" si="636"/>
        <v>160</v>
      </c>
      <c r="DE189" s="172">
        <f t="shared" si="637"/>
        <v>160</v>
      </c>
      <c r="DF189" s="172">
        <f t="shared" si="638"/>
        <v>160</v>
      </c>
      <c r="DG189" s="172">
        <f t="shared" si="639"/>
        <v>160</v>
      </c>
      <c r="DH189" s="172">
        <f t="shared" si="640"/>
        <v>160</v>
      </c>
      <c r="DI189" s="172">
        <f t="shared" si="641"/>
        <v>150</v>
      </c>
      <c r="DJ189" s="172">
        <f t="shared" si="642"/>
        <v>120</v>
      </c>
      <c r="DK189" s="172">
        <f t="shared" si="643"/>
        <v>110.00000000000001</v>
      </c>
      <c r="DL189" s="172">
        <f t="shared" si="644"/>
        <v>110.00000000000001</v>
      </c>
      <c r="DM189" s="172">
        <f t="shared" si="645"/>
        <v>110.00000000000001</v>
      </c>
      <c r="DN189" s="172">
        <f t="shared" si="646"/>
        <v>110.00000000000001</v>
      </c>
      <c r="DO189" s="172">
        <f t="shared" si="647"/>
        <v>120</v>
      </c>
      <c r="DP189" s="172">
        <f t="shared" si="648"/>
        <v>140</v>
      </c>
      <c r="DQ189" s="172">
        <f t="shared" si="649"/>
        <v>150</v>
      </c>
      <c r="DR189" s="172">
        <f t="shared" si="650"/>
        <v>150</v>
      </c>
      <c r="DS189" s="172">
        <f t="shared" si="651"/>
        <v>150</v>
      </c>
      <c r="DT189" s="172">
        <f t="shared" si="652"/>
        <v>160</v>
      </c>
      <c r="DU189" s="172">
        <f t="shared" si="653"/>
        <v>160</v>
      </c>
      <c r="DV189" s="172">
        <f t="shared" si="654"/>
        <v>160</v>
      </c>
      <c r="DW189" s="172">
        <f t="shared" si="655"/>
        <v>160</v>
      </c>
      <c r="DX189" s="172">
        <f t="shared" si="656"/>
        <v>160</v>
      </c>
      <c r="DY189" s="172">
        <f t="shared" si="657"/>
        <v>160</v>
      </c>
      <c r="EA189" s="171">
        <f t="shared" si="514"/>
        <v>8200</v>
      </c>
      <c r="EB189" s="172">
        <f t="shared" si="515"/>
        <v>8200</v>
      </c>
      <c r="EC189" s="172">
        <f t="shared" si="516"/>
        <v>8200</v>
      </c>
      <c r="ED189" s="172">
        <f t="shared" si="517"/>
        <v>8200</v>
      </c>
      <c r="EE189" s="172">
        <f t="shared" si="518"/>
        <v>8200</v>
      </c>
      <c r="EF189" s="172">
        <f t="shared" si="519"/>
        <v>8200</v>
      </c>
      <c r="EG189" s="172">
        <f t="shared" si="520"/>
        <v>8200</v>
      </c>
      <c r="EH189" s="172">
        <f t="shared" si="521"/>
        <v>8300</v>
      </c>
      <c r="EI189" s="172">
        <f t="shared" si="522"/>
        <v>8600</v>
      </c>
      <c r="EJ189" s="172">
        <f t="shared" si="523"/>
        <v>8700</v>
      </c>
      <c r="EK189" s="172">
        <f t="shared" si="524"/>
        <v>8700</v>
      </c>
      <c r="EL189" s="172">
        <f t="shared" si="525"/>
        <v>8700</v>
      </c>
      <c r="EM189" s="172">
        <f t="shared" si="526"/>
        <v>8700</v>
      </c>
      <c r="EN189" s="172">
        <f t="shared" si="527"/>
        <v>8600</v>
      </c>
      <c r="EO189" s="172">
        <f t="shared" si="528"/>
        <v>8400</v>
      </c>
      <c r="EP189" s="172">
        <f t="shared" si="529"/>
        <v>8300</v>
      </c>
      <c r="EQ189" s="172">
        <f t="shared" si="530"/>
        <v>8300</v>
      </c>
      <c r="ER189" s="172">
        <f t="shared" si="531"/>
        <v>8300</v>
      </c>
      <c r="ES189" s="172">
        <f t="shared" si="532"/>
        <v>8200</v>
      </c>
      <c r="ET189" s="172">
        <f t="shared" si="533"/>
        <v>8200</v>
      </c>
      <c r="EU189" s="172">
        <f t="shared" si="534"/>
        <v>8200</v>
      </c>
      <c r="EV189" s="172">
        <f t="shared" si="535"/>
        <v>8200</v>
      </c>
      <c r="EW189" s="172">
        <f t="shared" si="536"/>
        <v>8200</v>
      </c>
      <c r="EX189" s="172">
        <f t="shared" si="537"/>
        <v>8200</v>
      </c>
      <c r="EZ189" s="171">
        <f t="shared" si="538"/>
        <v>8300</v>
      </c>
      <c r="FA189" s="172">
        <f t="shared" si="539"/>
        <v>8300</v>
      </c>
      <c r="FB189" s="172">
        <f t="shared" si="540"/>
        <v>8300</v>
      </c>
      <c r="FC189" s="172">
        <f t="shared" si="541"/>
        <v>8300</v>
      </c>
      <c r="FD189" s="172">
        <f t="shared" si="542"/>
        <v>8300</v>
      </c>
      <c r="FE189" s="172">
        <f t="shared" si="543"/>
        <v>8300</v>
      </c>
      <c r="FF189" s="172">
        <f t="shared" si="544"/>
        <v>8300</v>
      </c>
      <c r="FG189" s="172">
        <f t="shared" si="545"/>
        <v>8400</v>
      </c>
      <c r="FH189" s="172">
        <f t="shared" si="546"/>
        <v>8700</v>
      </c>
      <c r="FI189" s="172">
        <f t="shared" si="547"/>
        <v>8800</v>
      </c>
      <c r="FJ189" s="172">
        <f t="shared" si="548"/>
        <v>8800</v>
      </c>
      <c r="FK189" s="172">
        <f t="shared" si="549"/>
        <v>8800</v>
      </c>
      <c r="FL189" s="172">
        <f t="shared" si="550"/>
        <v>8800</v>
      </c>
      <c r="FM189" s="172">
        <f t="shared" si="551"/>
        <v>8700</v>
      </c>
      <c r="FN189" s="172">
        <f t="shared" si="552"/>
        <v>8500</v>
      </c>
      <c r="FO189" s="172">
        <f t="shared" si="553"/>
        <v>8400</v>
      </c>
      <c r="FP189" s="172">
        <f t="shared" si="554"/>
        <v>8400</v>
      </c>
      <c r="FQ189" s="172">
        <f t="shared" si="555"/>
        <v>8400</v>
      </c>
      <c r="FR189" s="172">
        <f t="shared" si="556"/>
        <v>8300</v>
      </c>
      <c r="FS189" s="172">
        <f t="shared" si="557"/>
        <v>8300</v>
      </c>
      <c r="FT189" s="172">
        <f t="shared" si="558"/>
        <v>8300</v>
      </c>
      <c r="FU189" s="172">
        <f t="shared" si="559"/>
        <v>8300</v>
      </c>
      <c r="FV189" s="172">
        <f t="shared" si="560"/>
        <v>8300</v>
      </c>
      <c r="FW189" s="172">
        <f t="shared" si="561"/>
        <v>8300</v>
      </c>
    </row>
    <row r="190" spans="3:179" ht="14.25" customHeight="1" x14ac:dyDescent="0.25">
      <c r="C190" s="132">
        <v>2032</v>
      </c>
      <c r="D190" s="14" t="s">
        <v>173</v>
      </c>
      <c r="E190" s="171">
        <f t="shared" si="562"/>
        <v>1387.49</v>
      </c>
      <c r="F190" s="172">
        <f t="shared" si="563"/>
        <v>1387.49</v>
      </c>
      <c r="G190" s="172">
        <f t="shared" si="564"/>
        <v>1387.49</v>
      </c>
      <c r="H190" s="172">
        <f t="shared" si="565"/>
        <v>1387.49</v>
      </c>
      <c r="I190" s="172">
        <f t="shared" si="566"/>
        <v>1387.49</v>
      </c>
      <c r="J190" s="172">
        <f t="shared" si="567"/>
        <v>1387.49</v>
      </c>
      <c r="K190" s="172">
        <f t="shared" si="568"/>
        <v>1387.49</v>
      </c>
      <c r="L190" s="172">
        <f t="shared" si="569"/>
        <v>1301.3445425279876</v>
      </c>
      <c r="M190" s="172">
        <f t="shared" si="570"/>
        <v>1159.29250008084</v>
      </c>
      <c r="N190" s="172">
        <f t="shared" si="571"/>
        <v>1011.3246696432165</v>
      </c>
      <c r="O190" s="172">
        <f t="shared" si="572"/>
        <v>984.26351793385334</v>
      </c>
      <c r="P190" s="172">
        <f t="shared" si="573"/>
        <v>985.71735365704308</v>
      </c>
      <c r="Q190" s="172">
        <f t="shared" si="574"/>
        <v>1101.3334817649543</v>
      </c>
      <c r="R190" s="172">
        <f t="shared" si="575"/>
        <v>1151.2559309675644</v>
      </c>
      <c r="S190" s="172">
        <f t="shared" si="576"/>
        <v>1321.29</v>
      </c>
      <c r="T190" s="172">
        <f t="shared" si="577"/>
        <v>1321.29</v>
      </c>
      <c r="U190" s="172">
        <f t="shared" si="578"/>
        <v>1321.29</v>
      </c>
      <c r="V190" s="172">
        <f t="shared" si="579"/>
        <v>1321.29</v>
      </c>
      <c r="W190" s="172">
        <f t="shared" si="580"/>
        <v>1387.49</v>
      </c>
      <c r="X190" s="172">
        <f t="shared" si="581"/>
        <v>1387.49</v>
      </c>
      <c r="Y190" s="172">
        <f t="shared" si="582"/>
        <v>1387.49</v>
      </c>
      <c r="Z190" s="172">
        <f t="shared" si="583"/>
        <v>1387.49</v>
      </c>
      <c r="AA190" s="172">
        <f t="shared" si="584"/>
        <v>1387.49</v>
      </c>
      <c r="AB190" s="172">
        <f t="shared" si="585"/>
        <v>1387.49</v>
      </c>
      <c r="AC190" s="176">
        <f xml:space="preserve"> SUM(E190:AB190) * 31</f>
        <v>961528.92189383972</v>
      </c>
      <c r="AD190" s="195"/>
      <c r="AE190" s="171">
        <f t="shared" si="586"/>
        <v>8210</v>
      </c>
      <c r="AF190" s="172">
        <f t="shared" si="587"/>
        <v>8210</v>
      </c>
      <c r="AG190" s="172">
        <f t="shared" si="588"/>
        <v>8210</v>
      </c>
      <c r="AH190" s="172">
        <f t="shared" si="589"/>
        <v>8210</v>
      </c>
      <c r="AI190" s="172">
        <f t="shared" si="590"/>
        <v>8210</v>
      </c>
      <c r="AJ190" s="172">
        <f t="shared" si="591"/>
        <v>8210</v>
      </c>
      <c r="AK190" s="172">
        <f t="shared" si="592"/>
        <v>8210</v>
      </c>
      <c r="AL190" s="172">
        <f t="shared" si="593"/>
        <v>8339.5507924679532</v>
      </c>
      <c r="AM190" s="172">
        <f t="shared" si="594"/>
        <v>8542.9897020714652</v>
      </c>
      <c r="AN190" s="172">
        <f t="shared" si="595"/>
        <v>8743.3169263281761</v>
      </c>
      <c r="AO190" s="172">
        <f t="shared" si="596"/>
        <v>8778.8202909853935</v>
      </c>
      <c r="AP190" s="172">
        <f t="shared" si="597"/>
        <v>8776.9212774016614</v>
      </c>
      <c r="AQ190" s="172">
        <f t="shared" si="598"/>
        <v>8622.7598862912964</v>
      </c>
      <c r="AR190" s="172">
        <f t="shared" si="599"/>
        <v>8554.156030241249</v>
      </c>
      <c r="AS190" s="172">
        <f t="shared" si="600"/>
        <v>8310</v>
      </c>
      <c r="AT190" s="172">
        <f t="shared" si="601"/>
        <v>8310</v>
      </c>
      <c r="AU190" s="172">
        <f t="shared" si="602"/>
        <v>8310</v>
      </c>
      <c r="AV190" s="172">
        <f t="shared" si="603"/>
        <v>8310</v>
      </c>
      <c r="AW190" s="172">
        <f t="shared" si="604"/>
        <v>8210</v>
      </c>
      <c r="AX190" s="172">
        <f t="shared" si="605"/>
        <v>8210</v>
      </c>
      <c r="AY190" s="172">
        <f t="shared" si="606"/>
        <v>8210</v>
      </c>
      <c r="AZ190" s="172">
        <f t="shared" si="607"/>
        <v>8210</v>
      </c>
      <c r="BA190" s="172">
        <f t="shared" si="608"/>
        <v>8210</v>
      </c>
      <c r="BB190" s="172">
        <f t="shared" si="609"/>
        <v>8210</v>
      </c>
      <c r="BD190" s="189">
        <f xml:space="preserve">  'Generation Calculation'!CC177-'Bidders Proposed Renewables'!E152</f>
        <v>169</v>
      </c>
      <c r="BE190" s="190">
        <f xml:space="preserve">  'Generation Calculation'!CD177-'Bidders Proposed Renewables'!F152</f>
        <v>169</v>
      </c>
      <c r="BF190" s="190">
        <f xml:space="preserve">  'Generation Calculation'!CE177-'Bidders Proposed Renewables'!G152</f>
        <v>169</v>
      </c>
      <c r="BG190" s="190">
        <f xml:space="preserve">  'Generation Calculation'!CF177-'Bidders Proposed Renewables'!H152</f>
        <v>169</v>
      </c>
      <c r="BH190" s="190">
        <f xml:space="preserve">  'Generation Calculation'!CG177-'Bidders Proposed Renewables'!I152</f>
        <v>169</v>
      </c>
      <c r="BI190" s="190">
        <f xml:space="preserve">  'Generation Calculation'!CH177-'Bidders Proposed Renewables'!J152</f>
        <v>169</v>
      </c>
      <c r="BJ190" s="190">
        <f xml:space="preserve">  'Generation Calculation'!CI177-'Bidders Proposed Renewables'!K152</f>
        <v>169</v>
      </c>
      <c r="BK190" s="190">
        <f xml:space="preserve">  'Generation Calculation'!CJ177-'Bidders Proposed Renewables'!L152</f>
        <v>156.04492075320474</v>
      </c>
      <c r="BL190" s="190">
        <f xml:space="preserve">  'Generation Calculation'!CK177-'Bidders Proposed Renewables'!M152</f>
        <v>135.70102979285343</v>
      </c>
      <c r="BM190" s="190">
        <f xml:space="preserve">  'Generation Calculation'!CL177-'Bidders Proposed Renewables'!N152</f>
        <v>115.66830736718245</v>
      </c>
      <c r="BN190" s="190">
        <f xml:space="preserve">  'Generation Calculation'!CM177-'Bidders Proposed Renewables'!O152</f>
        <v>112.11797090146072</v>
      </c>
      <c r="BO190" s="190">
        <f xml:space="preserve">  'Generation Calculation'!CN177-'Bidders Proposed Renewables'!P152</f>
        <v>112.3078722598338</v>
      </c>
      <c r="BP190" s="190">
        <f xml:space="preserve">  'Generation Calculation'!CO177-'Bidders Proposed Renewables'!Q152</f>
        <v>127.72401137087036</v>
      </c>
      <c r="BQ190" s="190">
        <f xml:space="preserve">  'Generation Calculation'!CP177-'Bidders Proposed Renewables'!R152</f>
        <v>134.58439697587514</v>
      </c>
      <c r="BR190" s="190">
        <f xml:space="preserve">  'Generation Calculation'!CQ177-'Bidders Proposed Renewables'!S152</f>
        <v>159</v>
      </c>
      <c r="BS190" s="190">
        <f xml:space="preserve">  'Generation Calculation'!CR177-'Bidders Proposed Renewables'!T152</f>
        <v>159</v>
      </c>
      <c r="BT190" s="190">
        <f xml:space="preserve">  'Generation Calculation'!CS177-'Bidders Proposed Renewables'!U152</f>
        <v>159</v>
      </c>
      <c r="BU190" s="190">
        <f xml:space="preserve">  'Generation Calculation'!CT177-'Bidders Proposed Renewables'!V152</f>
        <v>159</v>
      </c>
      <c r="BV190" s="190">
        <f xml:space="preserve">  'Generation Calculation'!CU177-'Bidders Proposed Renewables'!W152</f>
        <v>169</v>
      </c>
      <c r="BW190" s="190">
        <f xml:space="preserve">  'Generation Calculation'!CV177-'Bidders Proposed Renewables'!X152</f>
        <v>169</v>
      </c>
      <c r="BX190" s="190">
        <f xml:space="preserve">  'Generation Calculation'!CW177-'Bidders Proposed Renewables'!Y152</f>
        <v>169</v>
      </c>
      <c r="BY190" s="190">
        <f xml:space="preserve">  'Generation Calculation'!CX177-'Bidders Proposed Renewables'!Z152</f>
        <v>169</v>
      </c>
      <c r="BZ190" s="190">
        <f xml:space="preserve">  'Generation Calculation'!CY177-'Bidders Proposed Renewables'!AA152</f>
        <v>169</v>
      </c>
      <c r="CA190" s="190">
        <f xml:space="preserve">  'Generation Calculation'!CZ177-'Bidders Proposed Renewables'!AB152</f>
        <v>169</v>
      </c>
      <c r="CC190" s="171">
        <f t="shared" si="610"/>
        <v>170</v>
      </c>
      <c r="CD190" s="172">
        <f t="shared" si="611"/>
        <v>170</v>
      </c>
      <c r="CE190" s="172">
        <f t="shared" si="612"/>
        <v>170</v>
      </c>
      <c r="CF190" s="172">
        <f t="shared" si="613"/>
        <v>170</v>
      </c>
      <c r="CG190" s="172">
        <f t="shared" si="614"/>
        <v>170</v>
      </c>
      <c r="CH190" s="172">
        <f t="shared" si="615"/>
        <v>170</v>
      </c>
      <c r="CI190" s="172">
        <f t="shared" si="616"/>
        <v>170</v>
      </c>
      <c r="CJ190" s="172">
        <f t="shared" si="617"/>
        <v>160</v>
      </c>
      <c r="CK190" s="172">
        <f t="shared" si="618"/>
        <v>140</v>
      </c>
      <c r="CL190" s="172">
        <f t="shared" si="619"/>
        <v>120</v>
      </c>
      <c r="CM190" s="172">
        <f t="shared" si="620"/>
        <v>120</v>
      </c>
      <c r="CN190" s="172">
        <f t="shared" si="621"/>
        <v>120</v>
      </c>
      <c r="CO190" s="172">
        <f t="shared" si="622"/>
        <v>130</v>
      </c>
      <c r="CP190" s="172">
        <f t="shared" si="623"/>
        <v>140</v>
      </c>
      <c r="CQ190" s="172">
        <f t="shared" si="624"/>
        <v>160</v>
      </c>
      <c r="CR190" s="172">
        <f t="shared" si="625"/>
        <v>160</v>
      </c>
      <c r="CS190" s="172">
        <f t="shared" si="626"/>
        <v>160</v>
      </c>
      <c r="CT190" s="172">
        <f t="shared" si="627"/>
        <v>160</v>
      </c>
      <c r="CU190" s="172">
        <f t="shared" si="628"/>
        <v>170</v>
      </c>
      <c r="CV190" s="172">
        <f t="shared" si="629"/>
        <v>170</v>
      </c>
      <c r="CW190" s="172">
        <f t="shared" si="630"/>
        <v>170</v>
      </c>
      <c r="CX190" s="172">
        <f t="shared" si="631"/>
        <v>170</v>
      </c>
      <c r="CY190" s="172">
        <f t="shared" si="632"/>
        <v>170</v>
      </c>
      <c r="CZ190" s="172">
        <f t="shared" si="633"/>
        <v>170</v>
      </c>
      <c r="DB190" s="171">
        <f t="shared" si="634"/>
        <v>160</v>
      </c>
      <c r="DC190" s="172">
        <f t="shared" si="635"/>
        <v>160</v>
      </c>
      <c r="DD190" s="172">
        <f t="shared" si="636"/>
        <v>160</v>
      </c>
      <c r="DE190" s="172">
        <f t="shared" si="637"/>
        <v>160</v>
      </c>
      <c r="DF190" s="172">
        <f t="shared" si="638"/>
        <v>160</v>
      </c>
      <c r="DG190" s="172">
        <f t="shared" si="639"/>
        <v>160</v>
      </c>
      <c r="DH190" s="172">
        <f t="shared" si="640"/>
        <v>160</v>
      </c>
      <c r="DI190" s="172">
        <f t="shared" si="641"/>
        <v>150</v>
      </c>
      <c r="DJ190" s="172">
        <f t="shared" si="642"/>
        <v>130</v>
      </c>
      <c r="DK190" s="172">
        <f t="shared" si="643"/>
        <v>110.00000000000001</v>
      </c>
      <c r="DL190" s="172">
        <f t="shared" si="644"/>
        <v>110.00000000000001</v>
      </c>
      <c r="DM190" s="172">
        <f t="shared" si="645"/>
        <v>110.00000000000001</v>
      </c>
      <c r="DN190" s="172">
        <f t="shared" si="646"/>
        <v>120</v>
      </c>
      <c r="DO190" s="172">
        <f t="shared" si="647"/>
        <v>130</v>
      </c>
      <c r="DP190" s="172">
        <f t="shared" si="648"/>
        <v>150</v>
      </c>
      <c r="DQ190" s="172">
        <f t="shared" si="649"/>
        <v>150</v>
      </c>
      <c r="DR190" s="172">
        <f t="shared" si="650"/>
        <v>150</v>
      </c>
      <c r="DS190" s="172">
        <f t="shared" si="651"/>
        <v>150</v>
      </c>
      <c r="DT190" s="172">
        <f t="shared" si="652"/>
        <v>160</v>
      </c>
      <c r="DU190" s="172">
        <f t="shared" si="653"/>
        <v>160</v>
      </c>
      <c r="DV190" s="172">
        <f t="shared" si="654"/>
        <v>160</v>
      </c>
      <c r="DW190" s="172">
        <f t="shared" si="655"/>
        <v>160</v>
      </c>
      <c r="DX190" s="172">
        <f t="shared" si="656"/>
        <v>160</v>
      </c>
      <c r="DY190" s="172">
        <f t="shared" si="657"/>
        <v>160</v>
      </c>
      <c r="EA190" s="171">
        <f t="shared" si="514"/>
        <v>8200</v>
      </c>
      <c r="EB190" s="172">
        <f t="shared" si="515"/>
        <v>8200</v>
      </c>
      <c r="EC190" s="172">
        <f t="shared" si="516"/>
        <v>8200</v>
      </c>
      <c r="ED190" s="172">
        <f t="shared" si="517"/>
        <v>8200</v>
      </c>
      <c r="EE190" s="172">
        <f t="shared" si="518"/>
        <v>8200</v>
      </c>
      <c r="EF190" s="172">
        <f t="shared" si="519"/>
        <v>8200</v>
      </c>
      <c r="EG190" s="172">
        <f t="shared" si="520"/>
        <v>8200</v>
      </c>
      <c r="EH190" s="172">
        <f t="shared" si="521"/>
        <v>8300</v>
      </c>
      <c r="EI190" s="172">
        <f t="shared" si="522"/>
        <v>8500</v>
      </c>
      <c r="EJ190" s="172">
        <f t="shared" si="523"/>
        <v>8700</v>
      </c>
      <c r="EK190" s="172">
        <f t="shared" si="524"/>
        <v>8700</v>
      </c>
      <c r="EL190" s="172">
        <f t="shared" si="525"/>
        <v>8700</v>
      </c>
      <c r="EM190" s="172">
        <f t="shared" si="526"/>
        <v>8600</v>
      </c>
      <c r="EN190" s="172">
        <f t="shared" si="527"/>
        <v>8500</v>
      </c>
      <c r="EO190" s="172">
        <f t="shared" si="528"/>
        <v>8300</v>
      </c>
      <c r="EP190" s="172">
        <f t="shared" si="529"/>
        <v>8300</v>
      </c>
      <c r="EQ190" s="172">
        <f t="shared" si="530"/>
        <v>8300</v>
      </c>
      <c r="ER190" s="172">
        <f t="shared" si="531"/>
        <v>8300</v>
      </c>
      <c r="ES190" s="172">
        <f t="shared" si="532"/>
        <v>8200</v>
      </c>
      <c r="ET190" s="172">
        <f t="shared" si="533"/>
        <v>8200</v>
      </c>
      <c r="EU190" s="172">
        <f t="shared" si="534"/>
        <v>8200</v>
      </c>
      <c r="EV190" s="172">
        <f t="shared" si="535"/>
        <v>8200</v>
      </c>
      <c r="EW190" s="172">
        <f t="shared" si="536"/>
        <v>8200</v>
      </c>
      <c r="EX190" s="172">
        <f t="shared" si="537"/>
        <v>8200</v>
      </c>
      <c r="EZ190" s="171">
        <f t="shared" si="538"/>
        <v>8300</v>
      </c>
      <c r="FA190" s="172">
        <f t="shared" si="539"/>
        <v>8300</v>
      </c>
      <c r="FB190" s="172">
        <f t="shared" si="540"/>
        <v>8300</v>
      </c>
      <c r="FC190" s="172">
        <f t="shared" si="541"/>
        <v>8300</v>
      </c>
      <c r="FD190" s="172">
        <f t="shared" si="542"/>
        <v>8300</v>
      </c>
      <c r="FE190" s="172">
        <f t="shared" si="543"/>
        <v>8300</v>
      </c>
      <c r="FF190" s="172">
        <f t="shared" si="544"/>
        <v>8300</v>
      </c>
      <c r="FG190" s="172">
        <f t="shared" si="545"/>
        <v>8400</v>
      </c>
      <c r="FH190" s="172">
        <f t="shared" si="546"/>
        <v>8600</v>
      </c>
      <c r="FI190" s="172">
        <f t="shared" si="547"/>
        <v>8800</v>
      </c>
      <c r="FJ190" s="172">
        <f t="shared" si="548"/>
        <v>8800</v>
      </c>
      <c r="FK190" s="172">
        <f t="shared" si="549"/>
        <v>8800</v>
      </c>
      <c r="FL190" s="172">
        <f t="shared" si="550"/>
        <v>8700</v>
      </c>
      <c r="FM190" s="172">
        <f t="shared" si="551"/>
        <v>8600</v>
      </c>
      <c r="FN190" s="172">
        <f t="shared" si="552"/>
        <v>8400</v>
      </c>
      <c r="FO190" s="172">
        <f t="shared" si="553"/>
        <v>8400</v>
      </c>
      <c r="FP190" s="172">
        <f t="shared" si="554"/>
        <v>8400</v>
      </c>
      <c r="FQ190" s="172">
        <f t="shared" si="555"/>
        <v>8400</v>
      </c>
      <c r="FR190" s="172">
        <f t="shared" si="556"/>
        <v>8300</v>
      </c>
      <c r="FS190" s="172">
        <f t="shared" si="557"/>
        <v>8300</v>
      </c>
      <c r="FT190" s="172">
        <f t="shared" si="558"/>
        <v>8300</v>
      </c>
      <c r="FU190" s="172">
        <f t="shared" si="559"/>
        <v>8300</v>
      </c>
      <c r="FV190" s="172">
        <f t="shared" si="560"/>
        <v>8300</v>
      </c>
      <c r="FW190" s="172">
        <f t="shared" si="561"/>
        <v>8300</v>
      </c>
    </row>
    <row r="191" spans="3:179" ht="14.25" customHeight="1" x14ac:dyDescent="0.25">
      <c r="C191" s="132">
        <v>2033</v>
      </c>
      <c r="D191" s="14" t="s">
        <v>163</v>
      </c>
      <c r="E191" s="171">
        <f t="shared" si="562"/>
        <v>1387.49</v>
      </c>
      <c r="F191" s="172">
        <f t="shared" si="563"/>
        <v>1387.49</v>
      </c>
      <c r="G191" s="172">
        <f t="shared" si="564"/>
        <v>1387.49</v>
      </c>
      <c r="H191" s="172">
        <f t="shared" si="565"/>
        <v>1387.49</v>
      </c>
      <c r="I191" s="172">
        <f t="shared" si="566"/>
        <v>1387.49</v>
      </c>
      <c r="J191" s="172">
        <f t="shared" si="567"/>
        <v>1387.49</v>
      </c>
      <c r="K191" s="172">
        <f t="shared" si="568"/>
        <v>1387.49</v>
      </c>
      <c r="L191" s="172">
        <f t="shared" si="569"/>
        <v>1321.29</v>
      </c>
      <c r="M191" s="172">
        <f t="shared" si="570"/>
        <v>1221.0406268962411</v>
      </c>
      <c r="N191" s="172">
        <f t="shared" si="571"/>
        <v>1109.5012716676761</v>
      </c>
      <c r="O191" s="172">
        <f t="shared" si="572"/>
        <v>1057.8713157259901</v>
      </c>
      <c r="P191" s="172">
        <f t="shared" si="573"/>
        <v>1128.3937972534038</v>
      </c>
      <c r="Q191" s="172">
        <f t="shared" si="574"/>
        <v>1071.7493201372356</v>
      </c>
      <c r="R191" s="172">
        <f t="shared" si="575"/>
        <v>1038.5183381468744</v>
      </c>
      <c r="S191" s="172">
        <f t="shared" si="576"/>
        <v>1178.6165345656764</v>
      </c>
      <c r="T191" s="172">
        <f t="shared" si="577"/>
        <v>1321.29</v>
      </c>
      <c r="U191" s="172">
        <f t="shared" si="578"/>
        <v>1321.29</v>
      </c>
      <c r="V191" s="172">
        <f t="shared" si="579"/>
        <v>1321.29</v>
      </c>
      <c r="W191" s="172">
        <f t="shared" si="580"/>
        <v>1387.49</v>
      </c>
      <c r="X191" s="172">
        <f t="shared" si="581"/>
        <v>1387.49</v>
      </c>
      <c r="Y191" s="172">
        <f t="shared" si="582"/>
        <v>1387.49</v>
      </c>
      <c r="Z191" s="172">
        <f t="shared" si="583"/>
        <v>1387.49</v>
      </c>
      <c r="AA191" s="172">
        <f t="shared" si="584"/>
        <v>1387.49</v>
      </c>
      <c r="AB191" s="172">
        <f t="shared" si="585"/>
        <v>1387.49</v>
      </c>
      <c r="AC191" s="176">
        <f xml:space="preserve"> SUM(E191:AB191) *  31</f>
        <v>964974.85733618645</v>
      </c>
      <c r="AD191" s="195"/>
      <c r="AE191" s="171">
        <f t="shared" si="586"/>
        <v>8210</v>
      </c>
      <c r="AF191" s="172">
        <f t="shared" si="587"/>
        <v>8210</v>
      </c>
      <c r="AG191" s="172">
        <f t="shared" si="588"/>
        <v>8210</v>
      </c>
      <c r="AH191" s="172">
        <f t="shared" si="589"/>
        <v>8210</v>
      </c>
      <c r="AI191" s="172">
        <f t="shared" si="590"/>
        <v>8210</v>
      </c>
      <c r="AJ191" s="172">
        <f t="shared" si="591"/>
        <v>8210</v>
      </c>
      <c r="AK191" s="172">
        <f t="shared" si="592"/>
        <v>8210</v>
      </c>
      <c r="AL191" s="172">
        <f t="shared" si="593"/>
        <v>8310</v>
      </c>
      <c r="AM191" s="172">
        <f t="shared" si="594"/>
        <v>8456.0082331673984</v>
      </c>
      <c r="AN191" s="172">
        <f t="shared" si="595"/>
        <v>8611.6235856957283</v>
      </c>
      <c r="AO191" s="172">
        <f t="shared" si="596"/>
        <v>8681.459076921532</v>
      </c>
      <c r="AP191" s="172">
        <f t="shared" si="597"/>
        <v>8585.7340424549711</v>
      </c>
      <c r="AQ191" s="172">
        <f t="shared" si="598"/>
        <v>8662.8165587095245</v>
      </c>
      <c r="AR191" s="172">
        <f t="shared" si="599"/>
        <v>8707.3017736843085</v>
      </c>
      <c r="AS191" s="172">
        <f t="shared" si="600"/>
        <v>8515.9970070575255</v>
      </c>
      <c r="AT191" s="172">
        <f t="shared" si="601"/>
        <v>8310</v>
      </c>
      <c r="AU191" s="172">
        <f t="shared" si="602"/>
        <v>8310</v>
      </c>
      <c r="AV191" s="172">
        <f t="shared" si="603"/>
        <v>8310</v>
      </c>
      <c r="AW191" s="172">
        <f t="shared" si="604"/>
        <v>8210</v>
      </c>
      <c r="AX191" s="172">
        <f t="shared" si="605"/>
        <v>8210</v>
      </c>
      <c r="AY191" s="172">
        <f t="shared" si="606"/>
        <v>8210</v>
      </c>
      <c r="AZ191" s="172">
        <f t="shared" si="607"/>
        <v>8210</v>
      </c>
      <c r="BA191" s="172">
        <f t="shared" si="608"/>
        <v>8210</v>
      </c>
      <c r="BB191" s="172">
        <f t="shared" si="609"/>
        <v>8210</v>
      </c>
      <c r="BD191" s="189">
        <f xml:space="preserve">  'Generation Calculation'!CC178-'Bidders Proposed Renewables'!E153</f>
        <v>169</v>
      </c>
      <c r="BE191" s="190">
        <f xml:space="preserve">  'Generation Calculation'!CD178-'Bidders Proposed Renewables'!F153</f>
        <v>169</v>
      </c>
      <c r="BF191" s="190">
        <f xml:space="preserve">  'Generation Calculation'!CE178-'Bidders Proposed Renewables'!G153</f>
        <v>169</v>
      </c>
      <c r="BG191" s="190">
        <f xml:space="preserve">  'Generation Calculation'!CF178-'Bidders Proposed Renewables'!H153</f>
        <v>169</v>
      </c>
      <c r="BH191" s="190">
        <f xml:space="preserve">  'Generation Calculation'!CG178-'Bidders Proposed Renewables'!I153</f>
        <v>169</v>
      </c>
      <c r="BI191" s="190">
        <f xml:space="preserve">  'Generation Calculation'!CH178-'Bidders Proposed Renewables'!J153</f>
        <v>169</v>
      </c>
      <c r="BJ191" s="190">
        <f xml:space="preserve">  'Generation Calculation'!CI178-'Bidders Proposed Renewables'!K153</f>
        <v>169</v>
      </c>
      <c r="BK191" s="190">
        <f xml:space="preserve">  'Generation Calculation'!CJ178-'Bidders Proposed Renewables'!L153</f>
        <v>159</v>
      </c>
      <c r="BL191" s="190">
        <f xml:space="preserve">  'Generation Calculation'!CK178-'Bidders Proposed Renewables'!M153</f>
        <v>144.39917668326007</v>
      </c>
      <c r="BM191" s="190">
        <f xml:space="preserve">  'Generation Calculation'!CL178-'Bidders Proposed Renewables'!N153</f>
        <v>128.8376414304272</v>
      </c>
      <c r="BN191" s="190">
        <f xml:space="preserve">  'Generation Calculation'!CM178-'Bidders Proposed Renewables'!O153</f>
        <v>121.85409230784671</v>
      </c>
      <c r="BO191" s="190">
        <f xml:space="preserve">  'Generation Calculation'!CN178-'Bidders Proposed Renewables'!P153</f>
        <v>131.42659575450293</v>
      </c>
      <c r="BP191" s="190">
        <f xml:space="preserve">  'Generation Calculation'!CO178-'Bidders Proposed Renewables'!Q153</f>
        <v>123.71834412904747</v>
      </c>
      <c r="BQ191" s="190">
        <f xml:space="preserve">  'Generation Calculation'!CP178-'Bidders Proposed Renewables'!R153</f>
        <v>119.2698226315691</v>
      </c>
      <c r="BR191" s="190">
        <f xml:space="preserve">  'Generation Calculation'!CQ178-'Bidders Proposed Renewables'!S153</f>
        <v>138.40029929424739</v>
      </c>
      <c r="BS191" s="190">
        <f xml:space="preserve">  'Generation Calculation'!CR178-'Bidders Proposed Renewables'!T153</f>
        <v>159</v>
      </c>
      <c r="BT191" s="190">
        <f xml:space="preserve">  'Generation Calculation'!CS178-'Bidders Proposed Renewables'!U153</f>
        <v>159</v>
      </c>
      <c r="BU191" s="190">
        <f xml:space="preserve">  'Generation Calculation'!CT178-'Bidders Proposed Renewables'!V153</f>
        <v>159</v>
      </c>
      <c r="BV191" s="190">
        <f xml:space="preserve">  'Generation Calculation'!CU178-'Bidders Proposed Renewables'!W153</f>
        <v>169</v>
      </c>
      <c r="BW191" s="190">
        <f xml:space="preserve">  'Generation Calculation'!CV178-'Bidders Proposed Renewables'!X153</f>
        <v>169</v>
      </c>
      <c r="BX191" s="190">
        <f xml:space="preserve">  'Generation Calculation'!CW178-'Bidders Proposed Renewables'!Y153</f>
        <v>169</v>
      </c>
      <c r="BY191" s="190">
        <f xml:space="preserve">  'Generation Calculation'!CX178-'Bidders Proposed Renewables'!Z153</f>
        <v>169</v>
      </c>
      <c r="BZ191" s="190">
        <f xml:space="preserve">  'Generation Calculation'!CY178-'Bidders Proposed Renewables'!AA153</f>
        <v>169</v>
      </c>
      <c r="CA191" s="190">
        <f xml:space="preserve">  'Generation Calculation'!CZ178-'Bidders Proposed Renewables'!AB153</f>
        <v>169</v>
      </c>
      <c r="CC191" s="171">
        <f t="shared" si="610"/>
        <v>170</v>
      </c>
      <c r="CD191" s="172">
        <f t="shared" si="611"/>
        <v>170</v>
      </c>
      <c r="CE191" s="172">
        <f t="shared" si="612"/>
        <v>170</v>
      </c>
      <c r="CF191" s="172">
        <f t="shared" si="613"/>
        <v>170</v>
      </c>
      <c r="CG191" s="172">
        <f t="shared" si="614"/>
        <v>170</v>
      </c>
      <c r="CH191" s="172">
        <f t="shared" si="615"/>
        <v>170</v>
      </c>
      <c r="CI191" s="172">
        <f t="shared" si="616"/>
        <v>170</v>
      </c>
      <c r="CJ191" s="172">
        <f t="shared" si="617"/>
        <v>160</v>
      </c>
      <c r="CK191" s="172">
        <f t="shared" si="618"/>
        <v>150</v>
      </c>
      <c r="CL191" s="172">
        <f t="shared" si="619"/>
        <v>130</v>
      </c>
      <c r="CM191" s="172">
        <f t="shared" si="620"/>
        <v>130</v>
      </c>
      <c r="CN191" s="172">
        <f t="shared" si="621"/>
        <v>140</v>
      </c>
      <c r="CO191" s="172">
        <f t="shared" si="622"/>
        <v>130</v>
      </c>
      <c r="CP191" s="172">
        <f t="shared" si="623"/>
        <v>120</v>
      </c>
      <c r="CQ191" s="172">
        <f t="shared" si="624"/>
        <v>140</v>
      </c>
      <c r="CR191" s="172">
        <f t="shared" si="625"/>
        <v>160</v>
      </c>
      <c r="CS191" s="172">
        <f t="shared" si="626"/>
        <v>160</v>
      </c>
      <c r="CT191" s="172">
        <f t="shared" si="627"/>
        <v>160</v>
      </c>
      <c r="CU191" s="172">
        <f t="shared" si="628"/>
        <v>170</v>
      </c>
      <c r="CV191" s="172">
        <f t="shared" si="629"/>
        <v>170</v>
      </c>
      <c r="CW191" s="172">
        <f t="shared" si="630"/>
        <v>170</v>
      </c>
      <c r="CX191" s="172">
        <f t="shared" si="631"/>
        <v>170</v>
      </c>
      <c r="CY191" s="172">
        <f t="shared" si="632"/>
        <v>170</v>
      </c>
      <c r="CZ191" s="172">
        <f t="shared" si="633"/>
        <v>170</v>
      </c>
      <c r="DB191" s="171">
        <f t="shared" si="634"/>
        <v>160</v>
      </c>
      <c r="DC191" s="172">
        <f t="shared" si="635"/>
        <v>160</v>
      </c>
      <c r="DD191" s="172">
        <f t="shared" si="636"/>
        <v>160</v>
      </c>
      <c r="DE191" s="172">
        <f t="shared" si="637"/>
        <v>160</v>
      </c>
      <c r="DF191" s="172">
        <f t="shared" si="638"/>
        <v>160</v>
      </c>
      <c r="DG191" s="172">
        <f t="shared" si="639"/>
        <v>160</v>
      </c>
      <c r="DH191" s="172">
        <f t="shared" si="640"/>
        <v>160</v>
      </c>
      <c r="DI191" s="172">
        <f t="shared" si="641"/>
        <v>150</v>
      </c>
      <c r="DJ191" s="172">
        <f t="shared" si="642"/>
        <v>140</v>
      </c>
      <c r="DK191" s="172">
        <f t="shared" si="643"/>
        <v>120</v>
      </c>
      <c r="DL191" s="172">
        <f t="shared" si="644"/>
        <v>120</v>
      </c>
      <c r="DM191" s="172">
        <f t="shared" si="645"/>
        <v>130</v>
      </c>
      <c r="DN191" s="172">
        <f t="shared" si="646"/>
        <v>120</v>
      </c>
      <c r="DO191" s="172">
        <f t="shared" si="647"/>
        <v>110.00000000000001</v>
      </c>
      <c r="DP191" s="172">
        <f t="shared" si="648"/>
        <v>130</v>
      </c>
      <c r="DQ191" s="172">
        <f t="shared" si="649"/>
        <v>150</v>
      </c>
      <c r="DR191" s="172">
        <f t="shared" si="650"/>
        <v>150</v>
      </c>
      <c r="DS191" s="172">
        <f t="shared" si="651"/>
        <v>150</v>
      </c>
      <c r="DT191" s="172">
        <f t="shared" si="652"/>
        <v>160</v>
      </c>
      <c r="DU191" s="172">
        <f t="shared" si="653"/>
        <v>160</v>
      </c>
      <c r="DV191" s="172">
        <f t="shared" si="654"/>
        <v>160</v>
      </c>
      <c r="DW191" s="172">
        <f t="shared" si="655"/>
        <v>160</v>
      </c>
      <c r="DX191" s="172">
        <f t="shared" si="656"/>
        <v>160</v>
      </c>
      <c r="DY191" s="172">
        <f t="shared" si="657"/>
        <v>160</v>
      </c>
      <c r="EA191" s="171">
        <f t="shared" si="514"/>
        <v>8200</v>
      </c>
      <c r="EB191" s="172">
        <f t="shared" si="515"/>
        <v>8200</v>
      </c>
      <c r="EC191" s="172">
        <f t="shared" si="516"/>
        <v>8200</v>
      </c>
      <c r="ED191" s="172">
        <f t="shared" si="517"/>
        <v>8200</v>
      </c>
      <c r="EE191" s="172">
        <f t="shared" si="518"/>
        <v>8200</v>
      </c>
      <c r="EF191" s="172">
        <f t="shared" si="519"/>
        <v>8200</v>
      </c>
      <c r="EG191" s="172">
        <f t="shared" si="520"/>
        <v>8200</v>
      </c>
      <c r="EH191" s="172">
        <f t="shared" si="521"/>
        <v>8300</v>
      </c>
      <c r="EI191" s="172">
        <f t="shared" si="522"/>
        <v>8400</v>
      </c>
      <c r="EJ191" s="172">
        <f t="shared" si="523"/>
        <v>8600</v>
      </c>
      <c r="EK191" s="172">
        <f t="shared" si="524"/>
        <v>8600</v>
      </c>
      <c r="EL191" s="172">
        <f t="shared" si="525"/>
        <v>8500</v>
      </c>
      <c r="EM191" s="172">
        <f t="shared" si="526"/>
        <v>8600</v>
      </c>
      <c r="EN191" s="172">
        <f t="shared" si="527"/>
        <v>8700</v>
      </c>
      <c r="EO191" s="172">
        <f t="shared" si="528"/>
        <v>8500</v>
      </c>
      <c r="EP191" s="172">
        <f t="shared" si="529"/>
        <v>8300</v>
      </c>
      <c r="EQ191" s="172">
        <f t="shared" si="530"/>
        <v>8300</v>
      </c>
      <c r="ER191" s="172">
        <f t="shared" si="531"/>
        <v>8300</v>
      </c>
      <c r="ES191" s="172">
        <f t="shared" si="532"/>
        <v>8200</v>
      </c>
      <c r="ET191" s="172">
        <f t="shared" si="533"/>
        <v>8200</v>
      </c>
      <c r="EU191" s="172">
        <f t="shared" si="534"/>
        <v>8200</v>
      </c>
      <c r="EV191" s="172">
        <f t="shared" si="535"/>
        <v>8200</v>
      </c>
      <c r="EW191" s="172">
        <f t="shared" si="536"/>
        <v>8200</v>
      </c>
      <c r="EX191" s="172">
        <f t="shared" si="537"/>
        <v>8200</v>
      </c>
      <c r="EZ191" s="171">
        <f t="shared" si="538"/>
        <v>8300</v>
      </c>
      <c r="FA191" s="172">
        <f t="shared" si="539"/>
        <v>8300</v>
      </c>
      <c r="FB191" s="172">
        <f t="shared" si="540"/>
        <v>8300</v>
      </c>
      <c r="FC191" s="172">
        <f t="shared" si="541"/>
        <v>8300</v>
      </c>
      <c r="FD191" s="172">
        <f t="shared" si="542"/>
        <v>8300</v>
      </c>
      <c r="FE191" s="172">
        <f t="shared" si="543"/>
        <v>8300</v>
      </c>
      <c r="FF191" s="172">
        <f t="shared" si="544"/>
        <v>8300</v>
      </c>
      <c r="FG191" s="172">
        <f t="shared" si="545"/>
        <v>8400</v>
      </c>
      <c r="FH191" s="172">
        <f t="shared" si="546"/>
        <v>8500</v>
      </c>
      <c r="FI191" s="172">
        <f t="shared" si="547"/>
        <v>8700</v>
      </c>
      <c r="FJ191" s="172">
        <f t="shared" si="548"/>
        <v>8700</v>
      </c>
      <c r="FK191" s="172">
        <f t="shared" si="549"/>
        <v>8600</v>
      </c>
      <c r="FL191" s="172">
        <f t="shared" si="550"/>
        <v>8700</v>
      </c>
      <c r="FM191" s="172">
        <f t="shared" si="551"/>
        <v>8800</v>
      </c>
      <c r="FN191" s="172">
        <f t="shared" si="552"/>
        <v>8600</v>
      </c>
      <c r="FO191" s="172">
        <f t="shared" si="553"/>
        <v>8400</v>
      </c>
      <c r="FP191" s="172">
        <f t="shared" si="554"/>
        <v>8400</v>
      </c>
      <c r="FQ191" s="172">
        <f t="shared" si="555"/>
        <v>8400</v>
      </c>
      <c r="FR191" s="172">
        <f t="shared" si="556"/>
        <v>8300</v>
      </c>
      <c r="FS191" s="172">
        <f t="shared" si="557"/>
        <v>8300</v>
      </c>
      <c r="FT191" s="172">
        <f t="shared" si="558"/>
        <v>8300</v>
      </c>
      <c r="FU191" s="172">
        <f t="shared" si="559"/>
        <v>8300</v>
      </c>
      <c r="FV191" s="172">
        <f t="shared" si="560"/>
        <v>8300</v>
      </c>
      <c r="FW191" s="172">
        <f t="shared" si="561"/>
        <v>8300</v>
      </c>
    </row>
    <row r="192" spans="3:179" ht="14.25" customHeight="1" x14ac:dyDescent="0.25">
      <c r="C192" s="132">
        <v>2033</v>
      </c>
      <c r="D192" s="14" t="s">
        <v>164</v>
      </c>
      <c r="E192" s="171">
        <f t="shared" si="562"/>
        <v>1387.49</v>
      </c>
      <c r="F192" s="172">
        <f t="shared" si="563"/>
        <v>1387.49</v>
      </c>
      <c r="G192" s="172">
        <f t="shared" si="564"/>
        <v>1387.49</v>
      </c>
      <c r="H192" s="172">
        <f t="shared" si="565"/>
        <v>1387.49</v>
      </c>
      <c r="I192" s="172">
        <f t="shared" si="566"/>
        <v>1387.49</v>
      </c>
      <c r="J192" s="172">
        <f t="shared" si="567"/>
        <v>1387.49</v>
      </c>
      <c r="K192" s="172">
        <f t="shared" si="568"/>
        <v>1387.49</v>
      </c>
      <c r="L192" s="172">
        <f t="shared" si="569"/>
        <v>1321.29</v>
      </c>
      <c r="M192" s="172">
        <f t="shared" si="570"/>
        <v>1207.4134201896204</v>
      </c>
      <c r="N192" s="172">
        <f t="shared" si="571"/>
        <v>1077.1794359609021</v>
      </c>
      <c r="O192" s="172">
        <f t="shared" si="572"/>
        <v>980.64843747450857</v>
      </c>
      <c r="P192" s="172">
        <f t="shared" si="573"/>
        <v>989.45202495342471</v>
      </c>
      <c r="Q192" s="172">
        <f t="shared" si="574"/>
        <v>1061.4540937779143</v>
      </c>
      <c r="R192" s="172">
        <f t="shared" si="575"/>
        <v>1161.9892744928075</v>
      </c>
      <c r="S192" s="172">
        <f t="shared" si="576"/>
        <v>1187.1304469545787</v>
      </c>
      <c r="T192" s="172">
        <f t="shared" si="577"/>
        <v>1321.29</v>
      </c>
      <c r="U192" s="172">
        <f t="shared" si="578"/>
        <v>1321.29</v>
      </c>
      <c r="V192" s="172">
        <f t="shared" si="579"/>
        <v>1321.29</v>
      </c>
      <c r="W192" s="172">
        <f t="shared" si="580"/>
        <v>1387.49</v>
      </c>
      <c r="X192" s="172">
        <f t="shared" si="581"/>
        <v>1387.49</v>
      </c>
      <c r="Y192" s="172">
        <f t="shared" si="582"/>
        <v>1387.49</v>
      </c>
      <c r="Z192" s="172">
        <f t="shared" si="583"/>
        <v>1387.49</v>
      </c>
      <c r="AA192" s="172">
        <f t="shared" si="584"/>
        <v>1387.49</v>
      </c>
      <c r="AB192" s="172">
        <f t="shared" si="585"/>
        <v>1387.49</v>
      </c>
      <c r="AC192" s="176">
        <f xml:space="preserve"> SUM(E192:AB192) * 28.25</f>
        <v>875405.26902995643</v>
      </c>
      <c r="AD192" s="195"/>
      <c r="AE192" s="171">
        <f t="shared" si="586"/>
        <v>8210</v>
      </c>
      <c r="AF192" s="172">
        <f t="shared" si="587"/>
        <v>8210</v>
      </c>
      <c r="AG192" s="172">
        <f t="shared" si="588"/>
        <v>8210</v>
      </c>
      <c r="AH192" s="172">
        <f t="shared" si="589"/>
        <v>8210</v>
      </c>
      <c r="AI192" s="172">
        <f t="shared" si="590"/>
        <v>8210</v>
      </c>
      <c r="AJ192" s="172">
        <f t="shared" si="591"/>
        <v>8210</v>
      </c>
      <c r="AK192" s="172">
        <f t="shared" si="592"/>
        <v>8210</v>
      </c>
      <c r="AL192" s="172">
        <f t="shared" si="593"/>
        <v>8310</v>
      </c>
      <c r="AM192" s="172">
        <f t="shared" si="594"/>
        <v>8475.388744252723</v>
      </c>
      <c r="AN192" s="172">
        <f t="shared" si="595"/>
        <v>8655.4966793118274</v>
      </c>
      <c r="AO192" s="172">
        <f t="shared" si="596"/>
        <v>8783.538264482946</v>
      </c>
      <c r="AP192" s="172">
        <f t="shared" si="597"/>
        <v>8772.0386903412891</v>
      </c>
      <c r="AQ192" s="172">
        <f t="shared" si="598"/>
        <v>8676.6552110734447</v>
      </c>
      <c r="AR192" s="172">
        <f t="shared" si="599"/>
        <v>8539.2349122162414</v>
      </c>
      <c r="AS192" s="172">
        <f t="shared" si="600"/>
        <v>8504.0393259577504</v>
      </c>
      <c r="AT192" s="172">
        <f t="shared" si="601"/>
        <v>8310</v>
      </c>
      <c r="AU192" s="172">
        <f t="shared" si="602"/>
        <v>8310</v>
      </c>
      <c r="AV192" s="172">
        <f t="shared" si="603"/>
        <v>8310</v>
      </c>
      <c r="AW192" s="172">
        <f t="shared" si="604"/>
        <v>8210</v>
      </c>
      <c r="AX192" s="172">
        <f t="shared" si="605"/>
        <v>8210</v>
      </c>
      <c r="AY192" s="172">
        <f t="shared" si="606"/>
        <v>8210</v>
      </c>
      <c r="AZ192" s="172">
        <f t="shared" si="607"/>
        <v>8210</v>
      </c>
      <c r="BA192" s="172">
        <f t="shared" si="608"/>
        <v>8210</v>
      </c>
      <c r="BB192" s="172">
        <f t="shared" si="609"/>
        <v>8210</v>
      </c>
      <c r="BD192" s="189">
        <f xml:space="preserve">  'Generation Calculation'!CC179-'Bidders Proposed Renewables'!E154</f>
        <v>169</v>
      </c>
      <c r="BE192" s="190">
        <f xml:space="preserve">  'Generation Calculation'!CD179-'Bidders Proposed Renewables'!F154</f>
        <v>169</v>
      </c>
      <c r="BF192" s="190">
        <f xml:space="preserve">  'Generation Calculation'!CE179-'Bidders Proposed Renewables'!G154</f>
        <v>169</v>
      </c>
      <c r="BG192" s="190">
        <f xml:space="preserve">  'Generation Calculation'!CF179-'Bidders Proposed Renewables'!H154</f>
        <v>169</v>
      </c>
      <c r="BH192" s="190">
        <f xml:space="preserve">  'Generation Calculation'!CG179-'Bidders Proposed Renewables'!I154</f>
        <v>169</v>
      </c>
      <c r="BI192" s="190">
        <f xml:space="preserve">  'Generation Calculation'!CH179-'Bidders Proposed Renewables'!J154</f>
        <v>169</v>
      </c>
      <c r="BJ192" s="190">
        <f xml:space="preserve">  'Generation Calculation'!CI179-'Bidders Proposed Renewables'!K154</f>
        <v>169</v>
      </c>
      <c r="BK192" s="190">
        <f xml:space="preserve">  'Generation Calculation'!CJ179-'Bidders Proposed Renewables'!L154</f>
        <v>159</v>
      </c>
      <c r="BL192" s="190">
        <f xml:space="preserve">  'Generation Calculation'!CK179-'Bidders Proposed Renewables'!M154</f>
        <v>142.46112557472765</v>
      </c>
      <c r="BM192" s="190">
        <f xml:space="preserve">  'Generation Calculation'!CL179-'Bidders Proposed Renewables'!N154</f>
        <v>124.45033206881726</v>
      </c>
      <c r="BN192" s="190">
        <f xml:space="preserve">  'Generation Calculation'!CM179-'Bidders Proposed Renewables'!O154</f>
        <v>111.64617355170543</v>
      </c>
      <c r="BO192" s="190">
        <f xml:space="preserve">  'Generation Calculation'!CN179-'Bidders Proposed Renewables'!P154</f>
        <v>112.79613096587113</v>
      </c>
      <c r="BP192" s="190">
        <f xml:space="preserve">  'Generation Calculation'!CO179-'Bidders Proposed Renewables'!Q154</f>
        <v>122.33447889265557</v>
      </c>
      <c r="BQ192" s="190">
        <f xml:space="preserve">  'Generation Calculation'!CP179-'Bidders Proposed Renewables'!R154</f>
        <v>136.07650877837591</v>
      </c>
      <c r="BR192" s="190">
        <f xml:space="preserve">  'Generation Calculation'!CQ179-'Bidders Proposed Renewables'!S154</f>
        <v>139.59606740422504</v>
      </c>
      <c r="BS192" s="190">
        <f xml:space="preserve">  'Generation Calculation'!CR179-'Bidders Proposed Renewables'!T154</f>
        <v>159</v>
      </c>
      <c r="BT192" s="190">
        <f xml:space="preserve">  'Generation Calculation'!CS179-'Bidders Proposed Renewables'!U154</f>
        <v>159</v>
      </c>
      <c r="BU192" s="190">
        <f xml:space="preserve">  'Generation Calculation'!CT179-'Bidders Proposed Renewables'!V154</f>
        <v>159</v>
      </c>
      <c r="BV192" s="190">
        <f xml:space="preserve">  'Generation Calculation'!CU179-'Bidders Proposed Renewables'!W154</f>
        <v>169</v>
      </c>
      <c r="BW192" s="190">
        <f xml:space="preserve">  'Generation Calculation'!CV179-'Bidders Proposed Renewables'!X154</f>
        <v>169</v>
      </c>
      <c r="BX192" s="190">
        <f xml:space="preserve">  'Generation Calculation'!CW179-'Bidders Proposed Renewables'!Y154</f>
        <v>169</v>
      </c>
      <c r="BY192" s="190">
        <f xml:space="preserve">  'Generation Calculation'!CX179-'Bidders Proposed Renewables'!Z154</f>
        <v>169</v>
      </c>
      <c r="BZ192" s="190">
        <f xml:space="preserve">  'Generation Calculation'!CY179-'Bidders Proposed Renewables'!AA154</f>
        <v>169</v>
      </c>
      <c r="CA192" s="190">
        <f xml:space="preserve">  'Generation Calculation'!CZ179-'Bidders Proposed Renewables'!AB154</f>
        <v>169</v>
      </c>
      <c r="CC192" s="171">
        <f t="shared" si="610"/>
        <v>170</v>
      </c>
      <c r="CD192" s="172">
        <f t="shared" si="611"/>
        <v>170</v>
      </c>
      <c r="CE192" s="172">
        <f t="shared" si="612"/>
        <v>170</v>
      </c>
      <c r="CF192" s="172">
        <f t="shared" si="613"/>
        <v>170</v>
      </c>
      <c r="CG192" s="172">
        <f t="shared" si="614"/>
        <v>170</v>
      </c>
      <c r="CH192" s="172">
        <f t="shared" si="615"/>
        <v>170</v>
      </c>
      <c r="CI192" s="172">
        <f t="shared" si="616"/>
        <v>170</v>
      </c>
      <c r="CJ192" s="172">
        <f t="shared" si="617"/>
        <v>160</v>
      </c>
      <c r="CK192" s="172">
        <f t="shared" si="618"/>
        <v>150</v>
      </c>
      <c r="CL192" s="172">
        <f t="shared" si="619"/>
        <v>130</v>
      </c>
      <c r="CM192" s="172">
        <f t="shared" si="620"/>
        <v>120</v>
      </c>
      <c r="CN192" s="172">
        <f t="shared" si="621"/>
        <v>120</v>
      </c>
      <c r="CO192" s="172">
        <f t="shared" si="622"/>
        <v>130</v>
      </c>
      <c r="CP192" s="172">
        <f t="shared" si="623"/>
        <v>140</v>
      </c>
      <c r="CQ192" s="172">
        <f t="shared" si="624"/>
        <v>140</v>
      </c>
      <c r="CR192" s="172">
        <f t="shared" si="625"/>
        <v>160</v>
      </c>
      <c r="CS192" s="172">
        <f t="shared" si="626"/>
        <v>160</v>
      </c>
      <c r="CT192" s="172">
        <f t="shared" si="627"/>
        <v>160</v>
      </c>
      <c r="CU192" s="172">
        <f t="shared" si="628"/>
        <v>170</v>
      </c>
      <c r="CV192" s="172">
        <f t="shared" si="629"/>
        <v>170</v>
      </c>
      <c r="CW192" s="172">
        <f t="shared" si="630"/>
        <v>170</v>
      </c>
      <c r="CX192" s="172">
        <f t="shared" si="631"/>
        <v>170</v>
      </c>
      <c r="CY192" s="172">
        <f t="shared" si="632"/>
        <v>170</v>
      </c>
      <c r="CZ192" s="172">
        <f t="shared" si="633"/>
        <v>170</v>
      </c>
      <c r="DB192" s="171">
        <f t="shared" si="634"/>
        <v>160</v>
      </c>
      <c r="DC192" s="172">
        <f t="shared" si="635"/>
        <v>160</v>
      </c>
      <c r="DD192" s="172">
        <f t="shared" si="636"/>
        <v>160</v>
      </c>
      <c r="DE192" s="172">
        <f t="shared" si="637"/>
        <v>160</v>
      </c>
      <c r="DF192" s="172">
        <f t="shared" si="638"/>
        <v>160</v>
      </c>
      <c r="DG192" s="172">
        <f t="shared" si="639"/>
        <v>160</v>
      </c>
      <c r="DH192" s="172">
        <f t="shared" si="640"/>
        <v>160</v>
      </c>
      <c r="DI192" s="172">
        <f t="shared" si="641"/>
        <v>150</v>
      </c>
      <c r="DJ192" s="172">
        <f t="shared" si="642"/>
        <v>140</v>
      </c>
      <c r="DK192" s="172">
        <f t="shared" si="643"/>
        <v>120</v>
      </c>
      <c r="DL192" s="172">
        <f t="shared" si="644"/>
        <v>110.00000000000001</v>
      </c>
      <c r="DM192" s="172">
        <f t="shared" si="645"/>
        <v>110.00000000000001</v>
      </c>
      <c r="DN192" s="172">
        <f t="shared" si="646"/>
        <v>120</v>
      </c>
      <c r="DO192" s="172">
        <f t="shared" si="647"/>
        <v>130</v>
      </c>
      <c r="DP192" s="172">
        <f t="shared" si="648"/>
        <v>130</v>
      </c>
      <c r="DQ192" s="172">
        <f t="shared" si="649"/>
        <v>150</v>
      </c>
      <c r="DR192" s="172">
        <f t="shared" si="650"/>
        <v>150</v>
      </c>
      <c r="DS192" s="172">
        <f t="shared" si="651"/>
        <v>150</v>
      </c>
      <c r="DT192" s="172">
        <f t="shared" si="652"/>
        <v>160</v>
      </c>
      <c r="DU192" s="172">
        <f t="shared" si="653"/>
        <v>160</v>
      </c>
      <c r="DV192" s="172">
        <f t="shared" si="654"/>
        <v>160</v>
      </c>
      <c r="DW192" s="172">
        <f t="shared" si="655"/>
        <v>160</v>
      </c>
      <c r="DX192" s="172">
        <f t="shared" si="656"/>
        <v>160</v>
      </c>
      <c r="DY192" s="172">
        <f t="shared" si="657"/>
        <v>160</v>
      </c>
      <c r="EA192" s="171">
        <f t="shared" si="514"/>
        <v>8200</v>
      </c>
      <c r="EB192" s="172">
        <f t="shared" si="515"/>
        <v>8200</v>
      </c>
      <c r="EC192" s="172">
        <f t="shared" si="516"/>
        <v>8200</v>
      </c>
      <c r="ED192" s="172">
        <f t="shared" si="517"/>
        <v>8200</v>
      </c>
      <c r="EE192" s="172">
        <f t="shared" si="518"/>
        <v>8200</v>
      </c>
      <c r="EF192" s="172">
        <f t="shared" si="519"/>
        <v>8200</v>
      </c>
      <c r="EG192" s="172">
        <f t="shared" si="520"/>
        <v>8200</v>
      </c>
      <c r="EH192" s="172">
        <f t="shared" si="521"/>
        <v>8300</v>
      </c>
      <c r="EI192" s="172">
        <f t="shared" si="522"/>
        <v>8400</v>
      </c>
      <c r="EJ192" s="172">
        <f t="shared" si="523"/>
        <v>8600</v>
      </c>
      <c r="EK192" s="172">
        <f t="shared" si="524"/>
        <v>8700</v>
      </c>
      <c r="EL192" s="172">
        <f t="shared" si="525"/>
        <v>8700</v>
      </c>
      <c r="EM192" s="172">
        <f t="shared" si="526"/>
        <v>8600</v>
      </c>
      <c r="EN192" s="172">
        <f t="shared" si="527"/>
        <v>8500</v>
      </c>
      <c r="EO192" s="172">
        <f t="shared" si="528"/>
        <v>8500</v>
      </c>
      <c r="EP192" s="172">
        <f t="shared" si="529"/>
        <v>8300</v>
      </c>
      <c r="EQ192" s="172">
        <f t="shared" si="530"/>
        <v>8300</v>
      </c>
      <c r="ER192" s="172">
        <f t="shared" si="531"/>
        <v>8300</v>
      </c>
      <c r="ES192" s="172">
        <f t="shared" si="532"/>
        <v>8200</v>
      </c>
      <c r="ET192" s="172">
        <f t="shared" si="533"/>
        <v>8200</v>
      </c>
      <c r="EU192" s="172">
        <f t="shared" si="534"/>
        <v>8200</v>
      </c>
      <c r="EV192" s="172">
        <f t="shared" si="535"/>
        <v>8200</v>
      </c>
      <c r="EW192" s="172">
        <f t="shared" si="536"/>
        <v>8200</v>
      </c>
      <c r="EX192" s="172">
        <f t="shared" si="537"/>
        <v>8200</v>
      </c>
      <c r="EZ192" s="171">
        <f t="shared" si="538"/>
        <v>8300</v>
      </c>
      <c r="FA192" s="172">
        <f t="shared" si="539"/>
        <v>8300</v>
      </c>
      <c r="FB192" s="172">
        <f t="shared" si="540"/>
        <v>8300</v>
      </c>
      <c r="FC192" s="172">
        <f t="shared" si="541"/>
        <v>8300</v>
      </c>
      <c r="FD192" s="172">
        <f t="shared" si="542"/>
        <v>8300</v>
      </c>
      <c r="FE192" s="172">
        <f t="shared" si="543"/>
        <v>8300</v>
      </c>
      <c r="FF192" s="172">
        <f t="shared" si="544"/>
        <v>8300</v>
      </c>
      <c r="FG192" s="172">
        <f t="shared" si="545"/>
        <v>8400</v>
      </c>
      <c r="FH192" s="172">
        <f t="shared" si="546"/>
        <v>8500</v>
      </c>
      <c r="FI192" s="172">
        <f t="shared" si="547"/>
        <v>8700</v>
      </c>
      <c r="FJ192" s="172">
        <f t="shared" si="548"/>
        <v>8800</v>
      </c>
      <c r="FK192" s="172">
        <f t="shared" si="549"/>
        <v>8800</v>
      </c>
      <c r="FL192" s="172">
        <f t="shared" si="550"/>
        <v>8700</v>
      </c>
      <c r="FM192" s="172">
        <f t="shared" si="551"/>
        <v>8600</v>
      </c>
      <c r="FN192" s="172">
        <f t="shared" si="552"/>
        <v>8600</v>
      </c>
      <c r="FO192" s="172">
        <f t="shared" si="553"/>
        <v>8400</v>
      </c>
      <c r="FP192" s="172">
        <f t="shared" si="554"/>
        <v>8400</v>
      </c>
      <c r="FQ192" s="172">
        <f t="shared" si="555"/>
        <v>8400</v>
      </c>
      <c r="FR192" s="172">
        <f t="shared" si="556"/>
        <v>8300</v>
      </c>
      <c r="FS192" s="172">
        <f t="shared" si="557"/>
        <v>8300</v>
      </c>
      <c r="FT192" s="172">
        <f t="shared" si="558"/>
        <v>8300</v>
      </c>
      <c r="FU192" s="172">
        <f t="shared" si="559"/>
        <v>8300</v>
      </c>
      <c r="FV192" s="172">
        <f t="shared" si="560"/>
        <v>8300</v>
      </c>
      <c r="FW192" s="172">
        <f t="shared" si="561"/>
        <v>8300</v>
      </c>
    </row>
    <row r="193" spans="3:179" ht="14.25" customHeight="1" x14ac:dyDescent="0.25">
      <c r="C193" s="132">
        <v>2033</v>
      </c>
      <c r="D193" s="14" t="s">
        <v>165</v>
      </c>
      <c r="E193" s="171">
        <f t="shared" si="562"/>
        <v>1387.49</v>
      </c>
      <c r="F193" s="172">
        <f t="shared" si="563"/>
        <v>1387.49</v>
      </c>
      <c r="G193" s="172">
        <f t="shared" si="564"/>
        <v>1387.49</v>
      </c>
      <c r="H193" s="172">
        <f t="shared" si="565"/>
        <v>1387.49</v>
      </c>
      <c r="I193" s="172">
        <f t="shared" si="566"/>
        <v>1387.49</v>
      </c>
      <c r="J193" s="172">
        <f t="shared" si="567"/>
        <v>1387.49</v>
      </c>
      <c r="K193" s="172">
        <f t="shared" si="568"/>
        <v>1387.49</v>
      </c>
      <c r="L193" s="172">
        <f t="shared" si="569"/>
        <v>1285.4747103931263</v>
      </c>
      <c r="M193" s="172">
        <f t="shared" si="570"/>
        <v>1035.422179676041</v>
      </c>
      <c r="N193" s="172">
        <f t="shared" si="571"/>
        <v>874.33999150673992</v>
      </c>
      <c r="O193" s="172">
        <f t="shared" si="572"/>
        <v>847.29649173085318</v>
      </c>
      <c r="P193" s="172">
        <f t="shared" si="573"/>
        <v>872.73651052263369</v>
      </c>
      <c r="Q193" s="172">
        <f t="shared" si="574"/>
        <v>903.17001423240833</v>
      </c>
      <c r="R193" s="172">
        <f t="shared" si="575"/>
        <v>1018.3788228881176</v>
      </c>
      <c r="S193" s="172">
        <f t="shared" si="576"/>
        <v>1123.0341008700586</v>
      </c>
      <c r="T193" s="172">
        <f t="shared" si="577"/>
        <v>1264.7343555041948</v>
      </c>
      <c r="U193" s="172">
        <f t="shared" si="578"/>
        <v>1321.29</v>
      </c>
      <c r="V193" s="172">
        <f t="shared" si="579"/>
        <v>1321.29</v>
      </c>
      <c r="W193" s="172">
        <f t="shared" si="580"/>
        <v>1387.49</v>
      </c>
      <c r="X193" s="172">
        <f t="shared" si="581"/>
        <v>1387.49</v>
      </c>
      <c r="Y193" s="172">
        <f t="shared" si="582"/>
        <v>1387.49</v>
      </c>
      <c r="Z193" s="172">
        <f t="shared" si="583"/>
        <v>1387.49</v>
      </c>
      <c r="AA193" s="172">
        <f t="shared" si="584"/>
        <v>1387.49</v>
      </c>
      <c r="AB193" s="172">
        <f t="shared" si="585"/>
        <v>1387.49</v>
      </c>
      <c r="AC193" s="176">
        <f xml:space="preserve"> SUM(E193:AB193) * 31</f>
        <v>927040.65249704977</v>
      </c>
      <c r="AD193" s="195"/>
      <c r="AE193" s="171">
        <f t="shared" si="586"/>
        <v>8210</v>
      </c>
      <c r="AF193" s="172">
        <f t="shared" si="587"/>
        <v>8210</v>
      </c>
      <c r="AG193" s="172">
        <f t="shared" si="588"/>
        <v>8210</v>
      </c>
      <c r="AH193" s="172">
        <f t="shared" si="589"/>
        <v>8210</v>
      </c>
      <c r="AI193" s="172">
        <f t="shared" si="590"/>
        <v>8210</v>
      </c>
      <c r="AJ193" s="172">
        <f t="shared" si="591"/>
        <v>8210</v>
      </c>
      <c r="AK193" s="172">
        <f t="shared" si="592"/>
        <v>8210</v>
      </c>
      <c r="AL193" s="172">
        <f t="shared" si="593"/>
        <v>8362.8804397559452</v>
      </c>
      <c r="AM193" s="172">
        <f t="shared" si="594"/>
        <v>8711.4197058078462</v>
      </c>
      <c r="AN193" s="172">
        <f t="shared" si="595"/>
        <v>8919.7733039724826</v>
      </c>
      <c r="AO193" s="172">
        <f t="shared" si="596"/>
        <v>8953.6901831549694</v>
      </c>
      <c r="AP193" s="172">
        <f t="shared" si="597"/>
        <v>8921.7924032826359</v>
      </c>
      <c r="AQ193" s="172">
        <f t="shared" si="598"/>
        <v>8883.2937670196861</v>
      </c>
      <c r="AR193" s="172">
        <f t="shared" si="599"/>
        <v>8734.0073693267077</v>
      </c>
      <c r="AS193" s="172">
        <f t="shared" si="600"/>
        <v>8593.0974446615364</v>
      </c>
      <c r="AT193" s="172">
        <f t="shared" si="601"/>
        <v>8393.1317786221971</v>
      </c>
      <c r="AU193" s="172">
        <f t="shared" si="602"/>
        <v>8310</v>
      </c>
      <c r="AV193" s="172">
        <f t="shared" si="603"/>
        <v>8310</v>
      </c>
      <c r="AW193" s="172">
        <f t="shared" si="604"/>
        <v>8210</v>
      </c>
      <c r="AX193" s="172">
        <f t="shared" si="605"/>
        <v>8210</v>
      </c>
      <c r="AY193" s="172">
        <f t="shared" si="606"/>
        <v>8210</v>
      </c>
      <c r="AZ193" s="172">
        <f t="shared" si="607"/>
        <v>8210</v>
      </c>
      <c r="BA193" s="172">
        <f t="shared" si="608"/>
        <v>8210</v>
      </c>
      <c r="BB193" s="172">
        <f t="shared" si="609"/>
        <v>8210</v>
      </c>
      <c r="BD193" s="189">
        <f xml:space="preserve">  'Generation Calculation'!CC180-'Bidders Proposed Renewables'!E155</f>
        <v>169</v>
      </c>
      <c r="BE193" s="190">
        <f xml:space="preserve">  'Generation Calculation'!CD180-'Bidders Proposed Renewables'!F155</f>
        <v>169</v>
      </c>
      <c r="BF193" s="190">
        <f xml:space="preserve">  'Generation Calculation'!CE180-'Bidders Proposed Renewables'!G155</f>
        <v>169</v>
      </c>
      <c r="BG193" s="190">
        <f xml:space="preserve">  'Generation Calculation'!CF180-'Bidders Proposed Renewables'!H155</f>
        <v>169</v>
      </c>
      <c r="BH193" s="190">
        <f xml:space="preserve">  'Generation Calculation'!CG180-'Bidders Proposed Renewables'!I155</f>
        <v>169</v>
      </c>
      <c r="BI193" s="190">
        <f xml:space="preserve">  'Generation Calculation'!CH180-'Bidders Proposed Renewables'!J155</f>
        <v>169</v>
      </c>
      <c r="BJ193" s="190">
        <f xml:space="preserve">  'Generation Calculation'!CI180-'Bidders Proposed Renewables'!K155</f>
        <v>169</v>
      </c>
      <c r="BK193" s="190">
        <f xml:space="preserve">  'Generation Calculation'!CJ180-'Bidders Proposed Renewables'!L155</f>
        <v>153.71195602440545</v>
      </c>
      <c r="BL193" s="190">
        <f xml:space="preserve">  'Generation Calculation'!CK180-'Bidders Proposed Renewables'!M155</f>
        <v>118.85802941921531</v>
      </c>
      <c r="BM193" s="190">
        <f xml:space="preserve">  'Generation Calculation'!CL180-'Bidders Proposed Renewables'!N155</f>
        <v>98.022669602751733</v>
      </c>
      <c r="BN193" s="190">
        <f xml:space="preserve">  'Generation Calculation'!CM180-'Bidders Proposed Renewables'!O155</f>
        <v>94.630981684503112</v>
      </c>
      <c r="BO193" s="190">
        <f xml:space="preserve">  'Generation Calculation'!CN180-'Bidders Proposed Renewables'!P155</f>
        <v>97.82075967173634</v>
      </c>
      <c r="BP193" s="190">
        <f xml:space="preserve">  'Generation Calculation'!CO180-'Bidders Proposed Renewables'!Q155</f>
        <v>101.67062329803134</v>
      </c>
      <c r="BQ193" s="190">
        <f xml:space="preserve">  'Generation Calculation'!CP180-'Bidders Proposed Renewables'!R155</f>
        <v>116.59926306732932</v>
      </c>
      <c r="BR193" s="190">
        <f xml:space="preserve">  'Generation Calculation'!CQ180-'Bidders Proposed Renewables'!S155</f>
        <v>130.6902555338464</v>
      </c>
      <c r="BS193" s="190">
        <f xml:space="preserve">  'Generation Calculation'!CR180-'Bidders Proposed Renewables'!T155</f>
        <v>150.68682213778033</v>
      </c>
      <c r="BT193" s="190">
        <f xml:space="preserve">  'Generation Calculation'!CS180-'Bidders Proposed Renewables'!U155</f>
        <v>159</v>
      </c>
      <c r="BU193" s="190">
        <f xml:space="preserve">  'Generation Calculation'!CT180-'Bidders Proposed Renewables'!V155</f>
        <v>159</v>
      </c>
      <c r="BV193" s="190">
        <f xml:space="preserve">  'Generation Calculation'!CU180-'Bidders Proposed Renewables'!W155</f>
        <v>169</v>
      </c>
      <c r="BW193" s="190">
        <f xml:space="preserve">  'Generation Calculation'!CV180-'Bidders Proposed Renewables'!X155</f>
        <v>169</v>
      </c>
      <c r="BX193" s="190">
        <f xml:space="preserve">  'Generation Calculation'!CW180-'Bidders Proposed Renewables'!Y155</f>
        <v>169</v>
      </c>
      <c r="BY193" s="190">
        <f xml:space="preserve">  'Generation Calculation'!CX180-'Bidders Proposed Renewables'!Z155</f>
        <v>169</v>
      </c>
      <c r="BZ193" s="190">
        <f xml:space="preserve">  'Generation Calculation'!CY180-'Bidders Proposed Renewables'!AA155</f>
        <v>169</v>
      </c>
      <c r="CA193" s="190">
        <f xml:space="preserve">  'Generation Calculation'!CZ180-'Bidders Proposed Renewables'!AB155</f>
        <v>169</v>
      </c>
      <c r="CC193" s="171">
        <f t="shared" si="610"/>
        <v>170</v>
      </c>
      <c r="CD193" s="172">
        <f t="shared" si="611"/>
        <v>170</v>
      </c>
      <c r="CE193" s="172">
        <f t="shared" si="612"/>
        <v>170</v>
      </c>
      <c r="CF193" s="172">
        <f t="shared" si="613"/>
        <v>170</v>
      </c>
      <c r="CG193" s="172">
        <f t="shared" si="614"/>
        <v>170</v>
      </c>
      <c r="CH193" s="172">
        <f t="shared" si="615"/>
        <v>170</v>
      </c>
      <c r="CI193" s="172">
        <f t="shared" si="616"/>
        <v>170</v>
      </c>
      <c r="CJ193" s="172">
        <f t="shared" si="617"/>
        <v>160</v>
      </c>
      <c r="CK193" s="172">
        <f t="shared" si="618"/>
        <v>120</v>
      </c>
      <c r="CL193" s="172">
        <f t="shared" si="619"/>
        <v>100</v>
      </c>
      <c r="CM193" s="172">
        <f t="shared" si="620"/>
        <v>100</v>
      </c>
      <c r="CN193" s="172">
        <f t="shared" si="621"/>
        <v>100</v>
      </c>
      <c r="CO193" s="172">
        <f t="shared" si="622"/>
        <v>110.00000000000001</v>
      </c>
      <c r="CP193" s="172">
        <f t="shared" si="623"/>
        <v>120</v>
      </c>
      <c r="CQ193" s="172">
        <f t="shared" si="624"/>
        <v>140</v>
      </c>
      <c r="CR193" s="172">
        <f t="shared" si="625"/>
        <v>160</v>
      </c>
      <c r="CS193" s="172">
        <f t="shared" si="626"/>
        <v>160</v>
      </c>
      <c r="CT193" s="172">
        <f t="shared" si="627"/>
        <v>160</v>
      </c>
      <c r="CU193" s="172">
        <f t="shared" si="628"/>
        <v>170</v>
      </c>
      <c r="CV193" s="172">
        <f t="shared" si="629"/>
        <v>170</v>
      </c>
      <c r="CW193" s="172">
        <f t="shared" si="630"/>
        <v>170</v>
      </c>
      <c r="CX193" s="172">
        <f t="shared" si="631"/>
        <v>170</v>
      </c>
      <c r="CY193" s="172">
        <f t="shared" si="632"/>
        <v>170</v>
      </c>
      <c r="CZ193" s="172">
        <f t="shared" si="633"/>
        <v>170</v>
      </c>
      <c r="DB193" s="171">
        <f t="shared" si="634"/>
        <v>160</v>
      </c>
      <c r="DC193" s="172">
        <f t="shared" si="635"/>
        <v>160</v>
      </c>
      <c r="DD193" s="172">
        <f t="shared" si="636"/>
        <v>160</v>
      </c>
      <c r="DE193" s="172">
        <f t="shared" si="637"/>
        <v>160</v>
      </c>
      <c r="DF193" s="172">
        <f t="shared" si="638"/>
        <v>160</v>
      </c>
      <c r="DG193" s="172">
        <f t="shared" si="639"/>
        <v>160</v>
      </c>
      <c r="DH193" s="172">
        <f t="shared" si="640"/>
        <v>160</v>
      </c>
      <c r="DI193" s="172">
        <f t="shared" si="641"/>
        <v>150</v>
      </c>
      <c r="DJ193" s="172">
        <f t="shared" si="642"/>
        <v>110.00000000000001</v>
      </c>
      <c r="DK193" s="172">
        <f t="shared" si="643"/>
        <v>90</v>
      </c>
      <c r="DL193" s="172">
        <f t="shared" si="644"/>
        <v>90</v>
      </c>
      <c r="DM193" s="172">
        <f t="shared" si="645"/>
        <v>90</v>
      </c>
      <c r="DN193" s="172">
        <f t="shared" si="646"/>
        <v>100</v>
      </c>
      <c r="DO193" s="172">
        <f t="shared" si="647"/>
        <v>110.00000000000001</v>
      </c>
      <c r="DP193" s="172">
        <f t="shared" si="648"/>
        <v>130</v>
      </c>
      <c r="DQ193" s="172">
        <f t="shared" si="649"/>
        <v>150</v>
      </c>
      <c r="DR193" s="172">
        <f t="shared" si="650"/>
        <v>150</v>
      </c>
      <c r="DS193" s="172">
        <f t="shared" si="651"/>
        <v>150</v>
      </c>
      <c r="DT193" s="172">
        <f t="shared" si="652"/>
        <v>160</v>
      </c>
      <c r="DU193" s="172">
        <f t="shared" si="653"/>
        <v>160</v>
      </c>
      <c r="DV193" s="172">
        <f t="shared" si="654"/>
        <v>160</v>
      </c>
      <c r="DW193" s="172">
        <f t="shared" si="655"/>
        <v>160</v>
      </c>
      <c r="DX193" s="172">
        <f t="shared" si="656"/>
        <v>160</v>
      </c>
      <c r="DY193" s="172">
        <f t="shared" si="657"/>
        <v>160</v>
      </c>
      <c r="EA193" s="171">
        <f t="shared" si="514"/>
        <v>8200</v>
      </c>
      <c r="EB193" s="172">
        <f t="shared" si="515"/>
        <v>8200</v>
      </c>
      <c r="EC193" s="172">
        <f t="shared" si="516"/>
        <v>8200</v>
      </c>
      <c r="ED193" s="172">
        <f t="shared" si="517"/>
        <v>8200</v>
      </c>
      <c r="EE193" s="172">
        <f t="shared" si="518"/>
        <v>8200</v>
      </c>
      <c r="EF193" s="172">
        <f t="shared" si="519"/>
        <v>8200</v>
      </c>
      <c r="EG193" s="172">
        <f t="shared" si="520"/>
        <v>8200</v>
      </c>
      <c r="EH193" s="172">
        <f t="shared" si="521"/>
        <v>8300</v>
      </c>
      <c r="EI193" s="172">
        <f t="shared" si="522"/>
        <v>8700</v>
      </c>
      <c r="EJ193" s="172">
        <f t="shared" si="523"/>
        <v>8900</v>
      </c>
      <c r="EK193" s="172">
        <f t="shared" si="524"/>
        <v>8900</v>
      </c>
      <c r="EL193" s="172">
        <f t="shared" si="525"/>
        <v>8900</v>
      </c>
      <c r="EM193" s="172">
        <f t="shared" si="526"/>
        <v>8800</v>
      </c>
      <c r="EN193" s="172">
        <f t="shared" si="527"/>
        <v>8700</v>
      </c>
      <c r="EO193" s="172">
        <f t="shared" si="528"/>
        <v>8500</v>
      </c>
      <c r="EP193" s="172">
        <f t="shared" si="529"/>
        <v>8300</v>
      </c>
      <c r="EQ193" s="172">
        <f t="shared" si="530"/>
        <v>8300</v>
      </c>
      <c r="ER193" s="172">
        <f t="shared" si="531"/>
        <v>8300</v>
      </c>
      <c r="ES193" s="172">
        <f t="shared" si="532"/>
        <v>8200</v>
      </c>
      <c r="ET193" s="172">
        <f t="shared" si="533"/>
        <v>8200</v>
      </c>
      <c r="EU193" s="172">
        <f t="shared" si="534"/>
        <v>8200</v>
      </c>
      <c r="EV193" s="172">
        <f t="shared" si="535"/>
        <v>8200</v>
      </c>
      <c r="EW193" s="172">
        <f t="shared" si="536"/>
        <v>8200</v>
      </c>
      <c r="EX193" s="172">
        <f t="shared" si="537"/>
        <v>8200</v>
      </c>
      <c r="EZ193" s="171">
        <f t="shared" si="538"/>
        <v>8300</v>
      </c>
      <c r="FA193" s="172">
        <f t="shared" si="539"/>
        <v>8300</v>
      </c>
      <c r="FB193" s="172">
        <f t="shared" si="540"/>
        <v>8300</v>
      </c>
      <c r="FC193" s="172">
        <f t="shared" si="541"/>
        <v>8300</v>
      </c>
      <c r="FD193" s="172">
        <f t="shared" si="542"/>
        <v>8300</v>
      </c>
      <c r="FE193" s="172">
        <f t="shared" si="543"/>
        <v>8300</v>
      </c>
      <c r="FF193" s="172">
        <f t="shared" si="544"/>
        <v>8300</v>
      </c>
      <c r="FG193" s="172">
        <f t="shared" si="545"/>
        <v>8400</v>
      </c>
      <c r="FH193" s="172">
        <f t="shared" si="546"/>
        <v>8800</v>
      </c>
      <c r="FI193" s="172">
        <f t="shared" si="547"/>
        <v>9000</v>
      </c>
      <c r="FJ193" s="172">
        <f t="shared" si="548"/>
        <v>9000</v>
      </c>
      <c r="FK193" s="172">
        <f t="shared" si="549"/>
        <v>9000</v>
      </c>
      <c r="FL193" s="172">
        <f t="shared" si="550"/>
        <v>8900</v>
      </c>
      <c r="FM193" s="172">
        <f t="shared" si="551"/>
        <v>8800</v>
      </c>
      <c r="FN193" s="172">
        <f t="shared" si="552"/>
        <v>8600</v>
      </c>
      <c r="FO193" s="172">
        <f t="shared" si="553"/>
        <v>8400</v>
      </c>
      <c r="FP193" s="172">
        <f t="shared" si="554"/>
        <v>8400</v>
      </c>
      <c r="FQ193" s="172">
        <f t="shared" si="555"/>
        <v>8400</v>
      </c>
      <c r="FR193" s="172">
        <f t="shared" si="556"/>
        <v>8300</v>
      </c>
      <c r="FS193" s="172">
        <f t="shared" si="557"/>
        <v>8300</v>
      </c>
      <c r="FT193" s="172">
        <f t="shared" si="558"/>
        <v>8300</v>
      </c>
      <c r="FU193" s="172">
        <f t="shared" si="559"/>
        <v>8300</v>
      </c>
      <c r="FV193" s="172">
        <f t="shared" si="560"/>
        <v>8300</v>
      </c>
      <c r="FW193" s="172">
        <f t="shared" si="561"/>
        <v>8300</v>
      </c>
    </row>
    <row r="194" spans="3:179" ht="14.25" customHeight="1" x14ac:dyDescent="0.25">
      <c r="C194" s="132">
        <v>2033</v>
      </c>
      <c r="D194" s="14" t="s">
        <v>166</v>
      </c>
      <c r="E194" s="171">
        <f t="shared" si="562"/>
        <v>1387.49</v>
      </c>
      <c r="F194" s="172">
        <f t="shared" si="563"/>
        <v>1387.49</v>
      </c>
      <c r="G194" s="172">
        <f t="shared" si="564"/>
        <v>1387.49</v>
      </c>
      <c r="H194" s="172">
        <f t="shared" si="565"/>
        <v>1387.49</v>
      </c>
      <c r="I194" s="172">
        <f t="shared" si="566"/>
        <v>1387.49</v>
      </c>
      <c r="J194" s="172">
        <f t="shared" si="567"/>
        <v>1387.49</v>
      </c>
      <c r="K194" s="172">
        <f t="shared" si="568"/>
        <v>1387.49</v>
      </c>
      <c r="L194" s="172">
        <f t="shared" si="569"/>
        <v>1229.8237644895269</v>
      </c>
      <c r="M194" s="172">
        <f t="shared" si="570"/>
        <v>1025.7493974461629</v>
      </c>
      <c r="N194" s="172">
        <f t="shared" si="571"/>
        <v>885.91094743268366</v>
      </c>
      <c r="O194" s="172">
        <f t="shared" si="572"/>
        <v>891.64580457273689</v>
      </c>
      <c r="P194" s="172">
        <f t="shared" si="573"/>
        <v>960.41260423082861</v>
      </c>
      <c r="Q194" s="172">
        <f t="shared" si="574"/>
        <v>939.57773453947323</v>
      </c>
      <c r="R194" s="172">
        <f t="shared" si="575"/>
        <v>1065.5465870146638</v>
      </c>
      <c r="S194" s="172">
        <f t="shared" si="576"/>
        <v>1187.7989642045347</v>
      </c>
      <c r="T194" s="172">
        <f t="shared" si="577"/>
        <v>1321.29</v>
      </c>
      <c r="U194" s="172">
        <f t="shared" si="578"/>
        <v>1321.29</v>
      </c>
      <c r="V194" s="172">
        <f t="shared" si="579"/>
        <v>1321.29</v>
      </c>
      <c r="W194" s="172">
        <f t="shared" si="580"/>
        <v>1387.49</v>
      </c>
      <c r="X194" s="172">
        <f t="shared" si="581"/>
        <v>1387.49</v>
      </c>
      <c r="Y194" s="172">
        <f t="shared" si="582"/>
        <v>1387.49</v>
      </c>
      <c r="Z194" s="172">
        <f t="shared" si="583"/>
        <v>1387.49</v>
      </c>
      <c r="AA194" s="172">
        <f t="shared" si="584"/>
        <v>1387.49</v>
      </c>
      <c r="AB194" s="172">
        <f t="shared" si="585"/>
        <v>1387.49</v>
      </c>
      <c r="AC194" s="176">
        <f xml:space="preserve"> SUM(E194:AB194) * 30</f>
        <v>905631.17411791871</v>
      </c>
      <c r="AD194" s="195"/>
      <c r="AE194" s="171">
        <f t="shared" si="586"/>
        <v>8210</v>
      </c>
      <c r="AF194" s="172">
        <f t="shared" si="587"/>
        <v>8210</v>
      </c>
      <c r="AG194" s="172">
        <f t="shared" si="588"/>
        <v>8210</v>
      </c>
      <c r="AH194" s="172">
        <f t="shared" si="589"/>
        <v>8210</v>
      </c>
      <c r="AI194" s="172">
        <f t="shared" si="590"/>
        <v>8210</v>
      </c>
      <c r="AJ194" s="172">
        <f t="shared" si="591"/>
        <v>8210</v>
      </c>
      <c r="AK194" s="172">
        <f t="shared" si="592"/>
        <v>8210</v>
      </c>
      <c r="AL194" s="172">
        <f t="shared" si="593"/>
        <v>8443.459940389288</v>
      </c>
      <c r="AM194" s="172">
        <f t="shared" si="594"/>
        <v>8724.2556915951482</v>
      </c>
      <c r="AN194" s="172">
        <f t="shared" si="595"/>
        <v>8905.1726290609822</v>
      </c>
      <c r="AO194" s="172">
        <f t="shared" si="596"/>
        <v>8897.9161533994902</v>
      </c>
      <c r="AP194" s="172">
        <f t="shared" si="597"/>
        <v>8809.8411829622873</v>
      </c>
      <c r="AQ194" s="172">
        <f t="shared" si="598"/>
        <v>8836.7367616813553</v>
      </c>
      <c r="AR194" s="172">
        <f t="shared" si="599"/>
        <v>8671.1603203642499</v>
      </c>
      <c r="AS194" s="172">
        <f t="shared" si="600"/>
        <v>8503.0986980317139</v>
      </c>
      <c r="AT194" s="172">
        <f t="shared" si="601"/>
        <v>8310</v>
      </c>
      <c r="AU194" s="172">
        <f t="shared" si="602"/>
        <v>8310</v>
      </c>
      <c r="AV194" s="172">
        <f t="shared" si="603"/>
        <v>8310</v>
      </c>
      <c r="AW194" s="172">
        <f t="shared" si="604"/>
        <v>8210</v>
      </c>
      <c r="AX194" s="172">
        <f t="shared" si="605"/>
        <v>8210</v>
      </c>
      <c r="AY194" s="172">
        <f t="shared" si="606"/>
        <v>8210</v>
      </c>
      <c r="AZ194" s="172">
        <f t="shared" si="607"/>
        <v>8210</v>
      </c>
      <c r="BA194" s="172">
        <f t="shared" si="608"/>
        <v>8210</v>
      </c>
      <c r="BB194" s="172">
        <f t="shared" si="609"/>
        <v>8210</v>
      </c>
      <c r="BD194" s="189">
        <f xml:space="preserve">  'Generation Calculation'!CC181-'Bidders Proposed Renewables'!E156</f>
        <v>169</v>
      </c>
      <c r="BE194" s="190">
        <f xml:space="preserve">  'Generation Calculation'!CD181-'Bidders Proposed Renewables'!F156</f>
        <v>169</v>
      </c>
      <c r="BF194" s="190">
        <f xml:space="preserve">  'Generation Calculation'!CE181-'Bidders Proposed Renewables'!G156</f>
        <v>169</v>
      </c>
      <c r="BG194" s="190">
        <f xml:space="preserve">  'Generation Calculation'!CF181-'Bidders Proposed Renewables'!H156</f>
        <v>169</v>
      </c>
      <c r="BH194" s="190">
        <f xml:space="preserve">  'Generation Calculation'!CG181-'Bidders Proposed Renewables'!I156</f>
        <v>169</v>
      </c>
      <c r="BI194" s="190">
        <f xml:space="preserve">  'Generation Calculation'!CH181-'Bidders Proposed Renewables'!J156</f>
        <v>169</v>
      </c>
      <c r="BJ194" s="190">
        <f xml:space="preserve">  'Generation Calculation'!CI181-'Bidders Proposed Renewables'!K156</f>
        <v>169</v>
      </c>
      <c r="BK194" s="190">
        <f xml:space="preserve">  'Generation Calculation'!CJ181-'Bidders Proposed Renewables'!L156</f>
        <v>145.65400596107116</v>
      </c>
      <c r="BL194" s="190">
        <f xml:space="preserve">  'Generation Calculation'!CK181-'Bidders Proposed Renewables'!M156</f>
        <v>117.57443084048518</v>
      </c>
      <c r="BM194" s="190">
        <f xml:space="preserve">  'Generation Calculation'!CL181-'Bidders Proposed Renewables'!N156</f>
        <v>99.482737093901761</v>
      </c>
      <c r="BN194" s="190">
        <f xml:space="preserve">  'Generation Calculation'!CM181-'Bidders Proposed Renewables'!O156</f>
        <v>100.20838466005092</v>
      </c>
      <c r="BO194" s="190">
        <f xml:space="preserve">  'Generation Calculation'!CN181-'Bidders Proposed Renewables'!P156</f>
        <v>109.01588170377121</v>
      </c>
      <c r="BP194" s="190">
        <f xml:space="preserve">  'Generation Calculation'!CO181-'Bidders Proposed Renewables'!Q156</f>
        <v>106.32632383186447</v>
      </c>
      <c r="BQ194" s="190">
        <f xml:space="preserve">  'Generation Calculation'!CP181-'Bidders Proposed Renewables'!R156</f>
        <v>122.88396796357506</v>
      </c>
      <c r="BR194" s="190">
        <f xml:space="preserve">  'Generation Calculation'!CQ181-'Bidders Proposed Renewables'!S156</f>
        <v>139.6901301968287</v>
      </c>
      <c r="BS194" s="190">
        <f xml:space="preserve">  'Generation Calculation'!CR181-'Bidders Proposed Renewables'!T156</f>
        <v>159</v>
      </c>
      <c r="BT194" s="190">
        <f xml:space="preserve">  'Generation Calculation'!CS181-'Bidders Proposed Renewables'!U156</f>
        <v>159</v>
      </c>
      <c r="BU194" s="190">
        <f xml:space="preserve">  'Generation Calculation'!CT181-'Bidders Proposed Renewables'!V156</f>
        <v>159</v>
      </c>
      <c r="BV194" s="190">
        <f xml:space="preserve">  'Generation Calculation'!CU181-'Bidders Proposed Renewables'!W156</f>
        <v>169</v>
      </c>
      <c r="BW194" s="190">
        <f xml:space="preserve">  'Generation Calculation'!CV181-'Bidders Proposed Renewables'!X156</f>
        <v>169</v>
      </c>
      <c r="BX194" s="190">
        <f xml:space="preserve">  'Generation Calculation'!CW181-'Bidders Proposed Renewables'!Y156</f>
        <v>169</v>
      </c>
      <c r="BY194" s="190">
        <f xml:space="preserve">  'Generation Calculation'!CX181-'Bidders Proposed Renewables'!Z156</f>
        <v>169</v>
      </c>
      <c r="BZ194" s="190">
        <f xml:space="preserve">  'Generation Calculation'!CY181-'Bidders Proposed Renewables'!AA156</f>
        <v>169</v>
      </c>
      <c r="CA194" s="190">
        <f xml:space="preserve">  'Generation Calculation'!CZ181-'Bidders Proposed Renewables'!AB156</f>
        <v>169</v>
      </c>
      <c r="CC194" s="171">
        <f t="shared" si="610"/>
        <v>170</v>
      </c>
      <c r="CD194" s="172">
        <f t="shared" si="611"/>
        <v>170</v>
      </c>
      <c r="CE194" s="172">
        <f t="shared" si="612"/>
        <v>170</v>
      </c>
      <c r="CF194" s="172">
        <f t="shared" si="613"/>
        <v>170</v>
      </c>
      <c r="CG194" s="172">
        <f t="shared" si="614"/>
        <v>170</v>
      </c>
      <c r="CH194" s="172">
        <f t="shared" si="615"/>
        <v>170</v>
      </c>
      <c r="CI194" s="172">
        <f t="shared" si="616"/>
        <v>170</v>
      </c>
      <c r="CJ194" s="172">
        <f t="shared" si="617"/>
        <v>150</v>
      </c>
      <c r="CK194" s="172">
        <f t="shared" si="618"/>
        <v>120</v>
      </c>
      <c r="CL194" s="172">
        <f t="shared" si="619"/>
        <v>100</v>
      </c>
      <c r="CM194" s="172">
        <f t="shared" si="620"/>
        <v>110.00000000000001</v>
      </c>
      <c r="CN194" s="172">
        <f t="shared" si="621"/>
        <v>110.00000000000001</v>
      </c>
      <c r="CO194" s="172">
        <f t="shared" si="622"/>
        <v>110.00000000000001</v>
      </c>
      <c r="CP194" s="172">
        <f t="shared" si="623"/>
        <v>130</v>
      </c>
      <c r="CQ194" s="172">
        <f t="shared" si="624"/>
        <v>140</v>
      </c>
      <c r="CR194" s="172">
        <f t="shared" si="625"/>
        <v>160</v>
      </c>
      <c r="CS194" s="172">
        <f t="shared" si="626"/>
        <v>160</v>
      </c>
      <c r="CT194" s="172">
        <f t="shared" si="627"/>
        <v>160</v>
      </c>
      <c r="CU194" s="172">
        <f t="shared" si="628"/>
        <v>170</v>
      </c>
      <c r="CV194" s="172">
        <f t="shared" si="629"/>
        <v>170</v>
      </c>
      <c r="CW194" s="172">
        <f t="shared" si="630"/>
        <v>170</v>
      </c>
      <c r="CX194" s="172">
        <f t="shared" si="631"/>
        <v>170</v>
      </c>
      <c r="CY194" s="172">
        <f t="shared" si="632"/>
        <v>170</v>
      </c>
      <c r="CZ194" s="172">
        <f t="shared" si="633"/>
        <v>170</v>
      </c>
      <c r="DB194" s="171">
        <f t="shared" si="634"/>
        <v>160</v>
      </c>
      <c r="DC194" s="172">
        <f t="shared" si="635"/>
        <v>160</v>
      </c>
      <c r="DD194" s="172">
        <f t="shared" si="636"/>
        <v>160</v>
      </c>
      <c r="DE194" s="172">
        <f t="shared" si="637"/>
        <v>160</v>
      </c>
      <c r="DF194" s="172">
        <f t="shared" si="638"/>
        <v>160</v>
      </c>
      <c r="DG194" s="172">
        <f t="shared" si="639"/>
        <v>160</v>
      </c>
      <c r="DH194" s="172">
        <f t="shared" si="640"/>
        <v>160</v>
      </c>
      <c r="DI194" s="172">
        <f t="shared" si="641"/>
        <v>140</v>
      </c>
      <c r="DJ194" s="172">
        <f t="shared" si="642"/>
        <v>110.00000000000001</v>
      </c>
      <c r="DK194" s="172">
        <f t="shared" si="643"/>
        <v>90</v>
      </c>
      <c r="DL194" s="172">
        <f t="shared" si="644"/>
        <v>100</v>
      </c>
      <c r="DM194" s="172">
        <f t="shared" si="645"/>
        <v>100</v>
      </c>
      <c r="DN194" s="172">
        <f t="shared" si="646"/>
        <v>100</v>
      </c>
      <c r="DO194" s="172">
        <f t="shared" si="647"/>
        <v>120</v>
      </c>
      <c r="DP194" s="172">
        <f t="shared" si="648"/>
        <v>130</v>
      </c>
      <c r="DQ194" s="172">
        <f t="shared" si="649"/>
        <v>150</v>
      </c>
      <c r="DR194" s="172">
        <f t="shared" si="650"/>
        <v>150</v>
      </c>
      <c r="DS194" s="172">
        <f t="shared" si="651"/>
        <v>150</v>
      </c>
      <c r="DT194" s="172">
        <f t="shared" si="652"/>
        <v>160</v>
      </c>
      <c r="DU194" s="172">
        <f t="shared" si="653"/>
        <v>160</v>
      </c>
      <c r="DV194" s="172">
        <f t="shared" si="654"/>
        <v>160</v>
      </c>
      <c r="DW194" s="172">
        <f t="shared" si="655"/>
        <v>160</v>
      </c>
      <c r="DX194" s="172">
        <f t="shared" si="656"/>
        <v>160</v>
      </c>
      <c r="DY194" s="172">
        <f t="shared" si="657"/>
        <v>160</v>
      </c>
      <c r="EA194" s="171">
        <f t="shared" si="514"/>
        <v>8200</v>
      </c>
      <c r="EB194" s="172">
        <f t="shared" si="515"/>
        <v>8200</v>
      </c>
      <c r="EC194" s="172">
        <f t="shared" si="516"/>
        <v>8200</v>
      </c>
      <c r="ED194" s="172">
        <f t="shared" si="517"/>
        <v>8200</v>
      </c>
      <c r="EE194" s="172">
        <f t="shared" si="518"/>
        <v>8200</v>
      </c>
      <c r="EF194" s="172">
        <f t="shared" si="519"/>
        <v>8200</v>
      </c>
      <c r="EG194" s="172">
        <f t="shared" si="520"/>
        <v>8200</v>
      </c>
      <c r="EH194" s="172">
        <f t="shared" si="521"/>
        <v>8400</v>
      </c>
      <c r="EI194" s="172">
        <f t="shared" si="522"/>
        <v>8700</v>
      </c>
      <c r="EJ194" s="172">
        <f t="shared" si="523"/>
        <v>8900</v>
      </c>
      <c r="EK194" s="172">
        <f t="shared" si="524"/>
        <v>8800</v>
      </c>
      <c r="EL194" s="172">
        <f t="shared" si="525"/>
        <v>8800</v>
      </c>
      <c r="EM194" s="172">
        <f t="shared" si="526"/>
        <v>8800</v>
      </c>
      <c r="EN194" s="172">
        <f t="shared" si="527"/>
        <v>8600</v>
      </c>
      <c r="EO194" s="172">
        <f t="shared" si="528"/>
        <v>8500</v>
      </c>
      <c r="EP194" s="172">
        <f t="shared" si="529"/>
        <v>8300</v>
      </c>
      <c r="EQ194" s="172">
        <f t="shared" si="530"/>
        <v>8300</v>
      </c>
      <c r="ER194" s="172">
        <f t="shared" si="531"/>
        <v>8300</v>
      </c>
      <c r="ES194" s="172">
        <f t="shared" si="532"/>
        <v>8200</v>
      </c>
      <c r="ET194" s="172">
        <f t="shared" si="533"/>
        <v>8200</v>
      </c>
      <c r="EU194" s="172">
        <f t="shared" si="534"/>
        <v>8200</v>
      </c>
      <c r="EV194" s="172">
        <f t="shared" si="535"/>
        <v>8200</v>
      </c>
      <c r="EW194" s="172">
        <f t="shared" si="536"/>
        <v>8200</v>
      </c>
      <c r="EX194" s="172">
        <f t="shared" si="537"/>
        <v>8200</v>
      </c>
      <c r="EZ194" s="171">
        <f t="shared" si="538"/>
        <v>8300</v>
      </c>
      <c r="FA194" s="172">
        <f t="shared" si="539"/>
        <v>8300</v>
      </c>
      <c r="FB194" s="172">
        <f t="shared" si="540"/>
        <v>8300</v>
      </c>
      <c r="FC194" s="172">
        <f t="shared" si="541"/>
        <v>8300</v>
      </c>
      <c r="FD194" s="172">
        <f t="shared" si="542"/>
        <v>8300</v>
      </c>
      <c r="FE194" s="172">
        <f t="shared" si="543"/>
        <v>8300</v>
      </c>
      <c r="FF194" s="172">
        <f t="shared" si="544"/>
        <v>8300</v>
      </c>
      <c r="FG194" s="172">
        <f t="shared" si="545"/>
        <v>8500</v>
      </c>
      <c r="FH194" s="172">
        <f t="shared" si="546"/>
        <v>8800</v>
      </c>
      <c r="FI194" s="172">
        <f t="shared" si="547"/>
        <v>9000</v>
      </c>
      <c r="FJ194" s="172">
        <f t="shared" si="548"/>
        <v>8900</v>
      </c>
      <c r="FK194" s="172">
        <f t="shared" si="549"/>
        <v>8900</v>
      </c>
      <c r="FL194" s="172">
        <f t="shared" si="550"/>
        <v>8900</v>
      </c>
      <c r="FM194" s="172">
        <f t="shared" si="551"/>
        <v>8700</v>
      </c>
      <c r="FN194" s="172">
        <f t="shared" si="552"/>
        <v>8600</v>
      </c>
      <c r="FO194" s="172">
        <f t="shared" si="553"/>
        <v>8400</v>
      </c>
      <c r="FP194" s="172">
        <f t="shared" si="554"/>
        <v>8400</v>
      </c>
      <c r="FQ194" s="172">
        <f t="shared" si="555"/>
        <v>8400</v>
      </c>
      <c r="FR194" s="172">
        <f t="shared" si="556"/>
        <v>8300</v>
      </c>
      <c r="FS194" s="172">
        <f t="shared" si="557"/>
        <v>8300</v>
      </c>
      <c r="FT194" s="172">
        <f t="shared" si="558"/>
        <v>8300</v>
      </c>
      <c r="FU194" s="172">
        <f t="shared" si="559"/>
        <v>8300</v>
      </c>
      <c r="FV194" s="172">
        <f t="shared" si="560"/>
        <v>8300</v>
      </c>
      <c r="FW194" s="172">
        <f t="shared" si="561"/>
        <v>8300</v>
      </c>
    </row>
    <row r="195" spans="3:179" ht="14.25" customHeight="1" x14ac:dyDescent="0.25">
      <c r="C195" s="132">
        <v>2033</v>
      </c>
      <c r="D195" s="14" t="s">
        <v>10</v>
      </c>
      <c r="E195" s="171">
        <f t="shared" si="562"/>
        <v>1387.49</v>
      </c>
      <c r="F195" s="172">
        <f t="shared" si="563"/>
        <v>1387.49</v>
      </c>
      <c r="G195" s="172">
        <f t="shared" si="564"/>
        <v>1387.49</v>
      </c>
      <c r="H195" s="172">
        <f t="shared" si="565"/>
        <v>1387.49</v>
      </c>
      <c r="I195" s="172">
        <f t="shared" si="566"/>
        <v>1387.49</v>
      </c>
      <c r="J195" s="172">
        <f t="shared" si="567"/>
        <v>1387.49</v>
      </c>
      <c r="K195" s="172">
        <f t="shared" si="568"/>
        <v>1377.0867848610635</v>
      </c>
      <c r="L195" s="172">
        <f t="shared" si="569"/>
        <v>1093.6646287573849</v>
      </c>
      <c r="M195" s="172">
        <f t="shared" si="570"/>
        <v>887.5215841318435</v>
      </c>
      <c r="N195" s="172">
        <f t="shared" si="571"/>
        <v>816.97102778677845</v>
      </c>
      <c r="O195" s="172">
        <f t="shared" si="572"/>
        <v>839.47869109886017</v>
      </c>
      <c r="P195" s="172">
        <f t="shared" si="573"/>
        <v>867.2959524246736</v>
      </c>
      <c r="Q195" s="172">
        <f t="shared" si="574"/>
        <v>964.79049165682898</v>
      </c>
      <c r="R195" s="172">
        <f t="shared" si="575"/>
        <v>1047.0893080030767</v>
      </c>
      <c r="S195" s="172">
        <f t="shared" si="576"/>
        <v>1188.2527494271362</v>
      </c>
      <c r="T195" s="172">
        <f t="shared" si="577"/>
        <v>1321.29</v>
      </c>
      <c r="U195" s="172">
        <f t="shared" si="578"/>
        <v>1321.29</v>
      </c>
      <c r="V195" s="172">
        <f t="shared" si="579"/>
        <v>1321.29</v>
      </c>
      <c r="W195" s="172">
        <f t="shared" si="580"/>
        <v>1387.49</v>
      </c>
      <c r="X195" s="172">
        <f t="shared" si="581"/>
        <v>1387.49</v>
      </c>
      <c r="Y195" s="172">
        <f t="shared" si="582"/>
        <v>1387.49</v>
      </c>
      <c r="Z195" s="172">
        <f t="shared" si="583"/>
        <v>1387.49</v>
      </c>
      <c r="AA195" s="172">
        <f t="shared" si="584"/>
        <v>1387.49</v>
      </c>
      <c r="AB195" s="172">
        <f t="shared" si="585"/>
        <v>1387.49</v>
      </c>
      <c r="AC195" s="176">
        <f xml:space="preserve"> SUM(E195:AB195) * 31</f>
        <v>920572.93776257744</v>
      </c>
      <c r="AD195" s="195"/>
      <c r="AE195" s="171">
        <f t="shared" si="586"/>
        <v>8210</v>
      </c>
      <c r="AF195" s="172">
        <f t="shared" si="587"/>
        <v>8210</v>
      </c>
      <c r="AG195" s="172">
        <f t="shared" si="588"/>
        <v>8210</v>
      </c>
      <c r="AH195" s="172">
        <f t="shared" si="589"/>
        <v>8210</v>
      </c>
      <c r="AI195" s="172">
        <f t="shared" si="590"/>
        <v>8210</v>
      </c>
      <c r="AJ195" s="172">
        <f t="shared" si="591"/>
        <v>8210</v>
      </c>
      <c r="AK195" s="172">
        <f t="shared" si="592"/>
        <v>8225.9169939712083</v>
      </c>
      <c r="AL195" s="172">
        <f t="shared" si="593"/>
        <v>8633.1852671873767</v>
      </c>
      <c r="AM195" s="172">
        <f t="shared" si="594"/>
        <v>8903.1359904108485</v>
      </c>
      <c r="AN195" s="172">
        <f t="shared" si="595"/>
        <v>8991.3846293234965</v>
      </c>
      <c r="AO195" s="172">
        <f t="shared" si="596"/>
        <v>8963.4415517123707</v>
      </c>
      <c r="AP195" s="172">
        <f t="shared" si="597"/>
        <v>8928.6355042593768</v>
      </c>
      <c r="AQ195" s="172">
        <f t="shared" si="598"/>
        <v>8804.1659387514319</v>
      </c>
      <c r="AR195" s="172">
        <f t="shared" si="599"/>
        <v>8695.8786579345087</v>
      </c>
      <c r="AS195" s="172">
        <f t="shared" si="600"/>
        <v>8502.4600639174878</v>
      </c>
      <c r="AT195" s="172">
        <f t="shared" si="601"/>
        <v>8310</v>
      </c>
      <c r="AU195" s="172">
        <f t="shared" si="602"/>
        <v>8310</v>
      </c>
      <c r="AV195" s="172">
        <f t="shared" si="603"/>
        <v>8310</v>
      </c>
      <c r="AW195" s="172">
        <f t="shared" si="604"/>
        <v>8210</v>
      </c>
      <c r="AX195" s="172">
        <f t="shared" si="605"/>
        <v>8210</v>
      </c>
      <c r="AY195" s="172">
        <f t="shared" si="606"/>
        <v>8210</v>
      </c>
      <c r="AZ195" s="172">
        <f t="shared" si="607"/>
        <v>8210</v>
      </c>
      <c r="BA195" s="172">
        <f t="shared" si="608"/>
        <v>8210</v>
      </c>
      <c r="BB195" s="172">
        <f t="shared" si="609"/>
        <v>8210</v>
      </c>
      <c r="BD195" s="189">
        <f xml:space="preserve">  'Generation Calculation'!CC182-'Bidders Proposed Renewables'!E157</f>
        <v>169</v>
      </c>
      <c r="BE195" s="190">
        <f xml:space="preserve">  'Generation Calculation'!CD182-'Bidders Proposed Renewables'!F157</f>
        <v>169</v>
      </c>
      <c r="BF195" s="190">
        <f xml:space="preserve">  'Generation Calculation'!CE182-'Bidders Proposed Renewables'!G157</f>
        <v>169</v>
      </c>
      <c r="BG195" s="190">
        <f xml:space="preserve">  'Generation Calculation'!CF182-'Bidders Proposed Renewables'!H157</f>
        <v>169</v>
      </c>
      <c r="BH195" s="190">
        <f xml:space="preserve">  'Generation Calculation'!CG182-'Bidders Proposed Renewables'!I157</f>
        <v>169</v>
      </c>
      <c r="BI195" s="190">
        <f xml:space="preserve">  'Generation Calculation'!CH182-'Bidders Proposed Renewables'!J157</f>
        <v>169</v>
      </c>
      <c r="BJ195" s="190">
        <f xml:space="preserve">  'Generation Calculation'!CI182-'Bidders Proposed Renewables'!K157</f>
        <v>167.40830060287908</v>
      </c>
      <c r="BK195" s="190">
        <f xml:space="preserve">  'Generation Calculation'!CJ182-'Bidders Proposed Renewables'!L157</f>
        <v>126.68147328126227</v>
      </c>
      <c r="BL195" s="190">
        <f xml:space="preserve">  'Generation Calculation'!CK182-'Bidders Proposed Renewables'!M157</f>
        <v>99.686400958915101</v>
      </c>
      <c r="BM195" s="190">
        <f xml:space="preserve">  'Generation Calculation'!CL182-'Bidders Proposed Renewables'!N157</f>
        <v>90.861537067650346</v>
      </c>
      <c r="BN195" s="190">
        <f xml:space="preserve">  'Generation Calculation'!CM182-'Bidders Proposed Renewables'!O157</f>
        <v>93.655844828762966</v>
      </c>
      <c r="BO195" s="190">
        <f xml:space="preserve">  'Generation Calculation'!CN182-'Bidders Proposed Renewables'!P157</f>
        <v>97.13644957406234</v>
      </c>
      <c r="BP195" s="190">
        <f xml:space="preserve">  'Generation Calculation'!CO182-'Bidders Proposed Renewables'!Q157</f>
        <v>109.58340612485677</v>
      </c>
      <c r="BQ195" s="190">
        <f xml:space="preserve">  'Generation Calculation'!CP182-'Bidders Proposed Renewables'!R157</f>
        <v>120.41213420654915</v>
      </c>
      <c r="BR195" s="190">
        <f xml:space="preserve">  'Generation Calculation'!CQ182-'Bidders Proposed Renewables'!S157</f>
        <v>139.75399360825128</v>
      </c>
      <c r="BS195" s="190">
        <f xml:space="preserve">  'Generation Calculation'!CR182-'Bidders Proposed Renewables'!T157</f>
        <v>159</v>
      </c>
      <c r="BT195" s="190">
        <f xml:space="preserve">  'Generation Calculation'!CS182-'Bidders Proposed Renewables'!U157</f>
        <v>159</v>
      </c>
      <c r="BU195" s="190">
        <f xml:space="preserve">  'Generation Calculation'!CT182-'Bidders Proposed Renewables'!V157</f>
        <v>159</v>
      </c>
      <c r="BV195" s="190">
        <f xml:space="preserve">  'Generation Calculation'!CU182-'Bidders Proposed Renewables'!W157</f>
        <v>169</v>
      </c>
      <c r="BW195" s="190">
        <f xml:space="preserve">  'Generation Calculation'!CV182-'Bidders Proposed Renewables'!X157</f>
        <v>169</v>
      </c>
      <c r="BX195" s="190">
        <f xml:space="preserve">  'Generation Calculation'!CW182-'Bidders Proposed Renewables'!Y157</f>
        <v>169</v>
      </c>
      <c r="BY195" s="190">
        <f xml:space="preserve">  'Generation Calculation'!CX182-'Bidders Proposed Renewables'!Z157</f>
        <v>169</v>
      </c>
      <c r="BZ195" s="190">
        <f xml:space="preserve">  'Generation Calculation'!CY182-'Bidders Proposed Renewables'!AA157</f>
        <v>169</v>
      </c>
      <c r="CA195" s="190">
        <f xml:space="preserve">  'Generation Calculation'!CZ182-'Bidders Proposed Renewables'!AB157</f>
        <v>169</v>
      </c>
      <c r="CC195" s="171">
        <f t="shared" si="610"/>
        <v>170</v>
      </c>
      <c r="CD195" s="172">
        <f t="shared" si="611"/>
        <v>170</v>
      </c>
      <c r="CE195" s="172">
        <f t="shared" si="612"/>
        <v>170</v>
      </c>
      <c r="CF195" s="172">
        <f t="shared" si="613"/>
        <v>170</v>
      </c>
      <c r="CG195" s="172">
        <f t="shared" si="614"/>
        <v>170</v>
      </c>
      <c r="CH195" s="172">
        <f t="shared" si="615"/>
        <v>170</v>
      </c>
      <c r="CI195" s="172">
        <f t="shared" si="616"/>
        <v>170</v>
      </c>
      <c r="CJ195" s="172">
        <f t="shared" si="617"/>
        <v>130</v>
      </c>
      <c r="CK195" s="172">
        <f t="shared" si="618"/>
        <v>100</v>
      </c>
      <c r="CL195" s="172">
        <f t="shared" si="619"/>
        <v>100</v>
      </c>
      <c r="CM195" s="172">
        <f t="shared" si="620"/>
        <v>100</v>
      </c>
      <c r="CN195" s="172">
        <f t="shared" si="621"/>
        <v>100</v>
      </c>
      <c r="CO195" s="172">
        <f t="shared" si="622"/>
        <v>110.00000000000001</v>
      </c>
      <c r="CP195" s="172">
        <f t="shared" si="623"/>
        <v>130</v>
      </c>
      <c r="CQ195" s="172">
        <f t="shared" si="624"/>
        <v>140</v>
      </c>
      <c r="CR195" s="172">
        <f t="shared" si="625"/>
        <v>160</v>
      </c>
      <c r="CS195" s="172">
        <f t="shared" si="626"/>
        <v>160</v>
      </c>
      <c r="CT195" s="172">
        <f t="shared" si="627"/>
        <v>160</v>
      </c>
      <c r="CU195" s="172">
        <f t="shared" si="628"/>
        <v>170</v>
      </c>
      <c r="CV195" s="172">
        <f t="shared" si="629"/>
        <v>170</v>
      </c>
      <c r="CW195" s="172">
        <f t="shared" si="630"/>
        <v>170</v>
      </c>
      <c r="CX195" s="172">
        <f t="shared" si="631"/>
        <v>170</v>
      </c>
      <c r="CY195" s="172">
        <f t="shared" si="632"/>
        <v>170</v>
      </c>
      <c r="CZ195" s="172">
        <f t="shared" si="633"/>
        <v>170</v>
      </c>
      <c r="DB195" s="171">
        <f t="shared" si="634"/>
        <v>160</v>
      </c>
      <c r="DC195" s="172">
        <f t="shared" si="635"/>
        <v>160</v>
      </c>
      <c r="DD195" s="172">
        <f t="shared" si="636"/>
        <v>160</v>
      </c>
      <c r="DE195" s="172">
        <f t="shared" si="637"/>
        <v>160</v>
      </c>
      <c r="DF195" s="172">
        <f t="shared" si="638"/>
        <v>160</v>
      </c>
      <c r="DG195" s="172">
        <f t="shared" si="639"/>
        <v>160</v>
      </c>
      <c r="DH195" s="172">
        <f t="shared" si="640"/>
        <v>160</v>
      </c>
      <c r="DI195" s="172">
        <f t="shared" si="641"/>
        <v>120</v>
      </c>
      <c r="DJ195" s="172">
        <f t="shared" si="642"/>
        <v>90</v>
      </c>
      <c r="DK195" s="172">
        <f t="shared" si="643"/>
        <v>90</v>
      </c>
      <c r="DL195" s="172">
        <f t="shared" si="644"/>
        <v>90</v>
      </c>
      <c r="DM195" s="172">
        <f t="shared" si="645"/>
        <v>90</v>
      </c>
      <c r="DN195" s="172">
        <f t="shared" si="646"/>
        <v>100</v>
      </c>
      <c r="DO195" s="172">
        <f t="shared" si="647"/>
        <v>120</v>
      </c>
      <c r="DP195" s="172">
        <f t="shared" si="648"/>
        <v>130</v>
      </c>
      <c r="DQ195" s="172">
        <f t="shared" si="649"/>
        <v>150</v>
      </c>
      <c r="DR195" s="172">
        <f t="shared" si="650"/>
        <v>150</v>
      </c>
      <c r="DS195" s="172">
        <f t="shared" si="651"/>
        <v>150</v>
      </c>
      <c r="DT195" s="172">
        <f t="shared" si="652"/>
        <v>160</v>
      </c>
      <c r="DU195" s="172">
        <f t="shared" si="653"/>
        <v>160</v>
      </c>
      <c r="DV195" s="172">
        <f t="shared" si="654"/>
        <v>160</v>
      </c>
      <c r="DW195" s="172">
        <f t="shared" si="655"/>
        <v>160</v>
      </c>
      <c r="DX195" s="172">
        <f t="shared" si="656"/>
        <v>160</v>
      </c>
      <c r="DY195" s="172">
        <f t="shared" si="657"/>
        <v>160</v>
      </c>
      <c r="EA195" s="171">
        <f t="shared" si="514"/>
        <v>8200</v>
      </c>
      <c r="EB195" s="172">
        <f t="shared" si="515"/>
        <v>8200</v>
      </c>
      <c r="EC195" s="172">
        <f t="shared" si="516"/>
        <v>8200</v>
      </c>
      <c r="ED195" s="172">
        <f t="shared" si="517"/>
        <v>8200</v>
      </c>
      <c r="EE195" s="172">
        <f t="shared" si="518"/>
        <v>8200</v>
      </c>
      <c r="EF195" s="172">
        <f t="shared" si="519"/>
        <v>8200</v>
      </c>
      <c r="EG195" s="172">
        <f t="shared" si="520"/>
        <v>8200</v>
      </c>
      <c r="EH195" s="172">
        <f t="shared" si="521"/>
        <v>8600</v>
      </c>
      <c r="EI195" s="172">
        <f t="shared" si="522"/>
        <v>8900</v>
      </c>
      <c r="EJ195" s="172">
        <f t="shared" si="523"/>
        <v>8900</v>
      </c>
      <c r="EK195" s="172">
        <f t="shared" si="524"/>
        <v>8900</v>
      </c>
      <c r="EL195" s="172">
        <f t="shared" si="525"/>
        <v>8900</v>
      </c>
      <c r="EM195" s="172">
        <f t="shared" si="526"/>
        <v>8800</v>
      </c>
      <c r="EN195" s="172">
        <f t="shared" si="527"/>
        <v>8600</v>
      </c>
      <c r="EO195" s="172">
        <f t="shared" si="528"/>
        <v>8500</v>
      </c>
      <c r="EP195" s="172">
        <f t="shared" si="529"/>
        <v>8300</v>
      </c>
      <c r="EQ195" s="172">
        <f t="shared" si="530"/>
        <v>8300</v>
      </c>
      <c r="ER195" s="172">
        <f t="shared" si="531"/>
        <v>8300</v>
      </c>
      <c r="ES195" s="172">
        <f t="shared" si="532"/>
        <v>8200</v>
      </c>
      <c r="ET195" s="172">
        <f t="shared" si="533"/>
        <v>8200</v>
      </c>
      <c r="EU195" s="172">
        <f t="shared" si="534"/>
        <v>8200</v>
      </c>
      <c r="EV195" s="172">
        <f t="shared" si="535"/>
        <v>8200</v>
      </c>
      <c r="EW195" s="172">
        <f t="shared" si="536"/>
        <v>8200</v>
      </c>
      <c r="EX195" s="172">
        <f t="shared" si="537"/>
        <v>8200</v>
      </c>
      <c r="EZ195" s="171">
        <f t="shared" si="538"/>
        <v>8300</v>
      </c>
      <c r="FA195" s="172">
        <f t="shared" si="539"/>
        <v>8300</v>
      </c>
      <c r="FB195" s="172">
        <f t="shared" si="540"/>
        <v>8300</v>
      </c>
      <c r="FC195" s="172">
        <f t="shared" si="541"/>
        <v>8300</v>
      </c>
      <c r="FD195" s="172">
        <f t="shared" si="542"/>
        <v>8300</v>
      </c>
      <c r="FE195" s="172">
        <f t="shared" si="543"/>
        <v>8300</v>
      </c>
      <c r="FF195" s="172">
        <f t="shared" si="544"/>
        <v>8300</v>
      </c>
      <c r="FG195" s="172">
        <f t="shared" si="545"/>
        <v>8700</v>
      </c>
      <c r="FH195" s="172">
        <f t="shared" si="546"/>
        <v>9000</v>
      </c>
      <c r="FI195" s="172">
        <f t="shared" si="547"/>
        <v>9000</v>
      </c>
      <c r="FJ195" s="172">
        <f t="shared" si="548"/>
        <v>9000</v>
      </c>
      <c r="FK195" s="172">
        <f t="shared" si="549"/>
        <v>9000</v>
      </c>
      <c r="FL195" s="172">
        <f t="shared" si="550"/>
        <v>8900</v>
      </c>
      <c r="FM195" s="172">
        <f t="shared" si="551"/>
        <v>8700</v>
      </c>
      <c r="FN195" s="172">
        <f t="shared" si="552"/>
        <v>8600</v>
      </c>
      <c r="FO195" s="172">
        <f t="shared" si="553"/>
        <v>8400</v>
      </c>
      <c r="FP195" s="172">
        <f t="shared" si="554"/>
        <v>8400</v>
      </c>
      <c r="FQ195" s="172">
        <f t="shared" si="555"/>
        <v>8400</v>
      </c>
      <c r="FR195" s="172">
        <f t="shared" si="556"/>
        <v>8300</v>
      </c>
      <c r="FS195" s="172">
        <f t="shared" si="557"/>
        <v>8300</v>
      </c>
      <c r="FT195" s="172">
        <f t="shared" si="558"/>
        <v>8300</v>
      </c>
      <c r="FU195" s="172">
        <f t="shared" si="559"/>
        <v>8300</v>
      </c>
      <c r="FV195" s="172">
        <f t="shared" si="560"/>
        <v>8300</v>
      </c>
      <c r="FW195" s="172">
        <f t="shared" si="561"/>
        <v>8300</v>
      </c>
    </row>
    <row r="196" spans="3:179" ht="14.25" customHeight="1" x14ac:dyDescent="0.25">
      <c r="C196" s="132">
        <v>2033</v>
      </c>
      <c r="D196" s="14" t="s">
        <v>167</v>
      </c>
      <c r="E196" s="171">
        <f t="shared" si="562"/>
        <v>1387.49</v>
      </c>
      <c r="F196" s="172">
        <f t="shared" si="563"/>
        <v>1387.49</v>
      </c>
      <c r="G196" s="172">
        <f t="shared" si="564"/>
        <v>1387.49</v>
      </c>
      <c r="H196" s="172">
        <f t="shared" si="565"/>
        <v>1387.49</v>
      </c>
      <c r="I196" s="172">
        <f t="shared" si="566"/>
        <v>1387.49</v>
      </c>
      <c r="J196" s="172">
        <f t="shared" si="567"/>
        <v>1387.49</v>
      </c>
      <c r="K196" s="172">
        <f t="shared" si="568"/>
        <v>1387.49</v>
      </c>
      <c r="L196" s="172">
        <f t="shared" si="569"/>
        <v>1235.4952443728371</v>
      </c>
      <c r="M196" s="172">
        <f t="shared" si="570"/>
        <v>1112.2625699120731</v>
      </c>
      <c r="N196" s="172">
        <f t="shared" si="571"/>
        <v>973.06708455658975</v>
      </c>
      <c r="O196" s="172">
        <f t="shared" si="572"/>
        <v>994.94578166430449</v>
      </c>
      <c r="P196" s="172">
        <f t="shared" si="573"/>
        <v>1082.8262308036601</v>
      </c>
      <c r="Q196" s="172">
        <f t="shared" si="574"/>
        <v>1112.2816989268686</v>
      </c>
      <c r="R196" s="172">
        <f t="shared" si="575"/>
        <v>1205.2847216502187</v>
      </c>
      <c r="S196" s="172">
        <f t="shared" si="576"/>
        <v>1316.2285041850669</v>
      </c>
      <c r="T196" s="172">
        <f t="shared" si="577"/>
        <v>1321.29</v>
      </c>
      <c r="U196" s="172">
        <f t="shared" si="578"/>
        <v>1321.29</v>
      </c>
      <c r="V196" s="172">
        <f t="shared" si="579"/>
        <v>1321.29</v>
      </c>
      <c r="W196" s="172">
        <f t="shared" si="580"/>
        <v>1387.49</v>
      </c>
      <c r="X196" s="172">
        <f t="shared" si="581"/>
        <v>1387.49</v>
      </c>
      <c r="Y196" s="172">
        <f t="shared" si="582"/>
        <v>1387.49</v>
      </c>
      <c r="Z196" s="172">
        <f t="shared" si="583"/>
        <v>1387.49</v>
      </c>
      <c r="AA196" s="172">
        <f t="shared" si="584"/>
        <v>1387.49</v>
      </c>
      <c r="AB196" s="172">
        <f t="shared" si="585"/>
        <v>1387.49</v>
      </c>
      <c r="AC196" s="176">
        <f xml:space="preserve"> SUM(E196:AB196) * 30</f>
        <v>931008.9550821489</v>
      </c>
      <c r="AD196" s="195"/>
      <c r="AE196" s="171">
        <f t="shared" si="586"/>
        <v>8210</v>
      </c>
      <c r="AF196" s="172">
        <f t="shared" si="587"/>
        <v>8210</v>
      </c>
      <c r="AG196" s="172">
        <f t="shared" si="588"/>
        <v>8210</v>
      </c>
      <c r="AH196" s="172">
        <f t="shared" si="589"/>
        <v>8210</v>
      </c>
      <c r="AI196" s="172">
        <f t="shared" si="590"/>
        <v>8210</v>
      </c>
      <c r="AJ196" s="172">
        <f t="shared" si="591"/>
        <v>8210</v>
      </c>
      <c r="AK196" s="172">
        <f t="shared" si="592"/>
        <v>8210</v>
      </c>
      <c r="AL196" s="172">
        <f t="shared" si="593"/>
        <v>8435.3332059175682</v>
      </c>
      <c r="AM196" s="172">
        <f t="shared" si="594"/>
        <v>8607.8510495753198</v>
      </c>
      <c r="AN196" s="172">
        <f t="shared" si="595"/>
        <v>8793.413737087656</v>
      </c>
      <c r="AO196" s="172">
        <f t="shared" si="596"/>
        <v>8764.8449750097261</v>
      </c>
      <c r="AP196" s="172">
        <f t="shared" si="597"/>
        <v>8647.8693449016555</v>
      </c>
      <c r="AQ196" s="172">
        <f t="shared" si="598"/>
        <v>8607.8249015953879</v>
      </c>
      <c r="AR196" s="172">
        <f t="shared" si="599"/>
        <v>8478.4065502005033</v>
      </c>
      <c r="AS196" s="172">
        <f t="shared" si="600"/>
        <v>8317.5235646019373</v>
      </c>
      <c r="AT196" s="172">
        <f t="shared" si="601"/>
        <v>8310</v>
      </c>
      <c r="AU196" s="172">
        <f t="shared" si="602"/>
        <v>8310</v>
      </c>
      <c r="AV196" s="172">
        <f t="shared" si="603"/>
        <v>8310</v>
      </c>
      <c r="AW196" s="172">
        <f t="shared" si="604"/>
        <v>8210</v>
      </c>
      <c r="AX196" s="172">
        <f t="shared" si="605"/>
        <v>8210</v>
      </c>
      <c r="AY196" s="172">
        <f t="shared" si="606"/>
        <v>8210</v>
      </c>
      <c r="AZ196" s="172">
        <f t="shared" si="607"/>
        <v>8210</v>
      </c>
      <c r="BA196" s="172">
        <f t="shared" si="608"/>
        <v>8210</v>
      </c>
      <c r="BB196" s="172">
        <f t="shared" si="609"/>
        <v>8210</v>
      </c>
      <c r="BD196" s="189">
        <f xml:space="preserve">  'Generation Calculation'!CC183-'Bidders Proposed Renewables'!E158</f>
        <v>169</v>
      </c>
      <c r="BE196" s="190">
        <f xml:space="preserve">  'Generation Calculation'!CD183-'Bidders Proposed Renewables'!F158</f>
        <v>169</v>
      </c>
      <c r="BF196" s="190">
        <f xml:space="preserve">  'Generation Calculation'!CE183-'Bidders Proposed Renewables'!G158</f>
        <v>169</v>
      </c>
      <c r="BG196" s="190">
        <f xml:space="preserve">  'Generation Calculation'!CF183-'Bidders Proposed Renewables'!H158</f>
        <v>169</v>
      </c>
      <c r="BH196" s="190">
        <f xml:space="preserve">  'Generation Calculation'!CG183-'Bidders Proposed Renewables'!I158</f>
        <v>169</v>
      </c>
      <c r="BI196" s="190">
        <f xml:space="preserve">  'Generation Calculation'!CH183-'Bidders Proposed Renewables'!J158</f>
        <v>169</v>
      </c>
      <c r="BJ196" s="190">
        <f xml:space="preserve">  'Generation Calculation'!CI183-'Bidders Proposed Renewables'!K158</f>
        <v>169</v>
      </c>
      <c r="BK196" s="190">
        <f xml:space="preserve">  'Generation Calculation'!CJ183-'Bidders Proposed Renewables'!L158</f>
        <v>146.46667940824324</v>
      </c>
      <c r="BL196" s="190">
        <f xml:space="preserve">  'Generation Calculation'!CK183-'Bidders Proposed Renewables'!M158</f>
        <v>129.21489504246802</v>
      </c>
      <c r="BM196" s="190">
        <f xml:space="preserve">  'Generation Calculation'!CL183-'Bidders Proposed Renewables'!N158</f>
        <v>110.65862629123438</v>
      </c>
      <c r="BN196" s="190">
        <f xml:space="preserve">  'Generation Calculation'!CM183-'Bidders Proposed Renewables'!O158</f>
        <v>113.51550249902742</v>
      </c>
      <c r="BO196" s="190">
        <f xml:space="preserve">  'Generation Calculation'!CN183-'Bidders Proposed Renewables'!P158</f>
        <v>125.21306550983445</v>
      </c>
      <c r="BP196" s="190">
        <f xml:space="preserve">  'Generation Calculation'!CO183-'Bidders Proposed Renewables'!Q158</f>
        <v>129.21750984046116</v>
      </c>
      <c r="BQ196" s="190">
        <f xml:space="preserve">  'Generation Calculation'!CP183-'Bidders Proposed Renewables'!R158</f>
        <v>142.15934497994971</v>
      </c>
      <c r="BR196" s="190">
        <f xml:space="preserve">  'Generation Calculation'!CQ183-'Bidders Proposed Renewables'!S158</f>
        <v>158.24764353980635</v>
      </c>
      <c r="BS196" s="190">
        <f xml:space="preserve">  'Generation Calculation'!CR183-'Bidders Proposed Renewables'!T158</f>
        <v>159</v>
      </c>
      <c r="BT196" s="190">
        <f xml:space="preserve">  'Generation Calculation'!CS183-'Bidders Proposed Renewables'!U158</f>
        <v>159</v>
      </c>
      <c r="BU196" s="190">
        <f xml:space="preserve">  'Generation Calculation'!CT183-'Bidders Proposed Renewables'!V158</f>
        <v>159</v>
      </c>
      <c r="BV196" s="190">
        <f xml:space="preserve">  'Generation Calculation'!CU183-'Bidders Proposed Renewables'!W158</f>
        <v>169</v>
      </c>
      <c r="BW196" s="190">
        <f xml:space="preserve">  'Generation Calculation'!CV183-'Bidders Proposed Renewables'!X158</f>
        <v>169</v>
      </c>
      <c r="BX196" s="190">
        <f xml:space="preserve">  'Generation Calculation'!CW183-'Bidders Proposed Renewables'!Y158</f>
        <v>169</v>
      </c>
      <c r="BY196" s="190">
        <f xml:space="preserve">  'Generation Calculation'!CX183-'Bidders Proposed Renewables'!Z158</f>
        <v>169</v>
      </c>
      <c r="BZ196" s="190">
        <f xml:space="preserve">  'Generation Calculation'!CY183-'Bidders Proposed Renewables'!AA158</f>
        <v>169</v>
      </c>
      <c r="CA196" s="190">
        <f xml:space="preserve">  'Generation Calculation'!CZ183-'Bidders Proposed Renewables'!AB158</f>
        <v>169</v>
      </c>
      <c r="CC196" s="171">
        <f t="shared" si="610"/>
        <v>170</v>
      </c>
      <c r="CD196" s="172">
        <f t="shared" si="611"/>
        <v>170</v>
      </c>
      <c r="CE196" s="172">
        <f t="shared" si="612"/>
        <v>170</v>
      </c>
      <c r="CF196" s="172">
        <f t="shared" si="613"/>
        <v>170</v>
      </c>
      <c r="CG196" s="172">
        <f t="shared" si="614"/>
        <v>170</v>
      </c>
      <c r="CH196" s="172">
        <f t="shared" si="615"/>
        <v>170</v>
      </c>
      <c r="CI196" s="172">
        <f t="shared" si="616"/>
        <v>170</v>
      </c>
      <c r="CJ196" s="172">
        <f t="shared" si="617"/>
        <v>150</v>
      </c>
      <c r="CK196" s="172">
        <f t="shared" si="618"/>
        <v>130</v>
      </c>
      <c r="CL196" s="172">
        <f t="shared" si="619"/>
        <v>120</v>
      </c>
      <c r="CM196" s="172">
        <f t="shared" si="620"/>
        <v>120</v>
      </c>
      <c r="CN196" s="172">
        <f t="shared" si="621"/>
        <v>130</v>
      </c>
      <c r="CO196" s="172">
        <f t="shared" si="622"/>
        <v>130</v>
      </c>
      <c r="CP196" s="172">
        <f t="shared" si="623"/>
        <v>150</v>
      </c>
      <c r="CQ196" s="172">
        <f t="shared" si="624"/>
        <v>160</v>
      </c>
      <c r="CR196" s="172">
        <f t="shared" si="625"/>
        <v>160</v>
      </c>
      <c r="CS196" s="172">
        <f t="shared" si="626"/>
        <v>160</v>
      </c>
      <c r="CT196" s="172">
        <f t="shared" si="627"/>
        <v>160</v>
      </c>
      <c r="CU196" s="172">
        <f t="shared" si="628"/>
        <v>170</v>
      </c>
      <c r="CV196" s="172">
        <f t="shared" si="629"/>
        <v>170</v>
      </c>
      <c r="CW196" s="172">
        <f t="shared" si="630"/>
        <v>170</v>
      </c>
      <c r="CX196" s="172">
        <f t="shared" si="631"/>
        <v>170</v>
      </c>
      <c r="CY196" s="172">
        <f t="shared" si="632"/>
        <v>170</v>
      </c>
      <c r="CZ196" s="172">
        <f t="shared" si="633"/>
        <v>170</v>
      </c>
      <c r="DB196" s="171">
        <f t="shared" si="634"/>
        <v>160</v>
      </c>
      <c r="DC196" s="172">
        <f t="shared" si="635"/>
        <v>160</v>
      </c>
      <c r="DD196" s="172">
        <f t="shared" si="636"/>
        <v>160</v>
      </c>
      <c r="DE196" s="172">
        <f t="shared" si="637"/>
        <v>160</v>
      </c>
      <c r="DF196" s="172">
        <f t="shared" si="638"/>
        <v>160</v>
      </c>
      <c r="DG196" s="172">
        <f t="shared" si="639"/>
        <v>160</v>
      </c>
      <c r="DH196" s="172">
        <f t="shared" si="640"/>
        <v>160</v>
      </c>
      <c r="DI196" s="172">
        <f t="shared" si="641"/>
        <v>140</v>
      </c>
      <c r="DJ196" s="172">
        <f t="shared" si="642"/>
        <v>120</v>
      </c>
      <c r="DK196" s="172">
        <f t="shared" si="643"/>
        <v>110.00000000000001</v>
      </c>
      <c r="DL196" s="172">
        <f t="shared" si="644"/>
        <v>110.00000000000001</v>
      </c>
      <c r="DM196" s="172">
        <f t="shared" si="645"/>
        <v>120</v>
      </c>
      <c r="DN196" s="172">
        <f t="shared" si="646"/>
        <v>120</v>
      </c>
      <c r="DO196" s="172">
        <f t="shared" si="647"/>
        <v>140</v>
      </c>
      <c r="DP196" s="172">
        <f t="shared" si="648"/>
        <v>150</v>
      </c>
      <c r="DQ196" s="172">
        <f t="shared" si="649"/>
        <v>150</v>
      </c>
      <c r="DR196" s="172">
        <f t="shared" si="650"/>
        <v>150</v>
      </c>
      <c r="DS196" s="172">
        <f t="shared" si="651"/>
        <v>150</v>
      </c>
      <c r="DT196" s="172">
        <f t="shared" si="652"/>
        <v>160</v>
      </c>
      <c r="DU196" s="172">
        <f t="shared" si="653"/>
        <v>160</v>
      </c>
      <c r="DV196" s="172">
        <f t="shared" si="654"/>
        <v>160</v>
      </c>
      <c r="DW196" s="172">
        <f t="shared" si="655"/>
        <v>160</v>
      </c>
      <c r="DX196" s="172">
        <f t="shared" si="656"/>
        <v>160</v>
      </c>
      <c r="DY196" s="172">
        <f t="shared" si="657"/>
        <v>160</v>
      </c>
      <c r="EA196" s="171">
        <f t="shared" si="514"/>
        <v>8200</v>
      </c>
      <c r="EB196" s="172">
        <f t="shared" si="515"/>
        <v>8200</v>
      </c>
      <c r="EC196" s="172">
        <f t="shared" si="516"/>
        <v>8200</v>
      </c>
      <c r="ED196" s="172">
        <f t="shared" si="517"/>
        <v>8200</v>
      </c>
      <c r="EE196" s="172">
        <f t="shared" si="518"/>
        <v>8200</v>
      </c>
      <c r="EF196" s="172">
        <f t="shared" si="519"/>
        <v>8200</v>
      </c>
      <c r="EG196" s="172">
        <f t="shared" si="520"/>
        <v>8200</v>
      </c>
      <c r="EH196" s="172">
        <f t="shared" si="521"/>
        <v>8400</v>
      </c>
      <c r="EI196" s="172">
        <f t="shared" si="522"/>
        <v>8600</v>
      </c>
      <c r="EJ196" s="172">
        <f t="shared" si="523"/>
        <v>8700</v>
      </c>
      <c r="EK196" s="172">
        <f t="shared" si="524"/>
        <v>8700</v>
      </c>
      <c r="EL196" s="172">
        <f t="shared" si="525"/>
        <v>8600</v>
      </c>
      <c r="EM196" s="172">
        <f t="shared" si="526"/>
        <v>8600</v>
      </c>
      <c r="EN196" s="172">
        <f t="shared" si="527"/>
        <v>8400</v>
      </c>
      <c r="EO196" s="172">
        <f t="shared" si="528"/>
        <v>8300</v>
      </c>
      <c r="EP196" s="172">
        <f t="shared" si="529"/>
        <v>8300</v>
      </c>
      <c r="EQ196" s="172">
        <f t="shared" si="530"/>
        <v>8300</v>
      </c>
      <c r="ER196" s="172">
        <f t="shared" si="531"/>
        <v>8300</v>
      </c>
      <c r="ES196" s="172">
        <f t="shared" si="532"/>
        <v>8200</v>
      </c>
      <c r="ET196" s="172">
        <f t="shared" si="533"/>
        <v>8200</v>
      </c>
      <c r="EU196" s="172">
        <f t="shared" si="534"/>
        <v>8200</v>
      </c>
      <c r="EV196" s="172">
        <f t="shared" si="535"/>
        <v>8200</v>
      </c>
      <c r="EW196" s="172">
        <f t="shared" si="536"/>
        <v>8200</v>
      </c>
      <c r="EX196" s="172">
        <f t="shared" si="537"/>
        <v>8200</v>
      </c>
      <c r="EZ196" s="171">
        <f t="shared" si="538"/>
        <v>8300</v>
      </c>
      <c r="FA196" s="172">
        <f t="shared" si="539"/>
        <v>8300</v>
      </c>
      <c r="FB196" s="172">
        <f t="shared" si="540"/>
        <v>8300</v>
      </c>
      <c r="FC196" s="172">
        <f t="shared" si="541"/>
        <v>8300</v>
      </c>
      <c r="FD196" s="172">
        <f t="shared" si="542"/>
        <v>8300</v>
      </c>
      <c r="FE196" s="172">
        <f t="shared" si="543"/>
        <v>8300</v>
      </c>
      <c r="FF196" s="172">
        <f t="shared" si="544"/>
        <v>8300</v>
      </c>
      <c r="FG196" s="172">
        <f t="shared" si="545"/>
        <v>8500</v>
      </c>
      <c r="FH196" s="172">
        <f t="shared" si="546"/>
        <v>8700</v>
      </c>
      <c r="FI196" s="172">
        <f t="shared" si="547"/>
        <v>8800</v>
      </c>
      <c r="FJ196" s="172">
        <f t="shared" si="548"/>
        <v>8800</v>
      </c>
      <c r="FK196" s="172">
        <f t="shared" si="549"/>
        <v>8700</v>
      </c>
      <c r="FL196" s="172">
        <f t="shared" si="550"/>
        <v>8700</v>
      </c>
      <c r="FM196" s="172">
        <f t="shared" si="551"/>
        <v>8500</v>
      </c>
      <c r="FN196" s="172">
        <f t="shared" si="552"/>
        <v>8400</v>
      </c>
      <c r="FO196" s="172">
        <f t="shared" si="553"/>
        <v>8400</v>
      </c>
      <c r="FP196" s="172">
        <f t="shared" si="554"/>
        <v>8400</v>
      </c>
      <c r="FQ196" s="172">
        <f t="shared" si="555"/>
        <v>8400</v>
      </c>
      <c r="FR196" s="172">
        <f t="shared" si="556"/>
        <v>8300</v>
      </c>
      <c r="FS196" s="172">
        <f t="shared" si="557"/>
        <v>8300</v>
      </c>
      <c r="FT196" s="172">
        <f t="shared" si="558"/>
        <v>8300</v>
      </c>
      <c r="FU196" s="172">
        <f t="shared" si="559"/>
        <v>8300</v>
      </c>
      <c r="FV196" s="172">
        <f t="shared" si="560"/>
        <v>8300</v>
      </c>
      <c r="FW196" s="172">
        <f t="shared" si="561"/>
        <v>8300</v>
      </c>
    </row>
    <row r="197" spans="3:179" ht="14.25" customHeight="1" x14ac:dyDescent="0.25">
      <c r="C197" s="132">
        <v>2033</v>
      </c>
      <c r="D197" s="14" t="s">
        <v>168</v>
      </c>
      <c r="E197" s="171">
        <f t="shared" si="562"/>
        <v>1387.49</v>
      </c>
      <c r="F197" s="172">
        <f t="shared" si="563"/>
        <v>1387.49</v>
      </c>
      <c r="G197" s="172">
        <f t="shared" si="564"/>
        <v>1387.49</v>
      </c>
      <c r="H197" s="172">
        <f t="shared" si="565"/>
        <v>1387.49</v>
      </c>
      <c r="I197" s="172">
        <f t="shared" si="566"/>
        <v>1387.49</v>
      </c>
      <c r="J197" s="172">
        <f t="shared" si="567"/>
        <v>1387.49</v>
      </c>
      <c r="K197" s="172">
        <f t="shared" si="568"/>
        <v>1387.49</v>
      </c>
      <c r="L197" s="172">
        <f t="shared" si="569"/>
        <v>1205.5151986727965</v>
      </c>
      <c r="M197" s="172">
        <f t="shared" si="570"/>
        <v>1105.3798513587485</v>
      </c>
      <c r="N197" s="172">
        <f t="shared" si="571"/>
        <v>1009.8795058271461</v>
      </c>
      <c r="O197" s="172">
        <f t="shared" si="572"/>
        <v>926.63415307962509</v>
      </c>
      <c r="P197" s="172">
        <f t="shared" si="573"/>
        <v>969.45469118239214</v>
      </c>
      <c r="Q197" s="172">
        <f t="shared" si="574"/>
        <v>1037.1073452540245</v>
      </c>
      <c r="R197" s="172">
        <f t="shared" si="575"/>
        <v>1115.0639501091312</v>
      </c>
      <c r="S197" s="172">
        <f t="shared" si="576"/>
        <v>1311.7336728468138</v>
      </c>
      <c r="T197" s="172">
        <f t="shared" si="577"/>
        <v>1321.29</v>
      </c>
      <c r="U197" s="172">
        <f t="shared" si="578"/>
        <v>1321.29</v>
      </c>
      <c r="V197" s="172">
        <f t="shared" si="579"/>
        <v>1321.29</v>
      </c>
      <c r="W197" s="172">
        <f t="shared" si="580"/>
        <v>1387.49</v>
      </c>
      <c r="X197" s="172">
        <f t="shared" si="581"/>
        <v>1387.49</v>
      </c>
      <c r="Y197" s="172">
        <f t="shared" si="582"/>
        <v>1387.49</v>
      </c>
      <c r="Z197" s="172">
        <f t="shared" si="583"/>
        <v>1387.49</v>
      </c>
      <c r="AA197" s="172">
        <f t="shared" si="584"/>
        <v>1387.49</v>
      </c>
      <c r="AB197" s="172">
        <f t="shared" si="585"/>
        <v>1387.49</v>
      </c>
      <c r="AC197" s="176">
        <f xml:space="preserve"> SUM(E197:AB197) * 31</f>
        <v>951142.25941825146</v>
      </c>
      <c r="AD197" s="195"/>
      <c r="AE197" s="171">
        <f t="shared" si="586"/>
        <v>8210</v>
      </c>
      <c r="AF197" s="172">
        <f t="shared" si="587"/>
        <v>8210</v>
      </c>
      <c r="AG197" s="172">
        <f t="shared" si="588"/>
        <v>8210</v>
      </c>
      <c r="AH197" s="172">
        <f t="shared" si="589"/>
        <v>8210</v>
      </c>
      <c r="AI197" s="172">
        <f t="shared" si="590"/>
        <v>8210</v>
      </c>
      <c r="AJ197" s="172">
        <f t="shared" si="591"/>
        <v>8210</v>
      </c>
      <c r="AK197" s="172">
        <f t="shared" si="592"/>
        <v>8210</v>
      </c>
      <c r="AL197" s="172">
        <f t="shared" si="593"/>
        <v>8478.0799329482361</v>
      </c>
      <c r="AM197" s="172">
        <f t="shared" si="594"/>
        <v>8617.247126444101</v>
      </c>
      <c r="AN197" s="172">
        <f t="shared" si="595"/>
        <v>8745.2213297419876</v>
      </c>
      <c r="AO197" s="172">
        <f t="shared" si="596"/>
        <v>8853.352209217579</v>
      </c>
      <c r="AP197" s="172">
        <f t="shared" si="597"/>
        <v>8798.1103269236028</v>
      </c>
      <c r="AQ197" s="172">
        <f t="shared" si="598"/>
        <v>8709.1789725230901</v>
      </c>
      <c r="AR197" s="172">
        <f t="shared" si="599"/>
        <v>8604.0197726488404</v>
      </c>
      <c r="AS197" s="172">
        <f t="shared" si="600"/>
        <v>8324.1907580235984</v>
      </c>
      <c r="AT197" s="172">
        <f t="shared" si="601"/>
        <v>8310</v>
      </c>
      <c r="AU197" s="172">
        <f t="shared" si="602"/>
        <v>8310</v>
      </c>
      <c r="AV197" s="172">
        <f t="shared" si="603"/>
        <v>8310</v>
      </c>
      <c r="AW197" s="172">
        <f t="shared" si="604"/>
        <v>8210</v>
      </c>
      <c r="AX197" s="172">
        <f t="shared" si="605"/>
        <v>8210</v>
      </c>
      <c r="AY197" s="172">
        <f t="shared" si="606"/>
        <v>8210</v>
      </c>
      <c r="AZ197" s="172">
        <f t="shared" si="607"/>
        <v>8210</v>
      </c>
      <c r="BA197" s="172">
        <f t="shared" si="608"/>
        <v>8210</v>
      </c>
      <c r="BB197" s="172">
        <f t="shared" si="609"/>
        <v>8210</v>
      </c>
      <c r="BD197" s="189">
        <f xml:space="preserve">  'Generation Calculation'!CC184-'Bidders Proposed Renewables'!E159</f>
        <v>169</v>
      </c>
      <c r="BE197" s="190">
        <f xml:space="preserve">  'Generation Calculation'!CD184-'Bidders Proposed Renewables'!F159</f>
        <v>169</v>
      </c>
      <c r="BF197" s="190">
        <f xml:space="preserve">  'Generation Calculation'!CE184-'Bidders Proposed Renewables'!G159</f>
        <v>169</v>
      </c>
      <c r="BG197" s="190">
        <f xml:space="preserve">  'Generation Calculation'!CF184-'Bidders Proposed Renewables'!H159</f>
        <v>169</v>
      </c>
      <c r="BH197" s="190">
        <f xml:space="preserve">  'Generation Calculation'!CG184-'Bidders Proposed Renewables'!I159</f>
        <v>169</v>
      </c>
      <c r="BI197" s="190">
        <f xml:space="preserve">  'Generation Calculation'!CH184-'Bidders Proposed Renewables'!J159</f>
        <v>169</v>
      </c>
      <c r="BJ197" s="190">
        <f xml:space="preserve">  'Generation Calculation'!CI184-'Bidders Proposed Renewables'!K159</f>
        <v>169</v>
      </c>
      <c r="BK197" s="190">
        <f xml:space="preserve">  'Generation Calculation'!CJ184-'Bidders Proposed Renewables'!L159</f>
        <v>142.19200670517634</v>
      </c>
      <c r="BL197" s="190">
        <f xml:space="preserve">  'Generation Calculation'!CK184-'Bidders Proposed Renewables'!M159</f>
        <v>128.27528735558991</v>
      </c>
      <c r="BM197" s="190">
        <f xml:space="preserve">  'Generation Calculation'!CL184-'Bidders Proposed Renewables'!N159</f>
        <v>115.47786702580126</v>
      </c>
      <c r="BN197" s="190">
        <f xml:space="preserve">  'Generation Calculation'!CM184-'Bidders Proposed Renewables'!O159</f>
        <v>104.66477907824216</v>
      </c>
      <c r="BO197" s="190">
        <f xml:space="preserve">  'Generation Calculation'!CN184-'Bidders Proposed Renewables'!P159</f>
        <v>110.18896730763971</v>
      </c>
      <c r="BP197" s="190">
        <f xml:space="preserve">  'Generation Calculation'!CO184-'Bidders Proposed Renewables'!Q159</f>
        <v>119.08210274769101</v>
      </c>
      <c r="BQ197" s="190">
        <f xml:space="preserve">  'Generation Calculation'!CP184-'Bidders Proposed Renewables'!R159</f>
        <v>129.5980227351159</v>
      </c>
      <c r="BR197" s="190">
        <f xml:space="preserve">  'Generation Calculation'!CQ184-'Bidders Proposed Renewables'!S159</f>
        <v>157.5809241976402</v>
      </c>
      <c r="BS197" s="190">
        <f xml:space="preserve">  'Generation Calculation'!CR184-'Bidders Proposed Renewables'!T159</f>
        <v>159</v>
      </c>
      <c r="BT197" s="190">
        <f xml:space="preserve">  'Generation Calculation'!CS184-'Bidders Proposed Renewables'!U159</f>
        <v>159</v>
      </c>
      <c r="BU197" s="190">
        <f xml:space="preserve">  'Generation Calculation'!CT184-'Bidders Proposed Renewables'!V159</f>
        <v>159</v>
      </c>
      <c r="BV197" s="190">
        <f xml:space="preserve">  'Generation Calculation'!CU184-'Bidders Proposed Renewables'!W159</f>
        <v>169</v>
      </c>
      <c r="BW197" s="190">
        <f xml:space="preserve">  'Generation Calculation'!CV184-'Bidders Proposed Renewables'!X159</f>
        <v>169</v>
      </c>
      <c r="BX197" s="190">
        <f xml:space="preserve">  'Generation Calculation'!CW184-'Bidders Proposed Renewables'!Y159</f>
        <v>169</v>
      </c>
      <c r="BY197" s="190">
        <f xml:space="preserve">  'Generation Calculation'!CX184-'Bidders Proposed Renewables'!Z159</f>
        <v>169</v>
      </c>
      <c r="BZ197" s="190">
        <f xml:space="preserve">  'Generation Calculation'!CY184-'Bidders Proposed Renewables'!AA159</f>
        <v>169</v>
      </c>
      <c r="CA197" s="190">
        <f xml:space="preserve">  'Generation Calculation'!CZ184-'Bidders Proposed Renewables'!AB159</f>
        <v>169</v>
      </c>
      <c r="CC197" s="171">
        <f t="shared" si="610"/>
        <v>170</v>
      </c>
      <c r="CD197" s="172">
        <f t="shared" si="611"/>
        <v>170</v>
      </c>
      <c r="CE197" s="172">
        <f t="shared" si="612"/>
        <v>170</v>
      </c>
      <c r="CF197" s="172">
        <f t="shared" si="613"/>
        <v>170</v>
      </c>
      <c r="CG197" s="172">
        <f t="shared" si="614"/>
        <v>170</v>
      </c>
      <c r="CH197" s="172">
        <f t="shared" si="615"/>
        <v>170</v>
      </c>
      <c r="CI197" s="172">
        <f t="shared" si="616"/>
        <v>170</v>
      </c>
      <c r="CJ197" s="172">
        <f t="shared" si="617"/>
        <v>150</v>
      </c>
      <c r="CK197" s="172">
        <f t="shared" si="618"/>
        <v>130</v>
      </c>
      <c r="CL197" s="172">
        <f t="shared" si="619"/>
        <v>120</v>
      </c>
      <c r="CM197" s="172">
        <f t="shared" si="620"/>
        <v>110.00000000000001</v>
      </c>
      <c r="CN197" s="172">
        <f t="shared" si="621"/>
        <v>120</v>
      </c>
      <c r="CO197" s="172">
        <f t="shared" si="622"/>
        <v>120</v>
      </c>
      <c r="CP197" s="172">
        <f t="shared" si="623"/>
        <v>130</v>
      </c>
      <c r="CQ197" s="172">
        <f t="shared" si="624"/>
        <v>160</v>
      </c>
      <c r="CR197" s="172">
        <f t="shared" si="625"/>
        <v>160</v>
      </c>
      <c r="CS197" s="172">
        <f t="shared" si="626"/>
        <v>160</v>
      </c>
      <c r="CT197" s="172">
        <f t="shared" si="627"/>
        <v>160</v>
      </c>
      <c r="CU197" s="172">
        <f t="shared" si="628"/>
        <v>170</v>
      </c>
      <c r="CV197" s="172">
        <f t="shared" si="629"/>
        <v>170</v>
      </c>
      <c r="CW197" s="172">
        <f t="shared" si="630"/>
        <v>170</v>
      </c>
      <c r="CX197" s="172">
        <f t="shared" si="631"/>
        <v>170</v>
      </c>
      <c r="CY197" s="172">
        <f t="shared" si="632"/>
        <v>170</v>
      </c>
      <c r="CZ197" s="172">
        <f t="shared" si="633"/>
        <v>170</v>
      </c>
      <c r="DB197" s="171">
        <f t="shared" si="634"/>
        <v>160</v>
      </c>
      <c r="DC197" s="172">
        <f t="shared" si="635"/>
        <v>160</v>
      </c>
      <c r="DD197" s="172">
        <f t="shared" si="636"/>
        <v>160</v>
      </c>
      <c r="DE197" s="172">
        <f t="shared" si="637"/>
        <v>160</v>
      </c>
      <c r="DF197" s="172">
        <f t="shared" si="638"/>
        <v>160</v>
      </c>
      <c r="DG197" s="172">
        <f t="shared" si="639"/>
        <v>160</v>
      </c>
      <c r="DH197" s="172">
        <f t="shared" si="640"/>
        <v>160</v>
      </c>
      <c r="DI197" s="172">
        <f t="shared" si="641"/>
        <v>140</v>
      </c>
      <c r="DJ197" s="172">
        <f t="shared" si="642"/>
        <v>120</v>
      </c>
      <c r="DK197" s="172">
        <f t="shared" si="643"/>
        <v>110.00000000000001</v>
      </c>
      <c r="DL197" s="172">
        <f t="shared" si="644"/>
        <v>100</v>
      </c>
      <c r="DM197" s="172">
        <f t="shared" si="645"/>
        <v>110.00000000000001</v>
      </c>
      <c r="DN197" s="172">
        <f t="shared" si="646"/>
        <v>110.00000000000001</v>
      </c>
      <c r="DO197" s="172">
        <f t="shared" si="647"/>
        <v>120</v>
      </c>
      <c r="DP197" s="172">
        <f t="shared" si="648"/>
        <v>150</v>
      </c>
      <c r="DQ197" s="172">
        <f t="shared" si="649"/>
        <v>150</v>
      </c>
      <c r="DR197" s="172">
        <f t="shared" si="650"/>
        <v>150</v>
      </c>
      <c r="DS197" s="172">
        <f t="shared" si="651"/>
        <v>150</v>
      </c>
      <c r="DT197" s="172">
        <f t="shared" si="652"/>
        <v>160</v>
      </c>
      <c r="DU197" s="172">
        <f t="shared" si="653"/>
        <v>160</v>
      </c>
      <c r="DV197" s="172">
        <f t="shared" si="654"/>
        <v>160</v>
      </c>
      <c r="DW197" s="172">
        <f t="shared" si="655"/>
        <v>160</v>
      </c>
      <c r="DX197" s="172">
        <f t="shared" si="656"/>
        <v>160</v>
      </c>
      <c r="DY197" s="172">
        <f t="shared" si="657"/>
        <v>160</v>
      </c>
      <c r="EA197" s="171">
        <f t="shared" si="514"/>
        <v>8200</v>
      </c>
      <c r="EB197" s="172">
        <f t="shared" si="515"/>
        <v>8200</v>
      </c>
      <c r="EC197" s="172">
        <f t="shared" si="516"/>
        <v>8200</v>
      </c>
      <c r="ED197" s="172">
        <f t="shared" si="517"/>
        <v>8200</v>
      </c>
      <c r="EE197" s="172">
        <f t="shared" si="518"/>
        <v>8200</v>
      </c>
      <c r="EF197" s="172">
        <f t="shared" si="519"/>
        <v>8200</v>
      </c>
      <c r="EG197" s="172">
        <f t="shared" si="520"/>
        <v>8200</v>
      </c>
      <c r="EH197" s="172">
        <f t="shared" si="521"/>
        <v>8400</v>
      </c>
      <c r="EI197" s="172">
        <f t="shared" si="522"/>
        <v>8600</v>
      </c>
      <c r="EJ197" s="172">
        <f t="shared" si="523"/>
        <v>8700</v>
      </c>
      <c r="EK197" s="172">
        <f t="shared" si="524"/>
        <v>8800</v>
      </c>
      <c r="EL197" s="172">
        <f t="shared" si="525"/>
        <v>8700</v>
      </c>
      <c r="EM197" s="172">
        <f t="shared" si="526"/>
        <v>8700</v>
      </c>
      <c r="EN197" s="172">
        <f t="shared" si="527"/>
        <v>8600</v>
      </c>
      <c r="EO197" s="172">
        <f t="shared" si="528"/>
        <v>8300</v>
      </c>
      <c r="EP197" s="172">
        <f t="shared" si="529"/>
        <v>8300</v>
      </c>
      <c r="EQ197" s="172">
        <f t="shared" si="530"/>
        <v>8300</v>
      </c>
      <c r="ER197" s="172">
        <f t="shared" si="531"/>
        <v>8300</v>
      </c>
      <c r="ES197" s="172">
        <f t="shared" si="532"/>
        <v>8200</v>
      </c>
      <c r="ET197" s="172">
        <f t="shared" si="533"/>
        <v>8200</v>
      </c>
      <c r="EU197" s="172">
        <f t="shared" si="534"/>
        <v>8200</v>
      </c>
      <c r="EV197" s="172">
        <f t="shared" si="535"/>
        <v>8200</v>
      </c>
      <c r="EW197" s="172">
        <f t="shared" si="536"/>
        <v>8200</v>
      </c>
      <c r="EX197" s="172">
        <f t="shared" si="537"/>
        <v>8200</v>
      </c>
      <c r="EZ197" s="171">
        <f t="shared" si="538"/>
        <v>8300</v>
      </c>
      <c r="FA197" s="172">
        <f t="shared" si="539"/>
        <v>8300</v>
      </c>
      <c r="FB197" s="172">
        <f t="shared" si="540"/>
        <v>8300</v>
      </c>
      <c r="FC197" s="172">
        <f t="shared" si="541"/>
        <v>8300</v>
      </c>
      <c r="FD197" s="172">
        <f t="shared" si="542"/>
        <v>8300</v>
      </c>
      <c r="FE197" s="172">
        <f t="shared" si="543"/>
        <v>8300</v>
      </c>
      <c r="FF197" s="172">
        <f t="shared" si="544"/>
        <v>8300</v>
      </c>
      <c r="FG197" s="172">
        <f t="shared" si="545"/>
        <v>8500</v>
      </c>
      <c r="FH197" s="172">
        <f t="shared" si="546"/>
        <v>8700</v>
      </c>
      <c r="FI197" s="172">
        <f t="shared" si="547"/>
        <v>8800</v>
      </c>
      <c r="FJ197" s="172">
        <f t="shared" si="548"/>
        <v>8900</v>
      </c>
      <c r="FK197" s="172">
        <f t="shared" si="549"/>
        <v>8800</v>
      </c>
      <c r="FL197" s="172">
        <f t="shared" si="550"/>
        <v>8800</v>
      </c>
      <c r="FM197" s="172">
        <f t="shared" si="551"/>
        <v>8700</v>
      </c>
      <c r="FN197" s="172">
        <f t="shared" si="552"/>
        <v>8400</v>
      </c>
      <c r="FO197" s="172">
        <f t="shared" si="553"/>
        <v>8400</v>
      </c>
      <c r="FP197" s="172">
        <f t="shared" si="554"/>
        <v>8400</v>
      </c>
      <c r="FQ197" s="172">
        <f t="shared" si="555"/>
        <v>8400</v>
      </c>
      <c r="FR197" s="172">
        <f t="shared" si="556"/>
        <v>8300</v>
      </c>
      <c r="FS197" s="172">
        <f t="shared" si="557"/>
        <v>8300</v>
      </c>
      <c r="FT197" s="172">
        <f t="shared" si="558"/>
        <v>8300</v>
      </c>
      <c r="FU197" s="172">
        <f t="shared" si="559"/>
        <v>8300</v>
      </c>
      <c r="FV197" s="172">
        <f t="shared" si="560"/>
        <v>8300</v>
      </c>
      <c r="FW197" s="172">
        <f t="shared" si="561"/>
        <v>8300</v>
      </c>
    </row>
    <row r="198" spans="3:179" ht="14.25" customHeight="1" x14ac:dyDescent="0.25">
      <c r="C198" s="132">
        <v>2033</v>
      </c>
      <c r="D198" s="14" t="s">
        <v>169</v>
      </c>
      <c r="E198" s="171">
        <f t="shared" si="562"/>
        <v>1387.49</v>
      </c>
      <c r="F198" s="172">
        <f t="shared" si="563"/>
        <v>1387.49</v>
      </c>
      <c r="G198" s="172">
        <f t="shared" si="564"/>
        <v>1387.49</v>
      </c>
      <c r="H198" s="172">
        <f t="shared" si="565"/>
        <v>1387.49</v>
      </c>
      <c r="I198" s="172">
        <f t="shared" si="566"/>
        <v>1387.49</v>
      </c>
      <c r="J198" s="172">
        <f t="shared" si="567"/>
        <v>1387.49</v>
      </c>
      <c r="K198" s="172">
        <f t="shared" si="568"/>
        <v>1387.49</v>
      </c>
      <c r="L198" s="172">
        <f t="shared" si="569"/>
        <v>1274.3850219817596</v>
      </c>
      <c r="M198" s="172">
        <f t="shared" si="570"/>
        <v>1153.2284822076001</v>
      </c>
      <c r="N198" s="172">
        <f t="shared" si="571"/>
        <v>1047.7690372815682</v>
      </c>
      <c r="O198" s="172">
        <f t="shared" si="572"/>
        <v>1039.5029385240477</v>
      </c>
      <c r="P198" s="172">
        <f t="shared" si="573"/>
        <v>1151.1513557432629</v>
      </c>
      <c r="Q198" s="172">
        <f t="shared" si="574"/>
        <v>1178.5021258126396</v>
      </c>
      <c r="R198" s="172">
        <f t="shared" si="575"/>
        <v>1225.8389815004405</v>
      </c>
      <c r="S198" s="172">
        <f t="shared" si="576"/>
        <v>1321.29</v>
      </c>
      <c r="T198" s="172">
        <f t="shared" si="577"/>
        <v>1321.29</v>
      </c>
      <c r="U198" s="172">
        <f t="shared" si="578"/>
        <v>1321.29</v>
      </c>
      <c r="V198" s="172">
        <f t="shared" si="579"/>
        <v>1321.29</v>
      </c>
      <c r="W198" s="172">
        <f t="shared" si="580"/>
        <v>1387.49</v>
      </c>
      <c r="X198" s="172">
        <f t="shared" si="581"/>
        <v>1387.49</v>
      </c>
      <c r="Y198" s="172">
        <f t="shared" si="582"/>
        <v>1387.49</v>
      </c>
      <c r="Z198" s="172">
        <f t="shared" si="583"/>
        <v>1387.49</v>
      </c>
      <c r="AA198" s="172">
        <f t="shared" si="584"/>
        <v>1387.49</v>
      </c>
      <c r="AB198" s="172">
        <f t="shared" si="585"/>
        <v>1387.49</v>
      </c>
      <c r="AC198" s="176">
        <f xml:space="preserve"> SUM(E198:AB198) * 31</f>
        <v>973180.14623459138</v>
      </c>
      <c r="AD198" s="195"/>
      <c r="AE198" s="171">
        <f t="shared" si="586"/>
        <v>8210</v>
      </c>
      <c r="AF198" s="172">
        <f t="shared" si="587"/>
        <v>8210</v>
      </c>
      <c r="AG198" s="172">
        <f t="shared" si="588"/>
        <v>8210</v>
      </c>
      <c r="AH198" s="172">
        <f t="shared" si="589"/>
        <v>8210</v>
      </c>
      <c r="AI198" s="172">
        <f t="shared" si="590"/>
        <v>8210</v>
      </c>
      <c r="AJ198" s="172">
        <f t="shared" si="591"/>
        <v>8210</v>
      </c>
      <c r="AK198" s="172">
        <f t="shared" si="592"/>
        <v>8210</v>
      </c>
      <c r="AL198" s="172">
        <f t="shared" si="593"/>
        <v>8379.0887681981058</v>
      </c>
      <c r="AM198" s="172">
        <f t="shared" si="594"/>
        <v>8551.4184952493379</v>
      </c>
      <c r="AN198" s="172">
        <f t="shared" si="595"/>
        <v>8694.9712451745636</v>
      </c>
      <c r="AO198" s="172">
        <f t="shared" si="596"/>
        <v>8705.9912958844197</v>
      </c>
      <c r="AP198" s="172">
        <f t="shared" si="597"/>
        <v>8554.3011032053601</v>
      </c>
      <c r="AQ198" s="172">
        <f t="shared" si="598"/>
        <v>8516.1574196708698</v>
      </c>
      <c r="AR198" s="172">
        <f t="shared" si="599"/>
        <v>8449.1584966953978</v>
      </c>
      <c r="AS198" s="172">
        <f t="shared" si="600"/>
        <v>8310</v>
      </c>
      <c r="AT198" s="172">
        <f t="shared" si="601"/>
        <v>8310</v>
      </c>
      <c r="AU198" s="172">
        <f t="shared" si="602"/>
        <v>8310</v>
      </c>
      <c r="AV198" s="172">
        <f t="shared" si="603"/>
        <v>8310</v>
      </c>
      <c r="AW198" s="172">
        <f t="shared" si="604"/>
        <v>8210</v>
      </c>
      <c r="AX198" s="172">
        <f t="shared" si="605"/>
        <v>8210</v>
      </c>
      <c r="AY198" s="172">
        <f t="shared" si="606"/>
        <v>8210</v>
      </c>
      <c r="AZ198" s="172">
        <f t="shared" si="607"/>
        <v>8210</v>
      </c>
      <c r="BA198" s="172">
        <f t="shared" si="608"/>
        <v>8210</v>
      </c>
      <c r="BB198" s="172">
        <f t="shared" si="609"/>
        <v>8210</v>
      </c>
      <c r="BD198" s="189">
        <f xml:space="preserve">  'Generation Calculation'!CC185-'Bidders Proposed Renewables'!E160</f>
        <v>169</v>
      </c>
      <c r="BE198" s="190">
        <f xml:space="preserve">  'Generation Calculation'!CD185-'Bidders Proposed Renewables'!F160</f>
        <v>169</v>
      </c>
      <c r="BF198" s="190">
        <f xml:space="preserve">  'Generation Calculation'!CE185-'Bidders Proposed Renewables'!G160</f>
        <v>169</v>
      </c>
      <c r="BG198" s="190">
        <f xml:space="preserve">  'Generation Calculation'!CF185-'Bidders Proposed Renewables'!H160</f>
        <v>169</v>
      </c>
      <c r="BH198" s="190">
        <f xml:space="preserve">  'Generation Calculation'!CG185-'Bidders Proposed Renewables'!I160</f>
        <v>169</v>
      </c>
      <c r="BI198" s="190">
        <f xml:space="preserve">  'Generation Calculation'!CH185-'Bidders Proposed Renewables'!J160</f>
        <v>169</v>
      </c>
      <c r="BJ198" s="190">
        <f xml:space="preserve">  'Generation Calculation'!CI185-'Bidders Proposed Renewables'!K160</f>
        <v>169</v>
      </c>
      <c r="BK198" s="190">
        <f xml:space="preserve">  'Generation Calculation'!CJ185-'Bidders Proposed Renewables'!L160</f>
        <v>152.09112318018938</v>
      </c>
      <c r="BL198" s="190">
        <f xml:space="preserve">  'Generation Calculation'!CK185-'Bidders Proposed Renewables'!M160</f>
        <v>134.85815047506628</v>
      </c>
      <c r="BM198" s="190">
        <f xml:space="preserve">  'Generation Calculation'!CL185-'Bidders Proposed Renewables'!N160</f>
        <v>120.50287548254369</v>
      </c>
      <c r="BN198" s="190">
        <f xml:space="preserve">  'Generation Calculation'!CM185-'Bidders Proposed Renewables'!O160</f>
        <v>119.40087041155803</v>
      </c>
      <c r="BO198" s="190">
        <f xml:space="preserve">  'Generation Calculation'!CN185-'Bidders Proposed Renewables'!P160</f>
        <v>134.56988967946404</v>
      </c>
      <c r="BP198" s="190">
        <f xml:space="preserve">  'Generation Calculation'!CO185-'Bidders Proposed Renewables'!Q160</f>
        <v>138.38425803291295</v>
      </c>
      <c r="BQ198" s="190">
        <f xml:space="preserve">  'Generation Calculation'!CP185-'Bidders Proposed Renewables'!R160</f>
        <v>145.08415033046023</v>
      </c>
      <c r="BR198" s="190">
        <f xml:space="preserve">  'Generation Calculation'!CQ185-'Bidders Proposed Renewables'!S160</f>
        <v>159</v>
      </c>
      <c r="BS198" s="190">
        <f xml:space="preserve">  'Generation Calculation'!CR185-'Bidders Proposed Renewables'!T160</f>
        <v>159</v>
      </c>
      <c r="BT198" s="190">
        <f xml:space="preserve">  'Generation Calculation'!CS185-'Bidders Proposed Renewables'!U160</f>
        <v>159</v>
      </c>
      <c r="BU198" s="190">
        <f xml:space="preserve">  'Generation Calculation'!CT185-'Bidders Proposed Renewables'!V160</f>
        <v>159</v>
      </c>
      <c r="BV198" s="190">
        <f xml:space="preserve">  'Generation Calculation'!CU185-'Bidders Proposed Renewables'!W160</f>
        <v>169</v>
      </c>
      <c r="BW198" s="190">
        <f xml:space="preserve">  'Generation Calculation'!CV185-'Bidders Proposed Renewables'!X160</f>
        <v>169</v>
      </c>
      <c r="BX198" s="190">
        <f xml:space="preserve">  'Generation Calculation'!CW185-'Bidders Proposed Renewables'!Y160</f>
        <v>169</v>
      </c>
      <c r="BY198" s="190">
        <f xml:space="preserve">  'Generation Calculation'!CX185-'Bidders Proposed Renewables'!Z160</f>
        <v>169</v>
      </c>
      <c r="BZ198" s="190">
        <f xml:space="preserve">  'Generation Calculation'!CY185-'Bidders Proposed Renewables'!AA160</f>
        <v>169</v>
      </c>
      <c r="CA198" s="190">
        <f xml:space="preserve">  'Generation Calculation'!CZ185-'Bidders Proposed Renewables'!AB160</f>
        <v>169</v>
      </c>
      <c r="CC198" s="171">
        <f t="shared" si="610"/>
        <v>170</v>
      </c>
      <c r="CD198" s="172">
        <f t="shared" si="611"/>
        <v>170</v>
      </c>
      <c r="CE198" s="172">
        <f t="shared" si="612"/>
        <v>170</v>
      </c>
      <c r="CF198" s="172">
        <f t="shared" si="613"/>
        <v>170</v>
      </c>
      <c r="CG198" s="172">
        <f t="shared" si="614"/>
        <v>170</v>
      </c>
      <c r="CH198" s="172">
        <f t="shared" si="615"/>
        <v>170</v>
      </c>
      <c r="CI198" s="172">
        <f t="shared" si="616"/>
        <v>170</v>
      </c>
      <c r="CJ198" s="172">
        <f t="shared" si="617"/>
        <v>160</v>
      </c>
      <c r="CK198" s="172">
        <f t="shared" si="618"/>
        <v>140</v>
      </c>
      <c r="CL198" s="172">
        <f t="shared" si="619"/>
        <v>130</v>
      </c>
      <c r="CM198" s="172">
        <f t="shared" si="620"/>
        <v>120</v>
      </c>
      <c r="CN198" s="172">
        <f t="shared" si="621"/>
        <v>140</v>
      </c>
      <c r="CO198" s="172">
        <f t="shared" si="622"/>
        <v>140</v>
      </c>
      <c r="CP198" s="172">
        <f t="shared" si="623"/>
        <v>150</v>
      </c>
      <c r="CQ198" s="172">
        <f t="shared" si="624"/>
        <v>160</v>
      </c>
      <c r="CR198" s="172">
        <f t="shared" si="625"/>
        <v>160</v>
      </c>
      <c r="CS198" s="172">
        <f t="shared" si="626"/>
        <v>160</v>
      </c>
      <c r="CT198" s="172">
        <f t="shared" si="627"/>
        <v>160</v>
      </c>
      <c r="CU198" s="172">
        <f t="shared" si="628"/>
        <v>170</v>
      </c>
      <c r="CV198" s="172">
        <f t="shared" si="629"/>
        <v>170</v>
      </c>
      <c r="CW198" s="172">
        <f t="shared" si="630"/>
        <v>170</v>
      </c>
      <c r="CX198" s="172">
        <f t="shared" si="631"/>
        <v>170</v>
      </c>
      <c r="CY198" s="172">
        <f t="shared" si="632"/>
        <v>170</v>
      </c>
      <c r="CZ198" s="172">
        <f t="shared" si="633"/>
        <v>170</v>
      </c>
      <c r="DB198" s="171">
        <f t="shared" si="634"/>
        <v>160</v>
      </c>
      <c r="DC198" s="172">
        <f t="shared" si="635"/>
        <v>160</v>
      </c>
      <c r="DD198" s="172">
        <f t="shared" si="636"/>
        <v>160</v>
      </c>
      <c r="DE198" s="172">
        <f t="shared" si="637"/>
        <v>160</v>
      </c>
      <c r="DF198" s="172">
        <f t="shared" si="638"/>
        <v>160</v>
      </c>
      <c r="DG198" s="172">
        <f t="shared" si="639"/>
        <v>160</v>
      </c>
      <c r="DH198" s="172">
        <f t="shared" si="640"/>
        <v>160</v>
      </c>
      <c r="DI198" s="172">
        <f t="shared" si="641"/>
        <v>150</v>
      </c>
      <c r="DJ198" s="172">
        <f t="shared" si="642"/>
        <v>130</v>
      </c>
      <c r="DK198" s="172">
        <f t="shared" si="643"/>
        <v>120</v>
      </c>
      <c r="DL198" s="172">
        <f t="shared" si="644"/>
        <v>110.00000000000001</v>
      </c>
      <c r="DM198" s="172">
        <f t="shared" si="645"/>
        <v>130</v>
      </c>
      <c r="DN198" s="172">
        <f t="shared" si="646"/>
        <v>130</v>
      </c>
      <c r="DO198" s="172">
        <f t="shared" si="647"/>
        <v>140</v>
      </c>
      <c r="DP198" s="172">
        <f t="shared" si="648"/>
        <v>150</v>
      </c>
      <c r="DQ198" s="172">
        <f t="shared" si="649"/>
        <v>150</v>
      </c>
      <c r="DR198" s="172">
        <f t="shared" si="650"/>
        <v>150</v>
      </c>
      <c r="DS198" s="172">
        <f t="shared" si="651"/>
        <v>150</v>
      </c>
      <c r="DT198" s="172">
        <f t="shared" si="652"/>
        <v>160</v>
      </c>
      <c r="DU198" s="172">
        <f t="shared" si="653"/>
        <v>160</v>
      </c>
      <c r="DV198" s="172">
        <f t="shared" si="654"/>
        <v>160</v>
      </c>
      <c r="DW198" s="172">
        <f t="shared" si="655"/>
        <v>160</v>
      </c>
      <c r="DX198" s="172">
        <f t="shared" si="656"/>
        <v>160</v>
      </c>
      <c r="DY198" s="172">
        <f t="shared" si="657"/>
        <v>160</v>
      </c>
      <c r="EA198" s="171">
        <f t="shared" si="514"/>
        <v>8200</v>
      </c>
      <c r="EB198" s="172">
        <f t="shared" si="515"/>
        <v>8200</v>
      </c>
      <c r="EC198" s="172">
        <f t="shared" si="516"/>
        <v>8200</v>
      </c>
      <c r="ED198" s="172">
        <f t="shared" si="517"/>
        <v>8200</v>
      </c>
      <c r="EE198" s="172">
        <f t="shared" si="518"/>
        <v>8200</v>
      </c>
      <c r="EF198" s="172">
        <f t="shared" si="519"/>
        <v>8200</v>
      </c>
      <c r="EG198" s="172">
        <f t="shared" si="520"/>
        <v>8200</v>
      </c>
      <c r="EH198" s="172">
        <f t="shared" si="521"/>
        <v>8300</v>
      </c>
      <c r="EI198" s="172">
        <f t="shared" si="522"/>
        <v>8500</v>
      </c>
      <c r="EJ198" s="172">
        <f t="shared" si="523"/>
        <v>8600</v>
      </c>
      <c r="EK198" s="172">
        <f t="shared" si="524"/>
        <v>8700</v>
      </c>
      <c r="EL198" s="172">
        <f t="shared" si="525"/>
        <v>8500</v>
      </c>
      <c r="EM198" s="172">
        <f t="shared" si="526"/>
        <v>8500</v>
      </c>
      <c r="EN198" s="172">
        <f t="shared" si="527"/>
        <v>8400</v>
      </c>
      <c r="EO198" s="172">
        <f t="shared" si="528"/>
        <v>8300</v>
      </c>
      <c r="EP198" s="172">
        <f t="shared" si="529"/>
        <v>8300</v>
      </c>
      <c r="EQ198" s="172">
        <f t="shared" si="530"/>
        <v>8300</v>
      </c>
      <c r="ER198" s="172">
        <f t="shared" si="531"/>
        <v>8300</v>
      </c>
      <c r="ES198" s="172">
        <f t="shared" si="532"/>
        <v>8200</v>
      </c>
      <c r="ET198" s="172">
        <f t="shared" si="533"/>
        <v>8200</v>
      </c>
      <c r="EU198" s="172">
        <f t="shared" si="534"/>
        <v>8200</v>
      </c>
      <c r="EV198" s="172">
        <f t="shared" si="535"/>
        <v>8200</v>
      </c>
      <c r="EW198" s="172">
        <f t="shared" si="536"/>
        <v>8200</v>
      </c>
      <c r="EX198" s="172">
        <f t="shared" si="537"/>
        <v>8200</v>
      </c>
      <c r="EZ198" s="171">
        <f t="shared" si="538"/>
        <v>8300</v>
      </c>
      <c r="FA198" s="172">
        <f t="shared" si="539"/>
        <v>8300</v>
      </c>
      <c r="FB198" s="172">
        <f t="shared" si="540"/>
        <v>8300</v>
      </c>
      <c r="FC198" s="172">
        <f t="shared" si="541"/>
        <v>8300</v>
      </c>
      <c r="FD198" s="172">
        <f t="shared" si="542"/>
        <v>8300</v>
      </c>
      <c r="FE198" s="172">
        <f t="shared" si="543"/>
        <v>8300</v>
      </c>
      <c r="FF198" s="172">
        <f t="shared" si="544"/>
        <v>8300</v>
      </c>
      <c r="FG198" s="172">
        <f t="shared" si="545"/>
        <v>8400</v>
      </c>
      <c r="FH198" s="172">
        <f t="shared" si="546"/>
        <v>8600</v>
      </c>
      <c r="FI198" s="172">
        <f t="shared" si="547"/>
        <v>8700</v>
      </c>
      <c r="FJ198" s="172">
        <f t="shared" si="548"/>
        <v>8800</v>
      </c>
      <c r="FK198" s="172">
        <f t="shared" si="549"/>
        <v>8600</v>
      </c>
      <c r="FL198" s="172">
        <f t="shared" si="550"/>
        <v>8600</v>
      </c>
      <c r="FM198" s="172">
        <f t="shared" si="551"/>
        <v>8500</v>
      </c>
      <c r="FN198" s="172">
        <f t="shared" si="552"/>
        <v>8400</v>
      </c>
      <c r="FO198" s="172">
        <f t="shared" si="553"/>
        <v>8400</v>
      </c>
      <c r="FP198" s="172">
        <f t="shared" si="554"/>
        <v>8400</v>
      </c>
      <c r="FQ198" s="172">
        <f t="shared" si="555"/>
        <v>8400</v>
      </c>
      <c r="FR198" s="172">
        <f t="shared" si="556"/>
        <v>8300</v>
      </c>
      <c r="FS198" s="172">
        <f t="shared" si="557"/>
        <v>8300</v>
      </c>
      <c r="FT198" s="172">
        <f t="shared" si="558"/>
        <v>8300</v>
      </c>
      <c r="FU198" s="172">
        <f t="shared" si="559"/>
        <v>8300</v>
      </c>
      <c r="FV198" s="172">
        <f t="shared" si="560"/>
        <v>8300</v>
      </c>
      <c r="FW198" s="172">
        <f t="shared" si="561"/>
        <v>8300</v>
      </c>
    </row>
    <row r="199" spans="3:179" ht="14.25" customHeight="1" x14ac:dyDescent="0.25">
      <c r="C199" s="132">
        <v>2033</v>
      </c>
      <c r="D199" s="14" t="s">
        <v>170</v>
      </c>
      <c r="E199" s="171">
        <f t="shared" si="562"/>
        <v>1387.49</v>
      </c>
      <c r="F199" s="172">
        <f t="shared" si="563"/>
        <v>1387.49</v>
      </c>
      <c r="G199" s="172">
        <f t="shared" si="564"/>
        <v>1387.49</v>
      </c>
      <c r="H199" s="172">
        <f t="shared" si="565"/>
        <v>1387.49</v>
      </c>
      <c r="I199" s="172">
        <f t="shared" si="566"/>
        <v>1387.49</v>
      </c>
      <c r="J199" s="172">
        <f t="shared" si="567"/>
        <v>1387.49</v>
      </c>
      <c r="K199" s="172">
        <f t="shared" si="568"/>
        <v>1387.49</v>
      </c>
      <c r="L199" s="172">
        <f t="shared" si="569"/>
        <v>1321.29</v>
      </c>
      <c r="M199" s="172">
        <f t="shared" si="570"/>
        <v>1232.8470495539891</v>
      </c>
      <c r="N199" s="172">
        <f t="shared" si="571"/>
        <v>1139.1696393753978</v>
      </c>
      <c r="O199" s="172">
        <f t="shared" si="572"/>
        <v>1090.7559533676438</v>
      </c>
      <c r="P199" s="172">
        <f t="shared" si="573"/>
        <v>1124.6689050905115</v>
      </c>
      <c r="Q199" s="172">
        <f t="shared" si="574"/>
        <v>1128.4582031446064</v>
      </c>
      <c r="R199" s="172">
        <f t="shared" si="575"/>
        <v>1183.3172623597898</v>
      </c>
      <c r="S199" s="172">
        <f t="shared" si="576"/>
        <v>1321.29</v>
      </c>
      <c r="T199" s="172">
        <f t="shared" si="577"/>
        <v>1321.29</v>
      </c>
      <c r="U199" s="172">
        <f t="shared" si="578"/>
        <v>1321.29</v>
      </c>
      <c r="V199" s="172">
        <f t="shared" si="579"/>
        <v>1321.29</v>
      </c>
      <c r="W199" s="172">
        <f t="shared" si="580"/>
        <v>1387.49</v>
      </c>
      <c r="X199" s="172">
        <f t="shared" si="581"/>
        <v>1387.49</v>
      </c>
      <c r="Y199" s="172">
        <f t="shared" si="582"/>
        <v>1387.49</v>
      </c>
      <c r="Z199" s="172">
        <f t="shared" si="583"/>
        <v>1387.49</v>
      </c>
      <c r="AA199" s="172">
        <f t="shared" si="584"/>
        <v>1387.49</v>
      </c>
      <c r="AB199" s="172">
        <f t="shared" si="585"/>
        <v>1387.49</v>
      </c>
      <c r="AC199" s="176">
        <f xml:space="preserve"> SUM(E199:AB199) * 30</f>
        <v>946291.11038675858</v>
      </c>
      <c r="AD199" s="195"/>
      <c r="AE199" s="171">
        <f t="shared" si="586"/>
        <v>8210</v>
      </c>
      <c r="AF199" s="172">
        <f t="shared" si="587"/>
        <v>8210</v>
      </c>
      <c r="AG199" s="172">
        <f t="shared" si="588"/>
        <v>8210</v>
      </c>
      <c r="AH199" s="172">
        <f t="shared" si="589"/>
        <v>8210</v>
      </c>
      <c r="AI199" s="172">
        <f t="shared" si="590"/>
        <v>8210</v>
      </c>
      <c r="AJ199" s="172">
        <f t="shared" si="591"/>
        <v>8210</v>
      </c>
      <c r="AK199" s="172">
        <f t="shared" si="592"/>
        <v>8210</v>
      </c>
      <c r="AL199" s="172">
        <f t="shared" si="593"/>
        <v>8310</v>
      </c>
      <c r="AM199" s="172">
        <f t="shared" si="594"/>
        <v>8439.1301931083199</v>
      </c>
      <c r="AN199" s="172">
        <f t="shared" si="595"/>
        <v>8570.8843679750426</v>
      </c>
      <c r="AO199" s="172">
        <f t="shared" si="596"/>
        <v>8637.131739757011</v>
      </c>
      <c r="AP199" s="172">
        <f t="shared" si="597"/>
        <v>8590.8530523896297</v>
      </c>
      <c r="AQ199" s="172">
        <f t="shared" si="598"/>
        <v>8585.6454679401759</v>
      </c>
      <c r="AR199" s="172">
        <f t="shared" si="599"/>
        <v>8509.3998618309379</v>
      </c>
      <c r="AS199" s="172">
        <f t="shared" si="600"/>
        <v>8310</v>
      </c>
      <c r="AT199" s="172">
        <f t="shared" si="601"/>
        <v>8310</v>
      </c>
      <c r="AU199" s="172">
        <f t="shared" si="602"/>
        <v>8310</v>
      </c>
      <c r="AV199" s="172">
        <f t="shared" si="603"/>
        <v>8310</v>
      </c>
      <c r="AW199" s="172">
        <f t="shared" si="604"/>
        <v>8210</v>
      </c>
      <c r="AX199" s="172">
        <f t="shared" si="605"/>
        <v>8210</v>
      </c>
      <c r="AY199" s="172">
        <f t="shared" si="606"/>
        <v>8210</v>
      </c>
      <c r="AZ199" s="172">
        <f t="shared" si="607"/>
        <v>8210</v>
      </c>
      <c r="BA199" s="172">
        <f t="shared" si="608"/>
        <v>8210</v>
      </c>
      <c r="BB199" s="172">
        <f t="shared" si="609"/>
        <v>8210</v>
      </c>
      <c r="BD199" s="189">
        <f xml:space="preserve">  'Generation Calculation'!CC186-'Bidders Proposed Renewables'!E161</f>
        <v>169</v>
      </c>
      <c r="BE199" s="190">
        <f xml:space="preserve">  'Generation Calculation'!CD186-'Bidders Proposed Renewables'!F161</f>
        <v>169</v>
      </c>
      <c r="BF199" s="190">
        <f xml:space="preserve">  'Generation Calculation'!CE186-'Bidders Proposed Renewables'!G161</f>
        <v>169</v>
      </c>
      <c r="BG199" s="190">
        <f xml:space="preserve">  'Generation Calculation'!CF186-'Bidders Proposed Renewables'!H161</f>
        <v>169</v>
      </c>
      <c r="BH199" s="190">
        <f xml:space="preserve">  'Generation Calculation'!CG186-'Bidders Proposed Renewables'!I161</f>
        <v>169</v>
      </c>
      <c r="BI199" s="190">
        <f xml:space="preserve">  'Generation Calculation'!CH186-'Bidders Proposed Renewables'!J161</f>
        <v>169</v>
      </c>
      <c r="BJ199" s="190">
        <f xml:space="preserve">  'Generation Calculation'!CI186-'Bidders Proposed Renewables'!K161</f>
        <v>169</v>
      </c>
      <c r="BK199" s="190">
        <f xml:space="preserve">  'Generation Calculation'!CJ186-'Bidders Proposed Renewables'!L161</f>
        <v>159</v>
      </c>
      <c r="BL199" s="190">
        <f xml:space="preserve">  'Generation Calculation'!CK186-'Bidders Proposed Renewables'!M161</f>
        <v>146.08698068916794</v>
      </c>
      <c r="BM199" s="190">
        <f xml:space="preserve">  'Generation Calculation'!CL186-'Bidders Proposed Renewables'!N161</f>
        <v>132.91156320249576</v>
      </c>
      <c r="BN199" s="190">
        <f xml:space="preserve">  'Generation Calculation'!CM186-'Bidders Proposed Renewables'!O161</f>
        <v>126.2868260242989</v>
      </c>
      <c r="BO199" s="190">
        <f xml:space="preserve">  'Generation Calculation'!CN186-'Bidders Proposed Renewables'!P161</f>
        <v>130.91469476103703</v>
      </c>
      <c r="BP199" s="190">
        <f xml:space="preserve">  'Generation Calculation'!CO186-'Bidders Proposed Renewables'!Q161</f>
        <v>131.43545320598247</v>
      </c>
      <c r="BQ199" s="190">
        <f xml:space="preserve">  'Generation Calculation'!CP186-'Bidders Proposed Renewables'!R161</f>
        <v>139.06001381690618</v>
      </c>
      <c r="BR199" s="190">
        <f xml:space="preserve">  'Generation Calculation'!CQ186-'Bidders Proposed Renewables'!S161</f>
        <v>159</v>
      </c>
      <c r="BS199" s="190">
        <f xml:space="preserve">  'Generation Calculation'!CR186-'Bidders Proposed Renewables'!T161</f>
        <v>159</v>
      </c>
      <c r="BT199" s="190">
        <f xml:space="preserve">  'Generation Calculation'!CS186-'Bidders Proposed Renewables'!U161</f>
        <v>159</v>
      </c>
      <c r="BU199" s="190">
        <f xml:space="preserve">  'Generation Calculation'!CT186-'Bidders Proposed Renewables'!V161</f>
        <v>159</v>
      </c>
      <c r="BV199" s="190">
        <f xml:space="preserve">  'Generation Calculation'!CU186-'Bidders Proposed Renewables'!W161</f>
        <v>169</v>
      </c>
      <c r="BW199" s="190">
        <f xml:space="preserve">  'Generation Calculation'!CV186-'Bidders Proposed Renewables'!X161</f>
        <v>169</v>
      </c>
      <c r="BX199" s="190">
        <f xml:space="preserve">  'Generation Calculation'!CW186-'Bidders Proposed Renewables'!Y161</f>
        <v>169</v>
      </c>
      <c r="BY199" s="190">
        <f xml:space="preserve">  'Generation Calculation'!CX186-'Bidders Proposed Renewables'!Z161</f>
        <v>169</v>
      </c>
      <c r="BZ199" s="190">
        <f xml:space="preserve">  'Generation Calculation'!CY186-'Bidders Proposed Renewables'!AA161</f>
        <v>169</v>
      </c>
      <c r="CA199" s="190">
        <f xml:space="preserve">  'Generation Calculation'!CZ186-'Bidders Proposed Renewables'!AB161</f>
        <v>169</v>
      </c>
      <c r="CC199" s="171">
        <f t="shared" si="610"/>
        <v>170</v>
      </c>
      <c r="CD199" s="172">
        <f t="shared" si="611"/>
        <v>170</v>
      </c>
      <c r="CE199" s="172">
        <f t="shared" si="612"/>
        <v>170</v>
      </c>
      <c r="CF199" s="172">
        <f t="shared" si="613"/>
        <v>170</v>
      </c>
      <c r="CG199" s="172">
        <f t="shared" si="614"/>
        <v>170</v>
      </c>
      <c r="CH199" s="172">
        <f t="shared" si="615"/>
        <v>170</v>
      </c>
      <c r="CI199" s="172">
        <f t="shared" si="616"/>
        <v>170</v>
      </c>
      <c r="CJ199" s="172">
        <f t="shared" si="617"/>
        <v>160</v>
      </c>
      <c r="CK199" s="172">
        <f t="shared" si="618"/>
        <v>150</v>
      </c>
      <c r="CL199" s="172">
        <f t="shared" si="619"/>
        <v>140</v>
      </c>
      <c r="CM199" s="172">
        <f t="shared" si="620"/>
        <v>130</v>
      </c>
      <c r="CN199" s="172">
        <f t="shared" si="621"/>
        <v>140</v>
      </c>
      <c r="CO199" s="172">
        <f t="shared" si="622"/>
        <v>140</v>
      </c>
      <c r="CP199" s="172">
        <f t="shared" si="623"/>
        <v>140</v>
      </c>
      <c r="CQ199" s="172">
        <f t="shared" si="624"/>
        <v>160</v>
      </c>
      <c r="CR199" s="172">
        <f t="shared" si="625"/>
        <v>160</v>
      </c>
      <c r="CS199" s="172">
        <f t="shared" si="626"/>
        <v>160</v>
      </c>
      <c r="CT199" s="172">
        <f t="shared" si="627"/>
        <v>160</v>
      </c>
      <c r="CU199" s="172">
        <f t="shared" si="628"/>
        <v>170</v>
      </c>
      <c r="CV199" s="172">
        <f t="shared" si="629"/>
        <v>170</v>
      </c>
      <c r="CW199" s="172">
        <f t="shared" si="630"/>
        <v>170</v>
      </c>
      <c r="CX199" s="172">
        <f t="shared" si="631"/>
        <v>170</v>
      </c>
      <c r="CY199" s="172">
        <f t="shared" si="632"/>
        <v>170</v>
      </c>
      <c r="CZ199" s="172">
        <f t="shared" si="633"/>
        <v>170</v>
      </c>
      <c r="DB199" s="171">
        <f t="shared" si="634"/>
        <v>160</v>
      </c>
      <c r="DC199" s="172">
        <f t="shared" si="635"/>
        <v>160</v>
      </c>
      <c r="DD199" s="172">
        <f t="shared" si="636"/>
        <v>160</v>
      </c>
      <c r="DE199" s="172">
        <f t="shared" si="637"/>
        <v>160</v>
      </c>
      <c r="DF199" s="172">
        <f t="shared" si="638"/>
        <v>160</v>
      </c>
      <c r="DG199" s="172">
        <f t="shared" si="639"/>
        <v>160</v>
      </c>
      <c r="DH199" s="172">
        <f t="shared" si="640"/>
        <v>160</v>
      </c>
      <c r="DI199" s="172">
        <f t="shared" si="641"/>
        <v>150</v>
      </c>
      <c r="DJ199" s="172">
        <f t="shared" si="642"/>
        <v>140</v>
      </c>
      <c r="DK199" s="172">
        <f t="shared" si="643"/>
        <v>130</v>
      </c>
      <c r="DL199" s="172">
        <f t="shared" si="644"/>
        <v>120</v>
      </c>
      <c r="DM199" s="172">
        <f t="shared" si="645"/>
        <v>130</v>
      </c>
      <c r="DN199" s="172">
        <f t="shared" si="646"/>
        <v>130</v>
      </c>
      <c r="DO199" s="172">
        <f t="shared" si="647"/>
        <v>130</v>
      </c>
      <c r="DP199" s="172">
        <f t="shared" si="648"/>
        <v>150</v>
      </c>
      <c r="DQ199" s="172">
        <f t="shared" si="649"/>
        <v>150</v>
      </c>
      <c r="DR199" s="172">
        <f t="shared" si="650"/>
        <v>150</v>
      </c>
      <c r="DS199" s="172">
        <f t="shared" si="651"/>
        <v>150</v>
      </c>
      <c r="DT199" s="172">
        <f t="shared" si="652"/>
        <v>160</v>
      </c>
      <c r="DU199" s="172">
        <f t="shared" si="653"/>
        <v>160</v>
      </c>
      <c r="DV199" s="172">
        <f t="shared" si="654"/>
        <v>160</v>
      </c>
      <c r="DW199" s="172">
        <f t="shared" si="655"/>
        <v>160</v>
      </c>
      <c r="DX199" s="172">
        <f t="shared" si="656"/>
        <v>160</v>
      </c>
      <c r="DY199" s="172">
        <f t="shared" si="657"/>
        <v>160</v>
      </c>
      <c r="EA199" s="171">
        <f t="shared" si="514"/>
        <v>8200</v>
      </c>
      <c r="EB199" s="172">
        <f t="shared" si="515"/>
        <v>8200</v>
      </c>
      <c r="EC199" s="172">
        <f t="shared" si="516"/>
        <v>8200</v>
      </c>
      <c r="ED199" s="172">
        <f t="shared" si="517"/>
        <v>8200</v>
      </c>
      <c r="EE199" s="172">
        <f t="shared" si="518"/>
        <v>8200</v>
      </c>
      <c r="EF199" s="172">
        <f t="shared" si="519"/>
        <v>8200</v>
      </c>
      <c r="EG199" s="172">
        <f t="shared" si="520"/>
        <v>8200</v>
      </c>
      <c r="EH199" s="172">
        <f t="shared" si="521"/>
        <v>8300</v>
      </c>
      <c r="EI199" s="172">
        <f t="shared" si="522"/>
        <v>8400</v>
      </c>
      <c r="EJ199" s="172">
        <f t="shared" si="523"/>
        <v>8500</v>
      </c>
      <c r="EK199" s="172">
        <f t="shared" si="524"/>
        <v>8600</v>
      </c>
      <c r="EL199" s="172">
        <f t="shared" si="525"/>
        <v>8500</v>
      </c>
      <c r="EM199" s="172">
        <f t="shared" si="526"/>
        <v>8500</v>
      </c>
      <c r="EN199" s="172">
        <f t="shared" si="527"/>
        <v>8500</v>
      </c>
      <c r="EO199" s="172">
        <f t="shared" si="528"/>
        <v>8300</v>
      </c>
      <c r="EP199" s="172">
        <f t="shared" si="529"/>
        <v>8300</v>
      </c>
      <c r="EQ199" s="172">
        <f t="shared" si="530"/>
        <v>8300</v>
      </c>
      <c r="ER199" s="172">
        <f t="shared" si="531"/>
        <v>8300</v>
      </c>
      <c r="ES199" s="172">
        <f t="shared" si="532"/>
        <v>8200</v>
      </c>
      <c r="ET199" s="172">
        <f t="shared" si="533"/>
        <v>8200</v>
      </c>
      <c r="EU199" s="172">
        <f t="shared" si="534"/>
        <v>8200</v>
      </c>
      <c r="EV199" s="172">
        <f t="shared" si="535"/>
        <v>8200</v>
      </c>
      <c r="EW199" s="172">
        <f t="shared" si="536"/>
        <v>8200</v>
      </c>
      <c r="EX199" s="172">
        <f t="shared" si="537"/>
        <v>8200</v>
      </c>
      <c r="EZ199" s="171">
        <f t="shared" si="538"/>
        <v>8300</v>
      </c>
      <c r="FA199" s="172">
        <f t="shared" si="539"/>
        <v>8300</v>
      </c>
      <c r="FB199" s="172">
        <f t="shared" si="540"/>
        <v>8300</v>
      </c>
      <c r="FC199" s="172">
        <f t="shared" si="541"/>
        <v>8300</v>
      </c>
      <c r="FD199" s="172">
        <f t="shared" si="542"/>
        <v>8300</v>
      </c>
      <c r="FE199" s="172">
        <f t="shared" si="543"/>
        <v>8300</v>
      </c>
      <c r="FF199" s="172">
        <f t="shared" si="544"/>
        <v>8300</v>
      </c>
      <c r="FG199" s="172">
        <f t="shared" si="545"/>
        <v>8400</v>
      </c>
      <c r="FH199" s="172">
        <f t="shared" si="546"/>
        <v>8500</v>
      </c>
      <c r="FI199" s="172">
        <f t="shared" si="547"/>
        <v>8600</v>
      </c>
      <c r="FJ199" s="172">
        <f t="shared" si="548"/>
        <v>8700</v>
      </c>
      <c r="FK199" s="172">
        <f t="shared" si="549"/>
        <v>8600</v>
      </c>
      <c r="FL199" s="172">
        <f t="shared" si="550"/>
        <v>8600</v>
      </c>
      <c r="FM199" s="172">
        <f t="shared" si="551"/>
        <v>8600</v>
      </c>
      <c r="FN199" s="172">
        <f t="shared" si="552"/>
        <v>8400</v>
      </c>
      <c r="FO199" s="172">
        <f t="shared" si="553"/>
        <v>8400</v>
      </c>
      <c r="FP199" s="172">
        <f t="shared" si="554"/>
        <v>8400</v>
      </c>
      <c r="FQ199" s="172">
        <f t="shared" si="555"/>
        <v>8400</v>
      </c>
      <c r="FR199" s="172">
        <f t="shared" si="556"/>
        <v>8300</v>
      </c>
      <c r="FS199" s="172">
        <f t="shared" si="557"/>
        <v>8300</v>
      </c>
      <c r="FT199" s="172">
        <f t="shared" si="558"/>
        <v>8300</v>
      </c>
      <c r="FU199" s="172">
        <f t="shared" si="559"/>
        <v>8300</v>
      </c>
      <c r="FV199" s="172">
        <f t="shared" si="560"/>
        <v>8300</v>
      </c>
      <c r="FW199" s="172">
        <f t="shared" si="561"/>
        <v>8300</v>
      </c>
    </row>
    <row r="200" spans="3:179" ht="14.25" customHeight="1" x14ac:dyDescent="0.25">
      <c r="C200" s="132">
        <v>2033</v>
      </c>
      <c r="D200" s="14" t="s">
        <v>171</v>
      </c>
      <c r="E200" s="171">
        <f t="shared" si="562"/>
        <v>1387.49</v>
      </c>
      <c r="F200" s="172">
        <f t="shared" si="563"/>
        <v>1387.49</v>
      </c>
      <c r="G200" s="172">
        <f t="shared" si="564"/>
        <v>1387.49</v>
      </c>
      <c r="H200" s="172">
        <f t="shared" si="565"/>
        <v>1387.49</v>
      </c>
      <c r="I200" s="172">
        <f t="shared" si="566"/>
        <v>1387.49</v>
      </c>
      <c r="J200" s="172">
        <f t="shared" si="567"/>
        <v>1387.49</v>
      </c>
      <c r="K200" s="172">
        <f t="shared" si="568"/>
        <v>1387.49</v>
      </c>
      <c r="L200" s="172">
        <f t="shared" si="569"/>
        <v>1305.4081063540193</v>
      </c>
      <c r="M200" s="172">
        <f t="shared" si="570"/>
        <v>1178.4463112360943</v>
      </c>
      <c r="N200" s="172">
        <f t="shared" si="571"/>
        <v>1045.0782065703959</v>
      </c>
      <c r="O200" s="172">
        <f t="shared" si="572"/>
        <v>1059.2285564046656</v>
      </c>
      <c r="P200" s="172">
        <f t="shared" si="573"/>
        <v>1082.3045733941169</v>
      </c>
      <c r="Q200" s="172">
        <f t="shared" si="574"/>
        <v>1130.313938252672</v>
      </c>
      <c r="R200" s="172">
        <f t="shared" si="575"/>
        <v>1189.1179446315714</v>
      </c>
      <c r="S200" s="172">
        <f t="shared" si="576"/>
        <v>1321.29</v>
      </c>
      <c r="T200" s="172">
        <f t="shared" si="577"/>
        <v>1321.29</v>
      </c>
      <c r="U200" s="172">
        <f t="shared" si="578"/>
        <v>1321.29</v>
      </c>
      <c r="V200" s="172">
        <f t="shared" si="579"/>
        <v>1321.29</v>
      </c>
      <c r="W200" s="172">
        <f t="shared" si="580"/>
        <v>1387.49</v>
      </c>
      <c r="X200" s="172">
        <f t="shared" si="581"/>
        <v>1387.49</v>
      </c>
      <c r="Y200" s="172">
        <f t="shared" si="582"/>
        <v>1387.49</v>
      </c>
      <c r="Z200" s="172">
        <f t="shared" si="583"/>
        <v>1387.49</v>
      </c>
      <c r="AA200" s="172">
        <f t="shared" si="584"/>
        <v>1387.49</v>
      </c>
      <c r="AB200" s="172">
        <f t="shared" si="585"/>
        <v>1387.49</v>
      </c>
      <c r="AC200" s="176">
        <f xml:space="preserve"> SUM(E200:AB200) * 31</f>
        <v>970685.25674215006</v>
      </c>
      <c r="AD200" s="195"/>
      <c r="AE200" s="171">
        <f t="shared" si="586"/>
        <v>8210</v>
      </c>
      <c r="AF200" s="172">
        <f t="shared" si="587"/>
        <v>8210</v>
      </c>
      <c r="AG200" s="172">
        <f t="shared" si="588"/>
        <v>8210</v>
      </c>
      <c r="AH200" s="172">
        <f t="shared" si="589"/>
        <v>8210</v>
      </c>
      <c r="AI200" s="172">
        <f t="shared" si="590"/>
        <v>8210</v>
      </c>
      <c r="AJ200" s="172">
        <f t="shared" si="591"/>
        <v>8210</v>
      </c>
      <c r="AK200" s="172">
        <f t="shared" si="592"/>
        <v>8210</v>
      </c>
      <c r="AL200" s="172">
        <f t="shared" si="593"/>
        <v>8333.5512315405849</v>
      </c>
      <c r="AM200" s="172">
        <f t="shared" si="594"/>
        <v>8516.2356747190806</v>
      </c>
      <c r="AN200" s="172">
        <f t="shared" si="595"/>
        <v>8698.5621155712543</v>
      </c>
      <c r="AO200" s="172">
        <f t="shared" si="596"/>
        <v>8679.6399874456165</v>
      </c>
      <c r="AP200" s="172">
        <f t="shared" si="597"/>
        <v>8648.5746262660195</v>
      </c>
      <c r="AQ200" s="172">
        <f t="shared" si="598"/>
        <v>8583.0924317271747</v>
      </c>
      <c r="AR200" s="172">
        <f t="shared" si="599"/>
        <v>8501.2421142023377</v>
      </c>
      <c r="AS200" s="172">
        <f t="shared" si="600"/>
        <v>8310</v>
      </c>
      <c r="AT200" s="172">
        <f t="shared" si="601"/>
        <v>8310</v>
      </c>
      <c r="AU200" s="172">
        <f t="shared" si="602"/>
        <v>8310</v>
      </c>
      <c r="AV200" s="172">
        <f t="shared" si="603"/>
        <v>8310</v>
      </c>
      <c r="AW200" s="172">
        <f t="shared" si="604"/>
        <v>8210</v>
      </c>
      <c r="AX200" s="172">
        <f t="shared" si="605"/>
        <v>8210</v>
      </c>
      <c r="AY200" s="172">
        <f t="shared" si="606"/>
        <v>8210</v>
      </c>
      <c r="AZ200" s="172">
        <f t="shared" si="607"/>
        <v>8210</v>
      </c>
      <c r="BA200" s="172">
        <f t="shared" si="608"/>
        <v>8210</v>
      </c>
      <c r="BB200" s="172">
        <f t="shared" si="609"/>
        <v>8210</v>
      </c>
      <c r="BD200" s="189">
        <f xml:space="preserve">  'Generation Calculation'!CC187-'Bidders Proposed Renewables'!E162</f>
        <v>169</v>
      </c>
      <c r="BE200" s="190">
        <f xml:space="preserve">  'Generation Calculation'!CD187-'Bidders Proposed Renewables'!F162</f>
        <v>169</v>
      </c>
      <c r="BF200" s="190">
        <f xml:space="preserve">  'Generation Calculation'!CE187-'Bidders Proposed Renewables'!G162</f>
        <v>169</v>
      </c>
      <c r="BG200" s="190">
        <f xml:space="preserve">  'Generation Calculation'!CF187-'Bidders Proposed Renewables'!H162</f>
        <v>169</v>
      </c>
      <c r="BH200" s="190">
        <f xml:space="preserve">  'Generation Calculation'!CG187-'Bidders Proposed Renewables'!I162</f>
        <v>169</v>
      </c>
      <c r="BI200" s="190">
        <f xml:space="preserve">  'Generation Calculation'!CH187-'Bidders Proposed Renewables'!J162</f>
        <v>169</v>
      </c>
      <c r="BJ200" s="190">
        <f xml:space="preserve">  'Generation Calculation'!CI187-'Bidders Proposed Renewables'!K162</f>
        <v>169</v>
      </c>
      <c r="BK200" s="190">
        <f xml:space="preserve">  'Generation Calculation'!CJ187-'Bidders Proposed Renewables'!L162</f>
        <v>156.64487684594155</v>
      </c>
      <c r="BL200" s="190">
        <f xml:space="preserve">  'Generation Calculation'!CK187-'Bidders Proposed Renewables'!M162</f>
        <v>138.37643252809193</v>
      </c>
      <c r="BM200" s="190">
        <f xml:space="preserve">  'Generation Calculation'!CL187-'Bidders Proposed Renewables'!N162</f>
        <v>120.14378844287452</v>
      </c>
      <c r="BN200" s="190">
        <f xml:space="preserve">  'Generation Calculation'!CM187-'Bidders Proposed Renewables'!O162</f>
        <v>122.03600125543829</v>
      </c>
      <c r="BO200" s="190">
        <f xml:space="preserve">  'Generation Calculation'!CN187-'Bidders Proposed Renewables'!P162</f>
        <v>125.142537373398</v>
      </c>
      <c r="BP200" s="190">
        <f xml:space="preserve">  'Generation Calculation'!CO187-'Bidders Proposed Renewables'!Q162</f>
        <v>131.69075682728246</v>
      </c>
      <c r="BQ200" s="190">
        <f xml:space="preserve">  'Generation Calculation'!CP187-'Bidders Proposed Renewables'!R162</f>
        <v>139.87578857976627</v>
      </c>
      <c r="BR200" s="190">
        <f xml:space="preserve">  'Generation Calculation'!CQ187-'Bidders Proposed Renewables'!S162</f>
        <v>159</v>
      </c>
      <c r="BS200" s="190">
        <f xml:space="preserve">  'Generation Calculation'!CR187-'Bidders Proposed Renewables'!T162</f>
        <v>159</v>
      </c>
      <c r="BT200" s="190">
        <f xml:space="preserve">  'Generation Calculation'!CS187-'Bidders Proposed Renewables'!U162</f>
        <v>159</v>
      </c>
      <c r="BU200" s="190">
        <f xml:space="preserve">  'Generation Calculation'!CT187-'Bidders Proposed Renewables'!V162</f>
        <v>159</v>
      </c>
      <c r="BV200" s="190">
        <f xml:space="preserve">  'Generation Calculation'!CU187-'Bidders Proposed Renewables'!W162</f>
        <v>169</v>
      </c>
      <c r="BW200" s="190">
        <f xml:space="preserve">  'Generation Calculation'!CV187-'Bidders Proposed Renewables'!X162</f>
        <v>169</v>
      </c>
      <c r="BX200" s="190">
        <f xml:space="preserve">  'Generation Calculation'!CW187-'Bidders Proposed Renewables'!Y162</f>
        <v>169</v>
      </c>
      <c r="BY200" s="190">
        <f xml:space="preserve">  'Generation Calculation'!CX187-'Bidders Proposed Renewables'!Z162</f>
        <v>169</v>
      </c>
      <c r="BZ200" s="190">
        <f xml:space="preserve">  'Generation Calculation'!CY187-'Bidders Proposed Renewables'!AA162</f>
        <v>169</v>
      </c>
      <c r="CA200" s="190">
        <f xml:space="preserve">  'Generation Calculation'!CZ187-'Bidders Proposed Renewables'!AB162</f>
        <v>169</v>
      </c>
      <c r="CC200" s="171">
        <f t="shared" si="610"/>
        <v>170</v>
      </c>
      <c r="CD200" s="172">
        <f t="shared" si="611"/>
        <v>170</v>
      </c>
      <c r="CE200" s="172">
        <f t="shared" si="612"/>
        <v>170</v>
      </c>
      <c r="CF200" s="172">
        <f t="shared" si="613"/>
        <v>170</v>
      </c>
      <c r="CG200" s="172">
        <f t="shared" si="614"/>
        <v>170</v>
      </c>
      <c r="CH200" s="172">
        <f t="shared" si="615"/>
        <v>170</v>
      </c>
      <c r="CI200" s="172">
        <f t="shared" si="616"/>
        <v>170</v>
      </c>
      <c r="CJ200" s="172">
        <f t="shared" si="617"/>
        <v>160</v>
      </c>
      <c r="CK200" s="172">
        <f t="shared" si="618"/>
        <v>140</v>
      </c>
      <c r="CL200" s="172">
        <f t="shared" si="619"/>
        <v>130</v>
      </c>
      <c r="CM200" s="172">
        <f t="shared" si="620"/>
        <v>130</v>
      </c>
      <c r="CN200" s="172">
        <f t="shared" si="621"/>
        <v>130</v>
      </c>
      <c r="CO200" s="172">
        <f t="shared" si="622"/>
        <v>140</v>
      </c>
      <c r="CP200" s="172">
        <f t="shared" si="623"/>
        <v>140</v>
      </c>
      <c r="CQ200" s="172">
        <f t="shared" si="624"/>
        <v>160</v>
      </c>
      <c r="CR200" s="172">
        <f t="shared" si="625"/>
        <v>160</v>
      </c>
      <c r="CS200" s="172">
        <f t="shared" si="626"/>
        <v>160</v>
      </c>
      <c r="CT200" s="172">
        <f t="shared" si="627"/>
        <v>160</v>
      </c>
      <c r="CU200" s="172">
        <f t="shared" si="628"/>
        <v>170</v>
      </c>
      <c r="CV200" s="172">
        <f t="shared" si="629"/>
        <v>170</v>
      </c>
      <c r="CW200" s="172">
        <f t="shared" si="630"/>
        <v>170</v>
      </c>
      <c r="CX200" s="172">
        <f t="shared" si="631"/>
        <v>170</v>
      </c>
      <c r="CY200" s="172">
        <f t="shared" si="632"/>
        <v>170</v>
      </c>
      <c r="CZ200" s="172">
        <f t="shared" si="633"/>
        <v>170</v>
      </c>
      <c r="DB200" s="171">
        <f t="shared" si="634"/>
        <v>160</v>
      </c>
      <c r="DC200" s="172">
        <f t="shared" si="635"/>
        <v>160</v>
      </c>
      <c r="DD200" s="172">
        <f t="shared" si="636"/>
        <v>160</v>
      </c>
      <c r="DE200" s="172">
        <f t="shared" si="637"/>
        <v>160</v>
      </c>
      <c r="DF200" s="172">
        <f t="shared" si="638"/>
        <v>160</v>
      </c>
      <c r="DG200" s="172">
        <f t="shared" si="639"/>
        <v>160</v>
      </c>
      <c r="DH200" s="172">
        <f t="shared" si="640"/>
        <v>160</v>
      </c>
      <c r="DI200" s="172">
        <f t="shared" si="641"/>
        <v>150</v>
      </c>
      <c r="DJ200" s="172">
        <f t="shared" si="642"/>
        <v>130</v>
      </c>
      <c r="DK200" s="172">
        <f t="shared" si="643"/>
        <v>120</v>
      </c>
      <c r="DL200" s="172">
        <f t="shared" si="644"/>
        <v>120</v>
      </c>
      <c r="DM200" s="172">
        <f t="shared" si="645"/>
        <v>120</v>
      </c>
      <c r="DN200" s="172">
        <f t="shared" si="646"/>
        <v>130</v>
      </c>
      <c r="DO200" s="172">
        <f t="shared" si="647"/>
        <v>130</v>
      </c>
      <c r="DP200" s="172">
        <f t="shared" si="648"/>
        <v>150</v>
      </c>
      <c r="DQ200" s="172">
        <f t="shared" si="649"/>
        <v>150</v>
      </c>
      <c r="DR200" s="172">
        <f t="shared" si="650"/>
        <v>150</v>
      </c>
      <c r="DS200" s="172">
        <f t="shared" si="651"/>
        <v>150</v>
      </c>
      <c r="DT200" s="172">
        <f t="shared" si="652"/>
        <v>160</v>
      </c>
      <c r="DU200" s="172">
        <f t="shared" si="653"/>
        <v>160</v>
      </c>
      <c r="DV200" s="172">
        <f t="shared" si="654"/>
        <v>160</v>
      </c>
      <c r="DW200" s="172">
        <f t="shared" si="655"/>
        <v>160</v>
      </c>
      <c r="DX200" s="172">
        <f t="shared" si="656"/>
        <v>160</v>
      </c>
      <c r="DY200" s="172">
        <f t="shared" si="657"/>
        <v>160</v>
      </c>
      <c r="EA200" s="171">
        <f t="shared" si="514"/>
        <v>8200</v>
      </c>
      <c r="EB200" s="172">
        <f t="shared" si="515"/>
        <v>8200</v>
      </c>
      <c r="EC200" s="172">
        <f t="shared" si="516"/>
        <v>8200</v>
      </c>
      <c r="ED200" s="172">
        <f t="shared" si="517"/>
        <v>8200</v>
      </c>
      <c r="EE200" s="172">
        <f t="shared" si="518"/>
        <v>8200</v>
      </c>
      <c r="EF200" s="172">
        <f t="shared" si="519"/>
        <v>8200</v>
      </c>
      <c r="EG200" s="172">
        <f t="shared" si="520"/>
        <v>8200</v>
      </c>
      <c r="EH200" s="172">
        <f t="shared" si="521"/>
        <v>8300</v>
      </c>
      <c r="EI200" s="172">
        <f t="shared" si="522"/>
        <v>8500</v>
      </c>
      <c r="EJ200" s="172">
        <f t="shared" si="523"/>
        <v>8600</v>
      </c>
      <c r="EK200" s="172">
        <f t="shared" si="524"/>
        <v>8600</v>
      </c>
      <c r="EL200" s="172">
        <f t="shared" si="525"/>
        <v>8600</v>
      </c>
      <c r="EM200" s="172">
        <f t="shared" si="526"/>
        <v>8500</v>
      </c>
      <c r="EN200" s="172">
        <f t="shared" si="527"/>
        <v>8500</v>
      </c>
      <c r="EO200" s="172">
        <f t="shared" si="528"/>
        <v>8300</v>
      </c>
      <c r="EP200" s="172">
        <f t="shared" si="529"/>
        <v>8300</v>
      </c>
      <c r="EQ200" s="172">
        <f t="shared" si="530"/>
        <v>8300</v>
      </c>
      <c r="ER200" s="172">
        <f t="shared" si="531"/>
        <v>8300</v>
      </c>
      <c r="ES200" s="172">
        <f t="shared" si="532"/>
        <v>8200</v>
      </c>
      <c r="ET200" s="172">
        <f t="shared" si="533"/>
        <v>8200</v>
      </c>
      <c r="EU200" s="172">
        <f t="shared" si="534"/>
        <v>8200</v>
      </c>
      <c r="EV200" s="172">
        <f t="shared" si="535"/>
        <v>8200</v>
      </c>
      <c r="EW200" s="172">
        <f t="shared" si="536"/>
        <v>8200</v>
      </c>
      <c r="EX200" s="172">
        <f t="shared" si="537"/>
        <v>8200</v>
      </c>
      <c r="EZ200" s="171">
        <f t="shared" si="538"/>
        <v>8300</v>
      </c>
      <c r="FA200" s="172">
        <f t="shared" si="539"/>
        <v>8300</v>
      </c>
      <c r="FB200" s="172">
        <f t="shared" si="540"/>
        <v>8300</v>
      </c>
      <c r="FC200" s="172">
        <f t="shared" si="541"/>
        <v>8300</v>
      </c>
      <c r="FD200" s="172">
        <f t="shared" si="542"/>
        <v>8300</v>
      </c>
      <c r="FE200" s="172">
        <f t="shared" si="543"/>
        <v>8300</v>
      </c>
      <c r="FF200" s="172">
        <f t="shared" si="544"/>
        <v>8300</v>
      </c>
      <c r="FG200" s="172">
        <f t="shared" si="545"/>
        <v>8400</v>
      </c>
      <c r="FH200" s="172">
        <f t="shared" si="546"/>
        <v>8600</v>
      </c>
      <c r="FI200" s="172">
        <f t="shared" si="547"/>
        <v>8700</v>
      </c>
      <c r="FJ200" s="172">
        <f t="shared" si="548"/>
        <v>8700</v>
      </c>
      <c r="FK200" s="172">
        <f t="shared" si="549"/>
        <v>8700</v>
      </c>
      <c r="FL200" s="172">
        <f t="shared" si="550"/>
        <v>8600</v>
      </c>
      <c r="FM200" s="172">
        <f t="shared" si="551"/>
        <v>8600</v>
      </c>
      <c r="FN200" s="172">
        <f t="shared" si="552"/>
        <v>8400</v>
      </c>
      <c r="FO200" s="172">
        <f t="shared" si="553"/>
        <v>8400</v>
      </c>
      <c r="FP200" s="172">
        <f t="shared" si="554"/>
        <v>8400</v>
      </c>
      <c r="FQ200" s="172">
        <f t="shared" si="555"/>
        <v>8400</v>
      </c>
      <c r="FR200" s="172">
        <f t="shared" si="556"/>
        <v>8300</v>
      </c>
      <c r="FS200" s="172">
        <f t="shared" si="557"/>
        <v>8300</v>
      </c>
      <c r="FT200" s="172">
        <f t="shared" si="558"/>
        <v>8300</v>
      </c>
      <c r="FU200" s="172">
        <f t="shared" si="559"/>
        <v>8300</v>
      </c>
      <c r="FV200" s="172">
        <f t="shared" si="560"/>
        <v>8300</v>
      </c>
      <c r="FW200" s="172">
        <f t="shared" si="561"/>
        <v>8300</v>
      </c>
    </row>
    <row r="201" spans="3:179" ht="14.25" customHeight="1" x14ac:dyDescent="0.25">
      <c r="C201" s="132">
        <v>2033</v>
      </c>
      <c r="D201" s="14" t="s">
        <v>172</v>
      </c>
      <c r="E201" s="171">
        <f t="shared" si="562"/>
        <v>1387.49</v>
      </c>
      <c r="F201" s="172">
        <f t="shared" si="563"/>
        <v>1387.49</v>
      </c>
      <c r="G201" s="172">
        <f t="shared" si="564"/>
        <v>1387.49</v>
      </c>
      <c r="H201" s="172">
        <f t="shared" si="565"/>
        <v>1387.49</v>
      </c>
      <c r="I201" s="172">
        <f t="shared" si="566"/>
        <v>1387.49</v>
      </c>
      <c r="J201" s="172">
        <f t="shared" si="567"/>
        <v>1387.49</v>
      </c>
      <c r="K201" s="172">
        <f t="shared" si="568"/>
        <v>1387.49</v>
      </c>
      <c r="L201" s="172">
        <f t="shared" si="569"/>
        <v>1281.9167735400481</v>
      </c>
      <c r="M201" s="172">
        <f t="shared" si="570"/>
        <v>1109.8330373330164</v>
      </c>
      <c r="N201" s="172">
        <f t="shared" si="571"/>
        <v>1010.850714462164</v>
      </c>
      <c r="O201" s="172">
        <f t="shared" si="572"/>
        <v>983.12814389353753</v>
      </c>
      <c r="P201" s="172">
        <f t="shared" si="573"/>
        <v>1012.3651273607595</v>
      </c>
      <c r="Q201" s="172">
        <f t="shared" si="574"/>
        <v>1030.6252640472953</v>
      </c>
      <c r="R201" s="172">
        <f t="shared" si="575"/>
        <v>1126.2883557699872</v>
      </c>
      <c r="S201" s="172">
        <f t="shared" si="576"/>
        <v>1267.1777246614349</v>
      </c>
      <c r="T201" s="172">
        <f t="shared" si="577"/>
        <v>1321.29</v>
      </c>
      <c r="U201" s="172">
        <f t="shared" si="578"/>
        <v>1321.29</v>
      </c>
      <c r="V201" s="172">
        <f t="shared" si="579"/>
        <v>1321.29</v>
      </c>
      <c r="W201" s="172">
        <f t="shared" si="580"/>
        <v>1387.49</v>
      </c>
      <c r="X201" s="172">
        <f t="shared" si="581"/>
        <v>1387.49</v>
      </c>
      <c r="Y201" s="172">
        <f t="shared" si="582"/>
        <v>1387.49</v>
      </c>
      <c r="Z201" s="172">
        <f t="shared" si="583"/>
        <v>1387.49</v>
      </c>
      <c r="AA201" s="172">
        <f t="shared" si="584"/>
        <v>1387.49</v>
      </c>
      <c r="AB201" s="172">
        <f t="shared" si="585"/>
        <v>1387.49</v>
      </c>
      <c r="AC201" s="176">
        <f xml:space="preserve"> SUM(E201:AB201) * 30</f>
        <v>924702.75423204782</v>
      </c>
      <c r="AD201" s="195"/>
      <c r="AE201" s="171">
        <f t="shared" si="586"/>
        <v>8210</v>
      </c>
      <c r="AF201" s="172">
        <f t="shared" si="587"/>
        <v>8210</v>
      </c>
      <c r="AG201" s="172">
        <f t="shared" si="588"/>
        <v>8210</v>
      </c>
      <c r="AH201" s="172">
        <f t="shared" si="589"/>
        <v>8210</v>
      </c>
      <c r="AI201" s="172">
        <f t="shared" si="590"/>
        <v>8210</v>
      </c>
      <c r="AJ201" s="172">
        <f t="shared" si="591"/>
        <v>8210</v>
      </c>
      <c r="AK201" s="172">
        <f t="shared" si="592"/>
        <v>8210</v>
      </c>
      <c r="AL201" s="172">
        <f t="shared" si="593"/>
        <v>8368.0889784497303</v>
      </c>
      <c r="AM201" s="172">
        <f t="shared" si="594"/>
        <v>8611.1705268492806</v>
      </c>
      <c r="AN201" s="172">
        <f t="shared" si="595"/>
        <v>8743.9415988360124</v>
      </c>
      <c r="AO201" s="172">
        <f t="shared" si="596"/>
        <v>8780.3026722524974</v>
      </c>
      <c r="AP201" s="172">
        <f t="shared" si="597"/>
        <v>8741.9452430635665</v>
      </c>
      <c r="AQ201" s="172">
        <f t="shared" si="598"/>
        <v>8717.7907796913369</v>
      </c>
      <c r="AR201" s="172">
        <f t="shared" si="599"/>
        <v>8588.6283737557096</v>
      </c>
      <c r="AS201" s="172">
        <f t="shared" si="600"/>
        <v>8389.5817701263695</v>
      </c>
      <c r="AT201" s="172">
        <f t="shared" si="601"/>
        <v>8310</v>
      </c>
      <c r="AU201" s="172">
        <f t="shared" si="602"/>
        <v>8310</v>
      </c>
      <c r="AV201" s="172">
        <f t="shared" si="603"/>
        <v>8310</v>
      </c>
      <c r="AW201" s="172">
        <f t="shared" si="604"/>
        <v>8210</v>
      </c>
      <c r="AX201" s="172">
        <f t="shared" si="605"/>
        <v>8210</v>
      </c>
      <c r="AY201" s="172">
        <f t="shared" si="606"/>
        <v>8210</v>
      </c>
      <c r="AZ201" s="172">
        <f t="shared" si="607"/>
        <v>8210</v>
      </c>
      <c r="BA201" s="172">
        <f t="shared" si="608"/>
        <v>8210</v>
      </c>
      <c r="BB201" s="172">
        <f t="shared" si="609"/>
        <v>8210</v>
      </c>
      <c r="BD201" s="189">
        <f xml:space="preserve">  'Generation Calculation'!CC188-'Bidders Proposed Renewables'!E163</f>
        <v>169</v>
      </c>
      <c r="BE201" s="190">
        <f xml:space="preserve">  'Generation Calculation'!CD188-'Bidders Proposed Renewables'!F163</f>
        <v>169</v>
      </c>
      <c r="BF201" s="190">
        <f xml:space="preserve">  'Generation Calculation'!CE188-'Bidders Proposed Renewables'!G163</f>
        <v>169</v>
      </c>
      <c r="BG201" s="190">
        <f xml:space="preserve">  'Generation Calculation'!CF188-'Bidders Proposed Renewables'!H163</f>
        <v>169</v>
      </c>
      <c r="BH201" s="190">
        <f xml:space="preserve">  'Generation Calculation'!CG188-'Bidders Proposed Renewables'!I163</f>
        <v>169</v>
      </c>
      <c r="BI201" s="190">
        <f xml:space="preserve">  'Generation Calculation'!CH188-'Bidders Proposed Renewables'!J163</f>
        <v>169</v>
      </c>
      <c r="BJ201" s="190">
        <f xml:space="preserve">  'Generation Calculation'!CI188-'Bidders Proposed Renewables'!K163</f>
        <v>169</v>
      </c>
      <c r="BK201" s="190">
        <f xml:space="preserve">  'Generation Calculation'!CJ188-'Bidders Proposed Renewables'!L163</f>
        <v>153.19110215502701</v>
      </c>
      <c r="BL201" s="190">
        <f xml:space="preserve">  'Generation Calculation'!CK188-'Bidders Proposed Renewables'!M163</f>
        <v>128.88294731507196</v>
      </c>
      <c r="BM201" s="190">
        <f xml:space="preserve">  'Generation Calculation'!CL188-'Bidders Proposed Renewables'!N163</f>
        <v>115.60584011639874</v>
      </c>
      <c r="BN201" s="190">
        <f xml:space="preserve">  'Generation Calculation'!CM188-'Bidders Proposed Renewables'!O163</f>
        <v>111.96973277475024</v>
      </c>
      <c r="BO201" s="190">
        <f xml:space="preserve">  'Generation Calculation'!CN188-'Bidders Proposed Renewables'!P163</f>
        <v>115.80547569364342</v>
      </c>
      <c r="BP201" s="190">
        <f xml:space="preserve">  'Generation Calculation'!CO188-'Bidders Proposed Renewables'!Q163</f>
        <v>118.22092203086638</v>
      </c>
      <c r="BQ201" s="190">
        <f xml:space="preserve">  'Generation Calculation'!CP188-'Bidders Proposed Renewables'!R163</f>
        <v>131.13716262442895</v>
      </c>
      <c r="BR201" s="190">
        <f xml:space="preserve">  'Generation Calculation'!CQ188-'Bidders Proposed Renewables'!S163</f>
        <v>151.04182298736305</v>
      </c>
      <c r="BS201" s="190">
        <f xml:space="preserve">  'Generation Calculation'!CR188-'Bidders Proposed Renewables'!T163</f>
        <v>159</v>
      </c>
      <c r="BT201" s="190">
        <f xml:space="preserve">  'Generation Calculation'!CS188-'Bidders Proposed Renewables'!U163</f>
        <v>159</v>
      </c>
      <c r="BU201" s="190">
        <f xml:space="preserve">  'Generation Calculation'!CT188-'Bidders Proposed Renewables'!V163</f>
        <v>159</v>
      </c>
      <c r="BV201" s="190">
        <f xml:space="preserve">  'Generation Calculation'!CU188-'Bidders Proposed Renewables'!W163</f>
        <v>169</v>
      </c>
      <c r="BW201" s="190">
        <f xml:space="preserve">  'Generation Calculation'!CV188-'Bidders Proposed Renewables'!X163</f>
        <v>169</v>
      </c>
      <c r="BX201" s="190">
        <f xml:space="preserve">  'Generation Calculation'!CW188-'Bidders Proposed Renewables'!Y163</f>
        <v>169</v>
      </c>
      <c r="BY201" s="190">
        <f xml:space="preserve">  'Generation Calculation'!CX188-'Bidders Proposed Renewables'!Z163</f>
        <v>169</v>
      </c>
      <c r="BZ201" s="190">
        <f xml:space="preserve">  'Generation Calculation'!CY188-'Bidders Proposed Renewables'!AA163</f>
        <v>169</v>
      </c>
      <c r="CA201" s="190">
        <f xml:space="preserve">  'Generation Calculation'!CZ188-'Bidders Proposed Renewables'!AB163</f>
        <v>169</v>
      </c>
      <c r="CC201" s="171">
        <f t="shared" si="610"/>
        <v>170</v>
      </c>
      <c r="CD201" s="172">
        <f t="shared" si="611"/>
        <v>170</v>
      </c>
      <c r="CE201" s="172">
        <f t="shared" si="612"/>
        <v>170</v>
      </c>
      <c r="CF201" s="172">
        <f t="shared" si="613"/>
        <v>170</v>
      </c>
      <c r="CG201" s="172">
        <f t="shared" si="614"/>
        <v>170</v>
      </c>
      <c r="CH201" s="172">
        <f t="shared" si="615"/>
        <v>170</v>
      </c>
      <c r="CI201" s="172">
        <f t="shared" si="616"/>
        <v>170</v>
      </c>
      <c r="CJ201" s="172">
        <f t="shared" si="617"/>
        <v>160</v>
      </c>
      <c r="CK201" s="172">
        <f t="shared" si="618"/>
        <v>130</v>
      </c>
      <c r="CL201" s="172">
        <f t="shared" si="619"/>
        <v>120</v>
      </c>
      <c r="CM201" s="172">
        <f t="shared" si="620"/>
        <v>120</v>
      </c>
      <c r="CN201" s="172">
        <f t="shared" si="621"/>
        <v>120</v>
      </c>
      <c r="CO201" s="172">
        <f t="shared" si="622"/>
        <v>120</v>
      </c>
      <c r="CP201" s="172">
        <f t="shared" si="623"/>
        <v>140</v>
      </c>
      <c r="CQ201" s="172">
        <f t="shared" si="624"/>
        <v>160</v>
      </c>
      <c r="CR201" s="172">
        <f t="shared" si="625"/>
        <v>160</v>
      </c>
      <c r="CS201" s="172">
        <f t="shared" si="626"/>
        <v>160</v>
      </c>
      <c r="CT201" s="172">
        <f t="shared" si="627"/>
        <v>160</v>
      </c>
      <c r="CU201" s="172">
        <f t="shared" si="628"/>
        <v>170</v>
      </c>
      <c r="CV201" s="172">
        <f t="shared" si="629"/>
        <v>170</v>
      </c>
      <c r="CW201" s="172">
        <f t="shared" si="630"/>
        <v>170</v>
      </c>
      <c r="CX201" s="172">
        <f t="shared" si="631"/>
        <v>170</v>
      </c>
      <c r="CY201" s="172">
        <f t="shared" si="632"/>
        <v>170</v>
      </c>
      <c r="CZ201" s="172">
        <f t="shared" si="633"/>
        <v>170</v>
      </c>
      <c r="DB201" s="171">
        <f t="shared" si="634"/>
        <v>160</v>
      </c>
      <c r="DC201" s="172">
        <f t="shared" si="635"/>
        <v>160</v>
      </c>
      <c r="DD201" s="172">
        <f t="shared" si="636"/>
        <v>160</v>
      </c>
      <c r="DE201" s="172">
        <f t="shared" si="637"/>
        <v>160</v>
      </c>
      <c r="DF201" s="172">
        <f t="shared" si="638"/>
        <v>160</v>
      </c>
      <c r="DG201" s="172">
        <f t="shared" si="639"/>
        <v>160</v>
      </c>
      <c r="DH201" s="172">
        <f t="shared" si="640"/>
        <v>160</v>
      </c>
      <c r="DI201" s="172">
        <f t="shared" si="641"/>
        <v>150</v>
      </c>
      <c r="DJ201" s="172">
        <f t="shared" si="642"/>
        <v>120</v>
      </c>
      <c r="DK201" s="172">
        <f t="shared" si="643"/>
        <v>110.00000000000001</v>
      </c>
      <c r="DL201" s="172">
        <f t="shared" si="644"/>
        <v>110.00000000000001</v>
      </c>
      <c r="DM201" s="172">
        <f t="shared" si="645"/>
        <v>110.00000000000001</v>
      </c>
      <c r="DN201" s="172">
        <f t="shared" si="646"/>
        <v>110.00000000000001</v>
      </c>
      <c r="DO201" s="172">
        <f t="shared" si="647"/>
        <v>130</v>
      </c>
      <c r="DP201" s="172">
        <f t="shared" si="648"/>
        <v>150</v>
      </c>
      <c r="DQ201" s="172">
        <f t="shared" si="649"/>
        <v>150</v>
      </c>
      <c r="DR201" s="172">
        <f t="shared" si="650"/>
        <v>150</v>
      </c>
      <c r="DS201" s="172">
        <f t="shared" si="651"/>
        <v>150</v>
      </c>
      <c r="DT201" s="172">
        <f t="shared" si="652"/>
        <v>160</v>
      </c>
      <c r="DU201" s="172">
        <f t="shared" si="653"/>
        <v>160</v>
      </c>
      <c r="DV201" s="172">
        <f t="shared" si="654"/>
        <v>160</v>
      </c>
      <c r="DW201" s="172">
        <f t="shared" si="655"/>
        <v>160</v>
      </c>
      <c r="DX201" s="172">
        <f t="shared" si="656"/>
        <v>160</v>
      </c>
      <c r="DY201" s="172">
        <f t="shared" si="657"/>
        <v>160</v>
      </c>
      <c r="EA201" s="171">
        <f t="shared" si="514"/>
        <v>8200</v>
      </c>
      <c r="EB201" s="172">
        <f t="shared" si="515"/>
        <v>8200</v>
      </c>
      <c r="EC201" s="172">
        <f t="shared" si="516"/>
        <v>8200</v>
      </c>
      <c r="ED201" s="172">
        <f t="shared" si="517"/>
        <v>8200</v>
      </c>
      <c r="EE201" s="172">
        <f t="shared" si="518"/>
        <v>8200</v>
      </c>
      <c r="EF201" s="172">
        <f t="shared" si="519"/>
        <v>8200</v>
      </c>
      <c r="EG201" s="172">
        <f t="shared" si="520"/>
        <v>8200</v>
      </c>
      <c r="EH201" s="172">
        <f t="shared" si="521"/>
        <v>8300</v>
      </c>
      <c r="EI201" s="172">
        <f t="shared" si="522"/>
        <v>8600</v>
      </c>
      <c r="EJ201" s="172">
        <f t="shared" si="523"/>
        <v>8700</v>
      </c>
      <c r="EK201" s="172">
        <f t="shared" si="524"/>
        <v>8700</v>
      </c>
      <c r="EL201" s="172">
        <f t="shared" si="525"/>
        <v>8700</v>
      </c>
      <c r="EM201" s="172">
        <f t="shared" si="526"/>
        <v>8700</v>
      </c>
      <c r="EN201" s="172">
        <f t="shared" si="527"/>
        <v>8500</v>
      </c>
      <c r="EO201" s="172">
        <f t="shared" si="528"/>
        <v>8300</v>
      </c>
      <c r="EP201" s="172">
        <f t="shared" si="529"/>
        <v>8300</v>
      </c>
      <c r="EQ201" s="172">
        <f t="shared" si="530"/>
        <v>8300</v>
      </c>
      <c r="ER201" s="172">
        <f t="shared" si="531"/>
        <v>8300</v>
      </c>
      <c r="ES201" s="172">
        <f t="shared" si="532"/>
        <v>8200</v>
      </c>
      <c r="ET201" s="172">
        <f t="shared" si="533"/>
        <v>8200</v>
      </c>
      <c r="EU201" s="172">
        <f t="shared" si="534"/>
        <v>8200</v>
      </c>
      <c r="EV201" s="172">
        <f t="shared" si="535"/>
        <v>8200</v>
      </c>
      <c r="EW201" s="172">
        <f t="shared" si="536"/>
        <v>8200</v>
      </c>
      <c r="EX201" s="172">
        <f t="shared" si="537"/>
        <v>8200</v>
      </c>
      <c r="EZ201" s="171">
        <f t="shared" si="538"/>
        <v>8300</v>
      </c>
      <c r="FA201" s="172">
        <f t="shared" si="539"/>
        <v>8300</v>
      </c>
      <c r="FB201" s="172">
        <f t="shared" si="540"/>
        <v>8300</v>
      </c>
      <c r="FC201" s="172">
        <f t="shared" si="541"/>
        <v>8300</v>
      </c>
      <c r="FD201" s="172">
        <f t="shared" si="542"/>
        <v>8300</v>
      </c>
      <c r="FE201" s="172">
        <f t="shared" si="543"/>
        <v>8300</v>
      </c>
      <c r="FF201" s="172">
        <f t="shared" si="544"/>
        <v>8300</v>
      </c>
      <c r="FG201" s="172">
        <f t="shared" si="545"/>
        <v>8400</v>
      </c>
      <c r="FH201" s="172">
        <f t="shared" si="546"/>
        <v>8700</v>
      </c>
      <c r="FI201" s="172">
        <f t="shared" si="547"/>
        <v>8800</v>
      </c>
      <c r="FJ201" s="172">
        <f t="shared" si="548"/>
        <v>8800</v>
      </c>
      <c r="FK201" s="172">
        <f t="shared" si="549"/>
        <v>8800</v>
      </c>
      <c r="FL201" s="172">
        <f t="shared" si="550"/>
        <v>8800</v>
      </c>
      <c r="FM201" s="172">
        <f t="shared" si="551"/>
        <v>8600</v>
      </c>
      <c r="FN201" s="172">
        <f t="shared" si="552"/>
        <v>8400</v>
      </c>
      <c r="FO201" s="172">
        <f t="shared" si="553"/>
        <v>8400</v>
      </c>
      <c r="FP201" s="172">
        <f t="shared" si="554"/>
        <v>8400</v>
      </c>
      <c r="FQ201" s="172">
        <f t="shared" si="555"/>
        <v>8400</v>
      </c>
      <c r="FR201" s="172">
        <f t="shared" si="556"/>
        <v>8300</v>
      </c>
      <c r="FS201" s="172">
        <f t="shared" si="557"/>
        <v>8300</v>
      </c>
      <c r="FT201" s="172">
        <f t="shared" si="558"/>
        <v>8300</v>
      </c>
      <c r="FU201" s="172">
        <f t="shared" si="559"/>
        <v>8300</v>
      </c>
      <c r="FV201" s="172">
        <f t="shared" si="560"/>
        <v>8300</v>
      </c>
      <c r="FW201" s="172">
        <f t="shared" si="561"/>
        <v>8300</v>
      </c>
    </row>
    <row r="202" spans="3:179" ht="14.25" customHeight="1" x14ac:dyDescent="0.25">
      <c r="C202" s="132">
        <v>2033</v>
      </c>
      <c r="D202" s="14" t="s">
        <v>173</v>
      </c>
      <c r="E202" s="171">
        <f t="shared" si="562"/>
        <v>1387.49</v>
      </c>
      <c r="F202" s="172">
        <f t="shared" si="563"/>
        <v>1387.49</v>
      </c>
      <c r="G202" s="172">
        <f t="shared" si="564"/>
        <v>1387.49</v>
      </c>
      <c r="H202" s="172">
        <f t="shared" si="565"/>
        <v>1387.49</v>
      </c>
      <c r="I202" s="172">
        <f t="shared" si="566"/>
        <v>1387.49</v>
      </c>
      <c r="J202" s="172">
        <f t="shared" si="567"/>
        <v>1387.49</v>
      </c>
      <c r="K202" s="172">
        <f t="shared" si="568"/>
        <v>1387.49</v>
      </c>
      <c r="L202" s="172">
        <f t="shared" si="569"/>
        <v>1312.2146251379465</v>
      </c>
      <c r="M202" s="172">
        <f t="shared" si="570"/>
        <v>1171.7862864613994</v>
      </c>
      <c r="N202" s="172">
        <f t="shared" si="571"/>
        <v>1025.4442680691966</v>
      </c>
      <c r="O202" s="172">
        <f t="shared" si="572"/>
        <v>996.87598391091854</v>
      </c>
      <c r="P202" s="172">
        <f t="shared" si="573"/>
        <v>998.38373019079279</v>
      </c>
      <c r="Q202" s="172">
        <f t="shared" si="574"/>
        <v>1112.9819051918364</v>
      </c>
      <c r="R202" s="172">
        <f t="shared" si="575"/>
        <v>1162.4422717338666</v>
      </c>
      <c r="S202" s="172">
        <f t="shared" si="576"/>
        <v>1321.29</v>
      </c>
      <c r="T202" s="172">
        <f t="shared" si="577"/>
        <v>1321.29</v>
      </c>
      <c r="U202" s="172">
        <f t="shared" si="578"/>
        <v>1321.29</v>
      </c>
      <c r="V202" s="172">
        <f t="shared" si="579"/>
        <v>1321.29</v>
      </c>
      <c r="W202" s="172">
        <f t="shared" si="580"/>
        <v>1387.49</v>
      </c>
      <c r="X202" s="172">
        <f t="shared" si="581"/>
        <v>1387.49</v>
      </c>
      <c r="Y202" s="172">
        <f t="shared" si="582"/>
        <v>1387.49</v>
      </c>
      <c r="Z202" s="172">
        <f t="shared" si="583"/>
        <v>1387.49</v>
      </c>
      <c r="AA202" s="172">
        <f t="shared" si="584"/>
        <v>1387.49</v>
      </c>
      <c r="AB202" s="172">
        <f t="shared" si="585"/>
        <v>1387.49</v>
      </c>
      <c r="AC202" s="176">
        <f xml:space="preserve"> SUM(E202:AB202) * 31</f>
        <v>964182.43119157513</v>
      </c>
      <c r="AD202" s="195"/>
      <c r="AE202" s="171">
        <f t="shared" si="586"/>
        <v>8210</v>
      </c>
      <c r="AF202" s="172">
        <f t="shared" si="587"/>
        <v>8210</v>
      </c>
      <c r="AG202" s="172">
        <f t="shared" si="588"/>
        <v>8210</v>
      </c>
      <c r="AH202" s="172">
        <f t="shared" si="589"/>
        <v>8210</v>
      </c>
      <c r="AI202" s="172">
        <f t="shared" si="590"/>
        <v>8210</v>
      </c>
      <c r="AJ202" s="172">
        <f t="shared" si="591"/>
        <v>8210</v>
      </c>
      <c r="AK202" s="172">
        <f t="shared" si="592"/>
        <v>8210</v>
      </c>
      <c r="AL202" s="172">
        <f t="shared" si="593"/>
        <v>8323.4779899416171</v>
      </c>
      <c r="AM202" s="172">
        <f t="shared" si="594"/>
        <v>8525.5610937845831</v>
      </c>
      <c r="AN202" s="172">
        <f t="shared" si="595"/>
        <v>8724.6598945213645</v>
      </c>
      <c r="AO202" s="172">
        <f t="shared" si="596"/>
        <v>8762.3142788719324</v>
      </c>
      <c r="AP202" s="172">
        <f t="shared" si="597"/>
        <v>8760.3362972436007</v>
      </c>
      <c r="AQ202" s="172">
        <f t="shared" si="598"/>
        <v>8606.8676415863938</v>
      </c>
      <c r="AR202" s="172">
        <f t="shared" si="599"/>
        <v>8538.6038068671405</v>
      </c>
      <c r="AS202" s="172">
        <f t="shared" si="600"/>
        <v>8310</v>
      </c>
      <c r="AT202" s="172">
        <f t="shared" si="601"/>
        <v>8310</v>
      </c>
      <c r="AU202" s="172">
        <f t="shared" si="602"/>
        <v>8310</v>
      </c>
      <c r="AV202" s="172">
        <f t="shared" si="603"/>
        <v>8310</v>
      </c>
      <c r="AW202" s="172">
        <f t="shared" si="604"/>
        <v>8210</v>
      </c>
      <c r="AX202" s="172">
        <f t="shared" si="605"/>
        <v>8210</v>
      </c>
      <c r="AY202" s="172">
        <f t="shared" si="606"/>
        <v>8210</v>
      </c>
      <c r="AZ202" s="172">
        <f t="shared" si="607"/>
        <v>8210</v>
      </c>
      <c r="BA202" s="172">
        <f t="shared" si="608"/>
        <v>8210</v>
      </c>
      <c r="BB202" s="172">
        <f t="shared" si="609"/>
        <v>8210</v>
      </c>
      <c r="BD202" s="189">
        <f xml:space="preserve">  'Generation Calculation'!CC189-'Bidders Proposed Renewables'!E164</f>
        <v>169</v>
      </c>
      <c r="BE202" s="190">
        <f xml:space="preserve">  'Generation Calculation'!CD189-'Bidders Proposed Renewables'!F164</f>
        <v>169</v>
      </c>
      <c r="BF202" s="190">
        <f xml:space="preserve">  'Generation Calculation'!CE189-'Bidders Proposed Renewables'!G164</f>
        <v>169</v>
      </c>
      <c r="BG202" s="190">
        <f xml:space="preserve">  'Generation Calculation'!CF189-'Bidders Proposed Renewables'!H164</f>
        <v>169</v>
      </c>
      <c r="BH202" s="190">
        <f xml:space="preserve">  'Generation Calculation'!CG189-'Bidders Proposed Renewables'!I164</f>
        <v>169</v>
      </c>
      <c r="BI202" s="190">
        <f xml:space="preserve">  'Generation Calculation'!CH189-'Bidders Proposed Renewables'!J164</f>
        <v>169</v>
      </c>
      <c r="BJ202" s="190">
        <f xml:space="preserve">  'Generation Calculation'!CI189-'Bidders Proposed Renewables'!K164</f>
        <v>169</v>
      </c>
      <c r="BK202" s="190">
        <f xml:space="preserve">  'Generation Calculation'!CJ189-'Bidders Proposed Renewables'!L164</f>
        <v>157.65220100583826</v>
      </c>
      <c r="BL202" s="190">
        <f xml:space="preserve">  'Generation Calculation'!CK189-'Bidders Proposed Renewables'!M164</f>
        <v>137.44389062154167</v>
      </c>
      <c r="BM202" s="190">
        <f xml:space="preserve">  'Generation Calculation'!CL189-'Bidders Proposed Renewables'!N164</f>
        <v>117.53401054786359</v>
      </c>
      <c r="BN202" s="190">
        <f xml:space="preserve">  'Generation Calculation'!CM189-'Bidders Proposed Renewables'!O164</f>
        <v>113.76857211280685</v>
      </c>
      <c r="BO202" s="190">
        <f xml:space="preserve">  'Generation Calculation'!CN189-'Bidders Proposed Renewables'!P164</f>
        <v>113.96637027563995</v>
      </c>
      <c r="BP202" s="190">
        <f xml:space="preserve">  'Generation Calculation'!CO189-'Bidders Proposed Renewables'!Q164</f>
        <v>129.31323584136061</v>
      </c>
      <c r="BQ202" s="190">
        <f xml:space="preserve">  'Generation Calculation'!CP189-'Bidders Proposed Renewables'!R164</f>
        <v>136.13961931328592</v>
      </c>
      <c r="BR202" s="190">
        <f xml:space="preserve">  'Generation Calculation'!CQ189-'Bidders Proposed Renewables'!S164</f>
        <v>159</v>
      </c>
      <c r="BS202" s="190">
        <f xml:space="preserve">  'Generation Calculation'!CR189-'Bidders Proposed Renewables'!T164</f>
        <v>159</v>
      </c>
      <c r="BT202" s="190">
        <f xml:space="preserve">  'Generation Calculation'!CS189-'Bidders Proposed Renewables'!U164</f>
        <v>159</v>
      </c>
      <c r="BU202" s="190">
        <f xml:space="preserve">  'Generation Calculation'!CT189-'Bidders Proposed Renewables'!V164</f>
        <v>159</v>
      </c>
      <c r="BV202" s="190">
        <f xml:space="preserve">  'Generation Calculation'!CU189-'Bidders Proposed Renewables'!W164</f>
        <v>169</v>
      </c>
      <c r="BW202" s="190">
        <f xml:space="preserve">  'Generation Calculation'!CV189-'Bidders Proposed Renewables'!X164</f>
        <v>169</v>
      </c>
      <c r="BX202" s="190">
        <f xml:space="preserve">  'Generation Calculation'!CW189-'Bidders Proposed Renewables'!Y164</f>
        <v>169</v>
      </c>
      <c r="BY202" s="190">
        <f xml:space="preserve">  'Generation Calculation'!CX189-'Bidders Proposed Renewables'!Z164</f>
        <v>169</v>
      </c>
      <c r="BZ202" s="190">
        <f xml:space="preserve">  'Generation Calculation'!CY189-'Bidders Proposed Renewables'!AA164</f>
        <v>169</v>
      </c>
      <c r="CA202" s="190">
        <f xml:space="preserve">  'Generation Calculation'!CZ189-'Bidders Proposed Renewables'!AB164</f>
        <v>169</v>
      </c>
      <c r="CC202" s="171">
        <f t="shared" si="610"/>
        <v>170</v>
      </c>
      <c r="CD202" s="172">
        <f t="shared" si="611"/>
        <v>170</v>
      </c>
      <c r="CE202" s="172">
        <f t="shared" si="612"/>
        <v>170</v>
      </c>
      <c r="CF202" s="172">
        <f t="shared" si="613"/>
        <v>170</v>
      </c>
      <c r="CG202" s="172">
        <f t="shared" si="614"/>
        <v>170</v>
      </c>
      <c r="CH202" s="172">
        <f t="shared" si="615"/>
        <v>170</v>
      </c>
      <c r="CI202" s="172">
        <f t="shared" si="616"/>
        <v>170</v>
      </c>
      <c r="CJ202" s="172">
        <f t="shared" si="617"/>
        <v>160</v>
      </c>
      <c r="CK202" s="172">
        <f t="shared" si="618"/>
        <v>140</v>
      </c>
      <c r="CL202" s="172">
        <f t="shared" si="619"/>
        <v>120</v>
      </c>
      <c r="CM202" s="172">
        <f t="shared" si="620"/>
        <v>120</v>
      </c>
      <c r="CN202" s="172">
        <f t="shared" si="621"/>
        <v>120</v>
      </c>
      <c r="CO202" s="172">
        <f t="shared" si="622"/>
        <v>130</v>
      </c>
      <c r="CP202" s="172">
        <f t="shared" si="623"/>
        <v>140</v>
      </c>
      <c r="CQ202" s="172">
        <f t="shared" si="624"/>
        <v>160</v>
      </c>
      <c r="CR202" s="172">
        <f t="shared" si="625"/>
        <v>160</v>
      </c>
      <c r="CS202" s="172">
        <f t="shared" si="626"/>
        <v>160</v>
      </c>
      <c r="CT202" s="172">
        <f t="shared" si="627"/>
        <v>160</v>
      </c>
      <c r="CU202" s="172">
        <f t="shared" si="628"/>
        <v>170</v>
      </c>
      <c r="CV202" s="172">
        <f t="shared" si="629"/>
        <v>170</v>
      </c>
      <c r="CW202" s="172">
        <f t="shared" si="630"/>
        <v>170</v>
      </c>
      <c r="CX202" s="172">
        <f t="shared" si="631"/>
        <v>170</v>
      </c>
      <c r="CY202" s="172">
        <f t="shared" si="632"/>
        <v>170</v>
      </c>
      <c r="CZ202" s="172">
        <f t="shared" si="633"/>
        <v>170</v>
      </c>
      <c r="DB202" s="171">
        <f t="shared" si="634"/>
        <v>160</v>
      </c>
      <c r="DC202" s="172">
        <f t="shared" si="635"/>
        <v>160</v>
      </c>
      <c r="DD202" s="172">
        <f t="shared" si="636"/>
        <v>160</v>
      </c>
      <c r="DE202" s="172">
        <f t="shared" si="637"/>
        <v>160</v>
      </c>
      <c r="DF202" s="172">
        <f t="shared" si="638"/>
        <v>160</v>
      </c>
      <c r="DG202" s="172">
        <f t="shared" si="639"/>
        <v>160</v>
      </c>
      <c r="DH202" s="172">
        <f t="shared" si="640"/>
        <v>160</v>
      </c>
      <c r="DI202" s="172">
        <f t="shared" si="641"/>
        <v>150</v>
      </c>
      <c r="DJ202" s="172">
        <f t="shared" si="642"/>
        <v>130</v>
      </c>
      <c r="DK202" s="172">
        <f t="shared" si="643"/>
        <v>110.00000000000001</v>
      </c>
      <c r="DL202" s="172">
        <f t="shared" si="644"/>
        <v>110.00000000000001</v>
      </c>
      <c r="DM202" s="172">
        <f t="shared" si="645"/>
        <v>110.00000000000001</v>
      </c>
      <c r="DN202" s="172">
        <f t="shared" si="646"/>
        <v>120</v>
      </c>
      <c r="DO202" s="172">
        <f t="shared" si="647"/>
        <v>130</v>
      </c>
      <c r="DP202" s="172">
        <f t="shared" si="648"/>
        <v>150</v>
      </c>
      <c r="DQ202" s="172">
        <f t="shared" si="649"/>
        <v>150</v>
      </c>
      <c r="DR202" s="172">
        <f t="shared" si="650"/>
        <v>150</v>
      </c>
      <c r="DS202" s="172">
        <f t="shared" si="651"/>
        <v>150</v>
      </c>
      <c r="DT202" s="172">
        <f t="shared" si="652"/>
        <v>160</v>
      </c>
      <c r="DU202" s="172">
        <f t="shared" si="653"/>
        <v>160</v>
      </c>
      <c r="DV202" s="172">
        <f t="shared" si="654"/>
        <v>160</v>
      </c>
      <c r="DW202" s="172">
        <f t="shared" si="655"/>
        <v>160</v>
      </c>
      <c r="DX202" s="172">
        <f t="shared" si="656"/>
        <v>160</v>
      </c>
      <c r="DY202" s="172">
        <f t="shared" si="657"/>
        <v>160</v>
      </c>
      <c r="EA202" s="171">
        <f t="shared" si="514"/>
        <v>8200</v>
      </c>
      <c r="EB202" s="172">
        <f t="shared" si="515"/>
        <v>8200</v>
      </c>
      <c r="EC202" s="172">
        <f t="shared" si="516"/>
        <v>8200</v>
      </c>
      <c r="ED202" s="172">
        <f t="shared" si="517"/>
        <v>8200</v>
      </c>
      <c r="EE202" s="172">
        <f t="shared" si="518"/>
        <v>8200</v>
      </c>
      <c r="EF202" s="172">
        <f t="shared" si="519"/>
        <v>8200</v>
      </c>
      <c r="EG202" s="172">
        <f t="shared" si="520"/>
        <v>8200</v>
      </c>
      <c r="EH202" s="172">
        <f t="shared" si="521"/>
        <v>8300</v>
      </c>
      <c r="EI202" s="172">
        <f t="shared" si="522"/>
        <v>8500</v>
      </c>
      <c r="EJ202" s="172">
        <f t="shared" si="523"/>
        <v>8700</v>
      </c>
      <c r="EK202" s="172">
        <f t="shared" si="524"/>
        <v>8700</v>
      </c>
      <c r="EL202" s="172">
        <f t="shared" si="525"/>
        <v>8700</v>
      </c>
      <c r="EM202" s="172">
        <f t="shared" si="526"/>
        <v>8600</v>
      </c>
      <c r="EN202" s="172">
        <f t="shared" si="527"/>
        <v>8500</v>
      </c>
      <c r="EO202" s="172">
        <f t="shared" si="528"/>
        <v>8300</v>
      </c>
      <c r="EP202" s="172">
        <f t="shared" si="529"/>
        <v>8300</v>
      </c>
      <c r="EQ202" s="172">
        <f t="shared" si="530"/>
        <v>8300</v>
      </c>
      <c r="ER202" s="172">
        <f t="shared" si="531"/>
        <v>8300</v>
      </c>
      <c r="ES202" s="172">
        <f t="shared" si="532"/>
        <v>8200</v>
      </c>
      <c r="ET202" s="172">
        <f t="shared" si="533"/>
        <v>8200</v>
      </c>
      <c r="EU202" s="172">
        <f t="shared" si="534"/>
        <v>8200</v>
      </c>
      <c r="EV202" s="172">
        <f t="shared" si="535"/>
        <v>8200</v>
      </c>
      <c r="EW202" s="172">
        <f t="shared" si="536"/>
        <v>8200</v>
      </c>
      <c r="EX202" s="172">
        <f t="shared" si="537"/>
        <v>8200</v>
      </c>
      <c r="EZ202" s="171">
        <f t="shared" si="538"/>
        <v>8300</v>
      </c>
      <c r="FA202" s="172">
        <f t="shared" si="539"/>
        <v>8300</v>
      </c>
      <c r="FB202" s="172">
        <f t="shared" si="540"/>
        <v>8300</v>
      </c>
      <c r="FC202" s="172">
        <f t="shared" si="541"/>
        <v>8300</v>
      </c>
      <c r="FD202" s="172">
        <f t="shared" si="542"/>
        <v>8300</v>
      </c>
      <c r="FE202" s="172">
        <f t="shared" si="543"/>
        <v>8300</v>
      </c>
      <c r="FF202" s="172">
        <f t="shared" si="544"/>
        <v>8300</v>
      </c>
      <c r="FG202" s="172">
        <f t="shared" si="545"/>
        <v>8400</v>
      </c>
      <c r="FH202" s="172">
        <f t="shared" si="546"/>
        <v>8600</v>
      </c>
      <c r="FI202" s="172">
        <f t="shared" si="547"/>
        <v>8800</v>
      </c>
      <c r="FJ202" s="172">
        <f t="shared" si="548"/>
        <v>8800</v>
      </c>
      <c r="FK202" s="172">
        <f t="shared" si="549"/>
        <v>8800</v>
      </c>
      <c r="FL202" s="172">
        <f t="shared" si="550"/>
        <v>8700</v>
      </c>
      <c r="FM202" s="172">
        <f t="shared" si="551"/>
        <v>8600</v>
      </c>
      <c r="FN202" s="172">
        <f t="shared" si="552"/>
        <v>8400</v>
      </c>
      <c r="FO202" s="172">
        <f t="shared" si="553"/>
        <v>8400</v>
      </c>
      <c r="FP202" s="172">
        <f t="shared" si="554"/>
        <v>8400</v>
      </c>
      <c r="FQ202" s="172">
        <f t="shared" si="555"/>
        <v>8400</v>
      </c>
      <c r="FR202" s="172">
        <f t="shared" si="556"/>
        <v>8300</v>
      </c>
      <c r="FS202" s="172">
        <f t="shared" si="557"/>
        <v>8300</v>
      </c>
      <c r="FT202" s="172">
        <f t="shared" si="558"/>
        <v>8300</v>
      </c>
      <c r="FU202" s="172">
        <f t="shared" si="559"/>
        <v>8300</v>
      </c>
      <c r="FV202" s="172">
        <f t="shared" si="560"/>
        <v>8300</v>
      </c>
      <c r="FW202" s="172">
        <f t="shared" si="561"/>
        <v>8300</v>
      </c>
    </row>
    <row r="203" spans="3:179" ht="14.25" customHeight="1" x14ac:dyDescent="0.25">
      <c r="C203" s="132">
        <v>2034</v>
      </c>
      <c r="D203" s="14" t="s">
        <v>163</v>
      </c>
      <c r="E203" s="171">
        <f t="shared" si="562"/>
        <v>1387.49</v>
      </c>
      <c r="F203" s="172">
        <f t="shared" si="563"/>
        <v>1387.49</v>
      </c>
      <c r="G203" s="172">
        <f t="shared" si="564"/>
        <v>1387.49</v>
      </c>
      <c r="H203" s="172">
        <f t="shared" si="565"/>
        <v>1387.49</v>
      </c>
      <c r="I203" s="172">
        <f t="shared" si="566"/>
        <v>1387.49</v>
      </c>
      <c r="J203" s="172">
        <f t="shared" si="567"/>
        <v>1387.49</v>
      </c>
      <c r="K203" s="172">
        <f t="shared" si="568"/>
        <v>1387.49</v>
      </c>
      <c r="L203" s="172">
        <f t="shared" si="569"/>
        <v>1321.29</v>
      </c>
      <c r="M203" s="172">
        <f t="shared" si="570"/>
        <v>1227.7172718628972</v>
      </c>
      <c r="N203" s="172">
        <f t="shared" si="571"/>
        <v>1120.2552344132987</v>
      </c>
      <c r="O203" s="172">
        <f t="shared" si="572"/>
        <v>1071.8496425776668</v>
      </c>
      <c r="P203" s="172">
        <f t="shared" si="573"/>
        <v>1143.8196244395117</v>
      </c>
      <c r="Q203" s="172">
        <f t="shared" si="574"/>
        <v>1086.7432840854008</v>
      </c>
      <c r="R203" s="172">
        <f t="shared" si="575"/>
        <v>1052.3351351249607</v>
      </c>
      <c r="S203" s="172">
        <f t="shared" si="576"/>
        <v>1195.2369416262036</v>
      </c>
      <c r="T203" s="172">
        <f t="shared" si="577"/>
        <v>1321.29</v>
      </c>
      <c r="U203" s="172">
        <f t="shared" si="578"/>
        <v>1321.29</v>
      </c>
      <c r="V203" s="172">
        <f t="shared" si="579"/>
        <v>1321.29</v>
      </c>
      <c r="W203" s="172">
        <f t="shared" si="580"/>
        <v>1387.49</v>
      </c>
      <c r="X203" s="172">
        <f t="shared" si="581"/>
        <v>1387.49</v>
      </c>
      <c r="Y203" s="172">
        <f t="shared" si="582"/>
        <v>1387.49</v>
      </c>
      <c r="Z203" s="172">
        <f t="shared" si="583"/>
        <v>1387.49</v>
      </c>
      <c r="AA203" s="172">
        <f t="shared" si="584"/>
        <v>1387.49</v>
      </c>
      <c r="AB203" s="172">
        <f t="shared" si="585"/>
        <v>1387.49</v>
      </c>
      <c r="AC203" s="176">
        <f xml:space="preserve"> SUM(E203:AB203) *  31</f>
        <v>967835.10115802858</v>
      </c>
      <c r="AD203" s="195"/>
      <c r="AE203" s="171">
        <f t="shared" si="586"/>
        <v>8210</v>
      </c>
      <c r="AF203" s="172">
        <f t="shared" si="587"/>
        <v>8210</v>
      </c>
      <c r="AG203" s="172">
        <f t="shared" si="588"/>
        <v>8210</v>
      </c>
      <c r="AH203" s="172">
        <f t="shared" si="589"/>
        <v>8210</v>
      </c>
      <c r="AI203" s="172">
        <f t="shared" si="590"/>
        <v>8210</v>
      </c>
      <c r="AJ203" s="172">
        <f t="shared" si="591"/>
        <v>8210</v>
      </c>
      <c r="AK203" s="172">
        <f t="shared" si="592"/>
        <v>8210</v>
      </c>
      <c r="AL203" s="172">
        <f t="shared" si="593"/>
        <v>8310</v>
      </c>
      <c r="AM203" s="172">
        <f t="shared" si="594"/>
        <v>8446.4735493595581</v>
      </c>
      <c r="AN203" s="172">
        <f t="shared" si="595"/>
        <v>8596.909329263206</v>
      </c>
      <c r="AO203" s="172">
        <f t="shared" si="596"/>
        <v>8662.6814533734687</v>
      </c>
      <c r="AP203" s="172">
        <f t="shared" si="597"/>
        <v>8564.4576018546522</v>
      </c>
      <c r="AQ203" s="172">
        <f t="shared" si="598"/>
        <v>8642.5691813622107</v>
      </c>
      <c r="AR203" s="172">
        <f t="shared" si="599"/>
        <v>8688.8699694894967</v>
      </c>
      <c r="AS203" s="172">
        <f t="shared" si="600"/>
        <v>8492.6163472408316</v>
      </c>
      <c r="AT203" s="172">
        <f t="shared" si="601"/>
        <v>8310</v>
      </c>
      <c r="AU203" s="172">
        <f t="shared" si="602"/>
        <v>8310</v>
      </c>
      <c r="AV203" s="172">
        <f t="shared" si="603"/>
        <v>8310</v>
      </c>
      <c r="AW203" s="172">
        <f t="shared" si="604"/>
        <v>8210</v>
      </c>
      <c r="AX203" s="172">
        <f t="shared" si="605"/>
        <v>8210</v>
      </c>
      <c r="AY203" s="172">
        <f t="shared" si="606"/>
        <v>8210</v>
      </c>
      <c r="AZ203" s="172">
        <f t="shared" si="607"/>
        <v>8210</v>
      </c>
      <c r="BA203" s="172">
        <f t="shared" si="608"/>
        <v>8210</v>
      </c>
      <c r="BB203" s="172">
        <f t="shared" si="609"/>
        <v>8210</v>
      </c>
      <c r="BD203" s="189">
        <f xml:space="preserve">  'Generation Calculation'!CC190-'Bidders Proposed Renewables'!E165</f>
        <v>169</v>
      </c>
      <c r="BE203" s="190">
        <f xml:space="preserve">  'Generation Calculation'!CD190-'Bidders Proposed Renewables'!F165</f>
        <v>169</v>
      </c>
      <c r="BF203" s="190">
        <f xml:space="preserve">  'Generation Calculation'!CE190-'Bidders Proposed Renewables'!G165</f>
        <v>169</v>
      </c>
      <c r="BG203" s="190">
        <f xml:space="preserve">  'Generation Calculation'!CF190-'Bidders Proposed Renewables'!H165</f>
        <v>169</v>
      </c>
      <c r="BH203" s="190">
        <f xml:space="preserve">  'Generation Calculation'!CG190-'Bidders Proposed Renewables'!I165</f>
        <v>169</v>
      </c>
      <c r="BI203" s="190">
        <f xml:space="preserve">  'Generation Calculation'!CH190-'Bidders Proposed Renewables'!J165</f>
        <v>169</v>
      </c>
      <c r="BJ203" s="190">
        <f xml:space="preserve">  'Generation Calculation'!CI190-'Bidders Proposed Renewables'!K165</f>
        <v>169</v>
      </c>
      <c r="BK203" s="190">
        <f xml:space="preserve">  'Generation Calculation'!CJ190-'Bidders Proposed Renewables'!L165</f>
        <v>159</v>
      </c>
      <c r="BL203" s="190">
        <f xml:space="preserve">  'Generation Calculation'!CK190-'Bidders Proposed Renewables'!M165</f>
        <v>145.35264506404417</v>
      </c>
      <c r="BM203" s="190">
        <f xml:space="preserve">  'Generation Calculation'!CL190-'Bidders Proposed Renewables'!N165</f>
        <v>130.30906707367933</v>
      </c>
      <c r="BN203" s="190">
        <f xml:space="preserve">  'Generation Calculation'!CM190-'Bidders Proposed Renewables'!O165</f>
        <v>123.73185466265312</v>
      </c>
      <c r="BO203" s="190">
        <f xml:space="preserve">  'Generation Calculation'!CN190-'Bidders Proposed Renewables'!P165</f>
        <v>133.55423981453478</v>
      </c>
      <c r="BP203" s="190">
        <f xml:space="preserve">  'Generation Calculation'!CO190-'Bidders Proposed Renewables'!Q165</f>
        <v>125.74308186377888</v>
      </c>
      <c r="BQ203" s="190">
        <f xml:space="preserve">  'Generation Calculation'!CP190-'Bidders Proposed Renewables'!R165</f>
        <v>121.1130030510503</v>
      </c>
      <c r="BR203" s="190">
        <f xml:space="preserve">  'Generation Calculation'!CQ190-'Bidders Proposed Renewables'!S165</f>
        <v>140.73836527591692</v>
      </c>
      <c r="BS203" s="190">
        <f xml:space="preserve">  'Generation Calculation'!CR190-'Bidders Proposed Renewables'!T165</f>
        <v>159</v>
      </c>
      <c r="BT203" s="190">
        <f xml:space="preserve">  'Generation Calculation'!CS190-'Bidders Proposed Renewables'!U165</f>
        <v>159</v>
      </c>
      <c r="BU203" s="190">
        <f xml:space="preserve">  'Generation Calculation'!CT190-'Bidders Proposed Renewables'!V165</f>
        <v>159</v>
      </c>
      <c r="BV203" s="190">
        <f xml:space="preserve">  'Generation Calculation'!CU190-'Bidders Proposed Renewables'!W165</f>
        <v>169</v>
      </c>
      <c r="BW203" s="190">
        <f xml:space="preserve">  'Generation Calculation'!CV190-'Bidders Proposed Renewables'!X165</f>
        <v>169</v>
      </c>
      <c r="BX203" s="190">
        <f xml:space="preserve">  'Generation Calculation'!CW190-'Bidders Proposed Renewables'!Y165</f>
        <v>169</v>
      </c>
      <c r="BY203" s="190">
        <f xml:space="preserve">  'Generation Calculation'!CX190-'Bidders Proposed Renewables'!Z165</f>
        <v>169</v>
      </c>
      <c r="BZ203" s="190">
        <f xml:space="preserve">  'Generation Calculation'!CY190-'Bidders Proposed Renewables'!AA165</f>
        <v>169</v>
      </c>
      <c r="CA203" s="190">
        <f xml:space="preserve">  'Generation Calculation'!CZ190-'Bidders Proposed Renewables'!AB165</f>
        <v>169</v>
      </c>
      <c r="CC203" s="171">
        <f t="shared" si="610"/>
        <v>170</v>
      </c>
      <c r="CD203" s="172">
        <f t="shared" si="611"/>
        <v>170</v>
      </c>
      <c r="CE203" s="172">
        <f t="shared" si="612"/>
        <v>170</v>
      </c>
      <c r="CF203" s="172">
        <f t="shared" si="613"/>
        <v>170</v>
      </c>
      <c r="CG203" s="172">
        <f t="shared" si="614"/>
        <v>170</v>
      </c>
      <c r="CH203" s="172">
        <f t="shared" si="615"/>
        <v>170</v>
      </c>
      <c r="CI203" s="172">
        <f t="shared" si="616"/>
        <v>170</v>
      </c>
      <c r="CJ203" s="172">
        <f t="shared" si="617"/>
        <v>160</v>
      </c>
      <c r="CK203" s="172">
        <f t="shared" si="618"/>
        <v>150</v>
      </c>
      <c r="CL203" s="172">
        <f t="shared" si="619"/>
        <v>140</v>
      </c>
      <c r="CM203" s="172">
        <f t="shared" si="620"/>
        <v>130</v>
      </c>
      <c r="CN203" s="172">
        <f t="shared" si="621"/>
        <v>140</v>
      </c>
      <c r="CO203" s="172">
        <f t="shared" si="622"/>
        <v>130</v>
      </c>
      <c r="CP203" s="172">
        <f t="shared" si="623"/>
        <v>130</v>
      </c>
      <c r="CQ203" s="172">
        <f t="shared" si="624"/>
        <v>150</v>
      </c>
      <c r="CR203" s="172">
        <f t="shared" si="625"/>
        <v>160</v>
      </c>
      <c r="CS203" s="172">
        <f t="shared" si="626"/>
        <v>160</v>
      </c>
      <c r="CT203" s="172">
        <f t="shared" si="627"/>
        <v>160</v>
      </c>
      <c r="CU203" s="172">
        <f t="shared" si="628"/>
        <v>170</v>
      </c>
      <c r="CV203" s="172">
        <f t="shared" si="629"/>
        <v>170</v>
      </c>
      <c r="CW203" s="172">
        <f t="shared" si="630"/>
        <v>170</v>
      </c>
      <c r="CX203" s="172">
        <f t="shared" si="631"/>
        <v>170</v>
      </c>
      <c r="CY203" s="172">
        <f t="shared" si="632"/>
        <v>170</v>
      </c>
      <c r="CZ203" s="172">
        <f t="shared" si="633"/>
        <v>170</v>
      </c>
      <c r="DB203" s="171">
        <f t="shared" si="634"/>
        <v>160</v>
      </c>
      <c r="DC203" s="172">
        <f t="shared" si="635"/>
        <v>160</v>
      </c>
      <c r="DD203" s="172">
        <f t="shared" si="636"/>
        <v>160</v>
      </c>
      <c r="DE203" s="172">
        <f t="shared" si="637"/>
        <v>160</v>
      </c>
      <c r="DF203" s="172">
        <f t="shared" si="638"/>
        <v>160</v>
      </c>
      <c r="DG203" s="172">
        <f t="shared" si="639"/>
        <v>160</v>
      </c>
      <c r="DH203" s="172">
        <f t="shared" si="640"/>
        <v>160</v>
      </c>
      <c r="DI203" s="172">
        <f t="shared" si="641"/>
        <v>150</v>
      </c>
      <c r="DJ203" s="172">
        <f t="shared" si="642"/>
        <v>140</v>
      </c>
      <c r="DK203" s="172">
        <f t="shared" si="643"/>
        <v>130</v>
      </c>
      <c r="DL203" s="172">
        <f t="shared" si="644"/>
        <v>120</v>
      </c>
      <c r="DM203" s="172">
        <f t="shared" si="645"/>
        <v>130</v>
      </c>
      <c r="DN203" s="172">
        <f t="shared" si="646"/>
        <v>120</v>
      </c>
      <c r="DO203" s="172">
        <f t="shared" si="647"/>
        <v>120</v>
      </c>
      <c r="DP203" s="172">
        <f t="shared" si="648"/>
        <v>140</v>
      </c>
      <c r="DQ203" s="172">
        <f t="shared" si="649"/>
        <v>150</v>
      </c>
      <c r="DR203" s="172">
        <f t="shared" si="650"/>
        <v>150</v>
      </c>
      <c r="DS203" s="172">
        <f t="shared" si="651"/>
        <v>150</v>
      </c>
      <c r="DT203" s="172">
        <f t="shared" si="652"/>
        <v>160</v>
      </c>
      <c r="DU203" s="172">
        <f t="shared" si="653"/>
        <v>160</v>
      </c>
      <c r="DV203" s="172">
        <f t="shared" si="654"/>
        <v>160</v>
      </c>
      <c r="DW203" s="172">
        <f t="shared" si="655"/>
        <v>160</v>
      </c>
      <c r="DX203" s="172">
        <f t="shared" si="656"/>
        <v>160</v>
      </c>
      <c r="DY203" s="172">
        <f t="shared" si="657"/>
        <v>160</v>
      </c>
      <c r="EA203" s="171">
        <f t="shared" si="514"/>
        <v>8200</v>
      </c>
      <c r="EB203" s="172">
        <f t="shared" si="515"/>
        <v>8200</v>
      </c>
      <c r="EC203" s="172">
        <f t="shared" si="516"/>
        <v>8200</v>
      </c>
      <c r="ED203" s="172">
        <f t="shared" si="517"/>
        <v>8200</v>
      </c>
      <c r="EE203" s="172">
        <f t="shared" si="518"/>
        <v>8200</v>
      </c>
      <c r="EF203" s="172">
        <f t="shared" si="519"/>
        <v>8200</v>
      </c>
      <c r="EG203" s="172">
        <f t="shared" si="520"/>
        <v>8200</v>
      </c>
      <c r="EH203" s="172">
        <f t="shared" si="521"/>
        <v>8300</v>
      </c>
      <c r="EI203" s="172">
        <f t="shared" si="522"/>
        <v>8400</v>
      </c>
      <c r="EJ203" s="172">
        <f t="shared" si="523"/>
        <v>8500</v>
      </c>
      <c r="EK203" s="172">
        <f t="shared" si="524"/>
        <v>8600</v>
      </c>
      <c r="EL203" s="172">
        <f t="shared" si="525"/>
        <v>8500</v>
      </c>
      <c r="EM203" s="172">
        <f t="shared" si="526"/>
        <v>8600</v>
      </c>
      <c r="EN203" s="172">
        <f t="shared" si="527"/>
        <v>8600</v>
      </c>
      <c r="EO203" s="172">
        <f t="shared" si="528"/>
        <v>8400</v>
      </c>
      <c r="EP203" s="172">
        <f t="shared" si="529"/>
        <v>8300</v>
      </c>
      <c r="EQ203" s="172">
        <f t="shared" si="530"/>
        <v>8300</v>
      </c>
      <c r="ER203" s="172">
        <f t="shared" si="531"/>
        <v>8300</v>
      </c>
      <c r="ES203" s="172">
        <f t="shared" si="532"/>
        <v>8200</v>
      </c>
      <c r="ET203" s="172">
        <f t="shared" si="533"/>
        <v>8200</v>
      </c>
      <c r="EU203" s="172">
        <f t="shared" si="534"/>
        <v>8200</v>
      </c>
      <c r="EV203" s="172">
        <f t="shared" si="535"/>
        <v>8200</v>
      </c>
      <c r="EW203" s="172">
        <f t="shared" si="536"/>
        <v>8200</v>
      </c>
      <c r="EX203" s="172">
        <f t="shared" si="537"/>
        <v>8200</v>
      </c>
      <c r="EZ203" s="171">
        <f t="shared" si="538"/>
        <v>8300</v>
      </c>
      <c r="FA203" s="172">
        <f t="shared" si="539"/>
        <v>8300</v>
      </c>
      <c r="FB203" s="172">
        <f t="shared" si="540"/>
        <v>8300</v>
      </c>
      <c r="FC203" s="172">
        <f t="shared" si="541"/>
        <v>8300</v>
      </c>
      <c r="FD203" s="172">
        <f t="shared" si="542"/>
        <v>8300</v>
      </c>
      <c r="FE203" s="172">
        <f t="shared" si="543"/>
        <v>8300</v>
      </c>
      <c r="FF203" s="172">
        <f t="shared" si="544"/>
        <v>8300</v>
      </c>
      <c r="FG203" s="172">
        <f t="shared" si="545"/>
        <v>8400</v>
      </c>
      <c r="FH203" s="172">
        <f t="shared" si="546"/>
        <v>8500</v>
      </c>
      <c r="FI203" s="172">
        <f t="shared" si="547"/>
        <v>8600</v>
      </c>
      <c r="FJ203" s="172">
        <f t="shared" si="548"/>
        <v>8700</v>
      </c>
      <c r="FK203" s="172">
        <f t="shared" si="549"/>
        <v>8600</v>
      </c>
      <c r="FL203" s="172">
        <f t="shared" si="550"/>
        <v>8700</v>
      </c>
      <c r="FM203" s="172">
        <f t="shared" si="551"/>
        <v>8700</v>
      </c>
      <c r="FN203" s="172">
        <f t="shared" si="552"/>
        <v>8500</v>
      </c>
      <c r="FO203" s="172">
        <f t="shared" si="553"/>
        <v>8400</v>
      </c>
      <c r="FP203" s="172">
        <f t="shared" si="554"/>
        <v>8400</v>
      </c>
      <c r="FQ203" s="172">
        <f t="shared" si="555"/>
        <v>8400</v>
      </c>
      <c r="FR203" s="172">
        <f t="shared" si="556"/>
        <v>8300</v>
      </c>
      <c r="FS203" s="172">
        <f t="shared" si="557"/>
        <v>8300</v>
      </c>
      <c r="FT203" s="172">
        <f t="shared" si="558"/>
        <v>8300</v>
      </c>
      <c r="FU203" s="172">
        <f t="shared" si="559"/>
        <v>8300</v>
      </c>
      <c r="FV203" s="172">
        <f t="shared" si="560"/>
        <v>8300</v>
      </c>
      <c r="FW203" s="172">
        <f t="shared" si="561"/>
        <v>8300</v>
      </c>
    </row>
    <row r="204" spans="3:179" ht="14.25" customHeight="1" x14ac:dyDescent="0.25">
      <c r="C204" s="132">
        <v>2034</v>
      </c>
      <c r="D204" s="14" t="s">
        <v>164</v>
      </c>
      <c r="E204" s="171">
        <f t="shared" si="562"/>
        <v>1387.49</v>
      </c>
      <c r="F204" s="172">
        <f t="shared" si="563"/>
        <v>1387.49</v>
      </c>
      <c r="G204" s="172">
        <f t="shared" si="564"/>
        <v>1387.49</v>
      </c>
      <c r="H204" s="172">
        <f t="shared" si="565"/>
        <v>1387.49</v>
      </c>
      <c r="I204" s="172">
        <f t="shared" si="566"/>
        <v>1387.49</v>
      </c>
      <c r="J204" s="172">
        <f t="shared" si="567"/>
        <v>1387.49</v>
      </c>
      <c r="K204" s="172">
        <f t="shared" si="568"/>
        <v>1387.49</v>
      </c>
      <c r="L204" s="172">
        <f t="shared" si="569"/>
        <v>1321.29</v>
      </c>
      <c r="M204" s="172">
        <f t="shared" si="570"/>
        <v>1212.136471449712</v>
      </c>
      <c r="N204" s="172">
        <f t="shared" si="571"/>
        <v>1084.7535483131642</v>
      </c>
      <c r="O204" s="172">
        <f t="shared" si="572"/>
        <v>988.48094186005665</v>
      </c>
      <c r="P204" s="172">
        <f t="shared" si="573"/>
        <v>998.41502815025922</v>
      </c>
      <c r="Q204" s="172">
        <f t="shared" si="574"/>
        <v>1074.3628011230076</v>
      </c>
      <c r="R204" s="172">
        <f t="shared" si="575"/>
        <v>1178.4214649014491</v>
      </c>
      <c r="S204" s="172">
        <f t="shared" si="576"/>
        <v>1202.5056631790876</v>
      </c>
      <c r="T204" s="172">
        <f t="shared" si="577"/>
        <v>1321.29</v>
      </c>
      <c r="U204" s="172">
        <f t="shared" si="578"/>
        <v>1321.29</v>
      </c>
      <c r="V204" s="172">
        <f t="shared" si="579"/>
        <v>1321.29</v>
      </c>
      <c r="W204" s="172">
        <f t="shared" si="580"/>
        <v>1387.49</v>
      </c>
      <c r="X204" s="172">
        <f t="shared" si="581"/>
        <v>1387.49</v>
      </c>
      <c r="Y204" s="172">
        <f t="shared" si="582"/>
        <v>1387.49</v>
      </c>
      <c r="Z204" s="172">
        <f t="shared" si="583"/>
        <v>1387.49</v>
      </c>
      <c r="AA204" s="172">
        <f t="shared" si="584"/>
        <v>1387.49</v>
      </c>
      <c r="AB204" s="172">
        <f t="shared" si="585"/>
        <v>1387.49</v>
      </c>
      <c r="AC204" s="176">
        <f xml:space="preserve"> SUM(E204:AB204) * 28.25</f>
        <v>877490.36721109308</v>
      </c>
      <c r="AD204" s="195"/>
      <c r="AE204" s="171">
        <f t="shared" si="586"/>
        <v>8210</v>
      </c>
      <c r="AF204" s="172">
        <f t="shared" si="587"/>
        <v>8210</v>
      </c>
      <c r="AG204" s="172">
        <f t="shared" si="588"/>
        <v>8210</v>
      </c>
      <c r="AH204" s="172">
        <f t="shared" si="589"/>
        <v>8210</v>
      </c>
      <c r="AI204" s="172">
        <f t="shared" si="590"/>
        <v>8210</v>
      </c>
      <c r="AJ204" s="172">
        <f t="shared" si="591"/>
        <v>8210</v>
      </c>
      <c r="AK204" s="172">
        <f t="shared" si="592"/>
        <v>8210</v>
      </c>
      <c r="AL204" s="172">
        <f t="shared" si="593"/>
        <v>8310</v>
      </c>
      <c r="AM204" s="172">
        <f t="shared" si="594"/>
        <v>8468.6837433197761</v>
      </c>
      <c r="AN204" s="172">
        <f t="shared" si="595"/>
        <v>8645.2624422181925</v>
      </c>
      <c r="AO204" s="172">
        <f t="shared" si="596"/>
        <v>8773.3088524731338</v>
      </c>
      <c r="AP204" s="172">
        <f t="shared" si="597"/>
        <v>8760.2952272097518</v>
      </c>
      <c r="AQ204" s="172">
        <f t="shared" si="598"/>
        <v>8659.2953493581408</v>
      </c>
      <c r="AR204" s="172">
        <f t="shared" si="599"/>
        <v>8516.270510068678</v>
      </c>
      <c r="AS204" s="172">
        <f t="shared" si="600"/>
        <v>8482.3424760644484</v>
      </c>
      <c r="AT204" s="172">
        <f t="shared" si="601"/>
        <v>8310</v>
      </c>
      <c r="AU204" s="172">
        <f t="shared" si="602"/>
        <v>8310</v>
      </c>
      <c r="AV204" s="172">
        <f t="shared" si="603"/>
        <v>8310</v>
      </c>
      <c r="AW204" s="172">
        <f t="shared" si="604"/>
        <v>8210</v>
      </c>
      <c r="AX204" s="172">
        <f t="shared" si="605"/>
        <v>8210</v>
      </c>
      <c r="AY204" s="172">
        <f t="shared" si="606"/>
        <v>8210</v>
      </c>
      <c r="AZ204" s="172">
        <f t="shared" si="607"/>
        <v>8210</v>
      </c>
      <c r="BA204" s="172">
        <f t="shared" si="608"/>
        <v>8210</v>
      </c>
      <c r="BB204" s="172">
        <f t="shared" si="609"/>
        <v>8210</v>
      </c>
      <c r="BD204" s="189">
        <f xml:space="preserve">  'Generation Calculation'!CC191-'Bidders Proposed Renewables'!E166</f>
        <v>169</v>
      </c>
      <c r="BE204" s="190">
        <f xml:space="preserve">  'Generation Calculation'!CD191-'Bidders Proposed Renewables'!F166</f>
        <v>169</v>
      </c>
      <c r="BF204" s="190">
        <f xml:space="preserve">  'Generation Calculation'!CE191-'Bidders Proposed Renewables'!G166</f>
        <v>169</v>
      </c>
      <c r="BG204" s="190">
        <f xml:space="preserve">  'Generation Calculation'!CF191-'Bidders Proposed Renewables'!H166</f>
        <v>169</v>
      </c>
      <c r="BH204" s="190">
        <f xml:space="preserve">  'Generation Calculation'!CG191-'Bidders Proposed Renewables'!I166</f>
        <v>169</v>
      </c>
      <c r="BI204" s="190">
        <f xml:space="preserve">  'Generation Calculation'!CH191-'Bidders Proposed Renewables'!J166</f>
        <v>169</v>
      </c>
      <c r="BJ204" s="190">
        <f xml:space="preserve">  'Generation Calculation'!CI191-'Bidders Proposed Renewables'!K166</f>
        <v>169</v>
      </c>
      <c r="BK204" s="190">
        <f xml:space="preserve">  'Generation Calculation'!CJ191-'Bidders Proposed Renewables'!L166</f>
        <v>159</v>
      </c>
      <c r="BL204" s="190">
        <f xml:space="preserve">  'Generation Calculation'!CK191-'Bidders Proposed Renewables'!M166</f>
        <v>143.13162566802231</v>
      </c>
      <c r="BM204" s="190">
        <f xml:space="preserve">  'Generation Calculation'!CL191-'Bidders Proposed Renewables'!N166</f>
        <v>125.47375577818076</v>
      </c>
      <c r="BN204" s="190">
        <f xml:space="preserve">  'Generation Calculation'!CM191-'Bidders Proposed Renewables'!O166</f>
        <v>112.66911475268658</v>
      </c>
      <c r="BO204" s="190">
        <f xml:space="preserve">  'Generation Calculation'!CN191-'Bidders Proposed Renewables'!P166</f>
        <v>113.97047727902489</v>
      </c>
      <c r="BP204" s="190">
        <f xml:space="preserve">  'Generation Calculation'!CO191-'Bidders Proposed Renewables'!Q166</f>
        <v>124.07046506418601</v>
      </c>
      <c r="BQ204" s="190">
        <f xml:space="preserve">  'Generation Calculation'!CP191-'Bidders Proposed Renewables'!R166</f>
        <v>138.37294899313221</v>
      </c>
      <c r="BR204" s="190">
        <f xml:space="preserve">  'Generation Calculation'!CQ191-'Bidders Proposed Renewables'!S166</f>
        <v>141.76575239355509</v>
      </c>
      <c r="BS204" s="190">
        <f xml:space="preserve">  'Generation Calculation'!CR191-'Bidders Proposed Renewables'!T166</f>
        <v>159</v>
      </c>
      <c r="BT204" s="190">
        <f xml:space="preserve">  'Generation Calculation'!CS191-'Bidders Proposed Renewables'!U166</f>
        <v>159</v>
      </c>
      <c r="BU204" s="190">
        <f xml:space="preserve">  'Generation Calculation'!CT191-'Bidders Proposed Renewables'!V166</f>
        <v>159</v>
      </c>
      <c r="BV204" s="190">
        <f xml:space="preserve">  'Generation Calculation'!CU191-'Bidders Proposed Renewables'!W166</f>
        <v>169</v>
      </c>
      <c r="BW204" s="190">
        <f xml:space="preserve">  'Generation Calculation'!CV191-'Bidders Proposed Renewables'!X166</f>
        <v>169</v>
      </c>
      <c r="BX204" s="190">
        <f xml:space="preserve">  'Generation Calculation'!CW191-'Bidders Proposed Renewables'!Y166</f>
        <v>169</v>
      </c>
      <c r="BY204" s="190">
        <f xml:space="preserve">  'Generation Calculation'!CX191-'Bidders Proposed Renewables'!Z166</f>
        <v>169</v>
      </c>
      <c r="BZ204" s="190">
        <f xml:space="preserve">  'Generation Calculation'!CY191-'Bidders Proposed Renewables'!AA166</f>
        <v>169</v>
      </c>
      <c r="CA204" s="190">
        <f xml:space="preserve">  'Generation Calculation'!CZ191-'Bidders Proposed Renewables'!AB166</f>
        <v>169</v>
      </c>
      <c r="CC204" s="171">
        <f t="shared" si="610"/>
        <v>170</v>
      </c>
      <c r="CD204" s="172">
        <f t="shared" si="611"/>
        <v>170</v>
      </c>
      <c r="CE204" s="172">
        <f t="shared" si="612"/>
        <v>170</v>
      </c>
      <c r="CF204" s="172">
        <f t="shared" si="613"/>
        <v>170</v>
      </c>
      <c r="CG204" s="172">
        <f t="shared" si="614"/>
        <v>170</v>
      </c>
      <c r="CH204" s="172">
        <f t="shared" si="615"/>
        <v>170</v>
      </c>
      <c r="CI204" s="172">
        <f t="shared" si="616"/>
        <v>170</v>
      </c>
      <c r="CJ204" s="172">
        <f t="shared" si="617"/>
        <v>160</v>
      </c>
      <c r="CK204" s="172">
        <f t="shared" si="618"/>
        <v>150</v>
      </c>
      <c r="CL204" s="172">
        <f t="shared" si="619"/>
        <v>130</v>
      </c>
      <c r="CM204" s="172">
        <f t="shared" si="620"/>
        <v>120</v>
      </c>
      <c r="CN204" s="172">
        <f t="shared" si="621"/>
        <v>120</v>
      </c>
      <c r="CO204" s="172">
        <f t="shared" si="622"/>
        <v>130</v>
      </c>
      <c r="CP204" s="172">
        <f t="shared" si="623"/>
        <v>140</v>
      </c>
      <c r="CQ204" s="172">
        <f t="shared" si="624"/>
        <v>150</v>
      </c>
      <c r="CR204" s="172">
        <f t="shared" si="625"/>
        <v>160</v>
      </c>
      <c r="CS204" s="172">
        <f t="shared" si="626"/>
        <v>160</v>
      </c>
      <c r="CT204" s="172">
        <f t="shared" si="627"/>
        <v>160</v>
      </c>
      <c r="CU204" s="172">
        <f t="shared" si="628"/>
        <v>170</v>
      </c>
      <c r="CV204" s="172">
        <f t="shared" si="629"/>
        <v>170</v>
      </c>
      <c r="CW204" s="172">
        <f t="shared" si="630"/>
        <v>170</v>
      </c>
      <c r="CX204" s="172">
        <f t="shared" si="631"/>
        <v>170</v>
      </c>
      <c r="CY204" s="172">
        <f t="shared" si="632"/>
        <v>170</v>
      </c>
      <c r="CZ204" s="172">
        <f t="shared" si="633"/>
        <v>170</v>
      </c>
      <c r="DB204" s="171">
        <f t="shared" si="634"/>
        <v>160</v>
      </c>
      <c r="DC204" s="172">
        <f t="shared" si="635"/>
        <v>160</v>
      </c>
      <c r="DD204" s="172">
        <f t="shared" si="636"/>
        <v>160</v>
      </c>
      <c r="DE204" s="172">
        <f t="shared" si="637"/>
        <v>160</v>
      </c>
      <c r="DF204" s="172">
        <f t="shared" si="638"/>
        <v>160</v>
      </c>
      <c r="DG204" s="172">
        <f t="shared" si="639"/>
        <v>160</v>
      </c>
      <c r="DH204" s="172">
        <f t="shared" si="640"/>
        <v>160</v>
      </c>
      <c r="DI204" s="172">
        <f t="shared" si="641"/>
        <v>150</v>
      </c>
      <c r="DJ204" s="172">
        <f t="shared" si="642"/>
        <v>140</v>
      </c>
      <c r="DK204" s="172">
        <f t="shared" si="643"/>
        <v>120</v>
      </c>
      <c r="DL204" s="172">
        <f t="shared" si="644"/>
        <v>110.00000000000001</v>
      </c>
      <c r="DM204" s="172">
        <f t="shared" si="645"/>
        <v>110.00000000000001</v>
      </c>
      <c r="DN204" s="172">
        <f t="shared" si="646"/>
        <v>120</v>
      </c>
      <c r="DO204" s="172">
        <f t="shared" si="647"/>
        <v>130</v>
      </c>
      <c r="DP204" s="172">
        <f t="shared" si="648"/>
        <v>140</v>
      </c>
      <c r="DQ204" s="172">
        <f t="shared" si="649"/>
        <v>150</v>
      </c>
      <c r="DR204" s="172">
        <f t="shared" si="650"/>
        <v>150</v>
      </c>
      <c r="DS204" s="172">
        <f t="shared" si="651"/>
        <v>150</v>
      </c>
      <c r="DT204" s="172">
        <f t="shared" si="652"/>
        <v>160</v>
      </c>
      <c r="DU204" s="172">
        <f t="shared" si="653"/>
        <v>160</v>
      </c>
      <c r="DV204" s="172">
        <f t="shared" si="654"/>
        <v>160</v>
      </c>
      <c r="DW204" s="172">
        <f t="shared" si="655"/>
        <v>160</v>
      </c>
      <c r="DX204" s="172">
        <f t="shared" si="656"/>
        <v>160</v>
      </c>
      <c r="DY204" s="172">
        <f t="shared" si="657"/>
        <v>160</v>
      </c>
      <c r="EA204" s="171">
        <f t="shared" si="514"/>
        <v>8200</v>
      </c>
      <c r="EB204" s="172">
        <f t="shared" si="515"/>
        <v>8200</v>
      </c>
      <c r="EC204" s="172">
        <f t="shared" si="516"/>
        <v>8200</v>
      </c>
      <c r="ED204" s="172">
        <f t="shared" si="517"/>
        <v>8200</v>
      </c>
      <c r="EE204" s="172">
        <f t="shared" si="518"/>
        <v>8200</v>
      </c>
      <c r="EF204" s="172">
        <f t="shared" si="519"/>
        <v>8200</v>
      </c>
      <c r="EG204" s="172">
        <f t="shared" si="520"/>
        <v>8200</v>
      </c>
      <c r="EH204" s="172">
        <f t="shared" si="521"/>
        <v>8300</v>
      </c>
      <c r="EI204" s="172">
        <f t="shared" si="522"/>
        <v>8400</v>
      </c>
      <c r="EJ204" s="172">
        <f t="shared" si="523"/>
        <v>8600</v>
      </c>
      <c r="EK204" s="172">
        <f t="shared" si="524"/>
        <v>8700</v>
      </c>
      <c r="EL204" s="172">
        <f t="shared" si="525"/>
        <v>8700</v>
      </c>
      <c r="EM204" s="172">
        <f t="shared" si="526"/>
        <v>8600</v>
      </c>
      <c r="EN204" s="172">
        <f t="shared" si="527"/>
        <v>8500</v>
      </c>
      <c r="EO204" s="172">
        <f t="shared" si="528"/>
        <v>8400</v>
      </c>
      <c r="EP204" s="172">
        <f t="shared" si="529"/>
        <v>8300</v>
      </c>
      <c r="EQ204" s="172">
        <f t="shared" si="530"/>
        <v>8300</v>
      </c>
      <c r="ER204" s="172">
        <f t="shared" si="531"/>
        <v>8300</v>
      </c>
      <c r="ES204" s="172">
        <f t="shared" si="532"/>
        <v>8200</v>
      </c>
      <c r="ET204" s="172">
        <f t="shared" si="533"/>
        <v>8200</v>
      </c>
      <c r="EU204" s="172">
        <f t="shared" si="534"/>
        <v>8200</v>
      </c>
      <c r="EV204" s="172">
        <f t="shared" si="535"/>
        <v>8200</v>
      </c>
      <c r="EW204" s="172">
        <f t="shared" si="536"/>
        <v>8200</v>
      </c>
      <c r="EX204" s="172">
        <f t="shared" si="537"/>
        <v>8200</v>
      </c>
      <c r="EZ204" s="171">
        <f t="shared" si="538"/>
        <v>8300</v>
      </c>
      <c r="FA204" s="172">
        <f t="shared" si="539"/>
        <v>8300</v>
      </c>
      <c r="FB204" s="172">
        <f t="shared" si="540"/>
        <v>8300</v>
      </c>
      <c r="FC204" s="172">
        <f t="shared" si="541"/>
        <v>8300</v>
      </c>
      <c r="FD204" s="172">
        <f t="shared" si="542"/>
        <v>8300</v>
      </c>
      <c r="FE204" s="172">
        <f t="shared" si="543"/>
        <v>8300</v>
      </c>
      <c r="FF204" s="172">
        <f t="shared" si="544"/>
        <v>8300</v>
      </c>
      <c r="FG204" s="172">
        <f t="shared" si="545"/>
        <v>8400</v>
      </c>
      <c r="FH204" s="172">
        <f t="shared" si="546"/>
        <v>8500</v>
      </c>
      <c r="FI204" s="172">
        <f t="shared" si="547"/>
        <v>8700</v>
      </c>
      <c r="FJ204" s="172">
        <f t="shared" si="548"/>
        <v>8800</v>
      </c>
      <c r="FK204" s="172">
        <f t="shared" si="549"/>
        <v>8800</v>
      </c>
      <c r="FL204" s="172">
        <f t="shared" si="550"/>
        <v>8700</v>
      </c>
      <c r="FM204" s="172">
        <f t="shared" si="551"/>
        <v>8600</v>
      </c>
      <c r="FN204" s="172">
        <f t="shared" si="552"/>
        <v>8500</v>
      </c>
      <c r="FO204" s="172">
        <f t="shared" si="553"/>
        <v>8400</v>
      </c>
      <c r="FP204" s="172">
        <f t="shared" si="554"/>
        <v>8400</v>
      </c>
      <c r="FQ204" s="172">
        <f t="shared" si="555"/>
        <v>8400</v>
      </c>
      <c r="FR204" s="172">
        <f t="shared" si="556"/>
        <v>8300</v>
      </c>
      <c r="FS204" s="172">
        <f t="shared" si="557"/>
        <v>8300</v>
      </c>
      <c r="FT204" s="172">
        <f t="shared" si="558"/>
        <v>8300</v>
      </c>
      <c r="FU204" s="172">
        <f t="shared" si="559"/>
        <v>8300</v>
      </c>
      <c r="FV204" s="172">
        <f t="shared" si="560"/>
        <v>8300</v>
      </c>
      <c r="FW204" s="172">
        <f t="shared" si="561"/>
        <v>8300</v>
      </c>
    </row>
    <row r="205" spans="3:179" ht="14.25" customHeight="1" x14ac:dyDescent="0.25">
      <c r="C205" s="132">
        <v>2034</v>
      </c>
      <c r="D205" s="14" t="s">
        <v>165</v>
      </c>
      <c r="E205" s="171">
        <f t="shared" si="562"/>
        <v>1387.49</v>
      </c>
      <c r="F205" s="172">
        <f t="shared" si="563"/>
        <v>1387.49</v>
      </c>
      <c r="G205" s="172">
        <f t="shared" si="564"/>
        <v>1387.49</v>
      </c>
      <c r="H205" s="172">
        <f t="shared" si="565"/>
        <v>1387.49</v>
      </c>
      <c r="I205" s="172">
        <f t="shared" si="566"/>
        <v>1387.49</v>
      </c>
      <c r="J205" s="172">
        <f t="shared" si="567"/>
        <v>1387.49</v>
      </c>
      <c r="K205" s="172">
        <f t="shared" si="568"/>
        <v>1387.49</v>
      </c>
      <c r="L205" s="172">
        <f t="shared" si="569"/>
        <v>1298.1521023743549</v>
      </c>
      <c r="M205" s="172">
        <f t="shared" si="570"/>
        <v>1050.6374372643249</v>
      </c>
      <c r="N205" s="172">
        <f t="shared" si="571"/>
        <v>889.20755613860922</v>
      </c>
      <c r="O205" s="172">
        <f t="shared" si="572"/>
        <v>858.39948286890171</v>
      </c>
      <c r="P205" s="172">
        <f t="shared" si="573"/>
        <v>881.4637544806493</v>
      </c>
      <c r="Q205" s="172">
        <f t="shared" si="574"/>
        <v>910.25369473915464</v>
      </c>
      <c r="R205" s="172">
        <f t="shared" si="575"/>
        <v>1021.6358590330625</v>
      </c>
      <c r="S205" s="172">
        <f t="shared" si="576"/>
        <v>1123.662599887901</v>
      </c>
      <c r="T205" s="172">
        <f t="shared" si="577"/>
        <v>1264.7964824032206</v>
      </c>
      <c r="U205" s="172">
        <f t="shared" si="578"/>
        <v>1321.29</v>
      </c>
      <c r="V205" s="172">
        <f t="shared" si="579"/>
        <v>1321.29</v>
      </c>
      <c r="W205" s="172">
        <f t="shared" si="580"/>
        <v>1387.49</v>
      </c>
      <c r="X205" s="172">
        <f t="shared" si="581"/>
        <v>1387.49</v>
      </c>
      <c r="Y205" s="172">
        <f t="shared" si="582"/>
        <v>1387.49</v>
      </c>
      <c r="Z205" s="172">
        <f t="shared" si="583"/>
        <v>1387.49</v>
      </c>
      <c r="AA205" s="172">
        <f t="shared" si="584"/>
        <v>1387.49</v>
      </c>
      <c r="AB205" s="172">
        <f t="shared" si="585"/>
        <v>1387.49</v>
      </c>
      <c r="AC205" s="176">
        <f xml:space="preserve"> SUM(E205:AB205) * 31</f>
        <v>929322.92804489599</v>
      </c>
      <c r="AD205" s="195"/>
      <c r="AE205" s="171">
        <f t="shared" si="586"/>
        <v>8210</v>
      </c>
      <c r="AF205" s="172">
        <f t="shared" si="587"/>
        <v>8210</v>
      </c>
      <c r="AG205" s="172">
        <f t="shared" si="588"/>
        <v>8210</v>
      </c>
      <c r="AH205" s="172">
        <f t="shared" si="589"/>
        <v>8210</v>
      </c>
      <c r="AI205" s="172">
        <f t="shared" si="590"/>
        <v>8210</v>
      </c>
      <c r="AJ205" s="172">
        <f t="shared" si="591"/>
        <v>8210</v>
      </c>
      <c r="AK205" s="172">
        <f t="shared" si="592"/>
        <v>8210</v>
      </c>
      <c r="AL205" s="172">
        <f t="shared" si="593"/>
        <v>8344.2567634544757</v>
      </c>
      <c r="AM205" s="172">
        <f t="shared" si="594"/>
        <v>8691.1396161272514</v>
      </c>
      <c r="AN205" s="172">
        <f t="shared" si="595"/>
        <v>8901.0029661611115</v>
      </c>
      <c r="AO205" s="172">
        <f t="shared" si="596"/>
        <v>8939.8001417753967</v>
      </c>
      <c r="AP205" s="172">
        <f t="shared" si="597"/>
        <v>8910.7906351123256</v>
      </c>
      <c r="AQ205" s="172">
        <f t="shared" si="598"/>
        <v>8874.2786665333097</v>
      </c>
      <c r="AR205" s="172">
        <f t="shared" si="599"/>
        <v>8729.7012328581441</v>
      </c>
      <c r="AS205" s="172">
        <f t="shared" si="600"/>
        <v>8592.2347537083588</v>
      </c>
      <c r="AT205" s="172">
        <f t="shared" si="601"/>
        <v>8393.0415588499363</v>
      </c>
      <c r="AU205" s="172">
        <f t="shared" si="602"/>
        <v>8310</v>
      </c>
      <c r="AV205" s="172">
        <f t="shared" si="603"/>
        <v>8310</v>
      </c>
      <c r="AW205" s="172">
        <f t="shared" si="604"/>
        <v>8210</v>
      </c>
      <c r="AX205" s="172">
        <f t="shared" si="605"/>
        <v>8210</v>
      </c>
      <c r="AY205" s="172">
        <f t="shared" si="606"/>
        <v>8210</v>
      </c>
      <c r="AZ205" s="172">
        <f t="shared" si="607"/>
        <v>8210</v>
      </c>
      <c r="BA205" s="172">
        <f t="shared" si="608"/>
        <v>8210</v>
      </c>
      <c r="BB205" s="172">
        <f t="shared" si="609"/>
        <v>8210</v>
      </c>
      <c r="BD205" s="189">
        <f xml:space="preserve">  'Generation Calculation'!CC192-'Bidders Proposed Renewables'!E167</f>
        <v>169</v>
      </c>
      <c r="BE205" s="190">
        <f xml:space="preserve">  'Generation Calculation'!CD192-'Bidders Proposed Renewables'!F167</f>
        <v>169</v>
      </c>
      <c r="BF205" s="190">
        <f xml:space="preserve">  'Generation Calculation'!CE192-'Bidders Proposed Renewables'!G167</f>
        <v>169</v>
      </c>
      <c r="BG205" s="190">
        <f xml:space="preserve">  'Generation Calculation'!CF192-'Bidders Proposed Renewables'!H167</f>
        <v>169</v>
      </c>
      <c r="BH205" s="190">
        <f xml:space="preserve">  'Generation Calculation'!CG192-'Bidders Proposed Renewables'!I167</f>
        <v>169</v>
      </c>
      <c r="BI205" s="190">
        <f xml:space="preserve">  'Generation Calculation'!CH192-'Bidders Proposed Renewables'!J167</f>
        <v>169</v>
      </c>
      <c r="BJ205" s="190">
        <f xml:space="preserve">  'Generation Calculation'!CI192-'Bidders Proposed Renewables'!K167</f>
        <v>169</v>
      </c>
      <c r="BK205" s="190">
        <f xml:space="preserve">  'Generation Calculation'!CJ192-'Bidders Proposed Renewables'!L167</f>
        <v>155.57432365455244</v>
      </c>
      <c r="BL205" s="190">
        <f xml:space="preserve">  'Generation Calculation'!CK192-'Bidders Proposed Renewables'!M167</f>
        <v>120.88603838727494</v>
      </c>
      <c r="BM205" s="190">
        <f xml:space="preserve">  'Generation Calculation'!CL192-'Bidders Proposed Renewables'!N167</f>
        <v>99.899703383888777</v>
      </c>
      <c r="BN205" s="190">
        <f xml:space="preserve">  'Generation Calculation'!CM192-'Bidders Proposed Renewables'!O167</f>
        <v>96.019985822460242</v>
      </c>
      <c r="BO205" s="190">
        <f xml:space="preserve">  'Generation Calculation'!CN192-'Bidders Proposed Renewables'!P167</f>
        <v>98.920936488767353</v>
      </c>
      <c r="BP205" s="190">
        <f xml:space="preserve">  'Generation Calculation'!CO192-'Bidders Proposed Renewables'!Q167</f>
        <v>102.57213334666901</v>
      </c>
      <c r="BQ205" s="190">
        <f xml:space="preserve">  'Generation Calculation'!CP192-'Bidders Proposed Renewables'!R167</f>
        <v>117.02987671418558</v>
      </c>
      <c r="BR205" s="190">
        <f xml:space="preserve">  'Generation Calculation'!CQ192-'Bidders Proposed Renewables'!S167</f>
        <v>130.7765246291641</v>
      </c>
      <c r="BS205" s="190">
        <f xml:space="preserve">  'Generation Calculation'!CR192-'Bidders Proposed Renewables'!T167</f>
        <v>150.69584411500642</v>
      </c>
      <c r="BT205" s="190">
        <f xml:space="preserve">  'Generation Calculation'!CS192-'Bidders Proposed Renewables'!U167</f>
        <v>159</v>
      </c>
      <c r="BU205" s="190">
        <f xml:space="preserve">  'Generation Calculation'!CT192-'Bidders Proposed Renewables'!V167</f>
        <v>159</v>
      </c>
      <c r="BV205" s="190">
        <f xml:space="preserve">  'Generation Calculation'!CU192-'Bidders Proposed Renewables'!W167</f>
        <v>169</v>
      </c>
      <c r="BW205" s="190">
        <f xml:space="preserve">  'Generation Calculation'!CV192-'Bidders Proposed Renewables'!X167</f>
        <v>169</v>
      </c>
      <c r="BX205" s="190">
        <f xml:space="preserve">  'Generation Calculation'!CW192-'Bidders Proposed Renewables'!Y167</f>
        <v>169</v>
      </c>
      <c r="BY205" s="190">
        <f xml:space="preserve">  'Generation Calculation'!CX192-'Bidders Proposed Renewables'!Z167</f>
        <v>169</v>
      </c>
      <c r="BZ205" s="190">
        <f xml:space="preserve">  'Generation Calculation'!CY192-'Bidders Proposed Renewables'!AA167</f>
        <v>169</v>
      </c>
      <c r="CA205" s="190">
        <f xml:space="preserve">  'Generation Calculation'!CZ192-'Bidders Proposed Renewables'!AB167</f>
        <v>169</v>
      </c>
      <c r="CC205" s="171">
        <f t="shared" si="610"/>
        <v>170</v>
      </c>
      <c r="CD205" s="172">
        <f t="shared" si="611"/>
        <v>170</v>
      </c>
      <c r="CE205" s="172">
        <f t="shared" si="612"/>
        <v>170</v>
      </c>
      <c r="CF205" s="172">
        <f t="shared" si="613"/>
        <v>170</v>
      </c>
      <c r="CG205" s="172">
        <f t="shared" si="614"/>
        <v>170</v>
      </c>
      <c r="CH205" s="172">
        <f t="shared" si="615"/>
        <v>170</v>
      </c>
      <c r="CI205" s="172">
        <f t="shared" si="616"/>
        <v>170</v>
      </c>
      <c r="CJ205" s="172">
        <f t="shared" si="617"/>
        <v>160</v>
      </c>
      <c r="CK205" s="172">
        <f t="shared" si="618"/>
        <v>130</v>
      </c>
      <c r="CL205" s="172">
        <f t="shared" si="619"/>
        <v>100</v>
      </c>
      <c r="CM205" s="172">
        <f t="shared" si="620"/>
        <v>100</v>
      </c>
      <c r="CN205" s="172">
        <f t="shared" si="621"/>
        <v>100</v>
      </c>
      <c r="CO205" s="172">
        <f t="shared" si="622"/>
        <v>110.00000000000001</v>
      </c>
      <c r="CP205" s="172">
        <f t="shared" si="623"/>
        <v>120</v>
      </c>
      <c r="CQ205" s="172">
        <f t="shared" si="624"/>
        <v>140</v>
      </c>
      <c r="CR205" s="172">
        <f t="shared" si="625"/>
        <v>160</v>
      </c>
      <c r="CS205" s="172">
        <f t="shared" si="626"/>
        <v>160</v>
      </c>
      <c r="CT205" s="172">
        <f t="shared" si="627"/>
        <v>160</v>
      </c>
      <c r="CU205" s="172">
        <f t="shared" si="628"/>
        <v>170</v>
      </c>
      <c r="CV205" s="172">
        <f t="shared" si="629"/>
        <v>170</v>
      </c>
      <c r="CW205" s="172">
        <f t="shared" si="630"/>
        <v>170</v>
      </c>
      <c r="CX205" s="172">
        <f t="shared" si="631"/>
        <v>170</v>
      </c>
      <c r="CY205" s="172">
        <f t="shared" si="632"/>
        <v>170</v>
      </c>
      <c r="CZ205" s="172">
        <f t="shared" si="633"/>
        <v>170</v>
      </c>
      <c r="DB205" s="171">
        <f t="shared" si="634"/>
        <v>160</v>
      </c>
      <c r="DC205" s="172">
        <f t="shared" si="635"/>
        <v>160</v>
      </c>
      <c r="DD205" s="172">
        <f t="shared" si="636"/>
        <v>160</v>
      </c>
      <c r="DE205" s="172">
        <f t="shared" si="637"/>
        <v>160</v>
      </c>
      <c r="DF205" s="172">
        <f t="shared" si="638"/>
        <v>160</v>
      </c>
      <c r="DG205" s="172">
        <f t="shared" si="639"/>
        <v>160</v>
      </c>
      <c r="DH205" s="172">
        <f t="shared" si="640"/>
        <v>160</v>
      </c>
      <c r="DI205" s="172">
        <f t="shared" si="641"/>
        <v>150</v>
      </c>
      <c r="DJ205" s="172">
        <f t="shared" si="642"/>
        <v>120</v>
      </c>
      <c r="DK205" s="172">
        <f t="shared" si="643"/>
        <v>90</v>
      </c>
      <c r="DL205" s="172">
        <f t="shared" si="644"/>
        <v>90</v>
      </c>
      <c r="DM205" s="172">
        <f t="shared" si="645"/>
        <v>90</v>
      </c>
      <c r="DN205" s="172">
        <f t="shared" si="646"/>
        <v>100</v>
      </c>
      <c r="DO205" s="172">
        <f t="shared" si="647"/>
        <v>110.00000000000001</v>
      </c>
      <c r="DP205" s="172">
        <f t="shared" si="648"/>
        <v>130</v>
      </c>
      <c r="DQ205" s="172">
        <f t="shared" si="649"/>
        <v>150</v>
      </c>
      <c r="DR205" s="172">
        <f t="shared" si="650"/>
        <v>150</v>
      </c>
      <c r="DS205" s="172">
        <f t="shared" si="651"/>
        <v>150</v>
      </c>
      <c r="DT205" s="172">
        <f t="shared" si="652"/>
        <v>160</v>
      </c>
      <c r="DU205" s="172">
        <f t="shared" si="653"/>
        <v>160</v>
      </c>
      <c r="DV205" s="172">
        <f t="shared" si="654"/>
        <v>160</v>
      </c>
      <c r="DW205" s="172">
        <f t="shared" si="655"/>
        <v>160</v>
      </c>
      <c r="DX205" s="172">
        <f t="shared" si="656"/>
        <v>160</v>
      </c>
      <c r="DY205" s="172">
        <f t="shared" si="657"/>
        <v>160</v>
      </c>
      <c r="EA205" s="171">
        <f t="shared" ref="EA205:EA268" si="658">INDEX($J$22:$J$40,MATCH(BD205,$I$22:$I$40,-1))</f>
        <v>8200</v>
      </c>
      <c r="EB205" s="172">
        <f t="shared" ref="EB205:EB268" si="659">INDEX($J$22:$J$40,MATCH(BE205,$I$22:$I$40,-1))</f>
        <v>8200</v>
      </c>
      <c r="EC205" s="172">
        <f t="shared" ref="EC205:EC268" si="660">INDEX($J$22:$J$40,MATCH(BF205,$I$22:$I$40,-1))</f>
        <v>8200</v>
      </c>
      <c r="ED205" s="172">
        <f t="shared" ref="ED205:ED268" si="661">INDEX($J$22:$J$40,MATCH(BG205,$I$22:$I$40,-1))</f>
        <v>8200</v>
      </c>
      <c r="EE205" s="172">
        <f t="shared" ref="EE205:EE268" si="662">INDEX($J$22:$J$40,MATCH(BH205,$I$22:$I$40,-1))</f>
        <v>8200</v>
      </c>
      <c r="EF205" s="172">
        <f t="shared" ref="EF205:EF268" si="663">INDEX($J$22:$J$40,MATCH(BI205,$I$22:$I$40,-1))</f>
        <v>8200</v>
      </c>
      <c r="EG205" s="172">
        <f t="shared" ref="EG205:EG268" si="664">INDEX($J$22:$J$40,MATCH(BJ205,$I$22:$I$40,-1))</f>
        <v>8200</v>
      </c>
      <c r="EH205" s="172">
        <f t="shared" ref="EH205:EH268" si="665">INDEX($J$22:$J$40,MATCH(BK205,$I$22:$I$40,-1))</f>
        <v>8300</v>
      </c>
      <c r="EI205" s="172">
        <f t="shared" ref="EI205:EI268" si="666">INDEX($J$22:$J$40,MATCH(BL205,$I$22:$I$40,-1))</f>
        <v>8600</v>
      </c>
      <c r="EJ205" s="172">
        <f t="shared" ref="EJ205:EJ268" si="667">INDEX($J$22:$J$40,MATCH(BM205,$I$22:$I$40,-1))</f>
        <v>8900</v>
      </c>
      <c r="EK205" s="172">
        <f t="shared" ref="EK205:EK268" si="668">INDEX($J$22:$J$40,MATCH(BN205,$I$22:$I$40,-1))</f>
        <v>8900</v>
      </c>
      <c r="EL205" s="172">
        <f t="shared" ref="EL205:EL268" si="669">INDEX($J$22:$J$40,MATCH(BO205,$I$22:$I$40,-1))</f>
        <v>8900</v>
      </c>
      <c r="EM205" s="172">
        <f t="shared" ref="EM205:EM268" si="670">INDEX($J$22:$J$40,MATCH(BP205,$I$22:$I$40,-1))</f>
        <v>8800</v>
      </c>
      <c r="EN205" s="172">
        <f t="shared" ref="EN205:EN268" si="671">INDEX($J$22:$J$40,MATCH(BQ205,$I$22:$I$40,-1))</f>
        <v>8700</v>
      </c>
      <c r="EO205" s="172">
        <f t="shared" ref="EO205:EO268" si="672">INDEX($J$22:$J$40,MATCH(BR205,$I$22:$I$40,-1))</f>
        <v>8500</v>
      </c>
      <c r="EP205" s="172">
        <f t="shared" ref="EP205:EP268" si="673">INDEX($J$22:$J$40,MATCH(BS205,$I$22:$I$40,-1))</f>
        <v>8300</v>
      </c>
      <c r="EQ205" s="172">
        <f t="shared" ref="EQ205:EQ268" si="674">INDEX($J$22:$J$40,MATCH(BT205,$I$22:$I$40,-1))</f>
        <v>8300</v>
      </c>
      <c r="ER205" s="172">
        <f t="shared" ref="ER205:ER268" si="675">INDEX($J$22:$J$40,MATCH(BU205,$I$22:$I$40,-1))</f>
        <v>8300</v>
      </c>
      <c r="ES205" s="172">
        <f t="shared" ref="ES205:ES268" si="676">INDEX($J$22:$J$40,MATCH(BV205,$I$22:$I$40,-1))</f>
        <v>8200</v>
      </c>
      <c r="ET205" s="172">
        <f t="shared" ref="ET205:ET268" si="677">INDEX($J$22:$J$40,MATCH(BW205,$I$22:$I$40,-1))</f>
        <v>8200</v>
      </c>
      <c r="EU205" s="172">
        <f t="shared" ref="EU205:EU268" si="678">INDEX($J$22:$J$40,MATCH(BX205,$I$22:$I$40,-1))</f>
        <v>8200</v>
      </c>
      <c r="EV205" s="172">
        <f t="shared" ref="EV205:EV268" si="679">INDEX($J$22:$J$40,MATCH(BY205,$I$22:$I$40,-1))</f>
        <v>8200</v>
      </c>
      <c r="EW205" s="172">
        <f t="shared" ref="EW205:EW268" si="680">INDEX($J$22:$J$40,MATCH(BZ205,$I$22:$I$40,-1))</f>
        <v>8200</v>
      </c>
      <c r="EX205" s="172">
        <f t="shared" ref="EX205:EX268" si="681">INDEX($J$22:$J$40,MATCH(CA205,$I$22:$I$40,-1))</f>
        <v>8200</v>
      </c>
      <c r="EZ205" s="171">
        <f t="shared" ref="EZ205:EZ268" si="682">INDEX($J$22:$J$40,MATCH(BD205,$I$22:$I$40,-1)+1)</f>
        <v>8300</v>
      </c>
      <c r="FA205" s="172">
        <f t="shared" ref="FA205:FA268" si="683">INDEX($J$22:$J$40,MATCH(BE205,$I$22:$I$40,-1)+1)</f>
        <v>8300</v>
      </c>
      <c r="FB205" s="172">
        <f t="shared" ref="FB205:FB268" si="684">INDEX($J$22:$J$40,MATCH(BF205,$I$22:$I$40,-1)+1)</f>
        <v>8300</v>
      </c>
      <c r="FC205" s="172">
        <f t="shared" ref="FC205:FC268" si="685">INDEX($J$22:$J$40,MATCH(BG205,$I$22:$I$40,-1)+1)</f>
        <v>8300</v>
      </c>
      <c r="FD205" s="172">
        <f t="shared" ref="FD205:FD268" si="686">INDEX($J$22:$J$40,MATCH(BH205,$I$22:$I$40,-1)+1)</f>
        <v>8300</v>
      </c>
      <c r="FE205" s="172">
        <f t="shared" ref="FE205:FE268" si="687">INDEX($J$22:$J$40,MATCH(BI205,$I$22:$I$40,-1)+1)</f>
        <v>8300</v>
      </c>
      <c r="FF205" s="172">
        <f t="shared" ref="FF205:FF268" si="688">INDEX($J$22:$J$40,MATCH(BJ205,$I$22:$I$40,-1)+1)</f>
        <v>8300</v>
      </c>
      <c r="FG205" s="172">
        <f t="shared" ref="FG205:FG268" si="689">INDEX($J$22:$J$40,MATCH(BK205,$I$22:$I$40,-1)+1)</f>
        <v>8400</v>
      </c>
      <c r="FH205" s="172">
        <f t="shared" ref="FH205:FH268" si="690">INDEX($J$22:$J$40,MATCH(BL205,$I$22:$I$40,-1)+1)</f>
        <v>8700</v>
      </c>
      <c r="FI205" s="172">
        <f t="shared" ref="FI205:FI268" si="691">INDEX($J$22:$J$40,MATCH(BM205,$I$22:$I$40,-1)+1)</f>
        <v>9000</v>
      </c>
      <c r="FJ205" s="172">
        <f t="shared" ref="FJ205:FJ268" si="692">INDEX($J$22:$J$40,MATCH(BN205,$I$22:$I$40,-1)+1)</f>
        <v>9000</v>
      </c>
      <c r="FK205" s="172">
        <f t="shared" ref="FK205:FK268" si="693">INDEX($J$22:$J$40,MATCH(BO205,$I$22:$I$40,-1)+1)</f>
        <v>9000</v>
      </c>
      <c r="FL205" s="172">
        <f t="shared" ref="FL205:FL268" si="694">INDEX($J$22:$J$40,MATCH(BP205,$I$22:$I$40,-1)+1)</f>
        <v>8900</v>
      </c>
      <c r="FM205" s="172">
        <f t="shared" ref="FM205:FM268" si="695">INDEX($J$22:$J$40,MATCH(BQ205,$I$22:$I$40,-1)+1)</f>
        <v>8800</v>
      </c>
      <c r="FN205" s="172">
        <f t="shared" ref="FN205:FN268" si="696">INDEX($J$22:$J$40,MATCH(BR205,$I$22:$I$40,-1)+1)</f>
        <v>8600</v>
      </c>
      <c r="FO205" s="172">
        <f t="shared" ref="FO205:FO268" si="697">INDEX($J$22:$J$40,MATCH(BS205,$I$22:$I$40,-1)+1)</f>
        <v>8400</v>
      </c>
      <c r="FP205" s="172">
        <f t="shared" ref="FP205:FP268" si="698">INDEX($J$22:$J$40,MATCH(BT205,$I$22:$I$40,-1)+1)</f>
        <v>8400</v>
      </c>
      <c r="FQ205" s="172">
        <f t="shared" ref="FQ205:FQ268" si="699">INDEX($J$22:$J$40,MATCH(BU205,$I$22:$I$40,-1)+1)</f>
        <v>8400</v>
      </c>
      <c r="FR205" s="172">
        <f t="shared" ref="FR205:FR268" si="700">INDEX($J$22:$J$40,MATCH(BV205,$I$22:$I$40,-1)+1)</f>
        <v>8300</v>
      </c>
      <c r="FS205" s="172">
        <f t="shared" ref="FS205:FS268" si="701">INDEX($J$22:$J$40,MATCH(BW205,$I$22:$I$40,-1)+1)</f>
        <v>8300</v>
      </c>
      <c r="FT205" s="172">
        <f t="shared" ref="FT205:FT268" si="702">INDEX($J$22:$J$40,MATCH(BX205,$I$22:$I$40,-1)+1)</f>
        <v>8300</v>
      </c>
      <c r="FU205" s="172">
        <f t="shared" ref="FU205:FU268" si="703">INDEX($J$22:$J$40,MATCH(BY205,$I$22:$I$40,-1)+1)</f>
        <v>8300</v>
      </c>
      <c r="FV205" s="172">
        <f t="shared" ref="FV205:FV268" si="704">INDEX($J$22:$J$40,MATCH(BZ205,$I$22:$I$40,-1)+1)</f>
        <v>8300</v>
      </c>
      <c r="FW205" s="172">
        <f t="shared" ref="FW205:FW268" si="705">INDEX($J$22:$J$40,MATCH(CA205,$I$22:$I$40,-1)+1)</f>
        <v>8300</v>
      </c>
    </row>
    <row r="206" spans="3:179" ht="14.25" customHeight="1" x14ac:dyDescent="0.25">
      <c r="C206" s="132">
        <v>2034</v>
      </c>
      <c r="D206" s="14" t="s">
        <v>166</v>
      </c>
      <c r="E206" s="171">
        <f t="shared" si="562"/>
        <v>1387.49</v>
      </c>
      <c r="F206" s="172">
        <f t="shared" si="563"/>
        <v>1387.49</v>
      </c>
      <c r="G206" s="172">
        <f t="shared" si="564"/>
        <v>1387.49</v>
      </c>
      <c r="H206" s="172">
        <f t="shared" si="565"/>
        <v>1387.49</v>
      </c>
      <c r="I206" s="172">
        <f t="shared" si="566"/>
        <v>1387.49</v>
      </c>
      <c r="J206" s="172">
        <f t="shared" si="567"/>
        <v>1387.49</v>
      </c>
      <c r="K206" s="172">
        <f t="shared" si="568"/>
        <v>1387.49</v>
      </c>
      <c r="L206" s="172">
        <f t="shared" si="569"/>
        <v>1229.6101291773932</v>
      </c>
      <c r="M206" s="172">
        <f t="shared" si="570"/>
        <v>1028.9954771407806</v>
      </c>
      <c r="N206" s="172">
        <f t="shared" si="571"/>
        <v>893.33988471357293</v>
      </c>
      <c r="O206" s="172">
        <f t="shared" si="572"/>
        <v>901.20290902116938</v>
      </c>
      <c r="P206" s="172">
        <f t="shared" si="573"/>
        <v>974.03859030054787</v>
      </c>
      <c r="Q206" s="172">
        <f t="shared" si="574"/>
        <v>952.69306250929662</v>
      </c>
      <c r="R206" s="172">
        <f t="shared" si="575"/>
        <v>1082.3385665136341</v>
      </c>
      <c r="S206" s="172">
        <f t="shared" si="576"/>
        <v>1206.733053734509</v>
      </c>
      <c r="T206" s="172">
        <f t="shared" si="577"/>
        <v>1321.29</v>
      </c>
      <c r="U206" s="172">
        <f t="shared" si="578"/>
        <v>1321.29</v>
      </c>
      <c r="V206" s="172">
        <f t="shared" si="579"/>
        <v>1321.29</v>
      </c>
      <c r="W206" s="172">
        <f t="shared" si="580"/>
        <v>1387.49</v>
      </c>
      <c r="X206" s="172">
        <f t="shared" si="581"/>
        <v>1387.49</v>
      </c>
      <c r="Y206" s="172">
        <f t="shared" si="582"/>
        <v>1387.49</v>
      </c>
      <c r="Z206" s="172">
        <f t="shared" si="583"/>
        <v>1387.49</v>
      </c>
      <c r="AA206" s="172">
        <f t="shared" si="584"/>
        <v>1387.49</v>
      </c>
      <c r="AB206" s="172">
        <f t="shared" si="585"/>
        <v>1387.49</v>
      </c>
      <c r="AC206" s="176">
        <f xml:space="preserve"> SUM(E206:AB206) * 30</f>
        <v>908105.75019332743</v>
      </c>
      <c r="AD206" s="195"/>
      <c r="AE206" s="171">
        <f t="shared" si="586"/>
        <v>8210</v>
      </c>
      <c r="AF206" s="172">
        <f t="shared" si="587"/>
        <v>8210</v>
      </c>
      <c r="AG206" s="172">
        <f t="shared" si="588"/>
        <v>8210</v>
      </c>
      <c r="AH206" s="172">
        <f t="shared" si="589"/>
        <v>8210</v>
      </c>
      <c r="AI206" s="172">
        <f t="shared" si="590"/>
        <v>8210</v>
      </c>
      <c r="AJ206" s="172">
        <f t="shared" si="591"/>
        <v>8210</v>
      </c>
      <c r="AK206" s="172">
        <f t="shared" si="592"/>
        <v>8210</v>
      </c>
      <c r="AL206" s="172">
        <f t="shared" si="593"/>
        <v>8443.7656916607993</v>
      </c>
      <c r="AM206" s="172">
        <f t="shared" si="594"/>
        <v>8719.9529477955293</v>
      </c>
      <c r="AN206" s="172">
        <f t="shared" si="595"/>
        <v>8895.7700329421477</v>
      </c>
      <c r="AO206" s="172">
        <f t="shared" si="596"/>
        <v>8885.7935552805993</v>
      </c>
      <c r="AP206" s="172">
        <f t="shared" si="597"/>
        <v>8792.149671342142</v>
      </c>
      <c r="AQ206" s="172">
        <f t="shared" si="598"/>
        <v>8819.8280807946794</v>
      </c>
      <c r="AR206" s="172">
        <f t="shared" si="599"/>
        <v>8648.5286716292558</v>
      </c>
      <c r="AS206" s="172">
        <f t="shared" si="600"/>
        <v>8476.3535646124456</v>
      </c>
      <c r="AT206" s="172">
        <f t="shared" si="601"/>
        <v>8310</v>
      </c>
      <c r="AU206" s="172">
        <f t="shared" si="602"/>
        <v>8310</v>
      </c>
      <c r="AV206" s="172">
        <f t="shared" si="603"/>
        <v>8310</v>
      </c>
      <c r="AW206" s="172">
        <f t="shared" si="604"/>
        <v>8210</v>
      </c>
      <c r="AX206" s="172">
        <f t="shared" si="605"/>
        <v>8210</v>
      </c>
      <c r="AY206" s="172">
        <f t="shared" si="606"/>
        <v>8210</v>
      </c>
      <c r="AZ206" s="172">
        <f t="shared" si="607"/>
        <v>8210</v>
      </c>
      <c r="BA206" s="172">
        <f t="shared" si="608"/>
        <v>8210</v>
      </c>
      <c r="BB206" s="172">
        <f t="shared" si="609"/>
        <v>8210</v>
      </c>
      <c r="BD206" s="189">
        <f xml:space="preserve">  'Generation Calculation'!CC193-'Bidders Proposed Renewables'!E168</f>
        <v>169</v>
      </c>
      <c r="BE206" s="190">
        <f xml:space="preserve">  'Generation Calculation'!CD193-'Bidders Proposed Renewables'!F168</f>
        <v>169</v>
      </c>
      <c r="BF206" s="190">
        <f xml:space="preserve">  'Generation Calculation'!CE193-'Bidders Proposed Renewables'!G168</f>
        <v>169</v>
      </c>
      <c r="BG206" s="190">
        <f xml:space="preserve">  'Generation Calculation'!CF193-'Bidders Proposed Renewables'!H168</f>
        <v>169</v>
      </c>
      <c r="BH206" s="190">
        <f xml:space="preserve">  'Generation Calculation'!CG193-'Bidders Proposed Renewables'!I168</f>
        <v>169</v>
      </c>
      <c r="BI206" s="190">
        <f xml:space="preserve">  'Generation Calculation'!CH193-'Bidders Proposed Renewables'!J168</f>
        <v>169</v>
      </c>
      <c r="BJ206" s="190">
        <f xml:space="preserve">  'Generation Calculation'!CI193-'Bidders Proposed Renewables'!K168</f>
        <v>169</v>
      </c>
      <c r="BK206" s="190">
        <f xml:space="preserve">  'Generation Calculation'!CJ193-'Bidders Proposed Renewables'!L168</f>
        <v>145.62343083392</v>
      </c>
      <c r="BL206" s="190">
        <f xml:space="preserve">  'Generation Calculation'!CK193-'Bidders Proposed Renewables'!M168</f>
        <v>118.00470522044714</v>
      </c>
      <c r="BM206" s="190">
        <f xml:space="preserve">  'Generation Calculation'!CL193-'Bidders Proposed Renewables'!N168</f>
        <v>100.42299670578531</v>
      </c>
      <c r="BN206" s="190">
        <f xml:space="preserve">  'Generation Calculation'!CM193-'Bidders Proposed Renewables'!O168</f>
        <v>101.42064447194001</v>
      </c>
      <c r="BO206" s="190">
        <f xml:space="preserve">  'Generation Calculation'!CN193-'Bidders Proposed Renewables'!P168</f>
        <v>110.78503286578589</v>
      </c>
      <c r="BP206" s="190">
        <f xml:space="preserve">  'Generation Calculation'!CO193-'Bidders Proposed Renewables'!Q168</f>
        <v>108.01719192053203</v>
      </c>
      <c r="BQ206" s="190">
        <f xml:space="preserve">  'Generation Calculation'!CP193-'Bidders Proposed Renewables'!R168</f>
        <v>125.14713283707451</v>
      </c>
      <c r="BR206" s="190">
        <f xml:space="preserve">  'Generation Calculation'!CQ193-'Bidders Proposed Renewables'!S168</f>
        <v>142.36464353875536</v>
      </c>
      <c r="BS206" s="190">
        <f xml:space="preserve">  'Generation Calculation'!CR193-'Bidders Proposed Renewables'!T168</f>
        <v>159</v>
      </c>
      <c r="BT206" s="190">
        <f xml:space="preserve">  'Generation Calculation'!CS193-'Bidders Proposed Renewables'!U168</f>
        <v>159</v>
      </c>
      <c r="BU206" s="190">
        <f xml:space="preserve">  'Generation Calculation'!CT193-'Bidders Proposed Renewables'!V168</f>
        <v>159</v>
      </c>
      <c r="BV206" s="190">
        <f xml:space="preserve">  'Generation Calculation'!CU193-'Bidders Proposed Renewables'!W168</f>
        <v>169</v>
      </c>
      <c r="BW206" s="190">
        <f xml:space="preserve">  'Generation Calculation'!CV193-'Bidders Proposed Renewables'!X168</f>
        <v>169</v>
      </c>
      <c r="BX206" s="190">
        <f xml:space="preserve">  'Generation Calculation'!CW193-'Bidders Proposed Renewables'!Y168</f>
        <v>169</v>
      </c>
      <c r="BY206" s="190">
        <f xml:space="preserve">  'Generation Calculation'!CX193-'Bidders Proposed Renewables'!Z168</f>
        <v>169</v>
      </c>
      <c r="BZ206" s="190">
        <f xml:space="preserve">  'Generation Calculation'!CY193-'Bidders Proposed Renewables'!AA168</f>
        <v>169</v>
      </c>
      <c r="CA206" s="190">
        <f xml:space="preserve">  'Generation Calculation'!CZ193-'Bidders Proposed Renewables'!AB168</f>
        <v>169</v>
      </c>
      <c r="CC206" s="171">
        <f t="shared" si="610"/>
        <v>170</v>
      </c>
      <c r="CD206" s="172">
        <f t="shared" si="611"/>
        <v>170</v>
      </c>
      <c r="CE206" s="172">
        <f t="shared" si="612"/>
        <v>170</v>
      </c>
      <c r="CF206" s="172">
        <f t="shared" si="613"/>
        <v>170</v>
      </c>
      <c r="CG206" s="172">
        <f t="shared" si="614"/>
        <v>170</v>
      </c>
      <c r="CH206" s="172">
        <f t="shared" si="615"/>
        <v>170</v>
      </c>
      <c r="CI206" s="172">
        <f t="shared" si="616"/>
        <v>170</v>
      </c>
      <c r="CJ206" s="172">
        <f t="shared" si="617"/>
        <v>150</v>
      </c>
      <c r="CK206" s="172">
        <f t="shared" si="618"/>
        <v>120</v>
      </c>
      <c r="CL206" s="172">
        <f t="shared" si="619"/>
        <v>110.00000000000001</v>
      </c>
      <c r="CM206" s="172">
        <f t="shared" si="620"/>
        <v>110.00000000000001</v>
      </c>
      <c r="CN206" s="172">
        <f t="shared" si="621"/>
        <v>120</v>
      </c>
      <c r="CO206" s="172">
        <f t="shared" si="622"/>
        <v>110.00000000000001</v>
      </c>
      <c r="CP206" s="172">
        <f t="shared" si="623"/>
        <v>130</v>
      </c>
      <c r="CQ206" s="172">
        <f t="shared" si="624"/>
        <v>150</v>
      </c>
      <c r="CR206" s="172">
        <f t="shared" si="625"/>
        <v>160</v>
      </c>
      <c r="CS206" s="172">
        <f t="shared" si="626"/>
        <v>160</v>
      </c>
      <c r="CT206" s="172">
        <f t="shared" si="627"/>
        <v>160</v>
      </c>
      <c r="CU206" s="172">
        <f t="shared" si="628"/>
        <v>170</v>
      </c>
      <c r="CV206" s="172">
        <f t="shared" si="629"/>
        <v>170</v>
      </c>
      <c r="CW206" s="172">
        <f t="shared" si="630"/>
        <v>170</v>
      </c>
      <c r="CX206" s="172">
        <f t="shared" si="631"/>
        <v>170</v>
      </c>
      <c r="CY206" s="172">
        <f t="shared" si="632"/>
        <v>170</v>
      </c>
      <c r="CZ206" s="172">
        <f t="shared" si="633"/>
        <v>170</v>
      </c>
      <c r="DB206" s="171">
        <f t="shared" si="634"/>
        <v>160</v>
      </c>
      <c r="DC206" s="172">
        <f t="shared" si="635"/>
        <v>160</v>
      </c>
      <c r="DD206" s="172">
        <f t="shared" si="636"/>
        <v>160</v>
      </c>
      <c r="DE206" s="172">
        <f t="shared" si="637"/>
        <v>160</v>
      </c>
      <c r="DF206" s="172">
        <f t="shared" si="638"/>
        <v>160</v>
      </c>
      <c r="DG206" s="172">
        <f t="shared" si="639"/>
        <v>160</v>
      </c>
      <c r="DH206" s="172">
        <f t="shared" si="640"/>
        <v>160</v>
      </c>
      <c r="DI206" s="172">
        <f t="shared" si="641"/>
        <v>140</v>
      </c>
      <c r="DJ206" s="172">
        <f t="shared" si="642"/>
        <v>110.00000000000001</v>
      </c>
      <c r="DK206" s="172">
        <f t="shared" si="643"/>
        <v>100</v>
      </c>
      <c r="DL206" s="172">
        <f t="shared" si="644"/>
        <v>100</v>
      </c>
      <c r="DM206" s="172">
        <f t="shared" si="645"/>
        <v>110.00000000000001</v>
      </c>
      <c r="DN206" s="172">
        <f t="shared" si="646"/>
        <v>100</v>
      </c>
      <c r="DO206" s="172">
        <f t="shared" si="647"/>
        <v>120</v>
      </c>
      <c r="DP206" s="172">
        <f t="shared" si="648"/>
        <v>140</v>
      </c>
      <c r="DQ206" s="172">
        <f t="shared" si="649"/>
        <v>150</v>
      </c>
      <c r="DR206" s="172">
        <f t="shared" si="650"/>
        <v>150</v>
      </c>
      <c r="DS206" s="172">
        <f t="shared" si="651"/>
        <v>150</v>
      </c>
      <c r="DT206" s="172">
        <f t="shared" si="652"/>
        <v>160</v>
      </c>
      <c r="DU206" s="172">
        <f t="shared" si="653"/>
        <v>160</v>
      </c>
      <c r="DV206" s="172">
        <f t="shared" si="654"/>
        <v>160</v>
      </c>
      <c r="DW206" s="172">
        <f t="shared" si="655"/>
        <v>160</v>
      </c>
      <c r="DX206" s="172">
        <f t="shared" si="656"/>
        <v>160</v>
      </c>
      <c r="DY206" s="172">
        <f t="shared" si="657"/>
        <v>160</v>
      </c>
      <c r="EA206" s="171">
        <f t="shared" si="658"/>
        <v>8200</v>
      </c>
      <c r="EB206" s="172">
        <f t="shared" si="659"/>
        <v>8200</v>
      </c>
      <c r="EC206" s="172">
        <f t="shared" si="660"/>
        <v>8200</v>
      </c>
      <c r="ED206" s="172">
        <f t="shared" si="661"/>
        <v>8200</v>
      </c>
      <c r="EE206" s="172">
        <f t="shared" si="662"/>
        <v>8200</v>
      </c>
      <c r="EF206" s="172">
        <f t="shared" si="663"/>
        <v>8200</v>
      </c>
      <c r="EG206" s="172">
        <f t="shared" si="664"/>
        <v>8200</v>
      </c>
      <c r="EH206" s="172">
        <f t="shared" si="665"/>
        <v>8400</v>
      </c>
      <c r="EI206" s="172">
        <f t="shared" si="666"/>
        <v>8700</v>
      </c>
      <c r="EJ206" s="172">
        <f t="shared" si="667"/>
        <v>8800</v>
      </c>
      <c r="EK206" s="172">
        <f t="shared" si="668"/>
        <v>8800</v>
      </c>
      <c r="EL206" s="172">
        <f t="shared" si="669"/>
        <v>8700</v>
      </c>
      <c r="EM206" s="172">
        <f t="shared" si="670"/>
        <v>8800</v>
      </c>
      <c r="EN206" s="172">
        <f t="shared" si="671"/>
        <v>8600</v>
      </c>
      <c r="EO206" s="172">
        <f t="shared" si="672"/>
        <v>8400</v>
      </c>
      <c r="EP206" s="172">
        <f t="shared" si="673"/>
        <v>8300</v>
      </c>
      <c r="EQ206" s="172">
        <f t="shared" si="674"/>
        <v>8300</v>
      </c>
      <c r="ER206" s="172">
        <f t="shared" si="675"/>
        <v>8300</v>
      </c>
      <c r="ES206" s="172">
        <f t="shared" si="676"/>
        <v>8200</v>
      </c>
      <c r="ET206" s="172">
        <f t="shared" si="677"/>
        <v>8200</v>
      </c>
      <c r="EU206" s="172">
        <f t="shared" si="678"/>
        <v>8200</v>
      </c>
      <c r="EV206" s="172">
        <f t="shared" si="679"/>
        <v>8200</v>
      </c>
      <c r="EW206" s="172">
        <f t="shared" si="680"/>
        <v>8200</v>
      </c>
      <c r="EX206" s="172">
        <f t="shared" si="681"/>
        <v>8200</v>
      </c>
      <c r="EZ206" s="171">
        <f t="shared" si="682"/>
        <v>8300</v>
      </c>
      <c r="FA206" s="172">
        <f t="shared" si="683"/>
        <v>8300</v>
      </c>
      <c r="FB206" s="172">
        <f t="shared" si="684"/>
        <v>8300</v>
      </c>
      <c r="FC206" s="172">
        <f t="shared" si="685"/>
        <v>8300</v>
      </c>
      <c r="FD206" s="172">
        <f t="shared" si="686"/>
        <v>8300</v>
      </c>
      <c r="FE206" s="172">
        <f t="shared" si="687"/>
        <v>8300</v>
      </c>
      <c r="FF206" s="172">
        <f t="shared" si="688"/>
        <v>8300</v>
      </c>
      <c r="FG206" s="172">
        <f t="shared" si="689"/>
        <v>8500</v>
      </c>
      <c r="FH206" s="172">
        <f t="shared" si="690"/>
        <v>8800</v>
      </c>
      <c r="FI206" s="172">
        <f t="shared" si="691"/>
        <v>8900</v>
      </c>
      <c r="FJ206" s="172">
        <f t="shared" si="692"/>
        <v>8900</v>
      </c>
      <c r="FK206" s="172">
        <f t="shared" si="693"/>
        <v>8800</v>
      </c>
      <c r="FL206" s="172">
        <f t="shared" si="694"/>
        <v>8900</v>
      </c>
      <c r="FM206" s="172">
        <f t="shared" si="695"/>
        <v>8700</v>
      </c>
      <c r="FN206" s="172">
        <f t="shared" si="696"/>
        <v>8500</v>
      </c>
      <c r="FO206" s="172">
        <f t="shared" si="697"/>
        <v>8400</v>
      </c>
      <c r="FP206" s="172">
        <f t="shared" si="698"/>
        <v>8400</v>
      </c>
      <c r="FQ206" s="172">
        <f t="shared" si="699"/>
        <v>8400</v>
      </c>
      <c r="FR206" s="172">
        <f t="shared" si="700"/>
        <v>8300</v>
      </c>
      <c r="FS206" s="172">
        <f t="shared" si="701"/>
        <v>8300</v>
      </c>
      <c r="FT206" s="172">
        <f t="shared" si="702"/>
        <v>8300</v>
      </c>
      <c r="FU206" s="172">
        <f t="shared" si="703"/>
        <v>8300</v>
      </c>
      <c r="FV206" s="172">
        <f t="shared" si="704"/>
        <v>8300</v>
      </c>
      <c r="FW206" s="172">
        <f t="shared" si="705"/>
        <v>8300</v>
      </c>
    </row>
    <row r="207" spans="3:179" ht="14.25" customHeight="1" x14ac:dyDescent="0.25">
      <c r="C207" s="132">
        <v>2034</v>
      </c>
      <c r="D207" s="14" t="s">
        <v>10</v>
      </c>
      <c r="E207" s="171">
        <f t="shared" si="562"/>
        <v>1387.49</v>
      </c>
      <c r="F207" s="172">
        <f t="shared" si="563"/>
        <v>1387.49</v>
      </c>
      <c r="G207" s="172">
        <f t="shared" si="564"/>
        <v>1387.49</v>
      </c>
      <c r="H207" s="172">
        <f t="shared" si="565"/>
        <v>1383.4831741842675</v>
      </c>
      <c r="I207" s="172">
        <f t="shared" si="566"/>
        <v>1377.4396484625831</v>
      </c>
      <c r="J207" s="172">
        <f t="shared" si="567"/>
        <v>1383.4831741842675</v>
      </c>
      <c r="K207" s="172">
        <f t="shared" si="568"/>
        <v>1368.8631085021266</v>
      </c>
      <c r="L207" s="172">
        <f t="shared" si="569"/>
        <v>1086.683833451649</v>
      </c>
      <c r="M207" s="172">
        <f t="shared" si="570"/>
        <v>883.47303123462291</v>
      </c>
      <c r="N207" s="172">
        <f t="shared" si="571"/>
        <v>817.45902041869647</v>
      </c>
      <c r="O207" s="172">
        <f t="shared" si="572"/>
        <v>844.7206624129941</v>
      </c>
      <c r="P207" s="172">
        <f t="shared" si="573"/>
        <v>875.99184003433595</v>
      </c>
      <c r="Q207" s="172">
        <f t="shared" si="574"/>
        <v>978.43115363648815</v>
      </c>
      <c r="R207" s="172">
        <f t="shared" si="575"/>
        <v>1104.0327995953178</v>
      </c>
      <c r="S207" s="172">
        <f t="shared" si="576"/>
        <v>1208.656002580992</v>
      </c>
      <c r="T207" s="172">
        <f t="shared" si="577"/>
        <v>1321.29</v>
      </c>
      <c r="U207" s="172">
        <f t="shared" si="578"/>
        <v>1321.29</v>
      </c>
      <c r="V207" s="172">
        <f t="shared" si="579"/>
        <v>1321.29</v>
      </c>
      <c r="W207" s="172">
        <f t="shared" si="580"/>
        <v>1387.49</v>
      </c>
      <c r="X207" s="172">
        <f t="shared" si="581"/>
        <v>1387.49</v>
      </c>
      <c r="Y207" s="172">
        <f t="shared" si="582"/>
        <v>1387.49</v>
      </c>
      <c r="Z207" s="172">
        <f t="shared" si="583"/>
        <v>1387.49</v>
      </c>
      <c r="AA207" s="172">
        <f t="shared" si="584"/>
        <v>1387.49</v>
      </c>
      <c r="AB207" s="172">
        <f t="shared" si="585"/>
        <v>1387.49</v>
      </c>
      <c r="AC207" s="176">
        <f xml:space="preserve"> SUM(E207:AB207) * 31</f>
        <v>922683.92090964888</v>
      </c>
      <c r="AD207" s="195"/>
      <c r="AE207" s="171">
        <f t="shared" si="586"/>
        <v>8210</v>
      </c>
      <c r="AF207" s="172">
        <f t="shared" si="587"/>
        <v>8210</v>
      </c>
      <c r="AG207" s="172">
        <f t="shared" si="588"/>
        <v>8210</v>
      </c>
      <c r="AH207" s="172">
        <f t="shared" si="589"/>
        <v>8216.1396568667005</v>
      </c>
      <c r="AI207" s="172">
        <f t="shared" si="590"/>
        <v>8225.3783774358308</v>
      </c>
      <c r="AJ207" s="172">
        <f t="shared" si="591"/>
        <v>8216.1396568667005</v>
      </c>
      <c r="AK207" s="172">
        <f t="shared" si="592"/>
        <v>8238.4447562607365</v>
      </c>
      <c r="AL207" s="172">
        <f t="shared" si="593"/>
        <v>8642.6496808502579</v>
      </c>
      <c r="AM207" s="172">
        <f t="shared" si="594"/>
        <v>8908.2533632466948</v>
      </c>
      <c r="AN207" s="172">
        <f t="shared" si="595"/>
        <v>8990.7808398641264</v>
      </c>
      <c r="AO207" s="172">
        <f t="shared" si="596"/>
        <v>8956.9057108784145</v>
      </c>
      <c r="AP207" s="172">
        <f t="shared" si="597"/>
        <v>8917.69222592386</v>
      </c>
      <c r="AQ207" s="172">
        <f t="shared" si="598"/>
        <v>8786.4291292339967</v>
      </c>
      <c r="AR207" s="172">
        <f t="shared" si="599"/>
        <v>8619.083264801553</v>
      </c>
      <c r="AS207" s="172">
        <f t="shared" si="600"/>
        <v>8473.6259696781217</v>
      </c>
      <c r="AT207" s="172">
        <f t="shared" si="601"/>
        <v>8310</v>
      </c>
      <c r="AU207" s="172">
        <f t="shared" si="602"/>
        <v>8310</v>
      </c>
      <c r="AV207" s="172">
        <f t="shared" si="603"/>
        <v>8310</v>
      </c>
      <c r="AW207" s="172">
        <f t="shared" si="604"/>
        <v>8210</v>
      </c>
      <c r="AX207" s="172">
        <f t="shared" si="605"/>
        <v>8210</v>
      </c>
      <c r="AY207" s="172">
        <f t="shared" si="606"/>
        <v>8210</v>
      </c>
      <c r="AZ207" s="172">
        <f t="shared" si="607"/>
        <v>8210</v>
      </c>
      <c r="BA207" s="172">
        <f t="shared" si="608"/>
        <v>8210</v>
      </c>
      <c r="BB207" s="172">
        <f t="shared" si="609"/>
        <v>8210</v>
      </c>
      <c r="BD207" s="189">
        <f xml:space="preserve">  'Generation Calculation'!CC194-'Bidders Proposed Renewables'!E169</f>
        <v>169</v>
      </c>
      <c r="BE207" s="190">
        <f xml:space="preserve">  'Generation Calculation'!CD194-'Bidders Proposed Renewables'!F169</f>
        <v>169</v>
      </c>
      <c r="BF207" s="190">
        <f xml:space="preserve">  'Generation Calculation'!CE194-'Bidders Proposed Renewables'!G169</f>
        <v>169</v>
      </c>
      <c r="BG207" s="190">
        <f xml:space="preserve">  'Generation Calculation'!CF194-'Bidders Proposed Renewables'!H169</f>
        <v>168.38603431332999</v>
      </c>
      <c r="BH207" s="190">
        <f xml:space="preserve">  'Generation Calculation'!CG194-'Bidders Proposed Renewables'!I169</f>
        <v>167.462162256417</v>
      </c>
      <c r="BI207" s="190">
        <f xml:space="preserve">  'Generation Calculation'!CH194-'Bidders Proposed Renewables'!J169</f>
        <v>168.38603431332999</v>
      </c>
      <c r="BJ207" s="190">
        <f xml:space="preserve">  'Generation Calculation'!CI194-'Bidders Proposed Renewables'!K169</f>
        <v>166.15552437392634</v>
      </c>
      <c r="BK207" s="190">
        <f xml:space="preserve">  'Generation Calculation'!CJ194-'Bidders Proposed Renewables'!L169</f>
        <v>125.73503191497423</v>
      </c>
      <c r="BL207" s="190">
        <f xml:space="preserve">  'Generation Calculation'!CK194-'Bidders Proposed Renewables'!M169</f>
        <v>99.174663675330521</v>
      </c>
      <c r="BM207" s="190">
        <f xml:space="preserve">  'Generation Calculation'!CL194-'Bidders Proposed Renewables'!N169</f>
        <v>90.921916013587349</v>
      </c>
      <c r="BN207" s="190">
        <f xml:space="preserve">  'Generation Calculation'!CM194-'Bidders Proposed Renewables'!O169</f>
        <v>94.309428912158467</v>
      </c>
      <c r="BO207" s="190">
        <f xml:space="preserve">  'Generation Calculation'!CN194-'Bidders Proposed Renewables'!P169</f>
        <v>98.230777407613942</v>
      </c>
      <c r="BP207" s="190">
        <f xml:space="preserve">  'Generation Calculation'!CO194-'Bidders Proposed Renewables'!Q169</f>
        <v>111.35708707660037</v>
      </c>
      <c r="BQ207" s="190">
        <f xml:space="preserve">  'Generation Calculation'!CP194-'Bidders Proposed Renewables'!R169</f>
        <v>128.0916735198447</v>
      </c>
      <c r="BR207" s="190">
        <f xml:space="preserve">  'Generation Calculation'!CQ194-'Bidders Proposed Renewables'!S169</f>
        <v>142.63740303218788</v>
      </c>
      <c r="BS207" s="190">
        <f xml:space="preserve">  'Generation Calculation'!CR194-'Bidders Proposed Renewables'!T169</f>
        <v>159</v>
      </c>
      <c r="BT207" s="190">
        <f xml:space="preserve">  'Generation Calculation'!CS194-'Bidders Proposed Renewables'!U169</f>
        <v>159</v>
      </c>
      <c r="BU207" s="190">
        <f xml:space="preserve">  'Generation Calculation'!CT194-'Bidders Proposed Renewables'!V169</f>
        <v>159</v>
      </c>
      <c r="BV207" s="190">
        <f xml:space="preserve">  'Generation Calculation'!CU194-'Bidders Proposed Renewables'!W169</f>
        <v>169</v>
      </c>
      <c r="BW207" s="190">
        <f xml:space="preserve">  'Generation Calculation'!CV194-'Bidders Proposed Renewables'!X169</f>
        <v>169</v>
      </c>
      <c r="BX207" s="190">
        <f xml:space="preserve">  'Generation Calculation'!CW194-'Bidders Proposed Renewables'!Y169</f>
        <v>169</v>
      </c>
      <c r="BY207" s="190">
        <f xml:space="preserve">  'Generation Calculation'!CX194-'Bidders Proposed Renewables'!Z169</f>
        <v>169</v>
      </c>
      <c r="BZ207" s="190">
        <f xml:space="preserve">  'Generation Calculation'!CY194-'Bidders Proposed Renewables'!AA169</f>
        <v>169</v>
      </c>
      <c r="CA207" s="190">
        <f xml:space="preserve">  'Generation Calculation'!CZ194-'Bidders Proposed Renewables'!AB169</f>
        <v>169</v>
      </c>
      <c r="CC207" s="171">
        <f t="shared" si="610"/>
        <v>170</v>
      </c>
      <c r="CD207" s="172">
        <f t="shared" si="611"/>
        <v>170</v>
      </c>
      <c r="CE207" s="172">
        <f t="shared" si="612"/>
        <v>170</v>
      </c>
      <c r="CF207" s="172">
        <f t="shared" si="613"/>
        <v>170</v>
      </c>
      <c r="CG207" s="172">
        <f t="shared" si="614"/>
        <v>170</v>
      </c>
      <c r="CH207" s="172">
        <f t="shared" si="615"/>
        <v>170</v>
      </c>
      <c r="CI207" s="172">
        <f t="shared" si="616"/>
        <v>170</v>
      </c>
      <c r="CJ207" s="172">
        <f t="shared" si="617"/>
        <v>130</v>
      </c>
      <c r="CK207" s="172">
        <f t="shared" si="618"/>
        <v>100</v>
      </c>
      <c r="CL207" s="172">
        <f t="shared" si="619"/>
        <v>100</v>
      </c>
      <c r="CM207" s="172">
        <f t="shared" si="620"/>
        <v>100</v>
      </c>
      <c r="CN207" s="172">
        <f t="shared" si="621"/>
        <v>100</v>
      </c>
      <c r="CO207" s="172">
        <f t="shared" si="622"/>
        <v>120</v>
      </c>
      <c r="CP207" s="172">
        <f t="shared" si="623"/>
        <v>130</v>
      </c>
      <c r="CQ207" s="172">
        <f t="shared" si="624"/>
        <v>150</v>
      </c>
      <c r="CR207" s="172">
        <f t="shared" si="625"/>
        <v>160</v>
      </c>
      <c r="CS207" s="172">
        <f t="shared" si="626"/>
        <v>160</v>
      </c>
      <c r="CT207" s="172">
        <f t="shared" si="627"/>
        <v>160</v>
      </c>
      <c r="CU207" s="172">
        <f t="shared" si="628"/>
        <v>170</v>
      </c>
      <c r="CV207" s="172">
        <f t="shared" si="629"/>
        <v>170</v>
      </c>
      <c r="CW207" s="172">
        <f t="shared" si="630"/>
        <v>170</v>
      </c>
      <c r="CX207" s="172">
        <f t="shared" si="631"/>
        <v>170</v>
      </c>
      <c r="CY207" s="172">
        <f t="shared" si="632"/>
        <v>170</v>
      </c>
      <c r="CZ207" s="172">
        <f t="shared" si="633"/>
        <v>170</v>
      </c>
      <c r="DB207" s="171">
        <f t="shared" si="634"/>
        <v>160</v>
      </c>
      <c r="DC207" s="172">
        <f t="shared" si="635"/>
        <v>160</v>
      </c>
      <c r="DD207" s="172">
        <f t="shared" si="636"/>
        <v>160</v>
      </c>
      <c r="DE207" s="172">
        <f t="shared" si="637"/>
        <v>160</v>
      </c>
      <c r="DF207" s="172">
        <f t="shared" si="638"/>
        <v>160</v>
      </c>
      <c r="DG207" s="172">
        <f t="shared" si="639"/>
        <v>160</v>
      </c>
      <c r="DH207" s="172">
        <f t="shared" si="640"/>
        <v>160</v>
      </c>
      <c r="DI207" s="172">
        <f t="shared" si="641"/>
        <v>120</v>
      </c>
      <c r="DJ207" s="172">
        <f t="shared" si="642"/>
        <v>90</v>
      </c>
      <c r="DK207" s="172">
        <f t="shared" si="643"/>
        <v>90</v>
      </c>
      <c r="DL207" s="172">
        <f t="shared" si="644"/>
        <v>90</v>
      </c>
      <c r="DM207" s="172">
        <f t="shared" si="645"/>
        <v>90</v>
      </c>
      <c r="DN207" s="172">
        <f t="shared" si="646"/>
        <v>110.00000000000001</v>
      </c>
      <c r="DO207" s="172">
        <f t="shared" si="647"/>
        <v>120</v>
      </c>
      <c r="DP207" s="172">
        <f t="shared" si="648"/>
        <v>140</v>
      </c>
      <c r="DQ207" s="172">
        <f t="shared" si="649"/>
        <v>150</v>
      </c>
      <c r="DR207" s="172">
        <f t="shared" si="650"/>
        <v>150</v>
      </c>
      <c r="DS207" s="172">
        <f t="shared" si="651"/>
        <v>150</v>
      </c>
      <c r="DT207" s="172">
        <f t="shared" si="652"/>
        <v>160</v>
      </c>
      <c r="DU207" s="172">
        <f t="shared" si="653"/>
        <v>160</v>
      </c>
      <c r="DV207" s="172">
        <f t="shared" si="654"/>
        <v>160</v>
      </c>
      <c r="DW207" s="172">
        <f t="shared" si="655"/>
        <v>160</v>
      </c>
      <c r="DX207" s="172">
        <f t="shared" si="656"/>
        <v>160</v>
      </c>
      <c r="DY207" s="172">
        <f t="shared" si="657"/>
        <v>160</v>
      </c>
      <c r="EA207" s="171">
        <f t="shared" si="658"/>
        <v>8200</v>
      </c>
      <c r="EB207" s="172">
        <f t="shared" si="659"/>
        <v>8200</v>
      </c>
      <c r="EC207" s="172">
        <f t="shared" si="660"/>
        <v>8200</v>
      </c>
      <c r="ED207" s="172">
        <f t="shared" si="661"/>
        <v>8200</v>
      </c>
      <c r="EE207" s="172">
        <f t="shared" si="662"/>
        <v>8200</v>
      </c>
      <c r="EF207" s="172">
        <f t="shared" si="663"/>
        <v>8200</v>
      </c>
      <c r="EG207" s="172">
        <f t="shared" si="664"/>
        <v>8200</v>
      </c>
      <c r="EH207" s="172">
        <f t="shared" si="665"/>
        <v>8600</v>
      </c>
      <c r="EI207" s="172">
        <f t="shared" si="666"/>
        <v>8900</v>
      </c>
      <c r="EJ207" s="172">
        <f t="shared" si="667"/>
        <v>8900</v>
      </c>
      <c r="EK207" s="172">
        <f t="shared" si="668"/>
        <v>8900</v>
      </c>
      <c r="EL207" s="172">
        <f t="shared" si="669"/>
        <v>8900</v>
      </c>
      <c r="EM207" s="172">
        <f t="shared" si="670"/>
        <v>8700</v>
      </c>
      <c r="EN207" s="172">
        <f t="shared" si="671"/>
        <v>8600</v>
      </c>
      <c r="EO207" s="172">
        <f t="shared" si="672"/>
        <v>8400</v>
      </c>
      <c r="EP207" s="172">
        <f t="shared" si="673"/>
        <v>8300</v>
      </c>
      <c r="EQ207" s="172">
        <f t="shared" si="674"/>
        <v>8300</v>
      </c>
      <c r="ER207" s="172">
        <f t="shared" si="675"/>
        <v>8300</v>
      </c>
      <c r="ES207" s="172">
        <f t="shared" si="676"/>
        <v>8200</v>
      </c>
      <c r="ET207" s="172">
        <f t="shared" si="677"/>
        <v>8200</v>
      </c>
      <c r="EU207" s="172">
        <f t="shared" si="678"/>
        <v>8200</v>
      </c>
      <c r="EV207" s="172">
        <f t="shared" si="679"/>
        <v>8200</v>
      </c>
      <c r="EW207" s="172">
        <f t="shared" si="680"/>
        <v>8200</v>
      </c>
      <c r="EX207" s="172">
        <f t="shared" si="681"/>
        <v>8200</v>
      </c>
      <c r="EZ207" s="171">
        <f t="shared" si="682"/>
        <v>8300</v>
      </c>
      <c r="FA207" s="172">
        <f t="shared" si="683"/>
        <v>8300</v>
      </c>
      <c r="FB207" s="172">
        <f t="shared" si="684"/>
        <v>8300</v>
      </c>
      <c r="FC207" s="172">
        <f t="shared" si="685"/>
        <v>8300</v>
      </c>
      <c r="FD207" s="172">
        <f t="shared" si="686"/>
        <v>8300</v>
      </c>
      <c r="FE207" s="172">
        <f t="shared" si="687"/>
        <v>8300</v>
      </c>
      <c r="FF207" s="172">
        <f t="shared" si="688"/>
        <v>8300</v>
      </c>
      <c r="FG207" s="172">
        <f t="shared" si="689"/>
        <v>8700</v>
      </c>
      <c r="FH207" s="172">
        <f t="shared" si="690"/>
        <v>9000</v>
      </c>
      <c r="FI207" s="172">
        <f t="shared" si="691"/>
        <v>9000</v>
      </c>
      <c r="FJ207" s="172">
        <f t="shared" si="692"/>
        <v>9000</v>
      </c>
      <c r="FK207" s="172">
        <f t="shared" si="693"/>
        <v>9000</v>
      </c>
      <c r="FL207" s="172">
        <f t="shared" si="694"/>
        <v>8800</v>
      </c>
      <c r="FM207" s="172">
        <f t="shared" si="695"/>
        <v>8700</v>
      </c>
      <c r="FN207" s="172">
        <f t="shared" si="696"/>
        <v>8500</v>
      </c>
      <c r="FO207" s="172">
        <f t="shared" si="697"/>
        <v>8400</v>
      </c>
      <c r="FP207" s="172">
        <f t="shared" si="698"/>
        <v>8400</v>
      </c>
      <c r="FQ207" s="172">
        <f t="shared" si="699"/>
        <v>8400</v>
      </c>
      <c r="FR207" s="172">
        <f t="shared" si="700"/>
        <v>8300</v>
      </c>
      <c r="FS207" s="172">
        <f t="shared" si="701"/>
        <v>8300</v>
      </c>
      <c r="FT207" s="172">
        <f t="shared" si="702"/>
        <v>8300</v>
      </c>
      <c r="FU207" s="172">
        <f t="shared" si="703"/>
        <v>8300</v>
      </c>
      <c r="FV207" s="172">
        <f t="shared" si="704"/>
        <v>8300</v>
      </c>
      <c r="FW207" s="172">
        <f t="shared" si="705"/>
        <v>8300</v>
      </c>
    </row>
    <row r="208" spans="3:179" ht="14.25" customHeight="1" x14ac:dyDescent="0.25">
      <c r="C208" s="132">
        <v>2034</v>
      </c>
      <c r="D208" s="14" t="s">
        <v>167</v>
      </c>
      <c r="E208" s="171">
        <f t="shared" si="562"/>
        <v>1387.49</v>
      </c>
      <c r="F208" s="172">
        <f t="shared" si="563"/>
        <v>1387.49</v>
      </c>
      <c r="G208" s="172">
        <f t="shared" si="564"/>
        <v>1387.49</v>
      </c>
      <c r="H208" s="172">
        <f t="shared" si="565"/>
        <v>1387.49</v>
      </c>
      <c r="I208" s="172">
        <f t="shared" si="566"/>
        <v>1387.49</v>
      </c>
      <c r="J208" s="172">
        <f t="shared" si="567"/>
        <v>1387.49</v>
      </c>
      <c r="K208" s="172">
        <f t="shared" si="568"/>
        <v>1387.49</v>
      </c>
      <c r="L208" s="172">
        <f t="shared" si="569"/>
        <v>1254.5173942995687</v>
      </c>
      <c r="M208" s="172">
        <f t="shared" si="570"/>
        <v>1133.1535073409261</v>
      </c>
      <c r="N208" s="172">
        <f t="shared" si="571"/>
        <v>995.81995627578317</v>
      </c>
      <c r="O208" s="172">
        <f t="shared" si="572"/>
        <v>1015.0634462065657</v>
      </c>
      <c r="P208" s="172">
        <f t="shared" si="573"/>
        <v>1101.1515888945949</v>
      </c>
      <c r="Q208" s="172">
        <f t="shared" si="574"/>
        <v>1129.9354771721789</v>
      </c>
      <c r="R208" s="172">
        <f t="shared" si="575"/>
        <v>1221.0328298843815</v>
      </c>
      <c r="S208" s="172">
        <f t="shared" si="576"/>
        <v>1321.29</v>
      </c>
      <c r="T208" s="172">
        <f t="shared" si="577"/>
        <v>1321.29</v>
      </c>
      <c r="U208" s="172">
        <f t="shared" si="578"/>
        <v>1321.29</v>
      </c>
      <c r="V208" s="172">
        <f t="shared" si="579"/>
        <v>1321.29</v>
      </c>
      <c r="W208" s="172">
        <f t="shared" si="580"/>
        <v>1387.49</v>
      </c>
      <c r="X208" s="172">
        <f t="shared" si="581"/>
        <v>1387.49</v>
      </c>
      <c r="Y208" s="172">
        <f t="shared" si="582"/>
        <v>1387.49</v>
      </c>
      <c r="Z208" s="172">
        <f t="shared" si="583"/>
        <v>1387.49</v>
      </c>
      <c r="AA208" s="172">
        <f t="shared" si="584"/>
        <v>1387.49</v>
      </c>
      <c r="AB208" s="172">
        <f t="shared" si="585"/>
        <v>1387.49</v>
      </c>
      <c r="AC208" s="176">
        <f xml:space="preserve"> SUM(E208:AB208) * 30</f>
        <v>935196.12600222032</v>
      </c>
      <c r="AD208" s="195"/>
      <c r="AE208" s="171">
        <f t="shared" si="586"/>
        <v>8210</v>
      </c>
      <c r="AF208" s="172">
        <f t="shared" si="587"/>
        <v>8210</v>
      </c>
      <c r="AG208" s="172">
        <f t="shared" si="588"/>
        <v>8210</v>
      </c>
      <c r="AH208" s="172">
        <f t="shared" si="589"/>
        <v>8210</v>
      </c>
      <c r="AI208" s="172">
        <f t="shared" si="590"/>
        <v>8210</v>
      </c>
      <c r="AJ208" s="172">
        <f t="shared" si="591"/>
        <v>8210</v>
      </c>
      <c r="AK208" s="172">
        <f t="shared" si="592"/>
        <v>8210</v>
      </c>
      <c r="AL208" s="172">
        <f t="shared" si="593"/>
        <v>8407.9366762571444</v>
      </c>
      <c r="AM208" s="172">
        <f t="shared" si="594"/>
        <v>8579.1824047009177</v>
      </c>
      <c r="AN208" s="172">
        <f t="shared" si="595"/>
        <v>8763.6990491178203</v>
      </c>
      <c r="AO208" s="172">
        <f t="shared" si="596"/>
        <v>8738.3856110399247</v>
      </c>
      <c r="AP208" s="172">
        <f t="shared" si="597"/>
        <v>8623.007502177752</v>
      </c>
      <c r="AQ208" s="172">
        <f t="shared" si="598"/>
        <v>8583.6132469317945</v>
      </c>
      <c r="AR208" s="172">
        <f t="shared" si="599"/>
        <v>8456.0193526499806</v>
      </c>
      <c r="AS208" s="172">
        <f t="shared" si="600"/>
        <v>8310</v>
      </c>
      <c r="AT208" s="172">
        <f t="shared" si="601"/>
        <v>8310</v>
      </c>
      <c r="AU208" s="172">
        <f t="shared" si="602"/>
        <v>8310</v>
      </c>
      <c r="AV208" s="172">
        <f t="shared" si="603"/>
        <v>8310</v>
      </c>
      <c r="AW208" s="172">
        <f t="shared" si="604"/>
        <v>8210</v>
      </c>
      <c r="AX208" s="172">
        <f t="shared" si="605"/>
        <v>8210</v>
      </c>
      <c r="AY208" s="172">
        <f t="shared" si="606"/>
        <v>8210</v>
      </c>
      <c r="AZ208" s="172">
        <f t="shared" si="607"/>
        <v>8210</v>
      </c>
      <c r="BA208" s="172">
        <f t="shared" si="608"/>
        <v>8210</v>
      </c>
      <c r="BB208" s="172">
        <f t="shared" si="609"/>
        <v>8210</v>
      </c>
      <c r="BD208" s="189">
        <f xml:space="preserve">  'Generation Calculation'!CC195-'Bidders Proposed Renewables'!E170</f>
        <v>169</v>
      </c>
      <c r="BE208" s="190">
        <f xml:space="preserve">  'Generation Calculation'!CD195-'Bidders Proposed Renewables'!F170</f>
        <v>169</v>
      </c>
      <c r="BF208" s="190">
        <f xml:space="preserve">  'Generation Calculation'!CE195-'Bidders Proposed Renewables'!G170</f>
        <v>169</v>
      </c>
      <c r="BG208" s="190">
        <f xml:space="preserve">  'Generation Calculation'!CF195-'Bidders Proposed Renewables'!H170</f>
        <v>169</v>
      </c>
      <c r="BH208" s="190">
        <f xml:space="preserve">  'Generation Calculation'!CG195-'Bidders Proposed Renewables'!I170</f>
        <v>169</v>
      </c>
      <c r="BI208" s="190">
        <f xml:space="preserve">  'Generation Calculation'!CH195-'Bidders Proposed Renewables'!J170</f>
        <v>169</v>
      </c>
      <c r="BJ208" s="190">
        <f xml:space="preserve">  'Generation Calculation'!CI195-'Bidders Proposed Renewables'!K170</f>
        <v>169</v>
      </c>
      <c r="BK208" s="190">
        <f xml:space="preserve">  'Generation Calculation'!CJ195-'Bidders Proposed Renewables'!L170</f>
        <v>149.20633237428547</v>
      </c>
      <c r="BL208" s="190">
        <f xml:space="preserve">  'Generation Calculation'!CK195-'Bidders Proposed Renewables'!M170</f>
        <v>132.0817595299082</v>
      </c>
      <c r="BM208" s="190">
        <f xml:space="preserve">  'Generation Calculation'!CL195-'Bidders Proposed Renewables'!N170</f>
        <v>113.63009508821794</v>
      </c>
      <c r="BN208" s="190">
        <f xml:space="preserve">  'Generation Calculation'!CM195-'Bidders Proposed Renewables'!O170</f>
        <v>116.16143889600754</v>
      </c>
      <c r="BO208" s="190">
        <f xml:space="preserve">  'Generation Calculation'!CN195-'Bidders Proposed Renewables'!P170</f>
        <v>127.69924978222477</v>
      </c>
      <c r="BP208" s="190">
        <f xml:space="preserve">  'Generation Calculation'!CO195-'Bidders Proposed Renewables'!Q170</f>
        <v>131.63867530682063</v>
      </c>
      <c r="BQ208" s="190">
        <f xml:space="preserve">  'Generation Calculation'!CP195-'Bidders Proposed Renewables'!R170</f>
        <v>144.39806473500198</v>
      </c>
      <c r="BR208" s="190">
        <f xml:space="preserve">  'Generation Calculation'!CQ195-'Bidders Proposed Renewables'!S170</f>
        <v>159</v>
      </c>
      <c r="BS208" s="190">
        <f xml:space="preserve">  'Generation Calculation'!CR195-'Bidders Proposed Renewables'!T170</f>
        <v>159</v>
      </c>
      <c r="BT208" s="190">
        <f xml:space="preserve">  'Generation Calculation'!CS195-'Bidders Proposed Renewables'!U170</f>
        <v>159</v>
      </c>
      <c r="BU208" s="190">
        <f xml:space="preserve">  'Generation Calculation'!CT195-'Bidders Proposed Renewables'!V170</f>
        <v>159</v>
      </c>
      <c r="BV208" s="190">
        <f xml:space="preserve">  'Generation Calculation'!CU195-'Bidders Proposed Renewables'!W170</f>
        <v>169</v>
      </c>
      <c r="BW208" s="190">
        <f xml:space="preserve">  'Generation Calculation'!CV195-'Bidders Proposed Renewables'!X170</f>
        <v>169</v>
      </c>
      <c r="BX208" s="190">
        <f xml:space="preserve">  'Generation Calculation'!CW195-'Bidders Proposed Renewables'!Y170</f>
        <v>169</v>
      </c>
      <c r="BY208" s="190">
        <f xml:space="preserve">  'Generation Calculation'!CX195-'Bidders Proposed Renewables'!Z170</f>
        <v>169</v>
      </c>
      <c r="BZ208" s="190">
        <f xml:space="preserve">  'Generation Calculation'!CY195-'Bidders Proposed Renewables'!AA170</f>
        <v>169</v>
      </c>
      <c r="CA208" s="190">
        <f xml:space="preserve">  'Generation Calculation'!CZ195-'Bidders Proposed Renewables'!AB170</f>
        <v>169</v>
      </c>
      <c r="CC208" s="171">
        <f t="shared" si="610"/>
        <v>170</v>
      </c>
      <c r="CD208" s="172">
        <f t="shared" si="611"/>
        <v>170</v>
      </c>
      <c r="CE208" s="172">
        <f t="shared" si="612"/>
        <v>170</v>
      </c>
      <c r="CF208" s="172">
        <f t="shared" si="613"/>
        <v>170</v>
      </c>
      <c r="CG208" s="172">
        <f t="shared" si="614"/>
        <v>170</v>
      </c>
      <c r="CH208" s="172">
        <f t="shared" si="615"/>
        <v>170</v>
      </c>
      <c r="CI208" s="172">
        <f t="shared" si="616"/>
        <v>170</v>
      </c>
      <c r="CJ208" s="172">
        <f t="shared" si="617"/>
        <v>150</v>
      </c>
      <c r="CK208" s="172">
        <f t="shared" si="618"/>
        <v>140</v>
      </c>
      <c r="CL208" s="172">
        <f t="shared" si="619"/>
        <v>120</v>
      </c>
      <c r="CM208" s="172">
        <f t="shared" si="620"/>
        <v>120</v>
      </c>
      <c r="CN208" s="172">
        <f t="shared" si="621"/>
        <v>130</v>
      </c>
      <c r="CO208" s="172">
        <f t="shared" si="622"/>
        <v>140</v>
      </c>
      <c r="CP208" s="172">
        <f t="shared" si="623"/>
        <v>150</v>
      </c>
      <c r="CQ208" s="172">
        <f t="shared" si="624"/>
        <v>160</v>
      </c>
      <c r="CR208" s="172">
        <f t="shared" si="625"/>
        <v>160</v>
      </c>
      <c r="CS208" s="172">
        <f t="shared" si="626"/>
        <v>160</v>
      </c>
      <c r="CT208" s="172">
        <f t="shared" si="627"/>
        <v>160</v>
      </c>
      <c r="CU208" s="172">
        <f t="shared" si="628"/>
        <v>170</v>
      </c>
      <c r="CV208" s="172">
        <f t="shared" si="629"/>
        <v>170</v>
      </c>
      <c r="CW208" s="172">
        <f t="shared" si="630"/>
        <v>170</v>
      </c>
      <c r="CX208" s="172">
        <f t="shared" si="631"/>
        <v>170</v>
      </c>
      <c r="CY208" s="172">
        <f t="shared" si="632"/>
        <v>170</v>
      </c>
      <c r="CZ208" s="172">
        <f t="shared" si="633"/>
        <v>170</v>
      </c>
      <c r="DB208" s="171">
        <f t="shared" si="634"/>
        <v>160</v>
      </c>
      <c r="DC208" s="172">
        <f t="shared" si="635"/>
        <v>160</v>
      </c>
      <c r="DD208" s="172">
        <f t="shared" si="636"/>
        <v>160</v>
      </c>
      <c r="DE208" s="172">
        <f t="shared" si="637"/>
        <v>160</v>
      </c>
      <c r="DF208" s="172">
        <f t="shared" si="638"/>
        <v>160</v>
      </c>
      <c r="DG208" s="172">
        <f t="shared" si="639"/>
        <v>160</v>
      </c>
      <c r="DH208" s="172">
        <f t="shared" si="640"/>
        <v>160</v>
      </c>
      <c r="DI208" s="172">
        <f t="shared" si="641"/>
        <v>140</v>
      </c>
      <c r="DJ208" s="172">
        <f t="shared" si="642"/>
        <v>130</v>
      </c>
      <c r="DK208" s="172">
        <f t="shared" si="643"/>
        <v>110.00000000000001</v>
      </c>
      <c r="DL208" s="172">
        <f t="shared" si="644"/>
        <v>110.00000000000001</v>
      </c>
      <c r="DM208" s="172">
        <f t="shared" si="645"/>
        <v>120</v>
      </c>
      <c r="DN208" s="172">
        <f t="shared" si="646"/>
        <v>130</v>
      </c>
      <c r="DO208" s="172">
        <f t="shared" si="647"/>
        <v>140</v>
      </c>
      <c r="DP208" s="172">
        <f t="shared" si="648"/>
        <v>150</v>
      </c>
      <c r="DQ208" s="172">
        <f t="shared" si="649"/>
        <v>150</v>
      </c>
      <c r="DR208" s="172">
        <f t="shared" si="650"/>
        <v>150</v>
      </c>
      <c r="DS208" s="172">
        <f t="shared" si="651"/>
        <v>150</v>
      </c>
      <c r="DT208" s="172">
        <f t="shared" si="652"/>
        <v>160</v>
      </c>
      <c r="DU208" s="172">
        <f t="shared" si="653"/>
        <v>160</v>
      </c>
      <c r="DV208" s="172">
        <f t="shared" si="654"/>
        <v>160</v>
      </c>
      <c r="DW208" s="172">
        <f t="shared" si="655"/>
        <v>160</v>
      </c>
      <c r="DX208" s="172">
        <f t="shared" si="656"/>
        <v>160</v>
      </c>
      <c r="DY208" s="172">
        <f t="shared" si="657"/>
        <v>160</v>
      </c>
      <c r="EA208" s="171">
        <f t="shared" si="658"/>
        <v>8200</v>
      </c>
      <c r="EB208" s="172">
        <f t="shared" si="659"/>
        <v>8200</v>
      </c>
      <c r="EC208" s="172">
        <f t="shared" si="660"/>
        <v>8200</v>
      </c>
      <c r="ED208" s="172">
        <f t="shared" si="661"/>
        <v>8200</v>
      </c>
      <c r="EE208" s="172">
        <f t="shared" si="662"/>
        <v>8200</v>
      </c>
      <c r="EF208" s="172">
        <f t="shared" si="663"/>
        <v>8200</v>
      </c>
      <c r="EG208" s="172">
        <f t="shared" si="664"/>
        <v>8200</v>
      </c>
      <c r="EH208" s="172">
        <f t="shared" si="665"/>
        <v>8400</v>
      </c>
      <c r="EI208" s="172">
        <f t="shared" si="666"/>
        <v>8500</v>
      </c>
      <c r="EJ208" s="172">
        <f t="shared" si="667"/>
        <v>8700</v>
      </c>
      <c r="EK208" s="172">
        <f t="shared" si="668"/>
        <v>8700</v>
      </c>
      <c r="EL208" s="172">
        <f t="shared" si="669"/>
        <v>8600</v>
      </c>
      <c r="EM208" s="172">
        <f t="shared" si="670"/>
        <v>8500</v>
      </c>
      <c r="EN208" s="172">
        <f t="shared" si="671"/>
        <v>8400</v>
      </c>
      <c r="EO208" s="172">
        <f t="shared" si="672"/>
        <v>8300</v>
      </c>
      <c r="EP208" s="172">
        <f t="shared" si="673"/>
        <v>8300</v>
      </c>
      <c r="EQ208" s="172">
        <f t="shared" si="674"/>
        <v>8300</v>
      </c>
      <c r="ER208" s="172">
        <f t="shared" si="675"/>
        <v>8300</v>
      </c>
      <c r="ES208" s="172">
        <f t="shared" si="676"/>
        <v>8200</v>
      </c>
      <c r="ET208" s="172">
        <f t="shared" si="677"/>
        <v>8200</v>
      </c>
      <c r="EU208" s="172">
        <f t="shared" si="678"/>
        <v>8200</v>
      </c>
      <c r="EV208" s="172">
        <f t="shared" si="679"/>
        <v>8200</v>
      </c>
      <c r="EW208" s="172">
        <f t="shared" si="680"/>
        <v>8200</v>
      </c>
      <c r="EX208" s="172">
        <f t="shared" si="681"/>
        <v>8200</v>
      </c>
      <c r="EZ208" s="171">
        <f t="shared" si="682"/>
        <v>8300</v>
      </c>
      <c r="FA208" s="172">
        <f t="shared" si="683"/>
        <v>8300</v>
      </c>
      <c r="FB208" s="172">
        <f t="shared" si="684"/>
        <v>8300</v>
      </c>
      <c r="FC208" s="172">
        <f t="shared" si="685"/>
        <v>8300</v>
      </c>
      <c r="FD208" s="172">
        <f t="shared" si="686"/>
        <v>8300</v>
      </c>
      <c r="FE208" s="172">
        <f t="shared" si="687"/>
        <v>8300</v>
      </c>
      <c r="FF208" s="172">
        <f t="shared" si="688"/>
        <v>8300</v>
      </c>
      <c r="FG208" s="172">
        <f t="shared" si="689"/>
        <v>8500</v>
      </c>
      <c r="FH208" s="172">
        <f t="shared" si="690"/>
        <v>8600</v>
      </c>
      <c r="FI208" s="172">
        <f t="shared" si="691"/>
        <v>8800</v>
      </c>
      <c r="FJ208" s="172">
        <f t="shared" si="692"/>
        <v>8800</v>
      </c>
      <c r="FK208" s="172">
        <f t="shared" si="693"/>
        <v>8700</v>
      </c>
      <c r="FL208" s="172">
        <f t="shared" si="694"/>
        <v>8600</v>
      </c>
      <c r="FM208" s="172">
        <f t="shared" si="695"/>
        <v>8500</v>
      </c>
      <c r="FN208" s="172">
        <f t="shared" si="696"/>
        <v>8400</v>
      </c>
      <c r="FO208" s="172">
        <f t="shared" si="697"/>
        <v>8400</v>
      </c>
      <c r="FP208" s="172">
        <f t="shared" si="698"/>
        <v>8400</v>
      </c>
      <c r="FQ208" s="172">
        <f t="shared" si="699"/>
        <v>8400</v>
      </c>
      <c r="FR208" s="172">
        <f t="shared" si="700"/>
        <v>8300</v>
      </c>
      <c r="FS208" s="172">
        <f t="shared" si="701"/>
        <v>8300</v>
      </c>
      <c r="FT208" s="172">
        <f t="shared" si="702"/>
        <v>8300</v>
      </c>
      <c r="FU208" s="172">
        <f t="shared" si="703"/>
        <v>8300</v>
      </c>
      <c r="FV208" s="172">
        <f t="shared" si="704"/>
        <v>8300</v>
      </c>
      <c r="FW208" s="172">
        <f t="shared" si="705"/>
        <v>8300</v>
      </c>
    </row>
    <row r="209" spans="3:179" ht="14.25" customHeight="1" x14ac:dyDescent="0.25">
      <c r="C209" s="132">
        <v>2034</v>
      </c>
      <c r="D209" s="14" t="s">
        <v>168</v>
      </c>
      <c r="E209" s="171">
        <f t="shared" si="562"/>
        <v>1387.49</v>
      </c>
      <c r="F209" s="172">
        <f t="shared" si="563"/>
        <v>1387.49</v>
      </c>
      <c r="G209" s="172">
        <f t="shared" si="564"/>
        <v>1387.49</v>
      </c>
      <c r="H209" s="172">
        <f t="shared" si="565"/>
        <v>1387.49</v>
      </c>
      <c r="I209" s="172">
        <f t="shared" si="566"/>
        <v>1387.49</v>
      </c>
      <c r="J209" s="172">
        <f t="shared" si="567"/>
        <v>1387.49</v>
      </c>
      <c r="K209" s="172">
        <f t="shared" si="568"/>
        <v>1387.49</v>
      </c>
      <c r="L209" s="172">
        <f t="shared" si="569"/>
        <v>1227.7585579068091</v>
      </c>
      <c r="M209" s="172">
        <f t="shared" si="570"/>
        <v>1108.1926069078661</v>
      </c>
      <c r="N209" s="172">
        <f t="shared" si="571"/>
        <v>1001.0124550765048</v>
      </c>
      <c r="O209" s="172">
        <f t="shared" si="572"/>
        <v>912.59677761329647</v>
      </c>
      <c r="P209" s="172">
        <f t="shared" si="573"/>
        <v>949.43947124770659</v>
      </c>
      <c r="Q209" s="172">
        <f t="shared" si="574"/>
        <v>1068.4463704573361</v>
      </c>
      <c r="R209" s="172">
        <f t="shared" si="575"/>
        <v>1113.7461614578297</v>
      </c>
      <c r="S209" s="172">
        <f t="shared" si="576"/>
        <v>1272.4999886278758</v>
      </c>
      <c r="T209" s="172">
        <f t="shared" si="577"/>
        <v>1321.29</v>
      </c>
      <c r="U209" s="172">
        <f t="shared" si="578"/>
        <v>1321.29</v>
      </c>
      <c r="V209" s="172">
        <f t="shared" si="579"/>
        <v>1321.29</v>
      </c>
      <c r="W209" s="172">
        <f t="shared" si="580"/>
        <v>1387.49</v>
      </c>
      <c r="X209" s="172">
        <f t="shared" si="581"/>
        <v>1387.49</v>
      </c>
      <c r="Y209" s="172">
        <f t="shared" si="582"/>
        <v>1387.49</v>
      </c>
      <c r="Z209" s="172">
        <f t="shared" si="583"/>
        <v>1387.49</v>
      </c>
      <c r="AA209" s="172">
        <f t="shared" si="584"/>
        <v>1387.49</v>
      </c>
      <c r="AB209" s="172">
        <f t="shared" si="585"/>
        <v>1387.49</v>
      </c>
      <c r="AC209" s="176">
        <f xml:space="preserve"> SUM(E209:AB209) * 31</f>
        <v>950302.9040681523</v>
      </c>
      <c r="AD209" s="195"/>
      <c r="AE209" s="171">
        <f t="shared" si="586"/>
        <v>8210</v>
      </c>
      <c r="AF209" s="172">
        <f t="shared" si="587"/>
        <v>8210</v>
      </c>
      <c r="AG209" s="172">
        <f t="shared" si="588"/>
        <v>8210</v>
      </c>
      <c r="AH209" s="172">
        <f t="shared" si="589"/>
        <v>8210</v>
      </c>
      <c r="AI209" s="172">
        <f t="shared" si="590"/>
        <v>8210</v>
      </c>
      <c r="AJ209" s="172">
        <f t="shared" si="591"/>
        <v>8210</v>
      </c>
      <c r="AK209" s="172">
        <f t="shared" si="592"/>
        <v>8210</v>
      </c>
      <c r="AL209" s="172">
        <f t="shared" si="593"/>
        <v>8446.4145093126335</v>
      </c>
      <c r="AM209" s="172">
        <f t="shared" si="594"/>
        <v>8613.4101505184117</v>
      </c>
      <c r="AN209" s="172">
        <f t="shared" si="595"/>
        <v>8756.8852687249382</v>
      </c>
      <c r="AO209" s="172">
        <f t="shared" si="596"/>
        <v>8871.2921625233485</v>
      </c>
      <c r="AP209" s="172">
        <f t="shared" si="597"/>
        <v>8824.0295930107368</v>
      </c>
      <c r="AQ209" s="172">
        <f t="shared" si="598"/>
        <v>8667.2619352726051</v>
      </c>
      <c r="AR209" s="172">
        <f t="shared" si="599"/>
        <v>8605.8225319921785</v>
      </c>
      <c r="AS209" s="172">
        <f t="shared" si="600"/>
        <v>8381.8362597480136</v>
      </c>
      <c r="AT209" s="172">
        <f t="shared" si="601"/>
        <v>8310</v>
      </c>
      <c r="AU209" s="172">
        <f t="shared" si="602"/>
        <v>8310</v>
      </c>
      <c r="AV209" s="172">
        <f t="shared" si="603"/>
        <v>8310</v>
      </c>
      <c r="AW209" s="172">
        <f t="shared" si="604"/>
        <v>8210</v>
      </c>
      <c r="AX209" s="172">
        <f t="shared" si="605"/>
        <v>8210</v>
      </c>
      <c r="AY209" s="172">
        <f t="shared" si="606"/>
        <v>8210</v>
      </c>
      <c r="AZ209" s="172">
        <f t="shared" si="607"/>
        <v>8210</v>
      </c>
      <c r="BA209" s="172">
        <f t="shared" si="608"/>
        <v>8210</v>
      </c>
      <c r="BB209" s="172">
        <f t="shared" si="609"/>
        <v>8210</v>
      </c>
      <c r="BD209" s="189">
        <f xml:space="preserve">  'Generation Calculation'!CC196-'Bidders Proposed Renewables'!E171</f>
        <v>169</v>
      </c>
      <c r="BE209" s="190">
        <f xml:space="preserve">  'Generation Calculation'!CD196-'Bidders Proposed Renewables'!F171</f>
        <v>169</v>
      </c>
      <c r="BF209" s="190">
        <f xml:space="preserve">  'Generation Calculation'!CE196-'Bidders Proposed Renewables'!G171</f>
        <v>169</v>
      </c>
      <c r="BG209" s="190">
        <f xml:space="preserve">  'Generation Calculation'!CF196-'Bidders Proposed Renewables'!H171</f>
        <v>169</v>
      </c>
      <c r="BH209" s="190">
        <f xml:space="preserve">  'Generation Calculation'!CG196-'Bidders Proposed Renewables'!I171</f>
        <v>169</v>
      </c>
      <c r="BI209" s="190">
        <f xml:space="preserve">  'Generation Calculation'!CH196-'Bidders Proposed Renewables'!J171</f>
        <v>169</v>
      </c>
      <c r="BJ209" s="190">
        <f xml:space="preserve">  'Generation Calculation'!CI196-'Bidders Proposed Renewables'!K171</f>
        <v>169</v>
      </c>
      <c r="BK209" s="190">
        <f xml:space="preserve">  'Generation Calculation'!CJ196-'Bidders Proposed Renewables'!L171</f>
        <v>145.35854906873658</v>
      </c>
      <c r="BL209" s="190">
        <f xml:space="preserve">  'Generation Calculation'!CK196-'Bidders Proposed Renewables'!M171</f>
        <v>128.65898494815875</v>
      </c>
      <c r="BM209" s="190">
        <f xml:space="preserve">  'Generation Calculation'!CL196-'Bidders Proposed Renewables'!N171</f>
        <v>114.3114731275061</v>
      </c>
      <c r="BN209" s="190">
        <f xml:space="preserve">  'Generation Calculation'!CM196-'Bidders Proposed Renewables'!O171</f>
        <v>102.8707837476652</v>
      </c>
      <c r="BO209" s="190">
        <f xml:space="preserve">  'Generation Calculation'!CN196-'Bidders Proposed Renewables'!P171</f>
        <v>107.59704069892632</v>
      </c>
      <c r="BP209" s="190">
        <f xml:space="preserve">  'Generation Calculation'!CO196-'Bidders Proposed Renewables'!Q171</f>
        <v>123.27380647273941</v>
      </c>
      <c r="BQ209" s="190">
        <f xml:space="preserve">  'Generation Calculation'!CP196-'Bidders Proposed Renewables'!R171</f>
        <v>129.41774680078214</v>
      </c>
      <c r="BR209" s="190">
        <f xml:space="preserve">  'Generation Calculation'!CQ196-'Bidders Proposed Renewables'!S171</f>
        <v>151.81637402519857</v>
      </c>
      <c r="BS209" s="190">
        <f xml:space="preserve">  'Generation Calculation'!CR196-'Bidders Proposed Renewables'!T171</f>
        <v>159</v>
      </c>
      <c r="BT209" s="190">
        <f xml:space="preserve">  'Generation Calculation'!CS196-'Bidders Proposed Renewables'!U171</f>
        <v>159</v>
      </c>
      <c r="BU209" s="190">
        <f xml:space="preserve">  'Generation Calculation'!CT196-'Bidders Proposed Renewables'!V171</f>
        <v>159</v>
      </c>
      <c r="BV209" s="190">
        <f xml:space="preserve">  'Generation Calculation'!CU196-'Bidders Proposed Renewables'!W171</f>
        <v>169</v>
      </c>
      <c r="BW209" s="190">
        <f xml:space="preserve">  'Generation Calculation'!CV196-'Bidders Proposed Renewables'!X171</f>
        <v>169</v>
      </c>
      <c r="BX209" s="190">
        <f xml:space="preserve">  'Generation Calculation'!CW196-'Bidders Proposed Renewables'!Y171</f>
        <v>169</v>
      </c>
      <c r="BY209" s="190">
        <f xml:space="preserve">  'Generation Calculation'!CX196-'Bidders Proposed Renewables'!Z171</f>
        <v>169</v>
      </c>
      <c r="BZ209" s="190">
        <f xml:space="preserve">  'Generation Calculation'!CY196-'Bidders Proposed Renewables'!AA171</f>
        <v>169</v>
      </c>
      <c r="CA209" s="190">
        <f xml:space="preserve">  'Generation Calculation'!CZ196-'Bidders Proposed Renewables'!AB171</f>
        <v>169</v>
      </c>
      <c r="CC209" s="171">
        <f t="shared" si="610"/>
        <v>170</v>
      </c>
      <c r="CD209" s="172">
        <f t="shared" si="611"/>
        <v>170</v>
      </c>
      <c r="CE209" s="172">
        <f t="shared" si="612"/>
        <v>170</v>
      </c>
      <c r="CF209" s="172">
        <f t="shared" si="613"/>
        <v>170</v>
      </c>
      <c r="CG209" s="172">
        <f t="shared" si="614"/>
        <v>170</v>
      </c>
      <c r="CH209" s="172">
        <f t="shared" si="615"/>
        <v>170</v>
      </c>
      <c r="CI209" s="172">
        <f t="shared" si="616"/>
        <v>170</v>
      </c>
      <c r="CJ209" s="172">
        <f t="shared" si="617"/>
        <v>150</v>
      </c>
      <c r="CK209" s="172">
        <f t="shared" si="618"/>
        <v>130</v>
      </c>
      <c r="CL209" s="172">
        <f t="shared" si="619"/>
        <v>120</v>
      </c>
      <c r="CM209" s="172">
        <f t="shared" si="620"/>
        <v>110.00000000000001</v>
      </c>
      <c r="CN209" s="172">
        <f t="shared" si="621"/>
        <v>110.00000000000001</v>
      </c>
      <c r="CO209" s="172">
        <f t="shared" si="622"/>
        <v>130</v>
      </c>
      <c r="CP209" s="172">
        <f t="shared" si="623"/>
        <v>130</v>
      </c>
      <c r="CQ209" s="172">
        <f t="shared" si="624"/>
        <v>160</v>
      </c>
      <c r="CR209" s="172">
        <f t="shared" si="625"/>
        <v>160</v>
      </c>
      <c r="CS209" s="172">
        <f t="shared" si="626"/>
        <v>160</v>
      </c>
      <c r="CT209" s="172">
        <f t="shared" si="627"/>
        <v>160</v>
      </c>
      <c r="CU209" s="172">
        <f t="shared" si="628"/>
        <v>170</v>
      </c>
      <c r="CV209" s="172">
        <f t="shared" si="629"/>
        <v>170</v>
      </c>
      <c r="CW209" s="172">
        <f t="shared" si="630"/>
        <v>170</v>
      </c>
      <c r="CX209" s="172">
        <f t="shared" si="631"/>
        <v>170</v>
      </c>
      <c r="CY209" s="172">
        <f t="shared" si="632"/>
        <v>170</v>
      </c>
      <c r="CZ209" s="172">
        <f t="shared" si="633"/>
        <v>170</v>
      </c>
      <c r="DB209" s="171">
        <f t="shared" si="634"/>
        <v>160</v>
      </c>
      <c r="DC209" s="172">
        <f t="shared" si="635"/>
        <v>160</v>
      </c>
      <c r="DD209" s="172">
        <f t="shared" si="636"/>
        <v>160</v>
      </c>
      <c r="DE209" s="172">
        <f t="shared" si="637"/>
        <v>160</v>
      </c>
      <c r="DF209" s="172">
        <f t="shared" si="638"/>
        <v>160</v>
      </c>
      <c r="DG209" s="172">
        <f t="shared" si="639"/>
        <v>160</v>
      </c>
      <c r="DH209" s="172">
        <f t="shared" si="640"/>
        <v>160</v>
      </c>
      <c r="DI209" s="172">
        <f t="shared" si="641"/>
        <v>140</v>
      </c>
      <c r="DJ209" s="172">
        <f t="shared" si="642"/>
        <v>120</v>
      </c>
      <c r="DK209" s="172">
        <f t="shared" si="643"/>
        <v>110.00000000000001</v>
      </c>
      <c r="DL209" s="172">
        <f t="shared" si="644"/>
        <v>100</v>
      </c>
      <c r="DM209" s="172">
        <f t="shared" si="645"/>
        <v>100</v>
      </c>
      <c r="DN209" s="172">
        <f t="shared" si="646"/>
        <v>120</v>
      </c>
      <c r="DO209" s="172">
        <f t="shared" si="647"/>
        <v>120</v>
      </c>
      <c r="DP209" s="172">
        <f t="shared" si="648"/>
        <v>150</v>
      </c>
      <c r="DQ209" s="172">
        <f t="shared" si="649"/>
        <v>150</v>
      </c>
      <c r="DR209" s="172">
        <f t="shared" si="650"/>
        <v>150</v>
      </c>
      <c r="DS209" s="172">
        <f t="shared" si="651"/>
        <v>150</v>
      </c>
      <c r="DT209" s="172">
        <f t="shared" si="652"/>
        <v>160</v>
      </c>
      <c r="DU209" s="172">
        <f t="shared" si="653"/>
        <v>160</v>
      </c>
      <c r="DV209" s="172">
        <f t="shared" si="654"/>
        <v>160</v>
      </c>
      <c r="DW209" s="172">
        <f t="shared" si="655"/>
        <v>160</v>
      </c>
      <c r="DX209" s="172">
        <f t="shared" si="656"/>
        <v>160</v>
      </c>
      <c r="DY209" s="172">
        <f t="shared" si="657"/>
        <v>160</v>
      </c>
      <c r="EA209" s="171">
        <f t="shared" si="658"/>
        <v>8200</v>
      </c>
      <c r="EB209" s="172">
        <f t="shared" si="659"/>
        <v>8200</v>
      </c>
      <c r="EC209" s="172">
        <f t="shared" si="660"/>
        <v>8200</v>
      </c>
      <c r="ED209" s="172">
        <f t="shared" si="661"/>
        <v>8200</v>
      </c>
      <c r="EE209" s="172">
        <f t="shared" si="662"/>
        <v>8200</v>
      </c>
      <c r="EF209" s="172">
        <f t="shared" si="663"/>
        <v>8200</v>
      </c>
      <c r="EG209" s="172">
        <f t="shared" si="664"/>
        <v>8200</v>
      </c>
      <c r="EH209" s="172">
        <f t="shared" si="665"/>
        <v>8400</v>
      </c>
      <c r="EI209" s="172">
        <f t="shared" si="666"/>
        <v>8600</v>
      </c>
      <c r="EJ209" s="172">
        <f t="shared" si="667"/>
        <v>8700</v>
      </c>
      <c r="EK209" s="172">
        <f t="shared" si="668"/>
        <v>8800</v>
      </c>
      <c r="EL209" s="172">
        <f t="shared" si="669"/>
        <v>8800</v>
      </c>
      <c r="EM209" s="172">
        <f t="shared" si="670"/>
        <v>8600</v>
      </c>
      <c r="EN209" s="172">
        <f t="shared" si="671"/>
        <v>8600</v>
      </c>
      <c r="EO209" s="172">
        <f t="shared" si="672"/>
        <v>8300</v>
      </c>
      <c r="EP209" s="172">
        <f t="shared" si="673"/>
        <v>8300</v>
      </c>
      <c r="EQ209" s="172">
        <f t="shared" si="674"/>
        <v>8300</v>
      </c>
      <c r="ER209" s="172">
        <f t="shared" si="675"/>
        <v>8300</v>
      </c>
      <c r="ES209" s="172">
        <f t="shared" si="676"/>
        <v>8200</v>
      </c>
      <c r="ET209" s="172">
        <f t="shared" si="677"/>
        <v>8200</v>
      </c>
      <c r="EU209" s="172">
        <f t="shared" si="678"/>
        <v>8200</v>
      </c>
      <c r="EV209" s="172">
        <f t="shared" si="679"/>
        <v>8200</v>
      </c>
      <c r="EW209" s="172">
        <f t="shared" si="680"/>
        <v>8200</v>
      </c>
      <c r="EX209" s="172">
        <f t="shared" si="681"/>
        <v>8200</v>
      </c>
      <c r="EZ209" s="171">
        <f t="shared" si="682"/>
        <v>8300</v>
      </c>
      <c r="FA209" s="172">
        <f t="shared" si="683"/>
        <v>8300</v>
      </c>
      <c r="FB209" s="172">
        <f t="shared" si="684"/>
        <v>8300</v>
      </c>
      <c r="FC209" s="172">
        <f t="shared" si="685"/>
        <v>8300</v>
      </c>
      <c r="FD209" s="172">
        <f t="shared" si="686"/>
        <v>8300</v>
      </c>
      <c r="FE209" s="172">
        <f t="shared" si="687"/>
        <v>8300</v>
      </c>
      <c r="FF209" s="172">
        <f t="shared" si="688"/>
        <v>8300</v>
      </c>
      <c r="FG209" s="172">
        <f t="shared" si="689"/>
        <v>8500</v>
      </c>
      <c r="FH209" s="172">
        <f t="shared" si="690"/>
        <v>8700</v>
      </c>
      <c r="FI209" s="172">
        <f t="shared" si="691"/>
        <v>8800</v>
      </c>
      <c r="FJ209" s="172">
        <f t="shared" si="692"/>
        <v>8900</v>
      </c>
      <c r="FK209" s="172">
        <f t="shared" si="693"/>
        <v>8900</v>
      </c>
      <c r="FL209" s="172">
        <f t="shared" si="694"/>
        <v>8700</v>
      </c>
      <c r="FM209" s="172">
        <f t="shared" si="695"/>
        <v>8700</v>
      </c>
      <c r="FN209" s="172">
        <f t="shared" si="696"/>
        <v>8400</v>
      </c>
      <c r="FO209" s="172">
        <f t="shared" si="697"/>
        <v>8400</v>
      </c>
      <c r="FP209" s="172">
        <f t="shared" si="698"/>
        <v>8400</v>
      </c>
      <c r="FQ209" s="172">
        <f t="shared" si="699"/>
        <v>8400</v>
      </c>
      <c r="FR209" s="172">
        <f t="shared" si="700"/>
        <v>8300</v>
      </c>
      <c r="FS209" s="172">
        <f t="shared" si="701"/>
        <v>8300</v>
      </c>
      <c r="FT209" s="172">
        <f t="shared" si="702"/>
        <v>8300</v>
      </c>
      <c r="FU209" s="172">
        <f t="shared" si="703"/>
        <v>8300</v>
      </c>
      <c r="FV209" s="172">
        <f t="shared" si="704"/>
        <v>8300</v>
      </c>
      <c r="FW209" s="172">
        <f t="shared" si="705"/>
        <v>8300</v>
      </c>
    </row>
    <row r="210" spans="3:179" ht="14.25" customHeight="1" x14ac:dyDescent="0.25">
      <c r="C210" s="132">
        <v>2034</v>
      </c>
      <c r="D210" s="14" t="s">
        <v>169</v>
      </c>
      <c r="E210" s="171">
        <f t="shared" si="562"/>
        <v>1387.49</v>
      </c>
      <c r="F210" s="172">
        <f t="shared" si="563"/>
        <v>1387.49</v>
      </c>
      <c r="G210" s="172">
        <f t="shared" si="564"/>
        <v>1387.49</v>
      </c>
      <c r="H210" s="172">
        <f t="shared" si="565"/>
        <v>1387.49</v>
      </c>
      <c r="I210" s="172">
        <f t="shared" si="566"/>
        <v>1387.49</v>
      </c>
      <c r="J210" s="172">
        <f t="shared" si="567"/>
        <v>1387.49</v>
      </c>
      <c r="K210" s="172">
        <f t="shared" si="568"/>
        <v>1387.49</v>
      </c>
      <c r="L210" s="172">
        <f t="shared" si="569"/>
        <v>1286.890169318468</v>
      </c>
      <c r="M210" s="172">
        <f t="shared" si="570"/>
        <v>1167.7741313283245</v>
      </c>
      <c r="N210" s="172">
        <f t="shared" si="571"/>
        <v>1064.1858259037112</v>
      </c>
      <c r="O210" s="172">
        <f t="shared" si="572"/>
        <v>1056.7934712740364</v>
      </c>
      <c r="P210" s="172">
        <f t="shared" si="573"/>
        <v>1168.2840257220721</v>
      </c>
      <c r="Q210" s="172">
        <f t="shared" si="574"/>
        <v>1195.5257511170364</v>
      </c>
      <c r="R210" s="172">
        <f t="shared" si="575"/>
        <v>1242.3743647389899</v>
      </c>
      <c r="S210" s="172">
        <f t="shared" si="576"/>
        <v>1321.29</v>
      </c>
      <c r="T210" s="172">
        <f t="shared" si="577"/>
        <v>1321.29</v>
      </c>
      <c r="U210" s="172">
        <f t="shared" si="578"/>
        <v>1321.29</v>
      </c>
      <c r="V210" s="172">
        <f t="shared" si="579"/>
        <v>1321.29</v>
      </c>
      <c r="W210" s="172">
        <f t="shared" si="580"/>
        <v>1387.49</v>
      </c>
      <c r="X210" s="172">
        <f t="shared" si="581"/>
        <v>1387.49</v>
      </c>
      <c r="Y210" s="172">
        <f t="shared" si="582"/>
        <v>1387.49</v>
      </c>
      <c r="Z210" s="172">
        <f t="shared" si="583"/>
        <v>1387.49</v>
      </c>
      <c r="AA210" s="172">
        <f t="shared" si="584"/>
        <v>1387.49</v>
      </c>
      <c r="AB210" s="172">
        <f t="shared" si="585"/>
        <v>1387.49</v>
      </c>
      <c r="AC210" s="176">
        <f xml:space="preserve"> SUM(E210:AB210) * 31</f>
        <v>976635.08992148214</v>
      </c>
      <c r="AD210" s="195"/>
      <c r="AE210" s="171">
        <f t="shared" si="586"/>
        <v>8210</v>
      </c>
      <c r="AF210" s="172">
        <f t="shared" si="587"/>
        <v>8210</v>
      </c>
      <c r="AG210" s="172">
        <f t="shared" si="588"/>
        <v>8210</v>
      </c>
      <c r="AH210" s="172">
        <f t="shared" si="589"/>
        <v>8210</v>
      </c>
      <c r="AI210" s="172">
        <f t="shared" si="590"/>
        <v>8210</v>
      </c>
      <c r="AJ210" s="172">
        <f t="shared" si="591"/>
        <v>8210</v>
      </c>
      <c r="AK210" s="172">
        <f t="shared" si="592"/>
        <v>8210</v>
      </c>
      <c r="AL210" s="172">
        <f t="shared" si="593"/>
        <v>8360.8061080652642</v>
      </c>
      <c r="AM210" s="172">
        <f t="shared" si="594"/>
        <v>8531.1672240649077</v>
      </c>
      <c r="AN210" s="172">
        <f t="shared" si="595"/>
        <v>8672.9882810670897</v>
      </c>
      <c r="AO210" s="172">
        <f t="shared" si="596"/>
        <v>8682.9030642731177</v>
      </c>
      <c r="AP210" s="172">
        <f t="shared" si="597"/>
        <v>8530.4552423929672</v>
      </c>
      <c r="AQ210" s="172">
        <f t="shared" si="598"/>
        <v>8492.2087020430681</v>
      </c>
      <c r="AR210" s="172">
        <f t="shared" si="599"/>
        <v>8425.4505251276569</v>
      </c>
      <c r="AS210" s="172">
        <f t="shared" si="600"/>
        <v>8310</v>
      </c>
      <c r="AT210" s="172">
        <f t="shared" si="601"/>
        <v>8310</v>
      </c>
      <c r="AU210" s="172">
        <f t="shared" si="602"/>
        <v>8310</v>
      </c>
      <c r="AV210" s="172">
        <f t="shared" si="603"/>
        <v>8310</v>
      </c>
      <c r="AW210" s="172">
        <f t="shared" si="604"/>
        <v>8210</v>
      </c>
      <c r="AX210" s="172">
        <f t="shared" si="605"/>
        <v>8210</v>
      </c>
      <c r="AY210" s="172">
        <f t="shared" si="606"/>
        <v>8210</v>
      </c>
      <c r="AZ210" s="172">
        <f t="shared" si="607"/>
        <v>8210</v>
      </c>
      <c r="BA210" s="172">
        <f t="shared" si="608"/>
        <v>8210</v>
      </c>
      <c r="BB210" s="172">
        <f t="shared" si="609"/>
        <v>8210</v>
      </c>
      <c r="BD210" s="189">
        <f xml:space="preserve">  'Generation Calculation'!CC197-'Bidders Proposed Renewables'!E172</f>
        <v>169</v>
      </c>
      <c r="BE210" s="190">
        <f xml:space="preserve">  'Generation Calculation'!CD197-'Bidders Proposed Renewables'!F172</f>
        <v>169</v>
      </c>
      <c r="BF210" s="190">
        <f xml:space="preserve">  'Generation Calculation'!CE197-'Bidders Proposed Renewables'!G172</f>
        <v>169</v>
      </c>
      <c r="BG210" s="190">
        <f xml:space="preserve">  'Generation Calculation'!CF197-'Bidders Proposed Renewables'!H172</f>
        <v>169</v>
      </c>
      <c r="BH210" s="190">
        <f xml:space="preserve">  'Generation Calculation'!CG197-'Bidders Proposed Renewables'!I172</f>
        <v>169</v>
      </c>
      <c r="BI210" s="190">
        <f xml:space="preserve">  'Generation Calculation'!CH197-'Bidders Proposed Renewables'!J172</f>
        <v>169</v>
      </c>
      <c r="BJ210" s="190">
        <f xml:space="preserve">  'Generation Calculation'!CI197-'Bidders Proposed Renewables'!K172</f>
        <v>169</v>
      </c>
      <c r="BK210" s="190">
        <f xml:space="preserve">  'Generation Calculation'!CJ197-'Bidders Proposed Renewables'!L172</f>
        <v>153.91938919347353</v>
      </c>
      <c r="BL210" s="190">
        <f xml:space="preserve">  'Generation Calculation'!CK197-'Bidders Proposed Renewables'!M172</f>
        <v>136.88327759350926</v>
      </c>
      <c r="BM210" s="190">
        <f xml:space="preserve">  'Generation Calculation'!CL197-'Bidders Proposed Renewables'!N172</f>
        <v>122.70117189329096</v>
      </c>
      <c r="BN210" s="190">
        <f xml:space="preserve">  'Generation Calculation'!CM197-'Bidders Proposed Renewables'!O172</f>
        <v>121.7096935726882</v>
      </c>
      <c r="BO210" s="190">
        <f xml:space="preserve">  'Generation Calculation'!CN197-'Bidders Proposed Renewables'!P172</f>
        <v>136.9544757607033</v>
      </c>
      <c r="BP210" s="190">
        <f xml:space="preserve">  'Generation Calculation'!CO197-'Bidders Proposed Renewables'!Q172</f>
        <v>140.77912979569322</v>
      </c>
      <c r="BQ210" s="190">
        <f xml:space="preserve">  'Generation Calculation'!CP197-'Bidders Proposed Renewables'!R172</f>
        <v>147.45494748723436</v>
      </c>
      <c r="BR210" s="190">
        <f xml:space="preserve">  'Generation Calculation'!CQ197-'Bidders Proposed Renewables'!S172</f>
        <v>159</v>
      </c>
      <c r="BS210" s="190">
        <f xml:space="preserve">  'Generation Calculation'!CR197-'Bidders Proposed Renewables'!T172</f>
        <v>159</v>
      </c>
      <c r="BT210" s="190">
        <f xml:space="preserve">  'Generation Calculation'!CS197-'Bidders Proposed Renewables'!U172</f>
        <v>159</v>
      </c>
      <c r="BU210" s="190">
        <f xml:space="preserve">  'Generation Calculation'!CT197-'Bidders Proposed Renewables'!V172</f>
        <v>159</v>
      </c>
      <c r="BV210" s="190">
        <f xml:space="preserve">  'Generation Calculation'!CU197-'Bidders Proposed Renewables'!W172</f>
        <v>169</v>
      </c>
      <c r="BW210" s="190">
        <f xml:space="preserve">  'Generation Calculation'!CV197-'Bidders Proposed Renewables'!X172</f>
        <v>169</v>
      </c>
      <c r="BX210" s="190">
        <f xml:space="preserve">  'Generation Calculation'!CW197-'Bidders Proposed Renewables'!Y172</f>
        <v>169</v>
      </c>
      <c r="BY210" s="190">
        <f xml:space="preserve">  'Generation Calculation'!CX197-'Bidders Proposed Renewables'!Z172</f>
        <v>169</v>
      </c>
      <c r="BZ210" s="190">
        <f xml:space="preserve">  'Generation Calculation'!CY197-'Bidders Proposed Renewables'!AA172</f>
        <v>169</v>
      </c>
      <c r="CA210" s="190">
        <f xml:space="preserve">  'Generation Calculation'!CZ197-'Bidders Proposed Renewables'!AB172</f>
        <v>169</v>
      </c>
      <c r="CC210" s="171">
        <f t="shared" si="610"/>
        <v>170</v>
      </c>
      <c r="CD210" s="172">
        <f t="shared" si="611"/>
        <v>170</v>
      </c>
      <c r="CE210" s="172">
        <f t="shared" si="612"/>
        <v>170</v>
      </c>
      <c r="CF210" s="172">
        <f t="shared" si="613"/>
        <v>170</v>
      </c>
      <c r="CG210" s="172">
        <f t="shared" si="614"/>
        <v>170</v>
      </c>
      <c r="CH210" s="172">
        <f t="shared" si="615"/>
        <v>170</v>
      </c>
      <c r="CI210" s="172">
        <f t="shared" si="616"/>
        <v>170</v>
      </c>
      <c r="CJ210" s="172">
        <f t="shared" si="617"/>
        <v>160</v>
      </c>
      <c r="CK210" s="172">
        <f t="shared" si="618"/>
        <v>140</v>
      </c>
      <c r="CL210" s="172">
        <f t="shared" si="619"/>
        <v>130</v>
      </c>
      <c r="CM210" s="172">
        <f t="shared" si="620"/>
        <v>130</v>
      </c>
      <c r="CN210" s="172">
        <f t="shared" si="621"/>
        <v>140</v>
      </c>
      <c r="CO210" s="172">
        <f t="shared" si="622"/>
        <v>150</v>
      </c>
      <c r="CP210" s="172">
        <f t="shared" si="623"/>
        <v>150</v>
      </c>
      <c r="CQ210" s="172">
        <f t="shared" si="624"/>
        <v>160</v>
      </c>
      <c r="CR210" s="172">
        <f t="shared" si="625"/>
        <v>160</v>
      </c>
      <c r="CS210" s="172">
        <f t="shared" si="626"/>
        <v>160</v>
      </c>
      <c r="CT210" s="172">
        <f t="shared" si="627"/>
        <v>160</v>
      </c>
      <c r="CU210" s="172">
        <f t="shared" si="628"/>
        <v>170</v>
      </c>
      <c r="CV210" s="172">
        <f t="shared" si="629"/>
        <v>170</v>
      </c>
      <c r="CW210" s="172">
        <f t="shared" si="630"/>
        <v>170</v>
      </c>
      <c r="CX210" s="172">
        <f t="shared" si="631"/>
        <v>170</v>
      </c>
      <c r="CY210" s="172">
        <f t="shared" si="632"/>
        <v>170</v>
      </c>
      <c r="CZ210" s="172">
        <f t="shared" si="633"/>
        <v>170</v>
      </c>
      <c r="DB210" s="171">
        <f t="shared" si="634"/>
        <v>160</v>
      </c>
      <c r="DC210" s="172">
        <f t="shared" si="635"/>
        <v>160</v>
      </c>
      <c r="DD210" s="172">
        <f t="shared" si="636"/>
        <v>160</v>
      </c>
      <c r="DE210" s="172">
        <f t="shared" si="637"/>
        <v>160</v>
      </c>
      <c r="DF210" s="172">
        <f t="shared" si="638"/>
        <v>160</v>
      </c>
      <c r="DG210" s="172">
        <f t="shared" si="639"/>
        <v>160</v>
      </c>
      <c r="DH210" s="172">
        <f t="shared" si="640"/>
        <v>160</v>
      </c>
      <c r="DI210" s="172">
        <f t="shared" si="641"/>
        <v>150</v>
      </c>
      <c r="DJ210" s="172">
        <f t="shared" si="642"/>
        <v>130</v>
      </c>
      <c r="DK210" s="172">
        <f t="shared" si="643"/>
        <v>120</v>
      </c>
      <c r="DL210" s="172">
        <f t="shared" si="644"/>
        <v>120</v>
      </c>
      <c r="DM210" s="172">
        <f t="shared" si="645"/>
        <v>130</v>
      </c>
      <c r="DN210" s="172">
        <f t="shared" si="646"/>
        <v>140</v>
      </c>
      <c r="DO210" s="172">
        <f t="shared" si="647"/>
        <v>140</v>
      </c>
      <c r="DP210" s="172">
        <f t="shared" si="648"/>
        <v>150</v>
      </c>
      <c r="DQ210" s="172">
        <f t="shared" si="649"/>
        <v>150</v>
      </c>
      <c r="DR210" s="172">
        <f t="shared" si="650"/>
        <v>150</v>
      </c>
      <c r="DS210" s="172">
        <f t="shared" si="651"/>
        <v>150</v>
      </c>
      <c r="DT210" s="172">
        <f t="shared" si="652"/>
        <v>160</v>
      </c>
      <c r="DU210" s="172">
        <f t="shared" si="653"/>
        <v>160</v>
      </c>
      <c r="DV210" s="172">
        <f t="shared" si="654"/>
        <v>160</v>
      </c>
      <c r="DW210" s="172">
        <f t="shared" si="655"/>
        <v>160</v>
      </c>
      <c r="DX210" s="172">
        <f t="shared" si="656"/>
        <v>160</v>
      </c>
      <c r="DY210" s="172">
        <f t="shared" si="657"/>
        <v>160</v>
      </c>
      <c r="EA210" s="171">
        <f t="shared" si="658"/>
        <v>8200</v>
      </c>
      <c r="EB210" s="172">
        <f t="shared" si="659"/>
        <v>8200</v>
      </c>
      <c r="EC210" s="172">
        <f t="shared" si="660"/>
        <v>8200</v>
      </c>
      <c r="ED210" s="172">
        <f t="shared" si="661"/>
        <v>8200</v>
      </c>
      <c r="EE210" s="172">
        <f t="shared" si="662"/>
        <v>8200</v>
      </c>
      <c r="EF210" s="172">
        <f t="shared" si="663"/>
        <v>8200</v>
      </c>
      <c r="EG210" s="172">
        <f t="shared" si="664"/>
        <v>8200</v>
      </c>
      <c r="EH210" s="172">
        <f t="shared" si="665"/>
        <v>8300</v>
      </c>
      <c r="EI210" s="172">
        <f t="shared" si="666"/>
        <v>8500</v>
      </c>
      <c r="EJ210" s="172">
        <f t="shared" si="667"/>
        <v>8600</v>
      </c>
      <c r="EK210" s="172">
        <f t="shared" si="668"/>
        <v>8600</v>
      </c>
      <c r="EL210" s="172">
        <f t="shared" si="669"/>
        <v>8500</v>
      </c>
      <c r="EM210" s="172">
        <f t="shared" si="670"/>
        <v>8400</v>
      </c>
      <c r="EN210" s="172">
        <f t="shared" si="671"/>
        <v>8400</v>
      </c>
      <c r="EO210" s="172">
        <f t="shared" si="672"/>
        <v>8300</v>
      </c>
      <c r="EP210" s="172">
        <f t="shared" si="673"/>
        <v>8300</v>
      </c>
      <c r="EQ210" s="172">
        <f t="shared" si="674"/>
        <v>8300</v>
      </c>
      <c r="ER210" s="172">
        <f t="shared" si="675"/>
        <v>8300</v>
      </c>
      <c r="ES210" s="172">
        <f t="shared" si="676"/>
        <v>8200</v>
      </c>
      <c r="ET210" s="172">
        <f t="shared" si="677"/>
        <v>8200</v>
      </c>
      <c r="EU210" s="172">
        <f t="shared" si="678"/>
        <v>8200</v>
      </c>
      <c r="EV210" s="172">
        <f t="shared" si="679"/>
        <v>8200</v>
      </c>
      <c r="EW210" s="172">
        <f t="shared" si="680"/>
        <v>8200</v>
      </c>
      <c r="EX210" s="172">
        <f t="shared" si="681"/>
        <v>8200</v>
      </c>
      <c r="EZ210" s="171">
        <f t="shared" si="682"/>
        <v>8300</v>
      </c>
      <c r="FA210" s="172">
        <f t="shared" si="683"/>
        <v>8300</v>
      </c>
      <c r="FB210" s="172">
        <f t="shared" si="684"/>
        <v>8300</v>
      </c>
      <c r="FC210" s="172">
        <f t="shared" si="685"/>
        <v>8300</v>
      </c>
      <c r="FD210" s="172">
        <f t="shared" si="686"/>
        <v>8300</v>
      </c>
      <c r="FE210" s="172">
        <f t="shared" si="687"/>
        <v>8300</v>
      </c>
      <c r="FF210" s="172">
        <f t="shared" si="688"/>
        <v>8300</v>
      </c>
      <c r="FG210" s="172">
        <f t="shared" si="689"/>
        <v>8400</v>
      </c>
      <c r="FH210" s="172">
        <f t="shared" si="690"/>
        <v>8600</v>
      </c>
      <c r="FI210" s="172">
        <f t="shared" si="691"/>
        <v>8700</v>
      </c>
      <c r="FJ210" s="172">
        <f t="shared" si="692"/>
        <v>8700</v>
      </c>
      <c r="FK210" s="172">
        <f t="shared" si="693"/>
        <v>8600</v>
      </c>
      <c r="FL210" s="172">
        <f t="shared" si="694"/>
        <v>8500</v>
      </c>
      <c r="FM210" s="172">
        <f t="shared" si="695"/>
        <v>8500</v>
      </c>
      <c r="FN210" s="172">
        <f t="shared" si="696"/>
        <v>8400</v>
      </c>
      <c r="FO210" s="172">
        <f t="shared" si="697"/>
        <v>8400</v>
      </c>
      <c r="FP210" s="172">
        <f t="shared" si="698"/>
        <v>8400</v>
      </c>
      <c r="FQ210" s="172">
        <f t="shared" si="699"/>
        <v>8400</v>
      </c>
      <c r="FR210" s="172">
        <f t="shared" si="700"/>
        <v>8300</v>
      </c>
      <c r="FS210" s="172">
        <f t="shared" si="701"/>
        <v>8300</v>
      </c>
      <c r="FT210" s="172">
        <f t="shared" si="702"/>
        <v>8300</v>
      </c>
      <c r="FU210" s="172">
        <f t="shared" si="703"/>
        <v>8300</v>
      </c>
      <c r="FV210" s="172">
        <f t="shared" si="704"/>
        <v>8300</v>
      </c>
      <c r="FW210" s="172">
        <f t="shared" si="705"/>
        <v>8300</v>
      </c>
    </row>
    <row r="211" spans="3:179" ht="14.25" customHeight="1" x14ac:dyDescent="0.25">
      <c r="C211" s="132">
        <v>2034</v>
      </c>
      <c r="D211" s="14" t="s">
        <v>170</v>
      </c>
      <c r="E211" s="171">
        <f t="shared" si="562"/>
        <v>1387.49</v>
      </c>
      <c r="F211" s="172">
        <f t="shared" si="563"/>
        <v>1387.49</v>
      </c>
      <c r="G211" s="172">
        <f t="shared" si="564"/>
        <v>1387.49</v>
      </c>
      <c r="H211" s="172">
        <f t="shared" si="565"/>
        <v>1387.49</v>
      </c>
      <c r="I211" s="172">
        <f t="shared" si="566"/>
        <v>1387.49</v>
      </c>
      <c r="J211" s="172">
        <f t="shared" si="567"/>
        <v>1387.49</v>
      </c>
      <c r="K211" s="172">
        <f t="shared" si="568"/>
        <v>1387.49</v>
      </c>
      <c r="L211" s="172">
        <f t="shared" si="569"/>
        <v>1321.29</v>
      </c>
      <c r="M211" s="172">
        <f t="shared" si="570"/>
        <v>1242.5359047298593</v>
      </c>
      <c r="N211" s="172">
        <f t="shared" si="571"/>
        <v>1151.2269958833181</v>
      </c>
      <c r="O211" s="172">
        <f t="shared" si="572"/>
        <v>1105.0187790292243</v>
      </c>
      <c r="P211" s="172">
        <f t="shared" si="573"/>
        <v>1140.6055457064194</v>
      </c>
      <c r="Q211" s="172">
        <f t="shared" si="574"/>
        <v>1144.715715003618</v>
      </c>
      <c r="R211" s="172">
        <f t="shared" si="575"/>
        <v>1200.03158293765</v>
      </c>
      <c r="S211" s="172">
        <f t="shared" si="576"/>
        <v>1321.29</v>
      </c>
      <c r="T211" s="172">
        <f t="shared" si="577"/>
        <v>1321.29</v>
      </c>
      <c r="U211" s="172">
        <f t="shared" si="578"/>
        <v>1321.29</v>
      </c>
      <c r="V211" s="172">
        <f t="shared" si="579"/>
        <v>1321.29</v>
      </c>
      <c r="W211" s="172">
        <f t="shared" si="580"/>
        <v>1387.49</v>
      </c>
      <c r="X211" s="172">
        <f t="shared" si="581"/>
        <v>1387.49</v>
      </c>
      <c r="Y211" s="172">
        <f t="shared" si="582"/>
        <v>1387.49</v>
      </c>
      <c r="Z211" s="172">
        <f t="shared" si="583"/>
        <v>1387.49</v>
      </c>
      <c r="AA211" s="172">
        <f t="shared" si="584"/>
        <v>1387.49</v>
      </c>
      <c r="AB211" s="172">
        <f t="shared" si="585"/>
        <v>1387.49</v>
      </c>
      <c r="AC211" s="176">
        <f xml:space="preserve"> SUM(E211:AB211) * 30</f>
        <v>948838.635698703</v>
      </c>
      <c r="AD211" s="195"/>
      <c r="AE211" s="171">
        <f t="shared" si="586"/>
        <v>8210</v>
      </c>
      <c r="AF211" s="172">
        <f t="shared" si="587"/>
        <v>8210</v>
      </c>
      <c r="AG211" s="172">
        <f t="shared" si="588"/>
        <v>8210</v>
      </c>
      <c r="AH211" s="172">
        <f t="shared" si="589"/>
        <v>8210</v>
      </c>
      <c r="AI211" s="172">
        <f t="shared" si="590"/>
        <v>8210</v>
      </c>
      <c r="AJ211" s="172">
        <f t="shared" si="591"/>
        <v>8210</v>
      </c>
      <c r="AK211" s="172">
        <f t="shared" si="592"/>
        <v>8210</v>
      </c>
      <c r="AL211" s="172">
        <f t="shared" si="593"/>
        <v>8310</v>
      </c>
      <c r="AM211" s="172">
        <f t="shared" si="594"/>
        <v>8425.2181158455951</v>
      </c>
      <c r="AN211" s="172">
        <f t="shared" si="595"/>
        <v>8554.1961712935135</v>
      </c>
      <c r="AO211" s="172">
        <f t="shared" si="596"/>
        <v>8617.7393868304971</v>
      </c>
      <c r="AP211" s="172">
        <f t="shared" si="597"/>
        <v>8568.9010131441573</v>
      </c>
      <c r="AQ211" s="172">
        <f t="shared" si="598"/>
        <v>8563.2177971946039</v>
      </c>
      <c r="AR211" s="172">
        <f t="shared" si="599"/>
        <v>8485.842780812447</v>
      </c>
      <c r="AS211" s="172">
        <f t="shared" si="600"/>
        <v>8310</v>
      </c>
      <c r="AT211" s="172">
        <f t="shared" si="601"/>
        <v>8310</v>
      </c>
      <c r="AU211" s="172">
        <f t="shared" si="602"/>
        <v>8310</v>
      </c>
      <c r="AV211" s="172">
        <f t="shared" si="603"/>
        <v>8310</v>
      </c>
      <c r="AW211" s="172">
        <f t="shared" si="604"/>
        <v>8210</v>
      </c>
      <c r="AX211" s="172">
        <f t="shared" si="605"/>
        <v>8210</v>
      </c>
      <c r="AY211" s="172">
        <f t="shared" si="606"/>
        <v>8210</v>
      </c>
      <c r="AZ211" s="172">
        <f t="shared" si="607"/>
        <v>8210</v>
      </c>
      <c r="BA211" s="172">
        <f t="shared" si="608"/>
        <v>8210</v>
      </c>
      <c r="BB211" s="172">
        <f t="shared" si="609"/>
        <v>8210</v>
      </c>
      <c r="BD211" s="189">
        <f xml:space="preserve">  'Generation Calculation'!CC198-'Bidders Proposed Renewables'!E173</f>
        <v>169</v>
      </c>
      <c r="BE211" s="190">
        <f xml:space="preserve">  'Generation Calculation'!CD198-'Bidders Proposed Renewables'!F173</f>
        <v>169</v>
      </c>
      <c r="BF211" s="190">
        <f xml:space="preserve">  'Generation Calculation'!CE198-'Bidders Proposed Renewables'!G173</f>
        <v>169</v>
      </c>
      <c r="BG211" s="190">
        <f xml:space="preserve">  'Generation Calculation'!CF198-'Bidders Proposed Renewables'!H173</f>
        <v>169</v>
      </c>
      <c r="BH211" s="190">
        <f xml:space="preserve">  'Generation Calculation'!CG198-'Bidders Proposed Renewables'!I173</f>
        <v>169</v>
      </c>
      <c r="BI211" s="190">
        <f xml:space="preserve">  'Generation Calculation'!CH198-'Bidders Proposed Renewables'!J173</f>
        <v>169</v>
      </c>
      <c r="BJ211" s="190">
        <f xml:space="preserve">  'Generation Calculation'!CI198-'Bidders Proposed Renewables'!K173</f>
        <v>169</v>
      </c>
      <c r="BK211" s="190">
        <f xml:space="preserve">  'Generation Calculation'!CJ198-'Bidders Proposed Renewables'!L173</f>
        <v>159</v>
      </c>
      <c r="BL211" s="190">
        <f xml:space="preserve">  'Generation Calculation'!CK198-'Bidders Proposed Renewables'!M173</f>
        <v>147.47818841544051</v>
      </c>
      <c r="BM211" s="190">
        <f xml:space="preserve">  'Generation Calculation'!CL198-'Bidders Proposed Renewables'!N173</f>
        <v>134.58038287064869</v>
      </c>
      <c r="BN211" s="190">
        <f xml:space="preserve">  'Generation Calculation'!CM198-'Bidders Proposed Renewables'!O173</f>
        <v>128.22606131695022</v>
      </c>
      <c r="BO211" s="190">
        <f xml:space="preserve">  'Generation Calculation'!CN198-'Bidders Proposed Renewables'!P173</f>
        <v>133.10989868558431</v>
      </c>
      <c r="BP211" s="190">
        <f xml:space="preserve">  'Generation Calculation'!CO198-'Bidders Proposed Renewables'!Q173</f>
        <v>133.67822028053968</v>
      </c>
      <c r="BQ211" s="190">
        <f xml:space="preserve">  'Generation Calculation'!CP198-'Bidders Proposed Renewables'!R173</f>
        <v>141.41572191875528</v>
      </c>
      <c r="BR211" s="190">
        <f xml:space="preserve">  'Generation Calculation'!CQ198-'Bidders Proposed Renewables'!S173</f>
        <v>159</v>
      </c>
      <c r="BS211" s="190">
        <f xml:space="preserve">  'Generation Calculation'!CR198-'Bidders Proposed Renewables'!T173</f>
        <v>159</v>
      </c>
      <c r="BT211" s="190">
        <f xml:space="preserve">  'Generation Calculation'!CS198-'Bidders Proposed Renewables'!U173</f>
        <v>159</v>
      </c>
      <c r="BU211" s="190">
        <f xml:space="preserve">  'Generation Calculation'!CT198-'Bidders Proposed Renewables'!V173</f>
        <v>159</v>
      </c>
      <c r="BV211" s="190">
        <f xml:space="preserve">  'Generation Calculation'!CU198-'Bidders Proposed Renewables'!W173</f>
        <v>169</v>
      </c>
      <c r="BW211" s="190">
        <f xml:space="preserve">  'Generation Calculation'!CV198-'Bidders Proposed Renewables'!X173</f>
        <v>169</v>
      </c>
      <c r="BX211" s="190">
        <f xml:space="preserve">  'Generation Calculation'!CW198-'Bidders Proposed Renewables'!Y173</f>
        <v>169</v>
      </c>
      <c r="BY211" s="190">
        <f xml:space="preserve">  'Generation Calculation'!CX198-'Bidders Proposed Renewables'!Z173</f>
        <v>169</v>
      </c>
      <c r="BZ211" s="190">
        <f xml:space="preserve">  'Generation Calculation'!CY198-'Bidders Proposed Renewables'!AA173</f>
        <v>169</v>
      </c>
      <c r="CA211" s="190">
        <f xml:space="preserve">  'Generation Calculation'!CZ198-'Bidders Proposed Renewables'!AB173</f>
        <v>169</v>
      </c>
      <c r="CC211" s="171">
        <f t="shared" si="610"/>
        <v>170</v>
      </c>
      <c r="CD211" s="172">
        <f t="shared" si="611"/>
        <v>170</v>
      </c>
      <c r="CE211" s="172">
        <f t="shared" si="612"/>
        <v>170</v>
      </c>
      <c r="CF211" s="172">
        <f t="shared" si="613"/>
        <v>170</v>
      </c>
      <c r="CG211" s="172">
        <f t="shared" si="614"/>
        <v>170</v>
      </c>
      <c r="CH211" s="172">
        <f t="shared" si="615"/>
        <v>170</v>
      </c>
      <c r="CI211" s="172">
        <f t="shared" si="616"/>
        <v>170</v>
      </c>
      <c r="CJ211" s="172">
        <f t="shared" si="617"/>
        <v>160</v>
      </c>
      <c r="CK211" s="172">
        <f t="shared" si="618"/>
        <v>150</v>
      </c>
      <c r="CL211" s="172">
        <f t="shared" si="619"/>
        <v>140</v>
      </c>
      <c r="CM211" s="172">
        <f t="shared" si="620"/>
        <v>130</v>
      </c>
      <c r="CN211" s="172">
        <f t="shared" si="621"/>
        <v>140</v>
      </c>
      <c r="CO211" s="172">
        <f t="shared" si="622"/>
        <v>140</v>
      </c>
      <c r="CP211" s="172">
        <f t="shared" si="623"/>
        <v>150</v>
      </c>
      <c r="CQ211" s="172">
        <f t="shared" si="624"/>
        <v>160</v>
      </c>
      <c r="CR211" s="172">
        <f t="shared" si="625"/>
        <v>160</v>
      </c>
      <c r="CS211" s="172">
        <f t="shared" si="626"/>
        <v>160</v>
      </c>
      <c r="CT211" s="172">
        <f t="shared" si="627"/>
        <v>160</v>
      </c>
      <c r="CU211" s="172">
        <f t="shared" si="628"/>
        <v>170</v>
      </c>
      <c r="CV211" s="172">
        <f t="shared" si="629"/>
        <v>170</v>
      </c>
      <c r="CW211" s="172">
        <f t="shared" si="630"/>
        <v>170</v>
      </c>
      <c r="CX211" s="172">
        <f t="shared" si="631"/>
        <v>170</v>
      </c>
      <c r="CY211" s="172">
        <f t="shared" si="632"/>
        <v>170</v>
      </c>
      <c r="CZ211" s="172">
        <f t="shared" si="633"/>
        <v>170</v>
      </c>
      <c r="DB211" s="171">
        <f t="shared" si="634"/>
        <v>160</v>
      </c>
      <c r="DC211" s="172">
        <f t="shared" si="635"/>
        <v>160</v>
      </c>
      <c r="DD211" s="172">
        <f t="shared" si="636"/>
        <v>160</v>
      </c>
      <c r="DE211" s="172">
        <f t="shared" si="637"/>
        <v>160</v>
      </c>
      <c r="DF211" s="172">
        <f t="shared" si="638"/>
        <v>160</v>
      </c>
      <c r="DG211" s="172">
        <f t="shared" si="639"/>
        <v>160</v>
      </c>
      <c r="DH211" s="172">
        <f t="shared" si="640"/>
        <v>160</v>
      </c>
      <c r="DI211" s="172">
        <f t="shared" si="641"/>
        <v>150</v>
      </c>
      <c r="DJ211" s="172">
        <f t="shared" si="642"/>
        <v>140</v>
      </c>
      <c r="DK211" s="172">
        <f t="shared" si="643"/>
        <v>130</v>
      </c>
      <c r="DL211" s="172">
        <f t="shared" si="644"/>
        <v>120</v>
      </c>
      <c r="DM211" s="172">
        <f t="shared" si="645"/>
        <v>130</v>
      </c>
      <c r="DN211" s="172">
        <f t="shared" si="646"/>
        <v>130</v>
      </c>
      <c r="DO211" s="172">
        <f t="shared" si="647"/>
        <v>140</v>
      </c>
      <c r="DP211" s="172">
        <f t="shared" si="648"/>
        <v>150</v>
      </c>
      <c r="DQ211" s="172">
        <f t="shared" si="649"/>
        <v>150</v>
      </c>
      <c r="DR211" s="172">
        <f t="shared" si="650"/>
        <v>150</v>
      </c>
      <c r="DS211" s="172">
        <f t="shared" si="651"/>
        <v>150</v>
      </c>
      <c r="DT211" s="172">
        <f t="shared" si="652"/>
        <v>160</v>
      </c>
      <c r="DU211" s="172">
        <f t="shared" si="653"/>
        <v>160</v>
      </c>
      <c r="DV211" s="172">
        <f t="shared" si="654"/>
        <v>160</v>
      </c>
      <c r="DW211" s="172">
        <f t="shared" si="655"/>
        <v>160</v>
      </c>
      <c r="DX211" s="172">
        <f t="shared" si="656"/>
        <v>160</v>
      </c>
      <c r="DY211" s="172">
        <f t="shared" si="657"/>
        <v>160</v>
      </c>
      <c r="EA211" s="171">
        <f t="shared" si="658"/>
        <v>8200</v>
      </c>
      <c r="EB211" s="172">
        <f t="shared" si="659"/>
        <v>8200</v>
      </c>
      <c r="EC211" s="172">
        <f t="shared" si="660"/>
        <v>8200</v>
      </c>
      <c r="ED211" s="172">
        <f t="shared" si="661"/>
        <v>8200</v>
      </c>
      <c r="EE211" s="172">
        <f t="shared" si="662"/>
        <v>8200</v>
      </c>
      <c r="EF211" s="172">
        <f t="shared" si="663"/>
        <v>8200</v>
      </c>
      <c r="EG211" s="172">
        <f t="shared" si="664"/>
        <v>8200</v>
      </c>
      <c r="EH211" s="172">
        <f t="shared" si="665"/>
        <v>8300</v>
      </c>
      <c r="EI211" s="172">
        <f t="shared" si="666"/>
        <v>8400</v>
      </c>
      <c r="EJ211" s="172">
        <f t="shared" si="667"/>
        <v>8500</v>
      </c>
      <c r="EK211" s="172">
        <f t="shared" si="668"/>
        <v>8600</v>
      </c>
      <c r="EL211" s="172">
        <f t="shared" si="669"/>
        <v>8500</v>
      </c>
      <c r="EM211" s="172">
        <f t="shared" si="670"/>
        <v>8500</v>
      </c>
      <c r="EN211" s="172">
        <f t="shared" si="671"/>
        <v>8400</v>
      </c>
      <c r="EO211" s="172">
        <f t="shared" si="672"/>
        <v>8300</v>
      </c>
      <c r="EP211" s="172">
        <f t="shared" si="673"/>
        <v>8300</v>
      </c>
      <c r="EQ211" s="172">
        <f t="shared" si="674"/>
        <v>8300</v>
      </c>
      <c r="ER211" s="172">
        <f t="shared" si="675"/>
        <v>8300</v>
      </c>
      <c r="ES211" s="172">
        <f t="shared" si="676"/>
        <v>8200</v>
      </c>
      <c r="ET211" s="172">
        <f t="shared" si="677"/>
        <v>8200</v>
      </c>
      <c r="EU211" s="172">
        <f t="shared" si="678"/>
        <v>8200</v>
      </c>
      <c r="EV211" s="172">
        <f t="shared" si="679"/>
        <v>8200</v>
      </c>
      <c r="EW211" s="172">
        <f t="shared" si="680"/>
        <v>8200</v>
      </c>
      <c r="EX211" s="172">
        <f t="shared" si="681"/>
        <v>8200</v>
      </c>
      <c r="EZ211" s="171">
        <f t="shared" si="682"/>
        <v>8300</v>
      </c>
      <c r="FA211" s="172">
        <f t="shared" si="683"/>
        <v>8300</v>
      </c>
      <c r="FB211" s="172">
        <f t="shared" si="684"/>
        <v>8300</v>
      </c>
      <c r="FC211" s="172">
        <f t="shared" si="685"/>
        <v>8300</v>
      </c>
      <c r="FD211" s="172">
        <f t="shared" si="686"/>
        <v>8300</v>
      </c>
      <c r="FE211" s="172">
        <f t="shared" si="687"/>
        <v>8300</v>
      </c>
      <c r="FF211" s="172">
        <f t="shared" si="688"/>
        <v>8300</v>
      </c>
      <c r="FG211" s="172">
        <f t="shared" si="689"/>
        <v>8400</v>
      </c>
      <c r="FH211" s="172">
        <f t="shared" si="690"/>
        <v>8500</v>
      </c>
      <c r="FI211" s="172">
        <f t="shared" si="691"/>
        <v>8600</v>
      </c>
      <c r="FJ211" s="172">
        <f t="shared" si="692"/>
        <v>8700</v>
      </c>
      <c r="FK211" s="172">
        <f t="shared" si="693"/>
        <v>8600</v>
      </c>
      <c r="FL211" s="172">
        <f t="shared" si="694"/>
        <v>8600</v>
      </c>
      <c r="FM211" s="172">
        <f t="shared" si="695"/>
        <v>8500</v>
      </c>
      <c r="FN211" s="172">
        <f t="shared" si="696"/>
        <v>8400</v>
      </c>
      <c r="FO211" s="172">
        <f t="shared" si="697"/>
        <v>8400</v>
      </c>
      <c r="FP211" s="172">
        <f t="shared" si="698"/>
        <v>8400</v>
      </c>
      <c r="FQ211" s="172">
        <f t="shared" si="699"/>
        <v>8400</v>
      </c>
      <c r="FR211" s="172">
        <f t="shared" si="700"/>
        <v>8300</v>
      </c>
      <c r="FS211" s="172">
        <f t="shared" si="701"/>
        <v>8300</v>
      </c>
      <c r="FT211" s="172">
        <f t="shared" si="702"/>
        <v>8300</v>
      </c>
      <c r="FU211" s="172">
        <f t="shared" si="703"/>
        <v>8300</v>
      </c>
      <c r="FV211" s="172">
        <f t="shared" si="704"/>
        <v>8300</v>
      </c>
      <c r="FW211" s="172">
        <f t="shared" si="705"/>
        <v>8300</v>
      </c>
    </row>
    <row r="212" spans="3:179" ht="14.25" customHeight="1" x14ac:dyDescent="0.25">
      <c r="C212" s="132">
        <v>2034</v>
      </c>
      <c r="D212" s="14" t="s">
        <v>171</v>
      </c>
      <c r="E212" s="171">
        <f t="shared" si="562"/>
        <v>1387.49</v>
      </c>
      <c r="F212" s="172">
        <f t="shared" si="563"/>
        <v>1387.49</v>
      </c>
      <c r="G212" s="172">
        <f t="shared" si="564"/>
        <v>1387.49</v>
      </c>
      <c r="H212" s="172">
        <f t="shared" si="565"/>
        <v>1387.49</v>
      </c>
      <c r="I212" s="172">
        <f t="shared" si="566"/>
        <v>1387.49</v>
      </c>
      <c r="J212" s="172">
        <f t="shared" si="567"/>
        <v>1387.49</v>
      </c>
      <c r="K212" s="172">
        <f t="shared" si="568"/>
        <v>1387.49</v>
      </c>
      <c r="L212" s="172">
        <f t="shared" si="569"/>
        <v>1307.8350790072648</v>
      </c>
      <c r="M212" s="172">
        <f t="shared" si="570"/>
        <v>1183.7356881524611</v>
      </c>
      <c r="N212" s="172">
        <f t="shared" si="571"/>
        <v>1052.084447912127</v>
      </c>
      <c r="O212" s="172">
        <f t="shared" si="572"/>
        <v>1068.6995455199101</v>
      </c>
      <c r="P212" s="172">
        <f t="shared" si="573"/>
        <v>1092.759062256142</v>
      </c>
      <c r="Q212" s="172">
        <f t="shared" si="574"/>
        <v>1141.4447707337388</v>
      </c>
      <c r="R212" s="172">
        <f t="shared" si="575"/>
        <v>1200.8687203699267</v>
      </c>
      <c r="S212" s="172">
        <f t="shared" si="576"/>
        <v>1321.29</v>
      </c>
      <c r="T212" s="172">
        <f t="shared" si="577"/>
        <v>1321.29</v>
      </c>
      <c r="U212" s="172">
        <f t="shared" si="578"/>
        <v>1321.29</v>
      </c>
      <c r="V212" s="172">
        <f t="shared" si="579"/>
        <v>1321.29</v>
      </c>
      <c r="W212" s="172">
        <f t="shared" si="580"/>
        <v>1387.49</v>
      </c>
      <c r="X212" s="172">
        <f t="shared" si="581"/>
        <v>1387.49</v>
      </c>
      <c r="Y212" s="172">
        <f t="shared" si="582"/>
        <v>1387.49</v>
      </c>
      <c r="Z212" s="172">
        <f t="shared" si="583"/>
        <v>1387.49</v>
      </c>
      <c r="AA212" s="172">
        <f t="shared" si="584"/>
        <v>1387.49</v>
      </c>
      <c r="AB212" s="172">
        <f t="shared" si="585"/>
        <v>1387.49</v>
      </c>
      <c r="AC212" s="176">
        <f xml:space="preserve"> SUM(E212:AB212) * 31</f>
        <v>972468.67673249915</v>
      </c>
      <c r="AD212" s="195"/>
      <c r="AE212" s="171">
        <f t="shared" si="586"/>
        <v>8210</v>
      </c>
      <c r="AF212" s="172">
        <f t="shared" si="587"/>
        <v>8210</v>
      </c>
      <c r="AG212" s="172">
        <f t="shared" si="588"/>
        <v>8210</v>
      </c>
      <c r="AH212" s="172">
        <f t="shared" si="589"/>
        <v>8210</v>
      </c>
      <c r="AI212" s="172">
        <f t="shared" si="590"/>
        <v>8210</v>
      </c>
      <c r="AJ212" s="172">
        <f t="shared" si="591"/>
        <v>8210</v>
      </c>
      <c r="AK212" s="172">
        <f t="shared" si="592"/>
        <v>8210</v>
      </c>
      <c r="AL212" s="172">
        <f t="shared" si="593"/>
        <v>8329.9629006732248</v>
      </c>
      <c r="AM212" s="172">
        <f t="shared" si="594"/>
        <v>8508.8120375309772</v>
      </c>
      <c r="AN212" s="172">
        <f t="shared" si="595"/>
        <v>8689.2051990869313</v>
      </c>
      <c r="AO212" s="172">
        <f t="shared" si="596"/>
        <v>8666.9213799596164</v>
      </c>
      <c r="AP212" s="172">
        <f t="shared" si="597"/>
        <v>8634.4143873129397</v>
      </c>
      <c r="AQ212" s="172">
        <f t="shared" si="598"/>
        <v>8567.7413247304739</v>
      </c>
      <c r="AR212" s="172">
        <f t="shared" si="599"/>
        <v>8484.6587948910619</v>
      </c>
      <c r="AS212" s="172">
        <f t="shared" si="600"/>
        <v>8310</v>
      </c>
      <c r="AT212" s="172">
        <f t="shared" si="601"/>
        <v>8310</v>
      </c>
      <c r="AU212" s="172">
        <f t="shared" si="602"/>
        <v>8310</v>
      </c>
      <c r="AV212" s="172">
        <f t="shared" si="603"/>
        <v>8310</v>
      </c>
      <c r="AW212" s="172">
        <f t="shared" si="604"/>
        <v>8210</v>
      </c>
      <c r="AX212" s="172">
        <f t="shared" si="605"/>
        <v>8210</v>
      </c>
      <c r="AY212" s="172">
        <f t="shared" si="606"/>
        <v>8210</v>
      </c>
      <c r="AZ212" s="172">
        <f t="shared" si="607"/>
        <v>8210</v>
      </c>
      <c r="BA212" s="172">
        <f t="shared" si="608"/>
        <v>8210</v>
      </c>
      <c r="BB212" s="172">
        <f t="shared" si="609"/>
        <v>8210</v>
      </c>
      <c r="BD212" s="189">
        <f xml:space="preserve">  'Generation Calculation'!CC199-'Bidders Proposed Renewables'!E174</f>
        <v>169</v>
      </c>
      <c r="BE212" s="190">
        <f xml:space="preserve">  'Generation Calculation'!CD199-'Bidders Proposed Renewables'!F174</f>
        <v>169</v>
      </c>
      <c r="BF212" s="190">
        <f xml:space="preserve">  'Generation Calculation'!CE199-'Bidders Proposed Renewables'!G174</f>
        <v>169</v>
      </c>
      <c r="BG212" s="190">
        <f xml:space="preserve">  'Generation Calculation'!CF199-'Bidders Proposed Renewables'!H174</f>
        <v>169</v>
      </c>
      <c r="BH212" s="190">
        <f xml:space="preserve">  'Generation Calculation'!CG199-'Bidders Proposed Renewables'!I174</f>
        <v>169</v>
      </c>
      <c r="BI212" s="190">
        <f xml:space="preserve">  'Generation Calculation'!CH199-'Bidders Proposed Renewables'!J174</f>
        <v>169</v>
      </c>
      <c r="BJ212" s="190">
        <f xml:space="preserve">  'Generation Calculation'!CI199-'Bidders Proposed Renewables'!K174</f>
        <v>169</v>
      </c>
      <c r="BK212" s="190">
        <f xml:space="preserve">  'Generation Calculation'!CJ199-'Bidders Proposed Renewables'!L174</f>
        <v>157.00370993267759</v>
      </c>
      <c r="BL212" s="190">
        <f xml:space="preserve">  'Generation Calculation'!CK199-'Bidders Proposed Renewables'!M174</f>
        <v>139.11879624690224</v>
      </c>
      <c r="BM212" s="190">
        <f xml:space="preserve">  'Generation Calculation'!CL199-'Bidders Proposed Renewables'!N174</f>
        <v>121.07948009130695</v>
      </c>
      <c r="BN212" s="190">
        <f xml:space="preserve">  'Generation Calculation'!CM199-'Bidders Proposed Renewables'!O174</f>
        <v>123.30786200403836</v>
      </c>
      <c r="BO212" s="190">
        <f xml:space="preserve">  'Generation Calculation'!CN199-'Bidders Proposed Renewables'!P174</f>
        <v>126.55856126870609</v>
      </c>
      <c r="BP212" s="190">
        <f xml:space="preserve">  'Generation Calculation'!CO199-'Bidders Proposed Renewables'!Q174</f>
        <v>133.22586752695253</v>
      </c>
      <c r="BQ212" s="190">
        <f xml:space="preserve">  'Generation Calculation'!CP199-'Bidders Proposed Renewables'!R174</f>
        <v>141.53412051089381</v>
      </c>
      <c r="BR212" s="190">
        <f xml:space="preserve">  'Generation Calculation'!CQ199-'Bidders Proposed Renewables'!S174</f>
        <v>159</v>
      </c>
      <c r="BS212" s="190">
        <f xml:space="preserve">  'Generation Calculation'!CR199-'Bidders Proposed Renewables'!T174</f>
        <v>159</v>
      </c>
      <c r="BT212" s="190">
        <f xml:space="preserve">  'Generation Calculation'!CS199-'Bidders Proposed Renewables'!U174</f>
        <v>159</v>
      </c>
      <c r="BU212" s="190">
        <f xml:space="preserve">  'Generation Calculation'!CT199-'Bidders Proposed Renewables'!V174</f>
        <v>159</v>
      </c>
      <c r="BV212" s="190">
        <f xml:space="preserve">  'Generation Calculation'!CU199-'Bidders Proposed Renewables'!W174</f>
        <v>169</v>
      </c>
      <c r="BW212" s="190">
        <f xml:space="preserve">  'Generation Calculation'!CV199-'Bidders Proposed Renewables'!X174</f>
        <v>169</v>
      </c>
      <c r="BX212" s="190">
        <f xml:space="preserve">  'Generation Calculation'!CW199-'Bidders Proposed Renewables'!Y174</f>
        <v>169</v>
      </c>
      <c r="BY212" s="190">
        <f xml:space="preserve">  'Generation Calculation'!CX199-'Bidders Proposed Renewables'!Z174</f>
        <v>169</v>
      </c>
      <c r="BZ212" s="190">
        <f xml:space="preserve">  'Generation Calculation'!CY199-'Bidders Proposed Renewables'!AA174</f>
        <v>169</v>
      </c>
      <c r="CA212" s="190">
        <f xml:space="preserve">  'Generation Calculation'!CZ199-'Bidders Proposed Renewables'!AB174</f>
        <v>169</v>
      </c>
      <c r="CC212" s="171">
        <f t="shared" si="610"/>
        <v>170</v>
      </c>
      <c r="CD212" s="172">
        <f t="shared" si="611"/>
        <v>170</v>
      </c>
      <c r="CE212" s="172">
        <f t="shared" si="612"/>
        <v>170</v>
      </c>
      <c r="CF212" s="172">
        <f t="shared" si="613"/>
        <v>170</v>
      </c>
      <c r="CG212" s="172">
        <f t="shared" si="614"/>
        <v>170</v>
      </c>
      <c r="CH212" s="172">
        <f t="shared" si="615"/>
        <v>170</v>
      </c>
      <c r="CI212" s="172">
        <f t="shared" si="616"/>
        <v>170</v>
      </c>
      <c r="CJ212" s="172">
        <f t="shared" si="617"/>
        <v>160</v>
      </c>
      <c r="CK212" s="172">
        <f t="shared" si="618"/>
        <v>140</v>
      </c>
      <c r="CL212" s="172">
        <f t="shared" si="619"/>
        <v>130</v>
      </c>
      <c r="CM212" s="172">
        <f t="shared" si="620"/>
        <v>130</v>
      </c>
      <c r="CN212" s="172">
        <f t="shared" si="621"/>
        <v>130</v>
      </c>
      <c r="CO212" s="172">
        <f t="shared" si="622"/>
        <v>140</v>
      </c>
      <c r="CP212" s="172">
        <f t="shared" si="623"/>
        <v>150</v>
      </c>
      <c r="CQ212" s="172">
        <f t="shared" si="624"/>
        <v>160</v>
      </c>
      <c r="CR212" s="172">
        <f t="shared" si="625"/>
        <v>160</v>
      </c>
      <c r="CS212" s="172">
        <f t="shared" si="626"/>
        <v>160</v>
      </c>
      <c r="CT212" s="172">
        <f t="shared" si="627"/>
        <v>160</v>
      </c>
      <c r="CU212" s="172">
        <f t="shared" si="628"/>
        <v>170</v>
      </c>
      <c r="CV212" s="172">
        <f t="shared" si="629"/>
        <v>170</v>
      </c>
      <c r="CW212" s="172">
        <f t="shared" si="630"/>
        <v>170</v>
      </c>
      <c r="CX212" s="172">
        <f t="shared" si="631"/>
        <v>170</v>
      </c>
      <c r="CY212" s="172">
        <f t="shared" si="632"/>
        <v>170</v>
      </c>
      <c r="CZ212" s="172">
        <f t="shared" si="633"/>
        <v>170</v>
      </c>
      <c r="DB212" s="171">
        <f t="shared" si="634"/>
        <v>160</v>
      </c>
      <c r="DC212" s="172">
        <f t="shared" si="635"/>
        <v>160</v>
      </c>
      <c r="DD212" s="172">
        <f t="shared" si="636"/>
        <v>160</v>
      </c>
      <c r="DE212" s="172">
        <f t="shared" si="637"/>
        <v>160</v>
      </c>
      <c r="DF212" s="172">
        <f t="shared" si="638"/>
        <v>160</v>
      </c>
      <c r="DG212" s="172">
        <f t="shared" si="639"/>
        <v>160</v>
      </c>
      <c r="DH212" s="172">
        <f t="shared" si="640"/>
        <v>160</v>
      </c>
      <c r="DI212" s="172">
        <f t="shared" si="641"/>
        <v>150</v>
      </c>
      <c r="DJ212" s="172">
        <f t="shared" si="642"/>
        <v>130</v>
      </c>
      <c r="DK212" s="172">
        <f t="shared" si="643"/>
        <v>120</v>
      </c>
      <c r="DL212" s="172">
        <f t="shared" si="644"/>
        <v>120</v>
      </c>
      <c r="DM212" s="172">
        <f t="shared" si="645"/>
        <v>120</v>
      </c>
      <c r="DN212" s="172">
        <f t="shared" si="646"/>
        <v>130</v>
      </c>
      <c r="DO212" s="172">
        <f t="shared" si="647"/>
        <v>140</v>
      </c>
      <c r="DP212" s="172">
        <f t="shared" si="648"/>
        <v>150</v>
      </c>
      <c r="DQ212" s="172">
        <f t="shared" si="649"/>
        <v>150</v>
      </c>
      <c r="DR212" s="172">
        <f t="shared" si="650"/>
        <v>150</v>
      </c>
      <c r="DS212" s="172">
        <f t="shared" si="651"/>
        <v>150</v>
      </c>
      <c r="DT212" s="172">
        <f t="shared" si="652"/>
        <v>160</v>
      </c>
      <c r="DU212" s="172">
        <f t="shared" si="653"/>
        <v>160</v>
      </c>
      <c r="DV212" s="172">
        <f t="shared" si="654"/>
        <v>160</v>
      </c>
      <c r="DW212" s="172">
        <f t="shared" si="655"/>
        <v>160</v>
      </c>
      <c r="DX212" s="172">
        <f t="shared" si="656"/>
        <v>160</v>
      </c>
      <c r="DY212" s="172">
        <f t="shared" si="657"/>
        <v>160</v>
      </c>
      <c r="EA212" s="171">
        <f t="shared" si="658"/>
        <v>8200</v>
      </c>
      <c r="EB212" s="172">
        <f t="shared" si="659"/>
        <v>8200</v>
      </c>
      <c r="EC212" s="172">
        <f t="shared" si="660"/>
        <v>8200</v>
      </c>
      <c r="ED212" s="172">
        <f t="shared" si="661"/>
        <v>8200</v>
      </c>
      <c r="EE212" s="172">
        <f t="shared" si="662"/>
        <v>8200</v>
      </c>
      <c r="EF212" s="172">
        <f t="shared" si="663"/>
        <v>8200</v>
      </c>
      <c r="EG212" s="172">
        <f t="shared" si="664"/>
        <v>8200</v>
      </c>
      <c r="EH212" s="172">
        <f t="shared" si="665"/>
        <v>8300</v>
      </c>
      <c r="EI212" s="172">
        <f t="shared" si="666"/>
        <v>8500</v>
      </c>
      <c r="EJ212" s="172">
        <f t="shared" si="667"/>
        <v>8600</v>
      </c>
      <c r="EK212" s="172">
        <f t="shared" si="668"/>
        <v>8600</v>
      </c>
      <c r="EL212" s="172">
        <f t="shared" si="669"/>
        <v>8600</v>
      </c>
      <c r="EM212" s="172">
        <f t="shared" si="670"/>
        <v>8500</v>
      </c>
      <c r="EN212" s="172">
        <f t="shared" si="671"/>
        <v>8400</v>
      </c>
      <c r="EO212" s="172">
        <f t="shared" si="672"/>
        <v>8300</v>
      </c>
      <c r="EP212" s="172">
        <f t="shared" si="673"/>
        <v>8300</v>
      </c>
      <c r="EQ212" s="172">
        <f t="shared" si="674"/>
        <v>8300</v>
      </c>
      <c r="ER212" s="172">
        <f t="shared" si="675"/>
        <v>8300</v>
      </c>
      <c r="ES212" s="172">
        <f t="shared" si="676"/>
        <v>8200</v>
      </c>
      <c r="ET212" s="172">
        <f t="shared" si="677"/>
        <v>8200</v>
      </c>
      <c r="EU212" s="172">
        <f t="shared" si="678"/>
        <v>8200</v>
      </c>
      <c r="EV212" s="172">
        <f t="shared" si="679"/>
        <v>8200</v>
      </c>
      <c r="EW212" s="172">
        <f t="shared" si="680"/>
        <v>8200</v>
      </c>
      <c r="EX212" s="172">
        <f t="shared" si="681"/>
        <v>8200</v>
      </c>
      <c r="EZ212" s="171">
        <f t="shared" si="682"/>
        <v>8300</v>
      </c>
      <c r="FA212" s="172">
        <f t="shared" si="683"/>
        <v>8300</v>
      </c>
      <c r="FB212" s="172">
        <f t="shared" si="684"/>
        <v>8300</v>
      </c>
      <c r="FC212" s="172">
        <f t="shared" si="685"/>
        <v>8300</v>
      </c>
      <c r="FD212" s="172">
        <f t="shared" si="686"/>
        <v>8300</v>
      </c>
      <c r="FE212" s="172">
        <f t="shared" si="687"/>
        <v>8300</v>
      </c>
      <c r="FF212" s="172">
        <f t="shared" si="688"/>
        <v>8300</v>
      </c>
      <c r="FG212" s="172">
        <f t="shared" si="689"/>
        <v>8400</v>
      </c>
      <c r="FH212" s="172">
        <f t="shared" si="690"/>
        <v>8600</v>
      </c>
      <c r="FI212" s="172">
        <f t="shared" si="691"/>
        <v>8700</v>
      </c>
      <c r="FJ212" s="172">
        <f t="shared" si="692"/>
        <v>8700</v>
      </c>
      <c r="FK212" s="172">
        <f t="shared" si="693"/>
        <v>8700</v>
      </c>
      <c r="FL212" s="172">
        <f t="shared" si="694"/>
        <v>8600</v>
      </c>
      <c r="FM212" s="172">
        <f t="shared" si="695"/>
        <v>8500</v>
      </c>
      <c r="FN212" s="172">
        <f t="shared" si="696"/>
        <v>8400</v>
      </c>
      <c r="FO212" s="172">
        <f t="shared" si="697"/>
        <v>8400</v>
      </c>
      <c r="FP212" s="172">
        <f t="shared" si="698"/>
        <v>8400</v>
      </c>
      <c r="FQ212" s="172">
        <f t="shared" si="699"/>
        <v>8400</v>
      </c>
      <c r="FR212" s="172">
        <f t="shared" si="700"/>
        <v>8300</v>
      </c>
      <c r="FS212" s="172">
        <f t="shared" si="701"/>
        <v>8300</v>
      </c>
      <c r="FT212" s="172">
        <f t="shared" si="702"/>
        <v>8300</v>
      </c>
      <c r="FU212" s="172">
        <f t="shared" si="703"/>
        <v>8300</v>
      </c>
      <c r="FV212" s="172">
        <f t="shared" si="704"/>
        <v>8300</v>
      </c>
      <c r="FW212" s="172">
        <f t="shared" si="705"/>
        <v>8300</v>
      </c>
    </row>
    <row r="213" spans="3:179" ht="14.25" customHeight="1" x14ac:dyDescent="0.25">
      <c r="C213" s="132">
        <v>2034</v>
      </c>
      <c r="D213" s="14" t="s">
        <v>172</v>
      </c>
      <c r="E213" s="171">
        <f t="shared" si="562"/>
        <v>1387.49</v>
      </c>
      <c r="F213" s="172">
        <f t="shared" si="563"/>
        <v>1387.49</v>
      </c>
      <c r="G213" s="172">
        <f t="shared" si="564"/>
        <v>1387.49</v>
      </c>
      <c r="H213" s="172">
        <f t="shared" si="565"/>
        <v>1387.49</v>
      </c>
      <c r="I213" s="172">
        <f t="shared" si="566"/>
        <v>1387.49</v>
      </c>
      <c r="J213" s="172">
        <f t="shared" si="567"/>
        <v>1387.49</v>
      </c>
      <c r="K213" s="172">
        <f t="shared" si="568"/>
        <v>1387.49</v>
      </c>
      <c r="L213" s="172">
        <f t="shared" si="569"/>
        <v>1287.680490174597</v>
      </c>
      <c r="M213" s="172">
        <f t="shared" si="570"/>
        <v>1121.9760591811057</v>
      </c>
      <c r="N213" s="172">
        <f t="shared" si="571"/>
        <v>1030.9862498507778</v>
      </c>
      <c r="O213" s="172">
        <f t="shared" si="572"/>
        <v>1007.7998576441528</v>
      </c>
      <c r="P213" s="172">
        <f t="shared" si="573"/>
        <v>1042.031006057261</v>
      </c>
      <c r="Q213" s="172">
        <f t="shared" si="574"/>
        <v>1062.3331820368442</v>
      </c>
      <c r="R213" s="172">
        <f t="shared" si="575"/>
        <v>1160.9802707805165</v>
      </c>
      <c r="S213" s="172">
        <f t="shared" si="576"/>
        <v>1305.6053793308533</v>
      </c>
      <c r="T213" s="172">
        <f t="shared" si="577"/>
        <v>1321.29</v>
      </c>
      <c r="U213" s="172">
        <f t="shared" si="578"/>
        <v>1321.29</v>
      </c>
      <c r="V213" s="172">
        <f t="shared" si="579"/>
        <v>1321.29</v>
      </c>
      <c r="W213" s="172">
        <f t="shared" si="580"/>
        <v>1387.49</v>
      </c>
      <c r="X213" s="172">
        <f t="shared" si="581"/>
        <v>1387.49</v>
      </c>
      <c r="Y213" s="172">
        <f t="shared" si="582"/>
        <v>1387.49</v>
      </c>
      <c r="Z213" s="172">
        <f t="shared" si="583"/>
        <v>1387.49</v>
      </c>
      <c r="AA213" s="172">
        <f t="shared" si="584"/>
        <v>1387.49</v>
      </c>
      <c r="AB213" s="172">
        <f t="shared" si="585"/>
        <v>1387.49</v>
      </c>
      <c r="AC213" s="176">
        <f xml:space="preserve"> SUM(E213:AB213) * 30</f>
        <v>930618.9748516836</v>
      </c>
      <c r="AD213" s="195"/>
      <c r="AE213" s="171">
        <f t="shared" si="586"/>
        <v>8210</v>
      </c>
      <c r="AF213" s="172">
        <f t="shared" si="587"/>
        <v>8210</v>
      </c>
      <c r="AG213" s="172">
        <f t="shared" si="588"/>
        <v>8210</v>
      </c>
      <c r="AH213" s="172">
        <f t="shared" si="589"/>
        <v>8210</v>
      </c>
      <c r="AI213" s="172">
        <f t="shared" si="590"/>
        <v>8210</v>
      </c>
      <c r="AJ213" s="172">
        <f t="shared" si="591"/>
        <v>8210</v>
      </c>
      <c r="AK213" s="172">
        <f t="shared" si="592"/>
        <v>8210</v>
      </c>
      <c r="AL213" s="172">
        <f t="shared" si="593"/>
        <v>8359.6473568763722</v>
      </c>
      <c r="AM213" s="172">
        <f t="shared" si="594"/>
        <v>8594.5492736673132</v>
      </c>
      <c r="AN213" s="172">
        <f t="shared" si="595"/>
        <v>8717.3117075034043</v>
      </c>
      <c r="AO213" s="172">
        <f t="shared" si="596"/>
        <v>8747.9601661363522</v>
      </c>
      <c r="AP213" s="172">
        <f t="shared" si="597"/>
        <v>8702.624406922092</v>
      </c>
      <c r="AQ213" s="172">
        <f t="shared" si="598"/>
        <v>8675.4755642241926</v>
      </c>
      <c r="AR213" s="172">
        <f t="shared" si="599"/>
        <v>8540.6402343029076</v>
      </c>
      <c r="AS213" s="172">
        <f t="shared" si="600"/>
        <v>8333.2597013370796</v>
      </c>
      <c r="AT213" s="172">
        <f t="shared" si="601"/>
        <v>8310</v>
      </c>
      <c r="AU213" s="172">
        <f t="shared" si="602"/>
        <v>8310</v>
      </c>
      <c r="AV213" s="172">
        <f t="shared" si="603"/>
        <v>8310</v>
      </c>
      <c r="AW213" s="172">
        <f t="shared" si="604"/>
        <v>8210</v>
      </c>
      <c r="AX213" s="172">
        <f t="shared" si="605"/>
        <v>8210</v>
      </c>
      <c r="AY213" s="172">
        <f t="shared" si="606"/>
        <v>8210</v>
      </c>
      <c r="AZ213" s="172">
        <f t="shared" si="607"/>
        <v>8210</v>
      </c>
      <c r="BA213" s="172">
        <f t="shared" si="608"/>
        <v>8210</v>
      </c>
      <c r="BB213" s="172">
        <f t="shared" si="609"/>
        <v>8210</v>
      </c>
      <c r="BD213" s="189">
        <f xml:space="preserve">  'Generation Calculation'!CC200-'Bidders Proposed Renewables'!E175</f>
        <v>169</v>
      </c>
      <c r="BE213" s="190">
        <f xml:space="preserve">  'Generation Calculation'!CD200-'Bidders Proposed Renewables'!F175</f>
        <v>169</v>
      </c>
      <c r="BF213" s="190">
        <f xml:space="preserve">  'Generation Calculation'!CE200-'Bidders Proposed Renewables'!G175</f>
        <v>169</v>
      </c>
      <c r="BG213" s="190">
        <f xml:space="preserve">  'Generation Calculation'!CF200-'Bidders Proposed Renewables'!H175</f>
        <v>169</v>
      </c>
      <c r="BH213" s="190">
        <f xml:space="preserve">  'Generation Calculation'!CG200-'Bidders Proposed Renewables'!I175</f>
        <v>169</v>
      </c>
      <c r="BI213" s="190">
        <f xml:space="preserve">  'Generation Calculation'!CH200-'Bidders Proposed Renewables'!J175</f>
        <v>169</v>
      </c>
      <c r="BJ213" s="190">
        <f xml:space="preserve">  'Generation Calculation'!CI200-'Bidders Proposed Renewables'!K175</f>
        <v>169</v>
      </c>
      <c r="BK213" s="190">
        <f xml:space="preserve">  'Generation Calculation'!CJ200-'Bidders Proposed Renewables'!L175</f>
        <v>154.03526431236281</v>
      </c>
      <c r="BL213" s="190">
        <f xml:space="preserve">  'Generation Calculation'!CK200-'Bidders Proposed Renewables'!M175</f>
        <v>130.54507263326866</v>
      </c>
      <c r="BM213" s="190">
        <f xml:space="preserve">  'Generation Calculation'!CL200-'Bidders Proposed Renewables'!N175</f>
        <v>118.26882924965949</v>
      </c>
      <c r="BN213" s="190">
        <f xml:space="preserve">  'Generation Calculation'!CM200-'Bidders Proposed Renewables'!O175</f>
        <v>115.20398338636474</v>
      </c>
      <c r="BO213" s="190">
        <f xml:space="preserve">  'Generation Calculation'!CN200-'Bidders Proposed Renewables'!P175</f>
        <v>119.73755930779072</v>
      </c>
      <c r="BP213" s="190">
        <f xml:space="preserve">  'Generation Calculation'!CO200-'Bidders Proposed Renewables'!Q175</f>
        <v>122.45244357758082</v>
      </c>
      <c r="BQ213" s="190">
        <f xml:space="preserve">  'Generation Calculation'!CP200-'Bidders Proposed Renewables'!R175</f>
        <v>135.93597656970928</v>
      </c>
      <c r="BR213" s="190">
        <f xml:space="preserve">  'Generation Calculation'!CQ200-'Bidders Proposed Renewables'!S175</f>
        <v>156.67402986629202</v>
      </c>
      <c r="BS213" s="190">
        <f xml:space="preserve">  'Generation Calculation'!CR200-'Bidders Proposed Renewables'!T175</f>
        <v>159</v>
      </c>
      <c r="BT213" s="190">
        <f xml:space="preserve">  'Generation Calculation'!CS200-'Bidders Proposed Renewables'!U175</f>
        <v>159</v>
      </c>
      <c r="BU213" s="190">
        <f xml:space="preserve">  'Generation Calculation'!CT200-'Bidders Proposed Renewables'!V175</f>
        <v>159</v>
      </c>
      <c r="BV213" s="190">
        <f xml:space="preserve">  'Generation Calculation'!CU200-'Bidders Proposed Renewables'!W175</f>
        <v>169</v>
      </c>
      <c r="BW213" s="190">
        <f xml:space="preserve">  'Generation Calculation'!CV200-'Bidders Proposed Renewables'!X175</f>
        <v>169</v>
      </c>
      <c r="BX213" s="190">
        <f xml:space="preserve">  'Generation Calculation'!CW200-'Bidders Proposed Renewables'!Y175</f>
        <v>169</v>
      </c>
      <c r="BY213" s="190">
        <f xml:space="preserve">  'Generation Calculation'!CX200-'Bidders Proposed Renewables'!Z175</f>
        <v>169</v>
      </c>
      <c r="BZ213" s="190">
        <f xml:space="preserve">  'Generation Calculation'!CY200-'Bidders Proposed Renewables'!AA175</f>
        <v>169</v>
      </c>
      <c r="CA213" s="190">
        <f xml:space="preserve">  'Generation Calculation'!CZ200-'Bidders Proposed Renewables'!AB175</f>
        <v>169</v>
      </c>
      <c r="CC213" s="171">
        <f t="shared" si="610"/>
        <v>170</v>
      </c>
      <c r="CD213" s="172">
        <f t="shared" si="611"/>
        <v>170</v>
      </c>
      <c r="CE213" s="172">
        <f t="shared" si="612"/>
        <v>170</v>
      </c>
      <c r="CF213" s="172">
        <f t="shared" si="613"/>
        <v>170</v>
      </c>
      <c r="CG213" s="172">
        <f t="shared" si="614"/>
        <v>170</v>
      </c>
      <c r="CH213" s="172">
        <f t="shared" si="615"/>
        <v>170</v>
      </c>
      <c r="CI213" s="172">
        <f t="shared" si="616"/>
        <v>170</v>
      </c>
      <c r="CJ213" s="172">
        <f t="shared" si="617"/>
        <v>160</v>
      </c>
      <c r="CK213" s="172">
        <f t="shared" si="618"/>
        <v>140</v>
      </c>
      <c r="CL213" s="172">
        <f t="shared" si="619"/>
        <v>120</v>
      </c>
      <c r="CM213" s="172">
        <f t="shared" si="620"/>
        <v>120</v>
      </c>
      <c r="CN213" s="172">
        <f t="shared" si="621"/>
        <v>120</v>
      </c>
      <c r="CO213" s="172">
        <f t="shared" si="622"/>
        <v>130</v>
      </c>
      <c r="CP213" s="172">
        <f t="shared" si="623"/>
        <v>140</v>
      </c>
      <c r="CQ213" s="172">
        <f t="shared" si="624"/>
        <v>160</v>
      </c>
      <c r="CR213" s="172">
        <f t="shared" si="625"/>
        <v>160</v>
      </c>
      <c r="CS213" s="172">
        <f t="shared" si="626"/>
        <v>160</v>
      </c>
      <c r="CT213" s="172">
        <f t="shared" si="627"/>
        <v>160</v>
      </c>
      <c r="CU213" s="172">
        <f t="shared" si="628"/>
        <v>170</v>
      </c>
      <c r="CV213" s="172">
        <f t="shared" si="629"/>
        <v>170</v>
      </c>
      <c r="CW213" s="172">
        <f t="shared" si="630"/>
        <v>170</v>
      </c>
      <c r="CX213" s="172">
        <f t="shared" si="631"/>
        <v>170</v>
      </c>
      <c r="CY213" s="172">
        <f t="shared" si="632"/>
        <v>170</v>
      </c>
      <c r="CZ213" s="172">
        <f t="shared" si="633"/>
        <v>170</v>
      </c>
      <c r="DB213" s="171">
        <f t="shared" si="634"/>
        <v>160</v>
      </c>
      <c r="DC213" s="172">
        <f t="shared" si="635"/>
        <v>160</v>
      </c>
      <c r="DD213" s="172">
        <f t="shared" si="636"/>
        <v>160</v>
      </c>
      <c r="DE213" s="172">
        <f t="shared" si="637"/>
        <v>160</v>
      </c>
      <c r="DF213" s="172">
        <f t="shared" si="638"/>
        <v>160</v>
      </c>
      <c r="DG213" s="172">
        <f t="shared" si="639"/>
        <v>160</v>
      </c>
      <c r="DH213" s="172">
        <f t="shared" si="640"/>
        <v>160</v>
      </c>
      <c r="DI213" s="172">
        <f t="shared" si="641"/>
        <v>150</v>
      </c>
      <c r="DJ213" s="172">
        <f t="shared" si="642"/>
        <v>130</v>
      </c>
      <c r="DK213" s="172">
        <f t="shared" si="643"/>
        <v>110.00000000000001</v>
      </c>
      <c r="DL213" s="172">
        <f t="shared" si="644"/>
        <v>110.00000000000001</v>
      </c>
      <c r="DM213" s="172">
        <f t="shared" si="645"/>
        <v>110.00000000000001</v>
      </c>
      <c r="DN213" s="172">
        <f t="shared" si="646"/>
        <v>120</v>
      </c>
      <c r="DO213" s="172">
        <f t="shared" si="647"/>
        <v>130</v>
      </c>
      <c r="DP213" s="172">
        <f t="shared" si="648"/>
        <v>150</v>
      </c>
      <c r="DQ213" s="172">
        <f t="shared" si="649"/>
        <v>150</v>
      </c>
      <c r="DR213" s="172">
        <f t="shared" si="650"/>
        <v>150</v>
      </c>
      <c r="DS213" s="172">
        <f t="shared" si="651"/>
        <v>150</v>
      </c>
      <c r="DT213" s="172">
        <f t="shared" si="652"/>
        <v>160</v>
      </c>
      <c r="DU213" s="172">
        <f t="shared" si="653"/>
        <v>160</v>
      </c>
      <c r="DV213" s="172">
        <f t="shared" si="654"/>
        <v>160</v>
      </c>
      <c r="DW213" s="172">
        <f t="shared" si="655"/>
        <v>160</v>
      </c>
      <c r="DX213" s="172">
        <f t="shared" si="656"/>
        <v>160</v>
      </c>
      <c r="DY213" s="172">
        <f t="shared" si="657"/>
        <v>160</v>
      </c>
      <c r="EA213" s="171">
        <f t="shared" si="658"/>
        <v>8200</v>
      </c>
      <c r="EB213" s="172">
        <f t="shared" si="659"/>
        <v>8200</v>
      </c>
      <c r="EC213" s="172">
        <f t="shared" si="660"/>
        <v>8200</v>
      </c>
      <c r="ED213" s="172">
        <f t="shared" si="661"/>
        <v>8200</v>
      </c>
      <c r="EE213" s="172">
        <f t="shared" si="662"/>
        <v>8200</v>
      </c>
      <c r="EF213" s="172">
        <f t="shared" si="663"/>
        <v>8200</v>
      </c>
      <c r="EG213" s="172">
        <f t="shared" si="664"/>
        <v>8200</v>
      </c>
      <c r="EH213" s="172">
        <f t="shared" si="665"/>
        <v>8300</v>
      </c>
      <c r="EI213" s="172">
        <f t="shared" si="666"/>
        <v>8500</v>
      </c>
      <c r="EJ213" s="172">
        <f t="shared" si="667"/>
        <v>8700</v>
      </c>
      <c r="EK213" s="172">
        <f t="shared" si="668"/>
        <v>8700</v>
      </c>
      <c r="EL213" s="172">
        <f t="shared" si="669"/>
        <v>8700</v>
      </c>
      <c r="EM213" s="172">
        <f t="shared" si="670"/>
        <v>8600</v>
      </c>
      <c r="EN213" s="172">
        <f t="shared" si="671"/>
        <v>8500</v>
      </c>
      <c r="EO213" s="172">
        <f t="shared" si="672"/>
        <v>8300</v>
      </c>
      <c r="EP213" s="172">
        <f t="shared" si="673"/>
        <v>8300</v>
      </c>
      <c r="EQ213" s="172">
        <f t="shared" si="674"/>
        <v>8300</v>
      </c>
      <c r="ER213" s="172">
        <f t="shared" si="675"/>
        <v>8300</v>
      </c>
      <c r="ES213" s="172">
        <f t="shared" si="676"/>
        <v>8200</v>
      </c>
      <c r="ET213" s="172">
        <f t="shared" si="677"/>
        <v>8200</v>
      </c>
      <c r="EU213" s="172">
        <f t="shared" si="678"/>
        <v>8200</v>
      </c>
      <c r="EV213" s="172">
        <f t="shared" si="679"/>
        <v>8200</v>
      </c>
      <c r="EW213" s="172">
        <f t="shared" si="680"/>
        <v>8200</v>
      </c>
      <c r="EX213" s="172">
        <f t="shared" si="681"/>
        <v>8200</v>
      </c>
      <c r="EZ213" s="171">
        <f t="shared" si="682"/>
        <v>8300</v>
      </c>
      <c r="FA213" s="172">
        <f t="shared" si="683"/>
        <v>8300</v>
      </c>
      <c r="FB213" s="172">
        <f t="shared" si="684"/>
        <v>8300</v>
      </c>
      <c r="FC213" s="172">
        <f t="shared" si="685"/>
        <v>8300</v>
      </c>
      <c r="FD213" s="172">
        <f t="shared" si="686"/>
        <v>8300</v>
      </c>
      <c r="FE213" s="172">
        <f t="shared" si="687"/>
        <v>8300</v>
      </c>
      <c r="FF213" s="172">
        <f t="shared" si="688"/>
        <v>8300</v>
      </c>
      <c r="FG213" s="172">
        <f t="shared" si="689"/>
        <v>8400</v>
      </c>
      <c r="FH213" s="172">
        <f t="shared" si="690"/>
        <v>8600</v>
      </c>
      <c r="FI213" s="172">
        <f t="shared" si="691"/>
        <v>8800</v>
      </c>
      <c r="FJ213" s="172">
        <f t="shared" si="692"/>
        <v>8800</v>
      </c>
      <c r="FK213" s="172">
        <f t="shared" si="693"/>
        <v>8800</v>
      </c>
      <c r="FL213" s="172">
        <f t="shared" si="694"/>
        <v>8700</v>
      </c>
      <c r="FM213" s="172">
        <f t="shared" si="695"/>
        <v>8600</v>
      </c>
      <c r="FN213" s="172">
        <f t="shared" si="696"/>
        <v>8400</v>
      </c>
      <c r="FO213" s="172">
        <f t="shared" si="697"/>
        <v>8400</v>
      </c>
      <c r="FP213" s="172">
        <f t="shared" si="698"/>
        <v>8400</v>
      </c>
      <c r="FQ213" s="172">
        <f t="shared" si="699"/>
        <v>8400</v>
      </c>
      <c r="FR213" s="172">
        <f t="shared" si="700"/>
        <v>8300</v>
      </c>
      <c r="FS213" s="172">
        <f t="shared" si="701"/>
        <v>8300</v>
      </c>
      <c r="FT213" s="172">
        <f t="shared" si="702"/>
        <v>8300</v>
      </c>
      <c r="FU213" s="172">
        <f t="shared" si="703"/>
        <v>8300</v>
      </c>
      <c r="FV213" s="172">
        <f t="shared" si="704"/>
        <v>8300</v>
      </c>
      <c r="FW213" s="172">
        <f t="shared" si="705"/>
        <v>8300</v>
      </c>
    </row>
    <row r="214" spans="3:179" ht="14.25" customHeight="1" x14ac:dyDescent="0.25">
      <c r="C214" s="132">
        <v>2034</v>
      </c>
      <c r="D214" s="14" t="s">
        <v>173</v>
      </c>
      <c r="E214" s="171">
        <f t="shared" si="562"/>
        <v>1387.49</v>
      </c>
      <c r="F214" s="172">
        <f t="shared" si="563"/>
        <v>1387.49</v>
      </c>
      <c r="G214" s="172">
        <f t="shared" si="564"/>
        <v>1387.49</v>
      </c>
      <c r="H214" s="172">
        <f t="shared" si="565"/>
        <v>1387.49</v>
      </c>
      <c r="I214" s="172">
        <f t="shared" si="566"/>
        <v>1387.49</v>
      </c>
      <c r="J214" s="172">
        <f t="shared" si="567"/>
        <v>1387.49</v>
      </c>
      <c r="K214" s="172">
        <f t="shared" si="568"/>
        <v>1387.49</v>
      </c>
      <c r="L214" s="172">
        <f t="shared" si="569"/>
        <v>1321.29</v>
      </c>
      <c r="M214" s="172">
        <f t="shared" si="570"/>
        <v>1181.920911098342</v>
      </c>
      <c r="N214" s="172">
        <f t="shared" si="571"/>
        <v>1036.7740921943407</v>
      </c>
      <c r="O214" s="172">
        <f t="shared" si="572"/>
        <v>1006.0779456249409</v>
      </c>
      <c r="P214" s="172">
        <f t="shared" si="573"/>
        <v>1007.4247060278518</v>
      </c>
      <c r="Q214" s="172">
        <f t="shared" si="574"/>
        <v>1120.4246112741419</v>
      </c>
      <c r="R214" s="172">
        <f t="shared" si="575"/>
        <v>1169.2820733537094</v>
      </c>
      <c r="S214" s="172">
        <f t="shared" si="576"/>
        <v>1321.29</v>
      </c>
      <c r="T214" s="172">
        <f t="shared" si="577"/>
        <v>1321.29</v>
      </c>
      <c r="U214" s="172">
        <f t="shared" si="578"/>
        <v>1321.29</v>
      </c>
      <c r="V214" s="172">
        <f t="shared" si="579"/>
        <v>1321.29</v>
      </c>
      <c r="W214" s="172">
        <f t="shared" si="580"/>
        <v>1387.49</v>
      </c>
      <c r="X214" s="172">
        <f t="shared" si="581"/>
        <v>1387.49</v>
      </c>
      <c r="Y214" s="172">
        <f t="shared" si="582"/>
        <v>1387.49</v>
      </c>
      <c r="Z214" s="172">
        <f t="shared" si="583"/>
        <v>1387.49</v>
      </c>
      <c r="AA214" s="172">
        <f t="shared" si="584"/>
        <v>1387.49</v>
      </c>
      <c r="AB214" s="172">
        <f t="shared" si="585"/>
        <v>1387.49</v>
      </c>
      <c r="AC214" s="176">
        <f xml:space="preserve"> SUM(E214:AB214) * 31</f>
        <v>966137.45452677354</v>
      </c>
      <c r="AD214" s="195"/>
      <c r="AE214" s="171">
        <f t="shared" si="586"/>
        <v>8210</v>
      </c>
      <c r="AF214" s="172">
        <f t="shared" si="587"/>
        <v>8210</v>
      </c>
      <c r="AG214" s="172">
        <f t="shared" si="588"/>
        <v>8210</v>
      </c>
      <c r="AH214" s="172">
        <f t="shared" si="589"/>
        <v>8210</v>
      </c>
      <c r="AI214" s="172">
        <f t="shared" si="590"/>
        <v>8210</v>
      </c>
      <c r="AJ214" s="172">
        <f t="shared" si="591"/>
        <v>8210</v>
      </c>
      <c r="AK214" s="172">
        <f t="shared" si="592"/>
        <v>8210</v>
      </c>
      <c r="AL214" s="172">
        <f t="shared" si="593"/>
        <v>8310</v>
      </c>
      <c r="AM214" s="172">
        <f t="shared" si="594"/>
        <v>8511.3608198294914</v>
      </c>
      <c r="AN214" s="172">
        <f t="shared" si="595"/>
        <v>8709.6221988461275</v>
      </c>
      <c r="AO214" s="172">
        <f t="shared" si="596"/>
        <v>8750.2263805924231</v>
      </c>
      <c r="AP214" s="172">
        <f t="shared" si="597"/>
        <v>8748.4540196929429</v>
      </c>
      <c r="AQ214" s="172">
        <f t="shared" si="598"/>
        <v>8596.6771021381337</v>
      </c>
      <c r="AR214" s="172">
        <f t="shared" si="599"/>
        <v>8529.0612269787889</v>
      </c>
      <c r="AS214" s="172">
        <f t="shared" si="600"/>
        <v>8310</v>
      </c>
      <c r="AT214" s="172">
        <f t="shared" si="601"/>
        <v>8310</v>
      </c>
      <c r="AU214" s="172">
        <f t="shared" si="602"/>
        <v>8310</v>
      </c>
      <c r="AV214" s="172">
        <f t="shared" si="603"/>
        <v>8310</v>
      </c>
      <c r="AW214" s="172">
        <f t="shared" si="604"/>
        <v>8210</v>
      </c>
      <c r="AX214" s="172">
        <f t="shared" si="605"/>
        <v>8210</v>
      </c>
      <c r="AY214" s="172">
        <f t="shared" si="606"/>
        <v>8210</v>
      </c>
      <c r="AZ214" s="172">
        <f t="shared" si="607"/>
        <v>8210</v>
      </c>
      <c r="BA214" s="172">
        <f t="shared" si="608"/>
        <v>8210</v>
      </c>
      <c r="BB214" s="172">
        <f t="shared" si="609"/>
        <v>8210</v>
      </c>
      <c r="BD214" s="189">
        <f xml:space="preserve">  'Generation Calculation'!CC201-'Bidders Proposed Renewables'!E176</f>
        <v>169</v>
      </c>
      <c r="BE214" s="190">
        <f xml:space="preserve">  'Generation Calculation'!CD201-'Bidders Proposed Renewables'!F176</f>
        <v>169</v>
      </c>
      <c r="BF214" s="190">
        <f xml:space="preserve">  'Generation Calculation'!CE201-'Bidders Proposed Renewables'!G176</f>
        <v>169</v>
      </c>
      <c r="BG214" s="190">
        <f xml:space="preserve">  'Generation Calculation'!CF201-'Bidders Proposed Renewables'!H176</f>
        <v>169</v>
      </c>
      <c r="BH214" s="190">
        <f xml:space="preserve">  'Generation Calculation'!CG201-'Bidders Proposed Renewables'!I176</f>
        <v>169</v>
      </c>
      <c r="BI214" s="190">
        <f xml:space="preserve">  'Generation Calculation'!CH201-'Bidders Proposed Renewables'!J176</f>
        <v>169</v>
      </c>
      <c r="BJ214" s="190">
        <f xml:space="preserve">  'Generation Calculation'!CI201-'Bidders Proposed Renewables'!K176</f>
        <v>169</v>
      </c>
      <c r="BK214" s="190">
        <f xml:space="preserve">  'Generation Calculation'!CJ201-'Bidders Proposed Renewables'!L176</f>
        <v>159</v>
      </c>
      <c r="BL214" s="190">
        <f xml:space="preserve">  'Generation Calculation'!CK201-'Bidders Proposed Renewables'!M176</f>
        <v>138.86391801705093</v>
      </c>
      <c r="BM214" s="190">
        <f xml:space="preserve">  'Generation Calculation'!CL201-'Bidders Proposed Renewables'!N176</f>
        <v>119.03778011538722</v>
      </c>
      <c r="BN214" s="190">
        <f xml:space="preserve">  'Generation Calculation'!CM201-'Bidders Proposed Renewables'!O176</f>
        <v>114.97736194075766</v>
      </c>
      <c r="BO214" s="190">
        <f xml:space="preserve">  'Generation Calculation'!CN201-'Bidders Proposed Renewables'!P176</f>
        <v>115.15459803070564</v>
      </c>
      <c r="BP214" s="190">
        <f xml:space="preserve">  'Generation Calculation'!CO201-'Bidders Proposed Renewables'!Q176</f>
        <v>130.33228978618658</v>
      </c>
      <c r="BQ214" s="190">
        <f xml:space="preserve">  'Generation Calculation'!CP201-'Bidders Proposed Renewables'!R176</f>
        <v>137.0938773021212</v>
      </c>
      <c r="BR214" s="190">
        <f xml:space="preserve">  'Generation Calculation'!CQ201-'Bidders Proposed Renewables'!S176</f>
        <v>159</v>
      </c>
      <c r="BS214" s="190">
        <f xml:space="preserve">  'Generation Calculation'!CR201-'Bidders Proposed Renewables'!T176</f>
        <v>159</v>
      </c>
      <c r="BT214" s="190">
        <f xml:space="preserve">  'Generation Calculation'!CS201-'Bidders Proposed Renewables'!U176</f>
        <v>159</v>
      </c>
      <c r="BU214" s="190">
        <f xml:space="preserve">  'Generation Calculation'!CT201-'Bidders Proposed Renewables'!V176</f>
        <v>159</v>
      </c>
      <c r="BV214" s="190">
        <f xml:space="preserve">  'Generation Calculation'!CU201-'Bidders Proposed Renewables'!W176</f>
        <v>169</v>
      </c>
      <c r="BW214" s="190">
        <f xml:space="preserve">  'Generation Calculation'!CV201-'Bidders Proposed Renewables'!X176</f>
        <v>169</v>
      </c>
      <c r="BX214" s="190">
        <f xml:space="preserve">  'Generation Calculation'!CW201-'Bidders Proposed Renewables'!Y176</f>
        <v>169</v>
      </c>
      <c r="BY214" s="190">
        <f xml:space="preserve">  'Generation Calculation'!CX201-'Bidders Proposed Renewables'!Z176</f>
        <v>169</v>
      </c>
      <c r="BZ214" s="190">
        <f xml:space="preserve">  'Generation Calculation'!CY201-'Bidders Proposed Renewables'!AA176</f>
        <v>169</v>
      </c>
      <c r="CA214" s="190">
        <f xml:space="preserve">  'Generation Calculation'!CZ201-'Bidders Proposed Renewables'!AB176</f>
        <v>169</v>
      </c>
      <c r="CC214" s="171">
        <f t="shared" si="610"/>
        <v>170</v>
      </c>
      <c r="CD214" s="172">
        <f t="shared" si="611"/>
        <v>170</v>
      </c>
      <c r="CE214" s="172">
        <f t="shared" si="612"/>
        <v>170</v>
      </c>
      <c r="CF214" s="172">
        <f t="shared" si="613"/>
        <v>170</v>
      </c>
      <c r="CG214" s="172">
        <f t="shared" si="614"/>
        <v>170</v>
      </c>
      <c r="CH214" s="172">
        <f t="shared" si="615"/>
        <v>170</v>
      </c>
      <c r="CI214" s="172">
        <f t="shared" si="616"/>
        <v>170</v>
      </c>
      <c r="CJ214" s="172">
        <f t="shared" si="617"/>
        <v>160</v>
      </c>
      <c r="CK214" s="172">
        <f t="shared" si="618"/>
        <v>140</v>
      </c>
      <c r="CL214" s="172">
        <f t="shared" si="619"/>
        <v>120</v>
      </c>
      <c r="CM214" s="172">
        <f t="shared" si="620"/>
        <v>120</v>
      </c>
      <c r="CN214" s="172">
        <f t="shared" si="621"/>
        <v>120</v>
      </c>
      <c r="CO214" s="172">
        <f t="shared" si="622"/>
        <v>140</v>
      </c>
      <c r="CP214" s="172">
        <f t="shared" si="623"/>
        <v>140</v>
      </c>
      <c r="CQ214" s="172">
        <f t="shared" si="624"/>
        <v>160</v>
      </c>
      <c r="CR214" s="172">
        <f t="shared" si="625"/>
        <v>160</v>
      </c>
      <c r="CS214" s="172">
        <f t="shared" si="626"/>
        <v>160</v>
      </c>
      <c r="CT214" s="172">
        <f t="shared" si="627"/>
        <v>160</v>
      </c>
      <c r="CU214" s="172">
        <f t="shared" si="628"/>
        <v>170</v>
      </c>
      <c r="CV214" s="172">
        <f t="shared" si="629"/>
        <v>170</v>
      </c>
      <c r="CW214" s="172">
        <f t="shared" si="630"/>
        <v>170</v>
      </c>
      <c r="CX214" s="172">
        <f t="shared" si="631"/>
        <v>170</v>
      </c>
      <c r="CY214" s="172">
        <f t="shared" si="632"/>
        <v>170</v>
      </c>
      <c r="CZ214" s="172">
        <f t="shared" si="633"/>
        <v>170</v>
      </c>
      <c r="DB214" s="171">
        <f t="shared" si="634"/>
        <v>160</v>
      </c>
      <c r="DC214" s="172">
        <f t="shared" si="635"/>
        <v>160</v>
      </c>
      <c r="DD214" s="172">
        <f t="shared" si="636"/>
        <v>160</v>
      </c>
      <c r="DE214" s="172">
        <f t="shared" si="637"/>
        <v>160</v>
      </c>
      <c r="DF214" s="172">
        <f t="shared" si="638"/>
        <v>160</v>
      </c>
      <c r="DG214" s="172">
        <f t="shared" si="639"/>
        <v>160</v>
      </c>
      <c r="DH214" s="172">
        <f t="shared" si="640"/>
        <v>160</v>
      </c>
      <c r="DI214" s="172">
        <f t="shared" si="641"/>
        <v>150</v>
      </c>
      <c r="DJ214" s="172">
        <f t="shared" si="642"/>
        <v>130</v>
      </c>
      <c r="DK214" s="172">
        <f t="shared" si="643"/>
        <v>110.00000000000001</v>
      </c>
      <c r="DL214" s="172">
        <f t="shared" si="644"/>
        <v>110.00000000000001</v>
      </c>
      <c r="DM214" s="172">
        <f t="shared" si="645"/>
        <v>110.00000000000001</v>
      </c>
      <c r="DN214" s="172">
        <f t="shared" si="646"/>
        <v>130</v>
      </c>
      <c r="DO214" s="172">
        <f t="shared" si="647"/>
        <v>130</v>
      </c>
      <c r="DP214" s="172">
        <f t="shared" si="648"/>
        <v>150</v>
      </c>
      <c r="DQ214" s="172">
        <f t="shared" si="649"/>
        <v>150</v>
      </c>
      <c r="DR214" s="172">
        <f t="shared" si="650"/>
        <v>150</v>
      </c>
      <c r="DS214" s="172">
        <f t="shared" si="651"/>
        <v>150</v>
      </c>
      <c r="DT214" s="172">
        <f t="shared" si="652"/>
        <v>160</v>
      </c>
      <c r="DU214" s="172">
        <f t="shared" si="653"/>
        <v>160</v>
      </c>
      <c r="DV214" s="172">
        <f t="shared" si="654"/>
        <v>160</v>
      </c>
      <c r="DW214" s="172">
        <f t="shared" si="655"/>
        <v>160</v>
      </c>
      <c r="DX214" s="172">
        <f t="shared" si="656"/>
        <v>160</v>
      </c>
      <c r="DY214" s="172">
        <f t="shared" si="657"/>
        <v>160</v>
      </c>
      <c r="EA214" s="171">
        <f t="shared" si="658"/>
        <v>8200</v>
      </c>
      <c r="EB214" s="172">
        <f t="shared" si="659"/>
        <v>8200</v>
      </c>
      <c r="EC214" s="172">
        <f t="shared" si="660"/>
        <v>8200</v>
      </c>
      <c r="ED214" s="172">
        <f t="shared" si="661"/>
        <v>8200</v>
      </c>
      <c r="EE214" s="172">
        <f t="shared" si="662"/>
        <v>8200</v>
      </c>
      <c r="EF214" s="172">
        <f t="shared" si="663"/>
        <v>8200</v>
      </c>
      <c r="EG214" s="172">
        <f t="shared" si="664"/>
        <v>8200</v>
      </c>
      <c r="EH214" s="172">
        <f t="shared" si="665"/>
        <v>8300</v>
      </c>
      <c r="EI214" s="172">
        <f t="shared" si="666"/>
        <v>8500</v>
      </c>
      <c r="EJ214" s="172">
        <f t="shared" si="667"/>
        <v>8700</v>
      </c>
      <c r="EK214" s="172">
        <f t="shared" si="668"/>
        <v>8700</v>
      </c>
      <c r="EL214" s="172">
        <f t="shared" si="669"/>
        <v>8700</v>
      </c>
      <c r="EM214" s="172">
        <f t="shared" si="670"/>
        <v>8500</v>
      </c>
      <c r="EN214" s="172">
        <f t="shared" si="671"/>
        <v>8500</v>
      </c>
      <c r="EO214" s="172">
        <f t="shared" si="672"/>
        <v>8300</v>
      </c>
      <c r="EP214" s="172">
        <f t="shared" si="673"/>
        <v>8300</v>
      </c>
      <c r="EQ214" s="172">
        <f t="shared" si="674"/>
        <v>8300</v>
      </c>
      <c r="ER214" s="172">
        <f t="shared" si="675"/>
        <v>8300</v>
      </c>
      <c r="ES214" s="172">
        <f t="shared" si="676"/>
        <v>8200</v>
      </c>
      <c r="ET214" s="172">
        <f t="shared" si="677"/>
        <v>8200</v>
      </c>
      <c r="EU214" s="172">
        <f t="shared" si="678"/>
        <v>8200</v>
      </c>
      <c r="EV214" s="172">
        <f t="shared" si="679"/>
        <v>8200</v>
      </c>
      <c r="EW214" s="172">
        <f t="shared" si="680"/>
        <v>8200</v>
      </c>
      <c r="EX214" s="172">
        <f t="shared" si="681"/>
        <v>8200</v>
      </c>
      <c r="EZ214" s="171">
        <f t="shared" si="682"/>
        <v>8300</v>
      </c>
      <c r="FA214" s="172">
        <f t="shared" si="683"/>
        <v>8300</v>
      </c>
      <c r="FB214" s="172">
        <f t="shared" si="684"/>
        <v>8300</v>
      </c>
      <c r="FC214" s="172">
        <f t="shared" si="685"/>
        <v>8300</v>
      </c>
      <c r="FD214" s="172">
        <f t="shared" si="686"/>
        <v>8300</v>
      </c>
      <c r="FE214" s="172">
        <f t="shared" si="687"/>
        <v>8300</v>
      </c>
      <c r="FF214" s="172">
        <f t="shared" si="688"/>
        <v>8300</v>
      </c>
      <c r="FG214" s="172">
        <f t="shared" si="689"/>
        <v>8400</v>
      </c>
      <c r="FH214" s="172">
        <f t="shared" si="690"/>
        <v>8600</v>
      </c>
      <c r="FI214" s="172">
        <f t="shared" si="691"/>
        <v>8800</v>
      </c>
      <c r="FJ214" s="172">
        <f t="shared" si="692"/>
        <v>8800</v>
      </c>
      <c r="FK214" s="172">
        <f t="shared" si="693"/>
        <v>8800</v>
      </c>
      <c r="FL214" s="172">
        <f t="shared" si="694"/>
        <v>8600</v>
      </c>
      <c r="FM214" s="172">
        <f t="shared" si="695"/>
        <v>8600</v>
      </c>
      <c r="FN214" s="172">
        <f t="shared" si="696"/>
        <v>8400</v>
      </c>
      <c r="FO214" s="172">
        <f t="shared" si="697"/>
        <v>8400</v>
      </c>
      <c r="FP214" s="172">
        <f t="shared" si="698"/>
        <v>8400</v>
      </c>
      <c r="FQ214" s="172">
        <f t="shared" si="699"/>
        <v>8400</v>
      </c>
      <c r="FR214" s="172">
        <f t="shared" si="700"/>
        <v>8300</v>
      </c>
      <c r="FS214" s="172">
        <f t="shared" si="701"/>
        <v>8300</v>
      </c>
      <c r="FT214" s="172">
        <f t="shared" si="702"/>
        <v>8300</v>
      </c>
      <c r="FU214" s="172">
        <f t="shared" si="703"/>
        <v>8300</v>
      </c>
      <c r="FV214" s="172">
        <f t="shared" si="704"/>
        <v>8300</v>
      </c>
      <c r="FW214" s="172">
        <f t="shared" si="705"/>
        <v>8300</v>
      </c>
    </row>
    <row r="215" spans="3:179" ht="14.25" customHeight="1" x14ac:dyDescent="0.25">
      <c r="C215" s="132">
        <v>2035</v>
      </c>
      <c r="D215" s="14" t="s">
        <v>163</v>
      </c>
      <c r="E215" s="171">
        <f t="shared" si="562"/>
        <v>1387.49</v>
      </c>
      <c r="F215" s="172">
        <f t="shared" si="563"/>
        <v>1387.49</v>
      </c>
      <c r="G215" s="172">
        <f t="shared" si="564"/>
        <v>1387.49</v>
      </c>
      <c r="H215" s="172">
        <f t="shared" si="565"/>
        <v>1387.49</v>
      </c>
      <c r="I215" s="172">
        <f t="shared" si="566"/>
        <v>1387.49</v>
      </c>
      <c r="J215" s="172">
        <f t="shared" si="567"/>
        <v>1387.49</v>
      </c>
      <c r="K215" s="172">
        <f t="shared" si="568"/>
        <v>1387.49</v>
      </c>
      <c r="L215" s="172">
        <f t="shared" si="569"/>
        <v>1321.29</v>
      </c>
      <c r="M215" s="172">
        <f t="shared" si="570"/>
        <v>1238.2939905171954</v>
      </c>
      <c r="N215" s="172">
        <f t="shared" si="571"/>
        <v>1133.3173352487411</v>
      </c>
      <c r="O215" s="172">
        <f t="shared" si="572"/>
        <v>1086.7504123112069</v>
      </c>
      <c r="P215" s="172">
        <f t="shared" si="573"/>
        <v>1157.9866745603158</v>
      </c>
      <c r="Q215" s="172">
        <f t="shared" si="574"/>
        <v>1100.9963757742942</v>
      </c>
      <c r="R215" s="172">
        <f t="shared" si="575"/>
        <v>1066.2651273665301</v>
      </c>
      <c r="S215" s="172">
        <f t="shared" si="576"/>
        <v>1210.5232745361714</v>
      </c>
      <c r="T215" s="172">
        <f t="shared" si="577"/>
        <v>1321.29</v>
      </c>
      <c r="U215" s="172">
        <f t="shared" si="578"/>
        <v>1321.29</v>
      </c>
      <c r="V215" s="172">
        <f t="shared" si="579"/>
        <v>1321.29</v>
      </c>
      <c r="W215" s="172">
        <f t="shared" si="580"/>
        <v>1387.49</v>
      </c>
      <c r="X215" s="172">
        <f t="shared" si="581"/>
        <v>1387.49</v>
      </c>
      <c r="Y215" s="172">
        <f t="shared" si="582"/>
        <v>1387.49</v>
      </c>
      <c r="Z215" s="172">
        <f t="shared" si="583"/>
        <v>1387.49</v>
      </c>
      <c r="AA215" s="172">
        <f t="shared" si="584"/>
        <v>1387.49</v>
      </c>
      <c r="AB215" s="172">
        <f t="shared" si="585"/>
        <v>1387.49</v>
      </c>
      <c r="AC215" s="176">
        <f xml:space="preserve"> SUM(E215:AB215) *  31</f>
        <v>970816.55889974849</v>
      </c>
      <c r="AD215" s="195"/>
      <c r="AE215" s="171">
        <f t="shared" si="586"/>
        <v>8210</v>
      </c>
      <c r="AF215" s="172">
        <f t="shared" si="587"/>
        <v>8210</v>
      </c>
      <c r="AG215" s="172">
        <f t="shared" si="588"/>
        <v>8210</v>
      </c>
      <c r="AH215" s="172">
        <f t="shared" si="589"/>
        <v>8210</v>
      </c>
      <c r="AI215" s="172">
        <f t="shared" si="590"/>
        <v>8210</v>
      </c>
      <c r="AJ215" s="172">
        <f t="shared" si="591"/>
        <v>8210</v>
      </c>
      <c r="AK215" s="172">
        <f t="shared" si="592"/>
        <v>8210</v>
      </c>
      <c r="AL215" s="172">
        <f t="shared" si="593"/>
        <v>8310</v>
      </c>
      <c r="AM215" s="172">
        <f t="shared" si="594"/>
        <v>8431.3158568030067</v>
      </c>
      <c r="AN215" s="172">
        <f t="shared" si="595"/>
        <v>8578.9566885694003</v>
      </c>
      <c r="AO215" s="172">
        <f t="shared" si="596"/>
        <v>8642.5595292273811</v>
      </c>
      <c r="AP215" s="172">
        <f t="shared" si="597"/>
        <v>8544.8064279452992</v>
      </c>
      <c r="AQ215" s="172">
        <f t="shared" si="598"/>
        <v>8623.2187849700786</v>
      </c>
      <c r="AR215" s="172">
        <f t="shared" si="599"/>
        <v>8670.194716185526</v>
      </c>
      <c r="AS215" s="172">
        <f t="shared" si="600"/>
        <v>8470.9753271839727</v>
      </c>
      <c r="AT215" s="172">
        <f t="shared" si="601"/>
        <v>8310</v>
      </c>
      <c r="AU215" s="172">
        <f t="shared" si="602"/>
        <v>8310</v>
      </c>
      <c r="AV215" s="172">
        <f t="shared" si="603"/>
        <v>8310</v>
      </c>
      <c r="AW215" s="172">
        <f t="shared" si="604"/>
        <v>8210</v>
      </c>
      <c r="AX215" s="172">
        <f t="shared" si="605"/>
        <v>8210</v>
      </c>
      <c r="AY215" s="172">
        <f t="shared" si="606"/>
        <v>8210</v>
      </c>
      <c r="AZ215" s="172">
        <f t="shared" si="607"/>
        <v>8210</v>
      </c>
      <c r="BA215" s="172">
        <f t="shared" si="608"/>
        <v>8210</v>
      </c>
      <c r="BB215" s="172">
        <f t="shared" si="609"/>
        <v>8210</v>
      </c>
      <c r="BD215" s="189">
        <f xml:space="preserve">  'Generation Calculation'!CC202-'Bidders Proposed Renewables'!E177</f>
        <v>169</v>
      </c>
      <c r="BE215" s="190">
        <f xml:space="preserve">  'Generation Calculation'!CD202-'Bidders Proposed Renewables'!F177</f>
        <v>169</v>
      </c>
      <c r="BF215" s="190">
        <f xml:space="preserve">  'Generation Calculation'!CE202-'Bidders Proposed Renewables'!G177</f>
        <v>169</v>
      </c>
      <c r="BG215" s="190">
        <f xml:space="preserve">  'Generation Calculation'!CF202-'Bidders Proposed Renewables'!H177</f>
        <v>169</v>
      </c>
      <c r="BH215" s="190">
        <f xml:space="preserve">  'Generation Calculation'!CG202-'Bidders Proposed Renewables'!I177</f>
        <v>169</v>
      </c>
      <c r="BI215" s="190">
        <f xml:space="preserve">  'Generation Calculation'!CH202-'Bidders Proposed Renewables'!J177</f>
        <v>169</v>
      </c>
      <c r="BJ215" s="190">
        <f xml:space="preserve">  'Generation Calculation'!CI202-'Bidders Proposed Renewables'!K177</f>
        <v>169</v>
      </c>
      <c r="BK215" s="190">
        <f xml:space="preserve">  'Generation Calculation'!CJ202-'Bidders Proposed Renewables'!L177</f>
        <v>159</v>
      </c>
      <c r="BL215" s="190">
        <f xml:space="preserve">  'Generation Calculation'!CK202-'Bidders Proposed Renewables'!M177</f>
        <v>146.86841431969941</v>
      </c>
      <c r="BM215" s="190">
        <f xml:space="preserve">  'Generation Calculation'!CL202-'Bidders Proposed Renewables'!N177</f>
        <v>132.10433114305994</v>
      </c>
      <c r="BN215" s="190">
        <f xml:space="preserve">  'Generation Calculation'!CM202-'Bidders Proposed Renewables'!O177</f>
        <v>125.74404707726197</v>
      </c>
      <c r="BO215" s="190">
        <f xml:space="preserve">  'Generation Calculation'!CN202-'Bidders Proposed Renewables'!P177</f>
        <v>135.5193572054701</v>
      </c>
      <c r="BP215" s="190">
        <f xml:space="preserve">  'Generation Calculation'!CO202-'Bidders Proposed Renewables'!Q177</f>
        <v>127.67812150299216</v>
      </c>
      <c r="BQ215" s="190">
        <f xml:space="preserve">  'Generation Calculation'!CP202-'Bidders Proposed Renewables'!R177</f>
        <v>122.98052838144747</v>
      </c>
      <c r="BR215" s="190">
        <f xml:space="preserve">  'Generation Calculation'!CQ202-'Bidders Proposed Renewables'!S177</f>
        <v>142.9024672816027</v>
      </c>
      <c r="BS215" s="190">
        <f xml:space="preserve">  'Generation Calculation'!CR202-'Bidders Proposed Renewables'!T177</f>
        <v>159</v>
      </c>
      <c r="BT215" s="190">
        <f xml:space="preserve">  'Generation Calculation'!CS202-'Bidders Proposed Renewables'!U177</f>
        <v>159</v>
      </c>
      <c r="BU215" s="190">
        <f xml:space="preserve">  'Generation Calculation'!CT202-'Bidders Proposed Renewables'!V177</f>
        <v>159</v>
      </c>
      <c r="BV215" s="190">
        <f xml:space="preserve">  'Generation Calculation'!CU202-'Bidders Proposed Renewables'!W177</f>
        <v>169</v>
      </c>
      <c r="BW215" s="190">
        <f xml:space="preserve">  'Generation Calculation'!CV202-'Bidders Proposed Renewables'!X177</f>
        <v>169</v>
      </c>
      <c r="BX215" s="190">
        <f xml:space="preserve">  'Generation Calculation'!CW202-'Bidders Proposed Renewables'!Y177</f>
        <v>169</v>
      </c>
      <c r="BY215" s="190">
        <f xml:space="preserve">  'Generation Calculation'!CX202-'Bidders Proposed Renewables'!Z177</f>
        <v>169</v>
      </c>
      <c r="BZ215" s="190">
        <f xml:space="preserve">  'Generation Calculation'!CY202-'Bidders Proposed Renewables'!AA177</f>
        <v>169</v>
      </c>
      <c r="CA215" s="190">
        <f xml:space="preserve">  'Generation Calculation'!CZ202-'Bidders Proposed Renewables'!AB177</f>
        <v>169</v>
      </c>
      <c r="CC215" s="171">
        <f t="shared" si="610"/>
        <v>170</v>
      </c>
      <c r="CD215" s="172">
        <f t="shared" si="611"/>
        <v>170</v>
      </c>
      <c r="CE215" s="172">
        <f t="shared" si="612"/>
        <v>170</v>
      </c>
      <c r="CF215" s="172">
        <f t="shared" si="613"/>
        <v>170</v>
      </c>
      <c r="CG215" s="172">
        <f t="shared" si="614"/>
        <v>170</v>
      </c>
      <c r="CH215" s="172">
        <f t="shared" si="615"/>
        <v>170</v>
      </c>
      <c r="CI215" s="172">
        <f t="shared" si="616"/>
        <v>170</v>
      </c>
      <c r="CJ215" s="172">
        <f t="shared" si="617"/>
        <v>160</v>
      </c>
      <c r="CK215" s="172">
        <f t="shared" si="618"/>
        <v>150</v>
      </c>
      <c r="CL215" s="172">
        <f t="shared" si="619"/>
        <v>140</v>
      </c>
      <c r="CM215" s="172">
        <f t="shared" si="620"/>
        <v>130</v>
      </c>
      <c r="CN215" s="172">
        <f t="shared" si="621"/>
        <v>140</v>
      </c>
      <c r="CO215" s="172">
        <f t="shared" si="622"/>
        <v>130</v>
      </c>
      <c r="CP215" s="172">
        <f t="shared" si="623"/>
        <v>130</v>
      </c>
      <c r="CQ215" s="172">
        <f t="shared" si="624"/>
        <v>150</v>
      </c>
      <c r="CR215" s="172">
        <f t="shared" si="625"/>
        <v>160</v>
      </c>
      <c r="CS215" s="172">
        <f t="shared" si="626"/>
        <v>160</v>
      </c>
      <c r="CT215" s="172">
        <f t="shared" si="627"/>
        <v>160</v>
      </c>
      <c r="CU215" s="172">
        <f t="shared" si="628"/>
        <v>170</v>
      </c>
      <c r="CV215" s="172">
        <f t="shared" si="629"/>
        <v>170</v>
      </c>
      <c r="CW215" s="172">
        <f t="shared" si="630"/>
        <v>170</v>
      </c>
      <c r="CX215" s="172">
        <f t="shared" si="631"/>
        <v>170</v>
      </c>
      <c r="CY215" s="172">
        <f t="shared" si="632"/>
        <v>170</v>
      </c>
      <c r="CZ215" s="172">
        <f t="shared" si="633"/>
        <v>170</v>
      </c>
      <c r="DB215" s="171">
        <f t="shared" si="634"/>
        <v>160</v>
      </c>
      <c r="DC215" s="172">
        <f t="shared" si="635"/>
        <v>160</v>
      </c>
      <c r="DD215" s="172">
        <f t="shared" si="636"/>
        <v>160</v>
      </c>
      <c r="DE215" s="172">
        <f t="shared" si="637"/>
        <v>160</v>
      </c>
      <c r="DF215" s="172">
        <f t="shared" si="638"/>
        <v>160</v>
      </c>
      <c r="DG215" s="172">
        <f t="shared" si="639"/>
        <v>160</v>
      </c>
      <c r="DH215" s="172">
        <f t="shared" si="640"/>
        <v>160</v>
      </c>
      <c r="DI215" s="172">
        <f t="shared" si="641"/>
        <v>150</v>
      </c>
      <c r="DJ215" s="172">
        <f t="shared" si="642"/>
        <v>140</v>
      </c>
      <c r="DK215" s="172">
        <f t="shared" si="643"/>
        <v>130</v>
      </c>
      <c r="DL215" s="172">
        <f t="shared" si="644"/>
        <v>120</v>
      </c>
      <c r="DM215" s="172">
        <f t="shared" si="645"/>
        <v>130</v>
      </c>
      <c r="DN215" s="172">
        <f t="shared" si="646"/>
        <v>120</v>
      </c>
      <c r="DO215" s="172">
        <f t="shared" si="647"/>
        <v>120</v>
      </c>
      <c r="DP215" s="172">
        <f t="shared" si="648"/>
        <v>140</v>
      </c>
      <c r="DQ215" s="172">
        <f t="shared" si="649"/>
        <v>150</v>
      </c>
      <c r="DR215" s="172">
        <f t="shared" si="650"/>
        <v>150</v>
      </c>
      <c r="DS215" s="172">
        <f t="shared" si="651"/>
        <v>150</v>
      </c>
      <c r="DT215" s="172">
        <f t="shared" si="652"/>
        <v>160</v>
      </c>
      <c r="DU215" s="172">
        <f t="shared" si="653"/>
        <v>160</v>
      </c>
      <c r="DV215" s="172">
        <f t="shared" si="654"/>
        <v>160</v>
      </c>
      <c r="DW215" s="172">
        <f t="shared" si="655"/>
        <v>160</v>
      </c>
      <c r="DX215" s="172">
        <f t="shared" si="656"/>
        <v>160</v>
      </c>
      <c r="DY215" s="172">
        <f t="shared" si="657"/>
        <v>160</v>
      </c>
      <c r="EA215" s="171">
        <f t="shared" si="658"/>
        <v>8200</v>
      </c>
      <c r="EB215" s="172">
        <f t="shared" si="659"/>
        <v>8200</v>
      </c>
      <c r="EC215" s="172">
        <f t="shared" si="660"/>
        <v>8200</v>
      </c>
      <c r="ED215" s="172">
        <f t="shared" si="661"/>
        <v>8200</v>
      </c>
      <c r="EE215" s="172">
        <f t="shared" si="662"/>
        <v>8200</v>
      </c>
      <c r="EF215" s="172">
        <f t="shared" si="663"/>
        <v>8200</v>
      </c>
      <c r="EG215" s="172">
        <f t="shared" si="664"/>
        <v>8200</v>
      </c>
      <c r="EH215" s="172">
        <f t="shared" si="665"/>
        <v>8300</v>
      </c>
      <c r="EI215" s="172">
        <f t="shared" si="666"/>
        <v>8400</v>
      </c>
      <c r="EJ215" s="172">
        <f t="shared" si="667"/>
        <v>8500</v>
      </c>
      <c r="EK215" s="172">
        <f t="shared" si="668"/>
        <v>8600</v>
      </c>
      <c r="EL215" s="172">
        <f t="shared" si="669"/>
        <v>8500</v>
      </c>
      <c r="EM215" s="172">
        <f t="shared" si="670"/>
        <v>8600</v>
      </c>
      <c r="EN215" s="172">
        <f t="shared" si="671"/>
        <v>8600</v>
      </c>
      <c r="EO215" s="172">
        <f t="shared" si="672"/>
        <v>8400</v>
      </c>
      <c r="EP215" s="172">
        <f t="shared" si="673"/>
        <v>8300</v>
      </c>
      <c r="EQ215" s="172">
        <f t="shared" si="674"/>
        <v>8300</v>
      </c>
      <c r="ER215" s="172">
        <f t="shared" si="675"/>
        <v>8300</v>
      </c>
      <c r="ES215" s="172">
        <f t="shared" si="676"/>
        <v>8200</v>
      </c>
      <c r="ET215" s="172">
        <f t="shared" si="677"/>
        <v>8200</v>
      </c>
      <c r="EU215" s="172">
        <f t="shared" si="678"/>
        <v>8200</v>
      </c>
      <c r="EV215" s="172">
        <f t="shared" si="679"/>
        <v>8200</v>
      </c>
      <c r="EW215" s="172">
        <f t="shared" si="680"/>
        <v>8200</v>
      </c>
      <c r="EX215" s="172">
        <f t="shared" si="681"/>
        <v>8200</v>
      </c>
      <c r="EZ215" s="171">
        <f t="shared" si="682"/>
        <v>8300</v>
      </c>
      <c r="FA215" s="172">
        <f t="shared" si="683"/>
        <v>8300</v>
      </c>
      <c r="FB215" s="172">
        <f t="shared" si="684"/>
        <v>8300</v>
      </c>
      <c r="FC215" s="172">
        <f t="shared" si="685"/>
        <v>8300</v>
      </c>
      <c r="FD215" s="172">
        <f t="shared" si="686"/>
        <v>8300</v>
      </c>
      <c r="FE215" s="172">
        <f t="shared" si="687"/>
        <v>8300</v>
      </c>
      <c r="FF215" s="172">
        <f t="shared" si="688"/>
        <v>8300</v>
      </c>
      <c r="FG215" s="172">
        <f t="shared" si="689"/>
        <v>8400</v>
      </c>
      <c r="FH215" s="172">
        <f t="shared" si="690"/>
        <v>8500</v>
      </c>
      <c r="FI215" s="172">
        <f t="shared" si="691"/>
        <v>8600</v>
      </c>
      <c r="FJ215" s="172">
        <f t="shared" si="692"/>
        <v>8700</v>
      </c>
      <c r="FK215" s="172">
        <f t="shared" si="693"/>
        <v>8600</v>
      </c>
      <c r="FL215" s="172">
        <f t="shared" si="694"/>
        <v>8700</v>
      </c>
      <c r="FM215" s="172">
        <f t="shared" si="695"/>
        <v>8700</v>
      </c>
      <c r="FN215" s="172">
        <f t="shared" si="696"/>
        <v>8500</v>
      </c>
      <c r="FO215" s="172">
        <f t="shared" si="697"/>
        <v>8400</v>
      </c>
      <c r="FP215" s="172">
        <f t="shared" si="698"/>
        <v>8400</v>
      </c>
      <c r="FQ215" s="172">
        <f t="shared" si="699"/>
        <v>8400</v>
      </c>
      <c r="FR215" s="172">
        <f t="shared" si="700"/>
        <v>8300</v>
      </c>
      <c r="FS215" s="172">
        <f t="shared" si="701"/>
        <v>8300</v>
      </c>
      <c r="FT215" s="172">
        <f t="shared" si="702"/>
        <v>8300</v>
      </c>
      <c r="FU215" s="172">
        <f t="shared" si="703"/>
        <v>8300</v>
      </c>
      <c r="FV215" s="172">
        <f t="shared" si="704"/>
        <v>8300</v>
      </c>
      <c r="FW215" s="172">
        <f t="shared" si="705"/>
        <v>8300</v>
      </c>
    </row>
    <row r="216" spans="3:179" ht="14.25" customHeight="1" x14ac:dyDescent="0.25">
      <c r="C216" s="132">
        <v>2035</v>
      </c>
      <c r="D216" s="14" t="s">
        <v>164</v>
      </c>
      <c r="E216" s="171">
        <f t="shared" si="562"/>
        <v>1387.49</v>
      </c>
      <c r="F216" s="172">
        <f t="shared" si="563"/>
        <v>1387.49</v>
      </c>
      <c r="G216" s="172">
        <f t="shared" si="564"/>
        <v>1387.49</v>
      </c>
      <c r="H216" s="172">
        <f t="shared" si="565"/>
        <v>1387.49</v>
      </c>
      <c r="I216" s="172">
        <f t="shared" si="566"/>
        <v>1387.49</v>
      </c>
      <c r="J216" s="172">
        <f t="shared" si="567"/>
        <v>1387.49</v>
      </c>
      <c r="K216" s="172">
        <f t="shared" si="568"/>
        <v>1387.49</v>
      </c>
      <c r="L216" s="172">
        <f t="shared" si="569"/>
        <v>1321.29</v>
      </c>
      <c r="M216" s="172">
        <f t="shared" si="570"/>
        <v>1217.3288207195346</v>
      </c>
      <c r="N216" s="172">
        <f t="shared" si="571"/>
        <v>1091.5100611231328</v>
      </c>
      <c r="O216" s="172">
        <f t="shared" si="572"/>
        <v>994.2856311200502</v>
      </c>
      <c r="P216" s="172">
        <f t="shared" si="573"/>
        <v>1004.224264222947</v>
      </c>
      <c r="Q216" s="172">
        <f t="shared" si="574"/>
        <v>1079.7390519717744</v>
      </c>
      <c r="R216" s="172">
        <f t="shared" si="575"/>
        <v>1182.9458261247776</v>
      </c>
      <c r="S216" s="172">
        <f t="shared" si="576"/>
        <v>1206.8477363436591</v>
      </c>
      <c r="T216" s="172">
        <f t="shared" si="577"/>
        <v>1321.29</v>
      </c>
      <c r="U216" s="172">
        <f t="shared" si="578"/>
        <v>1321.29</v>
      </c>
      <c r="V216" s="172">
        <f t="shared" si="579"/>
        <v>1321.29</v>
      </c>
      <c r="W216" s="172">
        <f t="shared" si="580"/>
        <v>1387.49</v>
      </c>
      <c r="X216" s="172">
        <f t="shared" si="581"/>
        <v>1387.49</v>
      </c>
      <c r="Y216" s="172">
        <f t="shared" si="582"/>
        <v>1387.49</v>
      </c>
      <c r="Z216" s="172">
        <f t="shared" si="583"/>
        <v>1387.49</v>
      </c>
      <c r="AA216" s="172">
        <f t="shared" si="584"/>
        <v>1387.49</v>
      </c>
      <c r="AB216" s="172">
        <f t="shared" si="585"/>
        <v>1387.49</v>
      </c>
      <c r="AC216" s="176">
        <f xml:space="preserve"> SUM(E216:AB216) * 28.25</f>
        <v>878558.37181343138</v>
      </c>
      <c r="AD216" s="195"/>
      <c r="AE216" s="171">
        <f t="shared" si="586"/>
        <v>8210</v>
      </c>
      <c r="AF216" s="172">
        <f t="shared" si="587"/>
        <v>8210</v>
      </c>
      <c r="AG216" s="172">
        <f t="shared" si="588"/>
        <v>8210</v>
      </c>
      <c r="AH216" s="172">
        <f t="shared" si="589"/>
        <v>8210</v>
      </c>
      <c r="AI216" s="172">
        <f t="shared" si="590"/>
        <v>8210</v>
      </c>
      <c r="AJ216" s="172">
        <f t="shared" si="591"/>
        <v>8210</v>
      </c>
      <c r="AK216" s="172">
        <f t="shared" si="592"/>
        <v>8210</v>
      </c>
      <c r="AL216" s="172">
        <f t="shared" si="593"/>
        <v>8310</v>
      </c>
      <c r="AM216" s="172">
        <f t="shared" si="594"/>
        <v>8461.2977362799429</v>
      </c>
      <c r="AN216" s="172">
        <f t="shared" si="595"/>
        <v>8636.1089767895737</v>
      </c>
      <c r="AO216" s="172">
        <f t="shared" si="596"/>
        <v>8765.7101159285539</v>
      </c>
      <c r="AP216" s="172">
        <f t="shared" si="597"/>
        <v>8752.6645076538807</v>
      </c>
      <c r="AQ216" s="172">
        <f t="shared" si="598"/>
        <v>8652.0412585872473</v>
      </c>
      <c r="AR216" s="172">
        <f t="shared" si="599"/>
        <v>8509.9215916579142</v>
      </c>
      <c r="AS216" s="172">
        <f t="shared" si="600"/>
        <v>8476.1909529353925</v>
      </c>
      <c r="AT216" s="172">
        <f t="shared" si="601"/>
        <v>8310</v>
      </c>
      <c r="AU216" s="172">
        <f t="shared" si="602"/>
        <v>8310</v>
      </c>
      <c r="AV216" s="172">
        <f t="shared" si="603"/>
        <v>8310</v>
      </c>
      <c r="AW216" s="172">
        <f t="shared" si="604"/>
        <v>8210</v>
      </c>
      <c r="AX216" s="172">
        <f t="shared" si="605"/>
        <v>8210</v>
      </c>
      <c r="AY216" s="172">
        <f t="shared" si="606"/>
        <v>8210</v>
      </c>
      <c r="AZ216" s="172">
        <f t="shared" si="607"/>
        <v>8210</v>
      </c>
      <c r="BA216" s="172">
        <f t="shared" si="608"/>
        <v>8210</v>
      </c>
      <c r="BB216" s="172">
        <f t="shared" si="609"/>
        <v>8210</v>
      </c>
      <c r="BD216" s="189">
        <f xml:space="preserve">  'Generation Calculation'!CC203-'Bidders Proposed Renewables'!E178</f>
        <v>169</v>
      </c>
      <c r="BE216" s="190">
        <f xml:space="preserve">  'Generation Calculation'!CD203-'Bidders Proposed Renewables'!F178</f>
        <v>169</v>
      </c>
      <c r="BF216" s="190">
        <f xml:space="preserve">  'Generation Calculation'!CE203-'Bidders Proposed Renewables'!G178</f>
        <v>169</v>
      </c>
      <c r="BG216" s="190">
        <f xml:space="preserve">  'Generation Calculation'!CF203-'Bidders Proposed Renewables'!H178</f>
        <v>169</v>
      </c>
      <c r="BH216" s="190">
        <f xml:space="preserve">  'Generation Calculation'!CG203-'Bidders Proposed Renewables'!I178</f>
        <v>169</v>
      </c>
      <c r="BI216" s="190">
        <f xml:space="preserve">  'Generation Calculation'!CH203-'Bidders Proposed Renewables'!J178</f>
        <v>169</v>
      </c>
      <c r="BJ216" s="190">
        <f xml:space="preserve">  'Generation Calculation'!CI203-'Bidders Proposed Renewables'!K178</f>
        <v>169</v>
      </c>
      <c r="BK216" s="190">
        <f xml:space="preserve">  'Generation Calculation'!CJ203-'Bidders Proposed Renewables'!L178</f>
        <v>159</v>
      </c>
      <c r="BL216" s="190">
        <f xml:space="preserve">  'Generation Calculation'!CK203-'Bidders Proposed Renewables'!M178</f>
        <v>143.87022637200567</v>
      </c>
      <c r="BM216" s="190">
        <f xml:space="preserve">  'Generation Calculation'!CL203-'Bidders Proposed Renewables'!N178</f>
        <v>126.38910232104269</v>
      </c>
      <c r="BN216" s="190">
        <f xml:space="preserve">  'Generation Calculation'!CM203-'Bidders Proposed Renewables'!O178</f>
        <v>113.42898840714462</v>
      </c>
      <c r="BO216" s="190">
        <f xml:space="preserve">  'Generation Calculation'!CN203-'Bidders Proposed Renewables'!P178</f>
        <v>114.73354923461193</v>
      </c>
      <c r="BP216" s="190">
        <f xml:space="preserve">  'Generation Calculation'!CO203-'Bidders Proposed Renewables'!Q178</f>
        <v>124.79587414127519</v>
      </c>
      <c r="BQ216" s="190">
        <f xml:space="preserve">  'Generation Calculation'!CP203-'Bidders Proposed Renewables'!R178</f>
        <v>139.00784083420851</v>
      </c>
      <c r="BR216" s="190">
        <f xml:space="preserve">  'Generation Calculation'!CQ203-'Bidders Proposed Renewables'!S178</f>
        <v>142.38090470646077</v>
      </c>
      <c r="BS216" s="190">
        <f xml:space="preserve">  'Generation Calculation'!CR203-'Bidders Proposed Renewables'!T178</f>
        <v>159</v>
      </c>
      <c r="BT216" s="190">
        <f xml:space="preserve">  'Generation Calculation'!CS203-'Bidders Proposed Renewables'!U178</f>
        <v>159</v>
      </c>
      <c r="BU216" s="190">
        <f xml:space="preserve">  'Generation Calculation'!CT203-'Bidders Proposed Renewables'!V178</f>
        <v>159</v>
      </c>
      <c r="BV216" s="190">
        <f xml:space="preserve">  'Generation Calculation'!CU203-'Bidders Proposed Renewables'!W178</f>
        <v>169</v>
      </c>
      <c r="BW216" s="190">
        <f xml:space="preserve">  'Generation Calculation'!CV203-'Bidders Proposed Renewables'!X178</f>
        <v>169</v>
      </c>
      <c r="BX216" s="190">
        <f xml:space="preserve">  'Generation Calculation'!CW203-'Bidders Proposed Renewables'!Y178</f>
        <v>169</v>
      </c>
      <c r="BY216" s="190">
        <f xml:space="preserve">  'Generation Calculation'!CX203-'Bidders Proposed Renewables'!Z178</f>
        <v>169</v>
      </c>
      <c r="BZ216" s="190">
        <f xml:space="preserve">  'Generation Calculation'!CY203-'Bidders Proposed Renewables'!AA178</f>
        <v>169</v>
      </c>
      <c r="CA216" s="190">
        <f xml:space="preserve">  'Generation Calculation'!CZ203-'Bidders Proposed Renewables'!AB178</f>
        <v>169</v>
      </c>
      <c r="CC216" s="171">
        <f t="shared" si="610"/>
        <v>170</v>
      </c>
      <c r="CD216" s="172">
        <f t="shared" si="611"/>
        <v>170</v>
      </c>
      <c r="CE216" s="172">
        <f t="shared" si="612"/>
        <v>170</v>
      </c>
      <c r="CF216" s="172">
        <f t="shared" si="613"/>
        <v>170</v>
      </c>
      <c r="CG216" s="172">
        <f t="shared" si="614"/>
        <v>170</v>
      </c>
      <c r="CH216" s="172">
        <f t="shared" si="615"/>
        <v>170</v>
      </c>
      <c r="CI216" s="172">
        <f t="shared" si="616"/>
        <v>170</v>
      </c>
      <c r="CJ216" s="172">
        <f t="shared" si="617"/>
        <v>160</v>
      </c>
      <c r="CK216" s="172">
        <f t="shared" si="618"/>
        <v>150</v>
      </c>
      <c r="CL216" s="172">
        <f t="shared" si="619"/>
        <v>130</v>
      </c>
      <c r="CM216" s="172">
        <f t="shared" si="620"/>
        <v>120</v>
      </c>
      <c r="CN216" s="172">
        <f t="shared" si="621"/>
        <v>120</v>
      </c>
      <c r="CO216" s="172">
        <f t="shared" si="622"/>
        <v>130</v>
      </c>
      <c r="CP216" s="172">
        <f t="shared" si="623"/>
        <v>140</v>
      </c>
      <c r="CQ216" s="172">
        <f t="shared" si="624"/>
        <v>150</v>
      </c>
      <c r="CR216" s="172">
        <f t="shared" si="625"/>
        <v>160</v>
      </c>
      <c r="CS216" s="172">
        <f t="shared" si="626"/>
        <v>160</v>
      </c>
      <c r="CT216" s="172">
        <f t="shared" si="627"/>
        <v>160</v>
      </c>
      <c r="CU216" s="172">
        <f t="shared" si="628"/>
        <v>170</v>
      </c>
      <c r="CV216" s="172">
        <f t="shared" si="629"/>
        <v>170</v>
      </c>
      <c r="CW216" s="172">
        <f t="shared" si="630"/>
        <v>170</v>
      </c>
      <c r="CX216" s="172">
        <f t="shared" si="631"/>
        <v>170</v>
      </c>
      <c r="CY216" s="172">
        <f t="shared" si="632"/>
        <v>170</v>
      </c>
      <c r="CZ216" s="172">
        <f t="shared" si="633"/>
        <v>170</v>
      </c>
      <c r="DB216" s="171">
        <f t="shared" si="634"/>
        <v>160</v>
      </c>
      <c r="DC216" s="172">
        <f t="shared" si="635"/>
        <v>160</v>
      </c>
      <c r="DD216" s="172">
        <f t="shared" si="636"/>
        <v>160</v>
      </c>
      <c r="DE216" s="172">
        <f t="shared" si="637"/>
        <v>160</v>
      </c>
      <c r="DF216" s="172">
        <f t="shared" si="638"/>
        <v>160</v>
      </c>
      <c r="DG216" s="172">
        <f t="shared" si="639"/>
        <v>160</v>
      </c>
      <c r="DH216" s="172">
        <f t="shared" si="640"/>
        <v>160</v>
      </c>
      <c r="DI216" s="172">
        <f t="shared" si="641"/>
        <v>150</v>
      </c>
      <c r="DJ216" s="172">
        <f t="shared" si="642"/>
        <v>140</v>
      </c>
      <c r="DK216" s="172">
        <f t="shared" si="643"/>
        <v>120</v>
      </c>
      <c r="DL216" s="172">
        <f t="shared" si="644"/>
        <v>110.00000000000001</v>
      </c>
      <c r="DM216" s="172">
        <f t="shared" si="645"/>
        <v>110.00000000000001</v>
      </c>
      <c r="DN216" s="172">
        <f t="shared" si="646"/>
        <v>120</v>
      </c>
      <c r="DO216" s="172">
        <f t="shared" si="647"/>
        <v>130</v>
      </c>
      <c r="DP216" s="172">
        <f t="shared" si="648"/>
        <v>140</v>
      </c>
      <c r="DQ216" s="172">
        <f t="shared" si="649"/>
        <v>150</v>
      </c>
      <c r="DR216" s="172">
        <f t="shared" si="650"/>
        <v>150</v>
      </c>
      <c r="DS216" s="172">
        <f t="shared" si="651"/>
        <v>150</v>
      </c>
      <c r="DT216" s="172">
        <f t="shared" si="652"/>
        <v>160</v>
      </c>
      <c r="DU216" s="172">
        <f t="shared" si="653"/>
        <v>160</v>
      </c>
      <c r="DV216" s="172">
        <f t="shared" si="654"/>
        <v>160</v>
      </c>
      <c r="DW216" s="172">
        <f t="shared" si="655"/>
        <v>160</v>
      </c>
      <c r="DX216" s="172">
        <f t="shared" si="656"/>
        <v>160</v>
      </c>
      <c r="DY216" s="172">
        <f t="shared" si="657"/>
        <v>160</v>
      </c>
      <c r="EA216" s="171">
        <f t="shared" si="658"/>
        <v>8200</v>
      </c>
      <c r="EB216" s="172">
        <f t="shared" si="659"/>
        <v>8200</v>
      </c>
      <c r="EC216" s="172">
        <f t="shared" si="660"/>
        <v>8200</v>
      </c>
      <c r="ED216" s="172">
        <f t="shared" si="661"/>
        <v>8200</v>
      </c>
      <c r="EE216" s="172">
        <f t="shared" si="662"/>
        <v>8200</v>
      </c>
      <c r="EF216" s="172">
        <f t="shared" si="663"/>
        <v>8200</v>
      </c>
      <c r="EG216" s="172">
        <f t="shared" si="664"/>
        <v>8200</v>
      </c>
      <c r="EH216" s="172">
        <f t="shared" si="665"/>
        <v>8300</v>
      </c>
      <c r="EI216" s="172">
        <f t="shared" si="666"/>
        <v>8400</v>
      </c>
      <c r="EJ216" s="172">
        <f t="shared" si="667"/>
        <v>8600</v>
      </c>
      <c r="EK216" s="172">
        <f t="shared" si="668"/>
        <v>8700</v>
      </c>
      <c r="EL216" s="172">
        <f t="shared" si="669"/>
        <v>8700</v>
      </c>
      <c r="EM216" s="172">
        <f t="shared" si="670"/>
        <v>8600</v>
      </c>
      <c r="EN216" s="172">
        <f t="shared" si="671"/>
        <v>8500</v>
      </c>
      <c r="EO216" s="172">
        <f t="shared" si="672"/>
        <v>8400</v>
      </c>
      <c r="EP216" s="172">
        <f t="shared" si="673"/>
        <v>8300</v>
      </c>
      <c r="EQ216" s="172">
        <f t="shared" si="674"/>
        <v>8300</v>
      </c>
      <c r="ER216" s="172">
        <f t="shared" si="675"/>
        <v>8300</v>
      </c>
      <c r="ES216" s="172">
        <f t="shared" si="676"/>
        <v>8200</v>
      </c>
      <c r="ET216" s="172">
        <f t="shared" si="677"/>
        <v>8200</v>
      </c>
      <c r="EU216" s="172">
        <f t="shared" si="678"/>
        <v>8200</v>
      </c>
      <c r="EV216" s="172">
        <f t="shared" si="679"/>
        <v>8200</v>
      </c>
      <c r="EW216" s="172">
        <f t="shared" si="680"/>
        <v>8200</v>
      </c>
      <c r="EX216" s="172">
        <f t="shared" si="681"/>
        <v>8200</v>
      </c>
      <c r="EZ216" s="171">
        <f t="shared" si="682"/>
        <v>8300</v>
      </c>
      <c r="FA216" s="172">
        <f t="shared" si="683"/>
        <v>8300</v>
      </c>
      <c r="FB216" s="172">
        <f t="shared" si="684"/>
        <v>8300</v>
      </c>
      <c r="FC216" s="172">
        <f t="shared" si="685"/>
        <v>8300</v>
      </c>
      <c r="FD216" s="172">
        <f t="shared" si="686"/>
        <v>8300</v>
      </c>
      <c r="FE216" s="172">
        <f t="shared" si="687"/>
        <v>8300</v>
      </c>
      <c r="FF216" s="172">
        <f t="shared" si="688"/>
        <v>8300</v>
      </c>
      <c r="FG216" s="172">
        <f t="shared" si="689"/>
        <v>8400</v>
      </c>
      <c r="FH216" s="172">
        <f t="shared" si="690"/>
        <v>8500</v>
      </c>
      <c r="FI216" s="172">
        <f t="shared" si="691"/>
        <v>8700</v>
      </c>
      <c r="FJ216" s="172">
        <f t="shared" si="692"/>
        <v>8800</v>
      </c>
      <c r="FK216" s="172">
        <f t="shared" si="693"/>
        <v>8800</v>
      </c>
      <c r="FL216" s="172">
        <f t="shared" si="694"/>
        <v>8700</v>
      </c>
      <c r="FM216" s="172">
        <f t="shared" si="695"/>
        <v>8600</v>
      </c>
      <c r="FN216" s="172">
        <f t="shared" si="696"/>
        <v>8500</v>
      </c>
      <c r="FO216" s="172">
        <f t="shared" si="697"/>
        <v>8400</v>
      </c>
      <c r="FP216" s="172">
        <f t="shared" si="698"/>
        <v>8400</v>
      </c>
      <c r="FQ216" s="172">
        <f t="shared" si="699"/>
        <v>8400</v>
      </c>
      <c r="FR216" s="172">
        <f t="shared" si="700"/>
        <v>8300</v>
      </c>
      <c r="FS216" s="172">
        <f t="shared" si="701"/>
        <v>8300</v>
      </c>
      <c r="FT216" s="172">
        <f t="shared" si="702"/>
        <v>8300</v>
      </c>
      <c r="FU216" s="172">
        <f t="shared" si="703"/>
        <v>8300</v>
      </c>
      <c r="FV216" s="172">
        <f t="shared" si="704"/>
        <v>8300</v>
      </c>
      <c r="FW216" s="172">
        <f t="shared" si="705"/>
        <v>8300</v>
      </c>
    </row>
    <row r="217" spans="3:179" ht="14.25" customHeight="1" x14ac:dyDescent="0.25">
      <c r="C217" s="132">
        <v>2035</v>
      </c>
      <c r="D217" s="14" t="s">
        <v>165</v>
      </c>
      <c r="E217" s="171">
        <f t="shared" si="562"/>
        <v>1387.49</v>
      </c>
      <c r="F217" s="172">
        <f t="shared" si="563"/>
        <v>1387.49</v>
      </c>
      <c r="G217" s="172">
        <f t="shared" si="564"/>
        <v>1387.49</v>
      </c>
      <c r="H217" s="172">
        <f t="shared" si="565"/>
        <v>1387.49</v>
      </c>
      <c r="I217" s="172">
        <f t="shared" si="566"/>
        <v>1387.49</v>
      </c>
      <c r="J217" s="172">
        <f t="shared" si="567"/>
        <v>1387.49</v>
      </c>
      <c r="K217" s="172">
        <f t="shared" si="568"/>
        <v>1387.49</v>
      </c>
      <c r="L217" s="172">
        <f t="shared" si="569"/>
        <v>1307.9706076843001</v>
      </c>
      <c r="M217" s="172">
        <f t="shared" si="570"/>
        <v>1062.9439924236694</v>
      </c>
      <c r="N217" s="172">
        <f t="shared" si="571"/>
        <v>903.46165890303507</v>
      </c>
      <c r="O217" s="172">
        <f t="shared" si="572"/>
        <v>871.22613717415913</v>
      </c>
      <c r="P217" s="172">
        <f t="shared" si="573"/>
        <v>894.22255014127302</v>
      </c>
      <c r="Q217" s="172">
        <f t="shared" si="574"/>
        <v>922.84256971126683</v>
      </c>
      <c r="R217" s="172">
        <f t="shared" si="575"/>
        <v>1033.3738561248967</v>
      </c>
      <c r="S217" s="172">
        <f t="shared" si="576"/>
        <v>1134.5083125945748</v>
      </c>
      <c r="T217" s="172">
        <f t="shared" si="577"/>
        <v>1276.1336558019657</v>
      </c>
      <c r="U217" s="172">
        <f t="shared" si="578"/>
        <v>1321.29</v>
      </c>
      <c r="V217" s="172">
        <f t="shared" si="579"/>
        <v>1321.29</v>
      </c>
      <c r="W217" s="172">
        <f t="shared" si="580"/>
        <v>1387.49</v>
      </c>
      <c r="X217" s="172">
        <f t="shared" si="581"/>
        <v>1387.49</v>
      </c>
      <c r="Y217" s="172">
        <f t="shared" si="582"/>
        <v>1387.49</v>
      </c>
      <c r="Z217" s="172">
        <f t="shared" si="583"/>
        <v>1387.49</v>
      </c>
      <c r="AA217" s="172">
        <f t="shared" si="584"/>
        <v>1387.49</v>
      </c>
      <c r="AB217" s="172">
        <f t="shared" si="585"/>
        <v>1387.49</v>
      </c>
      <c r="AC217" s="176">
        <f xml:space="preserve"> SUM(E217:AB217) * 31</f>
        <v>932685.63355733361</v>
      </c>
      <c r="AD217" s="195"/>
      <c r="AE217" s="171">
        <f t="shared" si="586"/>
        <v>8210</v>
      </c>
      <c r="AF217" s="172">
        <f t="shared" si="587"/>
        <v>8210</v>
      </c>
      <c r="AG217" s="172">
        <f t="shared" si="588"/>
        <v>8210</v>
      </c>
      <c r="AH217" s="172">
        <f t="shared" si="589"/>
        <v>8210</v>
      </c>
      <c r="AI217" s="172">
        <f t="shared" si="590"/>
        <v>8210</v>
      </c>
      <c r="AJ217" s="172">
        <f t="shared" si="591"/>
        <v>8210</v>
      </c>
      <c r="AK217" s="172">
        <f t="shared" si="592"/>
        <v>8210</v>
      </c>
      <c r="AL217" s="172">
        <f t="shared" si="593"/>
        <v>8329.7624063174917</v>
      </c>
      <c r="AM217" s="172">
        <f t="shared" si="594"/>
        <v>8674.6556989557175</v>
      </c>
      <c r="AN217" s="172">
        <f t="shared" si="595"/>
        <v>8882.9230110656426</v>
      </c>
      <c r="AO217" s="172">
        <f t="shared" si="596"/>
        <v>8923.6933233779382</v>
      </c>
      <c r="AP217" s="172">
        <f t="shared" si="597"/>
        <v>8894.6513785868665</v>
      </c>
      <c r="AQ217" s="172">
        <f t="shared" si="598"/>
        <v>8858.2060210392356</v>
      </c>
      <c r="AR217" s="172">
        <f t="shared" si="599"/>
        <v>8714.1415274602823</v>
      </c>
      <c r="AS217" s="172">
        <f t="shared" si="600"/>
        <v>8577.315381112352</v>
      </c>
      <c r="AT217" s="172">
        <f t="shared" si="601"/>
        <v>8376.5381133120864</v>
      </c>
      <c r="AU217" s="172">
        <f t="shared" si="602"/>
        <v>8310</v>
      </c>
      <c r="AV217" s="172">
        <f t="shared" si="603"/>
        <v>8310</v>
      </c>
      <c r="AW217" s="172">
        <f t="shared" si="604"/>
        <v>8210</v>
      </c>
      <c r="AX217" s="172">
        <f t="shared" si="605"/>
        <v>8210</v>
      </c>
      <c r="AY217" s="172">
        <f t="shared" si="606"/>
        <v>8210</v>
      </c>
      <c r="AZ217" s="172">
        <f t="shared" si="607"/>
        <v>8210</v>
      </c>
      <c r="BA217" s="172">
        <f t="shared" si="608"/>
        <v>8210</v>
      </c>
      <c r="BB217" s="172">
        <f t="shared" si="609"/>
        <v>8210</v>
      </c>
      <c r="BD217" s="189">
        <f xml:space="preserve">  'Generation Calculation'!CC204-'Bidders Proposed Renewables'!E179</f>
        <v>169</v>
      </c>
      <c r="BE217" s="190">
        <f xml:space="preserve">  'Generation Calculation'!CD204-'Bidders Proposed Renewables'!F179</f>
        <v>169</v>
      </c>
      <c r="BF217" s="190">
        <f xml:space="preserve">  'Generation Calculation'!CE204-'Bidders Proposed Renewables'!G179</f>
        <v>169</v>
      </c>
      <c r="BG217" s="190">
        <f xml:space="preserve">  'Generation Calculation'!CF204-'Bidders Proposed Renewables'!H179</f>
        <v>169</v>
      </c>
      <c r="BH217" s="190">
        <f xml:space="preserve">  'Generation Calculation'!CG204-'Bidders Proposed Renewables'!I179</f>
        <v>169</v>
      </c>
      <c r="BI217" s="190">
        <f xml:space="preserve">  'Generation Calculation'!CH204-'Bidders Proposed Renewables'!J179</f>
        <v>169</v>
      </c>
      <c r="BJ217" s="190">
        <f xml:space="preserve">  'Generation Calculation'!CI204-'Bidders Proposed Renewables'!K179</f>
        <v>169</v>
      </c>
      <c r="BK217" s="190">
        <f xml:space="preserve">  'Generation Calculation'!CJ204-'Bidders Proposed Renewables'!L179</f>
        <v>157.02375936825086</v>
      </c>
      <c r="BL217" s="190">
        <f xml:space="preserve">  'Generation Calculation'!CK204-'Bidders Proposed Renewables'!M179</f>
        <v>122.53443010442822</v>
      </c>
      <c r="BM217" s="190">
        <f xml:space="preserve">  'Generation Calculation'!CL204-'Bidders Proposed Renewables'!N179</f>
        <v>101.70769889343565</v>
      </c>
      <c r="BN217" s="190">
        <f xml:space="preserve">  'Generation Calculation'!CM204-'Bidders Proposed Renewables'!O179</f>
        <v>97.630667662206122</v>
      </c>
      <c r="BO217" s="190">
        <f xml:space="preserve">  'Generation Calculation'!CN204-'Bidders Proposed Renewables'!P179</f>
        <v>100.53486214131331</v>
      </c>
      <c r="BP217" s="190">
        <f xml:space="preserve">  'Generation Calculation'!CO204-'Bidders Proposed Renewables'!Q179</f>
        <v>104.17939789607647</v>
      </c>
      <c r="BQ217" s="190">
        <f xml:space="preserve">  'Generation Calculation'!CP204-'Bidders Proposed Renewables'!R179</f>
        <v>118.58584725397171</v>
      </c>
      <c r="BR217" s="190">
        <f xml:space="preserve">  'Generation Calculation'!CQ204-'Bidders Proposed Renewables'!S179</f>
        <v>132.26846188876476</v>
      </c>
      <c r="BS217" s="190">
        <f xml:space="preserve">  'Generation Calculation'!CR204-'Bidders Proposed Renewables'!T179</f>
        <v>152.34618866879146</v>
      </c>
      <c r="BT217" s="190">
        <f xml:space="preserve">  'Generation Calculation'!CS204-'Bidders Proposed Renewables'!U179</f>
        <v>159</v>
      </c>
      <c r="BU217" s="190">
        <f xml:space="preserve">  'Generation Calculation'!CT204-'Bidders Proposed Renewables'!V179</f>
        <v>159</v>
      </c>
      <c r="BV217" s="190">
        <f xml:space="preserve">  'Generation Calculation'!CU204-'Bidders Proposed Renewables'!W179</f>
        <v>169</v>
      </c>
      <c r="BW217" s="190">
        <f xml:space="preserve">  'Generation Calculation'!CV204-'Bidders Proposed Renewables'!X179</f>
        <v>169</v>
      </c>
      <c r="BX217" s="190">
        <f xml:space="preserve">  'Generation Calculation'!CW204-'Bidders Proposed Renewables'!Y179</f>
        <v>169</v>
      </c>
      <c r="BY217" s="190">
        <f xml:space="preserve">  'Generation Calculation'!CX204-'Bidders Proposed Renewables'!Z179</f>
        <v>169</v>
      </c>
      <c r="BZ217" s="190">
        <f xml:space="preserve">  'Generation Calculation'!CY204-'Bidders Proposed Renewables'!AA179</f>
        <v>169</v>
      </c>
      <c r="CA217" s="190">
        <f xml:space="preserve">  'Generation Calculation'!CZ204-'Bidders Proposed Renewables'!AB179</f>
        <v>169</v>
      </c>
      <c r="CC217" s="171">
        <f t="shared" si="610"/>
        <v>170</v>
      </c>
      <c r="CD217" s="172">
        <f t="shared" si="611"/>
        <v>170</v>
      </c>
      <c r="CE217" s="172">
        <f t="shared" si="612"/>
        <v>170</v>
      </c>
      <c r="CF217" s="172">
        <f t="shared" si="613"/>
        <v>170</v>
      </c>
      <c r="CG217" s="172">
        <f t="shared" si="614"/>
        <v>170</v>
      </c>
      <c r="CH217" s="172">
        <f t="shared" si="615"/>
        <v>170</v>
      </c>
      <c r="CI217" s="172">
        <f t="shared" si="616"/>
        <v>170</v>
      </c>
      <c r="CJ217" s="172">
        <f t="shared" si="617"/>
        <v>160</v>
      </c>
      <c r="CK217" s="172">
        <f t="shared" si="618"/>
        <v>130</v>
      </c>
      <c r="CL217" s="172">
        <f t="shared" si="619"/>
        <v>110.00000000000001</v>
      </c>
      <c r="CM217" s="172">
        <f t="shared" si="620"/>
        <v>100</v>
      </c>
      <c r="CN217" s="172">
        <f t="shared" si="621"/>
        <v>110.00000000000001</v>
      </c>
      <c r="CO217" s="172">
        <f t="shared" si="622"/>
        <v>110.00000000000001</v>
      </c>
      <c r="CP217" s="172">
        <f t="shared" si="623"/>
        <v>120</v>
      </c>
      <c r="CQ217" s="172">
        <f t="shared" si="624"/>
        <v>140</v>
      </c>
      <c r="CR217" s="172">
        <f t="shared" si="625"/>
        <v>160</v>
      </c>
      <c r="CS217" s="172">
        <f t="shared" si="626"/>
        <v>160</v>
      </c>
      <c r="CT217" s="172">
        <f t="shared" si="627"/>
        <v>160</v>
      </c>
      <c r="CU217" s="172">
        <f t="shared" si="628"/>
        <v>170</v>
      </c>
      <c r="CV217" s="172">
        <f t="shared" si="629"/>
        <v>170</v>
      </c>
      <c r="CW217" s="172">
        <f t="shared" si="630"/>
        <v>170</v>
      </c>
      <c r="CX217" s="172">
        <f t="shared" si="631"/>
        <v>170</v>
      </c>
      <c r="CY217" s="172">
        <f t="shared" si="632"/>
        <v>170</v>
      </c>
      <c r="CZ217" s="172">
        <f t="shared" si="633"/>
        <v>170</v>
      </c>
      <c r="DB217" s="171">
        <f t="shared" si="634"/>
        <v>160</v>
      </c>
      <c r="DC217" s="172">
        <f t="shared" si="635"/>
        <v>160</v>
      </c>
      <c r="DD217" s="172">
        <f t="shared" si="636"/>
        <v>160</v>
      </c>
      <c r="DE217" s="172">
        <f t="shared" si="637"/>
        <v>160</v>
      </c>
      <c r="DF217" s="172">
        <f t="shared" si="638"/>
        <v>160</v>
      </c>
      <c r="DG217" s="172">
        <f t="shared" si="639"/>
        <v>160</v>
      </c>
      <c r="DH217" s="172">
        <f t="shared" si="640"/>
        <v>160</v>
      </c>
      <c r="DI217" s="172">
        <f t="shared" si="641"/>
        <v>150</v>
      </c>
      <c r="DJ217" s="172">
        <f t="shared" si="642"/>
        <v>120</v>
      </c>
      <c r="DK217" s="172">
        <f t="shared" si="643"/>
        <v>100</v>
      </c>
      <c r="DL217" s="172">
        <f t="shared" si="644"/>
        <v>90</v>
      </c>
      <c r="DM217" s="172">
        <f t="shared" si="645"/>
        <v>100</v>
      </c>
      <c r="DN217" s="172">
        <f t="shared" si="646"/>
        <v>100</v>
      </c>
      <c r="DO217" s="172">
        <f t="shared" si="647"/>
        <v>110.00000000000001</v>
      </c>
      <c r="DP217" s="172">
        <f t="shared" si="648"/>
        <v>130</v>
      </c>
      <c r="DQ217" s="172">
        <f t="shared" si="649"/>
        <v>150</v>
      </c>
      <c r="DR217" s="172">
        <f t="shared" si="650"/>
        <v>150</v>
      </c>
      <c r="DS217" s="172">
        <f t="shared" si="651"/>
        <v>150</v>
      </c>
      <c r="DT217" s="172">
        <f t="shared" si="652"/>
        <v>160</v>
      </c>
      <c r="DU217" s="172">
        <f t="shared" si="653"/>
        <v>160</v>
      </c>
      <c r="DV217" s="172">
        <f t="shared" si="654"/>
        <v>160</v>
      </c>
      <c r="DW217" s="172">
        <f t="shared" si="655"/>
        <v>160</v>
      </c>
      <c r="DX217" s="172">
        <f t="shared" si="656"/>
        <v>160</v>
      </c>
      <c r="DY217" s="172">
        <f t="shared" si="657"/>
        <v>160</v>
      </c>
      <c r="EA217" s="171">
        <f t="shared" si="658"/>
        <v>8200</v>
      </c>
      <c r="EB217" s="172">
        <f t="shared" si="659"/>
        <v>8200</v>
      </c>
      <c r="EC217" s="172">
        <f t="shared" si="660"/>
        <v>8200</v>
      </c>
      <c r="ED217" s="172">
        <f t="shared" si="661"/>
        <v>8200</v>
      </c>
      <c r="EE217" s="172">
        <f t="shared" si="662"/>
        <v>8200</v>
      </c>
      <c r="EF217" s="172">
        <f t="shared" si="663"/>
        <v>8200</v>
      </c>
      <c r="EG217" s="172">
        <f t="shared" si="664"/>
        <v>8200</v>
      </c>
      <c r="EH217" s="172">
        <f t="shared" si="665"/>
        <v>8300</v>
      </c>
      <c r="EI217" s="172">
        <f t="shared" si="666"/>
        <v>8600</v>
      </c>
      <c r="EJ217" s="172">
        <f t="shared" si="667"/>
        <v>8800</v>
      </c>
      <c r="EK217" s="172">
        <f t="shared" si="668"/>
        <v>8900</v>
      </c>
      <c r="EL217" s="172">
        <f t="shared" si="669"/>
        <v>8800</v>
      </c>
      <c r="EM217" s="172">
        <f t="shared" si="670"/>
        <v>8800</v>
      </c>
      <c r="EN217" s="172">
        <f t="shared" si="671"/>
        <v>8700</v>
      </c>
      <c r="EO217" s="172">
        <f t="shared" si="672"/>
        <v>8500</v>
      </c>
      <c r="EP217" s="172">
        <f t="shared" si="673"/>
        <v>8300</v>
      </c>
      <c r="EQ217" s="172">
        <f t="shared" si="674"/>
        <v>8300</v>
      </c>
      <c r="ER217" s="172">
        <f t="shared" si="675"/>
        <v>8300</v>
      </c>
      <c r="ES217" s="172">
        <f t="shared" si="676"/>
        <v>8200</v>
      </c>
      <c r="ET217" s="172">
        <f t="shared" si="677"/>
        <v>8200</v>
      </c>
      <c r="EU217" s="172">
        <f t="shared" si="678"/>
        <v>8200</v>
      </c>
      <c r="EV217" s="172">
        <f t="shared" si="679"/>
        <v>8200</v>
      </c>
      <c r="EW217" s="172">
        <f t="shared" si="680"/>
        <v>8200</v>
      </c>
      <c r="EX217" s="172">
        <f t="shared" si="681"/>
        <v>8200</v>
      </c>
      <c r="EZ217" s="171">
        <f t="shared" si="682"/>
        <v>8300</v>
      </c>
      <c r="FA217" s="172">
        <f t="shared" si="683"/>
        <v>8300</v>
      </c>
      <c r="FB217" s="172">
        <f t="shared" si="684"/>
        <v>8300</v>
      </c>
      <c r="FC217" s="172">
        <f t="shared" si="685"/>
        <v>8300</v>
      </c>
      <c r="FD217" s="172">
        <f t="shared" si="686"/>
        <v>8300</v>
      </c>
      <c r="FE217" s="172">
        <f t="shared" si="687"/>
        <v>8300</v>
      </c>
      <c r="FF217" s="172">
        <f t="shared" si="688"/>
        <v>8300</v>
      </c>
      <c r="FG217" s="172">
        <f t="shared" si="689"/>
        <v>8400</v>
      </c>
      <c r="FH217" s="172">
        <f t="shared" si="690"/>
        <v>8700</v>
      </c>
      <c r="FI217" s="172">
        <f t="shared" si="691"/>
        <v>8900</v>
      </c>
      <c r="FJ217" s="172">
        <f t="shared" si="692"/>
        <v>9000</v>
      </c>
      <c r="FK217" s="172">
        <f t="shared" si="693"/>
        <v>8900</v>
      </c>
      <c r="FL217" s="172">
        <f t="shared" si="694"/>
        <v>8900</v>
      </c>
      <c r="FM217" s="172">
        <f t="shared" si="695"/>
        <v>8800</v>
      </c>
      <c r="FN217" s="172">
        <f t="shared" si="696"/>
        <v>8600</v>
      </c>
      <c r="FO217" s="172">
        <f t="shared" si="697"/>
        <v>8400</v>
      </c>
      <c r="FP217" s="172">
        <f t="shared" si="698"/>
        <v>8400</v>
      </c>
      <c r="FQ217" s="172">
        <f t="shared" si="699"/>
        <v>8400</v>
      </c>
      <c r="FR217" s="172">
        <f t="shared" si="700"/>
        <v>8300</v>
      </c>
      <c r="FS217" s="172">
        <f t="shared" si="701"/>
        <v>8300</v>
      </c>
      <c r="FT217" s="172">
        <f t="shared" si="702"/>
        <v>8300</v>
      </c>
      <c r="FU217" s="172">
        <f t="shared" si="703"/>
        <v>8300</v>
      </c>
      <c r="FV217" s="172">
        <f t="shared" si="704"/>
        <v>8300</v>
      </c>
      <c r="FW217" s="172">
        <f t="shared" si="705"/>
        <v>8300</v>
      </c>
    </row>
    <row r="218" spans="3:179" ht="14.25" customHeight="1" x14ac:dyDescent="0.25">
      <c r="C218" s="132">
        <v>2035</v>
      </c>
      <c r="D218" s="14" t="s">
        <v>166</v>
      </c>
      <c r="E218" s="171">
        <f t="shared" si="562"/>
        <v>1387.49</v>
      </c>
      <c r="F218" s="172">
        <f t="shared" si="563"/>
        <v>1387.49</v>
      </c>
      <c r="G218" s="172">
        <f t="shared" si="564"/>
        <v>1387.49</v>
      </c>
      <c r="H218" s="172">
        <f t="shared" si="565"/>
        <v>1387.49</v>
      </c>
      <c r="I218" s="172">
        <f t="shared" si="566"/>
        <v>1387.49</v>
      </c>
      <c r="J218" s="172">
        <f t="shared" si="567"/>
        <v>1387.49</v>
      </c>
      <c r="K218" s="172">
        <f t="shared" si="568"/>
        <v>1387.49</v>
      </c>
      <c r="L218" s="172">
        <f t="shared" si="569"/>
        <v>1231.7391639830582</v>
      </c>
      <c r="M218" s="172">
        <f t="shared" si="570"/>
        <v>1032.809946982424</v>
      </c>
      <c r="N218" s="172">
        <f t="shared" si="571"/>
        <v>911.21120746277779</v>
      </c>
      <c r="O218" s="172">
        <f t="shared" si="572"/>
        <v>905.16354629850775</v>
      </c>
      <c r="P218" s="172">
        <f t="shared" si="573"/>
        <v>978.0972403846182</v>
      </c>
      <c r="Q218" s="172">
        <f t="shared" si="574"/>
        <v>1003.2991826169646</v>
      </c>
      <c r="R218" s="172">
        <f t="shared" si="575"/>
        <v>1086.2245673414366</v>
      </c>
      <c r="S218" s="172">
        <f t="shared" si="576"/>
        <v>1210.1472183629626</v>
      </c>
      <c r="T218" s="172">
        <f t="shared" si="577"/>
        <v>1321.29</v>
      </c>
      <c r="U218" s="172">
        <f t="shared" si="578"/>
        <v>1321.29</v>
      </c>
      <c r="V218" s="172">
        <f t="shared" si="579"/>
        <v>1321.29</v>
      </c>
      <c r="W218" s="172">
        <f t="shared" si="580"/>
        <v>1387.49</v>
      </c>
      <c r="X218" s="172">
        <f t="shared" si="581"/>
        <v>1387.49</v>
      </c>
      <c r="Y218" s="172">
        <f t="shared" si="582"/>
        <v>1387.49</v>
      </c>
      <c r="Z218" s="172">
        <f t="shared" si="583"/>
        <v>1387.49</v>
      </c>
      <c r="AA218" s="172">
        <f t="shared" si="584"/>
        <v>1387.49</v>
      </c>
      <c r="AB218" s="172">
        <f t="shared" si="585"/>
        <v>1387.49</v>
      </c>
      <c r="AC218" s="176">
        <f xml:space="preserve"> SUM(E218:AB218) * 30</f>
        <v>910797.96220298298</v>
      </c>
      <c r="AD218" s="195"/>
      <c r="AE218" s="171">
        <f t="shared" si="586"/>
        <v>8210</v>
      </c>
      <c r="AF218" s="172">
        <f t="shared" si="587"/>
        <v>8210</v>
      </c>
      <c r="AG218" s="172">
        <f t="shared" si="588"/>
        <v>8210</v>
      </c>
      <c r="AH218" s="172">
        <f t="shared" si="589"/>
        <v>8210</v>
      </c>
      <c r="AI218" s="172">
        <f t="shared" si="590"/>
        <v>8210</v>
      </c>
      <c r="AJ218" s="172">
        <f t="shared" si="591"/>
        <v>8210</v>
      </c>
      <c r="AK218" s="172">
        <f t="shared" si="592"/>
        <v>8210</v>
      </c>
      <c r="AL218" s="172">
        <f t="shared" si="593"/>
        <v>8440.7174563647259</v>
      </c>
      <c r="AM218" s="172">
        <f t="shared" si="594"/>
        <v>8714.8905070633537</v>
      </c>
      <c r="AN218" s="172">
        <f t="shared" si="595"/>
        <v>8873.0584911994647</v>
      </c>
      <c r="AO218" s="172">
        <f t="shared" si="596"/>
        <v>8880.7587736994137</v>
      </c>
      <c r="AP218" s="172">
        <f t="shared" si="597"/>
        <v>8786.8642921210831</v>
      </c>
      <c r="AQ218" s="172">
        <f t="shared" si="598"/>
        <v>8753.8806729221087</v>
      </c>
      <c r="AR218" s="172">
        <f t="shared" si="599"/>
        <v>8643.2714937553174</v>
      </c>
      <c r="AS218" s="172">
        <f t="shared" si="600"/>
        <v>8471.509309425488</v>
      </c>
      <c r="AT218" s="172">
        <f t="shared" si="601"/>
        <v>8310</v>
      </c>
      <c r="AU218" s="172">
        <f t="shared" si="602"/>
        <v>8310</v>
      </c>
      <c r="AV218" s="172">
        <f t="shared" si="603"/>
        <v>8310</v>
      </c>
      <c r="AW218" s="172">
        <f t="shared" si="604"/>
        <v>8210</v>
      </c>
      <c r="AX218" s="172">
        <f t="shared" si="605"/>
        <v>8210</v>
      </c>
      <c r="AY218" s="172">
        <f t="shared" si="606"/>
        <v>8210</v>
      </c>
      <c r="AZ218" s="172">
        <f t="shared" si="607"/>
        <v>8210</v>
      </c>
      <c r="BA218" s="172">
        <f t="shared" si="608"/>
        <v>8210</v>
      </c>
      <c r="BB218" s="172">
        <f t="shared" si="609"/>
        <v>8210</v>
      </c>
      <c r="BD218" s="189">
        <f xml:space="preserve">  'Generation Calculation'!CC205-'Bidders Proposed Renewables'!E180</f>
        <v>169</v>
      </c>
      <c r="BE218" s="190">
        <f xml:space="preserve">  'Generation Calculation'!CD205-'Bidders Proposed Renewables'!F180</f>
        <v>169</v>
      </c>
      <c r="BF218" s="190">
        <f xml:space="preserve">  'Generation Calculation'!CE205-'Bidders Proposed Renewables'!G180</f>
        <v>169</v>
      </c>
      <c r="BG218" s="190">
        <f xml:space="preserve">  'Generation Calculation'!CF205-'Bidders Proposed Renewables'!H180</f>
        <v>169</v>
      </c>
      <c r="BH218" s="190">
        <f xml:space="preserve">  'Generation Calculation'!CG205-'Bidders Proposed Renewables'!I180</f>
        <v>169</v>
      </c>
      <c r="BI218" s="190">
        <f xml:space="preserve">  'Generation Calculation'!CH205-'Bidders Proposed Renewables'!J180</f>
        <v>169</v>
      </c>
      <c r="BJ218" s="190">
        <f xml:space="preserve">  'Generation Calculation'!CI205-'Bidders Proposed Renewables'!K180</f>
        <v>169</v>
      </c>
      <c r="BK218" s="190">
        <f xml:space="preserve">  'Generation Calculation'!CJ205-'Bidders Proposed Renewables'!L180</f>
        <v>145.92825436352746</v>
      </c>
      <c r="BL218" s="190">
        <f xml:space="preserve">  'Generation Calculation'!CK205-'Bidders Proposed Renewables'!M180</f>
        <v>118.51094929366459</v>
      </c>
      <c r="BM218" s="190">
        <f xml:space="preserve">  'Generation Calculation'!CL205-'Bidders Proposed Renewables'!N180</f>
        <v>102.69415088005351</v>
      </c>
      <c r="BN218" s="190">
        <f xml:space="preserve">  'Generation Calculation'!CM205-'Bidders Proposed Renewables'!O180</f>
        <v>101.92412263005858</v>
      </c>
      <c r="BO218" s="190">
        <f xml:space="preserve">  'Generation Calculation'!CN205-'Bidders Proposed Renewables'!P180</f>
        <v>111.31357078789171</v>
      </c>
      <c r="BP218" s="190">
        <f xml:space="preserve">  'Generation Calculation'!CO205-'Bidders Proposed Renewables'!Q180</f>
        <v>114.61193270778914</v>
      </c>
      <c r="BQ218" s="190">
        <f xml:space="preserve">  'Generation Calculation'!CP205-'Bidders Proposed Renewables'!R180</f>
        <v>125.67285062446825</v>
      </c>
      <c r="BR218" s="190">
        <f xml:space="preserve">  'Generation Calculation'!CQ205-'Bidders Proposed Renewables'!S180</f>
        <v>142.84906905745123</v>
      </c>
      <c r="BS218" s="190">
        <f xml:space="preserve">  'Generation Calculation'!CR205-'Bidders Proposed Renewables'!T180</f>
        <v>159</v>
      </c>
      <c r="BT218" s="190">
        <f xml:space="preserve">  'Generation Calculation'!CS205-'Bidders Proposed Renewables'!U180</f>
        <v>159</v>
      </c>
      <c r="BU218" s="190">
        <f xml:space="preserve">  'Generation Calculation'!CT205-'Bidders Proposed Renewables'!V180</f>
        <v>159</v>
      </c>
      <c r="BV218" s="190">
        <f xml:space="preserve">  'Generation Calculation'!CU205-'Bidders Proposed Renewables'!W180</f>
        <v>169</v>
      </c>
      <c r="BW218" s="190">
        <f xml:space="preserve">  'Generation Calculation'!CV205-'Bidders Proposed Renewables'!X180</f>
        <v>169</v>
      </c>
      <c r="BX218" s="190">
        <f xml:space="preserve">  'Generation Calculation'!CW205-'Bidders Proposed Renewables'!Y180</f>
        <v>169</v>
      </c>
      <c r="BY218" s="190">
        <f xml:space="preserve">  'Generation Calculation'!CX205-'Bidders Proposed Renewables'!Z180</f>
        <v>169</v>
      </c>
      <c r="BZ218" s="190">
        <f xml:space="preserve">  'Generation Calculation'!CY205-'Bidders Proposed Renewables'!AA180</f>
        <v>169</v>
      </c>
      <c r="CA218" s="190">
        <f xml:space="preserve">  'Generation Calculation'!CZ205-'Bidders Proposed Renewables'!AB180</f>
        <v>169</v>
      </c>
      <c r="CC218" s="171">
        <f t="shared" si="610"/>
        <v>170</v>
      </c>
      <c r="CD218" s="172">
        <f t="shared" si="611"/>
        <v>170</v>
      </c>
      <c r="CE218" s="172">
        <f t="shared" si="612"/>
        <v>170</v>
      </c>
      <c r="CF218" s="172">
        <f t="shared" si="613"/>
        <v>170</v>
      </c>
      <c r="CG218" s="172">
        <f t="shared" si="614"/>
        <v>170</v>
      </c>
      <c r="CH218" s="172">
        <f t="shared" si="615"/>
        <v>170</v>
      </c>
      <c r="CI218" s="172">
        <f t="shared" si="616"/>
        <v>170</v>
      </c>
      <c r="CJ218" s="172">
        <f t="shared" si="617"/>
        <v>150</v>
      </c>
      <c r="CK218" s="172">
        <f t="shared" si="618"/>
        <v>120</v>
      </c>
      <c r="CL218" s="172">
        <f t="shared" si="619"/>
        <v>110.00000000000001</v>
      </c>
      <c r="CM218" s="172">
        <f t="shared" si="620"/>
        <v>110.00000000000001</v>
      </c>
      <c r="CN218" s="172">
        <f t="shared" si="621"/>
        <v>120</v>
      </c>
      <c r="CO218" s="172">
        <f t="shared" si="622"/>
        <v>120</v>
      </c>
      <c r="CP218" s="172">
        <f t="shared" si="623"/>
        <v>130</v>
      </c>
      <c r="CQ218" s="172">
        <f t="shared" si="624"/>
        <v>150</v>
      </c>
      <c r="CR218" s="172">
        <f t="shared" si="625"/>
        <v>160</v>
      </c>
      <c r="CS218" s="172">
        <f t="shared" si="626"/>
        <v>160</v>
      </c>
      <c r="CT218" s="172">
        <f t="shared" si="627"/>
        <v>160</v>
      </c>
      <c r="CU218" s="172">
        <f t="shared" si="628"/>
        <v>170</v>
      </c>
      <c r="CV218" s="172">
        <f t="shared" si="629"/>
        <v>170</v>
      </c>
      <c r="CW218" s="172">
        <f t="shared" si="630"/>
        <v>170</v>
      </c>
      <c r="CX218" s="172">
        <f t="shared" si="631"/>
        <v>170</v>
      </c>
      <c r="CY218" s="172">
        <f t="shared" si="632"/>
        <v>170</v>
      </c>
      <c r="CZ218" s="172">
        <f t="shared" si="633"/>
        <v>170</v>
      </c>
      <c r="DB218" s="171">
        <f t="shared" si="634"/>
        <v>160</v>
      </c>
      <c r="DC218" s="172">
        <f t="shared" si="635"/>
        <v>160</v>
      </c>
      <c r="DD218" s="172">
        <f t="shared" si="636"/>
        <v>160</v>
      </c>
      <c r="DE218" s="172">
        <f t="shared" si="637"/>
        <v>160</v>
      </c>
      <c r="DF218" s="172">
        <f t="shared" si="638"/>
        <v>160</v>
      </c>
      <c r="DG218" s="172">
        <f t="shared" si="639"/>
        <v>160</v>
      </c>
      <c r="DH218" s="172">
        <f t="shared" si="640"/>
        <v>160</v>
      </c>
      <c r="DI218" s="172">
        <f t="shared" si="641"/>
        <v>140</v>
      </c>
      <c r="DJ218" s="172">
        <f t="shared" si="642"/>
        <v>110.00000000000001</v>
      </c>
      <c r="DK218" s="172">
        <f t="shared" si="643"/>
        <v>100</v>
      </c>
      <c r="DL218" s="172">
        <f t="shared" si="644"/>
        <v>100</v>
      </c>
      <c r="DM218" s="172">
        <f t="shared" si="645"/>
        <v>110.00000000000001</v>
      </c>
      <c r="DN218" s="172">
        <f t="shared" si="646"/>
        <v>110.00000000000001</v>
      </c>
      <c r="DO218" s="172">
        <f t="shared" si="647"/>
        <v>120</v>
      </c>
      <c r="DP218" s="172">
        <f t="shared" si="648"/>
        <v>140</v>
      </c>
      <c r="DQ218" s="172">
        <f t="shared" si="649"/>
        <v>150</v>
      </c>
      <c r="DR218" s="172">
        <f t="shared" si="650"/>
        <v>150</v>
      </c>
      <c r="DS218" s="172">
        <f t="shared" si="651"/>
        <v>150</v>
      </c>
      <c r="DT218" s="172">
        <f t="shared" si="652"/>
        <v>160</v>
      </c>
      <c r="DU218" s="172">
        <f t="shared" si="653"/>
        <v>160</v>
      </c>
      <c r="DV218" s="172">
        <f t="shared" si="654"/>
        <v>160</v>
      </c>
      <c r="DW218" s="172">
        <f t="shared" si="655"/>
        <v>160</v>
      </c>
      <c r="DX218" s="172">
        <f t="shared" si="656"/>
        <v>160</v>
      </c>
      <c r="DY218" s="172">
        <f t="shared" si="657"/>
        <v>160</v>
      </c>
      <c r="EA218" s="171">
        <f t="shared" si="658"/>
        <v>8200</v>
      </c>
      <c r="EB218" s="172">
        <f t="shared" si="659"/>
        <v>8200</v>
      </c>
      <c r="EC218" s="172">
        <f t="shared" si="660"/>
        <v>8200</v>
      </c>
      <c r="ED218" s="172">
        <f t="shared" si="661"/>
        <v>8200</v>
      </c>
      <c r="EE218" s="172">
        <f t="shared" si="662"/>
        <v>8200</v>
      </c>
      <c r="EF218" s="172">
        <f t="shared" si="663"/>
        <v>8200</v>
      </c>
      <c r="EG218" s="172">
        <f t="shared" si="664"/>
        <v>8200</v>
      </c>
      <c r="EH218" s="172">
        <f t="shared" si="665"/>
        <v>8400</v>
      </c>
      <c r="EI218" s="172">
        <f t="shared" si="666"/>
        <v>8700</v>
      </c>
      <c r="EJ218" s="172">
        <f t="shared" si="667"/>
        <v>8800</v>
      </c>
      <c r="EK218" s="172">
        <f t="shared" si="668"/>
        <v>8800</v>
      </c>
      <c r="EL218" s="172">
        <f t="shared" si="669"/>
        <v>8700</v>
      </c>
      <c r="EM218" s="172">
        <f t="shared" si="670"/>
        <v>8700</v>
      </c>
      <c r="EN218" s="172">
        <f t="shared" si="671"/>
        <v>8600</v>
      </c>
      <c r="EO218" s="172">
        <f t="shared" si="672"/>
        <v>8400</v>
      </c>
      <c r="EP218" s="172">
        <f t="shared" si="673"/>
        <v>8300</v>
      </c>
      <c r="EQ218" s="172">
        <f t="shared" si="674"/>
        <v>8300</v>
      </c>
      <c r="ER218" s="172">
        <f t="shared" si="675"/>
        <v>8300</v>
      </c>
      <c r="ES218" s="172">
        <f t="shared" si="676"/>
        <v>8200</v>
      </c>
      <c r="ET218" s="172">
        <f t="shared" si="677"/>
        <v>8200</v>
      </c>
      <c r="EU218" s="172">
        <f t="shared" si="678"/>
        <v>8200</v>
      </c>
      <c r="EV218" s="172">
        <f t="shared" si="679"/>
        <v>8200</v>
      </c>
      <c r="EW218" s="172">
        <f t="shared" si="680"/>
        <v>8200</v>
      </c>
      <c r="EX218" s="172">
        <f t="shared" si="681"/>
        <v>8200</v>
      </c>
      <c r="EZ218" s="171">
        <f t="shared" si="682"/>
        <v>8300</v>
      </c>
      <c r="FA218" s="172">
        <f t="shared" si="683"/>
        <v>8300</v>
      </c>
      <c r="FB218" s="172">
        <f t="shared" si="684"/>
        <v>8300</v>
      </c>
      <c r="FC218" s="172">
        <f t="shared" si="685"/>
        <v>8300</v>
      </c>
      <c r="FD218" s="172">
        <f t="shared" si="686"/>
        <v>8300</v>
      </c>
      <c r="FE218" s="172">
        <f t="shared" si="687"/>
        <v>8300</v>
      </c>
      <c r="FF218" s="172">
        <f t="shared" si="688"/>
        <v>8300</v>
      </c>
      <c r="FG218" s="172">
        <f t="shared" si="689"/>
        <v>8500</v>
      </c>
      <c r="FH218" s="172">
        <f t="shared" si="690"/>
        <v>8800</v>
      </c>
      <c r="FI218" s="172">
        <f t="shared" si="691"/>
        <v>8900</v>
      </c>
      <c r="FJ218" s="172">
        <f t="shared" si="692"/>
        <v>8900</v>
      </c>
      <c r="FK218" s="172">
        <f t="shared" si="693"/>
        <v>8800</v>
      </c>
      <c r="FL218" s="172">
        <f t="shared" si="694"/>
        <v>8800</v>
      </c>
      <c r="FM218" s="172">
        <f t="shared" si="695"/>
        <v>8700</v>
      </c>
      <c r="FN218" s="172">
        <f t="shared" si="696"/>
        <v>8500</v>
      </c>
      <c r="FO218" s="172">
        <f t="shared" si="697"/>
        <v>8400</v>
      </c>
      <c r="FP218" s="172">
        <f t="shared" si="698"/>
        <v>8400</v>
      </c>
      <c r="FQ218" s="172">
        <f t="shared" si="699"/>
        <v>8400</v>
      </c>
      <c r="FR218" s="172">
        <f t="shared" si="700"/>
        <v>8300</v>
      </c>
      <c r="FS218" s="172">
        <f t="shared" si="701"/>
        <v>8300</v>
      </c>
      <c r="FT218" s="172">
        <f t="shared" si="702"/>
        <v>8300</v>
      </c>
      <c r="FU218" s="172">
        <f t="shared" si="703"/>
        <v>8300</v>
      </c>
      <c r="FV218" s="172">
        <f t="shared" si="704"/>
        <v>8300</v>
      </c>
      <c r="FW218" s="172">
        <f t="shared" si="705"/>
        <v>8300</v>
      </c>
    </row>
    <row r="219" spans="3:179" ht="14.25" customHeight="1" x14ac:dyDescent="0.25">
      <c r="C219" s="132">
        <v>2035</v>
      </c>
      <c r="D219" s="14" t="s">
        <v>10</v>
      </c>
      <c r="E219" s="171">
        <f t="shared" si="562"/>
        <v>1387.49</v>
      </c>
      <c r="F219" s="172">
        <f t="shared" si="563"/>
        <v>1387.49</v>
      </c>
      <c r="G219" s="172">
        <f t="shared" si="564"/>
        <v>1387.49</v>
      </c>
      <c r="H219" s="172">
        <f t="shared" si="565"/>
        <v>1386.109744755651</v>
      </c>
      <c r="I219" s="172">
        <f t="shared" si="566"/>
        <v>1380.0474010843393</v>
      </c>
      <c r="J219" s="172">
        <f t="shared" si="567"/>
        <v>1386.109744755651</v>
      </c>
      <c r="K219" s="172">
        <f t="shared" si="568"/>
        <v>1371.9829225106803</v>
      </c>
      <c r="L219" s="172">
        <f t="shared" si="569"/>
        <v>1091.6496303957049</v>
      </c>
      <c r="M219" s="172">
        <f t="shared" si="570"/>
        <v>925.56517416724182</v>
      </c>
      <c r="N219" s="172">
        <f t="shared" si="571"/>
        <v>838.9748971858553</v>
      </c>
      <c r="O219" s="172">
        <f t="shared" si="572"/>
        <v>852.28460729966116</v>
      </c>
      <c r="P219" s="172">
        <f t="shared" si="573"/>
        <v>883.97107769351692</v>
      </c>
      <c r="Q219" s="172">
        <f t="shared" si="574"/>
        <v>986.68067094060564</v>
      </c>
      <c r="R219" s="172">
        <f t="shared" si="575"/>
        <v>1112.3508924881062</v>
      </c>
      <c r="S219" s="172">
        <f t="shared" si="576"/>
        <v>1217.5621243917096</v>
      </c>
      <c r="T219" s="172">
        <f t="shared" si="577"/>
        <v>1321.29</v>
      </c>
      <c r="U219" s="172">
        <f t="shared" si="578"/>
        <v>1321.29</v>
      </c>
      <c r="V219" s="172">
        <f t="shared" si="579"/>
        <v>1321.29</v>
      </c>
      <c r="W219" s="172">
        <f t="shared" si="580"/>
        <v>1387.49</v>
      </c>
      <c r="X219" s="172">
        <f t="shared" si="581"/>
        <v>1387.49</v>
      </c>
      <c r="Y219" s="172">
        <f t="shared" si="582"/>
        <v>1387.49</v>
      </c>
      <c r="Z219" s="172">
        <f t="shared" si="583"/>
        <v>1387.49</v>
      </c>
      <c r="AA219" s="172">
        <f t="shared" si="584"/>
        <v>1387.49</v>
      </c>
      <c r="AB219" s="172">
        <f t="shared" si="585"/>
        <v>1387.49</v>
      </c>
      <c r="AC219" s="176">
        <f xml:space="preserve"> SUM(E219:AB219) * 31</f>
        <v>926421.63551773073</v>
      </c>
      <c r="AD219" s="195"/>
      <c r="AE219" s="171">
        <f t="shared" si="586"/>
        <v>8210</v>
      </c>
      <c r="AF219" s="172">
        <f t="shared" si="587"/>
        <v>8210</v>
      </c>
      <c r="AG219" s="172">
        <f t="shared" si="588"/>
        <v>8210</v>
      </c>
      <c r="AH219" s="172">
        <f t="shared" si="589"/>
        <v>8212.1162689952507</v>
      </c>
      <c r="AI219" s="172">
        <f t="shared" si="590"/>
        <v>8221.395113580229</v>
      </c>
      <c r="AJ219" s="172">
        <f t="shared" si="591"/>
        <v>8212.1162689952507</v>
      </c>
      <c r="AK219" s="172">
        <f t="shared" si="592"/>
        <v>8233.6977289167771</v>
      </c>
      <c r="AL219" s="172">
        <f t="shared" si="593"/>
        <v>8635.9196540406247</v>
      </c>
      <c r="AM219" s="172">
        <f t="shared" si="594"/>
        <v>8854.7212779310612</v>
      </c>
      <c r="AN219" s="172">
        <f t="shared" si="595"/>
        <v>8964.0691359444027</v>
      </c>
      <c r="AO219" s="172">
        <f t="shared" si="596"/>
        <v>8947.4559318400734</v>
      </c>
      <c r="AP219" s="172">
        <f t="shared" si="597"/>
        <v>8907.6241892156504</v>
      </c>
      <c r="AQ219" s="172">
        <f t="shared" si="598"/>
        <v>8775.6624642790885</v>
      </c>
      <c r="AR219" s="172">
        <f t="shared" si="599"/>
        <v>8607.730317439893</v>
      </c>
      <c r="AS219" s="172">
        <f t="shared" si="600"/>
        <v>8460.9655019784659</v>
      </c>
      <c r="AT219" s="172">
        <f t="shared" si="601"/>
        <v>8310</v>
      </c>
      <c r="AU219" s="172">
        <f t="shared" si="602"/>
        <v>8310</v>
      </c>
      <c r="AV219" s="172">
        <f t="shared" si="603"/>
        <v>8310</v>
      </c>
      <c r="AW219" s="172">
        <f t="shared" si="604"/>
        <v>8210</v>
      </c>
      <c r="AX219" s="172">
        <f t="shared" si="605"/>
        <v>8210</v>
      </c>
      <c r="AY219" s="172">
        <f t="shared" si="606"/>
        <v>8210</v>
      </c>
      <c r="AZ219" s="172">
        <f t="shared" si="607"/>
        <v>8210</v>
      </c>
      <c r="BA219" s="172">
        <f t="shared" si="608"/>
        <v>8210</v>
      </c>
      <c r="BB219" s="172">
        <f t="shared" si="609"/>
        <v>8210</v>
      </c>
      <c r="BD219" s="189">
        <f xml:space="preserve">  'Generation Calculation'!CC206-'Bidders Proposed Renewables'!E181</f>
        <v>169</v>
      </c>
      <c r="BE219" s="190">
        <f xml:space="preserve">  'Generation Calculation'!CD206-'Bidders Proposed Renewables'!F181</f>
        <v>169</v>
      </c>
      <c r="BF219" s="190">
        <f xml:space="preserve">  'Generation Calculation'!CE206-'Bidders Proposed Renewables'!G181</f>
        <v>169</v>
      </c>
      <c r="BG219" s="190">
        <f xml:space="preserve">  'Generation Calculation'!CF206-'Bidders Proposed Renewables'!H181</f>
        <v>168.78837310047501</v>
      </c>
      <c r="BH219" s="190">
        <f xml:space="preserve">  'Generation Calculation'!CG206-'Bidders Proposed Renewables'!I181</f>
        <v>167.86048864197701</v>
      </c>
      <c r="BI219" s="190">
        <f xml:space="preserve">  'Generation Calculation'!CH206-'Bidders Proposed Renewables'!J181</f>
        <v>168.78837310047501</v>
      </c>
      <c r="BJ219" s="190">
        <f xml:space="preserve">  'Generation Calculation'!CI206-'Bidders Proposed Renewables'!K181</f>
        <v>166.63022710832232</v>
      </c>
      <c r="BK219" s="190">
        <f xml:space="preserve">  'Generation Calculation'!CJ206-'Bidders Proposed Renewables'!L181</f>
        <v>126.40803459593761</v>
      </c>
      <c r="BL219" s="190">
        <f xml:space="preserve">  'Generation Calculation'!CK206-'Bidders Proposed Renewables'!M181</f>
        <v>104.52787220689385</v>
      </c>
      <c r="BM219" s="190">
        <f xml:space="preserve">  'Generation Calculation'!CL206-'Bidders Proposed Renewables'!N181</f>
        <v>93.593086405559689</v>
      </c>
      <c r="BN219" s="190">
        <f xml:space="preserve">  'Generation Calculation'!CM206-'Bidders Proposed Renewables'!O181</f>
        <v>95.254406815992667</v>
      </c>
      <c r="BO219" s="190">
        <f xml:space="preserve">  'Generation Calculation'!CN206-'Bidders Proposed Renewables'!P181</f>
        <v>99.237581078434999</v>
      </c>
      <c r="BP219" s="190">
        <f xml:space="preserve">  'Generation Calculation'!CO206-'Bidders Proposed Renewables'!Q181</f>
        <v>112.43375357209121</v>
      </c>
      <c r="BQ219" s="190">
        <f xml:space="preserve">  'Generation Calculation'!CP206-'Bidders Proposed Renewables'!R181</f>
        <v>129.22696825601074</v>
      </c>
      <c r="BR219" s="190">
        <f xml:space="preserve">  'Generation Calculation'!CQ206-'Bidders Proposed Renewables'!S181</f>
        <v>143.90344980215338</v>
      </c>
      <c r="BS219" s="190">
        <f xml:space="preserve">  'Generation Calculation'!CR206-'Bidders Proposed Renewables'!T181</f>
        <v>159</v>
      </c>
      <c r="BT219" s="190">
        <f xml:space="preserve">  'Generation Calculation'!CS206-'Bidders Proposed Renewables'!U181</f>
        <v>159</v>
      </c>
      <c r="BU219" s="190">
        <f xml:space="preserve">  'Generation Calculation'!CT206-'Bidders Proposed Renewables'!V181</f>
        <v>159</v>
      </c>
      <c r="BV219" s="190">
        <f xml:space="preserve">  'Generation Calculation'!CU206-'Bidders Proposed Renewables'!W181</f>
        <v>169</v>
      </c>
      <c r="BW219" s="190">
        <f xml:space="preserve">  'Generation Calculation'!CV206-'Bidders Proposed Renewables'!X181</f>
        <v>169</v>
      </c>
      <c r="BX219" s="190">
        <f xml:space="preserve">  'Generation Calculation'!CW206-'Bidders Proposed Renewables'!Y181</f>
        <v>169</v>
      </c>
      <c r="BY219" s="190">
        <f xml:space="preserve">  'Generation Calculation'!CX206-'Bidders Proposed Renewables'!Z181</f>
        <v>169</v>
      </c>
      <c r="BZ219" s="190">
        <f xml:space="preserve">  'Generation Calculation'!CY206-'Bidders Proposed Renewables'!AA181</f>
        <v>169</v>
      </c>
      <c r="CA219" s="190">
        <f xml:space="preserve">  'Generation Calculation'!CZ206-'Bidders Proposed Renewables'!AB181</f>
        <v>169</v>
      </c>
      <c r="CC219" s="171">
        <f t="shared" si="610"/>
        <v>170</v>
      </c>
      <c r="CD219" s="172">
        <f t="shared" si="611"/>
        <v>170</v>
      </c>
      <c r="CE219" s="172">
        <f t="shared" si="612"/>
        <v>170</v>
      </c>
      <c r="CF219" s="172">
        <f t="shared" si="613"/>
        <v>170</v>
      </c>
      <c r="CG219" s="172">
        <f t="shared" si="614"/>
        <v>170</v>
      </c>
      <c r="CH219" s="172">
        <f t="shared" si="615"/>
        <v>170</v>
      </c>
      <c r="CI219" s="172">
        <f t="shared" si="616"/>
        <v>170</v>
      </c>
      <c r="CJ219" s="172">
        <f t="shared" si="617"/>
        <v>130</v>
      </c>
      <c r="CK219" s="172">
        <f t="shared" si="618"/>
        <v>110.00000000000001</v>
      </c>
      <c r="CL219" s="172">
        <f t="shared" si="619"/>
        <v>100</v>
      </c>
      <c r="CM219" s="172">
        <f t="shared" si="620"/>
        <v>100</v>
      </c>
      <c r="CN219" s="172">
        <f t="shared" si="621"/>
        <v>100</v>
      </c>
      <c r="CO219" s="172">
        <f t="shared" si="622"/>
        <v>120</v>
      </c>
      <c r="CP219" s="172">
        <f t="shared" si="623"/>
        <v>130</v>
      </c>
      <c r="CQ219" s="172">
        <f t="shared" si="624"/>
        <v>150</v>
      </c>
      <c r="CR219" s="172">
        <f t="shared" si="625"/>
        <v>160</v>
      </c>
      <c r="CS219" s="172">
        <f t="shared" si="626"/>
        <v>160</v>
      </c>
      <c r="CT219" s="172">
        <f t="shared" si="627"/>
        <v>160</v>
      </c>
      <c r="CU219" s="172">
        <f t="shared" si="628"/>
        <v>170</v>
      </c>
      <c r="CV219" s="172">
        <f t="shared" si="629"/>
        <v>170</v>
      </c>
      <c r="CW219" s="172">
        <f t="shared" si="630"/>
        <v>170</v>
      </c>
      <c r="CX219" s="172">
        <f t="shared" si="631"/>
        <v>170</v>
      </c>
      <c r="CY219" s="172">
        <f t="shared" si="632"/>
        <v>170</v>
      </c>
      <c r="CZ219" s="172">
        <f t="shared" si="633"/>
        <v>170</v>
      </c>
      <c r="DB219" s="171">
        <f t="shared" si="634"/>
        <v>160</v>
      </c>
      <c r="DC219" s="172">
        <f t="shared" si="635"/>
        <v>160</v>
      </c>
      <c r="DD219" s="172">
        <f t="shared" si="636"/>
        <v>160</v>
      </c>
      <c r="DE219" s="172">
        <f t="shared" si="637"/>
        <v>160</v>
      </c>
      <c r="DF219" s="172">
        <f t="shared" si="638"/>
        <v>160</v>
      </c>
      <c r="DG219" s="172">
        <f t="shared" si="639"/>
        <v>160</v>
      </c>
      <c r="DH219" s="172">
        <f t="shared" si="640"/>
        <v>160</v>
      </c>
      <c r="DI219" s="172">
        <f t="shared" si="641"/>
        <v>120</v>
      </c>
      <c r="DJ219" s="172">
        <f t="shared" si="642"/>
        <v>100</v>
      </c>
      <c r="DK219" s="172">
        <f t="shared" si="643"/>
        <v>90</v>
      </c>
      <c r="DL219" s="172">
        <f t="shared" si="644"/>
        <v>90</v>
      </c>
      <c r="DM219" s="172">
        <f t="shared" si="645"/>
        <v>90</v>
      </c>
      <c r="DN219" s="172">
        <f t="shared" si="646"/>
        <v>110.00000000000001</v>
      </c>
      <c r="DO219" s="172">
        <f t="shared" si="647"/>
        <v>120</v>
      </c>
      <c r="DP219" s="172">
        <f t="shared" si="648"/>
        <v>140</v>
      </c>
      <c r="DQ219" s="172">
        <f t="shared" si="649"/>
        <v>150</v>
      </c>
      <c r="DR219" s="172">
        <f t="shared" si="650"/>
        <v>150</v>
      </c>
      <c r="DS219" s="172">
        <f t="shared" si="651"/>
        <v>150</v>
      </c>
      <c r="DT219" s="172">
        <f t="shared" si="652"/>
        <v>160</v>
      </c>
      <c r="DU219" s="172">
        <f t="shared" si="653"/>
        <v>160</v>
      </c>
      <c r="DV219" s="172">
        <f t="shared" si="654"/>
        <v>160</v>
      </c>
      <c r="DW219" s="172">
        <f t="shared" si="655"/>
        <v>160</v>
      </c>
      <c r="DX219" s="172">
        <f t="shared" si="656"/>
        <v>160</v>
      </c>
      <c r="DY219" s="172">
        <f t="shared" si="657"/>
        <v>160</v>
      </c>
      <c r="EA219" s="171">
        <f t="shared" si="658"/>
        <v>8200</v>
      </c>
      <c r="EB219" s="172">
        <f t="shared" si="659"/>
        <v>8200</v>
      </c>
      <c r="EC219" s="172">
        <f t="shared" si="660"/>
        <v>8200</v>
      </c>
      <c r="ED219" s="172">
        <f t="shared" si="661"/>
        <v>8200</v>
      </c>
      <c r="EE219" s="172">
        <f t="shared" si="662"/>
        <v>8200</v>
      </c>
      <c r="EF219" s="172">
        <f t="shared" si="663"/>
        <v>8200</v>
      </c>
      <c r="EG219" s="172">
        <f t="shared" si="664"/>
        <v>8200</v>
      </c>
      <c r="EH219" s="172">
        <f t="shared" si="665"/>
        <v>8600</v>
      </c>
      <c r="EI219" s="172">
        <f t="shared" si="666"/>
        <v>8800</v>
      </c>
      <c r="EJ219" s="172">
        <f t="shared" si="667"/>
        <v>8900</v>
      </c>
      <c r="EK219" s="172">
        <f t="shared" si="668"/>
        <v>8900</v>
      </c>
      <c r="EL219" s="172">
        <f t="shared" si="669"/>
        <v>8900</v>
      </c>
      <c r="EM219" s="172">
        <f t="shared" si="670"/>
        <v>8700</v>
      </c>
      <c r="EN219" s="172">
        <f t="shared" si="671"/>
        <v>8600</v>
      </c>
      <c r="EO219" s="172">
        <f t="shared" si="672"/>
        <v>8400</v>
      </c>
      <c r="EP219" s="172">
        <f t="shared" si="673"/>
        <v>8300</v>
      </c>
      <c r="EQ219" s="172">
        <f t="shared" si="674"/>
        <v>8300</v>
      </c>
      <c r="ER219" s="172">
        <f t="shared" si="675"/>
        <v>8300</v>
      </c>
      <c r="ES219" s="172">
        <f t="shared" si="676"/>
        <v>8200</v>
      </c>
      <c r="ET219" s="172">
        <f t="shared" si="677"/>
        <v>8200</v>
      </c>
      <c r="EU219" s="172">
        <f t="shared" si="678"/>
        <v>8200</v>
      </c>
      <c r="EV219" s="172">
        <f t="shared" si="679"/>
        <v>8200</v>
      </c>
      <c r="EW219" s="172">
        <f t="shared" si="680"/>
        <v>8200</v>
      </c>
      <c r="EX219" s="172">
        <f t="shared" si="681"/>
        <v>8200</v>
      </c>
      <c r="EZ219" s="171">
        <f t="shared" si="682"/>
        <v>8300</v>
      </c>
      <c r="FA219" s="172">
        <f t="shared" si="683"/>
        <v>8300</v>
      </c>
      <c r="FB219" s="172">
        <f t="shared" si="684"/>
        <v>8300</v>
      </c>
      <c r="FC219" s="172">
        <f t="shared" si="685"/>
        <v>8300</v>
      </c>
      <c r="FD219" s="172">
        <f t="shared" si="686"/>
        <v>8300</v>
      </c>
      <c r="FE219" s="172">
        <f t="shared" si="687"/>
        <v>8300</v>
      </c>
      <c r="FF219" s="172">
        <f t="shared" si="688"/>
        <v>8300</v>
      </c>
      <c r="FG219" s="172">
        <f t="shared" si="689"/>
        <v>8700</v>
      </c>
      <c r="FH219" s="172">
        <f t="shared" si="690"/>
        <v>8900</v>
      </c>
      <c r="FI219" s="172">
        <f t="shared" si="691"/>
        <v>9000</v>
      </c>
      <c r="FJ219" s="172">
        <f t="shared" si="692"/>
        <v>9000</v>
      </c>
      <c r="FK219" s="172">
        <f t="shared" si="693"/>
        <v>9000</v>
      </c>
      <c r="FL219" s="172">
        <f t="shared" si="694"/>
        <v>8800</v>
      </c>
      <c r="FM219" s="172">
        <f t="shared" si="695"/>
        <v>8700</v>
      </c>
      <c r="FN219" s="172">
        <f t="shared" si="696"/>
        <v>8500</v>
      </c>
      <c r="FO219" s="172">
        <f t="shared" si="697"/>
        <v>8400</v>
      </c>
      <c r="FP219" s="172">
        <f t="shared" si="698"/>
        <v>8400</v>
      </c>
      <c r="FQ219" s="172">
        <f t="shared" si="699"/>
        <v>8400</v>
      </c>
      <c r="FR219" s="172">
        <f t="shared" si="700"/>
        <v>8300</v>
      </c>
      <c r="FS219" s="172">
        <f t="shared" si="701"/>
        <v>8300</v>
      </c>
      <c r="FT219" s="172">
        <f t="shared" si="702"/>
        <v>8300</v>
      </c>
      <c r="FU219" s="172">
        <f t="shared" si="703"/>
        <v>8300</v>
      </c>
      <c r="FV219" s="172">
        <f t="shared" si="704"/>
        <v>8300</v>
      </c>
      <c r="FW219" s="172">
        <f t="shared" si="705"/>
        <v>8300</v>
      </c>
    </row>
    <row r="220" spans="3:179" ht="14.25" customHeight="1" x14ac:dyDescent="0.25">
      <c r="C220" s="132">
        <v>2035</v>
      </c>
      <c r="D220" s="14" t="s">
        <v>167</v>
      </c>
      <c r="E220" s="171">
        <f t="shared" si="562"/>
        <v>1387.49</v>
      </c>
      <c r="F220" s="172">
        <f t="shared" si="563"/>
        <v>1387.49</v>
      </c>
      <c r="G220" s="172">
        <f t="shared" si="564"/>
        <v>1387.49</v>
      </c>
      <c r="H220" s="172">
        <f t="shared" si="565"/>
        <v>1387.49</v>
      </c>
      <c r="I220" s="172">
        <f t="shared" si="566"/>
        <v>1387.49</v>
      </c>
      <c r="J220" s="172">
        <f t="shared" si="567"/>
        <v>1387.49</v>
      </c>
      <c r="K220" s="172">
        <f t="shared" si="568"/>
        <v>1387.49</v>
      </c>
      <c r="L220" s="172">
        <f t="shared" si="569"/>
        <v>1265.3935141509025</v>
      </c>
      <c r="M220" s="172">
        <f t="shared" si="570"/>
        <v>1150.326809508761</v>
      </c>
      <c r="N220" s="172">
        <f t="shared" si="571"/>
        <v>1016.5778909832812</v>
      </c>
      <c r="O220" s="172">
        <f t="shared" si="572"/>
        <v>1038.4593792563628</v>
      </c>
      <c r="P220" s="172">
        <f t="shared" si="573"/>
        <v>1128.4131464703946</v>
      </c>
      <c r="Q220" s="172">
        <f t="shared" si="574"/>
        <v>1158.2325650136368</v>
      </c>
      <c r="R220" s="172">
        <f t="shared" si="575"/>
        <v>1251.6581671013325</v>
      </c>
      <c r="S220" s="172">
        <f t="shared" si="576"/>
        <v>1321.29</v>
      </c>
      <c r="T220" s="172">
        <f t="shared" si="577"/>
        <v>1321.29</v>
      </c>
      <c r="U220" s="172">
        <f t="shared" si="578"/>
        <v>1321.29</v>
      </c>
      <c r="V220" s="172">
        <f t="shared" si="579"/>
        <v>1321.29</v>
      </c>
      <c r="W220" s="172">
        <f t="shared" si="580"/>
        <v>1387.49</v>
      </c>
      <c r="X220" s="172">
        <f t="shared" si="581"/>
        <v>1387.49</v>
      </c>
      <c r="Y220" s="172">
        <f t="shared" si="582"/>
        <v>1387.49</v>
      </c>
      <c r="Z220" s="172">
        <f t="shared" si="583"/>
        <v>1387.49</v>
      </c>
      <c r="AA220" s="172">
        <f t="shared" si="584"/>
        <v>1387.49</v>
      </c>
      <c r="AB220" s="172">
        <f t="shared" si="585"/>
        <v>1387.49</v>
      </c>
      <c r="AC220" s="176">
        <f xml:space="preserve"> SUM(E220:AB220) * 30</f>
        <v>939947.74417454051</v>
      </c>
      <c r="AD220" s="195"/>
      <c r="AE220" s="171">
        <f t="shared" si="586"/>
        <v>8210</v>
      </c>
      <c r="AF220" s="172">
        <f t="shared" si="587"/>
        <v>8210</v>
      </c>
      <c r="AG220" s="172">
        <f t="shared" si="588"/>
        <v>8210</v>
      </c>
      <c r="AH220" s="172">
        <f t="shared" si="589"/>
        <v>8210</v>
      </c>
      <c r="AI220" s="172">
        <f t="shared" si="590"/>
        <v>8210</v>
      </c>
      <c r="AJ220" s="172">
        <f t="shared" si="591"/>
        <v>8210</v>
      </c>
      <c r="AK220" s="172">
        <f t="shared" si="592"/>
        <v>8210</v>
      </c>
      <c r="AL220" s="172">
        <f t="shared" si="593"/>
        <v>8392.1744375453982</v>
      </c>
      <c r="AM220" s="172">
        <f t="shared" si="594"/>
        <v>8555.4447582666398</v>
      </c>
      <c r="AN220" s="172">
        <f t="shared" si="595"/>
        <v>8736.3862838024306</v>
      </c>
      <c r="AO220" s="172">
        <f t="shared" si="596"/>
        <v>8707.3802319483675</v>
      </c>
      <c r="AP220" s="172">
        <f t="shared" si="597"/>
        <v>8585.7074325770573</v>
      </c>
      <c r="AQ220" s="172">
        <f t="shared" si="598"/>
        <v>8544.4644037552571</v>
      </c>
      <c r="AR220" s="172">
        <f t="shared" si="599"/>
        <v>8412.068504375191</v>
      </c>
      <c r="AS220" s="172">
        <f t="shared" si="600"/>
        <v>8310</v>
      </c>
      <c r="AT220" s="172">
        <f t="shared" si="601"/>
        <v>8310</v>
      </c>
      <c r="AU220" s="172">
        <f t="shared" si="602"/>
        <v>8310</v>
      </c>
      <c r="AV220" s="172">
        <f t="shared" si="603"/>
        <v>8310</v>
      </c>
      <c r="AW220" s="172">
        <f t="shared" si="604"/>
        <v>8210</v>
      </c>
      <c r="AX220" s="172">
        <f t="shared" si="605"/>
        <v>8210</v>
      </c>
      <c r="AY220" s="172">
        <f t="shared" si="606"/>
        <v>8210</v>
      </c>
      <c r="AZ220" s="172">
        <f t="shared" si="607"/>
        <v>8210</v>
      </c>
      <c r="BA220" s="172">
        <f t="shared" si="608"/>
        <v>8210</v>
      </c>
      <c r="BB220" s="172">
        <f t="shared" si="609"/>
        <v>8210</v>
      </c>
      <c r="BD220" s="189">
        <f xml:space="preserve">  'Generation Calculation'!CC207-'Bidders Proposed Renewables'!E182</f>
        <v>169</v>
      </c>
      <c r="BE220" s="190">
        <f xml:space="preserve">  'Generation Calculation'!CD207-'Bidders Proposed Renewables'!F182</f>
        <v>169</v>
      </c>
      <c r="BF220" s="190">
        <f xml:space="preserve">  'Generation Calculation'!CE207-'Bidders Proposed Renewables'!G182</f>
        <v>169</v>
      </c>
      <c r="BG220" s="190">
        <f xml:space="preserve">  'Generation Calculation'!CF207-'Bidders Proposed Renewables'!H182</f>
        <v>169</v>
      </c>
      <c r="BH220" s="190">
        <f xml:space="preserve">  'Generation Calculation'!CG207-'Bidders Proposed Renewables'!I182</f>
        <v>169</v>
      </c>
      <c r="BI220" s="190">
        <f xml:space="preserve">  'Generation Calculation'!CH207-'Bidders Proposed Renewables'!J182</f>
        <v>169</v>
      </c>
      <c r="BJ220" s="190">
        <f xml:space="preserve">  'Generation Calculation'!CI207-'Bidders Proposed Renewables'!K182</f>
        <v>169</v>
      </c>
      <c r="BK220" s="190">
        <f xml:space="preserve">  'Generation Calculation'!CJ207-'Bidders Proposed Renewables'!L182</f>
        <v>150.78255624546023</v>
      </c>
      <c r="BL220" s="190">
        <f xml:space="preserve">  'Generation Calculation'!CK207-'Bidders Proposed Renewables'!M182</f>
        <v>134.45552417333599</v>
      </c>
      <c r="BM220" s="190">
        <f xml:space="preserve">  'Generation Calculation'!CL207-'Bidders Proposed Renewables'!N182</f>
        <v>116.36137161975685</v>
      </c>
      <c r="BN220" s="190">
        <f xml:space="preserve">  'Generation Calculation'!CM207-'Bidders Proposed Renewables'!O182</f>
        <v>119.26197680516321</v>
      </c>
      <c r="BO220" s="190">
        <f xml:space="preserve">  'Generation Calculation'!CN207-'Bidders Proposed Renewables'!P182</f>
        <v>131.42925674229431</v>
      </c>
      <c r="BP220" s="190">
        <f xml:space="preserve">  'Generation Calculation'!CO207-'Bidders Proposed Renewables'!Q182</f>
        <v>135.55355962447433</v>
      </c>
      <c r="BQ220" s="190">
        <f xml:space="preserve">  'Generation Calculation'!CP207-'Bidders Proposed Renewables'!R182</f>
        <v>148.79314956248086</v>
      </c>
      <c r="BR220" s="190">
        <f xml:space="preserve">  'Generation Calculation'!CQ207-'Bidders Proposed Renewables'!S182</f>
        <v>159</v>
      </c>
      <c r="BS220" s="190">
        <f xml:space="preserve">  'Generation Calculation'!CR207-'Bidders Proposed Renewables'!T182</f>
        <v>159</v>
      </c>
      <c r="BT220" s="190">
        <f xml:space="preserve">  'Generation Calculation'!CS207-'Bidders Proposed Renewables'!U182</f>
        <v>159</v>
      </c>
      <c r="BU220" s="190">
        <f xml:space="preserve">  'Generation Calculation'!CT207-'Bidders Proposed Renewables'!V182</f>
        <v>159</v>
      </c>
      <c r="BV220" s="190">
        <f xml:space="preserve">  'Generation Calculation'!CU207-'Bidders Proposed Renewables'!W182</f>
        <v>169</v>
      </c>
      <c r="BW220" s="190">
        <f xml:space="preserve">  'Generation Calculation'!CV207-'Bidders Proposed Renewables'!X182</f>
        <v>169</v>
      </c>
      <c r="BX220" s="190">
        <f xml:space="preserve">  'Generation Calculation'!CW207-'Bidders Proposed Renewables'!Y182</f>
        <v>169</v>
      </c>
      <c r="BY220" s="190">
        <f xml:space="preserve">  'Generation Calculation'!CX207-'Bidders Proposed Renewables'!Z182</f>
        <v>169</v>
      </c>
      <c r="BZ220" s="190">
        <f xml:space="preserve">  'Generation Calculation'!CY207-'Bidders Proposed Renewables'!AA182</f>
        <v>169</v>
      </c>
      <c r="CA220" s="190">
        <f xml:space="preserve">  'Generation Calculation'!CZ207-'Bidders Proposed Renewables'!AB182</f>
        <v>169</v>
      </c>
      <c r="CC220" s="171">
        <f t="shared" si="610"/>
        <v>170</v>
      </c>
      <c r="CD220" s="172">
        <f t="shared" si="611"/>
        <v>170</v>
      </c>
      <c r="CE220" s="172">
        <f t="shared" si="612"/>
        <v>170</v>
      </c>
      <c r="CF220" s="172">
        <f t="shared" si="613"/>
        <v>170</v>
      </c>
      <c r="CG220" s="172">
        <f t="shared" si="614"/>
        <v>170</v>
      </c>
      <c r="CH220" s="172">
        <f t="shared" si="615"/>
        <v>170</v>
      </c>
      <c r="CI220" s="172">
        <f t="shared" si="616"/>
        <v>170</v>
      </c>
      <c r="CJ220" s="172">
        <f t="shared" si="617"/>
        <v>160</v>
      </c>
      <c r="CK220" s="172">
        <f t="shared" si="618"/>
        <v>140</v>
      </c>
      <c r="CL220" s="172">
        <f t="shared" si="619"/>
        <v>120</v>
      </c>
      <c r="CM220" s="172">
        <f t="shared" si="620"/>
        <v>120</v>
      </c>
      <c r="CN220" s="172">
        <f t="shared" si="621"/>
        <v>140</v>
      </c>
      <c r="CO220" s="172">
        <f t="shared" si="622"/>
        <v>140</v>
      </c>
      <c r="CP220" s="172">
        <f t="shared" si="623"/>
        <v>150</v>
      </c>
      <c r="CQ220" s="172">
        <f t="shared" si="624"/>
        <v>160</v>
      </c>
      <c r="CR220" s="172">
        <f t="shared" si="625"/>
        <v>160</v>
      </c>
      <c r="CS220" s="172">
        <f t="shared" si="626"/>
        <v>160</v>
      </c>
      <c r="CT220" s="172">
        <f t="shared" si="627"/>
        <v>160</v>
      </c>
      <c r="CU220" s="172">
        <f t="shared" si="628"/>
        <v>170</v>
      </c>
      <c r="CV220" s="172">
        <f t="shared" si="629"/>
        <v>170</v>
      </c>
      <c r="CW220" s="172">
        <f t="shared" si="630"/>
        <v>170</v>
      </c>
      <c r="CX220" s="172">
        <f t="shared" si="631"/>
        <v>170</v>
      </c>
      <c r="CY220" s="172">
        <f t="shared" si="632"/>
        <v>170</v>
      </c>
      <c r="CZ220" s="172">
        <f t="shared" si="633"/>
        <v>170</v>
      </c>
      <c r="DB220" s="171">
        <f t="shared" si="634"/>
        <v>160</v>
      </c>
      <c r="DC220" s="172">
        <f t="shared" si="635"/>
        <v>160</v>
      </c>
      <c r="DD220" s="172">
        <f t="shared" si="636"/>
        <v>160</v>
      </c>
      <c r="DE220" s="172">
        <f t="shared" si="637"/>
        <v>160</v>
      </c>
      <c r="DF220" s="172">
        <f t="shared" si="638"/>
        <v>160</v>
      </c>
      <c r="DG220" s="172">
        <f t="shared" si="639"/>
        <v>160</v>
      </c>
      <c r="DH220" s="172">
        <f t="shared" si="640"/>
        <v>160</v>
      </c>
      <c r="DI220" s="172">
        <f t="shared" si="641"/>
        <v>150</v>
      </c>
      <c r="DJ220" s="172">
        <f t="shared" si="642"/>
        <v>130</v>
      </c>
      <c r="DK220" s="172">
        <f t="shared" si="643"/>
        <v>110.00000000000001</v>
      </c>
      <c r="DL220" s="172">
        <f t="shared" si="644"/>
        <v>110.00000000000001</v>
      </c>
      <c r="DM220" s="172">
        <f t="shared" si="645"/>
        <v>130</v>
      </c>
      <c r="DN220" s="172">
        <f t="shared" si="646"/>
        <v>130</v>
      </c>
      <c r="DO220" s="172">
        <f t="shared" si="647"/>
        <v>140</v>
      </c>
      <c r="DP220" s="172">
        <f t="shared" si="648"/>
        <v>150</v>
      </c>
      <c r="DQ220" s="172">
        <f t="shared" si="649"/>
        <v>150</v>
      </c>
      <c r="DR220" s="172">
        <f t="shared" si="650"/>
        <v>150</v>
      </c>
      <c r="DS220" s="172">
        <f t="shared" si="651"/>
        <v>150</v>
      </c>
      <c r="DT220" s="172">
        <f t="shared" si="652"/>
        <v>160</v>
      </c>
      <c r="DU220" s="172">
        <f t="shared" si="653"/>
        <v>160</v>
      </c>
      <c r="DV220" s="172">
        <f t="shared" si="654"/>
        <v>160</v>
      </c>
      <c r="DW220" s="172">
        <f t="shared" si="655"/>
        <v>160</v>
      </c>
      <c r="DX220" s="172">
        <f t="shared" si="656"/>
        <v>160</v>
      </c>
      <c r="DY220" s="172">
        <f t="shared" si="657"/>
        <v>160</v>
      </c>
      <c r="EA220" s="171">
        <f t="shared" si="658"/>
        <v>8200</v>
      </c>
      <c r="EB220" s="172">
        <f t="shared" si="659"/>
        <v>8200</v>
      </c>
      <c r="EC220" s="172">
        <f t="shared" si="660"/>
        <v>8200</v>
      </c>
      <c r="ED220" s="172">
        <f t="shared" si="661"/>
        <v>8200</v>
      </c>
      <c r="EE220" s="172">
        <f t="shared" si="662"/>
        <v>8200</v>
      </c>
      <c r="EF220" s="172">
        <f t="shared" si="663"/>
        <v>8200</v>
      </c>
      <c r="EG220" s="172">
        <f t="shared" si="664"/>
        <v>8200</v>
      </c>
      <c r="EH220" s="172">
        <f t="shared" si="665"/>
        <v>8300</v>
      </c>
      <c r="EI220" s="172">
        <f t="shared" si="666"/>
        <v>8500</v>
      </c>
      <c r="EJ220" s="172">
        <f t="shared" si="667"/>
        <v>8700</v>
      </c>
      <c r="EK220" s="172">
        <f t="shared" si="668"/>
        <v>8700</v>
      </c>
      <c r="EL220" s="172">
        <f t="shared" si="669"/>
        <v>8500</v>
      </c>
      <c r="EM220" s="172">
        <f t="shared" si="670"/>
        <v>8500</v>
      </c>
      <c r="EN220" s="172">
        <f t="shared" si="671"/>
        <v>8400</v>
      </c>
      <c r="EO220" s="172">
        <f t="shared" si="672"/>
        <v>8300</v>
      </c>
      <c r="EP220" s="172">
        <f t="shared" si="673"/>
        <v>8300</v>
      </c>
      <c r="EQ220" s="172">
        <f t="shared" si="674"/>
        <v>8300</v>
      </c>
      <c r="ER220" s="172">
        <f t="shared" si="675"/>
        <v>8300</v>
      </c>
      <c r="ES220" s="172">
        <f t="shared" si="676"/>
        <v>8200</v>
      </c>
      <c r="ET220" s="172">
        <f t="shared" si="677"/>
        <v>8200</v>
      </c>
      <c r="EU220" s="172">
        <f t="shared" si="678"/>
        <v>8200</v>
      </c>
      <c r="EV220" s="172">
        <f t="shared" si="679"/>
        <v>8200</v>
      </c>
      <c r="EW220" s="172">
        <f t="shared" si="680"/>
        <v>8200</v>
      </c>
      <c r="EX220" s="172">
        <f t="shared" si="681"/>
        <v>8200</v>
      </c>
      <c r="EZ220" s="171">
        <f t="shared" si="682"/>
        <v>8300</v>
      </c>
      <c r="FA220" s="172">
        <f t="shared" si="683"/>
        <v>8300</v>
      </c>
      <c r="FB220" s="172">
        <f t="shared" si="684"/>
        <v>8300</v>
      </c>
      <c r="FC220" s="172">
        <f t="shared" si="685"/>
        <v>8300</v>
      </c>
      <c r="FD220" s="172">
        <f t="shared" si="686"/>
        <v>8300</v>
      </c>
      <c r="FE220" s="172">
        <f t="shared" si="687"/>
        <v>8300</v>
      </c>
      <c r="FF220" s="172">
        <f t="shared" si="688"/>
        <v>8300</v>
      </c>
      <c r="FG220" s="172">
        <f t="shared" si="689"/>
        <v>8400</v>
      </c>
      <c r="FH220" s="172">
        <f t="shared" si="690"/>
        <v>8600</v>
      </c>
      <c r="FI220" s="172">
        <f t="shared" si="691"/>
        <v>8800</v>
      </c>
      <c r="FJ220" s="172">
        <f t="shared" si="692"/>
        <v>8800</v>
      </c>
      <c r="FK220" s="172">
        <f t="shared" si="693"/>
        <v>8600</v>
      </c>
      <c r="FL220" s="172">
        <f t="shared" si="694"/>
        <v>8600</v>
      </c>
      <c r="FM220" s="172">
        <f t="shared" si="695"/>
        <v>8500</v>
      </c>
      <c r="FN220" s="172">
        <f t="shared" si="696"/>
        <v>8400</v>
      </c>
      <c r="FO220" s="172">
        <f t="shared" si="697"/>
        <v>8400</v>
      </c>
      <c r="FP220" s="172">
        <f t="shared" si="698"/>
        <v>8400</v>
      </c>
      <c r="FQ220" s="172">
        <f t="shared" si="699"/>
        <v>8400</v>
      </c>
      <c r="FR220" s="172">
        <f t="shared" si="700"/>
        <v>8300</v>
      </c>
      <c r="FS220" s="172">
        <f t="shared" si="701"/>
        <v>8300</v>
      </c>
      <c r="FT220" s="172">
        <f t="shared" si="702"/>
        <v>8300</v>
      </c>
      <c r="FU220" s="172">
        <f t="shared" si="703"/>
        <v>8300</v>
      </c>
      <c r="FV220" s="172">
        <f t="shared" si="704"/>
        <v>8300</v>
      </c>
      <c r="FW220" s="172">
        <f t="shared" si="705"/>
        <v>8300</v>
      </c>
    </row>
    <row r="221" spans="3:179" ht="14.25" customHeight="1" x14ac:dyDescent="0.25">
      <c r="C221" s="132">
        <v>2035</v>
      </c>
      <c r="D221" s="14" t="s">
        <v>168</v>
      </c>
      <c r="E221" s="171">
        <f t="shared" si="562"/>
        <v>1387.49</v>
      </c>
      <c r="F221" s="172">
        <f t="shared" si="563"/>
        <v>1387.49</v>
      </c>
      <c r="G221" s="172">
        <f t="shared" si="564"/>
        <v>1387.49</v>
      </c>
      <c r="H221" s="172">
        <f t="shared" si="565"/>
        <v>1387.49</v>
      </c>
      <c r="I221" s="172">
        <f t="shared" si="566"/>
        <v>1387.49</v>
      </c>
      <c r="J221" s="172">
        <f t="shared" si="567"/>
        <v>1387.49</v>
      </c>
      <c r="K221" s="172">
        <f t="shared" si="568"/>
        <v>1387.49</v>
      </c>
      <c r="L221" s="172">
        <f t="shared" si="569"/>
        <v>1299.2199452919065</v>
      </c>
      <c r="M221" s="172">
        <f t="shared" si="570"/>
        <v>1149.1851546378114</v>
      </c>
      <c r="N221" s="172">
        <f t="shared" si="571"/>
        <v>1033.3247859283736</v>
      </c>
      <c r="O221" s="172">
        <f t="shared" si="572"/>
        <v>960.96001015311901</v>
      </c>
      <c r="P221" s="172">
        <f t="shared" si="573"/>
        <v>1036.793628879037</v>
      </c>
      <c r="Q221" s="172">
        <f t="shared" si="574"/>
        <v>1092.3104648996703</v>
      </c>
      <c r="R221" s="172">
        <f t="shared" si="575"/>
        <v>1132.6097369162576</v>
      </c>
      <c r="S221" s="172">
        <f t="shared" si="576"/>
        <v>1286.8634071809206</v>
      </c>
      <c r="T221" s="172">
        <f t="shared" si="577"/>
        <v>1321.29</v>
      </c>
      <c r="U221" s="172">
        <f t="shared" si="578"/>
        <v>1321.29</v>
      </c>
      <c r="V221" s="172">
        <f t="shared" si="579"/>
        <v>1321.29</v>
      </c>
      <c r="W221" s="172">
        <f t="shared" si="580"/>
        <v>1387.49</v>
      </c>
      <c r="X221" s="172">
        <f t="shared" si="581"/>
        <v>1387.49</v>
      </c>
      <c r="Y221" s="172">
        <f t="shared" si="582"/>
        <v>1387.49</v>
      </c>
      <c r="Z221" s="172">
        <f t="shared" si="583"/>
        <v>1387.49</v>
      </c>
      <c r="AA221" s="172">
        <f t="shared" si="584"/>
        <v>1387.49</v>
      </c>
      <c r="AB221" s="172">
        <f t="shared" si="585"/>
        <v>1387.49</v>
      </c>
      <c r="AC221" s="176">
        <f xml:space="preserve"> SUM(E221:AB221) * 31</f>
        <v>960767.72115050035</v>
      </c>
      <c r="AD221" s="195"/>
      <c r="AE221" s="171">
        <f t="shared" si="586"/>
        <v>8210</v>
      </c>
      <c r="AF221" s="172">
        <f t="shared" si="587"/>
        <v>8210</v>
      </c>
      <c r="AG221" s="172">
        <f t="shared" si="588"/>
        <v>8210</v>
      </c>
      <c r="AH221" s="172">
        <f t="shared" si="589"/>
        <v>8210</v>
      </c>
      <c r="AI221" s="172">
        <f t="shared" si="590"/>
        <v>8210</v>
      </c>
      <c r="AJ221" s="172">
        <f t="shared" si="591"/>
        <v>8210</v>
      </c>
      <c r="AK221" s="172">
        <f t="shared" si="592"/>
        <v>8210</v>
      </c>
      <c r="AL221" s="172">
        <f t="shared" si="593"/>
        <v>8342.6833844437842</v>
      </c>
      <c r="AM221" s="172">
        <f t="shared" si="594"/>
        <v>8557.0276480257107</v>
      </c>
      <c r="AN221" s="172">
        <f t="shared" si="595"/>
        <v>8714.206708021793</v>
      </c>
      <c r="AO221" s="172">
        <f t="shared" si="596"/>
        <v>8809.1320136099021</v>
      </c>
      <c r="AP221" s="172">
        <f t="shared" si="597"/>
        <v>8709.5962165117726</v>
      </c>
      <c r="AQ221" s="172">
        <f t="shared" si="598"/>
        <v>8635.023114039217</v>
      </c>
      <c r="AR221" s="172">
        <f t="shared" si="599"/>
        <v>8579.9314912044028</v>
      </c>
      <c r="AS221" s="172">
        <f t="shared" si="600"/>
        <v>8360.8453392364172</v>
      </c>
      <c r="AT221" s="172">
        <f t="shared" si="601"/>
        <v>8310</v>
      </c>
      <c r="AU221" s="172">
        <f t="shared" si="602"/>
        <v>8310</v>
      </c>
      <c r="AV221" s="172">
        <f t="shared" si="603"/>
        <v>8310</v>
      </c>
      <c r="AW221" s="172">
        <f t="shared" si="604"/>
        <v>8210</v>
      </c>
      <c r="AX221" s="172">
        <f t="shared" si="605"/>
        <v>8210</v>
      </c>
      <c r="AY221" s="172">
        <f t="shared" si="606"/>
        <v>8210</v>
      </c>
      <c r="AZ221" s="172">
        <f t="shared" si="607"/>
        <v>8210</v>
      </c>
      <c r="BA221" s="172">
        <f t="shared" si="608"/>
        <v>8210</v>
      </c>
      <c r="BB221" s="172">
        <f t="shared" si="609"/>
        <v>8210</v>
      </c>
      <c r="BD221" s="189">
        <f xml:space="preserve">  'Generation Calculation'!CC208-'Bidders Proposed Renewables'!E183</f>
        <v>169</v>
      </c>
      <c r="BE221" s="190">
        <f xml:space="preserve">  'Generation Calculation'!CD208-'Bidders Proposed Renewables'!F183</f>
        <v>169</v>
      </c>
      <c r="BF221" s="190">
        <f xml:space="preserve">  'Generation Calculation'!CE208-'Bidders Proposed Renewables'!G183</f>
        <v>169</v>
      </c>
      <c r="BG221" s="190">
        <f xml:space="preserve">  'Generation Calculation'!CF208-'Bidders Proposed Renewables'!H183</f>
        <v>169</v>
      </c>
      <c r="BH221" s="190">
        <f xml:space="preserve">  'Generation Calculation'!CG208-'Bidders Proposed Renewables'!I183</f>
        <v>169</v>
      </c>
      <c r="BI221" s="190">
        <f xml:space="preserve">  'Generation Calculation'!CH208-'Bidders Proposed Renewables'!J183</f>
        <v>169</v>
      </c>
      <c r="BJ221" s="190">
        <f xml:space="preserve">  'Generation Calculation'!CI208-'Bidders Proposed Renewables'!K183</f>
        <v>169</v>
      </c>
      <c r="BK221" s="190">
        <f xml:space="preserve">  'Generation Calculation'!CJ208-'Bidders Proposed Renewables'!L183</f>
        <v>155.73166155562151</v>
      </c>
      <c r="BL221" s="190">
        <f xml:space="preserve">  'Generation Calculation'!CK208-'Bidders Proposed Renewables'!M183</f>
        <v>134.29723519742899</v>
      </c>
      <c r="BM221" s="190">
        <f xml:space="preserve">  'Generation Calculation'!CL208-'Bidders Proposed Renewables'!N183</f>
        <v>118.5793291978207</v>
      </c>
      <c r="BN221" s="190">
        <f xml:space="preserve">  'Generation Calculation'!CM208-'Bidders Proposed Renewables'!O183</f>
        <v>109.08679863900987</v>
      </c>
      <c r="BO221" s="190">
        <f xml:space="preserve">  'Generation Calculation'!CN208-'Bidders Proposed Renewables'!P183</f>
        <v>119.0403783488228</v>
      </c>
      <c r="BP221" s="190">
        <f xml:space="preserve">  'Generation Calculation'!CO208-'Bidders Proposed Renewables'!Q183</f>
        <v>126.49768859607821</v>
      </c>
      <c r="BQ221" s="190">
        <f xml:space="preserve">  'Generation Calculation'!CP208-'Bidders Proposed Renewables'!R183</f>
        <v>132.00685087955966</v>
      </c>
      <c r="BR221" s="190">
        <f xml:space="preserve">  'Generation Calculation'!CQ208-'Bidders Proposed Renewables'!S183</f>
        <v>153.91546607635826</v>
      </c>
      <c r="BS221" s="190">
        <f xml:space="preserve">  'Generation Calculation'!CR208-'Bidders Proposed Renewables'!T183</f>
        <v>159</v>
      </c>
      <c r="BT221" s="190">
        <f xml:space="preserve">  'Generation Calculation'!CS208-'Bidders Proposed Renewables'!U183</f>
        <v>159</v>
      </c>
      <c r="BU221" s="190">
        <f xml:space="preserve">  'Generation Calculation'!CT208-'Bidders Proposed Renewables'!V183</f>
        <v>159</v>
      </c>
      <c r="BV221" s="190">
        <f xml:space="preserve">  'Generation Calculation'!CU208-'Bidders Proposed Renewables'!W183</f>
        <v>169</v>
      </c>
      <c r="BW221" s="190">
        <f xml:space="preserve">  'Generation Calculation'!CV208-'Bidders Proposed Renewables'!X183</f>
        <v>169</v>
      </c>
      <c r="BX221" s="190">
        <f xml:space="preserve">  'Generation Calculation'!CW208-'Bidders Proposed Renewables'!Y183</f>
        <v>169</v>
      </c>
      <c r="BY221" s="190">
        <f xml:space="preserve">  'Generation Calculation'!CX208-'Bidders Proposed Renewables'!Z183</f>
        <v>169</v>
      </c>
      <c r="BZ221" s="190">
        <f xml:space="preserve">  'Generation Calculation'!CY208-'Bidders Proposed Renewables'!AA183</f>
        <v>169</v>
      </c>
      <c r="CA221" s="190">
        <f xml:space="preserve">  'Generation Calculation'!CZ208-'Bidders Proposed Renewables'!AB183</f>
        <v>169</v>
      </c>
      <c r="CC221" s="171">
        <f t="shared" si="610"/>
        <v>170</v>
      </c>
      <c r="CD221" s="172">
        <f t="shared" si="611"/>
        <v>170</v>
      </c>
      <c r="CE221" s="172">
        <f t="shared" si="612"/>
        <v>170</v>
      </c>
      <c r="CF221" s="172">
        <f t="shared" si="613"/>
        <v>170</v>
      </c>
      <c r="CG221" s="172">
        <f t="shared" si="614"/>
        <v>170</v>
      </c>
      <c r="CH221" s="172">
        <f t="shared" si="615"/>
        <v>170</v>
      </c>
      <c r="CI221" s="172">
        <f t="shared" si="616"/>
        <v>170</v>
      </c>
      <c r="CJ221" s="172">
        <f t="shared" si="617"/>
        <v>160</v>
      </c>
      <c r="CK221" s="172">
        <f t="shared" si="618"/>
        <v>140</v>
      </c>
      <c r="CL221" s="172">
        <f t="shared" si="619"/>
        <v>120</v>
      </c>
      <c r="CM221" s="172">
        <f t="shared" si="620"/>
        <v>110.00000000000001</v>
      </c>
      <c r="CN221" s="172">
        <f t="shared" si="621"/>
        <v>120</v>
      </c>
      <c r="CO221" s="172">
        <f t="shared" si="622"/>
        <v>130</v>
      </c>
      <c r="CP221" s="172">
        <f t="shared" si="623"/>
        <v>140</v>
      </c>
      <c r="CQ221" s="172">
        <f t="shared" si="624"/>
        <v>160</v>
      </c>
      <c r="CR221" s="172">
        <f t="shared" si="625"/>
        <v>160</v>
      </c>
      <c r="CS221" s="172">
        <f t="shared" si="626"/>
        <v>160</v>
      </c>
      <c r="CT221" s="172">
        <f t="shared" si="627"/>
        <v>160</v>
      </c>
      <c r="CU221" s="172">
        <f t="shared" si="628"/>
        <v>170</v>
      </c>
      <c r="CV221" s="172">
        <f t="shared" si="629"/>
        <v>170</v>
      </c>
      <c r="CW221" s="172">
        <f t="shared" si="630"/>
        <v>170</v>
      </c>
      <c r="CX221" s="172">
        <f t="shared" si="631"/>
        <v>170</v>
      </c>
      <c r="CY221" s="172">
        <f t="shared" si="632"/>
        <v>170</v>
      </c>
      <c r="CZ221" s="172">
        <f t="shared" si="633"/>
        <v>170</v>
      </c>
      <c r="DB221" s="171">
        <f t="shared" si="634"/>
        <v>160</v>
      </c>
      <c r="DC221" s="172">
        <f t="shared" si="635"/>
        <v>160</v>
      </c>
      <c r="DD221" s="172">
        <f t="shared" si="636"/>
        <v>160</v>
      </c>
      <c r="DE221" s="172">
        <f t="shared" si="637"/>
        <v>160</v>
      </c>
      <c r="DF221" s="172">
        <f t="shared" si="638"/>
        <v>160</v>
      </c>
      <c r="DG221" s="172">
        <f t="shared" si="639"/>
        <v>160</v>
      </c>
      <c r="DH221" s="172">
        <f t="shared" si="640"/>
        <v>160</v>
      </c>
      <c r="DI221" s="172">
        <f t="shared" si="641"/>
        <v>150</v>
      </c>
      <c r="DJ221" s="172">
        <f t="shared" si="642"/>
        <v>130</v>
      </c>
      <c r="DK221" s="172">
        <f t="shared" si="643"/>
        <v>110.00000000000001</v>
      </c>
      <c r="DL221" s="172">
        <f t="shared" si="644"/>
        <v>100</v>
      </c>
      <c r="DM221" s="172">
        <f t="shared" si="645"/>
        <v>110.00000000000001</v>
      </c>
      <c r="DN221" s="172">
        <f t="shared" si="646"/>
        <v>120</v>
      </c>
      <c r="DO221" s="172">
        <f t="shared" si="647"/>
        <v>130</v>
      </c>
      <c r="DP221" s="172">
        <f t="shared" si="648"/>
        <v>150</v>
      </c>
      <c r="DQ221" s="172">
        <f t="shared" si="649"/>
        <v>150</v>
      </c>
      <c r="DR221" s="172">
        <f t="shared" si="650"/>
        <v>150</v>
      </c>
      <c r="DS221" s="172">
        <f t="shared" si="651"/>
        <v>150</v>
      </c>
      <c r="DT221" s="172">
        <f t="shared" si="652"/>
        <v>160</v>
      </c>
      <c r="DU221" s="172">
        <f t="shared" si="653"/>
        <v>160</v>
      </c>
      <c r="DV221" s="172">
        <f t="shared" si="654"/>
        <v>160</v>
      </c>
      <c r="DW221" s="172">
        <f t="shared" si="655"/>
        <v>160</v>
      </c>
      <c r="DX221" s="172">
        <f t="shared" si="656"/>
        <v>160</v>
      </c>
      <c r="DY221" s="172">
        <f t="shared" si="657"/>
        <v>160</v>
      </c>
      <c r="EA221" s="171">
        <f t="shared" si="658"/>
        <v>8200</v>
      </c>
      <c r="EB221" s="172">
        <f t="shared" si="659"/>
        <v>8200</v>
      </c>
      <c r="EC221" s="172">
        <f t="shared" si="660"/>
        <v>8200</v>
      </c>
      <c r="ED221" s="172">
        <f t="shared" si="661"/>
        <v>8200</v>
      </c>
      <c r="EE221" s="172">
        <f t="shared" si="662"/>
        <v>8200</v>
      </c>
      <c r="EF221" s="172">
        <f t="shared" si="663"/>
        <v>8200</v>
      </c>
      <c r="EG221" s="172">
        <f t="shared" si="664"/>
        <v>8200</v>
      </c>
      <c r="EH221" s="172">
        <f t="shared" si="665"/>
        <v>8300</v>
      </c>
      <c r="EI221" s="172">
        <f t="shared" si="666"/>
        <v>8500</v>
      </c>
      <c r="EJ221" s="172">
        <f t="shared" si="667"/>
        <v>8700</v>
      </c>
      <c r="EK221" s="172">
        <f t="shared" si="668"/>
        <v>8800</v>
      </c>
      <c r="EL221" s="172">
        <f t="shared" si="669"/>
        <v>8700</v>
      </c>
      <c r="EM221" s="172">
        <f t="shared" si="670"/>
        <v>8600</v>
      </c>
      <c r="EN221" s="172">
        <f t="shared" si="671"/>
        <v>8500</v>
      </c>
      <c r="EO221" s="172">
        <f t="shared" si="672"/>
        <v>8300</v>
      </c>
      <c r="EP221" s="172">
        <f t="shared" si="673"/>
        <v>8300</v>
      </c>
      <c r="EQ221" s="172">
        <f t="shared" si="674"/>
        <v>8300</v>
      </c>
      <c r="ER221" s="172">
        <f t="shared" si="675"/>
        <v>8300</v>
      </c>
      <c r="ES221" s="172">
        <f t="shared" si="676"/>
        <v>8200</v>
      </c>
      <c r="ET221" s="172">
        <f t="shared" si="677"/>
        <v>8200</v>
      </c>
      <c r="EU221" s="172">
        <f t="shared" si="678"/>
        <v>8200</v>
      </c>
      <c r="EV221" s="172">
        <f t="shared" si="679"/>
        <v>8200</v>
      </c>
      <c r="EW221" s="172">
        <f t="shared" si="680"/>
        <v>8200</v>
      </c>
      <c r="EX221" s="172">
        <f t="shared" si="681"/>
        <v>8200</v>
      </c>
      <c r="EZ221" s="171">
        <f t="shared" si="682"/>
        <v>8300</v>
      </c>
      <c r="FA221" s="172">
        <f t="shared" si="683"/>
        <v>8300</v>
      </c>
      <c r="FB221" s="172">
        <f t="shared" si="684"/>
        <v>8300</v>
      </c>
      <c r="FC221" s="172">
        <f t="shared" si="685"/>
        <v>8300</v>
      </c>
      <c r="FD221" s="172">
        <f t="shared" si="686"/>
        <v>8300</v>
      </c>
      <c r="FE221" s="172">
        <f t="shared" si="687"/>
        <v>8300</v>
      </c>
      <c r="FF221" s="172">
        <f t="shared" si="688"/>
        <v>8300</v>
      </c>
      <c r="FG221" s="172">
        <f t="shared" si="689"/>
        <v>8400</v>
      </c>
      <c r="FH221" s="172">
        <f t="shared" si="690"/>
        <v>8600</v>
      </c>
      <c r="FI221" s="172">
        <f t="shared" si="691"/>
        <v>8800</v>
      </c>
      <c r="FJ221" s="172">
        <f t="shared" si="692"/>
        <v>8900</v>
      </c>
      <c r="FK221" s="172">
        <f t="shared" si="693"/>
        <v>8800</v>
      </c>
      <c r="FL221" s="172">
        <f t="shared" si="694"/>
        <v>8700</v>
      </c>
      <c r="FM221" s="172">
        <f t="shared" si="695"/>
        <v>8600</v>
      </c>
      <c r="FN221" s="172">
        <f t="shared" si="696"/>
        <v>8400</v>
      </c>
      <c r="FO221" s="172">
        <f t="shared" si="697"/>
        <v>8400</v>
      </c>
      <c r="FP221" s="172">
        <f t="shared" si="698"/>
        <v>8400</v>
      </c>
      <c r="FQ221" s="172">
        <f t="shared" si="699"/>
        <v>8400</v>
      </c>
      <c r="FR221" s="172">
        <f t="shared" si="700"/>
        <v>8300</v>
      </c>
      <c r="FS221" s="172">
        <f t="shared" si="701"/>
        <v>8300</v>
      </c>
      <c r="FT221" s="172">
        <f t="shared" si="702"/>
        <v>8300</v>
      </c>
      <c r="FU221" s="172">
        <f t="shared" si="703"/>
        <v>8300</v>
      </c>
      <c r="FV221" s="172">
        <f t="shared" si="704"/>
        <v>8300</v>
      </c>
      <c r="FW221" s="172">
        <f t="shared" si="705"/>
        <v>8300</v>
      </c>
    </row>
    <row r="222" spans="3:179" ht="14.25" customHeight="1" x14ac:dyDescent="0.25">
      <c r="C222" s="132">
        <v>2035</v>
      </c>
      <c r="D222" s="14" t="s">
        <v>169</v>
      </c>
      <c r="E222" s="171">
        <f t="shared" si="562"/>
        <v>1387.49</v>
      </c>
      <c r="F222" s="172">
        <f t="shared" si="563"/>
        <v>1387.49</v>
      </c>
      <c r="G222" s="172">
        <f t="shared" si="564"/>
        <v>1387.49</v>
      </c>
      <c r="H222" s="172">
        <f t="shared" si="565"/>
        <v>1387.49</v>
      </c>
      <c r="I222" s="172">
        <f t="shared" si="566"/>
        <v>1387.49</v>
      </c>
      <c r="J222" s="172">
        <f t="shared" si="567"/>
        <v>1387.49</v>
      </c>
      <c r="K222" s="172">
        <f t="shared" si="568"/>
        <v>1387.49</v>
      </c>
      <c r="L222" s="172">
        <f t="shared" si="569"/>
        <v>1289.1361692330847</v>
      </c>
      <c r="M222" s="172">
        <f t="shared" si="570"/>
        <v>1180.2332525946806</v>
      </c>
      <c r="N222" s="172">
        <f t="shared" si="571"/>
        <v>1086.5299313090597</v>
      </c>
      <c r="O222" s="172">
        <f t="shared" si="572"/>
        <v>1088.8819466635364</v>
      </c>
      <c r="P222" s="172">
        <f t="shared" si="573"/>
        <v>1213.1186075218125</v>
      </c>
      <c r="Q222" s="172">
        <f t="shared" si="574"/>
        <v>1242.8852469689248</v>
      </c>
      <c r="R222" s="172">
        <f t="shared" si="575"/>
        <v>1290.1182308439609</v>
      </c>
      <c r="S222" s="172">
        <f t="shared" si="576"/>
        <v>1321.29</v>
      </c>
      <c r="T222" s="172">
        <f t="shared" si="577"/>
        <v>1321.29</v>
      </c>
      <c r="U222" s="172">
        <f t="shared" si="578"/>
        <v>1321.29</v>
      </c>
      <c r="V222" s="172">
        <f t="shared" si="579"/>
        <v>1321.29</v>
      </c>
      <c r="W222" s="172">
        <f t="shared" si="580"/>
        <v>1387.49</v>
      </c>
      <c r="X222" s="172">
        <f t="shared" si="581"/>
        <v>1387.49</v>
      </c>
      <c r="Y222" s="172">
        <f t="shared" si="582"/>
        <v>1387.49</v>
      </c>
      <c r="Z222" s="172">
        <f t="shared" si="583"/>
        <v>1387.49</v>
      </c>
      <c r="AA222" s="172">
        <f t="shared" si="584"/>
        <v>1387.49</v>
      </c>
      <c r="AB222" s="172">
        <f t="shared" si="585"/>
        <v>1387.49</v>
      </c>
      <c r="AC222" s="176">
        <f xml:space="preserve"> SUM(E222:AB222) * 31</f>
        <v>983116.43493918725</v>
      </c>
      <c r="AD222" s="195"/>
      <c r="AE222" s="171">
        <f t="shared" si="586"/>
        <v>8210</v>
      </c>
      <c r="AF222" s="172">
        <f t="shared" si="587"/>
        <v>8210</v>
      </c>
      <c r="AG222" s="172">
        <f t="shared" si="588"/>
        <v>8210</v>
      </c>
      <c r="AH222" s="172">
        <f t="shared" si="589"/>
        <v>8210</v>
      </c>
      <c r="AI222" s="172">
        <f t="shared" si="590"/>
        <v>8210</v>
      </c>
      <c r="AJ222" s="172">
        <f t="shared" si="591"/>
        <v>8210</v>
      </c>
      <c r="AK222" s="172">
        <f t="shared" si="592"/>
        <v>8210</v>
      </c>
      <c r="AL222" s="172">
        <f t="shared" si="593"/>
        <v>8357.5120407225495</v>
      </c>
      <c r="AM222" s="172">
        <f t="shared" si="594"/>
        <v>8513.7294333399095</v>
      </c>
      <c r="AN222" s="172">
        <f t="shared" si="595"/>
        <v>8642.8580648204443</v>
      </c>
      <c r="AO222" s="172">
        <f t="shared" si="596"/>
        <v>8639.6721444275554</v>
      </c>
      <c r="AP222" s="172">
        <f t="shared" si="597"/>
        <v>8467.2878649297218</v>
      </c>
      <c r="AQ222" s="172">
        <f t="shared" si="598"/>
        <v>8424.7154603378331</v>
      </c>
      <c r="AR222" s="172">
        <f t="shared" si="599"/>
        <v>8356.0707114739107</v>
      </c>
      <c r="AS222" s="172">
        <f t="shared" si="600"/>
        <v>8310</v>
      </c>
      <c r="AT222" s="172">
        <f t="shared" si="601"/>
        <v>8310</v>
      </c>
      <c r="AU222" s="172">
        <f t="shared" si="602"/>
        <v>8310</v>
      </c>
      <c r="AV222" s="172">
        <f t="shared" si="603"/>
        <v>8310</v>
      </c>
      <c r="AW222" s="172">
        <f t="shared" si="604"/>
        <v>8210</v>
      </c>
      <c r="AX222" s="172">
        <f t="shared" si="605"/>
        <v>8210</v>
      </c>
      <c r="AY222" s="172">
        <f t="shared" si="606"/>
        <v>8210</v>
      </c>
      <c r="AZ222" s="172">
        <f t="shared" si="607"/>
        <v>8210</v>
      </c>
      <c r="BA222" s="172">
        <f t="shared" si="608"/>
        <v>8210</v>
      </c>
      <c r="BB222" s="172">
        <f t="shared" si="609"/>
        <v>8210</v>
      </c>
      <c r="BD222" s="189">
        <f xml:space="preserve">  'Generation Calculation'!CC209-'Bidders Proposed Renewables'!E184</f>
        <v>169</v>
      </c>
      <c r="BE222" s="190">
        <f xml:space="preserve">  'Generation Calculation'!CD209-'Bidders Proposed Renewables'!F184</f>
        <v>169</v>
      </c>
      <c r="BF222" s="190">
        <f xml:space="preserve">  'Generation Calculation'!CE209-'Bidders Proposed Renewables'!G184</f>
        <v>169</v>
      </c>
      <c r="BG222" s="190">
        <f xml:space="preserve">  'Generation Calculation'!CF209-'Bidders Proposed Renewables'!H184</f>
        <v>169</v>
      </c>
      <c r="BH222" s="190">
        <f xml:space="preserve">  'Generation Calculation'!CG209-'Bidders Proposed Renewables'!I184</f>
        <v>169</v>
      </c>
      <c r="BI222" s="190">
        <f xml:space="preserve">  'Generation Calculation'!CH209-'Bidders Proposed Renewables'!J184</f>
        <v>169</v>
      </c>
      <c r="BJ222" s="190">
        <f xml:space="preserve">  'Generation Calculation'!CI209-'Bidders Proposed Renewables'!K184</f>
        <v>169</v>
      </c>
      <c r="BK222" s="190">
        <f xml:space="preserve">  'Generation Calculation'!CJ209-'Bidders Proposed Renewables'!L184</f>
        <v>154.24879592774505</v>
      </c>
      <c r="BL222" s="190">
        <f xml:space="preserve">  'Generation Calculation'!CK209-'Bidders Proposed Renewables'!M184</f>
        <v>138.62705666600903</v>
      </c>
      <c r="BM222" s="190">
        <f xml:space="preserve">  'Generation Calculation'!CL209-'Bidders Proposed Renewables'!N184</f>
        <v>125.71419351795549</v>
      </c>
      <c r="BN222" s="190">
        <f xml:space="preserve">  'Generation Calculation'!CM209-'Bidders Proposed Renewables'!O184</f>
        <v>126.03278555724444</v>
      </c>
      <c r="BO222" s="190">
        <f xml:space="preserve">  'Generation Calculation'!CN209-'Bidders Proposed Renewables'!P184</f>
        <v>143.27121350702788</v>
      </c>
      <c r="BP222" s="190">
        <f xml:space="preserve">  'Generation Calculation'!CO209-'Bidders Proposed Renewables'!Q184</f>
        <v>147.52845396621677</v>
      </c>
      <c r="BQ222" s="190">
        <f xml:space="preserve">  'Generation Calculation'!CP209-'Bidders Proposed Renewables'!R184</f>
        <v>154.39292885260892</v>
      </c>
      <c r="BR222" s="190">
        <f xml:space="preserve">  'Generation Calculation'!CQ209-'Bidders Proposed Renewables'!S184</f>
        <v>159</v>
      </c>
      <c r="BS222" s="190">
        <f xml:space="preserve">  'Generation Calculation'!CR209-'Bidders Proposed Renewables'!T184</f>
        <v>159</v>
      </c>
      <c r="BT222" s="190">
        <f xml:space="preserve">  'Generation Calculation'!CS209-'Bidders Proposed Renewables'!U184</f>
        <v>159</v>
      </c>
      <c r="BU222" s="190">
        <f xml:space="preserve">  'Generation Calculation'!CT209-'Bidders Proposed Renewables'!V184</f>
        <v>159</v>
      </c>
      <c r="BV222" s="190">
        <f xml:space="preserve">  'Generation Calculation'!CU209-'Bidders Proposed Renewables'!W184</f>
        <v>169</v>
      </c>
      <c r="BW222" s="190">
        <f xml:space="preserve">  'Generation Calculation'!CV209-'Bidders Proposed Renewables'!X184</f>
        <v>169</v>
      </c>
      <c r="BX222" s="190">
        <f xml:space="preserve">  'Generation Calculation'!CW209-'Bidders Proposed Renewables'!Y184</f>
        <v>169</v>
      </c>
      <c r="BY222" s="190">
        <f xml:space="preserve">  'Generation Calculation'!CX209-'Bidders Proposed Renewables'!Z184</f>
        <v>169</v>
      </c>
      <c r="BZ222" s="190">
        <f xml:space="preserve">  'Generation Calculation'!CY209-'Bidders Proposed Renewables'!AA184</f>
        <v>169</v>
      </c>
      <c r="CA222" s="190">
        <f xml:space="preserve">  'Generation Calculation'!CZ209-'Bidders Proposed Renewables'!AB184</f>
        <v>169</v>
      </c>
      <c r="CC222" s="171">
        <f t="shared" si="610"/>
        <v>170</v>
      </c>
      <c r="CD222" s="172">
        <f t="shared" si="611"/>
        <v>170</v>
      </c>
      <c r="CE222" s="172">
        <f t="shared" si="612"/>
        <v>170</v>
      </c>
      <c r="CF222" s="172">
        <f t="shared" si="613"/>
        <v>170</v>
      </c>
      <c r="CG222" s="172">
        <f t="shared" si="614"/>
        <v>170</v>
      </c>
      <c r="CH222" s="172">
        <f t="shared" si="615"/>
        <v>170</v>
      </c>
      <c r="CI222" s="172">
        <f t="shared" si="616"/>
        <v>170</v>
      </c>
      <c r="CJ222" s="172">
        <f t="shared" si="617"/>
        <v>160</v>
      </c>
      <c r="CK222" s="172">
        <f t="shared" si="618"/>
        <v>140</v>
      </c>
      <c r="CL222" s="172">
        <f t="shared" si="619"/>
        <v>130</v>
      </c>
      <c r="CM222" s="172">
        <f t="shared" si="620"/>
        <v>130</v>
      </c>
      <c r="CN222" s="172">
        <f t="shared" si="621"/>
        <v>150</v>
      </c>
      <c r="CO222" s="172">
        <f t="shared" si="622"/>
        <v>150</v>
      </c>
      <c r="CP222" s="172">
        <f t="shared" si="623"/>
        <v>160</v>
      </c>
      <c r="CQ222" s="172">
        <f t="shared" si="624"/>
        <v>160</v>
      </c>
      <c r="CR222" s="172">
        <f t="shared" si="625"/>
        <v>160</v>
      </c>
      <c r="CS222" s="172">
        <f t="shared" si="626"/>
        <v>160</v>
      </c>
      <c r="CT222" s="172">
        <f t="shared" si="627"/>
        <v>160</v>
      </c>
      <c r="CU222" s="172">
        <f t="shared" si="628"/>
        <v>170</v>
      </c>
      <c r="CV222" s="172">
        <f t="shared" si="629"/>
        <v>170</v>
      </c>
      <c r="CW222" s="172">
        <f t="shared" si="630"/>
        <v>170</v>
      </c>
      <c r="CX222" s="172">
        <f t="shared" si="631"/>
        <v>170</v>
      </c>
      <c r="CY222" s="172">
        <f t="shared" si="632"/>
        <v>170</v>
      </c>
      <c r="CZ222" s="172">
        <f t="shared" si="633"/>
        <v>170</v>
      </c>
      <c r="DB222" s="171">
        <f t="shared" si="634"/>
        <v>160</v>
      </c>
      <c r="DC222" s="172">
        <f t="shared" si="635"/>
        <v>160</v>
      </c>
      <c r="DD222" s="172">
        <f t="shared" si="636"/>
        <v>160</v>
      </c>
      <c r="DE222" s="172">
        <f t="shared" si="637"/>
        <v>160</v>
      </c>
      <c r="DF222" s="172">
        <f t="shared" si="638"/>
        <v>160</v>
      </c>
      <c r="DG222" s="172">
        <f t="shared" si="639"/>
        <v>160</v>
      </c>
      <c r="DH222" s="172">
        <f t="shared" si="640"/>
        <v>160</v>
      </c>
      <c r="DI222" s="172">
        <f t="shared" si="641"/>
        <v>150</v>
      </c>
      <c r="DJ222" s="172">
        <f t="shared" si="642"/>
        <v>130</v>
      </c>
      <c r="DK222" s="172">
        <f t="shared" si="643"/>
        <v>120</v>
      </c>
      <c r="DL222" s="172">
        <f t="shared" si="644"/>
        <v>120</v>
      </c>
      <c r="DM222" s="172">
        <f t="shared" si="645"/>
        <v>140</v>
      </c>
      <c r="DN222" s="172">
        <f t="shared" si="646"/>
        <v>140</v>
      </c>
      <c r="DO222" s="172">
        <f t="shared" si="647"/>
        <v>150</v>
      </c>
      <c r="DP222" s="172">
        <f t="shared" si="648"/>
        <v>150</v>
      </c>
      <c r="DQ222" s="172">
        <f t="shared" si="649"/>
        <v>150</v>
      </c>
      <c r="DR222" s="172">
        <f t="shared" si="650"/>
        <v>150</v>
      </c>
      <c r="DS222" s="172">
        <f t="shared" si="651"/>
        <v>150</v>
      </c>
      <c r="DT222" s="172">
        <f t="shared" si="652"/>
        <v>160</v>
      </c>
      <c r="DU222" s="172">
        <f t="shared" si="653"/>
        <v>160</v>
      </c>
      <c r="DV222" s="172">
        <f t="shared" si="654"/>
        <v>160</v>
      </c>
      <c r="DW222" s="172">
        <f t="shared" si="655"/>
        <v>160</v>
      </c>
      <c r="DX222" s="172">
        <f t="shared" si="656"/>
        <v>160</v>
      </c>
      <c r="DY222" s="172">
        <f t="shared" si="657"/>
        <v>160</v>
      </c>
      <c r="EA222" s="171">
        <f t="shared" si="658"/>
        <v>8200</v>
      </c>
      <c r="EB222" s="172">
        <f t="shared" si="659"/>
        <v>8200</v>
      </c>
      <c r="EC222" s="172">
        <f t="shared" si="660"/>
        <v>8200</v>
      </c>
      <c r="ED222" s="172">
        <f t="shared" si="661"/>
        <v>8200</v>
      </c>
      <c r="EE222" s="172">
        <f t="shared" si="662"/>
        <v>8200</v>
      </c>
      <c r="EF222" s="172">
        <f t="shared" si="663"/>
        <v>8200</v>
      </c>
      <c r="EG222" s="172">
        <f t="shared" si="664"/>
        <v>8200</v>
      </c>
      <c r="EH222" s="172">
        <f t="shared" si="665"/>
        <v>8300</v>
      </c>
      <c r="EI222" s="172">
        <f t="shared" si="666"/>
        <v>8500</v>
      </c>
      <c r="EJ222" s="172">
        <f t="shared" si="667"/>
        <v>8600</v>
      </c>
      <c r="EK222" s="172">
        <f t="shared" si="668"/>
        <v>8600</v>
      </c>
      <c r="EL222" s="172">
        <f t="shared" si="669"/>
        <v>8400</v>
      </c>
      <c r="EM222" s="172">
        <f t="shared" si="670"/>
        <v>8400</v>
      </c>
      <c r="EN222" s="172">
        <f t="shared" si="671"/>
        <v>8300</v>
      </c>
      <c r="EO222" s="172">
        <f t="shared" si="672"/>
        <v>8300</v>
      </c>
      <c r="EP222" s="172">
        <f t="shared" si="673"/>
        <v>8300</v>
      </c>
      <c r="EQ222" s="172">
        <f t="shared" si="674"/>
        <v>8300</v>
      </c>
      <c r="ER222" s="172">
        <f t="shared" si="675"/>
        <v>8300</v>
      </c>
      <c r="ES222" s="172">
        <f t="shared" si="676"/>
        <v>8200</v>
      </c>
      <c r="ET222" s="172">
        <f t="shared" si="677"/>
        <v>8200</v>
      </c>
      <c r="EU222" s="172">
        <f t="shared" si="678"/>
        <v>8200</v>
      </c>
      <c r="EV222" s="172">
        <f t="shared" si="679"/>
        <v>8200</v>
      </c>
      <c r="EW222" s="172">
        <f t="shared" si="680"/>
        <v>8200</v>
      </c>
      <c r="EX222" s="172">
        <f t="shared" si="681"/>
        <v>8200</v>
      </c>
      <c r="EZ222" s="171">
        <f t="shared" si="682"/>
        <v>8300</v>
      </c>
      <c r="FA222" s="172">
        <f t="shared" si="683"/>
        <v>8300</v>
      </c>
      <c r="FB222" s="172">
        <f t="shared" si="684"/>
        <v>8300</v>
      </c>
      <c r="FC222" s="172">
        <f t="shared" si="685"/>
        <v>8300</v>
      </c>
      <c r="FD222" s="172">
        <f t="shared" si="686"/>
        <v>8300</v>
      </c>
      <c r="FE222" s="172">
        <f t="shared" si="687"/>
        <v>8300</v>
      </c>
      <c r="FF222" s="172">
        <f t="shared" si="688"/>
        <v>8300</v>
      </c>
      <c r="FG222" s="172">
        <f t="shared" si="689"/>
        <v>8400</v>
      </c>
      <c r="FH222" s="172">
        <f t="shared" si="690"/>
        <v>8600</v>
      </c>
      <c r="FI222" s="172">
        <f t="shared" si="691"/>
        <v>8700</v>
      </c>
      <c r="FJ222" s="172">
        <f t="shared" si="692"/>
        <v>8700</v>
      </c>
      <c r="FK222" s="172">
        <f t="shared" si="693"/>
        <v>8500</v>
      </c>
      <c r="FL222" s="172">
        <f t="shared" si="694"/>
        <v>8500</v>
      </c>
      <c r="FM222" s="172">
        <f t="shared" si="695"/>
        <v>8400</v>
      </c>
      <c r="FN222" s="172">
        <f t="shared" si="696"/>
        <v>8400</v>
      </c>
      <c r="FO222" s="172">
        <f t="shared" si="697"/>
        <v>8400</v>
      </c>
      <c r="FP222" s="172">
        <f t="shared" si="698"/>
        <v>8400</v>
      </c>
      <c r="FQ222" s="172">
        <f t="shared" si="699"/>
        <v>8400</v>
      </c>
      <c r="FR222" s="172">
        <f t="shared" si="700"/>
        <v>8300</v>
      </c>
      <c r="FS222" s="172">
        <f t="shared" si="701"/>
        <v>8300</v>
      </c>
      <c r="FT222" s="172">
        <f t="shared" si="702"/>
        <v>8300</v>
      </c>
      <c r="FU222" s="172">
        <f t="shared" si="703"/>
        <v>8300</v>
      </c>
      <c r="FV222" s="172">
        <f t="shared" si="704"/>
        <v>8300</v>
      </c>
      <c r="FW222" s="172">
        <f t="shared" si="705"/>
        <v>8300</v>
      </c>
    </row>
    <row r="223" spans="3:179" ht="14.25" customHeight="1" x14ac:dyDescent="0.25">
      <c r="C223" s="132">
        <v>2035</v>
      </c>
      <c r="D223" s="14" t="s">
        <v>170</v>
      </c>
      <c r="E223" s="171">
        <f t="shared" si="562"/>
        <v>1387.49</v>
      </c>
      <c r="F223" s="172">
        <f t="shared" si="563"/>
        <v>1387.49</v>
      </c>
      <c r="G223" s="172">
        <f t="shared" si="564"/>
        <v>1387.49</v>
      </c>
      <c r="H223" s="172">
        <f t="shared" si="565"/>
        <v>1387.49</v>
      </c>
      <c r="I223" s="172">
        <f t="shared" si="566"/>
        <v>1387.49</v>
      </c>
      <c r="J223" s="172">
        <f t="shared" si="567"/>
        <v>1387.49</v>
      </c>
      <c r="K223" s="172">
        <f t="shared" si="568"/>
        <v>1387.49</v>
      </c>
      <c r="L223" s="172">
        <f t="shared" si="569"/>
        <v>1321.29</v>
      </c>
      <c r="M223" s="172">
        <f t="shared" si="570"/>
        <v>1257.1647181287447</v>
      </c>
      <c r="N223" s="172">
        <f t="shared" si="571"/>
        <v>1169.2722581041678</v>
      </c>
      <c r="O223" s="172">
        <f t="shared" si="572"/>
        <v>1126.0943756005886</v>
      </c>
      <c r="P223" s="172">
        <f t="shared" si="573"/>
        <v>1164.4858098573557</v>
      </c>
      <c r="Q223" s="172">
        <f t="shared" si="574"/>
        <v>1169.0407673648194</v>
      </c>
      <c r="R223" s="172">
        <f t="shared" si="575"/>
        <v>1225.1893666081633</v>
      </c>
      <c r="S223" s="172">
        <f t="shared" si="576"/>
        <v>1321.29</v>
      </c>
      <c r="T223" s="172">
        <f t="shared" si="577"/>
        <v>1321.29</v>
      </c>
      <c r="U223" s="172">
        <f t="shared" si="578"/>
        <v>1321.29</v>
      </c>
      <c r="V223" s="172">
        <f t="shared" si="579"/>
        <v>1321.29</v>
      </c>
      <c r="W223" s="172">
        <f t="shared" si="580"/>
        <v>1387.49</v>
      </c>
      <c r="X223" s="172">
        <f t="shared" si="581"/>
        <v>1387.49</v>
      </c>
      <c r="Y223" s="172">
        <f t="shared" si="582"/>
        <v>1387.49</v>
      </c>
      <c r="Z223" s="172">
        <f t="shared" si="583"/>
        <v>1387.49</v>
      </c>
      <c r="AA223" s="172">
        <f t="shared" si="584"/>
        <v>1387.49</v>
      </c>
      <c r="AB223" s="172">
        <f t="shared" si="585"/>
        <v>1387.49</v>
      </c>
      <c r="AC223" s="176">
        <f xml:space="preserve"> SUM(E223:AB223) * 30</f>
        <v>952652.01886991551</v>
      </c>
      <c r="AD223" s="195"/>
      <c r="AE223" s="171">
        <f t="shared" si="586"/>
        <v>8210</v>
      </c>
      <c r="AF223" s="172">
        <f t="shared" si="587"/>
        <v>8210</v>
      </c>
      <c r="AG223" s="172">
        <f t="shared" si="588"/>
        <v>8210</v>
      </c>
      <c r="AH223" s="172">
        <f t="shared" si="589"/>
        <v>8210</v>
      </c>
      <c r="AI223" s="172">
        <f t="shared" si="590"/>
        <v>8210</v>
      </c>
      <c r="AJ223" s="172">
        <f t="shared" si="591"/>
        <v>8210</v>
      </c>
      <c r="AK223" s="172">
        <f t="shared" si="592"/>
        <v>8210</v>
      </c>
      <c r="AL223" s="172">
        <f t="shared" si="593"/>
        <v>8310</v>
      </c>
      <c r="AM223" s="172">
        <f t="shared" si="594"/>
        <v>8404.106660008134</v>
      </c>
      <c r="AN223" s="172">
        <f t="shared" si="595"/>
        <v>8529.0749389972716</v>
      </c>
      <c r="AO223" s="172">
        <f t="shared" si="596"/>
        <v>8588.8949207134465</v>
      </c>
      <c r="AP223" s="172">
        <f t="shared" si="597"/>
        <v>8535.7554157285249</v>
      </c>
      <c r="AQ223" s="172">
        <f t="shared" si="598"/>
        <v>8529.398319040758</v>
      </c>
      <c r="AR223" s="172">
        <f t="shared" si="599"/>
        <v>8450.0866180593821</v>
      </c>
      <c r="AS223" s="172">
        <f t="shared" si="600"/>
        <v>8310</v>
      </c>
      <c r="AT223" s="172">
        <f t="shared" si="601"/>
        <v>8310</v>
      </c>
      <c r="AU223" s="172">
        <f t="shared" si="602"/>
        <v>8310</v>
      </c>
      <c r="AV223" s="172">
        <f t="shared" si="603"/>
        <v>8310</v>
      </c>
      <c r="AW223" s="172">
        <f t="shared" si="604"/>
        <v>8210</v>
      </c>
      <c r="AX223" s="172">
        <f t="shared" si="605"/>
        <v>8210</v>
      </c>
      <c r="AY223" s="172">
        <f t="shared" si="606"/>
        <v>8210</v>
      </c>
      <c r="AZ223" s="172">
        <f t="shared" si="607"/>
        <v>8210</v>
      </c>
      <c r="BA223" s="172">
        <f t="shared" si="608"/>
        <v>8210</v>
      </c>
      <c r="BB223" s="172">
        <f t="shared" si="609"/>
        <v>8210</v>
      </c>
      <c r="BD223" s="189">
        <f xml:space="preserve">  'Generation Calculation'!CC210-'Bidders Proposed Renewables'!E185</f>
        <v>169</v>
      </c>
      <c r="BE223" s="190">
        <f xml:space="preserve">  'Generation Calculation'!CD210-'Bidders Proposed Renewables'!F185</f>
        <v>169</v>
      </c>
      <c r="BF223" s="190">
        <f xml:space="preserve">  'Generation Calculation'!CE210-'Bidders Proposed Renewables'!G185</f>
        <v>169</v>
      </c>
      <c r="BG223" s="190">
        <f xml:space="preserve">  'Generation Calculation'!CF210-'Bidders Proposed Renewables'!H185</f>
        <v>169</v>
      </c>
      <c r="BH223" s="190">
        <f xml:space="preserve">  'Generation Calculation'!CG210-'Bidders Proposed Renewables'!I185</f>
        <v>169</v>
      </c>
      <c r="BI223" s="190">
        <f xml:space="preserve">  'Generation Calculation'!CH210-'Bidders Proposed Renewables'!J185</f>
        <v>169</v>
      </c>
      <c r="BJ223" s="190">
        <f xml:space="preserve">  'Generation Calculation'!CI210-'Bidders Proposed Renewables'!K185</f>
        <v>169</v>
      </c>
      <c r="BK223" s="190">
        <f xml:space="preserve">  'Generation Calculation'!CJ210-'Bidders Proposed Renewables'!L185</f>
        <v>159</v>
      </c>
      <c r="BL223" s="190">
        <f xml:space="preserve">  'Generation Calculation'!CK210-'Bidders Proposed Renewables'!M185</f>
        <v>149.58933399918652</v>
      </c>
      <c r="BM223" s="190">
        <f xml:space="preserve">  'Generation Calculation'!CL210-'Bidders Proposed Renewables'!N185</f>
        <v>137.09250610027286</v>
      </c>
      <c r="BN223" s="190">
        <f xml:space="preserve">  'Generation Calculation'!CM210-'Bidders Proposed Renewables'!O185</f>
        <v>131.11050792865541</v>
      </c>
      <c r="BO223" s="190">
        <f xml:space="preserve">  'Generation Calculation'!CN210-'Bidders Proposed Renewables'!P185</f>
        <v>136.42445842714756</v>
      </c>
      <c r="BP223" s="190">
        <f xml:space="preserve">  'Generation Calculation'!CO210-'Bidders Proposed Renewables'!Q185</f>
        <v>137.06016809592418</v>
      </c>
      <c r="BQ223" s="190">
        <f xml:space="preserve">  'Generation Calculation'!CP210-'Bidders Proposed Renewables'!R185</f>
        <v>144.99133819406174</v>
      </c>
      <c r="BR223" s="190">
        <f xml:space="preserve">  'Generation Calculation'!CQ210-'Bidders Proposed Renewables'!S185</f>
        <v>159</v>
      </c>
      <c r="BS223" s="190">
        <f xml:space="preserve">  'Generation Calculation'!CR210-'Bidders Proposed Renewables'!T185</f>
        <v>159</v>
      </c>
      <c r="BT223" s="190">
        <f xml:space="preserve">  'Generation Calculation'!CS210-'Bidders Proposed Renewables'!U185</f>
        <v>159</v>
      </c>
      <c r="BU223" s="190">
        <f xml:space="preserve">  'Generation Calculation'!CT210-'Bidders Proposed Renewables'!V185</f>
        <v>159</v>
      </c>
      <c r="BV223" s="190">
        <f xml:space="preserve">  'Generation Calculation'!CU210-'Bidders Proposed Renewables'!W185</f>
        <v>169</v>
      </c>
      <c r="BW223" s="190">
        <f xml:space="preserve">  'Generation Calculation'!CV210-'Bidders Proposed Renewables'!X185</f>
        <v>169</v>
      </c>
      <c r="BX223" s="190">
        <f xml:space="preserve">  'Generation Calculation'!CW210-'Bidders Proposed Renewables'!Y185</f>
        <v>169</v>
      </c>
      <c r="BY223" s="190">
        <f xml:space="preserve">  'Generation Calculation'!CX210-'Bidders Proposed Renewables'!Z185</f>
        <v>169</v>
      </c>
      <c r="BZ223" s="190">
        <f xml:space="preserve">  'Generation Calculation'!CY210-'Bidders Proposed Renewables'!AA185</f>
        <v>169</v>
      </c>
      <c r="CA223" s="190">
        <f xml:space="preserve">  'Generation Calculation'!CZ210-'Bidders Proposed Renewables'!AB185</f>
        <v>169</v>
      </c>
      <c r="CC223" s="171">
        <f t="shared" si="610"/>
        <v>170</v>
      </c>
      <c r="CD223" s="172">
        <f t="shared" si="611"/>
        <v>170</v>
      </c>
      <c r="CE223" s="172">
        <f t="shared" si="612"/>
        <v>170</v>
      </c>
      <c r="CF223" s="172">
        <f t="shared" si="613"/>
        <v>170</v>
      </c>
      <c r="CG223" s="172">
        <f t="shared" si="614"/>
        <v>170</v>
      </c>
      <c r="CH223" s="172">
        <f t="shared" si="615"/>
        <v>170</v>
      </c>
      <c r="CI223" s="172">
        <f t="shared" si="616"/>
        <v>170</v>
      </c>
      <c r="CJ223" s="172">
        <f t="shared" si="617"/>
        <v>160</v>
      </c>
      <c r="CK223" s="172">
        <f t="shared" si="618"/>
        <v>150</v>
      </c>
      <c r="CL223" s="172">
        <f t="shared" si="619"/>
        <v>140</v>
      </c>
      <c r="CM223" s="172">
        <f t="shared" si="620"/>
        <v>140</v>
      </c>
      <c r="CN223" s="172">
        <f t="shared" si="621"/>
        <v>140</v>
      </c>
      <c r="CO223" s="172">
        <f t="shared" si="622"/>
        <v>140</v>
      </c>
      <c r="CP223" s="172">
        <f t="shared" si="623"/>
        <v>150</v>
      </c>
      <c r="CQ223" s="172">
        <f t="shared" si="624"/>
        <v>160</v>
      </c>
      <c r="CR223" s="172">
        <f t="shared" si="625"/>
        <v>160</v>
      </c>
      <c r="CS223" s="172">
        <f t="shared" si="626"/>
        <v>160</v>
      </c>
      <c r="CT223" s="172">
        <f t="shared" si="627"/>
        <v>160</v>
      </c>
      <c r="CU223" s="172">
        <f t="shared" si="628"/>
        <v>170</v>
      </c>
      <c r="CV223" s="172">
        <f t="shared" si="629"/>
        <v>170</v>
      </c>
      <c r="CW223" s="172">
        <f t="shared" si="630"/>
        <v>170</v>
      </c>
      <c r="CX223" s="172">
        <f t="shared" si="631"/>
        <v>170</v>
      </c>
      <c r="CY223" s="172">
        <f t="shared" si="632"/>
        <v>170</v>
      </c>
      <c r="CZ223" s="172">
        <f t="shared" si="633"/>
        <v>170</v>
      </c>
      <c r="DB223" s="171">
        <f t="shared" si="634"/>
        <v>160</v>
      </c>
      <c r="DC223" s="172">
        <f t="shared" si="635"/>
        <v>160</v>
      </c>
      <c r="DD223" s="172">
        <f t="shared" si="636"/>
        <v>160</v>
      </c>
      <c r="DE223" s="172">
        <f t="shared" si="637"/>
        <v>160</v>
      </c>
      <c r="DF223" s="172">
        <f t="shared" si="638"/>
        <v>160</v>
      </c>
      <c r="DG223" s="172">
        <f t="shared" si="639"/>
        <v>160</v>
      </c>
      <c r="DH223" s="172">
        <f t="shared" si="640"/>
        <v>160</v>
      </c>
      <c r="DI223" s="172">
        <f t="shared" si="641"/>
        <v>150</v>
      </c>
      <c r="DJ223" s="172">
        <f t="shared" si="642"/>
        <v>140</v>
      </c>
      <c r="DK223" s="172">
        <f t="shared" si="643"/>
        <v>130</v>
      </c>
      <c r="DL223" s="172">
        <f t="shared" si="644"/>
        <v>130</v>
      </c>
      <c r="DM223" s="172">
        <f t="shared" si="645"/>
        <v>130</v>
      </c>
      <c r="DN223" s="172">
        <f t="shared" si="646"/>
        <v>130</v>
      </c>
      <c r="DO223" s="172">
        <f t="shared" si="647"/>
        <v>140</v>
      </c>
      <c r="DP223" s="172">
        <f t="shared" si="648"/>
        <v>150</v>
      </c>
      <c r="DQ223" s="172">
        <f t="shared" si="649"/>
        <v>150</v>
      </c>
      <c r="DR223" s="172">
        <f t="shared" si="650"/>
        <v>150</v>
      </c>
      <c r="DS223" s="172">
        <f t="shared" si="651"/>
        <v>150</v>
      </c>
      <c r="DT223" s="172">
        <f t="shared" si="652"/>
        <v>160</v>
      </c>
      <c r="DU223" s="172">
        <f t="shared" si="653"/>
        <v>160</v>
      </c>
      <c r="DV223" s="172">
        <f t="shared" si="654"/>
        <v>160</v>
      </c>
      <c r="DW223" s="172">
        <f t="shared" si="655"/>
        <v>160</v>
      </c>
      <c r="DX223" s="172">
        <f t="shared" si="656"/>
        <v>160</v>
      </c>
      <c r="DY223" s="172">
        <f t="shared" si="657"/>
        <v>160</v>
      </c>
      <c r="EA223" s="171">
        <f t="shared" si="658"/>
        <v>8200</v>
      </c>
      <c r="EB223" s="172">
        <f t="shared" si="659"/>
        <v>8200</v>
      </c>
      <c r="EC223" s="172">
        <f t="shared" si="660"/>
        <v>8200</v>
      </c>
      <c r="ED223" s="172">
        <f t="shared" si="661"/>
        <v>8200</v>
      </c>
      <c r="EE223" s="172">
        <f t="shared" si="662"/>
        <v>8200</v>
      </c>
      <c r="EF223" s="172">
        <f t="shared" si="663"/>
        <v>8200</v>
      </c>
      <c r="EG223" s="172">
        <f t="shared" si="664"/>
        <v>8200</v>
      </c>
      <c r="EH223" s="172">
        <f t="shared" si="665"/>
        <v>8300</v>
      </c>
      <c r="EI223" s="172">
        <f t="shared" si="666"/>
        <v>8400</v>
      </c>
      <c r="EJ223" s="172">
        <f t="shared" si="667"/>
        <v>8500</v>
      </c>
      <c r="EK223" s="172">
        <f t="shared" si="668"/>
        <v>8500</v>
      </c>
      <c r="EL223" s="172">
        <f t="shared" si="669"/>
        <v>8500</v>
      </c>
      <c r="EM223" s="172">
        <f t="shared" si="670"/>
        <v>8500</v>
      </c>
      <c r="EN223" s="172">
        <f t="shared" si="671"/>
        <v>8400</v>
      </c>
      <c r="EO223" s="172">
        <f t="shared" si="672"/>
        <v>8300</v>
      </c>
      <c r="EP223" s="172">
        <f t="shared" si="673"/>
        <v>8300</v>
      </c>
      <c r="EQ223" s="172">
        <f t="shared" si="674"/>
        <v>8300</v>
      </c>
      <c r="ER223" s="172">
        <f t="shared" si="675"/>
        <v>8300</v>
      </c>
      <c r="ES223" s="172">
        <f t="shared" si="676"/>
        <v>8200</v>
      </c>
      <c r="ET223" s="172">
        <f t="shared" si="677"/>
        <v>8200</v>
      </c>
      <c r="EU223" s="172">
        <f t="shared" si="678"/>
        <v>8200</v>
      </c>
      <c r="EV223" s="172">
        <f t="shared" si="679"/>
        <v>8200</v>
      </c>
      <c r="EW223" s="172">
        <f t="shared" si="680"/>
        <v>8200</v>
      </c>
      <c r="EX223" s="172">
        <f t="shared" si="681"/>
        <v>8200</v>
      </c>
      <c r="EZ223" s="171">
        <f t="shared" si="682"/>
        <v>8300</v>
      </c>
      <c r="FA223" s="172">
        <f t="shared" si="683"/>
        <v>8300</v>
      </c>
      <c r="FB223" s="172">
        <f t="shared" si="684"/>
        <v>8300</v>
      </c>
      <c r="FC223" s="172">
        <f t="shared" si="685"/>
        <v>8300</v>
      </c>
      <c r="FD223" s="172">
        <f t="shared" si="686"/>
        <v>8300</v>
      </c>
      <c r="FE223" s="172">
        <f t="shared" si="687"/>
        <v>8300</v>
      </c>
      <c r="FF223" s="172">
        <f t="shared" si="688"/>
        <v>8300</v>
      </c>
      <c r="FG223" s="172">
        <f t="shared" si="689"/>
        <v>8400</v>
      </c>
      <c r="FH223" s="172">
        <f t="shared" si="690"/>
        <v>8500</v>
      </c>
      <c r="FI223" s="172">
        <f t="shared" si="691"/>
        <v>8600</v>
      </c>
      <c r="FJ223" s="172">
        <f t="shared" si="692"/>
        <v>8600</v>
      </c>
      <c r="FK223" s="172">
        <f t="shared" si="693"/>
        <v>8600</v>
      </c>
      <c r="FL223" s="172">
        <f t="shared" si="694"/>
        <v>8600</v>
      </c>
      <c r="FM223" s="172">
        <f t="shared" si="695"/>
        <v>8500</v>
      </c>
      <c r="FN223" s="172">
        <f t="shared" si="696"/>
        <v>8400</v>
      </c>
      <c r="FO223" s="172">
        <f t="shared" si="697"/>
        <v>8400</v>
      </c>
      <c r="FP223" s="172">
        <f t="shared" si="698"/>
        <v>8400</v>
      </c>
      <c r="FQ223" s="172">
        <f t="shared" si="699"/>
        <v>8400</v>
      </c>
      <c r="FR223" s="172">
        <f t="shared" si="700"/>
        <v>8300</v>
      </c>
      <c r="FS223" s="172">
        <f t="shared" si="701"/>
        <v>8300</v>
      </c>
      <c r="FT223" s="172">
        <f t="shared" si="702"/>
        <v>8300</v>
      </c>
      <c r="FU223" s="172">
        <f t="shared" si="703"/>
        <v>8300</v>
      </c>
      <c r="FV223" s="172">
        <f t="shared" si="704"/>
        <v>8300</v>
      </c>
      <c r="FW223" s="172">
        <f t="shared" si="705"/>
        <v>8300</v>
      </c>
    </row>
    <row r="224" spans="3:179" ht="14.25" customHeight="1" x14ac:dyDescent="0.25">
      <c r="C224" s="132">
        <v>2035</v>
      </c>
      <c r="D224" s="14" t="s">
        <v>171</v>
      </c>
      <c r="E224" s="171">
        <f t="shared" si="562"/>
        <v>1387.49</v>
      </c>
      <c r="F224" s="172">
        <f t="shared" si="563"/>
        <v>1387.49</v>
      </c>
      <c r="G224" s="172">
        <f t="shared" si="564"/>
        <v>1387.49</v>
      </c>
      <c r="H224" s="172">
        <f t="shared" si="565"/>
        <v>1387.49</v>
      </c>
      <c r="I224" s="172">
        <f t="shared" si="566"/>
        <v>1387.49</v>
      </c>
      <c r="J224" s="172">
        <f t="shared" si="567"/>
        <v>1387.49</v>
      </c>
      <c r="K224" s="172">
        <f t="shared" si="568"/>
        <v>1387.49</v>
      </c>
      <c r="L224" s="172">
        <f t="shared" si="569"/>
        <v>1321.29</v>
      </c>
      <c r="M224" s="172">
        <f t="shared" si="570"/>
        <v>1178.1175983633536</v>
      </c>
      <c r="N224" s="172">
        <f t="shared" si="571"/>
        <v>1096.6137405555719</v>
      </c>
      <c r="O224" s="172">
        <f t="shared" si="572"/>
        <v>1108.5632041787946</v>
      </c>
      <c r="P224" s="172">
        <f t="shared" si="573"/>
        <v>1147.0289503442843</v>
      </c>
      <c r="Q224" s="172">
        <f t="shared" si="574"/>
        <v>1121.0889545116611</v>
      </c>
      <c r="R224" s="172">
        <f t="shared" si="575"/>
        <v>1141.5699070049966</v>
      </c>
      <c r="S224" s="172">
        <f t="shared" si="576"/>
        <v>1238.6523964447063</v>
      </c>
      <c r="T224" s="172">
        <f t="shared" si="577"/>
        <v>1321.29</v>
      </c>
      <c r="U224" s="172">
        <f t="shared" si="578"/>
        <v>1321.29</v>
      </c>
      <c r="V224" s="172">
        <f t="shared" si="579"/>
        <v>1321.29</v>
      </c>
      <c r="W224" s="172">
        <f t="shared" si="580"/>
        <v>1387.49</v>
      </c>
      <c r="X224" s="172">
        <f t="shared" si="581"/>
        <v>1387.49</v>
      </c>
      <c r="Y224" s="172">
        <f t="shared" si="582"/>
        <v>1387.49</v>
      </c>
      <c r="Z224" s="172">
        <f t="shared" si="583"/>
        <v>1387.49</v>
      </c>
      <c r="AA224" s="172">
        <f t="shared" si="584"/>
        <v>1387.49</v>
      </c>
      <c r="AB224" s="172">
        <f t="shared" si="585"/>
        <v>1387.49</v>
      </c>
      <c r="AC224" s="176">
        <f xml:space="preserve"> SUM(E224:AB224) * 31</f>
        <v>971979.10729350487</v>
      </c>
      <c r="AD224" s="195"/>
      <c r="AE224" s="171">
        <f t="shared" si="586"/>
        <v>8210</v>
      </c>
      <c r="AF224" s="172">
        <f t="shared" si="587"/>
        <v>8210</v>
      </c>
      <c r="AG224" s="172">
        <f t="shared" si="588"/>
        <v>8210</v>
      </c>
      <c r="AH224" s="172">
        <f t="shared" si="589"/>
        <v>8210</v>
      </c>
      <c r="AI224" s="172">
        <f t="shared" si="590"/>
        <v>8210</v>
      </c>
      <c r="AJ224" s="172">
        <f t="shared" si="591"/>
        <v>8210</v>
      </c>
      <c r="AK224" s="172">
        <f t="shared" si="592"/>
        <v>8210</v>
      </c>
      <c r="AL224" s="172">
        <f t="shared" si="593"/>
        <v>8310</v>
      </c>
      <c r="AM224" s="172">
        <f t="shared" si="594"/>
        <v>8516.6965130729113</v>
      </c>
      <c r="AN224" s="172">
        <f t="shared" si="595"/>
        <v>8629.1796088862375</v>
      </c>
      <c r="AO224" s="172">
        <f t="shared" si="596"/>
        <v>8612.9043064502857</v>
      </c>
      <c r="AP224" s="172">
        <f t="shared" si="597"/>
        <v>8560.0153041998528</v>
      </c>
      <c r="AQ224" s="172">
        <f t="shared" si="598"/>
        <v>8595.7660998593128</v>
      </c>
      <c r="AR224" s="172">
        <f t="shared" si="599"/>
        <v>8567.5683725328581</v>
      </c>
      <c r="AS224" s="172">
        <f t="shared" si="600"/>
        <v>8430.8010623350674</v>
      </c>
      <c r="AT224" s="172">
        <f t="shared" si="601"/>
        <v>8310</v>
      </c>
      <c r="AU224" s="172">
        <f t="shared" si="602"/>
        <v>8310</v>
      </c>
      <c r="AV224" s="172">
        <f t="shared" si="603"/>
        <v>8310</v>
      </c>
      <c r="AW224" s="172">
        <f t="shared" si="604"/>
        <v>8210</v>
      </c>
      <c r="AX224" s="172">
        <f t="shared" si="605"/>
        <v>8210</v>
      </c>
      <c r="AY224" s="172">
        <f t="shared" si="606"/>
        <v>8210</v>
      </c>
      <c r="AZ224" s="172">
        <f t="shared" si="607"/>
        <v>8210</v>
      </c>
      <c r="BA224" s="172">
        <f t="shared" si="608"/>
        <v>8210</v>
      </c>
      <c r="BB224" s="172">
        <f t="shared" si="609"/>
        <v>8210</v>
      </c>
      <c r="BD224" s="189">
        <f xml:space="preserve">  'Generation Calculation'!CC211-'Bidders Proposed Renewables'!E186</f>
        <v>169</v>
      </c>
      <c r="BE224" s="190">
        <f xml:space="preserve">  'Generation Calculation'!CD211-'Bidders Proposed Renewables'!F186</f>
        <v>169</v>
      </c>
      <c r="BF224" s="190">
        <f xml:space="preserve">  'Generation Calculation'!CE211-'Bidders Proposed Renewables'!G186</f>
        <v>169</v>
      </c>
      <c r="BG224" s="190">
        <f xml:space="preserve">  'Generation Calculation'!CF211-'Bidders Proposed Renewables'!H186</f>
        <v>169</v>
      </c>
      <c r="BH224" s="190">
        <f xml:space="preserve">  'Generation Calculation'!CG211-'Bidders Proposed Renewables'!I186</f>
        <v>169</v>
      </c>
      <c r="BI224" s="190">
        <f xml:space="preserve">  'Generation Calculation'!CH211-'Bidders Proposed Renewables'!J186</f>
        <v>169</v>
      </c>
      <c r="BJ224" s="190">
        <f xml:space="preserve">  'Generation Calculation'!CI211-'Bidders Proposed Renewables'!K186</f>
        <v>169</v>
      </c>
      <c r="BK224" s="190">
        <f xml:space="preserve">  'Generation Calculation'!CJ211-'Bidders Proposed Renewables'!L186</f>
        <v>159</v>
      </c>
      <c r="BL224" s="190">
        <f xml:space="preserve">  'Generation Calculation'!CK211-'Bidders Proposed Renewables'!M186</f>
        <v>138.33034869270887</v>
      </c>
      <c r="BM224" s="190">
        <f xml:space="preserve">  'Generation Calculation'!CL211-'Bidders Proposed Renewables'!N186</f>
        <v>127.08203911137633</v>
      </c>
      <c r="BN224" s="190">
        <f xml:space="preserve">  'Generation Calculation'!CM211-'Bidders Proposed Renewables'!O186</f>
        <v>128.70956935497139</v>
      </c>
      <c r="BO224" s="190">
        <f xml:space="preserve">  'Generation Calculation'!CN211-'Bidders Proposed Renewables'!P186</f>
        <v>133.9984695800147</v>
      </c>
      <c r="BP224" s="190">
        <f xml:space="preserve">  'Generation Calculation'!CO211-'Bidders Proposed Renewables'!Q186</f>
        <v>130.42339001406867</v>
      </c>
      <c r="BQ224" s="190">
        <f xml:space="preserve">  'Generation Calculation'!CP211-'Bidders Proposed Renewables'!R186</f>
        <v>133.24316274671418</v>
      </c>
      <c r="BR224" s="190">
        <f xml:space="preserve">  'Generation Calculation'!CQ211-'Bidders Proposed Renewables'!S186</f>
        <v>146.9198937664932</v>
      </c>
      <c r="BS224" s="190">
        <f xml:space="preserve">  'Generation Calculation'!CR211-'Bidders Proposed Renewables'!T186</f>
        <v>159</v>
      </c>
      <c r="BT224" s="190">
        <f xml:space="preserve">  'Generation Calculation'!CS211-'Bidders Proposed Renewables'!U186</f>
        <v>159</v>
      </c>
      <c r="BU224" s="190">
        <f xml:space="preserve">  'Generation Calculation'!CT211-'Bidders Proposed Renewables'!V186</f>
        <v>159</v>
      </c>
      <c r="BV224" s="190">
        <f xml:space="preserve">  'Generation Calculation'!CU211-'Bidders Proposed Renewables'!W186</f>
        <v>169</v>
      </c>
      <c r="BW224" s="190">
        <f xml:space="preserve">  'Generation Calculation'!CV211-'Bidders Proposed Renewables'!X186</f>
        <v>169</v>
      </c>
      <c r="BX224" s="190">
        <f xml:space="preserve">  'Generation Calculation'!CW211-'Bidders Proposed Renewables'!Y186</f>
        <v>169</v>
      </c>
      <c r="BY224" s="190">
        <f xml:space="preserve">  'Generation Calculation'!CX211-'Bidders Proposed Renewables'!Z186</f>
        <v>169</v>
      </c>
      <c r="BZ224" s="190">
        <f xml:space="preserve">  'Generation Calculation'!CY211-'Bidders Proposed Renewables'!AA186</f>
        <v>169</v>
      </c>
      <c r="CA224" s="190">
        <f xml:space="preserve">  'Generation Calculation'!CZ211-'Bidders Proposed Renewables'!AB186</f>
        <v>169</v>
      </c>
      <c r="CC224" s="171">
        <f t="shared" si="610"/>
        <v>170</v>
      </c>
      <c r="CD224" s="172">
        <f t="shared" si="611"/>
        <v>170</v>
      </c>
      <c r="CE224" s="172">
        <f t="shared" si="612"/>
        <v>170</v>
      </c>
      <c r="CF224" s="172">
        <f t="shared" si="613"/>
        <v>170</v>
      </c>
      <c r="CG224" s="172">
        <f t="shared" si="614"/>
        <v>170</v>
      </c>
      <c r="CH224" s="172">
        <f t="shared" si="615"/>
        <v>170</v>
      </c>
      <c r="CI224" s="172">
        <f t="shared" si="616"/>
        <v>170</v>
      </c>
      <c r="CJ224" s="172">
        <f t="shared" si="617"/>
        <v>160</v>
      </c>
      <c r="CK224" s="172">
        <f t="shared" si="618"/>
        <v>140</v>
      </c>
      <c r="CL224" s="172">
        <f t="shared" si="619"/>
        <v>130</v>
      </c>
      <c r="CM224" s="172">
        <f t="shared" si="620"/>
        <v>130</v>
      </c>
      <c r="CN224" s="172">
        <f t="shared" si="621"/>
        <v>140</v>
      </c>
      <c r="CO224" s="172">
        <f t="shared" si="622"/>
        <v>140</v>
      </c>
      <c r="CP224" s="172">
        <f t="shared" si="623"/>
        <v>140</v>
      </c>
      <c r="CQ224" s="172">
        <f t="shared" si="624"/>
        <v>150</v>
      </c>
      <c r="CR224" s="172">
        <f t="shared" si="625"/>
        <v>160</v>
      </c>
      <c r="CS224" s="172">
        <f t="shared" si="626"/>
        <v>160</v>
      </c>
      <c r="CT224" s="172">
        <f t="shared" si="627"/>
        <v>160</v>
      </c>
      <c r="CU224" s="172">
        <f t="shared" si="628"/>
        <v>170</v>
      </c>
      <c r="CV224" s="172">
        <f t="shared" si="629"/>
        <v>170</v>
      </c>
      <c r="CW224" s="172">
        <f t="shared" si="630"/>
        <v>170</v>
      </c>
      <c r="CX224" s="172">
        <f t="shared" si="631"/>
        <v>170</v>
      </c>
      <c r="CY224" s="172">
        <f t="shared" si="632"/>
        <v>170</v>
      </c>
      <c r="CZ224" s="172">
        <f t="shared" si="633"/>
        <v>170</v>
      </c>
      <c r="DB224" s="171">
        <f t="shared" si="634"/>
        <v>160</v>
      </c>
      <c r="DC224" s="172">
        <f t="shared" si="635"/>
        <v>160</v>
      </c>
      <c r="DD224" s="172">
        <f t="shared" si="636"/>
        <v>160</v>
      </c>
      <c r="DE224" s="172">
        <f t="shared" si="637"/>
        <v>160</v>
      </c>
      <c r="DF224" s="172">
        <f t="shared" si="638"/>
        <v>160</v>
      </c>
      <c r="DG224" s="172">
        <f t="shared" si="639"/>
        <v>160</v>
      </c>
      <c r="DH224" s="172">
        <f t="shared" si="640"/>
        <v>160</v>
      </c>
      <c r="DI224" s="172">
        <f t="shared" si="641"/>
        <v>150</v>
      </c>
      <c r="DJ224" s="172">
        <f t="shared" si="642"/>
        <v>130</v>
      </c>
      <c r="DK224" s="172">
        <f t="shared" si="643"/>
        <v>120</v>
      </c>
      <c r="DL224" s="172">
        <f t="shared" si="644"/>
        <v>120</v>
      </c>
      <c r="DM224" s="172">
        <f t="shared" si="645"/>
        <v>130</v>
      </c>
      <c r="DN224" s="172">
        <f t="shared" si="646"/>
        <v>130</v>
      </c>
      <c r="DO224" s="172">
        <f t="shared" si="647"/>
        <v>130</v>
      </c>
      <c r="DP224" s="172">
        <f t="shared" si="648"/>
        <v>140</v>
      </c>
      <c r="DQ224" s="172">
        <f t="shared" si="649"/>
        <v>150</v>
      </c>
      <c r="DR224" s="172">
        <f t="shared" si="650"/>
        <v>150</v>
      </c>
      <c r="DS224" s="172">
        <f t="shared" si="651"/>
        <v>150</v>
      </c>
      <c r="DT224" s="172">
        <f t="shared" si="652"/>
        <v>160</v>
      </c>
      <c r="DU224" s="172">
        <f t="shared" si="653"/>
        <v>160</v>
      </c>
      <c r="DV224" s="172">
        <f t="shared" si="654"/>
        <v>160</v>
      </c>
      <c r="DW224" s="172">
        <f t="shared" si="655"/>
        <v>160</v>
      </c>
      <c r="DX224" s="172">
        <f t="shared" si="656"/>
        <v>160</v>
      </c>
      <c r="DY224" s="172">
        <f t="shared" si="657"/>
        <v>160</v>
      </c>
      <c r="EA224" s="171">
        <f t="shared" si="658"/>
        <v>8200</v>
      </c>
      <c r="EB224" s="172">
        <f t="shared" si="659"/>
        <v>8200</v>
      </c>
      <c r="EC224" s="172">
        <f t="shared" si="660"/>
        <v>8200</v>
      </c>
      <c r="ED224" s="172">
        <f t="shared" si="661"/>
        <v>8200</v>
      </c>
      <c r="EE224" s="172">
        <f t="shared" si="662"/>
        <v>8200</v>
      </c>
      <c r="EF224" s="172">
        <f t="shared" si="663"/>
        <v>8200</v>
      </c>
      <c r="EG224" s="172">
        <f t="shared" si="664"/>
        <v>8200</v>
      </c>
      <c r="EH224" s="172">
        <f t="shared" si="665"/>
        <v>8300</v>
      </c>
      <c r="EI224" s="172">
        <f t="shared" si="666"/>
        <v>8500</v>
      </c>
      <c r="EJ224" s="172">
        <f t="shared" si="667"/>
        <v>8600</v>
      </c>
      <c r="EK224" s="172">
        <f t="shared" si="668"/>
        <v>8600</v>
      </c>
      <c r="EL224" s="172">
        <f t="shared" si="669"/>
        <v>8500</v>
      </c>
      <c r="EM224" s="172">
        <f t="shared" si="670"/>
        <v>8500</v>
      </c>
      <c r="EN224" s="172">
        <f t="shared" si="671"/>
        <v>8500</v>
      </c>
      <c r="EO224" s="172">
        <f t="shared" si="672"/>
        <v>8400</v>
      </c>
      <c r="EP224" s="172">
        <f t="shared" si="673"/>
        <v>8300</v>
      </c>
      <c r="EQ224" s="172">
        <f t="shared" si="674"/>
        <v>8300</v>
      </c>
      <c r="ER224" s="172">
        <f t="shared" si="675"/>
        <v>8300</v>
      </c>
      <c r="ES224" s="172">
        <f t="shared" si="676"/>
        <v>8200</v>
      </c>
      <c r="ET224" s="172">
        <f t="shared" si="677"/>
        <v>8200</v>
      </c>
      <c r="EU224" s="172">
        <f t="shared" si="678"/>
        <v>8200</v>
      </c>
      <c r="EV224" s="172">
        <f t="shared" si="679"/>
        <v>8200</v>
      </c>
      <c r="EW224" s="172">
        <f t="shared" si="680"/>
        <v>8200</v>
      </c>
      <c r="EX224" s="172">
        <f t="shared" si="681"/>
        <v>8200</v>
      </c>
      <c r="EZ224" s="171">
        <f t="shared" si="682"/>
        <v>8300</v>
      </c>
      <c r="FA224" s="172">
        <f t="shared" si="683"/>
        <v>8300</v>
      </c>
      <c r="FB224" s="172">
        <f t="shared" si="684"/>
        <v>8300</v>
      </c>
      <c r="FC224" s="172">
        <f t="shared" si="685"/>
        <v>8300</v>
      </c>
      <c r="FD224" s="172">
        <f t="shared" si="686"/>
        <v>8300</v>
      </c>
      <c r="FE224" s="172">
        <f t="shared" si="687"/>
        <v>8300</v>
      </c>
      <c r="FF224" s="172">
        <f t="shared" si="688"/>
        <v>8300</v>
      </c>
      <c r="FG224" s="172">
        <f t="shared" si="689"/>
        <v>8400</v>
      </c>
      <c r="FH224" s="172">
        <f t="shared" si="690"/>
        <v>8600</v>
      </c>
      <c r="FI224" s="172">
        <f t="shared" si="691"/>
        <v>8700</v>
      </c>
      <c r="FJ224" s="172">
        <f t="shared" si="692"/>
        <v>8700</v>
      </c>
      <c r="FK224" s="172">
        <f t="shared" si="693"/>
        <v>8600</v>
      </c>
      <c r="FL224" s="172">
        <f t="shared" si="694"/>
        <v>8600</v>
      </c>
      <c r="FM224" s="172">
        <f t="shared" si="695"/>
        <v>8600</v>
      </c>
      <c r="FN224" s="172">
        <f t="shared" si="696"/>
        <v>8500</v>
      </c>
      <c r="FO224" s="172">
        <f t="shared" si="697"/>
        <v>8400</v>
      </c>
      <c r="FP224" s="172">
        <f t="shared" si="698"/>
        <v>8400</v>
      </c>
      <c r="FQ224" s="172">
        <f t="shared" si="699"/>
        <v>8400</v>
      </c>
      <c r="FR224" s="172">
        <f t="shared" si="700"/>
        <v>8300</v>
      </c>
      <c r="FS224" s="172">
        <f t="shared" si="701"/>
        <v>8300</v>
      </c>
      <c r="FT224" s="172">
        <f t="shared" si="702"/>
        <v>8300</v>
      </c>
      <c r="FU224" s="172">
        <f t="shared" si="703"/>
        <v>8300</v>
      </c>
      <c r="FV224" s="172">
        <f t="shared" si="704"/>
        <v>8300</v>
      </c>
      <c r="FW224" s="172">
        <f t="shared" si="705"/>
        <v>8300</v>
      </c>
    </row>
    <row r="225" spans="3:179" ht="14.25" customHeight="1" x14ac:dyDescent="0.25">
      <c r="C225" s="132">
        <v>2035</v>
      </c>
      <c r="D225" s="14" t="s">
        <v>172</v>
      </c>
      <c r="E225" s="171">
        <f t="shared" si="562"/>
        <v>1387.49</v>
      </c>
      <c r="F225" s="172">
        <f t="shared" si="563"/>
        <v>1387.49</v>
      </c>
      <c r="G225" s="172">
        <f t="shared" si="564"/>
        <v>1387.49</v>
      </c>
      <c r="H225" s="172">
        <f t="shared" si="565"/>
        <v>1387.49</v>
      </c>
      <c r="I225" s="172">
        <f t="shared" si="566"/>
        <v>1387.49</v>
      </c>
      <c r="J225" s="172">
        <f t="shared" si="567"/>
        <v>1387.49</v>
      </c>
      <c r="K225" s="172">
        <f t="shared" si="568"/>
        <v>1387.49</v>
      </c>
      <c r="L225" s="172">
        <f t="shared" si="569"/>
        <v>1304.1310483960519</v>
      </c>
      <c r="M225" s="172">
        <f t="shared" si="570"/>
        <v>1138.9500255757682</v>
      </c>
      <c r="N225" s="172">
        <f t="shared" si="571"/>
        <v>1046.8300492243366</v>
      </c>
      <c r="O225" s="172">
        <f t="shared" si="572"/>
        <v>967.22721909318398</v>
      </c>
      <c r="P225" s="172">
        <f t="shared" si="573"/>
        <v>1009.0875524414931</v>
      </c>
      <c r="Q225" s="172">
        <f t="shared" si="574"/>
        <v>1071.5248707941905</v>
      </c>
      <c r="R225" s="172">
        <f t="shared" si="575"/>
        <v>1167.6924872252337</v>
      </c>
      <c r="S225" s="172">
        <f t="shared" si="576"/>
        <v>1311.2163713056129</v>
      </c>
      <c r="T225" s="172">
        <f t="shared" si="577"/>
        <v>1321.29</v>
      </c>
      <c r="U225" s="172">
        <f t="shared" si="578"/>
        <v>1321.29</v>
      </c>
      <c r="V225" s="172">
        <f t="shared" si="579"/>
        <v>1321.29</v>
      </c>
      <c r="W225" s="172">
        <f t="shared" si="580"/>
        <v>1387.49</v>
      </c>
      <c r="X225" s="172">
        <f t="shared" si="581"/>
        <v>1387.49</v>
      </c>
      <c r="Y225" s="172">
        <f t="shared" si="582"/>
        <v>1387.49</v>
      </c>
      <c r="Z225" s="172">
        <f t="shared" si="583"/>
        <v>1387.49</v>
      </c>
      <c r="AA225" s="172">
        <f t="shared" si="584"/>
        <v>1387.49</v>
      </c>
      <c r="AB225" s="172">
        <f t="shared" si="585"/>
        <v>1387.49</v>
      </c>
      <c r="AC225" s="176">
        <f xml:space="preserve"> SUM(E225:AB225) * 30</f>
        <v>930536.98872167652</v>
      </c>
      <c r="AD225" s="195"/>
      <c r="AE225" s="171">
        <f t="shared" si="586"/>
        <v>8210</v>
      </c>
      <c r="AF225" s="172">
        <f t="shared" si="587"/>
        <v>8210</v>
      </c>
      <c r="AG225" s="172">
        <f t="shared" si="588"/>
        <v>8210</v>
      </c>
      <c r="AH225" s="172">
        <f t="shared" si="589"/>
        <v>8210</v>
      </c>
      <c r="AI225" s="172">
        <f t="shared" si="590"/>
        <v>8210</v>
      </c>
      <c r="AJ225" s="172">
        <f t="shared" si="591"/>
        <v>8210</v>
      </c>
      <c r="AK225" s="172">
        <f t="shared" si="592"/>
        <v>8210</v>
      </c>
      <c r="AL225" s="172">
        <f t="shared" si="593"/>
        <v>8335.4378617897401</v>
      </c>
      <c r="AM225" s="172">
        <f t="shared" si="594"/>
        <v>8571.1876151674769</v>
      </c>
      <c r="AN225" s="172">
        <f t="shared" si="595"/>
        <v>8696.2247006495272</v>
      </c>
      <c r="AO225" s="172">
        <f t="shared" si="596"/>
        <v>8801.003480791489</v>
      </c>
      <c r="AP225" s="172">
        <f t="shared" si="597"/>
        <v>8746.2645423606973</v>
      </c>
      <c r="AQ225" s="172">
        <f t="shared" si="598"/>
        <v>8663.1188093108594</v>
      </c>
      <c r="AR225" s="172">
        <f t="shared" si="599"/>
        <v>8531.2812131620813</v>
      </c>
      <c r="AS225" s="172">
        <f t="shared" si="600"/>
        <v>8324.9572274243528</v>
      </c>
      <c r="AT225" s="172">
        <f t="shared" si="601"/>
        <v>8310</v>
      </c>
      <c r="AU225" s="172">
        <f t="shared" si="602"/>
        <v>8310</v>
      </c>
      <c r="AV225" s="172">
        <f t="shared" si="603"/>
        <v>8310</v>
      </c>
      <c r="AW225" s="172">
        <f t="shared" si="604"/>
        <v>8210</v>
      </c>
      <c r="AX225" s="172">
        <f t="shared" si="605"/>
        <v>8210</v>
      </c>
      <c r="AY225" s="172">
        <f t="shared" si="606"/>
        <v>8210</v>
      </c>
      <c r="AZ225" s="172">
        <f t="shared" si="607"/>
        <v>8210</v>
      </c>
      <c r="BA225" s="172">
        <f t="shared" si="608"/>
        <v>8210</v>
      </c>
      <c r="BB225" s="172">
        <f t="shared" si="609"/>
        <v>8210</v>
      </c>
      <c r="BD225" s="189">
        <f xml:space="preserve">  'Generation Calculation'!CC212-'Bidders Proposed Renewables'!E187</f>
        <v>169</v>
      </c>
      <c r="BE225" s="190">
        <f xml:space="preserve">  'Generation Calculation'!CD212-'Bidders Proposed Renewables'!F187</f>
        <v>169</v>
      </c>
      <c r="BF225" s="190">
        <f xml:space="preserve">  'Generation Calculation'!CE212-'Bidders Proposed Renewables'!G187</f>
        <v>169</v>
      </c>
      <c r="BG225" s="190">
        <f xml:space="preserve">  'Generation Calculation'!CF212-'Bidders Proposed Renewables'!H187</f>
        <v>169</v>
      </c>
      <c r="BH225" s="190">
        <f xml:space="preserve">  'Generation Calculation'!CG212-'Bidders Proposed Renewables'!I187</f>
        <v>169</v>
      </c>
      <c r="BI225" s="190">
        <f xml:space="preserve">  'Generation Calculation'!CH212-'Bidders Proposed Renewables'!J187</f>
        <v>169</v>
      </c>
      <c r="BJ225" s="190">
        <f xml:space="preserve">  'Generation Calculation'!CI212-'Bidders Proposed Renewables'!K187</f>
        <v>169</v>
      </c>
      <c r="BK225" s="190">
        <f xml:space="preserve">  'Generation Calculation'!CJ212-'Bidders Proposed Renewables'!L187</f>
        <v>156.45621382102607</v>
      </c>
      <c r="BL225" s="190">
        <f xml:space="preserve">  'Generation Calculation'!CK212-'Bidders Proposed Renewables'!M187</f>
        <v>132.88123848325233</v>
      </c>
      <c r="BM225" s="190">
        <f xml:space="preserve">  'Generation Calculation'!CL212-'Bidders Proposed Renewables'!N187</f>
        <v>120.37752993504733</v>
      </c>
      <c r="BN225" s="190">
        <f xml:space="preserve">  'Generation Calculation'!CM212-'Bidders Proposed Renewables'!O187</f>
        <v>109.89965192085114</v>
      </c>
      <c r="BO225" s="190">
        <f xml:space="preserve">  'Generation Calculation'!CN212-'Bidders Proposed Renewables'!P187</f>
        <v>115.37354576393034</v>
      </c>
      <c r="BP225" s="190">
        <f xml:space="preserve">  'Generation Calculation'!CO212-'Bidders Proposed Renewables'!Q187</f>
        <v>123.68811906891406</v>
      </c>
      <c r="BQ225" s="190">
        <f xml:space="preserve">  'Generation Calculation'!CP212-'Bidders Proposed Renewables'!R187</f>
        <v>136.87187868379192</v>
      </c>
      <c r="BR225" s="190">
        <f xml:space="preserve">  'Generation Calculation'!CQ212-'Bidders Proposed Renewables'!S187</f>
        <v>157.50427725756475</v>
      </c>
      <c r="BS225" s="190">
        <f xml:space="preserve">  'Generation Calculation'!CR212-'Bidders Proposed Renewables'!T187</f>
        <v>159</v>
      </c>
      <c r="BT225" s="190">
        <f xml:space="preserve">  'Generation Calculation'!CS212-'Bidders Proposed Renewables'!U187</f>
        <v>159</v>
      </c>
      <c r="BU225" s="190">
        <f xml:space="preserve">  'Generation Calculation'!CT212-'Bidders Proposed Renewables'!V187</f>
        <v>159</v>
      </c>
      <c r="BV225" s="190">
        <f xml:space="preserve">  'Generation Calculation'!CU212-'Bidders Proposed Renewables'!W187</f>
        <v>169</v>
      </c>
      <c r="BW225" s="190">
        <f xml:space="preserve">  'Generation Calculation'!CV212-'Bidders Proposed Renewables'!X187</f>
        <v>169</v>
      </c>
      <c r="BX225" s="190">
        <f xml:space="preserve">  'Generation Calculation'!CW212-'Bidders Proposed Renewables'!Y187</f>
        <v>169</v>
      </c>
      <c r="BY225" s="190">
        <f xml:space="preserve">  'Generation Calculation'!CX212-'Bidders Proposed Renewables'!Z187</f>
        <v>169</v>
      </c>
      <c r="BZ225" s="190">
        <f xml:space="preserve">  'Generation Calculation'!CY212-'Bidders Proposed Renewables'!AA187</f>
        <v>169</v>
      </c>
      <c r="CA225" s="190">
        <f xml:space="preserve">  'Generation Calculation'!CZ212-'Bidders Proposed Renewables'!AB187</f>
        <v>169</v>
      </c>
      <c r="CC225" s="171">
        <f t="shared" si="610"/>
        <v>170</v>
      </c>
      <c r="CD225" s="172">
        <f t="shared" si="611"/>
        <v>170</v>
      </c>
      <c r="CE225" s="172">
        <f t="shared" si="612"/>
        <v>170</v>
      </c>
      <c r="CF225" s="172">
        <f t="shared" si="613"/>
        <v>170</v>
      </c>
      <c r="CG225" s="172">
        <f t="shared" si="614"/>
        <v>170</v>
      </c>
      <c r="CH225" s="172">
        <f t="shared" si="615"/>
        <v>170</v>
      </c>
      <c r="CI225" s="172">
        <f t="shared" si="616"/>
        <v>170</v>
      </c>
      <c r="CJ225" s="172">
        <f t="shared" si="617"/>
        <v>160</v>
      </c>
      <c r="CK225" s="172">
        <f t="shared" si="618"/>
        <v>140</v>
      </c>
      <c r="CL225" s="172">
        <f t="shared" si="619"/>
        <v>130</v>
      </c>
      <c r="CM225" s="172">
        <f t="shared" si="620"/>
        <v>110.00000000000001</v>
      </c>
      <c r="CN225" s="172">
        <f t="shared" si="621"/>
        <v>120</v>
      </c>
      <c r="CO225" s="172">
        <f t="shared" si="622"/>
        <v>130</v>
      </c>
      <c r="CP225" s="172">
        <f t="shared" si="623"/>
        <v>140</v>
      </c>
      <c r="CQ225" s="172">
        <f t="shared" si="624"/>
        <v>160</v>
      </c>
      <c r="CR225" s="172">
        <f t="shared" si="625"/>
        <v>160</v>
      </c>
      <c r="CS225" s="172">
        <f t="shared" si="626"/>
        <v>160</v>
      </c>
      <c r="CT225" s="172">
        <f t="shared" si="627"/>
        <v>160</v>
      </c>
      <c r="CU225" s="172">
        <f t="shared" si="628"/>
        <v>170</v>
      </c>
      <c r="CV225" s="172">
        <f t="shared" si="629"/>
        <v>170</v>
      </c>
      <c r="CW225" s="172">
        <f t="shared" si="630"/>
        <v>170</v>
      </c>
      <c r="CX225" s="172">
        <f t="shared" si="631"/>
        <v>170</v>
      </c>
      <c r="CY225" s="172">
        <f t="shared" si="632"/>
        <v>170</v>
      </c>
      <c r="CZ225" s="172">
        <f t="shared" si="633"/>
        <v>170</v>
      </c>
      <c r="DB225" s="171">
        <f t="shared" si="634"/>
        <v>160</v>
      </c>
      <c r="DC225" s="172">
        <f t="shared" si="635"/>
        <v>160</v>
      </c>
      <c r="DD225" s="172">
        <f t="shared" si="636"/>
        <v>160</v>
      </c>
      <c r="DE225" s="172">
        <f t="shared" si="637"/>
        <v>160</v>
      </c>
      <c r="DF225" s="172">
        <f t="shared" si="638"/>
        <v>160</v>
      </c>
      <c r="DG225" s="172">
        <f t="shared" si="639"/>
        <v>160</v>
      </c>
      <c r="DH225" s="172">
        <f t="shared" si="640"/>
        <v>160</v>
      </c>
      <c r="DI225" s="172">
        <f t="shared" si="641"/>
        <v>150</v>
      </c>
      <c r="DJ225" s="172">
        <f t="shared" si="642"/>
        <v>130</v>
      </c>
      <c r="DK225" s="172">
        <f t="shared" si="643"/>
        <v>120</v>
      </c>
      <c r="DL225" s="172">
        <f t="shared" si="644"/>
        <v>100</v>
      </c>
      <c r="DM225" s="172">
        <f t="shared" si="645"/>
        <v>110.00000000000001</v>
      </c>
      <c r="DN225" s="172">
        <f t="shared" si="646"/>
        <v>120</v>
      </c>
      <c r="DO225" s="172">
        <f t="shared" si="647"/>
        <v>130</v>
      </c>
      <c r="DP225" s="172">
        <f t="shared" si="648"/>
        <v>150</v>
      </c>
      <c r="DQ225" s="172">
        <f t="shared" si="649"/>
        <v>150</v>
      </c>
      <c r="DR225" s="172">
        <f t="shared" si="650"/>
        <v>150</v>
      </c>
      <c r="DS225" s="172">
        <f t="shared" si="651"/>
        <v>150</v>
      </c>
      <c r="DT225" s="172">
        <f t="shared" si="652"/>
        <v>160</v>
      </c>
      <c r="DU225" s="172">
        <f t="shared" si="653"/>
        <v>160</v>
      </c>
      <c r="DV225" s="172">
        <f t="shared" si="654"/>
        <v>160</v>
      </c>
      <c r="DW225" s="172">
        <f t="shared" si="655"/>
        <v>160</v>
      </c>
      <c r="DX225" s="172">
        <f t="shared" si="656"/>
        <v>160</v>
      </c>
      <c r="DY225" s="172">
        <f t="shared" si="657"/>
        <v>160</v>
      </c>
      <c r="EA225" s="171">
        <f t="shared" si="658"/>
        <v>8200</v>
      </c>
      <c r="EB225" s="172">
        <f t="shared" si="659"/>
        <v>8200</v>
      </c>
      <c r="EC225" s="172">
        <f t="shared" si="660"/>
        <v>8200</v>
      </c>
      <c r="ED225" s="172">
        <f t="shared" si="661"/>
        <v>8200</v>
      </c>
      <c r="EE225" s="172">
        <f t="shared" si="662"/>
        <v>8200</v>
      </c>
      <c r="EF225" s="172">
        <f t="shared" si="663"/>
        <v>8200</v>
      </c>
      <c r="EG225" s="172">
        <f t="shared" si="664"/>
        <v>8200</v>
      </c>
      <c r="EH225" s="172">
        <f t="shared" si="665"/>
        <v>8300</v>
      </c>
      <c r="EI225" s="172">
        <f t="shared" si="666"/>
        <v>8500</v>
      </c>
      <c r="EJ225" s="172">
        <f t="shared" si="667"/>
        <v>8600</v>
      </c>
      <c r="EK225" s="172">
        <f t="shared" si="668"/>
        <v>8800</v>
      </c>
      <c r="EL225" s="172">
        <f t="shared" si="669"/>
        <v>8700</v>
      </c>
      <c r="EM225" s="172">
        <f t="shared" si="670"/>
        <v>8600</v>
      </c>
      <c r="EN225" s="172">
        <f t="shared" si="671"/>
        <v>8500</v>
      </c>
      <c r="EO225" s="172">
        <f t="shared" si="672"/>
        <v>8300</v>
      </c>
      <c r="EP225" s="172">
        <f t="shared" si="673"/>
        <v>8300</v>
      </c>
      <c r="EQ225" s="172">
        <f t="shared" si="674"/>
        <v>8300</v>
      </c>
      <c r="ER225" s="172">
        <f t="shared" si="675"/>
        <v>8300</v>
      </c>
      <c r="ES225" s="172">
        <f t="shared" si="676"/>
        <v>8200</v>
      </c>
      <c r="ET225" s="172">
        <f t="shared" si="677"/>
        <v>8200</v>
      </c>
      <c r="EU225" s="172">
        <f t="shared" si="678"/>
        <v>8200</v>
      </c>
      <c r="EV225" s="172">
        <f t="shared" si="679"/>
        <v>8200</v>
      </c>
      <c r="EW225" s="172">
        <f t="shared" si="680"/>
        <v>8200</v>
      </c>
      <c r="EX225" s="172">
        <f t="shared" si="681"/>
        <v>8200</v>
      </c>
      <c r="EZ225" s="171">
        <f t="shared" si="682"/>
        <v>8300</v>
      </c>
      <c r="FA225" s="172">
        <f t="shared" si="683"/>
        <v>8300</v>
      </c>
      <c r="FB225" s="172">
        <f t="shared" si="684"/>
        <v>8300</v>
      </c>
      <c r="FC225" s="172">
        <f t="shared" si="685"/>
        <v>8300</v>
      </c>
      <c r="FD225" s="172">
        <f t="shared" si="686"/>
        <v>8300</v>
      </c>
      <c r="FE225" s="172">
        <f t="shared" si="687"/>
        <v>8300</v>
      </c>
      <c r="FF225" s="172">
        <f t="shared" si="688"/>
        <v>8300</v>
      </c>
      <c r="FG225" s="172">
        <f t="shared" si="689"/>
        <v>8400</v>
      </c>
      <c r="FH225" s="172">
        <f t="shared" si="690"/>
        <v>8600</v>
      </c>
      <c r="FI225" s="172">
        <f t="shared" si="691"/>
        <v>8700</v>
      </c>
      <c r="FJ225" s="172">
        <f t="shared" si="692"/>
        <v>8900</v>
      </c>
      <c r="FK225" s="172">
        <f t="shared" si="693"/>
        <v>8800</v>
      </c>
      <c r="FL225" s="172">
        <f t="shared" si="694"/>
        <v>8700</v>
      </c>
      <c r="FM225" s="172">
        <f t="shared" si="695"/>
        <v>8600</v>
      </c>
      <c r="FN225" s="172">
        <f t="shared" si="696"/>
        <v>8400</v>
      </c>
      <c r="FO225" s="172">
        <f t="shared" si="697"/>
        <v>8400</v>
      </c>
      <c r="FP225" s="172">
        <f t="shared" si="698"/>
        <v>8400</v>
      </c>
      <c r="FQ225" s="172">
        <f t="shared" si="699"/>
        <v>8400</v>
      </c>
      <c r="FR225" s="172">
        <f t="shared" si="700"/>
        <v>8300</v>
      </c>
      <c r="FS225" s="172">
        <f t="shared" si="701"/>
        <v>8300</v>
      </c>
      <c r="FT225" s="172">
        <f t="shared" si="702"/>
        <v>8300</v>
      </c>
      <c r="FU225" s="172">
        <f t="shared" si="703"/>
        <v>8300</v>
      </c>
      <c r="FV225" s="172">
        <f t="shared" si="704"/>
        <v>8300</v>
      </c>
      <c r="FW225" s="172">
        <f t="shared" si="705"/>
        <v>8300</v>
      </c>
    </row>
    <row r="226" spans="3:179" ht="14.25" customHeight="1" x14ac:dyDescent="0.25">
      <c r="C226" s="132">
        <v>2035</v>
      </c>
      <c r="D226" s="14" t="s">
        <v>173</v>
      </c>
      <c r="E226" s="171">
        <f t="shared" si="562"/>
        <v>1387.49</v>
      </c>
      <c r="F226" s="172">
        <f t="shared" si="563"/>
        <v>1387.49</v>
      </c>
      <c r="G226" s="172">
        <f t="shared" si="564"/>
        <v>1387.49</v>
      </c>
      <c r="H226" s="172">
        <f t="shared" si="565"/>
        <v>1387.49</v>
      </c>
      <c r="I226" s="172">
        <f t="shared" si="566"/>
        <v>1387.49</v>
      </c>
      <c r="J226" s="172">
        <f t="shared" si="567"/>
        <v>1387.49</v>
      </c>
      <c r="K226" s="172">
        <f t="shared" si="568"/>
        <v>1387.49</v>
      </c>
      <c r="L226" s="172">
        <f t="shared" si="569"/>
        <v>1321.29</v>
      </c>
      <c r="M226" s="172">
        <f t="shared" si="570"/>
        <v>1190.8610377394691</v>
      </c>
      <c r="N226" s="172">
        <f t="shared" si="571"/>
        <v>1049.3177145027448</v>
      </c>
      <c r="O226" s="172">
        <f t="shared" si="572"/>
        <v>1020.5052294182626</v>
      </c>
      <c r="P226" s="172">
        <f t="shared" si="573"/>
        <v>1023.4765298104462</v>
      </c>
      <c r="Q226" s="172">
        <f t="shared" si="574"/>
        <v>1139.0615709455519</v>
      </c>
      <c r="R226" s="172">
        <f t="shared" si="575"/>
        <v>1188.4324737328743</v>
      </c>
      <c r="S226" s="172">
        <f t="shared" si="576"/>
        <v>1321.29</v>
      </c>
      <c r="T226" s="172">
        <f t="shared" si="577"/>
        <v>1321.29</v>
      </c>
      <c r="U226" s="172">
        <f t="shared" si="578"/>
        <v>1321.29</v>
      </c>
      <c r="V226" s="172">
        <f t="shared" si="579"/>
        <v>1321.29</v>
      </c>
      <c r="W226" s="172">
        <f t="shared" si="580"/>
        <v>1387.49</v>
      </c>
      <c r="X226" s="172">
        <f t="shared" si="581"/>
        <v>1387.49</v>
      </c>
      <c r="Y226" s="172">
        <f t="shared" si="582"/>
        <v>1387.49</v>
      </c>
      <c r="Z226" s="172">
        <f t="shared" si="583"/>
        <v>1387.49</v>
      </c>
      <c r="AA226" s="172">
        <f t="shared" si="584"/>
        <v>1387.49</v>
      </c>
      <c r="AB226" s="172">
        <f t="shared" si="585"/>
        <v>1387.49</v>
      </c>
      <c r="AC226" s="176">
        <f xml:space="preserve"> SUM(E226:AB226) * 31</f>
        <v>968919.71124063025</v>
      </c>
      <c r="AD226" s="195"/>
      <c r="AE226" s="171">
        <f t="shared" si="586"/>
        <v>8210</v>
      </c>
      <c r="AF226" s="172">
        <f t="shared" si="587"/>
        <v>8210</v>
      </c>
      <c r="AG226" s="172">
        <f t="shared" si="588"/>
        <v>8210</v>
      </c>
      <c r="AH226" s="172">
        <f t="shared" si="589"/>
        <v>8210</v>
      </c>
      <c r="AI226" s="172">
        <f t="shared" si="590"/>
        <v>8210</v>
      </c>
      <c r="AJ226" s="172">
        <f t="shared" si="591"/>
        <v>8210</v>
      </c>
      <c r="AK226" s="172">
        <f t="shared" si="592"/>
        <v>8210</v>
      </c>
      <c r="AL226" s="172">
        <f t="shared" si="593"/>
        <v>8310</v>
      </c>
      <c r="AM226" s="172">
        <f t="shared" si="594"/>
        <v>8498.7870635761319</v>
      </c>
      <c r="AN226" s="172">
        <f t="shared" si="595"/>
        <v>8692.9029983386627</v>
      </c>
      <c r="AO226" s="172">
        <f t="shared" si="596"/>
        <v>8731.1965970863475</v>
      </c>
      <c r="AP226" s="172">
        <f t="shared" si="597"/>
        <v>8727.2655058779674</v>
      </c>
      <c r="AQ226" s="172">
        <f t="shared" si="598"/>
        <v>8571.03359423031</v>
      </c>
      <c r="AR226" s="172">
        <f t="shared" si="599"/>
        <v>8502.2070973792142</v>
      </c>
      <c r="AS226" s="172">
        <f t="shared" si="600"/>
        <v>8310</v>
      </c>
      <c r="AT226" s="172">
        <f t="shared" si="601"/>
        <v>8310</v>
      </c>
      <c r="AU226" s="172">
        <f t="shared" si="602"/>
        <v>8310</v>
      </c>
      <c r="AV226" s="172">
        <f t="shared" si="603"/>
        <v>8310</v>
      </c>
      <c r="AW226" s="172">
        <f t="shared" si="604"/>
        <v>8210</v>
      </c>
      <c r="AX226" s="172">
        <f t="shared" si="605"/>
        <v>8210</v>
      </c>
      <c r="AY226" s="172">
        <f t="shared" si="606"/>
        <v>8210</v>
      </c>
      <c r="AZ226" s="172">
        <f t="shared" si="607"/>
        <v>8210</v>
      </c>
      <c r="BA226" s="172">
        <f t="shared" si="608"/>
        <v>8210</v>
      </c>
      <c r="BB226" s="172">
        <f t="shared" si="609"/>
        <v>8210</v>
      </c>
      <c r="BD226" s="189">
        <f xml:space="preserve">  'Generation Calculation'!CC213-'Bidders Proposed Renewables'!E188</f>
        <v>169</v>
      </c>
      <c r="BE226" s="190">
        <f xml:space="preserve">  'Generation Calculation'!CD213-'Bidders Proposed Renewables'!F188</f>
        <v>169</v>
      </c>
      <c r="BF226" s="190">
        <f xml:space="preserve">  'Generation Calculation'!CE213-'Bidders Proposed Renewables'!G188</f>
        <v>169</v>
      </c>
      <c r="BG226" s="190">
        <f xml:space="preserve">  'Generation Calculation'!CF213-'Bidders Proposed Renewables'!H188</f>
        <v>169</v>
      </c>
      <c r="BH226" s="190">
        <f xml:space="preserve">  'Generation Calculation'!CG213-'Bidders Proposed Renewables'!I188</f>
        <v>169</v>
      </c>
      <c r="BI226" s="190">
        <f xml:space="preserve">  'Generation Calculation'!CH213-'Bidders Proposed Renewables'!J188</f>
        <v>169</v>
      </c>
      <c r="BJ226" s="190">
        <f xml:space="preserve">  'Generation Calculation'!CI213-'Bidders Proposed Renewables'!K188</f>
        <v>169</v>
      </c>
      <c r="BK226" s="190">
        <f xml:space="preserve">  'Generation Calculation'!CJ213-'Bidders Proposed Renewables'!L188</f>
        <v>159</v>
      </c>
      <c r="BL226" s="190">
        <f xml:space="preserve">  'Generation Calculation'!CK213-'Bidders Proposed Renewables'!M188</f>
        <v>140.12129364238677</v>
      </c>
      <c r="BM226" s="190">
        <f xml:space="preserve">  'Generation Calculation'!CL213-'Bidders Proposed Renewables'!N188</f>
        <v>120.70970016613373</v>
      </c>
      <c r="BN226" s="190">
        <f xml:space="preserve">  'Generation Calculation'!CM213-'Bidders Proposed Renewables'!O188</f>
        <v>116.88034029136526</v>
      </c>
      <c r="BO226" s="190">
        <f xml:space="preserve">  'Generation Calculation'!CN213-'Bidders Proposed Renewables'!P188</f>
        <v>117.27344941220325</v>
      </c>
      <c r="BP226" s="190">
        <f xml:space="preserve">  'Generation Calculation'!CO213-'Bidders Proposed Renewables'!Q188</f>
        <v>132.89664057696896</v>
      </c>
      <c r="BQ226" s="190">
        <f xml:space="preserve">  'Generation Calculation'!CP213-'Bidders Proposed Renewables'!R188</f>
        <v>139.77929026207863</v>
      </c>
      <c r="BR226" s="190">
        <f xml:space="preserve">  'Generation Calculation'!CQ213-'Bidders Proposed Renewables'!S188</f>
        <v>159</v>
      </c>
      <c r="BS226" s="190">
        <f xml:space="preserve">  'Generation Calculation'!CR213-'Bidders Proposed Renewables'!T188</f>
        <v>159</v>
      </c>
      <c r="BT226" s="190">
        <f xml:space="preserve">  'Generation Calculation'!CS213-'Bidders Proposed Renewables'!U188</f>
        <v>159</v>
      </c>
      <c r="BU226" s="190">
        <f xml:space="preserve">  'Generation Calculation'!CT213-'Bidders Proposed Renewables'!V188</f>
        <v>159</v>
      </c>
      <c r="BV226" s="190">
        <f xml:space="preserve">  'Generation Calculation'!CU213-'Bidders Proposed Renewables'!W188</f>
        <v>169</v>
      </c>
      <c r="BW226" s="190">
        <f xml:space="preserve">  'Generation Calculation'!CV213-'Bidders Proposed Renewables'!X188</f>
        <v>169</v>
      </c>
      <c r="BX226" s="190">
        <f xml:space="preserve">  'Generation Calculation'!CW213-'Bidders Proposed Renewables'!Y188</f>
        <v>169</v>
      </c>
      <c r="BY226" s="190">
        <f xml:space="preserve">  'Generation Calculation'!CX213-'Bidders Proposed Renewables'!Z188</f>
        <v>169</v>
      </c>
      <c r="BZ226" s="190">
        <f xml:space="preserve">  'Generation Calculation'!CY213-'Bidders Proposed Renewables'!AA188</f>
        <v>169</v>
      </c>
      <c r="CA226" s="190">
        <f xml:space="preserve">  'Generation Calculation'!CZ213-'Bidders Proposed Renewables'!AB188</f>
        <v>169</v>
      </c>
      <c r="CC226" s="171">
        <f t="shared" si="610"/>
        <v>170</v>
      </c>
      <c r="CD226" s="172">
        <f t="shared" si="611"/>
        <v>170</v>
      </c>
      <c r="CE226" s="172">
        <f t="shared" si="612"/>
        <v>170</v>
      </c>
      <c r="CF226" s="172">
        <f t="shared" si="613"/>
        <v>170</v>
      </c>
      <c r="CG226" s="172">
        <f t="shared" si="614"/>
        <v>170</v>
      </c>
      <c r="CH226" s="172">
        <f t="shared" si="615"/>
        <v>170</v>
      </c>
      <c r="CI226" s="172">
        <f t="shared" si="616"/>
        <v>170</v>
      </c>
      <c r="CJ226" s="172">
        <f t="shared" si="617"/>
        <v>160</v>
      </c>
      <c r="CK226" s="172">
        <f t="shared" si="618"/>
        <v>150</v>
      </c>
      <c r="CL226" s="172">
        <f t="shared" si="619"/>
        <v>130</v>
      </c>
      <c r="CM226" s="172">
        <f t="shared" si="620"/>
        <v>120</v>
      </c>
      <c r="CN226" s="172">
        <f t="shared" si="621"/>
        <v>120</v>
      </c>
      <c r="CO226" s="172">
        <f t="shared" si="622"/>
        <v>140</v>
      </c>
      <c r="CP226" s="172">
        <f t="shared" si="623"/>
        <v>140</v>
      </c>
      <c r="CQ226" s="172">
        <f t="shared" si="624"/>
        <v>160</v>
      </c>
      <c r="CR226" s="172">
        <f t="shared" si="625"/>
        <v>160</v>
      </c>
      <c r="CS226" s="172">
        <f t="shared" si="626"/>
        <v>160</v>
      </c>
      <c r="CT226" s="172">
        <f t="shared" si="627"/>
        <v>160</v>
      </c>
      <c r="CU226" s="172">
        <f t="shared" si="628"/>
        <v>170</v>
      </c>
      <c r="CV226" s="172">
        <f t="shared" si="629"/>
        <v>170</v>
      </c>
      <c r="CW226" s="172">
        <f t="shared" si="630"/>
        <v>170</v>
      </c>
      <c r="CX226" s="172">
        <f t="shared" si="631"/>
        <v>170</v>
      </c>
      <c r="CY226" s="172">
        <f t="shared" si="632"/>
        <v>170</v>
      </c>
      <c r="CZ226" s="172">
        <f t="shared" si="633"/>
        <v>170</v>
      </c>
      <c r="DB226" s="171">
        <f t="shared" si="634"/>
        <v>160</v>
      </c>
      <c r="DC226" s="172">
        <f t="shared" si="635"/>
        <v>160</v>
      </c>
      <c r="DD226" s="172">
        <f t="shared" si="636"/>
        <v>160</v>
      </c>
      <c r="DE226" s="172">
        <f t="shared" si="637"/>
        <v>160</v>
      </c>
      <c r="DF226" s="172">
        <f t="shared" si="638"/>
        <v>160</v>
      </c>
      <c r="DG226" s="172">
        <f t="shared" si="639"/>
        <v>160</v>
      </c>
      <c r="DH226" s="172">
        <f t="shared" si="640"/>
        <v>160</v>
      </c>
      <c r="DI226" s="172">
        <f t="shared" si="641"/>
        <v>150</v>
      </c>
      <c r="DJ226" s="172">
        <f t="shared" si="642"/>
        <v>140</v>
      </c>
      <c r="DK226" s="172">
        <f t="shared" si="643"/>
        <v>120</v>
      </c>
      <c r="DL226" s="172">
        <f t="shared" si="644"/>
        <v>110.00000000000001</v>
      </c>
      <c r="DM226" s="172">
        <f t="shared" si="645"/>
        <v>110.00000000000001</v>
      </c>
      <c r="DN226" s="172">
        <f t="shared" si="646"/>
        <v>130</v>
      </c>
      <c r="DO226" s="172">
        <f t="shared" si="647"/>
        <v>130</v>
      </c>
      <c r="DP226" s="172">
        <f t="shared" si="648"/>
        <v>150</v>
      </c>
      <c r="DQ226" s="172">
        <f t="shared" si="649"/>
        <v>150</v>
      </c>
      <c r="DR226" s="172">
        <f t="shared" si="650"/>
        <v>150</v>
      </c>
      <c r="DS226" s="172">
        <f t="shared" si="651"/>
        <v>150</v>
      </c>
      <c r="DT226" s="172">
        <f t="shared" si="652"/>
        <v>160</v>
      </c>
      <c r="DU226" s="172">
        <f t="shared" si="653"/>
        <v>160</v>
      </c>
      <c r="DV226" s="172">
        <f t="shared" si="654"/>
        <v>160</v>
      </c>
      <c r="DW226" s="172">
        <f t="shared" si="655"/>
        <v>160</v>
      </c>
      <c r="DX226" s="172">
        <f t="shared" si="656"/>
        <v>160</v>
      </c>
      <c r="DY226" s="172">
        <f t="shared" si="657"/>
        <v>160</v>
      </c>
      <c r="EA226" s="171">
        <f t="shared" si="658"/>
        <v>8200</v>
      </c>
      <c r="EB226" s="172">
        <f t="shared" si="659"/>
        <v>8200</v>
      </c>
      <c r="EC226" s="172">
        <f t="shared" si="660"/>
        <v>8200</v>
      </c>
      <c r="ED226" s="172">
        <f t="shared" si="661"/>
        <v>8200</v>
      </c>
      <c r="EE226" s="172">
        <f t="shared" si="662"/>
        <v>8200</v>
      </c>
      <c r="EF226" s="172">
        <f t="shared" si="663"/>
        <v>8200</v>
      </c>
      <c r="EG226" s="172">
        <f t="shared" si="664"/>
        <v>8200</v>
      </c>
      <c r="EH226" s="172">
        <f t="shared" si="665"/>
        <v>8300</v>
      </c>
      <c r="EI226" s="172">
        <f t="shared" si="666"/>
        <v>8400</v>
      </c>
      <c r="EJ226" s="172">
        <f t="shared" si="667"/>
        <v>8600</v>
      </c>
      <c r="EK226" s="172">
        <f t="shared" si="668"/>
        <v>8700</v>
      </c>
      <c r="EL226" s="172">
        <f t="shared" si="669"/>
        <v>8700</v>
      </c>
      <c r="EM226" s="172">
        <f t="shared" si="670"/>
        <v>8500</v>
      </c>
      <c r="EN226" s="172">
        <f t="shared" si="671"/>
        <v>8500</v>
      </c>
      <c r="EO226" s="172">
        <f t="shared" si="672"/>
        <v>8300</v>
      </c>
      <c r="EP226" s="172">
        <f t="shared" si="673"/>
        <v>8300</v>
      </c>
      <c r="EQ226" s="172">
        <f t="shared" si="674"/>
        <v>8300</v>
      </c>
      <c r="ER226" s="172">
        <f t="shared" si="675"/>
        <v>8300</v>
      </c>
      <c r="ES226" s="172">
        <f t="shared" si="676"/>
        <v>8200</v>
      </c>
      <c r="ET226" s="172">
        <f t="shared" si="677"/>
        <v>8200</v>
      </c>
      <c r="EU226" s="172">
        <f t="shared" si="678"/>
        <v>8200</v>
      </c>
      <c r="EV226" s="172">
        <f t="shared" si="679"/>
        <v>8200</v>
      </c>
      <c r="EW226" s="172">
        <f t="shared" si="680"/>
        <v>8200</v>
      </c>
      <c r="EX226" s="172">
        <f t="shared" si="681"/>
        <v>8200</v>
      </c>
      <c r="EZ226" s="171">
        <f t="shared" si="682"/>
        <v>8300</v>
      </c>
      <c r="FA226" s="172">
        <f t="shared" si="683"/>
        <v>8300</v>
      </c>
      <c r="FB226" s="172">
        <f t="shared" si="684"/>
        <v>8300</v>
      </c>
      <c r="FC226" s="172">
        <f t="shared" si="685"/>
        <v>8300</v>
      </c>
      <c r="FD226" s="172">
        <f t="shared" si="686"/>
        <v>8300</v>
      </c>
      <c r="FE226" s="172">
        <f t="shared" si="687"/>
        <v>8300</v>
      </c>
      <c r="FF226" s="172">
        <f t="shared" si="688"/>
        <v>8300</v>
      </c>
      <c r="FG226" s="172">
        <f t="shared" si="689"/>
        <v>8400</v>
      </c>
      <c r="FH226" s="172">
        <f t="shared" si="690"/>
        <v>8500</v>
      </c>
      <c r="FI226" s="172">
        <f t="shared" si="691"/>
        <v>8700</v>
      </c>
      <c r="FJ226" s="172">
        <f t="shared" si="692"/>
        <v>8800</v>
      </c>
      <c r="FK226" s="172">
        <f t="shared" si="693"/>
        <v>8800</v>
      </c>
      <c r="FL226" s="172">
        <f t="shared" si="694"/>
        <v>8600</v>
      </c>
      <c r="FM226" s="172">
        <f t="shared" si="695"/>
        <v>8600</v>
      </c>
      <c r="FN226" s="172">
        <f t="shared" si="696"/>
        <v>8400</v>
      </c>
      <c r="FO226" s="172">
        <f t="shared" si="697"/>
        <v>8400</v>
      </c>
      <c r="FP226" s="172">
        <f t="shared" si="698"/>
        <v>8400</v>
      </c>
      <c r="FQ226" s="172">
        <f t="shared" si="699"/>
        <v>8400</v>
      </c>
      <c r="FR226" s="172">
        <f t="shared" si="700"/>
        <v>8300</v>
      </c>
      <c r="FS226" s="172">
        <f t="shared" si="701"/>
        <v>8300</v>
      </c>
      <c r="FT226" s="172">
        <f t="shared" si="702"/>
        <v>8300</v>
      </c>
      <c r="FU226" s="172">
        <f t="shared" si="703"/>
        <v>8300</v>
      </c>
      <c r="FV226" s="172">
        <f t="shared" si="704"/>
        <v>8300</v>
      </c>
      <c r="FW226" s="172">
        <f t="shared" si="705"/>
        <v>8300</v>
      </c>
    </row>
    <row r="227" spans="3:179" ht="14.25" customHeight="1" x14ac:dyDescent="0.25">
      <c r="C227" s="132">
        <v>2036</v>
      </c>
      <c r="D227" s="14" t="s">
        <v>163</v>
      </c>
      <c r="E227" s="171">
        <f t="shared" si="562"/>
        <v>1387.49</v>
      </c>
      <c r="F227" s="172">
        <f t="shared" si="563"/>
        <v>1387.49</v>
      </c>
      <c r="G227" s="172">
        <f t="shared" si="564"/>
        <v>1387.49</v>
      </c>
      <c r="H227" s="172">
        <f t="shared" si="565"/>
        <v>1387.49</v>
      </c>
      <c r="I227" s="172">
        <f t="shared" si="566"/>
        <v>1387.49</v>
      </c>
      <c r="J227" s="172">
        <f t="shared" si="567"/>
        <v>1387.49</v>
      </c>
      <c r="K227" s="172">
        <f t="shared" si="568"/>
        <v>1387.49</v>
      </c>
      <c r="L227" s="172">
        <f t="shared" si="569"/>
        <v>1321.29</v>
      </c>
      <c r="M227" s="172">
        <f t="shared" si="570"/>
        <v>1247.9897426137525</v>
      </c>
      <c r="N227" s="172">
        <f t="shared" si="571"/>
        <v>1141.2191483108384</v>
      </c>
      <c r="O227" s="172">
        <f t="shared" si="572"/>
        <v>1092.6039230029241</v>
      </c>
      <c r="P227" s="172">
        <f t="shared" si="573"/>
        <v>1157.6759908738529</v>
      </c>
      <c r="Q227" s="172">
        <f t="shared" si="574"/>
        <v>1102.1050494510212</v>
      </c>
      <c r="R227" s="172">
        <f t="shared" si="575"/>
        <v>1069.0058243851781</v>
      </c>
      <c r="S227" s="172">
        <f t="shared" si="576"/>
        <v>1211.6887462449297</v>
      </c>
      <c r="T227" s="172">
        <f t="shared" si="577"/>
        <v>1321.29</v>
      </c>
      <c r="U227" s="172">
        <f t="shared" si="578"/>
        <v>1321.29</v>
      </c>
      <c r="V227" s="172">
        <f t="shared" si="579"/>
        <v>1321.29</v>
      </c>
      <c r="W227" s="172">
        <f t="shared" si="580"/>
        <v>1387.49</v>
      </c>
      <c r="X227" s="172">
        <f t="shared" si="581"/>
        <v>1387.49</v>
      </c>
      <c r="Y227" s="172">
        <f t="shared" si="582"/>
        <v>1387.49</v>
      </c>
      <c r="Z227" s="172">
        <f t="shared" si="583"/>
        <v>1387.49</v>
      </c>
      <c r="AA227" s="172">
        <f t="shared" si="584"/>
        <v>1387.49</v>
      </c>
      <c r="AB227" s="172">
        <f t="shared" si="585"/>
        <v>1387.49</v>
      </c>
      <c r="AC227" s="176">
        <f xml:space="preserve"> SUM(E227:AB227) *  31</f>
        <v>971689.37117135781</v>
      </c>
      <c r="AD227" s="195"/>
      <c r="AE227" s="171">
        <f t="shared" si="586"/>
        <v>8210</v>
      </c>
      <c r="AF227" s="172">
        <f t="shared" si="587"/>
        <v>8210</v>
      </c>
      <c r="AG227" s="172">
        <f t="shared" si="588"/>
        <v>8210</v>
      </c>
      <c r="AH227" s="172">
        <f t="shared" si="589"/>
        <v>8210</v>
      </c>
      <c r="AI227" s="172">
        <f t="shared" si="590"/>
        <v>8210</v>
      </c>
      <c r="AJ227" s="172">
        <f t="shared" si="591"/>
        <v>8210</v>
      </c>
      <c r="AK227" s="172">
        <f t="shared" si="592"/>
        <v>8210</v>
      </c>
      <c r="AL227" s="172">
        <f t="shared" si="593"/>
        <v>8310</v>
      </c>
      <c r="AM227" s="172">
        <f t="shared" si="594"/>
        <v>8417.3624808869463</v>
      </c>
      <c r="AN227" s="172">
        <f t="shared" si="595"/>
        <v>8568.0531390364649</v>
      </c>
      <c r="AO227" s="172">
        <f t="shared" si="596"/>
        <v>8634.6249157778275</v>
      </c>
      <c r="AP227" s="172">
        <f t="shared" si="597"/>
        <v>8545.2385305096886</v>
      </c>
      <c r="AQ227" s="172">
        <f t="shared" si="598"/>
        <v>8621.7093438192769</v>
      </c>
      <c r="AR227" s="172">
        <f t="shared" si="599"/>
        <v>8666.5093510104634</v>
      </c>
      <c r="AS227" s="172">
        <f t="shared" si="600"/>
        <v>8469.3198970185567</v>
      </c>
      <c r="AT227" s="172">
        <f t="shared" si="601"/>
        <v>8310</v>
      </c>
      <c r="AU227" s="172">
        <f t="shared" si="602"/>
        <v>8310</v>
      </c>
      <c r="AV227" s="172">
        <f t="shared" si="603"/>
        <v>8310</v>
      </c>
      <c r="AW227" s="172">
        <f t="shared" si="604"/>
        <v>8210</v>
      </c>
      <c r="AX227" s="172">
        <f t="shared" si="605"/>
        <v>8210</v>
      </c>
      <c r="AY227" s="172">
        <f t="shared" si="606"/>
        <v>8210</v>
      </c>
      <c r="AZ227" s="172">
        <f t="shared" si="607"/>
        <v>8210</v>
      </c>
      <c r="BA227" s="172">
        <f t="shared" si="608"/>
        <v>8210</v>
      </c>
      <c r="BB227" s="172">
        <f t="shared" si="609"/>
        <v>8210</v>
      </c>
      <c r="BD227" s="189">
        <f xml:space="preserve">  'Generation Calculation'!CC214-'Bidders Proposed Renewables'!E189</f>
        <v>169</v>
      </c>
      <c r="BE227" s="190">
        <f xml:space="preserve">  'Generation Calculation'!CD214-'Bidders Proposed Renewables'!F189</f>
        <v>169</v>
      </c>
      <c r="BF227" s="190">
        <f xml:space="preserve">  'Generation Calculation'!CE214-'Bidders Proposed Renewables'!G189</f>
        <v>169</v>
      </c>
      <c r="BG227" s="190">
        <f xml:space="preserve">  'Generation Calculation'!CF214-'Bidders Proposed Renewables'!H189</f>
        <v>169</v>
      </c>
      <c r="BH227" s="190">
        <f xml:space="preserve">  'Generation Calculation'!CG214-'Bidders Proposed Renewables'!I189</f>
        <v>169</v>
      </c>
      <c r="BI227" s="190">
        <f xml:space="preserve">  'Generation Calculation'!CH214-'Bidders Proposed Renewables'!J189</f>
        <v>169</v>
      </c>
      <c r="BJ227" s="190">
        <f xml:space="preserve">  'Generation Calculation'!CI214-'Bidders Proposed Renewables'!K189</f>
        <v>169</v>
      </c>
      <c r="BK227" s="190">
        <f xml:space="preserve">  'Generation Calculation'!CJ214-'Bidders Proposed Renewables'!L189</f>
        <v>159</v>
      </c>
      <c r="BL227" s="190">
        <f xml:space="preserve">  'Generation Calculation'!CK214-'Bidders Proposed Renewables'!M189</f>
        <v>148.26375191130541</v>
      </c>
      <c r="BM227" s="190">
        <f xml:space="preserve">  'Generation Calculation'!CL214-'Bidders Proposed Renewables'!N189</f>
        <v>133.19468609635351</v>
      </c>
      <c r="BN227" s="190">
        <f xml:space="preserve">  'Generation Calculation'!CM214-'Bidders Proposed Renewables'!O189</f>
        <v>126.53750842221729</v>
      </c>
      <c r="BO227" s="190">
        <f xml:space="preserve">  'Generation Calculation'!CN214-'Bidders Proposed Renewables'!P189</f>
        <v>135.47614694903109</v>
      </c>
      <c r="BP227" s="190">
        <f xml:space="preserve">  'Generation Calculation'!CO214-'Bidders Proposed Renewables'!Q189</f>
        <v>127.82906561807229</v>
      </c>
      <c r="BQ227" s="190">
        <f xml:space="preserve">  'Generation Calculation'!CP214-'Bidders Proposed Renewables'!R189</f>
        <v>123.34906489895363</v>
      </c>
      <c r="BR227" s="190">
        <f xml:space="preserve">  'Generation Calculation'!CQ214-'Bidders Proposed Renewables'!S189</f>
        <v>143.06801029814434</v>
      </c>
      <c r="BS227" s="190">
        <f xml:space="preserve">  'Generation Calculation'!CR214-'Bidders Proposed Renewables'!T189</f>
        <v>159</v>
      </c>
      <c r="BT227" s="190">
        <f xml:space="preserve">  'Generation Calculation'!CS214-'Bidders Proposed Renewables'!U189</f>
        <v>159</v>
      </c>
      <c r="BU227" s="190">
        <f xml:space="preserve">  'Generation Calculation'!CT214-'Bidders Proposed Renewables'!V189</f>
        <v>159</v>
      </c>
      <c r="BV227" s="190">
        <f xml:space="preserve">  'Generation Calculation'!CU214-'Bidders Proposed Renewables'!W189</f>
        <v>169</v>
      </c>
      <c r="BW227" s="190">
        <f xml:space="preserve">  'Generation Calculation'!CV214-'Bidders Proposed Renewables'!X189</f>
        <v>169</v>
      </c>
      <c r="BX227" s="190">
        <f xml:space="preserve">  'Generation Calculation'!CW214-'Bidders Proposed Renewables'!Y189</f>
        <v>169</v>
      </c>
      <c r="BY227" s="190">
        <f xml:space="preserve">  'Generation Calculation'!CX214-'Bidders Proposed Renewables'!Z189</f>
        <v>169</v>
      </c>
      <c r="BZ227" s="190">
        <f xml:space="preserve">  'Generation Calculation'!CY214-'Bidders Proposed Renewables'!AA189</f>
        <v>169</v>
      </c>
      <c r="CA227" s="190">
        <f xml:space="preserve">  'Generation Calculation'!CZ214-'Bidders Proposed Renewables'!AB189</f>
        <v>169</v>
      </c>
      <c r="CC227" s="171">
        <f t="shared" si="610"/>
        <v>170</v>
      </c>
      <c r="CD227" s="172">
        <f t="shared" si="611"/>
        <v>170</v>
      </c>
      <c r="CE227" s="172">
        <f t="shared" si="612"/>
        <v>170</v>
      </c>
      <c r="CF227" s="172">
        <f t="shared" si="613"/>
        <v>170</v>
      </c>
      <c r="CG227" s="172">
        <f t="shared" si="614"/>
        <v>170</v>
      </c>
      <c r="CH227" s="172">
        <f t="shared" si="615"/>
        <v>170</v>
      </c>
      <c r="CI227" s="172">
        <f t="shared" si="616"/>
        <v>170</v>
      </c>
      <c r="CJ227" s="172">
        <f t="shared" si="617"/>
        <v>160</v>
      </c>
      <c r="CK227" s="172">
        <f t="shared" si="618"/>
        <v>150</v>
      </c>
      <c r="CL227" s="172">
        <f t="shared" si="619"/>
        <v>140</v>
      </c>
      <c r="CM227" s="172">
        <f t="shared" si="620"/>
        <v>130</v>
      </c>
      <c r="CN227" s="172">
        <f t="shared" si="621"/>
        <v>140</v>
      </c>
      <c r="CO227" s="172">
        <f t="shared" si="622"/>
        <v>130</v>
      </c>
      <c r="CP227" s="172">
        <f t="shared" si="623"/>
        <v>130</v>
      </c>
      <c r="CQ227" s="172">
        <f t="shared" si="624"/>
        <v>150</v>
      </c>
      <c r="CR227" s="172">
        <f t="shared" si="625"/>
        <v>160</v>
      </c>
      <c r="CS227" s="172">
        <f t="shared" si="626"/>
        <v>160</v>
      </c>
      <c r="CT227" s="172">
        <f t="shared" si="627"/>
        <v>160</v>
      </c>
      <c r="CU227" s="172">
        <f t="shared" si="628"/>
        <v>170</v>
      </c>
      <c r="CV227" s="172">
        <f t="shared" si="629"/>
        <v>170</v>
      </c>
      <c r="CW227" s="172">
        <f t="shared" si="630"/>
        <v>170</v>
      </c>
      <c r="CX227" s="172">
        <f t="shared" si="631"/>
        <v>170</v>
      </c>
      <c r="CY227" s="172">
        <f t="shared" si="632"/>
        <v>170</v>
      </c>
      <c r="CZ227" s="172">
        <f t="shared" si="633"/>
        <v>170</v>
      </c>
      <c r="DB227" s="171">
        <f t="shared" si="634"/>
        <v>160</v>
      </c>
      <c r="DC227" s="172">
        <f t="shared" si="635"/>
        <v>160</v>
      </c>
      <c r="DD227" s="172">
        <f t="shared" si="636"/>
        <v>160</v>
      </c>
      <c r="DE227" s="172">
        <f t="shared" si="637"/>
        <v>160</v>
      </c>
      <c r="DF227" s="172">
        <f t="shared" si="638"/>
        <v>160</v>
      </c>
      <c r="DG227" s="172">
        <f t="shared" si="639"/>
        <v>160</v>
      </c>
      <c r="DH227" s="172">
        <f t="shared" si="640"/>
        <v>160</v>
      </c>
      <c r="DI227" s="172">
        <f t="shared" si="641"/>
        <v>150</v>
      </c>
      <c r="DJ227" s="172">
        <f t="shared" si="642"/>
        <v>140</v>
      </c>
      <c r="DK227" s="172">
        <f t="shared" si="643"/>
        <v>130</v>
      </c>
      <c r="DL227" s="172">
        <f t="shared" si="644"/>
        <v>120</v>
      </c>
      <c r="DM227" s="172">
        <f t="shared" si="645"/>
        <v>130</v>
      </c>
      <c r="DN227" s="172">
        <f t="shared" si="646"/>
        <v>120</v>
      </c>
      <c r="DO227" s="172">
        <f t="shared" si="647"/>
        <v>120</v>
      </c>
      <c r="DP227" s="172">
        <f t="shared" si="648"/>
        <v>140</v>
      </c>
      <c r="DQ227" s="172">
        <f t="shared" si="649"/>
        <v>150</v>
      </c>
      <c r="DR227" s="172">
        <f t="shared" si="650"/>
        <v>150</v>
      </c>
      <c r="DS227" s="172">
        <f t="shared" si="651"/>
        <v>150</v>
      </c>
      <c r="DT227" s="172">
        <f t="shared" si="652"/>
        <v>160</v>
      </c>
      <c r="DU227" s="172">
        <f t="shared" si="653"/>
        <v>160</v>
      </c>
      <c r="DV227" s="172">
        <f t="shared" si="654"/>
        <v>160</v>
      </c>
      <c r="DW227" s="172">
        <f t="shared" si="655"/>
        <v>160</v>
      </c>
      <c r="DX227" s="172">
        <f t="shared" si="656"/>
        <v>160</v>
      </c>
      <c r="DY227" s="172">
        <f t="shared" si="657"/>
        <v>160</v>
      </c>
      <c r="EA227" s="171">
        <f t="shared" si="658"/>
        <v>8200</v>
      </c>
      <c r="EB227" s="172">
        <f t="shared" si="659"/>
        <v>8200</v>
      </c>
      <c r="EC227" s="172">
        <f t="shared" si="660"/>
        <v>8200</v>
      </c>
      <c r="ED227" s="172">
        <f t="shared" si="661"/>
        <v>8200</v>
      </c>
      <c r="EE227" s="172">
        <f t="shared" si="662"/>
        <v>8200</v>
      </c>
      <c r="EF227" s="172">
        <f t="shared" si="663"/>
        <v>8200</v>
      </c>
      <c r="EG227" s="172">
        <f t="shared" si="664"/>
        <v>8200</v>
      </c>
      <c r="EH227" s="172">
        <f t="shared" si="665"/>
        <v>8300</v>
      </c>
      <c r="EI227" s="172">
        <f t="shared" si="666"/>
        <v>8400</v>
      </c>
      <c r="EJ227" s="172">
        <f t="shared" si="667"/>
        <v>8500</v>
      </c>
      <c r="EK227" s="172">
        <f t="shared" si="668"/>
        <v>8600</v>
      </c>
      <c r="EL227" s="172">
        <f t="shared" si="669"/>
        <v>8500</v>
      </c>
      <c r="EM227" s="172">
        <f t="shared" si="670"/>
        <v>8600</v>
      </c>
      <c r="EN227" s="172">
        <f t="shared" si="671"/>
        <v>8600</v>
      </c>
      <c r="EO227" s="172">
        <f t="shared" si="672"/>
        <v>8400</v>
      </c>
      <c r="EP227" s="172">
        <f t="shared" si="673"/>
        <v>8300</v>
      </c>
      <c r="EQ227" s="172">
        <f t="shared" si="674"/>
        <v>8300</v>
      </c>
      <c r="ER227" s="172">
        <f t="shared" si="675"/>
        <v>8300</v>
      </c>
      <c r="ES227" s="172">
        <f t="shared" si="676"/>
        <v>8200</v>
      </c>
      <c r="ET227" s="172">
        <f t="shared" si="677"/>
        <v>8200</v>
      </c>
      <c r="EU227" s="172">
        <f t="shared" si="678"/>
        <v>8200</v>
      </c>
      <c r="EV227" s="172">
        <f t="shared" si="679"/>
        <v>8200</v>
      </c>
      <c r="EW227" s="172">
        <f t="shared" si="680"/>
        <v>8200</v>
      </c>
      <c r="EX227" s="172">
        <f t="shared" si="681"/>
        <v>8200</v>
      </c>
      <c r="EZ227" s="171">
        <f t="shared" si="682"/>
        <v>8300</v>
      </c>
      <c r="FA227" s="172">
        <f t="shared" si="683"/>
        <v>8300</v>
      </c>
      <c r="FB227" s="172">
        <f t="shared" si="684"/>
        <v>8300</v>
      </c>
      <c r="FC227" s="172">
        <f t="shared" si="685"/>
        <v>8300</v>
      </c>
      <c r="FD227" s="172">
        <f t="shared" si="686"/>
        <v>8300</v>
      </c>
      <c r="FE227" s="172">
        <f t="shared" si="687"/>
        <v>8300</v>
      </c>
      <c r="FF227" s="172">
        <f t="shared" si="688"/>
        <v>8300</v>
      </c>
      <c r="FG227" s="172">
        <f t="shared" si="689"/>
        <v>8400</v>
      </c>
      <c r="FH227" s="172">
        <f t="shared" si="690"/>
        <v>8500</v>
      </c>
      <c r="FI227" s="172">
        <f t="shared" si="691"/>
        <v>8600</v>
      </c>
      <c r="FJ227" s="172">
        <f t="shared" si="692"/>
        <v>8700</v>
      </c>
      <c r="FK227" s="172">
        <f t="shared" si="693"/>
        <v>8600</v>
      </c>
      <c r="FL227" s="172">
        <f t="shared" si="694"/>
        <v>8700</v>
      </c>
      <c r="FM227" s="172">
        <f t="shared" si="695"/>
        <v>8700</v>
      </c>
      <c r="FN227" s="172">
        <f t="shared" si="696"/>
        <v>8500</v>
      </c>
      <c r="FO227" s="172">
        <f t="shared" si="697"/>
        <v>8400</v>
      </c>
      <c r="FP227" s="172">
        <f t="shared" si="698"/>
        <v>8400</v>
      </c>
      <c r="FQ227" s="172">
        <f t="shared" si="699"/>
        <v>8400</v>
      </c>
      <c r="FR227" s="172">
        <f t="shared" si="700"/>
        <v>8300</v>
      </c>
      <c r="FS227" s="172">
        <f t="shared" si="701"/>
        <v>8300</v>
      </c>
      <c r="FT227" s="172">
        <f t="shared" si="702"/>
        <v>8300</v>
      </c>
      <c r="FU227" s="172">
        <f t="shared" si="703"/>
        <v>8300</v>
      </c>
      <c r="FV227" s="172">
        <f t="shared" si="704"/>
        <v>8300</v>
      </c>
      <c r="FW227" s="172">
        <f t="shared" si="705"/>
        <v>8300</v>
      </c>
    </row>
    <row r="228" spans="3:179" ht="14.25" customHeight="1" x14ac:dyDescent="0.25">
      <c r="C228" s="132">
        <v>2036</v>
      </c>
      <c r="D228" s="14" t="s">
        <v>164</v>
      </c>
      <c r="E228" s="171">
        <f t="shared" si="562"/>
        <v>1387.49</v>
      </c>
      <c r="F228" s="172">
        <f t="shared" si="563"/>
        <v>1387.49</v>
      </c>
      <c r="G228" s="172">
        <f t="shared" si="564"/>
        <v>1387.49</v>
      </c>
      <c r="H228" s="172">
        <f t="shared" si="565"/>
        <v>1387.49</v>
      </c>
      <c r="I228" s="172">
        <f t="shared" si="566"/>
        <v>1387.49</v>
      </c>
      <c r="J228" s="172">
        <f t="shared" si="567"/>
        <v>1387.49</v>
      </c>
      <c r="K228" s="172">
        <f t="shared" si="568"/>
        <v>1387.49</v>
      </c>
      <c r="L228" s="172">
        <f t="shared" si="569"/>
        <v>1321.29</v>
      </c>
      <c r="M228" s="172">
        <f t="shared" si="570"/>
        <v>1181.073850461567</v>
      </c>
      <c r="N228" s="172">
        <f t="shared" si="571"/>
        <v>1032.0715716050136</v>
      </c>
      <c r="O228" s="172">
        <f t="shared" si="572"/>
        <v>933.94328811704497</v>
      </c>
      <c r="P228" s="172">
        <f t="shared" si="573"/>
        <v>946.40922707148241</v>
      </c>
      <c r="Q228" s="172">
        <f t="shared" si="574"/>
        <v>1032.3033854096093</v>
      </c>
      <c r="R228" s="172">
        <f t="shared" si="575"/>
        <v>1146.151396949959</v>
      </c>
      <c r="S228" s="172">
        <f t="shared" si="576"/>
        <v>1168.8003605689812</v>
      </c>
      <c r="T228" s="172">
        <f t="shared" si="577"/>
        <v>1321.29</v>
      </c>
      <c r="U228" s="172">
        <f t="shared" si="578"/>
        <v>1321.29</v>
      </c>
      <c r="V228" s="172">
        <f t="shared" si="579"/>
        <v>1321.29</v>
      </c>
      <c r="W228" s="172">
        <f t="shared" si="580"/>
        <v>1387.49</v>
      </c>
      <c r="X228" s="172">
        <f t="shared" si="581"/>
        <v>1387.49</v>
      </c>
      <c r="Y228" s="172">
        <f t="shared" si="582"/>
        <v>1387.49</v>
      </c>
      <c r="Z228" s="172">
        <f t="shared" si="583"/>
        <v>1387.49</v>
      </c>
      <c r="AA228" s="172">
        <f t="shared" si="584"/>
        <v>1387.49</v>
      </c>
      <c r="AB228" s="172">
        <f t="shared" si="585"/>
        <v>1387.49</v>
      </c>
      <c r="AC228" s="176">
        <f xml:space="preserve"> SUM(E228:AB228) * 28.25</f>
        <v>869062.74701518868</v>
      </c>
      <c r="AD228" s="195"/>
      <c r="AE228" s="171">
        <f t="shared" si="586"/>
        <v>8210</v>
      </c>
      <c r="AF228" s="172">
        <f t="shared" si="587"/>
        <v>8210</v>
      </c>
      <c r="AG228" s="172">
        <f t="shared" si="588"/>
        <v>8210</v>
      </c>
      <c r="AH228" s="172">
        <f t="shared" si="589"/>
        <v>8210</v>
      </c>
      <c r="AI228" s="172">
        <f t="shared" si="590"/>
        <v>8210</v>
      </c>
      <c r="AJ228" s="172">
        <f t="shared" si="591"/>
        <v>8210</v>
      </c>
      <c r="AK228" s="172">
        <f t="shared" si="592"/>
        <v>8210</v>
      </c>
      <c r="AL228" s="172">
        <f t="shared" si="593"/>
        <v>8310</v>
      </c>
      <c r="AM228" s="172">
        <f t="shared" si="594"/>
        <v>8512.5498586524136</v>
      </c>
      <c r="AN228" s="172">
        <f t="shared" si="595"/>
        <v>8715.8709861000098</v>
      </c>
      <c r="AO228" s="172">
        <f t="shared" si="596"/>
        <v>8843.9783151462907</v>
      </c>
      <c r="AP228" s="172">
        <f t="shared" si="597"/>
        <v>8827.9385927687381</v>
      </c>
      <c r="AQ228" s="172">
        <f t="shared" si="598"/>
        <v>8715.5631910650372</v>
      </c>
      <c r="AR228" s="172">
        <f t="shared" si="599"/>
        <v>8561.2305424190818</v>
      </c>
      <c r="AS228" s="172">
        <f t="shared" si="600"/>
        <v>8529.7341234105897</v>
      </c>
      <c r="AT228" s="172">
        <f t="shared" si="601"/>
        <v>8310</v>
      </c>
      <c r="AU228" s="172">
        <f t="shared" si="602"/>
        <v>8310</v>
      </c>
      <c r="AV228" s="172">
        <f t="shared" si="603"/>
        <v>8310</v>
      </c>
      <c r="AW228" s="172">
        <f t="shared" si="604"/>
        <v>8210</v>
      </c>
      <c r="AX228" s="172">
        <f t="shared" si="605"/>
        <v>8210</v>
      </c>
      <c r="AY228" s="172">
        <f t="shared" si="606"/>
        <v>8210</v>
      </c>
      <c r="AZ228" s="172">
        <f t="shared" si="607"/>
        <v>8210</v>
      </c>
      <c r="BA228" s="172">
        <f t="shared" si="608"/>
        <v>8210</v>
      </c>
      <c r="BB228" s="172">
        <f t="shared" si="609"/>
        <v>8210</v>
      </c>
      <c r="BD228" s="189">
        <f xml:space="preserve">  'Generation Calculation'!CC215-'Bidders Proposed Renewables'!E190</f>
        <v>169</v>
      </c>
      <c r="BE228" s="190">
        <f xml:space="preserve">  'Generation Calculation'!CD215-'Bidders Proposed Renewables'!F190</f>
        <v>169</v>
      </c>
      <c r="BF228" s="190">
        <f xml:space="preserve">  'Generation Calculation'!CE215-'Bidders Proposed Renewables'!G190</f>
        <v>169</v>
      </c>
      <c r="BG228" s="190">
        <f xml:space="preserve">  'Generation Calculation'!CF215-'Bidders Proposed Renewables'!H190</f>
        <v>169</v>
      </c>
      <c r="BH228" s="190">
        <f xml:space="preserve">  'Generation Calculation'!CG215-'Bidders Proposed Renewables'!I190</f>
        <v>169</v>
      </c>
      <c r="BI228" s="190">
        <f xml:space="preserve">  'Generation Calculation'!CH215-'Bidders Proposed Renewables'!J190</f>
        <v>169</v>
      </c>
      <c r="BJ228" s="190">
        <f xml:space="preserve">  'Generation Calculation'!CI215-'Bidders Proposed Renewables'!K190</f>
        <v>169</v>
      </c>
      <c r="BK228" s="190">
        <f xml:space="preserve">  'Generation Calculation'!CJ215-'Bidders Proposed Renewables'!L190</f>
        <v>159</v>
      </c>
      <c r="BL228" s="190">
        <f xml:space="preserve">  'Generation Calculation'!CK215-'Bidders Proposed Renewables'!M190</f>
        <v>138.74501413475866</v>
      </c>
      <c r="BM228" s="190">
        <f xml:space="preserve">  'Generation Calculation'!CL215-'Bidders Proposed Renewables'!N190</f>
        <v>118.41290138999898</v>
      </c>
      <c r="BN228" s="190">
        <f xml:space="preserve">  'Generation Calculation'!CM215-'Bidders Proposed Renewables'!O190</f>
        <v>105.60216848537087</v>
      </c>
      <c r="BO228" s="190">
        <f xml:space="preserve">  'Generation Calculation'!CN215-'Bidders Proposed Renewables'!P190</f>
        <v>107.20614072312625</v>
      </c>
      <c r="BP228" s="190">
        <f xml:space="preserve">  'Generation Calculation'!CO215-'Bidders Proposed Renewables'!Q190</f>
        <v>118.44368089349626</v>
      </c>
      <c r="BQ228" s="190">
        <f xml:space="preserve">  'Generation Calculation'!CP215-'Bidders Proposed Renewables'!R190</f>
        <v>133.87694575809189</v>
      </c>
      <c r="BR228" s="190">
        <f xml:space="preserve">  'Generation Calculation'!CQ215-'Bidders Proposed Renewables'!S190</f>
        <v>137.02658765894097</v>
      </c>
      <c r="BS228" s="190">
        <f xml:space="preserve">  'Generation Calculation'!CR215-'Bidders Proposed Renewables'!T190</f>
        <v>159</v>
      </c>
      <c r="BT228" s="190">
        <f xml:space="preserve">  'Generation Calculation'!CS215-'Bidders Proposed Renewables'!U190</f>
        <v>159</v>
      </c>
      <c r="BU228" s="190">
        <f xml:space="preserve">  'Generation Calculation'!CT215-'Bidders Proposed Renewables'!V190</f>
        <v>159</v>
      </c>
      <c r="BV228" s="190">
        <f xml:space="preserve">  'Generation Calculation'!CU215-'Bidders Proposed Renewables'!W190</f>
        <v>169</v>
      </c>
      <c r="BW228" s="190">
        <f xml:space="preserve">  'Generation Calculation'!CV215-'Bidders Proposed Renewables'!X190</f>
        <v>169</v>
      </c>
      <c r="BX228" s="190">
        <f xml:space="preserve">  'Generation Calculation'!CW215-'Bidders Proposed Renewables'!Y190</f>
        <v>169</v>
      </c>
      <c r="BY228" s="190">
        <f xml:space="preserve">  'Generation Calculation'!CX215-'Bidders Proposed Renewables'!Z190</f>
        <v>169</v>
      </c>
      <c r="BZ228" s="190">
        <f xml:space="preserve">  'Generation Calculation'!CY215-'Bidders Proposed Renewables'!AA190</f>
        <v>169</v>
      </c>
      <c r="CA228" s="190">
        <f xml:space="preserve">  'Generation Calculation'!CZ215-'Bidders Proposed Renewables'!AB190</f>
        <v>169</v>
      </c>
      <c r="CC228" s="171">
        <f t="shared" si="610"/>
        <v>170</v>
      </c>
      <c r="CD228" s="172">
        <f t="shared" si="611"/>
        <v>170</v>
      </c>
      <c r="CE228" s="172">
        <f t="shared" si="612"/>
        <v>170</v>
      </c>
      <c r="CF228" s="172">
        <f t="shared" si="613"/>
        <v>170</v>
      </c>
      <c r="CG228" s="172">
        <f t="shared" si="614"/>
        <v>170</v>
      </c>
      <c r="CH228" s="172">
        <f t="shared" si="615"/>
        <v>170</v>
      </c>
      <c r="CI228" s="172">
        <f t="shared" si="616"/>
        <v>170</v>
      </c>
      <c r="CJ228" s="172">
        <f t="shared" si="617"/>
        <v>160</v>
      </c>
      <c r="CK228" s="172">
        <f t="shared" si="618"/>
        <v>140</v>
      </c>
      <c r="CL228" s="172">
        <f t="shared" si="619"/>
        <v>120</v>
      </c>
      <c r="CM228" s="172">
        <f t="shared" si="620"/>
        <v>110.00000000000001</v>
      </c>
      <c r="CN228" s="172">
        <f t="shared" si="621"/>
        <v>110.00000000000001</v>
      </c>
      <c r="CO228" s="172">
        <f t="shared" si="622"/>
        <v>120</v>
      </c>
      <c r="CP228" s="172">
        <f t="shared" si="623"/>
        <v>140</v>
      </c>
      <c r="CQ228" s="172">
        <f t="shared" si="624"/>
        <v>140</v>
      </c>
      <c r="CR228" s="172">
        <f t="shared" si="625"/>
        <v>160</v>
      </c>
      <c r="CS228" s="172">
        <f t="shared" si="626"/>
        <v>160</v>
      </c>
      <c r="CT228" s="172">
        <f t="shared" si="627"/>
        <v>160</v>
      </c>
      <c r="CU228" s="172">
        <f t="shared" si="628"/>
        <v>170</v>
      </c>
      <c r="CV228" s="172">
        <f t="shared" si="629"/>
        <v>170</v>
      </c>
      <c r="CW228" s="172">
        <f t="shared" si="630"/>
        <v>170</v>
      </c>
      <c r="CX228" s="172">
        <f t="shared" si="631"/>
        <v>170</v>
      </c>
      <c r="CY228" s="172">
        <f t="shared" si="632"/>
        <v>170</v>
      </c>
      <c r="CZ228" s="172">
        <f t="shared" si="633"/>
        <v>170</v>
      </c>
      <c r="DB228" s="171">
        <f t="shared" si="634"/>
        <v>160</v>
      </c>
      <c r="DC228" s="172">
        <f t="shared" si="635"/>
        <v>160</v>
      </c>
      <c r="DD228" s="172">
        <f t="shared" si="636"/>
        <v>160</v>
      </c>
      <c r="DE228" s="172">
        <f t="shared" si="637"/>
        <v>160</v>
      </c>
      <c r="DF228" s="172">
        <f t="shared" si="638"/>
        <v>160</v>
      </c>
      <c r="DG228" s="172">
        <f t="shared" si="639"/>
        <v>160</v>
      </c>
      <c r="DH228" s="172">
        <f t="shared" si="640"/>
        <v>160</v>
      </c>
      <c r="DI228" s="172">
        <f t="shared" si="641"/>
        <v>150</v>
      </c>
      <c r="DJ228" s="172">
        <f t="shared" si="642"/>
        <v>130</v>
      </c>
      <c r="DK228" s="172">
        <f t="shared" si="643"/>
        <v>110.00000000000001</v>
      </c>
      <c r="DL228" s="172">
        <f t="shared" si="644"/>
        <v>100</v>
      </c>
      <c r="DM228" s="172">
        <f t="shared" si="645"/>
        <v>100</v>
      </c>
      <c r="DN228" s="172">
        <f t="shared" si="646"/>
        <v>110.00000000000001</v>
      </c>
      <c r="DO228" s="172">
        <f t="shared" si="647"/>
        <v>130</v>
      </c>
      <c r="DP228" s="172">
        <f t="shared" si="648"/>
        <v>130</v>
      </c>
      <c r="DQ228" s="172">
        <f t="shared" si="649"/>
        <v>150</v>
      </c>
      <c r="DR228" s="172">
        <f t="shared" si="650"/>
        <v>150</v>
      </c>
      <c r="DS228" s="172">
        <f t="shared" si="651"/>
        <v>150</v>
      </c>
      <c r="DT228" s="172">
        <f t="shared" si="652"/>
        <v>160</v>
      </c>
      <c r="DU228" s="172">
        <f t="shared" si="653"/>
        <v>160</v>
      </c>
      <c r="DV228" s="172">
        <f t="shared" si="654"/>
        <v>160</v>
      </c>
      <c r="DW228" s="172">
        <f t="shared" si="655"/>
        <v>160</v>
      </c>
      <c r="DX228" s="172">
        <f t="shared" si="656"/>
        <v>160</v>
      </c>
      <c r="DY228" s="172">
        <f t="shared" si="657"/>
        <v>160</v>
      </c>
      <c r="EA228" s="171">
        <f t="shared" si="658"/>
        <v>8200</v>
      </c>
      <c r="EB228" s="172">
        <f t="shared" si="659"/>
        <v>8200</v>
      </c>
      <c r="EC228" s="172">
        <f t="shared" si="660"/>
        <v>8200</v>
      </c>
      <c r="ED228" s="172">
        <f t="shared" si="661"/>
        <v>8200</v>
      </c>
      <c r="EE228" s="172">
        <f t="shared" si="662"/>
        <v>8200</v>
      </c>
      <c r="EF228" s="172">
        <f t="shared" si="663"/>
        <v>8200</v>
      </c>
      <c r="EG228" s="172">
        <f t="shared" si="664"/>
        <v>8200</v>
      </c>
      <c r="EH228" s="172">
        <f t="shared" si="665"/>
        <v>8300</v>
      </c>
      <c r="EI228" s="172">
        <f t="shared" si="666"/>
        <v>8500</v>
      </c>
      <c r="EJ228" s="172">
        <f t="shared" si="667"/>
        <v>8700</v>
      </c>
      <c r="EK228" s="172">
        <f t="shared" si="668"/>
        <v>8800</v>
      </c>
      <c r="EL228" s="172">
        <f t="shared" si="669"/>
        <v>8800</v>
      </c>
      <c r="EM228" s="172">
        <f t="shared" si="670"/>
        <v>8700</v>
      </c>
      <c r="EN228" s="172">
        <f t="shared" si="671"/>
        <v>8500</v>
      </c>
      <c r="EO228" s="172">
        <f t="shared" si="672"/>
        <v>8500</v>
      </c>
      <c r="EP228" s="172">
        <f t="shared" si="673"/>
        <v>8300</v>
      </c>
      <c r="EQ228" s="172">
        <f t="shared" si="674"/>
        <v>8300</v>
      </c>
      <c r="ER228" s="172">
        <f t="shared" si="675"/>
        <v>8300</v>
      </c>
      <c r="ES228" s="172">
        <f t="shared" si="676"/>
        <v>8200</v>
      </c>
      <c r="ET228" s="172">
        <f t="shared" si="677"/>
        <v>8200</v>
      </c>
      <c r="EU228" s="172">
        <f t="shared" si="678"/>
        <v>8200</v>
      </c>
      <c r="EV228" s="172">
        <f t="shared" si="679"/>
        <v>8200</v>
      </c>
      <c r="EW228" s="172">
        <f t="shared" si="680"/>
        <v>8200</v>
      </c>
      <c r="EX228" s="172">
        <f t="shared" si="681"/>
        <v>8200</v>
      </c>
      <c r="EZ228" s="171">
        <f t="shared" si="682"/>
        <v>8300</v>
      </c>
      <c r="FA228" s="172">
        <f t="shared" si="683"/>
        <v>8300</v>
      </c>
      <c r="FB228" s="172">
        <f t="shared" si="684"/>
        <v>8300</v>
      </c>
      <c r="FC228" s="172">
        <f t="shared" si="685"/>
        <v>8300</v>
      </c>
      <c r="FD228" s="172">
        <f t="shared" si="686"/>
        <v>8300</v>
      </c>
      <c r="FE228" s="172">
        <f t="shared" si="687"/>
        <v>8300</v>
      </c>
      <c r="FF228" s="172">
        <f t="shared" si="688"/>
        <v>8300</v>
      </c>
      <c r="FG228" s="172">
        <f t="shared" si="689"/>
        <v>8400</v>
      </c>
      <c r="FH228" s="172">
        <f t="shared" si="690"/>
        <v>8600</v>
      </c>
      <c r="FI228" s="172">
        <f t="shared" si="691"/>
        <v>8800</v>
      </c>
      <c r="FJ228" s="172">
        <f t="shared" si="692"/>
        <v>8900</v>
      </c>
      <c r="FK228" s="172">
        <f t="shared" si="693"/>
        <v>8900</v>
      </c>
      <c r="FL228" s="172">
        <f t="shared" si="694"/>
        <v>8800</v>
      </c>
      <c r="FM228" s="172">
        <f t="shared" si="695"/>
        <v>8600</v>
      </c>
      <c r="FN228" s="172">
        <f t="shared" si="696"/>
        <v>8600</v>
      </c>
      <c r="FO228" s="172">
        <f t="shared" si="697"/>
        <v>8400</v>
      </c>
      <c r="FP228" s="172">
        <f t="shared" si="698"/>
        <v>8400</v>
      </c>
      <c r="FQ228" s="172">
        <f t="shared" si="699"/>
        <v>8400</v>
      </c>
      <c r="FR228" s="172">
        <f t="shared" si="700"/>
        <v>8300</v>
      </c>
      <c r="FS228" s="172">
        <f t="shared" si="701"/>
        <v>8300</v>
      </c>
      <c r="FT228" s="172">
        <f t="shared" si="702"/>
        <v>8300</v>
      </c>
      <c r="FU228" s="172">
        <f t="shared" si="703"/>
        <v>8300</v>
      </c>
      <c r="FV228" s="172">
        <f t="shared" si="704"/>
        <v>8300</v>
      </c>
      <c r="FW228" s="172">
        <f t="shared" si="705"/>
        <v>8300</v>
      </c>
    </row>
    <row r="229" spans="3:179" ht="14.25" customHeight="1" x14ac:dyDescent="0.25">
      <c r="C229" s="132">
        <v>2036</v>
      </c>
      <c r="D229" s="14" t="s">
        <v>165</v>
      </c>
      <c r="E229" s="171">
        <f t="shared" si="562"/>
        <v>1387.49</v>
      </c>
      <c r="F229" s="172">
        <f t="shared" si="563"/>
        <v>1387.49</v>
      </c>
      <c r="G229" s="172">
        <f t="shared" si="564"/>
        <v>1387.49</v>
      </c>
      <c r="H229" s="172">
        <f t="shared" si="565"/>
        <v>1387.49</v>
      </c>
      <c r="I229" s="172">
        <f t="shared" si="566"/>
        <v>1387.49</v>
      </c>
      <c r="J229" s="172">
        <f t="shared" si="567"/>
        <v>1387.49</v>
      </c>
      <c r="K229" s="172">
        <f t="shared" si="568"/>
        <v>1387.49</v>
      </c>
      <c r="L229" s="172">
        <f t="shared" si="569"/>
        <v>1259.0391874939144</v>
      </c>
      <c r="M229" s="172">
        <f t="shared" si="570"/>
        <v>1048.4778972120148</v>
      </c>
      <c r="N229" s="172">
        <f t="shared" si="571"/>
        <v>904.52853128518348</v>
      </c>
      <c r="O229" s="172">
        <f t="shared" si="572"/>
        <v>888.64131742948859</v>
      </c>
      <c r="P229" s="172">
        <f t="shared" si="573"/>
        <v>917.6439651743226</v>
      </c>
      <c r="Q229" s="172">
        <f t="shared" si="574"/>
        <v>949.83439171602856</v>
      </c>
      <c r="R229" s="172">
        <f t="shared" si="575"/>
        <v>1066.8821201854548</v>
      </c>
      <c r="S229" s="172">
        <f t="shared" si="576"/>
        <v>1139.2270838170145</v>
      </c>
      <c r="T229" s="172">
        <f t="shared" si="577"/>
        <v>1316.3596662457364</v>
      </c>
      <c r="U229" s="172">
        <f t="shared" si="578"/>
        <v>1321.29</v>
      </c>
      <c r="V229" s="172">
        <f t="shared" si="579"/>
        <v>1321.29</v>
      </c>
      <c r="W229" s="172">
        <f t="shared" si="580"/>
        <v>1387.49</v>
      </c>
      <c r="X229" s="172">
        <f t="shared" si="581"/>
        <v>1387.49</v>
      </c>
      <c r="Y229" s="172">
        <f t="shared" si="582"/>
        <v>1387.49</v>
      </c>
      <c r="Z229" s="172">
        <f t="shared" si="583"/>
        <v>1387.49</v>
      </c>
      <c r="AA229" s="172">
        <f t="shared" si="584"/>
        <v>1387.49</v>
      </c>
      <c r="AB229" s="172">
        <f t="shared" si="585"/>
        <v>1387.49</v>
      </c>
      <c r="AC229" s="176">
        <f xml:space="preserve"> SUM(E229:AB229) * 31</f>
        <v>935288.10897733422</v>
      </c>
      <c r="AD229" s="195"/>
      <c r="AE229" s="171">
        <f t="shared" si="586"/>
        <v>8210</v>
      </c>
      <c r="AF229" s="172">
        <f t="shared" si="587"/>
        <v>8210</v>
      </c>
      <c r="AG229" s="172">
        <f t="shared" si="588"/>
        <v>8210</v>
      </c>
      <c r="AH229" s="172">
        <f t="shared" si="589"/>
        <v>8210</v>
      </c>
      <c r="AI229" s="172">
        <f t="shared" si="590"/>
        <v>8210</v>
      </c>
      <c r="AJ229" s="172">
        <f t="shared" si="591"/>
        <v>8210</v>
      </c>
      <c r="AK229" s="172">
        <f t="shared" si="592"/>
        <v>8210</v>
      </c>
      <c r="AL229" s="172">
        <f t="shared" si="593"/>
        <v>8401.3922009909074</v>
      </c>
      <c r="AM229" s="172">
        <f t="shared" si="594"/>
        <v>8694.0247098383115</v>
      </c>
      <c r="AN229" s="172">
        <f t="shared" si="595"/>
        <v>8881.5664419094028</v>
      </c>
      <c r="AO229" s="172">
        <f t="shared" si="596"/>
        <v>8901.7194771017221</v>
      </c>
      <c r="AP229" s="172">
        <f t="shared" si="597"/>
        <v>8864.8512549338029</v>
      </c>
      <c r="AQ229" s="172">
        <f t="shared" si="598"/>
        <v>8823.5198570343891</v>
      </c>
      <c r="AR229" s="172">
        <f t="shared" si="599"/>
        <v>8669.3653757254688</v>
      </c>
      <c r="AS229" s="172">
        <f t="shared" si="600"/>
        <v>8570.8050433335757</v>
      </c>
      <c r="AT229" s="172">
        <f t="shared" si="601"/>
        <v>8317.3288133983351</v>
      </c>
      <c r="AU229" s="172">
        <f t="shared" si="602"/>
        <v>8310</v>
      </c>
      <c r="AV229" s="172">
        <f t="shared" si="603"/>
        <v>8310</v>
      </c>
      <c r="AW229" s="172">
        <f t="shared" si="604"/>
        <v>8210</v>
      </c>
      <c r="AX229" s="172">
        <f t="shared" si="605"/>
        <v>8210</v>
      </c>
      <c r="AY229" s="172">
        <f t="shared" si="606"/>
        <v>8210</v>
      </c>
      <c r="AZ229" s="172">
        <f t="shared" si="607"/>
        <v>8210</v>
      </c>
      <c r="BA229" s="172">
        <f t="shared" si="608"/>
        <v>8210</v>
      </c>
      <c r="BB229" s="172">
        <f t="shared" si="609"/>
        <v>8210</v>
      </c>
      <c r="BD229" s="189">
        <f xml:space="preserve">  'Generation Calculation'!CC216-'Bidders Proposed Renewables'!E191</f>
        <v>169</v>
      </c>
      <c r="BE229" s="190">
        <f xml:space="preserve">  'Generation Calculation'!CD216-'Bidders Proposed Renewables'!F191</f>
        <v>169</v>
      </c>
      <c r="BF229" s="190">
        <f xml:space="preserve">  'Generation Calculation'!CE216-'Bidders Proposed Renewables'!G191</f>
        <v>169</v>
      </c>
      <c r="BG229" s="190">
        <f xml:space="preserve">  'Generation Calculation'!CF216-'Bidders Proposed Renewables'!H191</f>
        <v>169</v>
      </c>
      <c r="BH229" s="190">
        <f xml:space="preserve">  'Generation Calculation'!CG216-'Bidders Proposed Renewables'!I191</f>
        <v>169</v>
      </c>
      <c r="BI229" s="190">
        <f xml:space="preserve">  'Generation Calculation'!CH216-'Bidders Proposed Renewables'!J191</f>
        <v>169</v>
      </c>
      <c r="BJ229" s="190">
        <f xml:space="preserve">  'Generation Calculation'!CI216-'Bidders Proposed Renewables'!K191</f>
        <v>169</v>
      </c>
      <c r="BK229" s="190">
        <f xml:space="preserve">  'Generation Calculation'!CJ216-'Bidders Proposed Renewables'!L191</f>
        <v>149.86077990090931</v>
      </c>
      <c r="BL229" s="190">
        <f xml:space="preserve">  'Generation Calculation'!CK216-'Bidders Proposed Renewables'!M191</f>
        <v>120.59752901616886</v>
      </c>
      <c r="BM229" s="190">
        <f xml:space="preserve">  'Generation Calculation'!CL216-'Bidders Proposed Renewables'!N191</f>
        <v>101.84335580905969</v>
      </c>
      <c r="BN229" s="190">
        <f xml:space="preserve">  'Generation Calculation'!CM216-'Bidders Proposed Renewables'!O191</f>
        <v>99.828052289827724</v>
      </c>
      <c r="BO229" s="190">
        <f xml:space="preserve">  'Generation Calculation'!CN216-'Bidders Proposed Renewables'!P191</f>
        <v>103.51487450661968</v>
      </c>
      <c r="BP229" s="190">
        <f xml:space="preserve">  'Generation Calculation'!CO216-'Bidders Proposed Renewables'!Q191</f>
        <v>107.64801429656109</v>
      </c>
      <c r="BQ229" s="190">
        <f xml:space="preserve">  'Generation Calculation'!CP216-'Bidders Proposed Renewables'!R191</f>
        <v>123.0634624274532</v>
      </c>
      <c r="BR229" s="190">
        <f xml:space="preserve">  'Generation Calculation'!CQ216-'Bidders Proposed Renewables'!S191</f>
        <v>132.91949566664246</v>
      </c>
      <c r="BS229" s="190">
        <f xml:space="preserve">  'Generation Calculation'!CR216-'Bidders Proposed Renewables'!T191</f>
        <v>158.26711866016655</v>
      </c>
      <c r="BT229" s="190">
        <f xml:space="preserve">  'Generation Calculation'!CS216-'Bidders Proposed Renewables'!U191</f>
        <v>159</v>
      </c>
      <c r="BU229" s="190">
        <f xml:space="preserve">  'Generation Calculation'!CT216-'Bidders Proposed Renewables'!V191</f>
        <v>159</v>
      </c>
      <c r="BV229" s="190">
        <f xml:space="preserve">  'Generation Calculation'!CU216-'Bidders Proposed Renewables'!W191</f>
        <v>169</v>
      </c>
      <c r="BW229" s="190">
        <f xml:space="preserve">  'Generation Calculation'!CV216-'Bidders Proposed Renewables'!X191</f>
        <v>169</v>
      </c>
      <c r="BX229" s="190">
        <f xml:space="preserve">  'Generation Calculation'!CW216-'Bidders Proposed Renewables'!Y191</f>
        <v>169</v>
      </c>
      <c r="BY229" s="190">
        <f xml:space="preserve">  'Generation Calculation'!CX216-'Bidders Proposed Renewables'!Z191</f>
        <v>169</v>
      </c>
      <c r="BZ229" s="190">
        <f xml:space="preserve">  'Generation Calculation'!CY216-'Bidders Proposed Renewables'!AA191</f>
        <v>169</v>
      </c>
      <c r="CA229" s="190">
        <f xml:space="preserve">  'Generation Calculation'!CZ216-'Bidders Proposed Renewables'!AB191</f>
        <v>169</v>
      </c>
      <c r="CC229" s="171">
        <f t="shared" si="610"/>
        <v>170</v>
      </c>
      <c r="CD229" s="172">
        <f t="shared" si="611"/>
        <v>170</v>
      </c>
      <c r="CE229" s="172">
        <f t="shared" si="612"/>
        <v>170</v>
      </c>
      <c r="CF229" s="172">
        <f t="shared" si="613"/>
        <v>170</v>
      </c>
      <c r="CG229" s="172">
        <f t="shared" si="614"/>
        <v>170</v>
      </c>
      <c r="CH229" s="172">
        <f t="shared" si="615"/>
        <v>170</v>
      </c>
      <c r="CI229" s="172">
        <f t="shared" si="616"/>
        <v>170</v>
      </c>
      <c r="CJ229" s="172">
        <f t="shared" si="617"/>
        <v>150</v>
      </c>
      <c r="CK229" s="172">
        <f t="shared" si="618"/>
        <v>130</v>
      </c>
      <c r="CL229" s="172">
        <f t="shared" si="619"/>
        <v>110.00000000000001</v>
      </c>
      <c r="CM229" s="172">
        <f t="shared" si="620"/>
        <v>100</v>
      </c>
      <c r="CN229" s="172">
        <f t="shared" si="621"/>
        <v>110.00000000000001</v>
      </c>
      <c r="CO229" s="172">
        <f t="shared" si="622"/>
        <v>110.00000000000001</v>
      </c>
      <c r="CP229" s="172">
        <f t="shared" si="623"/>
        <v>130</v>
      </c>
      <c r="CQ229" s="172">
        <f t="shared" si="624"/>
        <v>140</v>
      </c>
      <c r="CR229" s="172">
        <f t="shared" si="625"/>
        <v>160</v>
      </c>
      <c r="CS229" s="172">
        <f t="shared" si="626"/>
        <v>160</v>
      </c>
      <c r="CT229" s="172">
        <f t="shared" si="627"/>
        <v>160</v>
      </c>
      <c r="CU229" s="172">
        <f t="shared" si="628"/>
        <v>170</v>
      </c>
      <c r="CV229" s="172">
        <f t="shared" si="629"/>
        <v>170</v>
      </c>
      <c r="CW229" s="172">
        <f t="shared" si="630"/>
        <v>170</v>
      </c>
      <c r="CX229" s="172">
        <f t="shared" si="631"/>
        <v>170</v>
      </c>
      <c r="CY229" s="172">
        <f t="shared" si="632"/>
        <v>170</v>
      </c>
      <c r="CZ229" s="172">
        <f t="shared" si="633"/>
        <v>170</v>
      </c>
      <c r="DB229" s="171">
        <f t="shared" si="634"/>
        <v>160</v>
      </c>
      <c r="DC229" s="172">
        <f t="shared" si="635"/>
        <v>160</v>
      </c>
      <c r="DD229" s="172">
        <f t="shared" si="636"/>
        <v>160</v>
      </c>
      <c r="DE229" s="172">
        <f t="shared" si="637"/>
        <v>160</v>
      </c>
      <c r="DF229" s="172">
        <f t="shared" si="638"/>
        <v>160</v>
      </c>
      <c r="DG229" s="172">
        <f t="shared" si="639"/>
        <v>160</v>
      </c>
      <c r="DH229" s="172">
        <f t="shared" si="640"/>
        <v>160</v>
      </c>
      <c r="DI229" s="172">
        <f t="shared" si="641"/>
        <v>140</v>
      </c>
      <c r="DJ229" s="172">
        <f t="shared" si="642"/>
        <v>120</v>
      </c>
      <c r="DK229" s="172">
        <f t="shared" si="643"/>
        <v>100</v>
      </c>
      <c r="DL229" s="172">
        <f t="shared" si="644"/>
        <v>90</v>
      </c>
      <c r="DM229" s="172">
        <f t="shared" si="645"/>
        <v>100</v>
      </c>
      <c r="DN229" s="172">
        <f t="shared" si="646"/>
        <v>100</v>
      </c>
      <c r="DO229" s="172">
        <f t="shared" si="647"/>
        <v>120</v>
      </c>
      <c r="DP229" s="172">
        <f t="shared" si="648"/>
        <v>130</v>
      </c>
      <c r="DQ229" s="172">
        <f t="shared" si="649"/>
        <v>150</v>
      </c>
      <c r="DR229" s="172">
        <f t="shared" si="650"/>
        <v>150</v>
      </c>
      <c r="DS229" s="172">
        <f t="shared" si="651"/>
        <v>150</v>
      </c>
      <c r="DT229" s="172">
        <f t="shared" si="652"/>
        <v>160</v>
      </c>
      <c r="DU229" s="172">
        <f t="shared" si="653"/>
        <v>160</v>
      </c>
      <c r="DV229" s="172">
        <f t="shared" si="654"/>
        <v>160</v>
      </c>
      <c r="DW229" s="172">
        <f t="shared" si="655"/>
        <v>160</v>
      </c>
      <c r="DX229" s="172">
        <f t="shared" si="656"/>
        <v>160</v>
      </c>
      <c r="DY229" s="172">
        <f t="shared" si="657"/>
        <v>160</v>
      </c>
      <c r="EA229" s="171">
        <f t="shared" si="658"/>
        <v>8200</v>
      </c>
      <c r="EB229" s="172">
        <f t="shared" si="659"/>
        <v>8200</v>
      </c>
      <c r="EC229" s="172">
        <f t="shared" si="660"/>
        <v>8200</v>
      </c>
      <c r="ED229" s="172">
        <f t="shared" si="661"/>
        <v>8200</v>
      </c>
      <c r="EE229" s="172">
        <f t="shared" si="662"/>
        <v>8200</v>
      </c>
      <c r="EF229" s="172">
        <f t="shared" si="663"/>
        <v>8200</v>
      </c>
      <c r="EG229" s="172">
        <f t="shared" si="664"/>
        <v>8200</v>
      </c>
      <c r="EH229" s="172">
        <f t="shared" si="665"/>
        <v>8400</v>
      </c>
      <c r="EI229" s="172">
        <f t="shared" si="666"/>
        <v>8600</v>
      </c>
      <c r="EJ229" s="172">
        <f t="shared" si="667"/>
        <v>8800</v>
      </c>
      <c r="EK229" s="172">
        <f t="shared" si="668"/>
        <v>8900</v>
      </c>
      <c r="EL229" s="172">
        <f t="shared" si="669"/>
        <v>8800</v>
      </c>
      <c r="EM229" s="172">
        <f t="shared" si="670"/>
        <v>8800</v>
      </c>
      <c r="EN229" s="172">
        <f t="shared" si="671"/>
        <v>8600</v>
      </c>
      <c r="EO229" s="172">
        <f t="shared" si="672"/>
        <v>8500</v>
      </c>
      <c r="EP229" s="172">
        <f t="shared" si="673"/>
        <v>8300</v>
      </c>
      <c r="EQ229" s="172">
        <f t="shared" si="674"/>
        <v>8300</v>
      </c>
      <c r="ER229" s="172">
        <f t="shared" si="675"/>
        <v>8300</v>
      </c>
      <c r="ES229" s="172">
        <f t="shared" si="676"/>
        <v>8200</v>
      </c>
      <c r="ET229" s="172">
        <f t="shared" si="677"/>
        <v>8200</v>
      </c>
      <c r="EU229" s="172">
        <f t="shared" si="678"/>
        <v>8200</v>
      </c>
      <c r="EV229" s="172">
        <f t="shared" si="679"/>
        <v>8200</v>
      </c>
      <c r="EW229" s="172">
        <f t="shared" si="680"/>
        <v>8200</v>
      </c>
      <c r="EX229" s="172">
        <f t="shared" si="681"/>
        <v>8200</v>
      </c>
      <c r="EZ229" s="171">
        <f t="shared" si="682"/>
        <v>8300</v>
      </c>
      <c r="FA229" s="172">
        <f t="shared" si="683"/>
        <v>8300</v>
      </c>
      <c r="FB229" s="172">
        <f t="shared" si="684"/>
        <v>8300</v>
      </c>
      <c r="FC229" s="172">
        <f t="shared" si="685"/>
        <v>8300</v>
      </c>
      <c r="FD229" s="172">
        <f t="shared" si="686"/>
        <v>8300</v>
      </c>
      <c r="FE229" s="172">
        <f t="shared" si="687"/>
        <v>8300</v>
      </c>
      <c r="FF229" s="172">
        <f t="shared" si="688"/>
        <v>8300</v>
      </c>
      <c r="FG229" s="172">
        <f t="shared" si="689"/>
        <v>8500</v>
      </c>
      <c r="FH229" s="172">
        <f t="shared" si="690"/>
        <v>8700</v>
      </c>
      <c r="FI229" s="172">
        <f t="shared" si="691"/>
        <v>8900</v>
      </c>
      <c r="FJ229" s="172">
        <f t="shared" si="692"/>
        <v>9000</v>
      </c>
      <c r="FK229" s="172">
        <f t="shared" si="693"/>
        <v>8900</v>
      </c>
      <c r="FL229" s="172">
        <f t="shared" si="694"/>
        <v>8900</v>
      </c>
      <c r="FM229" s="172">
        <f t="shared" si="695"/>
        <v>8700</v>
      </c>
      <c r="FN229" s="172">
        <f t="shared" si="696"/>
        <v>8600</v>
      </c>
      <c r="FO229" s="172">
        <f t="shared" si="697"/>
        <v>8400</v>
      </c>
      <c r="FP229" s="172">
        <f t="shared" si="698"/>
        <v>8400</v>
      </c>
      <c r="FQ229" s="172">
        <f t="shared" si="699"/>
        <v>8400</v>
      </c>
      <c r="FR229" s="172">
        <f t="shared" si="700"/>
        <v>8300</v>
      </c>
      <c r="FS229" s="172">
        <f t="shared" si="701"/>
        <v>8300</v>
      </c>
      <c r="FT229" s="172">
        <f t="shared" si="702"/>
        <v>8300</v>
      </c>
      <c r="FU229" s="172">
        <f t="shared" si="703"/>
        <v>8300</v>
      </c>
      <c r="FV229" s="172">
        <f t="shared" si="704"/>
        <v>8300</v>
      </c>
      <c r="FW229" s="172">
        <f t="shared" si="705"/>
        <v>8300</v>
      </c>
    </row>
    <row r="230" spans="3:179" ht="14.25" customHeight="1" x14ac:dyDescent="0.25">
      <c r="C230" s="132">
        <v>2036</v>
      </c>
      <c r="D230" s="14" t="s">
        <v>166</v>
      </c>
      <c r="E230" s="171">
        <f t="shared" si="562"/>
        <v>1387.49</v>
      </c>
      <c r="F230" s="172">
        <f t="shared" si="563"/>
        <v>1387.49</v>
      </c>
      <c r="G230" s="172">
        <f t="shared" si="564"/>
        <v>1387.49</v>
      </c>
      <c r="H230" s="172">
        <f t="shared" si="565"/>
        <v>1387.49</v>
      </c>
      <c r="I230" s="172">
        <f t="shared" si="566"/>
        <v>1387.49</v>
      </c>
      <c r="J230" s="172">
        <f t="shared" si="567"/>
        <v>1387.49</v>
      </c>
      <c r="K230" s="172">
        <f t="shared" si="568"/>
        <v>1387.49</v>
      </c>
      <c r="L230" s="172">
        <f t="shared" si="569"/>
        <v>1235.6137451728971</v>
      </c>
      <c r="M230" s="172">
        <f t="shared" si="570"/>
        <v>1037.4605942272792</v>
      </c>
      <c r="N230" s="172">
        <f t="shared" si="571"/>
        <v>915.45275378952692</v>
      </c>
      <c r="O230" s="172">
        <f t="shared" si="572"/>
        <v>906.22699820849766</v>
      </c>
      <c r="P230" s="172">
        <f t="shared" si="573"/>
        <v>977.15749024159879</v>
      </c>
      <c r="Q230" s="172">
        <f t="shared" si="574"/>
        <v>1001.7211865588263</v>
      </c>
      <c r="R230" s="172">
        <f t="shared" si="575"/>
        <v>1083.1648755305678</v>
      </c>
      <c r="S230" s="172">
        <f t="shared" si="576"/>
        <v>1205.3407075536772</v>
      </c>
      <c r="T230" s="172">
        <f t="shared" si="577"/>
        <v>1321.29</v>
      </c>
      <c r="U230" s="172">
        <f t="shared" si="578"/>
        <v>1321.29</v>
      </c>
      <c r="V230" s="172">
        <f t="shared" si="579"/>
        <v>1321.29</v>
      </c>
      <c r="W230" s="172">
        <f t="shared" si="580"/>
        <v>1387.49</v>
      </c>
      <c r="X230" s="172">
        <f t="shared" si="581"/>
        <v>1387.49</v>
      </c>
      <c r="Y230" s="172">
        <f t="shared" si="582"/>
        <v>1387.49</v>
      </c>
      <c r="Z230" s="172">
        <f t="shared" si="583"/>
        <v>1387.49</v>
      </c>
      <c r="AA230" s="172">
        <f t="shared" si="584"/>
        <v>1387.49</v>
      </c>
      <c r="AB230" s="172">
        <f t="shared" si="585"/>
        <v>1387.49</v>
      </c>
      <c r="AC230" s="176">
        <f xml:space="preserve"> SUM(E230:AB230) * 30</f>
        <v>910901.3505384865</v>
      </c>
      <c r="AD230" s="195"/>
      <c r="AE230" s="171">
        <f t="shared" si="586"/>
        <v>8210</v>
      </c>
      <c r="AF230" s="172">
        <f t="shared" si="587"/>
        <v>8210</v>
      </c>
      <c r="AG230" s="172">
        <f t="shared" si="588"/>
        <v>8210</v>
      </c>
      <c r="AH230" s="172">
        <f t="shared" si="589"/>
        <v>8210</v>
      </c>
      <c r="AI230" s="172">
        <f t="shared" si="590"/>
        <v>8210</v>
      </c>
      <c r="AJ230" s="172">
        <f t="shared" si="591"/>
        <v>8210</v>
      </c>
      <c r="AK230" s="172">
        <f t="shared" si="592"/>
        <v>8210</v>
      </c>
      <c r="AL230" s="172">
        <f t="shared" si="593"/>
        <v>8435.1632025302679</v>
      </c>
      <c r="AM230" s="172">
        <f t="shared" si="594"/>
        <v>8708.7090945864929</v>
      </c>
      <c r="AN230" s="172">
        <f t="shared" si="595"/>
        <v>8867.6488436439431</v>
      </c>
      <c r="AO230" s="172">
        <f t="shared" si="596"/>
        <v>8879.4058097777361</v>
      </c>
      <c r="AP230" s="172">
        <f t="shared" si="597"/>
        <v>8788.0887297695463</v>
      </c>
      <c r="AQ230" s="172">
        <f t="shared" si="598"/>
        <v>8755.9543000950162</v>
      </c>
      <c r="AR230" s="172">
        <f t="shared" si="599"/>
        <v>8647.4114248612259</v>
      </c>
      <c r="AS230" s="172">
        <f t="shared" si="600"/>
        <v>8478.3272133495811</v>
      </c>
      <c r="AT230" s="172">
        <f t="shared" si="601"/>
        <v>8310</v>
      </c>
      <c r="AU230" s="172">
        <f t="shared" si="602"/>
        <v>8310</v>
      </c>
      <c r="AV230" s="172">
        <f t="shared" si="603"/>
        <v>8310</v>
      </c>
      <c r="AW230" s="172">
        <f t="shared" si="604"/>
        <v>8210</v>
      </c>
      <c r="AX230" s="172">
        <f t="shared" si="605"/>
        <v>8210</v>
      </c>
      <c r="AY230" s="172">
        <f t="shared" si="606"/>
        <v>8210</v>
      </c>
      <c r="AZ230" s="172">
        <f t="shared" si="607"/>
        <v>8210</v>
      </c>
      <c r="BA230" s="172">
        <f t="shared" si="608"/>
        <v>8210</v>
      </c>
      <c r="BB230" s="172">
        <f t="shared" si="609"/>
        <v>8210</v>
      </c>
      <c r="BD230" s="189">
        <f xml:space="preserve">  'Generation Calculation'!CC217-'Bidders Proposed Renewables'!E192</f>
        <v>169</v>
      </c>
      <c r="BE230" s="190">
        <f xml:space="preserve">  'Generation Calculation'!CD217-'Bidders Proposed Renewables'!F192</f>
        <v>169</v>
      </c>
      <c r="BF230" s="190">
        <f xml:space="preserve">  'Generation Calculation'!CE217-'Bidders Proposed Renewables'!G192</f>
        <v>169</v>
      </c>
      <c r="BG230" s="190">
        <f xml:space="preserve">  'Generation Calculation'!CF217-'Bidders Proposed Renewables'!H192</f>
        <v>169</v>
      </c>
      <c r="BH230" s="190">
        <f xml:space="preserve">  'Generation Calculation'!CG217-'Bidders Proposed Renewables'!I192</f>
        <v>169</v>
      </c>
      <c r="BI230" s="190">
        <f xml:space="preserve">  'Generation Calculation'!CH217-'Bidders Proposed Renewables'!J192</f>
        <v>169</v>
      </c>
      <c r="BJ230" s="190">
        <f xml:space="preserve">  'Generation Calculation'!CI217-'Bidders Proposed Renewables'!K192</f>
        <v>169</v>
      </c>
      <c r="BK230" s="190">
        <f xml:space="preserve">  'Generation Calculation'!CJ217-'Bidders Proposed Renewables'!L192</f>
        <v>146.48367974697325</v>
      </c>
      <c r="BL230" s="190">
        <f xml:space="preserve">  'Generation Calculation'!CK217-'Bidders Proposed Renewables'!M192</f>
        <v>119.12909054135076</v>
      </c>
      <c r="BM230" s="190">
        <f xml:space="preserve">  'Generation Calculation'!CL217-'Bidders Proposed Renewables'!N192</f>
        <v>103.23511563560561</v>
      </c>
      <c r="BN230" s="190">
        <f xml:space="preserve">  'Generation Calculation'!CM217-'Bidders Proposed Renewables'!O192</f>
        <v>102.05941902222642</v>
      </c>
      <c r="BO230" s="190">
        <f xml:space="preserve">  'Generation Calculation'!CN217-'Bidders Proposed Renewables'!P192</f>
        <v>111.19112702304534</v>
      </c>
      <c r="BP230" s="190">
        <f xml:space="preserve">  'Generation Calculation'!CO217-'Bidders Proposed Renewables'!Q192</f>
        <v>114.40456999049846</v>
      </c>
      <c r="BQ230" s="190">
        <f xml:space="preserve">  'Generation Calculation'!CP217-'Bidders Proposed Renewables'!R192</f>
        <v>125.25885751387739</v>
      </c>
      <c r="BR230" s="190">
        <f xml:space="preserve">  'Generation Calculation'!CQ217-'Bidders Proposed Renewables'!S192</f>
        <v>142.16727866504181</v>
      </c>
      <c r="BS230" s="190">
        <f xml:space="preserve">  'Generation Calculation'!CR217-'Bidders Proposed Renewables'!T192</f>
        <v>159</v>
      </c>
      <c r="BT230" s="190">
        <f xml:space="preserve">  'Generation Calculation'!CS217-'Bidders Proposed Renewables'!U192</f>
        <v>159</v>
      </c>
      <c r="BU230" s="190">
        <f xml:space="preserve">  'Generation Calculation'!CT217-'Bidders Proposed Renewables'!V192</f>
        <v>159</v>
      </c>
      <c r="BV230" s="190">
        <f xml:space="preserve">  'Generation Calculation'!CU217-'Bidders Proposed Renewables'!W192</f>
        <v>169</v>
      </c>
      <c r="BW230" s="190">
        <f xml:space="preserve">  'Generation Calculation'!CV217-'Bidders Proposed Renewables'!X192</f>
        <v>169</v>
      </c>
      <c r="BX230" s="190">
        <f xml:space="preserve">  'Generation Calculation'!CW217-'Bidders Proposed Renewables'!Y192</f>
        <v>169</v>
      </c>
      <c r="BY230" s="190">
        <f xml:space="preserve">  'Generation Calculation'!CX217-'Bidders Proposed Renewables'!Z192</f>
        <v>169</v>
      </c>
      <c r="BZ230" s="190">
        <f xml:space="preserve">  'Generation Calculation'!CY217-'Bidders Proposed Renewables'!AA192</f>
        <v>169</v>
      </c>
      <c r="CA230" s="190">
        <f xml:space="preserve">  'Generation Calculation'!CZ217-'Bidders Proposed Renewables'!AB192</f>
        <v>169</v>
      </c>
      <c r="CC230" s="171">
        <f t="shared" si="610"/>
        <v>170</v>
      </c>
      <c r="CD230" s="172">
        <f t="shared" si="611"/>
        <v>170</v>
      </c>
      <c r="CE230" s="172">
        <f t="shared" si="612"/>
        <v>170</v>
      </c>
      <c r="CF230" s="172">
        <f t="shared" si="613"/>
        <v>170</v>
      </c>
      <c r="CG230" s="172">
        <f t="shared" si="614"/>
        <v>170</v>
      </c>
      <c r="CH230" s="172">
        <f t="shared" si="615"/>
        <v>170</v>
      </c>
      <c r="CI230" s="172">
        <f t="shared" si="616"/>
        <v>170</v>
      </c>
      <c r="CJ230" s="172">
        <f t="shared" si="617"/>
        <v>150</v>
      </c>
      <c r="CK230" s="172">
        <f t="shared" si="618"/>
        <v>120</v>
      </c>
      <c r="CL230" s="172">
        <f t="shared" si="619"/>
        <v>110.00000000000001</v>
      </c>
      <c r="CM230" s="172">
        <f t="shared" si="620"/>
        <v>110.00000000000001</v>
      </c>
      <c r="CN230" s="172">
        <f t="shared" si="621"/>
        <v>120</v>
      </c>
      <c r="CO230" s="172">
        <f t="shared" si="622"/>
        <v>120</v>
      </c>
      <c r="CP230" s="172">
        <f t="shared" si="623"/>
        <v>130</v>
      </c>
      <c r="CQ230" s="172">
        <f t="shared" si="624"/>
        <v>150</v>
      </c>
      <c r="CR230" s="172">
        <f t="shared" si="625"/>
        <v>160</v>
      </c>
      <c r="CS230" s="172">
        <f t="shared" si="626"/>
        <v>160</v>
      </c>
      <c r="CT230" s="172">
        <f t="shared" si="627"/>
        <v>160</v>
      </c>
      <c r="CU230" s="172">
        <f t="shared" si="628"/>
        <v>170</v>
      </c>
      <c r="CV230" s="172">
        <f t="shared" si="629"/>
        <v>170</v>
      </c>
      <c r="CW230" s="172">
        <f t="shared" si="630"/>
        <v>170</v>
      </c>
      <c r="CX230" s="172">
        <f t="shared" si="631"/>
        <v>170</v>
      </c>
      <c r="CY230" s="172">
        <f t="shared" si="632"/>
        <v>170</v>
      </c>
      <c r="CZ230" s="172">
        <f t="shared" si="633"/>
        <v>170</v>
      </c>
      <c r="DB230" s="171">
        <f t="shared" si="634"/>
        <v>160</v>
      </c>
      <c r="DC230" s="172">
        <f t="shared" si="635"/>
        <v>160</v>
      </c>
      <c r="DD230" s="172">
        <f t="shared" si="636"/>
        <v>160</v>
      </c>
      <c r="DE230" s="172">
        <f t="shared" si="637"/>
        <v>160</v>
      </c>
      <c r="DF230" s="172">
        <f t="shared" si="638"/>
        <v>160</v>
      </c>
      <c r="DG230" s="172">
        <f t="shared" si="639"/>
        <v>160</v>
      </c>
      <c r="DH230" s="172">
        <f t="shared" si="640"/>
        <v>160</v>
      </c>
      <c r="DI230" s="172">
        <f t="shared" si="641"/>
        <v>140</v>
      </c>
      <c r="DJ230" s="172">
        <f t="shared" si="642"/>
        <v>110.00000000000001</v>
      </c>
      <c r="DK230" s="172">
        <f t="shared" si="643"/>
        <v>100</v>
      </c>
      <c r="DL230" s="172">
        <f t="shared" si="644"/>
        <v>100</v>
      </c>
      <c r="DM230" s="172">
        <f t="shared" si="645"/>
        <v>110.00000000000001</v>
      </c>
      <c r="DN230" s="172">
        <f t="shared" si="646"/>
        <v>110.00000000000001</v>
      </c>
      <c r="DO230" s="172">
        <f t="shared" si="647"/>
        <v>120</v>
      </c>
      <c r="DP230" s="172">
        <f t="shared" si="648"/>
        <v>140</v>
      </c>
      <c r="DQ230" s="172">
        <f t="shared" si="649"/>
        <v>150</v>
      </c>
      <c r="DR230" s="172">
        <f t="shared" si="650"/>
        <v>150</v>
      </c>
      <c r="DS230" s="172">
        <f t="shared" si="651"/>
        <v>150</v>
      </c>
      <c r="DT230" s="172">
        <f t="shared" si="652"/>
        <v>160</v>
      </c>
      <c r="DU230" s="172">
        <f t="shared" si="653"/>
        <v>160</v>
      </c>
      <c r="DV230" s="172">
        <f t="shared" si="654"/>
        <v>160</v>
      </c>
      <c r="DW230" s="172">
        <f t="shared" si="655"/>
        <v>160</v>
      </c>
      <c r="DX230" s="172">
        <f t="shared" si="656"/>
        <v>160</v>
      </c>
      <c r="DY230" s="172">
        <f t="shared" si="657"/>
        <v>160</v>
      </c>
      <c r="EA230" s="171">
        <f t="shared" si="658"/>
        <v>8200</v>
      </c>
      <c r="EB230" s="172">
        <f t="shared" si="659"/>
        <v>8200</v>
      </c>
      <c r="EC230" s="172">
        <f t="shared" si="660"/>
        <v>8200</v>
      </c>
      <c r="ED230" s="172">
        <f t="shared" si="661"/>
        <v>8200</v>
      </c>
      <c r="EE230" s="172">
        <f t="shared" si="662"/>
        <v>8200</v>
      </c>
      <c r="EF230" s="172">
        <f t="shared" si="663"/>
        <v>8200</v>
      </c>
      <c r="EG230" s="172">
        <f t="shared" si="664"/>
        <v>8200</v>
      </c>
      <c r="EH230" s="172">
        <f t="shared" si="665"/>
        <v>8400</v>
      </c>
      <c r="EI230" s="172">
        <f t="shared" si="666"/>
        <v>8700</v>
      </c>
      <c r="EJ230" s="172">
        <f t="shared" si="667"/>
        <v>8800</v>
      </c>
      <c r="EK230" s="172">
        <f t="shared" si="668"/>
        <v>8800</v>
      </c>
      <c r="EL230" s="172">
        <f t="shared" si="669"/>
        <v>8700</v>
      </c>
      <c r="EM230" s="172">
        <f t="shared" si="670"/>
        <v>8700</v>
      </c>
      <c r="EN230" s="172">
        <f t="shared" si="671"/>
        <v>8600</v>
      </c>
      <c r="EO230" s="172">
        <f t="shared" si="672"/>
        <v>8400</v>
      </c>
      <c r="EP230" s="172">
        <f t="shared" si="673"/>
        <v>8300</v>
      </c>
      <c r="EQ230" s="172">
        <f t="shared" si="674"/>
        <v>8300</v>
      </c>
      <c r="ER230" s="172">
        <f t="shared" si="675"/>
        <v>8300</v>
      </c>
      <c r="ES230" s="172">
        <f t="shared" si="676"/>
        <v>8200</v>
      </c>
      <c r="ET230" s="172">
        <f t="shared" si="677"/>
        <v>8200</v>
      </c>
      <c r="EU230" s="172">
        <f t="shared" si="678"/>
        <v>8200</v>
      </c>
      <c r="EV230" s="172">
        <f t="shared" si="679"/>
        <v>8200</v>
      </c>
      <c r="EW230" s="172">
        <f t="shared" si="680"/>
        <v>8200</v>
      </c>
      <c r="EX230" s="172">
        <f t="shared" si="681"/>
        <v>8200</v>
      </c>
      <c r="EZ230" s="171">
        <f t="shared" si="682"/>
        <v>8300</v>
      </c>
      <c r="FA230" s="172">
        <f t="shared" si="683"/>
        <v>8300</v>
      </c>
      <c r="FB230" s="172">
        <f t="shared" si="684"/>
        <v>8300</v>
      </c>
      <c r="FC230" s="172">
        <f t="shared" si="685"/>
        <v>8300</v>
      </c>
      <c r="FD230" s="172">
        <f t="shared" si="686"/>
        <v>8300</v>
      </c>
      <c r="FE230" s="172">
        <f t="shared" si="687"/>
        <v>8300</v>
      </c>
      <c r="FF230" s="172">
        <f t="shared" si="688"/>
        <v>8300</v>
      </c>
      <c r="FG230" s="172">
        <f t="shared" si="689"/>
        <v>8500</v>
      </c>
      <c r="FH230" s="172">
        <f t="shared" si="690"/>
        <v>8800</v>
      </c>
      <c r="FI230" s="172">
        <f t="shared" si="691"/>
        <v>8900</v>
      </c>
      <c r="FJ230" s="172">
        <f t="shared" si="692"/>
        <v>8900</v>
      </c>
      <c r="FK230" s="172">
        <f t="shared" si="693"/>
        <v>8800</v>
      </c>
      <c r="FL230" s="172">
        <f t="shared" si="694"/>
        <v>8800</v>
      </c>
      <c r="FM230" s="172">
        <f t="shared" si="695"/>
        <v>8700</v>
      </c>
      <c r="FN230" s="172">
        <f t="shared" si="696"/>
        <v>8500</v>
      </c>
      <c r="FO230" s="172">
        <f t="shared" si="697"/>
        <v>8400</v>
      </c>
      <c r="FP230" s="172">
        <f t="shared" si="698"/>
        <v>8400</v>
      </c>
      <c r="FQ230" s="172">
        <f t="shared" si="699"/>
        <v>8400</v>
      </c>
      <c r="FR230" s="172">
        <f t="shared" si="700"/>
        <v>8300</v>
      </c>
      <c r="FS230" s="172">
        <f t="shared" si="701"/>
        <v>8300</v>
      </c>
      <c r="FT230" s="172">
        <f t="shared" si="702"/>
        <v>8300</v>
      </c>
      <c r="FU230" s="172">
        <f t="shared" si="703"/>
        <v>8300</v>
      </c>
      <c r="FV230" s="172">
        <f t="shared" si="704"/>
        <v>8300</v>
      </c>
      <c r="FW230" s="172">
        <f t="shared" si="705"/>
        <v>8300</v>
      </c>
    </row>
    <row r="231" spans="3:179" ht="14.25" customHeight="1" x14ac:dyDescent="0.25">
      <c r="C231" s="132">
        <v>2036</v>
      </c>
      <c r="D231" s="14" t="s">
        <v>10</v>
      </c>
      <c r="E231" s="171">
        <f t="shared" si="562"/>
        <v>1387.49</v>
      </c>
      <c r="F231" s="172">
        <f t="shared" si="563"/>
        <v>1387.49</v>
      </c>
      <c r="G231" s="172">
        <f t="shared" si="564"/>
        <v>1387.49</v>
      </c>
      <c r="H231" s="172">
        <f t="shared" si="565"/>
        <v>1387.49</v>
      </c>
      <c r="I231" s="172">
        <f t="shared" si="566"/>
        <v>1383.0797642838477</v>
      </c>
      <c r="J231" s="172">
        <f t="shared" si="567"/>
        <v>1387.49</v>
      </c>
      <c r="K231" s="172">
        <f t="shared" si="568"/>
        <v>1374.8455167096165</v>
      </c>
      <c r="L231" s="172">
        <f t="shared" si="569"/>
        <v>1096.1148189453509</v>
      </c>
      <c r="M231" s="172">
        <f t="shared" si="570"/>
        <v>930.95409016047961</v>
      </c>
      <c r="N231" s="172">
        <f t="shared" si="571"/>
        <v>842.52042058170514</v>
      </c>
      <c r="O231" s="172">
        <f t="shared" si="572"/>
        <v>922.92016193388895</v>
      </c>
      <c r="P231" s="172">
        <f t="shared" si="573"/>
        <v>958.73565684954292</v>
      </c>
      <c r="Q231" s="172">
        <f t="shared" si="574"/>
        <v>1007.2057090930419</v>
      </c>
      <c r="R231" s="172">
        <f t="shared" si="575"/>
        <v>1112.4854892103817</v>
      </c>
      <c r="S231" s="172">
        <f t="shared" si="576"/>
        <v>1218.6045128428595</v>
      </c>
      <c r="T231" s="172">
        <f t="shared" si="577"/>
        <v>1321.29</v>
      </c>
      <c r="U231" s="172">
        <f t="shared" si="578"/>
        <v>1321.29</v>
      </c>
      <c r="V231" s="172">
        <f t="shared" si="579"/>
        <v>1321.29</v>
      </c>
      <c r="W231" s="172">
        <f t="shared" si="580"/>
        <v>1387.49</v>
      </c>
      <c r="X231" s="172">
        <f t="shared" si="581"/>
        <v>1387.49</v>
      </c>
      <c r="Y231" s="172">
        <f t="shared" si="582"/>
        <v>1387.49</v>
      </c>
      <c r="Z231" s="172">
        <f t="shared" si="583"/>
        <v>1387.49</v>
      </c>
      <c r="AA231" s="172">
        <f t="shared" si="584"/>
        <v>1387.49</v>
      </c>
      <c r="AB231" s="172">
        <f t="shared" si="585"/>
        <v>1387.49</v>
      </c>
      <c r="AC231" s="176">
        <f xml:space="preserve"> SUM(E231:AB231) * 31</f>
        <v>932285.51035893254</v>
      </c>
      <c r="AD231" s="195"/>
      <c r="AE231" s="171">
        <f t="shared" si="586"/>
        <v>8210</v>
      </c>
      <c r="AF231" s="172">
        <f t="shared" si="587"/>
        <v>8210</v>
      </c>
      <c r="AG231" s="172">
        <f t="shared" si="588"/>
        <v>8210</v>
      </c>
      <c r="AH231" s="172">
        <f t="shared" si="589"/>
        <v>8210</v>
      </c>
      <c r="AI231" s="172">
        <f t="shared" si="590"/>
        <v>8216.7571622576306</v>
      </c>
      <c r="AJ231" s="172">
        <f t="shared" si="591"/>
        <v>8210</v>
      </c>
      <c r="AK231" s="172">
        <f t="shared" si="592"/>
        <v>8229.3360353742082</v>
      </c>
      <c r="AL231" s="172">
        <f t="shared" si="593"/>
        <v>8629.8575801987899</v>
      </c>
      <c r="AM231" s="172">
        <f t="shared" si="594"/>
        <v>8847.8146567525764</v>
      </c>
      <c r="AN231" s="172">
        <f t="shared" si="595"/>
        <v>8959.6503331566146</v>
      </c>
      <c r="AO231" s="172">
        <f t="shared" si="596"/>
        <v>8858.1067514413044</v>
      </c>
      <c r="AP231" s="172">
        <f t="shared" si="597"/>
        <v>8812.012873037138</v>
      </c>
      <c r="AQ231" s="172">
        <f t="shared" si="598"/>
        <v>8748.742279896016</v>
      </c>
      <c r="AR231" s="172">
        <f t="shared" si="599"/>
        <v>8607.5463234108447</v>
      </c>
      <c r="AS231" s="172">
        <f t="shared" si="600"/>
        <v>8459.4807125230654</v>
      </c>
      <c r="AT231" s="172">
        <f t="shared" si="601"/>
        <v>8310</v>
      </c>
      <c r="AU231" s="172">
        <f t="shared" si="602"/>
        <v>8310</v>
      </c>
      <c r="AV231" s="172">
        <f t="shared" si="603"/>
        <v>8310</v>
      </c>
      <c r="AW231" s="172">
        <f t="shared" si="604"/>
        <v>8210</v>
      </c>
      <c r="AX231" s="172">
        <f t="shared" si="605"/>
        <v>8210</v>
      </c>
      <c r="AY231" s="172">
        <f t="shared" si="606"/>
        <v>8210</v>
      </c>
      <c r="AZ231" s="172">
        <f t="shared" si="607"/>
        <v>8210</v>
      </c>
      <c r="BA231" s="172">
        <f t="shared" si="608"/>
        <v>8210</v>
      </c>
      <c r="BB231" s="172">
        <f t="shared" si="609"/>
        <v>8210</v>
      </c>
      <c r="BD231" s="189">
        <f xml:space="preserve">  'Generation Calculation'!CC218-'Bidders Proposed Renewables'!E193</f>
        <v>169</v>
      </c>
      <c r="BE231" s="190">
        <f xml:space="preserve">  'Generation Calculation'!CD218-'Bidders Proposed Renewables'!F193</f>
        <v>169</v>
      </c>
      <c r="BF231" s="190">
        <f xml:space="preserve">  'Generation Calculation'!CE218-'Bidders Proposed Renewables'!G193</f>
        <v>169</v>
      </c>
      <c r="BG231" s="190">
        <f xml:space="preserve">  'Generation Calculation'!CF218-'Bidders Proposed Renewables'!H193</f>
        <v>169</v>
      </c>
      <c r="BH231" s="190">
        <f xml:space="preserve">  'Generation Calculation'!CG218-'Bidders Proposed Renewables'!I193</f>
        <v>168.32428377423699</v>
      </c>
      <c r="BI231" s="190">
        <f xml:space="preserve">  'Generation Calculation'!CH218-'Bidders Proposed Renewables'!J193</f>
        <v>169</v>
      </c>
      <c r="BJ231" s="190">
        <f xml:space="preserve">  'Generation Calculation'!CI218-'Bidders Proposed Renewables'!K193</f>
        <v>167.06639646257912</v>
      </c>
      <c r="BK231" s="190">
        <f xml:space="preserve">  'Generation Calculation'!CJ218-'Bidders Proposed Renewables'!L193</f>
        <v>127.01424198012103</v>
      </c>
      <c r="BL231" s="190">
        <f xml:space="preserve">  'Generation Calculation'!CK218-'Bidders Proposed Renewables'!M193</f>
        <v>105.21853432474238</v>
      </c>
      <c r="BM231" s="190">
        <f xml:space="preserve">  'Generation Calculation'!CL218-'Bidders Proposed Renewables'!N193</f>
        <v>94.034966684338571</v>
      </c>
      <c r="BN231" s="190">
        <f xml:space="preserve">  'Generation Calculation'!CM218-'Bidders Proposed Renewables'!O193</f>
        <v>104.1893248558695</v>
      </c>
      <c r="BO231" s="190">
        <f xml:space="preserve">  'Generation Calculation'!CN218-'Bidders Proposed Renewables'!P193</f>
        <v>108.79871269628617</v>
      </c>
      <c r="BP231" s="190">
        <f xml:space="preserve">  'Generation Calculation'!CO218-'Bidders Proposed Renewables'!Q193</f>
        <v>115.12577201039841</v>
      </c>
      <c r="BQ231" s="190">
        <f xml:space="preserve">  'Generation Calculation'!CP218-'Bidders Proposed Renewables'!R193</f>
        <v>129.24536765891557</v>
      </c>
      <c r="BR231" s="190">
        <f xml:space="preserve">  'Generation Calculation'!CQ218-'Bidders Proposed Renewables'!S193</f>
        <v>144.05192874769344</v>
      </c>
      <c r="BS231" s="190">
        <f xml:space="preserve">  'Generation Calculation'!CR218-'Bidders Proposed Renewables'!T193</f>
        <v>159</v>
      </c>
      <c r="BT231" s="190">
        <f xml:space="preserve">  'Generation Calculation'!CS218-'Bidders Proposed Renewables'!U193</f>
        <v>159</v>
      </c>
      <c r="BU231" s="190">
        <f xml:space="preserve">  'Generation Calculation'!CT218-'Bidders Proposed Renewables'!V193</f>
        <v>159</v>
      </c>
      <c r="BV231" s="190">
        <f xml:space="preserve">  'Generation Calculation'!CU218-'Bidders Proposed Renewables'!W193</f>
        <v>169</v>
      </c>
      <c r="BW231" s="190">
        <f xml:space="preserve">  'Generation Calculation'!CV218-'Bidders Proposed Renewables'!X193</f>
        <v>169</v>
      </c>
      <c r="BX231" s="190">
        <f xml:space="preserve">  'Generation Calculation'!CW218-'Bidders Proposed Renewables'!Y193</f>
        <v>169</v>
      </c>
      <c r="BY231" s="190">
        <f xml:space="preserve">  'Generation Calculation'!CX218-'Bidders Proposed Renewables'!Z193</f>
        <v>169</v>
      </c>
      <c r="BZ231" s="190">
        <f xml:space="preserve">  'Generation Calculation'!CY218-'Bidders Proposed Renewables'!AA193</f>
        <v>169</v>
      </c>
      <c r="CA231" s="190">
        <f xml:space="preserve">  'Generation Calculation'!CZ218-'Bidders Proposed Renewables'!AB193</f>
        <v>169</v>
      </c>
      <c r="CC231" s="171">
        <f t="shared" si="610"/>
        <v>170</v>
      </c>
      <c r="CD231" s="172">
        <f t="shared" si="611"/>
        <v>170</v>
      </c>
      <c r="CE231" s="172">
        <f t="shared" si="612"/>
        <v>170</v>
      </c>
      <c r="CF231" s="172">
        <f t="shared" si="613"/>
        <v>170</v>
      </c>
      <c r="CG231" s="172">
        <f t="shared" si="614"/>
        <v>170</v>
      </c>
      <c r="CH231" s="172">
        <f t="shared" si="615"/>
        <v>170</v>
      </c>
      <c r="CI231" s="172">
        <f t="shared" si="616"/>
        <v>170</v>
      </c>
      <c r="CJ231" s="172">
        <f t="shared" si="617"/>
        <v>130</v>
      </c>
      <c r="CK231" s="172">
        <f t="shared" si="618"/>
        <v>110.00000000000001</v>
      </c>
      <c r="CL231" s="172">
        <f t="shared" si="619"/>
        <v>100</v>
      </c>
      <c r="CM231" s="172">
        <f t="shared" si="620"/>
        <v>110.00000000000001</v>
      </c>
      <c r="CN231" s="172">
        <f t="shared" si="621"/>
        <v>110.00000000000001</v>
      </c>
      <c r="CO231" s="172">
        <f t="shared" si="622"/>
        <v>120</v>
      </c>
      <c r="CP231" s="172">
        <f t="shared" si="623"/>
        <v>130</v>
      </c>
      <c r="CQ231" s="172">
        <f t="shared" si="624"/>
        <v>150</v>
      </c>
      <c r="CR231" s="172">
        <f t="shared" si="625"/>
        <v>160</v>
      </c>
      <c r="CS231" s="172">
        <f t="shared" si="626"/>
        <v>160</v>
      </c>
      <c r="CT231" s="172">
        <f t="shared" si="627"/>
        <v>160</v>
      </c>
      <c r="CU231" s="172">
        <f t="shared" si="628"/>
        <v>170</v>
      </c>
      <c r="CV231" s="172">
        <f t="shared" si="629"/>
        <v>170</v>
      </c>
      <c r="CW231" s="172">
        <f t="shared" si="630"/>
        <v>170</v>
      </c>
      <c r="CX231" s="172">
        <f t="shared" si="631"/>
        <v>170</v>
      </c>
      <c r="CY231" s="172">
        <f t="shared" si="632"/>
        <v>170</v>
      </c>
      <c r="CZ231" s="172">
        <f t="shared" si="633"/>
        <v>170</v>
      </c>
      <c r="DB231" s="171">
        <f t="shared" si="634"/>
        <v>160</v>
      </c>
      <c r="DC231" s="172">
        <f t="shared" si="635"/>
        <v>160</v>
      </c>
      <c r="DD231" s="172">
        <f t="shared" si="636"/>
        <v>160</v>
      </c>
      <c r="DE231" s="172">
        <f t="shared" si="637"/>
        <v>160</v>
      </c>
      <c r="DF231" s="172">
        <f t="shared" si="638"/>
        <v>160</v>
      </c>
      <c r="DG231" s="172">
        <f t="shared" si="639"/>
        <v>160</v>
      </c>
      <c r="DH231" s="172">
        <f t="shared" si="640"/>
        <v>160</v>
      </c>
      <c r="DI231" s="172">
        <f t="shared" si="641"/>
        <v>120</v>
      </c>
      <c r="DJ231" s="172">
        <f t="shared" si="642"/>
        <v>100</v>
      </c>
      <c r="DK231" s="172">
        <f t="shared" si="643"/>
        <v>90</v>
      </c>
      <c r="DL231" s="172">
        <f t="shared" si="644"/>
        <v>100</v>
      </c>
      <c r="DM231" s="172">
        <f t="shared" si="645"/>
        <v>100</v>
      </c>
      <c r="DN231" s="172">
        <f t="shared" si="646"/>
        <v>110.00000000000001</v>
      </c>
      <c r="DO231" s="172">
        <f t="shared" si="647"/>
        <v>120</v>
      </c>
      <c r="DP231" s="172">
        <f t="shared" si="648"/>
        <v>140</v>
      </c>
      <c r="DQ231" s="172">
        <f t="shared" si="649"/>
        <v>150</v>
      </c>
      <c r="DR231" s="172">
        <f t="shared" si="650"/>
        <v>150</v>
      </c>
      <c r="DS231" s="172">
        <f t="shared" si="651"/>
        <v>150</v>
      </c>
      <c r="DT231" s="172">
        <f t="shared" si="652"/>
        <v>160</v>
      </c>
      <c r="DU231" s="172">
        <f t="shared" si="653"/>
        <v>160</v>
      </c>
      <c r="DV231" s="172">
        <f t="shared" si="654"/>
        <v>160</v>
      </c>
      <c r="DW231" s="172">
        <f t="shared" si="655"/>
        <v>160</v>
      </c>
      <c r="DX231" s="172">
        <f t="shared" si="656"/>
        <v>160</v>
      </c>
      <c r="DY231" s="172">
        <f t="shared" si="657"/>
        <v>160</v>
      </c>
      <c r="EA231" s="171">
        <f t="shared" si="658"/>
        <v>8200</v>
      </c>
      <c r="EB231" s="172">
        <f t="shared" si="659"/>
        <v>8200</v>
      </c>
      <c r="EC231" s="172">
        <f t="shared" si="660"/>
        <v>8200</v>
      </c>
      <c r="ED231" s="172">
        <f t="shared" si="661"/>
        <v>8200</v>
      </c>
      <c r="EE231" s="172">
        <f t="shared" si="662"/>
        <v>8200</v>
      </c>
      <c r="EF231" s="172">
        <f t="shared" si="663"/>
        <v>8200</v>
      </c>
      <c r="EG231" s="172">
        <f t="shared" si="664"/>
        <v>8200</v>
      </c>
      <c r="EH231" s="172">
        <f t="shared" si="665"/>
        <v>8600</v>
      </c>
      <c r="EI231" s="172">
        <f t="shared" si="666"/>
        <v>8800</v>
      </c>
      <c r="EJ231" s="172">
        <f t="shared" si="667"/>
        <v>8900</v>
      </c>
      <c r="EK231" s="172">
        <f t="shared" si="668"/>
        <v>8800</v>
      </c>
      <c r="EL231" s="172">
        <f t="shared" si="669"/>
        <v>8800</v>
      </c>
      <c r="EM231" s="172">
        <f t="shared" si="670"/>
        <v>8700</v>
      </c>
      <c r="EN231" s="172">
        <f t="shared" si="671"/>
        <v>8600</v>
      </c>
      <c r="EO231" s="172">
        <f t="shared" si="672"/>
        <v>8400</v>
      </c>
      <c r="EP231" s="172">
        <f t="shared" si="673"/>
        <v>8300</v>
      </c>
      <c r="EQ231" s="172">
        <f t="shared" si="674"/>
        <v>8300</v>
      </c>
      <c r="ER231" s="172">
        <f t="shared" si="675"/>
        <v>8300</v>
      </c>
      <c r="ES231" s="172">
        <f t="shared" si="676"/>
        <v>8200</v>
      </c>
      <c r="ET231" s="172">
        <f t="shared" si="677"/>
        <v>8200</v>
      </c>
      <c r="EU231" s="172">
        <f t="shared" si="678"/>
        <v>8200</v>
      </c>
      <c r="EV231" s="172">
        <f t="shared" si="679"/>
        <v>8200</v>
      </c>
      <c r="EW231" s="172">
        <f t="shared" si="680"/>
        <v>8200</v>
      </c>
      <c r="EX231" s="172">
        <f t="shared" si="681"/>
        <v>8200</v>
      </c>
      <c r="EZ231" s="171">
        <f t="shared" si="682"/>
        <v>8300</v>
      </c>
      <c r="FA231" s="172">
        <f t="shared" si="683"/>
        <v>8300</v>
      </c>
      <c r="FB231" s="172">
        <f t="shared" si="684"/>
        <v>8300</v>
      </c>
      <c r="FC231" s="172">
        <f t="shared" si="685"/>
        <v>8300</v>
      </c>
      <c r="FD231" s="172">
        <f t="shared" si="686"/>
        <v>8300</v>
      </c>
      <c r="FE231" s="172">
        <f t="shared" si="687"/>
        <v>8300</v>
      </c>
      <c r="FF231" s="172">
        <f t="shared" si="688"/>
        <v>8300</v>
      </c>
      <c r="FG231" s="172">
        <f t="shared" si="689"/>
        <v>8700</v>
      </c>
      <c r="FH231" s="172">
        <f t="shared" si="690"/>
        <v>8900</v>
      </c>
      <c r="FI231" s="172">
        <f t="shared" si="691"/>
        <v>9000</v>
      </c>
      <c r="FJ231" s="172">
        <f t="shared" si="692"/>
        <v>8900</v>
      </c>
      <c r="FK231" s="172">
        <f t="shared" si="693"/>
        <v>8900</v>
      </c>
      <c r="FL231" s="172">
        <f t="shared" si="694"/>
        <v>8800</v>
      </c>
      <c r="FM231" s="172">
        <f t="shared" si="695"/>
        <v>8700</v>
      </c>
      <c r="FN231" s="172">
        <f t="shared" si="696"/>
        <v>8500</v>
      </c>
      <c r="FO231" s="172">
        <f t="shared" si="697"/>
        <v>8400</v>
      </c>
      <c r="FP231" s="172">
        <f t="shared" si="698"/>
        <v>8400</v>
      </c>
      <c r="FQ231" s="172">
        <f t="shared" si="699"/>
        <v>8400</v>
      </c>
      <c r="FR231" s="172">
        <f t="shared" si="700"/>
        <v>8300</v>
      </c>
      <c r="FS231" s="172">
        <f t="shared" si="701"/>
        <v>8300</v>
      </c>
      <c r="FT231" s="172">
        <f t="shared" si="702"/>
        <v>8300</v>
      </c>
      <c r="FU231" s="172">
        <f t="shared" si="703"/>
        <v>8300</v>
      </c>
      <c r="FV231" s="172">
        <f t="shared" si="704"/>
        <v>8300</v>
      </c>
      <c r="FW231" s="172">
        <f t="shared" si="705"/>
        <v>8300</v>
      </c>
    </row>
    <row r="232" spans="3:179" ht="14.25" customHeight="1" x14ac:dyDescent="0.25">
      <c r="C232" s="132">
        <v>2036</v>
      </c>
      <c r="D232" s="14" t="s">
        <v>167</v>
      </c>
      <c r="E232" s="171">
        <f t="shared" si="562"/>
        <v>1387.49</v>
      </c>
      <c r="F232" s="172">
        <f t="shared" si="563"/>
        <v>1387.49</v>
      </c>
      <c r="G232" s="172">
        <f t="shared" si="564"/>
        <v>1387.49</v>
      </c>
      <c r="H232" s="172">
        <f t="shared" si="565"/>
        <v>1387.49</v>
      </c>
      <c r="I232" s="172">
        <f t="shared" si="566"/>
        <v>1387.49</v>
      </c>
      <c r="J232" s="172">
        <f t="shared" si="567"/>
        <v>1387.49</v>
      </c>
      <c r="K232" s="172">
        <f t="shared" si="568"/>
        <v>1387.49</v>
      </c>
      <c r="L232" s="172">
        <f t="shared" si="569"/>
        <v>1296.0461413407231</v>
      </c>
      <c r="M232" s="172">
        <f t="shared" si="570"/>
        <v>1178.0218003443892</v>
      </c>
      <c r="N232" s="172">
        <f t="shared" si="571"/>
        <v>1044.4646386224608</v>
      </c>
      <c r="O232" s="172">
        <f t="shared" si="572"/>
        <v>1059.2657368388805</v>
      </c>
      <c r="P232" s="172">
        <f t="shared" si="573"/>
        <v>1142.7013446982521</v>
      </c>
      <c r="Q232" s="172">
        <f t="shared" si="574"/>
        <v>1170.5609772180849</v>
      </c>
      <c r="R232" s="172">
        <f t="shared" si="575"/>
        <v>1258.9965305212406</v>
      </c>
      <c r="S232" s="172">
        <f t="shared" si="576"/>
        <v>1321.29</v>
      </c>
      <c r="T232" s="172">
        <f t="shared" si="577"/>
        <v>1321.29</v>
      </c>
      <c r="U232" s="172">
        <f t="shared" si="578"/>
        <v>1321.29</v>
      </c>
      <c r="V232" s="172">
        <f t="shared" si="579"/>
        <v>1321.29</v>
      </c>
      <c r="W232" s="172">
        <f t="shared" si="580"/>
        <v>1387.49</v>
      </c>
      <c r="X232" s="172">
        <f t="shared" si="581"/>
        <v>1387.49</v>
      </c>
      <c r="Y232" s="172">
        <f t="shared" si="582"/>
        <v>1387.49</v>
      </c>
      <c r="Z232" s="172">
        <f t="shared" si="583"/>
        <v>1387.49</v>
      </c>
      <c r="AA232" s="172">
        <f t="shared" si="584"/>
        <v>1387.49</v>
      </c>
      <c r="AB232" s="172">
        <f t="shared" si="585"/>
        <v>1387.49</v>
      </c>
      <c r="AC232" s="176">
        <f xml:space="preserve"> SUM(E232:AB232) * 30</f>
        <v>944177.61508752126</v>
      </c>
      <c r="AD232" s="195"/>
      <c r="AE232" s="171">
        <f t="shared" si="586"/>
        <v>8210</v>
      </c>
      <c r="AF232" s="172">
        <f t="shared" si="587"/>
        <v>8210</v>
      </c>
      <c r="AG232" s="172">
        <f t="shared" si="588"/>
        <v>8210</v>
      </c>
      <c r="AH232" s="172">
        <f t="shared" si="589"/>
        <v>8210</v>
      </c>
      <c r="AI232" s="172">
        <f t="shared" si="590"/>
        <v>8210</v>
      </c>
      <c r="AJ232" s="172">
        <f t="shared" si="591"/>
        <v>8210</v>
      </c>
      <c r="AK232" s="172">
        <f t="shared" si="592"/>
        <v>8210</v>
      </c>
      <c r="AL232" s="172">
        <f t="shared" si="593"/>
        <v>8347.3575888611977</v>
      </c>
      <c r="AM232" s="172">
        <f t="shared" si="594"/>
        <v>8516.8308057091963</v>
      </c>
      <c r="AN232" s="172">
        <f t="shared" si="595"/>
        <v>8699.3804306545626</v>
      </c>
      <c r="AO232" s="172">
        <f t="shared" si="596"/>
        <v>8679.5901425774919</v>
      </c>
      <c r="AP232" s="172">
        <f t="shared" si="597"/>
        <v>8566.0042246957455</v>
      </c>
      <c r="AQ232" s="172">
        <f t="shared" si="598"/>
        <v>8527.2741337251682</v>
      </c>
      <c r="AR232" s="172">
        <f t="shared" si="599"/>
        <v>8401.453997199962</v>
      </c>
      <c r="AS232" s="172">
        <f t="shared" si="600"/>
        <v>8310</v>
      </c>
      <c r="AT232" s="172">
        <f t="shared" si="601"/>
        <v>8310</v>
      </c>
      <c r="AU232" s="172">
        <f t="shared" si="602"/>
        <v>8310</v>
      </c>
      <c r="AV232" s="172">
        <f t="shared" si="603"/>
        <v>8310</v>
      </c>
      <c r="AW232" s="172">
        <f t="shared" si="604"/>
        <v>8210</v>
      </c>
      <c r="AX232" s="172">
        <f t="shared" si="605"/>
        <v>8210</v>
      </c>
      <c r="AY232" s="172">
        <f t="shared" si="606"/>
        <v>8210</v>
      </c>
      <c r="AZ232" s="172">
        <f t="shared" si="607"/>
        <v>8210</v>
      </c>
      <c r="BA232" s="172">
        <f t="shared" si="608"/>
        <v>8210</v>
      </c>
      <c r="BB232" s="172">
        <f t="shared" si="609"/>
        <v>8210</v>
      </c>
      <c r="BD232" s="189">
        <f xml:space="preserve">  'Generation Calculation'!CC219-'Bidders Proposed Renewables'!E194</f>
        <v>169</v>
      </c>
      <c r="BE232" s="190">
        <f xml:space="preserve">  'Generation Calculation'!CD219-'Bidders Proposed Renewables'!F194</f>
        <v>169</v>
      </c>
      <c r="BF232" s="190">
        <f xml:space="preserve">  'Generation Calculation'!CE219-'Bidders Proposed Renewables'!G194</f>
        <v>169</v>
      </c>
      <c r="BG232" s="190">
        <f xml:space="preserve">  'Generation Calculation'!CF219-'Bidders Proposed Renewables'!H194</f>
        <v>169</v>
      </c>
      <c r="BH232" s="190">
        <f xml:space="preserve">  'Generation Calculation'!CG219-'Bidders Proposed Renewables'!I194</f>
        <v>169</v>
      </c>
      <c r="BI232" s="190">
        <f xml:space="preserve">  'Generation Calculation'!CH219-'Bidders Proposed Renewables'!J194</f>
        <v>169</v>
      </c>
      <c r="BJ232" s="190">
        <f xml:space="preserve">  'Generation Calculation'!CI219-'Bidders Proposed Renewables'!K194</f>
        <v>169</v>
      </c>
      <c r="BK232" s="190">
        <f xml:space="preserve">  'Generation Calculation'!CJ219-'Bidders Proposed Renewables'!L194</f>
        <v>155.26424111388025</v>
      </c>
      <c r="BL232" s="190">
        <f xml:space="preserve">  'Generation Calculation'!CK219-'Bidders Proposed Renewables'!M194</f>
        <v>138.31691942908043</v>
      </c>
      <c r="BM232" s="190">
        <f xml:space="preserve">  'Generation Calculation'!CL219-'Bidders Proposed Renewables'!N194</f>
        <v>120.06195693454376</v>
      </c>
      <c r="BN232" s="190">
        <f xml:space="preserve">  'Generation Calculation'!CM219-'Bidders Proposed Renewables'!O194</f>
        <v>122.04098574225083</v>
      </c>
      <c r="BO232" s="190">
        <f xml:space="preserve">  'Generation Calculation'!CN219-'Bidders Proposed Renewables'!P194</f>
        <v>133.39957753042546</v>
      </c>
      <c r="BP232" s="190">
        <f xml:space="preserve">  'Generation Calculation'!CO219-'Bidders Proposed Renewables'!Q194</f>
        <v>137.27258662748321</v>
      </c>
      <c r="BQ232" s="190">
        <f xml:space="preserve">  'Generation Calculation'!CP219-'Bidders Proposed Renewables'!R194</f>
        <v>149.85460028000381</v>
      </c>
      <c r="BR232" s="190">
        <f xml:space="preserve">  'Generation Calculation'!CQ219-'Bidders Proposed Renewables'!S194</f>
        <v>159</v>
      </c>
      <c r="BS232" s="190">
        <f xml:space="preserve">  'Generation Calculation'!CR219-'Bidders Proposed Renewables'!T194</f>
        <v>159</v>
      </c>
      <c r="BT232" s="190">
        <f xml:space="preserve">  'Generation Calculation'!CS219-'Bidders Proposed Renewables'!U194</f>
        <v>159</v>
      </c>
      <c r="BU232" s="190">
        <f xml:space="preserve">  'Generation Calculation'!CT219-'Bidders Proposed Renewables'!V194</f>
        <v>159</v>
      </c>
      <c r="BV232" s="190">
        <f xml:space="preserve">  'Generation Calculation'!CU219-'Bidders Proposed Renewables'!W194</f>
        <v>169</v>
      </c>
      <c r="BW232" s="190">
        <f xml:space="preserve">  'Generation Calculation'!CV219-'Bidders Proposed Renewables'!X194</f>
        <v>169</v>
      </c>
      <c r="BX232" s="190">
        <f xml:space="preserve">  'Generation Calculation'!CW219-'Bidders Proposed Renewables'!Y194</f>
        <v>169</v>
      </c>
      <c r="BY232" s="190">
        <f xml:space="preserve">  'Generation Calculation'!CX219-'Bidders Proposed Renewables'!Z194</f>
        <v>169</v>
      </c>
      <c r="BZ232" s="190">
        <f xml:space="preserve">  'Generation Calculation'!CY219-'Bidders Proposed Renewables'!AA194</f>
        <v>169</v>
      </c>
      <c r="CA232" s="190">
        <f xml:space="preserve">  'Generation Calculation'!CZ219-'Bidders Proposed Renewables'!AB194</f>
        <v>169</v>
      </c>
      <c r="CC232" s="171">
        <f t="shared" si="610"/>
        <v>170</v>
      </c>
      <c r="CD232" s="172">
        <f t="shared" si="611"/>
        <v>170</v>
      </c>
      <c r="CE232" s="172">
        <f t="shared" si="612"/>
        <v>170</v>
      </c>
      <c r="CF232" s="172">
        <f t="shared" si="613"/>
        <v>170</v>
      </c>
      <c r="CG232" s="172">
        <f t="shared" si="614"/>
        <v>170</v>
      </c>
      <c r="CH232" s="172">
        <f t="shared" si="615"/>
        <v>170</v>
      </c>
      <c r="CI232" s="172">
        <f t="shared" si="616"/>
        <v>170</v>
      </c>
      <c r="CJ232" s="172">
        <f t="shared" si="617"/>
        <v>160</v>
      </c>
      <c r="CK232" s="172">
        <f t="shared" si="618"/>
        <v>140</v>
      </c>
      <c r="CL232" s="172">
        <f t="shared" si="619"/>
        <v>130</v>
      </c>
      <c r="CM232" s="172">
        <f t="shared" si="620"/>
        <v>130</v>
      </c>
      <c r="CN232" s="172">
        <f t="shared" si="621"/>
        <v>140</v>
      </c>
      <c r="CO232" s="172">
        <f t="shared" si="622"/>
        <v>140</v>
      </c>
      <c r="CP232" s="172">
        <f t="shared" si="623"/>
        <v>150</v>
      </c>
      <c r="CQ232" s="172">
        <f t="shared" si="624"/>
        <v>160</v>
      </c>
      <c r="CR232" s="172">
        <f t="shared" si="625"/>
        <v>160</v>
      </c>
      <c r="CS232" s="172">
        <f t="shared" si="626"/>
        <v>160</v>
      </c>
      <c r="CT232" s="172">
        <f t="shared" si="627"/>
        <v>160</v>
      </c>
      <c r="CU232" s="172">
        <f t="shared" si="628"/>
        <v>170</v>
      </c>
      <c r="CV232" s="172">
        <f t="shared" si="629"/>
        <v>170</v>
      </c>
      <c r="CW232" s="172">
        <f t="shared" si="630"/>
        <v>170</v>
      </c>
      <c r="CX232" s="172">
        <f t="shared" si="631"/>
        <v>170</v>
      </c>
      <c r="CY232" s="172">
        <f t="shared" si="632"/>
        <v>170</v>
      </c>
      <c r="CZ232" s="172">
        <f t="shared" si="633"/>
        <v>170</v>
      </c>
      <c r="DB232" s="171">
        <f t="shared" si="634"/>
        <v>160</v>
      </c>
      <c r="DC232" s="172">
        <f t="shared" si="635"/>
        <v>160</v>
      </c>
      <c r="DD232" s="172">
        <f t="shared" si="636"/>
        <v>160</v>
      </c>
      <c r="DE232" s="172">
        <f t="shared" si="637"/>
        <v>160</v>
      </c>
      <c r="DF232" s="172">
        <f t="shared" si="638"/>
        <v>160</v>
      </c>
      <c r="DG232" s="172">
        <f t="shared" si="639"/>
        <v>160</v>
      </c>
      <c r="DH232" s="172">
        <f t="shared" si="640"/>
        <v>160</v>
      </c>
      <c r="DI232" s="172">
        <f t="shared" si="641"/>
        <v>150</v>
      </c>
      <c r="DJ232" s="172">
        <f t="shared" si="642"/>
        <v>130</v>
      </c>
      <c r="DK232" s="172">
        <f t="shared" si="643"/>
        <v>120</v>
      </c>
      <c r="DL232" s="172">
        <f t="shared" si="644"/>
        <v>120</v>
      </c>
      <c r="DM232" s="172">
        <f t="shared" si="645"/>
        <v>130</v>
      </c>
      <c r="DN232" s="172">
        <f t="shared" si="646"/>
        <v>130</v>
      </c>
      <c r="DO232" s="172">
        <f t="shared" si="647"/>
        <v>140</v>
      </c>
      <c r="DP232" s="172">
        <f t="shared" si="648"/>
        <v>150</v>
      </c>
      <c r="DQ232" s="172">
        <f t="shared" si="649"/>
        <v>150</v>
      </c>
      <c r="DR232" s="172">
        <f t="shared" si="650"/>
        <v>150</v>
      </c>
      <c r="DS232" s="172">
        <f t="shared" si="651"/>
        <v>150</v>
      </c>
      <c r="DT232" s="172">
        <f t="shared" si="652"/>
        <v>160</v>
      </c>
      <c r="DU232" s="172">
        <f t="shared" si="653"/>
        <v>160</v>
      </c>
      <c r="DV232" s="172">
        <f t="shared" si="654"/>
        <v>160</v>
      </c>
      <c r="DW232" s="172">
        <f t="shared" si="655"/>
        <v>160</v>
      </c>
      <c r="DX232" s="172">
        <f t="shared" si="656"/>
        <v>160</v>
      </c>
      <c r="DY232" s="172">
        <f t="shared" si="657"/>
        <v>160</v>
      </c>
      <c r="EA232" s="171">
        <f t="shared" si="658"/>
        <v>8200</v>
      </c>
      <c r="EB232" s="172">
        <f t="shared" si="659"/>
        <v>8200</v>
      </c>
      <c r="EC232" s="172">
        <f t="shared" si="660"/>
        <v>8200</v>
      </c>
      <c r="ED232" s="172">
        <f t="shared" si="661"/>
        <v>8200</v>
      </c>
      <c r="EE232" s="172">
        <f t="shared" si="662"/>
        <v>8200</v>
      </c>
      <c r="EF232" s="172">
        <f t="shared" si="663"/>
        <v>8200</v>
      </c>
      <c r="EG232" s="172">
        <f t="shared" si="664"/>
        <v>8200</v>
      </c>
      <c r="EH232" s="172">
        <f t="shared" si="665"/>
        <v>8300</v>
      </c>
      <c r="EI232" s="172">
        <f t="shared" si="666"/>
        <v>8500</v>
      </c>
      <c r="EJ232" s="172">
        <f t="shared" si="667"/>
        <v>8600</v>
      </c>
      <c r="EK232" s="172">
        <f t="shared" si="668"/>
        <v>8600</v>
      </c>
      <c r="EL232" s="172">
        <f t="shared" si="669"/>
        <v>8500</v>
      </c>
      <c r="EM232" s="172">
        <f t="shared" si="670"/>
        <v>8500</v>
      </c>
      <c r="EN232" s="172">
        <f t="shared" si="671"/>
        <v>8400</v>
      </c>
      <c r="EO232" s="172">
        <f t="shared" si="672"/>
        <v>8300</v>
      </c>
      <c r="EP232" s="172">
        <f t="shared" si="673"/>
        <v>8300</v>
      </c>
      <c r="EQ232" s="172">
        <f t="shared" si="674"/>
        <v>8300</v>
      </c>
      <c r="ER232" s="172">
        <f t="shared" si="675"/>
        <v>8300</v>
      </c>
      <c r="ES232" s="172">
        <f t="shared" si="676"/>
        <v>8200</v>
      </c>
      <c r="ET232" s="172">
        <f t="shared" si="677"/>
        <v>8200</v>
      </c>
      <c r="EU232" s="172">
        <f t="shared" si="678"/>
        <v>8200</v>
      </c>
      <c r="EV232" s="172">
        <f t="shared" si="679"/>
        <v>8200</v>
      </c>
      <c r="EW232" s="172">
        <f t="shared" si="680"/>
        <v>8200</v>
      </c>
      <c r="EX232" s="172">
        <f t="shared" si="681"/>
        <v>8200</v>
      </c>
      <c r="EZ232" s="171">
        <f t="shared" si="682"/>
        <v>8300</v>
      </c>
      <c r="FA232" s="172">
        <f t="shared" si="683"/>
        <v>8300</v>
      </c>
      <c r="FB232" s="172">
        <f t="shared" si="684"/>
        <v>8300</v>
      </c>
      <c r="FC232" s="172">
        <f t="shared" si="685"/>
        <v>8300</v>
      </c>
      <c r="FD232" s="172">
        <f t="shared" si="686"/>
        <v>8300</v>
      </c>
      <c r="FE232" s="172">
        <f t="shared" si="687"/>
        <v>8300</v>
      </c>
      <c r="FF232" s="172">
        <f t="shared" si="688"/>
        <v>8300</v>
      </c>
      <c r="FG232" s="172">
        <f t="shared" si="689"/>
        <v>8400</v>
      </c>
      <c r="FH232" s="172">
        <f t="shared" si="690"/>
        <v>8600</v>
      </c>
      <c r="FI232" s="172">
        <f t="shared" si="691"/>
        <v>8700</v>
      </c>
      <c r="FJ232" s="172">
        <f t="shared" si="692"/>
        <v>8700</v>
      </c>
      <c r="FK232" s="172">
        <f t="shared" si="693"/>
        <v>8600</v>
      </c>
      <c r="FL232" s="172">
        <f t="shared" si="694"/>
        <v>8600</v>
      </c>
      <c r="FM232" s="172">
        <f t="shared" si="695"/>
        <v>8500</v>
      </c>
      <c r="FN232" s="172">
        <f t="shared" si="696"/>
        <v>8400</v>
      </c>
      <c r="FO232" s="172">
        <f t="shared" si="697"/>
        <v>8400</v>
      </c>
      <c r="FP232" s="172">
        <f t="shared" si="698"/>
        <v>8400</v>
      </c>
      <c r="FQ232" s="172">
        <f t="shared" si="699"/>
        <v>8400</v>
      </c>
      <c r="FR232" s="172">
        <f t="shared" si="700"/>
        <v>8300</v>
      </c>
      <c r="FS232" s="172">
        <f t="shared" si="701"/>
        <v>8300</v>
      </c>
      <c r="FT232" s="172">
        <f t="shared" si="702"/>
        <v>8300</v>
      </c>
      <c r="FU232" s="172">
        <f t="shared" si="703"/>
        <v>8300</v>
      </c>
      <c r="FV232" s="172">
        <f t="shared" si="704"/>
        <v>8300</v>
      </c>
      <c r="FW232" s="172">
        <f t="shared" si="705"/>
        <v>8300</v>
      </c>
    </row>
    <row r="233" spans="3:179" ht="14.25" customHeight="1" x14ac:dyDescent="0.25">
      <c r="C233" s="132">
        <v>2036</v>
      </c>
      <c r="D233" s="14" t="s">
        <v>168</v>
      </c>
      <c r="E233" s="171">
        <f t="shared" si="562"/>
        <v>1387.49</v>
      </c>
      <c r="F233" s="172">
        <f t="shared" si="563"/>
        <v>1387.49</v>
      </c>
      <c r="G233" s="172">
        <f t="shared" si="564"/>
        <v>1387.49</v>
      </c>
      <c r="H233" s="172">
        <f t="shared" si="565"/>
        <v>1387.49</v>
      </c>
      <c r="I233" s="172">
        <f t="shared" si="566"/>
        <v>1387.49</v>
      </c>
      <c r="J233" s="172">
        <f t="shared" si="567"/>
        <v>1387.49</v>
      </c>
      <c r="K233" s="172">
        <f t="shared" si="568"/>
        <v>1387.49</v>
      </c>
      <c r="L233" s="172">
        <f t="shared" si="569"/>
        <v>1290.8125007625429</v>
      </c>
      <c r="M233" s="172">
        <f t="shared" si="570"/>
        <v>1141.6315772812491</v>
      </c>
      <c r="N233" s="172">
        <f t="shared" si="571"/>
        <v>1026.8389621547071</v>
      </c>
      <c r="O233" s="172">
        <f t="shared" si="572"/>
        <v>1006.9901180993526</v>
      </c>
      <c r="P233" s="172">
        <f t="shared" si="573"/>
        <v>1105.4313364225773</v>
      </c>
      <c r="Q233" s="172">
        <f t="shared" si="574"/>
        <v>1112.5677909256447</v>
      </c>
      <c r="R233" s="172">
        <f t="shared" si="575"/>
        <v>1166.2473100105753</v>
      </c>
      <c r="S233" s="172">
        <f t="shared" si="576"/>
        <v>1282.502231768186</v>
      </c>
      <c r="T233" s="172">
        <f t="shared" si="577"/>
        <v>1321.29</v>
      </c>
      <c r="U233" s="172">
        <f t="shared" si="578"/>
        <v>1321.29</v>
      </c>
      <c r="V233" s="172">
        <f t="shared" si="579"/>
        <v>1321.29</v>
      </c>
      <c r="W233" s="172">
        <f t="shared" si="580"/>
        <v>1387.49</v>
      </c>
      <c r="X233" s="172">
        <f t="shared" si="581"/>
        <v>1387.49</v>
      </c>
      <c r="Y233" s="172">
        <f t="shared" si="582"/>
        <v>1387.49</v>
      </c>
      <c r="Z233" s="172">
        <f t="shared" si="583"/>
        <v>1387.49</v>
      </c>
      <c r="AA233" s="172">
        <f t="shared" si="584"/>
        <v>1387.49</v>
      </c>
      <c r="AB233" s="172">
        <f t="shared" si="585"/>
        <v>1387.49</v>
      </c>
      <c r="AC233" s="176">
        <f xml:space="preserve"> SUM(E233:AB233) * 31</f>
        <v>965162.11665017018</v>
      </c>
      <c r="AD233" s="195"/>
      <c r="AE233" s="171">
        <f t="shared" si="586"/>
        <v>8210</v>
      </c>
      <c r="AF233" s="172">
        <f t="shared" si="587"/>
        <v>8210</v>
      </c>
      <c r="AG233" s="172">
        <f t="shared" si="588"/>
        <v>8210</v>
      </c>
      <c r="AH233" s="172">
        <f t="shared" si="589"/>
        <v>8210</v>
      </c>
      <c r="AI233" s="172">
        <f t="shared" si="590"/>
        <v>8210</v>
      </c>
      <c r="AJ233" s="172">
        <f t="shared" si="591"/>
        <v>8210</v>
      </c>
      <c r="AK233" s="172">
        <f t="shared" si="592"/>
        <v>8210</v>
      </c>
      <c r="AL233" s="172">
        <f t="shared" si="593"/>
        <v>8355.0513934997471</v>
      </c>
      <c r="AM233" s="172">
        <f t="shared" si="594"/>
        <v>8567.4831343335263</v>
      </c>
      <c r="AN233" s="172">
        <f t="shared" si="595"/>
        <v>8722.8119988216913</v>
      </c>
      <c r="AO233" s="172">
        <f t="shared" si="596"/>
        <v>8749.0260355789196</v>
      </c>
      <c r="AP233" s="172">
        <f t="shared" si="597"/>
        <v>8617.1769299795487</v>
      </c>
      <c r="AQ233" s="172">
        <f t="shared" si="598"/>
        <v>8607.4338122163681</v>
      </c>
      <c r="AR233" s="172">
        <f t="shared" si="599"/>
        <v>8533.2983269460346</v>
      </c>
      <c r="AS233" s="172">
        <f t="shared" si="600"/>
        <v>8367.2324595084447</v>
      </c>
      <c r="AT233" s="172">
        <f t="shared" si="601"/>
        <v>8310</v>
      </c>
      <c r="AU233" s="172">
        <f t="shared" si="602"/>
        <v>8310</v>
      </c>
      <c r="AV233" s="172">
        <f t="shared" si="603"/>
        <v>8310</v>
      </c>
      <c r="AW233" s="172">
        <f t="shared" si="604"/>
        <v>8210</v>
      </c>
      <c r="AX233" s="172">
        <f t="shared" si="605"/>
        <v>8210</v>
      </c>
      <c r="AY233" s="172">
        <f t="shared" si="606"/>
        <v>8210</v>
      </c>
      <c r="AZ233" s="172">
        <f t="shared" si="607"/>
        <v>8210</v>
      </c>
      <c r="BA233" s="172">
        <f t="shared" si="608"/>
        <v>8210</v>
      </c>
      <c r="BB233" s="172">
        <f t="shared" si="609"/>
        <v>8210</v>
      </c>
      <c r="BD233" s="189">
        <f xml:space="preserve">  'Generation Calculation'!CC220-'Bidders Proposed Renewables'!E195</f>
        <v>169</v>
      </c>
      <c r="BE233" s="190">
        <f xml:space="preserve">  'Generation Calculation'!CD220-'Bidders Proposed Renewables'!F195</f>
        <v>169</v>
      </c>
      <c r="BF233" s="190">
        <f xml:space="preserve">  'Generation Calculation'!CE220-'Bidders Proposed Renewables'!G195</f>
        <v>169</v>
      </c>
      <c r="BG233" s="190">
        <f xml:space="preserve">  'Generation Calculation'!CF220-'Bidders Proposed Renewables'!H195</f>
        <v>169</v>
      </c>
      <c r="BH233" s="190">
        <f xml:space="preserve">  'Generation Calculation'!CG220-'Bidders Proposed Renewables'!I195</f>
        <v>169</v>
      </c>
      <c r="BI233" s="190">
        <f xml:space="preserve">  'Generation Calculation'!CH220-'Bidders Proposed Renewables'!J195</f>
        <v>169</v>
      </c>
      <c r="BJ233" s="190">
        <f xml:space="preserve">  'Generation Calculation'!CI220-'Bidders Proposed Renewables'!K195</f>
        <v>169</v>
      </c>
      <c r="BK233" s="190">
        <f xml:space="preserve">  'Generation Calculation'!CJ220-'Bidders Proposed Renewables'!L195</f>
        <v>154.49486065002529</v>
      </c>
      <c r="BL233" s="190">
        <f xml:space="preserve">  'Generation Calculation'!CK220-'Bidders Proposed Renewables'!M195</f>
        <v>133.25168656664741</v>
      </c>
      <c r="BM233" s="190">
        <f xml:space="preserve">  'Generation Calculation'!CL220-'Bidders Proposed Renewables'!N195</f>
        <v>117.71880011783082</v>
      </c>
      <c r="BN233" s="190">
        <f xml:space="preserve">  'Generation Calculation'!CM220-'Bidders Proposed Renewables'!O195</f>
        <v>115.09739644210813</v>
      </c>
      <c r="BO233" s="190">
        <f xml:space="preserve">  'Generation Calculation'!CN220-'Bidders Proposed Renewables'!P195</f>
        <v>128.28230700204514</v>
      </c>
      <c r="BP233" s="190">
        <f xml:space="preserve">  'Generation Calculation'!CO220-'Bidders Proposed Renewables'!Q195</f>
        <v>129.25661877836319</v>
      </c>
      <c r="BQ233" s="190">
        <f xml:space="preserve">  'Generation Calculation'!CP220-'Bidders Proposed Renewables'!R195</f>
        <v>136.6701673053966</v>
      </c>
      <c r="BR233" s="190">
        <f xml:space="preserve">  'Generation Calculation'!CQ220-'Bidders Proposed Renewables'!S195</f>
        <v>153.27675404915547</v>
      </c>
      <c r="BS233" s="190">
        <f xml:space="preserve">  'Generation Calculation'!CR220-'Bidders Proposed Renewables'!T195</f>
        <v>159</v>
      </c>
      <c r="BT233" s="190">
        <f xml:space="preserve">  'Generation Calculation'!CS220-'Bidders Proposed Renewables'!U195</f>
        <v>159</v>
      </c>
      <c r="BU233" s="190">
        <f xml:space="preserve">  'Generation Calculation'!CT220-'Bidders Proposed Renewables'!V195</f>
        <v>159</v>
      </c>
      <c r="BV233" s="190">
        <f xml:space="preserve">  'Generation Calculation'!CU220-'Bidders Proposed Renewables'!W195</f>
        <v>169</v>
      </c>
      <c r="BW233" s="190">
        <f xml:space="preserve">  'Generation Calculation'!CV220-'Bidders Proposed Renewables'!X195</f>
        <v>169</v>
      </c>
      <c r="BX233" s="190">
        <f xml:space="preserve">  'Generation Calculation'!CW220-'Bidders Proposed Renewables'!Y195</f>
        <v>169</v>
      </c>
      <c r="BY233" s="190">
        <f xml:space="preserve">  'Generation Calculation'!CX220-'Bidders Proposed Renewables'!Z195</f>
        <v>169</v>
      </c>
      <c r="BZ233" s="190">
        <f xml:space="preserve">  'Generation Calculation'!CY220-'Bidders Proposed Renewables'!AA195</f>
        <v>169</v>
      </c>
      <c r="CA233" s="190">
        <f xml:space="preserve">  'Generation Calculation'!CZ220-'Bidders Proposed Renewables'!AB195</f>
        <v>169</v>
      </c>
      <c r="CC233" s="171">
        <f t="shared" si="610"/>
        <v>170</v>
      </c>
      <c r="CD233" s="172">
        <f t="shared" si="611"/>
        <v>170</v>
      </c>
      <c r="CE233" s="172">
        <f t="shared" si="612"/>
        <v>170</v>
      </c>
      <c r="CF233" s="172">
        <f t="shared" si="613"/>
        <v>170</v>
      </c>
      <c r="CG233" s="172">
        <f t="shared" si="614"/>
        <v>170</v>
      </c>
      <c r="CH233" s="172">
        <f t="shared" si="615"/>
        <v>170</v>
      </c>
      <c r="CI233" s="172">
        <f t="shared" si="616"/>
        <v>170</v>
      </c>
      <c r="CJ233" s="172">
        <f t="shared" si="617"/>
        <v>160</v>
      </c>
      <c r="CK233" s="172">
        <f t="shared" si="618"/>
        <v>140</v>
      </c>
      <c r="CL233" s="172">
        <f t="shared" si="619"/>
        <v>120</v>
      </c>
      <c r="CM233" s="172">
        <f t="shared" si="620"/>
        <v>120</v>
      </c>
      <c r="CN233" s="172">
        <f t="shared" si="621"/>
        <v>130</v>
      </c>
      <c r="CO233" s="172">
        <f t="shared" si="622"/>
        <v>130</v>
      </c>
      <c r="CP233" s="172">
        <f t="shared" si="623"/>
        <v>140</v>
      </c>
      <c r="CQ233" s="172">
        <f t="shared" si="624"/>
        <v>160</v>
      </c>
      <c r="CR233" s="172">
        <f t="shared" si="625"/>
        <v>160</v>
      </c>
      <c r="CS233" s="172">
        <f t="shared" si="626"/>
        <v>160</v>
      </c>
      <c r="CT233" s="172">
        <f t="shared" si="627"/>
        <v>160</v>
      </c>
      <c r="CU233" s="172">
        <f t="shared" si="628"/>
        <v>170</v>
      </c>
      <c r="CV233" s="172">
        <f t="shared" si="629"/>
        <v>170</v>
      </c>
      <c r="CW233" s="172">
        <f t="shared" si="630"/>
        <v>170</v>
      </c>
      <c r="CX233" s="172">
        <f t="shared" si="631"/>
        <v>170</v>
      </c>
      <c r="CY233" s="172">
        <f t="shared" si="632"/>
        <v>170</v>
      </c>
      <c r="CZ233" s="172">
        <f t="shared" si="633"/>
        <v>170</v>
      </c>
      <c r="DB233" s="171">
        <f t="shared" si="634"/>
        <v>160</v>
      </c>
      <c r="DC233" s="172">
        <f t="shared" si="635"/>
        <v>160</v>
      </c>
      <c r="DD233" s="172">
        <f t="shared" si="636"/>
        <v>160</v>
      </c>
      <c r="DE233" s="172">
        <f t="shared" si="637"/>
        <v>160</v>
      </c>
      <c r="DF233" s="172">
        <f t="shared" si="638"/>
        <v>160</v>
      </c>
      <c r="DG233" s="172">
        <f t="shared" si="639"/>
        <v>160</v>
      </c>
      <c r="DH233" s="172">
        <f t="shared" si="640"/>
        <v>160</v>
      </c>
      <c r="DI233" s="172">
        <f t="shared" si="641"/>
        <v>150</v>
      </c>
      <c r="DJ233" s="172">
        <f t="shared" si="642"/>
        <v>130</v>
      </c>
      <c r="DK233" s="172">
        <f t="shared" si="643"/>
        <v>110.00000000000001</v>
      </c>
      <c r="DL233" s="172">
        <f t="shared" si="644"/>
        <v>110.00000000000001</v>
      </c>
      <c r="DM233" s="172">
        <f t="shared" si="645"/>
        <v>120</v>
      </c>
      <c r="DN233" s="172">
        <f t="shared" si="646"/>
        <v>120</v>
      </c>
      <c r="DO233" s="172">
        <f t="shared" si="647"/>
        <v>130</v>
      </c>
      <c r="DP233" s="172">
        <f t="shared" si="648"/>
        <v>150</v>
      </c>
      <c r="DQ233" s="172">
        <f t="shared" si="649"/>
        <v>150</v>
      </c>
      <c r="DR233" s="172">
        <f t="shared" si="650"/>
        <v>150</v>
      </c>
      <c r="DS233" s="172">
        <f t="shared" si="651"/>
        <v>150</v>
      </c>
      <c r="DT233" s="172">
        <f t="shared" si="652"/>
        <v>160</v>
      </c>
      <c r="DU233" s="172">
        <f t="shared" si="653"/>
        <v>160</v>
      </c>
      <c r="DV233" s="172">
        <f t="shared" si="654"/>
        <v>160</v>
      </c>
      <c r="DW233" s="172">
        <f t="shared" si="655"/>
        <v>160</v>
      </c>
      <c r="DX233" s="172">
        <f t="shared" si="656"/>
        <v>160</v>
      </c>
      <c r="DY233" s="172">
        <f t="shared" si="657"/>
        <v>160</v>
      </c>
      <c r="EA233" s="171">
        <f t="shared" si="658"/>
        <v>8200</v>
      </c>
      <c r="EB233" s="172">
        <f t="shared" si="659"/>
        <v>8200</v>
      </c>
      <c r="EC233" s="172">
        <f t="shared" si="660"/>
        <v>8200</v>
      </c>
      <c r="ED233" s="172">
        <f t="shared" si="661"/>
        <v>8200</v>
      </c>
      <c r="EE233" s="172">
        <f t="shared" si="662"/>
        <v>8200</v>
      </c>
      <c r="EF233" s="172">
        <f t="shared" si="663"/>
        <v>8200</v>
      </c>
      <c r="EG233" s="172">
        <f t="shared" si="664"/>
        <v>8200</v>
      </c>
      <c r="EH233" s="172">
        <f t="shared" si="665"/>
        <v>8300</v>
      </c>
      <c r="EI233" s="172">
        <f t="shared" si="666"/>
        <v>8500</v>
      </c>
      <c r="EJ233" s="172">
        <f t="shared" si="667"/>
        <v>8700</v>
      </c>
      <c r="EK233" s="172">
        <f t="shared" si="668"/>
        <v>8700</v>
      </c>
      <c r="EL233" s="172">
        <f t="shared" si="669"/>
        <v>8600</v>
      </c>
      <c r="EM233" s="172">
        <f t="shared" si="670"/>
        <v>8600</v>
      </c>
      <c r="EN233" s="172">
        <f t="shared" si="671"/>
        <v>8500</v>
      </c>
      <c r="EO233" s="172">
        <f t="shared" si="672"/>
        <v>8300</v>
      </c>
      <c r="EP233" s="172">
        <f t="shared" si="673"/>
        <v>8300</v>
      </c>
      <c r="EQ233" s="172">
        <f t="shared" si="674"/>
        <v>8300</v>
      </c>
      <c r="ER233" s="172">
        <f t="shared" si="675"/>
        <v>8300</v>
      </c>
      <c r="ES233" s="172">
        <f t="shared" si="676"/>
        <v>8200</v>
      </c>
      <c r="ET233" s="172">
        <f t="shared" si="677"/>
        <v>8200</v>
      </c>
      <c r="EU233" s="172">
        <f t="shared" si="678"/>
        <v>8200</v>
      </c>
      <c r="EV233" s="172">
        <f t="shared" si="679"/>
        <v>8200</v>
      </c>
      <c r="EW233" s="172">
        <f t="shared" si="680"/>
        <v>8200</v>
      </c>
      <c r="EX233" s="172">
        <f t="shared" si="681"/>
        <v>8200</v>
      </c>
      <c r="EZ233" s="171">
        <f t="shared" si="682"/>
        <v>8300</v>
      </c>
      <c r="FA233" s="172">
        <f t="shared" si="683"/>
        <v>8300</v>
      </c>
      <c r="FB233" s="172">
        <f t="shared" si="684"/>
        <v>8300</v>
      </c>
      <c r="FC233" s="172">
        <f t="shared" si="685"/>
        <v>8300</v>
      </c>
      <c r="FD233" s="172">
        <f t="shared" si="686"/>
        <v>8300</v>
      </c>
      <c r="FE233" s="172">
        <f t="shared" si="687"/>
        <v>8300</v>
      </c>
      <c r="FF233" s="172">
        <f t="shared" si="688"/>
        <v>8300</v>
      </c>
      <c r="FG233" s="172">
        <f t="shared" si="689"/>
        <v>8400</v>
      </c>
      <c r="FH233" s="172">
        <f t="shared" si="690"/>
        <v>8600</v>
      </c>
      <c r="FI233" s="172">
        <f t="shared" si="691"/>
        <v>8800</v>
      </c>
      <c r="FJ233" s="172">
        <f t="shared" si="692"/>
        <v>8800</v>
      </c>
      <c r="FK233" s="172">
        <f t="shared" si="693"/>
        <v>8700</v>
      </c>
      <c r="FL233" s="172">
        <f t="shared" si="694"/>
        <v>8700</v>
      </c>
      <c r="FM233" s="172">
        <f t="shared" si="695"/>
        <v>8600</v>
      </c>
      <c r="FN233" s="172">
        <f t="shared" si="696"/>
        <v>8400</v>
      </c>
      <c r="FO233" s="172">
        <f t="shared" si="697"/>
        <v>8400</v>
      </c>
      <c r="FP233" s="172">
        <f t="shared" si="698"/>
        <v>8400</v>
      </c>
      <c r="FQ233" s="172">
        <f t="shared" si="699"/>
        <v>8400</v>
      </c>
      <c r="FR233" s="172">
        <f t="shared" si="700"/>
        <v>8300</v>
      </c>
      <c r="FS233" s="172">
        <f t="shared" si="701"/>
        <v>8300</v>
      </c>
      <c r="FT233" s="172">
        <f t="shared" si="702"/>
        <v>8300</v>
      </c>
      <c r="FU233" s="172">
        <f t="shared" si="703"/>
        <v>8300</v>
      </c>
      <c r="FV233" s="172">
        <f t="shared" si="704"/>
        <v>8300</v>
      </c>
      <c r="FW233" s="172">
        <f t="shared" si="705"/>
        <v>8300</v>
      </c>
    </row>
    <row r="234" spans="3:179" ht="14.25" customHeight="1" x14ac:dyDescent="0.25">
      <c r="C234" s="132">
        <v>2036</v>
      </c>
      <c r="D234" s="14" t="s">
        <v>169</v>
      </c>
      <c r="E234" s="171">
        <f t="shared" si="562"/>
        <v>1387.49</v>
      </c>
      <c r="F234" s="172">
        <f t="shared" si="563"/>
        <v>1387.49</v>
      </c>
      <c r="G234" s="172">
        <f t="shared" si="564"/>
        <v>1387.49</v>
      </c>
      <c r="H234" s="172">
        <f t="shared" si="565"/>
        <v>1387.49</v>
      </c>
      <c r="I234" s="172">
        <f t="shared" si="566"/>
        <v>1387.49</v>
      </c>
      <c r="J234" s="172">
        <f t="shared" si="567"/>
        <v>1387.49</v>
      </c>
      <c r="K234" s="172">
        <f t="shared" si="568"/>
        <v>1387.49</v>
      </c>
      <c r="L234" s="172">
        <f t="shared" si="569"/>
        <v>1301.236924347982</v>
      </c>
      <c r="M234" s="172">
        <f t="shared" si="570"/>
        <v>1192.0441181903218</v>
      </c>
      <c r="N234" s="172">
        <f t="shared" si="571"/>
        <v>1097.9837728975665</v>
      </c>
      <c r="O234" s="172">
        <f t="shared" si="572"/>
        <v>1084.9031878981689</v>
      </c>
      <c r="P234" s="172">
        <f t="shared" si="573"/>
        <v>1189.4277499373907</v>
      </c>
      <c r="Q234" s="172">
        <f t="shared" si="574"/>
        <v>1248.6453211737319</v>
      </c>
      <c r="R234" s="172">
        <f t="shared" si="575"/>
        <v>1279.9659890613552</v>
      </c>
      <c r="S234" s="172">
        <f t="shared" si="576"/>
        <v>1321.29</v>
      </c>
      <c r="T234" s="172">
        <f t="shared" si="577"/>
        <v>1321.29</v>
      </c>
      <c r="U234" s="172">
        <f t="shared" si="578"/>
        <v>1321.29</v>
      </c>
      <c r="V234" s="172">
        <f t="shared" si="579"/>
        <v>1321.29</v>
      </c>
      <c r="W234" s="172">
        <f t="shared" si="580"/>
        <v>1387.49</v>
      </c>
      <c r="X234" s="172">
        <f t="shared" si="581"/>
        <v>1387.49</v>
      </c>
      <c r="Y234" s="172">
        <f t="shared" si="582"/>
        <v>1387.49</v>
      </c>
      <c r="Z234" s="172">
        <f t="shared" si="583"/>
        <v>1387.49</v>
      </c>
      <c r="AA234" s="172">
        <f t="shared" si="584"/>
        <v>1387.49</v>
      </c>
      <c r="AB234" s="172">
        <f t="shared" si="585"/>
        <v>1387.49</v>
      </c>
      <c r="AC234" s="176">
        <f xml:space="preserve"> SUM(E234:AB234) * 31</f>
        <v>983218.8489687026</v>
      </c>
      <c r="AD234" s="195"/>
      <c r="AE234" s="171">
        <f t="shared" si="586"/>
        <v>8210</v>
      </c>
      <c r="AF234" s="172">
        <f t="shared" si="587"/>
        <v>8210</v>
      </c>
      <c r="AG234" s="172">
        <f t="shared" si="588"/>
        <v>8210</v>
      </c>
      <c r="AH234" s="172">
        <f t="shared" si="589"/>
        <v>8210</v>
      </c>
      <c r="AI234" s="172">
        <f t="shared" si="590"/>
        <v>8210</v>
      </c>
      <c r="AJ234" s="172">
        <f t="shared" si="591"/>
        <v>8210</v>
      </c>
      <c r="AK234" s="172">
        <f t="shared" si="592"/>
        <v>8210</v>
      </c>
      <c r="AL234" s="172">
        <f t="shared" si="593"/>
        <v>8339.7095386655437</v>
      </c>
      <c r="AM234" s="172">
        <f t="shared" si="594"/>
        <v>8497.1197919011393</v>
      </c>
      <c r="AN234" s="172">
        <f t="shared" si="595"/>
        <v>8627.3172654836744</v>
      </c>
      <c r="AO234" s="172">
        <f t="shared" si="596"/>
        <v>8645.059961762232</v>
      </c>
      <c r="AP234" s="172">
        <f t="shared" si="597"/>
        <v>8500.8058945295907</v>
      </c>
      <c r="AQ234" s="172">
        <f t="shared" si="598"/>
        <v>8416.4169957266658</v>
      </c>
      <c r="AR234" s="172">
        <f t="shared" si="599"/>
        <v>8370.9414068917413</v>
      </c>
      <c r="AS234" s="172">
        <f t="shared" si="600"/>
        <v>8310</v>
      </c>
      <c r="AT234" s="172">
        <f t="shared" si="601"/>
        <v>8310</v>
      </c>
      <c r="AU234" s="172">
        <f t="shared" si="602"/>
        <v>8310</v>
      </c>
      <c r="AV234" s="172">
        <f t="shared" si="603"/>
        <v>8310</v>
      </c>
      <c r="AW234" s="172">
        <f t="shared" si="604"/>
        <v>8210</v>
      </c>
      <c r="AX234" s="172">
        <f t="shared" si="605"/>
        <v>8210</v>
      </c>
      <c r="AY234" s="172">
        <f t="shared" si="606"/>
        <v>8210</v>
      </c>
      <c r="AZ234" s="172">
        <f t="shared" si="607"/>
        <v>8210</v>
      </c>
      <c r="BA234" s="172">
        <f t="shared" si="608"/>
        <v>8210</v>
      </c>
      <c r="BB234" s="172">
        <f t="shared" si="609"/>
        <v>8210</v>
      </c>
      <c r="BD234" s="189">
        <f xml:space="preserve">  'Generation Calculation'!CC221-'Bidders Proposed Renewables'!E196</f>
        <v>169</v>
      </c>
      <c r="BE234" s="190">
        <f xml:space="preserve">  'Generation Calculation'!CD221-'Bidders Proposed Renewables'!F196</f>
        <v>169</v>
      </c>
      <c r="BF234" s="190">
        <f xml:space="preserve">  'Generation Calculation'!CE221-'Bidders Proposed Renewables'!G196</f>
        <v>169</v>
      </c>
      <c r="BG234" s="190">
        <f xml:space="preserve">  'Generation Calculation'!CF221-'Bidders Proposed Renewables'!H196</f>
        <v>169</v>
      </c>
      <c r="BH234" s="190">
        <f xml:space="preserve">  'Generation Calculation'!CG221-'Bidders Proposed Renewables'!I196</f>
        <v>169</v>
      </c>
      <c r="BI234" s="190">
        <f xml:space="preserve">  'Generation Calculation'!CH221-'Bidders Proposed Renewables'!J196</f>
        <v>169</v>
      </c>
      <c r="BJ234" s="190">
        <f xml:space="preserve">  'Generation Calculation'!CI221-'Bidders Proposed Renewables'!K196</f>
        <v>169</v>
      </c>
      <c r="BK234" s="190">
        <f xml:space="preserve">  'Generation Calculation'!CJ221-'Bidders Proposed Renewables'!L196</f>
        <v>156.02904613344555</v>
      </c>
      <c r="BL234" s="190">
        <f xml:space="preserve">  'Generation Calculation'!CK221-'Bidders Proposed Renewables'!M196</f>
        <v>140.28802080988606</v>
      </c>
      <c r="BM234" s="190">
        <f xml:space="preserve">  'Generation Calculation'!CL221-'Bidders Proposed Renewables'!N196</f>
        <v>127.26827345163247</v>
      </c>
      <c r="BN234" s="190">
        <f xml:space="preserve">  'Generation Calculation'!CM221-'Bidders Proposed Renewables'!O196</f>
        <v>125.49400382377675</v>
      </c>
      <c r="BO234" s="190">
        <f xml:space="preserve">  'Generation Calculation'!CN221-'Bidders Proposed Renewables'!P196</f>
        <v>139.91941054704085</v>
      </c>
      <c r="BP234" s="190">
        <f xml:space="preserve">  'Generation Calculation'!CO221-'Bidders Proposed Renewables'!Q196</f>
        <v>148.35830042733346</v>
      </c>
      <c r="BQ234" s="190">
        <f xml:space="preserve">  'Generation Calculation'!CP221-'Bidders Proposed Renewables'!R196</f>
        <v>152.90585931082583</v>
      </c>
      <c r="BR234" s="190">
        <f xml:space="preserve">  'Generation Calculation'!CQ221-'Bidders Proposed Renewables'!S196</f>
        <v>159</v>
      </c>
      <c r="BS234" s="190">
        <f xml:space="preserve">  'Generation Calculation'!CR221-'Bidders Proposed Renewables'!T196</f>
        <v>159</v>
      </c>
      <c r="BT234" s="190">
        <f xml:space="preserve">  'Generation Calculation'!CS221-'Bidders Proposed Renewables'!U196</f>
        <v>159</v>
      </c>
      <c r="BU234" s="190">
        <f xml:space="preserve">  'Generation Calculation'!CT221-'Bidders Proposed Renewables'!V196</f>
        <v>159</v>
      </c>
      <c r="BV234" s="190">
        <f xml:space="preserve">  'Generation Calculation'!CU221-'Bidders Proposed Renewables'!W196</f>
        <v>169</v>
      </c>
      <c r="BW234" s="190">
        <f xml:space="preserve">  'Generation Calculation'!CV221-'Bidders Proposed Renewables'!X196</f>
        <v>169</v>
      </c>
      <c r="BX234" s="190">
        <f xml:space="preserve">  'Generation Calculation'!CW221-'Bidders Proposed Renewables'!Y196</f>
        <v>169</v>
      </c>
      <c r="BY234" s="190">
        <f xml:space="preserve">  'Generation Calculation'!CX221-'Bidders Proposed Renewables'!Z196</f>
        <v>169</v>
      </c>
      <c r="BZ234" s="190">
        <f xml:space="preserve">  'Generation Calculation'!CY221-'Bidders Proposed Renewables'!AA196</f>
        <v>169</v>
      </c>
      <c r="CA234" s="190">
        <f xml:space="preserve">  'Generation Calculation'!CZ221-'Bidders Proposed Renewables'!AB196</f>
        <v>169</v>
      </c>
      <c r="CC234" s="171">
        <f t="shared" si="610"/>
        <v>170</v>
      </c>
      <c r="CD234" s="172">
        <f t="shared" si="611"/>
        <v>170</v>
      </c>
      <c r="CE234" s="172">
        <f t="shared" si="612"/>
        <v>170</v>
      </c>
      <c r="CF234" s="172">
        <f t="shared" si="613"/>
        <v>170</v>
      </c>
      <c r="CG234" s="172">
        <f t="shared" si="614"/>
        <v>170</v>
      </c>
      <c r="CH234" s="172">
        <f t="shared" si="615"/>
        <v>170</v>
      </c>
      <c r="CI234" s="172">
        <f t="shared" si="616"/>
        <v>170</v>
      </c>
      <c r="CJ234" s="172">
        <f t="shared" si="617"/>
        <v>160</v>
      </c>
      <c r="CK234" s="172">
        <f t="shared" si="618"/>
        <v>150</v>
      </c>
      <c r="CL234" s="172">
        <f t="shared" si="619"/>
        <v>130</v>
      </c>
      <c r="CM234" s="172">
        <f t="shared" si="620"/>
        <v>130</v>
      </c>
      <c r="CN234" s="172">
        <f t="shared" si="621"/>
        <v>140</v>
      </c>
      <c r="CO234" s="172">
        <f t="shared" si="622"/>
        <v>150</v>
      </c>
      <c r="CP234" s="172">
        <f t="shared" si="623"/>
        <v>160</v>
      </c>
      <c r="CQ234" s="172">
        <f t="shared" si="624"/>
        <v>160</v>
      </c>
      <c r="CR234" s="172">
        <f t="shared" si="625"/>
        <v>160</v>
      </c>
      <c r="CS234" s="172">
        <f t="shared" si="626"/>
        <v>160</v>
      </c>
      <c r="CT234" s="172">
        <f t="shared" si="627"/>
        <v>160</v>
      </c>
      <c r="CU234" s="172">
        <f t="shared" si="628"/>
        <v>170</v>
      </c>
      <c r="CV234" s="172">
        <f t="shared" si="629"/>
        <v>170</v>
      </c>
      <c r="CW234" s="172">
        <f t="shared" si="630"/>
        <v>170</v>
      </c>
      <c r="CX234" s="172">
        <f t="shared" si="631"/>
        <v>170</v>
      </c>
      <c r="CY234" s="172">
        <f t="shared" si="632"/>
        <v>170</v>
      </c>
      <c r="CZ234" s="172">
        <f t="shared" si="633"/>
        <v>170</v>
      </c>
      <c r="DB234" s="171">
        <f t="shared" si="634"/>
        <v>160</v>
      </c>
      <c r="DC234" s="172">
        <f t="shared" si="635"/>
        <v>160</v>
      </c>
      <c r="DD234" s="172">
        <f t="shared" si="636"/>
        <v>160</v>
      </c>
      <c r="DE234" s="172">
        <f t="shared" si="637"/>
        <v>160</v>
      </c>
      <c r="DF234" s="172">
        <f t="shared" si="638"/>
        <v>160</v>
      </c>
      <c r="DG234" s="172">
        <f t="shared" si="639"/>
        <v>160</v>
      </c>
      <c r="DH234" s="172">
        <f t="shared" si="640"/>
        <v>160</v>
      </c>
      <c r="DI234" s="172">
        <f t="shared" si="641"/>
        <v>150</v>
      </c>
      <c r="DJ234" s="172">
        <f t="shared" si="642"/>
        <v>140</v>
      </c>
      <c r="DK234" s="172">
        <f t="shared" si="643"/>
        <v>120</v>
      </c>
      <c r="DL234" s="172">
        <f t="shared" si="644"/>
        <v>120</v>
      </c>
      <c r="DM234" s="172">
        <f t="shared" si="645"/>
        <v>130</v>
      </c>
      <c r="DN234" s="172">
        <f t="shared" si="646"/>
        <v>140</v>
      </c>
      <c r="DO234" s="172">
        <f t="shared" si="647"/>
        <v>150</v>
      </c>
      <c r="DP234" s="172">
        <f t="shared" si="648"/>
        <v>150</v>
      </c>
      <c r="DQ234" s="172">
        <f t="shared" si="649"/>
        <v>150</v>
      </c>
      <c r="DR234" s="172">
        <f t="shared" si="650"/>
        <v>150</v>
      </c>
      <c r="DS234" s="172">
        <f t="shared" si="651"/>
        <v>150</v>
      </c>
      <c r="DT234" s="172">
        <f t="shared" si="652"/>
        <v>160</v>
      </c>
      <c r="DU234" s="172">
        <f t="shared" si="653"/>
        <v>160</v>
      </c>
      <c r="DV234" s="172">
        <f t="shared" si="654"/>
        <v>160</v>
      </c>
      <c r="DW234" s="172">
        <f t="shared" si="655"/>
        <v>160</v>
      </c>
      <c r="DX234" s="172">
        <f t="shared" si="656"/>
        <v>160</v>
      </c>
      <c r="DY234" s="172">
        <f t="shared" si="657"/>
        <v>160</v>
      </c>
      <c r="EA234" s="171">
        <f t="shared" si="658"/>
        <v>8200</v>
      </c>
      <c r="EB234" s="172">
        <f t="shared" si="659"/>
        <v>8200</v>
      </c>
      <c r="EC234" s="172">
        <f t="shared" si="660"/>
        <v>8200</v>
      </c>
      <c r="ED234" s="172">
        <f t="shared" si="661"/>
        <v>8200</v>
      </c>
      <c r="EE234" s="172">
        <f t="shared" si="662"/>
        <v>8200</v>
      </c>
      <c r="EF234" s="172">
        <f t="shared" si="663"/>
        <v>8200</v>
      </c>
      <c r="EG234" s="172">
        <f t="shared" si="664"/>
        <v>8200</v>
      </c>
      <c r="EH234" s="172">
        <f t="shared" si="665"/>
        <v>8300</v>
      </c>
      <c r="EI234" s="172">
        <f t="shared" si="666"/>
        <v>8400</v>
      </c>
      <c r="EJ234" s="172">
        <f t="shared" si="667"/>
        <v>8600</v>
      </c>
      <c r="EK234" s="172">
        <f t="shared" si="668"/>
        <v>8600</v>
      </c>
      <c r="EL234" s="172">
        <f t="shared" si="669"/>
        <v>8500</v>
      </c>
      <c r="EM234" s="172">
        <f t="shared" si="670"/>
        <v>8400</v>
      </c>
      <c r="EN234" s="172">
        <f t="shared" si="671"/>
        <v>8300</v>
      </c>
      <c r="EO234" s="172">
        <f t="shared" si="672"/>
        <v>8300</v>
      </c>
      <c r="EP234" s="172">
        <f t="shared" si="673"/>
        <v>8300</v>
      </c>
      <c r="EQ234" s="172">
        <f t="shared" si="674"/>
        <v>8300</v>
      </c>
      <c r="ER234" s="172">
        <f t="shared" si="675"/>
        <v>8300</v>
      </c>
      <c r="ES234" s="172">
        <f t="shared" si="676"/>
        <v>8200</v>
      </c>
      <c r="ET234" s="172">
        <f t="shared" si="677"/>
        <v>8200</v>
      </c>
      <c r="EU234" s="172">
        <f t="shared" si="678"/>
        <v>8200</v>
      </c>
      <c r="EV234" s="172">
        <f t="shared" si="679"/>
        <v>8200</v>
      </c>
      <c r="EW234" s="172">
        <f t="shared" si="680"/>
        <v>8200</v>
      </c>
      <c r="EX234" s="172">
        <f t="shared" si="681"/>
        <v>8200</v>
      </c>
      <c r="EZ234" s="171">
        <f t="shared" si="682"/>
        <v>8300</v>
      </c>
      <c r="FA234" s="172">
        <f t="shared" si="683"/>
        <v>8300</v>
      </c>
      <c r="FB234" s="172">
        <f t="shared" si="684"/>
        <v>8300</v>
      </c>
      <c r="FC234" s="172">
        <f t="shared" si="685"/>
        <v>8300</v>
      </c>
      <c r="FD234" s="172">
        <f t="shared" si="686"/>
        <v>8300</v>
      </c>
      <c r="FE234" s="172">
        <f t="shared" si="687"/>
        <v>8300</v>
      </c>
      <c r="FF234" s="172">
        <f t="shared" si="688"/>
        <v>8300</v>
      </c>
      <c r="FG234" s="172">
        <f t="shared" si="689"/>
        <v>8400</v>
      </c>
      <c r="FH234" s="172">
        <f t="shared" si="690"/>
        <v>8500</v>
      </c>
      <c r="FI234" s="172">
        <f t="shared" si="691"/>
        <v>8700</v>
      </c>
      <c r="FJ234" s="172">
        <f t="shared" si="692"/>
        <v>8700</v>
      </c>
      <c r="FK234" s="172">
        <f t="shared" si="693"/>
        <v>8600</v>
      </c>
      <c r="FL234" s="172">
        <f t="shared" si="694"/>
        <v>8500</v>
      </c>
      <c r="FM234" s="172">
        <f t="shared" si="695"/>
        <v>8400</v>
      </c>
      <c r="FN234" s="172">
        <f t="shared" si="696"/>
        <v>8400</v>
      </c>
      <c r="FO234" s="172">
        <f t="shared" si="697"/>
        <v>8400</v>
      </c>
      <c r="FP234" s="172">
        <f t="shared" si="698"/>
        <v>8400</v>
      </c>
      <c r="FQ234" s="172">
        <f t="shared" si="699"/>
        <v>8400</v>
      </c>
      <c r="FR234" s="172">
        <f t="shared" si="700"/>
        <v>8300</v>
      </c>
      <c r="FS234" s="172">
        <f t="shared" si="701"/>
        <v>8300</v>
      </c>
      <c r="FT234" s="172">
        <f t="shared" si="702"/>
        <v>8300</v>
      </c>
      <c r="FU234" s="172">
        <f t="shared" si="703"/>
        <v>8300</v>
      </c>
      <c r="FV234" s="172">
        <f t="shared" si="704"/>
        <v>8300</v>
      </c>
      <c r="FW234" s="172">
        <f t="shared" si="705"/>
        <v>8300</v>
      </c>
    </row>
    <row r="235" spans="3:179" ht="14.25" customHeight="1" x14ac:dyDescent="0.25">
      <c r="C235" s="132">
        <v>2036</v>
      </c>
      <c r="D235" s="14" t="s">
        <v>170</v>
      </c>
      <c r="E235" s="171">
        <f t="shared" si="562"/>
        <v>1387.49</v>
      </c>
      <c r="F235" s="172">
        <f t="shared" si="563"/>
        <v>1387.49</v>
      </c>
      <c r="G235" s="172">
        <f t="shared" si="564"/>
        <v>1387.49</v>
      </c>
      <c r="H235" s="172">
        <f t="shared" si="565"/>
        <v>1387.49</v>
      </c>
      <c r="I235" s="172">
        <f t="shared" si="566"/>
        <v>1387.49</v>
      </c>
      <c r="J235" s="172">
        <f t="shared" si="567"/>
        <v>1387.49</v>
      </c>
      <c r="K235" s="172">
        <f t="shared" si="568"/>
        <v>1387.49</v>
      </c>
      <c r="L235" s="172">
        <f t="shared" si="569"/>
        <v>1321.29</v>
      </c>
      <c r="M235" s="172">
        <f t="shared" si="570"/>
        <v>1273.1431312146346</v>
      </c>
      <c r="N235" s="172">
        <f t="shared" si="571"/>
        <v>1184.8887599697784</v>
      </c>
      <c r="O235" s="172">
        <f t="shared" si="572"/>
        <v>1140.6500903136057</v>
      </c>
      <c r="P235" s="172">
        <f t="shared" si="573"/>
        <v>1176.5336788341892</v>
      </c>
      <c r="Q235" s="172">
        <f t="shared" si="574"/>
        <v>1180.6939918439487</v>
      </c>
      <c r="R235" s="172">
        <f t="shared" si="575"/>
        <v>1235.1934733487051</v>
      </c>
      <c r="S235" s="172">
        <f t="shared" si="576"/>
        <v>1321.29</v>
      </c>
      <c r="T235" s="172">
        <f t="shared" si="577"/>
        <v>1321.29</v>
      </c>
      <c r="U235" s="172">
        <f t="shared" si="578"/>
        <v>1321.29</v>
      </c>
      <c r="V235" s="172">
        <f t="shared" si="579"/>
        <v>1321.29</v>
      </c>
      <c r="W235" s="172">
        <f t="shared" si="580"/>
        <v>1387.49</v>
      </c>
      <c r="X235" s="172">
        <f t="shared" si="581"/>
        <v>1387.49</v>
      </c>
      <c r="Y235" s="172">
        <f t="shared" si="582"/>
        <v>1387.49</v>
      </c>
      <c r="Z235" s="172">
        <f t="shared" si="583"/>
        <v>1387.49</v>
      </c>
      <c r="AA235" s="172">
        <f t="shared" si="584"/>
        <v>1387.49</v>
      </c>
      <c r="AB235" s="172">
        <f t="shared" si="585"/>
        <v>1387.49</v>
      </c>
      <c r="AC235" s="176">
        <f xml:space="preserve"> SUM(E235:AB235) * 30</f>
        <v>955047.6937657462</v>
      </c>
      <c r="AD235" s="195"/>
      <c r="AE235" s="171">
        <f t="shared" si="586"/>
        <v>8210</v>
      </c>
      <c r="AF235" s="172">
        <f t="shared" si="587"/>
        <v>8210</v>
      </c>
      <c r="AG235" s="172">
        <f t="shared" si="588"/>
        <v>8210</v>
      </c>
      <c r="AH235" s="172">
        <f t="shared" si="589"/>
        <v>8210</v>
      </c>
      <c r="AI235" s="172">
        <f t="shared" si="590"/>
        <v>8210</v>
      </c>
      <c r="AJ235" s="172">
        <f t="shared" si="591"/>
        <v>8210</v>
      </c>
      <c r="AK235" s="172">
        <f t="shared" si="592"/>
        <v>8210</v>
      </c>
      <c r="AL235" s="172">
        <f t="shared" si="593"/>
        <v>8310</v>
      </c>
      <c r="AM235" s="172">
        <f t="shared" si="594"/>
        <v>8380.8991077928313</v>
      </c>
      <c r="AN235" s="172">
        <f t="shared" si="595"/>
        <v>8507.1916451468023</v>
      </c>
      <c r="AO235" s="172">
        <f t="shared" si="596"/>
        <v>8568.8394682361832</v>
      </c>
      <c r="AP235" s="172">
        <f t="shared" si="597"/>
        <v>8518.9162517013629</v>
      </c>
      <c r="AQ235" s="172">
        <f t="shared" si="598"/>
        <v>8513.0829462083129</v>
      </c>
      <c r="AR235" s="172">
        <f t="shared" si="599"/>
        <v>8435.7660946358628</v>
      </c>
      <c r="AS235" s="172">
        <f t="shared" si="600"/>
        <v>8310</v>
      </c>
      <c r="AT235" s="172">
        <f t="shared" si="601"/>
        <v>8310</v>
      </c>
      <c r="AU235" s="172">
        <f t="shared" si="602"/>
        <v>8310</v>
      </c>
      <c r="AV235" s="172">
        <f t="shared" si="603"/>
        <v>8310</v>
      </c>
      <c r="AW235" s="172">
        <f t="shared" si="604"/>
        <v>8210</v>
      </c>
      <c r="AX235" s="172">
        <f t="shared" si="605"/>
        <v>8210</v>
      </c>
      <c r="AY235" s="172">
        <f t="shared" si="606"/>
        <v>8210</v>
      </c>
      <c r="AZ235" s="172">
        <f t="shared" si="607"/>
        <v>8210</v>
      </c>
      <c r="BA235" s="172">
        <f t="shared" si="608"/>
        <v>8210</v>
      </c>
      <c r="BB235" s="172">
        <f t="shared" si="609"/>
        <v>8210</v>
      </c>
      <c r="BD235" s="189">
        <f xml:space="preserve">  'Generation Calculation'!CC222-'Bidders Proposed Renewables'!E197</f>
        <v>169</v>
      </c>
      <c r="BE235" s="190">
        <f xml:space="preserve">  'Generation Calculation'!CD222-'Bidders Proposed Renewables'!F197</f>
        <v>169</v>
      </c>
      <c r="BF235" s="190">
        <f xml:space="preserve">  'Generation Calculation'!CE222-'Bidders Proposed Renewables'!G197</f>
        <v>169</v>
      </c>
      <c r="BG235" s="190">
        <f xml:space="preserve">  'Generation Calculation'!CF222-'Bidders Proposed Renewables'!H197</f>
        <v>169</v>
      </c>
      <c r="BH235" s="190">
        <f xml:space="preserve">  'Generation Calculation'!CG222-'Bidders Proposed Renewables'!I197</f>
        <v>169</v>
      </c>
      <c r="BI235" s="190">
        <f xml:space="preserve">  'Generation Calculation'!CH222-'Bidders Proposed Renewables'!J197</f>
        <v>169</v>
      </c>
      <c r="BJ235" s="190">
        <f xml:space="preserve">  'Generation Calculation'!CI222-'Bidders Proposed Renewables'!K197</f>
        <v>169</v>
      </c>
      <c r="BK235" s="190">
        <f xml:space="preserve">  'Generation Calculation'!CJ222-'Bidders Proposed Renewables'!L197</f>
        <v>159</v>
      </c>
      <c r="BL235" s="190">
        <f xml:space="preserve">  'Generation Calculation'!CK222-'Bidders Proposed Renewables'!M197</f>
        <v>151.9100892207168</v>
      </c>
      <c r="BM235" s="190">
        <f xml:space="preserve">  'Generation Calculation'!CL222-'Bidders Proposed Renewables'!N197</f>
        <v>139.28083548531973</v>
      </c>
      <c r="BN235" s="190">
        <f xml:space="preserve">  'Generation Calculation'!CM222-'Bidders Proposed Renewables'!O197</f>
        <v>133.11605317638166</v>
      </c>
      <c r="BO235" s="190">
        <f xml:space="preserve">  'Generation Calculation'!CN222-'Bidders Proposed Renewables'!P197</f>
        <v>138.10837482986369</v>
      </c>
      <c r="BP235" s="190">
        <f xml:space="preserve">  'Generation Calculation'!CO222-'Bidders Proposed Renewables'!Q197</f>
        <v>138.69170537916867</v>
      </c>
      <c r="BQ235" s="190">
        <f xml:space="preserve">  'Generation Calculation'!CP222-'Bidders Proposed Renewables'!R197</f>
        <v>146.42339053641379</v>
      </c>
      <c r="BR235" s="190">
        <f xml:space="preserve">  'Generation Calculation'!CQ222-'Bidders Proposed Renewables'!S197</f>
        <v>159</v>
      </c>
      <c r="BS235" s="190">
        <f xml:space="preserve">  'Generation Calculation'!CR222-'Bidders Proposed Renewables'!T197</f>
        <v>159</v>
      </c>
      <c r="BT235" s="190">
        <f xml:space="preserve">  'Generation Calculation'!CS222-'Bidders Proposed Renewables'!U197</f>
        <v>159</v>
      </c>
      <c r="BU235" s="190">
        <f xml:space="preserve">  'Generation Calculation'!CT222-'Bidders Proposed Renewables'!V197</f>
        <v>159</v>
      </c>
      <c r="BV235" s="190">
        <f xml:space="preserve">  'Generation Calculation'!CU222-'Bidders Proposed Renewables'!W197</f>
        <v>169</v>
      </c>
      <c r="BW235" s="190">
        <f xml:space="preserve">  'Generation Calculation'!CV222-'Bidders Proposed Renewables'!X197</f>
        <v>169</v>
      </c>
      <c r="BX235" s="190">
        <f xml:space="preserve">  'Generation Calculation'!CW222-'Bidders Proposed Renewables'!Y197</f>
        <v>169</v>
      </c>
      <c r="BY235" s="190">
        <f xml:space="preserve">  'Generation Calculation'!CX222-'Bidders Proposed Renewables'!Z197</f>
        <v>169</v>
      </c>
      <c r="BZ235" s="190">
        <f xml:space="preserve">  'Generation Calculation'!CY222-'Bidders Proposed Renewables'!AA197</f>
        <v>169</v>
      </c>
      <c r="CA235" s="190">
        <f xml:space="preserve">  'Generation Calculation'!CZ222-'Bidders Proposed Renewables'!AB197</f>
        <v>169</v>
      </c>
      <c r="CC235" s="171">
        <f t="shared" si="610"/>
        <v>170</v>
      </c>
      <c r="CD235" s="172">
        <f t="shared" si="611"/>
        <v>170</v>
      </c>
      <c r="CE235" s="172">
        <f t="shared" si="612"/>
        <v>170</v>
      </c>
      <c r="CF235" s="172">
        <f t="shared" si="613"/>
        <v>170</v>
      </c>
      <c r="CG235" s="172">
        <f t="shared" si="614"/>
        <v>170</v>
      </c>
      <c r="CH235" s="172">
        <f t="shared" si="615"/>
        <v>170</v>
      </c>
      <c r="CI235" s="172">
        <f t="shared" si="616"/>
        <v>170</v>
      </c>
      <c r="CJ235" s="172">
        <f t="shared" si="617"/>
        <v>160</v>
      </c>
      <c r="CK235" s="172">
        <f t="shared" si="618"/>
        <v>160</v>
      </c>
      <c r="CL235" s="172">
        <f t="shared" si="619"/>
        <v>140</v>
      </c>
      <c r="CM235" s="172">
        <f t="shared" si="620"/>
        <v>140</v>
      </c>
      <c r="CN235" s="172">
        <f t="shared" si="621"/>
        <v>140</v>
      </c>
      <c r="CO235" s="172">
        <f t="shared" si="622"/>
        <v>140</v>
      </c>
      <c r="CP235" s="172">
        <f t="shared" si="623"/>
        <v>150</v>
      </c>
      <c r="CQ235" s="172">
        <f t="shared" si="624"/>
        <v>160</v>
      </c>
      <c r="CR235" s="172">
        <f t="shared" si="625"/>
        <v>160</v>
      </c>
      <c r="CS235" s="172">
        <f t="shared" si="626"/>
        <v>160</v>
      </c>
      <c r="CT235" s="172">
        <f t="shared" si="627"/>
        <v>160</v>
      </c>
      <c r="CU235" s="172">
        <f t="shared" si="628"/>
        <v>170</v>
      </c>
      <c r="CV235" s="172">
        <f t="shared" si="629"/>
        <v>170</v>
      </c>
      <c r="CW235" s="172">
        <f t="shared" si="630"/>
        <v>170</v>
      </c>
      <c r="CX235" s="172">
        <f t="shared" si="631"/>
        <v>170</v>
      </c>
      <c r="CY235" s="172">
        <f t="shared" si="632"/>
        <v>170</v>
      </c>
      <c r="CZ235" s="172">
        <f t="shared" si="633"/>
        <v>170</v>
      </c>
      <c r="DB235" s="171">
        <f t="shared" si="634"/>
        <v>160</v>
      </c>
      <c r="DC235" s="172">
        <f t="shared" si="635"/>
        <v>160</v>
      </c>
      <c r="DD235" s="172">
        <f t="shared" si="636"/>
        <v>160</v>
      </c>
      <c r="DE235" s="172">
        <f t="shared" si="637"/>
        <v>160</v>
      </c>
      <c r="DF235" s="172">
        <f t="shared" si="638"/>
        <v>160</v>
      </c>
      <c r="DG235" s="172">
        <f t="shared" si="639"/>
        <v>160</v>
      </c>
      <c r="DH235" s="172">
        <f t="shared" si="640"/>
        <v>160</v>
      </c>
      <c r="DI235" s="172">
        <f t="shared" si="641"/>
        <v>150</v>
      </c>
      <c r="DJ235" s="172">
        <f t="shared" si="642"/>
        <v>150</v>
      </c>
      <c r="DK235" s="172">
        <f t="shared" si="643"/>
        <v>130</v>
      </c>
      <c r="DL235" s="172">
        <f t="shared" si="644"/>
        <v>130</v>
      </c>
      <c r="DM235" s="172">
        <f t="shared" si="645"/>
        <v>130</v>
      </c>
      <c r="DN235" s="172">
        <f t="shared" si="646"/>
        <v>130</v>
      </c>
      <c r="DO235" s="172">
        <f t="shared" si="647"/>
        <v>140</v>
      </c>
      <c r="DP235" s="172">
        <f t="shared" si="648"/>
        <v>150</v>
      </c>
      <c r="DQ235" s="172">
        <f t="shared" si="649"/>
        <v>150</v>
      </c>
      <c r="DR235" s="172">
        <f t="shared" si="650"/>
        <v>150</v>
      </c>
      <c r="DS235" s="172">
        <f t="shared" si="651"/>
        <v>150</v>
      </c>
      <c r="DT235" s="172">
        <f t="shared" si="652"/>
        <v>160</v>
      </c>
      <c r="DU235" s="172">
        <f t="shared" si="653"/>
        <v>160</v>
      </c>
      <c r="DV235" s="172">
        <f t="shared" si="654"/>
        <v>160</v>
      </c>
      <c r="DW235" s="172">
        <f t="shared" si="655"/>
        <v>160</v>
      </c>
      <c r="DX235" s="172">
        <f t="shared" si="656"/>
        <v>160</v>
      </c>
      <c r="DY235" s="172">
        <f t="shared" si="657"/>
        <v>160</v>
      </c>
      <c r="EA235" s="171">
        <f t="shared" si="658"/>
        <v>8200</v>
      </c>
      <c r="EB235" s="172">
        <f t="shared" si="659"/>
        <v>8200</v>
      </c>
      <c r="EC235" s="172">
        <f t="shared" si="660"/>
        <v>8200</v>
      </c>
      <c r="ED235" s="172">
        <f t="shared" si="661"/>
        <v>8200</v>
      </c>
      <c r="EE235" s="172">
        <f t="shared" si="662"/>
        <v>8200</v>
      </c>
      <c r="EF235" s="172">
        <f t="shared" si="663"/>
        <v>8200</v>
      </c>
      <c r="EG235" s="172">
        <f t="shared" si="664"/>
        <v>8200</v>
      </c>
      <c r="EH235" s="172">
        <f t="shared" si="665"/>
        <v>8300</v>
      </c>
      <c r="EI235" s="172">
        <f t="shared" si="666"/>
        <v>8300</v>
      </c>
      <c r="EJ235" s="172">
        <f t="shared" si="667"/>
        <v>8500</v>
      </c>
      <c r="EK235" s="172">
        <f t="shared" si="668"/>
        <v>8500</v>
      </c>
      <c r="EL235" s="172">
        <f t="shared" si="669"/>
        <v>8500</v>
      </c>
      <c r="EM235" s="172">
        <f t="shared" si="670"/>
        <v>8500</v>
      </c>
      <c r="EN235" s="172">
        <f t="shared" si="671"/>
        <v>8400</v>
      </c>
      <c r="EO235" s="172">
        <f t="shared" si="672"/>
        <v>8300</v>
      </c>
      <c r="EP235" s="172">
        <f t="shared" si="673"/>
        <v>8300</v>
      </c>
      <c r="EQ235" s="172">
        <f t="shared" si="674"/>
        <v>8300</v>
      </c>
      <c r="ER235" s="172">
        <f t="shared" si="675"/>
        <v>8300</v>
      </c>
      <c r="ES235" s="172">
        <f t="shared" si="676"/>
        <v>8200</v>
      </c>
      <c r="ET235" s="172">
        <f t="shared" si="677"/>
        <v>8200</v>
      </c>
      <c r="EU235" s="172">
        <f t="shared" si="678"/>
        <v>8200</v>
      </c>
      <c r="EV235" s="172">
        <f t="shared" si="679"/>
        <v>8200</v>
      </c>
      <c r="EW235" s="172">
        <f t="shared" si="680"/>
        <v>8200</v>
      </c>
      <c r="EX235" s="172">
        <f t="shared" si="681"/>
        <v>8200</v>
      </c>
      <c r="EZ235" s="171">
        <f t="shared" si="682"/>
        <v>8300</v>
      </c>
      <c r="FA235" s="172">
        <f t="shared" si="683"/>
        <v>8300</v>
      </c>
      <c r="FB235" s="172">
        <f t="shared" si="684"/>
        <v>8300</v>
      </c>
      <c r="FC235" s="172">
        <f t="shared" si="685"/>
        <v>8300</v>
      </c>
      <c r="FD235" s="172">
        <f t="shared" si="686"/>
        <v>8300</v>
      </c>
      <c r="FE235" s="172">
        <f t="shared" si="687"/>
        <v>8300</v>
      </c>
      <c r="FF235" s="172">
        <f t="shared" si="688"/>
        <v>8300</v>
      </c>
      <c r="FG235" s="172">
        <f t="shared" si="689"/>
        <v>8400</v>
      </c>
      <c r="FH235" s="172">
        <f t="shared" si="690"/>
        <v>8400</v>
      </c>
      <c r="FI235" s="172">
        <f t="shared" si="691"/>
        <v>8600</v>
      </c>
      <c r="FJ235" s="172">
        <f t="shared" si="692"/>
        <v>8600</v>
      </c>
      <c r="FK235" s="172">
        <f t="shared" si="693"/>
        <v>8600</v>
      </c>
      <c r="FL235" s="172">
        <f t="shared" si="694"/>
        <v>8600</v>
      </c>
      <c r="FM235" s="172">
        <f t="shared" si="695"/>
        <v>8500</v>
      </c>
      <c r="FN235" s="172">
        <f t="shared" si="696"/>
        <v>8400</v>
      </c>
      <c r="FO235" s="172">
        <f t="shared" si="697"/>
        <v>8400</v>
      </c>
      <c r="FP235" s="172">
        <f t="shared" si="698"/>
        <v>8400</v>
      </c>
      <c r="FQ235" s="172">
        <f t="shared" si="699"/>
        <v>8400</v>
      </c>
      <c r="FR235" s="172">
        <f t="shared" si="700"/>
        <v>8300</v>
      </c>
      <c r="FS235" s="172">
        <f t="shared" si="701"/>
        <v>8300</v>
      </c>
      <c r="FT235" s="172">
        <f t="shared" si="702"/>
        <v>8300</v>
      </c>
      <c r="FU235" s="172">
        <f t="shared" si="703"/>
        <v>8300</v>
      </c>
      <c r="FV235" s="172">
        <f t="shared" si="704"/>
        <v>8300</v>
      </c>
      <c r="FW235" s="172">
        <f t="shared" si="705"/>
        <v>8300</v>
      </c>
    </row>
    <row r="236" spans="3:179" ht="14.25" customHeight="1" x14ac:dyDescent="0.25">
      <c r="C236" s="132">
        <v>2036</v>
      </c>
      <c r="D236" s="14" t="s">
        <v>171</v>
      </c>
      <c r="E236" s="171">
        <f t="shared" si="562"/>
        <v>1387.49</v>
      </c>
      <c r="F236" s="172">
        <f t="shared" si="563"/>
        <v>1387.49</v>
      </c>
      <c r="G236" s="172">
        <f t="shared" si="564"/>
        <v>1387.49</v>
      </c>
      <c r="H236" s="172">
        <f t="shared" si="565"/>
        <v>1387.49</v>
      </c>
      <c r="I236" s="172">
        <f t="shared" si="566"/>
        <v>1387.49</v>
      </c>
      <c r="J236" s="172">
        <f t="shared" si="567"/>
        <v>1387.49</v>
      </c>
      <c r="K236" s="172">
        <f t="shared" si="568"/>
        <v>1387.49</v>
      </c>
      <c r="L236" s="172">
        <f t="shared" si="569"/>
        <v>1321.29</v>
      </c>
      <c r="M236" s="172">
        <f t="shared" si="570"/>
        <v>1193.6456777895237</v>
      </c>
      <c r="N236" s="172">
        <f t="shared" si="571"/>
        <v>1121.6244834694626</v>
      </c>
      <c r="O236" s="172">
        <f t="shared" si="572"/>
        <v>1105.4776150353346</v>
      </c>
      <c r="P236" s="172">
        <f t="shared" si="573"/>
        <v>1146.9361315510066</v>
      </c>
      <c r="Q236" s="172">
        <f t="shared" si="574"/>
        <v>1172.686033990333</v>
      </c>
      <c r="R236" s="172">
        <f t="shared" si="575"/>
        <v>1207.5248260621117</v>
      </c>
      <c r="S236" s="172">
        <f t="shared" si="576"/>
        <v>1321.29</v>
      </c>
      <c r="T236" s="172">
        <f t="shared" si="577"/>
        <v>1321.29</v>
      </c>
      <c r="U236" s="172">
        <f t="shared" si="578"/>
        <v>1321.29</v>
      </c>
      <c r="V236" s="172">
        <f t="shared" si="579"/>
        <v>1321.29</v>
      </c>
      <c r="W236" s="172">
        <f t="shared" si="580"/>
        <v>1387.49</v>
      </c>
      <c r="X236" s="172">
        <f t="shared" si="581"/>
        <v>1387.49</v>
      </c>
      <c r="Y236" s="172">
        <f t="shared" si="582"/>
        <v>1387.49</v>
      </c>
      <c r="Z236" s="172">
        <f t="shared" si="583"/>
        <v>1387.49</v>
      </c>
      <c r="AA236" s="172">
        <f t="shared" si="584"/>
        <v>1387.49</v>
      </c>
      <c r="AB236" s="172">
        <f t="shared" si="585"/>
        <v>1387.49</v>
      </c>
      <c r="AC236" s="176">
        <f xml:space="preserve"> SUM(E236:AB236) * 31</f>
        <v>979343.1578048314</v>
      </c>
      <c r="AD236" s="195"/>
      <c r="AE236" s="171">
        <f t="shared" si="586"/>
        <v>8210</v>
      </c>
      <c r="AF236" s="172">
        <f t="shared" si="587"/>
        <v>8210</v>
      </c>
      <c r="AG236" s="172">
        <f t="shared" si="588"/>
        <v>8210</v>
      </c>
      <c r="AH236" s="172">
        <f t="shared" si="589"/>
        <v>8210</v>
      </c>
      <c r="AI236" s="172">
        <f t="shared" si="590"/>
        <v>8210</v>
      </c>
      <c r="AJ236" s="172">
        <f t="shared" si="591"/>
        <v>8210</v>
      </c>
      <c r="AK236" s="172">
        <f t="shared" si="592"/>
        <v>8210</v>
      </c>
      <c r="AL236" s="172">
        <f t="shared" si="593"/>
        <v>8310</v>
      </c>
      <c r="AM236" s="172">
        <f t="shared" si="594"/>
        <v>8494.861523685342</v>
      </c>
      <c r="AN236" s="172">
        <f t="shared" si="595"/>
        <v>8595.0315726074823</v>
      </c>
      <c r="AO236" s="172">
        <f t="shared" si="596"/>
        <v>8617.1138310184288</v>
      </c>
      <c r="AP236" s="172">
        <f t="shared" si="597"/>
        <v>8560.1438592513096</v>
      </c>
      <c r="AQ236" s="172">
        <f t="shared" si="598"/>
        <v>8524.3026816564743</v>
      </c>
      <c r="AR236" s="172">
        <f t="shared" si="599"/>
        <v>8475.2307356226884</v>
      </c>
      <c r="AS236" s="172">
        <f t="shared" si="600"/>
        <v>8310</v>
      </c>
      <c r="AT236" s="172">
        <f t="shared" si="601"/>
        <v>8310</v>
      </c>
      <c r="AU236" s="172">
        <f t="shared" si="602"/>
        <v>8310</v>
      </c>
      <c r="AV236" s="172">
        <f t="shared" si="603"/>
        <v>8310</v>
      </c>
      <c r="AW236" s="172">
        <f t="shared" si="604"/>
        <v>8210</v>
      </c>
      <c r="AX236" s="172">
        <f t="shared" si="605"/>
        <v>8210</v>
      </c>
      <c r="AY236" s="172">
        <f t="shared" si="606"/>
        <v>8210</v>
      </c>
      <c r="AZ236" s="172">
        <f t="shared" si="607"/>
        <v>8210</v>
      </c>
      <c r="BA236" s="172">
        <f t="shared" si="608"/>
        <v>8210</v>
      </c>
      <c r="BB236" s="172">
        <f t="shared" si="609"/>
        <v>8210</v>
      </c>
      <c r="BD236" s="189">
        <f xml:space="preserve">  'Generation Calculation'!CC223-'Bidders Proposed Renewables'!E198</f>
        <v>169</v>
      </c>
      <c r="BE236" s="190">
        <f xml:space="preserve">  'Generation Calculation'!CD223-'Bidders Proposed Renewables'!F198</f>
        <v>169</v>
      </c>
      <c r="BF236" s="190">
        <f xml:space="preserve">  'Generation Calculation'!CE223-'Bidders Proposed Renewables'!G198</f>
        <v>169</v>
      </c>
      <c r="BG236" s="190">
        <f xml:space="preserve">  'Generation Calculation'!CF223-'Bidders Proposed Renewables'!H198</f>
        <v>169</v>
      </c>
      <c r="BH236" s="190">
        <f xml:space="preserve">  'Generation Calculation'!CG223-'Bidders Proposed Renewables'!I198</f>
        <v>169</v>
      </c>
      <c r="BI236" s="190">
        <f xml:space="preserve">  'Generation Calculation'!CH223-'Bidders Proposed Renewables'!J198</f>
        <v>169</v>
      </c>
      <c r="BJ236" s="190">
        <f xml:space="preserve">  'Generation Calculation'!CI223-'Bidders Proposed Renewables'!K198</f>
        <v>169</v>
      </c>
      <c r="BK236" s="190">
        <f xml:space="preserve">  'Generation Calculation'!CJ223-'Bidders Proposed Renewables'!L198</f>
        <v>159</v>
      </c>
      <c r="BL236" s="190">
        <f xml:space="preserve">  'Generation Calculation'!CK223-'Bidders Proposed Renewables'!M198</f>
        <v>140.51384763146581</v>
      </c>
      <c r="BM236" s="190">
        <f xml:space="preserve">  'Generation Calculation'!CL223-'Bidders Proposed Renewables'!N198</f>
        <v>130.49684273925178</v>
      </c>
      <c r="BN236" s="190">
        <f xml:space="preserve">  'Generation Calculation'!CM223-'Bidders Proposed Renewables'!O198</f>
        <v>128.28861689815716</v>
      </c>
      <c r="BO236" s="190">
        <f xml:space="preserve">  'Generation Calculation'!CN223-'Bidders Proposed Renewables'!P198</f>
        <v>133.98561407486909</v>
      </c>
      <c r="BP236" s="190">
        <f xml:space="preserve">  'Generation Calculation'!CO223-'Bidders Proposed Renewables'!Q198</f>
        <v>137.5697318343525</v>
      </c>
      <c r="BQ236" s="190">
        <f xml:space="preserve">  'Generation Calculation'!CP223-'Bidders Proposed Renewables'!R198</f>
        <v>142.47692643773112</v>
      </c>
      <c r="BR236" s="190">
        <f xml:space="preserve">  'Generation Calculation'!CQ223-'Bidders Proposed Renewables'!S198</f>
        <v>159</v>
      </c>
      <c r="BS236" s="190">
        <f xml:space="preserve">  'Generation Calculation'!CR223-'Bidders Proposed Renewables'!T198</f>
        <v>159</v>
      </c>
      <c r="BT236" s="190">
        <f xml:space="preserve">  'Generation Calculation'!CS223-'Bidders Proposed Renewables'!U198</f>
        <v>159</v>
      </c>
      <c r="BU236" s="190">
        <f xml:space="preserve">  'Generation Calculation'!CT223-'Bidders Proposed Renewables'!V198</f>
        <v>159</v>
      </c>
      <c r="BV236" s="190">
        <f xml:space="preserve">  'Generation Calculation'!CU223-'Bidders Proposed Renewables'!W198</f>
        <v>169</v>
      </c>
      <c r="BW236" s="190">
        <f xml:space="preserve">  'Generation Calculation'!CV223-'Bidders Proposed Renewables'!X198</f>
        <v>169</v>
      </c>
      <c r="BX236" s="190">
        <f xml:space="preserve">  'Generation Calculation'!CW223-'Bidders Proposed Renewables'!Y198</f>
        <v>169</v>
      </c>
      <c r="BY236" s="190">
        <f xml:space="preserve">  'Generation Calculation'!CX223-'Bidders Proposed Renewables'!Z198</f>
        <v>169</v>
      </c>
      <c r="BZ236" s="190">
        <f xml:space="preserve">  'Generation Calculation'!CY223-'Bidders Proposed Renewables'!AA198</f>
        <v>169</v>
      </c>
      <c r="CA236" s="190">
        <f xml:space="preserve">  'Generation Calculation'!CZ223-'Bidders Proposed Renewables'!AB198</f>
        <v>169</v>
      </c>
      <c r="CC236" s="171">
        <f t="shared" si="610"/>
        <v>170</v>
      </c>
      <c r="CD236" s="172">
        <f t="shared" si="611"/>
        <v>170</v>
      </c>
      <c r="CE236" s="172">
        <f t="shared" si="612"/>
        <v>170</v>
      </c>
      <c r="CF236" s="172">
        <f t="shared" si="613"/>
        <v>170</v>
      </c>
      <c r="CG236" s="172">
        <f t="shared" si="614"/>
        <v>170</v>
      </c>
      <c r="CH236" s="172">
        <f t="shared" si="615"/>
        <v>170</v>
      </c>
      <c r="CI236" s="172">
        <f t="shared" si="616"/>
        <v>170</v>
      </c>
      <c r="CJ236" s="172">
        <f t="shared" si="617"/>
        <v>160</v>
      </c>
      <c r="CK236" s="172">
        <f t="shared" si="618"/>
        <v>150</v>
      </c>
      <c r="CL236" s="172">
        <f t="shared" si="619"/>
        <v>140</v>
      </c>
      <c r="CM236" s="172">
        <f t="shared" si="620"/>
        <v>130</v>
      </c>
      <c r="CN236" s="172">
        <f t="shared" si="621"/>
        <v>140</v>
      </c>
      <c r="CO236" s="172">
        <f t="shared" si="622"/>
        <v>140</v>
      </c>
      <c r="CP236" s="172">
        <f t="shared" si="623"/>
        <v>150</v>
      </c>
      <c r="CQ236" s="172">
        <f t="shared" si="624"/>
        <v>160</v>
      </c>
      <c r="CR236" s="172">
        <f t="shared" si="625"/>
        <v>160</v>
      </c>
      <c r="CS236" s="172">
        <f t="shared" si="626"/>
        <v>160</v>
      </c>
      <c r="CT236" s="172">
        <f t="shared" si="627"/>
        <v>160</v>
      </c>
      <c r="CU236" s="172">
        <f t="shared" si="628"/>
        <v>170</v>
      </c>
      <c r="CV236" s="172">
        <f t="shared" si="629"/>
        <v>170</v>
      </c>
      <c r="CW236" s="172">
        <f t="shared" si="630"/>
        <v>170</v>
      </c>
      <c r="CX236" s="172">
        <f t="shared" si="631"/>
        <v>170</v>
      </c>
      <c r="CY236" s="172">
        <f t="shared" si="632"/>
        <v>170</v>
      </c>
      <c r="CZ236" s="172">
        <f t="shared" si="633"/>
        <v>170</v>
      </c>
      <c r="DB236" s="171">
        <f t="shared" si="634"/>
        <v>160</v>
      </c>
      <c r="DC236" s="172">
        <f t="shared" si="635"/>
        <v>160</v>
      </c>
      <c r="DD236" s="172">
        <f t="shared" si="636"/>
        <v>160</v>
      </c>
      <c r="DE236" s="172">
        <f t="shared" si="637"/>
        <v>160</v>
      </c>
      <c r="DF236" s="172">
        <f t="shared" si="638"/>
        <v>160</v>
      </c>
      <c r="DG236" s="172">
        <f t="shared" si="639"/>
        <v>160</v>
      </c>
      <c r="DH236" s="172">
        <f t="shared" si="640"/>
        <v>160</v>
      </c>
      <c r="DI236" s="172">
        <f t="shared" si="641"/>
        <v>150</v>
      </c>
      <c r="DJ236" s="172">
        <f t="shared" si="642"/>
        <v>140</v>
      </c>
      <c r="DK236" s="172">
        <f t="shared" si="643"/>
        <v>130</v>
      </c>
      <c r="DL236" s="172">
        <f t="shared" si="644"/>
        <v>120</v>
      </c>
      <c r="DM236" s="172">
        <f t="shared" si="645"/>
        <v>130</v>
      </c>
      <c r="DN236" s="172">
        <f t="shared" si="646"/>
        <v>130</v>
      </c>
      <c r="DO236" s="172">
        <f t="shared" si="647"/>
        <v>140</v>
      </c>
      <c r="DP236" s="172">
        <f t="shared" si="648"/>
        <v>150</v>
      </c>
      <c r="DQ236" s="172">
        <f t="shared" si="649"/>
        <v>150</v>
      </c>
      <c r="DR236" s="172">
        <f t="shared" si="650"/>
        <v>150</v>
      </c>
      <c r="DS236" s="172">
        <f t="shared" si="651"/>
        <v>150</v>
      </c>
      <c r="DT236" s="172">
        <f t="shared" si="652"/>
        <v>160</v>
      </c>
      <c r="DU236" s="172">
        <f t="shared" si="653"/>
        <v>160</v>
      </c>
      <c r="DV236" s="172">
        <f t="shared" si="654"/>
        <v>160</v>
      </c>
      <c r="DW236" s="172">
        <f t="shared" si="655"/>
        <v>160</v>
      </c>
      <c r="DX236" s="172">
        <f t="shared" si="656"/>
        <v>160</v>
      </c>
      <c r="DY236" s="172">
        <f t="shared" si="657"/>
        <v>160</v>
      </c>
      <c r="EA236" s="171">
        <f t="shared" si="658"/>
        <v>8200</v>
      </c>
      <c r="EB236" s="172">
        <f t="shared" si="659"/>
        <v>8200</v>
      </c>
      <c r="EC236" s="172">
        <f t="shared" si="660"/>
        <v>8200</v>
      </c>
      <c r="ED236" s="172">
        <f t="shared" si="661"/>
        <v>8200</v>
      </c>
      <c r="EE236" s="172">
        <f t="shared" si="662"/>
        <v>8200</v>
      </c>
      <c r="EF236" s="172">
        <f t="shared" si="663"/>
        <v>8200</v>
      </c>
      <c r="EG236" s="172">
        <f t="shared" si="664"/>
        <v>8200</v>
      </c>
      <c r="EH236" s="172">
        <f t="shared" si="665"/>
        <v>8300</v>
      </c>
      <c r="EI236" s="172">
        <f t="shared" si="666"/>
        <v>8400</v>
      </c>
      <c r="EJ236" s="172">
        <f t="shared" si="667"/>
        <v>8500</v>
      </c>
      <c r="EK236" s="172">
        <f t="shared" si="668"/>
        <v>8600</v>
      </c>
      <c r="EL236" s="172">
        <f t="shared" si="669"/>
        <v>8500</v>
      </c>
      <c r="EM236" s="172">
        <f t="shared" si="670"/>
        <v>8500</v>
      </c>
      <c r="EN236" s="172">
        <f t="shared" si="671"/>
        <v>8400</v>
      </c>
      <c r="EO236" s="172">
        <f t="shared" si="672"/>
        <v>8300</v>
      </c>
      <c r="EP236" s="172">
        <f t="shared" si="673"/>
        <v>8300</v>
      </c>
      <c r="EQ236" s="172">
        <f t="shared" si="674"/>
        <v>8300</v>
      </c>
      <c r="ER236" s="172">
        <f t="shared" si="675"/>
        <v>8300</v>
      </c>
      <c r="ES236" s="172">
        <f t="shared" si="676"/>
        <v>8200</v>
      </c>
      <c r="ET236" s="172">
        <f t="shared" si="677"/>
        <v>8200</v>
      </c>
      <c r="EU236" s="172">
        <f t="shared" si="678"/>
        <v>8200</v>
      </c>
      <c r="EV236" s="172">
        <f t="shared" si="679"/>
        <v>8200</v>
      </c>
      <c r="EW236" s="172">
        <f t="shared" si="680"/>
        <v>8200</v>
      </c>
      <c r="EX236" s="172">
        <f t="shared" si="681"/>
        <v>8200</v>
      </c>
      <c r="EZ236" s="171">
        <f t="shared" si="682"/>
        <v>8300</v>
      </c>
      <c r="FA236" s="172">
        <f t="shared" si="683"/>
        <v>8300</v>
      </c>
      <c r="FB236" s="172">
        <f t="shared" si="684"/>
        <v>8300</v>
      </c>
      <c r="FC236" s="172">
        <f t="shared" si="685"/>
        <v>8300</v>
      </c>
      <c r="FD236" s="172">
        <f t="shared" si="686"/>
        <v>8300</v>
      </c>
      <c r="FE236" s="172">
        <f t="shared" si="687"/>
        <v>8300</v>
      </c>
      <c r="FF236" s="172">
        <f t="shared" si="688"/>
        <v>8300</v>
      </c>
      <c r="FG236" s="172">
        <f t="shared" si="689"/>
        <v>8400</v>
      </c>
      <c r="FH236" s="172">
        <f t="shared" si="690"/>
        <v>8500</v>
      </c>
      <c r="FI236" s="172">
        <f t="shared" si="691"/>
        <v>8600</v>
      </c>
      <c r="FJ236" s="172">
        <f t="shared" si="692"/>
        <v>8700</v>
      </c>
      <c r="FK236" s="172">
        <f t="shared" si="693"/>
        <v>8600</v>
      </c>
      <c r="FL236" s="172">
        <f t="shared" si="694"/>
        <v>8600</v>
      </c>
      <c r="FM236" s="172">
        <f t="shared" si="695"/>
        <v>8500</v>
      </c>
      <c r="FN236" s="172">
        <f t="shared" si="696"/>
        <v>8400</v>
      </c>
      <c r="FO236" s="172">
        <f t="shared" si="697"/>
        <v>8400</v>
      </c>
      <c r="FP236" s="172">
        <f t="shared" si="698"/>
        <v>8400</v>
      </c>
      <c r="FQ236" s="172">
        <f t="shared" si="699"/>
        <v>8400</v>
      </c>
      <c r="FR236" s="172">
        <f t="shared" si="700"/>
        <v>8300</v>
      </c>
      <c r="FS236" s="172">
        <f t="shared" si="701"/>
        <v>8300</v>
      </c>
      <c r="FT236" s="172">
        <f t="shared" si="702"/>
        <v>8300</v>
      </c>
      <c r="FU236" s="172">
        <f t="shared" si="703"/>
        <v>8300</v>
      </c>
      <c r="FV236" s="172">
        <f t="shared" si="704"/>
        <v>8300</v>
      </c>
      <c r="FW236" s="172">
        <f t="shared" si="705"/>
        <v>8300</v>
      </c>
    </row>
    <row r="237" spans="3:179" ht="14.25" customHeight="1" x14ac:dyDescent="0.25">
      <c r="C237" s="132">
        <v>2036</v>
      </c>
      <c r="D237" s="14" t="s">
        <v>172</v>
      </c>
      <c r="E237" s="171">
        <f t="shared" si="562"/>
        <v>1387.49</v>
      </c>
      <c r="F237" s="172">
        <f t="shared" si="563"/>
        <v>1387.49</v>
      </c>
      <c r="G237" s="172">
        <f t="shared" si="564"/>
        <v>1387.49</v>
      </c>
      <c r="H237" s="172">
        <f t="shared" si="565"/>
        <v>1387.49</v>
      </c>
      <c r="I237" s="172">
        <f t="shared" si="566"/>
        <v>1387.49</v>
      </c>
      <c r="J237" s="172">
        <f t="shared" si="567"/>
        <v>1387.49</v>
      </c>
      <c r="K237" s="172">
        <f t="shared" si="568"/>
        <v>1387.49</v>
      </c>
      <c r="L237" s="172">
        <f t="shared" si="569"/>
        <v>1304.2766654294157</v>
      </c>
      <c r="M237" s="172">
        <f t="shared" si="570"/>
        <v>1103.4658134418241</v>
      </c>
      <c r="N237" s="172">
        <f t="shared" si="571"/>
        <v>1004.3983599683908</v>
      </c>
      <c r="O237" s="172">
        <f t="shared" si="572"/>
        <v>971.11893441601899</v>
      </c>
      <c r="P237" s="172">
        <f t="shared" si="573"/>
        <v>972.41932717976181</v>
      </c>
      <c r="Q237" s="172">
        <f t="shared" si="574"/>
        <v>1033.3511495565822</v>
      </c>
      <c r="R237" s="172">
        <f t="shared" si="575"/>
        <v>1190.9356129197847</v>
      </c>
      <c r="S237" s="172">
        <f t="shared" si="576"/>
        <v>1321.29</v>
      </c>
      <c r="T237" s="172">
        <f t="shared" si="577"/>
        <v>1321.29</v>
      </c>
      <c r="U237" s="172">
        <f t="shared" si="578"/>
        <v>1321.29</v>
      </c>
      <c r="V237" s="172">
        <f t="shared" si="579"/>
        <v>1321.29</v>
      </c>
      <c r="W237" s="172">
        <f t="shared" si="580"/>
        <v>1387.49</v>
      </c>
      <c r="X237" s="172">
        <f t="shared" si="581"/>
        <v>1387.49</v>
      </c>
      <c r="Y237" s="172">
        <f t="shared" si="582"/>
        <v>1387.49</v>
      </c>
      <c r="Z237" s="172">
        <f t="shared" si="583"/>
        <v>1387.49</v>
      </c>
      <c r="AA237" s="172">
        <f t="shared" si="584"/>
        <v>1387.49</v>
      </c>
      <c r="AB237" s="172">
        <f t="shared" si="585"/>
        <v>1387.49</v>
      </c>
      <c r="AC237" s="176">
        <f xml:space="preserve"> SUM(E237:AB237) * 30</f>
        <v>927074.87588735367</v>
      </c>
      <c r="AD237" s="195"/>
      <c r="AE237" s="171">
        <f t="shared" si="586"/>
        <v>8210</v>
      </c>
      <c r="AF237" s="172">
        <f t="shared" si="587"/>
        <v>8210</v>
      </c>
      <c r="AG237" s="172">
        <f t="shared" si="588"/>
        <v>8210</v>
      </c>
      <c r="AH237" s="172">
        <f t="shared" si="589"/>
        <v>8210</v>
      </c>
      <c r="AI237" s="172">
        <f t="shared" si="590"/>
        <v>8210</v>
      </c>
      <c r="AJ237" s="172">
        <f t="shared" si="591"/>
        <v>8210</v>
      </c>
      <c r="AK237" s="172">
        <f t="shared" si="592"/>
        <v>8210</v>
      </c>
      <c r="AL237" s="172">
        <f t="shared" si="593"/>
        <v>8335.2227911477021</v>
      </c>
      <c r="AM237" s="172">
        <f t="shared" si="594"/>
        <v>8619.8558371660547</v>
      </c>
      <c r="AN237" s="172">
        <f t="shared" si="595"/>
        <v>8752.4355879246777</v>
      </c>
      <c r="AO237" s="172">
        <f t="shared" si="596"/>
        <v>8795.9473027902786</v>
      </c>
      <c r="AP237" s="172">
        <f t="shared" si="597"/>
        <v>8794.2563296692879</v>
      </c>
      <c r="AQ237" s="172">
        <f t="shared" si="598"/>
        <v>8714.1716890219268</v>
      </c>
      <c r="AR237" s="172">
        <f t="shared" si="599"/>
        <v>8498.6819906554265</v>
      </c>
      <c r="AS237" s="172">
        <f t="shared" si="600"/>
        <v>8310</v>
      </c>
      <c r="AT237" s="172">
        <f t="shared" si="601"/>
        <v>8310</v>
      </c>
      <c r="AU237" s="172">
        <f t="shared" si="602"/>
        <v>8310</v>
      </c>
      <c r="AV237" s="172">
        <f t="shared" si="603"/>
        <v>8310</v>
      </c>
      <c r="AW237" s="172">
        <f t="shared" si="604"/>
        <v>8210</v>
      </c>
      <c r="AX237" s="172">
        <f t="shared" si="605"/>
        <v>8210</v>
      </c>
      <c r="AY237" s="172">
        <f t="shared" si="606"/>
        <v>8210</v>
      </c>
      <c r="AZ237" s="172">
        <f t="shared" si="607"/>
        <v>8210</v>
      </c>
      <c r="BA237" s="172">
        <f t="shared" si="608"/>
        <v>8210</v>
      </c>
      <c r="BB237" s="172">
        <f t="shared" si="609"/>
        <v>8210</v>
      </c>
      <c r="BD237" s="189">
        <f xml:space="preserve">  'Generation Calculation'!CC224-'Bidders Proposed Renewables'!E199</f>
        <v>169</v>
      </c>
      <c r="BE237" s="190">
        <f xml:space="preserve">  'Generation Calculation'!CD224-'Bidders Proposed Renewables'!F199</f>
        <v>169</v>
      </c>
      <c r="BF237" s="190">
        <f xml:space="preserve">  'Generation Calculation'!CE224-'Bidders Proposed Renewables'!G199</f>
        <v>169</v>
      </c>
      <c r="BG237" s="190">
        <f xml:space="preserve">  'Generation Calculation'!CF224-'Bidders Proposed Renewables'!H199</f>
        <v>169</v>
      </c>
      <c r="BH237" s="190">
        <f xml:space="preserve">  'Generation Calculation'!CG224-'Bidders Proposed Renewables'!I199</f>
        <v>169</v>
      </c>
      <c r="BI237" s="190">
        <f xml:space="preserve">  'Generation Calculation'!CH224-'Bidders Proposed Renewables'!J199</f>
        <v>169</v>
      </c>
      <c r="BJ237" s="190">
        <f xml:space="preserve">  'Generation Calculation'!CI224-'Bidders Proposed Renewables'!K199</f>
        <v>169</v>
      </c>
      <c r="BK237" s="190">
        <f xml:space="preserve">  'Generation Calculation'!CJ224-'Bidders Proposed Renewables'!L199</f>
        <v>156.47772088522973</v>
      </c>
      <c r="BL237" s="190">
        <f xml:space="preserve">  'Generation Calculation'!CK224-'Bidders Proposed Renewables'!M199</f>
        <v>128.01441628339461</v>
      </c>
      <c r="BM237" s="190">
        <f xml:space="preserve">  'Generation Calculation'!CL224-'Bidders Proposed Renewables'!N199</f>
        <v>114.75644120753219</v>
      </c>
      <c r="BN237" s="190">
        <f xml:space="preserve">  'Generation Calculation'!CM224-'Bidders Proposed Renewables'!O199</f>
        <v>110.40526972097224</v>
      </c>
      <c r="BO237" s="190">
        <f xml:space="preserve">  'Generation Calculation'!CN224-'Bidders Proposed Renewables'!P199</f>
        <v>110.57436703307124</v>
      </c>
      <c r="BP237" s="190">
        <f xml:space="preserve">  'Generation Calculation'!CO224-'Bidders Proposed Renewables'!Q199</f>
        <v>118.5828310978074</v>
      </c>
      <c r="BQ237" s="190">
        <f xml:space="preserve">  'Generation Calculation'!CP224-'Bidders Proposed Renewables'!R199</f>
        <v>140.13180093445743</v>
      </c>
      <c r="BR237" s="190">
        <f xml:space="preserve">  'Generation Calculation'!CQ224-'Bidders Proposed Renewables'!S199</f>
        <v>159</v>
      </c>
      <c r="BS237" s="190">
        <f xml:space="preserve">  'Generation Calculation'!CR224-'Bidders Proposed Renewables'!T199</f>
        <v>159</v>
      </c>
      <c r="BT237" s="190">
        <f xml:space="preserve">  'Generation Calculation'!CS224-'Bidders Proposed Renewables'!U199</f>
        <v>159</v>
      </c>
      <c r="BU237" s="190">
        <f xml:space="preserve">  'Generation Calculation'!CT224-'Bidders Proposed Renewables'!V199</f>
        <v>159</v>
      </c>
      <c r="BV237" s="190">
        <f xml:space="preserve">  'Generation Calculation'!CU224-'Bidders Proposed Renewables'!W199</f>
        <v>169</v>
      </c>
      <c r="BW237" s="190">
        <f xml:space="preserve">  'Generation Calculation'!CV224-'Bidders Proposed Renewables'!X199</f>
        <v>169</v>
      </c>
      <c r="BX237" s="190">
        <f xml:space="preserve">  'Generation Calculation'!CW224-'Bidders Proposed Renewables'!Y199</f>
        <v>169</v>
      </c>
      <c r="BY237" s="190">
        <f xml:space="preserve">  'Generation Calculation'!CX224-'Bidders Proposed Renewables'!Z199</f>
        <v>169</v>
      </c>
      <c r="BZ237" s="190">
        <f xml:space="preserve">  'Generation Calculation'!CY224-'Bidders Proposed Renewables'!AA199</f>
        <v>169</v>
      </c>
      <c r="CA237" s="190">
        <f xml:space="preserve">  'Generation Calculation'!CZ224-'Bidders Proposed Renewables'!AB199</f>
        <v>169</v>
      </c>
      <c r="CC237" s="171">
        <f t="shared" si="610"/>
        <v>170</v>
      </c>
      <c r="CD237" s="172">
        <f t="shared" si="611"/>
        <v>170</v>
      </c>
      <c r="CE237" s="172">
        <f t="shared" si="612"/>
        <v>170</v>
      </c>
      <c r="CF237" s="172">
        <f t="shared" si="613"/>
        <v>170</v>
      </c>
      <c r="CG237" s="172">
        <f t="shared" si="614"/>
        <v>170</v>
      </c>
      <c r="CH237" s="172">
        <f t="shared" si="615"/>
        <v>170</v>
      </c>
      <c r="CI237" s="172">
        <f t="shared" si="616"/>
        <v>170</v>
      </c>
      <c r="CJ237" s="172">
        <f t="shared" si="617"/>
        <v>160</v>
      </c>
      <c r="CK237" s="172">
        <f t="shared" si="618"/>
        <v>130</v>
      </c>
      <c r="CL237" s="172">
        <f t="shared" si="619"/>
        <v>120</v>
      </c>
      <c r="CM237" s="172">
        <f t="shared" si="620"/>
        <v>120</v>
      </c>
      <c r="CN237" s="172">
        <f t="shared" si="621"/>
        <v>120</v>
      </c>
      <c r="CO237" s="172">
        <f t="shared" si="622"/>
        <v>120</v>
      </c>
      <c r="CP237" s="172">
        <f t="shared" si="623"/>
        <v>150</v>
      </c>
      <c r="CQ237" s="172">
        <f t="shared" si="624"/>
        <v>160</v>
      </c>
      <c r="CR237" s="172">
        <f t="shared" si="625"/>
        <v>160</v>
      </c>
      <c r="CS237" s="172">
        <f t="shared" si="626"/>
        <v>160</v>
      </c>
      <c r="CT237" s="172">
        <f t="shared" si="627"/>
        <v>160</v>
      </c>
      <c r="CU237" s="172">
        <f t="shared" si="628"/>
        <v>170</v>
      </c>
      <c r="CV237" s="172">
        <f t="shared" si="629"/>
        <v>170</v>
      </c>
      <c r="CW237" s="172">
        <f t="shared" si="630"/>
        <v>170</v>
      </c>
      <c r="CX237" s="172">
        <f t="shared" si="631"/>
        <v>170</v>
      </c>
      <c r="CY237" s="172">
        <f t="shared" si="632"/>
        <v>170</v>
      </c>
      <c r="CZ237" s="172">
        <f t="shared" si="633"/>
        <v>170</v>
      </c>
      <c r="DB237" s="171">
        <f t="shared" si="634"/>
        <v>160</v>
      </c>
      <c r="DC237" s="172">
        <f t="shared" si="635"/>
        <v>160</v>
      </c>
      <c r="DD237" s="172">
        <f t="shared" si="636"/>
        <v>160</v>
      </c>
      <c r="DE237" s="172">
        <f t="shared" si="637"/>
        <v>160</v>
      </c>
      <c r="DF237" s="172">
        <f t="shared" si="638"/>
        <v>160</v>
      </c>
      <c r="DG237" s="172">
        <f t="shared" si="639"/>
        <v>160</v>
      </c>
      <c r="DH237" s="172">
        <f t="shared" si="640"/>
        <v>160</v>
      </c>
      <c r="DI237" s="172">
        <f t="shared" si="641"/>
        <v>150</v>
      </c>
      <c r="DJ237" s="172">
        <f t="shared" si="642"/>
        <v>120</v>
      </c>
      <c r="DK237" s="172">
        <f t="shared" si="643"/>
        <v>110.00000000000001</v>
      </c>
      <c r="DL237" s="172">
        <f t="shared" si="644"/>
        <v>110.00000000000001</v>
      </c>
      <c r="DM237" s="172">
        <f t="shared" si="645"/>
        <v>110.00000000000001</v>
      </c>
      <c r="DN237" s="172">
        <f t="shared" si="646"/>
        <v>110.00000000000001</v>
      </c>
      <c r="DO237" s="172">
        <f t="shared" si="647"/>
        <v>140</v>
      </c>
      <c r="DP237" s="172">
        <f t="shared" si="648"/>
        <v>150</v>
      </c>
      <c r="DQ237" s="172">
        <f t="shared" si="649"/>
        <v>150</v>
      </c>
      <c r="DR237" s="172">
        <f t="shared" si="650"/>
        <v>150</v>
      </c>
      <c r="DS237" s="172">
        <f t="shared" si="651"/>
        <v>150</v>
      </c>
      <c r="DT237" s="172">
        <f t="shared" si="652"/>
        <v>160</v>
      </c>
      <c r="DU237" s="172">
        <f t="shared" si="653"/>
        <v>160</v>
      </c>
      <c r="DV237" s="172">
        <f t="shared" si="654"/>
        <v>160</v>
      </c>
      <c r="DW237" s="172">
        <f t="shared" si="655"/>
        <v>160</v>
      </c>
      <c r="DX237" s="172">
        <f t="shared" si="656"/>
        <v>160</v>
      </c>
      <c r="DY237" s="172">
        <f t="shared" si="657"/>
        <v>160</v>
      </c>
      <c r="EA237" s="171">
        <f t="shared" si="658"/>
        <v>8200</v>
      </c>
      <c r="EB237" s="172">
        <f t="shared" si="659"/>
        <v>8200</v>
      </c>
      <c r="EC237" s="172">
        <f t="shared" si="660"/>
        <v>8200</v>
      </c>
      <c r="ED237" s="172">
        <f t="shared" si="661"/>
        <v>8200</v>
      </c>
      <c r="EE237" s="172">
        <f t="shared" si="662"/>
        <v>8200</v>
      </c>
      <c r="EF237" s="172">
        <f t="shared" si="663"/>
        <v>8200</v>
      </c>
      <c r="EG237" s="172">
        <f t="shared" si="664"/>
        <v>8200</v>
      </c>
      <c r="EH237" s="172">
        <f t="shared" si="665"/>
        <v>8300</v>
      </c>
      <c r="EI237" s="172">
        <f t="shared" si="666"/>
        <v>8600</v>
      </c>
      <c r="EJ237" s="172">
        <f t="shared" si="667"/>
        <v>8700</v>
      </c>
      <c r="EK237" s="172">
        <f t="shared" si="668"/>
        <v>8700</v>
      </c>
      <c r="EL237" s="172">
        <f t="shared" si="669"/>
        <v>8700</v>
      </c>
      <c r="EM237" s="172">
        <f t="shared" si="670"/>
        <v>8700</v>
      </c>
      <c r="EN237" s="172">
        <f t="shared" si="671"/>
        <v>8400</v>
      </c>
      <c r="EO237" s="172">
        <f t="shared" si="672"/>
        <v>8300</v>
      </c>
      <c r="EP237" s="172">
        <f t="shared" si="673"/>
        <v>8300</v>
      </c>
      <c r="EQ237" s="172">
        <f t="shared" si="674"/>
        <v>8300</v>
      </c>
      <c r="ER237" s="172">
        <f t="shared" si="675"/>
        <v>8300</v>
      </c>
      <c r="ES237" s="172">
        <f t="shared" si="676"/>
        <v>8200</v>
      </c>
      <c r="ET237" s="172">
        <f t="shared" si="677"/>
        <v>8200</v>
      </c>
      <c r="EU237" s="172">
        <f t="shared" si="678"/>
        <v>8200</v>
      </c>
      <c r="EV237" s="172">
        <f t="shared" si="679"/>
        <v>8200</v>
      </c>
      <c r="EW237" s="172">
        <f t="shared" si="680"/>
        <v>8200</v>
      </c>
      <c r="EX237" s="172">
        <f t="shared" si="681"/>
        <v>8200</v>
      </c>
      <c r="EZ237" s="171">
        <f t="shared" si="682"/>
        <v>8300</v>
      </c>
      <c r="FA237" s="172">
        <f t="shared" si="683"/>
        <v>8300</v>
      </c>
      <c r="FB237" s="172">
        <f t="shared" si="684"/>
        <v>8300</v>
      </c>
      <c r="FC237" s="172">
        <f t="shared" si="685"/>
        <v>8300</v>
      </c>
      <c r="FD237" s="172">
        <f t="shared" si="686"/>
        <v>8300</v>
      </c>
      <c r="FE237" s="172">
        <f t="shared" si="687"/>
        <v>8300</v>
      </c>
      <c r="FF237" s="172">
        <f t="shared" si="688"/>
        <v>8300</v>
      </c>
      <c r="FG237" s="172">
        <f t="shared" si="689"/>
        <v>8400</v>
      </c>
      <c r="FH237" s="172">
        <f t="shared" si="690"/>
        <v>8700</v>
      </c>
      <c r="FI237" s="172">
        <f t="shared" si="691"/>
        <v>8800</v>
      </c>
      <c r="FJ237" s="172">
        <f t="shared" si="692"/>
        <v>8800</v>
      </c>
      <c r="FK237" s="172">
        <f t="shared" si="693"/>
        <v>8800</v>
      </c>
      <c r="FL237" s="172">
        <f t="shared" si="694"/>
        <v>8800</v>
      </c>
      <c r="FM237" s="172">
        <f t="shared" si="695"/>
        <v>8500</v>
      </c>
      <c r="FN237" s="172">
        <f t="shared" si="696"/>
        <v>8400</v>
      </c>
      <c r="FO237" s="172">
        <f t="shared" si="697"/>
        <v>8400</v>
      </c>
      <c r="FP237" s="172">
        <f t="shared" si="698"/>
        <v>8400</v>
      </c>
      <c r="FQ237" s="172">
        <f t="shared" si="699"/>
        <v>8400</v>
      </c>
      <c r="FR237" s="172">
        <f t="shared" si="700"/>
        <v>8300</v>
      </c>
      <c r="FS237" s="172">
        <f t="shared" si="701"/>
        <v>8300</v>
      </c>
      <c r="FT237" s="172">
        <f t="shared" si="702"/>
        <v>8300</v>
      </c>
      <c r="FU237" s="172">
        <f t="shared" si="703"/>
        <v>8300</v>
      </c>
      <c r="FV237" s="172">
        <f t="shared" si="704"/>
        <v>8300</v>
      </c>
      <c r="FW237" s="172">
        <f t="shared" si="705"/>
        <v>8300</v>
      </c>
    </row>
    <row r="238" spans="3:179" ht="14.25" customHeight="1" x14ac:dyDescent="0.25">
      <c r="C238" s="132">
        <v>2036</v>
      </c>
      <c r="D238" s="14" t="s">
        <v>173</v>
      </c>
      <c r="E238" s="171">
        <f t="shared" si="562"/>
        <v>1387.49</v>
      </c>
      <c r="F238" s="172">
        <f t="shared" si="563"/>
        <v>1387.49</v>
      </c>
      <c r="G238" s="172">
        <f t="shared" si="564"/>
        <v>1387.49</v>
      </c>
      <c r="H238" s="172">
        <f t="shared" si="565"/>
        <v>1387.49</v>
      </c>
      <c r="I238" s="172">
        <f t="shared" si="566"/>
        <v>1387.49</v>
      </c>
      <c r="J238" s="172">
        <f t="shared" si="567"/>
        <v>1387.49</v>
      </c>
      <c r="K238" s="172">
        <f t="shared" si="568"/>
        <v>1387.49</v>
      </c>
      <c r="L238" s="172">
        <f t="shared" si="569"/>
        <v>1321.29</v>
      </c>
      <c r="M238" s="172">
        <f t="shared" si="570"/>
        <v>1196.1977238530762</v>
      </c>
      <c r="N238" s="172">
        <f t="shared" si="571"/>
        <v>1056.5363634074949</v>
      </c>
      <c r="O238" s="172">
        <f t="shared" si="572"/>
        <v>1027.5548815829522</v>
      </c>
      <c r="P238" s="172">
        <f t="shared" si="573"/>
        <v>1030.6587617177192</v>
      </c>
      <c r="Q238" s="172">
        <f t="shared" si="574"/>
        <v>1146.5738787262735</v>
      </c>
      <c r="R238" s="172">
        <f t="shared" si="575"/>
        <v>1195.8741835830972</v>
      </c>
      <c r="S238" s="172">
        <f t="shared" si="576"/>
        <v>1321.29</v>
      </c>
      <c r="T238" s="172">
        <f t="shared" si="577"/>
        <v>1321.29</v>
      </c>
      <c r="U238" s="172">
        <f t="shared" si="578"/>
        <v>1321.29</v>
      </c>
      <c r="V238" s="172">
        <f t="shared" si="579"/>
        <v>1321.29</v>
      </c>
      <c r="W238" s="172">
        <f t="shared" si="580"/>
        <v>1387.49</v>
      </c>
      <c r="X238" s="172">
        <f t="shared" si="581"/>
        <v>1387.49</v>
      </c>
      <c r="Y238" s="172">
        <f t="shared" si="582"/>
        <v>1387.49</v>
      </c>
      <c r="Z238" s="172">
        <f t="shared" si="583"/>
        <v>1387.49</v>
      </c>
      <c r="AA238" s="172">
        <f t="shared" si="584"/>
        <v>1387.49</v>
      </c>
      <c r="AB238" s="172">
        <f t="shared" si="585"/>
        <v>1387.49</v>
      </c>
      <c r="AC238" s="176">
        <f xml:space="preserve"> SUM(E238:AB238) * 31</f>
        <v>970213.68957898952</v>
      </c>
      <c r="AD238" s="195"/>
      <c r="AE238" s="171">
        <f t="shared" si="586"/>
        <v>8210</v>
      </c>
      <c r="AF238" s="172">
        <f t="shared" si="587"/>
        <v>8210</v>
      </c>
      <c r="AG238" s="172">
        <f t="shared" si="588"/>
        <v>8210</v>
      </c>
      <c r="AH238" s="172">
        <f t="shared" si="589"/>
        <v>8210</v>
      </c>
      <c r="AI238" s="172">
        <f t="shared" si="590"/>
        <v>8210</v>
      </c>
      <c r="AJ238" s="172">
        <f t="shared" si="591"/>
        <v>8210</v>
      </c>
      <c r="AK238" s="172">
        <f t="shared" si="592"/>
        <v>8210</v>
      </c>
      <c r="AL238" s="172">
        <f t="shared" si="593"/>
        <v>8310</v>
      </c>
      <c r="AM238" s="172">
        <f t="shared" si="594"/>
        <v>8491.2600527876002</v>
      </c>
      <c r="AN238" s="172">
        <f t="shared" si="595"/>
        <v>8683.2474289718666</v>
      </c>
      <c r="AO238" s="172">
        <f t="shared" si="596"/>
        <v>8721.8630919176376</v>
      </c>
      <c r="AP238" s="172">
        <f t="shared" si="597"/>
        <v>8717.7463267612384</v>
      </c>
      <c r="AQ238" s="172">
        <f t="shared" si="598"/>
        <v>8560.6455396143865</v>
      </c>
      <c r="AR238" s="172">
        <f t="shared" si="599"/>
        <v>8491.7168385077075</v>
      </c>
      <c r="AS238" s="172">
        <f t="shared" si="600"/>
        <v>8310</v>
      </c>
      <c r="AT238" s="172">
        <f t="shared" si="601"/>
        <v>8310</v>
      </c>
      <c r="AU238" s="172">
        <f t="shared" si="602"/>
        <v>8310</v>
      </c>
      <c r="AV238" s="172">
        <f t="shared" si="603"/>
        <v>8310</v>
      </c>
      <c r="AW238" s="172">
        <f t="shared" si="604"/>
        <v>8210</v>
      </c>
      <c r="AX238" s="172">
        <f t="shared" si="605"/>
        <v>8210</v>
      </c>
      <c r="AY238" s="172">
        <f t="shared" si="606"/>
        <v>8210</v>
      </c>
      <c r="AZ238" s="172">
        <f t="shared" si="607"/>
        <v>8210</v>
      </c>
      <c r="BA238" s="172">
        <f t="shared" si="608"/>
        <v>8210</v>
      </c>
      <c r="BB238" s="172">
        <f t="shared" si="609"/>
        <v>8210</v>
      </c>
      <c r="BD238" s="189">
        <f xml:space="preserve">  'Generation Calculation'!CC225-'Bidders Proposed Renewables'!E200</f>
        <v>169</v>
      </c>
      <c r="BE238" s="190">
        <f xml:space="preserve">  'Generation Calculation'!CD225-'Bidders Proposed Renewables'!F200</f>
        <v>169</v>
      </c>
      <c r="BF238" s="190">
        <f xml:space="preserve">  'Generation Calculation'!CE225-'Bidders Proposed Renewables'!G200</f>
        <v>169</v>
      </c>
      <c r="BG238" s="190">
        <f xml:space="preserve">  'Generation Calculation'!CF225-'Bidders Proposed Renewables'!H200</f>
        <v>169</v>
      </c>
      <c r="BH238" s="190">
        <f xml:space="preserve">  'Generation Calculation'!CG225-'Bidders Proposed Renewables'!I200</f>
        <v>169</v>
      </c>
      <c r="BI238" s="190">
        <f xml:space="preserve">  'Generation Calculation'!CH225-'Bidders Proposed Renewables'!J200</f>
        <v>169</v>
      </c>
      <c r="BJ238" s="190">
        <f xml:space="preserve">  'Generation Calculation'!CI225-'Bidders Proposed Renewables'!K200</f>
        <v>169</v>
      </c>
      <c r="BK238" s="190">
        <f xml:space="preserve">  'Generation Calculation'!CJ225-'Bidders Proposed Renewables'!L200</f>
        <v>159</v>
      </c>
      <c r="BL238" s="190">
        <f xml:space="preserve">  'Generation Calculation'!CK225-'Bidders Proposed Renewables'!M200</f>
        <v>140.87399472124</v>
      </c>
      <c r="BM238" s="190">
        <f xml:space="preserve">  'Generation Calculation'!CL225-'Bidders Proposed Renewables'!N200</f>
        <v>121.67525710281336</v>
      </c>
      <c r="BN238" s="190">
        <f xml:space="preserve">  'Generation Calculation'!CM225-'Bidders Proposed Renewables'!O200</f>
        <v>117.81369080823629</v>
      </c>
      <c r="BO238" s="190">
        <f xml:space="preserve">  'Generation Calculation'!CN225-'Bidders Proposed Renewables'!P200</f>
        <v>118.22536732387613</v>
      </c>
      <c r="BP238" s="190">
        <f xml:space="preserve">  'Generation Calculation'!CO225-'Bidders Proposed Renewables'!Q200</f>
        <v>133.93544603856134</v>
      </c>
      <c r="BQ238" s="190">
        <f xml:space="preserve">  'Generation Calculation'!CP225-'Bidders Proposed Renewables'!R200</f>
        <v>140.82831614922929</v>
      </c>
      <c r="BR238" s="190">
        <f xml:space="preserve">  'Generation Calculation'!CQ225-'Bidders Proposed Renewables'!S200</f>
        <v>159</v>
      </c>
      <c r="BS238" s="190">
        <f xml:space="preserve">  'Generation Calculation'!CR225-'Bidders Proposed Renewables'!T200</f>
        <v>159</v>
      </c>
      <c r="BT238" s="190">
        <f xml:space="preserve">  'Generation Calculation'!CS225-'Bidders Proposed Renewables'!U200</f>
        <v>159</v>
      </c>
      <c r="BU238" s="190">
        <f xml:space="preserve">  'Generation Calculation'!CT225-'Bidders Proposed Renewables'!V200</f>
        <v>159</v>
      </c>
      <c r="BV238" s="190">
        <f xml:space="preserve">  'Generation Calculation'!CU225-'Bidders Proposed Renewables'!W200</f>
        <v>169</v>
      </c>
      <c r="BW238" s="190">
        <f xml:space="preserve">  'Generation Calculation'!CV225-'Bidders Proposed Renewables'!X200</f>
        <v>169</v>
      </c>
      <c r="BX238" s="190">
        <f xml:space="preserve">  'Generation Calculation'!CW225-'Bidders Proposed Renewables'!Y200</f>
        <v>169</v>
      </c>
      <c r="BY238" s="190">
        <f xml:space="preserve">  'Generation Calculation'!CX225-'Bidders Proposed Renewables'!Z200</f>
        <v>169</v>
      </c>
      <c r="BZ238" s="190">
        <f xml:space="preserve">  'Generation Calculation'!CY225-'Bidders Proposed Renewables'!AA200</f>
        <v>169</v>
      </c>
      <c r="CA238" s="190">
        <f xml:space="preserve">  'Generation Calculation'!CZ225-'Bidders Proposed Renewables'!AB200</f>
        <v>169</v>
      </c>
      <c r="CC238" s="171">
        <f t="shared" si="610"/>
        <v>170</v>
      </c>
      <c r="CD238" s="172">
        <f t="shared" si="611"/>
        <v>170</v>
      </c>
      <c r="CE238" s="172">
        <f t="shared" si="612"/>
        <v>170</v>
      </c>
      <c r="CF238" s="172">
        <f t="shared" si="613"/>
        <v>170</v>
      </c>
      <c r="CG238" s="172">
        <f t="shared" si="614"/>
        <v>170</v>
      </c>
      <c r="CH238" s="172">
        <f t="shared" si="615"/>
        <v>170</v>
      </c>
      <c r="CI238" s="172">
        <f t="shared" si="616"/>
        <v>170</v>
      </c>
      <c r="CJ238" s="172">
        <f t="shared" si="617"/>
        <v>160</v>
      </c>
      <c r="CK238" s="172">
        <f t="shared" si="618"/>
        <v>150</v>
      </c>
      <c r="CL238" s="172">
        <f t="shared" si="619"/>
        <v>130</v>
      </c>
      <c r="CM238" s="172">
        <f t="shared" si="620"/>
        <v>120</v>
      </c>
      <c r="CN238" s="172">
        <f t="shared" si="621"/>
        <v>120</v>
      </c>
      <c r="CO238" s="172">
        <f t="shared" si="622"/>
        <v>140</v>
      </c>
      <c r="CP238" s="172">
        <f t="shared" si="623"/>
        <v>150</v>
      </c>
      <c r="CQ238" s="172">
        <f t="shared" si="624"/>
        <v>160</v>
      </c>
      <c r="CR238" s="172">
        <f t="shared" si="625"/>
        <v>160</v>
      </c>
      <c r="CS238" s="172">
        <f t="shared" si="626"/>
        <v>160</v>
      </c>
      <c r="CT238" s="172">
        <f t="shared" si="627"/>
        <v>160</v>
      </c>
      <c r="CU238" s="172">
        <f t="shared" si="628"/>
        <v>170</v>
      </c>
      <c r="CV238" s="172">
        <f t="shared" si="629"/>
        <v>170</v>
      </c>
      <c r="CW238" s="172">
        <f t="shared" si="630"/>
        <v>170</v>
      </c>
      <c r="CX238" s="172">
        <f t="shared" si="631"/>
        <v>170</v>
      </c>
      <c r="CY238" s="172">
        <f t="shared" si="632"/>
        <v>170</v>
      </c>
      <c r="CZ238" s="172">
        <f t="shared" si="633"/>
        <v>170</v>
      </c>
      <c r="DB238" s="171">
        <f t="shared" si="634"/>
        <v>160</v>
      </c>
      <c r="DC238" s="172">
        <f t="shared" si="635"/>
        <v>160</v>
      </c>
      <c r="DD238" s="172">
        <f t="shared" si="636"/>
        <v>160</v>
      </c>
      <c r="DE238" s="172">
        <f t="shared" si="637"/>
        <v>160</v>
      </c>
      <c r="DF238" s="172">
        <f t="shared" si="638"/>
        <v>160</v>
      </c>
      <c r="DG238" s="172">
        <f t="shared" si="639"/>
        <v>160</v>
      </c>
      <c r="DH238" s="172">
        <f t="shared" si="640"/>
        <v>160</v>
      </c>
      <c r="DI238" s="172">
        <f t="shared" si="641"/>
        <v>150</v>
      </c>
      <c r="DJ238" s="172">
        <f t="shared" si="642"/>
        <v>140</v>
      </c>
      <c r="DK238" s="172">
        <f t="shared" si="643"/>
        <v>120</v>
      </c>
      <c r="DL238" s="172">
        <f t="shared" si="644"/>
        <v>110.00000000000001</v>
      </c>
      <c r="DM238" s="172">
        <f t="shared" si="645"/>
        <v>110.00000000000001</v>
      </c>
      <c r="DN238" s="172">
        <f t="shared" si="646"/>
        <v>130</v>
      </c>
      <c r="DO238" s="172">
        <f t="shared" si="647"/>
        <v>140</v>
      </c>
      <c r="DP238" s="172">
        <f t="shared" si="648"/>
        <v>150</v>
      </c>
      <c r="DQ238" s="172">
        <f t="shared" si="649"/>
        <v>150</v>
      </c>
      <c r="DR238" s="172">
        <f t="shared" si="650"/>
        <v>150</v>
      </c>
      <c r="DS238" s="172">
        <f t="shared" si="651"/>
        <v>150</v>
      </c>
      <c r="DT238" s="172">
        <f t="shared" si="652"/>
        <v>160</v>
      </c>
      <c r="DU238" s="172">
        <f t="shared" si="653"/>
        <v>160</v>
      </c>
      <c r="DV238" s="172">
        <f t="shared" si="654"/>
        <v>160</v>
      </c>
      <c r="DW238" s="172">
        <f t="shared" si="655"/>
        <v>160</v>
      </c>
      <c r="DX238" s="172">
        <f t="shared" si="656"/>
        <v>160</v>
      </c>
      <c r="DY238" s="172">
        <f t="shared" si="657"/>
        <v>160</v>
      </c>
      <c r="EA238" s="171">
        <f t="shared" si="658"/>
        <v>8200</v>
      </c>
      <c r="EB238" s="172">
        <f t="shared" si="659"/>
        <v>8200</v>
      </c>
      <c r="EC238" s="172">
        <f t="shared" si="660"/>
        <v>8200</v>
      </c>
      <c r="ED238" s="172">
        <f t="shared" si="661"/>
        <v>8200</v>
      </c>
      <c r="EE238" s="172">
        <f t="shared" si="662"/>
        <v>8200</v>
      </c>
      <c r="EF238" s="172">
        <f t="shared" si="663"/>
        <v>8200</v>
      </c>
      <c r="EG238" s="172">
        <f t="shared" si="664"/>
        <v>8200</v>
      </c>
      <c r="EH238" s="172">
        <f t="shared" si="665"/>
        <v>8300</v>
      </c>
      <c r="EI238" s="172">
        <f t="shared" si="666"/>
        <v>8400</v>
      </c>
      <c r="EJ238" s="172">
        <f t="shared" si="667"/>
        <v>8600</v>
      </c>
      <c r="EK238" s="172">
        <f t="shared" si="668"/>
        <v>8700</v>
      </c>
      <c r="EL238" s="172">
        <f t="shared" si="669"/>
        <v>8700</v>
      </c>
      <c r="EM238" s="172">
        <f t="shared" si="670"/>
        <v>8500</v>
      </c>
      <c r="EN238" s="172">
        <f t="shared" si="671"/>
        <v>8400</v>
      </c>
      <c r="EO238" s="172">
        <f t="shared" si="672"/>
        <v>8300</v>
      </c>
      <c r="EP238" s="172">
        <f t="shared" si="673"/>
        <v>8300</v>
      </c>
      <c r="EQ238" s="172">
        <f t="shared" si="674"/>
        <v>8300</v>
      </c>
      <c r="ER238" s="172">
        <f t="shared" si="675"/>
        <v>8300</v>
      </c>
      <c r="ES238" s="172">
        <f t="shared" si="676"/>
        <v>8200</v>
      </c>
      <c r="ET238" s="172">
        <f t="shared" si="677"/>
        <v>8200</v>
      </c>
      <c r="EU238" s="172">
        <f t="shared" si="678"/>
        <v>8200</v>
      </c>
      <c r="EV238" s="172">
        <f t="shared" si="679"/>
        <v>8200</v>
      </c>
      <c r="EW238" s="172">
        <f t="shared" si="680"/>
        <v>8200</v>
      </c>
      <c r="EX238" s="172">
        <f t="shared" si="681"/>
        <v>8200</v>
      </c>
      <c r="EZ238" s="171">
        <f t="shared" si="682"/>
        <v>8300</v>
      </c>
      <c r="FA238" s="172">
        <f t="shared" si="683"/>
        <v>8300</v>
      </c>
      <c r="FB238" s="172">
        <f t="shared" si="684"/>
        <v>8300</v>
      </c>
      <c r="FC238" s="172">
        <f t="shared" si="685"/>
        <v>8300</v>
      </c>
      <c r="FD238" s="172">
        <f t="shared" si="686"/>
        <v>8300</v>
      </c>
      <c r="FE238" s="172">
        <f t="shared" si="687"/>
        <v>8300</v>
      </c>
      <c r="FF238" s="172">
        <f t="shared" si="688"/>
        <v>8300</v>
      </c>
      <c r="FG238" s="172">
        <f t="shared" si="689"/>
        <v>8400</v>
      </c>
      <c r="FH238" s="172">
        <f t="shared" si="690"/>
        <v>8500</v>
      </c>
      <c r="FI238" s="172">
        <f t="shared" si="691"/>
        <v>8700</v>
      </c>
      <c r="FJ238" s="172">
        <f t="shared" si="692"/>
        <v>8800</v>
      </c>
      <c r="FK238" s="172">
        <f t="shared" si="693"/>
        <v>8800</v>
      </c>
      <c r="FL238" s="172">
        <f t="shared" si="694"/>
        <v>8600</v>
      </c>
      <c r="FM238" s="172">
        <f t="shared" si="695"/>
        <v>8500</v>
      </c>
      <c r="FN238" s="172">
        <f t="shared" si="696"/>
        <v>8400</v>
      </c>
      <c r="FO238" s="172">
        <f t="shared" si="697"/>
        <v>8400</v>
      </c>
      <c r="FP238" s="172">
        <f t="shared" si="698"/>
        <v>8400</v>
      </c>
      <c r="FQ238" s="172">
        <f t="shared" si="699"/>
        <v>8400</v>
      </c>
      <c r="FR238" s="172">
        <f t="shared" si="700"/>
        <v>8300</v>
      </c>
      <c r="FS238" s="172">
        <f t="shared" si="701"/>
        <v>8300</v>
      </c>
      <c r="FT238" s="172">
        <f t="shared" si="702"/>
        <v>8300</v>
      </c>
      <c r="FU238" s="172">
        <f t="shared" si="703"/>
        <v>8300</v>
      </c>
      <c r="FV238" s="172">
        <f t="shared" si="704"/>
        <v>8300</v>
      </c>
      <c r="FW238" s="172">
        <f t="shared" si="705"/>
        <v>8300</v>
      </c>
    </row>
    <row r="239" spans="3:179" ht="14.25" customHeight="1" x14ac:dyDescent="0.25">
      <c r="C239" s="132">
        <v>2037</v>
      </c>
      <c r="D239" s="14" t="s">
        <v>163</v>
      </c>
      <c r="E239" s="171">
        <f t="shared" si="562"/>
        <v>1387.49</v>
      </c>
      <c r="F239" s="172">
        <f t="shared" si="563"/>
        <v>1387.49</v>
      </c>
      <c r="G239" s="172">
        <f t="shared" si="564"/>
        <v>1387.49</v>
      </c>
      <c r="H239" s="172">
        <f t="shared" si="565"/>
        <v>1387.49</v>
      </c>
      <c r="I239" s="172">
        <f t="shared" si="566"/>
        <v>1387.49</v>
      </c>
      <c r="J239" s="172">
        <f t="shared" si="567"/>
        <v>1387.49</v>
      </c>
      <c r="K239" s="172">
        <f t="shared" si="568"/>
        <v>1387.49</v>
      </c>
      <c r="L239" s="172">
        <f t="shared" si="569"/>
        <v>1321.29</v>
      </c>
      <c r="M239" s="172">
        <f t="shared" si="570"/>
        <v>1248.0271119471547</v>
      </c>
      <c r="N239" s="172">
        <f t="shared" si="571"/>
        <v>1132.0889317729013</v>
      </c>
      <c r="O239" s="172">
        <f t="shared" si="572"/>
        <v>1074.7482399864932</v>
      </c>
      <c r="P239" s="172">
        <f t="shared" si="573"/>
        <v>1125.0201317794297</v>
      </c>
      <c r="Q239" s="172">
        <f t="shared" si="574"/>
        <v>1072.6251710048209</v>
      </c>
      <c r="R239" s="172">
        <f t="shared" si="575"/>
        <v>1148.0310757013337</v>
      </c>
      <c r="S239" s="172">
        <f t="shared" si="576"/>
        <v>1271.862373073209</v>
      </c>
      <c r="T239" s="172">
        <f t="shared" si="577"/>
        <v>1321.29</v>
      </c>
      <c r="U239" s="172">
        <f t="shared" si="578"/>
        <v>1321.29</v>
      </c>
      <c r="V239" s="172">
        <f t="shared" si="579"/>
        <v>1321.29</v>
      </c>
      <c r="W239" s="172">
        <f t="shared" si="580"/>
        <v>1387.49</v>
      </c>
      <c r="X239" s="172">
        <f t="shared" si="581"/>
        <v>1387.49</v>
      </c>
      <c r="Y239" s="172">
        <f t="shared" si="582"/>
        <v>1387.49</v>
      </c>
      <c r="Z239" s="172">
        <f t="shared" si="583"/>
        <v>1387.49</v>
      </c>
      <c r="AA239" s="172">
        <f t="shared" si="584"/>
        <v>1387.49</v>
      </c>
      <c r="AB239" s="172">
        <f t="shared" si="585"/>
        <v>1387.49</v>
      </c>
      <c r="AC239" s="176">
        <f xml:space="preserve"> SUM(E239:AB239) *  31</f>
        <v>973242.92409322609</v>
      </c>
      <c r="AD239" s="195"/>
      <c r="AE239" s="171">
        <f t="shared" si="586"/>
        <v>8210</v>
      </c>
      <c r="AF239" s="172">
        <f t="shared" si="587"/>
        <v>8210</v>
      </c>
      <c r="AG239" s="172">
        <f t="shared" si="588"/>
        <v>8210</v>
      </c>
      <c r="AH239" s="172">
        <f t="shared" si="589"/>
        <v>8210</v>
      </c>
      <c r="AI239" s="172">
        <f t="shared" si="590"/>
        <v>8210</v>
      </c>
      <c r="AJ239" s="172">
        <f t="shared" si="591"/>
        <v>8210</v>
      </c>
      <c r="AK239" s="172">
        <f t="shared" si="592"/>
        <v>8210</v>
      </c>
      <c r="AL239" s="172">
        <f t="shared" si="593"/>
        <v>8310</v>
      </c>
      <c r="AM239" s="172">
        <f t="shared" si="594"/>
        <v>8417.3085932071954</v>
      </c>
      <c r="AN239" s="172">
        <f t="shared" si="595"/>
        <v>8580.6487963270392</v>
      </c>
      <c r="AO239" s="172">
        <f t="shared" si="596"/>
        <v>8658.7757549001344</v>
      </c>
      <c r="AP239" s="172">
        <f t="shared" si="597"/>
        <v>8590.3706792311277</v>
      </c>
      <c r="AQ239" s="172">
        <f t="shared" si="598"/>
        <v>8661.6368747429733</v>
      </c>
      <c r="AR239" s="172">
        <f t="shared" si="599"/>
        <v>8558.6270578970416</v>
      </c>
      <c r="AS239" s="172">
        <f t="shared" si="600"/>
        <v>8382.7651054605976</v>
      </c>
      <c r="AT239" s="172">
        <f t="shared" si="601"/>
        <v>8310</v>
      </c>
      <c r="AU239" s="172">
        <f t="shared" si="602"/>
        <v>8310</v>
      </c>
      <c r="AV239" s="172">
        <f t="shared" si="603"/>
        <v>8310</v>
      </c>
      <c r="AW239" s="172">
        <f t="shared" si="604"/>
        <v>8210</v>
      </c>
      <c r="AX239" s="172">
        <f t="shared" si="605"/>
        <v>8210</v>
      </c>
      <c r="AY239" s="172">
        <f t="shared" si="606"/>
        <v>8210</v>
      </c>
      <c r="AZ239" s="172">
        <f t="shared" si="607"/>
        <v>8210</v>
      </c>
      <c r="BA239" s="172">
        <f t="shared" si="608"/>
        <v>8210</v>
      </c>
      <c r="BB239" s="172">
        <f t="shared" si="609"/>
        <v>8210</v>
      </c>
      <c r="BD239" s="189">
        <f xml:space="preserve">  'Generation Calculation'!CC226-'Bidders Proposed Renewables'!E201</f>
        <v>169</v>
      </c>
      <c r="BE239" s="190">
        <f xml:space="preserve">  'Generation Calculation'!CD226-'Bidders Proposed Renewables'!F201</f>
        <v>169</v>
      </c>
      <c r="BF239" s="190">
        <f xml:space="preserve">  'Generation Calculation'!CE226-'Bidders Proposed Renewables'!G201</f>
        <v>169</v>
      </c>
      <c r="BG239" s="190">
        <f xml:space="preserve">  'Generation Calculation'!CF226-'Bidders Proposed Renewables'!H201</f>
        <v>169</v>
      </c>
      <c r="BH239" s="190">
        <f xml:space="preserve">  'Generation Calculation'!CG226-'Bidders Proposed Renewables'!I201</f>
        <v>169</v>
      </c>
      <c r="BI239" s="190">
        <f xml:space="preserve">  'Generation Calculation'!CH226-'Bidders Proposed Renewables'!J201</f>
        <v>169</v>
      </c>
      <c r="BJ239" s="190">
        <f xml:space="preserve">  'Generation Calculation'!CI226-'Bidders Proposed Renewables'!K201</f>
        <v>169</v>
      </c>
      <c r="BK239" s="190">
        <f xml:space="preserve">  'Generation Calculation'!CJ226-'Bidders Proposed Renewables'!L201</f>
        <v>159</v>
      </c>
      <c r="BL239" s="190">
        <f xml:space="preserve">  'Generation Calculation'!CK226-'Bidders Proposed Renewables'!M201</f>
        <v>148.26914067928055</v>
      </c>
      <c r="BM239" s="190">
        <f xml:space="preserve">  'Generation Calculation'!CL226-'Bidders Proposed Renewables'!N201</f>
        <v>131.93512036729601</v>
      </c>
      <c r="BN239" s="190">
        <f xml:space="preserve">  'Generation Calculation'!CM226-'Bidders Proposed Renewables'!O201</f>
        <v>124.1224245099865</v>
      </c>
      <c r="BO239" s="190">
        <f xml:space="preserve">  'Generation Calculation'!CN226-'Bidders Proposed Renewables'!P201</f>
        <v>130.96293207688723</v>
      </c>
      <c r="BP239" s="190">
        <f xml:space="preserve">  'Generation Calculation'!CO226-'Bidders Proposed Renewables'!Q201</f>
        <v>123.8363125257026</v>
      </c>
      <c r="BQ239" s="190">
        <f xml:space="preserve">  'Generation Calculation'!CP226-'Bidders Proposed Renewables'!R201</f>
        <v>134.13729421029581</v>
      </c>
      <c r="BR239" s="190">
        <f xml:space="preserve">  'Generation Calculation'!CQ226-'Bidders Proposed Renewables'!S201</f>
        <v>151.72348945394023</v>
      </c>
      <c r="BS239" s="190">
        <f xml:space="preserve">  'Generation Calculation'!CR226-'Bidders Proposed Renewables'!T201</f>
        <v>159</v>
      </c>
      <c r="BT239" s="190">
        <f xml:space="preserve">  'Generation Calculation'!CS226-'Bidders Proposed Renewables'!U201</f>
        <v>159</v>
      </c>
      <c r="BU239" s="190">
        <f xml:space="preserve">  'Generation Calculation'!CT226-'Bidders Proposed Renewables'!V201</f>
        <v>159</v>
      </c>
      <c r="BV239" s="190">
        <f xml:space="preserve">  'Generation Calculation'!CU226-'Bidders Proposed Renewables'!W201</f>
        <v>169</v>
      </c>
      <c r="BW239" s="190">
        <f xml:space="preserve">  'Generation Calculation'!CV226-'Bidders Proposed Renewables'!X201</f>
        <v>169</v>
      </c>
      <c r="BX239" s="190">
        <f xml:space="preserve">  'Generation Calculation'!CW226-'Bidders Proposed Renewables'!Y201</f>
        <v>169</v>
      </c>
      <c r="BY239" s="190">
        <f xml:space="preserve">  'Generation Calculation'!CX226-'Bidders Proposed Renewables'!Z201</f>
        <v>169</v>
      </c>
      <c r="BZ239" s="190">
        <f xml:space="preserve">  'Generation Calculation'!CY226-'Bidders Proposed Renewables'!AA201</f>
        <v>169</v>
      </c>
      <c r="CA239" s="190">
        <f xml:space="preserve">  'Generation Calculation'!CZ226-'Bidders Proposed Renewables'!AB201</f>
        <v>169</v>
      </c>
      <c r="CC239" s="171">
        <f t="shared" si="610"/>
        <v>170</v>
      </c>
      <c r="CD239" s="172">
        <f t="shared" si="611"/>
        <v>170</v>
      </c>
      <c r="CE239" s="172">
        <f t="shared" si="612"/>
        <v>170</v>
      </c>
      <c r="CF239" s="172">
        <f t="shared" si="613"/>
        <v>170</v>
      </c>
      <c r="CG239" s="172">
        <f t="shared" si="614"/>
        <v>170</v>
      </c>
      <c r="CH239" s="172">
        <f t="shared" si="615"/>
        <v>170</v>
      </c>
      <c r="CI239" s="172">
        <f t="shared" si="616"/>
        <v>170</v>
      </c>
      <c r="CJ239" s="172">
        <f t="shared" si="617"/>
        <v>160</v>
      </c>
      <c r="CK239" s="172">
        <f t="shared" si="618"/>
        <v>150</v>
      </c>
      <c r="CL239" s="172">
        <f t="shared" si="619"/>
        <v>140</v>
      </c>
      <c r="CM239" s="172">
        <f t="shared" si="620"/>
        <v>130</v>
      </c>
      <c r="CN239" s="172">
        <f t="shared" si="621"/>
        <v>140</v>
      </c>
      <c r="CO239" s="172">
        <f t="shared" si="622"/>
        <v>130</v>
      </c>
      <c r="CP239" s="172">
        <f t="shared" si="623"/>
        <v>140</v>
      </c>
      <c r="CQ239" s="172">
        <f t="shared" si="624"/>
        <v>160</v>
      </c>
      <c r="CR239" s="172">
        <f t="shared" si="625"/>
        <v>160</v>
      </c>
      <c r="CS239" s="172">
        <f t="shared" si="626"/>
        <v>160</v>
      </c>
      <c r="CT239" s="172">
        <f t="shared" si="627"/>
        <v>160</v>
      </c>
      <c r="CU239" s="172">
        <f t="shared" si="628"/>
        <v>170</v>
      </c>
      <c r="CV239" s="172">
        <f t="shared" si="629"/>
        <v>170</v>
      </c>
      <c r="CW239" s="172">
        <f t="shared" si="630"/>
        <v>170</v>
      </c>
      <c r="CX239" s="172">
        <f t="shared" si="631"/>
        <v>170</v>
      </c>
      <c r="CY239" s="172">
        <f t="shared" si="632"/>
        <v>170</v>
      </c>
      <c r="CZ239" s="172">
        <f t="shared" si="633"/>
        <v>170</v>
      </c>
      <c r="DB239" s="171">
        <f t="shared" si="634"/>
        <v>160</v>
      </c>
      <c r="DC239" s="172">
        <f t="shared" si="635"/>
        <v>160</v>
      </c>
      <c r="DD239" s="172">
        <f t="shared" si="636"/>
        <v>160</v>
      </c>
      <c r="DE239" s="172">
        <f t="shared" si="637"/>
        <v>160</v>
      </c>
      <c r="DF239" s="172">
        <f t="shared" si="638"/>
        <v>160</v>
      </c>
      <c r="DG239" s="172">
        <f t="shared" si="639"/>
        <v>160</v>
      </c>
      <c r="DH239" s="172">
        <f t="shared" si="640"/>
        <v>160</v>
      </c>
      <c r="DI239" s="172">
        <f t="shared" si="641"/>
        <v>150</v>
      </c>
      <c r="DJ239" s="172">
        <f t="shared" si="642"/>
        <v>140</v>
      </c>
      <c r="DK239" s="172">
        <f t="shared" si="643"/>
        <v>130</v>
      </c>
      <c r="DL239" s="172">
        <f t="shared" si="644"/>
        <v>120</v>
      </c>
      <c r="DM239" s="172">
        <f t="shared" si="645"/>
        <v>130</v>
      </c>
      <c r="DN239" s="172">
        <f t="shared" si="646"/>
        <v>120</v>
      </c>
      <c r="DO239" s="172">
        <f t="shared" si="647"/>
        <v>130</v>
      </c>
      <c r="DP239" s="172">
        <f t="shared" si="648"/>
        <v>150</v>
      </c>
      <c r="DQ239" s="172">
        <f t="shared" si="649"/>
        <v>150</v>
      </c>
      <c r="DR239" s="172">
        <f t="shared" si="650"/>
        <v>150</v>
      </c>
      <c r="DS239" s="172">
        <f t="shared" si="651"/>
        <v>150</v>
      </c>
      <c r="DT239" s="172">
        <f t="shared" si="652"/>
        <v>160</v>
      </c>
      <c r="DU239" s="172">
        <f t="shared" si="653"/>
        <v>160</v>
      </c>
      <c r="DV239" s="172">
        <f t="shared" si="654"/>
        <v>160</v>
      </c>
      <c r="DW239" s="172">
        <f t="shared" si="655"/>
        <v>160</v>
      </c>
      <c r="DX239" s="172">
        <f t="shared" si="656"/>
        <v>160</v>
      </c>
      <c r="DY239" s="172">
        <f t="shared" si="657"/>
        <v>160</v>
      </c>
      <c r="EA239" s="171">
        <f t="shared" si="658"/>
        <v>8200</v>
      </c>
      <c r="EB239" s="172">
        <f t="shared" si="659"/>
        <v>8200</v>
      </c>
      <c r="EC239" s="172">
        <f t="shared" si="660"/>
        <v>8200</v>
      </c>
      <c r="ED239" s="172">
        <f t="shared" si="661"/>
        <v>8200</v>
      </c>
      <c r="EE239" s="172">
        <f t="shared" si="662"/>
        <v>8200</v>
      </c>
      <c r="EF239" s="172">
        <f t="shared" si="663"/>
        <v>8200</v>
      </c>
      <c r="EG239" s="172">
        <f t="shared" si="664"/>
        <v>8200</v>
      </c>
      <c r="EH239" s="172">
        <f t="shared" si="665"/>
        <v>8300</v>
      </c>
      <c r="EI239" s="172">
        <f t="shared" si="666"/>
        <v>8400</v>
      </c>
      <c r="EJ239" s="172">
        <f t="shared" si="667"/>
        <v>8500</v>
      </c>
      <c r="EK239" s="172">
        <f t="shared" si="668"/>
        <v>8600</v>
      </c>
      <c r="EL239" s="172">
        <f t="shared" si="669"/>
        <v>8500</v>
      </c>
      <c r="EM239" s="172">
        <f t="shared" si="670"/>
        <v>8600</v>
      </c>
      <c r="EN239" s="172">
        <f t="shared" si="671"/>
        <v>8500</v>
      </c>
      <c r="EO239" s="172">
        <f t="shared" si="672"/>
        <v>8300</v>
      </c>
      <c r="EP239" s="172">
        <f t="shared" si="673"/>
        <v>8300</v>
      </c>
      <c r="EQ239" s="172">
        <f t="shared" si="674"/>
        <v>8300</v>
      </c>
      <c r="ER239" s="172">
        <f t="shared" si="675"/>
        <v>8300</v>
      </c>
      <c r="ES239" s="172">
        <f t="shared" si="676"/>
        <v>8200</v>
      </c>
      <c r="ET239" s="172">
        <f t="shared" si="677"/>
        <v>8200</v>
      </c>
      <c r="EU239" s="172">
        <f t="shared" si="678"/>
        <v>8200</v>
      </c>
      <c r="EV239" s="172">
        <f t="shared" si="679"/>
        <v>8200</v>
      </c>
      <c r="EW239" s="172">
        <f t="shared" si="680"/>
        <v>8200</v>
      </c>
      <c r="EX239" s="172">
        <f t="shared" si="681"/>
        <v>8200</v>
      </c>
      <c r="EZ239" s="171">
        <f t="shared" si="682"/>
        <v>8300</v>
      </c>
      <c r="FA239" s="172">
        <f t="shared" si="683"/>
        <v>8300</v>
      </c>
      <c r="FB239" s="172">
        <f t="shared" si="684"/>
        <v>8300</v>
      </c>
      <c r="FC239" s="172">
        <f t="shared" si="685"/>
        <v>8300</v>
      </c>
      <c r="FD239" s="172">
        <f t="shared" si="686"/>
        <v>8300</v>
      </c>
      <c r="FE239" s="172">
        <f t="shared" si="687"/>
        <v>8300</v>
      </c>
      <c r="FF239" s="172">
        <f t="shared" si="688"/>
        <v>8300</v>
      </c>
      <c r="FG239" s="172">
        <f t="shared" si="689"/>
        <v>8400</v>
      </c>
      <c r="FH239" s="172">
        <f t="shared" si="690"/>
        <v>8500</v>
      </c>
      <c r="FI239" s="172">
        <f t="shared" si="691"/>
        <v>8600</v>
      </c>
      <c r="FJ239" s="172">
        <f t="shared" si="692"/>
        <v>8700</v>
      </c>
      <c r="FK239" s="172">
        <f t="shared" si="693"/>
        <v>8600</v>
      </c>
      <c r="FL239" s="172">
        <f t="shared" si="694"/>
        <v>8700</v>
      </c>
      <c r="FM239" s="172">
        <f t="shared" si="695"/>
        <v>8600</v>
      </c>
      <c r="FN239" s="172">
        <f t="shared" si="696"/>
        <v>8400</v>
      </c>
      <c r="FO239" s="172">
        <f t="shared" si="697"/>
        <v>8400</v>
      </c>
      <c r="FP239" s="172">
        <f t="shared" si="698"/>
        <v>8400</v>
      </c>
      <c r="FQ239" s="172">
        <f t="shared" si="699"/>
        <v>8400</v>
      </c>
      <c r="FR239" s="172">
        <f t="shared" si="700"/>
        <v>8300</v>
      </c>
      <c r="FS239" s="172">
        <f t="shared" si="701"/>
        <v>8300</v>
      </c>
      <c r="FT239" s="172">
        <f t="shared" si="702"/>
        <v>8300</v>
      </c>
      <c r="FU239" s="172">
        <f t="shared" si="703"/>
        <v>8300</v>
      </c>
      <c r="FV239" s="172">
        <f t="shared" si="704"/>
        <v>8300</v>
      </c>
      <c r="FW239" s="172">
        <f t="shared" si="705"/>
        <v>8300</v>
      </c>
    </row>
    <row r="240" spans="3:179" ht="14.25" customHeight="1" x14ac:dyDescent="0.25">
      <c r="C240" s="132">
        <v>2037</v>
      </c>
      <c r="D240" s="14" t="s">
        <v>164</v>
      </c>
      <c r="E240" s="171">
        <f t="shared" ref="E240:E303" si="706" xml:space="preserve"> AE240 * BD240 / 1000</f>
        <v>1387.49</v>
      </c>
      <c r="F240" s="172">
        <f t="shared" ref="F240:F303" si="707" xml:space="preserve"> AF240 * BE240 / 1000</f>
        <v>1387.49</v>
      </c>
      <c r="G240" s="172">
        <f t="shared" ref="G240:G303" si="708" xml:space="preserve"> AG240 * BF240 / 1000</f>
        <v>1387.49</v>
      </c>
      <c r="H240" s="172">
        <f t="shared" ref="H240:H303" si="709" xml:space="preserve"> AH240 * BG240 / 1000</f>
        <v>1387.49</v>
      </c>
      <c r="I240" s="172">
        <f t="shared" ref="I240:I303" si="710" xml:space="preserve"> AI240 * BH240 / 1000</f>
        <v>1387.49</v>
      </c>
      <c r="J240" s="172">
        <f t="shared" ref="J240:J303" si="711" xml:space="preserve"> AJ240 * BI240 / 1000</f>
        <v>1387.49</v>
      </c>
      <c r="K240" s="172">
        <f t="shared" ref="K240:K303" si="712" xml:space="preserve"> AK240 * BJ240 / 1000</f>
        <v>1387.49</v>
      </c>
      <c r="L240" s="172">
        <f t="shared" ref="L240:L303" si="713" xml:space="preserve"> AL240 * BK240 / 1000</f>
        <v>1321.29</v>
      </c>
      <c r="M240" s="172">
        <f t="shared" ref="M240:M303" si="714" xml:space="preserve"> AM240 * BL240 / 1000</f>
        <v>1236.2545520221502</v>
      </c>
      <c r="N240" s="172">
        <f t="shared" ref="N240:N303" si="715" xml:space="preserve"> AN240 * BM240 / 1000</f>
        <v>1105.8925772256237</v>
      </c>
      <c r="O240" s="172">
        <f t="shared" ref="O240:O303" si="716" xml:space="preserve"> AO240 * BN240 / 1000</f>
        <v>1017.4445607099381</v>
      </c>
      <c r="P240" s="172">
        <f t="shared" ref="P240:P303" si="717" xml:space="preserve"> AP240 * BO240 / 1000</f>
        <v>1017.4151728953275</v>
      </c>
      <c r="Q240" s="172">
        <f t="shared" ref="Q240:Q303" si="718" xml:space="preserve"> AQ240 * BP240 / 1000</f>
        <v>1002.9884142545943</v>
      </c>
      <c r="R240" s="172">
        <f t="shared" ref="R240:R303" si="719" xml:space="preserve"> AR240 * BQ240 / 1000</f>
        <v>1067.3595843634369</v>
      </c>
      <c r="S240" s="172">
        <f t="shared" ref="S240:S303" si="720" xml:space="preserve"> AS240 * BR240 / 1000</f>
        <v>1161.2358378619558</v>
      </c>
      <c r="T240" s="172">
        <f t="shared" ref="T240:T303" si="721" xml:space="preserve"> AT240 * BS240 / 1000</f>
        <v>1321.29</v>
      </c>
      <c r="U240" s="172">
        <f t="shared" ref="U240:U303" si="722" xml:space="preserve"> AU240 * BT240 / 1000</f>
        <v>1321.29</v>
      </c>
      <c r="V240" s="172">
        <f t="shared" ref="V240:V303" si="723" xml:space="preserve"> AV240 * BU240 / 1000</f>
        <v>1321.29</v>
      </c>
      <c r="W240" s="172">
        <f t="shared" ref="W240:W303" si="724" xml:space="preserve"> AW240 * BV240 / 1000</f>
        <v>1387.49</v>
      </c>
      <c r="X240" s="172">
        <f t="shared" ref="X240:X303" si="725" xml:space="preserve"> AX240 * BW240 / 1000</f>
        <v>1387.49</v>
      </c>
      <c r="Y240" s="172">
        <f t="shared" ref="Y240:Y303" si="726" xml:space="preserve"> AY240 * BX240 / 1000</f>
        <v>1387.49</v>
      </c>
      <c r="Z240" s="172">
        <f t="shared" ref="Z240:Z303" si="727" xml:space="preserve"> AZ240 * BY240 / 1000</f>
        <v>1387.49</v>
      </c>
      <c r="AA240" s="172">
        <f t="shared" ref="AA240:AA303" si="728" xml:space="preserve"> BA240 * BZ240 / 1000</f>
        <v>1387.49</v>
      </c>
      <c r="AB240" s="172">
        <f t="shared" ref="AB240:AB303" si="729" xml:space="preserve"> BB240 * CA240 / 1000</f>
        <v>1387.49</v>
      </c>
      <c r="AC240" s="176">
        <f xml:space="preserve"> SUM(E240:AB240) * 28.25</f>
        <v>873804.15975615848</v>
      </c>
      <c r="AD240" s="195"/>
      <c r="AE240" s="171">
        <f t="shared" ref="AE240:AE303" si="730">EA240 + ( (EZ240 - EA240) / (DB240 - CC240) ) * (BD240 - CC240)</f>
        <v>8210</v>
      </c>
      <c r="AF240" s="172">
        <f t="shared" ref="AF240:AF303" si="731">EB240 + ( (FA240 - EB240) / (DC240 - CD240) ) * (BE240 - CD240)</f>
        <v>8210</v>
      </c>
      <c r="AG240" s="172">
        <f t="shared" ref="AG240:AG303" si="732">EC240 + ( (FB240 - EC240) / (DD240 - CE240) ) * (BF240 - CE240)</f>
        <v>8210</v>
      </c>
      <c r="AH240" s="172">
        <f t="shared" ref="AH240:AH303" si="733">ED240 + ( (FC240 - ED240) / (DE240 - CF240) ) * (BG240 - CF240)</f>
        <v>8210</v>
      </c>
      <c r="AI240" s="172">
        <f t="shared" ref="AI240:AI303" si="734">EE240 + ( (FD240 - EE240) / (DF240 - CG240) ) * (BH240 - CG240)</f>
        <v>8210</v>
      </c>
      <c r="AJ240" s="172">
        <f t="shared" ref="AJ240:AJ303" si="735">EF240 + ( (FE240 - EF240) / (DG240 - CH240) ) * (BI240 - CH240)</f>
        <v>8210</v>
      </c>
      <c r="AK240" s="172">
        <f t="shared" ref="AK240:AK303" si="736">EG240 + ( (FF240 - EG240) / (DH240 - CI240) ) * (BJ240 - CI240)</f>
        <v>8210</v>
      </c>
      <c r="AL240" s="172">
        <f t="shared" ref="AL240:AL303" si="737">EH240 + ( (FG240 - EH240) / (DI240 - CJ240) ) * (BK240 - CJ240)</f>
        <v>8310</v>
      </c>
      <c r="AM240" s="172">
        <f t="shared" ref="AM240:AM303" si="738">EI240 + ( (FH240 - EI240) / (DJ240 - CK240) ) * (BL240 - CK240)</f>
        <v>8434.2437457472024</v>
      </c>
      <c r="AN240" s="172">
        <f t="shared" ref="AN240:AN303" si="739">EJ240 + ( (FI240 - EJ240) / (DK240 - CL240) ) * (BM240 - CL240)</f>
        <v>8616.547998832657</v>
      </c>
      <c r="AO240" s="172">
        <f t="shared" ref="AO240:AO303" si="740">EK240 + ( (FJ240 - EK240) / (DL240 - CM240) ) * (BN240 - CM240)</f>
        <v>8735.2416558128261</v>
      </c>
      <c r="AP240" s="172">
        <f t="shared" ref="AP240:AP303" si="741">EL240 + ( (FK240 - EL240) / (DM240 - CN240) ) * (BO240 - CN240)</f>
        <v>8735.2804745549201</v>
      </c>
      <c r="AQ240" s="172">
        <f t="shared" ref="AQ240:AQ303" si="742">EM240 + ( (FL240 - EM240) / (DN240 - CO240) ) * (BP240 - CO240)</f>
        <v>8754.289139570501</v>
      </c>
      <c r="AR240" s="172">
        <f t="shared" ref="AR240:AR303" si="743">EN240 + ( (FM240 - EN240) / (DO240 - CP240) ) * (BQ240 - CP240)</f>
        <v>8668.7234579040196</v>
      </c>
      <c r="AS240" s="172">
        <f t="shared" ref="AS240:AS303" si="744">EO240 + ( (FN240 - EO240) / (DP240 - CQ240) ) * (BR240 - CQ240)</f>
        <v>8540.2843371215658</v>
      </c>
      <c r="AT240" s="172">
        <f t="shared" ref="AT240:AT303" si="745">EP240 + ( (FO240 - EP240) / (DQ240 - CR240) ) * (BS240 - CR240)</f>
        <v>8310</v>
      </c>
      <c r="AU240" s="172">
        <f t="shared" ref="AU240:AU303" si="746">EQ240 + ( (FP240 - EQ240) / (DR240 - CS240) ) * (BT240 - CS240)</f>
        <v>8310</v>
      </c>
      <c r="AV240" s="172">
        <f t="shared" ref="AV240:AV303" si="747">ER240 + ( (FQ240 - ER240) / (DS240 - CT240) ) * (BU240 - CT240)</f>
        <v>8310</v>
      </c>
      <c r="AW240" s="172">
        <f t="shared" ref="AW240:AW303" si="748">ES240 + ( (FR240 - ES240) / (DT240 - CU240) ) * (BV240 - CU240)</f>
        <v>8210</v>
      </c>
      <c r="AX240" s="172">
        <f t="shared" ref="AX240:AX303" si="749">ET240 + ( (FS240 - ET240) / (DU240 - CV240) ) * (BW240 - CV240)</f>
        <v>8210</v>
      </c>
      <c r="AY240" s="172">
        <f t="shared" ref="AY240:AY303" si="750">EU240 + ( (FT240 - EU240) / (DV240 - CW240) ) * (BX240 - CW240)</f>
        <v>8210</v>
      </c>
      <c r="AZ240" s="172">
        <f t="shared" ref="AZ240:AZ303" si="751">EV240 + ( (FU240 - EV240) / (DW240 - CX240) ) * (BY240 - CX240)</f>
        <v>8210</v>
      </c>
      <c r="BA240" s="172">
        <f t="shared" ref="BA240:BA303" si="752">EW240 + ( (FV240 - EW240) / (DX240 - CY240) ) * (BZ240 - CY240)</f>
        <v>8210</v>
      </c>
      <c r="BB240" s="172">
        <f t="shared" ref="BB240:BB303" si="753">EX240 + ( (FW240 - EX240) / (DY240 - CZ240) ) * (CA240 - CZ240)</f>
        <v>8210</v>
      </c>
      <c r="BD240" s="189">
        <f xml:space="preserve">  'Generation Calculation'!CC227-'Bidders Proposed Renewables'!E202</f>
        <v>169</v>
      </c>
      <c r="BE240" s="190">
        <f xml:space="preserve">  'Generation Calculation'!CD227-'Bidders Proposed Renewables'!F202</f>
        <v>169</v>
      </c>
      <c r="BF240" s="190">
        <f xml:space="preserve">  'Generation Calculation'!CE227-'Bidders Proposed Renewables'!G202</f>
        <v>169</v>
      </c>
      <c r="BG240" s="190">
        <f xml:space="preserve">  'Generation Calculation'!CF227-'Bidders Proposed Renewables'!H202</f>
        <v>169</v>
      </c>
      <c r="BH240" s="190">
        <f xml:space="preserve">  'Generation Calculation'!CG227-'Bidders Proposed Renewables'!I202</f>
        <v>169</v>
      </c>
      <c r="BI240" s="190">
        <f xml:space="preserve">  'Generation Calculation'!CH227-'Bidders Proposed Renewables'!J202</f>
        <v>169</v>
      </c>
      <c r="BJ240" s="190">
        <f xml:space="preserve">  'Generation Calculation'!CI227-'Bidders Proposed Renewables'!K202</f>
        <v>169</v>
      </c>
      <c r="BK240" s="190">
        <f xml:space="preserve">  'Generation Calculation'!CJ227-'Bidders Proposed Renewables'!L202</f>
        <v>159</v>
      </c>
      <c r="BL240" s="190">
        <f xml:space="preserve">  'Generation Calculation'!CK227-'Bidders Proposed Renewables'!M202</f>
        <v>146.57562542527972</v>
      </c>
      <c r="BM240" s="190">
        <f xml:space="preserve">  'Generation Calculation'!CL227-'Bidders Proposed Renewables'!N202</f>
        <v>128.34520011673428</v>
      </c>
      <c r="BN240" s="190">
        <f xml:space="preserve">  'Generation Calculation'!CM227-'Bidders Proposed Renewables'!O202</f>
        <v>116.47583441871745</v>
      </c>
      <c r="BO240" s="190">
        <f xml:space="preserve">  'Generation Calculation'!CN227-'Bidders Proposed Renewables'!P202</f>
        <v>116.47195254450794</v>
      </c>
      <c r="BP240" s="190">
        <f xml:space="preserve">  'Generation Calculation'!CO227-'Bidders Proposed Renewables'!Q202</f>
        <v>114.57108604294997</v>
      </c>
      <c r="BQ240" s="190">
        <f xml:space="preserve">  'Generation Calculation'!CP227-'Bidders Proposed Renewables'!R202</f>
        <v>123.12765420959801</v>
      </c>
      <c r="BR240" s="190">
        <f xml:space="preserve">  'Generation Calculation'!CQ227-'Bidders Proposed Renewables'!S202</f>
        <v>135.97156628784342</v>
      </c>
      <c r="BS240" s="190">
        <f xml:space="preserve">  'Generation Calculation'!CR227-'Bidders Proposed Renewables'!T202</f>
        <v>159</v>
      </c>
      <c r="BT240" s="190">
        <f xml:space="preserve">  'Generation Calculation'!CS227-'Bidders Proposed Renewables'!U202</f>
        <v>159</v>
      </c>
      <c r="BU240" s="190">
        <f xml:space="preserve">  'Generation Calculation'!CT227-'Bidders Proposed Renewables'!V202</f>
        <v>159</v>
      </c>
      <c r="BV240" s="190">
        <f xml:space="preserve">  'Generation Calculation'!CU227-'Bidders Proposed Renewables'!W202</f>
        <v>169</v>
      </c>
      <c r="BW240" s="190">
        <f xml:space="preserve">  'Generation Calculation'!CV227-'Bidders Proposed Renewables'!X202</f>
        <v>169</v>
      </c>
      <c r="BX240" s="190">
        <f xml:space="preserve">  'Generation Calculation'!CW227-'Bidders Proposed Renewables'!Y202</f>
        <v>169</v>
      </c>
      <c r="BY240" s="190">
        <f xml:space="preserve">  'Generation Calculation'!CX227-'Bidders Proposed Renewables'!Z202</f>
        <v>169</v>
      </c>
      <c r="BZ240" s="190">
        <f xml:space="preserve">  'Generation Calculation'!CY227-'Bidders Proposed Renewables'!AA202</f>
        <v>169</v>
      </c>
      <c r="CA240" s="190">
        <f xml:space="preserve">  'Generation Calculation'!CZ227-'Bidders Proposed Renewables'!AB202</f>
        <v>169</v>
      </c>
      <c r="CC240" s="171">
        <f t="shared" si="610"/>
        <v>170</v>
      </c>
      <c r="CD240" s="172">
        <f t="shared" si="611"/>
        <v>170</v>
      </c>
      <c r="CE240" s="172">
        <f t="shared" si="612"/>
        <v>170</v>
      </c>
      <c r="CF240" s="172">
        <f t="shared" si="613"/>
        <v>170</v>
      </c>
      <c r="CG240" s="172">
        <f t="shared" si="614"/>
        <v>170</v>
      </c>
      <c r="CH240" s="172">
        <f t="shared" si="615"/>
        <v>170</v>
      </c>
      <c r="CI240" s="172">
        <f t="shared" si="616"/>
        <v>170</v>
      </c>
      <c r="CJ240" s="172">
        <f t="shared" si="617"/>
        <v>160</v>
      </c>
      <c r="CK240" s="172">
        <f t="shared" si="618"/>
        <v>150</v>
      </c>
      <c r="CL240" s="172">
        <f t="shared" si="619"/>
        <v>130</v>
      </c>
      <c r="CM240" s="172">
        <f t="shared" si="620"/>
        <v>120</v>
      </c>
      <c r="CN240" s="172">
        <f t="shared" si="621"/>
        <v>120</v>
      </c>
      <c r="CO240" s="172">
        <f t="shared" si="622"/>
        <v>120</v>
      </c>
      <c r="CP240" s="172">
        <f t="shared" si="623"/>
        <v>130</v>
      </c>
      <c r="CQ240" s="172">
        <f t="shared" si="624"/>
        <v>140</v>
      </c>
      <c r="CR240" s="172">
        <f t="shared" si="625"/>
        <v>160</v>
      </c>
      <c r="CS240" s="172">
        <f t="shared" si="626"/>
        <v>160</v>
      </c>
      <c r="CT240" s="172">
        <f t="shared" si="627"/>
        <v>160</v>
      </c>
      <c r="CU240" s="172">
        <f t="shared" si="628"/>
        <v>170</v>
      </c>
      <c r="CV240" s="172">
        <f t="shared" si="629"/>
        <v>170</v>
      </c>
      <c r="CW240" s="172">
        <f t="shared" si="630"/>
        <v>170</v>
      </c>
      <c r="CX240" s="172">
        <f t="shared" si="631"/>
        <v>170</v>
      </c>
      <c r="CY240" s="172">
        <f t="shared" si="632"/>
        <v>170</v>
      </c>
      <c r="CZ240" s="172">
        <f t="shared" si="633"/>
        <v>170</v>
      </c>
      <c r="DB240" s="171">
        <f t="shared" si="634"/>
        <v>160</v>
      </c>
      <c r="DC240" s="172">
        <f t="shared" si="635"/>
        <v>160</v>
      </c>
      <c r="DD240" s="172">
        <f t="shared" si="636"/>
        <v>160</v>
      </c>
      <c r="DE240" s="172">
        <f t="shared" si="637"/>
        <v>160</v>
      </c>
      <c r="DF240" s="172">
        <f t="shared" si="638"/>
        <v>160</v>
      </c>
      <c r="DG240" s="172">
        <f t="shared" si="639"/>
        <v>160</v>
      </c>
      <c r="DH240" s="172">
        <f t="shared" si="640"/>
        <v>160</v>
      </c>
      <c r="DI240" s="172">
        <f t="shared" si="641"/>
        <v>150</v>
      </c>
      <c r="DJ240" s="172">
        <f t="shared" si="642"/>
        <v>140</v>
      </c>
      <c r="DK240" s="172">
        <f t="shared" si="643"/>
        <v>120</v>
      </c>
      <c r="DL240" s="172">
        <f t="shared" si="644"/>
        <v>110.00000000000001</v>
      </c>
      <c r="DM240" s="172">
        <f t="shared" si="645"/>
        <v>110.00000000000001</v>
      </c>
      <c r="DN240" s="172">
        <f t="shared" si="646"/>
        <v>110.00000000000001</v>
      </c>
      <c r="DO240" s="172">
        <f t="shared" si="647"/>
        <v>120</v>
      </c>
      <c r="DP240" s="172">
        <f t="shared" si="648"/>
        <v>130</v>
      </c>
      <c r="DQ240" s="172">
        <f t="shared" si="649"/>
        <v>150</v>
      </c>
      <c r="DR240" s="172">
        <f t="shared" si="650"/>
        <v>150</v>
      </c>
      <c r="DS240" s="172">
        <f t="shared" si="651"/>
        <v>150</v>
      </c>
      <c r="DT240" s="172">
        <f t="shared" si="652"/>
        <v>160</v>
      </c>
      <c r="DU240" s="172">
        <f t="shared" si="653"/>
        <v>160</v>
      </c>
      <c r="DV240" s="172">
        <f t="shared" si="654"/>
        <v>160</v>
      </c>
      <c r="DW240" s="172">
        <f t="shared" si="655"/>
        <v>160</v>
      </c>
      <c r="DX240" s="172">
        <f t="shared" si="656"/>
        <v>160</v>
      </c>
      <c r="DY240" s="172">
        <f t="shared" si="657"/>
        <v>160</v>
      </c>
      <c r="EA240" s="171">
        <f t="shared" si="658"/>
        <v>8200</v>
      </c>
      <c r="EB240" s="172">
        <f t="shared" si="659"/>
        <v>8200</v>
      </c>
      <c r="EC240" s="172">
        <f t="shared" si="660"/>
        <v>8200</v>
      </c>
      <c r="ED240" s="172">
        <f t="shared" si="661"/>
        <v>8200</v>
      </c>
      <c r="EE240" s="172">
        <f t="shared" si="662"/>
        <v>8200</v>
      </c>
      <c r="EF240" s="172">
        <f t="shared" si="663"/>
        <v>8200</v>
      </c>
      <c r="EG240" s="172">
        <f t="shared" si="664"/>
        <v>8200</v>
      </c>
      <c r="EH240" s="172">
        <f t="shared" si="665"/>
        <v>8300</v>
      </c>
      <c r="EI240" s="172">
        <f t="shared" si="666"/>
        <v>8400</v>
      </c>
      <c r="EJ240" s="172">
        <f t="shared" si="667"/>
        <v>8600</v>
      </c>
      <c r="EK240" s="172">
        <f t="shared" si="668"/>
        <v>8700</v>
      </c>
      <c r="EL240" s="172">
        <f t="shared" si="669"/>
        <v>8700</v>
      </c>
      <c r="EM240" s="172">
        <f t="shared" si="670"/>
        <v>8700</v>
      </c>
      <c r="EN240" s="172">
        <f t="shared" si="671"/>
        <v>8600</v>
      </c>
      <c r="EO240" s="172">
        <f t="shared" si="672"/>
        <v>8500</v>
      </c>
      <c r="EP240" s="172">
        <f t="shared" si="673"/>
        <v>8300</v>
      </c>
      <c r="EQ240" s="172">
        <f t="shared" si="674"/>
        <v>8300</v>
      </c>
      <c r="ER240" s="172">
        <f t="shared" si="675"/>
        <v>8300</v>
      </c>
      <c r="ES240" s="172">
        <f t="shared" si="676"/>
        <v>8200</v>
      </c>
      <c r="ET240" s="172">
        <f t="shared" si="677"/>
        <v>8200</v>
      </c>
      <c r="EU240" s="172">
        <f t="shared" si="678"/>
        <v>8200</v>
      </c>
      <c r="EV240" s="172">
        <f t="shared" si="679"/>
        <v>8200</v>
      </c>
      <c r="EW240" s="172">
        <f t="shared" si="680"/>
        <v>8200</v>
      </c>
      <c r="EX240" s="172">
        <f t="shared" si="681"/>
        <v>8200</v>
      </c>
      <c r="EZ240" s="171">
        <f t="shared" si="682"/>
        <v>8300</v>
      </c>
      <c r="FA240" s="172">
        <f t="shared" si="683"/>
        <v>8300</v>
      </c>
      <c r="FB240" s="172">
        <f t="shared" si="684"/>
        <v>8300</v>
      </c>
      <c r="FC240" s="172">
        <f t="shared" si="685"/>
        <v>8300</v>
      </c>
      <c r="FD240" s="172">
        <f t="shared" si="686"/>
        <v>8300</v>
      </c>
      <c r="FE240" s="172">
        <f t="shared" si="687"/>
        <v>8300</v>
      </c>
      <c r="FF240" s="172">
        <f t="shared" si="688"/>
        <v>8300</v>
      </c>
      <c r="FG240" s="172">
        <f t="shared" si="689"/>
        <v>8400</v>
      </c>
      <c r="FH240" s="172">
        <f t="shared" si="690"/>
        <v>8500</v>
      </c>
      <c r="FI240" s="172">
        <f t="shared" si="691"/>
        <v>8700</v>
      </c>
      <c r="FJ240" s="172">
        <f t="shared" si="692"/>
        <v>8800</v>
      </c>
      <c r="FK240" s="172">
        <f t="shared" si="693"/>
        <v>8800</v>
      </c>
      <c r="FL240" s="172">
        <f t="shared" si="694"/>
        <v>8800</v>
      </c>
      <c r="FM240" s="172">
        <f t="shared" si="695"/>
        <v>8700</v>
      </c>
      <c r="FN240" s="172">
        <f t="shared" si="696"/>
        <v>8600</v>
      </c>
      <c r="FO240" s="172">
        <f t="shared" si="697"/>
        <v>8400</v>
      </c>
      <c r="FP240" s="172">
        <f t="shared" si="698"/>
        <v>8400</v>
      </c>
      <c r="FQ240" s="172">
        <f t="shared" si="699"/>
        <v>8400</v>
      </c>
      <c r="FR240" s="172">
        <f t="shared" si="700"/>
        <v>8300</v>
      </c>
      <c r="FS240" s="172">
        <f t="shared" si="701"/>
        <v>8300</v>
      </c>
      <c r="FT240" s="172">
        <f t="shared" si="702"/>
        <v>8300</v>
      </c>
      <c r="FU240" s="172">
        <f t="shared" si="703"/>
        <v>8300</v>
      </c>
      <c r="FV240" s="172">
        <f t="shared" si="704"/>
        <v>8300</v>
      </c>
      <c r="FW240" s="172">
        <f t="shared" si="705"/>
        <v>8300</v>
      </c>
    </row>
    <row r="241" spans="3:179" ht="14.25" customHeight="1" x14ac:dyDescent="0.25">
      <c r="C241" s="132">
        <v>2037</v>
      </c>
      <c r="D241" s="14" t="s">
        <v>165</v>
      </c>
      <c r="E241" s="171">
        <f t="shared" si="706"/>
        <v>1387.49</v>
      </c>
      <c r="F241" s="172">
        <f t="shared" si="707"/>
        <v>1387.49</v>
      </c>
      <c r="G241" s="172">
        <f t="shared" si="708"/>
        <v>1387.49</v>
      </c>
      <c r="H241" s="172">
        <f t="shared" si="709"/>
        <v>1387.49</v>
      </c>
      <c r="I241" s="172">
        <f t="shared" si="710"/>
        <v>1387.49</v>
      </c>
      <c r="J241" s="172">
        <f t="shared" si="711"/>
        <v>1387.49</v>
      </c>
      <c r="K241" s="172">
        <f t="shared" si="712"/>
        <v>1387.49</v>
      </c>
      <c r="L241" s="172">
        <f t="shared" si="713"/>
        <v>1301.3359515404518</v>
      </c>
      <c r="M241" s="172">
        <f t="shared" si="714"/>
        <v>1059.5751214224449</v>
      </c>
      <c r="N241" s="172">
        <f t="shared" si="715"/>
        <v>919.86916872516645</v>
      </c>
      <c r="O241" s="172">
        <f t="shared" si="716"/>
        <v>877.03327064357632</v>
      </c>
      <c r="P241" s="172">
        <f t="shared" si="717"/>
        <v>905.57835617554372</v>
      </c>
      <c r="Q241" s="172">
        <f t="shared" si="718"/>
        <v>999.7404461903692</v>
      </c>
      <c r="R241" s="172">
        <f t="shared" si="719"/>
        <v>1135.5361569236854</v>
      </c>
      <c r="S241" s="172">
        <f t="shared" si="720"/>
        <v>1158.1004972042579</v>
      </c>
      <c r="T241" s="172">
        <f t="shared" si="721"/>
        <v>1321.29</v>
      </c>
      <c r="U241" s="172">
        <f t="shared" si="722"/>
        <v>1321.29</v>
      </c>
      <c r="V241" s="172">
        <f t="shared" si="723"/>
        <v>1321.29</v>
      </c>
      <c r="W241" s="172">
        <f t="shared" si="724"/>
        <v>1387.49</v>
      </c>
      <c r="X241" s="172">
        <f t="shared" si="725"/>
        <v>1387.49</v>
      </c>
      <c r="Y241" s="172">
        <f t="shared" si="726"/>
        <v>1387.49</v>
      </c>
      <c r="Z241" s="172">
        <f t="shared" si="727"/>
        <v>1387.49</v>
      </c>
      <c r="AA241" s="172">
        <f t="shared" si="728"/>
        <v>1387.49</v>
      </c>
      <c r="AB241" s="172">
        <f t="shared" si="729"/>
        <v>1387.49</v>
      </c>
      <c r="AC241" s="176">
        <f xml:space="preserve"> SUM(E241:AB241) * 31</f>
        <v>941098.27803359088</v>
      </c>
      <c r="AD241" s="195"/>
      <c r="AE241" s="171">
        <f t="shared" si="730"/>
        <v>8210</v>
      </c>
      <c r="AF241" s="172">
        <f t="shared" si="731"/>
        <v>8210</v>
      </c>
      <c r="AG241" s="172">
        <f t="shared" si="732"/>
        <v>8210</v>
      </c>
      <c r="AH241" s="172">
        <f t="shared" si="733"/>
        <v>8210</v>
      </c>
      <c r="AI241" s="172">
        <f t="shared" si="734"/>
        <v>8210</v>
      </c>
      <c r="AJ241" s="172">
        <f t="shared" si="735"/>
        <v>8210</v>
      </c>
      <c r="AK241" s="172">
        <f t="shared" si="736"/>
        <v>8210</v>
      </c>
      <c r="AL241" s="172">
        <f t="shared" si="737"/>
        <v>8339.5634651965847</v>
      </c>
      <c r="AM241" s="172">
        <f t="shared" si="738"/>
        <v>8679.1753492931311</v>
      </c>
      <c r="AN241" s="172">
        <f t="shared" si="739"/>
        <v>8862.0082199234112</v>
      </c>
      <c r="AO241" s="172">
        <f t="shared" si="740"/>
        <v>8916.3796204554401</v>
      </c>
      <c r="AP241" s="172">
        <f t="shared" si="741"/>
        <v>8880.2310922189499</v>
      </c>
      <c r="AQ241" s="172">
        <f t="shared" si="742"/>
        <v>8758.5555710920526</v>
      </c>
      <c r="AR241" s="172">
        <f t="shared" si="743"/>
        <v>8575.8982929424747</v>
      </c>
      <c r="AS241" s="172">
        <f t="shared" si="744"/>
        <v>8544.6481090584402</v>
      </c>
      <c r="AT241" s="172">
        <f t="shared" si="745"/>
        <v>8310</v>
      </c>
      <c r="AU241" s="172">
        <f t="shared" si="746"/>
        <v>8310</v>
      </c>
      <c r="AV241" s="172">
        <f t="shared" si="747"/>
        <v>8310</v>
      </c>
      <c r="AW241" s="172">
        <f t="shared" si="748"/>
        <v>8210</v>
      </c>
      <c r="AX241" s="172">
        <f t="shared" si="749"/>
        <v>8210</v>
      </c>
      <c r="AY241" s="172">
        <f t="shared" si="750"/>
        <v>8210</v>
      </c>
      <c r="AZ241" s="172">
        <f t="shared" si="751"/>
        <v>8210</v>
      </c>
      <c r="BA241" s="172">
        <f t="shared" si="752"/>
        <v>8210</v>
      </c>
      <c r="BB241" s="172">
        <f t="shared" si="753"/>
        <v>8210</v>
      </c>
      <c r="BD241" s="189">
        <f xml:space="preserve">  'Generation Calculation'!CC228-'Bidders Proposed Renewables'!E203</f>
        <v>169</v>
      </c>
      <c r="BE241" s="190">
        <f xml:space="preserve">  'Generation Calculation'!CD228-'Bidders Proposed Renewables'!F203</f>
        <v>169</v>
      </c>
      <c r="BF241" s="190">
        <f xml:space="preserve">  'Generation Calculation'!CE228-'Bidders Proposed Renewables'!G203</f>
        <v>169</v>
      </c>
      <c r="BG241" s="190">
        <f xml:space="preserve">  'Generation Calculation'!CF228-'Bidders Proposed Renewables'!H203</f>
        <v>169</v>
      </c>
      <c r="BH241" s="190">
        <f xml:space="preserve">  'Generation Calculation'!CG228-'Bidders Proposed Renewables'!I203</f>
        <v>169</v>
      </c>
      <c r="BI241" s="190">
        <f xml:space="preserve">  'Generation Calculation'!CH228-'Bidders Proposed Renewables'!J203</f>
        <v>169</v>
      </c>
      <c r="BJ241" s="190">
        <f xml:space="preserve">  'Generation Calculation'!CI228-'Bidders Proposed Renewables'!K203</f>
        <v>169</v>
      </c>
      <c r="BK241" s="190">
        <f xml:space="preserve">  'Generation Calculation'!CJ228-'Bidders Proposed Renewables'!L203</f>
        <v>156.04365348034148</v>
      </c>
      <c r="BL241" s="190">
        <f xml:space="preserve">  'Generation Calculation'!CK228-'Bidders Proposed Renewables'!M203</f>
        <v>122.08246507068685</v>
      </c>
      <c r="BM241" s="190">
        <f xml:space="preserve">  'Generation Calculation'!CL228-'Bidders Proposed Renewables'!N203</f>
        <v>103.7991780076589</v>
      </c>
      <c r="BN241" s="190">
        <f xml:space="preserve">  'Generation Calculation'!CM228-'Bidders Proposed Renewables'!O203</f>
        <v>98.362037954456028</v>
      </c>
      <c r="BO241" s="190">
        <f xml:space="preserve">  'Generation Calculation'!CN228-'Bidders Proposed Renewables'!P203</f>
        <v>101.97689077810497</v>
      </c>
      <c r="BP241" s="190">
        <f xml:space="preserve">  'Generation Calculation'!CO228-'Bidders Proposed Renewables'!Q203</f>
        <v>114.14444289079478</v>
      </c>
      <c r="BQ241" s="190">
        <f xml:space="preserve">  'Generation Calculation'!CP228-'Bidders Proposed Renewables'!R203</f>
        <v>132.41017070575262</v>
      </c>
      <c r="BR241" s="190">
        <f xml:space="preserve">  'Generation Calculation'!CQ228-'Bidders Proposed Renewables'!S203</f>
        <v>135.53518909415595</v>
      </c>
      <c r="BS241" s="190">
        <f xml:space="preserve">  'Generation Calculation'!CR228-'Bidders Proposed Renewables'!T203</f>
        <v>159</v>
      </c>
      <c r="BT241" s="190">
        <f xml:space="preserve">  'Generation Calculation'!CS228-'Bidders Proposed Renewables'!U203</f>
        <v>159</v>
      </c>
      <c r="BU241" s="190">
        <f xml:space="preserve">  'Generation Calculation'!CT228-'Bidders Proposed Renewables'!V203</f>
        <v>159</v>
      </c>
      <c r="BV241" s="190">
        <f xml:space="preserve">  'Generation Calculation'!CU228-'Bidders Proposed Renewables'!W203</f>
        <v>169</v>
      </c>
      <c r="BW241" s="190">
        <f xml:space="preserve">  'Generation Calculation'!CV228-'Bidders Proposed Renewables'!X203</f>
        <v>169</v>
      </c>
      <c r="BX241" s="190">
        <f xml:space="preserve">  'Generation Calculation'!CW228-'Bidders Proposed Renewables'!Y203</f>
        <v>169</v>
      </c>
      <c r="BY241" s="190">
        <f xml:space="preserve">  'Generation Calculation'!CX228-'Bidders Proposed Renewables'!Z203</f>
        <v>169</v>
      </c>
      <c r="BZ241" s="190">
        <f xml:space="preserve">  'Generation Calculation'!CY228-'Bidders Proposed Renewables'!AA203</f>
        <v>169</v>
      </c>
      <c r="CA241" s="190">
        <f xml:space="preserve">  'Generation Calculation'!CZ228-'Bidders Proposed Renewables'!AB203</f>
        <v>169</v>
      </c>
      <c r="CC241" s="171">
        <f t="shared" si="610"/>
        <v>170</v>
      </c>
      <c r="CD241" s="172">
        <f t="shared" si="611"/>
        <v>170</v>
      </c>
      <c r="CE241" s="172">
        <f t="shared" si="612"/>
        <v>170</v>
      </c>
      <c r="CF241" s="172">
        <f t="shared" si="613"/>
        <v>170</v>
      </c>
      <c r="CG241" s="172">
        <f t="shared" si="614"/>
        <v>170</v>
      </c>
      <c r="CH241" s="172">
        <f t="shared" si="615"/>
        <v>170</v>
      </c>
      <c r="CI241" s="172">
        <f t="shared" si="616"/>
        <v>170</v>
      </c>
      <c r="CJ241" s="172">
        <f t="shared" si="617"/>
        <v>160</v>
      </c>
      <c r="CK241" s="172">
        <f t="shared" si="618"/>
        <v>130</v>
      </c>
      <c r="CL241" s="172">
        <f t="shared" si="619"/>
        <v>110.00000000000001</v>
      </c>
      <c r="CM241" s="172">
        <f t="shared" si="620"/>
        <v>100</v>
      </c>
      <c r="CN241" s="172">
        <f t="shared" si="621"/>
        <v>110.00000000000001</v>
      </c>
      <c r="CO241" s="172">
        <f t="shared" si="622"/>
        <v>120</v>
      </c>
      <c r="CP241" s="172">
        <f t="shared" si="623"/>
        <v>140</v>
      </c>
      <c r="CQ241" s="172">
        <f t="shared" si="624"/>
        <v>140</v>
      </c>
      <c r="CR241" s="172">
        <f t="shared" si="625"/>
        <v>160</v>
      </c>
      <c r="CS241" s="172">
        <f t="shared" si="626"/>
        <v>160</v>
      </c>
      <c r="CT241" s="172">
        <f t="shared" si="627"/>
        <v>160</v>
      </c>
      <c r="CU241" s="172">
        <f t="shared" si="628"/>
        <v>170</v>
      </c>
      <c r="CV241" s="172">
        <f t="shared" si="629"/>
        <v>170</v>
      </c>
      <c r="CW241" s="172">
        <f t="shared" si="630"/>
        <v>170</v>
      </c>
      <c r="CX241" s="172">
        <f t="shared" si="631"/>
        <v>170</v>
      </c>
      <c r="CY241" s="172">
        <f t="shared" si="632"/>
        <v>170</v>
      </c>
      <c r="CZ241" s="172">
        <f t="shared" si="633"/>
        <v>170</v>
      </c>
      <c r="DB241" s="171">
        <f t="shared" si="634"/>
        <v>160</v>
      </c>
      <c r="DC241" s="172">
        <f t="shared" si="635"/>
        <v>160</v>
      </c>
      <c r="DD241" s="172">
        <f t="shared" si="636"/>
        <v>160</v>
      </c>
      <c r="DE241" s="172">
        <f t="shared" si="637"/>
        <v>160</v>
      </c>
      <c r="DF241" s="172">
        <f t="shared" si="638"/>
        <v>160</v>
      </c>
      <c r="DG241" s="172">
        <f t="shared" si="639"/>
        <v>160</v>
      </c>
      <c r="DH241" s="172">
        <f t="shared" si="640"/>
        <v>160</v>
      </c>
      <c r="DI241" s="172">
        <f t="shared" si="641"/>
        <v>150</v>
      </c>
      <c r="DJ241" s="172">
        <f t="shared" si="642"/>
        <v>120</v>
      </c>
      <c r="DK241" s="172">
        <f t="shared" si="643"/>
        <v>100</v>
      </c>
      <c r="DL241" s="172">
        <f t="shared" si="644"/>
        <v>90</v>
      </c>
      <c r="DM241" s="172">
        <f t="shared" si="645"/>
        <v>100</v>
      </c>
      <c r="DN241" s="172">
        <f t="shared" si="646"/>
        <v>110.00000000000001</v>
      </c>
      <c r="DO241" s="172">
        <f t="shared" si="647"/>
        <v>130</v>
      </c>
      <c r="DP241" s="172">
        <f t="shared" si="648"/>
        <v>130</v>
      </c>
      <c r="DQ241" s="172">
        <f t="shared" si="649"/>
        <v>150</v>
      </c>
      <c r="DR241" s="172">
        <f t="shared" si="650"/>
        <v>150</v>
      </c>
      <c r="DS241" s="172">
        <f t="shared" si="651"/>
        <v>150</v>
      </c>
      <c r="DT241" s="172">
        <f t="shared" si="652"/>
        <v>160</v>
      </c>
      <c r="DU241" s="172">
        <f t="shared" si="653"/>
        <v>160</v>
      </c>
      <c r="DV241" s="172">
        <f t="shared" si="654"/>
        <v>160</v>
      </c>
      <c r="DW241" s="172">
        <f t="shared" si="655"/>
        <v>160</v>
      </c>
      <c r="DX241" s="172">
        <f t="shared" si="656"/>
        <v>160</v>
      </c>
      <c r="DY241" s="172">
        <f t="shared" si="657"/>
        <v>160</v>
      </c>
      <c r="EA241" s="171">
        <f t="shared" si="658"/>
        <v>8200</v>
      </c>
      <c r="EB241" s="172">
        <f t="shared" si="659"/>
        <v>8200</v>
      </c>
      <c r="EC241" s="172">
        <f t="shared" si="660"/>
        <v>8200</v>
      </c>
      <c r="ED241" s="172">
        <f t="shared" si="661"/>
        <v>8200</v>
      </c>
      <c r="EE241" s="172">
        <f t="shared" si="662"/>
        <v>8200</v>
      </c>
      <c r="EF241" s="172">
        <f t="shared" si="663"/>
        <v>8200</v>
      </c>
      <c r="EG241" s="172">
        <f t="shared" si="664"/>
        <v>8200</v>
      </c>
      <c r="EH241" s="172">
        <f t="shared" si="665"/>
        <v>8300</v>
      </c>
      <c r="EI241" s="172">
        <f t="shared" si="666"/>
        <v>8600</v>
      </c>
      <c r="EJ241" s="172">
        <f t="shared" si="667"/>
        <v>8800</v>
      </c>
      <c r="EK241" s="172">
        <f t="shared" si="668"/>
        <v>8900</v>
      </c>
      <c r="EL241" s="172">
        <f t="shared" si="669"/>
        <v>8800</v>
      </c>
      <c r="EM241" s="172">
        <f t="shared" si="670"/>
        <v>8700</v>
      </c>
      <c r="EN241" s="172">
        <f t="shared" si="671"/>
        <v>8500</v>
      </c>
      <c r="EO241" s="172">
        <f t="shared" si="672"/>
        <v>8500</v>
      </c>
      <c r="EP241" s="172">
        <f t="shared" si="673"/>
        <v>8300</v>
      </c>
      <c r="EQ241" s="172">
        <f t="shared" si="674"/>
        <v>8300</v>
      </c>
      <c r="ER241" s="172">
        <f t="shared" si="675"/>
        <v>8300</v>
      </c>
      <c r="ES241" s="172">
        <f t="shared" si="676"/>
        <v>8200</v>
      </c>
      <c r="ET241" s="172">
        <f t="shared" si="677"/>
        <v>8200</v>
      </c>
      <c r="EU241" s="172">
        <f t="shared" si="678"/>
        <v>8200</v>
      </c>
      <c r="EV241" s="172">
        <f t="shared" si="679"/>
        <v>8200</v>
      </c>
      <c r="EW241" s="172">
        <f t="shared" si="680"/>
        <v>8200</v>
      </c>
      <c r="EX241" s="172">
        <f t="shared" si="681"/>
        <v>8200</v>
      </c>
      <c r="EZ241" s="171">
        <f t="shared" si="682"/>
        <v>8300</v>
      </c>
      <c r="FA241" s="172">
        <f t="shared" si="683"/>
        <v>8300</v>
      </c>
      <c r="FB241" s="172">
        <f t="shared" si="684"/>
        <v>8300</v>
      </c>
      <c r="FC241" s="172">
        <f t="shared" si="685"/>
        <v>8300</v>
      </c>
      <c r="FD241" s="172">
        <f t="shared" si="686"/>
        <v>8300</v>
      </c>
      <c r="FE241" s="172">
        <f t="shared" si="687"/>
        <v>8300</v>
      </c>
      <c r="FF241" s="172">
        <f t="shared" si="688"/>
        <v>8300</v>
      </c>
      <c r="FG241" s="172">
        <f t="shared" si="689"/>
        <v>8400</v>
      </c>
      <c r="FH241" s="172">
        <f t="shared" si="690"/>
        <v>8700</v>
      </c>
      <c r="FI241" s="172">
        <f t="shared" si="691"/>
        <v>8900</v>
      </c>
      <c r="FJ241" s="172">
        <f t="shared" si="692"/>
        <v>9000</v>
      </c>
      <c r="FK241" s="172">
        <f t="shared" si="693"/>
        <v>8900</v>
      </c>
      <c r="FL241" s="172">
        <f t="shared" si="694"/>
        <v>8800</v>
      </c>
      <c r="FM241" s="172">
        <f t="shared" si="695"/>
        <v>8600</v>
      </c>
      <c r="FN241" s="172">
        <f t="shared" si="696"/>
        <v>8600</v>
      </c>
      <c r="FO241" s="172">
        <f t="shared" si="697"/>
        <v>8400</v>
      </c>
      <c r="FP241" s="172">
        <f t="shared" si="698"/>
        <v>8400</v>
      </c>
      <c r="FQ241" s="172">
        <f t="shared" si="699"/>
        <v>8400</v>
      </c>
      <c r="FR241" s="172">
        <f t="shared" si="700"/>
        <v>8300</v>
      </c>
      <c r="FS241" s="172">
        <f t="shared" si="701"/>
        <v>8300</v>
      </c>
      <c r="FT241" s="172">
        <f t="shared" si="702"/>
        <v>8300</v>
      </c>
      <c r="FU241" s="172">
        <f t="shared" si="703"/>
        <v>8300</v>
      </c>
      <c r="FV241" s="172">
        <f t="shared" si="704"/>
        <v>8300</v>
      </c>
      <c r="FW241" s="172">
        <f t="shared" si="705"/>
        <v>8300</v>
      </c>
    </row>
    <row r="242" spans="3:179" ht="14.25" customHeight="1" x14ac:dyDescent="0.25">
      <c r="C242" s="132">
        <v>2037</v>
      </c>
      <c r="D242" s="14" t="s">
        <v>166</v>
      </c>
      <c r="E242" s="171">
        <f t="shared" si="706"/>
        <v>1387.49</v>
      </c>
      <c r="F242" s="172">
        <f t="shared" si="707"/>
        <v>1387.49</v>
      </c>
      <c r="G242" s="172">
        <f t="shared" si="708"/>
        <v>1387.49</v>
      </c>
      <c r="H242" s="172">
        <f t="shared" si="709"/>
        <v>1387.49</v>
      </c>
      <c r="I242" s="172">
        <f t="shared" si="710"/>
        <v>1387.49</v>
      </c>
      <c r="J242" s="172">
        <f t="shared" si="711"/>
        <v>1387.49</v>
      </c>
      <c r="K242" s="172">
        <f t="shared" si="712"/>
        <v>1387.49</v>
      </c>
      <c r="L242" s="172">
        <f t="shared" si="713"/>
        <v>1250.3114144613985</v>
      </c>
      <c r="M242" s="172">
        <f t="shared" si="714"/>
        <v>1057.1245265875848</v>
      </c>
      <c r="N242" s="172">
        <f t="shared" si="715"/>
        <v>928.20962094814831</v>
      </c>
      <c r="O242" s="172">
        <f t="shared" si="716"/>
        <v>934.05679915080918</v>
      </c>
      <c r="P242" s="172">
        <f t="shared" si="717"/>
        <v>1009.0637222000234</v>
      </c>
      <c r="Q242" s="172">
        <f t="shared" si="718"/>
        <v>987.73306032614926</v>
      </c>
      <c r="R242" s="172">
        <f t="shared" si="719"/>
        <v>1118.1399988998928</v>
      </c>
      <c r="S242" s="172">
        <f t="shared" si="720"/>
        <v>1242.0308122862866</v>
      </c>
      <c r="T242" s="172">
        <f t="shared" si="721"/>
        <v>1321.29</v>
      </c>
      <c r="U242" s="172">
        <f t="shared" si="722"/>
        <v>1321.29</v>
      </c>
      <c r="V242" s="172">
        <f t="shared" si="723"/>
        <v>1321.29</v>
      </c>
      <c r="W242" s="172">
        <f t="shared" si="724"/>
        <v>1387.49</v>
      </c>
      <c r="X242" s="172">
        <f t="shared" si="725"/>
        <v>1387.49</v>
      </c>
      <c r="Y242" s="172">
        <f t="shared" si="726"/>
        <v>1387.49</v>
      </c>
      <c r="Z242" s="172">
        <f t="shared" si="727"/>
        <v>1387.49</v>
      </c>
      <c r="AA242" s="172">
        <f t="shared" si="728"/>
        <v>1387.49</v>
      </c>
      <c r="AB242" s="172">
        <f t="shared" si="729"/>
        <v>1387.49</v>
      </c>
      <c r="AC242" s="176">
        <f xml:space="preserve"> SUM(E242:AB242) * 30</f>
        <v>915837.29864580929</v>
      </c>
      <c r="AD242" s="195"/>
      <c r="AE242" s="171">
        <f t="shared" si="730"/>
        <v>8210</v>
      </c>
      <c r="AF242" s="172">
        <f t="shared" si="731"/>
        <v>8210</v>
      </c>
      <c r="AG242" s="172">
        <f t="shared" si="732"/>
        <v>8210</v>
      </c>
      <c r="AH242" s="172">
        <f t="shared" si="733"/>
        <v>8210</v>
      </c>
      <c r="AI242" s="172">
        <f t="shared" si="734"/>
        <v>8210</v>
      </c>
      <c r="AJ242" s="172">
        <f t="shared" si="735"/>
        <v>8210</v>
      </c>
      <c r="AK242" s="172">
        <f t="shared" si="736"/>
        <v>8210</v>
      </c>
      <c r="AL242" s="172">
        <f t="shared" si="737"/>
        <v>8414.0129698640012</v>
      </c>
      <c r="AM242" s="172">
        <f t="shared" si="738"/>
        <v>8682.459609175181</v>
      </c>
      <c r="AN242" s="172">
        <f t="shared" si="739"/>
        <v>8851.3335912888197</v>
      </c>
      <c r="AO242" s="172">
        <f t="shared" si="740"/>
        <v>8843.8325604077927</v>
      </c>
      <c r="AP242" s="172">
        <f t="shared" si="741"/>
        <v>8746.2959286651731</v>
      </c>
      <c r="AQ242" s="172">
        <f t="shared" si="742"/>
        <v>8774.2867827528971</v>
      </c>
      <c r="AR242" s="172">
        <f t="shared" si="743"/>
        <v>8599.8082156465534</v>
      </c>
      <c r="AS242" s="172">
        <f t="shared" si="744"/>
        <v>8425.9447459844832</v>
      </c>
      <c r="AT242" s="172">
        <f t="shared" si="745"/>
        <v>8310</v>
      </c>
      <c r="AU242" s="172">
        <f t="shared" si="746"/>
        <v>8310</v>
      </c>
      <c r="AV242" s="172">
        <f t="shared" si="747"/>
        <v>8310</v>
      </c>
      <c r="AW242" s="172">
        <f t="shared" si="748"/>
        <v>8210</v>
      </c>
      <c r="AX242" s="172">
        <f t="shared" si="749"/>
        <v>8210</v>
      </c>
      <c r="AY242" s="172">
        <f t="shared" si="750"/>
        <v>8210</v>
      </c>
      <c r="AZ242" s="172">
        <f t="shared" si="751"/>
        <v>8210</v>
      </c>
      <c r="BA242" s="172">
        <f t="shared" si="752"/>
        <v>8210</v>
      </c>
      <c r="BB242" s="172">
        <f t="shared" si="753"/>
        <v>8210</v>
      </c>
      <c r="BD242" s="189">
        <f xml:space="preserve">  'Generation Calculation'!CC229-'Bidders Proposed Renewables'!E204</f>
        <v>169</v>
      </c>
      <c r="BE242" s="190">
        <f xml:space="preserve">  'Generation Calculation'!CD229-'Bidders Proposed Renewables'!F204</f>
        <v>169</v>
      </c>
      <c r="BF242" s="190">
        <f xml:space="preserve">  'Generation Calculation'!CE229-'Bidders Proposed Renewables'!G204</f>
        <v>169</v>
      </c>
      <c r="BG242" s="190">
        <f xml:space="preserve">  'Generation Calculation'!CF229-'Bidders Proposed Renewables'!H204</f>
        <v>169</v>
      </c>
      <c r="BH242" s="190">
        <f xml:space="preserve">  'Generation Calculation'!CG229-'Bidders Proposed Renewables'!I204</f>
        <v>169</v>
      </c>
      <c r="BI242" s="190">
        <f xml:space="preserve">  'Generation Calculation'!CH229-'Bidders Proposed Renewables'!J204</f>
        <v>169</v>
      </c>
      <c r="BJ242" s="190">
        <f xml:space="preserve">  'Generation Calculation'!CI229-'Bidders Proposed Renewables'!K204</f>
        <v>169</v>
      </c>
      <c r="BK242" s="190">
        <f xml:space="preserve">  'Generation Calculation'!CJ229-'Bidders Proposed Renewables'!L204</f>
        <v>148.5987030135999</v>
      </c>
      <c r="BL242" s="190">
        <f xml:space="preserve">  'Generation Calculation'!CK229-'Bidders Proposed Renewables'!M204</f>
        <v>121.75403908248182</v>
      </c>
      <c r="BM242" s="190">
        <f xml:space="preserve">  'Generation Calculation'!CL229-'Bidders Proposed Renewables'!N204</f>
        <v>104.86664087111805</v>
      </c>
      <c r="BN242" s="190">
        <f xml:space="preserve">  'Generation Calculation'!CM229-'Bidders Proposed Renewables'!O204</f>
        <v>105.61674395922071</v>
      </c>
      <c r="BO242" s="190">
        <f xml:space="preserve">  'Generation Calculation'!CN229-'Bidders Proposed Renewables'!P204</f>
        <v>115.37040713348273</v>
      </c>
      <c r="BP242" s="190">
        <f xml:space="preserve">  'Generation Calculation'!CO229-'Bidders Proposed Renewables'!Q204</f>
        <v>112.57132172471024</v>
      </c>
      <c r="BQ242" s="190">
        <f xml:space="preserve">  'Generation Calculation'!CP229-'Bidders Proposed Renewables'!R204</f>
        <v>130.01917843534474</v>
      </c>
      <c r="BR242" s="190">
        <f xml:space="preserve">  'Generation Calculation'!CQ229-'Bidders Proposed Renewables'!S204</f>
        <v>147.40552540155167</v>
      </c>
      <c r="BS242" s="190">
        <f xml:space="preserve">  'Generation Calculation'!CR229-'Bidders Proposed Renewables'!T204</f>
        <v>159</v>
      </c>
      <c r="BT242" s="190">
        <f xml:space="preserve">  'Generation Calculation'!CS229-'Bidders Proposed Renewables'!U204</f>
        <v>159</v>
      </c>
      <c r="BU242" s="190">
        <f xml:space="preserve">  'Generation Calculation'!CT229-'Bidders Proposed Renewables'!V204</f>
        <v>159</v>
      </c>
      <c r="BV242" s="190">
        <f xml:space="preserve">  'Generation Calculation'!CU229-'Bidders Proposed Renewables'!W204</f>
        <v>169</v>
      </c>
      <c r="BW242" s="190">
        <f xml:space="preserve">  'Generation Calculation'!CV229-'Bidders Proposed Renewables'!X204</f>
        <v>169</v>
      </c>
      <c r="BX242" s="190">
        <f xml:space="preserve">  'Generation Calculation'!CW229-'Bidders Proposed Renewables'!Y204</f>
        <v>169</v>
      </c>
      <c r="BY242" s="190">
        <f xml:space="preserve">  'Generation Calculation'!CX229-'Bidders Proposed Renewables'!Z204</f>
        <v>169</v>
      </c>
      <c r="BZ242" s="190">
        <f xml:space="preserve">  'Generation Calculation'!CY229-'Bidders Proposed Renewables'!AA204</f>
        <v>169</v>
      </c>
      <c r="CA242" s="190">
        <f xml:space="preserve">  'Generation Calculation'!CZ229-'Bidders Proposed Renewables'!AB204</f>
        <v>169</v>
      </c>
      <c r="CC242" s="171">
        <f t="shared" si="610"/>
        <v>170</v>
      </c>
      <c r="CD242" s="172">
        <f t="shared" si="611"/>
        <v>170</v>
      </c>
      <c r="CE242" s="172">
        <f t="shared" si="612"/>
        <v>170</v>
      </c>
      <c r="CF242" s="172">
        <f t="shared" si="613"/>
        <v>170</v>
      </c>
      <c r="CG242" s="172">
        <f t="shared" si="614"/>
        <v>170</v>
      </c>
      <c r="CH242" s="172">
        <f t="shared" si="615"/>
        <v>170</v>
      </c>
      <c r="CI242" s="172">
        <f t="shared" si="616"/>
        <v>170</v>
      </c>
      <c r="CJ242" s="172">
        <f t="shared" si="617"/>
        <v>150</v>
      </c>
      <c r="CK242" s="172">
        <f t="shared" si="618"/>
        <v>130</v>
      </c>
      <c r="CL242" s="172">
        <f t="shared" si="619"/>
        <v>110.00000000000001</v>
      </c>
      <c r="CM242" s="172">
        <f t="shared" si="620"/>
        <v>110.00000000000001</v>
      </c>
      <c r="CN242" s="172">
        <f t="shared" si="621"/>
        <v>120</v>
      </c>
      <c r="CO242" s="172">
        <f t="shared" si="622"/>
        <v>120</v>
      </c>
      <c r="CP242" s="172">
        <f t="shared" si="623"/>
        <v>140</v>
      </c>
      <c r="CQ242" s="172">
        <f t="shared" si="624"/>
        <v>150</v>
      </c>
      <c r="CR242" s="172">
        <f t="shared" si="625"/>
        <v>160</v>
      </c>
      <c r="CS242" s="172">
        <f t="shared" si="626"/>
        <v>160</v>
      </c>
      <c r="CT242" s="172">
        <f t="shared" si="627"/>
        <v>160</v>
      </c>
      <c r="CU242" s="172">
        <f t="shared" si="628"/>
        <v>170</v>
      </c>
      <c r="CV242" s="172">
        <f t="shared" si="629"/>
        <v>170</v>
      </c>
      <c r="CW242" s="172">
        <f t="shared" si="630"/>
        <v>170</v>
      </c>
      <c r="CX242" s="172">
        <f t="shared" si="631"/>
        <v>170</v>
      </c>
      <c r="CY242" s="172">
        <f t="shared" si="632"/>
        <v>170</v>
      </c>
      <c r="CZ242" s="172">
        <f t="shared" si="633"/>
        <v>170</v>
      </c>
      <c r="DB242" s="171">
        <f t="shared" si="634"/>
        <v>160</v>
      </c>
      <c r="DC242" s="172">
        <f t="shared" si="635"/>
        <v>160</v>
      </c>
      <c r="DD242" s="172">
        <f t="shared" si="636"/>
        <v>160</v>
      </c>
      <c r="DE242" s="172">
        <f t="shared" si="637"/>
        <v>160</v>
      </c>
      <c r="DF242" s="172">
        <f t="shared" si="638"/>
        <v>160</v>
      </c>
      <c r="DG242" s="172">
        <f t="shared" si="639"/>
        <v>160</v>
      </c>
      <c r="DH242" s="172">
        <f t="shared" si="640"/>
        <v>160</v>
      </c>
      <c r="DI242" s="172">
        <f t="shared" si="641"/>
        <v>140</v>
      </c>
      <c r="DJ242" s="172">
        <f t="shared" si="642"/>
        <v>120</v>
      </c>
      <c r="DK242" s="172">
        <f t="shared" si="643"/>
        <v>100</v>
      </c>
      <c r="DL242" s="172">
        <f t="shared" si="644"/>
        <v>100</v>
      </c>
      <c r="DM242" s="172">
        <f t="shared" si="645"/>
        <v>110.00000000000001</v>
      </c>
      <c r="DN242" s="172">
        <f t="shared" si="646"/>
        <v>110.00000000000001</v>
      </c>
      <c r="DO242" s="172">
        <f t="shared" si="647"/>
        <v>130</v>
      </c>
      <c r="DP242" s="172">
        <f t="shared" si="648"/>
        <v>140</v>
      </c>
      <c r="DQ242" s="172">
        <f t="shared" si="649"/>
        <v>150</v>
      </c>
      <c r="DR242" s="172">
        <f t="shared" si="650"/>
        <v>150</v>
      </c>
      <c r="DS242" s="172">
        <f t="shared" si="651"/>
        <v>150</v>
      </c>
      <c r="DT242" s="172">
        <f t="shared" si="652"/>
        <v>160</v>
      </c>
      <c r="DU242" s="172">
        <f t="shared" si="653"/>
        <v>160</v>
      </c>
      <c r="DV242" s="172">
        <f t="shared" si="654"/>
        <v>160</v>
      </c>
      <c r="DW242" s="172">
        <f t="shared" si="655"/>
        <v>160</v>
      </c>
      <c r="DX242" s="172">
        <f t="shared" si="656"/>
        <v>160</v>
      </c>
      <c r="DY242" s="172">
        <f t="shared" si="657"/>
        <v>160</v>
      </c>
      <c r="EA242" s="171">
        <f t="shared" si="658"/>
        <v>8200</v>
      </c>
      <c r="EB242" s="172">
        <f t="shared" si="659"/>
        <v>8200</v>
      </c>
      <c r="EC242" s="172">
        <f t="shared" si="660"/>
        <v>8200</v>
      </c>
      <c r="ED242" s="172">
        <f t="shared" si="661"/>
        <v>8200</v>
      </c>
      <c r="EE242" s="172">
        <f t="shared" si="662"/>
        <v>8200</v>
      </c>
      <c r="EF242" s="172">
        <f t="shared" si="663"/>
        <v>8200</v>
      </c>
      <c r="EG242" s="172">
        <f t="shared" si="664"/>
        <v>8200</v>
      </c>
      <c r="EH242" s="172">
        <f t="shared" si="665"/>
        <v>8400</v>
      </c>
      <c r="EI242" s="172">
        <f t="shared" si="666"/>
        <v>8600</v>
      </c>
      <c r="EJ242" s="172">
        <f t="shared" si="667"/>
        <v>8800</v>
      </c>
      <c r="EK242" s="172">
        <f t="shared" si="668"/>
        <v>8800</v>
      </c>
      <c r="EL242" s="172">
        <f t="shared" si="669"/>
        <v>8700</v>
      </c>
      <c r="EM242" s="172">
        <f t="shared" si="670"/>
        <v>8700</v>
      </c>
      <c r="EN242" s="172">
        <f t="shared" si="671"/>
        <v>8500</v>
      </c>
      <c r="EO242" s="172">
        <f t="shared" si="672"/>
        <v>8400</v>
      </c>
      <c r="EP242" s="172">
        <f t="shared" si="673"/>
        <v>8300</v>
      </c>
      <c r="EQ242" s="172">
        <f t="shared" si="674"/>
        <v>8300</v>
      </c>
      <c r="ER242" s="172">
        <f t="shared" si="675"/>
        <v>8300</v>
      </c>
      <c r="ES242" s="172">
        <f t="shared" si="676"/>
        <v>8200</v>
      </c>
      <c r="ET242" s="172">
        <f t="shared" si="677"/>
        <v>8200</v>
      </c>
      <c r="EU242" s="172">
        <f t="shared" si="678"/>
        <v>8200</v>
      </c>
      <c r="EV242" s="172">
        <f t="shared" si="679"/>
        <v>8200</v>
      </c>
      <c r="EW242" s="172">
        <f t="shared" si="680"/>
        <v>8200</v>
      </c>
      <c r="EX242" s="172">
        <f t="shared" si="681"/>
        <v>8200</v>
      </c>
      <c r="EZ242" s="171">
        <f t="shared" si="682"/>
        <v>8300</v>
      </c>
      <c r="FA242" s="172">
        <f t="shared" si="683"/>
        <v>8300</v>
      </c>
      <c r="FB242" s="172">
        <f t="shared" si="684"/>
        <v>8300</v>
      </c>
      <c r="FC242" s="172">
        <f t="shared" si="685"/>
        <v>8300</v>
      </c>
      <c r="FD242" s="172">
        <f t="shared" si="686"/>
        <v>8300</v>
      </c>
      <c r="FE242" s="172">
        <f t="shared" si="687"/>
        <v>8300</v>
      </c>
      <c r="FF242" s="172">
        <f t="shared" si="688"/>
        <v>8300</v>
      </c>
      <c r="FG242" s="172">
        <f t="shared" si="689"/>
        <v>8500</v>
      </c>
      <c r="FH242" s="172">
        <f t="shared" si="690"/>
        <v>8700</v>
      </c>
      <c r="FI242" s="172">
        <f t="shared" si="691"/>
        <v>8900</v>
      </c>
      <c r="FJ242" s="172">
        <f t="shared" si="692"/>
        <v>8900</v>
      </c>
      <c r="FK242" s="172">
        <f t="shared" si="693"/>
        <v>8800</v>
      </c>
      <c r="FL242" s="172">
        <f t="shared" si="694"/>
        <v>8800</v>
      </c>
      <c r="FM242" s="172">
        <f t="shared" si="695"/>
        <v>8600</v>
      </c>
      <c r="FN242" s="172">
        <f t="shared" si="696"/>
        <v>8500</v>
      </c>
      <c r="FO242" s="172">
        <f t="shared" si="697"/>
        <v>8400</v>
      </c>
      <c r="FP242" s="172">
        <f t="shared" si="698"/>
        <v>8400</v>
      </c>
      <c r="FQ242" s="172">
        <f t="shared" si="699"/>
        <v>8400</v>
      </c>
      <c r="FR242" s="172">
        <f t="shared" si="700"/>
        <v>8300</v>
      </c>
      <c r="FS242" s="172">
        <f t="shared" si="701"/>
        <v>8300</v>
      </c>
      <c r="FT242" s="172">
        <f t="shared" si="702"/>
        <v>8300</v>
      </c>
      <c r="FU242" s="172">
        <f t="shared" si="703"/>
        <v>8300</v>
      </c>
      <c r="FV242" s="172">
        <f t="shared" si="704"/>
        <v>8300</v>
      </c>
      <c r="FW242" s="172">
        <f t="shared" si="705"/>
        <v>8300</v>
      </c>
    </row>
    <row r="243" spans="3:179" ht="14.25" customHeight="1" x14ac:dyDescent="0.25">
      <c r="C243" s="132">
        <v>2037</v>
      </c>
      <c r="D243" s="14" t="s">
        <v>10</v>
      </c>
      <c r="E243" s="171">
        <f t="shared" si="706"/>
        <v>1387.49</v>
      </c>
      <c r="F243" s="172">
        <f t="shared" si="707"/>
        <v>1387.49</v>
      </c>
      <c r="G243" s="172">
        <f t="shared" si="708"/>
        <v>1387.49</v>
      </c>
      <c r="H243" s="172">
        <f t="shared" si="709"/>
        <v>1387.49</v>
      </c>
      <c r="I243" s="172">
        <f t="shared" si="710"/>
        <v>1387.49</v>
      </c>
      <c r="J243" s="172">
        <f t="shared" si="711"/>
        <v>1387.49</v>
      </c>
      <c r="K243" s="172">
        <f t="shared" si="712"/>
        <v>1387.49</v>
      </c>
      <c r="L243" s="172">
        <f t="shared" si="713"/>
        <v>1127.2709721112253</v>
      </c>
      <c r="M243" s="172">
        <f t="shared" si="714"/>
        <v>930.21175342406946</v>
      </c>
      <c r="N243" s="172">
        <f t="shared" si="715"/>
        <v>858.98921845234293</v>
      </c>
      <c r="O243" s="172">
        <f t="shared" si="716"/>
        <v>884.47909084451999</v>
      </c>
      <c r="P243" s="172">
        <f t="shared" si="717"/>
        <v>914.10139747748167</v>
      </c>
      <c r="Q243" s="172">
        <f t="shared" si="718"/>
        <v>1012.2703304240123</v>
      </c>
      <c r="R243" s="172">
        <f t="shared" si="719"/>
        <v>1094.4045640115448</v>
      </c>
      <c r="S243" s="172">
        <f t="shared" si="720"/>
        <v>1180.5311234366634</v>
      </c>
      <c r="T243" s="172">
        <f t="shared" si="721"/>
        <v>1321.29</v>
      </c>
      <c r="U243" s="172">
        <f t="shared" si="722"/>
        <v>1321.29</v>
      </c>
      <c r="V243" s="172">
        <f t="shared" si="723"/>
        <v>1321.29</v>
      </c>
      <c r="W243" s="172">
        <f t="shared" si="724"/>
        <v>1387.49</v>
      </c>
      <c r="X243" s="172">
        <f t="shared" si="725"/>
        <v>1387.49</v>
      </c>
      <c r="Y243" s="172">
        <f t="shared" si="726"/>
        <v>1387.49</v>
      </c>
      <c r="Z243" s="172">
        <f t="shared" si="727"/>
        <v>1387.49</v>
      </c>
      <c r="AA243" s="172">
        <f t="shared" si="728"/>
        <v>1387.49</v>
      </c>
      <c r="AB243" s="172">
        <f t="shared" si="729"/>
        <v>1387.49</v>
      </c>
      <c r="AC243" s="176">
        <f xml:space="preserve"> SUM(E243:AB243) * 31</f>
        <v>930108.45195563801</v>
      </c>
      <c r="AD243" s="195"/>
      <c r="AE243" s="171">
        <f t="shared" si="730"/>
        <v>8210</v>
      </c>
      <c r="AF243" s="172">
        <f t="shared" si="731"/>
        <v>8210</v>
      </c>
      <c r="AG243" s="172">
        <f t="shared" si="732"/>
        <v>8210</v>
      </c>
      <c r="AH243" s="172">
        <f t="shared" si="733"/>
        <v>8210</v>
      </c>
      <c r="AI243" s="172">
        <f t="shared" si="734"/>
        <v>8210</v>
      </c>
      <c r="AJ243" s="172">
        <f t="shared" si="735"/>
        <v>8210</v>
      </c>
      <c r="AK243" s="172">
        <f t="shared" si="736"/>
        <v>8210</v>
      </c>
      <c r="AL243" s="172">
        <f t="shared" si="737"/>
        <v>8587.277866604054</v>
      </c>
      <c r="AM243" s="172">
        <f t="shared" si="738"/>
        <v>8848.7667878137181</v>
      </c>
      <c r="AN243" s="172">
        <f t="shared" si="739"/>
        <v>8939.0610192721506</v>
      </c>
      <c r="AO243" s="172">
        <f t="shared" si="740"/>
        <v>8906.9823213599011</v>
      </c>
      <c r="AP243" s="172">
        <f t="shared" si="741"/>
        <v>8869.3731673859766</v>
      </c>
      <c r="AQ243" s="172">
        <f t="shared" si="742"/>
        <v>8742.0702387693036</v>
      </c>
      <c r="AR243" s="172">
        <f t="shared" si="743"/>
        <v>8632.1806528040634</v>
      </c>
      <c r="AS243" s="172">
        <f t="shared" si="744"/>
        <v>8513.3114887185166</v>
      </c>
      <c r="AT243" s="172">
        <f t="shared" si="745"/>
        <v>8310</v>
      </c>
      <c r="AU243" s="172">
        <f t="shared" si="746"/>
        <v>8310</v>
      </c>
      <c r="AV243" s="172">
        <f t="shared" si="747"/>
        <v>8310</v>
      </c>
      <c r="AW243" s="172">
        <f t="shared" si="748"/>
        <v>8210</v>
      </c>
      <c r="AX243" s="172">
        <f t="shared" si="749"/>
        <v>8210</v>
      </c>
      <c r="AY243" s="172">
        <f t="shared" si="750"/>
        <v>8210</v>
      </c>
      <c r="AZ243" s="172">
        <f t="shared" si="751"/>
        <v>8210</v>
      </c>
      <c r="BA243" s="172">
        <f t="shared" si="752"/>
        <v>8210</v>
      </c>
      <c r="BB243" s="172">
        <f t="shared" si="753"/>
        <v>8210</v>
      </c>
      <c r="BD243" s="189">
        <f xml:space="preserve">  'Generation Calculation'!CC230-'Bidders Proposed Renewables'!E205</f>
        <v>169</v>
      </c>
      <c r="BE243" s="190">
        <f xml:space="preserve">  'Generation Calculation'!CD230-'Bidders Proposed Renewables'!F205</f>
        <v>169</v>
      </c>
      <c r="BF243" s="190">
        <f xml:space="preserve">  'Generation Calculation'!CE230-'Bidders Proposed Renewables'!G205</f>
        <v>169</v>
      </c>
      <c r="BG243" s="190">
        <f xml:space="preserve">  'Generation Calculation'!CF230-'Bidders Proposed Renewables'!H205</f>
        <v>169</v>
      </c>
      <c r="BH243" s="190">
        <f xml:space="preserve">  'Generation Calculation'!CG230-'Bidders Proposed Renewables'!I205</f>
        <v>169</v>
      </c>
      <c r="BI243" s="190">
        <f xml:space="preserve">  'Generation Calculation'!CH230-'Bidders Proposed Renewables'!J205</f>
        <v>169</v>
      </c>
      <c r="BJ243" s="190">
        <f xml:space="preserve">  'Generation Calculation'!CI230-'Bidders Proposed Renewables'!K205</f>
        <v>169</v>
      </c>
      <c r="BK243" s="190">
        <f xml:space="preserve">  'Generation Calculation'!CJ230-'Bidders Proposed Renewables'!L205</f>
        <v>131.27221333959451</v>
      </c>
      <c r="BL243" s="190">
        <f xml:space="preserve">  'Generation Calculation'!CK230-'Bidders Proposed Renewables'!M205</f>
        <v>105.12332121862811</v>
      </c>
      <c r="BM243" s="190">
        <f xml:space="preserve">  'Generation Calculation'!CL230-'Bidders Proposed Renewables'!N205</f>
        <v>96.093898072784924</v>
      </c>
      <c r="BN243" s="190">
        <f xml:space="preserve">  'Generation Calculation'!CM230-'Bidders Proposed Renewables'!O205</f>
        <v>99.301767864009804</v>
      </c>
      <c r="BO243" s="190">
        <f xml:space="preserve">  'Generation Calculation'!CN230-'Bidders Proposed Renewables'!P205</f>
        <v>103.06268326140233</v>
      </c>
      <c r="BP243" s="190">
        <f xml:space="preserve">  'Generation Calculation'!CO230-'Bidders Proposed Renewables'!Q205</f>
        <v>115.79297612306971</v>
      </c>
      <c r="BQ243" s="190">
        <f xml:space="preserve">  'Generation Calculation'!CP230-'Bidders Proposed Renewables'!R205</f>
        <v>126.78193471959375</v>
      </c>
      <c r="BR243" s="190">
        <f xml:space="preserve">  'Generation Calculation'!CQ230-'Bidders Proposed Renewables'!S205</f>
        <v>138.66885112814839</v>
      </c>
      <c r="BS243" s="190">
        <f xml:space="preserve">  'Generation Calculation'!CR230-'Bidders Proposed Renewables'!T205</f>
        <v>159</v>
      </c>
      <c r="BT243" s="190">
        <f xml:space="preserve">  'Generation Calculation'!CS230-'Bidders Proposed Renewables'!U205</f>
        <v>159</v>
      </c>
      <c r="BU243" s="190">
        <f xml:space="preserve">  'Generation Calculation'!CT230-'Bidders Proposed Renewables'!V205</f>
        <v>159</v>
      </c>
      <c r="BV243" s="190">
        <f xml:space="preserve">  'Generation Calculation'!CU230-'Bidders Proposed Renewables'!W205</f>
        <v>169</v>
      </c>
      <c r="BW243" s="190">
        <f xml:space="preserve">  'Generation Calculation'!CV230-'Bidders Proposed Renewables'!X205</f>
        <v>169</v>
      </c>
      <c r="BX243" s="190">
        <f xml:space="preserve">  'Generation Calculation'!CW230-'Bidders Proposed Renewables'!Y205</f>
        <v>169</v>
      </c>
      <c r="BY243" s="190">
        <f xml:space="preserve">  'Generation Calculation'!CX230-'Bidders Proposed Renewables'!Z205</f>
        <v>169</v>
      </c>
      <c r="BZ243" s="190">
        <f xml:space="preserve">  'Generation Calculation'!CY230-'Bidders Proposed Renewables'!AA205</f>
        <v>169</v>
      </c>
      <c r="CA243" s="190">
        <f xml:space="preserve">  'Generation Calculation'!CZ230-'Bidders Proposed Renewables'!AB205</f>
        <v>169</v>
      </c>
      <c r="CC243" s="171">
        <f t="shared" si="610"/>
        <v>170</v>
      </c>
      <c r="CD243" s="172">
        <f t="shared" si="611"/>
        <v>170</v>
      </c>
      <c r="CE243" s="172">
        <f t="shared" si="612"/>
        <v>170</v>
      </c>
      <c r="CF243" s="172">
        <f t="shared" si="613"/>
        <v>170</v>
      </c>
      <c r="CG243" s="172">
        <f t="shared" si="614"/>
        <v>170</v>
      </c>
      <c r="CH243" s="172">
        <f t="shared" si="615"/>
        <v>170</v>
      </c>
      <c r="CI243" s="172">
        <f t="shared" si="616"/>
        <v>170</v>
      </c>
      <c r="CJ243" s="172">
        <f t="shared" si="617"/>
        <v>140</v>
      </c>
      <c r="CK243" s="172">
        <f t="shared" si="618"/>
        <v>110.00000000000001</v>
      </c>
      <c r="CL243" s="172">
        <f t="shared" si="619"/>
        <v>100</v>
      </c>
      <c r="CM243" s="172">
        <f t="shared" si="620"/>
        <v>100</v>
      </c>
      <c r="CN243" s="172">
        <f t="shared" si="621"/>
        <v>110.00000000000001</v>
      </c>
      <c r="CO243" s="172">
        <f t="shared" si="622"/>
        <v>120</v>
      </c>
      <c r="CP243" s="172">
        <f t="shared" si="623"/>
        <v>130</v>
      </c>
      <c r="CQ243" s="172">
        <f t="shared" si="624"/>
        <v>140</v>
      </c>
      <c r="CR243" s="172">
        <f t="shared" si="625"/>
        <v>160</v>
      </c>
      <c r="CS243" s="172">
        <f t="shared" si="626"/>
        <v>160</v>
      </c>
      <c r="CT243" s="172">
        <f t="shared" si="627"/>
        <v>160</v>
      </c>
      <c r="CU243" s="172">
        <f t="shared" si="628"/>
        <v>170</v>
      </c>
      <c r="CV243" s="172">
        <f t="shared" si="629"/>
        <v>170</v>
      </c>
      <c r="CW243" s="172">
        <f t="shared" si="630"/>
        <v>170</v>
      </c>
      <c r="CX243" s="172">
        <f t="shared" si="631"/>
        <v>170</v>
      </c>
      <c r="CY243" s="172">
        <f t="shared" si="632"/>
        <v>170</v>
      </c>
      <c r="CZ243" s="172">
        <f t="shared" si="633"/>
        <v>170</v>
      </c>
      <c r="DB243" s="171">
        <f t="shared" si="634"/>
        <v>160</v>
      </c>
      <c r="DC243" s="172">
        <f t="shared" si="635"/>
        <v>160</v>
      </c>
      <c r="DD243" s="172">
        <f t="shared" si="636"/>
        <v>160</v>
      </c>
      <c r="DE243" s="172">
        <f t="shared" si="637"/>
        <v>160</v>
      </c>
      <c r="DF243" s="172">
        <f t="shared" si="638"/>
        <v>160</v>
      </c>
      <c r="DG243" s="172">
        <f t="shared" si="639"/>
        <v>160</v>
      </c>
      <c r="DH243" s="172">
        <f t="shared" si="640"/>
        <v>160</v>
      </c>
      <c r="DI243" s="172">
        <f t="shared" si="641"/>
        <v>130</v>
      </c>
      <c r="DJ243" s="172">
        <f t="shared" si="642"/>
        <v>100</v>
      </c>
      <c r="DK243" s="172">
        <f t="shared" si="643"/>
        <v>90</v>
      </c>
      <c r="DL243" s="172">
        <f t="shared" si="644"/>
        <v>90</v>
      </c>
      <c r="DM243" s="172">
        <f t="shared" si="645"/>
        <v>100</v>
      </c>
      <c r="DN243" s="172">
        <f t="shared" si="646"/>
        <v>110.00000000000001</v>
      </c>
      <c r="DO243" s="172">
        <f t="shared" si="647"/>
        <v>120</v>
      </c>
      <c r="DP243" s="172">
        <f t="shared" si="648"/>
        <v>130</v>
      </c>
      <c r="DQ243" s="172">
        <f t="shared" si="649"/>
        <v>150</v>
      </c>
      <c r="DR243" s="172">
        <f t="shared" si="650"/>
        <v>150</v>
      </c>
      <c r="DS243" s="172">
        <f t="shared" si="651"/>
        <v>150</v>
      </c>
      <c r="DT243" s="172">
        <f t="shared" si="652"/>
        <v>160</v>
      </c>
      <c r="DU243" s="172">
        <f t="shared" si="653"/>
        <v>160</v>
      </c>
      <c r="DV243" s="172">
        <f t="shared" si="654"/>
        <v>160</v>
      </c>
      <c r="DW243" s="172">
        <f t="shared" si="655"/>
        <v>160</v>
      </c>
      <c r="DX243" s="172">
        <f t="shared" si="656"/>
        <v>160</v>
      </c>
      <c r="DY243" s="172">
        <f t="shared" si="657"/>
        <v>160</v>
      </c>
      <c r="EA243" s="171">
        <f t="shared" si="658"/>
        <v>8200</v>
      </c>
      <c r="EB243" s="172">
        <f t="shared" si="659"/>
        <v>8200</v>
      </c>
      <c r="EC243" s="172">
        <f t="shared" si="660"/>
        <v>8200</v>
      </c>
      <c r="ED243" s="172">
        <f t="shared" si="661"/>
        <v>8200</v>
      </c>
      <c r="EE243" s="172">
        <f t="shared" si="662"/>
        <v>8200</v>
      </c>
      <c r="EF243" s="172">
        <f t="shared" si="663"/>
        <v>8200</v>
      </c>
      <c r="EG243" s="172">
        <f t="shared" si="664"/>
        <v>8200</v>
      </c>
      <c r="EH243" s="172">
        <f t="shared" si="665"/>
        <v>8500</v>
      </c>
      <c r="EI243" s="172">
        <f t="shared" si="666"/>
        <v>8800</v>
      </c>
      <c r="EJ243" s="172">
        <f t="shared" si="667"/>
        <v>8900</v>
      </c>
      <c r="EK243" s="172">
        <f t="shared" si="668"/>
        <v>8900</v>
      </c>
      <c r="EL243" s="172">
        <f t="shared" si="669"/>
        <v>8800</v>
      </c>
      <c r="EM243" s="172">
        <f t="shared" si="670"/>
        <v>8700</v>
      </c>
      <c r="EN243" s="172">
        <f t="shared" si="671"/>
        <v>8600</v>
      </c>
      <c r="EO243" s="172">
        <f t="shared" si="672"/>
        <v>8500</v>
      </c>
      <c r="EP243" s="172">
        <f t="shared" si="673"/>
        <v>8300</v>
      </c>
      <c r="EQ243" s="172">
        <f t="shared" si="674"/>
        <v>8300</v>
      </c>
      <c r="ER243" s="172">
        <f t="shared" si="675"/>
        <v>8300</v>
      </c>
      <c r="ES243" s="172">
        <f t="shared" si="676"/>
        <v>8200</v>
      </c>
      <c r="ET243" s="172">
        <f t="shared" si="677"/>
        <v>8200</v>
      </c>
      <c r="EU243" s="172">
        <f t="shared" si="678"/>
        <v>8200</v>
      </c>
      <c r="EV243" s="172">
        <f t="shared" si="679"/>
        <v>8200</v>
      </c>
      <c r="EW243" s="172">
        <f t="shared" si="680"/>
        <v>8200</v>
      </c>
      <c r="EX243" s="172">
        <f t="shared" si="681"/>
        <v>8200</v>
      </c>
      <c r="EZ243" s="171">
        <f t="shared" si="682"/>
        <v>8300</v>
      </c>
      <c r="FA243" s="172">
        <f t="shared" si="683"/>
        <v>8300</v>
      </c>
      <c r="FB243" s="172">
        <f t="shared" si="684"/>
        <v>8300</v>
      </c>
      <c r="FC243" s="172">
        <f t="shared" si="685"/>
        <v>8300</v>
      </c>
      <c r="FD243" s="172">
        <f t="shared" si="686"/>
        <v>8300</v>
      </c>
      <c r="FE243" s="172">
        <f t="shared" si="687"/>
        <v>8300</v>
      </c>
      <c r="FF243" s="172">
        <f t="shared" si="688"/>
        <v>8300</v>
      </c>
      <c r="FG243" s="172">
        <f t="shared" si="689"/>
        <v>8600</v>
      </c>
      <c r="FH243" s="172">
        <f t="shared" si="690"/>
        <v>8900</v>
      </c>
      <c r="FI243" s="172">
        <f t="shared" si="691"/>
        <v>9000</v>
      </c>
      <c r="FJ243" s="172">
        <f t="shared" si="692"/>
        <v>9000</v>
      </c>
      <c r="FK243" s="172">
        <f t="shared" si="693"/>
        <v>8900</v>
      </c>
      <c r="FL243" s="172">
        <f t="shared" si="694"/>
        <v>8800</v>
      </c>
      <c r="FM243" s="172">
        <f t="shared" si="695"/>
        <v>8700</v>
      </c>
      <c r="FN243" s="172">
        <f t="shared" si="696"/>
        <v>8600</v>
      </c>
      <c r="FO243" s="172">
        <f t="shared" si="697"/>
        <v>8400</v>
      </c>
      <c r="FP243" s="172">
        <f t="shared" si="698"/>
        <v>8400</v>
      </c>
      <c r="FQ243" s="172">
        <f t="shared" si="699"/>
        <v>8400</v>
      </c>
      <c r="FR243" s="172">
        <f t="shared" si="700"/>
        <v>8300</v>
      </c>
      <c r="FS243" s="172">
        <f t="shared" si="701"/>
        <v>8300</v>
      </c>
      <c r="FT243" s="172">
        <f t="shared" si="702"/>
        <v>8300</v>
      </c>
      <c r="FU243" s="172">
        <f t="shared" si="703"/>
        <v>8300</v>
      </c>
      <c r="FV243" s="172">
        <f t="shared" si="704"/>
        <v>8300</v>
      </c>
      <c r="FW243" s="172">
        <f t="shared" si="705"/>
        <v>8300</v>
      </c>
    </row>
    <row r="244" spans="3:179" ht="14.25" customHeight="1" x14ac:dyDescent="0.25">
      <c r="C244" s="132">
        <v>2037</v>
      </c>
      <c r="D244" s="14" t="s">
        <v>167</v>
      </c>
      <c r="E244" s="171">
        <f t="shared" si="706"/>
        <v>1387.49</v>
      </c>
      <c r="F244" s="172">
        <f t="shared" si="707"/>
        <v>1387.49</v>
      </c>
      <c r="G244" s="172">
        <f t="shared" si="708"/>
        <v>1387.49</v>
      </c>
      <c r="H244" s="172">
        <f t="shared" si="709"/>
        <v>1387.49</v>
      </c>
      <c r="I244" s="172">
        <f t="shared" si="710"/>
        <v>1387.49</v>
      </c>
      <c r="J244" s="172">
        <f t="shared" si="711"/>
        <v>1387.49</v>
      </c>
      <c r="K244" s="172">
        <f t="shared" si="712"/>
        <v>1387.49</v>
      </c>
      <c r="L244" s="172">
        <f t="shared" si="713"/>
        <v>1235.5720303914457</v>
      </c>
      <c r="M244" s="172">
        <f t="shared" si="714"/>
        <v>1124.1315825514594</v>
      </c>
      <c r="N244" s="172">
        <f t="shared" si="715"/>
        <v>992.31429138983992</v>
      </c>
      <c r="O244" s="172">
        <f t="shared" si="716"/>
        <v>1014.551616030944</v>
      </c>
      <c r="P244" s="172">
        <f t="shared" si="717"/>
        <v>1109.0943073003682</v>
      </c>
      <c r="Q244" s="172">
        <f t="shared" si="718"/>
        <v>1140.2970729361775</v>
      </c>
      <c r="R244" s="172">
        <f t="shared" si="719"/>
        <v>1237.1205495296508</v>
      </c>
      <c r="S244" s="172">
        <f t="shared" si="720"/>
        <v>1321.29</v>
      </c>
      <c r="T244" s="172">
        <f t="shared" si="721"/>
        <v>1321.29</v>
      </c>
      <c r="U244" s="172">
        <f t="shared" si="722"/>
        <v>1321.29</v>
      </c>
      <c r="V244" s="172">
        <f t="shared" si="723"/>
        <v>1321.29</v>
      </c>
      <c r="W244" s="172">
        <f t="shared" si="724"/>
        <v>1387.49</v>
      </c>
      <c r="X244" s="172">
        <f t="shared" si="725"/>
        <v>1387.49</v>
      </c>
      <c r="Y244" s="172">
        <f t="shared" si="726"/>
        <v>1387.49</v>
      </c>
      <c r="Z244" s="172">
        <f t="shared" si="727"/>
        <v>1387.49</v>
      </c>
      <c r="AA244" s="172">
        <f t="shared" si="728"/>
        <v>1387.49</v>
      </c>
      <c r="AB244" s="172">
        <f t="shared" si="729"/>
        <v>1387.49</v>
      </c>
      <c r="AC244" s="176">
        <f xml:space="preserve"> SUM(E244:AB244) * 30</f>
        <v>935268.34350389685</v>
      </c>
      <c r="AD244" s="195"/>
      <c r="AE244" s="171">
        <f t="shared" si="730"/>
        <v>8210</v>
      </c>
      <c r="AF244" s="172">
        <f t="shared" si="731"/>
        <v>8210</v>
      </c>
      <c r="AG244" s="172">
        <f t="shared" si="732"/>
        <v>8210</v>
      </c>
      <c r="AH244" s="172">
        <f t="shared" si="733"/>
        <v>8210</v>
      </c>
      <c r="AI244" s="172">
        <f t="shared" si="734"/>
        <v>8210</v>
      </c>
      <c r="AJ244" s="172">
        <f t="shared" si="735"/>
        <v>8210</v>
      </c>
      <c r="AK244" s="172">
        <f t="shared" si="736"/>
        <v>8210</v>
      </c>
      <c r="AL244" s="172">
        <f t="shared" si="737"/>
        <v>8435.2230482546656</v>
      </c>
      <c r="AM244" s="172">
        <f t="shared" si="738"/>
        <v>8591.5908851057666</v>
      </c>
      <c r="AN244" s="172">
        <f t="shared" si="739"/>
        <v>8768.2924306686618</v>
      </c>
      <c r="AO244" s="172">
        <f t="shared" si="740"/>
        <v>8739.0610762681772</v>
      </c>
      <c r="AP244" s="172">
        <f t="shared" si="741"/>
        <v>8612.1792592657603</v>
      </c>
      <c r="AQ244" s="172">
        <f t="shared" si="742"/>
        <v>8569.3271848008189</v>
      </c>
      <c r="AR244" s="172">
        <f t="shared" si="743"/>
        <v>8433.000790224356</v>
      </c>
      <c r="AS244" s="172">
        <f t="shared" si="744"/>
        <v>8310</v>
      </c>
      <c r="AT244" s="172">
        <f t="shared" si="745"/>
        <v>8310</v>
      </c>
      <c r="AU244" s="172">
        <f t="shared" si="746"/>
        <v>8310</v>
      </c>
      <c r="AV244" s="172">
        <f t="shared" si="747"/>
        <v>8310</v>
      </c>
      <c r="AW244" s="172">
        <f t="shared" si="748"/>
        <v>8210</v>
      </c>
      <c r="AX244" s="172">
        <f t="shared" si="749"/>
        <v>8210</v>
      </c>
      <c r="AY244" s="172">
        <f t="shared" si="750"/>
        <v>8210</v>
      </c>
      <c r="AZ244" s="172">
        <f t="shared" si="751"/>
        <v>8210</v>
      </c>
      <c r="BA244" s="172">
        <f t="shared" si="752"/>
        <v>8210</v>
      </c>
      <c r="BB244" s="172">
        <f t="shared" si="753"/>
        <v>8210</v>
      </c>
      <c r="BD244" s="189">
        <f xml:space="preserve">  'Generation Calculation'!CC231-'Bidders Proposed Renewables'!E206</f>
        <v>169</v>
      </c>
      <c r="BE244" s="190">
        <f xml:space="preserve">  'Generation Calculation'!CD231-'Bidders Proposed Renewables'!F206</f>
        <v>169</v>
      </c>
      <c r="BF244" s="190">
        <f xml:space="preserve">  'Generation Calculation'!CE231-'Bidders Proposed Renewables'!G206</f>
        <v>169</v>
      </c>
      <c r="BG244" s="190">
        <f xml:space="preserve">  'Generation Calculation'!CF231-'Bidders Proposed Renewables'!H206</f>
        <v>169</v>
      </c>
      <c r="BH244" s="190">
        <f xml:space="preserve">  'Generation Calculation'!CG231-'Bidders Proposed Renewables'!I206</f>
        <v>169</v>
      </c>
      <c r="BI244" s="190">
        <f xml:space="preserve">  'Generation Calculation'!CH231-'Bidders Proposed Renewables'!J206</f>
        <v>169</v>
      </c>
      <c r="BJ244" s="190">
        <f xml:space="preserve">  'Generation Calculation'!CI231-'Bidders Proposed Renewables'!K206</f>
        <v>169</v>
      </c>
      <c r="BK244" s="190">
        <f xml:space="preserve">  'Generation Calculation'!CJ231-'Bidders Proposed Renewables'!L206</f>
        <v>146.47769517453344</v>
      </c>
      <c r="BL244" s="190">
        <f xml:space="preserve">  'Generation Calculation'!CK231-'Bidders Proposed Renewables'!M206</f>
        <v>130.84091148942326</v>
      </c>
      <c r="BM244" s="190">
        <f xml:space="preserve">  'Generation Calculation'!CL231-'Bidders Proposed Renewables'!N206</f>
        <v>113.17075693313379</v>
      </c>
      <c r="BN244" s="190">
        <f xml:space="preserve">  'Generation Calculation'!CM231-'Bidders Proposed Renewables'!O206</f>
        <v>116.09389237318226</v>
      </c>
      <c r="BO244" s="190">
        <f xml:space="preserve">  'Generation Calculation'!CN231-'Bidders Proposed Renewables'!P206</f>
        <v>128.7820740734239</v>
      </c>
      <c r="BP244" s="190">
        <f xml:space="preserve">  'Generation Calculation'!CO231-'Bidders Proposed Renewables'!Q206</f>
        <v>133.06728151991805</v>
      </c>
      <c r="BQ244" s="190">
        <f xml:space="preserve">  'Generation Calculation'!CP231-'Bidders Proposed Renewables'!R206</f>
        <v>146.69992097756435</v>
      </c>
      <c r="BR244" s="190">
        <f xml:space="preserve">  'Generation Calculation'!CQ231-'Bidders Proposed Renewables'!S206</f>
        <v>159</v>
      </c>
      <c r="BS244" s="190">
        <f xml:space="preserve">  'Generation Calculation'!CR231-'Bidders Proposed Renewables'!T206</f>
        <v>159</v>
      </c>
      <c r="BT244" s="190">
        <f xml:space="preserve">  'Generation Calculation'!CS231-'Bidders Proposed Renewables'!U206</f>
        <v>159</v>
      </c>
      <c r="BU244" s="190">
        <f xml:space="preserve">  'Generation Calculation'!CT231-'Bidders Proposed Renewables'!V206</f>
        <v>159</v>
      </c>
      <c r="BV244" s="190">
        <f xml:space="preserve">  'Generation Calculation'!CU231-'Bidders Proposed Renewables'!W206</f>
        <v>169</v>
      </c>
      <c r="BW244" s="190">
        <f xml:space="preserve">  'Generation Calculation'!CV231-'Bidders Proposed Renewables'!X206</f>
        <v>169</v>
      </c>
      <c r="BX244" s="190">
        <f xml:space="preserve">  'Generation Calculation'!CW231-'Bidders Proposed Renewables'!Y206</f>
        <v>169</v>
      </c>
      <c r="BY244" s="190">
        <f xml:space="preserve">  'Generation Calculation'!CX231-'Bidders Proposed Renewables'!Z206</f>
        <v>169</v>
      </c>
      <c r="BZ244" s="190">
        <f xml:space="preserve">  'Generation Calculation'!CY231-'Bidders Proposed Renewables'!AA206</f>
        <v>169</v>
      </c>
      <c r="CA244" s="190">
        <f xml:space="preserve">  'Generation Calculation'!CZ231-'Bidders Proposed Renewables'!AB206</f>
        <v>169</v>
      </c>
      <c r="CC244" s="171">
        <f t="shared" si="610"/>
        <v>170</v>
      </c>
      <c r="CD244" s="172">
        <f t="shared" si="611"/>
        <v>170</v>
      </c>
      <c r="CE244" s="172">
        <f t="shared" si="612"/>
        <v>170</v>
      </c>
      <c r="CF244" s="172">
        <f t="shared" si="613"/>
        <v>170</v>
      </c>
      <c r="CG244" s="172">
        <f t="shared" si="614"/>
        <v>170</v>
      </c>
      <c r="CH244" s="172">
        <f t="shared" si="615"/>
        <v>170</v>
      </c>
      <c r="CI244" s="172">
        <f t="shared" si="616"/>
        <v>170</v>
      </c>
      <c r="CJ244" s="172">
        <f t="shared" si="617"/>
        <v>150</v>
      </c>
      <c r="CK244" s="172">
        <f t="shared" si="618"/>
        <v>140</v>
      </c>
      <c r="CL244" s="172">
        <f t="shared" si="619"/>
        <v>120</v>
      </c>
      <c r="CM244" s="172">
        <f t="shared" si="620"/>
        <v>120</v>
      </c>
      <c r="CN244" s="172">
        <f t="shared" si="621"/>
        <v>130</v>
      </c>
      <c r="CO244" s="172">
        <f t="shared" si="622"/>
        <v>140</v>
      </c>
      <c r="CP244" s="172">
        <f t="shared" si="623"/>
        <v>150</v>
      </c>
      <c r="CQ244" s="172">
        <f t="shared" si="624"/>
        <v>160</v>
      </c>
      <c r="CR244" s="172">
        <f t="shared" si="625"/>
        <v>160</v>
      </c>
      <c r="CS244" s="172">
        <f t="shared" si="626"/>
        <v>160</v>
      </c>
      <c r="CT244" s="172">
        <f t="shared" si="627"/>
        <v>160</v>
      </c>
      <c r="CU244" s="172">
        <f t="shared" si="628"/>
        <v>170</v>
      </c>
      <c r="CV244" s="172">
        <f t="shared" si="629"/>
        <v>170</v>
      </c>
      <c r="CW244" s="172">
        <f t="shared" si="630"/>
        <v>170</v>
      </c>
      <c r="CX244" s="172">
        <f t="shared" si="631"/>
        <v>170</v>
      </c>
      <c r="CY244" s="172">
        <f t="shared" si="632"/>
        <v>170</v>
      </c>
      <c r="CZ244" s="172">
        <f t="shared" si="633"/>
        <v>170</v>
      </c>
      <c r="DB244" s="171">
        <f t="shared" si="634"/>
        <v>160</v>
      </c>
      <c r="DC244" s="172">
        <f t="shared" si="635"/>
        <v>160</v>
      </c>
      <c r="DD244" s="172">
        <f t="shared" si="636"/>
        <v>160</v>
      </c>
      <c r="DE244" s="172">
        <f t="shared" si="637"/>
        <v>160</v>
      </c>
      <c r="DF244" s="172">
        <f t="shared" si="638"/>
        <v>160</v>
      </c>
      <c r="DG244" s="172">
        <f t="shared" si="639"/>
        <v>160</v>
      </c>
      <c r="DH244" s="172">
        <f t="shared" si="640"/>
        <v>160</v>
      </c>
      <c r="DI244" s="172">
        <f t="shared" si="641"/>
        <v>140</v>
      </c>
      <c r="DJ244" s="172">
        <f t="shared" si="642"/>
        <v>130</v>
      </c>
      <c r="DK244" s="172">
        <f t="shared" si="643"/>
        <v>110.00000000000001</v>
      </c>
      <c r="DL244" s="172">
        <f t="shared" si="644"/>
        <v>110.00000000000001</v>
      </c>
      <c r="DM244" s="172">
        <f t="shared" si="645"/>
        <v>120</v>
      </c>
      <c r="DN244" s="172">
        <f t="shared" si="646"/>
        <v>130</v>
      </c>
      <c r="DO244" s="172">
        <f t="shared" si="647"/>
        <v>140</v>
      </c>
      <c r="DP244" s="172">
        <f t="shared" si="648"/>
        <v>150</v>
      </c>
      <c r="DQ244" s="172">
        <f t="shared" si="649"/>
        <v>150</v>
      </c>
      <c r="DR244" s="172">
        <f t="shared" si="650"/>
        <v>150</v>
      </c>
      <c r="DS244" s="172">
        <f t="shared" si="651"/>
        <v>150</v>
      </c>
      <c r="DT244" s="172">
        <f t="shared" si="652"/>
        <v>160</v>
      </c>
      <c r="DU244" s="172">
        <f t="shared" si="653"/>
        <v>160</v>
      </c>
      <c r="DV244" s="172">
        <f t="shared" si="654"/>
        <v>160</v>
      </c>
      <c r="DW244" s="172">
        <f t="shared" si="655"/>
        <v>160</v>
      </c>
      <c r="DX244" s="172">
        <f t="shared" si="656"/>
        <v>160</v>
      </c>
      <c r="DY244" s="172">
        <f t="shared" si="657"/>
        <v>160</v>
      </c>
      <c r="EA244" s="171">
        <f t="shared" si="658"/>
        <v>8200</v>
      </c>
      <c r="EB244" s="172">
        <f t="shared" si="659"/>
        <v>8200</v>
      </c>
      <c r="EC244" s="172">
        <f t="shared" si="660"/>
        <v>8200</v>
      </c>
      <c r="ED244" s="172">
        <f t="shared" si="661"/>
        <v>8200</v>
      </c>
      <c r="EE244" s="172">
        <f t="shared" si="662"/>
        <v>8200</v>
      </c>
      <c r="EF244" s="172">
        <f t="shared" si="663"/>
        <v>8200</v>
      </c>
      <c r="EG244" s="172">
        <f t="shared" si="664"/>
        <v>8200</v>
      </c>
      <c r="EH244" s="172">
        <f t="shared" si="665"/>
        <v>8400</v>
      </c>
      <c r="EI244" s="172">
        <f t="shared" si="666"/>
        <v>8500</v>
      </c>
      <c r="EJ244" s="172">
        <f t="shared" si="667"/>
        <v>8700</v>
      </c>
      <c r="EK244" s="172">
        <f t="shared" si="668"/>
        <v>8700</v>
      </c>
      <c r="EL244" s="172">
        <f t="shared" si="669"/>
        <v>8600</v>
      </c>
      <c r="EM244" s="172">
        <f t="shared" si="670"/>
        <v>8500</v>
      </c>
      <c r="EN244" s="172">
        <f t="shared" si="671"/>
        <v>8400</v>
      </c>
      <c r="EO244" s="172">
        <f t="shared" si="672"/>
        <v>8300</v>
      </c>
      <c r="EP244" s="172">
        <f t="shared" si="673"/>
        <v>8300</v>
      </c>
      <c r="EQ244" s="172">
        <f t="shared" si="674"/>
        <v>8300</v>
      </c>
      <c r="ER244" s="172">
        <f t="shared" si="675"/>
        <v>8300</v>
      </c>
      <c r="ES244" s="172">
        <f t="shared" si="676"/>
        <v>8200</v>
      </c>
      <c r="ET244" s="172">
        <f t="shared" si="677"/>
        <v>8200</v>
      </c>
      <c r="EU244" s="172">
        <f t="shared" si="678"/>
        <v>8200</v>
      </c>
      <c r="EV244" s="172">
        <f t="shared" si="679"/>
        <v>8200</v>
      </c>
      <c r="EW244" s="172">
        <f t="shared" si="680"/>
        <v>8200</v>
      </c>
      <c r="EX244" s="172">
        <f t="shared" si="681"/>
        <v>8200</v>
      </c>
      <c r="EZ244" s="171">
        <f t="shared" si="682"/>
        <v>8300</v>
      </c>
      <c r="FA244" s="172">
        <f t="shared" si="683"/>
        <v>8300</v>
      </c>
      <c r="FB244" s="172">
        <f t="shared" si="684"/>
        <v>8300</v>
      </c>
      <c r="FC244" s="172">
        <f t="shared" si="685"/>
        <v>8300</v>
      </c>
      <c r="FD244" s="172">
        <f t="shared" si="686"/>
        <v>8300</v>
      </c>
      <c r="FE244" s="172">
        <f t="shared" si="687"/>
        <v>8300</v>
      </c>
      <c r="FF244" s="172">
        <f t="shared" si="688"/>
        <v>8300</v>
      </c>
      <c r="FG244" s="172">
        <f t="shared" si="689"/>
        <v>8500</v>
      </c>
      <c r="FH244" s="172">
        <f t="shared" si="690"/>
        <v>8600</v>
      </c>
      <c r="FI244" s="172">
        <f t="shared" si="691"/>
        <v>8800</v>
      </c>
      <c r="FJ244" s="172">
        <f t="shared" si="692"/>
        <v>8800</v>
      </c>
      <c r="FK244" s="172">
        <f t="shared" si="693"/>
        <v>8700</v>
      </c>
      <c r="FL244" s="172">
        <f t="shared" si="694"/>
        <v>8600</v>
      </c>
      <c r="FM244" s="172">
        <f t="shared" si="695"/>
        <v>8500</v>
      </c>
      <c r="FN244" s="172">
        <f t="shared" si="696"/>
        <v>8400</v>
      </c>
      <c r="FO244" s="172">
        <f t="shared" si="697"/>
        <v>8400</v>
      </c>
      <c r="FP244" s="172">
        <f t="shared" si="698"/>
        <v>8400</v>
      </c>
      <c r="FQ244" s="172">
        <f t="shared" si="699"/>
        <v>8400</v>
      </c>
      <c r="FR244" s="172">
        <f t="shared" si="700"/>
        <v>8300</v>
      </c>
      <c r="FS244" s="172">
        <f t="shared" si="701"/>
        <v>8300</v>
      </c>
      <c r="FT244" s="172">
        <f t="shared" si="702"/>
        <v>8300</v>
      </c>
      <c r="FU244" s="172">
        <f t="shared" si="703"/>
        <v>8300</v>
      </c>
      <c r="FV244" s="172">
        <f t="shared" si="704"/>
        <v>8300</v>
      </c>
      <c r="FW244" s="172">
        <f t="shared" si="705"/>
        <v>8300</v>
      </c>
    </row>
    <row r="245" spans="3:179" ht="14.25" customHeight="1" x14ac:dyDescent="0.25">
      <c r="C245" s="132">
        <v>2037</v>
      </c>
      <c r="D245" s="14" t="s">
        <v>168</v>
      </c>
      <c r="E245" s="171">
        <f t="shared" si="706"/>
        <v>1387.49</v>
      </c>
      <c r="F245" s="172">
        <f t="shared" si="707"/>
        <v>1387.49</v>
      </c>
      <c r="G245" s="172">
        <f t="shared" si="708"/>
        <v>1387.49</v>
      </c>
      <c r="H245" s="172">
        <f t="shared" si="709"/>
        <v>1387.49</v>
      </c>
      <c r="I245" s="172">
        <f t="shared" si="710"/>
        <v>1387.49</v>
      </c>
      <c r="J245" s="172">
        <f t="shared" si="711"/>
        <v>1387.49</v>
      </c>
      <c r="K245" s="172">
        <f t="shared" si="712"/>
        <v>1387.49</v>
      </c>
      <c r="L245" s="172">
        <f t="shared" si="713"/>
        <v>1236.3752256322653</v>
      </c>
      <c r="M245" s="172">
        <f t="shared" si="714"/>
        <v>1144.605129965508</v>
      </c>
      <c r="N245" s="172">
        <f t="shared" si="715"/>
        <v>1056.5789866018135</v>
      </c>
      <c r="O245" s="172">
        <f t="shared" si="716"/>
        <v>970.03155090111068</v>
      </c>
      <c r="P245" s="172">
        <f t="shared" si="717"/>
        <v>1022.184462505902</v>
      </c>
      <c r="Q245" s="172">
        <f t="shared" si="718"/>
        <v>1089.604008373233</v>
      </c>
      <c r="R245" s="172">
        <f t="shared" si="719"/>
        <v>1167.0847914919495</v>
      </c>
      <c r="S245" s="172">
        <f t="shared" si="720"/>
        <v>1321.29</v>
      </c>
      <c r="T245" s="172">
        <f t="shared" si="721"/>
        <v>1321.29</v>
      </c>
      <c r="U245" s="172">
        <f t="shared" si="722"/>
        <v>1321.29</v>
      </c>
      <c r="V245" s="172">
        <f t="shared" si="723"/>
        <v>1321.29</v>
      </c>
      <c r="W245" s="172">
        <f t="shared" si="724"/>
        <v>1387.49</v>
      </c>
      <c r="X245" s="172">
        <f t="shared" si="725"/>
        <v>1387.49</v>
      </c>
      <c r="Y245" s="172">
        <f t="shared" si="726"/>
        <v>1387.49</v>
      </c>
      <c r="Z245" s="172">
        <f t="shared" si="727"/>
        <v>1387.49</v>
      </c>
      <c r="AA245" s="172">
        <f t="shared" si="728"/>
        <v>1387.49</v>
      </c>
      <c r="AB245" s="172">
        <f t="shared" si="729"/>
        <v>1387.49</v>
      </c>
      <c r="AC245" s="176">
        <f xml:space="preserve"> SUM(E245:AB245) * 31</f>
        <v>961278.81881962565</v>
      </c>
      <c r="AD245" s="195"/>
      <c r="AE245" s="171">
        <f t="shared" si="730"/>
        <v>8210</v>
      </c>
      <c r="AF245" s="172">
        <f t="shared" si="731"/>
        <v>8210</v>
      </c>
      <c r="AG245" s="172">
        <f t="shared" si="732"/>
        <v>8210</v>
      </c>
      <c r="AH245" s="172">
        <f t="shared" si="733"/>
        <v>8210</v>
      </c>
      <c r="AI245" s="172">
        <f t="shared" si="734"/>
        <v>8210</v>
      </c>
      <c r="AJ245" s="172">
        <f t="shared" si="735"/>
        <v>8210</v>
      </c>
      <c r="AK245" s="172">
        <f t="shared" si="736"/>
        <v>8210</v>
      </c>
      <c r="AL245" s="172">
        <f t="shared" si="737"/>
        <v>8434.0705709955637</v>
      </c>
      <c r="AM245" s="172">
        <f t="shared" si="738"/>
        <v>8563.3708224239763</v>
      </c>
      <c r="AN245" s="172">
        <f t="shared" si="739"/>
        <v>8683.1903425866003</v>
      </c>
      <c r="AO245" s="172">
        <f t="shared" si="740"/>
        <v>8797.3607175554644</v>
      </c>
      <c r="AP245" s="172">
        <f t="shared" si="741"/>
        <v>8728.9754398435798</v>
      </c>
      <c r="AQ245" s="172">
        <f t="shared" si="742"/>
        <v>8638.693524307444</v>
      </c>
      <c r="AR245" s="172">
        <f t="shared" si="743"/>
        <v>8532.1295461052923</v>
      </c>
      <c r="AS245" s="172">
        <f t="shared" si="744"/>
        <v>8310</v>
      </c>
      <c r="AT245" s="172">
        <f t="shared" si="745"/>
        <v>8310</v>
      </c>
      <c r="AU245" s="172">
        <f t="shared" si="746"/>
        <v>8310</v>
      </c>
      <c r="AV245" s="172">
        <f t="shared" si="747"/>
        <v>8310</v>
      </c>
      <c r="AW245" s="172">
        <f t="shared" si="748"/>
        <v>8210</v>
      </c>
      <c r="AX245" s="172">
        <f t="shared" si="749"/>
        <v>8210</v>
      </c>
      <c r="AY245" s="172">
        <f t="shared" si="750"/>
        <v>8210</v>
      </c>
      <c r="AZ245" s="172">
        <f t="shared" si="751"/>
        <v>8210</v>
      </c>
      <c r="BA245" s="172">
        <f t="shared" si="752"/>
        <v>8210</v>
      </c>
      <c r="BB245" s="172">
        <f t="shared" si="753"/>
        <v>8210</v>
      </c>
      <c r="BD245" s="189">
        <f xml:space="preserve">  'Generation Calculation'!CC232-'Bidders Proposed Renewables'!E207</f>
        <v>169</v>
      </c>
      <c r="BE245" s="190">
        <f xml:space="preserve">  'Generation Calculation'!CD232-'Bidders Proposed Renewables'!F207</f>
        <v>169</v>
      </c>
      <c r="BF245" s="190">
        <f xml:space="preserve">  'Generation Calculation'!CE232-'Bidders Proposed Renewables'!G207</f>
        <v>169</v>
      </c>
      <c r="BG245" s="190">
        <f xml:space="preserve">  'Generation Calculation'!CF232-'Bidders Proposed Renewables'!H207</f>
        <v>169</v>
      </c>
      <c r="BH245" s="190">
        <f xml:space="preserve">  'Generation Calculation'!CG232-'Bidders Proposed Renewables'!I207</f>
        <v>169</v>
      </c>
      <c r="BI245" s="190">
        <f xml:space="preserve">  'Generation Calculation'!CH232-'Bidders Proposed Renewables'!J207</f>
        <v>169</v>
      </c>
      <c r="BJ245" s="190">
        <f xml:space="preserve">  'Generation Calculation'!CI232-'Bidders Proposed Renewables'!K207</f>
        <v>169</v>
      </c>
      <c r="BK245" s="190">
        <f xml:space="preserve">  'Generation Calculation'!CJ232-'Bidders Proposed Renewables'!L207</f>
        <v>146.59294290044369</v>
      </c>
      <c r="BL245" s="190">
        <f xml:space="preserve">  'Generation Calculation'!CK232-'Bidders Proposed Renewables'!M207</f>
        <v>133.66291775760243</v>
      </c>
      <c r="BM245" s="190">
        <f xml:space="preserve">  'Generation Calculation'!CL232-'Bidders Proposed Renewables'!N207</f>
        <v>121.68096574133989</v>
      </c>
      <c r="BN245" s="190">
        <f xml:space="preserve">  'Generation Calculation'!CM232-'Bidders Proposed Renewables'!O207</f>
        <v>110.26392824445361</v>
      </c>
      <c r="BO245" s="190">
        <f xml:space="preserve">  'Generation Calculation'!CN232-'Bidders Proposed Renewables'!P207</f>
        <v>117.10245601564199</v>
      </c>
      <c r="BP245" s="190">
        <f xml:space="preserve">  'Generation Calculation'!CO232-'Bidders Proposed Renewables'!Q207</f>
        <v>126.13064756925561</v>
      </c>
      <c r="BQ245" s="190">
        <f xml:space="preserve">  'Generation Calculation'!CP232-'Bidders Proposed Renewables'!R207</f>
        <v>136.78704538947079</v>
      </c>
      <c r="BR245" s="190">
        <f xml:space="preserve">  'Generation Calculation'!CQ232-'Bidders Proposed Renewables'!S207</f>
        <v>159</v>
      </c>
      <c r="BS245" s="190">
        <f xml:space="preserve">  'Generation Calculation'!CR232-'Bidders Proposed Renewables'!T207</f>
        <v>159</v>
      </c>
      <c r="BT245" s="190">
        <f xml:space="preserve">  'Generation Calculation'!CS232-'Bidders Proposed Renewables'!U207</f>
        <v>159</v>
      </c>
      <c r="BU245" s="190">
        <f xml:space="preserve">  'Generation Calculation'!CT232-'Bidders Proposed Renewables'!V207</f>
        <v>159</v>
      </c>
      <c r="BV245" s="190">
        <f xml:space="preserve">  'Generation Calculation'!CU232-'Bidders Proposed Renewables'!W207</f>
        <v>169</v>
      </c>
      <c r="BW245" s="190">
        <f xml:space="preserve">  'Generation Calculation'!CV232-'Bidders Proposed Renewables'!X207</f>
        <v>169</v>
      </c>
      <c r="BX245" s="190">
        <f xml:space="preserve">  'Generation Calculation'!CW232-'Bidders Proposed Renewables'!Y207</f>
        <v>169</v>
      </c>
      <c r="BY245" s="190">
        <f xml:space="preserve">  'Generation Calculation'!CX232-'Bidders Proposed Renewables'!Z207</f>
        <v>169</v>
      </c>
      <c r="BZ245" s="190">
        <f xml:space="preserve">  'Generation Calculation'!CY232-'Bidders Proposed Renewables'!AA207</f>
        <v>169</v>
      </c>
      <c r="CA245" s="190">
        <f xml:space="preserve">  'Generation Calculation'!CZ232-'Bidders Proposed Renewables'!AB207</f>
        <v>169</v>
      </c>
      <c r="CC245" s="171">
        <f t="shared" si="610"/>
        <v>170</v>
      </c>
      <c r="CD245" s="172">
        <f t="shared" si="611"/>
        <v>170</v>
      </c>
      <c r="CE245" s="172">
        <f t="shared" si="612"/>
        <v>170</v>
      </c>
      <c r="CF245" s="172">
        <f t="shared" si="613"/>
        <v>170</v>
      </c>
      <c r="CG245" s="172">
        <f t="shared" si="614"/>
        <v>170</v>
      </c>
      <c r="CH245" s="172">
        <f t="shared" si="615"/>
        <v>170</v>
      </c>
      <c r="CI245" s="172">
        <f t="shared" si="616"/>
        <v>170</v>
      </c>
      <c r="CJ245" s="172">
        <f t="shared" si="617"/>
        <v>150</v>
      </c>
      <c r="CK245" s="172">
        <f t="shared" si="618"/>
        <v>140</v>
      </c>
      <c r="CL245" s="172">
        <f t="shared" si="619"/>
        <v>130</v>
      </c>
      <c r="CM245" s="172">
        <f t="shared" si="620"/>
        <v>120</v>
      </c>
      <c r="CN245" s="172">
        <f t="shared" si="621"/>
        <v>120</v>
      </c>
      <c r="CO245" s="172">
        <f t="shared" si="622"/>
        <v>130</v>
      </c>
      <c r="CP245" s="172">
        <f t="shared" si="623"/>
        <v>140</v>
      </c>
      <c r="CQ245" s="172">
        <f t="shared" si="624"/>
        <v>160</v>
      </c>
      <c r="CR245" s="172">
        <f t="shared" si="625"/>
        <v>160</v>
      </c>
      <c r="CS245" s="172">
        <f t="shared" si="626"/>
        <v>160</v>
      </c>
      <c r="CT245" s="172">
        <f t="shared" si="627"/>
        <v>160</v>
      </c>
      <c r="CU245" s="172">
        <f t="shared" si="628"/>
        <v>170</v>
      </c>
      <c r="CV245" s="172">
        <f t="shared" si="629"/>
        <v>170</v>
      </c>
      <c r="CW245" s="172">
        <f t="shared" si="630"/>
        <v>170</v>
      </c>
      <c r="CX245" s="172">
        <f t="shared" si="631"/>
        <v>170</v>
      </c>
      <c r="CY245" s="172">
        <f t="shared" si="632"/>
        <v>170</v>
      </c>
      <c r="CZ245" s="172">
        <f t="shared" si="633"/>
        <v>170</v>
      </c>
      <c r="DB245" s="171">
        <f t="shared" si="634"/>
        <v>160</v>
      </c>
      <c r="DC245" s="172">
        <f t="shared" si="635"/>
        <v>160</v>
      </c>
      <c r="DD245" s="172">
        <f t="shared" si="636"/>
        <v>160</v>
      </c>
      <c r="DE245" s="172">
        <f t="shared" si="637"/>
        <v>160</v>
      </c>
      <c r="DF245" s="172">
        <f t="shared" si="638"/>
        <v>160</v>
      </c>
      <c r="DG245" s="172">
        <f t="shared" si="639"/>
        <v>160</v>
      </c>
      <c r="DH245" s="172">
        <f t="shared" si="640"/>
        <v>160</v>
      </c>
      <c r="DI245" s="172">
        <f t="shared" si="641"/>
        <v>140</v>
      </c>
      <c r="DJ245" s="172">
        <f t="shared" si="642"/>
        <v>130</v>
      </c>
      <c r="DK245" s="172">
        <f t="shared" si="643"/>
        <v>120</v>
      </c>
      <c r="DL245" s="172">
        <f t="shared" si="644"/>
        <v>110.00000000000001</v>
      </c>
      <c r="DM245" s="172">
        <f t="shared" si="645"/>
        <v>110.00000000000001</v>
      </c>
      <c r="DN245" s="172">
        <f t="shared" si="646"/>
        <v>120</v>
      </c>
      <c r="DO245" s="172">
        <f t="shared" si="647"/>
        <v>130</v>
      </c>
      <c r="DP245" s="172">
        <f t="shared" si="648"/>
        <v>150</v>
      </c>
      <c r="DQ245" s="172">
        <f t="shared" si="649"/>
        <v>150</v>
      </c>
      <c r="DR245" s="172">
        <f t="shared" si="650"/>
        <v>150</v>
      </c>
      <c r="DS245" s="172">
        <f t="shared" si="651"/>
        <v>150</v>
      </c>
      <c r="DT245" s="172">
        <f t="shared" si="652"/>
        <v>160</v>
      </c>
      <c r="DU245" s="172">
        <f t="shared" si="653"/>
        <v>160</v>
      </c>
      <c r="DV245" s="172">
        <f t="shared" si="654"/>
        <v>160</v>
      </c>
      <c r="DW245" s="172">
        <f t="shared" si="655"/>
        <v>160</v>
      </c>
      <c r="DX245" s="172">
        <f t="shared" si="656"/>
        <v>160</v>
      </c>
      <c r="DY245" s="172">
        <f t="shared" si="657"/>
        <v>160</v>
      </c>
      <c r="EA245" s="171">
        <f t="shared" si="658"/>
        <v>8200</v>
      </c>
      <c r="EB245" s="172">
        <f t="shared" si="659"/>
        <v>8200</v>
      </c>
      <c r="EC245" s="172">
        <f t="shared" si="660"/>
        <v>8200</v>
      </c>
      <c r="ED245" s="172">
        <f t="shared" si="661"/>
        <v>8200</v>
      </c>
      <c r="EE245" s="172">
        <f t="shared" si="662"/>
        <v>8200</v>
      </c>
      <c r="EF245" s="172">
        <f t="shared" si="663"/>
        <v>8200</v>
      </c>
      <c r="EG245" s="172">
        <f t="shared" si="664"/>
        <v>8200</v>
      </c>
      <c r="EH245" s="172">
        <f t="shared" si="665"/>
        <v>8400</v>
      </c>
      <c r="EI245" s="172">
        <f t="shared" si="666"/>
        <v>8500</v>
      </c>
      <c r="EJ245" s="172">
        <f t="shared" si="667"/>
        <v>8600</v>
      </c>
      <c r="EK245" s="172">
        <f t="shared" si="668"/>
        <v>8700</v>
      </c>
      <c r="EL245" s="172">
        <f t="shared" si="669"/>
        <v>8700</v>
      </c>
      <c r="EM245" s="172">
        <f t="shared" si="670"/>
        <v>8600</v>
      </c>
      <c r="EN245" s="172">
        <f t="shared" si="671"/>
        <v>8500</v>
      </c>
      <c r="EO245" s="172">
        <f t="shared" si="672"/>
        <v>8300</v>
      </c>
      <c r="EP245" s="172">
        <f t="shared" si="673"/>
        <v>8300</v>
      </c>
      <c r="EQ245" s="172">
        <f t="shared" si="674"/>
        <v>8300</v>
      </c>
      <c r="ER245" s="172">
        <f t="shared" si="675"/>
        <v>8300</v>
      </c>
      <c r="ES245" s="172">
        <f t="shared" si="676"/>
        <v>8200</v>
      </c>
      <c r="ET245" s="172">
        <f t="shared" si="677"/>
        <v>8200</v>
      </c>
      <c r="EU245" s="172">
        <f t="shared" si="678"/>
        <v>8200</v>
      </c>
      <c r="EV245" s="172">
        <f t="shared" si="679"/>
        <v>8200</v>
      </c>
      <c r="EW245" s="172">
        <f t="shared" si="680"/>
        <v>8200</v>
      </c>
      <c r="EX245" s="172">
        <f t="shared" si="681"/>
        <v>8200</v>
      </c>
      <c r="EZ245" s="171">
        <f t="shared" si="682"/>
        <v>8300</v>
      </c>
      <c r="FA245" s="172">
        <f t="shared" si="683"/>
        <v>8300</v>
      </c>
      <c r="FB245" s="172">
        <f t="shared" si="684"/>
        <v>8300</v>
      </c>
      <c r="FC245" s="172">
        <f t="shared" si="685"/>
        <v>8300</v>
      </c>
      <c r="FD245" s="172">
        <f t="shared" si="686"/>
        <v>8300</v>
      </c>
      <c r="FE245" s="172">
        <f t="shared" si="687"/>
        <v>8300</v>
      </c>
      <c r="FF245" s="172">
        <f t="shared" si="688"/>
        <v>8300</v>
      </c>
      <c r="FG245" s="172">
        <f t="shared" si="689"/>
        <v>8500</v>
      </c>
      <c r="FH245" s="172">
        <f t="shared" si="690"/>
        <v>8600</v>
      </c>
      <c r="FI245" s="172">
        <f t="shared" si="691"/>
        <v>8700</v>
      </c>
      <c r="FJ245" s="172">
        <f t="shared" si="692"/>
        <v>8800</v>
      </c>
      <c r="FK245" s="172">
        <f t="shared" si="693"/>
        <v>8800</v>
      </c>
      <c r="FL245" s="172">
        <f t="shared" si="694"/>
        <v>8700</v>
      </c>
      <c r="FM245" s="172">
        <f t="shared" si="695"/>
        <v>8600</v>
      </c>
      <c r="FN245" s="172">
        <f t="shared" si="696"/>
        <v>8400</v>
      </c>
      <c r="FO245" s="172">
        <f t="shared" si="697"/>
        <v>8400</v>
      </c>
      <c r="FP245" s="172">
        <f t="shared" si="698"/>
        <v>8400</v>
      </c>
      <c r="FQ245" s="172">
        <f t="shared" si="699"/>
        <v>8400</v>
      </c>
      <c r="FR245" s="172">
        <f t="shared" si="700"/>
        <v>8300</v>
      </c>
      <c r="FS245" s="172">
        <f t="shared" si="701"/>
        <v>8300</v>
      </c>
      <c r="FT245" s="172">
        <f t="shared" si="702"/>
        <v>8300</v>
      </c>
      <c r="FU245" s="172">
        <f t="shared" si="703"/>
        <v>8300</v>
      </c>
      <c r="FV245" s="172">
        <f t="shared" si="704"/>
        <v>8300</v>
      </c>
      <c r="FW245" s="172">
        <f t="shared" si="705"/>
        <v>8300</v>
      </c>
    </row>
    <row r="246" spans="3:179" ht="14.25" customHeight="1" x14ac:dyDescent="0.25">
      <c r="C246" s="132">
        <v>2037</v>
      </c>
      <c r="D246" s="14" t="s">
        <v>169</v>
      </c>
      <c r="E246" s="171">
        <f t="shared" si="706"/>
        <v>1387.49</v>
      </c>
      <c r="F246" s="172">
        <f t="shared" si="707"/>
        <v>1387.49</v>
      </c>
      <c r="G246" s="172">
        <f t="shared" si="708"/>
        <v>1387.49</v>
      </c>
      <c r="H246" s="172">
        <f t="shared" si="709"/>
        <v>1387.49</v>
      </c>
      <c r="I246" s="172">
        <f t="shared" si="710"/>
        <v>1387.49</v>
      </c>
      <c r="J246" s="172">
        <f t="shared" si="711"/>
        <v>1387.49</v>
      </c>
      <c r="K246" s="172">
        <f t="shared" si="712"/>
        <v>1387.49</v>
      </c>
      <c r="L246" s="172">
        <f t="shared" si="713"/>
        <v>1285.5781762004412</v>
      </c>
      <c r="M246" s="172">
        <f t="shared" si="714"/>
        <v>1173.4692941875801</v>
      </c>
      <c r="N246" s="172">
        <f t="shared" si="715"/>
        <v>1076.6099163061651</v>
      </c>
      <c r="O246" s="172">
        <f t="shared" si="716"/>
        <v>1074.4546172698538</v>
      </c>
      <c r="P246" s="172">
        <f t="shared" si="717"/>
        <v>1190.9267570616566</v>
      </c>
      <c r="Q246" s="172">
        <f t="shared" si="718"/>
        <v>1219.2159001758382</v>
      </c>
      <c r="R246" s="172">
        <f t="shared" si="719"/>
        <v>1265.4978892416816</v>
      </c>
      <c r="S246" s="172">
        <f t="shared" si="720"/>
        <v>1321.29</v>
      </c>
      <c r="T246" s="172">
        <f t="shared" si="721"/>
        <v>1321.29</v>
      </c>
      <c r="U246" s="172">
        <f t="shared" si="722"/>
        <v>1321.29</v>
      </c>
      <c r="V246" s="172">
        <f t="shared" si="723"/>
        <v>1321.29</v>
      </c>
      <c r="W246" s="172">
        <f t="shared" si="724"/>
        <v>1387.49</v>
      </c>
      <c r="X246" s="172">
        <f t="shared" si="725"/>
        <v>1387.49</v>
      </c>
      <c r="Y246" s="172">
        <f t="shared" si="726"/>
        <v>1387.49</v>
      </c>
      <c r="Z246" s="172">
        <f t="shared" si="727"/>
        <v>1387.49</v>
      </c>
      <c r="AA246" s="172">
        <f t="shared" si="728"/>
        <v>1387.49</v>
      </c>
      <c r="AB246" s="172">
        <f t="shared" si="729"/>
        <v>1387.49</v>
      </c>
      <c r="AC246" s="176">
        <f xml:space="preserve"> SUM(E246:AB246) * 31</f>
        <v>979856.75906374003</v>
      </c>
      <c r="AD246" s="195"/>
      <c r="AE246" s="171">
        <f t="shared" si="730"/>
        <v>8210</v>
      </c>
      <c r="AF246" s="172">
        <f t="shared" si="731"/>
        <v>8210</v>
      </c>
      <c r="AG246" s="172">
        <f t="shared" si="732"/>
        <v>8210</v>
      </c>
      <c r="AH246" s="172">
        <f t="shared" si="733"/>
        <v>8210</v>
      </c>
      <c r="AI246" s="172">
        <f t="shared" si="734"/>
        <v>8210</v>
      </c>
      <c r="AJ246" s="172">
        <f t="shared" si="735"/>
        <v>8210</v>
      </c>
      <c r="AK246" s="172">
        <f t="shared" si="736"/>
        <v>8210</v>
      </c>
      <c r="AL246" s="172">
        <f t="shared" si="737"/>
        <v>8362.7288550360372</v>
      </c>
      <c r="AM246" s="172">
        <f t="shared" si="738"/>
        <v>8523.2068311426083</v>
      </c>
      <c r="AN246" s="172">
        <f t="shared" si="739"/>
        <v>8656.2650791515644</v>
      </c>
      <c r="AO246" s="172">
        <f t="shared" si="740"/>
        <v>8659.1715823484719</v>
      </c>
      <c r="AP246" s="172">
        <f t="shared" si="741"/>
        <v>8498.6944683056936</v>
      </c>
      <c r="AQ246" s="172">
        <f t="shared" si="742"/>
        <v>8458.6095534045417</v>
      </c>
      <c r="AR246" s="172">
        <f t="shared" si="743"/>
        <v>8392.0228220601875</v>
      </c>
      <c r="AS246" s="172">
        <f t="shared" si="744"/>
        <v>8310</v>
      </c>
      <c r="AT246" s="172">
        <f t="shared" si="745"/>
        <v>8310</v>
      </c>
      <c r="AU246" s="172">
        <f t="shared" si="746"/>
        <v>8310</v>
      </c>
      <c r="AV246" s="172">
        <f t="shared" si="747"/>
        <v>8310</v>
      </c>
      <c r="AW246" s="172">
        <f t="shared" si="748"/>
        <v>8210</v>
      </c>
      <c r="AX246" s="172">
        <f t="shared" si="749"/>
        <v>8210</v>
      </c>
      <c r="AY246" s="172">
        <f t="shared" si="750"/>
        <v>8210</v>
      </c>
      <c r="AZ246" s="172">
        <f t="shared" si="751"/>
        <v>8210</v>
      </c>
      <c r="BA246" s="172">
        <f t="shared" si="752"/>
        <v>8210</v>
      </c>
      <c r="BB246" s="172">
        <f t="shared" si="753"/>
        <v>8210</v>
      </c>
      <c r="BD246" s="189">
        <f xml:space="preserve">  'Generation Calculation'!CC233-'Bidders Proposed Renewables'!E208</f>
        <v>169</v>
      </c>
      <c r="BE246" s="190">
        <f xml:space="preserve">  'Generation Calculation'!CD233-'Bidders Proposed Renewables'!F208</f>
        <v>169</v>
      </c>
      <c r="BF246" s="190">
        <f xml:space="preserve">  'Generation Calculation'!CE233-'Bidders Proposed Renewables'!G208</f>
        <v>169</v>
      </c>
      <c r="BG246" s="190">
        <f xml:space="preserve">  'Generation Calculation'!CF233-'Bidders Proposed Renewables'!H208</f>
        <v>169</v>
      </c>
      <c r="BH246" s="190">
        <f xml:space="preserve">  'Generation Calculation'!CG233-'Bidders Proposed Renewables'!I208</f>
        <v>169</v>
      </c>
      <c r="BI246" s="190">
        <f xml:space="preserve">  'Generation Calculation'!CH233-'Bidders Proposed Renewables'!J208</f>
        <v>169</v>
      </c>
      <c r="BJ246" s="190">
        <f xml:space="preserve">  'Generation Calculation'!CI233-'Bidders Proposed Renewables'!K208</f>
        <v>169</v>
      </c>
      <c r="BK246" s="190">
        <f xml:space="preserve">  'Generation Calculation'!CJ233-'Bidders Proposed Renewables'!L208</f>
        <v>153.72711449639621</v>
      </c>
      <c r="BL246" s="190">
        <f xml:space="preserve">  'Generation Calculation'!CK233-'Bidders Proposed Renewables'!M208</f>
        <v>137.67931688573918</v>
      </c>
      <c r="BM246" s="190">
        <f xml:space="preserve">  'Generation Calculation'!CL233-'Bidders Proposed Renewables'!N208</f>
        <v>124.37349208484358</v>
      </c>
      <c r="BN246" s="190">
        <f xml:space="preserve">  'Generation Calculation'!CM233-'Bidders Proposed Renewables'!O208</f>
        <v>124.08284176515286</v>
      </c>
      <c r="BO246" s="190">
        <f xml:space="preserve">  'Generation Calculation'!CN233-'Bidders Proposed Renewables'!P208</f>
        <v>140.13055316943058</v>
      </c>
      <c r="BP246" s="190">
        <f xml:space="preserve">  'Generation Calculation'!CO233-'Bidders Proposed Renewables'!Q208</f>
        <v>144.13904465954585</v>
      </c>
      <c r="BQ246" s="190">
        <f xml:space="preserve">  'Generation Calculation'!CP233-'Bidders Proposed Renewables'!R208</f>
        <v>150.79771779398118</v>
      </c>
      <c r="BR246" s="190">
        <f xml:space="preserve">  'Generation Calculation'!CQ233-'Bidders Proposed Renewables'!S208</f>
        <v>159</v>
      </c>
      <c r="BS246" s="190">
        <f xml:space="preserve">  'Generation Calculation'!CR233-'Bidders Proposed Renewables'!T208</f>
        <v>159</v>
      </c>
      <c r="BT246" s="190">
        <f xml:space="preserve">  'Generation Calculation'!CS233-'Bidders Proposed Renewables'!U208</f>
        <v>159</v>
      </c>
      <c r="BU246" s="190">
        <f xml:space="preserve">  'Generation Calculation'!CT233-'Bidders Proposed Renewables'!V208</f>
        <v>159</v>
      </c>
      <c r="BV246" s="190">
        <f xml:space="preserve">  'Generation Calculation'!CU233-'Bidders Proposed Renewables'!W208</f>
        <v>169</v>
      </c>
      <c r="BW246" s="190">
        <f xml:space="preserve">  'Generation Calculation'!CV233-'Bidders Proposed Renewables'!X208</f>
        <v>169</v>
      </c>
      <c r="BX246" s="190">
        <f xml:space="preserve">  'Generation Calculation'!CW233-'Bidders Proposed Renewables'!Y208</f>
        <v>169</v>
      </c>
      <c r="BY246" s="190">
        <f xml:space="preserve">  'Generation Calculation'!CX233-'Bidders Proposed Renewables'!Z208</f>
        <v>169</v>
      </c>
      <c r="BZ246" s="190">
        <f xml:space="preserve">  'Generation Calculation'!CY233-'Bidders Proposed Renewables'!AA208</f>
        <v>169</v>
      </c>
      <c r="CA246" s="190">
        <f xml:space="preserve">  'Generation Calculation'!CZ233-'Bidders Proposed Renewables'!AB208</f>
        <v>169</v>
      </c>
      <c r="CC246" s="171">
        <f t="shared" si="610"/>
        <v>170</v>
      </c>
      <c r="CD246" s="172">
        <f t="shared" si="611"/>
        <v>170</v>
      </c>
      <c r="CE246" s="172">
        <f t="shared" si="612"/>
        <v>170</v>
      </c>
      <c r="CF246" s="172">
        <f t="shared" si="613"/>
        <v>170</v>
      </c>
      <c r="CG246" s="172">
        <f t="shared" si="614"/>
        <v>170</v>
      </c>
      <c r="CH246" s="172">
        <f t="shared" si="615"/>
        <v>170</v>
      </c>
      <c r="CI246" s="172">
        <f t="shared" si="616"/>
        <v>170</v>
      </c>
      <c r="CJ246" s="172">
        <f t="shared" si="617"/>
        <v>160</v>
      </c>
      <c r="CK246" s="172">
        <f t="shared" si="618"/>
        <v>140</v>
      </c>
      <c r="CL246" s="172">
        <f t="shared" si="619"/>
        <v>130</v>
      </c>
      <c r="CM246" s="172">
        <f t="shared" si="620"/>
        <v>130</v>
      </c>
      <c r="CN246" s="172">
        <f t="shared" si="621"/>
        <v>150</v>
      </c>
      <c r="CO246" s="172">
        <f t="shared" si="622"/>
        <v>150</v>
      </c>
      <c r="CP246" s="172">
        <f t="shared" si="623"/>
        <v>160</v>
      </c>
      <c r="CQ246" s="172">
        <f t="shared" si="624"/>
        <v>160</v>
      </c>
      <c r="CR246" s="172">
        <f t="shared" si="625"/>
        <v>160</v>
      </c>
      <c r="CS246" s="172">
        <f t="shared" si="626"/>
        <v>160</v>
      </c>
      <c r="CT246" s="172">
        <f t="shared" si="627"/>
        <v>160</v>
      </c>
      <c r="CU246" s="172">
        <f t="shared" si="628"/>
        <v>170</v>
      </c>
      <c r="CV246" s="172">
        <f t="shared" si="629"/>
        <v>170</v>
      </c>
      <c r="CW246" s="172">
        <f t="shared" si="630"/>
        <v>170</v>
      </c>
      <c r="CX246" s="172">
        <f t="shared" si="631"/>
        <v>170</v>
      </c>
      <c r="CY246" s="172">
        <f t="shared" si="632"/>
        <v>170</v>
      </c>
      <c r="CZ246" s="172">
        <f t="shared" si="633"/>
        <v>170</v>
      </c>
      <c r="DB246" s="171">
        <f t="shared" si="634"/>
        <v>160</v>
      </c>
      <c r="DC246" s="172">
        <f t="shared" si="635"/>
        <v>160</v>
      </c>
      <c r="DD246" s="172">
        <f t="shared" si="636"/>
        <v>160</v>
      </c>
      <c r="DE246" s="172">
        <f t="shared" si="637"/>
        <v>160</v>
      </c>
      <c r="DF246" s="172">
        <f t="shared" si="638"/>
        <v>160</v>
      </c>
      <c r="DG246" s="172">
        <f t="shared" si="639"/>
        <v>160</v>
      </c>
      <c r="DH246" s="172">
        <f t="shared" si="640"/>
        <v>160</v>
      </c>
      <c r="DI246" s="172">
        <f t="shared" si="641"/>
        <v>150</v>
      </c>
      <c r="DJ246" s="172">
        <f t="shared" si="642"/>
        <v>130</v>
      </c>
      <c r="DK246" s="172">
        <f t="shared" si="643"/>
        <v>120</v>
      </c>
      <c r="DL246" s="172">
        <f t="shared" si="644"/>
        <v>120</v>
      </c>
      <c r="DM246" s="172">
        <f t="shared" si="645"/>
        <v>140</v>
      </c>
      <c r="DN246" s="172">
        <f t="shared" si="646"/>
        <v>140</v>
      </c>
      <c r="DO246" s="172">
        <f t="shared" si="647"/>
        <v>150</v>
      </c>
      <c r="DP246" s="172">
        <f t="shared" si="648"/>
        <v>150</v>
      </c>
      <c r="DQ246" s="172">
        <f t="shared" si="649"/>
        <v>150</v>
      </c>
      <c r="DR246" s="172">
        <f t="shared" si="650"/>
        <v>150</v>
      </c>
      <c r="DS246" s="172">
        <f t="shared" si="651"/>
        <v>150</v>
      </c>
      <c r="DT246" s="172">
        <f t="shared" si="652"/>
        <v>160</v>
      </c>
      <c r="DU246" s="172">
        <f t="shared" si="653"/>
        <v>160</v>
      </c>
      <c r="DV246" s="172">
        <f t="shared" si="654"/>
        <v>160</v>
      </c>
      <c r="DW246" s="172">
        <f t="shared" si="655"/>
        <v>160</v>
      </c>
      <c r="DX246" s="172">
        <f t="shared" si="656"/>
        <v>160</v>
      </c>
      <c r="DY246" s="172">
        <f t="shared" si="657"/>
        <v>160</v>
      </c>
      <c r="EA246" s="171">
        <f t="shared" si="658"/>
        <v>8200</v>
      </c>
      <c r="EB246" s="172">
        <f t="shared" si="659"/>
        <v>8200</v>
      </c>
      <c r="EC246" s="172">
        <f t="shared" si="660"/>
        <v>8200</v>
      </c>
      <c r="ED246" s="172">
        <f t="shared" si="661"/>
        <v>8200</v>
      </c>
      <c r="EE246" s="172">
        <f t="shared" si="662"/>
        <v>8200</v>
      </c>
      <c r="EF246" s="172">
        <f t="shared" si="663"/>
        <v>8200</v>
      </c>
      <c r="EG246" s="172">
        <f t="shared" si="664"/>
        <v>8200</v>
      </c>
      <c r="EH246" s="172">
        <f t="shared" si="665"/>
        <v>8300</v>
      </c>
      <c r="EI246" s="172">
        <f t="shared" si="666"/>
        <v>8500</v>
      </c>
      <c r="EJ246" s="172">
        <f t="shared" si="667"/>
        <v>8600</v>
      </c>
      <c r="EK246" s="172">
        <f t="shared" si="668"/>
        <v>8600</v>
      </c>
      <c r="EL246" s="172">
        <f t="shared" si="669"/>
        <v>8400</v>
      </c>
      <c r="EM246" s="172">
        <f t="shared" si="670"/>
        <v>8400</v>
      </c>
      <c r="EN246" s="172">
        <f t="shared" si="671"/>
        <v>8300</v>
      </c>
      <c r="EO246" s="172">
        <f t="shared" si="672"/>
        <v>8300</v>
      </c>
      <c r="EP246" s="172">
        <f t="shared" si="673"/>
        <v>8300</v>
      </c>
      <c r="EQ246" s="172">
        <f t="shared" si="674"/>
        <v>8300</v>
      </c>
      <c r="ER246" s="172">
        <f t="shared" si="675"/>
        <v>8300</v>
      </c>
      <c r="ES246" s="172">
        <f t="shared" si="676"/>
        <v>8200</v>
      </c>
      <c r="ET246" s="172">
        <f t="shared" si="677"/>
        <v>8200</v>
      </c>
      <c r="EU246" s="172">
        <f t="shared" si="678"/>
        <v>8200</v>
      </c>
      <c r="EV246" s="172">
        <f t="shared" si="679"/>
        <v>8200</v>
      </c>
      <c r="EW246" s="172">
        <f t="shared" si="680"/>
        <v>8200</v>
      </c>
      <c r="EX246" s="172">
        <f t="shared" si="681"/>
        <v>8200</v>
      </c>
      <c r="EZ246" s="171">
        <f t="shared" si="682"/>
        <v>8300</v>
      </c>
      <c r="FA246" s="172">
        <f t="shared" si="683"/>
        <v>8300</v>
      </c>
      <c r="FB246" s="172">
        <f t="shared" si="684"/>
        <v>8300</v>
      </c>
      <c r="FC246" s="172">
        <f t="shared" si="685"/>
        <v>8300</v>
      </c>
      <c r="FD246" s="172">
        <f t="shared" si="686"/>
        <v>8300</v>
      </c>
      <c r="FE246" s="172">
        <f t="shared" si="687"/>
        <v>8300</v>
      </c>
      <c r="FF246" s="172">
        <f t="shared" si="688"/>
        <v>8300</v>
      </c>
      <c r="FG246" s="172">
        <f t="shared" si="689"/>
        <v>8400</v>
      </c>
      <c r="FH246" s="172">
        <f t="shared" si="690"/>
        <v>8600</v>
      </c>
      <c r="FI246" s="172">
        <f t="shared" si="691"/>
        <v>8700</v>
      </c>
      <c r="FJ246" s="172">
        <f t="shared" si="692"/>
        <v>8700</v>
      </c>
      <c r="FK246" s="172">
        <f t="shared" si="693"/>
        <v>8500</v>
      </c>
      <c r="FL246" s="172">
        <f t="shared" si="694"/>
        <v>8500</v>
      </c>
      <c r="FM246" s="172">
        <f t="shared" si="695"/>
        <v>8400</v>
      </c>
      <c r="FN246" s="172">
        <f t="shared" si="696"/>
        <v>8400</v>
      </c>
      <c r="FO246" s="172">
        <f t="shared" si="697"/>
        <v>8400</v>
      </c>
      <c r="FP246" s="172">
        <f t="shared" si="698"/>
        <v>8400</v>
      </c>
      <c r="FQ246" s="172">
        <f t="shared" si="699"/>
        <v>8400</v>
      </c>
      <c r="FR246" s="172">
        <f t="shared" si="700"/>
        <v>8300</v>
      </c>
      <c r="FS246" s="172">
        <f t="shared" si="701"/>
        <v>8300</v>
      </c>
      <c r="FT246" s="172">
        <f t="shared" si="702"/>
        <v>8300</v>
      </c>
      <c r="FU246" s="172">
        <f t="shared" si="703"/>
        <v>8300</v>
      </c>
      <c r="FV246" s="172">
        <f t="shared" si="704"/>
        <v>8300</v>
      </c>
      <c r="FW246" s="172">
        <f t="shared" si="705"/>
        <v>8300</v>
      </c>
    </row>
    <row r="247" spans="3:179" ht="14.25" customHeight="1" x14ac:dyDescent="0.25">
      <c r="C247" s="132">
        <v>2037</v>
      </c>
      <c r="D247" s="14" t="s">
        <v>170</v>
      </c>
      <c r="E247" s="171">
        <f t="shared" si="706"/>
        <v>1387.49</v>
      </c>
      <c r="F247" s="172">
        <f t="shared" si="707"/>
        <v>1387.49</v>
      </c>
      <c r="G247" s="172">
        <f t="shared" si="708"/>
        <v>1387.49</v>
      </c>
      <c r="H247" s="172">
        <f t="shared" si="709"/>
        <v>1387.49</v>
      </c>
      <c r="I247" s="172">
        <f t="shared" si="710"/>
        <v>1387.49</v>
      </c>
      <c r="J247" s="172">
        <f t="shared" si="711"/>
        <v>1387.49</v>
      </c>
      <c r="K247" s="172">
        <f t="shared" si="712"/>
        <v>1387.49</v>
      </c>
      <c r="L247" s="172">
        <f t="shared" si="713"/>
        <v>1321.29</v>
      </c>
      <c r="M247" s="172">
        <f t="shared" si="714"/>
        <v>1268.0498693123288</v>
      </c>
      <c r="N247" s="172">
        <f t="shared" si="715"/>
        <v>1180.5963781534028</v>
      </c>
      <c r="O247" s="172">
        <f t="shared" si="716"/>
        <v>1136.9716505284773</v>
      </c>
      <c r="P247" s="172">
        <f t="shared" si="717"/>
        <v>1173.1828581337427</v>
      </c>
      <c r="Q247" s="172">
        <f t="shared" si="718"/>
        <v>1177.3668268642127</v>
      </c>
      <c r="R247" s="172">
        <f t="shared" si="719"/>
        <v>1231.8961076603428</v>
      </c>
      <c r="S247" s="172">
        <f t="shared" si="720"/>
        <v>1321.29</v>
      </c>
      <c r="T247" s="172">
        <f t="shared" si="721"/>
        <v>1321.29</v>
      </c>
      <c r="U247" s="172">
        <f t="shared" si="722"/>
        <v>1321.29</v>
      </c>
      <c r="V247" s="172">
        <f t="shared" si="723"/>
        <v>1321.29</v>
      </c>
      <c r="W247" s="172">
        <f t="shared" si="724"/>
        <v>1387.49</v>
      </c>
      <c r="X247" s="172">
        <f t="shared" si="725"/>
        <v>1387.49</v>
      </c>
      <c r="Y247" s="172">
        <f t="shared" si="726"/>
        <v>1387.49</v>
      </c>
      <c r="Z247" s="172">
        <f t="shared" si="727"/>
        <v>1387.49</v>
      </c>
      <c r="AA247" s="172">
        <f t="shared" si="728"/>
        <v>1387.49</v>
      </c>
      <c r="AB247" s="172">
        <f t="shared" si="729"/>
        <v>1387.49</v>
      </c>
      <c r="AC247" s="176">
        <f xml:space="preserve"> SUM(E247:AB247) * 30</f>
        <v>954356.51071957569</v>
      </c>
      <c r="AD247" s="195"/>
      <c r="AE247" s="171">
        <f t="shared" si="730"/>
        <v>8210</v>
      </c>
      <c r="AF247" s="172">
        <f t="shared" si="731"/>
        <v>8210</v>
      </c>
      <c r="AG247" s="172">
        <f t="shared" si="732"/>
        <v>8210</v>
      </c>
      <c r="AH247" s="172">
        <f t="shared" si="733"/>
        <v>8210</v>
      </c>
      <c r="AI247" s="172">
        <f t="shared" si="734"/>
        <v>8210</v>
      </c>
      <c r="AJ247" s="172">
        <f t="shared" si="735"/>
        <v>8210</v>
      </c>
      <c r="AK247" s="172">
        <f t="shared" si="736"/>
        <v>8210</v>
      </c>
      <c r="AL247" s="172">
        <f t="shared" si="737"/>
        <v>8310</v>
      </c>
      <c r="AM247" s="172">
        <f t="shared" si="738"/>
        <v>8388.3137301410861</v>
      </c>
      <c r="AN247" s="172">
        <f t="shared" si="739"/>
        <v>8513.2199228318714</v>
      </c>
      <c r="AO247" s="172">
        <f t="shared" si="740"/>
        <v>8573.9182516601049</v>
      </c>
      <c r="AP247" s="172">
        <f t="shared" si="741"/>
        <v>8523.6076195719324</v>
      </c>
      <c r="AQ247" s="172">
        <f t="shared" si="742"/>
        <v>8517.7488324373207</v>
      </c>
      <c r="AR247" s="172">
        <f t="shared" si="743"/>
        <v>8440.4926476640194</v>
      </c>
      <c r="AS247" s="172">
        <f t="shared" si="744"/>
        <v>8310</v>
      </c>
      <c r="AT247" s="172">
        <f t="shared" si="745"/>
        <v>8310</v>
      </c>
      <c r="AU247" s="172">
        <f t="shared" si="746"/>
        <v>8310</v>
      </c>
      <c r="AV247" s="172">
        <f t="shared" si="747"/>
        <v>8310</v>
      </c>
      <c r="AW247" s="172">
        <f t="shared" si="748"/>
        <v>8210</v>
      </c>
      <c r="AX247" s="172">
        <f t="shared" si="749"/>
        <v>8210</v>
      </c>
      <c r="AY247" s="172">
        <f t="shared" si="750"/>
        <v>8210</v>
      </c>
      <c r="AZ247" s="172">
        <f t="shared" si="751"/>
        <v>8210</v>
      </c>
      <c r="BA247" s="172">
        <f t="shared" si="752"/>
        <v>8210</v>
      </c>
      <c r="BB247" s="172">
        <f t="shared" si="753"/>
        <v>8210</v>
      </c>
      <c r="BD247" s="189">
        <f xml:space="preserve">  'Generation Calculation'!CC234-'Bidders Proposed Renewables'!E209</f>
        <v>169</v>
      </c>
      <c r="BE247" s="190">
        <f xml:space="preserve">  'Generation Calculation'!CD234-'Bidders Proposed Renewables'!F209</f>
        <v>169</v>
      </c>
      <c r="BF247" s="190">
        <f xml:space="preserve">  'Generation Calculation'!CE234-'Bidders Proposed Renewables'!G209</f>
        <v>169</v>
      </c>
      <c r="BG247" s="190">
        <f xml:space="preserve">  'Generation Calculation'!CF234-'Bidders Proposed Renewables'!H209</f>
        <v>169</v>
      </c>
      <c r="BH247" s="190">
        <f xml:space="preserve">  'Generation Calculation'!CG234-'Bidders Proposed Renewables'!I209</f>
        <v>169</v>
      </c>
      <c r="BI247" s="190">
        <f xml:space="preserve">  'Generation Calculation'!CH234-'Bidders Proposed Renewables'!J209</f>
        <v>169</v>
      </c>
      <c r="BJ247" s="190">
        <f xml:space="preserve">  'Generation Calculation'!CI234-'Bidders Proposed Renewables'!K209</f>
        <v>169</v>
      </c>
      <c r="BK247" s="190">
        <f xml:space="preserve">  'Generation Calculation'!CJ234-'Bidders Proposed Renewables'!L209</f>
        <v>159</v>
      </c>
      <c r="BL247" s="190">
        <f xml:space="preserve">  'Generation Calculation'!CK234-'Bidders Proposed Renewables'!M209</f>
        <v>151.16862698589136</v>
      </c>
      <c r="BM247" s="190">
        <f xml:space="preserve">  'Generation Calculation'!CL234-'Bidders Proposed Renewables'!N209</f>
        <v>138.6780077168128</v>
      </c>
      <c r="BN247" s="190">
        <f xml:space="preserve">  'Generation Calculation'!CM234-'Bidders Proposed Renewables'!O209</f>
        <v>132.60817483398955</v>
      </c>
      <c r="BO247" s="190">
        <f xml:space="preserve">  'Generation Calculation'!CN234-'Bidders Proposed Renewables'!P209</f>
        <v>137.63923804280674</v>
      </c>
      <c r="BP247" s="190">
        <f xml:space="preserve">  'Generation Calculation'!CO234-'Bidders Proposed Renewables'!Q209</f>
        <v>138.22511675626785</v>
      </c>
      <c r="BQ247" s="190">
        <f xml:space="preserve">  'Generation Calculation'!CP234-'Bidders Proposed Renewables'!R209</f>
        <v>145.9507352335981</v>
      </c>
      <c r="BR247" s="190">
        <f xml:space="preserve">  'Generation Calculation'!CQ234-'Bidders Proposed Renewables'!S209</f>
        <v>159</v>
      </c>
      <c r="BS247" s="190">
        <f xml:space="preserve">  'Generation Calculation'!CR234-'Bidders Proposed Renewables'!T209</f>
        <v>159</v>
      </c>
      <c r="BT247" s="190">
        <f xml:space="preserve">  'Generation Calculation'!CS234-'Bidders Proposed Renewables'!U209</f>
        <v>159</v>
      </c>
      <c r="BU247" s="190">
        <f xml:space="preserve">  'Generation Calculation'!CT234-'Bidders Proposed Renewables'!V209</f>
        <v>159</v>
      </c>
      <c r="BV247" s="190">
        <f xml:space="preserve">  'Generation Calculation'!CU234-'Bidders Proposed Renewables'!W209</f>
        <v>169</v>
      </c>
      <c r="BW247" s="190">
        <f xml:space="preserve">  'Generation Calculation'!CV234-'Bidders Proposed Renewables'!X209</f>
        <v>169</v>
      </c>
      <c r="BX247" s="190">
        <f xml:space="preserve">  'Generation Calculation'!CW234-'Bidders Proposed Renewables'!Y209</f>
        <v>169</v>
      </c>
      <c r="BY247" s="190">
        <f xml:space="preserve">  'Generation Calculation'!CX234-'Bidders Proposed Renewables'!Z209</f>
        <v>169</v>
      </c>
      <c r="BZ247" s="190">
        <f xml:space="preserve">  'Generation Calculation'!CY234-'Bidders Proposed Renewables'!AA209</f>
        <v>169</v>
      </c>
      <c r="CA247" s="190">
        <f xml:space="preserve">  'Generation Calculation'!CZ234-'Bidders Proposed Renewables'!AB209</f>
        <v>169</v>
      </c>
      <c r="CC247" s="171">
        <f t="shared" si="610"/>
        <v>170</v>
      </c>
      <c r="CD247" s="172">
        <f t="shared" si="611"/>
        <v>170</v>
      </c>
      <c r="CE247" s="172">
        <f t="shared" si="612"/>
        <v>170</v>
      </c>
      <c r="CF247" s="172">
        <f t="shared" si="613"/>
        <v>170</v>
      </c>
      <c r="CG247" s="172">
        <f t="shared" si="614"/>
        <v>170</v>
      </c>
      <c r="CH247" s="172">
        <f t="shared" si="615"/>
        <v>170</v>
      </c>
      <c r="CI247" s="172">
        <f t="shared" si="616"/>
        <v>170</v>
      </c>
      <c r="CJ247" s="172">
        <f t="shared" si="617"/>
        <v>160</v>
      </c>
      <c r="CK247" s="172">
        <f t="shared" si="618"/>
        <v>160</v>
      </c>
      <c r="CL247" s="172">
        <f t="shared" si="619"/>
        <v>140</v>
      </c>
      <c r="CM247" s="172">
        <f t="shared" si="620"/>
        <v>140</v>
      </c>
      <c r="CN247" s="172">
        <f t="shared" si="621"/>
        <v>140</v>
      </c>
      <c r="CO247" s="172">
        <f t="shared" si="622"/>
        <v>140</v>
      </c>
      <c r="CP247" s="172">
        <f t="shared" si="623"/>
        <v>150</v>
      </c>
      <c r="CQ247" s="172">
        <f t="shared" si="624"/>
        <v>160</v>
      </c>
      <c r="CR247" s="172">
        <f t="shared" si="625"/>
        <v>160</v>
      </c>
      <c r="CS247" s="172">
        <f t="shared" si="626"/>
        <v>160</v>
      </c>
      <c r="CT247" s="172">
        <f t="shared" si="627"/>
        <v>160</v>
      </c>
      <c r="CU247" s="172">
        <f t="shared" si="628"/>
        <v>170</v>
      </c>
      <c r="CV247" s="172">
        <f t="shared" si="629"/>
        <v>170</v>
      </c>
      <c r="CW247" s="172">
        <f t="shared" si="630"/>
        <v>170</v>
      </c>
      <c r="CX247" s="172">
        <f t="shared" si="631"/>
        <v>170</v>
      </c>
      <c r="CY247" s="172">
        <f t="shared" si="632"/>
        <v>170</v>
      </c>
      <c r="CZ247" s="172">
        <f t="shared" si="633"/>
        <v>170</v>
      </c>
      <c r="DB247" s="171">
        <f t="shared" si="634"/>
        <v>160</v>
      </c>
      <c r="DC247" s="172">
        <f t="shared" si="635"/>
        <v>160</v>
      </c>
      <c r="DD247" s="172">
        <f t="shared" si="636"/>
        <v>160</v>
      </c>
      <c r="DE247" s="172">
        <f t="shared" si="637"/>
        <v>160</v>
      </c>
      <c r="DF247" s="172">
        <f t="shared" si="638"/>
        <v>160</v>
      </c>
      <c r="DG247" s="172">
        <f t="shared" si="639"/>
        <v>160</v>
      </c>
      <c r="DH247" s="172">
        <f t="shared" si="640"/>
        <v>160</v>
      </c>
      <c r="DI247" s="172">
        <f t="shared" si="641"/>
        <v>150</v>
      </c>
      <c r="DJ247" s="172">
        <f t="shared" si="642"/>
        <v>150</v>
      </c>
      <c r="DK247" s="172">
        <f t="shared" si="643"/>
        <v>130</v>
      </c>
      <c r="DL247" s="172">
        <f t="shared" si="644"/>
        <v>130</v>
      </c>
      <c r="DM247" s="172">
        <f t="shared" si="645"/>
        <v>130</v>
      </c>
      <c r="DN247" s="172">
        <f t="shared" si="646"/>
        <v>130</v>
      </c>
      <c r="DO247" s="172">
        <f t="shared" si="647"/>
        <v>140</v>
      </c>
      <c r="DP247" s="172">
        <f t="shared" si="648"/>
        <v>150</v>
      </c>
      <c r="DQ247" s="172">
        <f t="shared" si="649"/>
        <v>150</v>
      </c>
      <c r="DR247" s="172">
        <f t="shared" si="650"/>
        <v>150</v>
      </c>
      <c r="DS247" s="172">
        <f t="shared" si="651"/>
        <v>150</v>
      </c>
      <c r="DT247" s="172">
        <f t="shared" si="652"/>
        <v>160</v>
      </c>
      <c r="DU247" s="172">
        <f t="shared" si="653"/>
        <v>160</v>
      </c>
      <c r="DV247" s="172">
        <f t="shared" si="654"/>
        <v>160</v>
      </c>
      <c r="DW247" s="172">
        <f t="shared" si="655"/>
        <v>160</v>
      </c>
      <c r="DX247" s="172">
        <f t="shared" si="656"/>
        <v>160</v>
      </c>
      <c r="DY247" s="172">
        <f t="shared" si="657"/>
        <v>160</v>
      </c>
      <c r="EA247" s="171">
        <f t="shared" si="658"/>
        <v>8200</v>
      </c>
      <c r="EB247" s="172">
        <f t="shared" si="659"/>
        <v>8200</v>
      </c>
      <c r="EC247" s="172">
        <f t="shared" si="660"/>
        <v>8200</v>
      </c>
      <c r="ED247" s="172">
        <f t="shared" si="661"/>
        <v>8200</v>
      </c>
      <c r="EE247" s="172">
        <f t="shared" si="662"/>
        <v>8200</v>
      </c>
      <c r="EF247" s="172">
        <f t="shared" si="663"/>
        <v>8200</v>
      </c>
      <c r="EG247" s="172">
        <f t="shared" si="664"/>
        <v>8200</v>
      </c>
      <c r="EH247" s="172">
        <f t="shared" si="665"/>
        <v>8300</v>
      </c>
      <c r="EI247" s="172">
        <f t="shared" si="666"/>
        <v>8300</v>
      </c>
      <c r="EJ247" s="172">
        <f t="shared" si="667"/>
        <v>8500</v>
      </c>
      <c r="EK247" s="172">
        <f t="shared" si="668"/>
        <v>8500</v>
      </c>
      <c r="EL247" s="172">
        <f t="shared" si="669"/>
        <v>8500</v>
      </c>
      <c r="EM247" s="172">
        <f t="shared" si="670"/>
        <v>8500</v>
      </c>
      <c r="EN247" s="172">
        <f t="shared" si="671"/>
        <v>8400</v>
      </c>
      <c r="EO247" s="172">
        <f t="shared" si="672"/>
        <v>8300</v>
      </c>
      <c r="EP247" s="172">
        <f t="shared" si="673"/>
        <v>8300</v>
      </c>
      <c r="EQ247" s="172">
        <f t="shared" si="674"/>
        <v>8300</v>
      </c>
      <c r="ER247" s="172">
        <f t="shared" si="675"/>
        <v>8300</v>
      </c>
      <c r="ES247" s="172">
        <f t="shared" si="676"/>
        <v>8200</v>
      </c>
      <c r="ET247" s="172">
        <f t="shared" si="677"/>
        <v>8200</v>
      </c>
      <c r="EU247" s="172">
        <f t="shared" si="678"/>
        <v>8200</v>
      </c>
      <c r="EV247" s="172">
        <f t="shared" si="679"/>
        <v>8200</v>
      </c>
      <c r="EW247" s="172">
        <f t="shared" si="680"/>
        <v>8200</v>
      </c>
      <c r="EX247" s="172">
        <f t="shared" si="681"/>
        <v>8200</v>
      </c>
      <c r="EZ247" s="171">
        <f t="shared" si="682"/>
        <v>8300</v>
      </c>
      <c r="FA247" s="172">
        <f t="shared" si="683"/>
        <v>8300</v>
      </c>
      <c r="FB247" s="172">
        <f t="shared" si="684"/>
        <v>8300</v>
      </c>
      <c r="FC247" s="172">
        <f t="shared" si="685"/>
        <v>8300</v>
      </c>
      <c r="FD247" s="172">
        <f t="shared" si="686"/>
        <v>8300</v>
      </c>
      <c r="FE247" s="172">
        <f t="shared" si="687"/>
        <v>8300</v>
      </c>
      <c r="FF247" s="172">
        <f t="shared" si="688"/>
        <v>8300</v>
      </c>
      <c r="FG247" s="172">
        <f t="shared" si="689"/>
        <v>8400</v>
      </c>
      <c r="FH247" s="172">
        <f t="shared" si="690"/>
        <v>8400</v>
      </c>
      <c r="FI247" s="172">
        <f t="shared" si="691"/>
        <v>8600</v>
      </c>
      <c r="FJ247" s="172">
        <f t="shared" si="692"/>
        <v>8600</v>
      </c>
      <c r="FK247" s="172">
        <f t="shared" si="693"/>
        <v>8600</v>
      </c>
      <c r="FL247" s="172">
        <f t="shared" si="694"/>
        <v>8600</v>
      </c>
      <c r="FM247" s="172">
        <f t="shared" si="695"/>
        <v>8500</v>
      </c>
      <c r="FN247" s="172">
        <f t="shared" si="696"/>
        <v>8400</v>
      </c>
      <c r="FO247" s="172">
        <f t="shared" si="697"/>
        <v>8400</v>
      </c>
      <c r="FP247" s="172">
        <f t="shared" si="698"/>
        <v>8400</v>
      </c>
      <c r="FQ247" s="172">
        <f t="shared" si="699"/>
        <v>8400</v>
      </c>
      <c r="FR247" s="172">
        <f t="shared" si="700"/>
        <v>8300</v>
      </c>
      <c r="FS247" s="172">
        <f t="shared" si="701"/>
        <v>8300</v>
      </c>
      <c r="FT247" s="172">
        <f t="shared" si="702"/>
        <v>8300</v>
      </c>
      <c r="FU247" s="172">
        <f t="shared" si="703"/>
        <v>8300</v>
      </c>
      <c r="FV247" s="172">
        <f t="shared" si="704"/>
        <v>8300</v>
      </c>
      <c r="FW247" s="172">
        <f t="shared" si="705"/>
        <v>8300</v>
      </c>
    </row>
    <row r="248" spans="3:179" ht="14.25" customHeight="1" x14ac:dyDescent="0.25">
      <c r="C248" s="132">
        <v>2037</v>
      </c>
      <c r="D248" s="14" t="s">
        <v>171</v>
      </c>
      <c r="E248" s="171">
        <f t="shared" si="706"/>
        <v>1387.49</v>
      </c>
      <c r="F248" s="172">
        <f t="shared" si="707"/>
        <v>1387.49</v>
      </c>
      <c r="G248" s="172">
        <f t="shared" si="708"/>
        <v>1387.49</v>
      </c>
      <c r="H248" s="172">
        <f t="shared" si="709"/>
        <v>1387.49</v>
      </c>
      <c r="I248" s="172">
        <f t="shared" si="710"/>
        <v>1387.49</v>
      </c>
      <c r="J248" s="172">
        <f t="shared" si="711"/>
        <v>1387.49</v>
      </c>
      <c r="K248" s="172">
        <f t="shared" si="712"/>
        <v>1387.49</v>
      </c>
      <c r="L248" s="172">
        <f t="shared" si="713"/>
        <v>1287.0352779491486</v>
      </c>
      <c r="M248" s="172">
        <f t="shared" si="714"/>
        <v>1165.7321618168749</v>
      </c>
      <c r="N248" s="172">
        <f t="shared" si="715"/>
        <v>1017.8142230397774</v>
      </c>
      <c r="O248" s="172">
        <f t="shared" si="716"/>
        <v>1020.3628388650101</v>
      </c>
      <c r="P248" s="172">
        <f t="shared" si="717"/>
        <v>1102.6075640038309</v>
      </c>
      <c r="Q248" s="172">
        <f t="shared" si="718"/>
        <v>1087.8749647688808</v>
      </c>
      <c r="R248" s="172">
        <f t="shared" si="719"/>
        <v>1180.4954513560288</v>
      </c>
      <c r="S248" s="172">
        <f t="shared" si="720"/>
        <v>1321.29</v>
      </c>
      <c r="T248" s="172">
        <f t="shared" si="721"/>
        <v>1321.29</v>
      </c>
      <c r="U248" s="172">
        <f t="shared" si="722"/>
        <v>1321.29</v>
      </c>
      <c r="V248" s="172">
        <f t="shared" si="723"/>
        <v>1321.29</v>
      </c>
      <c r="W248" s="172">
        <f t="shared" si="724"/>
        <v>1387.49</v>
      </c>
      <c r="X248" s="172">
        <f t="shared" si="725"/>
        <v>1387.49</v>
      </c>
      <c r="Y248" s="172">
        <f t="shared" si="726"/>
        <v>1387.49</v>
      </c>
      <c r="Z248" s="172">
        <f t="shared" si="727"/>
        <v>1387.49</v>
      </c>
      <c r="AA248" s="172">
        <f t="shared" si="728"/>
        <v>1387.49</v>
      </c>
      <c r="AB248" s="172">
        <f t="shared" si="729"/>
        <v>1387.49</v>
      </c>
      <c r="AC248" s="176">
        <f xml:space="preserve"> SUM(E248:AB248) * 31</f>
        <v>966718.02693578659</v>
      </c>
      <c r="AD248" s="195"/>
      <c r="AE248" s="171">
        <f t="shared" si="730"/>
        <v>8210</v>
      </c>
      <c r="AF248" s="172">
        <f t="shared" si="731"/>
        <v>8210</v>
      </c>
      <c r="AG248" s="172">
        <f t="shared" si="732"/>
        <v>8210</v>
      </c>
      <c r="AH248" s="172">
        <f t="shared" si="733"/>
        <v>8210</v>
      </c>
      <c r="AI248" s="172">
        <f t="shared" si="734"/>
        <v>8210</v>
      </c>
      <c r="AJ248" s="172">
        <f t="shared" si="735"/>
        <v>8210</v>
      </c>
      <c r="AK248" s="172">
        <f t="shared" si="736"/>
        <v>8210</v>
      </c>
      <c r="AL248" s="172">
        <f t="shared" si="737"/>
        <v>8360.5933824641888</v>
      </c>
      <c r="AM248" s="172">
        <f t="shared" si="738"/>
        <v>8534.0170733174873</v>
      </c>
      <c r="AN248" s="172">
        <f t="shared" si="739"/>
        <v>8734.7533300866817</v>
      </c>
      <c r="AO248" s="172">
        <f t="shared" si="740"/>
        <v>8731.3848800869109</v>
      </c>
      <c r="AP248" s="172">
        <f t="shared" si="741"/>
        <v>8621.0249740313247</v>
      </c>
      <c r="AQ248" s="172">
        <f t="shared" si="742"/>
        <v>8641.036487534524</v>
      </c>
      <c r="AR248" s="172">
        <f t="shared" si="743"/>
        <v>8513.3615430432692</v>
      </c>
      <c r="AS248" s="172">
        <f t="shared" si="744"/>
        <v>8310</v>
      </c>
      <c r="AT248" s="172">
        <f t="shared" si="745"/>
        <v>8310</v>
      </c>
      <c r="AU248" s="172">
        <f t="shared" si="746"/>
        <v>8310</v>
      </c>
      <c r="AV248" s="172">
        <f t="shared" si="747"/>
        <v>8310</v>
      </c>
      <c r="AW248" s="172">
        <f t="shared" si="748"/>
        <v>8210</v>
      </c>
      <c r="AX248" s="172">
        <f t="shared" si="749"/>
        <v>8210</v>
      </c>
      <c r="AY248" s="172">
        <f t="shared" si="750"/>
        <v>8210</v>
      </c>
      <c r="AZ248" s="172">
        <f t="shared" si="751"/>
        <v>8210</v>
      </c>
      <c r="BA248" s="172">
        <f t="shared" si="752"/>
        <v>8210</v>
      </c>
      <c r="BB248" s="172">
        <f t="shared" si="753"/>
        <v>8210</v>
      </c>
      <c r="BD248" s="189">
        <f xml:space="preserve">  'Generation Calculation'!CC235-'Bidders Proposed Renewables'!E210</f>
        <v>169</v>
      </c>
      <c r="BE248" s="190">
        <f xml:space="preserve">  'Generation Calculation'!CD235-'Bidders Proposed Renewables'!F210</f>
        <v>169</v>
      </c>
      <c r="BF248" s="190">
        <f xml:space="preserve">  'Generation Calculation'!CE235-'Bidders Proposed Renewables'!G210</f>
        <v>169</v>
      </c>
      <c r="BG248" s="190">
        <f xml:space="preserve">  'Generation Calculation'!CF235-'Bidders Proposed Renewables'!H210</f>
        <v>169</v>
      </c>
      <c r="BH248" s="190">
        <f xml:space="preserve">  'Generation Calculation'!CG235-'Bidders Proposed Renewables'!I210</f>
        <v>169</v>
      </c>
      <c r="BI248" s="190">
        <f xml:space="preserve">  'Generation Calculation'!CH235-'Bidders Proposed Renewables'!J210</f>
        <v>169</v>
      </c>
      <c r="BJ248" s="190">
        <f xml:space="preserve">  'Generation Calculation'!CI235-'Bidders Proposed Renewables'!K210</f>
        <v>169</v>
      </c>
      <c r="BK248" s="190">
        <f xml:space="preserve">  'Generation Calculation'!CJ235-'Bidders Proposed Renewables'!L210</f>
        <v>153.94066175358114</v>
      </c>
      <c r="BL248" s="190">
        <f xml:space="preserve">  'Generation Calculation'!CK235-'Bidders Proposed Renewables'!M210</f>
        <v>136.59829266825122</v>
      </c>
      <c r="BM248" s="190">
        <f xml:space="preserve">  'Generation Calculation'!CL235-'Bidders Proposed Renewables'!N210</f>
        <v>116.52466699133183</v>
      </c>
      <c r="BN248" s="190">
        <f xml:space="preserve">  'Generation Calculation'!CM235-'Bidders Proposed Renewables'!O210</f>
        <v>116.86151199130893</v>
      </c>
      <c r="BO248" s="190">
        <f xml:space="preserve">  'Generation Calculation'!CN235-'Bidders Proposed Renewables'!P210</f>
        <v>127.8975025968675</v>
      </c>
      <c r="BP248" s="190">
        <f xml:space="preserve">  'Generation Calculation'!CO235-'Bidders Proposed Renewables'!Q210</f>
        <v>125.89635124654765</v>
      </c>
      <c r="BQ248" s="190">
        <f xml:space="preserve">  'Generation Calculation'!CP235-'Bidders Proposed Renewables'!R210</f>
        <v>138.66384569567302</v>
      </c>
      <c r="BR248" s="190">
        <f xml:space="preserve">  'Generation Calculation'!CQ235-'Bidders Proposed Renewables'!S210</f>
        <v>159</v>
      </c>
      <c r="BS248" s="190">
        <f xml:space="preserve">  'Generation Calculation'!CR235-'Bidders Proposed Renewables'!T210</f>
        <v>159</v>
      </c>
      <c r="BT248" s="190">
        <f xml:space="preserve">  'Generation Calculation'!CS235-'Bidders Proposed Renewables'!U210</f>
        <v>159</v>
      </c>
      <c r="BU248" s="190">
        <f xml:space="preserve">  'Generation Calculation'!CT235-'Bidders Proposed Renewables'!V210</f>
        <v>159</v>
      </c>
      <c r="BV248" s="190">
        <f xml:space="preserve">  'Generation Calculation'!CU235-'Bidders Proposed Renewables'!W210</f>
        <v>169</v>
      </c>
      <c r="BW248" s="190">
        <f xml:space="preserve">  'Generation Calculation'!CV235-'Bidders Proposed Renewables'!X210</f>
        <v>169</v>
      </c>
      <c r="BX248" s="190">
        <f xml:space="preserve">  'Generation Calculation'!CW235-'Bidders Proposed Renewables'!Y210</f>
        <v>169</v>
      </c>
      <c r="BY248" s="190">
        <f xml:space="preserve">  'Generation Calculation'!CX235-'Bidders Proposed Renewables'!Z210</f>
        <v>169</v>
      </c>
      <c r="BZ248" s="190">
        <f xml:space="preserve">  'Generation Calculation'!CY235-'Bidders Proposed Renewables'!AA210</f>
        <v>169</v>
      </c>
      <c r="CA248" s="190">
        <f xml:space="preserve">  'Generation Calculation'!CZ235-'Bidders Proposed Renewables'!AB210</f>
        <v>169</v>
      </c>
      <c r="CC248" s="171">
        <f t="shared" si="610"/>
        <v>170</v>
      </c>
      <c r="CD248" s="172">
        <f t="shared" si="611"/>
        <v>170</v>
      </c>
      <c r="CE248" s="172">
        <f t="shared" si="612"/>
        <v>170</v>
      </c>
      <c r="CF248" s="172">
        <f t="shared" si="613"/>
        <v>170</v>
      </c>
      <c r="CG248" s="172">
        <f t="shared" si="614"/>
        <v>170</v>
      </c>
      <c r="CH248" s="172">
        <f t="shared" si="615"/>
        <v>170</v>
      </c>
      <c r="CI248" s="172">
        <f t="shared" si="616"/>
        <v>170</v>
      </c>
      <c r="CJ248" s="172">
        <f t="shared" si="617"/>
        <v>160</v>
      </c>
      <c r="CK248" s="172">
        <f t="shared" si="618"/>
        <v>140</v>
      </c>
      <c r="CL248" s="172">
        <f t="shared" si="619"/>
        <v>120</v>
      </c>
      <c r="CM248" s="172">
        <f t="shared" si="620"/>
        <v>120</v>
      </c>
      <c r="CN248" s="172">
        <f t="shared" si="621"/>
        <v>130</v>
      </c>
      <c r="CO248" s="172">
        <f t="shared" si="622"/>
        <v>130</v>
      </c>
      <c r="CP248" s="172">
        <f t="shared" si="623"/>
        <v>140</v>
      </c>
      <c r="CQ248" s="172">
        <f t="shared" si="624"/>
        <v>160</v>
      </c>
      <c r="CR248" s="172">
        <f t="shared" si="625"/>
        <v>160</v>
      </c>
      <c r="CS248" s="172">
        <f t="shared" si="626"/>
        <v>160</v>
      </c>
      <c r="CT248" s="172">
        <f t="shared" si="627"/>
        <v>160</v>
      </c>
      <c r="CU248" s="172">
        <f t="shared" si="628"/>
        <v>170</v>
      </c>
      <c r="CV248" s="172">
        <f t="shared" si="629"/>
        <v>170</v>
      </c>
      <c r="CW248" s="172">
        <f t="shared" si="630"/>
        <v>170</v>
      </c>
      <c r="CX248" s="172">
        <f t="shared" si="631"/>
        <v>170</v>
      </c>
      <c r="CY248" s="172">
        <f t="shared" si="632"/>
        <v>170</v>
      </c>
      <c r="CZ248" s="172">
        <f t="shared" si="633"/>
        <v>170</v>
      </c>
      <c r="DB248" s="171">
        <f t="shared" si="634"/>
        <v>160</v>
      </c>
      <c r="DC248" s="172">
        <f t="shared" si="635"/>
        <v>160</v>
      </c>
      <c r="DD248" s="172">
        <f t="shared" si="636"/>
        <v>160</v>
      </c>
      <c r="DE248" s="172">
        <f t="shared" si="637"/>
        <v>160</v>
      </c>
      <c r="DF248" s="172">
        <f t="shared" si="638"/>
        <v>160</v>
      </c>
      <c r="DG248" s="172">
        <f t="shared" si="639"/>
        <v>160</v>
      </c>
      <c r="DH248" s="172">
        <f t="shared" si="640"/>
        <v>160</v>
      </c>
      <c r="DI248" s="172">
        <f t="shared" si="641"/>
        <v>150</v>
      </c>
      <c r="DJ248" s="172">
        <f t="shared" si="642"/>
        <v>130</v>
      </c>
      <c r="DK248" s="172">
        <f t="shared" si="643"/>
        <v>110.00000000000001</v>
      </c>
      <c r="DL248" s="172">
        <f t="shared" si="644"/>
        <v>110.00000000000001</v>
      </c>
      <c r="DM248" s="172">
        <f t="shared" si="645"/>
        <v>120</v>
      </c>
      <c r="DN248" s="172">
        <f t="shared" si="646"/>
        <v>120</v>
      </c>
      <c r="DO248" s="172">
        <f t="shared" si="647"/>
        <v>130</v>
      </c>
      <c r="DP248" s="172">
        <f t="shared" si="648"/>
        <v>150</v>
      </c>
      <c r="DQ248" s="172">
        <f t="shared" si="649"/>
        <v>150</v>
      </c>
      <c r="DR248" s="172">
        <f t="shared" si="650"/>
        <v>150</v>
      </c>
      <c r="DS248" s="172">
        <f t="shared" si="651"/>
        <v>150</v>
      </c>
      <c r="DT248" s="172">
        <f t="shared" si="652"/>
        <v>160</v>
      </c>
      <c r="DU248" s="172">
        <f t="shared" si="653"/>
        <v>160</v>
      </c>
      <c r="DV248" s="172">
        <f t="shared" si="654"/>
        <v>160</v>
      </c>
      <c r="DW248" s="172">
        <f t="shared" si="655"/>
        <v>160</v>
      </c>
      <c r="DX248" s="172">
        <f t="shared" si="656"/>
        <v>160</v>
      </c>
      <c r="DY248" s="172">
        <f t="shared" si="657"/>
        <v>160</v>
      </c>
      <c r="EA248" s="171">
        <f t="shared" si="658"/>
        <v>8200</v>
      </c>
      <c r="EB248" s="172">
        <f t="shared" si="659"/>
        <v>8200</v>
      </c>
      <c r="EC248" s="172">
        <f t="shared" si="660"/>
        <v>8200</v>
      </c>
      <c r="ED248" s="172">
        <f t="shared" si="661"/>
        <v>8200</v>
      </c>
      <c r="EE248" s="172">
        <f t="shared" si="662"/>
        <v>8200</v>
      </c>
      <c r="EF248" s="172">
        <f t="shared" si="663"/>
        <v>8200</v>
      </c>
      <c r="EG248" s="172">
        <f t="shared" si="664"/>
        <v>8200</v>
      </c>
      <c r="EH248" s="172">
        <f t="shared" si="665"/>
        <v>8300</v>
      </c>
      <c r="EI248" s="172">
        <f t="shared" si="666"/>
        <v>8500</v>
      </c>
      <c r="EJ248" s="172">
        <f t="shared" si="667"/>
        <v>8700</v>
      </c>
      <c r="EK248" s="172">
        <f t="shared" si="668"/>
        <v>8700</v>
      </c>
      <c r="EL248" s="172">
        <f t="shared" si="669"/>
        <v>8600</v>
      </c>
      <c r="EM248" s="172">
        <f t="shared" si="670"/>
        <v>8600</v>
      </c>
      <c r="EN248" s="172">
        <f t="shared" si="671"/>
        <v>8500</v>
      </c>
      <c r="EO248" s="172">
        <f t="shared" si="672"/>
        <v>8300</v>
      </c>
      <c r="EP248" s="172">
        <f t="shared" si="673"/>
        <v>8300</v>
      </c>
      <c r="EQ248" s="172">
        <f t="shared" si="674"/>
        <v>8300</v>
      </c>
      <c r="ER248" s="172">
        <f t="shared" si="675"/>
        <v>8300</v>
      </c>
      <c r="ES248" s="172">
        <f t="shared" si="676"/>
        <v>8200</v>
      </c>
      <c r="ET248" s="172">
        <f t="shared" si="677"/>
        <v>8200</v>
      </c>
      <c r="EU248" s="172">
        <f t="shared" si="678"/>
        <v>8200</v>
      </c>
      <c r="EV248" s="172">
        <f t="shared" si="679"/>
        <v>8200</v>
      </c>
      <c r="EW248" s="172">
        <f t="shared" si="680"/>
        <v>8200</v>
      </c>
      <c r="EX248" s="172">
        <f t="shared" si="681"/>
        <v>8200</v>
      </c>
      <c r="EZ248" s="171">
        <f t="shared" si="682"/>
        <v>8300</v>
      </c>
      <c r="FA248" s="172">
        <f t="shared" si="683"/>
        <v>8300</v>
      </c>
      <c r="FB248" s="172">
        <f t="shared" si="684"/>
        <v>8300</v>
      </c>
      <c r="FC248" s="172">
        <f t="shared" si="685"/>
        <v>8300</v>
      </c>
      <c r="FD248" s="172">
        <f t="shared" si="686"/>
        <v>8300</v>
      </c>
      <c r="FE248" s="172">
        <f t="shared" si="687"/>
        <v>8300</v>
      </c>
      <c r="FF248" s="172">
        <f t="shared" si="688"/>
        <v>8300</v>
      </c>
      <c r="FG248" s="172">
        <f t="shared" si="689"/>
        <v>8400</v>
      </c>
      <c r="FH248" s="172">
        <f t="shared" si="690"/>
        <v>8600</v>
      </c>
      <c r="FI248" s="172">
        <f t="shared" si="691"/>
        <v>8800</v>
      </c>
      <c r="FJ248" s="172">
        <f t="shared" si="692"/>
        <v>8800</v>
      </c>
      <c r="FK248" s="172">
        <f t="shared" si="693"/>
        <v>8700</v>
      </c>
      <c r="FL248" s="172">
        <f t="shared" si="694"/>
        <v>8700</v>
      </c>
      <c r="FM248" s="172">
        <f t="shared" si="695"/>
        <v>8600</v>
      </c>
      <c r="FN248" s="172">
        <f t="shared" si="696"/>
        <v>8400</v>
      </c>
      <c r="FO248" s="172">
        <f t="shared" si="697"/>
        <v>8400</v>
      </c>
      <c r="FP248" s="172">
        <f t="shared" si="698"/>
        <v>8400</v>
      </c>
      <c r="FQ248" s="172">
        <f t="shared" si="699"/>
        <v>8400</v>
      </c>
      <c r="FR248" s="172">
        <f t="shared" si="700"/>
        <v>8300</v>
      </c>
      <c r="FS248" s="172">
        <f t="shared" si="701"/>
        <v>8300</v>
      </c>
      <c r="FT248" s="172">
        <f t="shared" si="702"/>
        <v>8300</v>
      </c>
      <c r="FU248" s="172">
        <f t="shared" si="703"/>
        <v>8300</v>
      </c>
      <c r="FV248" s="172">
        <f t="shared" si="704"/>
        <v>8300</v>
      </c>
      <c r="FW248" s="172">
        <f t="shared" si="705"/>
        <v>8300</v>
      </c>
    </row>
    <row r="249" spans="3:179" ht="14.25" customHeight="1" x14ac:dyDescent="0.25">
      <c r="C249" s="132">
        <v>2037</v>
      </c>
      <c r="D249" s="14" t="s">
        <v>172</v>
      </c>
      <c r="E249" s="171">
        <f t="shared" si="706"/>
        <v>1387.49</v>
      </c>
      <c r="F249" s="172">
        <f t="shared" si="707"/>
        <v>1387.49</v>
      </c>
      <c r="G249" s="172">
        <f t="shared" si="708"/>
        <v>1387.49</v>
      </c>
      <c r="H249" s="172">
        <f t="shared" si="709"/>
        <v>1387.49</v>
      </c>
      <c r="I249" s="172">
        <f t="shared" si="710"/>
        <v>1387.49</v>
      </c>
      <c r="J249" s="172">
        <f t="shared" si="711"/>
        <v>1387.49</v>
      </c>
      <c r="K249" s="172">
        <f t="shared" si="712"/>
        <v>1387.49</v>
      </c>
      <c r="L249" s="172">
        <f t="shared" si="713"/>
        <v>1299.8105878341507</v>
      </c>
      <c r="M249" s="172">
        <f t="shared" si="714"/>
        <v>1133.0191103529294</v>
      </c>
      <c r="N249" s="172">
        <f t="shared" si="715"/>
        <v>1038.1355119605528</v>
      </c>
      <c r="O249" s="172">
        <f t="shared" si="716"/>
        <v>1005.1838701346684</v>
      </c>
      <c r="P249" s="172">
        <f t="shared" si="717"/>
        <v>1035.1850823940758</v>
      </c>
      <c r="Q249" s="172">
        <f t="shared" si="718"/>
        <v>1053.7223943647089</v>
      </c>
      <c r="R249" s="172">
        <f t="shared" si="719"/>
        <v>1148.0881182604642</v>
      </c>
      <c r="S249" s="172">
        <f t="shared" si="720"/>
        <v>1293.3629194789503</v>
      </c>
      <c r="T249" s="172">
        <f t="shared" si="721"/>
        <v>1321.29</v>
      </c>
      <c r="U249" s="172">
        <f t="shared" si="722"/>
        <v>1321.29</v>
      </c>
      <c r="V249" s="172">
        <f t="shared" si="723"/>
        <v>1321.29</v>
      </c>
      <c r="W249" s="172">
        <f t="shared" si="724"/>
        <v>1387.49</v>
      </c>
      <c r="X249" s="172">
        <f t="shared" si="725"/>
        <v>1387.49</v>
      </c>
      <c r="Y249" s="172">
        <f t="shared" si="726"/>
        <v>1387.49</v>
      </c>
      <c r="Z249" s="172">
        <f t="shared" si="727"/>
        <v>1387.49</v>
      </c>
      <c r="AA249" s="172">
        <f t="shared" si="728"/>
        <v>1387.49</v>
      </c>
      <c r="AB249" s="172">
        <f t="shared" si="729"/>
        <v>1387.49</v>
      </c>
      <c r="AC249" s="176">
        <f xml:space="preserve"> SUM(E249:AB249) * 30</f>
        <v>930232.42784341529</v>
      </c>
      <c r="AD249" s="195"/>
      <c r="AE249" s="171">
        <f t="shared" si="730"/>
        <v>8210</v>
      </c>
      <c r="AF249" s="172">
        <f t="shared" si="731"/>
        <v>8210</v>
      </c>
      <c r="AG249" s="172">
        <f t="shared" si="732"/>
        <v>8210</v>
      </c>
      <c r="AH249" s="172">
        <f t="shared" si="733"/>
        <v>8210</v>
      </c>
      <c r="AI249" s="172">
        <f t="shared" si="734"/>
        <v>8210</v>
      </c>
      <c r="AJ249" s="172">
        <f t="shared" si="735"/>
        <v>8210</v>
      </c>
      <c r="AK249" s="172">
        <f t="shared" si="736"/>
        <v>8210</v>
      </c>
      <c r="AL249" s="172">
        <f t="shared" si="737"/>
        <v>8341.8128075792283</v>
      </c>
      <c r="AM249" s="172">
        <f t="shared" si="738"/>
        <v>8579.3675615003103</v>
      </c>
      <c r="AN249" s="172">
        <f t="shared" si="739"/>
        <v>8707.8111821104685</v>
      </c>
      <c r="AO249" s="172">
        <f t="shared" si="740"/>
        <v>8751.4025436216725</v>
      </c>
      <c r="AP249" s="172">
        <f t="shared" si="741"/>
        <v>8711.7348625413833</v>
      </c>
      <c r="AQ249" s="172">
        <f t="shared" si="742"/>
        <v>8687.014323808904</v>
      </c>
      <c r="AR249" s="172">
        <f t="shared" si="743"/>
        <v>8558.5480206580814</v>
      </c>
      <c r="AS249" s="172">
        <f t="shared" si="744"/>
        <v>8351.3042800094336</v>
      </c>
      <c r="AT249" s="172">
        <f t="shared" si="745"/>
        <v>8310</v>
      </c>
      <c r="AU249" s="172">
        <f t="shared" si="746"/>
        <v>8310</v>
      </c>
      <c r="AV249" s="172">
        <f t="shared" si="747"/>
        <v>8310</v>
      </c>
      <c r="AW249" s="172">
        <f t="shared" si="748"/>
        <v>8210</v>
      </c>
      <c r="AX249" s="172">
        <f t="shared" si="749"/>
        <v>8210</v>
      </c>
      <c r="AY249" s="172">
        <f t="shared" si="750"/>
        <v>8210</v>
      </c>
      <c r="AZ249" s="172">
        <f t="shared" si="751"/>
        <v>8210</v>
      </c>
      <c r="BA249" s="172">
        <f t="shared" si="752"/>
        <v>8210</v>
      </c>
      <c r="BB249" s="172">
        <f t="shared" si="753"/>
        <v>8210</v>
      </c>
      <c r="BD249" s="189">
        <f xml:space="preserve">  'Generation Calculation'!CC236-'Bidders Proposed Renewables'!E211</f>
        <v>169</v>
      </c>
      <c r="BE249" s="190">
        <f xml:space="preserve">  'Generation Calculation'!CD236-'Bidders Proposed Renewables'!F211</f>
        <v>169</v>
      </c>
      <c r="BF249" s="190">
        <f xml:space="preserve">  'Generation Calculation'!CE236-'Bidders Proposed Renewables'!G211</f>
        <v>169</v>
      </c>
      <c r="BG249" s="190">
        <f xml:space="preserve">  'Generation Calculation'!CF236-'Bidders Proposed Renewables'!H211</f>
        <v>169</v>
      </c>
      <c r="BH249" s="190">
        <f xml:space="preserve">  'Generation Calculation'!CG236-'Bidders Proposed Renewables'!I211</f>
        <v>169</v>
      </c>
      <c r="BI249" s="190">
        <f xml:space="preserve">  'Generation Calculation'!CH236-'Bidders Proposed Renewables'!J211</f>
        <v>169</v>
      </c>
      <c r="BJ249" s="190">
        <f xml:space="preserve">  'Generation Calculation'!CI236-'Bidders Proposed Renewables'!K211</f>
        <v>169</v>
      </c>
      <c r="BK249" s="190">
        <f xml:space="preserve">  'Generation Calculation'!CJ236-'Bidders Proposed Renewables'!L211</f>
        <v>155.81871924207709</v>
      </c>
      <c r="BL249" s="190">
        <f xml:space="preserve">  'Generation Calculation'!CK236-'Bidders Proposed Renewables'!M211</f>
        <v>132.06324384996901</v>
      </c>
      <c r="BM249" s="190">
        <f xml:space="preserve">  'Generation Calculation'!CL236-'Bidders Proposed Renewables'!N211</f>
        <v>119.21888178895321</v>
      </c>
      <c r="BN249" s="190">
        <f xml:space="preserve">  'Generation Calculation'!CM236-'Bidders Proposed Renewables'!O211</f>
        <v>114.85974563783282</v>
      </c>
      <c r="BO249" s="190">
        <f xml:space="preserve">  'Generation Calculation'!CN236-'Bidders Proposed Renewables'!P211</f>
        <v>118.82651374586166</v>
      </c>
      <c r="BP249" s="190">
        <f xml:space="preserve">  'Generation Calculation'!CO236-'Bidders Proposed Renewables'!Q211</f>
        <v>121.29856761910969</v>
      </c>
      <c r="BQ249" s="190">
        <f xml:space="preserve">  'Generation Calculation'!CP236-'Bidders Proposed Renewables'!R211</f>
        <v>134.14519793419186</v>
      </c>
      <c r="BR249" s="190">
        <f xml:space="preserve">  'Generation Calculation'!CQ236-'Bidders Proposed Renewables'!S211</f>
        <v>154.86957199905657</v>
      </c>
      <c r="BS249" s="190">
        <f xml:space="preserve">  'Generation Calculation'!CR236-'Bidders Proposed Renewables'!T211</f>
        <v>159</v>
      </c>
      <c r="BT249" s="190">
        <f xml:space="preserve">  'Generation Calculation'!CS236-'Bidders Proposed Renewables'!U211</f>
        <v>159</v>
      </c>
      <c r="BU249" s="190">
        <f xml:space="preserve">  'Generation Calculation'!CT236-'Bidders Proposed Renewables'!V211</f>
        <v>159</v>
      </c>
      <c r="BV249" s="190">
        <f xml:space="preserve">  'Generation Calculation'!CU236-'Bidders Proposed Renewables'!W211</f>
        <v>169</v>
      </c>
      <c r="BW249" s="190">
        <f xml:space="preserve">  'Generation Calculation'!CV236-'Bidders Proposed Renewables'!X211</f>
        <v>169</v>
      </c>
      <c r="BX249" s="190">
        <f xml:space="preserve">  'Generation Calculation'!CW236-'Bidders Proposed Renewables'!Y211</f>
        <v>169</v>
      </c>
      <c r="BY249" s="190">
        <f xml:space="preserve">  'Generation Calculation'!CX236-'Bidders Proposed Renewables'!Z211</f>
        <v>169</v>
      </c>
      <c r="BZ249" s="190">
        <f xml:space="preserve">  'Generation Calculation'!CY236-'Bidders Proposed Renewables'!AA211</f>
        <v>169</v>
      </c>
      <c r="CA249" s="190">
        <f xml:space="preserve">  'Generation Calculation'!CZ236-'Bidders Proposed Renewables'!AB211</f>
        <v>169</v>
      </c>
      <c r="CC249" s="171">
        <f t="shared" ref="CC249:CC312" si="754">INDEX($I$22:$I$40,MATCH(BD249,$I$22:$I$40,-1))</f>
        <v>170</v>
      </c>
      <c r="CD249" s="172">
        <f t="shared" ref="CD249:CD312" si="755">INDEX($I$22:$I$40,MATCH(BE249,$I$22:$I$40,-1))</f>
        <v>170</v>
      </c>
      <c r="CE249" s="172">
        <f t="shared" ref="CE249:CE312" si="756">INDEX($I$22:$I$40,MATCH(BF249,$I$22:$I$40,-1))</f>
        <v>170</v>
      </c>
      <c r="CF249" s="172">
        <f t="shared" ref="CF249:CF312" si="757">INDEX($I$22:$I$40,MATCH(BG249,$I$22:$I$40,-1))</f>
        <v>170</v>
      </c>
      <c r="CG249" s="172">
        <f t="shared" ref="CG249:CG312" si="758">INDEX($I$22:$I$40,MATCH(BH249,$I$22:$I$40,-1))</f>
        <v>170</v>
      </c>
      <c r="CH249" s="172">
        <f t="shared" ref="CH249:CH312" si="759">INDEX($I$22:$I$40,MATCH(BI249,$I$22:$I$40,-1))</f>
        <v>170</v>
      </c>
      <c r="CI249" s="172">
        <f t="shared" ref="CI249:CI312" si="760">INDEX($I$22:$I$40,MATCH(BJ249,$I$22:$I$40,-1))</f>
        <v>170</v>
      </c>
      <c r="CJ249" s="172">
        <f t="shared" ref="CJ249:CJ312" si="761">INDEX($I$22:$I$40,MATCH(BK249,$I$22:$I$40,-1))</f>
        <v>160</v>
      </c>
      <c r="CK249" s="172">
        <f t="shared" ref="CK249:CK312" si="762">INDEX($I$22:$I$40,MATCH(BL249,$I$22:$I$40,-1))</f>
        <v>140</v>
      </c>
      <c r="CL249" s="172">
        <f t="shared" ref="CL249:CL312" si="763">INDEX($I$22:$I$40,MATCH(BM249,$I$22:$I$40,-1))</f>
        <v>120</v>
      </c>
      <c r="CM249" s="172">
        <f t="shared" ref="CM249:CM312" si="764">INDEX($I$22:$I$40,MATCH(BN249,$I$22:$I$40,-1))</f>
        <v>120</v>
      </c>
      <c r="CN249" s="172">
        <f t="shared" ref="CN249:CN312" si="765">INDEX($I$22:$I$40,MATCH(BO249,$I$22:$I$40,-1))</f>
        <v>120</v>
      </c>
      <c r="CO249" s="172">
        <f t="shared" ref="CO249:CO312" si="766">INDEX($I$22:$I$40,MATCH(BP249,$I$22:$I$40,-1))</f>
        <v>130</v>
      </c>
      <c r="CP249" s="172">
        <f t="shared" ref="CP249:CP312" si="767">INDEX($I$22:$I$40,MATCH(BQ249,$I$22:$I$40,-1))</f>
        <v>140</v>
      </c>
      <c r="CQ249" s="172">
        <f t="shared" ref="CQ249:CQ312" si="768">INDEX($I$22:$I$40,MATCH(BR249,$I$22:$I$40,-1))</f>
        <v>160</v>
      </c>
      <c r="CR249" s="172">
        <f t="shared" ref="CR249:CR312" si="769">INDEX($I$22:$I$40,MATCH(BS249,$I$22:$I$40,-1))</f>
        <v>160</v>
      </c>
      <c r="CS249" s="172">
        <f t="shared" ref="CS249:CS312" si="770">INDEX($I$22:$I$40,MATCH(BT249,$I$22:$I$40,-1))</f>
        <v>160</v>
      </c>
      <c r="CT249" s="172">
        <f t="shared" ref="CT249:CT312" si="771">INDEX($I$22:$I$40,MATCH(BU249,$I$22:$I$40,-1))</f>
        <v>160</v>
      </c>
      <c r="CU249" s="172">
        <f t="shared" ref="CU249:CU312" si="772">INDEX($I$22:$I$40,MATCH(BV249,$I$22:$I$40,-1))</f>
        <v>170</v>
      </c>
      <c r="CV249" s="172">
        <f t="shared" ref="CV249:CV312" si="773">INDEX($I$22:$I$40,MATCH(BW249,$I$22:$I$40,-1))</f>
        <v>170</v>
      </c>
      <c r="CW249" s="172">
        <f t="shared" ref="CW249:CW312" si="774">INDEX($I$22:$I$40,MATCH(BX249,$I$22:$I$40,-1))</f>
        <v>170</v>
      </c>
      <c r="CX249" s="172">
        <f t="shared" ref="CX249:CX312" si="775">INDEX($I$22:$I$40,MATCH(BY249,$I$22:$I$40,-1))</f>
        <v>170</v>
      </c>
      <c r="CY249" s="172">
        <f t="shared" ref="CY249:CY312" si="776">INDEX($I$22:$I$40,MATCH(BZ249,$I$22:$I$40,-1))</f>
        <v>170</v>
      </c>
      <c r="CZ249" s="172">
        <f t="shared" ref="CZ249:CZ312" si="777">INDEX($I$22:$I$40,MATCH(CA249,$I$22:$I$40,-1))</f>
        <v>170</v>
      </c>
      <c r="DB249" s="171">
        <f t="shared" ref="DB249:DB312" si="778">INDEX($I$22:$I$40,MATCH(BD249,$I$22:$I$40,-1)+1)</f>
        <v>160</v>
      </c>
      <c r="DC249" s="172">
        <f t="shared" ref="DC249:DC312" si="779">INDEX($I$22:$I$40,MATCH(BE249,$I$22:$I$40,-1)+1)</f>
        <v>160</v>
      </c>
      <c r="DD249" s="172">
        <f t="shared" ref="DD249:DD312" si="780">INDEX($I$22:$I$40,MATCH(BF249,$I$22:$I$40,-1)+1)</f>
        <v>160</v>
      </c>
      <c r="DE249" s="172">
        <f t="shared" ref="DE249:DE312" si="781">INDEX($I$22:$I$40,MATCH(BG249,$I$22:$I$40,-1)+1)</f>
        <v>160</v>
      </c>
      <c r="DF249" s="172">
        <f t="shared" ref="DF249:DF312" si="782">INDEX($I$22:$I$40,MATCH(BH249,$I$22:$I$40,-1)+1)</f>
        <v>160</v>
      </c>
      <c r="DG249" s="172">
        <f t="shared" ref="DG249:DG312" si="783">INDEX($I$22:$I$40,MATCH(BI249,$I$22:$I$40,-1)+1)</f>
        <v>160</v>
      </c>
      <c r="DH249" s="172">
        <f t="shared" ref="DH249:DH312" si="784">INDEX($I$22:$I$40,MATCH(BJ249,$I$22:$I$40,-1)+1)</f>
        <v>160</v>
      </c>
      <c r="DI249" s="172">
        <f t="shared" ref="DI249:DI312" si="785">INDEX($I$22:$I$40,MATCH(BK249,$I$22:$I$40,-1)+1)</f>
        <v>150</v>
      </c>
      <c r="DJ249" s="172">
        <f t="shared" ref="DJ249:DJ312" si="786">INDEX($I$22:$I$40,MATCH(BL249,$I$22:$I$40,-1)+1)</f>
        <v>130</v>
      </c>
      <c r="DK249" s="172">
        <f t="shared" ref="DK249:DK312" si="787">INDEX($I$22:$I$40,MATCH(BM249,$I$22:$I$40,-1)+1)</f>
        <v>110.00000000000001</v>
      </c>
      <c r="DL249" s="172">
        <f t="shared" ref="DL249:DL312" si="788">INDEX($I$22:$I$40,MATCH(BN249,$I$22:$I$40,-1)+1)</f>
        <v>110.00000000000001</v>
      </c>
      <c r="DM249" s="172">
        <f t="shared" ref="DM249:DM312" si="789">INDEX($I$22:$I$40,MATCH(BO249,$I$22:$I$40,-1)+1)</f>
        <v>110.00000000000001</v>
      </c>
      <c r="DN249" s="172">
        <f t="shared" ref="DN249:DN312" si="790">INDEX($I$22:$I$40,MATCH(BP249,$I$22:$I$40,-1)+1)</f>
        <v>120</v>
      </c>
      <c r="DO249" s="172">
        <f t="shared" ref="DO249:DO312" si="791">INDEX($I$22:$I$40,MATCH(BQ249,$I$22:$I$40,-1)+1)</f>
        <v>130</v>
      </c>
      <c r="DP249" s="172">
        <f t="shared" ref="DP249:DP312" si="792">INDEX($I$22:$I$40,MATCH(BR249,$I$22:$I$40,-1)+1)</f>
        <v>150</v>
      </c>
      <c r="DQ249" s="172">
        <f t="shared" ref="DQ249:DQ312" si="793">INDEX($I$22:$I$40,MATCH(BS249,$I$22:$I$40,-1)+1)</f>
        <v>150</v>
      </c>
      <c r="DR249" s="172">
        <f t="shared" ref="DR249:DR312" si="794">INDEX($I$22:$I$40,MATCH(BT249,$I$22:$I$40,-1)+1)</f>
        <v>150</v>
      </c>
      <c r="DS249" s="172">
        <f t="shared" ref="DS249:DS312" si="795">INDEX($I$22:$I$40,MATCH(BU249,$I$22:$I$40,-1)+1)</f>
        <v>150</v>
      </c>
      <c r="DT249" s="172">
        <f t="shared" ref="DT249:DT312" si="796">INDEX($I$22:$I$40,MATCH(BV249,$I$22:$I$40,-1)+1)</f>
        <v>160</v>
      </c>
      <c r="DU249" s="172">
        <f t="shared" ref="DU249:DU312" si="797">INDEX($I$22:$I$40,MATCH(BW249,$I$22:$I$40,-1)+1)</f>
        <v>160</v>
      </c>
      <c r="DV249" s="172">
        <f t="shared" ref="DV249:DV312" si="798">INDEX($I$22:$I$40,MATCH(BX249,$I$22:$I$40,-1)+1)</f>
        <v>160</v>
      </c>
      <c r="DW249" s="172">
        <f t="shared" ref="DW249:DW312" si="799">INDEX($I$22:$I$40,MATCH(BY249,$I$22:$I$40,-1)+1)</f>
        <v>160</v>
      </c>
      <c r="DX249" s="172">
        <f t="shared" ref="DX249:DX312" si="800">INDEX($I$22:$I$40,MATCH(BZ249,$I$22:$I$40,-1)+1)</f>
        <v>160</v>
      </c>
      <c r="DY249" s="172">
        <f t="shared" ref="DY249:DY312" si="801">INDEX($I$22:$I$40,MATCH(CA249,$I$22:$I$40,-1)+1)</f>
        <v>160</v>
      </c>
      <c r="EA249" s="171">
        <f t="shared" si="658"/>
        <v>8200</v>
      </c>
      <c r="EB249" s="172">
        <f t="shared" si="659"/>
        <v>8200</v>
      </c>
      <c r="EC249" s="172">
        <f t="shared" si="660"/>
        <v>8200</v>
      </c>
      <c r="ED249" s="172">
        <f t="shared" si="661"/>
        <v>8200</v>
      </c>
      <c r="EE249" s="172">
        <f t="shared" si="662"/>
        <v>8200</v>
      </c>
      <c r="EF249" s="172">
        <f t="shared" si="663"/>
        <v>8200</v>
      </c>
      <c r="EG249" s="172">
        <f t="shared" si="664"/>
        <v>8200</v>
      </c>
      <c r="EH249" s="172">
        <f t="shared" si="665"/>
        <v>8300</v>
      </c>
      <c r="EI249" s="172">
        <f t="shared" si="666"/>
        <v>8500</v>
      </c>
      <c r="EJ249" s="172">
        <f t="shared" si="667"/>
        <v>8700</v>
      </c>
      <c r="EK249" s="172">
        <f t="shared" si="668"/>
        <v>8700</v>
      </c>
      <c r="EL249" s="172">
        <f t="shared" si="669"/>
        <v>8700</v>
      </c>
      <c r="EM249" s="172">
        <f t="shared" si="670"/>
        <v>8600</v>
      </c>
      <c r="EN249" s="172">
        <f t="shared" si="671"/>
        <v>8500</v>
      </c>
      <c r="EO249" s="172">
        <f t="shared" si="672"/>
        <v>8300</v>
      </c>
      <c r="EP249" s="172">
        <f t="shared" si="673"/>
        <v>8300</v>
      </c>
      <c r="EQ249" s="172">
        <f t="shared" si="674"/>
        <v>8300</v>
      </c>
      <c r="ER249" s="172">
        <f t="shared" si="675"/>
        <v>8300</v>
      </c>
      <c r="ES249" s="172">
        <f t="shared" si="676"/>
        <v>8200</v>
      </c>
      <c r="ET249" s="172">
        <f t="shared" si="677"/>
        <v>8200</v>
      </c>
      <c r="EU249" s="172">
        <f t="shared" si="678"/>
        <v>8200</v>
      </c>
      <c r="EV249" s="172">
        <f t="shared" si="679"/>
        <v>8200</v>
      </c>
      <c r="EW249" s="172">
        <f t="shared" si="680"/>
        <v>8200</v>
      </c>
      <c r="EX249" s="172">
        <f t="shared" si="681"/>
        <v>8200</v>
      </c>
      <c r="EZ249" s="171">
        <f t="shared" si="682"/>
        <v>8300</v>
      </c>
      <c r="FA249" s="172">
        <f t="shared" si="683"/>
        <v>8300</v>
      </c>
      <c r="FB249" s="172">
        <f t="shared" si="684"/>
        <v>8300</v>
      </c>
      <c r="FC249" s="172">
        <f t="shared" si="685"/>
        <v>8300</v>
      </c>
      <c r="FD249" s="172">
        <f t="shared" si="686"/>
        <v>8300</v>
      </c>
      <c r="FE249" s="172">
        <f t="shared" si="687"/>
        <v>8300</v>
      </c>
      <c r="FF249" s="172">
        <f t="shared" si="688"/>
        <v>8300</v>
      </c>
      <c r="FG249" s="172">
        <f t="shared" si="689"/>
        <v>8400</v>
      </c>
      <c r="FH249" s="172">
        <f t="shared" si="690"/>
        <v>8600</v>
      </c>
      <c r="FI249" s="172">
        <f t="shared" si="691"/>
        <v>8800</v>
      </c>
      <c r="FJ249" s="172">
        <f t="shared" si="692"/>
        <v>8800</v>
      </c>
      <c r="FK249" s="172">
        <f t="shared" si="693"/>
        <v>8800</v>
      </c>
      <c r="FL249" s="172">
        <f t="shared" si="694"/>
        <v>8700</v>
      </c>
      <c r="FM249" s="172">
        <f t="shared" si="695"/>
        <v>8600</v>
      </c>
      <c r="FN249" s="172">
        <f t="shared" si="696"/>
        <v>8400</v>
      </c>
      <c r="FO249" s="172">
        <f t="shared" si="697"/>
        <v>8400</v>
      </c>
      <c r="FP249" s="172">
        <f t="shared" si="698"/>
        <v>8400</v>
      </c>
      <c r="FQ249" s="172">
        <f t="shared" si="699"/>
        <v>8400</v>
      </c>
      <c r="FR249" s="172">
        <f t="shared" si="700"/>
        <v>8300</v>
      </c>
      <c r="FS249" s="172">
        <f t="shared" si="701"/>
        <v>8300</v>
      </c>
      <c r="FT249" s="172">
        <f t="shared" si="702"/>
        <v>8300</v>
      </c>
      <c r="FU249" s="172">
        <f t="shared" si="703"/>
        <v>8300</v>
      </c>
      <c r="FV249" s="172">
        <f t="shared" si="704"/>
        <v>8300</v>
      </c>
      <c r="FW249" s="172">
        <f t="shared" si="705"/>
        <v>8300</v>
      </c>
    </row>
    <row r="250" spans="3:179" ht="14.25" customHeight="1" x14ac:dyDescent="0.25">
      <c r="C250" s="132">
        <v>2037</v>
      </c>
      <c r="D250" s="14" t="s">
        <v>173</v>
      </c>
      <c r="E250" s="171">
        <f t="shared" si="706"/>
        <v>1387.49</v>
      </c>
      <c r="F250" s="172">
        <f t="shared" si="707"/>
        <v>1387.49</v>
      </c>
      <c r="G250" s="172">
        <f t="shared" si="708"/>
        <v>1387.49</v>
      </c>
      <c r="H250" s="172">
        <f t="shared" si="709"/>
        <v>1387.49</v>
      </c>
      <c r="I250" s="172">
        <f t="shared" si="710"/>
        <v>1387.49</v>
      </c>
      <c r="J250" s="172">
        <f t="shared" si="711"/>
        <v>1387.49</v>
      </c>
      <c r="K250" s="172">
        <f t="shared" si="712"/>
        <v>1387.49</v>
      </c>
      <c r="L250" s="172">
        <f t="shared" si="713"/>
        <v>1321.29</v>
      </c>
      <c r="M250" s="172">
        <f t="shared" si="714"/>
        <v>1193.0125342657047</v>
      </c>
      <c r="N250" s="172">
        <f t="shared" si="715"/>
        <v>1055.5092283428696</v>
      </c>
      <c r="O250" s="172">
        <f t="shared" si="716"/>
        <v>1028.9289677990455</v>
      </c>
      <c r="P250" s="172">
        <f t="shared" si="717"/>
        <v>1031.1058509010379</v>
      </c>
      <c r="Q250" s="172">
        <f t="shared" si="718"/>
        <v>1148.8334626435922</v>
      </c>
      <c r="R250" s="172">
        <f t="shared" si="719"/>
        <v>1198.541012244275</v>
      </c>
      <c r="S250" s="172">
        <f t="shared" si="720"/>
        <v>1321.29</v>
      </c>
      <c r="T250" s="172">
        <f t="shared" si="721"/>
        <v>1321.29</v>
      </c>
      <c r="U250" s="172">
        <f t="shared" si="722"/>
        <v>1321.29</v>
      </c>
      <c r="V250" s="172">
        <f t="shared" si="723"/>
        <v>1321.29</v>
      </c>
      <c r="W250" s="172">
        <f t="shared" si="724"/>
        <v>1387.49</v>
      </c>
      <c r="X250" s="172">
        <f t="shared" si="725"/>
        <v>1387.49</v>
      </c>
      <c r="Y250" s="172">
        <f t="shared" si="726"/>
        <v>1387.49</v>
      </c>
      <c r="Z250" s="172">
        <f t="shared" si="727"/>
        <v>1387.49</v>
      </c>
      <c r="AA250" s="172">
        <f t="shared" si="728"/>
        <v>1387.49</v>
      </c>
      <c r="AB250" s="172">
        <f t="shared" si="729"/>
        <v>1387.49</v>
      </c>
      <c r="AC250" s="176">
        <f xml:space="preserve"> SUM(E250:AB250) * 31</f>
        <v>970292.28274209274</v>
      </c>
      <c r="AD250" s="195"/>
      <c r="AE250" s="171">
        <f t="shared" si="730"/>
        <v>8210</v>
      </c>
      <c r="AF250" s="172">
        <f t="shared" si="731"/>
        <v>8210</v>
      </c>
      <c r="AG250" s="172">
        <f t="shared" si="732"/>
        <v>8210</v>
      </c>
      <c r="AH250" s="172">
        <f t="shared" si="733"/>
        <v>8210</v>
      </c>
      <c r="AI250" s="172">
        <f t="shared" si="734"/>
        <v>8210</v>
      </c>
      <c r="AJ250" s="172">
        <f t="shared" si="735"/>
        <v>8210</v>
      </c>
      <c r="AK250" s="172">
        <f t="shared" si="736"/>
        <v>8210</v>
      </c>
      <c r="AL250" s="172">
        <f t="shared" si="737"/>
        <v>8310</v>
      </c>
      <c r="AM250" s="172">
        <f t="shared" si="738"/>
        <v>8495.7544553089047</v>
      </c>
      <c r="AN250" s="172">
        <f t="shared" si="739"/>
        <v>8684.622834580663</v>
      </c>
      <c r="AO250" s="172">
        <f t="shared" si="740"/>
        <v>8720.0411565405411</v>
      </c>
      <c r="AP250" s="172">
        <f t="shared" si="741"/>
        <v>8717.1529688864011</v>
      </c>
      <c r="AQ250" s="172">
        <f t="shared" si="742"/>
        <v>8557.5151245094003</v>
      </c>
      <c r="AR250" s="172">
        <f t="shared" si="743"/>
        <v>8487.9499540775378</v>
      </c>
      <c r="AS250" s="172">
        <f t="shared" si="744"/>
        <v>8310</v>
      </c>
      <c r="AT250" s="172">
        <f t="shared" si="745"/>
        <v>8310</v>
      </c>
      <c r="AU250" s="172">
        <f t="shared" si="746"/>
        <v>8310</v>
      </c>
      <c r="AV250" s="172">
        <f t="shared" si="747"/>
        <v>8310</v>
      </c>
      <c r="AW250" s="172">
        <f t="shared" si="748"/>
        <v>8210</v>
      </c>
      <c r="AX250" s="172">
        <f t="shared" si="749"/>
        <v>8210</v>
      </c>
      <c r="AY250" s="172">
        <f t="shared" si="750"/>
        <v>8210</v>
      </c>
      <c r="AZ250" s="172">
        <f t="shared" si="751"/>
        <v>8210</v>
      </c>
      <c r="BA250" s="172">
        <f t="shared" si="752"/>
        <v>8210</v>
      </c>
      <c r="BB250" s="172">
        <f t="shared" si="753"/>
        <v>8210</v>
      </c>
      <c r="BD250" s="189">
        <f xml:space="preserve">  'Generation Calculation'!CC237-'Bidders Proposed Renewables'!E212</f>
        <v>169</v>
      </c>
      <c r="BE250" s="190">
        <f xml:space="preserve">  'Generation Calculation'!CD237-'Bidders Proposed Renewables'!F212</f>
        <v>169</v>
      </c>
      <c r="BF250" s="190">
        <f xml:space="preserve">  'Generation Calculation'!CE237-'Bidders Proposed Renewables'!G212</f>
        <v>169</v>
      </c>
      <c r="BG250" s="190">
        <f xml:space="preserve">  'Generation Calculation'!CF237-'Bidders Proposed Renewables'!H212</f>
        <v>169</v>
      </c>
      <c r="BH250" s="190">
        <f xml:space="preserve">  'Generation Calculation'!CG237-'Bidders Proposed Renewables'!I212</f>
        <v>169</v>
      </c>
      <c r="BI250" s="190">
        <f xml:space="preserve">  'Generation Calculation'!CH237-'Bidders Proposed Renewables'!J212</f>
        <v>169</v>
      </c>
      <c r="BJ250" s="190">
        <f xml:space="preserve">  'Generation Calculation'!CI237-'Bidders Proposed Renewables'!K212</f>
        <v>169</v>
      </c>
      <c r="BK250" s="190">
        <f xml:space="preserve">  'Generation Calculation'!CJ237-'Bidders Proposed Renewables'!L212</f>
        <v>159</v>
      </c>
      <c r="BL250" s="190">
        <f xml:space="preserve">  'Generation Calculation'!CK237-'Bidders Proposed Renewables'!M212</f>
        <v>140.42455446910947</v>
      </c>
      <c r="BM250" s="190">
        <f xml:space="preserve">  'Generation Calculation'!CL237-'Bidders Proposed Renewables'!N212</f>
        <v>121.53771654193372</v>
      </c>
      <c r="BN250" s="190">
        <f xml:space="preserve">  'Generation Calculation'!CM237-'Bidders Proposed Renewables'!O212</f>
        <v>117.99588434594584</v>
      </c>
      <c r="BO250" s="190">
        <f xml:space="preserve">  'Generation Calculation'!CN237-'Bidders Proposed Renewables'!P212</f>
        <v>118.28470311135993</v>
      </c>
      <c r="BP250" s="190">
        <f xml:space="preserve">  'Generation Calculation'!CO237-'Bidders Proposed Renewables'!Q212</f>
        <v>134.24848754905992</v>
      </c>
      <c r="BQ250" s="190">
        <f xml:space="preserve">  'Generation Calculation'!CP237-'Bidders Proposed Renewables'!R212</f>
        <v>141.20500459224621</v>
      </c>
      <c r="BR250" s="190">
        <f xml:space="preserve">  'Generation Calculation'!CQ237-'Bidders Proposed Renewables'!S212</f>
        <v>159</v>
      </c>
      <c r="BS250" s="190">
        <f xml:space="preserve">  'Generation Calculation'!CR237-'Bidders Proposed Renewables'!T212</f>
        <v>159</v>
      </c>
      <c r="BT250" s="190">
        <f xml:space="preserve">  'Generation Calculation'!CS237-'Bidders Proposed Renewables'!U212</f>
        <v>159</v>
      </c>
      <c r="BU250" s="190">
        <f xml:space="preserve">  'Generation Calculation'!CT237-'Bidders Proposed Renewables'!V212</f>
        <v>159</v>
      </c>
      <c r="BV250" s="190">
        <f xml:space="preserve">  'Generation Calculation'!CU237-'Bidders Proposed Renewables'!W212</f>
        <v>169</v>
      </c>
      <c r="BW250" s="190">
        <f xml:space="preserve">  'Generation Calculation'!CV237-'Bidders Proposed Renewables'!X212</f>
        <v>169</v>
      </c>
      <c r="BX250" s="190">
        <f xml:space="preserve">  'Generation Calculation'!CW237-'Bidders Proposed Renewables'!Y212</f>
        <v>169</v>
      </c>
      <c r="BY250" s="190">
        <f xml:space="preserve">  'Generation Calculation'!CX237-'Bidders Proposed Renewables'!Z212</f>
        <v>169</v>
      </c>
      <c r="BZ250" s="190">
        <f xml:space="preserve">  'Generation Calculation'!CY237-'Bidders Proposed Renewables'!AA212</f>
        <v>169</v>
      </c>
      <c r="CA250" s="190">
        <f xml:space="preserve">  'Generation Calculation'!CZ237-'Bidders Proposed Renewables'!AB212</f>
        <v>169</v>
      </c>
      <c r="CC250" s="171">
        <f t="shared" si="754"/>
        <v>170</v>
      </c>
      <c r="CD250" s="172">
        <f t="shared" si="755"/>
        <v>170</v>
      </c>
      <c r="CE250" s="172">
        <f t="shared" si="756"/>
        <v>170</v>
      </c>
      <c r="CF250" s="172">
        <f t="shared" si="757"/>
        <v>170</v>
      </c>
      <c r="CG250" s="172">
        <f t="shared" si="758"/>
        <v>170</v>
      </c>
      <c r="CH250" s="172">
        <f t="shared" si="759"/>
        <v>170</v>
      </c>
      <c r="CI250" s="172">
        <f t="shared" si="760"/>
        <v>170</v>
      </c>
      <c r="CJ250" s="172">
        <f t="shared" si="761"/>
        <v>160</v>
      </c>
      <c r="CK250" s="172">
        <f t="shared" si="762"/>
        <v>150</v>
      </c>
      <c r="CL250" s="172">
        <f t="shared" si="763"/>
        <v>130</v>
      </c>
      <c r="CM250" s="172">
        <f t="shared" si="764"/>
        <v>120</v>
      </c>
      <c r="CN250" s="172">
        <f t="shared" si="765"/>
        <v>120</v>
      </c>
      <c r="CO250" s="172">
        <f t="shared" si="766"/>
        <v>140</v>
      </c>
      <c r="CP250" s="172">
        <f t="shared" si="767"/>
        <v>150</v>
      </c>
      <c r="CQ250" s="172">
        <f t="shared" si="768"/>
        <v>160</v>
      </c>
      <c r="CR250" s="172">
        <f t="shared" si="769"/>
        <v>160</v>
      </c>
      <c r="CS250" s="172">
        <f t="shared" si="770"/>
        <v>160</v>
      </c>
      <c r="CT250" s="172">
        <f t="shared" si="771"/>
        <v>160</v>
      </c>
      <c r="CU250" s="172">
        <f t="shared" si="772"/>
        <v>170</v>
      </c>
      <c r="CV250" s="172">
        <f t="shared" si="773"/>
        <v>170</v>
      </c>
      <c r="CW250" s="172">
        <f t="shared" si="774"/>
        <v>170</v>
      </c>
      <c r="CX250" s="172">
        <f t="shared" si="775"/>
        <v>170</v>
      </c>
      <c r="CY250" s="172">
        <f t="shared" si="776"/>
        <v>170</v>
      </c>
      <c r="CZ250" s="172">
        <f t="shared" si="777"/>
        <v>170</v>
      </c>
      <c r="DB250" s="171">
        <f t="shared" si="778"/>
        <v>160</v>
      </c>
      <c r="DC250" s="172">
        <f t="shared" si="779"/>
        <v>160</v>
      </c>
      <c r="DD250" s="172">
        <f t="shared" si="780"/>
        <v>160</v>
      </c>
      <c r="DE250" s="172">
        <f t="shared" si="781"/>
        <v>160</v>
      </c>
      <c r="DF250" s="172">
        <f t="shared" si="782"/>
        <v>160</v>
      </c>
      <c r="DG250" s="172">
        <f t="shared" si="783"/>
        <v>160</v>
      </c>
      <c r="DH250" s="172">
        <f t="shared" si="784"/>
        <v>160</v>
      </c>
      <c r="DI250" s="172">
        <f t="shared" si="785"/>
        <v>150</v>
      </c>
      <c r="DJ250" s="172">
        <f t="shared" si="786"/>
        <v>140</v>
      </c>
      <c r="DK250" s="172">
        <f t="shared" si="787"/>
        <v>120</v>
      </c>
      <c r="DL250" s="172">
        <f t="shared" si="788"/>
        <v>110.00000000000001</v>
      </c>
      <c r="DM250" s="172">
        <f t="shared" si="789"/>
        <v>110.00000000000001</v>
      </c>
      <c r="DN250" s="172">
        <f t="shared" si="790"/>
        <v>130</v>
      </c>
      <c r="DO250" s="172">
        <f t="shared" si="791"/>
        <v>140</v>
      </c>
      <c r="DP250" s="172">
        <f t="shared" si="792"/>
        <v>150</v>
      </c>
      <c r="DQ250" s="172">
        <f t="shared" si="793"/>
        <v>150</v>
      </c>
      <c r="DR250" s="172">
        <f t="shared" si="794"/>
        <v>150</v>
      </c>
      <c r="DS250" s="172">
        <f t="shared" si="795"/>
        <v>150</v>
      </c>
      <c r="DT250" s="172">
        <f t="shared" si="796"/>
        <v>160</v>
      </c>
      <c r="DU250" s="172">
        <f t="shared" si="797"/>
        <v>160</v>
      </c>
      <c r="DV250" s="172">
        <f t="shared" si="798"/>
        <v>160</v>
      </c>
      <c r="DW250" s="172">
        <f t="shared" si="799"/>
        <v>160</v>
      </c>
      <c r="DX250" s="172">
        <f t="shared" si="800"/>
        <v>160</v>
      </c>
      <c r="DY250" s="172">
        <f t="shared" si="801"/>
        <v>160</v>
      </c>
      <c r="EA250" s="171">
        <f t="shared" si="658"/>
        <v>8200</v>
      </c>
      <c r="EB250" s="172">
        <f t="shared" si="659"/>
        <v>8200</v>
      </c>
      <c r="EC250" s="172">
        <f t="shared" si="660"/>
        <v>8200</v>
      </c>
      <c r="ED250" s="172">
        <f t="shared" si="661"/>
        <v>8200</v>
      </c>
      <c r="EE250" s="172">
        <f t="shared" si="662"/>
        <v>8200</v>
      </c>
      <c r="EF250" s="172">
        <f t="shared" si="663"/>
        <v>8200</v>
      </c>
      <c r="EG250" s="172">
        <f t="shared" si="664"/>
        <v>8200</v>
      </c>
      <c r="EH250" s="172">
        <f t="shared" si="665"/>
        <v>8300</v>
      </c>
      <c r="EI250" s="172">
        <f t="shared" si="666"/>
        <v>8400</v>
      </c>
      <c r="EJ250" s="172">
        <f t="shared" si="667"/>
        <v>8600</v>
      </c>
      <c r="EK250" s="172">
        <f t="shared" si="668"/>
        <v>8700</v>
      </c>
      <c r="EL250" s="172">
        <f t="shared" si="669"/>
        <v>8700</v>
      </c>
      <c r="EM250" s="172">
        <f t="shared" si="670"/>
        <v>8500</v>
      </c>
      <c r="EN250" s="172">
        <f t="shared" si="671"/>
        <v>8400</v>
      </c>
      <c r="EO250" s="172">
        <f t="shared" si="672"/>
        <v>8300</v>
      </c>
      <c r="EP250" s="172">
        <f t="shared" si="673"/>
        <v>8300</v>
      </c>
      <c r="EQ250" s="172">
        <f t="shared" si="674"/>
        <v>8300</v>
      </c>
      <c r="ER250" s="172">
        <f t="shared" si="675"/>
        <v>8300</v>
      </c>
      <c r="ES250" s="172">
        <f t="shared" si="676"/>
        <v>8200</v>
      </c>
      <c r="ET250" s="172">
        <f t="shared" si="677"/>
        <v>8200</v>
      </c>
      <c r="EU250" s="172">
        <f t="shared" si="678"/>
        <v>8200</v>
      </c>
      <c r="EV250" s="172">
        <f t="shared" si="679"/>
        <v>8200</v>
      </c>
      <c r="EW250" s="172">
        <f t="shared" si="680"/>
        <v>8200</v>
      </c>
      <c r="EX250" s="172">
        <f t="shared" si="681"/>
        <v>8200</v>
      </c>
      <c r="EZ250" s="171">
        <f t="shared" si="682"/>
        <v>8300</v>
      </c>
      <c r="FA250" s="172">
        <f t="shared" si="683"/>
        <v>8300</v>
      </c>
      <c r="FB250" s="172">
        <f t="shared" si="684"/>
        <v>8300</v>
      </c>
      <c r="FC250" s="172">
        <f t="shared" si="685"/>
        <v>8300</v>
      </c>
      <c r="FD250" s="172">
        <f t="shared" si="686"/>
        <v>8300</v>
      </c>
      <c r="FE250" s="172">
        <f t="shared" si="687"/>
        <v>8300</v>
      </c>
      <c r="FF250" s="172">
        <f t="shared" si="688"/>
        <v>8300</v>
      </c>
      <c r="FG250" s="172">
        <f t="shared" si="689"/>
        <v>8400</v>
      </c>
      <c r="FH250" s="172">
        <f t="shared" si="690"/>
        <v>8500</v>
      </c>
      <c r="FI250" s="172">
        <f t="shared" si="691"/>
        <v>8700</v>
      </c>
      <c r="FJ250" s="172">
        <f t="shared" si="692"/>
        <v>8800</v>
      </c>
      <c r="FK250" s="172">
        <f t="shared" si="693"/>
        <v>8800</v>
      </c>
      <c r="FL250" s="172">
        <f t="shared" si="694"/>
        <v>8600</v>
      </c>
      <c r="FM250" s="172">
        <f t="shared" si="695"/>
        <v>8500</v>
      </c>
      <c r="FN250" s="172">
        <f t="shared" si="696"/>
        <v>8400</v>
      </c>
      <c r="FO250" s="172">
        <f t="shared" si="697"/>
        <v>8400</v>
      </c>
      <c r="FP250" s="172">
        <f t="shared" si="698"/>
        <v>8400</v>
      </c>
      <c r="FQ250" s="172">
        <f t="shared" si="699"/>
        <v>8400</v>
      </c>
      <c r="FR250" s="172">
        <f t="shared" si="700"/>
        <v>8300</v>
      </c>
      <c r="FS250" s="172">
        <f t="shared" si="701"/>
        <v>8300</v>
      </c>
      <c r="FT250" s="172">
        <f t="shared" si="702"/>
        <v>8300</v>
      </c>
      <c r="FU250" s="172">
        <f t="shared" si="703"/>
        <v>8300</v>
      </c>
      <c r="FV250" s="172">
        <f t="shared" si="704"/>
        <v>8300</v>
      </c>
      <c r="FW250" s="172">
        <f t="shared" si="705"/>
        <v>8300</v>
      </c>
    </row>
    <row r="251" spans="3:179" ht="14.25" customHeight="1" x14ac:dyDescent="0.25">
      <c r="C251" s="132">
        <v>2038</v>
      </c>
      <c r="D251" s="14" t="s">
        <v>163</v>
      </c>
      <c r="E251" s="171">
        <f t="shared" si="706"/>
        <v>1387.49</v>
      </c>
      <c r="F251" s="172">
        <f t="shared" si="707"/>
        <v>1387.49</v>
      </c>
      <c r="G251" s="172">
        <f t="shared" si="708"/>
        <v>1387.49</v>
      </c>
      <c r="H251" s="172">
        <f t="shared" si="709"/>
        <v>1387.49</v>
      </c>
      <c r="I251" s="172">
        <f t="shared" si="710"/>
        <v>1387.49</v>
      </c>
      <c r="J251" s="172">
        <f t="shared" si="711"/>
        <v>1387.49</v>
      </c>
      <c r="K251" s="172">
        <f t="shared" si="712"/>
        <v>1387.49</v>
      </c>
      <c r="L251" s="172">
        <f t="shared" si="713"/>
        <v>1321.29</v>
      </c>
      <c r="M251" s="172">
        <f t="shared" si="714"/>
        <v>1255.231148252105</v>
      </c>
      <c r="N251" s="172">
        <f t="shared" si="715"/>
        <v>1150.6159721207514</v>
      </c>
      <c r="O251" s="172">
        <f t="shared" si="716"/>
        <v>1103.2240312895119</v>
      </c>
      <c r="P251" s="172">
        <f t="shared" si="717"/>
        <v>1164.3542370396001</v>
      </c>
      <c r="Q251" s="172">
        <f t="shared" si="718"/>
        <v>1109.4110923911719</v>
      </c>
      <c r="R251" s="172">
        <f t="shared" si="719"/>
        <v>1190.5552831334599</v>
      </c>
      <c r="S251" s="172">
        <f t="shared" si="720"/>
        <v>1253.7315221427252</v>
      </c>
      <c r="T251" s="172">
        <f t="shared" si="721"/>
        <v>1321.29</v>
      </c>
      <c r="U251" s="172">
        <f t="shared" si="722"/>
        <v>1321.29</v>
      </c>
      <c r="V251" s="172">
        <f t="shared" si="723"/>
        <v>1321.29</v>
      </c>
      <c r="W251" s="172">
        <f t="shared" si="724"/>
        <v>1387.49</v>
      </c>
      <c r="X251" s="172">
        <f t="shared" si="725"/>
        <v>1387.49</v>
      </c>
      <c r="Y251" s="172">
        <f t="shared" si="726"/>
        <v>1387.49</v>
      </c>
      <c r="Z251" s="172">
        <f t="shared" si="727"/>
        <v>1387.49</v>
      </c>
      <c r="AA251" s="172">
        <f t="shared" si="728"/>
        <v>1387.49</v>
      </c>
      <c r="AB251" s="172">
        <f t="shared" si="729"/>
        <v>1387.49</v>
      </c>
      <c r="AC251" s="176">
        <f xml:space="preserve"> SUM(E251:AB251) *  31</f>
        <v>978039.25187744969</v>
      </c>
      <c r="AD251" s="195"/>
      <c r="AE251" s="171">
        <f t="shared" si="730"/>
        <v>8210</v>
      </c>
      <c r="AF251" s="172">
        <f t="shared" si="731"/>
        <v>8210</v>
      </c>
      <c r="AG251" s="172">
        <f t="shared" si="732"/>
        <v>8210</v>
      </c>
      <c r="AH251" s="172">
        <f t="shared" si="733"/>
        <v>8210</v>
      </c>
      <c r="AI251" s="172">
        <f t="shared" si="734"/>
        <v>8210</v>
      </c>
      <c r="AJ251" s="172">
        <f t="shared" si="735"/>
        <v>8210</v>
      </c>
      <c r="AK251" s="172">
        <f t="shared" si="736"/>
        <v>8210</v>
      </c>
      <c r="AL251" s="172">
        <f t="shared" si="737"/>
        <v>8310</v>
      </c>
      <c r="AM251" s="172">
        <f t="shared" si="738"/>
        <v>8406.9044704010776</v>
      </c>
      <c r="AN251" s="172">
        <f t="shared" si="739"/>
        <v>8555.0437277226592</v>
      </c>
      <c r="AO251" s="172">
        <f t="shared" si="740"/>
        <v>8620.1852387999279</v>
      </c>
      <c r="AP251" s="172">
        <f t="shared" si="741"/>
        <v>8535.9388770033438</v>
      </c>
      <c r="AQ251" s="172">
        <f t="shared" si="742"/>
        <v>8611.7467247323748</v>
      </c>
      <c r="AR251" s="172">
        <f t="shared" si="743"/>
        <v>8499.2178249109202</v>
      </c>
      <c r="AS251" s="172">
        <f t="shared" si="744"/>
        <v>8409.0728206519088</v>
      </c>
      <c r="AT251" s="172">
        <f t="shared" si="745"/>
        <v>8310</v>
      </c>
      <c r="AU251" s="172">
        <f t="shared" si="746"/>
        <v>8310</v>
      </c>
      <c r="AV251" s="172">
        <f t="shared" si="747"/>
        <v>8310</v>
      </c>
      <c r="AW251" s="172">
        <f t="shared" si="748"/>
        <v>8210</v>
      </c>
      <c r="AX251" s="172">
        <f t="shared" si="749"/>
        <v>8210</v>
      </c>
      <c r="AY251" s="172">
        <f t="shared" si="750"/>
        <v>8210</v>
      </c>
      <c r="AZ251" s="172">
        <f t="shared" si="751"/>
        <v>8210</v>
      </c>
      <c r="BA251" s="172">
        <f t="shared" si="752"/>
        <v>8210</v>
      </c>
      <c r="BB251" s="172">
        <f t="shared" si="753"/>
        <v>8210</v>
      </c>
      <c r="BD251" s="189">
        <f xml:space="preserve">  'Generation Calculation'!CC238-'Bidders Proposed Renewables'!E213</f>
        <v>169</v>
      </c>
      <c r="BE251" s="190">
        <f xml:space="preserve">  'Generation Calculation'!CD238-'Bidders Proposed Renewables'!F213</f>
        <v>169</v>
      </c>
      <c r="BF251" s="190">
        <f xml:space="preserve">  'Generation Calculation'!CE238-'Bidders Proposed Renewables'!G213</f>
        <v>169</v>
      </c>
      <c r="BG251" s="190">
        <f xml:space="preserve">  'Generation Calculation'!CF238-'Bidders Proposed Renewables'!H213</f>
        <v>169</v>
      </c>
      <c r="BH251" s="190">
        <f xml:space="preserve">  'Generation Calculation'!CG238-'Bidders Proposed Renewables'!I213</f>
        <v>169</v>
      </c>
      <c r="BI251" s="190">
        <f xml:space="preserve">  'Generation Calculation'!CH238-'Bidders Proposed Renewables'!J213</f>
        <v>169</v>
      </c>
      <c r="BJ251" s="190">
        <f xml:space="preserve">  'Generation Calculation'!CI238-'Bidders Proposed Renewables'!K213</f>
        <v>169</v>
      </c>
      <c r="BK251" s="190">
        <f xml:space="preserve">  'Generation Calculation'!CJ238-'Bidders Proposed Renewables'!L213</f>
        <v>159</v>
      </c>
      <c r="BL251" s="190">
        <f xml:space="preserve">  'Generation Calculation'!CK238-'Bidders Proposed Renewables'!M213</f>
        <v>149.30955295989227</v>
      </c>
      <c r="BM251" s="190">
        <f xml:space="preserve">  'Generation Calculation'!CL238-'Bidders Proposed Renewables'!N213</f>
        <v>134.49562722773408</v>
      </c>
      <c r="BN251" s="190">
        <f xml:space="preserve">  'Generation Calculation'!CM238-'Bidders Proposed Renewables'!O213</f>
        <v>127.98147612000724</v>
      </c>
      <c r="BO251" s="190">
        <f xml:space="preserve">  'Generation Calculation'!CN238-'Bidders Proposed Renewables'!P213</f>
        <v>136.40611229966566</v>
      </c>
      <c r="BP251" s="190">
        <f xml:space="preserve">  'Generation Calculation'!CO238-'Bidders Proposed Renewables'!Q213</f>
        <v>128.82532752676244</v>
      </c>
      <c r="BQ251" s="190">
        <f xml:space="preserve">  'Generation Calculation'!CP238-'Bidders Proposed Renewables'!R213</f>
        <v>140.07821750890798</v>
      </c>
      <c r="BR251" s="190">
        <f xml:space="preserve">  'Generation Calculation'!CQ238-'Bidders Proposed Renewables'!S213</f>
        <v>149.09271793480917</v>
      </c>
      <c r="BS251" s="190">
        <f xml:space="preserve">  'Generation Calculation'!CR238-'Bidders Proposed Renewables'!T213</f>
        <v>159</v>
      </c>
      <c r="BT251" s="190">
        <f xml:space="preserve">  'Generation Calculation'!CS238-'Bidders Proposed Renewables'!U213</f>
        <v>159</v>
      </c>
      <c r="BU251" s="190">
        <f xml:space="preserve">  'Generation Calculation'!CT238-'Bidders Proposed Renewables'!V213</f>
        <v>159</v>
      </c>
      <c r="BV251" s="190">
        <f xml:space="preserve">  'Generation Calculation'!CU238-'Bidders Proposed Renewables'!W213</f>
        <v>169</v>
      </c>
      <c r="BW251" s="190">
        <f xml:space="preserve">  'Generation Calculation'!CV238-'Bidders Proposed Renewables'!X213</f>
        <v>169</v>
      </c>
      <c r="BX251" s="190">
        <f xml:space="preserve">  'Generation Calculation'!CW238-'Bidders Proposed Renewables'!Y213</f>
        <v>169</v>
      </c>
      <c r="BY251" s="190">
        <f xml:space="preserve">  'Generation Calculation'!CX238-'Bidders Proposed Renewables'!Z213</f>
        <v>169</v>
      </c>
      <c r="BZ251" s="190">
        <f xml:space="preserve">  'Generation Calculation'!CY238-'Bidders Proposed Renewables'!AA213</f>
        <v>169</v>
      </c>
      <c r="CA251" s="190">
        <f xml:space="preserve">  'Generation Calculation'!CZ238-'Bidders Proposed Renewables'!AB213</f>
        <v>169</v>
      </c>
      <c r="CC251" s="171">
        <f t="shared" si="754"/>
        <v>170</v>
      </c>
      <c r="CD251" s="172">
        <f t="shared" si="755"/>
        <v>170</v>
      </c>
      <c r="CE251" s="172">
        <f t="shared" si="756"/>
        <v>170</v>
      </c>
      <c r="CF251" s="172">
        <f t="shared" si="757"/>
        <v>170</v>
      </c>
      <c r="CG251" s="172">
        <f t="shared" si="758"/>
        <v>170</v>
      </c>
      <c r="CH251" s="172">
        <f t="shared" si="759"/>
        <v>170</v>
      </c>
      <c r="CI251" s="172">
        <f t="shared" si="760"/>
        <v>170</v>
      </c>
      <c r="CJ251" s="172">
        <f t="shared" si="761"/>
        <v>160</v>
      </c>
      <c r="CK251" s="172">
        <f t="shared" si="762"/>
        <v>150</v>
      </c>
      <c r="CL251" s="172">
        <f t="shared" si="763"/>
        <v>140</v>
      </c>
      <c r="CM251" s="172">
        <f t="shared" si="764"/>
        <v>130</v>
      </c>
      <c r="CN251" s="172">
        <f t="shared" si="765"/>
        <v>140</v>
      </c>
      <c r="CO251" s="172">
        <f t="shared" si="766"/>
        <v>130</v>
      </c>
      <c r="CP251" s="172">
        <f t="shared" si="767"/>
        <v>150</v>
      </c>
      <c r="CQ251" s="172">
        <f t="shared" si="768"/>
        <v>150</v>
      </c>
      <c r="CR251" s="172">
        <f t="shared" si="769"/>
        <v>160</v>
      </c>
      <c r="CS251" s="172">
        <f t="shared" si="770"/>
        <v>160</v>
      </c>
      <c r="CT251" s="172">
        <f t="shared" si="771"/>
        <v>160</v>
      </c>
      <c r="CU251" s="172">
        <f t="shared" si="772"/>
        <v>170</v>
      </c>
      <c r="CV251" s="172">
        <f t="shared" si="773"/>
        <v>170</v>
      </c>
      <c r="CW251" s="172">
        <f t="shared" si="774"/>
        <v>170</v>
      </c>
      <c r="CX251" s="172">
        <f t="shared" si="775"/>
        <v>170</v>
      </c>
      <c r="CY251" s="172">
        <f t="shared" si="776"/>
        <v>170</v>
      </c>
      <c r="CZ251" s="172">
        <f t="shared" si="777"/>
        <v>170</v>
      </c>
      <c r="DB251" s="171">
        <f t="shared" si="778"/>
        <v>160</v>
      </c>
      <c r="DC251" s="172">
        <f t="shared" si="779"/>
        <v>160</v>
      </c>
      <c r="DD251" s="172">
        <f t="shared" si="780"/>
        <v>160</v>
      </c>
      <c r="DE251" s="172">
        <f t="shared" si="781"/>
        <v>160</v>
      </c>
      <c r="DF251" s="172">
        <f t="shared" si="782"/>
        <v>160</v>
      </c>
      <c r="DG251" s="172">
        <f t="shared" si="783"/>
        <v>160</v>
      </c>
      <c r="DH251" s="172">
        <f t="shared" si="784"/>
        <v>160</v>
      </c>
      <c r="DI251" s="172">
        <f t="shared" si="785"/>
        <v>150</v>
      </c>
      <c r="DJ251" s="172">
        <f t="shared" si="786"/>
        <v>140</v>
      </c>
      <c r="DK251" s="172">
        <f t="shared" si="787"/>
        <v>130</v>
      </c>
      <c r="DL251" s="172">
        <f t="shared" si="788"/>
        <v>120</v>
      </c>
      <c r="DM251" s="172">
        <f t="shared" si="789"/>
        <v>130</v>
      </c>
      <c r="DN251" s="172">
        <f t="shared" si="790"/>
        <v>120</v>
      </c>
      <c r="DO251" s="172">
        <f t="shared" si="791"/>
        <v>140</v>
      </c>
      <c r="DP251" s="172">
        <f t="shared" si="792"/>
        <v>140</v>
      </c>
      <c r="DQ251" s="172">
        <f t="shared" si="793"/>
        <v>150</v>
      </c>
      <c r="DR251" s="172">
        <f t="shared" si="794"/>
        <v>150</v>
      </c>
      <c r="DS251" s="172">
        <f t="shared" si="795"/>
        <v>150</v>
      </c>
      <c r="DT251" s="172">
        <f t="shared" si="796"/>
        <v>160</v>
      </c>
      <c r="DU251" s="172">
        <f t="shared" si="797"/>
        <v>160</v>
      </c>
      <c r="DV251" s="172">
        <f t="shared" si="798"/>
        <v>160</v>
      </c>
      <c r="DW251" s="172">
        <f t="shared" si="799"/>
        <v>160</v>
      </c>
      <c r="DX251" s="172">
        <f t="shared" si="800"/>
        <v>160</v>
      </c>
      <c r="DY251" s="172">
        <f t="shared" si="801"/>
        <v>160</v>
      </c>
      <c r="EA251" s="171">
        <f t="shared" si="658"/>
        <v>8200</v>
      </c>
      <c r="EB251" s="172">
        <f t="shared" si="659"/>
        <v>8200</v>
      </c>
      <c r="EC251" s="172">
        <f t="shared" si="660"/>
        <v>8200</v>
      </c>
      <c r="ED251" s="172">
        <f t="shared" si="661"/>
        <v>8200</v>
      </c>
      <c r="EE251" s="172">
        <f t="shared" si="662"/>
        <v>8200</v>
      </c>
      <c r="EF251" s="172">
        <f t="shared" si="663"/>
        <v>8200</v>
      </c>
      <c r="EG251" s="172">
        <f t="shared" si="664"/>
        <v>8200</v>
      </c>
      <c r="EH251" s="172">
        <f t="shared" si="665"/>
        <v>8300</v>
      </c>
      <c r="EI251" s="172">
        <f t="shared" si="666"/>
        <v>8400</v>
      </c>
      <c r="EJ251" s="172">
        <f t="shared" si="667"/>
        <v>8500</v>
      </c>
      <c r="EK251" s="172">
        <f t="shared" si="668"/>
        <v>8600</v>
      </c>
      <c r="EL251" s="172">
        <f t="shared" si="669"/>
        <v>8500</v>
      </c>
      <c r="EM251" s="172">
        <f t="shared" si="670"/>
        <v>8600</v>
      </c>
      <c r="EN251" s="172">
        <f t="shared" si="671"/>
        <v>8400</v>
      </c>
      <c r="EO251" s="172">
        <f t="shared" si="672"/>
        <v>8400</v>
      </c>
      <c r="EP251" s="172">
        <f t="shared" si="673"/>
        <v>8300</v>
      </c>
      <c r="EQ251" s="172">
        <f t="shared" si="674"/>
        <v>8300</v>
      </c>
      <c r="ER251" s="172">
        <f t="shared" si="675"/>
        <v>8300</v>
      </c>
      <c r="ES251" s="172">
        <f t="shared" si="676"/>
        <v>8200</v>
      </c>
      <c r="ET251" s="172">
        <f t="shared" si="677"/>
        <v>8200</v>
      </c>
      <c r="EU251" s="172">
        <f t="shared" si="678"/>
        <v>8200</v>
      </c>
      <c r="EV251" s="172">
        <f t="shared" si="679"/>
        <v>8200</v>
      </c>
      <c r="EW251" s="172">
        <f t="shared" si="680"/>
        <v>8200</v>
      </c>
      <c r="EX251" s="172">
        <f t="shared" si="681"/>
        <v>8200</v>
      </c>
      <c r="EZ251" s="171">
        <f t="shared" si="682"/>
        <v>8300</v>
      </c>
      <c r="FA251" s="172">
        <f t="shared" si="683"/>
        <v>8300</v>
      </c>
      <c r="FB251" s="172">
        <f t="shared" si="684"/>
        <v>8300</v>
      </c>
      <c r="FC251" s="172">
        <f t="shared" si="685"/>
        <v>8300</v>
      </c>
      <c r="FD251" s="172">
        <f t="shared" si="686"/>
        <v>8300</v>
      </c>
      <c r="FE251" s="172">
        <f t="shared" si="687"/>
        <v>8300</v>
      </c>
      <c r="FF251" s="172">
        <f t="shared" si="688"/>
        <v>8300</v>
      </c>
      <c r="FG251" s="172">
        <f t="shared" si="689"/>
        <v>8400</v>
      </c>
      <c r="FH251" s="172">
        <f t="shared" si="690"/>
        <v>8500</v>
      </c>
      <c r="FI251" s="172">
        <f t="shared" si="691"/>
        <v>8600</v>
      </c>
      <c r="FJ251" s="172">
        <f t="shared" si="692"/>
        <v>8700</v>
      </c>
      <c r="FK251" s="172">
        <f t="shared" si="693"/>
        <v>8600</v>
      </c>
      <c r="FL251" s="172">
        <f t="shared" si="694"/>
        <v>8700</v>
      </c>
      <c r="FM251" s="172">
        <f t="shared" si="695"/>
        <v>8500</v>
      </c>
      <c r="FN251" s="172">
        <f t="shared" si="696"/>
        <v>8500</v>
      </c>
      <c r="FO251" s="172">
        <f t="shared" si="697"/>
        <v>8400</v>
      </c>
      <c r="FP251" s="172">
        <f t="shared" si="698"/>
        <v>8400</v>
      </c>
      <c r="FQ251" s="172">
        <f t="shared" si="699"/>
        <v>8400</v>
      </c>
      <c r="FR251" s="172">
        <f t="shared" si="700"/>
        <v>8300</v>
      </c>
      <c r="FS251" s="172">
        <f t="shared" si="701"/>
        <v>8300</v>
      </c>
      <c r="FT251" s="172">
        <f t="shared" si="702"/>
        <v>8300</v>
      </c>
      <c r="FU251" s="172">
        <f t="shared" si="703"/>
        <v>8300</v>
      </c>
      <c r="FV251" s="172">
        <f t="shared" si="704"/>
        <v>8300</v>
      </c>
      <c r="FW251" s="172">
        <f t="shared" si="705"/>
        <v>8300</v>
      </c>
    </row>
    <row r="252" spans="3:179" ht="14.25" customHeight="1" x14ac:dyDescent="0.25">
      <c r="C252" s="132">
        <v>2038</v>
      </c>
      <c r="D252" s="14" t="s">
        <v>164</v>
      </c>
      <c r="E252" s="171">
        <f t="shared" si="706"/>
        <v>1387.49</v>
      </c>
      <c r="F252" s="172">
        <f t="shared" si="707"/>
        <v>1387.49</v>
      </c>
      <c r="G252" s="172">
        <f t="shared" si="708"/>
        <v>1387.49</v>
      </c>
      <c r="H252" s="172">
        <f t="shared" si="709"/>
        <v>1387.49</v>
      </c>
      <c r="I252" s="172">
        <f t="shared" si="710"/>
        <v>1387.49</v>
      </c>
      <c r="J252" s="172">
        <f t="shared" si="711"/>
        <v>1387.49</v>
      </c>
      <c r="K252" s="172">
        <f t="shared" si="712"/>
        <v>1387.49</v>
      </c>
      <c r="L252" s="172">
        <f t="shared" si="713"/>
        <v>1321.29</v>
      </c>
      <c r="M252" s="172">
        <f t="shared" si="714"/>
        <v>1247.3431449202953</v>
      </c>
      <c r="N252" s="172">
        <f t="shared" si="715"/>
        <v>1118.7903551194581</v>
      </c>
      <c r="O252" s="172">
        <f t="shared" si="716"/>
        <v>1029.3029237161252</v>
      </c>
      <c r="P252" s="172">
        <f t="shared" si="717"/>
        <v>1029.1954035182393</v>
      </c>
      <c r="Q252" s="172">
        <f t="shared" si="718"/>
        <v>1014.8083600241015</v>
      </c>
      <c r="R252" s="172">
        <f t="shared" si="719"/>
        <v>1078.2546288544586</v>
      </c>
      <c r="S252" s="172">
        <f t="shared" si="720"/>
        <v>1170.7238655954686</v>
      </c>
      <c r="T252" s="172">
        <f t="shared" si="721"/>
        <v>1321.29</v>
      </c>
      <c r="U252" s="172">
        <f t="shared" si="722"/>
        <v>1321.29</v>
      </c>
      <c r="V252" s="172">
        <f t="shared" si="723"/>
        <v>1321.29</v>
      </c>
      <c r="W252" s="172">
        <f t="shared" si="724"/>
        <v>1387.49</v>
      </c>
      <c r="X252" s="172">
        <f t="shared" si="725"/>
        <v>1387.49</v>
      </c>
      <c r="Y252" s="172">
        <f t="shared" si="726"/>
        <v>1387.49</v>
      </c>
      <c r="Z252" s="172">
        <f t="shared" si="727"/>
        <v>1387.49</v>
      </c>
      <c r="AA252" s="172">
        <f t="shared" si="728"/>
        <v>1387.49</v>
      </c>
      <c r="AB252" s="172">
        <f t="shared" si="729"/>
        <v>1387.49</v>
      </c>
      <c r="AC252" s="176">
        <f xml:space="preserve"> SUM(E252:AB252) * 28.25</f>
        <v>876059.30025938537</v>
      </c>
      <c r="AD252" s="195"/>
      <c r="AE252" s="171">
        <f t="shared" si="730"/>
        <v>8210</v>
      </c>
      <c r="AF252" s="172">
        <f t="shared" si="731"/>
        <v>8210</v>
      </c>
      <c r="AG252" s="172">
        <f t="shared" si="732"/>
        <v>8210</v>
      </c>
      <c r="AH252" s="172">
        <f t="shared" si="733"/>
        <v>8210</v>
      </c>
      <c r="AI252" s="172">
        <f t="shared" si="734"/>
        <v>8210</v>
      </c>
      <c r="AJ252" s="172">
        <f t="shared" si="735"/>
        <v>8210</v>
      </c>
      <c r="AK252" s="172">
        <f t="shared" si="736"/>
        <v>8210</v>
      </c>
      <c r="AL252" s="172">
        <f t="shared" si="737"/>
        <v>8310</v>
      </c>
      <c r="AM252" s="172">
        <f t="shared" si="738"/>
        <v>8418.2947612331118</v>
      </c>
      <c r="AN252" s="172">
        <f t="shared" si="739"/>
        <v>8598.9171611322472</v>
      </c>
      <c r="AO252" s="172">
        <f t="shared" si="740"/>
        <v>8719.5451665736473</v>
      </c>
      <c r="AP252" s="172">
        <f t="shared" si="741"/>
        <v>8719.6877808138979</v>
      </c>
      <c r="AQ252" s="172">
        <f t="shared" si="742"/>
        <v>8738.7222647957424</v>
      </c>
      <c r="AR252" s="172">
        <f t="shared" si="743"/>
        <v>8654.045587118957</v>
      </c>
      <c r="AS252" s="172">
        <f t="shared" si="744"/>
        <v>8527.0464553937945</v>
      </c>
      <c r="AT252" s="172">
        <f t="shared" si="745"/>
        <v>8310</v>
      </c>
      <c r="AU252" s="172">
        <f t="shared" si="746"/>
        <v>8310</v>
      </c>
      <c r="AV252" s="172">
        <f t="shared" si="747"/>
        <v>8310</v>
      </c>
      <c r="AW252" s="172">
        <f t="shared" si="748"/>
        <v>8210</v>
      </c>
      <c r="AX252" s="172">
        <f t="shared" si="749"/>
        <v>8210</v>
      </c>
      <c r="AY252" s="172">
        <f t="shared" si="750"/>
        <v>8210</v>
      </c>
      <c r="AZ252" s="172">
        <f t="shared" si="751"/>
        <v>8210</v>
      </c>
      <c r="BA252" s="172">
        <f t="shared" si="752"/>
        <v>8210</v>
      </c>
      <c r="BB252" s="172">
        <f t="shared" si="753"/>
        <v>8210</v>
      </c>
      <c r="BD252" s="189">
        <f xml:space="preserve">  'Generation Calculation'!CC239-'Bidders Proposed Renewables'!E214</f>
        <v>169</v>
      </c>
      <c r="BE252" s="190">
        <f xml:space="preserve">  'Generation Calculation'!CD239-'Bidders Proposed Renewables'!F214</f>
        <v>169</v>
      </c>
      <c r="BF252" s="190">
        <f xml:space="preserve">  'Generation Calculation'!CE239-'Bidders Proposed Renewables'!G214</f>
        <v>169</v>
      </c>
      <c r="BG252" s="190">
        <f xml:space="preserve">  'Generation Calculation'!CF239-'Bidders Proposed Renewables'!H214</f>
        <v>169</v>
      </c>
      <c r="BH252" s="190">
        <f xml:space="preserve">  'Generation Calculation'!CG239-'Bidders Proposed Renewables'!I214</f>
        <v>169</v>
      </c>
      <c r="BI252" s="190">
        <f xml:space="preserve">  'Generation Calculation'!CH239-'Bidders Proposed Renewables'!J214</f>
        <v>169</v>
      </c>
      <c r="BJ252" s="190">
        <f xml:space="preserve">  'Generation Calculation'!CI239-'Bidders Proposed Renewables'!K214</f>
        <v>169</v>
      </c>
      <c r="BK252" s="190">
        <f xml:space="preserve">  'Generation Calculation'!CJ239-'Bidders Proposed Renewables'!L214</f>
        <v>159</v>
      </c>
      <c r="BL252" s="190">
        <f xml:space="preserve">  'Generation Calculation'!CK239-'Bidders Proposed Renewables'!M214</f>
        <v>148.17052387668883</v>
      </c>
      <c r="BM252" s="190">
        <f xml:space="preserve">  'Generation Calculation'!CL239-'Bidders Proposed Renewables'!N214</f>
        <v>130.10828388677527</v>
      </c>
      <c r="BN252" s="190">
        <f xml:space="preserve">  'Generation Calculation'!CM239-'Bidders Proposed Renewables'!O214</f>
        <v>118.04548334263524</v>
      </c>
      <c r="BO252" s="190">
        <f xml:space="preserve">  'Generation Calculation'!CN239-'Bidders Proposed Renewables'!P214</f>
        <v>118.03122191861024</v>
      </c>
      <c r="BP252" s="190">
        <f xml:space="preserve">  'Generation Calculation'!CO239-'Bidders Proposed Renewables'!Q214</f>
        <v>116.12777352042569</v>
      </c>
      <c r="BQ252" s="190">
        <f xml:space="preserve">  'Generation Calculation'!CP239-'Bidders Proposed Renewables'!R214</f>
        <v>124.59544128810435</v>
      </c>
      <c r="BR252" s="190">
        <f xml:space="preserve">  'Generation Calculation'!CQ239-'Bidders Proposed Renewables'!S214</f>
        <v>137.2953544606205</v>
      </c>
      <c r="BS252" s="190">
        <f xml:space="preserve">  'Generation Calculation'!CR239-'Bidders Proposed Renewables'!T214</f>
        <v>159</v>
      </c>
      <c r="BT252" s="190">
        <f xml:space="preserve">  'Generation Calculation'!CS239-'Bidders Proposed Renewables'!U214</f>
        <v>159</v>
      </c>
      <c r="BU252" s="190">
        <f xml:space="preserve">  'Generation Calculation'!CT239-'Bidders Proposed Renewables'!V214</f>
        <v>159</v>
      </c>
      <c r="BV252" s="190">
        <f xml:space="preserve">  'Generation Calculation'!CU239-'Bidders Proposed Renewables'!W214</f>
        <v>169</v>
      </c>
      <c r="BW252" s="190">
        <f xml:space="preserve">  'Generation Calculation'!CV239-'Bidders Proposed Renewables'!X214</f>
        <v>169</v>
      </c>
      <c r="BX252" s="190">
        <f xml:space="preserve">  'Generation Calculation'!CW239-'Bidders Proposed Renewables'!Y214</f>
        <v>169</v>
      </c>
      <c r="BY252" s="190">
        <f xml:space="preserve">  'Generation Calculation'!CX239-'Bidders Proposed Renewables'!Z214</f>
        <v>169</v>
      </c>
      <c r="BZ252" s="190">
        <f xml:space="preserve">  'Generation Calculation'!CY239-'Bidders Proposed Renewables'!AA214</f>
        <v>169</v>
      </c>
      <c r="CA252" s="190">
        <f xml:space="preserve">  'Generation Calculation'!CZ239-'Bidders Proposed Renewables'!AB214</f>
        <v>169</v>
      </c>
      <c r="CC252" s="171">
        <f t="shared" si="754"/>
        <v>170</v>
      </c>
      <c r="CD252" s="172">
        <f t="shared" si="755"/>
        <v>170</v>
      </c>
      <c r="CE252" s="172">
        <f t="shared" si="756"/>
        <v>170</v>
      </c>
      <c r="CF252" s="172">
        <f t="shared" si="757"/>
        <v>170</v>
      </c>
      <c r="CG252" s="172">
        <f t="shared" si="758"/>
        <v>170</v>
      </c>
      <c r="CH252" s="172">
        <f t="shared" si="759"/>
        <v>170</v>
      </c>
      <c r="CI252" s="172">
        <f t="shared" si="760"/>
        <v>170</v>
      </c>
      <c r="CJ252" s="172">
        <f t="shared" si="761"/>
        <v>160</v>
      </c>
      <c r="CK252" s="172">
        <f t="shared" si="762"/>
        <v>150</v>
      </c>
      <c r="CL252" s="172">
        <f t="shared" si="763"/>
        <v>140</v>
      </c>
      <c r="CM252" s="172">
        <f t="shared" si="764"/>
        <v>120</v>
      </c>
      <c r="CN252" s="172">
        <f t="shared" si="765"/>
        <v>120</v>
      </c>
      <c r="CO252" s="172">
        <f t="shared" si="766"/>
        <v>120</v>
      </c>
      <c r="CP252" s="172">
        <f t="shared" si="767"/>
        <v>130</v>
      </c>
      <c r="CQ252" s="172">
        <f t="shared" si="768"/>
        <v>140</v>
      </c>
      <c r="CR252" s="172">
        <f t="shared" si="769"/>
        <v>160</v>
      </c>
      <c r="CS252" s="172">
        <f t="shared" si="770"/>
        <v>160</v>
      </c>
      <c r="CT252" s="172">
        <f t="shared" si="771"/>
        <v>160</v>
      </c>
      <c r="CU252" s="172">
        <f t="shared" si="772"/>
        <v>170</v>
      </c>
      <c r="CV252" s="172">
        <f t="shared" si="773"/>
        <v>170</v>
      </c>
      <c r="CW252" s="172">
        <f t="shared" si="774"/>
        <v>170</v>
      </c>
      <c r="CX252" s="172">
        <f t="shared" si="775"/>
        <v>170</v>
      </c>
      <c r="CY252" s="172">
        <f t="shared" si="776"/>
        <v>170</v>
      </c>
      <c r="CZ252" s="172">
        <f t="shared" si="777"/>
        <v>170</v>
      </c>
      <c r="DB252" s="171">
        <f t="shared" si="778"/>
        <v>160</v>
      </c>
      <c r="DC252" s="172">
        <f t="shared" si="779"/>
        <v>160</v>
      </c>
      <c r="DD252" s="172">
        <f t="shared" si="780"/>
        <v>160</v>
      </c>
      <c r="DE252" s="172">
        <f t="shared" si="781"/>
        <v>160</v>
      </c>
      <c r="DF252" s="172">
        <f t="shared" si="782"/>
        <v>160</v>
      </c>
      <c r="DG252" s="172">
        <f t="shared" si="783"/>
        <v>160</v>
      </c>
      <c r="DH252" s="172">
        <f t="shared" si="784"/>
        <v>160</v>
      </c>
      <c r="DI252" s="172">
        <f t="shared" si="785"/>
        <v>150</v>
      </c>
      <c r="DJ252" s="172">
        <f t="shared" si="786"/>
        <v>140</v>
      </c>
      <c r="DK252" s="172">
        <f t="shared" si="787"/>
        <v>130</v>
      </c>
      <c r="DL252" s="172">
        <f t="shared" si="788"/>
        <v>110.00000000000001</v>
      </c>
      <c r="DM252" s="172">
        <f t="shared" si="789"/>
        <v>110.00000000000001</v>
      </c>
      <c r="DN252" s="172">
        <f t="shared" si="790"/>
        <v>110.00000000000001</v>
      </c>
      <c r="DO252" s="172">
        <f t="shared" si="791"/>
        <v>120</v>
      </c>
      <c r="DP252" s="172">
        <f t="shared" si="792"/>
        <v>130</v>
      </c>
      <c r="DQ252" s="172">
        <f t="shared" si="793"/>
        <v>150</v>
      </c>
      <c r="DR252" s="172">
        <f t="shared" si="794"/>
        <v>150</v>
      </c>
      <c r="DS252" s="172">
        <f t="shared" si="795"/>
        <v>150</v>
      </c>
      <c r="DT252" s="172">
        <f t="shared" si="796"/>
        <v>160</v>
      </c>
      <c r="DU252" s="172">
        <f t="shared" si="797"/>
        <v>160</v>
      </c>
      <c r="DV252" s="172">
        <f t="shared" si="798"/>
        <v>160</v>
      </c>
      <c r="DW252" s="172">
        <f t="shared" si="799"/>
        <v>160</v>
      </c>
      <c r="DX252" s="172">
        <f t="shared" si="800"/>
        <v>160</v>
      </c>
      <c r="DY252" s="172">
        <f t="shared" si="801"/>
        <v>160</v>
      </c>
      <c r="EA252" s="171">
        <f t="shared" si="658"/>
        <v>8200</v>
      </c>
      <c r="EB252" s="172">
        <f t="shared" si="659"/>
        <v>8200</v>
      </c>
      <c r="EC252" s="172">
        <f t="shared" si="660"/>
        <v>8200</v>
      </c>
      <c r="ED252" s="172">
        <f t="shared" si="661"/>
        <v>8200</v>
      </c>
      <c r="EE252" s="172">
        <f t="shared" si="662"/>
        <v>8200</v>
      </c>
      <c r="EF252" s="172">
        <f t="shared" si="663"/>
        <v>8200</v>
      </c>
      <c r="EG252" s="172">
        <f t="shared" si="664"/>
        <v>8200</v>
      </c>
      <c r="EH252" s="172">
        <f t="shared" si="665"/>
        <v>8300</v>
      </c>
      <c r="EI252" s="172">
        <f t="shared" si="666"/>
        <v>8400</v>
      </c>
      <c r="EJ252" s="172">
        <f t="shared" si="667"/>
        <v>8500</v>
      </c>
      <c r="EK252" s="172">
        <f t="shared" si="668"/>
        <v>8700</v>
      </c>
      <c r="EL252" s="172">
        <f t="shared" si="669"/>
        <v>8700</v>
      </c>
      <c r="EM252" s="172">
        <f t="shared" si="670"/>
        <v>8700</v>
      </c>
      <c r="EN252" s="172">
        <f t="shared" si="671"/>
        <v>8600</v>
      </c>
      <c r="EO252" s="172">
        <f t="shared" si="672"/>
        <v>8500</v>
      </c>
      <c r="EP252" s="172">
        <f t="shared" si="673"/>
        <v>8300</v>
      </c>
      <c r="EQ252" s="172">
        <f t="shared" si="674"/>
        <v>8300</v>
      </c>
      <c r="ER252" s="172">
        <f t="shared" si="675"/>
        <v>8300</v>
      </c>
      <c r="ES252" s="172">
        <f t="shared" si="676"/>
        <v>8200</v>
      </c>
      <c r="ET252" s="172">
        <f t="shared" si="677"/>
        <v>8200</v>
      </c>
      <c r="EU252" s="172">
        <f t="shared" si="678"/>
        <v>8200</v>
      </c>
      <c r="EV252" s="172">
        <f t="shared" si="679"/>
        <v>8200</v>
      </c>
      <c r="EW252" s="172">
        <f t="shared" si="680"/>
        <v>8200</v>
      </c>
      <c r="EX252" s="172">
        <f t="shared" si="681"/>
        <v>8200</v>
      </c>
      <c r="EZ252" s="171">
        <f t="shared" si="682"/>
        <v>8300</v>
      </c>
      <c r="FA252" s="172">
        <f t="shared" si="683"/>
        <v>8300</v>
      </c>
      <c r="FB252" s="172">
        <f t="shared" si="684"/>
        <v>8300</v>
      </c>
      <c r="FC252" s="172">
        <f t="shared" si="685"/>
        <v>8300</v>
      </c>
      <c r="FD252" s="172">
        <f t="shared" si="686"/>
        <v>8300</v>
      </c>
      <c r="FE252" s="172">
        <f t="shared" si="687"/>
        <v>8300</v>
      </c>
      <c r="FF252" s="172">
        <f t="shared" si="688"/>
        <v>8300</v>
      </c>
      <c r="FG252" s="172">
        <f t="shared" si="689"/>
        <v>8400</v>
      </c>
      <c r="FH252" s="172">
        <f t="shared" si="690"/>
        <v>8500</v>
      </c>
      <c r="FI252" s="172">
        <f t="shared" si="691"/>
        <v>8600</v>
      </c>
      <c r="FJ252" s="172">
        <f t="shared" si="692"/>
        <v>8800</v>
      </c>
      <c r="FK252" s="172">
        <f t="shared" si="693"/>
        <v>8800</v>
      </c>
      <c r="FL252" s="172">
        <f t="shared" si="694"/>
        <v>8800</v>
      </c>
      <c r="FM252" s="172">
        <f t="shared" si="695"/>
        <v>8700</v>
      </c>
      <c r="FN252" s="172">
        <f t="shared" si="696"/>
        <v>8600</v>
      </c>
      <c r="FO252" s="172">
        <f t="shared" si="697"/>
        <v>8400</v>
      </c>
      <c r="FP252" s="172">
        <f t="shared" si="698"/>
        <v>8400</v>
      </c>
      <c r="FQ252" s="172">
        <f t="shared" si="699"/>
        <v>8400</v>
      </c>
      <c r="FR252" s="172">
        <f t="shared" si="700"/>
        <v>8300</v>
      </c>
      <c r="FS252" s="172">
        <f t="shared" si="701"/>
        <v>8300</v>
      </c>
      <c r="FT252" s="172">
        <f t="shared" si="702"/>
        <v>8300</v>
      </c>
      <c r="FU252" s="172">
        <f t="shared" si="703"/>
        <v>8300</v>
      </c>
      <c r="FV252" s="172">
        <f t="shared" si="704"/>
        <v>8300</v>
      </c>
      <c r="FW252" s="172">
        <f t="shared" si="705"/>
        <v>8300</v>
      </c>
    </row>
    <row r="253" spans="3:179" ht="14.25" customHeight="1" x14ac:dyDescent="0.25">
      <c r="C253" s="132">
        <v>2038</v>
      </c>
      <c r="D253" s="14" t="s">
        <v>165</v>
      </c>
      <c r="E253" s="171">
        <f t="shared" si="706"/>
        <v>1387.49</v>
      </c>
      <c r="F253" s="172">
        <f t="shared" si="707"/>
        <v>1387.49</v>
      </c>
      <c r="G253" s="172">
        <f t="shared" si="708"/>
        <v>1387.49</v>
      </c>
      <c r="H253" s="172">
        <f t="shared" si="709"/>
        <v>1387.49</v>
      </c>
      <c r="I253" s="172">
        <f t="shared" si="710"/>
        <v>1387.49</v>
      </c>
      <c r="J253" s="172">
        <f t="shared" si="711"/>
        <v>1387.49</v>
      </c>
      <c r="K253" s="172">
        <f t="shared" si="712"/>
        <v>1387.49</v>
      </c>
      <c r="L253" s="172">
        <f t="shared" si="713"/>
        <v>1308.6405649391131</v>
      </c>
      <c r="M253" s="172">
        <f t="shared" si="714"/>
        <v>1069.1435975687293</v>
      </c>
      <c r="N253" s="172">
        <f t="shared" si="715"/>
        <v>931.27663268367644</v>
      </c>
      <c r="O253" s="172">
        <f t="shared" si="716"/>
        <v>887.20840006125513</v>
      </c>
      <c r="P253" s="172">
        <f t="shared" si="717"/>
        <v>915.88898116162386</v>
      </c>
      <c r="Q253" s="172">
        <f t="shared" si="718"/>
        <v>1009.8757654111322</v>
      </c>
      <c r="R253" s="172">
        <f t="shared" si="719"/>
        <v>1145.1616802650722</v>
      </c>
      <c r="S253" s="172">
        <f t="shared" si="720"/>
        <v>1167.3794451628114</v>
      </c>
      <c r="T253" s="172">
        <f t="shared" si="721"/>
        <v>1321.29</v>
      </c>
      <c r="U253" s="172">
        <f t="shared" si="722"/>
        <v>1321.29</v>
      </c>
      <c r="V253" s="172">
        <f t="shared" si="723"/>
        <v>1321.29</v>
      </c>
      <c r="W253" s="172">
        <f t="shared" si="724"/>
        <v>1387.49</v>
      </c>
      <c r="X253" s="172">
        <f t="shared" si="725"/>
        <v>1387.49</v>
      </c>
      <c r="Y253" s="172">
        <f t="shared" si="726"/>
        <v>1387.49</v>
      </c>
      <c r="Z253" s="172">
        <f t="shared" si="727"/>
        <v>1387.49</v>
      </c>
      <c r="AA253" s="172">
        <f t="shared" si="728"/>
        <v>1387.49</v>
      </c>
      <c r="AB253" s="172">
        <f t="shared" si="729"/>
        <v>1387.49</v>
      </c>
      <c r="AC253" s="176">
        <f xml:space="preserve"> SUM(E253:AB253) * 31</f>
        <v>943510.26708485628</v>
      </c>
      <c r="AD253" s="195"/>
      <c r="AE253" s="171">
        <f t="shared" si="730"/>
        <v>8210</v>
      </c>
      <c r="AF253" s="172">
        <f t="shared" si="731"/>
        <v>8210</v>
      </c>
      <c r="AG253" s="172">
        <f t="shared" si="732"/>
        <v>8210</v>
      </c>
      <c r="AH253" s="172">
        <f t="shared" si="733"/>
        <v>8210</v>
      </c>
      <c r="AI253" s="172">
        <f t="shared" si="734"/>
        <v>8210</v>
      </c>
      <c r="AJ253" s="172">
        <f t="shared" si="735"/>
        <v>8210</v>
      </c>
      <c r="AK253" s="172">
        <f t="shared" si="736"/>
        <v>8210</v>
      </c>
      <c r="AL253" s="172">
        <f t="shared" si="737"/>
        <v>8328.7711302497046</v>
      </c>
      <c r="AM253" s="172">
        <f t="shared" si="738"/>
        <v>8666.3239934527646</v>
      </c>
      <c r="AN253" s="172">
        <f t="shared" si="739"/>
        <v>8847.4008868941401</v>
      </c>
      <c r="AO253" s="172">
        <f t="shared" si="740"/>
        <v>8903.5320916096589</v>
      </c>
      <c r="AP253" s="172">
        <f t="shared" si="741"/>
        <v>8867.0920576856188</v>
      </c>
      <c r="AQ253" s="172">
        <f t="shared" si="742"/>
        <v>8745.2262575357327</v>
      </c>
      <c r="AR253" s="172">
        <f t="shared" si="743"/>
        <v>8562.6006141489379</v>
      </c>
      <c r="AS253" s="172">
        <f t="shared" si="744"/>
        <v>8531.7182396682019</v>
      </c>
      <c r="AT253" s="172">
        <f t="shared" si="745"/>
        <v>8310</v>
      </c>
      <c r="AU253" s="172">
        <f t="shared" si="746"/>
        <v>8310</v>
      </c>
      <c r="AV253" s="172">
        <f t="shared" si="747"/>
        <v>8310</v>
      </c>
      <c r="AW253" s="172">
        <f t="shared" si="748"/>
        <v>8210</v>
      </c>
      <c r="AX253" s="172">
        <f t="shared" si="749"/>
        <v>8210</v>
      </c>
      <c r="AY253" s="172">
        <f t="shared" si="750"/>
        <v>8210</v>
      </c>
      <c r="AZ253" s="172">
        <f t="shared" si="751"/>
        <v>8210</v>
      </c>
      <c r="BA253" s="172">
        <f t="shared" si="752"/>
        <v>8210</v>
      </c>
      <c r="BB253" s="172">
        <f t="shared" si="753"/>
        <v>8210</v>
      </c>
      <c r="BD253" s="189">
        <f xml:space="preserve">  'Generation Calculation'!CC240-'Bidders Proposed Renewables'!E215</f>
        <v>169</v>
      </c>
      <c r="BE253" s="190">
        <f xml:space="preserve">  'Generation Calculation'!CD240-'Bidders Proposed Renewables'!F215</f>
        <v>169</v>
      </c>
      <c r="BF253" s="190">
        <f xml:space="preserve">  'Generation Calculation'!CE240-'Bidders Proposed Renewables'!G215</f>
        <v>169</v>
      </c>
      <c r="BG253" s="190">
        <f xml:space="preserve">  'Generation Calculation'!CF240-'Bidders Proposed Renewables'!H215</f>
        <v>169</v>
      </c>
      <c r="BH253" s="190">
        <f xml:space="preserve">  'Generation Calculation'!CG240-'Bidders Proposed Renewables'!I215</f>
        <v>169</v>
      </c>
      <c r="BI253" s="190">
        <f xml:space="preserve">  'Generation Calculation'!CH240-'Bidders Proposed Renewables'!J215</f>
        <v>169</v>
      </c>
      <c r="BJ253" s="190">
        <f xml:space="preserve">  'Generation Calculation'!CI240-'Bidders Proposed Renewables'!K215</f>
        <v>169</v>
      </c>
      <c r="BK253" s="190">
        <f xml:space="preserve">  'Generation Calculation'!CJ240-'Bidders Proposed Renewables'!L215</f>
        <v>157.1228869750295</v>
      </c>
      <c r="BL253" s="190">
        <f xml:space="preserve">  'Generation Calculation'!CK240-'Bidders Proposed Renewables'!M215</f>
        <v>123.36760065472353</v>
      </c>
      <c r="BM253" s="190">
        <f xml:space="preserve">  'Generation Calculation'!CL240-'Bidders Proposed Renewables'!N215</f>
        <v>105.25991131058592</v>
      </c>
      <c r="BN253" s="190">
        <f xml:space="preserve">  'Generation Calculation'!CM240-'Bidders Proposed Renewables'!O215</f>
        <v>99.646790839034054</v>
      </c>
      <c r="BO253" s="190">
        <f xml:space="preserve">  'Generation Calculation'!CN240-'Bidders Proposed Renewables'!P215</f>
        <v>103.29079423143804</v>
      </c>
      <c r="BP253" s="190">
        <f xml:space="preserve">  'Generation Calculation'!CO240-'Bidders Proposed Renewables'!Q215</f>
        <v>115.47737424642681</v>
      </c>
      <c r="BQ253" s="190">
        <f xml:space="preserve">  'Generation Calculation'!CP240-'Bidders Proposed Renewables'!R215</f>
        <v>133.73993858510627</v>
      </c>
      <c r="BR253" s="190">
        <f xml:space="preserve">  'Generation Calculation'!CQ240-'Bidders Proposed Renewables'!S215</f>
        <v>136.82817603317977</v>
      </c>
      <c r="BS253" s="190">
        <f xml:space="preserve">  'Generation Calculation'!CR240-'Bidders Proposed Renewables'!T215</f>
        <v>159</v>
      </c>
      <c r="BT253" s="190">
        <f xml:space="preserve">  'Generation Calculation'!CS240-'Bidders Proposed Renewables'!U215</f>
        <v>159</v>
      </c>
      <c r="BU253" s="190">
        <f xml:space="preserve">  'Generation Calculation'!CT240-'Bidders Proposed Renewables'!V215</f>
        <v>159</v>
      </c>
      <c r="BV253" s="190">
        <f xml:space="preserve">  'Generation Calculation'!CU240-'Bidders Proposed Renewables'!W215</f>
        <v>169</v>
      </c>
      <c r="BW253" s="190">
        <f xml:space="preserve">  'Generation Calculation'!CV240-'Bidders Proposed Renewables'!X215</f>
        <v>169</v>
      </c>
      <c r="BX253" s="190">
        <f xml:space="preserve">  'Generation Calculation'!CW240-'Bidders Proposed Renewables'!Y215</f>
        <v>169</v>
      </c>
      <c r="BY253" s="190">
        <f xml:space="preserve">  'Generation Calculation'!CX240-'Bidders Proposed Renewables'!Z215</f>
        <v>169</v>
      </c>
      <c r="BZ253" s="190">
        <f xml:space="preserve">  'Generation Calculation'!CY240-'Bidders Proposed Renewables'!AA215</f>
        <v>169</v>
      </c>
      <c r="CA253" s="190">
        <f xml:space="preserve">  'Generation Calculation'!CZ240-'Bidders Proposed Renewables'!AB215</f>
        <v>169</v>
      </c>
      <c r="CC253" s="171">
        <f t="shared" si="754"/>
        <v>170</v>
      </c>
      <c r="CD253" s="172">
        <f t="shared" si="755"/>
        <v>170</v>
      </c>
      <c r="CE253" s="172">
        <f t="shared" si="756"/>
        <v>170</v>
      </c>
      <c r="CF253" s="172">
        <f t="shared" si="757"/>
        <v>170</v>
      </c>
      <c r="CG253" s="172">
        <f t="shared" si="758"/>
        <v>170</v>
      </c>
      <c r="CH253" s="172">
        <f t="shared" si="759"/>
        <v>170</v>
      </c>
      <c r="CI253" s="172">
        <f t="shared" si="760"/>
        <v>170</v>
      </c>
      <c r="CJ253" s="172">
        <f t="shared" si="761"/>
        <v>160</v>
      </c>
      <c r="CK253" s="172">
        <f t="shared" si="762"/>
        <v>130</v>
      </c>
      <c r="CL253" s="172">
        <f t="shared" si="763"/>
        <v>110.00000000000001</v>
      </c>
      <c r="CM253" s="172">
        <f t="shared" si="764"/>
        <v>100</v>
      </c>
      <c r="CN253" s="172">
        <f t="shared" si="765"/>
        <v>110.00000000000001</v>
      </c>
      <c r="CO253" s="172">
        <f t="shared" si="766"/>
        <v>120</v>
      </c>
      <c r="CP253" s="172">
        <f t="shared" si="767"/>
        <v>140</v>
      </c>
      <c r="CQ253" s="172">
        <f t="shared" si="768"/>
        <v>140</v>
      </c>
      <c r="CR253" s="172">
        <f t="shared" si="769"/>
        <v>160</v>
      </c>
      <c r="CS253" s="172">
        <f t="shared" si="770"/>
        <v>160</v>
      </c>
      <c r="CT253" s="172">
        <f t="shared" si="771"/>
        <v>160</v>
      </c>
      <c r="CU253" s="172">
        <f t="shared" si="772"/>
        <v>170</v>
      </c>
      <c r="CV253" s="172">
        <f t="shared" si="773"/>
        <v>170</v>
      </c>
      <c r="CW253" s="172">
        <f t="shared" si="774"/>
        <v>170</v>
      </c>
      <c r="CX253" s="172">
        <f t="shared" si="775"/>
        <v>170</v>
      </c>
      <c r="CY253" s="172">
        <f t="shared" si="776"/>
        <v>170</v>
      </c>
      <c r="CZ253" s="172">
        <f t="shared" si="777"/>
        <v>170</v>
      </c>
      <c r="DB253" s="171">
        <f t="shared" si="778"/>
        <v>160</v>
      </c>
      <c r="DC253" s="172">
        <f t="shared" si="779"/>
        <v>160</v>
      </c>
      <c r="DD253" s="172">
        <f t="shared" si="780"/>
        <v>160</v>
      </c>
      <c r="DE253" s="172">
        <f t="shared" si="781"/>
        <v>160</v>
      </c>
      <c r="DF253" s="172">
        <f t="shared" si="782"/>
        <v>160</v>
      </c>
      <c r="DG253" s="172">
        <f t="shared" si="783"/>
        <v>160</v>
      </c>
      <c r="DH253" s="172">
        <f t="shared" si="784"/>
        <v>160</v>
      </c>
      <c r="DI253" s="172">
        <f t="shared" si="785"/>
        <v>150</v>
      </c>
      <c r="DJ253" s="172">
        <f t="shared" si="786"/>
        <v>120</v>
      </c>
      <c r="DK253" s="172">
        <f t="shared" si="787"/>
        <v>100</v>
      </c>
      <c r="DL253" s="172">
        <f t="shared" si="788"/>
        <v>90</v>
      </c>
      <c r="DM253" s="172">
        <f t="shared" si="789"/>
        <v>100</v>
      </c>
      <c r="DN253" s="172">
        <f t="shared" si="790"/>
        <v>110.00000000000001</v>
      </c>
      <c r="DO253" s="172">
        <f t="shared" si="791"/>
        <v>130</v>
      </c>
      <c r="DP253" s="172">
        <f t="shared" si="792"/>
        <v>130</v>
      </c>
      <c r="DQ253" s="172">
        <f t="shared" si="793"/>
        <v>150</v>
      </c>
      <c r="DR253" s="172">
        <f t="shared" si="794"/>
        <v>150</v>
      </c>
      <c r="DS253" s="172">
        <f t="shared" si="795"/>
        <v>150</v>
      </c>
      <c r="DT253" s="172">
        <f t="shared" si="796"/>
        <v>160</v>
      </c>
      <c r="DU253" s="172">
        <f t="shared" si="797"/>
        <v>160</v>
      </c>
      <c r="DV253" s="172">
        <f t="shared" si="798"/>
        <v>160</v>
      </c>
      <c r="DW253" s="172">
        <f t="shared" si="799"/>
        <v>160</v>
      </c>
      <c r="DX253" s="172">
        <f t="shared" si="800"/>
        <v>160</v>
      </c>
      <c r="DY253" s="172">
        <f t="shared" si="801"/>
        <v>160</v>
      </c>
      <c r="EA253" s="171">
        <f t="shared" si="658"/>
        <v>8200</v>
      </c>
      <c r="EB253" s="172">
        <f t="shared" si="659"/>
        <v>8200</v>
      </c>
      <c r="EC253" s="172">
        <f t="shared" si="660"/>
        <v>8200</v>
      </c>
      <c r="ED253" s="172">
        <f t="shared" si="661"/>
        <v>8200</v>
      </c>
      <c r="EE253" s="172">
        <f t="shared" si="662"/>
        <v>8200</v>
      </c>
      <c r="EF253" s="172">
        <f t="shared" si="663"/>
        <v>8200</v>
      </c>
      <c r="EG253" s="172">
        <f t="shared" si="664"/>
        <v>8200</v>
      </c>
      <c r="EH253" s="172">
        <f t="shared" si="665"/>
        <v>8300</v>
      </c>
      <c r="EI253" s="172">
        <f t="shared" si="666"/>
        <v>8600</v>
      </c>
      <c r="EJ253" s="172">
        <f t="shared" si="667"/>
        <v>8800</v>
      </c>
      <c r="EK253" s="172">
        <f t="shared" si="668"/>
        <v>8900</v>
      </c>
      <c r="EL253" s="172">
        <f t="shared" si="669"/>
        <v>8800</v>
      </c>
      <c r="EM253" s="172">
        <f t="shared" si="670"/>
        <v>8700</v>
      </c>
      <c r="EN253" s="172">
        <f t="shared" si="671"/>
        <v>8500</v>
      </c>
      <c r="EO253" s="172">
        <f t="shared" si="672"/>
        <v>8500</v>
      </c>
      <c r="EP253" s="172">
        <f t="shared" si="673"/>
        <v>8300</v>
      </c>
      <c r="EQ253" s="172">
        <f t="shared" si="674"/>
        <v>8300</v>
      </c>
      <c r="ER253" s="172">
        <f t="shared" si="675"/>
        <v>8300</v>
      </c>
      <c r="ES253" s="172">
        <f t="shared" si="676"/>
        <v>8200</v>
      </c>
      <c r="ET253" s="172">
        <f t="shared" si="677"/>
        <v>8200</v>
      </c>
      <c r="EU253" s="172">
        <f t="shared" si="678"/>
        <v>8200</v>
      </c>
      <c r="EV253" s="172">
        <f t="shared" si="679"/>
        <v>8200</v>
      </c>
      <c r="EW253" s="172">
        <f t="shared" si="680"/>
        <v>8200</v>
      </c>
      <c r="EX253" s="172">
        <f t="shared" si="681"/>
        <v>8200</v>
      </c>
      <c r="EZ253" s="171">
        <f t="shared" si="682"/>
        <v>8300</v>
      </c>
      <c r="FA253" s="172">
        <f t="shared" si="683"/>
        <v>8300</v>
      </c>
      <c r="FB253" s="172">
        <f t="shared" si="684"/>
        <v>8300</v>
      </c>
      <c r="FC253" s="172">
        <f t="shared" si="685"/>
        <v>8300</v>
      </c>
      <c r="FD253" s="172">
        <f t="shared" si="686"/>
        <v>8300</v>
      </c>
      <c r="FE253" s="172">
        <f t="shared" si="687"/>
        <v>8300</v>
      </c>
      <c r="FF253" s="172">
        <f t="shared" si="688"/>
        <v>8300</v>
      </c>
      <c r="FG253" s="172">
        <f t="shared" si="689"/>
        <v>8400</v>
      </c>
      <c r="FH253" s="172">
        <f t="shared" si="690"/>
        <v>8700</v>
      </c>
      <c r="FI253" s="172">
        <f t="shared" si="691"/>
        <v>8900</v>
      </c>
      <c r="FJ253" s="172">
        <f t="shared" si="692"/>
        <v>9000</v>
      </c>
      <c r="FK253" s="172">
        <f t="shared" si="693"/>
        <v>8900</v>
      </c>
      <c r="FL253" s="172">
        <f t="shared" si="694"/>
        <v>8800</v>
      </c>
      <c r="FM253" s="172">
        <f t="shared" si="695"/>
        <v>8600</v>
      </c>
      <c r="FN253" s="172">
        <f t="shared" si="696"/>
        <v>8600</v>
      </c>
      <c r="FO253" s="172">
        <f t="shared" si="697"/>
        <v>8400</v>
      </c>
      <c r="FP253" s="172">
        <f t="shared" si="698"/>
        <v>8400</v>
      </c>
      <c r="FQ253" s="172">
        <f t="shared" si="699"/>
        <v>8400</v>
      </c>
      <c r="FR253" s="172">
        <f t="shared" si="700"/>
        <v>8300</v>
      </c>
      <c r="FS253" s="172">
        <f t="shared" si="701"/>
        <v>8300</v>
      </c>
      <c r="FT253" s="172">
        <f t="shared" si="702"/>
        <v>8300</v>
      </c>
      <c r="FU253" s="172">
        <f t="shared" si="703"/>
        <v>8300</v>
      </c>
      <c r="FV253" s="172">
        <f t="shared" si="704"/>
        <v>8300</v>
      </c>
      <c r="FW253" s="172">
        <f t="shared" si="705"/>
        <v>8300</v>
      </c>
    </row>
    <row r="254" spans="3:179" ht="14.25" customHeight="1" x14ac:dyDescent="0.25">
      <c r="C254" s="132">
        <v>2038</v>
      </c>
      <c r="D254" s="14" t="s">
        <v>166</v>
      </c>
      <c r="E254" s="171">
        <f t="shared" si="706"/>
        <v>1387.49</v>
      </c>
      <c r="F254" s="172">
        <f t="shared" si="707"/>
        <v>1387.49</v>
      </c>
      <c r="G254" s="172">
        <f t="shared" si="708"/>
        <v>1387.49</v>
      </c>
      <c r="H254" s="172">
        <f t="shared" si="709"/>
        <v>1387.49</v>
      </c>
      <c r="I254" s="172">
        <f t="shared" si="710"/>
        <v>1387.49</v>
      </c>
      <c r="J254" s="172">
        <f t="shared" si="711"/>
        <v>1387.49</v>
      </c>
      <c r="K254" s="172">
        <f t="shared" si="712"/>
        <v>1387.49</v>
      </c>
      <c r="L254" s="172">
        <f t="shared" si="713"/>
        <v>1262.9189098525503</v>
      </c>
      <c r="M254" s="172">
        <f t="shared" si="714"/>
        <v>1070.4568095039647</v>
      </c>
      <c r="N254" s="172">
        <f t="shared" si="715"/>
        <v>941.05540769769902</v>
      </c>
      <c r="O254" s="172">
        <f t="shared" si="716"/>
        <v>942.1997618587352</v>
      </c>
      <c r="P254" s="172">
        <f t="shared" si="717"/>
        <v>1013.7657002195737</v>
      </c>
      <c r="Q254" s="172">
        <f t="shared" si="718"/>
        <v>992.99905692480741</v>
      </c>
      <c r="R254" s="172">
        <f t="shared" si="719"/>
        <v>1119.4626933950349</v>
      </c>
      <c r="S254" s="172">
        <f t="shared" si="720"/>
        <v>1240.2940123161518</v>
      </c>
      <c r="T254" s="172">
        <f t="shared" si="721"/>
        <v>1321.29</v>
      </c>
      <c r="U254" s="172">
        <f t="shared" si="722"/>
        <v>1321.29</v>
      </c>
      <c r="V254" s="172">
        <f t="shared" si="723"/>
        <v>1321.29</v>
      </c>
      <c r="W254" s="172">
        <f t="shared" si="724"/>
        <v>1387.49</v>
      </c>
      <c r="X254" s="172">
        <f t="shared" si="725"/>
        <v>1387.49</v>
      </c>
      <c r="Y254" s="172">
        <f t="shared" si="726"/>
        <v>1387.49</v>
      </c>
      <c r="Z254" s="172">
        <f t="shared" si="727"/>
        <v>1387.49</v>
      </c>
      <c r="AA254" s="172">
        <f t="shared" si="728"/>
        <v>1387.49</v>
      </c>
      <c r="AB254" s="172">
        <f t="shared" si="729"/>
        <v>1387.49</v>
      </c>
      <c r="AC254" s="176">
        <f xml:space="preserve"> SUM(E254:AB254) * 30</f>
        <v>917531.77055305592</v>
      </c>
      <c r="AD254" s="195"/>
      <c r="AE254" s="171">
        <f t="shared" si="730"/>
        <v>8210</v>
      </c>
      <c r="AF254" s="172">
        <f t="shared" si="731"/>
        <v>8210</v>
      </c>
      <c r="AG254" s="172">
        <f t="shared" si="732"/>
        <v>8210</v>
      </c>
      <c r="AH254" s="172">
        <f t="shared" si="733"/>
        <v>8210</v>
      </c>
      <c r="AI254" s="172">
        <f t="shared" si="734"/>
        <v>8210</v>
      </c>
      <c r="AJ254" s="172">
        <f t="shared" si="735"/>
        <v>8210</v>
      </c>
      <c r="AK254" s="172">
        <f t="shared" si="736"/>
        <v>8210</v>
      </c>
      <c r="AL254" s="172">
        <f t="shared" si="737"/>
        <v>8395.7670991340237</v>
      </c>
      <c r="AM254" s="172">
        <f t="shared" si="738"/>
        <v>8664.5567575365367</v>
      </c>
      <c r="AN254" s="172">
        <f t="shared" si="739"/>
        <v>8834.835379140668</v>
      </c>
      <c r="AO254" s="172">
        <f t="shared" si="740"/>
        <v>8833.3622521485995</v>
      </c>
      <c r="AP254" s="172">
        <f t="shared" si="741"/>
        <v>8740.0980195509801</v>
      </c>
      <c r="AQ254" s="172">
        <f t="shared" si="742"/>
        <v>8767.3956345592378</v>
      </c>
      <c r="AR254" s="172">
        <f t="shared" si="743"/>
        <v>8597.995760146885</v>
      </c>
      <c r="AS254" s="172">
        <f t="shared" si="744"/>
        <v>8428.4421623534981</v>
      </c>
      <c r="AT254" s="172">
        <f t="shared" si="745"/>
        <v>8310</v>
      </c>
      <c r="AU254" s="172">
        <f t="shared" si="746"/>
        <v>8310</v>
      </c>
      <c r="AV254" s="172">
        <f t="shared" si="747"/>
        <v>8310</v>
      </c>
      <c r="AW254" s="172">
        <f t="shared" si="748"/>
        <v>8210</v>
      </c>
      <c r="AX254" s="172">
        <f t="shared" si="749"/>
        <v>8210</v>
      </c>
      <c r="AY254" s="172">
        <f t="shared" si="750"/>
        <v>8210</v>
      </c>
      <c r="AZ254" s="172">
        <f t="shared" si="751"/>
        <v>8210</v>
      </c>
      <c r="BA254" s="172">
        <f t="shared" si="752"/>
        <v>8210</v>
      </c>
      <c r="BB254" s="172">
        <f t="shared" si="753"/>
        <v>8210</v>
      </c>
      <c r="BD254" s="189">
        <f xml:space="preserve">  'Generation Calculation'!CC241-'Bidders Proposed Renewables'!E216</f>
        <v>169</v>
      </c>
      <c r="BE254" s="190">
        <f xml:space="preserve">  'Generation Calculation'!CD241-'Bidders Proposed Renewables'!F216</f>
        <v>169</v>
      </c>
      <c r="BF254" s="190">
        <f xml:space="preserve">  'Generation Calculation'!CE241-'Bidders Proposed Renewables'!G216</f>
        <v>169</v>
      </c>
      <c r="BG254" s="190">
        <f xml:space="preserve">  'Generation Calculation'!CF241-'Bidders Proposed Renewables'!H216</f>
        <v>169</v>
      </c>
      <c r="BH254" s="190">
        <f xml:space="preserve">  'Generation Calculation'!CG241-'Bidders Proposed Renewables'!I216</f>
        <v>169</v>
      </c>
      <c r="BI254" s="190">
        <f xml:space="preserve">  'Generation Calculation'!CH241-'Bidders Proposed Renewables'!J216</f>
        <v>169</v>
      </c>
      <c r="BJ254" s="190">
        <f xml:space="preserve">  'Generation Calculation'!CI241-'Bidders Proposed Renewables'!K216</f>
        <v>169</v>
      </c>
      <c r="BK254" s="190">
        <f xml:space="preserve">  'Generation Calculation'!CJ241-'Bidders Proposed Renewables'!L216</f>
        <v>150.42329008659772</v>
      </c>
      <c r="BL254" s="190">
        <f xml:space="preserve">  'Generation Calculation'!CK241-'Bidders Proposed Renewables'!M216</f>
        <v>123.54432424634626</v>
      </c>
      <c r="BM254" s="190">
        <f xml:space="preserve">  'Generation Calculation'!CL241-'Bidders Proposed Renewables'!N216</f>
        <v>106.51646208593328</v>
      </c>
      <c r="BN254" s="190">
        <f xml:space="preserve">  'Generation Calculation'!CM241-'Bidders Proposed Renewables'!O216</f>
        <v>106.66377478513999</v>
      </c>
      <c r="BO254" s="190">
        <f xml:space="preserve">  'Generation Calculation'!CN241-'Bidders Proposed Renewables'!P216</f>
        <v>115.99019804490197</v>
      </c>
      <c r="BP254" s="190">
        <f xml:space="preserve">  'Generation Calculation'!CO241-'Bidders Proposed Renewables'!Q216</f>
        <v>113.26043654407621</v>
      </c>
      <c r="BQ254" s="190">
        <f xml:space="preserve">  'Generation Calculation'!CP241-'Bidders Proposed Renewables'!R216</f>
        <v>130.20042398531149</v>
      </c>
      <c r="BR254" s="190">
        <f xml:space="preserve">  'Generation Calculation'!CQ241-'Bidders Proposed Renewables'!S216</f>
        <v>147.15578376465015</v>
      </c>
      <c r="BS254" s="190">
        <f xml:space="preserve">  'Generation Calculation'!CR241-'Bidders Proposed Renewables'!T216</f>
        <v>159</v>
      </c>
      <c r="BT254" s="190">
        <f xml:space="preserve">  'Generation Calculation'!CS241-'Bidders Proposed Renewables'!U216</f>
        <v>159</v>
      </c>
      <c r="BU254" s="190">
        <f xml:space="preserve">  'Generation Calculation'!CT241-'Bidders Proposed Renewables'!V216</f>
        <v>159</v>
      </c>
      <c r="BV254" s="190">
        <f xml:space="preserve">  'Generation Calculation'!CU241-'Bidders Proposed Renewables'!W216</f>
        <v>169</v>
      </c>
      <c r="BW254" s="190">
        <f xml:space="preserve">  'Generation Calculation'!CV241-'Bidders Proposed Renewables'!X216</f>
        <v>169</v>
      </c>
      <c r="BX254" s="190">
        <f xml:space="preserve">  'Generation Calculation'!CW241-'Bidders Proposed Renewables'!Y216</f>
        <v>169</v>
      </c>
      <c r="BY254" s="190">
        <f xml:space="preserve">  'Generation Calculation'!CX241-'Bidders Proposed Renewables'!Z216</f>
        <v>169</v>
      </c>
      <c r="BZ254" s="190">
        <f xml:space="preserve">  'Generation Calculation'!CY241-'Bidders Proposed Renewables'!AA216</f>
        <v>169</v>
      </c>
      <c r="CA254" s="190">
        <f xml:space="preserve">  'Generation Calculation'!CZ241-'Bidders Proposed Renewables'!AB216</f>
        <v>169</v>
      </c>
      <c r="CC254" s="171">
        <f t="shared" si="754"/>
        <v>170</v>
      </c>
      <c r="CD254" s="172">
        <f t="shared" si="755"/>
        <v>170</v>
      </c>
      <c r="CE254" s="172">
        <f t="shared" si="756"/>
        <v>170</v>
      </c>
      <c r="CF254" s="172">
        <f t="shared" si="757"/>
        <v>170</v>
      </c>
      <c r="CG254" s="172">
        <f t="shared" si="758"/>
        <v>170</v>
      </c>
      <c r="CH254" s="172">
        <f t="shared" si="759"/>
        <v>170</v>
      </c>
      <c r="CI254" s="172">
        <f t="shared" si="760"/>
        <v>170</v>
      </c>
      <c r="CJ254" s="172">
        <f t="shared" si="761"/>
        <v>160</v>
      </c>
      <c r="CK254" s="172">
        <f t="shared" si="762"/>
        <v>130</v>
      </c>
      <c r="CL254" s="172">
        <f t="shared" si="763"/>
        <v>110.00000000000001</v>
      </c>
      <c r="CM254" s="172">
        <f t="shared" si="764"/>
        <v>110.00000000000001</v>
      </c>
      <c r="CN254" s="172">
        <f t="shared" si="765"/>
        <v>120</v>
      </c>
      <c r="CO254" s="172">
        <f t="shared" si="766"/>
        <v>120</v>
      </c>
      <c r="CP254" s="172">
        <f t="shared" si="767"/>
        <v>140</v>
      </c>
      <c r="CQ254" s="172">
        <f t="shared" si="768"/>
        <v>150</v>
      </c>
      <c r="CR254" s="172">
        <f t="shared" si="769"/>
        <v>160</v>
      </c>
      <c r="CS254" s="172">
        <f t="shared" si="770"/>
        <v>160</v>
      </c>
      <c r="CT254" s="172">
        <f t="shared" si="771"/>
        <v>160</v>
      </c>
      <c r="CU254" s="172">
        <f t="shared" si="772"/>
        <v>170</v>
      </c>
      <c r="CV254" s="172">
        <f t="shared" si="773"/>
        <v>170</v>
      </c>
      <c r="CW254" s="172">
        <f t="shared" si="774"/>
        <v>170</v>
      </c>
      <c r="CX254" s="172">
        <f t="shared" si="775"/>
        <v>170</v>
      </c>
      <c r="CY254" s="172">
        <f t="shared" si="776"/>
        <v>170</v>
      </c>
      <c r="CZ254" s="172">
        <f t="shared" si="777"/>
        <v>170</v>
      </c>
      <c r="DB254" s="171">
        <f t="shared" si="778"/>
        <v>160</v>
      </c>
      <c r="DC254" s="172">
        <f t="shared" si="779"/>
        <v>160</v>
      </c>
      <c r="DD254" s="172">
        <f t="shared" si="780"/>
        <v>160</v>
      </c>
      <c r="DE254" s="172">
        <f t="shared" si="781"/>
        <v>160</v>
      </c>
      <c r="DF254" s="172">
        <f t="shared" si="782"/>
        <v>160</v>
      </c>
      <c r="DG254" s="172">
        <f t="shared" si="783"/>
        <v>160</v>
      </c>
      <c r="DH254" s="172">
        <f t="shared" si="784"/>
        <v>160</v>
      </c>
      <c r="DI254" s="172">
        <f t="shared" si="785"/>
        <v>150</v>
      </c>
      <c r="DJ254" s="172">
        <f t="shared" si="786"/>
        <v>120</v>
      </c>
      <c r="DK254" s="172">
        <f t="shared" si="787"/>
        <v>100</v>
      </c>
      <c r="DL254" s="172">
        <f t="shared" si="788"/>
        <v>100</v>
      </c>
      <c r="DM254" s="172">
        <f t="shared" si="789"/>
        <v>110.00000000000001</v>
      </c>
      <c r="DN254" s="172">
        <f t="shared" si="790"/>
        <v>110.00000000000001</v>
      </c>
      <c r="DO254" s="172">
        <f t="shared" si="791"/>
        <v>130</v>
      </c>
      <c r="DP254" s="172">
        <f t="shared" si="792"/>
        <v>140</v>
      </c>
      <c r="DQ254" s="172">
        <f t="shared" si="793"/>
        <v>150</v>
      </c>
      <c r="DR254" s="172">
        <f t="shared" si="794"/>
        <v>150</v>
      </c>
      <c r="DS254" s="172">
        <f t="shared" si="795"/>
        <v>150</v>
      </c>
      <c r="DT254" s="172">
        <f t="shared" si="796"/>
        <v>160</v>
      </c>
      <c r="DU254" s="172">
        <f t="shared" si="797"/>
        <v>160</v>
      </c>
      <c r="DV254" s="172">
        <f t="shared" si="798"/>
        <v>160</v>
      </c>
      <c r="DW254" s="172">
        <f t="shared" si="799"/>
        <v>160</v>
      </c>
      <c r="DX254" s="172">
        <f t="shared" si="800"/>
        <v>160</v>
      </c>
      <c r="DY254" s="172">
        <f t="shared" si="801"/>
        <v>160</v>
      </c>
      <c r="EA254" s="171">
        <f t="shared" si="658"/>
        <v>8200</v>
      </c>
      <c r="EB254" s="172">
        <f t="shared" si="659"/>
        <v>8200</v>
      </c>
      <c r="EC254" s="172">
        <f t="shared" si="660"/>
        <v>8200</v>
      </c>
      <c r="ED254" s="172">
        <f t="shared" si="661"/>
        <v>8200</v>
      </c>
      <c r="EE254" s="172">
        <f t="shared" si="662"/>
        <v>8200</v>
      </c>
      <c r="EF254" s="172">
        <f t="shared" si="663"/>
        <v>8200</v>
      </c>
      <c r="EG254" s="172">
        <f t="shared" si="664"/>
        <v>8200</v>
      </c>
      <c r="EH254" s="172">
        <f t="shared" si="665"/>
        <v>8300</v>
      </c>
      <c r="EI254" s="172">
        <f t="shared" si="666"/>
        <v>8600</v>
      </c>
      <c r="EJ254" s="172">
        <f t="shared" si="667"/>
        <v>8800</v>
      </c>
      <c r="EK254" s="172">
        <f t="shared" si="668"/>
        <v>8800</v>
      </c>
      <c r="EL254" s="172">
        <f t="shared" si="669"/>
        <v>8700</v>
      </c>
      <c r="EM254" s="172">
        <f t="shared" si="670"/>
        <v>8700</v>
      </c>
      <c r="EN254" s="172">
        <f t="shared" si="671"/>
        <v>8500</v>
      </c>
      <c r="EO254" s="172">
        <f t="shared" si="672"/>
        <v>8400</v>
      </c>
      <c r="EP254" s="172">
        <f t="shared" si="673"/>
        <v>8300</v>
      </c>
      <c r="EQ254" s="172">
        <f t="shared" si="674"/>
        <v>8300</v>
      </c>
      <c r="ER254" s="172">
        <f t="shared" si="675"/>
        <v>8300</v>
      </c>
      <c r="ES254" s="172">
        <f t="shared" si="676"/>
        <v>8200</v>
      </c>
      <c r="ET254" s="172">
        <f t="shared" si="677"/>
        <v>8200</v>
      </c>
      <c r="EU254" s="172">
        <f t="shared" si="678"/>
        <v>8200</v>
      </c>
      <c r="EV254" s="172">
        <f t="shared" si="679"/>
        <v>8200</v>
      </c>
      <c r="EW254" s="172">
        <f t="shared" si="680"/>
        <v>8200</v>
      </c>
      <c r="EX254" s="172">
        <f t="shared" si="681"/>
        <v>8200</v>
      </c>
      <c r="EZ254" s="171">
        <f t="shared" si="682"/>
        <v>8300</v>
      </c>
      <c r="FA254" s="172">
        <f t="shared" si="683"/>
        <v>8300</v>
      </c>
      <c r="FB254" s="172">
        <f t="shared" si="684"/>
        <v>8300</v>
      </c>
      <c r="FC254" s="172">
        <f t="shared" si="685"/>
        <v>8300</v>
      </c>
      <c r="FD254" s="172">
        <f t="shared" si="686"/>
        <v>8300</v>
      </c>
      <c r="FE254" s="172">
        <f t="shared" si="687"/>
        <v>8300</v>
      </c>
      <c r="FF254" s="172">
        <f t="shared" si="688"/>
        <v>8300</v>
      </c>
      <c r="FG254" s="172">
        <f t="shared" si="689"/>
        <v>8400</v>
      </c>
      <c r="FH254" s="172">
        <f t="shared" si="690"/>
        <v>8700</v>
      </c>
      <c r="FI254" s="172">
        <f t="shared" si="691"/>
        <v>8900</v>
      </c>
      <c r="FJ254" s="172">
        <f t="shared" si="692"/>
        <v>8900</v>
      </c>
      <c r="FK254" s="172">
        <f t="shared" si="693"/>
        <v>8800</v>
      </c>
      <c r="FL254" s="172">
        <f t="shared" si="694"/>
        <v>8800</v>
      </c>
      <c r="FM254" s="172">
        <f t="shared" si="695"/>
        <v>8600</v>
      </c>
      <c r="FN254" s="172">
        <f t="shared" si="696"/>
        <v>8500</v>
      </c>
      <c r="FO254" s="172">
        <f t="shared" si="697"/>
        <v>8400</v>
      </c>
      <c r="FP254" s="172">
        <f t="shared" si="698"/>
        <v>8400</v>
      </c>
      <c r="FQ254" s="172">
        <f t="shared" si="699"/>
        <v>8400</v>
      </c>
      <c r="FR254" s="172">
        <f t="shared" si="700"/>
        <v>8300</v>
      </c>
      <c r="FS254" s="172">
        <f t="shared" si="701"/>
        <v>8300</v>
      </c>
      <c r="FT254" s="172">
        <f t="shared" si="702"/>
        <v>8300</v>
      </c>
      <c r="FU254" s="172">
        <f t="shared" si="703"/>
        <v>8300</v>
      </c>
      <c r="FV254" s="172">
        <f t="shared" si="704"/>
        <v>8300</v>
      </c>
      <c r="FW254" s="172">
        <f t="shared" si="705"/>
        <v>8300</v>
      </c>
    </row>
    <row r="255" spans="3:179" ht="14.25" customHeight="1" x14ac:dyDescent="0.25">
      <c r="C255" s="132">
        <v>2038</v>
      </c>
      <c r="D255" s="14" t="s">
        <v>10</v>
      </c>
      <c r="E255" s="171">
        <f t="shared" si="706"/>
        <v>1387.49</v>
      </c>
      <c r="F255" s="172">
        <f t="shared" si="707"/>
        <v>1387.49</v>
      </c>
      <c r="G255" s="172">
        <f t="shared" si="708"/>
        <v>1387.49</v>
      </c>
      <c r="H255" s="172">
        <f t="shared" si="709"/>
        <v>1387.49</v>
      </c>
      <c r="I255" s="172">
        <f t="shared" si="710"/>
        <v>1387.49</v>
      </c>
      <c r="J255" s="172">
        <f t="shared" si="711"/>
        <v>1387.49</v>
      </c>
      <c r="K255" s="172">
        <f t="shared" si="712"/>
        <v>1387.49</v>
      </c>
      <c r="L255" s="172">
        <f t="shared" si="713"/>
        <v>1127.4372111226241</v>
      </c>
      <c r="M255" s="172">
        <f t="shared" si="714"/>
        <v>932.50931530456614</v>
      </c>
      <c r="N255" s="172">
        <f t="shared" si="715"/>
        <v>862.36681709102527</v>
      </c>
      <c r="O255" s="172">
        <f t="shared" si="716"/>
        <v>889.79509567960429</v>
      </c>
      <c r="P255" s="172">
        <f t="shared" si="717"/>
        <v>920.68270669035633</v>
      </c>
      <c r="Q255" s="172">
        <f t="shared" si="718"/>
        <v>1020.5093515197879</v>
      </c>
      <c r="R255" s="172">
        <f t="shared" si="719"/>
        <v>1103.6177849004505</v>
      </c>
      <c r="S255" s="172">
        <f t="shared" si="720"/>
        <v>1191.6031755981958</v>
      </c>
      <c r="T255" s="172">
        <f t="shared" si="721"/>
        <v>1321.29</v>
      </c>
      <c r="U255" s="172">
        <f t="shared" si="722"/>
        <v>1321.29</v>
      </c>
      <c r="V255" s="172">
        <f t="shared" si="723"/>
        <v>1321.29</v>
      </c>
      <c r="W255" s="172">
        <f t="shared" si="724"/>
        <v>1387.49</v>
      </c>
      <c r="X255" s="172">
        <f t="shared" si="725"/>
        <v>1387.49</v>
      </c>
      <c r="Y255" s="172">
        <f t="shared" si="726"/>
        <v>1387.49</v>
      </c>
      <c r="Z255" s="172">
        <f t="shared" si="727"/>
        <v>1387.49</v>
      </c>
      <c r="AA255" s="172">
        <f t="shared" si="728"/>
        <v>1387.49</v>
      </c>
      <c r="AB255" s="172">
        <f t="shared" si="729"/>
        <v>1387.49</v>
      </c>
      <c r="AC255" s="176">
        <f xml:space="preserve"> SUM(E255:AB255) * 31</f>
        <v>931542.60519510543</v>
      </c>
      <c r="AD255" s="195"/>
      <c r="AE255" s="171">
        <f t="shared" si="730"/>
        <v>8210</v>
      </c>
      <c r="AF255" s="172">
        <f t="shared" si="731"/>
        <v>8210</v>
      </c>
      <c r="AG255" s="172">
        <f t="shared" si="732"/>
        <v>8210</v>
      </c>
      <c r="AH255" s="172">
        <f t="shared" si="733"/>
        <v>8210</v>
      </c>
      <c r="AI255" s="172">
        <f t="shared" si="734"/>
        <v>8210</v>
      </c>
      <c r="AJ255" s="172">
        <f t="shared" si="735"/>
        <v>8210</v>
      </c>
      <c r="AK255" s="172">
        <f t="shared" si="736"/>
        <v>8210</v>
      </c>
      <c r="AL255" s="172">
        <f t="shared" si="737"/>
        <v>8587.0493382374898</v>
      </c>
      <c r="AM255" s="172">
        <f t="shared" si="738"/>
        <v>8845.8191496724194</v>
      </c>
      <c r="AN255" s="172">
        <f t="shared" si="739"/>
        <v>8934.8251942951956</v>
      </c>
      <c r="AO255" s="172">
        <f t="shared" si="740"/>
        <v>8900.2593640423092</v>
      </c>
      <c r="AP255" s="172">
        <f t="shared" si="741"/>
        <v>8860.9682858719825</v>
      </c>
      <c r="AQ255" s="172">
        <f t="shared" si="742"/>
        <v>8731.1911462926764</v>
      </c>
      <c r="AR255" s="172">
        <f t="shared" si="743"/>
        <v>8619.6487776074009</v>
      </c>
      <c r="AS255" s="172">
        <f t="shared" si="744"/>
        <v>8497.7412876389462</v>
      </c>
      <c r="AT255" s="172">
        <f t="shared" si="745"/>
        <v>8310</v>
      </c>
      <c r="AU255" s="172">
        <f t="shared" si="746"/>
        <v>8310</v>
      </c>
      <c r="AV255" s="172">
        <f t="shared" si="747"/>
        <v>8310</v>
      </c>
      <c r="AW255" s="172">
        <f t="shared" si="748"/>
        <v>8210</v>
      </c>
      <c r="AX255" s="172">
        <f t="shared" si="749"/>
        <v>8210</v>
      </c>
      <c r="AY255" s="172">
        <f t="shared" si="750"/>
        <v>8210</v>
      </c>
      <c r="AZ255" s="172">
        <f t="shared" si="751"/>
        <v>8210</v>
      </c>
      <c r="BA255" s="172">
        <f t="shared" si="752"/>
        <v>8210</v>
      </c>
      <c r="BB255" s="172">
        <f t="shared" si="753"/>
        <v>8210</v>
      </c>
      <c r="BD255" s="189">
        <f xml:space="preserve">  'Generation Calculation'!CC242-'Bidders Proposed Renewables'!E217</f>
        <v>169</v>
      </c>
      <c r="BE255" s="190">
        <f xml:space="preserve">  'Generation Calculation'!CD242-'Bidders Proposed Renewables'!F217</f>
        <v>169</v>
      </c>
      <c r="BF255" s="190">
        <f xml:space="preserve">  'Generation Calculation'!CE242-'Bidders Proposed Renewables'!G217</f>
        <v>169</v>
      </c>
      <c r="BG255" s="190">
        <f xml:space="preserve">  'Generation Calculation'!CF242-'Bidders Proposed Renewables'!H217</f>
        <v>169</v>
      </c>
      <c r="BH255" s="190">
        <f xml:space="preserve">  'Generation Calculation'!CG242-'Bidders Proposed Renewables'!I217</f>
        <v>169</v>
      </c>
      <c r="BI255" s="190">
        <f xml:space="preserve">  'Generation Calculation'!CH242-'Bidders Proposed Renewables'!J217</f>
        <v>169</v>
      </c>
      <c r="BJ255" s="190">
        <f xml:space="preserve">  'Generation Calculation'!CI242-'Bidders Proposed Renewables'!K217</f>
        <v>169</v>
      </c>
      <c r="BK255" s="190">
        <f xml:space="preserve">  'Generation Calculation'!CJ242-'Bidders Proposed Renewables'!L217</f>
        <v>131.29506617625105</v>
      </c>
      <c r="BL255" s="190">
        <f xml:space="preserve">  'Generation Calculation'!CK242-'Bidders Proposed Renewables'!M217</f>
        <v>105.418085032758</v>
      </c>
      <c r="BM255" s="190">
        <f xml:space="preserve">  'Generation Calculation'!CL242-'Bidders Proposed Renewables'!N217</f>
        <v>96.517480570480402</v>
      </c>
      <c r="BN255" s="190">
        <f xml:space="preserve">  'Generation Calculation'!CM242-'Bidders Proposed Renewables'!O217</f>
        <v>99.974063595768996</v>
      </c>
      <c r="BO255" s="190">
        <f xml:space="preserve">  'Generation Calculation'!CN242-'Bidders Proposed Renewables'!P217</f>
        <v>103.90317141280171</v>
      </c>
      <c r="BP255" s="190">
        <f xml:space="preserve">  'Generation Calculation'!CO242-'Bidders Proposed Renewables'!Q217</f>
        <v>116.88088537073239</v>
      </c>
      <c r="BQ255" s="190">
        <f xml:space="preserve">  'Generation Calculation'!CP242-'Bidders Proposed Renewables'!R217</f>
        <v>128.03512223925986</v>
      </c>
      <c r="BR255" s="190">
        <f xml:space="preserve">  'Generation Calculation'!CQ242-'Bidders Proposed Renewables'!S217</f>
        <v>140.22587123610543</v>
      </c>
      <c r="BS255" s="190">
        <f xml:space="preserve">  'Generation Calculation'!CR242-'Bidders Proposed Renewables'!T217</f>
        <v>159</v>
      </c>
      <c r="BT255" s="190">
        <f xml:space="preserve">  'Generation Calculation'!CS242-'Bidders Proposed Renewables'!U217</f>
        <v>159</v>
      </c>
      <c r="BU255" s="190">
        <f xml:space="preserve">  'Generation Calculation'!CT242-'Bidders Proposed Renewables'!V217</f>
        <v>159</v>
      </c>
      <c r="BV255" s="190">
        <f xml:space="preserve">  'Generation Calculation'!CU242-'Bidders Proposed Renewables'!W217</f>
        <v>169</v>
      </c>
      <c r="BW255" s="190">
        <f xml:space="preserve">  'Generation Calculation'!CV242-'Bidders Proposed Renewables'!X217</f>
        <v>169</v>
      </c>
      <c r="BX255" s="190">
        <f xml:space="preserve">  'Generation Calculation'!CW242-'Bidders Proposed Renewables'!Y217</f>
        <v>169</v>
      </c>
      <c r="BY255" s="190">
        <f xml:space="preserve">  'Generation Calculation'!CX242-'Bidders Proposed Renewables'!Z217</f>
        <v>169</v>
      </c>
      <c r="BZ255" s="190">
        <f xml:space="preserve">  'Generation Calculation'!CY242-'Bidders Proposed Renewables'!AA217</f>
        <v>169</v>
      </c>
      <c r="CA255" s="190">
        <f xml:space="preserve">  'Generation Calculation'!CZ242-'Bidders Proposed Renewables'!AB217</f>
        <v>169</v>
      </c>
      <c r="CC255" s="171">
        <f t="shared" si="754"/>
        <v>170</v>
      </c>
      <c r="CD255" s="172">
        <f t="shared" si="755"/>
        <v>170</v>
      </c>
      <c r="CE255" s="172">
        <f t="shared" si="756"/>
        <v>170</v>
      </c>
      <c r="CF255" s="172">
        <f t="shared" si="757"/>
        <v>170</v>
      </c>
      <c r="CG255" s="172">
        <f t="shared" si="758"/>
        <v>170</v>
      </c>
      <c r="CH255" s="172">
        <f t="shared" si="759"/>
        <v>170</v>
      </c>
      <c r="CI255" s="172">
        <f t="shared" si="760"/>
        <v>170</v>
      </c>
      <c r="CJ255" s="172">
        <f t="shared" si="761"/>
        <v>140</v>
      </c>
      <c r="CK255" s="172">
        <f t="shared" si="762"/>
        <v>110.00000000000001</v>
      </c>
      <c r="CL255" s="172">
        <f t="shared" si="763"/>
        <v>100</v>
      </c>
      <c r="CM255" s="172">
        <f t="shared" si="764"/>
        <v>100</v>
      </c>
      <c r="CN255" s="172">
        <f t="shared" si="765"/>
        <v>110.00000000000001</v>
      </c>
      <c r="CO255" s="172">
        <f t="shared" si="766"/>
        <v>120</v>
      </c>
      <c r="CP255" s="172">
        <f t="shared" si="767"/>
        <v>130</v>
      </c>
      <c r="CQ255" s="172">
        <f t="shared" si="768"/>
        <v>150</v>
      </c>
      <c r="CR255" s="172">
        <f t="shared" si="769"/>
        <v>160</v>
      </c>
      <c r="CS255" s="172">
        <f t="shared" si="770"/>
        <v>160</v>
      </c>
      <c r="CT255" s="172">
        <f t="shared" si="771"/>
        <v>160</v>
      </c>
      <c r="CU255" s="172">
        <f t="shared" si="772"/>
        <v>170</v>
      </c>
      <c r="CV255" s="172">
        <f t="shared" si="773"/>
        <v>170</v>
      </c>
      <c r="CW255" s="172">
        <f t="shared" si="774"/>
        <v>170</v>
      </c>
      <c r="CX255" s="172">
        <f t="shared" si="775"/>
        <v>170</v>
      </c>
      <c r="CY255" s="172">
        <f t="shared" si="776"/>
        <v>170</v>
      </c>
      <c r="CZ255" s="172">
        <f t="shared" si="777"/>
        <v>170</v>
      </c>
      <c r="DB255" s="171">
        <f t="shared" si="778"/>
        <v>160</v>
      </c>
      <c r="DC255" s="172">
        <f t="shared" si="779"/>
        <v>160</v>
      </c>
      <c r="DD255" s="172">
        <f t="shared" si="780"/>
        <v>160</v>
      </c>
      <c r="DE255" s="172">
        <f t="shared" si="781"/>
        <v>160</v>
      </c>
      <c r="DF255" s="172">
        <f t="shared" si="782"/>
        <v>160</v>
      </c>
      <c r="DG255" s="172">
        <f t="shared" si="783"/>
        <v>160</v>
      </c>
      <c r="DH255" s="172">
        <f t="shared" si="784"/>
        <v>160</v>
      </c>
      <c r="DI255" s="172">
        <f t="shared" si="785"/>
        <v>130</v>
      </c>
      <c r="DJ255" s="172">
        <f t="shared" si="786"/>
        <v>100</v>
      </c>
      <c r="DK255" s="172">
        <f t="shared" si="787"/>
        <v>90</v>
      </c>
      <c r="DL255" s="172">
        <f t="shared" si="788"/>
        <v>90</v>
      </c>
      <c r="DM255" s="172">
        <f t="shared" si="789"/>
        <v>100</v>
      </c>
      <c r="DN255" s="172">
        <f t="shared" si="790"/>
        <v>110.00000000000001</v>
      </c>
      <c r="DO255" s="172">
        <f t="shared" si="791"/>
        <v>120</v>
      </c>
      <c r="DP255" s="172">
        <f t="shared" si="792"/>
        <v>140</v>
      </c>
      <c r="DQ255" s="172">
        <f t="shared" si="793"/>
        <v>150</v>
      </c>
      <c r="DR255" s="172">
        <f t="shared" si="794"/>
        <v>150</v>
      </c>
      <c r="DS255" s="172">
        <f t="shared" si="795"/>
        <v>150</v>
      </c>
      <c r="DT255" s="172">
        <f t="shared" si="796"/>
        <v>160</v>
      </c>
      <c r="DU255" s="172">
        <f t="shared" si="797"/>
        <v>160</v>
      </c>
      <c r="DV255" s="172">
        <f t="shared" si="798"/>
        <v>160</v>
      </c>
      <c r="DW255" s="172">
        <f t="shared" si="799"/>
        <v>160</v>
      </c>
      <c r="DX255" s="172">
        <f t="shared" si="800"/>
        <v>160</v>
      </c>
      <c r="DY255" s="172">
        <f t="shared" si="801"/>
        <v>160</v>
      </c>
      <c r="EA255" s="171">
        <f t="shared" si="658"/>
        <v>8200</v>
      </c>
      <c r="EB255" s="172">
        <f t="shared" si="659"/>
        <v>8200</v>
      </c>
      <c r="EC255" s="172">
        <f t="shared" si="660"/>
        <v>8200</v>
      </c>
      <c r="ED255" s="172">
        <f t="shared" si="661"/>
        <v>8200</v>
      </c>
      <c r="EE255" s="172">
        <f t="shared" si="662"/>
        <v>8200</v>
      </c>
      <c r="EF255" s="172">
        <f t="shared" si="663"/>
        <v>8200</v>
      </c>
      <c r="EG255" s="172">
        <f t="shared" si="664"/>
        <v>8200</v>
      </c>
      <c r="EH255" s="172">
        <f t="shared" si="665"/>
        <v>8500</v>
      </c>
      <c r="EI255" s="172">
        <f t="shared" si="666"/>
        <v>8800</v>
      </c>
      <c r="EJ255" s="172">
        <f t="shared" si="667"/>
        <v>8900</v>
      </c>
      <c r="EK255" s="172">
        <f t="shared" si="668"/>
        <v>8900</v>
      </c>
      <c r="EL255" s="172">
        <f t="shared" si="669"/>
        <v>8800</v>
      </c>
      <c r="EM255" s="172">
        <f t="shared" si="670"/>
        <v>8700</v>
      </c>
      <c r="EN255" s="172">
        <f t="shared" si="671"/>
        <v>8600</v>
      </c>
      <c r="EO255" s="172">
        <f t="shared" si="672"/>
        <v>8400</v>
      </c>
      <c r="EP255" s="172">
        <f t="shared" si="673"/>
        <v>8300</v>
      </c>
      <c r="EQ255" s="172">
        <f t="shared" si="674"/>
        <v>8300</v>
      </c>
      <c r="ER255" s="172">
        <f t="shared" si="675"/>
        <v>8300</v>
      </c>
      <c r="ES255" s="172">
        <f t="shared" si="676"/>
        <v>8200</v>
      </c>
      <c r="ET255" s="172">
        <f t="shared" si="677"/>
        <v>8200</v>
      </c>
      <c r="EU255" s="172">
        <f t="shared" si="678"/>
        <v>8200</v>
      </c>
      <c r="EV255" s="172">
        <f t="shared" si="679"/>
        <v>8200</v>
      </c>
      <c r="EW255" s="172">
        <f t="shared" si="680"/>
        <v>8200</v>
      </c>
      <c r="EX255" s="172">
        <f t="shared" si="681"/>
        <v>8200</v>
      </c>
      <c r="EZ255" s="171">
        <f t="shared" si="682"/>
        <v>8300</v>
      </c>
      <c r="FA255" s="172">
        <f t="shared" si="683"/>
        <v>8300</v>
      </c>
      <c r="FB255" s="172">
        <f t="shared" si="684"/>
        <v>8300</v>
      </c>
      <c r="FC255" s="172">
        <f t="shared" si="685"/>
        <v>8300</v>
      </c>
      <c r="FD255" s="172">
        <f t="shared" si="686"/>
        <v>8300</v>
      </c>
      <c r="FE255" s="172">
        <f t="shared" si="687"/>
        <v>8300</v>
      </c>
      <c r="FF255" s="172">
        <f t="shared" si="688"/>
        <v>8300</v>
      </c>
      <c r="FG255" s="172">
        <f t="shared" si="689"/>
        <v>8600</v>
      </c>
      <c r="FH255" s="172">
        <f t="shared" si="690"/>
        <v>8900</v>
      </c>
      <c r="FI255" s="172">
        <f t="shared" si="691"/>
        <v>9000</v>
      </c>
      <c r="FJ255" s="172">
        <f t="shared" si="692"/>
        <v>9000</v>
      </c>
      <c r="FK255" s="172">
        <f t="shared" si="693"/>
        <v>8900</v>
      </c>
      <c r="FL255" s="172">
        <f t="shared" si="694"/>
        <v>8800</v>
      </c>
      <c r="FM255" s="172">
        <f t="shared" si="695"/>
        <v>8700</v>
      </c>
      <c r="FN255" s="172">
        <f t="shared" si="696"/>
        <v>8500</v>
      </c>
      <c r="FO255" s="172">
        <f t="shared" si="697"/>
        <v>8400</v>
      </c>
      <c r="FP255" s="172">
        <f t="shared" si="698"/>
        <v>8400</v>
      </c>
      <c r="FQ255" s="172">
        <f t="shared" si="699"/>
        <v>8400</v>
      </c>
      <c r="FR255" s="172">
        <f t="shared" si="700"/>
        <v>8300</v>
      </c>
      <c r="FS255" s="172">
        <f t="shared" si="701"/>
        <v>8300</v>
      </c>
      <c r="FT255" s="172">
        <f t="shared" si="702"/>
        <v>8300</v>
      </c>
      <c r="FU255" s="172">
        <f t="shared" si="703"/>
        <v>8300</v>
      </c>
      <c r="FV255" s="172">
        <f t="shared" si="704"/>
        <v>8300</v>
      </c>
      <c r="FW255" s="172">
        <f t="shared" si="705"/>
        <v>8300</v>
      </c>
    </row>
    <row r="256" spans="3:179" ht="14.25" customHeight="1" x14ac:dyDescent="0.25">
      <c r="C256" s="132">
        <v>2038</v>
      </c>
      <c r="D256" s="14" t="s">
        <v>167</v>
      </c>
      <c r="E256" s="171">
        <f t="shared" si="706"/>
        <v>1387.49</v>
      </c>
      <c r="F256" s="172">
        <f t="shared" si="707"/>
        <v>1387.49</v>
      </c>
      <c r="G256" s="172">
        <f t="shared" si="708"/>
        <v>1387.49</v>
      </c>
      <c r="H256" s="172">
        <f t="shared" si="709"/>
        <v>1387.49</v>
      </c>
      <c r="I256" s="172">
        <f t="shared" si="710"/>
        <v>1387.49</v>
      </c>
      <c r="J256" s="172">
        <f t="shared" si="711"/>
        <v>1387.49</v>
      </c>
      <c r="K256" s="172">
        <f t="shared" si="712"/>
        <v>1387.49</v>
      </c>
      <c r="L256" s="172">
        <f t="shared" si="713"/>
        <v>1252.1538578799034</v>
      </c>
      <c r="M256" s="172">
        <f t="shared" si="714"/>
        <v>1140.7341330128418</v>
      </c>
      <c r="N256" s="172">
        <f t="shared" si="715"/>
        <v>1010.0369927527852</v>
      </c>
      <c r="O256" s="172">
        <f t="shared" si="716"/>
        <v>1028.775697024309</v>
      </c>
      <c r="P256" s="172">
        <f t="shared" si="717"/>
        <v>1120.791860498887</v>
      </c>
      <c r="Q256" s="172">
        <f t="shared" si="718"/>
        <v>1151.2905505175499</v>
      </c>
      <c r="R256" s="172">
        <f t="shared" si="719"/>
        <v>1246.104476834558</v>
      </c>
      <c r="S256" s="172">
        <f t="shared" si="720"/>
        <v>1321.29</v>
      </c>
      <c r="T256" s="172">
        <f t="shared" si="721"/>
        <v>1321.29</v>
      </c>
      <c r="U256" s="172">
        <f t="shared" si="722"/>
        <v>1321.29</v>
      </c>
      <c r="V256" s="172">
        <f t="shared" si="723"/>
        <v>1321.29</v>
      </c>
      <c r="W256" s="172">
        <f t="shared" si="724"/>
        <v>1387.49</v>
      </c>
      <c r="X256" s="172">
        <f t="shared" si="725"/>
        <v>1387.49</v>
      </c>
      <c r="Y256" s="172">
        <f t="shared" si="726"/>
        <v>1387.49</v>
      </c>
      <c r="Z256" s="172">
        <f t="shared" si="727"/>
        <v>1387.49</v>
      </c>
      <c r="AA256" s="172">
        <f t="shared" si="728"/>
        <v>1387.49</v>
      </c>
      <c r="AB256" s="172">
        <f t="shared" si="729"/>
        <v>1387.49</v>
      </c>
      <c r="AC256" s="176">
        <f xml:space="preserve"> SUM(E256:AB256) * 30</f>
        <v>938172.52705562534</v>
      </c>
      <c r="AD256" s="195"/>
      <c r="AE256" s="171">
        <f t="shared" si="730"/>
        <v>8210</v>
      </c>
      <c r="AF256" s="172">
        <f t="shared" si="731"/>
        <v>8210</v>
      </c>
      <c r="AG256" s="172">
        <f t="shared" si="732"/>
        <v>8210</v>
      </c>
      <c r="AH256" s="172">
        <f t="shared" si="733"/>
        <v>8210</v>
      </c>
      <c r="AI256" s="172">
        <f t="shared" si="734"/>
        <v>8210</v>
      </c>
      <c r="AJ256" s="172">
        <f t="shared" si="735"/>
        <v>8210</v>
      </c>
      <c r="AK256" s="172">
        <f t="shared" si="736"/>
        <v>8210</v>
      </c>
      <c r="AL256" s="172">
        <f t="shared" si="737"/>
        <v>8411.3525421720569</v>
      </c>
      <c r="AM256" s="172">
        <f t="shared" si="738"/>
        <v>8568.72334807064</v>
      </c>
      <c r="AN256" s="172">
        <f t="shared" si="739"/>
        <v>8745.0138435152185</v>
      </c>
      <c r="AO256" s="172">
        <f t="shared" si="740"/>
        <v>8720.2444257311636</v>
      </c>
      <c r="AP256" s="172">
        <f t="shared" si="741"/>
        <v>8596.1735278249071</v>
      </c>
      <c r="AQ256" s="172">
        <f t="shared" si="742"/>
        <v>8554.1080026581476</v>
      </c>
      <c r="AR256" s="172">
        <f t="shared" si="743"/>
        <v>8420.080003638881</v>
      </c>
      <c r="AS256" s="172">
        <f t="shared" si="744"/>
        <v>8310</v>
      </c>
      <c r="AT256" s="172">
        <f t="shared" si="745"/>
        <v>8310</v>
      </c>
      <c r="AU256" s="172">
        <f t="shared" si="746"/>
        <v>8310</v>
      </c>
      <c r="AV256" s="172">
        <f t="shared" si="747"/>
        <v>8310</v>
      </c>
      <c r="AW256" s="172">
        <f t="shared" si="748"/>
        <v>8210</v>
      </c>
      <c r="AX256" s="172">
        <f t="shared" si="749"/>
        <v>8210</v>
      </c>
      <c r="AY256" s="172">
        <f t="shared" si="750"/>
        <v>8210</v>
      </c>
      <c r="AZ256" s="172">
        <f t="shared" si="751"/>
        <v>8210</v>
      </c>
      <c r="BA256" s="172">
        <f t="shared" si="752"/>
        <v>8210</v>
      </c>
      <c r="BB256" s="172">
        <f t="shared" si="753"/>
        <v>8210</v>
      </c>
      <c r="BD256" s="189">
        <f xml:space="preserve">  'Generation Calculation'!CC243-'Bidders Proposed Renewables'!E218</f>
        <v>169</v>
      </c>
      <c r="BE256" s="190">
        <f xml:space="preserve">  'Generation Calculation'!CD243-'Bidders Proposed Renewables'!F218</f>
        <v>169</v>
      </c>
      <c r="BF256" s="190">
        <f xml:space="preserve">  'Generation Calculation'!CE243-'Bidders Proposed Renewables'!G218</f>
        <v>169</v>
      </c>
      <c r="BG256" s="190">
        <f xml:space="preserve">  'Generation Calculation'!CF243-'Bidders Proposed Renewables'!H218</f>
        <v>169</v>
      </c>
      <c r="BH256" s="190">
        <f xml:space="preserve">  'Generation Calculation'!CG243-'Bidders Proposed Renewables'!I218</f>
        <v>169</v>
      </c>
      <c r="BI256" s="190">
        <f xml:space="preserve">  'Generation Calculation'!CH243-'Bidders Proposed Renewables'!J218</f>
        <v>169</v>
      </c>
      <c r="BJ256" s="190">
        <f xml:space="preserve">  'Generation Calculation'!CI243-'Bidders Proposed Renewables'!K218</f>
        <v>169</v>
      </c>
      <c r="BK256" s="190">
        <f xml:space="preserve">  'Generation Calculation'!CJ243-'Bidders Proposed Renewables'!L218</f>
        <v>148.86474578279424</v>
      </c>
      <c r="BL256" s="190">
        <f xml:space="preserve">  'Generation Calculation'!CK243-'Bidders Proposed Renewables'!M218</f>
        <v>133.12766519293598</v>
      </c>
      <c r="BM256" s="190">
        <f xml:space="preserve">  'Generation Calculation'!CL243-'Bidders Proposed Renewables'!N218</f>
        <v>115.49861564847819</v>
      </c>
      <c r="BN256" s="190">
        <f xml:space="preserve">  'Generation Calculation'!CM243-'Bidders Proposed Renewables'!O218</f>
        <v>117.97555742688365</v>
      </c>
      <c r="BO256" s="190">
        <f xml:space="preserve">  'Generation Calculation'!CN243-'Bidders Proposed Renewables'!P218</f>
        <v>130.38264721750929</v>
      </c>
      <c r="BP256" s="190">
        <f xml:space="preserve">  'Generation Calculation'!CO243-'Bidders Proposed Renewables'!Q218</f>
        <v>134.58919973418526</v>
      </c>
      <c r="BQ256" s="190">
        <f xml:space="preserve">  'Generation Calculation'!CP243-'Bidders Proposed Renewables'!R218</f>
        <v>147.99199963611184</v>
      </c>
      <c r="BR256" s="190">
        <f xml:space="preserve">  'Generation Calculation'!CQ243-'Bidders Proposed Renewables'!S218</f>
        <v>159</v>
      </c>
      <c r="BS256" s="190">
        <f xml:space="preserve">  'Generation Calculation'!CR243-'Bidders Proposed Renewables'!T218</f>
        <v>159</v>
      </c>
      <c r="BT256" s="190">
        <f xml:space="preserve">  'Generation Calculation'!CS243-'Bidders Proposed Renewables'!U218</f>
        <v>159</v>
      </c>
      <c r="BU256" s="190">
        <f xml:space="preserve">  'Generation Calculation'!CT243-'Bidders Proposed Renewables'!V218</f>
        <v>159</v>
      </c>
      <c r="BV256" s="190">
        <f xml:space="preserve">  'Generation Calculation'!CU243-'Bidders Proposed Renewables'!W218</f>
        <v>169</v>
      </c>
      <c r="BW256" s="190">
        <f xml:space="preserve">  'Generation Calculation'!CV243-'Bidders Proposed Renewables'!X218</f>
        <v>169</v>
      </c>
      <c r="BX256" s="190">
        <f xml:space="preserve">  'Generation Calculation'!CW243-'Bidders Proposed Renewables'!Y218</f>
        <v>169</v>
      </c>
      <c r="BY256" s="190">
        <f xml:space="preserve">  'Generation Calculation'!CX243-'Bidders Proposed Renewables'!Z218</f>
        <v>169</v>
      </c>
      <c r="BZ256" s="190">
        <f xml:space="preserve">  'Generation Calculation'!CY243-'Bidders Proposed Renewables'!AA218</f>
        <v>169</v>
      </c>
      <c r="CA256" s="190">
        <f xml:space="preserve">  'Generation Calculation'!CZ243-'Bidders Proposed Renewables'!AB218</f>
        <v>169</v>
      </c>
      <c r="CC256" s="171">
        <f t="shared" si="754"/>
        <v>170</v>
      </c>
      <c r="CD256" s="172">
        <f t="shared" si="755"/>
        <v>170</v>
      </c>
      <c r="CE256" s="172">
        <f t="shared" si="756"/>
        <v>170</v>
      </c>
      <c r="CF256" s="172">
        <f t="shared" si="757"/>
        <v>170</v>
      </c>
      <c r="CG256" s="172">
        <f t="shared" si="758"/>
        <v>170</v>
      </c>
      <c r="CH256" s="172">
        <f t="shared" si="759"/>
        <v>170</v>
      </c>
      <c r="CI256" s="172">
        <f t="shared" si="760"/>
        <v>170</v>
      </c>
      <c r="CJ256" s="172">
        <f t="shared" si="761"/>
        <v>150</v>
      </c>
      <c r="CK256" s="172">
        <f t="shared" si="762"/>
        <v>140</v>
      </c>
      <c r="CL256" s="172">
        <f t="shared" si="763"/>
        <v>120</v>
      </c>
      <c r="CM256" s="172">
        <f t="shared" si="764"/>
        <v>120</v>
      </c>
      <c r="CN256" s="172">
        <f t="shared" si="765"/>
        <v>140</v>
      </c>
      <c r="CO256" s="172">
        <f t="shared" si="766"/>
        <v>140</v>
      </c>
      <c r="CP256" s="172">
        <f t="shared" si="767"/>
        <v>150</v>
      </c>
      <c r="CQ256" s="172">
        <f t="shared" si="768"/>
        <v>160</v>
      </c>
      <c r="CR256" s="172">
        <f t="shared" si="769"/>
        <v>160</v>
      </c>
      <c r="CS256" s="172">
        <f t="shared" si="770"/>
        <v>160</v>
      </c>
      <c r="CT256" s="172">
        <f t="shared" si="771"/>
        <v>160</v>
      </c>
      <c r="CU256" s="172">
        <f t="shared" si="772"/>
        <v>170</v>
      </c>
      <c r="CV256" s="172">
        <f t="shared" si="773"/>
        <v>170</v>
      </c>
      <c r="CW256" s="172">
        <f t="shared" si="774"/>
        <v>170</v>
      </c>
      <c r="CX256" s="172">
        <f t="shared" si="775"/>
        <v>170</v>
      </c>
      <c r="CY256" s="172">
        <f t="shared" si="776"/>
        <v>170</v>
      </c>
      <c r="CZ256" s="172">
        <f t="shared" si="777"/>
        <v>170</v>
      </c>
      <c r="DB256" s="171">
        <f t="shared" si="778"/>
        <v>160</v>
      </c>
      <c r="DC256" s="172">
        <f t="shared" si="779"/>
        <v>160</v>
      </c>
      <c r="DD256" s="172">
        <f t="shared" si="780"/>
        <v>160</v>
      </c>
      <c r="DE256" s="172">
        <f t="shared" si="781"/>
        <v>160</v>
      </c>
      <c r="DF256" s="172">
        <f t="shared" si="782"/>
        <v>160</v>
      </c>
      <c r="DG256" s="172">
        <f t="shared" si="783"/>
        <v>160</v>
      </c>
      <c r="DH256" s="172">
        <f t="shared" si="784"/>
        <v>160</v>
      </c>
      <c r="DI256" s="172">
        <f t="shared" si="785"/>
        <v>140</v>
      </c>
      <c r="DJ256" s="172">
        <f t="shared" si="786"/>
        <v>130</v>
      </c>
      <c r="DK256" s="172">
        <f t="shared" si="787"/>
        <v>110.00000000000001</v>
      </c>
      <c r="DL256" s="172">
        <f t="shared" si="788"/>
        <v>110.00000000000001</v>
      </c>
      <c r="DM256" s="172">
        <f t="shared" si="789"/>
        <v>130</v>
      </c>
      <c r="DN256" s="172">
        <f t="shared" si="790"/>
        <v>130</v>
      </c>
      <c r="DO256" s="172">
        <f t="shared" si="791"/>
        <v>140</v>
      </c>
      <c r="DP256" s="172">
        <f t="shared" si="792"/>
        <v>150</v>
      </c>
      <c r="DQ256" s="172">
        <f t="shared" si="793"/>
        <v>150</v>
      </c>
      <c r="DR256" s="172">
        <f t="shared" si="794"/>
        <v>150</v>
      </c>
      <c r="DS256" s="172">
        <f t="shared" si="795"/>
        <v>150</v>
      </c>
      <c r="DT256" s="172">
        <f t="shared" si="796"/>
        <v>160</v>
      </c>
      <c r="DU256" s="172">
        <f t="shared" si="797"/>
        <v>160</v>
      </c>
      <c r="DV256" s="172">
        <f t="shared" si="798"/>
        <v>160</v>
      </c>
      <c r="DW256" s="172">
        <f t="shared" si="799"/>
        <v>160</v>
      </c>
      <c r="DX256" s="172">
        <f t="shared" si="800"/>
        <v>160</v>
      </c>
      <c r="DY256" s="172">
        <f t="shared" si="801"/>
        <v>160</v>
      </c>
      <c r="EA256" s="171">
        <f t="shared" si="658"/>
        <v>8200</v>
      </c>
      <c r="EB256" s="172">
        <f t="shared" si="659"/>
        <v>8200</v>
      </c>
      <c r="EC256" s="172">
        <f t="shared" si="660"/>
        <v>8200</v>
      </c>
      <c r="ED256" s="172">
        <f t="shared" si="661"/>
        <v>8200</v>
      </c>
      <c r="EE256" s="172">
        <f t="shared" si="662"/>
        <v>8200</v>
      </c>
      <c r="EF256" s="172">
        <f t="shared" si="663"/>
        <v>8200</v>
      </c>
      <c r="EG256" s="172">
        <f t="shared" si="664"/>
        <v>8200</v>
      </c>
      <c r="EH256" s="172">
        <f t="shared" si="665"/>
        <v>8400</v>
      </c>
      <c r="EI256" s="172">
        <f t="shared" si="666"/>
        <v>8500</v>
      </c>
      <c r="EJ256" s="172">
        <f t="shared" si="667"/>
        <v>8700</v>
      </c>
      <c r="EK256" s="172">
        <f t="shared" si="668"/>
        <v>8700</v>
      </c>
      <c r="EL256" s="172">
        <f t="shared" si="669"/>
        <v>8500</v>
      </c>
      <c r="EM256" s="172">
        <f t="shared" si="670"/>
        <v>8500</v>
      </c>
      <c r="EN256" s="172">
        <f t="shared" si="671"/>
        <v>8400</v>
      </c>
      <c r="EO256" s="172">
        <f t="shared" si="672"/>
        <v>8300</v>
      </c>
      <c r="EP256" s="172">
        <f t="shared" si="673"/>
        <v>8300</v>
      </c>
      <c r="EQ256" s="172">
        <f t="shared" si="674"/>
        <v>8300</v>
      </c>
      <c r="ER256" s="172">
        <f t="shared" si="675"/>
        <v>8300</v>
      </c>
      <c r="ES256" s="172">
        <f t="shared" si="676"/>
        <v>8200</v>
      </c>
      <c r="ET256" s="172">
        <f t="shared" si="677"/>
        <v>8200</v>
      </c>
      <c r="EU256" s="172">
        <f t="shared" si="678"/>
        <v>8200</v>
      </c>
      <c r="EV256" s="172">
        <f t="shared" si="679"/>
        <v>8200</v>
      </c>
      <c r="EW256" s="172">
        <f t="shared" si="680"/>
        <v>8200</v>
      </c>
      <c r="EX256" s="172">
        <f t="shared" si="681"/>
        <v>8200</v>
      </c>
      <c r="EZ256" s="171">
        <f t="shared" si="682"/>
        <v>8300</v>
      </c>
      <c r="FA256" s="172">
        <f t="shared" si="683"/>
        <v>8300</v>
      </c>
      <c r="FB256" s="172">
        <f t="shared" si="684"/>
        <v>8300</v>
      </c>
      <c r="FC256" s="172">
        <f t="shared" si="685"/>
        <v>8300</v>
      </c>
      <c r="FD256" s="172">
        <f t="shared" si="686"/>
        <v>8300</v>
      </c>
      <c r="FE256" s="172">
        <f t="shared" si="687"/>
        <v>8300</v>
      </c>
      <c r="FF256" s="172">
        <f t="shared" si="688"/>
        <v>8300</v>
      </c>
      <c r="FG256" s="172">
        <f t="shared" si="689"/>
        <v>8500</v>
      </c>
      <c r="FH256" s="172">
        <f t="shared" si="690"/>
        <v>8600</v>
      </c>
      <c r="FI256" s="172">
        <f t="shared" si="691"/>
        <v>8800</v>
      </c>
      <c r="FJ256" s="172">
        <f t="shared" si="692"/>
        <v>8800</v>
      </c>
      <c r="FK256" s="172">
        <f t="shared" si="693"/>
        <v>8600</v>
      </c>
      <c r="FL256" s="172">
        <f t="shared" si="694"/>
        <v>8600</v>
      </c>
      <c r="FM256" s="172">
        <f t="shared" si="695"/>
        <v>8500</v>
      </c>
      <c r="FN256" s="172">
        <f t="shared" si="696"/>
        <v>8400</v>
      </c>
      <c r="FO256" s="172">
        <f t="shared" si="697"/>
        <v>8400</v>
      </c>
      <c r="FP256" s="172">
        <f t="shared" si="698"/>
        <v>8400</v>
      </c>
      <c r="FQ256" s="172">
        <f t="shared" si="699"/>
        <v>8400</v>
      </c>
      <c r="FR256" s="172">
        <f t="shared" si="700"/>
        <v>8300</v>
      </c>
      <c r="FS256" s="172">
        <f t="shared" si="701"/>
        <v>8300</v>
      </c>
      <c r="FT256" s="172">
        <f t="shared" si="702"/>
        <v>8300</v>
      </c>
      <c r="FU256" s="172">
        <f t="shared" si="703"/>
        <v>8300</v>
      </c>
      <c r="FV256" s="172">
        <f t="shared" si="704"/>
        <v>8300</v>
      </c>
      <c r="FW256" s="172">
        <f t="shared" si="705"/>
        <v>8300</v>
      </c>
    </row>
    <row r="257" spans="3:179" ht="14.25" customHeight="1" x14ac:dyDescent="0.25">
      <c r="C257" s="132">
        <v>2038</v>
      </c>
      <c r="D257" s="14" t="s">
        <v>168</v>
      </c>
      <c r="E257" s="171">
        <f t="shared" si="706"/>
        <v>1387.49</v>
      </c>
      <c r="F257" s="172">
        <f t="shared" si="707"/>
        <v>1387.49</v>
      </c>
      <c r="G257" s="172">
        <f t="shared" si="708"/>
        <v>1387.49</v>
      </c>
      <c r="H257" s="172">
        <f t="shared" si="709"/>
        <v>1387.49</v>
      </c>
      <c r="I257" s="172">
        <f t="shared" si="710"/>
        <v>1387.49</v>
      </c>
      <c r="J257" s="172">
        <f t="shared" si="711"/>
        <v>1387.49</v>
      </c>
      <c r="K257" s="172">
        <f t="shared" si="712"/>
        <v>1387.49</v>
      </c>
      <c r="L257" s="172">
        <f t="shared" si="713"/>
        <v>1238.6989554293248</v>
      </c>
      <c r="M257" s="172">
        <f t="shared" si="714"/>
        <v>1150.0010343857998</v>
      </c>
      <c r="N257" s="172">
        <f t="shared" si="715"/>
        <v>1064.5774509033076</v>
      </c>
      <c r="O257" s="172">
        <f t="shared" si="716"/>
        <v>977.39309528619845</v>
      </c>
      <c r="P257" s="172">
        <f t="shared" si="717"/>
        <v>1032.5751204361443</v>
      </c>
      <c r="Q257" s="172">
        <f t="shared" si="718"/>
        <v>1100.7985035385032</v>
      </c>
      <c r="R257" s="172">
        <f t="shared" si="719"/>
        <v>1178.8058963038138</v>
      </c>
      <c r="S257" s="172">
        <f t="shared" si="720"/>
        <v>1321.29</v>
      </c>
      <c r="T257" s="172">
        <f t="shared" si="721"/>
        <v>1321.29</v>
      </c>
      <c r="U257" s="172">
        <f t="shared" si="722"/>
        <v>1321.29</v>
      </c>
      <c r="V257" s="172">
        <f t="shared" si="723"/>
        <v>1321.29</v>
      </c>
      <c r="W257" s="172">
        <f t="shared" si="724"/>
        <v>1387.49</v>
      </c>
      <c r="X257" s="172">
        <f t="shared" si="725"/>
        <v>1387.49</v>
      </c>
      <c r="Y257" s="172">
        <f t="shared" si="726"/>
        <v>1387.49</v>
      </c>
      <c r="Z257" s="172">
        <f t="shared" si="727"/>
        <v>1387.49</v>
      </c>
      <c r="AA257" s="172">
        <f t="shared" si="728"/>
        <v>1387.49</v>
      </c>
      <c r="AB257" s="172">
        <f t="shared" si="729"/>
        <v>1387.49</v>
      </c>
      <c r="AC257" s="176">
        <f xml:space="preserve"> SUM(E257:AB257) * 31</f>
        <v>963026.78174477629</v>
      </c>
      <c r="AD257" s="195"/>
      <c r="AE257" s="171">
        <f t="shared" si="730"/>
        <v>8210</v>
      </c>
      <c r="AF257" s="172">
        <f t="shared" si="731"/>
        <v>8210</v>
      </c>
      <c r="AG257" s="172">
        <f t="shared" si="732"/>
        <v>8210</v>
      </c>
      <c r="AH257" s="172">
        <f t="shared" si="733"/>
        <v>8210</v>
      </c>
      <c r="AI257" s="172">
        <f t="shared" si="734"/>
        <v>8210</v>
      </c>
      <c r="AJ257" s="172">
        <f t="shared" si="735"/>
        <v>8210</v>
      </c>
      <c r="AK257" s="172">
        <f t="shared" si="736"/>
        <v>8210</v>
      </c>
      <c r="AL257" s="172">
        <f t="shared" si="737"/>
        <v>8430.7341819947633</v>
      </c>
      <c r="AM257" s="172">
        <f t="shared" si="738"/>
        <v>8555.8965121231649</v>
      </c>
      <c r="AN257" s="172">
        <f t="shared" si="739"/>
        <v>8672.4622887232745</v>
      </c>
      <c r="AO257" s="172">
        <f t="shared" si="740"/>
        <v>8787.7817873268959</v>
      </c>
      <c r="AP257" s="172">
        <f t="shared" si="741"/>
        <v>8715.2023578605385</v>
      </c>
      <c r="AQ257" s="172">
        <f t="shared" si="742"/>
        <v>8623.4881195690523</v>
      </c>
      <c r="AR257" s="172">
        <f t="shared" si="743"/>
        <v>8515.7314869409147</v>
      </c>
      <c r="AS257" s="172">
        <f t="shared" si="744"/>
        <v>8310</v>
      </c>
      <c r="AT257" s="172">
        <f t="shared" si="745"/>
        <v>8310</v>
      </c>
      <c r="AU257" s="172">
        <f t="shared" si="746"/>
        <v>8310</v>
      </c>
      <c r="AV257" s="172">
        <f t="shared" si="747"/>
        <v>8310</v>
      </c>
      <c r="AW257" s="172">
        <f t="shared" si="748"/>
        <v>8210</v>
      </c>
      <c r="AX257" s="172">
        <f t="shared" si="749"/>
        <v>8210</v>
      </c>
      <c r="AY257" s="172">
        <f t="shared" si="750"/>
        <v>8210</v>
      </c>
      <c r="AZ257" s="172">
        <f t="shared" si="751"/>
        <v>8210</v>
      </c>
      <c r="BA257" s="172">
        <f t="shared" si="752"/>
        <v>8210</v>
      </c>
      <c r="BB257" s="172">
        <f t="shared" si="753"/>
        <v>8210</v>
      </c>
      <c r="BD257" s="189">
        <f xml:space="preserve">  'Generation Calculation'!CC244-'Bidders Proposed Renewables'!E219</f>
        <v>169</v>
      </c>
      <c r="BE257" s="190">
        <f xml:space="preserve">  'Generation Calculation'!CD244-'Bidders Proposed Renewables'!F219</f>
        <v>169</v>
      </c>
      <c r="BF257" s="190">
        <f xml:space="preserve">  'Generation Calculation'!CE244-'Bidders Proposed Renewables'!G219</f>
        <v>169</v>
      </c>
      <c r="BG257" s="190">
        <f xml:space="preserve">  'Generation Calculation'!CF244-'Bidders Proposed Renewables'!H219</f>
        <v>169</v>
      </c>
      <c r="BH257" s="190">
        <f xml:space="preserve">  'Generation Calculation'!CG244-'Bidders Proposed Renewables'!I219</f>
        <v>169</v>
      </c>
      <c r="BI257" s="190">
        <f xml:space="preserve">  'Generation Calculation'!CH244-'Bidders Proposed Renewables'!J219</f>
        <v>169</v>
      </c>
      <c r="BJ257" s="190">
        <f xml:space="preserve">  'Generation Calculation'!CI244-'Bidders Proposed Renewables'!K219</f>
        <v>169</v>
      </c>
      <c r="BK257" s="190">
        <f xml:space="preserve">  'Generation Calculation'!CJ244-'Bidders Proposed Renewables'!L219</f>
        <v>146.92658180052371</v>
      </c>
      <c r="BL257" s="190">
        <f xml:space="preserve">  'Generation Calculation'!CK244-'Bidders Proposed Renewables'!M219</f>
        <v>134.41034878768357</v>
      </c>
      <c r="BM257" s="190">
        <f xml:space="preserve">  'Generation Calculation'!CL244-'Bidders Proposed Renewables'!N219</f>
        <v>122.75377112767251</v>
      </c>
      <c r="BN257" s="190">
        <f xml:space="preserve">  'Generation Calculation'!CM244-'Bidders Proposed Renewables'!O219</f>
        <v>111.2218212673105</v>
      </c>
      <c r="BO257" s="190">
        <f xml:space="preserve">  'Generation Calculation'!CN244-'Bidders Proposed Renewables'!P219</f>
        <v>118.47976421394617</v>
      </c>
      <c r="BP257" s="190">
        <f xml:space="preserve">  'Generation Calculation'!CO244-'Bidders Proposed Renewables'!Q219</f>
        <v>127.65118804309481</v>
      </c>
      <c r="BQ257" s="190">
        <f xml:space="preserve">  'Generation Calculation'!CP244-'Bidders Proposed Renewables'!R219</f>
        <v>138.4268513059086</v>
      </c>
      <c r="BR257" s="190">
        <f xml:space="preserve">  'Generation Calculation'!CQ244-'Bidders Proposed Renewables'!S219</f>
        <v>159</v>
      </c>
      <c r="BS257" s="190">
        <f xml:space="preserve">  'Generation Calculation'!CR244-'Bidders Proposed Renewables'!T219</f>
        <v>159</v>
      </c>
      <c r="BT257" s="190">
        <f xml:space="preserve">  'Generation Calculation'!CS244-'Bidders Proposed Renewables'!U219</f>
        <v>159</v>
      </c>
      <c r="BU257" s="190">
        <f xml:space="preserve">  'Generation Calculation'!CT244-'Bidders Proposed Renewables'!V219</f>
        <v>159</v>
      </c>
      <c r="BV257" s="190">
        <f xml:space="preserve">  'Generation Calculation'!CU244-'Bidders Proposed Renewables'!W219</f>
        <v>169</v>
      </c>
      <c r="BW257" s="190">
        <f xml:space="preserve">  'Generation Calculation'!CV244-'Bidders Proposed Renewables'!X219</f>
        <v>169</v>
      </c>
      <c r="BX257" s="190">
        <f xml:space="preserve">  'Generation Calculation'!CW244-'Bidders Proposed Renewables'!Y219</f>
        <v>169</v>
      </c>
      <c r="BY257" s="190">
        <f xml:space="preserve">  'Generation Calculation'!CX244-'Bidders Proposed Renewables'!Z219</f>
        <v>169</v>
      </c>
      <c r="BZ257" s="190">
        <f xml:space="preserve">  'Generation Calculation'!CY244-'Bidders Proposed Renewables'!AA219</f>
        <v>169</v>
      </c>
      <c r="CA257" s="190">
        <f xml:space="preserve">  'Generation Calculation'!CZ244-'Bidders Proposed Renewables'!AB219</f>
        <v>169</v>
      </c>
      <c r="CC257" s="171">
        <f t="shared" si="754"/>
        <v>170</v>
      </c>
      <c r="CD257" s="172">
        <f t="shared" si="755"/>
        <v>170</v>
      </c>
      <c r="CE257" s="172">
        <f t="shared" si="756"/>
        <v>170</v>
      </c>
      <c r="CF257" s="172">
        <f t="shared" si="757"/>
        <v>170</v>
      </c>
      <c r="CG257" s="172">
        <f t="shared" si="758"/>
        <v>170</v>
      </c>
      <c r="CH257" s="172">
        <f t="shared" si="759"/>
        <v>170</v>
      </c>
      <c r="CI257" s="172">
        <f t="shared" si="760"/>
        <v>170</v>
      </c>
      <c r="CJ257" s="172">
        <f t="shared" si="761"/>
        <v>150</v>
      </c>
      <c r="CK257" s="172">
        <f t="shared" si="762"/>
        <v>140</v>
      </c>
      <c r="CL257" s="172">
        <f t="shared" si="763"/>
        <v>130</v>
      </c>
      <c r="CM257" s="172">
        <f t="shared" si="764"/>
        <v>120</v>
      </c>
      <c r="CN257" s="172">
        <f t="shared" si="765"/>
        <v>120</v>
      </c>
      <c r="CO257" s="172">
        <f t="shared" si="766"/>
        <v>130</v>
      </c>
      <c r="CP257" s="172">
        <f t="shared" si="767"/>
        <v>140</v>
      </c>
      <c r="CQ257" s="172">
        <f t="shared" si="768"/>
        <v>160</v>
      </c>
      <c r="CR257" s="172">
        <f t="shared" si="769"/>
        <v>160</v>
      </c>
      <c r="CS257" s="172">
        <f t="shared" si="770"/>
        <v>160</v>
      </c>
      <c r="CT257" s="172">
        <f t="shared" si="771"/>
        <v>160</v>
      </c>
      <c r="CU257" s="172">
        <f t="shared" si="772"/>
        <v>170</v>
      </c>
      <c r="CV257" s="172">
        <f t="shared" si="773"/>
        <v>170</v>
      </c>
      <c r="CW257" s="172">
        <f t="shared" si="774"/>
        <v>170</v>
      </c>
      <c r="CX257" s="172">
        <f t="shared" si="775"/>
        <v>170</v>
      </c>
      <c r="CY257" s="172">
        <f t="shared" si="776"/>
        <v>170</v>
      </c>
      <c r="CZ257" s="172">
        <f t="shared" si="777"/>
        <v>170</v>
      </c>
      <c r="DB257" s="171">
        <f t="shared" si="778"/>
        <v>160</v>
      </c>
      <c r="DC257" s="172">
        <f t="shared" si="779"/>
        <v>160</v>
      </c>
      <c r="DD257" s="172">
        <f t="shared" si="780"/>
        <v>160</v>
      </c>
      <c r="DE257" s="172">
        <f t="shared" si="781"/>
        <v>160</v>
      </c>
      <c r="DF257" s="172">
        <f t="shared" si="782"/>
        <v>160</v>
      </c>
      <c r="DG257" s="172">
        <f t="shared" si="783"/>
        <v>160</v>
      </c>
      <c r="DH257" s="172">
        <f t="shared" si="784"/>
        <v>160</v>
      </c>
      <c r="DI257" s="172">
        <f t="shared" si="785"/>
        <v>140</v>
      </c>
      <c r="DJ257" s="172">
        <f t="shared" si="786"/>
        <v>130</v>
      </c>
      <c r="DK257" s="172">
        <f t="shared" si="787"/>
        <v>120</v>
      </c>
      <c r="DL257" s="172">
        <f t="shared" si="788"/>
        <v>110.00000000000001</v>
      </c>
      <c r="DM257" s="172">
        <f t="shared" si="789"/>
        <v>110.00000000000001</v>
      </c>
      <c r="DN257" s="172">
        <f t="shared" si="790"/>
        <v>120</v>
      </c>
      <c r="DO257" s="172">
        <f t="shared" si="791"/>
        <v>130</v>
      </c>
      <c r="DP257" s="172">
        <f t="shared" si="792"/>
        <v>150</v>
      </c>
      <c r="DQ257" s="172">
        <f t="shared" si="793"/>
        <v>150</v>
      </c>
      <c r="DR257" s="172">
        <f t="shared" si="794"/>
        <v>150</v>
      </c>
      <c r="DS257" s="172">
        <f t="shared" si="795"/>
        <v>150</v>
      </c>
      <c r="DT257" s="172">
        <f t="shared" si="796"/>
        <v>160</v>
      </c>
      <c r="DU257" s="172">
        <f t="shared" si="797"/>
        <v>160</v>
      </c>
      <c r="DV257" s="172">
        <f t="shared" si="798"/>
        <v>160</v>
      </c>
      <c r="DW257" s="172">
        <f t="shared" si="799"/>
        <v>160</v>
      </c>
      <c r="DX257" s="172">
        <f t="shared" si="800"/>
        <v>160</v>
      </c>
      <c r="DY257" s="172">
        <f t="shared" si="801"/>
        <v>160</v>
      </c>
      <c r="EA257" s="171">
        <f t="shared" si="658"/>
        <v>8200</v>
      </c>
      <c r="EB257" s="172">
        <f t="shared" si="659"/>
        <v>8200</v>
      </c>
      <c r="EC257" s="172">
        <f t="shared" si="660"/>
        <v>8200</v>
      </c>
      <c r="ED257" s="172">
        <f t="shared" si="661"/>
        <v>8200</v>
      </c>
      <c r="EE257" s="172">
        <f t="shared" si="662"/>
        <v>8200</v>
      </c>
      <c r="EF257" s="172">
        <f t="shared" si="663"/>
        <v>8200</v>
      </c>
      <c r="EG257" s="172">
        <f t="shared" si="664"/>
        <v>8200</v>
      </c>
      <c r="EH257" s="172">
        <f t="shared" si="665"/>
        <v>8400</v>
      </c>
      <c r="EI257" s="172">
        <f t="shared" si="666"/>
        <v>8500</v>
      </c>
      <c r="EJ257" s="172">
        <f t="shared" si="667"/>
        <v>8600</v>
      </c>
      <c r="EK257" s="172">
        <f t="shared" si="668"/>
        <v>8700</v>
      </c>
      <c r="EL257" s="172">
        <f t="shared" si="669"/>
        <v>8700</v>
      </c>
      <c r="EM257" s="172">
        <f t="shared" si="670"/>
        <v>8600</v>
      </c>
      <c r="EN257" s="172">
        <f t="shared" si="671"/>
        <v>8500</v>
      </c>
      <c r="EO257" s="172">
        <f t="shared" si="672"/>
        <v>8300</v>
      </c>
      <c r="EP257" s="172">
        <f t="shared" si="673"/>
        <v>8300</v>
      </c>
      <c r="EQ257" s="172">
        <f t="shared" si="674"/>
        <v>8300</v>
      </c>
      <c r="ER257" s="172">
        <f t="shared" si="675"/>
        <v>8300</v>
      </c>
      <c r="ES257" s="172">
        <f t="shared" si="676"/>
        <v>8200</v>
      </c>
      <c r="ET257" s="172">
        <f t="shared" si="677"/>
        <v>8200</v>
      </c>
      <c r="EU257" s="172">
        <f t="shared" si="678"/>
        <v>8200</v>
      </c>
      <c r="EV257" s="172">
        <f t="shared" si="679"/>
        <v>8200</v>
      </c>
      <c r="EW257" s="172">
        <f t="shared" si="680"/>
        <v>8200</v>
      </c>
      <c r="EX257" s="172">
        <f t="shared" si="681"/>
        <v>8200</v>
      </c>
      <c r="EZ257" s="171">
        <f t="shared" si="682"/>
        <v>8300</v>
      </c>
      <c r="FA257" s="172">
        <f t="shared" si="683"/>
        <v>8300</v>
      </c>
      <c r="FB257" s="172">
        <f t="shared" si="684"/>
        <v>8300</v>
      </c>
      <c r="FC257" s="172">
        <f t="shared" si="685"/>
        <v>8300</v>
      </c>
      <c r="FD257" s="172">
        <f t="shared" si="686"/>
        <v>8300</v>
      </c>
      <c r="FE257" s="172">
        <f t="shared" si="687"/>
        <v>8300</v>
      </c>
      <c r="FF257" s="172">
        <f t="shared" si="688"/>
        <v>8300</v>
      </c>
      <c r="FG257" s="172">
        <f t="shared" si="689"/>
        <v>8500</v>
      </c>
      <c r="FH257" s="172">
        <f t="shared" si="690"/>
        <v>8600</v>
      </c>
      <c r="FI257" s="172">
        <f t="shared" si="691"/>
        <v>8700</v>
      </c>
      <c r="FJ257" s="172">
        <f t="shared" si="692"/>
        <v>8800</v>
      </c>
      <c r="FK257" s="172">
        <f t="shared" si="693"/>
        <v>8800</v>
      </c>
      <c r="FL257" s="172">
        <f t="shared" si="694"/>
        <v>8700</v>
      </c>
      <c r="FM257" s="172">
        <f t="shared" si="695"/>
        <v>8600</v>
      </c>
      <c r="FN257" s="172">
        <f t="shared" si="696"/>
        <v>8400</v>
      </c>
      <c r="FO257" s="172">
        <f t="shared" si="697"/>
        <v>8400</v>
      </c>
      <c r="FP257" s="172">
        <f t="shared" si="698"/>
        <v>8400</v>
      </c>
      <c r="FQ257" s="172">
        <f t="shared" si="699"/>
        <v>8400</v>
      </c>
      <c r="FR257" s="172">
        <f t="shared" si="700"/>
        <v>8300</v>
      </c>
      <c r="FS257" s="172">
        <f t="shared" si="701"/>
        <v>8300</v>
      </c>
      <c r="FT257" s="172">
        <f t="shared" si="702"/>
        <v>8300</v>
      </c>
      <c r="FU257" s="172">
        <f t="shared" si="703"/>
        <v>8300</v>
      </c>
      <c r="FV257" s="172">
        <f t="shared" si="704"/>
        <v>8300</v>
      </c>
      <c r="FW257" s="172">
        <f t="shared" si="705"/>
        <v>8300</v>
      </c>
    </row>
    <row r="258" spans="3:179" ht="14.25" customHeight="1" x14ac:dyDescent="0.25">
      <c r="C258" s="132">
        <v>2038</v>
      </c>
      <c r="D258" s="14" t="s">
        <v>169</v>
      </c>
      <c r="E258" s="171">
        <f t="shared" si="706"/>
        <v>1387.49</v>
      </c>
      <c r="F258" s="172">
        <f t="shared" si="707"/>
        <v>1387.49</v>
      </c>
      <c r="G258" s="172">
        <f t="shared" si="708"/>
        <v>1387.49</v>
      </c>
      <c r="H258" s="172">
        <f t="shared" si="709"/>
        <v>1387.49</v>
      </c>
      <c r="I258" s="172">
        <f t="shared" si="710"/>
        <v>1387.49</v>
      </c>
      <c r="J258" s="172">
        <f t="shared" si="711"/>
        <v>1387.49</v>
      </c>
      <c r="K258" s="172">
        <f t="shared" si="712"/>
        <v>1387.49</v>
      </c>
      <c r="L258" s="172">
        <f t="shared" si="713"/>
        <v>1305.204576839466</v>
      </c>
      <c r="M258" s="172">
        <f t="shared" si="714"/>
        <v>1191.1256745149381</v>
      </c>
      <c r="N258" s="172">
        <f t="shared" si="715"/>
        <v>1092.2245793705836</v>
      </c>
      <c r="O258" s="172">
        <f t="shared" si="716"/>
        <v>1086.3831647489556</v>
      </c>
      <c r="P258" s="172">
        <f t="shared" si="717"/>
        <v>1196.1534244198722</v>
      </c>
      <c r="Q258" s="172">
        <f t="shared" si="718"/>
        <v>1222.9859359962165</v>
      </c>
      <c r="R258" s="172">
        <f t="shared" si="719"/>
        <v>1268.3828137195055</v>
      </c>
      <c r="S258" s="172">
        <f t="shared" si="720"/>
        <v>1321.29</v>
      </c>
      <c r="T258" s="172">
        <f t="shared" si="721"/>
        <v>1321.29</v>
      </c>
      <c r="U258" s="172">
        <f t="shared" si="722"/>
        <v>1321.29</v>
      </c>
      <c r="V258" s="172">
        <f t="shared" si="723"/>
        <v>1321.29</v>
      </c>
      <c r="W258" s="172">
        <f t="shared" si="724"/>
        <v>1387.49</v>
      </c>
      <c r="X258" s="172">
        <f t="shared" si="725"/>
        <v>1387.49</v>
      </c>
      <c r="Y258" s="172">
        <f t="shared" si="726"/>
        <v>1387.49</v>
      </c>
      <c r="Z258" s="172">
        <f t="shared" si="727"/>
        <v>1387.49</v>
      </c>
      <c r="AA258" s="172">
        <f t="shared" si="728"/>
        <v>1387.49</v>
      </c>
      <c r="AB258" s="172">
        <f t="shared" si="729"/>
        <v>1387.49</v>
      </c>
      <c r="AC258" s="176">
        <f xml:space="preserve"> SUM(E258:AB258) * 31</f>
        <v>982234.69525789609</v>
      </c>
      <c r="AD258" s="195"/>
      <c r="AE258" s="171">
        <f t="shared" si="730"/>
        <v>8210</v>
      </c>
      <c r="AF258" s="172">
        <f t="shared" si="731"/>
        <v>8210</v>
      </c>
      <c r="AG258" s="172">
        <f t="shared" si="732"/>
        <v>8210</v>
      </c>
      <c r="AH258" s="172">
        <f t="shared" si="733"/>
        <v>8210</v>
      </c>
      <c r="AI258" s="172">
        <f t="shared" si="734"/>
        <v>8210</v>
      </c>
      <c r="AJ258" s="172">
        <f t="shared" si="735"/>
        <v>8210</v>
      </c>
      <c r="AK258" s="172">
        <f t="shared" si="736"/>
        <v>8210</v>
      </c>
      <c r="AL258" s="172">
        <f t="shared" si="737"/>
        <v>8333.8519813380335</v>
      </c>
      <c r="AM258" s="172">
        <f t="shared" si="738"/>
        <v>8498.4141887398964</v>
      </c>
      <c r="AN258" s="172">
        <f t="shared" si="739"/>
        <v>8635.1396454265014</v>
      </c>
      <c r="AO258" s="172">
        <f t="shared" si="740"/>
        <v>8643.0567762370574</v>
      </c>
      <c r="AP258" s="172">
        <f t="shared" si="741"/>
        <v>8491.3225997925238</v>
      </c>
      <c r="AQ258" s="172">
        <f t="shared" si="742"/>
        <v>8453.2328840712016</v>
      </c>
      <c r="AR258" s="172">
        <f t="shared" si="743"/>
        <v>8387.8295278860096</v>
      </c>
      <c r="AS258" s="172">
        <f t="shared" si="744"/>
        <v>8310</v>
      </c>
      <c r="AT258" s="172">
        <f t="shared" si="745"/>
        <v>8310</v>
      </c>
      <c r="AU258" s="172">
        <f t="shared" si="746"/>
        <v>8310</v>
      </c>
      <c r="AV258" s="172">
        <f t="shared" si="747"/>
        <v>8310</v>
      </c>
      <c r="AW258" s="172">
        <f t="shared" si="748"/>
        <v>8210</v>
      </c>
      <c r="AX258" s="172">
        <f t="shared" si="749"/>
        <v>8210</v>
      </c>
      <c r="AY258" s="172">
        <f t="shared" si="750"/>
        <v>8210</v>
      </c>
      <c r="AZ258" s="172">
        <f t="shared" si="751"/>
        <v>8210</v>
      </c>
      <c r="BA258" s="172">
        <f t="shared" si="752"/>
        <v>8210</v>
      </c>
      <c r="BB258" s="172">
        <f t="shared" si="753"/>
        <v>8210</v>
      </c>
      <c r="BD258" s="189">
        <f xml:space="preserve">  'Generation Calculation'!CC245-'Bidders Proposed Renewables'!E220</f>
        <v>169</v>
      </c>
      <c r="BE258" s="190">
        <f xml:space="preserve">  'Generation Calculation'!CD245-'Bidders Proposed Renewables'!F220</f>
        <v>169</v>
      </c>
      <c r="BF258" s="190">
        <f xml:space="preserve">  'Generation Calculation'!CE245-'Bidders Proposed Renewables'!G220</f>
        <v>169</v>
      </c>
      <c r="BG258" s="190">
        <f xml:space="preserve">  'Generation Calculation'!CF245-'Bidders Proposed Renewables'!H220</f>
        <v>169</v>
      </c>
      <c r="BH258" s="190">
        <f xml:space="preserve">  'Generation Calculation'!CG245-'Bidders Proposed Renewables'!I220</f>
        <v>169</v>
      </c>
      <c r="BI258" s="190">
        <f xml:space="preserve">  'Generation Calculation'!CH245-'Bidders Proposed Renewables'!J220</f>
        <v>169</v>
      </c>
      <c r="BJ258" s="190">
        <f xml:space="preserve">  'Generation Calculation'!CI245-'Bidders Proposed Renewables'!K220</f>
        <v>169</v>
      </c>
      <c r="BK258" s="190">
        <f xml:space="preserve">  'Generation Calculation'!CJ245-'Bidders Proposed Renewables'!L220</f>
        <v>156.61480186619659</v>
      </c>
      <c r="BL258" s="190">
        <f xml:space="preserve">  'Generation Calculation'!CK245-'Bidders Proposed Renewables'!M220</f>
        <v>140.15858112601035</v>
      </c>
      <c r="BM258" s="190">
        <f xml:space="preserve">  'Generation Calculation'!CL245-'Bidders Proposed Renewables'!N220</f>
        <v>126.48603545734983</v>
      </c>
      <c r="BN258" s="190">
        <f xml:space="preserve">  'Generation Calculation'!CM245-'Bidders Proposed Renewables'!O220</f>
        <v>125.69432237629428</v>
      </c>
      <c r="BO258" s="190">
        <f xml:space="preserve">  'Generation Calculation'!CN245-'Bidders Proposed Renewables'!P220</f>
        <v>140.86774002074765</v>
      </c>
      <c r="BP258" s="190">
        <f xml:space="preserve">  'Generation Calculation'!CO245-'Bidders Proposed Renewables'!Q220</f>
        <v>144.67671159287977</v>
      </c>
      <c r="BQ258" s="190">
        <f xml:space="preserve">  'Generation Calculation'!CP245-'Bidders Proposed Renewables'!R220</f>
        <v>151.21704721139901</v>
      </c>
      <c r="BR258" s="190">
        <f xml:space="preserve">  'Generation Calculation'!CQ245-'Bidders Proposed Renewables'!S220</f>
        <v>159</v>
      </c>
      <c r="BS258" s="190">
        <f xml:space="preserve">  'Generation Calculation'!CR245-'Bidders Proposed Renewables'!T220</f>
        <v>159</v>
      </c>
      <c r="BT258" s="190">
        <f xml:space="preserve">  'Generation Calculation'!CS245-'Bidders Proposed Renewables'!U220</f>
        <v>159</v>
      </c>
      <c r="BU258" s="190">
        <f xml:space="preserve">  'Generation Calculation'!CT245-'Bidders Proposed Renewables'!V220</f>
        <v>159</v>
      </c>
      <c r="BV258" s="190">
        <f xml:space="preserve">  'Generation Calculation'!CU245-'Bidders Proposed Renewables'!W220</f>
        <v>169</v>
      </c>
      <c r="BW258" s="190">
        <f xml:space="preserve">  'Generation Calculation'!CV245-'Bidders Proposed Renewables'!X220</f>
        <v>169</v>
      </c>
      <c r="BX258" s="190">
        <f xml:space="preserve">  'Generation Calculation'!CW245-'Bidders Proposed Renewables'!Y220</f>
        <v>169</v>
      </c>
      <c r="BY258" s="190">
        <f xml:space="preserve">  'Generation Calculation'!CX245-'Bidders Proposed Renewables'!Z220</f>
        <v>169</v>
      </c>
      <c r="BZ258" s="190">
        <f xml:space="preserve">  'Generation Calculation'!CY245-'Bidders Proposed Renewables'!AA220</f>
        <v>169</v>
      </c>
      <c r="CA258" s="190">
        <f xml:space="preserve">  'Generation Calculation'!CZ245-'Bidders Proposed Renewables'!AB220</f>
        <v>169</v>
      </c>
      <c r="CC258" s="171">
        <f t="shared" si="754"/>
        <v>170</v>
      </c>
      <c r="CD258" s="172">
        <f t="shared" si="755"/>
        <v>170</v>
      </c>
      <c r="CE258" s="172">
        <f t="shared" si="756"/>
        <v>170</v>
      </c>
      <c r="CF258" s="172">
        <f t="shared" si="757"/>
        <v>170</v>
      </c>
      <c r="CG258" s="172">
        <f t="shared" si="758"/>
        <v>170</v>
      </c>
      <c r="CH258" s="172">
        <f t="shared" si="759"/>
        <v>170</v>
      </c>
      <c r="CI258" s="172">
        <f t="shared" si="760"/>
        <v>170</v>
      </c>
      <c r="CJ258" s="172">
        <f t="shared" si="761"/>
        <v>160</v>
      </c>
      <c r="CK258" s="172">
        <f t="shared" si="762"/>
        <v>150</v>
      </c>
      <c r="CL258" s="172">
        <f t="shared" si="763"/>
        <v>130</v>
      </c>
      <c r="CM258" s="172">
        <f t="shared" si="764"/>
        <v>130</v>
      </c>
      <c r="CN258" s="172">
        <f t="shared" si="765"/>
        <v>150</v>
      </c>
      <c r="CO258" s="172">
        <f t="shared" si="766"/>
        <v>150</v>
      </c>
      <c r="CP258" s="172">
        <f t="shared" si="767"/>
        <v>160</v>
      </c>
      <c r="CQ258" s="172">
        <f t="shared" si="768"/>
        <v>160</v>
      </c>
      <c r="CR258" s="172">
        <f t="shared" si="769"/>
        <v>160</v>
      </c>
      <c r="CS258" s="172">
        <f t="shared" si="770"/>
        <v>160</v>
      </c>
      <c r="CT258" s="172">
        <f t="shared" si="771"/>
        <v>160</v>
      </c>
      <c r="CU258" s="172">
        <f t="shared" si="772"/>
        <v>170</v>
      </c>
      <c r="CV258" s="172">
        <f t="shared" si="773"/>
        <v>170</v>
      </c>
      <c r="CW258" s="172">
        <f t="shared" si="774"/>
        <v>170</v>
      </c>
      <c r="CX258" s="172">
        <f t="shared" si="775"/>
        <v>170</v>
      </c>
      <c r="CY258" s="172">
        <f t="shared" si="776"/>
        <v>170</v>
      </c>
      <c r="CZ258" s="172">
        <f t="shared" si="777"/>
        <v>170</v>
      </c>
      <c r="DB258" s="171">
        <f t="shared" si="778"/>
        <v>160</v>
      </c>
      <c r="DC258" s="172">
        <f t="shared" si="779"/>
        <v>160</v>
      </c>
      <c r="DD258" s="172">
        <f t="shared" si="780"/>
        <v>160</v>
      </c>
      <c r="DE258" s="172">
        <f t="shared" si="781"/>
        <v>160</v>
      </c>
      <c r="DF258" s="172">
        <f t="shared" si="782"/>
        <v>160</v>
      </c>
      <c r="DG258" s="172">
        <f t="shared" si="783"/>
        <v>160</v>
      </c>
      <c r="DH258" s="172">
        <f t="shared" si="784"/>
        <v>160</v>
      </c>
      <c r="DI258" s="172">
        <f t="shared" si="785"/>
        <v>150</v>
      </c>
      <c r="DJ258" s="172">
        <f t="shared" si="786"/>
        <v>140</v>
      </c>
      <c r="DK258" s="172">
        <f t="shared" si="787"/>
        <v>120</v>
      </c>
      <c r="DL258" s="172">
        <f t="shared" si="788"/>
        <v>120</v>
      </c>
      <c r="DM258" s="172">
        <f t="shared" si="789"/>
        <v>140</v>
      </c>
      <c r="DN258" s="172">
        <f t="shared" si="790"/>
        <v>140</v>
      </c>
      <c r="DO258" s="172">
        <f t="shared" si="791"/>
        <v>150</v>
      </c>
      <c r="DP258" s="172">
        <f t="shared" si="792"/>
        <v>150</v>
      </c>
      <c r="DQ258" s="172">
        <f t="shared" si="793"/>
        <v>150</v>
      </c>
      <c r="DR258" s="172">
        <f t="shared" si="794"/>
        <v>150</v>
      </c>
      <c r="DS258" s="172">
        <f t="shared" si="795"/>
        <v>150</v>
      </c>
      <c r="DT258" s="172">
        <f t="shared" si="796"/>
        <v>160</v>
      </c>
      <c r="DU258" s="172">
        <f t="shared" si="797"/>
        <v>160</v>
      </c>
      <c r="DV258" s="172">
        <f t="shared" si="798"/>
        <v>160</v>
      </c>
      <c r="DW258" s="172">
        <f t="shared" si="799"/>
        <v>160</v>
      </c>
      <c r="DX258" s="172">
        <f t="shared" si="800"/>
        <v>160</v>
      </c>
      <c r="DY258" s="172">
        <f t="shared" si="801"/>
        <v>160</v>
      </c>
      <c r="EA258" s="171">
        <f t="shared" si="658"/>
        <v>8200</v>
      </c>
      <c r="EB258" s="172">
        <f t="shared" si="659"/>
        <v>8200</v>
      </c>
      <c r="EC258" s="172">
        <f t="shared" si="660"/>
        <v>8200</v>
      </c>
      <c r="ED258" s="172">
        <f t="shared" si="661"/>
        <v>8200</v>
      </c>
      <c r="EE258" s="172">
        <f t="shared" si="662"/>
        <v>8200</v>
      </c>
      <c r="EF258" s="172">
        <f t="shared" si="663"/>
        <v>8200</v>
      </c>
      <c r="EG258" s="172">
        <f t="shared" si="664"/>
        <v>8200</v>
      </c>
      <c r="EH258" s="172">
        <f t="shared" si="665"/>
        <v>8300</v>
      </c>
      <c r="EI258" s="172">
        <f t="shared" si="666"/>
        <v>8400</v>
      </c>
      <c r="EJ258" s="172">
        <f t="shared" si="667"/>
        <v>8600</v>
      </c>
      <c r="EK258" s="172">
        <f t="shared" si="668"/>
        <v>8600</v>
      </c>
      <c r="EL258" s="172">
        <f t="shared" si="669"/>
        <v>8400</v>
      </c>
      <c r="EM258" s="172">
        <f t="shared" si="670"/>
        <v>8400</v>
      </c>
      <c r="EN258" s="172">
        <f t="shared" si="671"/>
        <v>8300</v>
      </c>
      <c r="EO258" s="172">
        <f t="shared" si="672"/>
        <v>8300</v>
      </c>
      <c r="EP258" s="172">
        <f t="shared" si="673"/>
        <v>8300</v>
      </c>
      <c r="EQ258" s="172">
        <f t="shared" si="674"/>
        <v>8300</v>
      </c>
      <c r="ER258" s="172">
        <f t="shared" si="675"/>
        <v>8300</v>
      </c>
      <c r="ES258" s="172">
        <f t="shared" si="676"/>
        <v>8200</v>
      </c>
      <c r="ET258" s="172">
        <f t="shared" si="677"/>
        <v>8200</v>
      </c>
      <c r="EU258" s="172">
        <f t="shared" si="678"/>
        <v>8200</v>
      </c>
      <c r="EV258" s="172">
        <f t="shared" si="679"/>
        <v>8200</v>
      </c>
      <c r="EW258" s="172">
        <f t="shared" si="680"/>
        <v>8200</v>
      </c>
      <c r="EX258" s="172">
        <f t="shared" si="681"/>
        <v>8200</v>
      </c>
      <c r="EZ258" s="171">
        <f t="shared" si="682"/>
        <v>8300</v>
      </c>
      <c r="FA258" s="172">
        <f t="shared" si="683"/>
        <v>8300</v>
      </c>
      <c r="FB258" s="172">
        <f t="shared" si="684"/>
        <v>8300</v>
      </c>
      <c r="FC258" s="172">
        <f t="shared" si="685"/>
        <v>8300</v>
      </c>
      <c r="FD258" s="172">
        <f t="shared" si="686"/>
        <v>8300</v>
      </c>
      <c r="FE258" s="172">
        <f t="shared" si="687"/>
        <v>8300</v>
      </c>
      <c r="FF258" s="172">
        <f t="shared" si="688"/>
        <v>8300</v>
      </c>
      <c r="FG258" s="172">
        <f t="shared" si="689"/>
        <v>8400</v>
      </c>
      <c r="FH258" s="172">
        <f t="shared" si="690"/>
        <v>8500</v>
      </c>
      <c r="FI258" s="172">
        <f t="shared" si="691"/>
        <v>8700</v>
      </c>
      <c r="FJ258" s="172">
        <f t="shared" si="692"/>
        <v>8700</v>
      </c>
      <c r="FK258" s="172">
        <f t="shared" si="693"/>
        <v>8500</v>
      </c>
      <c r="FL258" s="172">
        <f t="shared" si="694"/>
        <v>8500</v>
      </c>
      <c r="FM258" s="172">
        <f t="shared" si="695"/>
        <v>8400</v>
      </c>
      <c r="FN258" s="172">
        <f t="shared" si="696"/>
        <v>8400</v>
      </c>
      <c r="FO258" s="172">
        <f t="shared" si="697"/>
        <v>8400</v>
      </c>
      <c r="FP258" s="172">
        <f t="shared" si="698"/>
        <v>8400</v>
      </c>
      <c r="FQ258" s="172">
        <f t="shared" si="699"/>
        <v>8400</v>
      </c>
      <c r="FR258" s="172">
        <f t="shared" si="700"/>
        <v>8300</v>
      </c>
      <c r="FS258" s="172">
        <f t="shared" si="701"/>
        <v>8300</v>
      </c>
      <c r="FT258" s="172">
        <f t="shared" si="702"/>
        <v>8300</v>
      </c>
      <c r="FU258" s="172">
        <f t="shared" si="703"/>
        <v>8300</v>
      </c>
      <c r="FV258" s="172">
        <f t="shared" si="704"/>
        <v>8300</v>
      </c>
      <c r="FW258" s="172">
        <f t="shared" si="705"/>
        <v>8300</v>
      </c>
    </row>
    <row r="259" spans="3:179" ht="14.25" customHeight="1" x14ac:dyDescent="0.25">
      <c r="C259" s="132">
        <v>2038</v>
      </c>
      <c r="D259" s="14" t="s">
        <v>170</v>
      </c>
      <c r="E259" s="171">
        <f t="shared" si="706"/>
        <v>1387.49</v>
      </c>
      <c r="F259" s="172">
        <f t="shared" si="707"/>
        <v>1387.49</v>
      </c>
      <c r="G259" s="172">
        <f t="shared" si="708"/>
        <v>1387.49</v>
      </c>
      <c r="H259" s="172">
        <f t="shared" si="709"/>
        <v>1387.49</v>
      </c>
      <c r="I259" s="172">
        <f t="shared" si="710"/>
        <v>1387.49</v>
      </c>
      <c r="J259" s="172">
        <f t="shared" si="711"/>
        <v>1387.49</v>
      </c>
      <c r="K259" s="172">
        <f t="shared" si="712"/>
        <v>1387.49</v>
      </c>
      <c r="L259" s="172">
        <f t="shared" si="713"/>
        <v>1321.29</v>
      </c>
      <c r="M259" s="172">
        <f t="shared" si="714"/>
        <v>1275.3527759973711</v>
      </c>
      <c r="N259" s="172">
        <f t="shared" si="715"/>
        <v>1190.9207550216711</v>
      </c>
      <c r="O259" s="172">
        <f t="shared" si="716"/>
        <v>1150.3030612879461</v>
      </c>
      <c r="P259" s="172">
        <f t="shared" si="717"/>
        <v>1189.260667967379</v>
      </c>
      <c r="Q259" s="172">
        <f t="shared" si="718"/>
        <v>1193.9489268754141</v>
      </c>
      <c r="R259" s="172">
        <f t="shared" si="719"/>
        <v>1249.4849435537894</v>
      </c>
      <c r="S259" s="172">
        <f t="shared" si="720"/>
        <v>1321.29</v>
      </c>
      <c r="T259" s="172">
        <f t="shared" si="721"/>
        <v>1321.29</v>
      </c>
      <c r="U259" s="172">
        <f t="shared" si="722"/>
        <v>1321.29</v>
      </c>
      <c r="V259" s="172">
        <f t="shared" si="723"/>
        <v>1321.29</v>
      </c>
      <c r="W259" s="172">
        <f t="shared" si="724"/>
        <v>1387.49</v>
      </c>
      <c r="X259" s="172">
        <f t="shared" si="725"/>
        <v>1387.49</v>
      </c>
      <c r="Y259" s="172">
        <f t="shared" si="726"/>
        <v>1387.49</v>
      </c>
      <c r="Z259" s="172">
        <f t="shared" si="727"/>
        <v>1387.49</v>
      </c>
      <c r="AA259" s="172">
        <f t="shared" si="728"/>
        <v>1387.49</v>
      </c>
      <c r="AB259" s="172">
        <f t="shared" si="729"/>
        <v>1387.49</v>
      </c>
      <c r="AC259" s="176">
        <f xml:space="preserve"> SUM(E259:AB259) * 30</f>
        <v>956792.7339211076</v>
      </c>
      <c r="AD259" s="195"/>
      <c r="AE259" s="171">
        <f t="shared" si="730"/>
        <v>8210</v>
      </c>
      <c r="AF259" s="172">
        <f t="shared" si="731"/>
        <v>8210</v>
      </c>
      <c r="AG259" s="172">
        <f t="shared" si="732"/>
        <v>8210</v>
      </c>
      <c r="AH259" s="172">
        <f t="shared" si="733"/>
        <v>8210</v>
      </c>
      <c r="AI259" s="172">
        <f t="shared" si="734"/>
        <v>8210</v>
      </c>
      <c r="AJ259" s="172">
        <f t="shared" si="735"/>
        <v>8210</v>
      </c>
      <c r="AK259" s="172">
        <f t="shared" si="736"/>
        <v>8210</v>
      </c>
      <c r="AL259" s="172">
        <f t="shared" si="737"/>
        <v>8310</v>
      </c>
      <c r="AM259" s="172">
        <f t="shared" si="738"/>
        <v>8377.6773827223424</v>
      </c>
      <c r="AN259" s="172">
        <f t="shared" si="739"/>
        <v>8498.7029249830557</v>
      </c>
      <c r="AO259" s="172">
        <f t="shared" si="740"/>
        <v>8555.4776919460401</v>
      </c>
      <c r="AP259" s="172">
        <f t="shared" si="741"/>
        <v>8501.0411600439402</v>
      </c>
      <c r="AQ259" s="172">
        <f t="shared" si="742"/>
        <v>8494.4337673662158</v>
      </c>
      <c r="AR259" s="172">
        <f t="shared" si="743"/>
        <v>8415.2057030517117</v>
      </c>
      <c r="AS259" s="172">
        <f t="shared" si="744"/>
        <v>8310</v>
      </c>
      <c r="AT259" s="172">
        <f t="shared" si="745"/>
        <v>8310</v>
      </c>
      <c r="AU259" s="172">
        <f t="shared" si="746"/>
        <v>8310</v>
      </c>
      <c r="AV259" s="172">
        <f t="shared" si="747"/>
        <v>8310</v>
      </c>
      <c r="AW259" s="172">
        <f t="shared" si="748"/>
        <v>8210</v>
      </c>
      <c r="AX259" s="172">
        <f t="shared" si="749"/>
        <v>8210</v>
      </c>
      <c r="AY259" s="172">
        <f t="shared" si="750"/>
        <v>8210</v>
      </c>
      <c r="AZ259" s="172">
        <f t="shared" si="751"/>
        <v>8210</v>
      </c>
      <c r="BA259" s="172">
        <f t="shared" si="752"/>
        <v>8210</v>
      </c>
      <c r="BB259" s="172">
        <f t="shared" si="753"/>
        <v>8210</v>
      </c>
      <c r="BD259" s="189">
        <f xml:space="preserve">  'Generation Calculation'!CC246-'Bidders Proposed Renewables'!E221</f>
        <v>169</v>
      </c>
      <c r="BE259" s="190">
        <f xml:space="preserve">  'Generation Calculation'!CD246-'Bidders Proposed Renewables'!F221</f>
        <v>169</v>
      </c>
      <c r="BF259" s="190">
        <f xml:space="preserve">  'Generation Calculation'!CE246-'Bidders Proposed Renewables'!G221</f>
        <v>169</v>
      </c>
      <c r="BG259" s="190">
        <f xml:space="preserve">  'Generation Calculation'!CF246-'Bidders Proposed Renewables'!H221</f>
        <v>169</v>
      </c>
      <c r="BH259" s="190">
        <f xml:space="preserve">  'Generation Calculation'!CG246-'Bidders Proposed Renewables'!I221</f>
        <v>169</v>
      </c>
      <c r="BI259" s="190">
        <f xml:space="preserve">  'Generation Calculation'!CH246-'Bidders Proposed Renewables'!J221</f>
        <v>169</v>
      </c>
      <c r="BJ259" s="190">
        <f xml:space="preserve">  'Generation Calculation'!CI246-'Bidders Proposed Renewables'!K221</f>
        <v>169</v>
      </c>
      <c r="BK259" s="190">
        <f xml:space="preserve">  'Generation Calculation'!CJ246-'Bidders Proposed Renewables'!L221</f>
        <v>159</v>
      </c>
      <c r="BL259" s="190">
        <f xml:space="preserve">  'Generation Calculation'!CK246-'Bidders Proposed Renewables'!M221</f>
        <v>152.23226172776572</v>
      </c>
      <c r="BM259" s="190">
        <f xml:space="preserve">  'Generation Calculation'!CL246-'Bidders Proposed Renewables'!N221</f>
        <v>140.1297075016945</v>
      </c>
      <c r="BN259" s="190">
        <f xml:space="preserve">  'Generation Calculation'!CM246-'Bidders Proposed Renewables'!O221</f>
        <v>134.45223080539606</v>
      </c>
      <c r="BO259" s="190">
        <f xml:space="preserve">  'Generation Calculation'!CN246-'Bidders Proposed Renewables'!P221</f>
        <v>139.89588399560603</v>
      </c>
      <c r="BP259" s="190">
        <f xml:space="preserve">  'Generation Calculation'!CO246-'Bidders Proposed Renewables'!Q221</f>
        <v>140.5566232633785</v>
      </c>
      <c r="BQ259" s="190">
        <f xml:space="preserve">  'Generation Calculation'!CP246-'Bidders Proposed Renewables'!R221</f>
        <v>148.47942969482887</v>
      </c>
      <c r="BR259" s="190">
        <f xml:space="preserve">  'Generation Calculation'!CQ246-'Bidders Proposed Renewables'!S221</f>
        <v>159</v>
      </c>
      <c r="BS259" s="190">
        <f xml:space="preserve">  'Generation Calculation'!CR246-'Bidders Proposed Renewables'!T221</f>
        <v>159</v>
      </c>
      <c r="BT259" s="190">
        <f xml:space="preserve">  'Generation Calculation'!CS246-'Bidders Proposed Renewables'!U221</f>
        <v>159</v>
      </c>
      <c r="BU259" s="190">
        <f xml:space="preserve">  'Generation Calculation'!CT246-'Bidders Proposed Renewables'!V221</f>
        <v>159</v>
      </c>
      <c r="BV259" s="190">
        <f xml:space="preserve">  'Generation Calculation'!CU246-'Bidders Proposed Renewables'!W221</f>
        <v>169</v>
      </c>
      <c r="BW259" s="190">
        <f xml:space="preserve">  'Generation Calculation'!CV246-'Bidders Proposed Renewables'!X221</f>
        <v>169</v>
      </c>
      <c r="BX259" s="190">
        <f xml:space="preserve">  'Generation Calculation'!CW246-'Bidders Proposed Renewables'!Y221</f>
        <v>169</v>
      </c>
      <c r="BY259" s="190">
        <f xml:space="preserve">  'Generation Calculation'!CX246-'Bidders Proposed Renewables'!Z221</f>
        <v>169</v>
      </c>
      <c r="BZ259" s="190">
        <f xml:space="preserve">  'Generation Calculation'!CY246-'Bidders Proposed Renewables'!AA221</f>
        <v>169</v>
      </c>
      <c r="CA259" s="190">
        <f xml:space="preserve">  'Generation Calculation'!CZ246-'Bidders Proposed Renewables'!AB221</f>
        <v>169</v>
      </c>
      <c r="CC259" s="171">
        <f t="shared" si="754"/>
        <v>170</v>
      </c>
      <c r="CD259" s="172">
        <f t="shared" si="755"/>
        <v>170</v>
      </c>
      <c r="CE259" s="172">
        <f t="shared" si="756"/>
        <v>170</v>
      </c>
      <c r="CF259" s="172">
        <f t="shared" si="757"/>
        <v>170</v>
      </c>
      <c r="CG259" s="172">
        <f t="shared" si="758"/>
        <v>170</v>
      </c>
      <c r="CH259" s="172">
        <f t="shared" si="759"/>
        <v>170</v>
      </c>
      <c r="CI259" s="172">
        <f t="shared" si="760"/>
        <v>170</v>
      </c>
      <c r="CJ259" s="172">
        <f t="shared" si="761"/>
        <v>160</v>
      </c>
      <c r="CK259" s="172">
        <f t="shared" si="762"/>
        <v>160</v>
      </c>
      <c r="CL259" s="172">
        <f t="shared" si="763"/>
        <v>150</v>
      </c>
      <c r="CM259" s="172">
        <f t="shared" si="764"/>
        <v>140</v>
      </c>
      <c r="CN259" s="172">
        <f t="shared" si="765"/>
        <v>140</v>
      </c>
      <c r="CO259" s="172">
        <f t="shared" si="766"/>
        <v>150</v>
      </c>
      <c r="CP259" s="172">
        <f t="shared" si="767"/>
        <v>150</v>
      </c>
      <c r="CQ259" s="172">
        <f t="shared" si="768"/>
        <v>160</v>
      </c>
      <c r="CR259" s="172">
        <f t="shared" si="769"/>
        <v>160</v>
      </c>
      <c r="CS259" s="172">
        <f t="shared" si="770"/>
        <v>160</v>
      </c>
      <c r="CT259" s="172">
        <f t="shared" si="771"/>
        <v>160</v>
      </c>
      <c r="CU259" s="172">
        <f t="shared" si="772"/>
        <v>170</v>
      </c>
      <c r="CV259" s="172">
        <f t="shared" si="773"/>
        <v>170</v>
      </c>
      <c r="CW259" s="172">
        <f t="shared" si="774"/>
        <v>170</v>
      </c>
      <c r="CX259" s="172">
        <f t="shared" si="775"/>
        <v>170</v>
      </c>
      <c r="CY259" s="172">
        <f t="shared" si="776"/>
        <v>170</v>
      </c>
      <c r="CZ259" s="172">
        <f t="shared" si="777"/>
        <v>170</v>
      </c>
      <c r="DB259" s="171">
        <f t="shared" si="778"/>
        <v>160</v>
      </c>
      <c r="DC259" s="172">
        <f t="shared" si="779"/>
        <v>160</v>
      </c>
      <c r="DD259" s="172">
        <f t="shared" si="780"/>
        <v>160</v>
      </c>
      <c r="DE259" s="172">
        <f t="shared" si="781"/>
        <v>160</v>
      </c>
      <c r="DF259" s="172">
        <f t="shared" si="782"/>
        <v>160</v>
      </c>
      <c r="DG259" s="172">
        <f t="shared" si="783"/>
        <v>160</v>
      </c>
      <c r="DH259" s="172">
        <f t="shared" si="784"/>
        <v>160</v>
      </c>
      <c r="DI259" s="172">
        <f t="shared" si="785"/>
        <v>150</v>
      </c>
      <c r="DJ259" s="172">
        <f t="shared" si="786"/>
        <v>150</v>
      </c>
      <c r="DK259" s="172">
        <f t="shared" si="787"/>
        <v>140</v>
      </c>
      <c r="DL259" s="172">
        <f t="shared" si="788"/>
        <v>130</v>
      </c>
      <c r="DM259" s="172">
        <f t="shared" si="789"/>
        <v>130</v>
      </c>
      <c r="DN259" s="172">
        <f t="shared" si="790"/>
        <v>140</v>
      </c>
      <c r="DO259" s="172">
        <f t="shared" si="791"/>
        <v>140</v>
      </c>
      <c r="DP259" s="172">
        <f t="shared" si="792"/>
        <v>150</v>
      </c>
      <c r="DQ259" s="172">
        <f t="shared" si="793"/>
        <v>150</v>
      </c>
      <c r="DR259" s="172">
        <f t="shared" si="794"/>
        <v>150</v>
      </c>
      <c r="DS259" s="172">
        <f t="shared" si="795"/>
        <v>150</v>
      </c>
      <c r="DT259" s="172">
        <f t="shared" si="796"/>
        <v>160</v>
      </c>
      <c r="DU259" s="172">
        <f t="shared" si="797"/>
        <v>160</v>
      </c>
      <c r="DV259" s="172">
        <f t="shared" si="798"/>
        <v>160</v>
      </c>
      <c r="DW259" s="172">
        <f t="shared" si="799"/>
        <v>160</v>
      </c>
      <c r="DX259" s="172">
        <f t="shared" si="800"/>
        <v>160</v>
      </c>
      <c r="DY259" s="172">
        <f t="shared" si="801"/>
        <v>160</v>
      </c>
      <c r="EA259" s="171">
        <f t="shared" si="658"/>
        <v>8200</v>
      </c>
      <c r="EB259" s="172">
        <f t="shared" si="659"/>
        <v>8200</v>
      </c>
      <c r="EC259" s="172">
        <f t="shared" si="660"/>
        <v>8200</v>
      </c>
      <c r="ED259" s="172">
        <f t="shared" si="661"/>
        <v>8200</v>
      </c>
      <c r="EE259" s="172">
        <f t="shared" si="662"/>
        <v>8200</v>
      </c>
      <c r="EF259" s="172">
        <f t="shared" si="663"/>
        <v>8200</v>
      </c>
      <c r="EG259" s="172">
        <f t="shared" si="664"/>
        <v>8200</v>
      </c>
      <c r="EH259" s="172">
        <f t="shared" si="665"/>
        <v>8300</v>
      </c>
      <c r="EI259" s="172">
        <f t="shared" si="666"/>
        <v>8300</v>
      </c>
      <c r="EJ259" s="172">
        <f t="shared" si="667"/>
        <v>8400</v>
      </c>
      <c r="EK259" s="172">
        <f t="shared" si="668"/>
        <v>8500</v>
      </c>
      <c r="EL259" s="172">
        <f t="shared" si="669"/>
        <v>8500</v>
      </c>
      <c r="EM259" s="172">
        <f t="shared" si="670"/>
        <v>8400</v>
      </c>
      <c r="EN259" s="172">
        <f t="shared" si="671"/>
        <v>8400</v>
      </c>
      <c r="EO259" s="172">
        <f t="shared" si="672"/>
        <v>8300</v>
      </c>
      <c r="EP259" s="172">
        <f t="shared" si="673"/>
        <v>8300</v>
      </c>
      <c r="EQ259" s="172">
        <f t="shared" si="674"/>
        <v>8300</v>
      </c>
      <c r="ER259" s="172">
        <f t="shared" si="675"/>
        <v>8300</v>
      </c>
      <c r="ES259" s="172">
        <f t="shared" si="676"/>
        <v>8200</v>
      </c>
      <c r="ET259" s="172">
        <f t="shared" si="677"/>
        <v>8200</v>
      </c>
      <c r="EU259" s="172">
        <f t="shared" si="678"/>
        <v>8200</v>
      </c>
      <c r="EV259" s="172">
        <f t="shared" si="679"/>
        <v>8200</v>
      </c>
      <c r="EW259" s="172">
        <f t="shared" si="680"/>
        <v>8200</v>
      </c>
      <c r="EX259" s="172">
        <f t="shared" si="681"/>
        <v>8200</v>
      </c>
      <c r="EZ259" s="171">
        <f t="shared" si="682"/>
        <v>8300</v>
      </c>
      <c r="FA259" s="172">
        <f t="shared" si="683"/>
        <v>8300</v>
      </c>
      <c r="FB259" s="172">
        <f t="shared" si="684"/>
        <v>8300</v>
      </c>
      <c r="FC259" s="172">
        <f t="shared" si="685"/>
        <v>8300</v>
      </c>
      <c r="FD259" s="172">
        <f t="shared" si="686"/>
        <v>8300</v>
      </c>
      <c r="FE259" s="172">
        <f t="shared" si="687"/>
        <v>8300</v>
      </c>
      <c r="FF259" s="172">
        <f t="shared" si="688"/>
        <v>8300</v>
      </c>
      <c r="FG259" s="172">
        <f t="shared" si="689"/>
        <v>8400</v>
      </c>
      <c r="FH259" s="172">
        <f t="shared" si="690"/>
        <v>8400</v>
      </c>
      <c r="FI259" s="172">
        <f t="shared" si="691"/>
        <v>8500</v>
      </c>
      <c r="FJ259" s="172">
        <f t="shared" si="692"/>
        <v>8600</v>
      </c>
      <c r="FK259" s="172">
        <f t="shared" si="693"/>
        <v>8600</v>
      </c>
      <c r="FL259" s="172">
        <f t="shared" si="694"/>
        <v>8500</v>
      </c>
      <c r="FM259" s="172">
        <f t="shared" si="695"/>
        <v>8500</v>
      </c>
      <c r="FN259" s="172">
        <f t="shared" si="696"/>
        <v>8400</v>
      </c>
      <c r="FO259" s="172">
        <f t="shared" si="697"/>
        <v>8400</v>
      </c>
      <c r="FP259" s="172">
        <f t="shared" si="698"/>
        <v>8400</v>
      </c>
      <c r="FQ259" s="172">
        <f t="shared" si="699"/>
        <v>8400</v>
      </c>
      <c r="FR259" s="172">
        <f t="shared" si="700"/>
        <v>8300</v>
      </c>
      <c r="FS259" s="172">
        <f t="shared" si="701"/>
        <v>8300</v>
      </c>
      <c r="FT259" s="172">
        <f t="shared" si="702"/>
        <v>8300</v>
      </c>
      <c r="FU259" s="172">
        <f t="shared" si="703"/>
        <v>8300</v>
      </c>
      <c r="FV259" s="172">
        <f t="shared" si="704"/>
        <v>8300</v>
      </c>
      <c r="FW259" s="172">
        <f t="shared" si="705"/>
        <v>8300</v>
      </c>
    </row>
    <row r="260" spans="3:179" ht="14.25" customHeight="1" x14ac:dyDescent="0.25">
      <c r="C260" s="132">
        <v>2038</v>
      </c>
      <c r="D260" s="14" t="s">
        <v>171</v>
      </c>
      <c r="E260" s="171">
        <f t="shared" si="706"/>
        <v>1387.49</v>
      </c>
      <c r="F260" s="172">
        <f t="shared" si="707"/>
        <v>1387.49</v>
      </c>
      <c r="G260" s="172">
        <f t="shared" si="708"/>
        <v>1387.49</v>
      </c>
      <c r="H260" s="172">
        <f t="shared" si="709"/>
        <v>1387.49</v>
      </c>
      <c r="I260" s="172">
        <f t="shared" si="710"/>
        <v>1387.49</v>
      </c>
      <c r="J260" s="172">
        <f t="shared" si="711"/>
        <v>1387.49</v>
      </c>
      <c r="K260" s="172">
        <f t="shared" si="712"/>
        <v>1387.49</v>
      </c>
      <c r="L260" s="172">
        <f t="shared" si="713"/>
        <v>1299.8183749889329</v>
      </c>
      <c r="M260" s="172">
        <f t="shared" si="714"/>
        <v>1176.0867098472036</v>
      </c>
      <c r="N260" s="172">
        <f t="shared" si="715"/>
        <v>1029.1894690646736</v>
      </c>
      <c r="O260" s="172">
        <f t="shared" si="716"/>
        <v>1027.2605874427443</v>
      </c>
      <c r="P260" s="172">
        <f t="shared" si="717"/>
        <v>1103.8563686017037</v>
      </c>
      <c r="Q260" s="172">
        <f t="shared" si="718"/>
        <v>1089.9193908636742</v>
      </c>
      <c r="R260" s="172">
        <f t="shared" si="719"/>
        <v>1178.0035735992712</v>
      </c>
      <c r="S260" s="172">
        <f t="shared" si="720"/>
        <v>1321.29</v>
      </c>
      <c r="T260" s="172">
        <f t="shared" si="721"/>
        <v>1321.29</v>
      </c>
      <c r="U260" s="172">
        <f t="shared" si="722"/>
        <v>1321.29</v>
      </c>
      <c r="V260" s="172">
        <f t="shared" si="723"/>
        <v>1321.29</v>
      </c>
      <c r="W260" s="172">
        <f t="shared" si="724"/>
        <v>1387.49</v>
      </c>
      <c r="X260" s="172">
        <f t="shared" si="725"/>
        <v>1387.49</v>
      </c>
      <c r="Y260" s="172">
        <f t="shared" si="726"/>
        <v>1387.49</v>
      </c>
      <c r="Z260" s="172">
        <f t="shared" si="727"/>
        <v>1387.49</v>
      </c>
      <c r="AA260" s="172">
        <f t="shared" si="728"/>
        <v>1387.49</v>
      </c>
      <c r="AB260" s="172">
        <f t="shared" si="729"/>
        <v>1387.49</v>
      </c>
      <c r="AC260" s="176">
        <f xml:space="preserve"> SUM(E260:AB260) * 31</f>
        <v>968026.59870665474</v>
      </c>
      <c r="AD260" s="195"/>
      <c r="AE260" s="171">
        <f t="shared" si="730"/>
        <v>8210</v>
      </c>
      <c r="AF260" s="172">
        <f t="shared" si="731"/>
        <v>8210</v>
      </c>
      <c r="AG260" s="172">
        <f t="shared" si="732"/>
        <v>8210</v>
      </c>
      <c r="AH260" s="172">
        <f t="shared" si="733"/>
        <v>8210</v>
      </c>
      <c r="AI260" s="172">
        <f t="shared" si="734"/>
        <v>8210</v>
      </c>
      <c r="AJ260" s="172">
        <f t="shared" si="735"/>
        <v>8210</v>
      </c>
      <c r="AK260" s="172">
        <f t="shared" si="736"/>
        <v>8210</v>
      </c>
      <c r="AL260" s="172">
        <f t="shared" si="737"/>
        <v>8341.8013282193679</v>
      </c>
      <c r="AM260" s="172">
        <f t="shared" si="738"/>
        <v>8519.5423938549829</v>
      </c>
      <c r="AN260" s="172">
        <f t="shared" si="739"/>
        <v>8719.6956520856256</v>
      </c>
      <c r="AO260" s="172">
        <f t="shared" si="740"/>
        <v>8722.2531894840467</v>
      </c>
      <c r="AP260" s="172">
        <f t="shared" si="741"/>
        <v>8619.3236861829137</v>
      </c>
      <c r="AQ260" s="172">
        <f t="shared" si="742"/>
        <v>8638.2660006245824</v>
      </c>
      <c r="AR260" s="172">
        <f t="shared" si="743"/>
        <v>8516.856355953696</v>
      </c>
      <c r="AS260" s="172">
        <f t="shared" si="744"/>
        <v>8310</v>
      </c>
      <c r="AT260" s="172">
        <f t="shared" si="745"/>
        <v>8310</v>
      </c>
      <c r="AU260" s="172">
        <f t="shared" si="746"/>
        <v>8310</v>
      </c>
      <c r="AV260" s="172">
        <f t="shared" si="747"/>
        <v>8310</v>
      </c>
      <c r="AW260" s="172">
        <f t="shared" si="748"/>
        <v>8210</v>
      </c>
      <c r="AX260" s="172">
        <f t="shared" si="749"/>
        <v>8210</v>
      </c>
      <c r="AY260" s="172">
        <f t="shared" si="750"/>
        <v>8210</v>
      </c>
      <c r="AZ260" s="172">
        <f t="shared" si="751"/>
        <v>8210</v>
      </c>
      <c r="BA260" s="172">
        <f t="shared" si="752"/>
        <v>8210</v>
      </c>
      <c r="BB260" s="172">
        <f t="shared" si="753"/>
        <v>8210</v>
      </c>
      <c r="BD260" s="189">
        <f xml:space="preserve">  'Generation Calculation'!CC247-'Bidders Proposed Renewables'!E222</f>
        <v>169</v>
      </c>
      <c r="BE260" s="190">
        <f xml:space="preserve">  'Generation Calculation'!CD247-'Bidders Proposed Renewables'!F222</f>
        <v>169</v>
      </c>
      <c r="BF260" s="190">
        <f xml:space="preserve">  'Generation Calculation'!CE247-'Bidders Proposed Renewables'!G222</f>
        <v>169</v>
      </c>
      <c r="BG260" s="190">
        <f xml:space="preserve">  'Generation Calculation'!CF247-'Bidders Proposed Renewables'!H222</f>
        <v>169</v>
      </c>
      <c r="BH260" s="190">
        <f xml:space="preserve">  'Generation Calculation'!CG247-'Bidders Proposed Renewables'!I222</f>
        <v>169</v>
      </c>
      <c r="BI260" s="190">
        <f xml:space="preserve">  'Generation Calculation'!CH247-'Bidders Proposed Renewables'!J222</f>
        <v>169</v>
      </c>
      <c r="BJ260" s="190">
        <f xml:space="preserve">  'Generation Calculation'!CI247-'Bidders Proposed Renewables'!K222</f>
        <v>169</v>
      </c>
      <c r="BK260" s="190">
        <f xml:space="preserve">  'Generation Calculation'!CJ247-'Bidders Proposed Renewables'!L222</f>
        <v>155.81986717806316</v>
      </c>
      <c r="BL260" s="190">
        <f xml:space="preserve">  'Generation Calculation'!CK247-'Bidders Proposed Renewables'!M222</f>
        <v>138.04576061450166</v>
      </c>
      <c r="BM260" s="190">
        <f xml:space="preserve">  'Generation Calculation'!CL247-'Bidders Proposed Renewables'!N222</f>
        <v>118.0304347914375</v>
      </c>
      <c r="BN260" s="190">
        <f xml:space="preserve">  'Generation Calculation'!CM247-'Bidders Proposed Renewables'!O222</f>
        <v>117.77468105159539</v>
      </c>
      <c r="BO260" s="190">
        <f xml:space="preserve">  'Generation Calculation'!CN247-'Bidders Proposed Renewables'!P222</f>
        <v>128.06763138170868</v>
      </c>
      <c r="BP260" s="190">
        <f xml:space="preserve">  'Generation Calculation'!CO247-'Bidders Proposed Renewables'!Q222</f>
        <v>126.17339993754169</v>
      </c>
      <c r="BQ260" s="190">
        <f xml:space="preserve">  'Generation Calculation'!CP247-'Bidders Proposed Renewables'!R222</f>
        <v>138.31436440463031</v>
      </c>
      <c r="BR260" s="190">
        <f xml:space="preserve">  'Generation Calculation'!CQ247-'Bidders Proposed Renewables'!S222</f>
        <v>159</v>
      </c>
      <c r="BS260" s="190">
        <f xml:space="preserve">  'Generation Calculation'!CR247-'Bidders Proposed Renewables'!T222</f>
        <v>159</v>
      </c>
      <c r="BT260" s="190">
        <f xml:space="preserve">  'Generation Calculation'!CS247-'Bidders Proposed Renewables'!U222</f>
        <v>159</v>
      </c>
      <c r="BU260" s="190">
        <f xml:space="preserve">  'Generation Calculation'!CT247-'Bidders Proposed Renewables'!V222</f>
        <v>159</v>
      </c>
      <c r="BV260" s="190">
        <f xml:space="preserve">  'Generation Calculation'!CU247-'Bidders Proposed Renewables'!W222</f>
        <v>169</v>
      </c>
      <c r="BW260" s="190">
        <f xml:space="preserve">  'Generation Calculation'!CV247-'Bidders Proposed Renewables'!X222</f>
        <v>169</v>
      </c>
      <c r="BX260" s="190">
        <f xml:space="preserve">  'Generation Calculation'!CW247-'Bidders Proposed Renewables'!Y222</f>
        <v>169</v>
      </c>
      <c r="BY260" s="190">
        <f xml:space="preserve">  'Generation Calculation'!CX247-'Bidders Proposed Renewables'!Z222</f>
        <v>169</v>
      </c>
      <c r="BZ260" s="190">
        <f xml:space="preserve">  'Generation Calculation'!CY247-'Bidders Proposed Renewables'!AA222</f>
        <v>169</v>
      </c>
      <c r="CA260" s="190">
        <f xml:space="preserve">  'Generation Calculation'!CZ247-'Bidders Proposed Renewables'!AB222</f>
        <v>169</v>
      </c>
      <c r="CC260" s="171">
        <f t="shared" si="754"/>
        <v>170</v>
      </c>
      <c r="CD260" s="172">
        <f t="shared" si="755"/>
        <v>170</v>
      </c>
      <c r="CE260" s="172">
        <f t="shared" si="756"/>
        <v>170</v>
      </c>
      <c r="CF260" s="172">
        <f t="shared" si="757"/>
        <v>170</v>
      </c>
      <c r="CG260" s="172">
        <f t="shared" si="758"/>
        <v>170</v>
      </c>
      <c r="CH260" s="172">
        <f t="shared" si="759"/>
        <v>170</v>
      </c>
      <c r="CI260" s="172">
        <f t="shared" si="760"/>
        <v>170</v>
      </c>
      <c r="CJ260" s="172">
        <f t="shared" si="761"/>
        <v>160</v>
      </c>
      <c r="CK260" s="172">
        <f t="shared" si="762"/>
        <v>140</v>
      </c>
      <c r="CL260" s="172">
        <f t="shared" si="763"/>
        <v>120</v>
      </c>
      <c r="CM260" s="172">
        <f t="shared" si="764"/>
        <v>120</v>
      </c>
      <c r="CN260" s="172">
        <f t="shared" si="765"/>
        <v>130</v>
      </c>
      <c r="CO260" s="172">
        <f t="shared" si="766"/>
        <v>130</v>
      </c>
      <c r="CP260" s="172">
        <f t="shared" si="767"/>
        <v>140</v>
      </c>
      <c r="CQ260" s="172">
        <f t="shared" si="768"/>
        <v>160</v>
      </c>
      <c r="CR260" s="172">
        <f t="shared" si="769"/>
        <v>160</v>
      </c>
      <c r="CS260" s="172">
        <f t="shared" si="770"/>
        <v>160</v>
      </c>
      <c r="CT260" s="172">
        <f t="shared" si="771"/>
        <v>160</v>
      </c>
      <c r="CU260" s="172">
        <f t="shared" si="772"/>
        <v>170</v>
      </c>
      <c r="CV260" s="172">
        <f t="shared" si="773"/>
        <v>170</v>
      </c>
      <c r="CW260" s="172">
        <f t="shared" si="774"/>
        <v>170</v>
      </c>
      <c r="CX260" s="172">
        <f t="shared" si="775"/>
        <v>170</v>
      </c>
      <c r="CY260" s="172">
        <f t="shared" si="776"/>
        <v>170</v>
      </c>
      <c r="CZ260" s="172">
        <f t="shared" si="777"/>
        <v>170</v>
      </c>
      <c r="DB260" s="171">
        <f t="shared" si="778"/>
        <v>160</v>
      </c>
      <c r="DC260" s="172">
        <f t="shared" si="779"/>
        <v>160</v>
      </c>
      <c r="DD260" s="172">
        <f t="shared" si="780"/>
        <v>160</v>
      </c>
      <c r="DE260" s="172">
        <f t="shared" si="781"/>
        <v>160</v>
      </c>
      <c r="DF260" s="172">
        <f t="shared" si="782"/>
        <v>160</v>
      </c>
      <c r="DG260" s="172">
        <f t="shared" si="783"/>
        <v>160</v>
      </c>
      <c r="DH260" s="172">
        <f t="shared" si="784"/>
        <v>160</v>
      </c>
      <c r="DI260" s="172">
        <f t="shared" si="785"/>
        <v>150</v>
      </c>
      <c r="DJ260" s="172">
        <f t="shared" si="786"/>
        <v>130</v>
      </c>
      <c r="DK260" s="172">
        <f t="shared" si="787"/>
        <v>110.00000000000001</v>
      </c>
      <c r="DL260" s="172">
        <f t="shared" si="788"/>
        <v>110.00000000000001</v>
      </c>
      <c r="DM260" s="172">
        <f t="shared" si="789"/>
        <v>120</v>
      </c>
      <c r="DN260" s="172">
        <f t="shared" si="790"/>
        <v>120</v>
      </c>
      <c r="DO260" s="172">
        <f t="shared" si="791"/>
        <v>130</v>
      </c>
      <c r="DP260" s="172">
        <f t="shared" si="792"/>
        <v>150</v>
      </c>
      <c r="DQ260" s="172">
        <f t="shared" si="793"/>
        <v>150</v>
      </c>
      <c r="DR260" s="172">
        <f t="shared" si="794"/>
        <v>150</v>
      </c>
      <c r="DS260" s="172">
        <f t="shared" si="795"/>
        <v>150</v>
      </c>
      <c r="DT260" s="172">
        <f t="shared" si="796"/>
        <v>160</v>
      </c>
      <c r="DU260" s="172">
        <f t="shared" si="797"/>
        <v>160</v>
      </c>
      <c r="DV260" s="172">
        <f t="shared" si="798"/>
        <v>160</v>
      </c>
      <c r="DW260" s="172">
        <f t="shared" si="799"/>
        <v>160</v>
      </c>
      <c r="DX260" s="172">
        <f t="shared" si="800"/>
        <v>160</v>
      </c>
      <c r="DY260" s="172">
        <f t="shared" si="801"/>
        <v>160</v>
      </c>
      <c r="EA260" s="171">
        <f t="shared" si="658"/>
        <v>8200</v>
      </c>
      <c r="EB260" s="172">
        <f t="shared" si="659"/>
        <v>8200</v>
      </c>
      <c r="EC260" s="172">
        <f t="shared" si="660"/>
        <v>8200</v>
      </c>
      <c r="ED260" s="172">
        <f t="shared" si="661"/>
        <v>8200</v>
      </c>
      <c r="EE260" s="172">
        <f t="shared" si="662"/>
        <v>8200</v>
      </c>
      <c r="EF260" s="172">
        <f t="shared" si="663"/>
        <v>8200</v>
      </c>
      <c r="EG260" s="172">
        <f t="shared" si="664"/>
        <v>8200</v>
      </c>
      <c r="EH260" s="172">
        <f t="shared" si="665"/>
        <v>8300</v>
      </c>
      <c r="EI260" s="172">
        <f t="shared" si="666"/>
        <v>8500</v>
      </c>
      <c r="EJ260" s="172">
        <f t="shared" si="667"/>
        <v>8700</v>
      </c>
      <c r="EK260" s="172">
        <f t="shared" si="668"/>
        <v>8700</v>
      </c>
      <c r="EL260" s="172">
        <f t="shared" si="669"/>
        <v>8600</v>
      </c>
      <c r="EM260" s="172">
        <f t="shared" si="670"/>
        <v>8600</v>
      </c>
      <c r="EN260" s="172">
        <f t="shared" si="671"/>
        <v>8500</v>
      </c>
      <c r="EO260" s="172">
        <f t="shared" si="672"/>
        <v>8300</v>
      </c>
      <c r="EP260" s="172">
        <f t="shared" si="673"/>
        <v>8300</v>
      </c>
      <c r="EQ260" s="172">
        <f t="shared" si="674"/>
        <v>8300</v>
      </c>
      <c r="ER260" s="172">
        <f t="shared" si="675"/>
        <v>8300</v>
      </c>
      <c r="ES260" s="172">
        <f t="shared" si="676"/>
        <v>8200</v>
      </c>
      <c r="ET260" s="172">
        <f t="shared" si="677"/>
        <v>8200</v>
      </c>
      <c r="EU260" s="172">
        <f t="shared" si="678"/>
        <v>8200</v>
      </c>
      <c r="EV260" s="172">
        <f t="shared" si="679"/>
        <v>8200</v>
      </c>
      <c r="EW260" s="172">
        <f t="shared" si="680"/>
        <v>8200</v>
      </c>
      <c r="EX260" s="172">
        <f t="shared" si="681"/>
        <v>8200</v>
      </c>
      <c r="EZ260" s="171">
        <f t="shared" si="682"/>
        <v>8300</v>
      </c>
      <c r="FA260" s="172">
        <f t="shared" si="683"/>
        <v>8300</v>
      </c>
      <c r="FB260" s="172">
        <f t="shared" si="684"/>
        <v>8300</v>
      </c>
      <c r="FC260" s="172">
        <f t="shared" si="685"/>
        <v>8300</v>
      </c>
      <c r="FD260" s="172">
        <f t="shared" si="686"/>
        <v>8300</v>
      </c>
      <c r="FE260" s="172">
        <f t="shared" si="687"/>
        <v>8300</v>
      </c>
      <c r="FF260" s="172">
        <f t="shared" si="688"/>
        <v>8300</v>
      </c>
      <c r="FG260" s="172">
        <f t="shared" si="689"/>
        <v>8400</v>
      </c>
      <c r="FH260" s="172">
        <f t="shared" si="690"/>
        <v>8600</v>
      </c>
      <c r="FI260" s="172">
        <f t="shared" si="691"/>
        <v>8800</v>
      </c>
      <c r="FJ260" s="172">
        <f t="shared" si="692"/>
        <v>8800</v>
      </c>
      <c r="FK260" s="172">
        <f t="shared" si="693"/>
        <v>8700</v>
      </c>
      <c r="FL260" s="172">
        <f t="shared" si="694"/>
        <v>8700</v>
      </c>
      <c r="FM260" s="172">
        <f t="shared" si="695"/>
        <v>8600</v>
      </c>
      <c r="FN260" s="172">
        <f t="shared" si="696"/>
        <v>8400</v>
      </c>
      <c r="FO260" s="172">
        <f t="shared" si="697"/>
        <v>8400</v>
      </c>
      <c r="FP260" s="172">
        <f t="shared" si="698"/>
        <v>8400</v>
      </c>
      <c r="FQ260" s="172">
        <f t="shared" si="699"/>
        <v>8400</v>
      </c>
      <c r="FR260" s="172">
        <f t="shared" si="700"/>
        <v>8300</v>
      </c>
      <c r="FS260" s="172">
        <f t="shared" si="701"/>
        <v>8300</v>
      </c>
      <c r="FT260" s="172">
        <f t="shared" si="702"/>
        <v>8300</v>
      </c>
      <c r="FU260" s="172">
        <f t="shared" si="703"/>
        <v>8300</v>
      </c>
      <c r="FV260" s="172">
        <f t="shared" si="704"/>
        <v>8300</v>
      </c>
      <c r="FW260" s="172">
        <f t="shared" si="705"/>
        <v>8300</v>
      </c>
    </row>
    <row r="261" spans="3:179" ht="14.25" customHeight="1" x14ac:dyDescent="0.25">
      <c r="C261" s="132">
        <v>2038</v>
      </c>
      <c r="D261" s="14" t="s">
        <v>172</v>
      </c>
      <c r="E261" s="171">
        <f t="shared" si="706"/>
        <v>1387.49</v>
      </c>
      <c r="F261" s="172">
        <f t="shared" si="707"/>
        <v>1387.49</v>
      </c>
      <c r="G261" s="172">
        <f t="shared" si="708"/>
        <v>1387.49</v>
      </c>
      <c r="H261" s="172">
        <f t="shared" si="709"/>
        <v>1387.49</v>
      </c>
      <c r="I261" s="172">
        <f t="shared" si="710"/>
        <v>1387.49</v>
      </c>
      <c r="J261" s="172">
        <f t="shared" si="711"/>
        <v>1387.49</v>
      </c>
      <c r="K261" s="172">
        <f t="shared" si="712"/>
        <v>1387.49</v>
      </c>
      <c r="L261" s="172">
        <f t="shared" si="713"/>
        <v>1303.0438819598367</v>
      </c>
      <c r="M261" s="172">
        <f t="shared" si="714"/>
        <v>1143.1421978875535</v>
      </c>
      <c r="N261" s="172">
        <f t="shared" si="715"/>
        <v>1056.0454536467184</v>
      </c>
      <c r="O261" s="172">
        <f t="shared" si="716"/>
        <v>1026.7164452459249</v>
      </c>
      <c r="P261" s="172">
        <f t="shared" si="717"/>
        <v>1060.8023047176196</v>
      </c>
      <c r="Q261" s="172">
        <f t="shared" si="718"/>
        <v>1080.7872882385448</v>
      </c>
      <c r="R261" s="172">
        <f t="shared" si="719"/>
        <v>1177.0717410214102</v>
      </c>
      <c r="S261" s="172">
        <f t="shared" si="720"/>
        <v>1321.29</v>
      </c>
      <c r="T261" s="172">
        <f t="shared" si="721"/>
        <v>1321.29</v>
      </c>
      <c r="U261" s="172">
        <f t="shared" si="722"/>
        <v>1321.29</v>
      </c>
      <c r="V261" s="172">
        <f t="shared" si="723"/>
        <v>1321.29</v>
      </c>
      <c r="W261" s="172">
        <f t="shared" si="724"/>
        <v>1387.49</v>
      </c>
      <c r="X261" s="172">
        <f t="shared" si="725"/>
        <v>1387.49</v>
      </c>
      <c r="Y261" s="172">
        <f t="shared" si="726"/>
        <v>1387.49</v>
      </c>
      <c r="Z261" s="172">
        <f t="shared" si="727"/>
        <v>1387.49</v>
      </c>
      <c r="AA261" s="172">
        <f t="shared" si="728"/>
        <v>1387.49</v>
      </c>
      <c r="AB261" s="172">
        <f t="shared" si="729"/>
        <v>1387.49</v>
      </c>
      <c r="AC261" s="176">
        <f xml:space="preserve"> SUM(E261:AB261) * 30</f>
        <v>935104.17938152875</v>
      </c>
      <c r="AD261" s="195"/>
      <c r="AE261" s="171">
        <f t="shared" si="730"/>
        <v>8210</v>
      </c>
      <c r="AF261" s="172">
        <f t="shared" si="731"/>
        <v>8210</v>
      </c>
      <c r="AG261" s="172">
        <f t="shared" si="732"/>
        <v>8210</v>
      </c>
      <c r="AH261" s="172">
        <f t="shared" si="733"/>
        <v>8210</v>
      </c>
      <c r="AI261" s="172">
        <f t="shared" si="734"/>
        <v>8210</v>
      </c>
      <c r="AJ261" s="172">
        <f t="shared" si="735"/>
        <v>8210</v>
      </c>
      <c r="AK261" s="172">
        <f t="shared" si="736"/>
        <v>8210</v>
      </c>
      <c r="AL261" s="172">
        <f t="shared" si="737"/>
        <v>8337.0431323503435</v>
      </c>
      <c r="AM261" s="172">
        <f t="shared" si="738"/>
        <v>8565.3945871957694</v>
      </c>
      <c r="AN261" s="172">
        <f t="shared" si="739"/>
        <v>8683.9048546438371</v>
      </c>
      <c r="AO261" s="172">
        <f t="shared" si="740"/>
        <v>8722.9743634884071</v>
      </c>
      <c r="AP261" s="172">
        <f t="shared" si="741"/>
        <v>8677.5296045536379</v>
      </c>
      <c r="AQ261" s="172">
        <f t="shared" si="742"/>
        <v>8650.6252333375451</v>
      </c>
      <c r="AR261" s="172">
        <f t="shared" si="743"/>
        <v>8518.1623547403087</v>
      </c>
      <c r="AS261" s="172">
        <f t="shared" si="744"/>
        <v>8310</v>
      </c>
      <c r="AT261" s="172">
        <f t="shared" si="745"/>
        <v>8310</v>
      </c>
      <c r="AU261" s="172">
        <f t="shared" si="746"/>
        <v>8310</v>
      </c>
      <c r="AV261" s="172">
        <f t="shared" si="747"/>
        <v>8310</v>
      </c>
      <c r="AW261" s="172">
        <f t="shared" si="748"/>
        <v>8210</v>
      </c>
      <c r="AX261" s="172">
        <f t="shared" si="749"/>
        <v>8210</v>
      </c>
      <c r="AY261" s="172">
        <f t="shared" si="750"/>
        <v>8210</v>
      </c>
      <c r="AZ261" s="172">
        <f t="shared" si="751"/>
        <v>8210</v>
      </c>
      <c r="BA261" s="172">
        <f t="shared" si="752"/>
        <v>8210</v>
      </c>
      <c r="BB261" s="172">
        <f t="shared" si="753"/>
        <v>8210</v>
      </c>
      <c r="BD261" s="189">
        <f xml:space="preserve">  'Generation Calculation'!CC248-'Bidders Proposed Renewables'!E223</f>
        <v>169</v>
      </c>
      <c r="BE261" s="190">
        <f xml:space="preserve">  'Generation Calculation'!CD248-'Bidders Proposed Renewables'!F223</f>
        <v>169</v>
      </c>
      <c r="BF261" s="190">
        <f xml:space="preserve">  'Generation Calculation'!CE248-'Bidders Proposed Renewables'!G223</f>
        <v>169</v>
      </c>
      <c r="BG261" s="190">
        <f xml:space="preserve">  'Generation Calculation'!CF248-'Bidders Proposed Renewables'!H223</f>
        <v>169</v>
      </c>
      <c r="BH261" s="190">
        <f xml:space="preserve">  'Generation Calculation'!CG248-'Bidders Proposed Renewables'!I223</f>
        <v>169</v>
      </c>
      <c r="BI261" s="190">
        <f xml:space="preserve">  'Generation Calculation'!CH248-'Bidders Proposed Renewables'!J223</f>
        <v>169</v>
      </c>
      <c r="BJ261" s="190">
        <f xml:space="preserve">  'Generation Calculation'!CI248-'Bidders Proposed Renewables'!K223</f>
        <v>169</v>
      </c>
      <c r="BK261" s="190">
        <f xml:space="preserve">  'Generation Calculation'!CJ248-'Bidders Proposed Renewables'!L223</f>
        <v>156.29568676496558</v>
      </c>
      <c r="BL261" s="190">
        <f xml:space="preserve">  'Generation Calculation'!CK248-'Bidders Proposed Renewables'!M223</f>
        <v>133.46054128042312</v>
      </c>
      <c r="BM261" s="190">
        <f xml:space="preserve">  'Generation Calculation'!CL248-'Bidders Proposed Renewables'!N223</f>
        <v>121.60951453561628</v>
      </c>
      <c r="BN261" s="190">
        <f xml:space="preserve">  'Generation Calculation'!CM248-'Bidders Proposed Renewables'!O223</f>
        <v>117.70256365115928</v>
      </c>
      <c r="BO261" s="190">
        <f xml:space="preserve">  'Generation Calculation'!CN248-'Bidders Proposed Renewables'!P223</f>
        <v>122.24703954463618</v>
      </c>
      <c r="BP261" s="190">
        <f xml:space="preserve">  'Generation Calculation'!CO248-'Bidders Proposed Renewables'!Q223</f>
        <v>124.93747666624557</v>
      </c>
      <c r="BQ261" s="190">
        <f xml:space="preserve">  'Generation Calculation'!CP248-'Bidders Proposed Renewables'!R223</f>
        <v>138.1837645259692</v>
      </c>
      <c r="BR261" s="190">
        <f xml:space="preserve">  'Generation Calculation'!CQ248-'Bidders Proposed Renewables'!S223</f>
        <v>159</v>
      </c>
      <c r="BS261" s="190">
        <f xml:space="preserve">  'Generation Calculation'!CR248-'Bidders Proposed Renewables'!T223</f>
        <v>159</v>
      </c>
      <c r="BT261" s="190">
        <f xml:space="preserve">  'Generation Calculation'!CS248-'Bidders Proposed Renewables'!U223</f>
        <v>159</v>
      </c>
      <c r="BU261" s="190">
        <f xml:space="preserve">  'Generation Calculation'!CT248-'Bidders Proposed Renewables'!V223</f>
        <v>159</v>
      </c>
      <c r="BV261" s="190">
        <f xml:space="preserve">  'Generation Calculation'!CU248-'Bidders Proposed Renewables'!W223</f>
        <v>169</v>
      </c>
      <c r="BW261" s="190">
        <f xml:space="preserve">  'Generation Calculation'!CV248-'Bidders Proposed Renewables'!X223</f>
        <v>169</v>
      </c>
      <c r="BX261" s="190">
        <f xml:space="preserve">  'Generation Calculation'!CW248-'Bidders Proposed Renewables'!Y223</f>
        <v>169</v>
      </c>
      <c r="BY261" s="190">
        <f xml:space="preserve">  'Generation Calculation'!CX248-'Bidders Proposed Renewables'!Z223</f>
        <v>169</v>
      </c>
      <c r="BZ261" s="190">
        <f xml:space="preserve">  'Generation Calculation'!CY248-'Bidders Proposed Renewables'!AA223</f>
        <v>169</v>
      </c>
      <c r="CA261" s="190">
        <f xml:space="preserve">  'Generation Calculation'!CZ248-'Bidders Proposed Renewables'!AB223</f>
        <v>169</v>
      </c>
      <c r="CC261" s="171">
        <f t="shared" si="754"/>
        <v>170</v>
      </c>
      <c r="CD261" s="172">
        <f t="shared" si="755"/>
        <v>170</v>
      </c>
      <c r="CE261" s="172">
        <f t="shared" si="756"/>
        <v>170</v>
      </c>
      <c r="CF261" s="172">
        <f t="shared" si="757"/>
        <v>170</v>
      </c>
      <c r="CG261" s="172">
        <f t="shared" si="758"/>
        <v>170</v>
      </c>
      <c r="CH261" s="172">
        <f t="shared" si="759"/>
        <v>170</v>
      </c>
      <c r="CI261" s="172">
        <f t="shared" si="760"/>
        <v>170</v>
      </c>
      <c r="CJ261" s="172">
        <f t="shared" si="761"/>
        <v>160</v>
      </c>
      <c r="CK261" s="172">
        <f t="shared" si="762"/>
        <v>140</v>
      </c>
      <c r="CL261" s="172">
        <f t="shared" si="763"/>
        <v>130</v>
      </c>
      <c r="CM261" s="172">
        <f t="shared" si="764"/>
        <v>120</v>
      </c>
      <c r="CN261" s="172">
        <f t="shared" si="765"/>
        <v>130</v>
      </c>
      <c r="CO261" s="172">
        <f t="shared" si="766"/>
        <v>130</v>
      </c>
      <c r="CP261" s="172">
        <f t="shared" si="767"/>
        <v>140</v>
      </c>
      <c r="CQ261" s="172">
        <f t="shared" si="768"/>
        <v>160</v>
      </c>
      <c r="CR261" s="172">
        <f t="shared" si="769"/>
        <v>160</v>
      </c>
      <c r="CS261" s="172">
        <f t="shared" si="770"/>
        <v>160</v>
      </c>
      <c r="CT261" s="172">
        <f t="shared" si="771"/>
        <v>160</v>
      </c>
      <c r="CU261" s="172">
        <f t="shared" si="772"/>
        <v>170</v>
      </c>
      <c r="CV261" s="172">
        <f t="shared" si="773"/>
        <v>170</v>
      </c>
      <c r="CW261" s="172">
        <f t="shared" si="774"/>
        <v>170</v>
      </c>
      <c r="CX261" s="172">
        <f t="shared" si="775"/>
        <v>170</v>
      </c>
      <c r="CY261" s="172">
        <f t="shared" si="776"/>
        <v>170</v>
      </c>
      <c r="CZ261" s="172">
        <f t="shared" si="777"/>
        <v>170</v>
      </c>
      <c r="DB261" s="171">
        <f t="shared" si="778"/>
        <v>160</v>
      </c>
      <c r="DC261" s="172">
        <f t="shared" si="779"/>
        <v>160</v>
      </c>
      <c r="DD261" s="172">
        <f t="shared" si="780"/>
        <v>160</v>
      </c>
      <c r="DE261" s="172">
        <f t="shared" si="781"/>
        <v>160</v>
      </c>
      <c r="DF261" s="172">
        <f t="shared" si="782"/>
        <v>160</v>
      </c>
      <c r="DG261" s="172">
        <f t="shared" si="783"/>
        <v>160</v>
      </c>
      <c r="DH261" s="172">
        <f t="shared" si="784"/>
        <v>160</v>
      </c>
      <c r="DI261" s="172">
        <f t="shared" si="785"/>
        <v>150</v>
      </c>
      <c r="DJ261" s="172">
        <f t="shared" si="786"/>
        <v>130</v>
      </c>
      <c r="DK261" s="172">
        <f t="shared" si="787"/>
        <v>120</v>
      </c>
      <c r="DL261" s="172">
        <f t="shared" si="788"/>
        <v>110.00000000000001</v>
      </c>
      <c r="DM261" s="172">
        <f t="shared" si="789"/>
        <v>120</v>
      </c>
      <c r="DN261" s="172">
        <f t="shared" si="790"/>
        <v>120</v>
      </c>
      <c r="DO261" s="172">
        <f t="shared" si="791"/>
        <v>130</v>
      </c>
      <c r="DP261" s="172">
        <f t="shared" si="792"/>
        <v>150</v>
      </c>
      <c r="DQ261" s="172">
        <f t="shared" si="793"/>
        <v>150</v>
      </c>
      <c r="DR261" s="172">
        <f t="shared" si="794"/>
        <v>150</v>
      </c>
      <c r="DS261" s="172">
        <f t="shared" si="795"/>
        <v>150</v>
      </c>
      <c r="DT261" s="172">
        <f t="shared" si="796"/>
        <v>160</v>
      </c>
      <c r="DU261" s="172">
        <f t="shared" si="797"/>
        <v>160</v>
      </c>
      <c r="DV261" s="172">
        <f t="shared" si="798"/>
        <v>160</v>
      </c>
      <c r="DW261" s="172">
        <f t="shared" si="799"/>
        <v>160</v>
      </c>
      <c r="DX261" s="172">
        <f t="shared" si="800"/>
        <v>160</v>
      </c>
      <c r="DY261" s="172">
        <f t="shared" si="801"/>
        <v>160</v>
      </c>
      <c r="EA261" s="171">
        <f t="shared" si="658"/>
        <v>8200</v>
      </c>
      <c r="EB261" s="172">
        <f t="shared" si="659"/>
        <v>8200</v>
      </c>
      <c r="EC261" s="172">
        <f t="shared" si="660"/>
        <v>8200</v>
      </c>
      <c r="ED261" s="172">
        <f t="shared" si="661"/>
        <v>8200</v>
      </c>
      <c r="EE261" s="172">
        <f t="shared" si="662"/>
        <v>8200</v>
      </c>
      <c r="EF261" s="172">
        <f t="shared" si="663"/>
        <v>8200</v>
      </c>
      <c r="EG261" s="172">
        <f t="shared" si="664"/>
        <v>8200</v>
      </c>
      <c r="EH261" s="172">
        <f t="shared" si="665"/>
        <v>8300</v>
      </c>
      <c r="EI261" s="172">
        <f t="shared" si="666"/>
        <v>8500</v>
      </c>
      <c r="EJ261" s="172">
        <f t="shared" si="667"/>
        <v>8600</v>
      </c>
      <c r="EK261" s="172">
        <f t="shared" si="668"/>
        <v>8700</v>
      </c>
      <c r="EL261" s="172">
        <f t="shared" si="669"/>
        <v>8600</v>
      </c>
      <c r="EM261" s="172">
        <f t="shared" si="670"/>
        <v>8600</v>
      </c>
      <c r="EN261" s="172">
        <f t="shared" si="671"/>
        <v>8500</v>
      </c>
      <c r="EO261" s="172">
        <f t="shared" si="672"/>
        <v>8300</v>
      </c>
      <c r="EP261" s="172">
        <f t="shared" si="673"/>
        <v>8300</v>
      </c>
      <c r="EQ261" s="172">
        <f t="shared" si="674"/>
        <v>8300</v>
      </c>
      <c r="ER261" s="172">
        <f t="shared" si="675"/>
        <v>8300</v>
      </c>
      <c r="ES261" s="172">
        <f t="shared" si="676"/>
        <v>8200</v>
      </c>
      <c r="ET261" s="172">
        <f t="shared" si="677"/>
        <v>8200</v>
      </c>
      <c r="EU261" s="172">
        <f t="shared" si="678"/>
        <v>8200</v>
      </c>
      <c r="EV261" s="172">
        <f t="shared" si="679"/>
        <v>8200</v>
      </c>
      <c r="EW261" s="172">
        <f t="shared" si="680"/>
        <v>8200</v>
      </c>
      <c r="EX261" s="172">
        <f t="shared" si="681"/>
        <v>8200</v>
      </c>
      <c r="EZ261" s="171">
        <f t="shared" si="682"/>
        <v>8300</v>
      </c>
      <c r="FA261" s="172">
        <f t="shared" si="683"/>
        <v>8300</v>
      </c>
      <c r="FB261" s="172">
        <f t="shared" si="684"/>
        <v>8300</v>
      </c>
      <c r="FC261" s="172">
        <f t="shared" si="685"/>
        <v>8300</v>
      </c>
      <c r="FD261" s="172">
        <f t="shared" si="686"/>
        <v>8300</v>
      </c>
      <c r="FE261" s="172">
        <f t="shared" si="687"/>
        <v>8300</v>
      </c>
      <c r="FF261" s="172">
        <f t="shared" si="688"/>
        <v>8300</v>
      </c>
      <c r="FG261" s="172">
        <f t="shared" si="689"/>
        <v>8400</v>
      </c>
      <c r="FH261" s="172">
        <f t="shared" si="690"/>
        <v>8600</v>
      </c>
      <c r="FI261" s="172">
        <f t="shared" si="691"/>
        <v>8700</v>
      </c>
      <c r="FJ261" s="172">
        <f t="shared" si="692"/>
        <v>8800</v>
      </c>
      <c r="FK261" s="172">
        <f t="shared" si="693"/>
        <v>8700</v>
      </c>
      <c r="FL261" s="172">
        <f t="shared" si="694"/>
        <v>8700</v>
      </c>
      <c r="FM261" s="172">
        <f t="shared" si="695"/>
        <v>8600</v>
      </c>
      <c r="FN261" s="172">
        <f t="shared" si="696"/>
        <v>8400</v>
      </c>
      <c r="FO261" s="172">
        <f t="shared" si="697"/>
        <v>8400</v>
      </c>
      <c r="FP261" s="172">
        <f t="shared" si="698"/>
        <v>8400</v>
      </c>
      <c r="FQ261" s="172">
        <f t="shared" si="699"/>
        <v>8400</v>
      </c>
      <c r="FR261" s="172">
        <f t="shared" si="700"/>
        <v>8300</v>
      </c>
      <c r="FS261" s="172">
        <f t="shared" si="701"/>
        <v>8300</v>
      </c>
      <c r="FT261" s="172">
        <f t="shared" si="702"/>
        <v>8300</v>
      </c>
      <c r="FU261" s="172">
        <f t="shared" si="703"/>
        <v>8300</v>
      </c>
      <c r="FV261" s="172">
        <f t="shared" si="704"/>
        <v>8300</v>
      </c>
      <c r="FW261" s="172">
        <f t="shared" si="705"/>
        <v>8300</v>
      </c>
    </row>
    <row r="262" spans="3:179" ht="14.25" customHeight="1" x14ac:dyDescent="0.25">
      <c r="C262" s="132">
        <v>2038</v>
      </c>
      <c r="D262" s="14" t="s">
        <v>173</v>
      </c>
      <c r="E262" s="171">
        <f t="shared" si="706"/>
        <v>1387.49</v>
      </c>
      <c r="F262" s="172">
        <f t="shared" si="707"/>
        <v>1387.49</v>
      </c>
      <c r="G262" s="172">
        <f t="shared" si="708"/>
        <v>1387.49</v>
      </c>
      <c r="H262" s="172">
        <f t="shared" si="709"/>
        <v>1387.49</v>
      </c>
      <c r="I262" s="172">
        <f t="shared" si="710"/>
        <v>1387.49</v>
      </c>
      <c r="J262" s="172">
        <f t="shared" si="711"/>
        <v>1387.49</v>
      </c>
      <c r="K262" s="172">
        <f t="shared" si="712"/>
        <v>1387.49</v>
      </c>
      <c r="L262" s="172">
        <f t="shared" si="713"/>
        <v>1321.29</v>
      </c>
      <c r="M262" s="172">
        <f t="shared" si="714"/>
        <v>1206.1490299848156</v>
      </c>
      <c r="N262" s="172">
        <f t="shared" si="715"/>
        <v>1069.0335418314328</v>
      </c>
      <c r="O262" s="172">
        <f t="shared" si="716"/>
        <v>1040.9205490856461</v>
      </c>
      <c r="P262" s="172">
        <f t="shared" si="717"/>
        <v>1040.3109587356723</v>
      </c>
      <c r="Q262" s="172">
        <f t="shared" si="718"/>
        <v>1154.9889454921995</v>
      </c>
      <c r="R262" s="172">
        <f t="shared" si="719"/>
        <v>1203.6608083004276</v>
      </c>
      <c r="S262" s="172">
        <f t="shared" si="720"/>
        <v>1321.29</v>
      </c>
      <c r="T262" s="172">
        <f t="shared" si="721"/>
        <v>1321.29</v>
      </c>
      <c r="U262" s="172">
        <f t="shared" si="722"/>
        <v>1321.29</v>
      </c>
      <c r="V262" s="172">
        <f t="shared" si="723"/>
        <v>1321.29</v>
      </c>
      <c r="W262" s="172">
        <f t="shared" si="724"/>
        <v>1387.49</v>
      </c>
      <c r="X262" s="172">
        <f t="shared" si="725"/>
        <v>1387.49</v>
      </c>
      <c r="Y262" s="172">
        <f t="shared" si="726"/>
        <v>1387.49</v>
      </c>
      <c r="Z262" s="172">
        <f t="shared" si="727"/>
        <v>1387.49</v>
      </c>
      <c r="AA262" s="172">
        <f t="shared" si="728"/>
        <v>1387.49</v>
      </c>
      <c r="AB262" s="172">
        <f t="shared" si="729"/>
        <v>1387.49</v>
      </c>
      <c r="AC262" s="176">
        <f xml:space="preserve"> SUM(E262:AB262) * 31</f>
        <v>972125.39883633645</v>
      </c>
      <c r="AD262" s="195"/>
      <c r="AE262" s="171">
        <f t="shared" si="730"/>
        <v>8210</v>
      </c>
      <c r="AF262" s="172">
        <f t="shared" si="731"/>
        <v>8210</v>
      </c>
      <c r="AG262" s="172">
        <f t="shared" si="732"/>
        <v>8210</v>
      </c>
      <c r="AH262" s="172">
        <f t="shared" si="733"/>
        <v>8210</v>
      </c>
      <c r="AI262" s="172">
        <f t="shared" si="734"/>
        <v>8210</v>
      </c>
      <c r="AJ262" s="172">
        <f t="shared" si="735"/>
        <v>8210</v>
      </c>
      <c r="AK262" s="172">
        <f t="shared" si="736"/>
        <v>8210</v>
      </c>
      <c r="AL262" s="172">
        <f t="shared" si="737"/>
        <v>8310</v>
      </c>
      <c r="AM262" s="172">
        <f t="shared" si="738"/>
        <v>8477.1815519124957</v>
      </c>
      <c r="AN262" s="172">
        <f t="shared" si="739"/>
        <v>8666.4720612007386</v>
      </c>
      <c r="AO262" s="172">
        <f t="shared" si="740"/>
        <v>8704.1036891838157</v>
      </c>
      <c r="AP262" s="172">
        <f t="shared" si="741"/>
        <v>8704.9155000669816</v>
      </c>
      <c r="AQ262" s="172">
        <f t="shared" si="742"/>
        <v>8548.9735404803978</v>
      </c>
      <c r="AR262" s="172">
        <f t="shared" si="743"/>
        <v>8480.7069995959337</v>
      </c>
      <c r="AS262" s="172">
        <f t="shared" si="744"/>
        <v>8310</v>
      </c>
      <c r="AT262" s="172">
        <f t="shared" si="745"/>
        <v>8310</v>
      </c>
      <c r="AU262" s="172">
        <f t="shared" si="746"/>
        <v>8310</v>
      </c>
      <c r="AV262" s="172">
        <f t="shared" si="747"/>
        <v>8310</v>
      </c>
      <c r="AW262" s="172">
        <f t="shared" si="748"/>
        <v>8210</v>
      </c>
      <c r="AX262" s="172">
        <f t="shared" si="749"/>
        <v>8210</v>
      </c>
      <c r="AY262" s="172">
        <f t="shared" si="750"/>
        <v>8210</v>
      </c>
      <c r="AZ262" s="172">
        <f t="shared" si="751"/>
        <v>8210</v>
      </c>
      <c r="BA262" s="172">
        <f t="shared" si="752"/>
        <v>8210</v>
      </c>
      <c r="BB262" s="172">
        <f t="shared" si="753"/>
        <v>8210</v>
      </c>
      <c r="BD262" s="189">
        <f xml:space="preserve">  'Generation Calculation'!CC249-'Bidders Proposed Renewables'!E224</f>
        <v>169</v>
      </c>
      <c r="BE262" s="190">
        <f xml:space="preserve">  'Generation Calculation'!CD249-'Bidders Proposed Renewables'!F224</f>
        <v>169</v>
      </c>
      <c r="BF262" s="190">
        <f xml:space="preserve">  'Generation Calculation'!CE249-'Bidders Proposed Renewables'!G224</f>
        <v>169</v>
      </c>
      <c r="BG262" s="190">
        <f xml:space="preserve">  'Generation Calculation'!CF249-'Bidders Proposed Renewables'!H224</f>
        <v>169</v>
      </c>
      <c r="BH262" s="190">
        <f xml:space="preserve">  'Generation Calculation'!CG249-'Bidders Proposed Renewables'!I224</f>
        <v>169</v>
      </c>
      <c r="BI262" s="190">
        <f xml:space="preserve">  'Generation Calculation'!CH249-'Bidders Proposed Renewables'!J224</f>
        <v>169</v>
      </c>
      <c r="BJ262" s="190">
        <f xml:space="preserve">  'Generation Calculation'!CI249-'Bidders Proposed Renewables'!K224</f>
        <v>169</v>
      </c>
      <c r="BK262" s="190">
        <f xml:space="preserve">  'Generation Calculation'!CJ249-'Bidders Proposed Renewables'!L224</f>
        <v>159</v>
      </c>
      <c r="BL262" s="190">
        <f xml:space="preserve">  'Generation Calculation'!CK249-'Bidders Proposed Renewables'!M224</f>
        <v>142.28184480875038</v>
      </c>
      <c r="BM262" s="190">
        <f xml:space="preserve">  'Generation Calculation'!CL249-'Bidders Proposed Renewables'!N224</f>
        <v>123.35279387992608</v>
      </c>
      <c r="BN262" s="190">
        <f xml:space="preserve">  'Generation Calculation'!CM249-'Bidders Proposed Renewables'!O224</f>
        <v>119.58963108161839</v>
      </c>
      <c r="BO262" s="190">
        <f xml:space="preserve">  'Generation Calculation'!CN249-'Bidders Proposed Renewables'!P224</f>
        <v>119.50844999330178</v>
      </c>
      <c r="BP262" s="190">
        <f xml:space="preserve">  'Generation Calculation'!CO249-'Bidders Proposed Renewables'!Q224</f>
        <v>135.10264595196026</v>
      </c>
      <c r="BQ262" s="190">
        <f xml:space="preserve">  'Generation Calculation'!CP249-'Bidders Proposed Renewables'!R224</f>
        <v>141.92930004040659</v>
      </c>
      <c r="BR262" s="190">
        <f xml:space="preserve">  'Generation Calculation'!CQ249-'Bidders Proposed Renewables'!S224</f>
        <v>159</v>
      </c>
      <c r="BS262" s="190">
        <f xml:space="preserve">  'Generation Calculation'!CR249-'Bidders Proposed Renewables'!T224</f>
        <v>159</v>
      </c>
      <c r="BT262" s="190">
        <f xml:space="preserve">  'Generation Calculation'!CS249-'Bidders Proposed Renewables'!U224</f>
        <v>159</v>
      </c>
      <c r="BU262" s="190">
        <f xml:space="preserve">  'Generation Calculation'!CT249-'Bidders Proposed Renewables'!V224</f>
        <v>159</v>
      </c>
      <c r="BV262" s="190">
        <f xml:space="preserve">  'Generation Calculation'!CU249-'Bidders Proposed Renewables'!W224</f>
        <v>169</v>
      </c>
      <c r="BW262" s="190">
        <f xml:space="preserve">  'Generation Calculation'!CV249-'Bidders Proposed Renewables'!X224</f>
        <v>169</v>
      </c>
      <c r="BX262" s="190">
        <f xml:space="preserve">  'Generation Calculation'!CW249-'Bidders Proposed Renewables'!Y224</f>
        <v>169</v>
      </c>
      <c r="BY262" s="190">
        <f xml:space="preserve">  'Generation Calculation'!CX249-'Bidders Proposed Renewables'!Z224</f>
        <v>169</v>
      </c>
      <c r="BZ262" s="190">
        <f xml:space="preserve">  'Generation Calculation'!CY249-'Bidders Proposed Renewables'!AA224</f>
        <v>169</v>
      </c>
      <c r="CA262" s="190">
        <f xml:space="preserve">  'Generation Calculation'!CZ249-'Bidders Proposed Renewables'!AB224</f>
        <v>169</v>
      </c>
      <c r="CC262" s="171">
        <f t="shared" si="754"/>
        <v>170</v>
      </c>
      <c r="CD262" s="172">
        <f t="shared" si="755"/>
        <v>170</v>
      </c>
      <c r="CE262" s="172">
        <f t="shared" si="756"/>
        <v>170</v>
      </c>
      <c r="CF262" s="172">
        <f t="shared" si="757"/>
        <v>170</v>
      </c>
      <c r="CG262" s="172">
        <f t="shared" si="758"/>
        <v>170</v>
      </c>
      <c r="CH262" s="172">
        <f t="shared" si="759"/>
        <v>170</v>
      </c>
      <c r="CI262" s="172">
        <f t="shared" si="760"/>
        <v>170</v>
      </c>
      <c r="CJ262" s="172">
        <f t="shared" si="761"/>
        <v>160</v>
      </c>
      <c r="CK262" s="172">
        <f t="shared" si="762"/>
        <v>150</v>
      </c>
      <c r="CL262" s="172">
        <f t="shared" si="763"/>
        <v>130</v>
      </c>
      <c r="CM262" s="172">
        <f t="shared" si="764"/>
        <v>120</v>
      </c>
      <c r="CN262" s="172">
        <f t="shared" si="765"/>
        <v>120</v>
      </c>
      <c r="CO262" s="172">
        <f t="shared" si="766"/>
        <v>140</v>
      </c>
      <c r="CP262" s="172">
        <f t="shared" si="767"/>
        <v>150</v>
      </c>
      <c r="CQ262" s="172">
        <f t="shared" si="768"/>
        <v>160</v>
      </c>
      <c r="CR262" s="172">
        <f t="shared" si="769"/>
        <v>160</v>
      </c>
      <c r="CS262" s="172">
        <f t="shared" si="770"/>
        <v>160</v>
      </c>
      <c r="CT262" s="172">
        <f t="shared" si="771"/>
        <v>160</v>
      </c>
      <c r="CU262" s="172">
        <f t="shared" si="772"/>
        <v>170</v>
      </c>
      <c r="CV262" s="172">
        <f t="shared" si="773"/>
        <v>170</v>
      </c>
      <c r="CW262" s="172">
        <f t="shared" si="774"/>
        <v>170</v>
      </c>
      <c r="CX262" s="172">
        <f t="shared" si="775"/>
        <v>170</v>
      </c>
      <c r="CY262" s="172">
        <f t="shared" si="776"/>
        <v>170</v>
      </c>
      <c r="CZ262" s="172">
        <f t="shared" si="777"/>
        <v>170</v>
      </c>
      <c r="DB262" s="171">
        <f t="shared" si="778"/>
        <v>160</v>
      </c>
      <c r="DC262" s="172">
        <f t="shared" si="779"/>
        <v>160</v>
      </c>
      <c r="DD262" s="172">
        <f t="shared" si="780"/>
        <v>160</v>
      </c>
      <c r="DE262" s="172">
        <f t="shared" si="781"/>
        <v>160</v>
      </c>
      <c r="DF262" s="172">
        <f t="shared" si="782"/>
        <v>160</v>
      </c>
      <c r="DG262" s="172">
        <f t="shared" si="783"/>
        <v>160</v>
      </c>
      <c r="DH262" s="172">
        <f t="shared" si="784"/>
        <v>160</v>
      </c>
      <c r="DI262" s="172">
        <f t="shared" si="785"/>
        <v>150</v>
      </c>
      <c r="DJ262" s="172">
        <f t="shared" si="786"/>
        <v>140</v>
      </c>
      <c r="DK262" s="172">
        <f t="shared" si="787"/>
        <v>120</v>
      </c>
      <c r="DL262" s="172">
        <f t="shared" si="788"/>
        <v>110.00000000000001</v>
      </c>
      <c r="DM262" s="172">
        <f t="shared" si="789"/>
        <v>110.00000000000001</v>
      </c>
      <c r="DN262" s="172">
        <f t="shared" si="790"/>
        <v>130</v>
      </c>
      <c r="DO262" s="172">
        <f t="shared" si="791"/>
        <v>140</v>
      </c>
      <c r="DP262" s="172">
        <f t="shared" si="792"/>
        <v>150</v>
      </c>
      <c r="DQ262" s="172">
        <f t="shared" si="793"/>
        <v>150</v>
      </c>
      <c r="DR262" s="172">
        <f t="shared" si="794"/>
        <v>150</v>
      </c>
      <c r="DS262" s="172">
        <f t="shared" si="795"/>
        <v>150</v>
      </c>
      <c r="DT262" s="172">
        <f t="shared" si="796"/>
        <v>160</v>
      </c>
      <c r="DU262" s="172">
        <f t="shared" si="797"/>
        <v>160</v>
      </c>
      <c r="DV262" s="172">
        <f t="shared" si="798"/>
        <v>160</v>
      </c>
      <c r="DW262" s="172">
        <f t="shared" si="799"/>
        <v>160</v>
      </c>
      <c r="DX262" s="172">
        <f t="shared" si="800"/>
        <v>160</v>
      </c>
      <c r="DY262" s="172">
        <f t="shared" si="801"/>
        <v>160</v>
      </c>
      <c r="EA262" s="171">
        <f t="shared" si="658"/>
        <v>8200</v>
      </c>
      <c r="EB262" s="172">
        <f t="shared" si="659"/>
        <v>8200</v>
      </c>
      <c r="EC262" s="172">
        <f t="shared" si="660"/>
        <v>8200</v>
      </c>
      <c r="ED262" s="172">
        <f t="shared" si="661"/>
        <v>8200</v>
      </c>
      <c r="EE262" s="172">
        <f t="shared" si="662"/>
        <v>8200</v>
      </c>
      <c r="EF262" s="172">
        <f t="shared" si="663"/>
        <v>8200</v>
      </c>
      <c r="EG262" s="172">
        <f t="shared" si="664"/>
        <v>8200</v>
      </c>
      <c r="EH262" s="172">
        <f t="shared" si="665"/>
        <v>8300</v>
      </c>
      <c r="EI262" s="172">
        <f t="shared" si="666"/>
        <v>8400</v>
      </c>
      <c r="EJ262" s="172">
        <f t="shared" si="667"/>
        <v>8600</v>
      </c>
      <c r="EK262" s="172">
        <f t="shared" si="668"/>
        <v>8700</v>
      </c>
      <c r="EL262" s="172">
        <f t="shared" si="669"/>
        <v>8700</v>
      </c>
      <c r="EM262" s="172">
        <f t="shared" si="670"/>
        <v>8500</v>
      </c>
      <c r="EN262" s="172">
        <f t="shared" si="671"/>
        <v>8400</v>
      </c>
      <c r="EO262" s="172">
        <f t="shared" si="672"/>
        <v>8300</v>
      </c>
      <c r="EP262" s="172">
        <f t="shared" si="673"/>
        <v>8300</v>
      </c>
      <c r="EQ262" s="172">
        <f t="shared" si="674"/>
        <v>8300</v>
      </c>
      <c r="ER262" s="172">
        <f t="shared" si="675"/>
        <v>8300</v>
      </c>
      <c r="ES262" s="172">
        <f t="shared" si="676"/>
        <v>8200</v>
      </c>
      <c r="ET262" s="172">
        <f t="shared" si="677"/>
        <v>8200</v>
      </c>
      <c r="EU262" s="172">
        <f t="shared" si="678"/>
        <v>8200</v>
      </c>
      <c r="EV262" s="172">
        <f t="shared" si="679"/>
        <v>8200</v>
      </c>
      <c r="EW262" s="172">
        <f t="shared" si="680"/>
        <v>8200</v>
      </c>
      <c r="EX262" s="172">
        <f t="shared" si="681"/>
        <v>8200</v>
      </c>
      <c r="EZ262" s="171">
        <f t="shared" si="682"/>
        <v>8300</v>
      </c>
      <c r="FA262" s="172">
        <f t="shared" si="683"/>
        <v>8300</v>
      </c>
      <c r="FB262" s="172">
        <f t="shared" si="684"/>
        <v>8300</v>
      </c>
      <c r="FC262" s="172">
        <f t="shared" si="685"/>
        <v>8300</v>
      </c>
      <c r="FD262" s="172">
        <f t="shared" si="686"/>
        <v>8300</v>
      </c>
      <c r="FE262" s="172">
        <f t="shared" si="687"/>
        <v>8300</v>
      </c>
      <c r="FF262" s="172">
        <f t="shared" si="688"/>
        <v>8300</v>
      </c>
      <c r="FG262" s="172">
        <f t="shared" si="689"/>
        <v>8400</v>
      </c>
      <c r="FH262" s="172">
        <f t="shared" si="690"/>
        <v>8500</v>
      </c>
      <c r="FI262" s="172">
        <f t="shared" si="691"/>
        <v>8700</v>
      </c>
      <c r="FJ262" s="172">
        <f t="shared" si="692"/>
        <v>8800</v>
      </c>
      <c r="FK262" s="172">
        <f t="shared" si="693"/>
        <v>8800</v>
      </c>
      <c r="FL262" s="172">
        <f t="shared" si="694"/>
        <v>8600</v>
      </c>
      <c r="FM262" s="172">
        <f t="shared" si="695"/>
        <v>8500</v>
      </c>
      <c r="FN262" s="172">
        <f t="shared" si="696"/>
        <v>8400</v>
      </c>
      <c r="FO262" s="172">
        <f t="shared" si="697"/>
        <v>8400</v>
      </c>
      <c r="FP262" s="172">
        <f t="shared" si="698"/>
        <v>8400</v>
      </c>
      <c r="FQ262" s="172">
        <f t="shared" si="699"/>
        <v>8400</v>
      </c>
      <c r="FR262" s="172">
        <f t="shared" si="700"/>
        <v>8300</v>
      </c>
      <c r="FS262" s="172">
        <f t="shared" si="701"/>
        <v>8300</v>
      </c>
      <c r="FT262" s="172">
        <f t="shared" si="702"/>
        <v>8300</v>
      </c>
      <c r="FU262" s="172">
        <f t="shared" si="703"/>
        <v>8300</v>
      </c>
      <c r="FV262" s="172">
        <f t="shared" si="704"/>
        <v>8300</v>
      </c>
      <c r="FW262" s="172">
        <f t="shared" si="705"/>
        <v>8300</v>
      </c>
    </row>
    <row r="263" spans="3:179" ht="14.25" customHeight="1" x14ac:dyDescent="0.25">
      <c r="C263" s="132">
        <v>2039</v>
      </c>
      <c r="D263" s="14" t="s">
        <v>163</v>
      </c>
      <c r="E263" s="171">
        <f t="shared" si="706"/>
        <v>1387.49</v>
      </c>
      <c r="F263" s="172">
        <f t="shared" si="707"/>
        <v>1387.49</v>
      </c>
      <c r="G263" s="172">
        <f t="shared" si="708"/>
        <v>1387.49</v>
      </c>
      <c r="H263" s="172">
        <f t="shared" si="709"/>
        <v>1387.49</v>
      </c>
      <c r="I263" s="172">
        <f t="shared" si="710"/>
        <v>1387.49</v>
      </c>
      <c r="J263" s="172">
        <f t="shared" si="711"/>
        <v>1387.49</v>
      </c>
      <c r="K263" s="172">
        <f t="shared" si="712"/>
        <v>1387.49</v>
      </c>
      <c r="L263" s="172">
        <f t="shared" si="713"/>
        <v>1321.29</v>
      </c>
      <c r="M263" s="172">
        <f t="shared" si="714"/>
        <v>1265.462575602425</v>
      </c>
      <c r="N263" s="172">
        <f t="shared" si="715"/>
        <v>1164.4863035634667</v>
      </c>
      <c r="O263" s="172">
        <f t="shared" si="716"/>
        <v>1119.8573682665076</v>
      </c>
      <c r="P263" s="172">
        <f t="shared" si="717"/>
        <v>1181.6646176121615</v>
      </c>
      <c r="Q263" s="172">
        <f t="shared" si="718"/>
        <v>1126.5478132279629</v>
      </c>
      <c r="R263" s="172">
        <f t="shared" si="719"/>
        <v>1092.8248045663693</v>
      </c>
      <c r="S263" s="172">
        <f t="shared" si="720"/>
        <v>1239.551423074636</v>
      </c>
      <c r="T263" s="172">
        <f t="shared" si="721"/>
        <v>1321.29</v>
      </c>
      <c r="U263" s="172">
        <f t="shared" si="722"/>
        <v>1321.29</v>
      </c>
      <c r="V263" s="172">
        <f t="shared" si="723"/>
        <v>1321.29</v>
      </c>
      <c r="W263" s="172">
        <f t="shared" si="724"/>
        <v>1387.49</v>
      </c>
      <c r="X263" s="172">
        <f t="shared" si="725"/>
        <v>1387.49</v>
      </c>
      <c r="Y263" s="172">
        <f t="shared" si="726"/>
        <v>1387.49</v>
      </c>
      <c r="Z263" s="172">
        <f t="shared" si="727"/>
        <v>1387.49</v>
      </c>
      <c r="AA263" s="172">
        <f t="shared" si="728"/>
        <v>1387.49</v>
      </c>
      <c r="AB263" s="172">
        <f t="shared" si="729"/>
        <v>1387.49</v>
      </c>
      <c r="AC263" s="176">
        <f xml:space="preserve"> SUM(E263:AB263) *  31</f>
        <v>976900.67208331986</v>
      </c>
      <c r="AD263" s="195"/>
      <c r="AE263" s="171">
        <f t="shared" si="730"/>
        <v>8210</v>
      </c>
      <c r="AF263" s="172">
        <f t="shared" si="731"/>
        <v>8210</v>
      </c>
      <c r="AG263" s="172">
        <f t="shared" si="732"/>
        <v>8210</v>
      </c>
      <c r="AH263" s="172">
        <f t="shared" si="733"/>
        <v>8210</v>
      </c>
      <c r="AI263" s="172">
        <f t="shared" si="734"/>
        <v>8210</v>
      </c>
      <c r="AJ263" s="172">
        <f t="shared" si="735"/>
        <v>8210</v>
      </c>
      <c r="AK263" s="172">
        <f t="shared" si="736"/>
        <v>8210</v>
      </c>
      <c r="AL263" s="172">
        <f t="shared" si="737"/>
        <v>8310</v>
      </c>
      <c r="AM263" s="172">
        <f t="shared" si="738"/>
        <v>8392.0741194773454</v>
      </c>
      <c r="AN263" s="172">
        <f t="shared" si="739"/>
        <v>8535.7547273015389</v>
      </c>
      <c r="AO263" s="172">
        <f t="shared" si="740"/>
        <v>8597.4547724865515</v>
      </c>
      <c r="AP263" s="172">
        <f t="shared" si="741"/>
        <v>8511.7206268710052</v>
      </c>
      <c r="AQ263" s="172">
        <f t="shared" si="742"/>
        <v>8588.2718243309373</v>
      </c>
      <c r="AR263" s="172">
        <f t="shared" si="743"/>
        <v>8634.3251694626942</v>
      </c>
      <c r="AS263" s="172">
        <f t="shared" si="744"/>
        <v>8429.5094150258665</v>
      </c>
      <c r="AT263" s="172">
        <f t="shared" si="745"/>
        <v>8310</v>
      </c>
      <c r="AU263" s="172">
        <f t="shared" si="746"/>
        <v>8310</v>
      </c>
      <c r="AV263" s="172">
        <f t="shared" si="747"/>
        <v>8310</v>
      </c>
      <c r="AW263" s="172">
        <f t="shared" si="748"/>
        <v>8210</v>
      </c>
      <c r="AX263" s="172">
        <f t="shared" si="749"/>
        <v>8210</v>
      </c>
      <c r="AY263" s="172">
        <f t="shared" si="750"/>
        <v>8210</v>
      </c>
      <c r="AZ263" s="172">
        <f t="shared" si="751"/>
        <v>8210</v>
      </c>
      <c r="BA263" s="172">
        <f t="shared" si="752"/>
        <v>8210</v>
      </c>
      <c r="BB263" s="172">
        <f t="shared" si="753"/>
        <v>8210</v>
      </c>
      <c r="BD263" s="189">
        <f xml:space="preserve">  'Generation Calculation'!CC250-'Bidders Proposed Renewables'!E225</f>
        <v>169</v>
      </c>
      <c r="BE263" s="190">
        <f xml:space="preserve">  'Generation Calculation'!CD250-'Bidders Proposed Renewables'!F225</f>
        <v>169</v>
      </c>
      <c r="BF263" s="190">
        <f xml:space="preserve">  'Generation Calculation'!CE250-'Bidders Proposed Renewables'!G225</f>
        <v>169</v>
      </c>
      <c r="BG263" s="190">
        <f xml:space="preserve">  'Generation Calculation'!CF250-'Bidders Proposed Renewables'!H225</f>
        <v>169</v>
      </c>
      <c r="BH263" s="190">
        <f xml:space="preserve">  'Generation Calculation'!CG250-'Bidders Proposed Renewables'!I225</f>
        <v>169</v>
      </c>
      <c r="BI263" s="190">
        <f xml:space="preserve">  'Generation Calculation'!CH250-'Bidders Proposed Renewables'!J225</f>
        <v>169</v>
      </c>
      <c r="BJ263" s="190">
        <f xml:space="preserve">  'Generation Calculation'!CI250-'Bidders Proposed Renewables'!K225</f>
        <v>169</v>
      </c>
      <c r="BK263" s="190">
        <f xml:space="preserve">  'Generation Calculation'!CJ250-'Bidders Proposed Renewables'!L225</f>
        <v>159</v>
      </c>
      <c r="BL263" s="190">
        <f xml:space="preserve">  'Generation Calculation'!CK250-'Bidders Proposed Renewables'!M225</f>
        <v>150.79258805226539</v>
      </c>
      <c r="BM263" s="190">
        <f xml:space="preserve">  'Generation Calculation'!CL250-'Bidders Proposed Renewables'!N225</f>
        <v>136.42452726984612</v>
      </c>
      <c r="BN263" s="190">
        <f xml:space="preserve">  'Generation Calculation'!CM250-'Bidders Proposed Renewables'!O225</f>
        <v>130.25452275134481</v>
      </c>
      <c r="BO263" s="190">
        <f xml:space="preserve">  'Generation Calculation'!CN250-'Bidders Proposed Renewables'!P225</f>
        <v>138.82793731289948</v>
      </c>
      <c r="BP263" s="190">
        <f xml:space="preserve">  'Generation Calculation'!CO250-'Bidders Proposed Renewables'!Q225</f>
        <v>131.17281756690622</v>
      </c>
      <c r="BQ263" s="190">
        <f xml:space="preserve">  'Generation Calculation'!CP250-'Bidders Proposed Renewables'!R225</f>
        <v>126.5674830537306</v>
      </c>
      <c r="BR263" s="190">
        <f xml:space="preserve">  'Generation Calculation'!CQ250-'Bidders Proposed Renewables'!S225</f>
        <v>147.04905849741343</v>
      </c>
      <c r="BS263" s="190">
        <f xml:space="preserve">  'Generation Calculation'!CR250-'Bidders Proposed Renewables'!T225</f>
        <v>159</v>
      </c>
      <c r="BT263" s="190">
        <f xml:space="preserve">  'Generation Calculation'!CS250-'Bidders Proposed Renewables'!U225</f>
        <v>159</v>
      </c>
      <c r="BU263" s="190">
        <f xml:space="preserve">  'Generation Calculation'!CT250-'Bidders Proposed Renewables'!V225</f>
        <v>159</v>
      </c>
      <c r="BV263" s="190">
        <f xml:space="preserve">  'Generation Calculation'!CU250-'Bidders Proposed Renewables'!W225</f>
        <v>169</v>
      </c>
      <c r="BW263" s="190">
        <f xml:space="preserve">  'Generation Calculation'!CV250-'Bidders Proposed Renewables'!X225</f>
        <v>169</v>
      </c>
      <c r="BX263" s="190">
        <f xml:space="preserve">  'Generation Calculation'!CW250-'Bidders Proposed Renewables'!Y225</f>
        <v>169</v>
      </c>
      <c r="BY263" s="190">
        <f xml:space="preserve">  'Generation Calculation'!CX250-'Bidders Proposed Renewables'!Z225</f>
        <v>169</v>
      </c>
      <c r="BZ263" s="190">
        <f xml:space="preserve">  'Generation Calculation'!CY250-'Bidders Proposed Renewables'!AA225</f>
        <v>169</v>
      </c>
      <c r="CA263" s="190">
        <f xml:space="preserve">  'Generation Calculation'!CZ250-'Bidders Proposed Renewables'!AB225</f>
        <v>169</v>
      </c>
      <c r="CC263" s="171">
        <f t="shared" si="754"/>
        <v>170</v>
      </c>
      <c r="CD263" s="172">
        <f t="shared" si="755"/>
        <v>170</v>
      </c>
      <c r="CE263" s="172">
        <f t="shared" si="756"/>
        <v>170</v>
      </c>
      <c r="CF263" s="172">
        <f t="shared" si="757"/>
        <v>170</v>
      </c>
      <c r="CG263" s="172">
        <f t="shared" si="758"/>
        <v>170</v>
      </c>
      <c r="CH263" s="172">
        <f t="shared" si="759"/>
        <v>170</v>
      </c>
      <c r="CI263" s="172">
        <f t="shared" si="760"/>
        <v>170</v>
      </c>
      <c r="CJ263" s="172">
        <f t="shared" si="761"/>
        <v>160</v>
      </c>
      <c r="CK263" s="172">
        <f t="shared" si="762"/>
        <v>160</v>
      </c>
      <c r="CL263" s="172">
        <f t="shared" si="763"/>
        <v>140</v>
      </c>
      <c r="CM263" s="172">
        <f t="shared" si="764"/>
        <v>140</v>
      </c>
      <c r="CN263" s="172">
        <f t="shared" si="765"/>
        <v>140</v>
      </c>
      <c r="CO263" s="172">
        <f t="shared" si="766"/>
        <v>140</v>
      </c>
      <c r="CP263" s="172">
        <f t="shared" si="767"/>
        <v>130</v>
      </c>
      <c r="CQ263" s="172">
        <f t="shared" si="768"/>
        <v>150</v>
      </c>
      <c r="CR263" s="172">
        <f t="shared" si="769"/>
        <v>160</v>
      </c>
      <c r="CS263" s="172">
        <f t="shared" si="770"/>
        <v>160</v>
      </c>
      <c r="CT263" s="172">
        <f t="shared" si="771"/>
        <v>160</v>
      </c>
      <c r="CU263" s="172">
        <f t="shared" si="772"/>
        <v>170</v>
      </c>
      <c r="CV263" s="172">
        <f t="shared" si="773"/>
        <v>170</v>
      </c>
      <c r="CW263" s="172">
        <f t="shared" si="774"/>
        <v>170</v>
      </c>
      <c r="CX263" s="172">
        <f t="shared" si="775"/>
        <v>170</v>
      </c>
      <c r="CY263" s="172">
        <f t="shared" si="776"/>
        <v>170</v>
      </c>
      <c r="CZ263" s="172">
        <f t="shared" si="777"/>
        <v>170</v>
      </c>
      <c r="DB263" s="171">
        <f t="shared" si="778"/>
        <v>160</v>
      </c>
      <c r="DC263" s="172">
        <f t="shared" si="779"/>
        <v>160</v>
      </c>
      <c r="DD263" s="172">
        <f t="shared" si="780"/>
        <v>160</v>
      </c>
      <c r="DE263" s="172">
        <f t="shared" si="781"/>
        <v>160</v>
      </c>
      <c r="DF263" s="172">
        <f t="shared" si="782"/>
        <v>160</v>
      </c>
      <c r="DG263" s="172">
        <f t="shared" si="783"/>
        <v>160</v>
      </c>
      <c r="DH263" s="172">
        <f t="shared" si="784"/>
        <v>160</v>
      </c>
      <c r="DI263" s="172">
        <f t="shared" si="785"/>
        <v>150</v>
      </c>
      <c r="DJ263" s="172">
        <f t="shared" si="786"/>
        <v>150</v>
      </c>
      <c r="DK263" s="172">
        <f t="shared" si="787"/>
        <v>130</v>
      </c>
      <c r="DL263" s="172">
        <f t="shared" si="788"/>
        <v>130</v>
      </c>
      <c r="DM263" s="172">
        <f t="shared" si="789"/>
        <v>130</v>
      </c>
      <c r="DN263" s="172">
        <f t="shared" si="790"/>
        <v>130</v>
      </c>
      <c r="DO263" s="172">
        <f t="shared" si="791"/>
        <v>120</v>
      </c>
      <c r="DP263" s="172">
        <f t="shared" si="792"/>
        <v>140</v>
      </c>
      <c r="DQ263" s="172">
        <f t="shared" si="793"/>
        <v>150</v>
      </c>
      <c r="DR263" s="172">
        <f t="shared" si="794"/>
        <v>150</v>
      </c>
      <c r="DS263" s="172">
        <f t="shared" si="795"/>
        <v>150</v>
      </c>
      <c r="DT263" s="172">
        <f t="shared" si="796"/>
        <v>160</v>
      </c>
      <c r="DU263" s="172">
        <f t="shared" si="797"/>
        <v>160</v>
      </c>
      <c r="DV263" s="172">
        <f t="shared" si="798"/>
        <v>160</v>
      </c>
      <c r="DW263" s="172">
        <f t="shared" si="799"/>
        <v>160</v>
      </c>
      <c r="DX263" s="172">
        <f t="shared" si="800"/>
        <v>160</v>
      </c>
      <c r="DY263" s="172">
        <f t="shared" si="801"/>
        <v>160</v>
      </c>
      <c r="EA263" s="171">
        <f t="shared" si="658"/>
        <v>8200</v>
      </c>
      <c r="EB263" s="172">
        <f t="shared" si="659"/>
        <v>8200</v>
      </c>
      <c r="EC263" s="172">
        <f t="shared" si="660"/>
        <v>8200</v>
      </c>
      <c r="ED263" s="172">
        <f t="shared" si="661"/>
        <v>8200</v>
      </c>
      <c r="EE263" s="172">
        <f t="shared" si="662"/>
        <v>8200</v>
      </c>
      <c r="EF263" s="172">
        <f t="shared" si="663"/>
        <v>8200</v>
      </c>
      <c r="EG263" s="172">
        <f t="shared" si="664"/>
        <v>8200</v>
      </c>
      <c r="EH263" s="172">
        <f t="shared" si="665"/>
        <v>8300</v>
      </c>
      <c r="EI263" s="172">
        <f t="shared" si="666"/>
        <v>8300</v>
      </c>
      <c r="EJ263" s="172">
        <f t="shared" si="667"/>
        <v>8500</v>
      </c>
      <c r="EK263" s="172">
        <f t="shared" si="668"/>
        <v>8500</v>
      </c>
      <c r="EL263" s="172">
        <f t="shared" si="669"/>
        <v>8500</v>
      </c>
      <c r="EM263" s="172">
        <f t="shared" si="670"/>
        <v>8500</v>
      </c>
      <c r="EN263" s="172">
        <f t="shared" si="671"/>
        <v>8600</v>
      </c>
      <c r="EO263" s="172">
        <f t="shared" si="672"/>
        <v>8400</v>
      </c>
      <c r="EP263" s="172">
        <f t="shared" si="673"/>
        <v>8300</v>
      </c>
      <c r="EQ263" s="172">
        <f t="shared" si="674"/>
        <v>8300</v>
      </c>
      <c r="ER263" s="172">
        <f t="shared" si="675"/>
        <v>8300</v>
      </c>
      <c r="ES263" s="172">
        <f t="shared" si="676"/>
        <v>8200</v>
      </c>
      <c r="ET263" s="172">
        <f t="shared" si="677"/>
        <v>8200</v>
      </c>
      <c r="EU263" s="172">
        <f t="shared" si="678"/>
        <v>8200</v>
      </c>
      <c r="EV263" s="172">
        <f t="shared" si="679"/>
        <v>8200</v>
      </c>
      <c r="EW263" s="172">
        <f t="shared" si="680"/>
        <v>8200</v>
      </c>
      <c r="EX263" s="172">
        <f t="shared" si="681"/>
        <v>8200</v>
      </c>
      <c r="EZ263" s="171">
        <f t="shared" si="682"/>
        <v>8300</v>
      </c>
      <c r="FA263" s="172">
        <f t="shared" si="683"/>
        <v>8300</v>
      </c>
      <c r="FB263" s="172">
        <f t="shared" si="684"/>
        <v>8300</v>
      </c>
      <c r="FC263" s="172">
        <f t="shared" si="685"/>
        <v>8300</v>
      </c>
      <c r="FD263" s="172">
        <f t="shared" si="686"/>
        <v>8300</v>
      </c>
      <c r="FE263" s="172">
        <f t="shared" si="687"/>
        <v>8300</v>
      </c>
      <c r="FF263" s="172">
        <f t="shared" si="688"/>
        <v>8300</v>
      </c>
      <c r="FG263" s="172">
        <f t="shared" si="689"/>
        <v>8400</v>
      </c>
      <c r="FH263" s="172">
        <f t="shared" si="690"/>
        <v>8400</v>
      </c>
      <c r="FI263" s="172">
        <f t="shared" si="691"/>
        <v>8600</v>
      </c>
      <c r="FJ263" s="172">
        <f t="shared" si="692"/>
        <v>8600</v>
      </c>
      <c r="FK263" s="172">
        <f t="shared" si="693"/>
        <v>8600</v>
      </c>
      <c r="FL263" s="172">
        <f t="shared" si="694"/>
        <v>8600</v>
      </c>
      <c r="FM263" s="172">
        <f t="shared" si="695"/>
        <v>8700</v>
      </c>
      <c r="FN263" s="172">
        <f t="shared" si="696"/>
        <v>8500</v>
      </c>
      <c r="FO263" s="172">
        <f t="shared" si="697"/>
        <v>8400</v>
      </c>
      <c r="FP263" s="172">
        <f t="shared" si="698"/>
        <v>8400</v>
      </c>
      <c r="FQ263" s="172">
        <f t="shared" si="699"/>
        <v>8400</v>
      </c>
      <c r="FR263" s="172">
        <f t="shared" si="700"/>
        <v>8300</v>
      </c>
      <c r="FS263" s="172">
        <f t="shared" si="701"/>
        <v>8300</v>
      </c>
      <c r="FT263" s="172">
        <f t="shared" si="702"/>
        <v>8300</v>
      </c>
      <c r="FU263" s="172">
        <f t="shared" si="703"/>
        <v>8300</v>
      </c>
      <c r="FV263" s="172">
        <f t="shared" si="704"/>
        <v>8300</v>
      </c>
      <c r="FW263" s="172">
        <f t="shared" si="705"/>
        <v>8300</v>
      </c>
    </row>
    <row r="264" spans="3:179" ht="14.25" customHeight="1" x14ac:dyDescent="0.25">
      <c r="C264" s="132">
        <v>2039</v>
      </c>
      <c r="D264" s="14" t="s">
        <v>164</v>
      </c>
      <c r="E264" s="171">
        <f t="shared" si="706"/>
        <v>1387.49</v>
      </c>
      <c r="F264" s="172">
        <f t="shared" si="707"/>
        <v>1387.49</v>
      </c>
      <c r="G264" s="172">
        <f t="shared" si="708"/>
        <v>1387.49</v>
      </c>
      <c r="H264" s="172">
        <f t="shared" si="709"/>
        <v>1387.49</v>
      </c>
      <c r="I264" s="172">
        <f t="shared" si="710"/>
        <v>1387.49</v>
      </c>
      <c r="J264" s="172">
        <f t="shared" si="711"/>
        <v>1387.49</v>
      </c>
      <c r="K264" s="172">
        <f t="shared" si="712"/>
        <v>1387.49</v>
      </c>
      <c r="L264" s="172">
        <f t="shared" si="713"/>
        <v>1321.29</v>
      </c>
      <c r="M264" s="172">
        <f t="shared" si="714"/>
        <v>1243.1531839578081</v>
      </c>
      <c r="N264" s="172">
        <f t="shared" si="715"/>
        <v>1128.8618355813903</v>
      </c>
      <c r="O264" s="172">
        <f t="shared" si="716"/>
        <v>1032.0265634888831</v>
      </c>
      <c r="P264" s="172">
        <f t="shared" si="717"/>
        <v>1045.5448863781448</v>
      </c>
      <c r="Q264" s="172">
        <f t="shared" si="718"/>
        <v>1132.266955534378</v>
      </c>
      <c r="R264" s="172">
        <f t="shared" si="719"/>
        <v>1244.2935118500141</v>
      </c>
      <c r="S264" s="172">
        <f t="shared" si="720"/>
        <v>1265.0454112868124</v>
      </c>
      <c r="T264" s="172">
        <f t="shared" si="721"/>
        <v>1321.29</v>
      </c>
      <c r="U264" s="172">
        <f t="shared" si="722"/>
        <v>1321.29</v>
      </c>
      <c r="V264" s="172">
        <f t="shared" si="723"/>
        <v>1321.29</v>
      </c>
      <c r="W264" s="172">
        <f t="shared" si="724"/>
        <v>1387.49</v>
      </c>
      <c r="X264" s="172">
        <f t="shared" si="725"/>
        <v>1387.49</v>
      </c>
      <c r="Y264" s="172">
        <f t="shared" si="726"/>
        <v>1387.49</v>
      </c>
      <c r="Z264" s="172">
        <f t="shared" si="727"/>
        <v>1387.49</v>
      </c>
      <c r="AA264" s="172">
        <f t="shared" si="728"/>
        <v>1387.49</v>
      </c>
      <c r="AB264" s="172">
        <f t="shared" si="729"/>
        <v>1387.49</v>
      </c>
      <c r="AC264" s="176">
        <f xml:space="preserve"> SUM(E264:AB264) * 28.25</f>
        <v>887437.65633318783</v>
      </c>
      <c r="AD264" s="195"/>
      <c r="AE264" s="171">
        <f t="shared" si="730"/>
        <v>8210</v>
      </c>
      <c r="AF264" s="172">
        <f t="shared" si="731"/>
        <v>8210</v>
      </c>
      <c r="AG264" s="172">
        <f t="shared" si="732"/>
        <v>8210</v>
      </c>
      <c r="AH264" s="172">
        <f t="shared" si="733"/>
        <v>8210</v>
      </c>
      <c r="AI264" s="172">
        <f t="shared" si="734"/>
        <v>8210</v>
      </c>
      <c r="AJ264" s="172">
        <f t="shared" si="735"/>
        <v>8210</v>
      </c>
      <c r="AK264" s="172">
        <f t="shared" si="736"/>
        <v>8210</v>
      </c>
      <c r="AL264" s="172">
        <f t="shared" si="737"/>
        <v>8310</v>
      </c>
      <c r="AM264" s="172">
        <f t="shared" si="738"/>
        <v>8424.3298865280358</v>
      </c>
      <c r="AN264" s="172">
        <f t="shared" si="739"/>
        <v>8585.0903213243673</v>
      </c>
      <c r="AO264" s="172">
        <f t="shared" si="740"/>
        <v>8715.930743536208</v>
      </c>
      <c r="AP264" s="172">
        <f t="shared" si="741"/>
        <v>8697.9395854547274</v>
      </c>
      <c r="AQ264" s="172">
        <f t="shared" si="742"/>
        <v>8580.4036200753526</v>
      </c>
      <c r="AR264" s="172">
        <f t="shared" si="743"/>
        <v>8422.6884227497085</v>
      </c>
      <c r="AS264" s="172">
        <f t="shared" si="744"/>
        <v>8392.6800442579442</v>
      </c>
      <c r="AT264" s="172">
        <f t="shared" si="745"/>
        <v>8310</v>
      </c>
      <c r="AU264" s="172">
        <f t="shared" si="746"/>
        <v>8310</v>
      </c>
      <c r="AV264" s="172">
        <f t="shared" si="747"/>
        <v>8310</v>
      </c>
      <c r="AW264" s="172">
        <f t="shared" si="748"/>
        <v>8210</v>
      </c>
      <c r="AX264" s="172">
        <f t="shared" si="749"/>
        <v>8210</v>
      </c>
      <c r="AY264" s="172">
        <f t="shared" si="750"/>
        <v>8210</v>
      </c>
      <c r="AZ264" s="172">
        <f t="shared" si="751"/>
        <v>8210</v>
      </c>
      <c r="BA264" s="172">
        <f t="shared" si="752"/>
        <v>8210</v>
      </c>
      <c r="BB264" s="172">
        <f t="shared" si="753"/>
        <v>8210</v>
      </c>
      <c r="BD264" s="189">
        <f xml:space="preserve">  'Generation Calculation'!CC251-'Bidders Proposed Renewables'!E226</f>
        <v>169</v>
      </c>
      <c r="BE264" s="190">
        <f xml:space="preserve">  'Generation Calculation'!CD251-'Bidders Proposed Renewables'!F226</f>
        <v>169</v>
      </c>
      <c r="BF264" s="190">
        <f xml:space="preserve">  'Generation Calculation'!CE251-'Bidders Proposed Renewables'!G226</f>
        <v>169</v>
      </c>
      <c r="BG264" s="190">
        <f xml:space="preserve">  'Generation Calculation'!CF251-'Bidders Proposed Renewables'!H226</f>
        <v>169</v>
      </c>
      <c r="BH264" s="190">
        <f xml:space="preserve">  'Generation Calculation'!CG251-'Bidders Proposed Renewables'!I226</f>
        <v>169</v>
      </c>
      <c r="BI264" s="190">
        <f xml:space="preserve">  'Generation Calculation'!CH251-'Bidders Proposed Renewables'!J226</f>
        <v>169</v>
      </c>
      <c r="BJ264" s="190">
        <f xml:space="preserve">  'Generation Calculation'!CI251-'Bidders Proposed Renewables'!K226</f>
        <v>169</v>
      </c>
      <c r="BK264" s="190">
        <f xml:space="preserve">  'Generation Calculation'!CJ251-'Bidders Proposed Renewables'!L226</f>
        <v>159</v>
      </c>
      <c r="BL264" s="190">
        <f xml:space="preserve">  'Generation Calculation'!CK251-'Bidders Proposed Renewables'!M226</f>
        <v>147.56701134719637</v>
      </c>
      <c r="BM264" s="190">
        <f xml:space="preserve">  'Generation Calculation'!CL251-'Bidders Proposed Renewables'!N226</f>
        <v>131.49096786756323</v>
      </c>
      <c r="BN264" s="190">
        <f xml:space="preserve">  'Generation Calculation'!CM251-'Bidders Proposed Renewables'!O226</f>
        <v>118.40692564637928</v>
      </c>
      <c r="BO264" s="190">
        <f xml:space="preserve">  'Generation Calculation'!CN251-'Bidders Proposed Renewables'!P226</f>
        <v>120.20604145452728</v>
      </c>
      <c r="BP264" s="190">
        <f xml:space="preserve">  'Generation Calculation'!CO251-'Bidders Proposed Renewables'!Q226</f>
        <v>131.95963799246482</v>
      </c>
      <c r="BQ264" s="190">
        <f xml:space="preserve">  'Generation Calculation'!CP251-'Bidders Proposed Renewables'!R226</f>
        <v>147.73115772502914</v>
      </c>
      <c r="BR264" s="190">
        <f xml:space="preserve">  'Generation Calculation'!CQ251-'Bidders Proposed Renewables'!S226</f>
        <v>150.73199557420565</v>
      </c>
      <c r="BS264" s="190">
        <f xml:space="preserve">  'Generation Calculation'!CR251-'Bidders Proposed Renewables'!T226</f>
        <v>159</v>
      </c>
      <c r="BT264" s="190">
        <f xml:space="preserve">  'Generation Calculation'!CS251-'Bidders Proposed Renewables'!U226</f>
        <v>159</v>
      </c>
      <c r="BU264" s="190">
        <f xml:space="preserve">  'Generation Calculation'!CT251-'Bidders Proposed Renewables'!V226</f>
        <v>159</v>
      </c>
      <c r="BV264" s="190">
        <f xml:space="preserve">  'Generation Calculation'!CU251-'Bidders Proposed Renewables'!W226</f>
        <v>169</v>
      </c>
      <c r="BW264" s="190">
        <f xml:space="preserve">  'Generation Calculation'!CV251-'Bidders Proposed Renewables'!X226</f>
        <v>169</v>
      </c>
      <c r="BX264" s="190">
        <f xml:space="preserve">  'Generation Calculation'!CW251-'Bidders Proposed Renewables'!Y226</f>
        <v>169</v>
      </c>
      <c r="BY264" s="190">
        <f xml:space="preserve">  'Generation Calculation'!CX251-'Bidders Proposed Renewables'!Z226</f>
        <v>169</v>
      </c>
      <c r="BZ264" s="190">
        <f xml:space="preserve">  'Generation Calculation'!CY251-'Bidders Proposed Renewables'!AA226</f>
        <v>169</v>
      </c>
      <c r="CA264" s="190">
        <f xml:space="preserve">  'Generation Calculation'!CZ251-'Bidders Proposed Renewables'!AB226</f>
        <v>169</v>
      </c>
      <c r="CC264" s="171">
        <f t="shared" si="754"/>
        <v>170</v>
      </c>
      <c r="CD264" s="172">
        <f t="shared" si="755"/>
        <v>170</v>
      </c>
      <c r="CE264" s="172">
        <f t="shared" si="756"/>
        <v>170</v>
      </c>
      <c r="CF264" s="172">
        <f t="shared" si="757"/>
        <v>170</v>
      </c>
      <c r="CG264" s="172">
        <f t="shared" si="758"/>
        <v>170</v>
      </c>
      <c r="CH264" s="172">
        <f t="shared" si="759"/>
        <v>170</v>
      </c>
      <c r="CI264" s="172">
        <f t="shared" si="760"/>
        <v>170</v>
      </c>
      <c r="CJ264" s="172">
        <f t="shared" si="761"/>
        <v>160</v>
      </c>
      <c r="CK264" s="172">
        <f t="shared" si="762"/>
        <v>150</v>
      </c>
      <c r="CL264" s="172">
        <f t="shared" si="763"/>
        <v>140</v>
      </c>
      <c r="CM264" s="172">
        <f t="shared" si="764"/>
        <v>120</v>
      </c>
      <c r="CN264" s="172">
        <f t="shared" si="765"/>
        <v>130</v>
      </c>
      <c r="CO264" s="172">
        <f t="shared" si="766"/>
        <v>140</v>
      </c>
      <c r="CP264" s="172">
        <f t="shared" si="767"/>
        <v>150</v>
      </c>
      <c r="CQ264" s="172">
        <f t="shared" si="768"/>
        <v>160</v>
      </c>
      <c r="CR264" s="172">
        <f t="shared" si="769"/>
        <v>160</v>
      </c>
      <c r="CS264" s="172">
        <f t="shared" si="770"/>
        <v>160</v>
      </c>
      <c r="CT264" s="172">
        <f t="shared" si="771"/>
        <v>160</v>
      </c>
      <c r="CU264" s="172">
        <f t="shared" si="772"/>
        <v>170</v>
      </c>
      <c r="CV264" s="172">
        <f t="shared" si="773"/>
        <v>170</v>
      </c>
      <c r="CW264" s="172">
        <f t="shared" si="774"/>
        <v>170</v>
      </c>
      <c r="CX264" s="172">
        <f t="shared" si="775"/>
        <v>170</v>
      </c>
      <c r="CY264" s="172">
        <f t="shared" si="776"/>
        <v>170</v>
      </c>
      <c r="CZ264" s="172">
        <f t="shared" si="777"/>
        <v>170</v>
      </c>
      <c r="DB264" s="171">
        <f t="shared" si="778"/>
        <v>160</v>
      </c>
      <c r="DC264" s="172">
        <f t="shared" si="779"/>
        <v>160</v>
      </c>
      <c r="DD264" s="172">
        <f t="shared" si="780"/>
        <v>160</v>
      </c>
      <c r="DE264" s="172">
        <f t="shared" si="781"/>
        <v>160</v>
      </c>
      <c r="DF264" s="172">
        <f t="shared" si="782"/>
        <v>160</v>
      </c>
      <c r="DG264" s="172">
        <f t="shared" si="783"/>
        <v>160</v>
      </c>
      <c r="DH264" s="172">
        <f t="shared" si="784"/>
        <v>160</v>
      </c>
      <c r="DI264" s="172">
        <f t="shared" si="785"/>
        <v>150</v>
      </c>
      <c r="DJ264" s="172">
        <f t="shared" si="786"/>
        <v>140</v>
      </c>
      <c r="DK264" s="172">
        <f t="shared" si="787"/>
        <v>130</v>
      </c>
      <c r="DL264" s="172">
        <f t="shared" si="788"/>
        <v>110.00000000000001</v>
      </c>
      <c r="DM264" s="172">
        <f t="shared" si="789"/>
        <v>120</v>
      </c>
      <c r="DN264" s="172">
        <f t="shared" si="790"/>
        <v>130</v>
      </c>
      <c r="DO264" s="172">
        <f t="shared" si="791"/>
        <v>140</v>
      </c>
      <c r="DP264" s="172">
        <f t="shared" si="792"/>
        <v>150</v>
      </c>
      <c r="DQ264" s="172">
        <f t="shared" si="793"/>
        <v>150</v>
      </c>
      <c r="DR264" s="172">
        <f t="shared" si="794"/>
        <v>150</v>
      </c>
      <c r="DS264" s="172">
        <f t="shared" si="795"/>
        <v>150</v>
      </c>
      <c r="DT264" s="172">
        <f t="shared" si="796"/>
        <v>160</v>
      </c>
      <c r="DU264" s="172">
        <f t="shared" si="797"/>
        <v>160</v>
      </c>
      <c r="DV264" s="172">
        <f t="shared" si="798"/>
        <v>160</v>
      </c>
      <c r="DW264" s="172">
        <f t="shared" si="799"/>
        <v>160</v>
      </c>
      <c r="DX264" s="172">
        <f t="shared" si="800"/>
        <v>160</v>
      </c>
      <c r="DY264" s="172">
        <f t="shared" si="801"/>
        <v>160</v>
      </c>
      <c r="EA264" s="171">
        <f t="shared" si="658"/>
        <v>8200</v>
      </c>
      <c r="EB264" s="172">
        <f t="shared" si="659"/>
        <v>8200</v>
      </c>
      <c r="EC264" s="172">
        <f t="shared" si="660"/>
        <v>8200</v>
      </c>
      <c r="ED264" s="172">
        <f t="shared" si="661"/>
        <v>8200</v>
      </c>
      <c r="EE264" s="172">
        <f t="shared" si="662"/>
        <v>8200</v>
      </c>
      <c r="EF264" s="172">
        <f t="shared" si="663"/>
        <v>8200</v>
      </c>
      <c r="EG264" s="172">
        <f t="shared" si="664"/>
        <v>8200</v>
      </c>
      <c r="EH264" s="172">
        <f t="shared" si="665"/>
        <v>8300</v>
      </c>
      <c r="EI264" s="172">
        <f t="shared" si="666"/>
        <v>8400</v>
      </c>
      <c r="EJ264" s="172">
        <f t="shared" si="667"/>
        <v>8500</v>
      </c>
      <c r="EK264" s="172">
        <f t="shared" si="668"/>
        <v>8700</v>
      </c>
      <c r="EL264" s="172">
        <f t="shared" si="669"/>
        <v>8600</v>
      </c>
      <c r="EM264" s="172">
        <f t="shared" si="670"/>
        <v>8500</v>
      </c>
      <c r="EN264" s="172">
        <f t="shared" si="671"/>
        <v>8400</v>
      </c>
      <c r="EO264" s="172">
        <f t="shared" si="672"/>
        <v>8300</v>
      </c>
      <c r="EP264" s="172">
        <f t="shared" si="673"/>
        <v>8300</v>
      </c>
      <c r="EQ264" s="172">
        <f t="shared" si="674"/>
        <v>8300</v>
      </c>
      <c r="ER264" s="172">
        <f t="shared" si="675"/>
        <v>8300</v>
      </c>
      <c r="ES264" s="172">
        <f t="shared" si="676"/>
        <v>8200</v>
      </c>
      <c r="ET264" s="172">
        <f t="shared" si="677"/>
        <v>8200</v>
      </c>
      <c r="EU264" s="172">
        <f t="shared" si="678"/>
        <v>8200</v>
      </c>
      <c r="EV264" s="172">
        <f t="shared" si="679"/>
        <v>8200</v>
      </c>
      <c r="EW264" s="172">
        <f t="shared" si="680"/>
        <v>8200</v>
      </c>
      <c r="EX264" s="172">
        <f t="shared" si="681"/>
        <v>8200</v>
      </c>
      <c r="EZ264" s="171">
        <f t="shared" si="682"/>
        <v>8300</v>
      </c>
      <c r="FA264" s="172">
        <f t="shared" si="683"/>
        <v>8300</v>
      </c>
      <c r="FB264" s="172">
        <f t="shared" si="684"/>
        <v>8300</v>
      </c>
      <c r="FC264" s="172">
        <f t="shared" si="685"/>
        <v>8300</v>
      </c>
      <c r="FD264" s="172">
        <f t="shared" si="686"/>
        <v>8300</v>
      </c>
      <c r="FE264" s="172">
        <f t="shared" si="687"/>
        <v>8300</v>
      </c>
      <c r="FF264" s="172">
        <f t="shared" si="688"/>
        <v>8300</v>
      </c>
      <c r="FG264" s="172">
        <f t="shared" si="689"/>
        <v>8400</v>
      </c>
      <c r="FH264" s="172">
        <f t="shared" si="690"/>
        <v>8500</v>
      </c>
      <c r="FI264" s="172">
        <f t="shared" si="691"/>
        <v>8600</v>
      </c>
      <c r="FJ264" s="172">
        <f t="shared" si="692"/>
        <v>8800</v>
      </c>
      <c r="FK264" s="172">
        <f t="shared" si="693"/>
        <v>8700</v>
      </c>
      <c r="FL264" s="172">
        <f t="shared" si="694"/>
        <v>8600</v>
      </c>
      <c r="FM264" s="172">
        <f t="shared" si="695"/>
        <v>8500</v>
      </c>
      <c r="FN264" s="172">
        <f t="shared" si="696"/>
        <v>8400</v>
      </c>
      <c r="FO264" s="172">
        <f t="shared" si="697"/>
        <v>8400</v>
      </c>
      <c r="FP264" s="172">
        <f t="shared" si="698"/>
        <v>8400</v>
      </c>
      <c r="FQ264" s="172">
        <f t="shared" si="699"/>
        <v>8400</v>
      </c>
      <c r="FR264" s="172">
        <f t="shared" si="700"/>
        <v>8300</v>
      </c>
      <c r="FS264" s="172">
        <f t="shared" si="701"/>
        <v>8300</v>
      </c>
      <c r="FT264" s="172">
        <f t="shared" si="702"/>
        <v>8300</v>
      </c>
      <c r="FU264" s="172">
        <f t="shared" si="703"/>
        <v>8300</v>
      </c>
      <c r="FV264" s="172">
        <f t="shared" si="704"/>
        <v>8300</v>
      </c>
      <c r="FW264" s="172">
        <f t="shared" si="705"/>
        <v>8300</v>
      </c>
    </row>
    <row r="265" spans="3:179" ht="14.25" customHeight="1" x14ac:dyDescent="0.25">
      <c r="C265" s="132">
        <v>2039</v>
      </c>
      <c r="D265" s="14" t="s">
        <v>165</v>
      </c>
      <c r="E265" s="171">
        <f t="shared" si="706"/>
        <v>1387.49</v>
      </c>
      <c r="F265" s="172">
        <f t="shared" si="707"/>
        <v>1387.49</v>
      </c>
      <c r="G265" s="172">
        <f t="shared" si="708"/>
        <v>1387.49</v>
      </c>
      <c r="H265" s="172">
        <f t="shared" si="709"/>
        <v>1387.49</v>
      </c>
      <c r="I265" s="172">
        <f t="shared" si="710"/>
        <v>1387.49</v>
      </c>
      <c r="J265" s="172">
        <f t="shared" si="711"/>
        <v>1387.49</v>
      </c>
      <c r="K265" s="172">
        <f t="shared" si="712"/>
        <v>1387.49</v>
      </c>
      <c r="L265" s="172">
        <f t="shared" si="713"/>
        <v>1320.4902332231891</v>
      </c>
      <c r="M265" s="172">
        <f t="shared" si="714"/>
        <v>1083.8166066959088</v>
      </c>
      <c r="N265" s="172">
        <f t="shared" si="715"/>
        <v>936.76796002408798</v>
      </c>
      <c r="O265" s="172">
        <f t="shared" si="716"/>
        <v>904.64285431970188</v>
      </c>
      <c r="P265" s="172">
        <f t="shared" si="717"/>
        <v>934.33466975175941</v>
      </c>
      <c r="Q265" s="172">
        <f t="shared" si="718"/>
        <v>966.75053877567723</v>
      </c>
      <c r="R265" s="172">
        <f t="shared" si="719"/>
        <v>1082.8729172604567</v>
      </c>
      <c r="S265" s="172">
        <f t="shared" si="720"/>
        <v>1186.6615916161736</v>
      </c>
      <c r="T265" s="172">
        <f t="shared" si="721"/>
        <v>1321.29</v>
      </c>
      <c r="U265" s="172">
        <f t="shared" si="722"/>
        <v>1321.29</v>
      </c>
      <c r="V265" s="172">
        <f t="shared" si="723"/>
        <v>1321.29</v>
      </c>
      <c r="W265" s="172">
        <f t="shared" si="724"/>
        <v>1387.49</v>
      </c>
      <c r="X265" s="172">
        <f t="shared" si="725"/>
        <v>1387.49</v>
      </c>
      <c r="Y265" s="172">
        <f t="shared" si="726"/>
        <v>1387.49</v>
      </c>
      <c r="Z265" s="172">
        <f t="shared" si="727"/>
        <v>1387.49</v>
      </c>
      <c r="AA265" s="172">
        <f t="shared" si="728"/>
        <v>1387.49</v>
      </c>
      <c r="AB265" s="172">
        <f t="shared" si="729"/>
        <v>1387.49</v>
      </c>
      <c r="AC265" s="176">
        <f xml:space="preserve"> SUM(E265:AB265) * 31</f>
        <v>942944.89852167596</v>
      </c>
      <c r="AD265" s="195"/>
      <c r="AE265" s="171">
        <f t="shared" si="730"/>
        <v>8210</v>
      </c>
      <c r="AF265" s="172">
        <f t="shared" si="731"/>
        <v>8210</v>
      </c>
      <c r="AG265" s="172">
        <f t="shared" si="732"/>
        <v>8210</v>
      </c>
      <c r="AH265" s="172">
        <f t="shared" si="733"/>
        <v>8210</v>
      </c>
      <c r="AI265" s="172">
        <f t="shared" si="734"/>
        <v>8210</v>
      </c>
      <c r="AJ265" s="172">
        <f t="shared" si="735"/>
        <v>8210</v>
      </c>
      <c r="AK265" s="172">
        <f t="shared" si="736"/>
        <v>8210</v>
      </c>
      <c r="AL265" s="172">
        <f t="shared" si="737"/>
        <v>8311.1899184318809</v>
      </c>
      <c r="AM265" s="172">
        <f t="shared" si="738"/>
        <v>8646.5299854107652</v>
      </c>
      <c r="AN265" s="172">
        <f t="shared" si="739"/>
        <v>8840.3496500647761</v>
      </c>
      <c r="AO265" s="172">
        <f t="shared" si="740"/>
        <v>8881.421048018512</v>
      </c>
      <c r="AP265" s="172">
        <f t="shared" si="741"/>
        <v>8843.4757354428712</v>
      </c>
      <c r="AQ265" s="172">
        <f t="shared" si="742"/>
        <v>8801.6223351002664</v>
      </c>
      <c r="AR265" s="172">
        <f t="shared" si="743"/>
        <v>8647.8062182049835</v>
      </c>
      <c r="AS265" s="172">
        <f t="shared" si="744"/>
        <v>8504.6988738623513</v>
      </c>
      <c r="AT265" s="172">
        <f t="shared" si="745"/>
        <v>8310</v>
      </c>
      <c r="AU265" s="172">
        <f t="shared" si="746"/>
        <v>8310</v>
      </c>
      <c r="AV265" s="172">
        <f t="shared" si="747"/>
        <v>8310</v>
      </c>
      <c r="AW265" s="172">
        <f t="shared" si="748"/>
        <v>8210</v>
      </c>
      <c r="AX265" s="172">
        <f t="shared" si="749"/>
        <v>8210</v>
      </c>
      <c r="AY265" s="172">
        <f t="shared" si="750"/>
        <v>8210</v>
      </c>
      <c r="AZ265" s="172">
        <f t="shared" si="751"/>
        <v>8210</v>
      </c>
      <c r="BA265" s="172">
        <f t="shared" si="752"/>
        <v>8210</v>
      </c>
      <c r="BB265" s="172">
        <f t="shared" si="753"/>
        <v>8210</v>
      </c>
      <c r="BD265" s="189">
        <f xml:space="preserve">  'Generation Calculation'!CC252-'Bidders Proposed Renewables'!E227</f>
        <v>169</v>
      </c>
      <c r="BE265" s="190">
        <f xml:space="preserve">  'Generation Calculation'!CD252-'Bidders Proposed Renewables'!F227</f>
        <v>169</v>
      </c>
      <c r="BF265" s="190">
        <f xml:space="preserve">  'Generation Calculation'!CE252-'Bidders Proposed Renewables'!G227</f>
        <v>169</v>
      </c>
      <c r="BG265" s="190">
        <f xml:space="preserve">  'Generation Calculation'!CF252-'Bidders Proposed Renewables'!H227</f>
        <v>169</v>
      </c>
      <c r="BH265" s="190">
        <f xml:space="preserve">  'Generation Calculation'!CG252-'Bidders Proposed Renewables'!I227</f>
        <v>169</v>
      </c>
      <c r="BI265" s="190">
        <f xml:space="preserve">  'Generation Calculation'!CH252-'Bidders Proposed Renewables'!J227</f>
        <v>169</v>
      </c>
      <c r="BJ265" s="190">
        <f xml:space="preserve">  'Generation Calculation'!CI252-'Bidders Proposed Renewables'!K227</f>
        <v>169</v>
      </c>
      <c r="BK265" s="190">
        <f xml:space="preserve">  'Generation Calculation'!CJ252-'Bidders Proposed Renewables'!L227</f>
        <v>158.88100815681199</v>
      </c>
      <c r="BL265" s="190">
        <f xml:space="preserve">  'Generation Calculation'!CK252-'Bidders Proposed Renewables'!M227</f>
        <v>125.34700145892347</v>
      </c>
      <c r="BM265" s="190">
        <f xml:space="preserve">  'Generation Calculation'!CL252-'Bidders Proposed Renewables'!N227</f>
        <v>105.96503499352247</v>
      </c>
      <c r="BN265" s="190">
        <f xml:space="preserve">  'Generation Calculation'!CM252-'Bidders Proposed Renewables'!O227</f>
        <v>101.85789519814874</v>
      </c>
      <c r="BO265" s="190">
        <f xml:space="preserve">  'Generation Calculation'!CN252-'Bidders Proposed Renewables'!P227</f>
        <v>105.65242645571288</v>
      </c>
      <c r="BP265" s="190">
        <f xml:space="preserve">  'Generation Calculation'!CO252-'Bidders Proposed Renewables'!Q227</f>
        <v>109.83776648997338</v>
      </c>
      <c r="BQ265" s="190">
        <f xml:space="preserve">  'Generation Calculation'!CP252-'Bidders Proposed Renewables'!R227</f>
        <v>125.21937817950175</v>
      </c>
      <c r="BR265" s="190">
        <f xml:space="preserve">  'Generation Calculation'!CQ252-'Bidders Proposed Renewables'!S227</f>
        <v>139.53011261376491</v>
      </c>
      <c r="BS265" s="190">
        <f xml:space="preserve">  'Generation Calculation'!CR252-'Bidders Proposed Renewables'!T227</f>
        <v>159</v>
      </c>
      <c r="BT265" s="190">
        <f xml:space="preserve">  'Generation Calculation'!CS252-'Bidders Proposed Renewables'!U227</f>
        <v>159</v>
      </c>
      <c r="BU265" s="190">
        <f xml:space="preserve">  'Generation Calculation'!CT252-'Bidders Proposed Renewables'!V227</f>
        <v>159</v>
      </c>
      <c r="BV265" s="190">
        <f xml:space="preserve">  'Generation Calculation'!CU252-'Bidders Proposed Renewables'!W227</f>
        <v>169</v>
      </c>
      <c r="BW265" s="190">
        <f xml:space="preserve">  'Generation Calculation'!CV252-'Bidders Proposed Renewables'!X227</f>
        <v>169</v>
      </c>
      <c r="BX265" s="190">
        <f xml:space="preserve">  'Generation Calculation'!CW252-'Bidders Proposed Renewables'!Y227</f>
        <v>169</v>
      </c>
      <c r="BY265" s="190">
        <f xml:space="preserve">  'Generation Calculation'!CX252-'Bidders Proposed Renewables'!Z227</f>
        <v>169</v>
      </c>
      <c r="BZ265" s="190">
        <f xml:space="preserve">  'Generation Calculation'!CY252-'Bidders Proposed Renewables'!AA227</f>
        <v>169</v>
      </c>
      <c r="CA265" s="190">
        <f xml:space="preserve">  'Generation Calculation'!CZ252-'Bidders Proposed Renewables'!AB227</f>
        <v>169</v>
      </c>
      <c r="CC265" s="171">
        <f t="shared" si="754"/>
        <v>170</v>
      </c>
      <c r="CD265" s="172">
        <f t="shared" si="755"/>
        <v>170</v>
      </c>
      <c r="CE265" s="172">
        <f t="shared" si="756"/>
        <v>170</v>
      </c>
      <c r="CF265" s="172">
        <f t="shared" si="757"/>
        <v>170</v>
      </c>
      <c r="CG265" s="172">
        <f t="shared" si="758"/>
        <v>170</v>
      </c>
      <c r="CH265" s="172">
        <f t="shared" si="759"/>
        <v>170</v>
      </c>
      <c r="CI265" s="172">
        <f t="shared" si="760"/>
        <v>170</v>
      </c>
      <c r="CJ265" s="172">
        <f t="shared" si="761"/>
        <v>160</v>
      </c>
      <c r="CK265" s="172">
        <f t="shared" si="762"/>
        <v>130</v>
      </c>
      <c r="CL265" s="172">
        <f t="shared" si="763"/>
        <v>110.00000000000001</v>
      </c>
      <c r="CM265" s="172">
        <f t="shared" si="764"/>
        <v>110.00000000000001</v>
      </c>
      <c r="CN265" s="172">
        <f t="shared" si="765"/>
        <v>110.00000000000001</v>
      </c>
      <c r="CO265" s="172">
        <f t="shared" si="766"/>
        <v>110.00000000000001</v>
      </c>
      <c r="CP265" s="172">
        <f t="shared" si="767"/>
        <v>130</v>
      </c>
      <c r="CQ265" s="172">
        <f t="shared" si="768"/>
        <v>140</v>
      </c>
      <c r="CR265" s="172">
        <f t="shared" si="769"/>
        <v>160</v>
      </c>
      <c r="CS265" s="172">
        <f t="shared" si="770"/>
        <v>160</v>
      </c>
      <c r="CT265" s="172">
        <f t="shared" si="771"/>
        <v>160</v>
      </c>
      <c r="CU265" s="172">
        <f t="shared" si="772"/>
        <v>170</v>
      </c>
      <c r="CV265" s="172">
        <f t="shared" si="773"/>
        <v>170</v>
      </c>
      <c r="CW265" s="172">
        <f t="shared" si="774"/>
        <v>170</v>
      </c>
      <c r="CX265" s="172">
        <f t="shared" si="775"/>
        <v>170</v>
      </c>
      <c r="CY265" s="172">
        <f t="shared" si="776"/>
        <v>170</v>
      </c>
      <c r="CZ265" s="172">
        <f t="shared" si="777"/>
        <v>170</v>
      </c>
      <c r="DB265" s="171">
        <f t="shared" si="778"/>
        <v>160</v>
      </c>
      <c r="DC265" s="172">
        <f t="shared" si="779"/>
        <v>160</v>
      </c>
      <c r="DD265" s="172">
        <f t="shared" si="780"/>
        <v>160</v>
      </c>
      <c r="DE265" s="172">
        <f t="shared" si="781"/>
        <v>160</v>
      </c>
      <c r="DF265" s="172">
        <f t="shared" si="782"/>
        <v>160</v>
      </c>
      <c r="DG265" s="172">
        <f t="shared" si="783"/>
        <v>160</v>
      </c>
      <c r="DH265" s="172">
        <f t="shared" si="784"/>
        <v>160</v>
      </c>
      <c r="DI265" s="172">
        <f t="shared" si="785"/>
        <v>150</v>
      </c>
      <c r="DJ265" s="172">
        <f t="shared" si="786"/>
        <v>120</v>
      </c>
      <c r="DK265" s="172">
        <f t="shared" si="787"/>
        <v>100</v>
      </c>
      <c r="DL265" s="172">
        <f t="shared" si="788"/>
        <v>100</v>
      </c>
      <c r="DM265" s="172">
        <f t="shared" si="789"/>
        <v>100</v>
      </c>
      <c r="DN265" s="172">
        <f t="shared" si="790"/>
        <v>100</v>
      </c>
      <c r="DO265" s="172">
        <f t="shared" si="791"/>
        <v>120</v>
      </c>
      <c r="DP265" s="172">
        <f t="shared" si="792"/>
        <v>130</v>
      </c>
      <c r="DQ265" s="172">
        <f t="shared" si="793"/>
        <v>150</v>
      </c>
      <c r="DR265" s="172">
        <f t="shared" si="794"/>
        <v>150</v>
      </c>
      <c r="DS265" s="172">
        <f t="shared" si="795"/>
        <v>150</v>
      </c>
      <c r="DT265" s="172">
        <f t="shared" si="796"/>
        <v>160</v>
      </c>
      <c r="DU265" s="172">
        <f t="shared" si="797"/>
        <v>160</v>
      </c>
      <c r="DV265" s="172">
        <f t="shared" si="798"/>
        <v>160</v>
      </c>
      <c r="DW265" s="172">
        <f t="shared" si="799"/>
        <v>160</v>
      </c>
      <c r="DX265" s="172">
        <f t="shared" si="800"/>
        <v>160</v>
      </c>
      <c r="DY265" s="172">
        <f t="shared" si="801"/>
        <v>160</v>
      </c>
      <c r="EA265" s="171">
        <f t="shared" si="658"/>
        <v>8200</v>
      </c>
      <c r="EB265" s="172">
        <f t="shared" si="659"/>
        <v>8200</v>
      </c>
      <c r="EC265" s="172">
        <f t="shared" si="660"/>
        <v>8200</v>
      </c>
      <c r="ED265" s="172">
        <f t="shared" si="661"/>
        <v>8200</v>
      </c>
      <c r="EE265" s="172">
        <f t="shared" si="662"/>
        <v>8200</v>
      </c>
      <c r="EF265" s="172">
        <f t="shared" si="663"/>
        <v>8200</v>
      </c>
      <c r="EG265" s="172">
        <f t="shared" si="664"/>
        <v>8200</v>
      </c>
      <c r="EH265" s="172">
        <f t="shared" si="665"/>
        <v>8300</v>
      </c>
      <c r="EI265" s="172">
        <f t="shared" si="666"/>
        <v>8600</v>
      </c>
      <c r="EJ265" s="172">
        <f t="shared" si="667"/>
        <v>8800</v>
      </c>
      <c r="EK265" s="172">
        <f t="shared" si="668"/>
        <v>8800</v>
      </c>
      <c r="EL265" s="172">
        <f t="shared" si="669"/>
        <v>8800</v>
      </c>
      <c r="EM265" s="172">
        <f t="shared" si="670"/>
        <v>8800</v>
      </c>
      <c r="EN265" s="172">
        <f t="shared" si="671"/>
        <v>8600</v>
      </c>
      <c r="EO265" s="172">
        <f t="shared" si="672"/>
        <v>8500</v>
      </c>
      <c r="EP265" s="172">
        <f t="shared" si="673"/>
        <v>8300</v>
      </c>
      <c r="EQ265" s="172">
        <f t="shared" si="674"/>
        <v>8300</v>
      </c>
      <c r="ER265" s="172">
        <f t="shared" si="675"/>
        <v>8300</v>
      </c>
      <c r="ES265" s="172">
        <f t="shared" si="676"/>
        <v>8200</v>
      </c>
      <c r="ET265" s="172">
        <f t="shared" si="677"/>
        <v>8200</v>
      </c>
      <c r="EU265" s="172">
        <f t="shared" si="678"/>
        <v>8200</v>
      </c>
      <c r="EV265" s="172">
        <f t="shared" si="679"/>
        <v>8200</v>
      </c>
      <c r="EW265" s="172">
        <f t="shared" si="680"/>
        <v>8200</v>
      </c>
      <c r="EX265" s="172">
        <f t="shared" si="681"/>
        <v>8200</v>
      </c>
      <c r="EZ265" s="171">
        <f t="shared" si="682"/>
        <v>8300</v>
      </c>
      <c r="FA265" s="172">
        <f t="shared" si="683"/>
        <v>8300</v>
      </c>
      <c r="FB265" s="172">
        <f t="shared" si="684"/>
        <v>8300</v>
      </c>
      <c r="FC265" s="172">
        <f t="shared" si="685"/>
        <v>8300</v>
      </c>
      <c r="FD265" s="172">
        <f t="shared" si="686"/>
        <v>8300</v>
      </c>
      <c r="FE265" s="172">
        <f t="shared" si="687"/>
        <v>8300</v>
      </c>
      <c r="FF265" s="172">
        <f t="shared" si="688"/>
        <v>8300</v>
      </c>
      <c r="FG265" s="172">
        <f t="shared" si="689"/>
        <v>8400</v>
      </c>
      <c r="FH265" s="172">
        <f t="shared" si="690"/>
        <v>8700</v>
      </c>
      <c r="FI265" s="172">
        <f t="shared" si="691"/>
        <v>8900</v>
      </c>
      <c r="FJ265" s="172">
        <f t="shared" si="692"/>
        <v>8900</v>
      </c>
      <c r="FK265" s="172">
        <f t="shared" si="693"/>
        <v>8900</v>
      </c>
      <c r="FL265" s="172">
        <f t="shared" si="694"/>
        <v>8900</v>
      </c>
      <c r="FM265" s="172">
        <f t="shared" si="695"/>
        <v>8700</v>
      </c>
      <c r="FN265" s="172">
        <f t="shared" si="696"/>
        <v>8600</v>
      </c>
      <c r="FO265" s="172">
        <f t="shared" si="697"/>
        <v>8400</v>
      </c>
      <c r="FP265" s="172">
        <f t="shared" si="698"/>
        <v>8400</v>
      </c>
      <c r="FQ265" s="172">
        <f t="shared" si="699"/>
        <v>8400</v>
      </c>
      <c r="FR265" s="172">
        <f t="shared" si="700"/>
        <v>8300</v>
      </c>
      <c r="FS265" s="172">
        <f t="shared" si="701"/>
        <v>8300</v>
      </c>
      <c r="FT265" s="172">
        <f t="shared" si="702"/>
        <v>8300</v>
      </c>
      <c r="FU265" s="172">
        <f t="shared" si="703"/>
        <v>8300</v>
      </c>
      <c r="FV265" s="172">
        <f t="shared" si="704"/>
        <v>8300</v>
      </c>
      <c r="FW265" s="172">
        <f t="shared" si="705"/>
        <v>8300</v>
      </c>
    </row>
    <row r="266" spans="3:179" ht="14.25" customHeight="1" x14ac:dyDescent="0.25">
      <c r="C266" s="132">
        <v>2039</v>
      </c>
      <c r="D266" s="14" t="s">
        <v>166</v>
      </c>
      <c r="E266" s="171">
        <f t="shared" si="706"/>
        <v>1387.49</v>
      </c>
      <c r="F266" s="172">
        <f t="shared" si="707"/>
        <v>1387.49</v>
      </c>
      <c r="G266" s="172">
        <f t="shared" si="708"/>
        <v>1387.49</v>
      </c>
      <c r="H266" s="172">
        <f t="shared" si="709"/>
        <v>1387.49</v>
      </c>
      <c r="I266" s="172">
        <f t="shared" si="710"/>
        <v>1387.49</v>
      </c>
      <c r="J266" s="172">
        <f t="shared" si="711"/>
        <v>1387.49</v>
      </c>
      <c r="K266" s="172">
        <f t="shared" si="712"/>
        <v>1387.49</v>
      </c>
      <c r="L266" s="172">
        <f t="shared" si="713"/>
        <v>1267.1259510497925</v>
      </c>
      <c r="M266" s="172">
        <f t="shared" si="714"/>
        <v>1077.2606717987642</v>
      </c>
      <c r="N266" s="172">
        <f t="shared" si="715"/>
        <v>950.38264749661312</v>
      </c>
      <c r="O266" s="172">
        <f t="shared" si="716"/>
        <v>951.48282528031893</v>
      </c>
      <c r="P266" s="172">
        <f t="shared" si="717"/>
        <v>1024.566651143911</v>
      </c>
      <c r="Q266" s="172">
        <f t="shared" si="718"/>
        <v>1003.6688451730532</v>
      </c>
      <c r="R266" s="172">
        <f t="shared" si="719"/>
        <v>1131.0842148488036</v>
      </c>
      <c r="S266" s="172">
        <f t="shared" si="720"/>
        <v>1252.3840419048443</v>
      </c>
      <c r="T266" s="172">
        <f t="shared" si="721"/>
        <v>1321.29</v>
      </c>
      <c r="U266" s="172">
        <f t="shared" si="722"/>
        <v>1321.29</v>
      </c>
      <c r="V266" s="172">
        <f t="shared" si="723"/>
        <v>1321.29</v>
      </c>
      <c r="W266" s="172">
        <f t="shared" si="724"/>
        <v>1387.49</v>
      </c>
      <c r="X266" s="172">
        <f t="shared" si="725"/>
        <v>1387.49</v>
      </c>
      <c r="Y266" s="172">
        <f t="shared" si="726"/>
        <v>1387.49</v>
      </c>
      <c r="Z266" s="172">
        <f t="shared" si="727"/>
        <v>1387.49</v>
      </c>
      <c r="AA266" s="172">
        <f t="shared" si="728"/>
        <v>1387.49</v>
      </c>
      <c r="AB266" s="172">
        <f t="shared" si="729"/>
        <v>1387.49</v>
      </c>
      <c r="AC266" s="176">
        <f xml:space="preserve"> SUM(E266:AB266) * 30</f>
        <v>919775.87546088337</v>
      </c>
      <c r="AD266" s="195"/>
      <c r="AE266" s="171">
        <f t="shared" si="730"/>
        <v>8210</v>
      </c>
      <c r="AF266" s="172">
        <f t="shared" si="731"/>
        <v>8210</v>
      </c>
      <c r="AG266" s="172">
        <f t="shared" si="732"/>
        <v>8210</v>
      </c>
      <c r="AH266" s="172">
        <f t="shared" si="733"/>
        <v>8210</v>
      </c>
      <c r="AI266" s="172">
        <f t="shared" si="734"/>
        <v>8210</v>
      </c>
      <c r="AJ266" s="172">
        <f t="shared" si="735"/>
        <v>8210</v>
      </c>
      <c r="AK266" s="172">
        <f t="shared" si="736"/>
        <v>8210</v>
      </c>
      <c r="AL266" s="172">
        <f t="shared" si="737"/>
        <v>8389.6570307956681</v>
      </c>
      <c r="AM266" s="172">
        <f t="shared" si="738"/>
        <v>8655.3870623745042</v>
      </c>
      <c r="AN266" s="172">
        <f t="shared" si="739"/>
        <v>8822.8120952395657</v>
      </c>
      <c r="AO266" s="172">
        <f t="shared" si="740"/>
        <v>8821.3914484583984</v>
      </c>
      <c r="AP266" s="172">
        <f t="shared" si="741"/>
        <v>8725.8222268217141</v>
      </c>
      <c r="AQ266" s="172">
        <f t="shared" si="742"/>
        <v>8753.3947400012876</v>
      </c>
      <c r="AR266" s="172">
        <f t="shared" si="743"/>
        <v>8582.0321930720784</v>
      </c>
      <c r="AS266" s="172">
        <f t="shared" si="744"/>
        <v>8411.0200203049335</v>
      </c>
      <c r="AT266" s="172">
        <f t="shared" si="745"/>
        <v>8310</v>
      </c>
      <c r="AU266" s="172">
        <f t="shared" si="746"/>
        <v>8310</v>
      </c>
      <c r="AV266" s="172">
        <f t="shared" si="747"/>
        <v>8310</v>
      </c>
      <c r="AW266" s="172">
        <f t="shared" si="748"/>
        <v>8210</v>
      </c>
      <c r="AX266" s="172">
        <f t="shared" si="749"/>
        <v>8210</v>
      </c>
      <c r="AY266" s="172">
        <f t="shared" si="750"/>
        <v>8210</v>
      </c>
      <c r="AZ266" s="172">
        <f t="shared" si="751"/>
        <v>8210</v>
      </c>
      <c r="BA266" s="172">
        <f t="shared" si="752"/>
        <v>8210</v>
      </c>
      <c r="BB266" s="172">
        <f t="shared" si="753"/>
        <v>8210</v>
      </c>
      <c r="BD266" s="189">
        <f xml:space="preserve">  'Generation Calculation'!CC253-'Bidders Proposed Renewables'!E228</f>
        <v>169</v>
      </c>
      <c r="BE266" s="190">
        <f xml:space="preserve">  'Generation Calculation'!CD253-'Bidders Proposed Renewables'!F228</f>
        <v>169</v>
      </c>
      <c r="BF266" s="190">
        <f xml:space="preserve">  'Generation Calculation'!CE253-'Bidders Proposed Renewables'!G228</f>
        <v>169</v>
      </c>
      <c r="BG266" s="190">
        <f xml:space="preserve">  'Generation Calculation'!CF253-'Bidders Proposed Renewables'!H228</f>
        <v>169</v>
      </c>
      <c r="BH266" s="190">
        <f xml:space="preserve">  'Generation Calculation'!CG253-'Bidders Proposed Renewables'!I228</f>
        <v>169</v>
      </c>
      <c r="BI266" s="190">
        <f xml:space="preserve">  'Generation Calculation'!CH253-'Bidders Proposed Renewables'!J228</f>
        <v>169</v>
      </c>
      <c r="BJ266" s="190">
        <f xml:space="preserve">  'Generation Calculation'!CI253-'Bidders Proposed Renewables'!K228</f>
        <v>169</v>
      </c>
      <c r="BK266" s="190">
        <f xml:space="preserve">  'Generation Calculation'!CJ253-'Bidders Proposed Renewables'!L228</f>
        <v>151.03429692043315</v>
      </c>
      <c r="BL266" s="190">
        <f xml:space="preserve">  'Generation Calculation'!CK253-'Bidders Proposed Renewables'!M228</f>
        <v>124.46129376254959</v>
      </c>
      <c r="BM266" s="190">
        <f xml:space="preserve">  'Generation Calculation'!CL253-'Bidders Proposed Renewables'!N228</f>
        <v>107.71879047604349</v>
      </c>
      <c r="BN266" s="190">
        <f xml:space="preserve">  'Generation Calculation'!CM253-'Bidders Proposed Renewables'!O228</f>
        <v>107.86085515416022</v>
      </c>
      <c r="BO266" s="190">
        <f xml:space="preserve">  'Generation Calculation'!CN253-'Bidders Proposed Renewables'!P228</f>
        <v>117.41777731782855</v>
      </c>
      <c r="BP266" s="190">
        <f xml:space="preserve">  'Generation Calculation'!CO253-'Bidders Proposed Renewables'!Q228</f>
        <v>114.66052599987117</v>
      </c>
      <c r="BQ266" s="190">
        <f xml:space="preserve">  'Generation Calculation'!CP253-'Bidders Proposed Renewables'!R228</f>
        <v>131.79678069279225</v>
      </c>
      <c r="BR266" s="190">
        <f xml:space="preserve">  'Generation Calculation'!CQ253-'Bidders Proposed Renewables'!S228</f>
        <v>148.89799796950672</v>
      </c>
      <c r="BS266" s="190">
        <f xml:space="preserve">  'Generation Calculation'!CR253-'Bidders Proposed Renewables'!T228</f>
        <v>159</v>
      </c>
      <c r="BT266" s="190">
        <f xml:space="preserve">  'Generation Calculation'!CS253-'Bidders Proposed Renewables'!U228</f>
        <v>159</v>
      </c>
      <c r="BU266" s="190">
        <f xml:space="preserve">  'Generation Calculation'!CT253-'Bidders Proposed Renewables'!V228</f>
        <v>159</v>
      </c>
      <c r="BV266" s="190">
        <f xml:space="preserve">  'Generation Calculation'!CU253-'Bidders Proposed Renewables'!W228</f>
        <v>169</v>
      </c>
      <c r="BW266" s="190">
        <f xml:space="preserve">  'Generation Calculation'!CV253-'Bidders Proposed Renewables'!X228</f>
        <v>169</v>
      </c>
      <c r="BX266" s="190">
        <f xml:space="preserve">  'Generation Calculation'!CW253-'Bidders Proposed Renewables'!Y228</f>
        <v>169</v>
      </c>
      <c r="BY266" s="190">
        <f xml:space="preserve">  'Generation Calculation'!CX253-'Bidders Proposed Renewables'!Z228</f>
        <v>169</v>
      </c>
      <c r="BZ266" s="190">
        <f xml:space="preserve">  'Generation Calculation'!CY253-'Bidders Proposed Renewables'!AA228</f>
        <v>169</v>
      </c>
      <c r="CA266" s="190">
        <f xml:space="preserve">  'Generation Calculation'!CZ253-'Bidders Proposed Renewables'!AB228</f>
        <v>169</v>
      </c>
      <c r="CC266" s="171">
        <f t="shared" si="754"/>
        <v>170</v>
      </c>
      <c r="CD266" s="172">
        <f t="shared" si="755"/>
        <v>170</v>
      </c>
      <c r="CE266" s="172">
        <f t="shared" si="756"/>
        <v>170</v>
      </c>
      <c r="CF266" s="172">
        <f t="shared" si="757"/>
        <v>170</v>
      </c>
      <c r="CG266" s="172">
        <f t="shared" si="758"/>
        <v>170</v>
      </c>
      <c r="CH266" s="172">
        <f t="shared" si="759"/>
        <v>170</v>
      </c>
      <c r="CI266" s="172">
        <f t="shared" si="760"/>
        <v>170</v>
      </c>
      <c r="CJ266" s="172">
        <f t="shared" si="761"/>
        <v>160</v>
      </c>
      <c r="CK266" s="172">
        <f t="shared" si="762"/>
        <v>130</v>
      </c>
      <c r="CL266" s="172">
        <f t="shared" si="763"/>
        <v>110.00000000000001</v>
      </c>
      <c r="CM266" s="172">
        <f t="shared" si="764"/>
        <v>110.00000000000001</v>
      </c>
      <c r="CN266" s="172">
        <f t="shared" si="765"/>
        <v>120</v>
      </c>
      <c r="CO266" s="172">
        <f t="shared" si="766"/>
        <v>120</v>
      </c>
      <c r="CP266" s="172">
        <f t="shared" si="767"/>
        <v>140</v>
      </c>
      <c r="CQ266" s="172">
        <f t="shared" si="768"/>
        <v>150</v>
      </c>
      <c r="CR266" s="172">
        <f t="shared" si="769"/>
        <v>160</v>
      </c>
      <c r="CS266" s="172">
        <f t="shared" si="770"/>
        <v>160</v>
      </c>
      <c r="CT266" s="172">
        <f t="shared" si="771"/>
        <v>160</v>
      </c>
      <c r="CU266" s="172">
        <f t="shared" si="772"/>
        <v>170</v>
      </c>
      <c r="CV266" s="172">
        <f t="shared" si="773"/>
        <v>170</v>
      </c>
      <c r="CW266" s="172">
        <f t="shared" si="774"/>
        <v>170</v>
      </c>
      <c r="CX266" s="172">
        <f t="shared" si="775"/>
        <v>170</v>
      </c>
      <c r="CY266" s="172">
        <f t="shared" si="776"/>
        <v>170</v>
      </c>
      <c r="CZ266" s="172">
        <f t="shared" si="777"/>
        <v>170</v>
      </c>
      <c r="DB266" s="171">
        <f t="shared" si="778"/>
        <v>160</v>
      </c>
      <c r="DC266" s="172">
        <f t="shared" si="779"/>
        <v>160</v>
      </c>
      <c r="DD266" s="172">
        <f t="shared" si="780"/>
        <v>160</v>
      </c>
      <c r="DE266" s="172">
        <f t="shared" si="781"/>
        <v>160</v>
      </c>
      <c r="DF266" s="172">
        <f t="shared" si="782"/>
        <v>160</v>
      </c>
      <c r="DG266" s="172">
        <f t="shared" si="783"/>
        <v>160</v>
      </c>
      <c r="DH266" s="172">
        <f t="shared" si="784"/>
        <v>160</v>
      </c>
      <c r="DI266" s="172">
        <f t="shared" si="785"/>
        <v>150</v>
      </c>
      <c r="DJ266" s="172">
        <f t="shared" si="786"/>
        <v>120</v>
      </c>
      <c r="DK266" s="172">
        <f t="shared" si="787"/>
        <v>100</v>
      </c>
      <c r="DL266" s="172">
        <f t="shared" si="788"/>
        <v>100</v>
      </c>
      <c r="DM266" s="172">
        <f t="shared" si="789"/>
        <v>110.00000000000001</v>
      </c>
      <c r="DN266" s="172">
        <f t="shared" si="790"/>
        <v>110.00000000000001</v>
      </c>
      <c r="DO266" s="172">
        <f t="shared" si="791"/>
        <v>130</v>
      </c>
      <c r="DP266" s="172">
        <f t="shared" si="792"/>
        <v>140</v>
      </c>
      <c r="DQ266" s="172">
        <f t="shared" si="793"/>
        <v>150</v>
      </c>
      <c r="DR266" s="172">
        <f t="shared" si="794"/>
        <v>150</v>
      </c>
      <c r="DS266" s="172">
        <f t="shared" si="795"/>
        <v>150</v>
      </c>
      <c r="DT266" s="172">
        <f t="shared" si="796"/>
        <v>160</v>
      </c>
      <c r="DU266" s="172">
        <f t="shared" si="797"/>
        <v>160</v>
      </c>
      <c r="DV266" s="172">
        <f t="shared" si="798"/>
        <v>160</v>
      </c>
      <c r="DW266" s="172">
        <f t="shared" si="799"/>
        <v>160</v>
      </c>
      <c r="DX266" s="172">
        <f t="shared" si="800"/>
        <v>160</v>
      </c>
      <c r="DY266" s="172">
        <f t="shared" si="801"/>
        <v>160</v>
      </c>
      <c r="EA266" s="171">
        <f t="shared" si="658"/>
        <v>8200</v>
      </c>
      <c r="EB266" s="172">
        <f t="shared" si="659"/>
        <v>8200</v>
      </c>
      <c r="EC266" s="172">
        <f t="shared" si="660"/>
        <v>8200</v>
      </c>
      <c r="ED266" s="172">
        <f t="shared" si="661"/>
        <v>8200</v>
      </c>
      <c r="EE266" s="172">
        <f t="shared" si="662"/>
        <v>8200</v>
      </c>
      <c r="EF266" s="172">
        <f t="shared" si="663"/>
        <v>8200</v>
      </c>
      <c r="EG266" s="172">
        <f t="shared" si="664"/>
        <v>8200</v>
      </c>
      <c r="EH266" s="172">
        <f t="shared" si="665"/>
        <v>8300</v>
      </c>
      <c r="EI266" s="172">
        <f t="shared" si="666"/>
        <v>8600</v>
      </c>
      <c r="EJ266" s="172">
        <f t="shared" si="667"/>
        <v>8800</v>
      </c>
      <c r="EK266" s="172">
        <f t="shared" si="668"/>
        <v>8800</v>
      </c>
      <c r="EL266" s="172">
        <f t="shared" si="669"/>
        <v>8700</v>
      </c>
      <c r="EM266" s="172">
        <f t="shared" si="670"/>
        <v>8700</v>
      </c>
      <c r="EN266" s="172">
        <f t="shared" si="671"/>
        <v>8500</v>
      </c>
      <c r="EO266" s="172">
        <f t="shared" si="672"/>
        <v>8400</v>
      </c>
      <c r="EP266" s="172">
        <f t="shared" si="673"/>
        <v>8300</v>
      </c>
      <c r="EQ266" s="172">
        <f t="shared" si="674"/>
        <v>8300</v>
      </c>
      <c r="ER266" s="172">
        <f t="shared" si="675"/>
        <v>8300</v>
      </c>
      <c r="ES266" s="172">
        <f t="shared" si="676"/>
        <v>8200</v>
      </c>
      <c r="ET266" s="172">
        <f t="shared" si="677"/>
        <v>8200</v>
      </c>
      <c r="EU266" s="172">
        <f t="shared" si="678"/>
        <v>8200</v>
      </c>
      <c r="EV266" s="172">
        <f t="shared" si="679"/>
        <v>8200</v>
      </c>
      <c r="EW266" s="172">
        <f t="shared" si="680"/>
        <v>8200</v>
      </c>
      <c r="EX266" s="172">
        <f t="shared" si="681"/>
        <v>8200</v>
      </c>
      <c r="EZ266" s="171">
        <f t="shared" si="682"/>
        <v>8300</v>
      </c>
      <c r="FA266" s="172">
        <f t="shared" si="683"/>
        <v>8300</v>
      </c>
      <c r="FB266" s="172">
        <f t="shared" si="684"/>
        <v>8300</v>
      </c>
      <c r="FC266" s="172">
        <f t="shared" si="685"/>
        <v>8300</v>
      </c>
      <c r="FD266" s="172">
        <f t="shared" si="686"/>
        <v>8300</v>
      </c>
      <c r="FE266" s="172">
        <f t="shared" si="687"/>
        <v>8300</v>
      </c>
      <c r="FF266" s="172">
        <f t="shared" si="688"/>
        <v>8300</v>
      </c>
      <c r="FG266" s="172">
        <f t="shared" si="689"/>
        <v>8400</v>
      </c>
      <c r="FH266" s="172">
        <f t="shared" si="690"/>
        <v>8700</v>
      </c>
      <c r="FI266" s="172">
        <f t="shared" si="691"/>
        <v>8900</v>
      </c>
      <c r="FJ266" s="172">
        <f t="shared" si="692"/>
        <v>8900</v>
      </c>
      <c r="FK266" s="172">
        <f t="shared" si="693"/>
        <v>8800</v>
      </c>
      <c r="FL266" s="172">
        <f t="shared" si="694"/>
        <v>8800</v>
      </c>
      <c r="FM266" s="172">
        <f t="shared" si="695"/>
        <v>8600</v>
      </c>
      <c r="FN266" s="172">
        <f t="shared" si="696"/>
        <v>8500</v>
      </c>
      <c r="FO266" s="172">
        <f t="shared" si="697"/>
        <v>8400</v>
      </c>
      <c r="FP266" s="172">
        <f t="shared" si="698"/>
        <v>8400</v>
      </c>
      <c r="FQ266" s="172">
        <f t="shared" si="699"/>
        <v>8400</v>
      </c>
      <c r="FR266" s="172">
        <f t="shared" si="700"/>
        <v>8300</v>
      </c>
      <c r="FS266" s="172">
        <f t="shared" si="701"/>
        <v>8300</v>
      </c>
      <c r="FT266" s="172">
        <f t="shared" si="702"/>
        <v>8300</v>
      </c>
      <c r="FU266" s="172">
        <f t="shared" si="703"/>
        <v>8300</v>
      </c>
      <c r="FV266" s="172">
        <f t="shared" si="704"/>
        <v>8300</v>
      </c>
      <c r="FW266" s="172">
        <f t="shared" si="705"/>
        <v>8300</v>
      </c>
    </row>
    <row r="267" spans="3:179" ht="14.25" customHeight="1" x14ac:dyDescent="0.25">
      <c r="C267" s="132">
        <v>2039</v>
      </c>
      <c r="D267" s="14" t="s">
        <v>10</v>
      </c>
      <c r="E267" s="171">
        <f t="shared" si="706"/>
        <v>1387.49</v>
      </c>
      <c r="F267" s="172">
        <f t="shared" si="707"/>
        <v>1387.49</v>
      </c>
      <c r="G267" s="172">
        <f t="shared" si="708"/>
        <v>1387.49</v>
      </c>
      <c r="H267" s="172">
        <f t="shared" si="709"/>
        <v>1387.49</v>
      </c>
      <c r="I267" s="172">
        <f t="shared" si="710"/>
        <v>1387.49</v>
      </c>
      <c r="J267" s="172">
        <f t="shared" si="711"/>
        <v>1387.49</v>
      </c>
      <c r="K267" s="172">
        <f t="shared" si="712"/>
        <v>1387.49</v>
      </c>
      <c r="L267" s="172">
        <f t="shared" si="713"/>
        <v>1151.2506253251756</v>
      </c>
      <c r="M267" s="172">
        <f t="shared" si="714"/>
        <v>956.00183129603715</v>
      </c>
      <c r="N267" s="172">
        <f t="shared" si="715"/>
        <v>875.73184494034365</v>
      </c>
      <c r="O267" s="172">
        <f t="shared" si="716"/>
        <v>895.64526361849425</v>
      </c>
      <c r="P267" s="172">
        <f t="shared" si="717"/>
        <v>920.95362268698091</v>
      </c>
      <c r="Q267" s="172">
        <f t="shared" si="718"/>
        <v>1011.6893172353916</v>
      </c>
      <c r="R267" s="172">
        <f t="shared" si="719"/>
        <v>1088.5940359792976</v>
      </c>
      <c r="S267" s="172">
        <f t="shared" si="720"/>
        <v>1229.1838461783284</v>
      </c>
      <c r="T267" s="172">
        <f t="shared" si="721"/>
        <v>1321.29</v>
      </c>
      <c r="U267" s="172">
        <f t="shared" si="722"/>
        <v>1321.29</v>
      </c>
      <c r="V267" s="172">
        <f t="shared" si="723"/>
        <v>1321.29</v>
      </c>
      <c r="W267" s="172">
        <f t="shared" si="724"/>
        <v>1387.49</v>
      </c>
      <c r="X267" s="172">
        <f t="shared" si="725"/>
        <v>1387.49</v>
      </c>
      <c r="Y267" s="172">
        <f t="shared" si="726"/>
        <v>1387.49</v>
      </c>
      <c r="Z267" s="172">
        <f t="shared" si="727"/>
        <v>1387.49</v>
      </c>
      <c r="AA267" s="172">
        <f t="shared" si="728"/>
        <v>1387.49</v>
      </c>
      <c r="AB267" s="172">
        <f t="shared" si="729"/>
        <v>1387.49</v>
      </c>
      <c r="AC267" s="176">
        <f xml:space="preserve"> SUM(E267:AB267) * 31</f>
        <v>934039.00200506195</v>
      </c>
      <c r="AD267" s="195"/>
      <c r="AE267" s="171">
        <f t="shared" si="730"/>
        <v>8210</v>
      </c>
      <c r="AF267" s="172">
        <f t="shared" si="731"/>
        <v>8210</v>
      </c>
      <c r="AG267" s="172">
        <f t="shared" si="732"/>
        <v>8210</v>
      </c>
      <c r="AH267" s="172">
        <f t="shared" si="733"/>
        <v>8210</v>
      </c>
      <c r="AI267" s="172">
        <f t="shared" si="734"/>
        <v>8210</v>
      </c>
      <c r="AJ267" s="172">
        <f t="shared" si="735"/>
        <v>8210</v>
      </c>
      <c r="AK267" s="172">
        <f t="shared" si="736"/>
        <v>8210</v>
      </c>
      <c r="AL267" s="172">
        <f t="shared" si="737"/>
        <v>8554.1633906842017</v>
      </c>
      <c r="AM267" s="172">
        <f t="shared" si="738"/>
        <v>8815.5506318039133</v>
      </c>
      <c r="AN267" s="172">
        <f t="shared" si="739"/>
        <v>8918.0198525960732</v>
      </c>
      <c r="AO267" s="172">
        <f t="shared" si="740"/>
        <v>8892.8476211762299</v>
      </c>
      <c r="AP267" s="172">
        <f t="shared" si="741"/>
        <v>8860.6219164130653</v>
      </c>
      <c r="AQ267" s="172">
        <f t="shared" si="742"/>
        <v>8742.8362510983898</v>
      </c>
      <c r="AR267" s="172">
        <f t="shared" si="743"/>
        <v>8640.0622813452646</v>
      </c>
      <c r="AS267" s="172">
        <f t="shared" si="744"/>
        <v>8444.3757007821459</v>
      </c>
      <c r="AT267" s="172">
        <f t="shared" si="745"/>
        <v>8310</v>
      </c>
      <c r="AU267" s="172">
        <f t="shared" si="746"/>
        <v>8310</v>
      </c>
      <c r="AV267" s="172">
        <f t="shared" si="747"/>
        <v>8310</v>
      </c>
      <c r="AW267" s="172">
        <f t="shared" si="748"/>
        <v>8210</v>
      </c>
      <c r="AX267" s="172">
        <f t="shared" si="749"/>
        <v>8210</v>
      </c>
      <c r="AY267" s="172">
        <f t="shared" si="750"/>
        <v>8210</v>
      </c>
      <c r="AZ267" s="172">
        <f t="shared" si="751"/>
        <v>8210</v>
      </c>
      <c r="BA267" s="172">
        <f t="shared" si="752"/>
        <v>8210</v>
      </c>
      <c r="BB267" s="172">
        <f t="shared" si="753"/>
        <v>8210</v>
      </c>
      <c r="BD267" s="189">
        <f xml:space="preserve">  'Generation Calculation'!CC254-'Bidders Proposed Renewables'!E229</f>
        <v>169</v>
      </c>
      <c r="BE267" s="190">
        <f xml:space="preserve">  'Generation Calculation'!CD254-'Bidders Proposed Renewables'!F229</f>
        <v>169</v>
      </c>
      <c r="BF267" s="190">
        <f xml:space="preserve">  'Generation Calculation'!CE254-'Bidders Proposed Renewables'!G229</f>
        <v>169</v>
      </c>
      <c r="BG267" s="190">
        <f xml:space="preserve">  'Generation Calculation'!CF254-'Bidders Proposed Renewables'!H229</f>
        <v>169</v>
      </c>
      <c r="BH267" s="190">
        <f xml:space="preserve">  'Generation Calculation'!CG254-'Bidders Proposed Renewables'!I229</f>
        <v>169</v>
      </c>
      <c r="BI267" s="190">
        <f xml:space="preserve">  'Generation Calculation'!CH254-'Bidders Proposed Renewables'!J229</f>
        <v>169</v>
      </c>
      <c r="BJ267" s="190">
        <f xml:space="preserve">  'Generation Calculation'!CI254-'Bidders Proposed Renewables'!K229</f>
        <v>169</v>
      </c>
      <c r="BK267" s="190">
        <f xml:space="preserve">  'Generation Calculation'!CJ254-'Bidders Proposed Renewables'!L229</f>
        <v>134.5836609315798</v>
      </c>
      <c r="BL267" s="190">
        <f xml:space="preserve">  'Generation Calculation'!CK254-'Bidders Proposed Renewables'!M229</f>
        <v>108.44493681960873</v>
      </c>
      <c r="BM267" s="190">
        <f xml:space="preserve">  'Generation Calculation'!CL254-'Bidders Proposed Renewables'!N229</f>
        <v>98.198014740392665</v>
      </c>
      <c r="BN267" s="190">
        <f xml:space="preserve">  'Generation Calculation'!CM254-'Bidders Proposed Renewables'!O229</f>
        <v>100.71523788237698</v>
      </c>
      <c r="BO267" s="190">
        <f xml:space="preserve">  'Generation Calculation'!CN254-'Bidders Proposed Renewables'!P229</f>
        <v>103.93780835869352</v>
      </c>
      <c r="BP267" s="190">
        <f xml:space="preserve">  'Generation Calculation'!CO254-'Bidders Proposed Renewables'!Q229</f>
        <v>115.71637489016106</v>
      </c>
      <c r="BQ267" s="190">
        <f xml:space="preserve">  'Generation Calculation'!CP254-'Bidders Proposed Renewables'!R229</f>
        <v>125.99377186547346</v>
      </c>
      <c r="BR267" s="190">
        <f xml:space="preserve">  'Generation Calculation'!CQ254-'Bidders Proposed Renewables'!S229</f>
        <v>145.56242992178537</v>
      </c>
      <c r="BS267" s="190">
        <f xml:space="preserve">  'Generation Calculation'!CR254-'Bidders Proposed Renewables'!T229</f>
        <v>159</v>
      </c>
      <c r="BT267" s="190">
        <f xml:space="preserve">  'Generation Calculation'!CS254-'Bidders Proposed Renewables'!U229</f>
        <v>159</v>
      </c>
      <c r="BU267" s="190">
        <f xml:space="preserve">  'Generation Calculation'!CT254-'Bidders Proposed Renewables'!V229</f>
        <v>159</v>
      </c>
      <c r="BV267" s="190">
        <f xml:space="preserve">  'Generation Calculation'!CU254-'Bidders Proposed Renewables'!W229</f>
        <v>169</v>
      </c>
      <c r="BW267" s="190">
        <f xml:space="preserve">  'Generation Calculation'!CV254-'Bidders Proposed Renewables'!X229</f>
        <v>169</v>
      </c>
      <c r="BX267" s="190">
        <f xml:space="preserve">  'Generation Calculation'!CW254-'Bidders Proposed Renewables'!Y229</f>
        <v>169</v>
      </c>
      <c r="BY267" s="190">
        <f xml:space="preserve">  'Generation Calculation'!CX254-'Bidders Proposed Renewables'!Z229</f>
        <v>169</v>
      </c>
      <c r="BZ267" s="190">
        <f xml:space="preserve">  'Generation Calculation'!CY254-'Bidders Proposed Renewables'!AA229</f>
        <v>169</v>
      </c>
      <c r="CA267" s="190">
        <f xml:space="preserve">  'Generation Calculation'!CZ254-'Bidders Proposed Renewables'!AB229</f>
        <v>169</v>
      </c>
      <c r="CC267" s="171">
        <f t="shared" si="754"/>
        <v>170</v>
      </c>
      <c r="CD267" s="172">
        <f t="shared" si="755"/>
        <v>170</v>
      </c>
      <c r="CE267" s="172">
        <f t="shared" si="756"/>
        <v>170</v>
      </c>
      <c r="CF267" s="172">
        <f t="shared" si="757"/>
        <v>170</v>
      </c>
      <c r="CG267" s="172">
        <f t="shared" si="758"/>
        <v>170</v>
      </c>
      <c r="CH267" s="172">
        <f t="shared" si="759"/>
        <v>170</v>
      </c>
      <c r="CI267" s="172">
        <f t="shared" si="760"/>
        <v>170</v>
      </c>
      <c r="CJ267" s="172">
        <f t="shared" si="761"/>
        <v>140</v>
      </c>
      <c r="CK267" s="172">
        <f t="shared" si="762"/>
        <v>110.00000000000001</v>
      </c>
      <c r="CL267" s="172">
        <f t="shared" si="763"/>
        <v>100</v>
      </c>
      <c r="CM267" s="172">
        <f t="shared" si="764"/>
        <v>110.00000000000001</v>
      </c>
      <c r="CN267" s="172">
        <f t="shared" si="765"/>
        <v>110.00000000000001</v>
      </c>
      <c r="CO267" s="172">
        <f t="shared" si="766"/>
        <v>120</v>
      </c>
      <c r="CP267" s="172">
        <f t="shared" si="767"/>
        <v>130</v>
      </c>
      <c r="CQ267" s="172">
        <f t="shared" si="768"/>
        <v>150</v>
      </c>
      <c r="CR267" s="172">
        <f t="shared" si="769"/>
        <v>160</v>
      </c>
      <c r="CS267" s="172">
        <f t="shared" si="770"/>
        <v>160</v>
      </c>
      <c r="CT267" s="172">
        <f t="shared" si="771"/>
        <v>160</v>
      </c>
      <c r="CU267" s="172">
        <f t="shared" si="772"/>
        <v>170</v>
      </c>
      <c r="CV267" s="172">
        <f t="shared" si="773"/>
        <v>170</v>
      </c>
      <c r="CW267" s="172">
        <f t="shared" si="774"/>
        <v>170</v>
      </c>
      <c r="CX267" s="172">
        <f t="shared" si="775"/>
        <v>170</v>
      </c>
      <c r="CY267" s="172">
        <f t="shared" si="776"/>
        <v>170</v>
      </c>
      <c r="CZ267" s="172">
        <f t="shared" si="777"/>
        <v>170</v>
      </c>
      <c r="DB267" s="171">
        <f t="shared" si="778"/>
        <v>160</v>
      </c>
      <c r="DC267" s="172">
        <f t="shared" si="779"/>
        <v>160</v>
      </c>
      <c r="DD267" s="172">
        <f t="shared" si="780"/>
        <v>160</v>
      </c>
      <c r="DE267" s="172">
        <f t="shared" si="781"/>
        <v>160</v>
      </c>
      <c r="DF267" s="172">
        <f t="shared" si="782"/>
        <v>160</v>
      </c>
      <c r="DG267" s="172">
        <f t="shared" si="783"/>
        <v>160</v>
      </c>
      <c r="DH267" s="172">
        <f t="shared" si="784"/>
        <v>160</v>
      </c>
      <c r="DI267" s="172">
        <f t="shared" si="785"/>
        <v>130</v>
      </c>
      <c r="DJ267" s="172">
        <f t="shared" si="786"/>
        <v>100</v>
      </c>
      <c r="DK267" s="172">
        <f t="shared" si="787"/>
        <v>90</v>
      </c>
      <c r="DL267" s="172">
        <f t="shared" si="788"/>
        <v>100</v>
      </c>
      <c r="DM267" s="172">
        <f t="shared" si="789"/>
        <v>100</v>
      </c>
      <c r="DN267" s="172">
        <f t="shared" si="790"/>
        <v>110.00000000000001</v>
      </c>
      <c r="DO267" s="172">
        <f t="shared" si="791"/>
        <v>120</v>
      </c>
      <c r="DP267" s="172">
        <f t="shared" si="792"/>
        <v>140</v>
      </c>
      <c r="DQ267" s="172">
        <f t="shared" si="793"/>
        <v>150</v>
      </c>
      <c r="DR267" s="172">
        <f t="shared" si="794"/>
        <v>150</v>
      </c>
      <c r="DS267" s="172">
        <f t="shared" si="795"/>
        <v>150</v>
      </c>
      <c r="DT267" s="172">
        <f t="shared" si="796"/>
        <v>160</v>
      </c>
      <c r="DU267" s="172">
        <f t="shared" si="797"/>
        <v>160</v>
      </c>
      <c r="DV267" s="172">
        <f t="shared" si="798"/>
        <v>160</v>
      </c>
      <c r="DW267" s="172">
        <f t="shared" si="799"/>
        <v>160</v>
      </c>
      <c r="DX267" s="172">
        <f t="shared" si="800"/>
        <v>160</v>
      </c>
      <c r="DY267" s="172">
        <f t="shared" si="801"/>
        <v>160</v>
      </c>
      <c r="EA267" s="171">
        <f t="shared" si="658"/>
        <v>8200</v>
      </c>
      <c r="EB267" s="172">
        <f t="shared" si="659"/>
        <v>8200</v>
      </c>
      <c r="EC267" s="172">
        <f t="shared" si="660"/>
        <v>8200</v>
      </c>
      <c r="ED267" s="172">
        <f t="shared" si="661"/>
        <v>8200</v>
      </c>
      <c r="EE267" s="172">
        <f t="shared" si="662"/>
        <v>8200</v>
      </c>
      <c r="EF267" s="172">
        <f t="shared" si="663"/>
        <v>8200</v>
      </c>
      <c r="EG267" s="172">
        <f t="shared" si="664"/>
        <v>8200</v>
      </c>
      <c r="EH267" s="172">
        <f t="shared" si="665"/>
        <v>8500</v>
      </c>
      <c r="EI267" s="172">
        <f t="shared" si="666"/>
        <v>8800</v>
      </c>
      <c r="EJ267" s="172">
        <f t="shared" si="667"/>
        <v>8900</v>
      </c>
      <c r="EK267" s="172">
        <f t="shared" si="668"/>
        <v>8800</v>
      </c>
      <c r="EL267" s="172">
        <f t="shared" si="669"/>
        <v>8800</v>
      </c>
      <c r="EM267" s="172">
        <f t="shared" si="670"/>
        <v>8700</v>
      </c>
      <c r="EN267" s="172">
        <f t="shared" si="671"/>
        <v>8600</v>
      </c>
      <c r="EO267" s="172">
        <f t="shared" si="672"/>
        <v>8400</v>
      </c>
      <c r="EP267" s="172">
        <f t="shared" si="673"/>
        <v>8300</v>
      </c>
      <c r="EQ267" s="172">
        <f t="shared" si="674"/>
        <v>8300</v>
      </c>
      <c r="ER267" s="172">
        <f t="shared" si="675"/>
        <v>8300</v>
      </c>
      <c r="ES267" s="172">
        <f t="shared" si="676"/>
        <v>8200</v>
      </c>
      <c r="ET267" s="172">
        <f t="shared" si="677"/>
        <v>8200</v>
      </c>
      <c r="EU267" s="172">
        <f t="shared" si="678"/>
        <v>8200</v>
      </c>
      <c r="EV267" s="172">
        <f t="shared" si="679"/>
        <v>8200</v>
      </c>
      <c r="EW267" s="172">
        <f t="shared" si="680"/>
        <v>8200</v>
      </c>
      <c r="EX267" s="172">
        <f t="shared" si="681"/>
        <v>8200</v>
      </c>
      <c r="EZ267" s="171">
        <f t="shared" si="682"/>
        <v>8300</v>
      </c>
      <c r="FA267" s="172">
        <f t="shared" si="683"/>
        <v>8300</v>
      </c>
      <c r="FB267" s="172">
        <f t="shared" si="684"/>
        <v>8300</v>
      </c>
      <c r="FC267" s="172">
        <f t="shared" si="685"/>
        <v>8300</v>
      </c>
      <c r="FD267" s="172">
        <f t="shared" si="686"/>
        <v>8300</v>
      </c>
      <c r="FE267" s="172">
        <f t="shared" si="687"/>
        <v>8300</v>
      </c>
      <c r="FF267" s="172">
        <f t="shared" si="688"/>
        <v>8300</v>
      </c>
      <c r="FG267" s="172">
        <f t="shared" si="689"/>
        <v>8600</v>
      </c>
      <c r="FH267" s="172">
        <f t="shared" si="690"/>
        <v>8900</v>
      </c>
      <c r="FI267" s="172">
        <f t="shared" si="691"/>
        <v>9000</v>
      </c>
      <c r="FJ267" s="172">
        <f t="shared" si="692"/>
        <v>8900</v>
      </c>
      <c r="FK267" s="172">
        <f t="shared" si="693"/>
        <v>8900</v>
      </c>
      <c r="FL267" s="172">
        <f t="shared" si="694"/>
        <v>8800</v>
      </c>
      <c r="FM267" s="172">
        <f t="shared" si="695"/>
        <v>8700</v>
      </c>
      <c r="FN267" s="172">
        <f t="shared" si="696"/>
        <v>8500</v>
      </c>
      <c r="FO267" s="172">
        <f t="shared" si="697"/>
        <v>8400</v>
      </c>
      <c r="FP267" s="172">
        <f t="shared" si="698"/>
        <v>8400</v>
      </c>
      <c r="FQ267" s="172">
        <f t="shared" si="699"/>
        <v>8400</v>
      </c>
      <c r="FR267" s="172">
        <f t="shared" si="700"/>
        <v>8300</v>
      </c>
      <c r="FS267" s="172">
        <f t="shared" si="701"/>
        <v>8300</v>
      </c>
      <c r="FT267" s="172">
        <f t="shared" si="702"/>
        <v>8300</v>
      </c>
      <c r="FU267" s="172">
        <f t="shared" si="703"/>
        <v>8300</v>
      </c>
      <c r="FV267" s="172">
        <f t="shared" si="704"/>
        <v>8300</v>
      </c>
      <c r="FW267" s="172">
        <f t="shared" si="705"/>
        <v>8300</v>
      </c>
    </row>
    <row r="268" spans="3:179" ht="14.25" customHeight="1" x14ac:dyDescent="0.25">
      <c r="C268" s="132">
        <v>2039</v>
      </c>
      <c r="D268" s="14" t="s">
        <v>167</v>
      </c>
      <c r="E268" s="171">
        <f t="shared" si="706"/>
        <v>1387.49</v>
      </c>
      <c r="F268" s="172">
        <f t="shared" si="707"/>
        <v>1387.49</v>
      </c>
      <c r="G268" s="172">
        <f t="shared" si="708"/>
        <v>1387.49</v>
      </c>
      <c r="H268" s="172">
        <f t="shared" si="709"/>
        <v>1387.49</v>
      </c>
      <c r="I268" s="172">
        <f t="shared" si="710"/>
        <v>1387.49</v>
      </c>
      <c r="J268" s="172">
        <f t="shared" si="711"/>
        <v>1387.49</v>
      </c>
      <c r="K268" s="172">
        <f t="shared" si="712"/>
        <v>1387.49</v>
      </c>
      <c r="L268" s="172">
        <f t="shared" si="713"/>
        <v>1282.6295305506269</v>
      </c>
      <c r="M268" s="172">
        <f t="shared" si="714"/>
        <v>1167.4470090892207</v>
      </c>
      <c r="N268" s="172">
        <f t="shared" si="715"/>
        <v>1036.5517200569518</v>
      </c>
      <c r="O268" s="172">
        <f t="shared" si="716"/>
        <v>1047.2564313346138</v>
      </c>
      <c r="P268" s="172">
        <f t="shared" si="717"/>
        <v>1131.9713246438732</v>
      </c>
      <c r="Q268" s="172">
        <f t="shared" si="718"/>
        <v>1160.2758166032636</v>
      </c>
      <c r="R268" s="172">
        <f t="shared" si="719"/>
        <v>1249.4988696684206</v>
      </c>
      <c r="S268" s="172">
        <f t="shared" si="720"/>
        <v>1321.29</v>
      </c>
      <c r="T268" s="172">
        <f t="shared" si="721"/>
        <v>1321.29</v>
      </c>
      <c r="U268" s="172">
        <f t="shared" si="722"/>
        <v>1321.29</v>
      </c>
      <c r="V268" s="172">
        <f t="shared" si="723"/>
        <v>1321.29</v>
      </c>
      <c r="W268" s="172">
        <f t="shared" si="724"/>
        <v>1387.49</v>
      </c>
      <c r="X268" s="172">
        <f t="shared" si="725"/>
        <v>1387.49</v>
      </c>
      <c r="Y268" s="172">
        <f t="shared" si="726"/>
        <v>1387.49</v>
      </c>
      <c r="Z268" s="172">
        <f t="shared" si="727"/>
        <v>1387.49</v>
      </c>
      <c r="AA268" s="172">
        <f t="shared" si="728"/>
        <v>1387.49</v>
      </c>
      <c r="AB268" s="172">
        <f t="shared" si="729"/>
        <v>1387.49</v>
      </c>
      <c r="AC268" s="176">
        <f xml:space="preserve"> SUM(E268:AB268) * 30</f>
        <v>941944.82105840952</v>
      </c>
      <c r="AD268" s="195"/>
      <c r="AE268" s="171">
        <f t="shared" si="730"/>
        <v>8210</v>
      </c>
      <c r="AF268" s="172">
        <f t="shared" si="731"/>
        <v>8210</v>
      </c>
      <c r="AG268" s="172">
        <f t="shared" si="732"/>
        <v>8210</v>
      </c>
      <c r="AH268" s="172">
        <f t="shared" si="733"/>
        <v>8210</v>
      </c>
      <c r="AI268" s="172">
        <f t="shared" si="734"/>
        <v>8210</v>
      </c>
      <c r="AJ268" s="172">
        <f t="shared" si="735"/>
        <v>8210</v>
      </c>
      <c r="AK268" s="172">
        <f t="shared" si="736"/>
        <v>8210</v>
      </c>
      <c r="AL268" s="172">
        <f t="shared" si="737"/>
        <v>8367.0461943751561</v>
      </c>
      <c r="AM268" s="172">
        <f t="shared" si="738"/>
        <v>8531.6239206689188</v>
      </c>
      <c r="AN268" s="172">
        <f t="shared" si="739"/>
        <v>8709.9179245603864</v>
      </c>
      <c r="AO268" s="172">
        <f t="shared" si="740"/>
        <v>8695.6555750167227</v>
      </c>
      <c r="AP268" s="172">
        <f t="shared" si="741"/>
        <v>8580.810757057061</v>
      </c>
      <c r="AQ268" s="172">
        <f t="shared" si="742"/>
        <v>8541.6210593501328</v>
      </c>
      <c r="AR268" s="172">
        <f t="shared" si="743"/>
        <v>8415.1856087828528</v>
      </c>
      <c r="AS268" s="172">
        <f t="shared" si="744"/>
        <v>8310</v>
      </c>
      <c r="AT268" s="172">
        <f t="shared" si="745"/>
        <v>8310</v>
      </c>
      <c r="AU268" s="172">
        <f t="shared" si="746"/>
        <v>8310</v>
      </c>
      <c r="AV268" s="172">
        <f t="shared" si="747"/>
        <v>8310</v>
      </c>
      <c r="AW268" s="172">
        <f t="shared" si="748"/>
        <v>8210</v>
      </c>
      <c r="AX268" s="172">
        <f t="shared" si="749"/>
        <v>8210</v>
      </c>
      <c r="AY268" s="172">
        <f t="shared" si="750"/>
        <v>8210</v>
      </c>
      <c r="AZ268" s="172">
        <f t="shared" si="751"/>
        <v>8210</v>
      </c>
      <c r="BA268" s="172">
        <f t="shared" si="752"/>
        <v>8210</v>
      </c>
      <c r="BB268" s="172">
        <f t="shared" si="753"/>
        <v>8210</v>
      </c>
      <c r="BD268" s="189">
        <f xml:space="preserve">  'Generation Calculation'!CC255-'Bidders Proposed Renewables'!E230</f>
        <v>169</v>
      </c>
      <c r="BE268" s="190">
        <f xml:space="preserve">  'Generation Calculation'!CD255-'Bidders Proposed Renewables'!F230</f>
        <v>169</v>
      </c>
      <c r="BF268" s="190">
        <f xml:space="preserve">  'Generation Calculation'!CE255-'Bidders Proposed Renewables'!G230</f>
        <v>169</v>
      </c>
      <c r="BG268" s="190">
        <f xml:space="preserve">  'Generation Calculation'!CF255-'Bidders Proposed Renewables'!H230</f>
        <v>169</v>
      </c>
      <c r="BH268" s="190">
        <f xml:space="preserve">  'Generation Calculation'!CG255-'Bidders Proposed Renewables'!I230</f>
        <v>169</v>
      </c>
      <c r="BI268" s="190">
        <f xml:space="preserve">  'Generation Calculation'!CH255-'Bidders Proposed Renewables'!J230</f>
        <v>169</v>
      </c>
      <c r="BJ268" s="190">
        <f xml:space="preserve">  'Generation Calculation'!CI255-'Bidders Proposed Renewables'!K230</f>
        <v>169</v>
      </c>
      <c r="BK268" s="190">
        <f xml:space="preserve">  'Generation Calculation'!CJ255-'Bidders Proposed Renewables'!L230</f>
        <v>153.29538056248444</v>
      </c>
      <c r="BL268" s="190">
        <f xml:space="preserve">  'Generation Calculation'!CK255-'Bidders Proposed Renewables'!M230</f>
        <v>136.83760793310819</v>
      </c>
      <c r="BM268" s="190">
        <f xml:space="preserve">  'Generation Calculation'!CL255-'Bidders Proposed Renewables'!N230</f>
        <v>119.00820754396139</v>
      </c>
      <c r="BN268" s="190">
        <f xml:space="preserve">  'Generation Calculation'!CM255-'Bidders Proposed Renewables'!O230</f>
        <v>120.43444249832766</v>
      </c>
      <c r="BO268" s="190">
        <f xml:space="preserve">  'Generation Calculation'!CN255-'Bidders Proposed Renewables'!P230</f>
        <v>131.9189242942939</v>
      </c>
      <c r="BP268" s="190">
        <f xml:space="preserve">  'Generation Calculation'!CO255-'Bidders Proposed Renewables'!Q230</f>
        <v>135.83789406498678</v>
      </c>
      <c r="BQ268" s="190">
        <f xml:space="preserve">  'Generation Calculation'!CP255-'Bidders Proposed Renewables'!R230</f>
        <v>148.48143912171469</v>
      </c>
      <c r="BR268" s="190">
        <f xml:space="preserve">  'Generation Calculation'!CQ255-'Bidders Proposed Renewables'!S230</f>
        <v>159</v>
      </c>
      <c r="BS268" s="190">
        <f xml:space="preserve">  'Generation Calculation'!CR255-'Bidders Proposed Renewables'!T230</f>
        <v>159</v>
      </c>
      <c r="BT268" s="190">
        <f xml:space="preserve">  'Generation Calculation'!CS255-'Bidders Proposed Renewables'!U230</f>
        <v>159</v>
      </c>
      <c r="BU268" s="190">
        <f xml:space="preserve">  'Generation Calculation'!CT255-'Bidders Proposed Renewables'!V230</f>
        <v>159</v>
      </c>
      <c r="BV268" s="190">
        <f xml:space="preserve">  'Generation Calculation'!CU255-'Bidders Proposed Renewables'!W230</f>
        <v>169</v>
      </c>
      <c r="BW268" s="190">
        <f xml:space="preserve">  'Generation Calculation'!CV255-'Bidders Proposed Renewables'!X230</f>
        <v>169</v>
      </c>
      <c r="BX268" s="190">
        <f xml:space="preserve">  'Generation Calculation'!CW255-'Bidders Proposed Renewables'!Y230</f>
        <v>169</v>
      </c>
      <c r="BY268" s="190">
        <f xml:space="preserve">  'Generation Calculation'!CX255-'Bidders Proposed Renewables'!Z230</f>
        <v>169</v>
      </c>
      <c r="BZ268" s="190">
        <f xml:space="preserve">  'Generation Calculation'!CY255-'Bidders Proposed Renewables'!AA230</f>
        <v>169</v>
      </c>
      <c r="CA268" s="190">
        <f xml:space="preserve">  'Generation Calculation'!CZ255-'Bidders Proposed Renewables'!AB230</f>
        <v>169</v>
      </c>
      <c r="CC268" s="171">
        <f t="shared" si="754"/>
        <v>170</v>
      </c>
      <c r="CD268" s="172">
        <f t="shared" si="755"/>
        <v>170</v>
      </c>
      <c r="CE268" s="172">
        <f t="shared" si="756"/>
        <v>170</v>
      </c>
      <c r="CF268" s="172">
        <f t="shared" si="757"/>
        <v>170</v>
      </c>
      <c r="CG268" s="172">
        <f t="shared" si="758"/>
        <v>170</v>
      </c>
      <c r="CH268" s="172">
        <f t="shared" si="759"/>
        <v>170</v>
      </c>
      <c r="CI268" s="172">
        <f t="shared" si="760"/>
        <v>170</v>
      </c>
      <c r="CJ268" s="172">
        <f t="shared" si="761"/>
        <v>160</v>
      </c>
      <c r="CK268" s="172">
        <f t="shared" si="762"/>
        <v>140</v>
      </c>
      <c r="CL268" s="172">
        <f t="shared" si="763"/>
        <v>120</v>
      </c>
      <c r="CM268" s="172">
        <f t="shared" si="764"/>
        <v>130</v>
      </c>
      <c r="CN268" s="172">
        <f t="shared" si="765"/>
        <v>140</v>
      </c>
      <c r="CO268" s="172">
        <f t="shared" si="766"/>
        <v>140</v>
      </c>
      <c r="CP268" s="172">
        <f t="shared" si="767"/>
        <v>150</v>
      </c>
      <c r="CQ268" s="172">
        <f t="shared" si="768"/>
        <v>160</v>
      </c>
      <c r="CR268" s="172">
        <f t="shared" si="769"/>
        <v>160</v>
      </c>
      <c r="CS268" s="172">
        <f t="shared" si="770"/>
        <v>160</v>
      </c>
      <c r="CT268" s="172">
        <f t="shared" si="771"/>
        <v>160</v>
      </c>
      <c r="CU268" s="172">
        <f t="shared" si="772"/>
        <v>170</v>
      </c>
      <c r="CV268" s="172">
        <f t="shared" si="773"/>
        <v>170</v>
      </c>
      <c r="CW268" s="172">
        <f t="shared" si="774"/>
        <v>170</v>
      </c>
      <c r="CX268" s="172">
        <f t="shared" si="775"/>
        <v>170</v>
      </c>
      <c r="CY268" s="172">
        <f t="shared" si="776"/>
        <v>170</v>
      </c>
      <c r="CZ268" s="172">
        <f t="shared" si="777"/>
        <v>170</v>
      </c>
      <c r="DB268" s="171">
        <f t="shared" si="778"/>
        <v>160</v>
      </c>
      <c r="DC268" s="172">
        <f t="shared" si="779"/>
        <v>160</v>
      </c>
      <c r="DD268" s="172">
        <f t="shared" si="780"/>
        <v>160</v>
      </c>
      <c r="DE268" s="172">
        <f t="shared" si="781"/>
        <v>160</v>
      </c>
      <c r="DF268" s="172">
        <f t="shared" si="782"/>
        <v>160</v>
      </c>
      <c r="DG268" s="172">
        <f t="shared" si="783"/>
        <v>160</v>
      </c>
      <c r="DH268" s="172">
        <f t="shared" si="784"/>
        <v>160</v>
      </c>
      <c r="DI268" s="172">
        <f t="shared" si="785"/>
        <v>150</v>
      </c>
      <c r="DJ268" s="172">
        <f t="shared" si="786"/>
        <v>130</v>
      </c>
      <c r="DK268" s="172">
        <f t="shared" si="787"/>
        <v>110.00000000000001</v>
      </c>
      <c r="DL268" s="172">
        <f t="shared" si="788"/>
        <v>120</v>
      </c>
      <c r="DM268" s="172">
        <f t="shared" si="789"/>
        <v>130</v>
      </c>
      <c r="DN268" s="172">
        <f t="shared" si="790"/>
        <v>130</v>
      </c>
      <c r="DO268" s="172">
        <f t="shared" si="791"/>
        <v>140</v>
      </c>
      <c r="DP268" s="172">
        <f t="shared" si="792"/>
        <v>150</v>
      </c>
      <c r="DQ268" s="172">
        <f t="shared" si="793"/>
        <v>150</v>
      </c>
      <c r="DR268" s="172">
        <f t="shared" si="794"/>
        <v>150</v>
      </c>
      <c r="DS268" s="172">
        <f t="shared" si="795"/>
        <v>150</v>
      </c>
      <c r="DT268" s="172">
        <f t="shared" si="796"/>
        <v>160</v>
      </c>
      <c r="DU268" s="172">
        <f t="shared" si="797"/>
        <v>160</v>
      </c>
      <c r="DV268" s="172">
        <f t="shared" si="798"/>
        <v>160</v>
      </c>
      <c r="DW268" s="172">
        <f t="shared" si="799"/>
        <v>160</v>
      </c>
      <c r="DX268" s="172">
        <f t="shared" si="800"/>
        <v>160</v>
      </c>
      <c r="DY268" s="172">
        <f t="shared" si="801"/>
        <v>160</v>
      </c>
      <c r="EA268" s="171">
        <f t="shared" si="658"/>
        <v>8200</v>
      </c>
      <c r="EB268" s="172">
        <f t="shared" si="659"/>
        <v>8200</v>
      </c>
      <c r="EC268" s="172">
        <f t="shared" si="660"/>
        <v>8200</v>
      </c>
      <c r="ED268" s="172">
        <f t="shared" si="661"/>
        <v>8200</v>
      </c>
      <c r="EE268" s="172">
        <f t="shared" si="662"/>
        <v>8200</v>
      </c>
      <c r="EF268" s="172">
        <f t="shared" si="663"/>
        <v>8200</v>
      </c>
      <c r="EG268" s="172">
        <f t="shared" si="664"/>
        <v>8200</v>
      </c>
      <c r="EH268" s="172">
        <f t="shared" si="665"/>
        <v>8300</v>
      </c>
      <c r="EI268" s="172">
        <f t="shared" si="666"/>
        <v>8500</v>
      </c>
      <c r="EJ268" s="172">
        <f t="shared" si="667"/>
        <v>8700</v>
      </c>
      <c r="EK268" s="172">
        <f t="shared" si="668"/>
        <v>8600</v>
      </c>
      <c r="EL268" s="172">
        <f t="shared" si="669"/>
        <v>8500</v>
      </c>
      <c r="EM268" s="172">
        <f t="shared" si="670"/>
        <v>8500</v>
      </c>
      <c r="EN268" s="172">
        <f t="shared" si="671"/>
        <v>8400</v>
      </c>
      <c r="EO268" s="172">
        <f t="shared" si="672"/>
        <v>8300</v>
      </c>
      <c r="EP268" s="172">
        <f t="shared" si="673"/>
        <v>8300</v>
      </c>
      <c r="EQ268" s="172">
        <f t="shared" si="674"/>
        <v>8300</v>
      </c>
      <c r="ER268" s="172">
        <f t="shared" si="675"/>
        <v>8300</v>
      </c>
      <c r="ES268" s="172">
        <f t="shared" si="676"/>
        <v>8200</v>
      </c>
      <c r="ET268" s="172">
        <f t="shared" si="677"/>
        <v>8200</v>
      </c>
      <c r="EU268" s="172">
        <f t="shared" si="678"/>
        <v>8200</v>
      </c>
      <c r="EV268" s="172">
        <f t="shared" si="679"/>
        <v>8200</v>
      </c>
      <c r="EW268" s="172">
        <f t="shared" si="680"/>
        <v>8200</v>
      </c>
      <c r="EX268" s="172">
        <f t="shared" si="681"/>
        <v>8200</v>
      </c>
      <c r="EZ268" s="171">
        <f t="shared" si="682"/>
        <v>8300</v>
      </c>
      <c r="FA268" s="172">
        <f t="shared" si="683"/>
        <v>8300</v>
      </c>
      <c r="FB268" s="172">
        <f t="shared" si="684"/>
        <v>8300</v>
      </c>
      <c r="FC268" s="172">
        <f t="shared" si="685"/>
        <v>8300</v>
      </c>
      <c r="FD268" s="172">
        <f t="shared" si="686"/>
        <v>8300</v>
      </c>
      <c r="FE268" s="172">
        <f t="shared" si="687"/>
        <v>8300</v>
      </c>
      <c r="FF268" s="172">
        <f t="shared" si="688"/>
        <v>8300</v>
      </c>
      <c r="FG268" s="172">
        <f t="shared" si="689"/>
        <v>8400</v>
      </c>
      <c r="FH268" s="172">
        <f t="shared" si="690"/>
        <v>8600</v>
      </c>
      <c r="FI268" s="172">
        <f t="shared" si="691"/>
        <v>8800</v>
      </c>
      <c r="FJ268" s="172">
        <f t="shared" si="692"/>
        <v>8700</v>
      </c>
      <c r="FK268" s="172">
        <f t="shared" si="693"/>
        <v>8600</v>
      </c>
      <c r="FL268" s="172">
        <f t="shared" si="694"/>
        <v>8600</v>
      </c>
      <c r="FM268" s="172">
        <f t="shared" si="695"/>
        <v>8500</v>
      </c>
      <c r="FN268" s="172">
        <f t="shared" si="696"/>
        <v>8400</v>
      </c>
      <c r="FO268" s="172">
        <f t="shared" si="697"/>
        <v>8400</v>
      </c>
      <c r="FP268" s="172">
        <f t="shared" si="698"/>
        <v>8400</v>
      </c>
      <c r="FQ268" s="172">
        <f t="shared" si="699"/>
        <v>8400</v>
      </c>
      <c r="FR268" s="172">
        <f t="shared" si="700"/>
        <v>8300</v>
      </c>
      <c r="FS268" s="172">
        <f t="shared" si="701"/>
        <v>8300</v>
      </c>
      <c r="FT268" s="172">
        <f t="shared" si="702"/>
        <v>8300</v>
      </c>
      <c r="FU268" s="172">
        <f t="shared" si="703"/>
        <v>8300</v>
      </c>
      <c r="FV268" s="172">
        <f t="shared" si="704"/>
        <v>8300</v>
      </c>
      <c r="FW268" s="172">
        <f t="shared" si="705"/>
        <v>8300</v>
      </c>
    </row>
    <row r="269" spans="3:179" ht="14.25" customHeight="1" x14ac:dyDescent="0.25">
      <c r="C269" s="132">
        <v>2039</v>
      </c>
      <c r="D269" s="14" t="s">
        <v>168</v>
      </c>
      <c r="E269" s="171">
        <f t="shared" si="706"/>
        <v>1387.49</v>
      </c>
      <c r="F269" s="172">
        <f t="shared" si="707"/>
        <v>1387.49</v>
      </c>
      <c r="G269" s="172">
        <f t="shared" si="708"/>
        <v>1387.49</v>
      </c>
      <c r="H269" s="172">
        <f t="shared" si="709"/>
        <v>1387.49</v>
      </c>
      <c r="I269" s="172">
        <f t="shared" si="710"/>
        <v>1387.49</v>
      </c>
      <c r="J269" s="172">
        <f t="shared" si="711"/>
        <v>1387.49</v>
      </c>
      <c r="K269" s="172">
        <f t="shared" si="712"/>
        <v>1387.49</v>
      </c>
      <c r="L269" s="172">
        <f t="shared" si="713"/>
        <v>1236.3560542535861</v>
      </c>
      <c r="M269" s="172">
        <f t="shared" si="714"/>
        <v>1152.1540402111707</v>
      </c>
      <c r="N269" s="172">
        <f t="shared" si="715"/>
        <v>1070.5393805200749</v>
      </c>
      <c r="O269" s="172">
        <f t="shared" si="716"/>
        <v>983.19579573931992</v>
      </c>
      <c r="P269" s="172">
        <f t="shared" si="717"/>
        <v>1042.5779302504004</v>
      </c>
      <c r="Q269" s="172">
        <f t="shared" si="718"/>
        <v>1112.3310437343271</v>
      </c>
      <c r="R269" s="172">
        <f t="shared" si="719"/>
        <v>1191.8966312309674</v>
      </c>
      <c r="S269" s="172">
        <f t="shared" si="720"/>
        <v>1321.29</v>
      </c>
      <c r="T269" s="172">
        <f t="shared" si="721"/>
        <v>1321.29</v>
      </c>
      <c r="U269" s="172">
        <f t="shared" si="722"/>
        <v>1321.29</v>
      </c>
      <c r="V269" s="172">
        <f t="shared" si="723"/>
        <v>1321.29</v>
      </c>
      <c r="W269" s="172">
        <f t="shared" si="724"/>
        <v>1387.49</v>
      </c>
      <c r="X269" s="172">
        <f t="shared" si="725"/>
        <v>1387.49</v>
      </c>
      <c r="Y269" s="172">
        <f t="shared" si="726"/>
        <v>1387.49</v>
      </c>
      <c r="Z269" s="172">
        <f t="shared" si="727"/>
        <v>1387.49</v>
      </c>
      <c r="AA269" s="172">
        <f t="shared" si="728"/>
        <v>1387.49</v>
      </c>
      <c r="AB269" s="172">
        <f t="shared" si="729"/>
        <v>1387.49</v>
      </c>
      <c r="AC269" s="176">
        <f xml:space="preserve"> SUM(E269:AB269) * 31</f>
        <v>964459.00715413573</v>
      </c>
      <c r="AD269" s="195"/>
      <c r="AE269" s="171">
        <f t="shared" si="730"/>
        <v>8210</v>
      </c>
      <c r="AF269" s="172">
        <f t="shared" si="731"/>
        <v>8210</v>
      </c>
      <c r="AG269" s="172">
        <f t="shared" si="732"/>
        <v>8210</v>
      </c>
      <c r="AH269" s="172">
        <f t="shared" si="733"/>
        <v>8210</v>
      </c>
      <c r="AI269" s="172">
        <f t="shared" si="734"/>
        <v>8210</v>
      </c>
      <c r="AJ269" s="172">
        <f t="shared" si="735"/>
        <v>8210</v>
      </c>
      <c r="AK269" s="172">
        <f t="shared" si="736"/>
        <v>8210</v>
      </c>
      <c r="AL269" s="172">
        <f t="shared" si="737"/>
        <v>8434.0980837892803</v>
      </c>
      <c r="AM269" s="172">
        <f t="shared" si="738"/>
        <v>8552.9098792348796</v>
      </c>
      <c r="AN269" s="172">
        <f t="shared" si="739"/>
        <v>8664.4456106933703</v>
      </c>
      <c r="AO269" s="172">
        <f t="shared" si="740"/>
        <v>8780.2143598768471</v>
      </c>
      <c r="AP269" s="172">
        <f t="shared" si="741"/>
        <v>8701.8956138858666</v>
      </c>
      <c r="AQ269" s="172">
        <f t="shared" si="742"/>
        <v>8607.7574499489074</v>
      </c>
      <c r="AR269" s="172">
        <f t="shared" si="743"/>
        <v>8497.3276825929588</v>
      </c>
      <c r="AS269" s="172">
        <f t="shared" si="744"/>
        <v>8310</v>
      </c>
      <c r="AT269" s="172">
        <f t="shared" si="745"/>
        <v>8310</v>
      </c>
      <c r="AU269" s="172">
        <f t="shared" si="746"/>
        <v>8310</v>
      </c>
      <c r="AV269" s="172">
        <f t="shared" si="747"/>
        <v>8310</v>
      </c>
      <c r="AW269" s="172">
        <f t="shared" si="748"/>
        <v>8210</v>
      </c>
      <c r="AX269" s="172">
        <f t="shared" si="749"/>
        <v>8210</v>
      </c>
      <c r="AY269" s="172">
        <f t="shared" si="750"/>
        <v>8210</v>
      </c>
      <c r="AZ269" s="172">
        <f t="shared" si="751"/>
        <v>8210</v>
      </c>
      <c r="BA269" s="172">
        <f t="shared" si="752"/>
        <v>8210</v>
      </c>
      <c r="BB269" s="172">
        <f t="shared" si="753"/>
        <v>8210</v>
      </c>
      <c r="BD269" s="189">
        <f xml:space="preserve">  'Generation Calculation'!CC256-'Bidders Proposed Renewables'!E231</f>
        <v>169</v>
      </c>
      <c r="BE269" s="190">
        <f xml:space="preserve">  'Generation Calculation'!CD256-'Bidders Proposed Renewables'!F231</f>
        <v>169</v>
      </c>
      <c r="BF269" s="190">
        <f xml:space="preserve">  'Generation Calculation'!CE256-'Bidders Proposed Renewables'!G231</f>
        <v>169</v>
      </c>
      <c r="BG269" s="190">
        <f xml:space="preserve">  'Generation Calculation'!CF256-'Bidders Proposed Renewables'!H231</f>
        <v>169</v>
      </c>
      <c r="BH269" s="190">
        <f xml:space="preserve">  'Generation Calculation'!CG256-'Bidders Proposed Renewables'!I231</f>
        <v>169</v>
      </c>
      <c r="BI269" s="190">
        <f xml:space="preserve">  'Generation Calculation'!CH256-'Bidders Proposed Renewables'!J231</f>
        <v>169</v>
      </c>
      <c r="BJ269" s="190">
        <f xml:space="preserve">  'Generation Calculation'!CI256-'Bidders Proposed Renewables'!K231</f>
        <v>169</v>
      </c>
      <c r="BK269" s="190">
        <f xml:space="preserve">  'Generation Calculation'!CJ256-'Bidders Proposed Renewables'!L231</f>
        <v>146.59019162107191</v>
      </c>
      <c r="BL269" s="190">
        <f xml:space="preserve">  'Generation Calculation'!CK256-'Bidders Proposed Renewables'!M231</f>
        <v>134.70901207651207</v>
      </c>
      <c r="BM269" s="190">
        <f xml:space="preserve">  'Generation Calculation'!CL256-'Bidders Proposed Renewables'!N231</f>
        <v>123.55543893066289</v>
      </c>
      <c r="BN269" s="190">
        <f xml:space="preserve">  'Generation Calculation'!CM256-'Bidders Proposed Renewables'!O231</f>
        <v>111.97856401231535</v>
      </c>
      <c r="BO269" s="190">
        <f xml:space="preserve">  'Generation Calculation'!CN256-'Bidders Proposed Renewables'!P231</f>
        <v>119.81043861141342</v>
      </c>
      <c r="BP269" s="190">
        <f xml:space="preserve">  'Generation Calculation'!CO256-'Bidders Proposed Renewables'!Q231</f>
        <v>129.22425500510931</v>
      </c>
      <c r="BQ269" s="190">
        <f xml:space="preserve">  'Generation Calculation'!CP256-'Bidders Proposed Renewables'!R231</f>
        <v>140.26723174070418</v>
      </c>
      <c r="BR269" s="190">
        <f xml:space="preserve">  'Generation Calculation'!CQ256-'Bidders Proposed Renewables'!S231</f>
        <v>159</v>
      </c>
      <c r="BS269" s="190">
        <f xml:space="preserve">  'Generation Calculation'!CR256-'Bidders Proposed Renewables'!T231</f>
        <v>159</v>
      </c>
      <c r="BT269" s="190">
        <f xml:space="preserve">  'Generation Calculation'!CS256-'Bidders Proposed Renewables'!U231</f>
        <v>159</v>
      </c>
      <c r="BU269" s="190">
        <f xml:space="preserve">  'Generation Calculation'!CT256-'Bidders Proposed Renewables'!V231</f>
        <v>159</v>
      </c>
      <c r="BV269" s="190">
        <f xml:space="preserve">  'Generation Calculation'!CU256-'Bidders Proposed Renewables'!W231</f>
        <v>169</v>
      </c>
      <c r="BW269" s="190">
        <f xml:space="preserve">  'Generation Calculation'!CV256-'Bidders Proposed Renewables'!X231</f>
        <v>169</v>
      </c>
      <c r="BX269" s="190">
        <f xml:space="preserve">  'Generation Calculation'!CW256-'Bidders Proposed Renewables'!Y231</f>
        <v>169</v>
      </c>
      <c r="BY269" s="190">
        <f xml:space="preserve">  'Generation Calculation'!CX256-'Bidders Proposed Renewables'!Z231</f>
        <v>169</v>
      </c>
      <c r="BZ269" s="190">
        <f xml:space="preserve">  'Generation Calculation'!CY256-'Bidders Proposed Renewables'!AA231</f>
        <v>169</v>
      </c>
      <c r="CA269" s="190">
        <f xml:space="preserve">  'Generation Calculation'!CZ256-'Bidders Proposed Renewables'!AB231</f>
        <v>169</v>
      </c>
      <c r="CC269" s="171">
        <f t="shared" si="754"/>
        <v>170</v>
      </c>
      <c r="CD269" s="172">
        <f t="shared" si="755"/>
        <v>170</v>
      </c>
      <c r="CE269" s="172">
        <f t="shared" si="756"/>
        <v>170</v>
      </c>
      <c r="CF269" s="172">
        <f t="shared" si="757"/>
        <v>170</v>
      </c>
      <c r="CG269" s="172">
        <f t="shared" si="758"/>
        <v>170</v>
      </c>
      <c r="CH269" s="172">
        <f t="shared" si="759"/>
        <v>170</v>
      </c>
      <c r="CI269" s="172">
        <f t="shared" si="760"/>
        <v>170</v>
      </c>
      <c r="CJ269" s="172">
        <f t="shared" si="761"/>
        <v>150</v>
      </c>
      <c r="CK269" s="172">
        <f t="shared" si="762"/>
        <v>140</v>
      </c>
      <c r="CL269" s="172">
        <f t="shared" si="763"/>
        <v>130</v>
      </c>
      <c r="CM269" s="172">
        <f t="shared" si="764"/>
        <v>120</v>
      </c>
      <c r="CN269" s="172">
        <f t="shared" si="765"/>
        <v>120</v>
      </c>
      <c r="CO269" s="172">
        <f t="shared" si="766"/>
        <v>130</v>
      </c>
      <c r="CP269" s="172">
        <f t="shared" si="767"/>
        <v>150</v>
      </c>
      <c r="CQ269" s="172">
        <f t="shared" si="768"/>
        <v>160</v>
      </c>
      <c r="CR269" s="172">
        <f t="shared" si="769"/>
        <v>160</v>
      </c>
      <c r="CS269" s="172">
        <f t="shared" si="770"/>
        <v>160</v>
      </c>
      <c r="CT269" s="172">
        <f t="shared" si="771"/>
        <v>160</v>
      </c>
      <c r="CU269" s="172">
        <f t="shared" si="772"/>
        <v>170</v>
      </c>
      <c r="CV269" s="172">
        <f t="shared" si="773"/>
        <v>170</v>
      </c>
      <c r="CW269" s="172">
        <f t="shared" si="774"/>
        <v>170</v>
      </c>
      <c r="CX269" s="172">
        <f t="shared" si="775"/>
        <v>170</v>
      </c>
      <c r="CY269" s="172">
        <f t="shared" si="776"/>
        <v>170</v>
      </c>
      <c r="CZ269" s="172">
        <f t="shared" si="777"/>
        <v>170</v>
      </c>
      <c r="DB269" s="171">
        <f t="shared" si="778"/>
        <v>160</v>
      </c>
      <c r="DC269" s="172">
        <f t="shared" si="779"/>
        <v>160</v>
      </c>
      <c r="DD269" s="172">
        <f t="shared" si="780"/>
        <v>160</v>
      </c>
      <c r="DE269" s="172">
        <f t="shared" si="781"/>
        <v>160</v>
      </c>
      <c r="DF269" s="172">
        <f t="shared" si="782"/>
        <v>160</v>
      </c>
      <c r="DG269" s="172">
        <f t="shared" si="783"/>
        <v>160</v>
      </c>
      <c r="DH269" s="172">
        <f t="shared" si="784"/>
        <v>160</v>
      </c>
      <c r="DI269" s="172">
        <f t="shared" si="785"/>
        <v>140</v>
      </c>
      <c r="DJ269" s="172">
        <f t="shared" si="786"/>
        <v>130</v>
      </c>
      <c r="DK269" s="172">
        <f t="shared" si="787"/>
        <v>120</v>
      </c>
      <c r="DL269" s="172">
        <f t="shared" si="788"/>
        <v>110.00000000000001</v>
      </c>
      <c r="DM269" s="172">
        <f t="shared" si="789"/>
        <v>110.00000000000001</v>
      </c>
      <c r="DN269" s="172">
        <f t="shared" si="790"/>
        <v>120</v>
      </c>
      <c r="DO269" s="172">
        <f t="shared" si="791"/>
        <v>140</v>
      </c>
      <c r="DP269" s="172">
        <f t="shared" si="792"/>
        <v>150</v>
      </c>
      <c r="DQ269" s="172">
        <f t="shared" si="793"/>
        <v>150</v>
      </c>
      <c r="DR269" s="172">
        <f t="shared" si="794"/>
        <v>150</v>
      </c>
      <c r="DS269" s="172">
        <f t="shared" si="795"/>
        <v>150</v>
      </c>
      <c r="DT269" s="172">
        <f t="shared" si="796"/>
        <v>160</v>
      </c>
      <c r="DU269" s="172">
        <f t="shared" si="797"/>
        <v>160</v>
      </c>
      <c r="DV269" s="172">
        <f t="shared" si="798"/>
        <v>160</v>
      </c>
      <c r="DW269" s="172">
        <f t="shared" si="799"/>
        <v>160</v>
      </c>
      <c r="DX269" s="172">
        <f t="shared" si="800"/>
        <v>160</v>
      </c>
      <c r="DY269" s="172">
        <f t="shared" si="801"/>
        <v>160</v>
      </c>
      <c r="EA269" s="171">
        <f t="shared" ref="EA269:EA332" si="802">INDEX($J$22:$J$40,MATCH(BD269,$I$22:$I$40,-1))</f>
        <v>8200</v>
      </c>
      <c r="EB269" s="172">
        <f t="shared" ref="EB269:EB332" si="803">INDEX($J$22:$J$40,MATCH(BE269,$I$22:$I$40,-1))</f>
        <v>8200</v>
      </c>
      <c r="EC269" s="172">
        <f t="shared" ref="EC269:EC332" si="804">INDEX($J$22:$J$40,MATCH(BF269,$I$22:$I$40,-1))</f>
        <v>8200</v>
      </c>
      <c r="ED269" s="172">
        <f t="shared" ref="ED269:ED332" si="805">INDEX($J$22:$J$40,MATCH(BG269,$I$22:$I$40,-1))</f>
        <v>8200</v>
      </c>
      <c r="EE269" s="172">
        <f t="shared" ref="EE269:EE332" si="806">INDEX($J$22:$J$40,MATCH(BH269,$I$22:$I$40,-1))</f>
        <v>8200</v>
      </c>
      <c r="EF269" s="172">
        <f t="shared" ref="EF269:EF332" si="807">INDEX($J$22:$J$40,MATCH(BI269,$I$22:$I$40,-1))</f>
        <v>8200</v>
      </c>
      <c r="EG269" s="172">
        <f t="shared" ref="EG269:EG332" si="808">INDEX($J$22:$J$40,MATCH(BJ269,$I$22:$I$40,-1))</f>
        <v>8200</v>
      </c>
      <c r="EH269" s="172">
        <f t="shared" ref="EH269:EH332" si="809">INDEX($J$22:$J$40,MATCH(BK269,$I$22:$I$40,-1))</f>
        <v>8400</v>
      </c>
      <c r="EI269" s="172">
        <f t="shared" ref="EI269:EI332" si="810">INDEX($J$22:$J$40,MATCH(BL269,$I$22:$I$40,-1))</f>
        <v>8500</v>
      </c>
      <c r="EJ269" s="172">
        <f t="shared" ref="EJ269:EJ332" si="811">INDEX($J$22:$J$40,MATCH(BM269,$I$22:$I$40,-1))</f>
        <v>8600</v>
      </c>
      <c r="EK269" s="172">
        <f t="shared" ref="EK269:EK332" si="812">INDEX($J$22:$J$40,MATCH(BN269,$I$22:$I$40,-1))</f>
        <v>8700</v>
      </c>
      <c r="EL269" s="172">
        <f t="shared" ref="EL269:EL332" si="813">INDEX($J$22:$J$40,MATCH(BO269,$I$22:$I$40,-1))</f>
        <v>8700</v>
      </c>
      <c r="EM269" s="172">
        <f t="shared" ref="EM269:EM332" si="814">INDEX($J$22:$J$40,MATCH(BP269,$I$22:$I$40,-1))</f>
        <v>8600</v>
      </c>
      <c r="EN269" s="172">
        <f t="shared" ref="EN269:EN332" si="815">INDEX($J$22:$J$40,MATCH(BQ269,$I$22:$I$40,-1))</f>
        <v>8400</v>
      </c>
      <c r="EO269" s="172">
        <f t="shared" ref="EO269:EO332" si="816">INDEX($J$22:$J$40,MATCH(BR269,$I$22:$I$40,-1))</f>
        <v>8300</v>
      </c>
      <c r="EP269" s="172">
        <f t="shared" ref="EP269:EP332" si="817">INDEX($J$22:$J$40,MATCH(BS269,$I$22:$I$40,-1))</f>
        <v>8300</v>
      </c>
      <c r="EQ269" s="172">
        <f t="shared" ref="EQ269:EQ332" si="818">INDEX($J$22:$J$40,MATCH(BT269,$I$22:$I$40,-1))</f>
        <v>8300</v>
      </c>
      <c r="ER269" s="172">
        <f t="shared" ref="ER269:ER332" si="819">INDEX($J$22:$J$40,MATCH(BU269,$I$22:$I$40,-1))</f>
        <v>8300</v>
      </c>
      <c r="ES269" s="172">
        <f t="shared" ref="ES269:ES332" si="820">INDEX($J$22:$J$40,MATCH(BV269,$I$22:$I$40,-1))</f>
        <v>8200</v>
      </c>
      <c r="ET269" s="172">
        <f t="shared" ref="ET269:ET332" si="821">INDEX($J$22:$J$40,MATCH(BW269,$I$22:$I$40,-1))</f>
        <v>8200</v>
      </c>
      <c r="EU269" s="172">
        <f t="shared" ref="EU269:EU332" si="822">INDEX($J$22:$J$40,MATCH(BX269,$I$22:$I$40,-1))</f>
        <v>8200</v>
      </c>
      <c r="EV269" s="172">
        <f t="shared" ref="EV269:EV332" si="823">INDEX($J$22:$J$40,MATCH(BY269,$I$22:$I$40,-1))</f>
        <v>8200</v>
      </c>
      <c r="EW269" s="172">
        <f t="shared" ref="EW269:EW332" si="824">INDEX($J$22:$J$40,MATCH(BZ269,$I$22:$I$40,-1))</f>
        <v>8200</v>
      </c>
      <c r="EX269" s="172">
        <f t="shared" ref="EX269:EX332" si="825">INDEX($J$22:$J$40,MATCH(CA269,$I$22:$I$40,-1))</f>
        <v>8200</v>
      </c>
      <c r="EZ269" s="171">
        <f t="shared" ref="EZ269:EZ332" si="826">INDEX($J$22:$J$40,MATCH(BD269,$I$22:$I$40,-1)+1)</f>
        <v>8300</v>
      </c>
      <c r="FA269" s="172">
        <f t="shared" ref="FA269:FA332" si="827">INDEX($J$22:$J$40,MATCH(BE269,$I$22:$I$40,-1)+1)</f>
        <v>8300</v>
      </c>
      <c r="FB269" s="172">
        <f t="shared" ref="FB269:FB332" si="828">INDEX($J$22:$J$40,MATCH(BF269,$I$22:$I$40,-1)+1)</f>
        <v>8300</v>
      </c>
      <c r="FC269" s="172">
        <f t="shared" ref="FC269:FC332" si="829">INDEX($J$22:$J$40,MATCH(BG269,$I$22:$I$40,-1)+1)</f>
        <v>8300</v>
      </c>
      <c r="FD269" s="172">
        <f t="shared" ref="FD269:FD332" si="830">INDEX($J$22:$J$40,MATCH(BH269,$I$22:$I$40,-1)+1)</f>
        <v>8300</v>
      </c>
      <c r="FE269" s="172">
        <f t="shared" ref="FE269:FE332" si="831">INDEX($J$22:$J$40,MATCH(BI269,$I$22:$I$40,-1)+1)</f>
        <v>8300</v>
      </c>
      <c r="FF269" s="172">
        <f t="shared" ref="FF269:FF332" si="832">INDEX($J$22:$J$40,MATCH(BJ269,$I$22:$I$40,-1)+1)</f>
        <v>8300</v>
      </c>
      <c r="FG269" s="172">
        <f t="shared" ref="FG269:FG332" si="833">INDEX($J$22:$J$40,MATCH(BK269,$I$22:$I$40,-1)+1)</f>
        <v>8500</v>
      </c>
      <c r="FH269" s="172">
        <f t="shared" ref="FH269:FH332" si="834">INDEX($J$22:$J$40,MATCH(BL269,$I$22:$I$40,-1)+1)</f>
        <v>8600</v>
      </c>
      <c r="FI269" s="172">
        <f t="shared" ref="FI269:FI332" si="835">INDEX($J$22:$J$40,MATCH(BM269,$I$22:$I$40,-1)+1)</f>
        <v>8700</v>
      </c>
      <c r="FJ269" s="172">
        <f t="shared" ref="FJ269:FJ332" si="836">INDEX($J$22:$J$40,MATCH(BN269,$I$22:$I$40,-1)+1)</f>
        <v>8800</v>
      </c>
      <c r="FK269" s="172">
        <f t="shared" ref="FK269:FK332" si="837">INDEX($J$22:$J$40,MATCH(BO269,$I$22:$I$40,-1)+1)</f>
        <v>8800</v>
      </c>
      <c r="FL269" s="172">
        <f t="shared" ref="FL269:FL332" si="838">INDEX($J$22:$J$40,MATCH(BP269,$I$22:$I$40,-1)+1)</f>
        <v>8700</v>
      </c>
      <c r="FM269" s="172">
        <f t="shared" ref="FM269:FM332" si="839">INDEX($J$22:$J$40,MATCH(BQ269,$I$22:$I$40,-1)+1)</f>
        <v>8500</v>
      </c>
      <c r="FN269" s="172">
        <f t="shared" ref="FN269:FN332" si="840">INDEX($J$22:$J$40,MATCH(BR269,$I$22:$I$40,-1)+1)</f>
        <v>8400</v>
      </c>
      <c r="FO269" s="172">
        <f t="shared" ref="FO269:FO332" si="841">INDEX($J$22:$J$40,MATCH(BS269,$I$22:$I$40,-1)+1)</f>
        <v>8400</v>
      </c>
      <c r="FP269" s="172">
        <f t="shared" ref="FP269:FP332" si="842">INDEX($J$22:$J$40,MATCH(BT269,$I$22:$I$40,-1)+1)</f>
        <v>8400</v>
      </c>
      <c r="FQ269" s="172">
        <f t="shared" ref="FQ269:FQ332" si="843">INDEX($J$22:$J$40,MATCH(BU269,$I$22:$I$40,-1)+1)</f>
        <v>8400</v>
      </c>
      <c r="FR269" s="172">
        <f t="shared" ref="FR269:FR332" si="844">INDEX($J$22:$J$40,MATCH(BV269,$I$22:$I$40,-1)+1)</f>
        <v>8300</v>
      </c>
      <c r="FS269" s="172">
        <f t="shared" ref="FS269:FS332" si="845">INDEX($J$22:$J$40,MATCH(BW269,$I$22:$I$40,-1)+1)</f>
        <v>8300</v>
      </c>
      <c r="FT269" s="172">
        <f t="shared" ref="FT269:FT332" si="846">INDEX($J$22:$J$40,MATCH(BX269,$I$22:$I$40,-1)+1)</f>
        <v>8300</v>
      </c>
      <c r="FU269" s="172">
        <f t="shared" ref="FU269:FU332" si="847">INDEX($J$22:$J$40,MATCH(BY269,$I$22:$I$40,-1)+1)</f>
        <v>8300</v>
      </c>
      <c r="FV269" s="172">
        <f t="shared" ref="FV269:FV332" si="848">INDEX($J$22:$J$40,MATCH(BZ269,$I$22:$I$40,-1)+1)</f>
        <v>8300</v>
      </c>
      <c r="FW269" s="172">
        <f t="shared" ref="FW269:FW332" si="849">INDEX($J$22:$J$40,MATCH(CA269,$I$22:$I$40,-1)+1)</f>
        <v>8300</v>
      </c>
    </row>
    <row r="270" spans="3:179" ht="14.25" customHeight="1" x14ac:dyDescent="0.25">
      <c r="C270" s="132">
        <v>2039</v>
      </c>
      <c r="D270" s="14" t="s">
        <v>169</v>
      </c>
      <c r="E270" s="171">
        <f t="shared" si="706"/>
        <v>1387.49</v>
      </c>
      <c r="F270" s="172">
        <f t="shared" si="707"/>
        <v>1387.49</v>
      </c>
      <c r="G270" s="172">
        <f t="shared" si="708"/>
        <v>1387.49</v>
      </c>
      <c r="H270" s="172">
        <f t="shared" si="709"/>
        <v>1387.49</v>
      </c>
      <c r="I270" s="172">
        <f t="shared" si="710"/>
        <v>1387.49</v>
      </c>
      <c r="J270" s="172">
        <f t="shared" si="711"/>
        <v>1387.49</v>
      </c>
      <c r="K270" s="172">
        <f t="shared" si="712"/>
        <v>1387.49</v>
      </c>
      <c r="L270" s="172">
        <f t="shared" si="713"/>
        <v>1308.1240744396512</v>
      </c>
      <c r="M270" s="172">
        <f t="shared" si="714"/>
        <v>1200.2320413011075</v>
      </c>
      <c r="N270" s="172">
        <f t="shared" si="715"/>
        <v>1107.1142577584035</v>
      </c>
      <c r="O270" s="172">
        <f t="shared" si="716"/>
        <v>1106.8483583828549</v>
      </c>
      <c r="P270" s="172">
        <f t="shared" si="717"/>
        <v>1223.3877134732315</v>
      </c>
      <c r="Q270" s="172">
        <f t="shared" si="718"/>
        <v>1251.5774136889308</v>
      </c>
      <c r="R270" s="172">
        <f t="shared" si="719"/>
        <v>1297.0262793126183</v>
      </c>
      <c r="S270" s="172">
        <f t="shared" si="720"/>
        <v>1321.29</v>
      </c>
      <c r="T270" s="172">
        <f t="shared" si="721"/>
        <v>1321.29</v>
      </c>
      <c r="U270" s="172">
        <f t="shared" si="722"/>
        <v>1321.29</v>
      </c>
      <c r="V270" s="172">
        <f t="shared" si="723"/>
        <v>1321.29</v>
      </c>
      <c r="W270" s="172">
        <f t="shared" si="724"/>
        <v>1387.49</v>
      </c>
      <c r="X270" s="172">
        <f t="shared" si="725"/>
        <v>1387.49</v>
      </c>
      <c r="Y270" s="172">
        <f t="shared" si="726"/>
        <v>1387.49</v>
      </c>
      <c r="Z270" s="172">
        <f t="shared" si="727"/>
        <v>1387.49</v>
      </c>
      <c r="AA270" s="172">
        <f t="shared" si="728"/>
        <v>1387.49</v>
      </c>
      <c r="AB270" s="172">
        <f t="shared" si="729"/>
        <v>1387.49</v>
      </c>
      <c r="AC270" s="176">
        <f xml:space="preserve"> SUM(E270:AB270) * 31</f>
        <v>986322.0442890611</v>
      </c>
      <c r="AD270" s="195"/>
      <c r="AE270" s="171">
        <f t="shared" si="730"/>
        <v>8210</v>
      </c>
      <c r="AF270" s="172">
        <f t="shared" si="731"/>
        <v>8210</v>
      </c>
      <c r="AG270" s="172">
        <f t="shared" si="732"/>
        <v>8210</v>
      </c>
      <c r="AH270" s="172">
        <f t="shared" si="733"/>
        <v>8210</v>
      </c>
      <c r="AI270" s="172">
        <f t="shared" si="734"/>
        <v>8210</v>
      </c>
      <c r="AJ270" s="172">
        <f t="shared" si="735"/>
        <v>8210</v>
      </c>
      <c r="AK270" s="172">
        <f t="shared" si="736"/>
        <v>8210</v>
      </c>
      <c r="AL270" s="172">
        <f t="shared" si="737"/>
        <v>8329.5353609044378</v>
      </c>
      <c r="AM270" s="172">
        <f t="shared" si="738"/>
        <v>8485.5593032770539</v>
      </c>
      <c r="AN270" s="172">
        <f t="shared" si="739"/>
        <v>8614.8816382546338</v>
      </c>
      <c r="AO270" s="172">
        <f t="shared" si="740"/>
        <v>8615.2443869640465</v>
      </c>
      <c r="AP270" s="172">
        <f t="shared" si="741"/>
        <v>8452.659398980677</v>
      </c>
      <c r="AQ270" s="172">
        <f t="shared" si="742"/>
        <v>8412.1851283706201</v>
      </c>
      <c r="AR270" s="172">
        <f t="shared" si="743"/>
        <v>8345.9147820394155</v>
      </c>
      <c r="AS270" s="172">
        <f t="shared" si="744"/>
        <v>8310</v>
      </c>
      <c r="AT270" s="172">
        <f t="shared" si="745"/>
        <v>8310</v>
      </c>
      <c r="AU270" s="172">
        <f t="shared" si="746"/>
        <v>8310</v>
      </c>
      <c r="AV270" s="172">
        <f t="shared" si="747"/>
        <v>8310</v>
      </c>
      <c r="AW270" s="172">
        <f t="shared" si="748"/>
        <v>8210</v>
      </c>
      <c r="AX270" s="172">
        <f t="shared" si="749"/>
        <v>8210</v>
      </c>
      <c r="AY270" s="172">
        <f t="shared" si="750"/>
        <v>8210</v>
      </c>
      <c r="AZ270" s="172">
        <f t="shared" si="751"/>
        <v>8210</v>
      </c>
      <c r="BA270" s="172">
        <f t="shared" si="752"/>
        <v>8210</v>
      </c>
      <c r="BB270" s="172">
        <f t="shared" si="753"/>
        <v>8210</v>
      </c>
      <c r="BD270" s="189">
        <f xml:space="preserve">  'Generation Calculation'!CC257-'Bidders Proposed Renewables'!E232</f>
        <v>169</v>
      </c>
      <c r="BE270" s="190">
        <f xml:space="preserve">  'Generation Calculation'!CD257-'Bidders Proposed Renewables'!F232</f>
        <v>169</v>
      </c>
      <c r="BF270" s="190">
        <f xml:space="preserve">  'Generation Calculation'!CE257-'Bidders Proposed Renewables'!G232</f>
        <v>169</v>
      </c>
      <c r="BG270" s="190">
        <f xml:space="preserve">  'Generation Calculation'!CF257-'Bidders Proposed Renewables'!H232</f>
        <v>169</v>
      </c>
      <c r="BH270" s="190">
        <f xml:space="preserve">  'Generation Calculation'!CG257-'Bidders Proposed Renewables'!I232</f>
        <v>169</v>
      </c>
      <c r="BI270" s="190">
        <f xml:space="preserve">  'Generation Calculation'!CH257-'Bidders Proposed Renewables'!J232</f>
        <v>169</v>
      </c>
      <c r="BJ270" s="190">
        <f xml:space="preserve">  'Generation Calculation'!CI257-'Bidders Proposed Renewables'!K232</f>
        <v>169</v>
      </c>
      <c r="BK270" s="190">
        <f xml:space="preserve">  'Generation Calculation'!CJ257-'Bidders Proposed Renewables'!L232</f>
        <v>157.04646390955622</v>
      </c>
      <c r="BL270" s="190">
        <f xml:space="preserve">  'Generation Calculation'!CK257-'Bidders Proposed Renewables'!M232</f>
        <v>141.44406967229463</v>
      </c>
      <c r="BM270" s="190">
        <f xml:space="preserve">  'Generation Calculation'!CL257-'Bidders Proposed Renewables'!N232</f>
        <v>128.51183617453665</v>
      </c>
      <c r="BN270" s="190">
        <f xml:space="preserve">  'Generation Calculation'!CM257-'Bidders Proposed Renewables'!O232</f>
        <v>128.47556130359533</v>
      </c>
      <c r="BO270" s="190">
        <f xml:space="preserve">  'Generation Calculation'!CN257-'Bidders Proposed Renewables'!P232</f>
        <v>144.73406010193222</v>
      </c>
      <c r="BP270" s="190">
        <f xml:space="preserve">  'Generation Calculation'!CO257-'Bidders Proposed Renewables'!Q232</f>
        <v>148.78148716293794</v>
      </c>
      <c r="BQ270" s="190">
        <f xml:space="preserve">  'Generation Calculation'!CP257-'Bidders Proposed Renewables'!R232</f>
        <v>155.40852179605838</v>
      </c>
      <c r="BR270" s="190">
        <f xml:space="preserve">  'Generation Calculation'!CQ257-'Bidders Proposed Renewables'!S232</f>
        <v>159</v>
      </c>
      <c r="BS270" s="190">
        <f xml:space="preserve">  'Generation Calculation'!CR257-'Bidders Proposed Renewables'!T232</f>
        <v>159</v>
      </c>
      <c r="BT270" s="190">
        <f xml:space="preserve">  'Generation Calculation'!CS257-'Bidders Proposed Renewables'!U232</f>
        <v>159</v>
      </c>
      <c r="BU270" s="190">
        <f xml:space="preserve">  'Generation Calculation'!CT257-'Bidders Proposed Renewables'!V232</f>
        <v>159</v>
      </c>
      <c r="BV270" s="190">
        <f xml:space="preserve">  'Generation Calculation'!CU257-'Bidders Proposed Renewables'!W232</f>
        <v>169</v>
      </c>
      <c r="BW270" s="190">
        <f xml:space="preserve">  'Generation Calculation'!CV257-'Bidders Proposed Renewables'!X232</f>
        <v>169</v>
      </c>
      <c r="BX270" s="190">
        <f xml:space="preserve">  'Generation Calculation'!CW257-'Bidders Proposed Renewables'!Y232</f>
        <v>169</v>
      </c>
      <c r="BY270" s="190">
        <f xml:space="preserve">  'Generation Calculation'!CX257-'Bidders Proposed Renewables'!Z232</f>
        <v>169</v>
      </c>
      <c r="BZ270" s="190">
        <f xml:space="preserve">  'Generation Calculation'!CY257-'Bidders Proposed Renewables'!AA232</f>
        <v>169</v>
      </c>
      <c r="CA270" s="190">
        <f xml:space="preserve">  'Generation Calculation'!CZ257-'Bidders Proposed Renewables'!AB232</f>
        <v>169</v>
      </c>
      <c r="CC270" s="171">
        <f t="shared" si="754"/>
        <v>170</v>
      </c>
      <c r="CD270" s="172">
        <f t="shared" si="755"/>
        <v>170</v>
      </c>
      <c r="CE270" s="172">
        <f t="shared" si="756"/>
        <v>170</v>
      </c>
      <c r="CF270" s="172">
        <f t="shared" si="757"/>
        <v>170</v>
      </c>
      <c r="CG270" s="172">
        <f t="shared" si="758"/>
        <v>170</v>
      </c>
      <c r="CH270" s="172">
        <f t="shared" si="759"/>
        <v>170</v>
      </c>
      <c r="CI270" s="172">
        <f t="shared" si="760"/>
        <v>170</v>
      </c>
      <c r="CJ270" s="172">
        <f t="shared" si="761"/>
        <v>160</v>
      </c>
      <c r="CK270" s="172">
        <f t="shared" si="762"/>
        <v>150</v>
      </c>
      <c r="CL270" s="172">
        <f t="shared" si="763"/>
        <v>130</v>
      </c>
      <c r="CM270" s="172">
        <f t="shared" si="764"/>
        <v>130</v>
      </c>
      <c r="CN270" s="172">
        <f t="shared" si="765"/>
        <v>150</v>
      </c>
      <c r="CO270" s="172">
        <f t="shared" si="766"/>
        <v>150</v>
      </c>
      <c r="CP270" s="172">
        <f t="shared" si="767"/>
        <v>160</v>
      </c>
      <c r="CQ270" s="172">
        <f t="shared" si="768"/>
        <v>160</v>
      </c>
      <c r="CR270" s="172">
        <f t="shared" si="769"/>
        <v>160</v>
      </c>
      <c r="CS270" s="172">
        <f t="shared" si="770"/>
        <v>160</v>
      </c>
      <c r="CT270" s="172">
        <f t="shared" si="771"/>
        <v>160</v>
      </c>
      <c r="CU270" s="172">
        <f t="shared" si="772"/>
        <v>170</v>
      </c>
      <c r="CV270" s="172">
        <f t="shared" si="773"/>
        <v>170</v>
      </c>
      <c r="CW270" s="172">
        <f t="shared" si="774"/>
        <v>170</v>
      </c>
      <c r="CX270" s="172">
        <f t="shared" si="775"/>
        <v>170</v>
      </c>
      <c r="CY270" s="172">
        <f t="shared" si="776"/>
        <v>170</v>
      </c>
      <c r="CZ270" s="172">
        <f t="shared" si="777"/>
        <v>170</v>
      </c>
      <c r="DB270" s="171">
        <f t="shared" si="778"/>
        <v>160</v>
      </c>
      <c r="DC270" s="172">
        <f t="shared" si="779"/>
        <v>160</v>
      </c>
      <c r="DD270" s="172">
        <f t="shared" si="780"/>
        <v>160</v>
      </c>
      <c r="DE270" s="172">
        <f t="shared" si="781"/>
        <v>160</v>
      </c>
      <c r="DF270" s="172">
        <f t="shared" si="782"/>
        <v>160</v>
      </c>
      <c r="DG270" s="172">
        <f t="shared" si="783"/>
        <v>160</v>
      </c>
      <c r="DH270" s="172">
        <f t="shared" si="784"/>
        <v>160</v>
      </c>
      <c r="DI270" s="172">
        <f t="shared" si="785"/>
        <v>150</v>
      </c>
      <c r="DJ270" s="172">
        <f t="shared" si="786"/>
        <v>140</v>
      </c>
      <c r="DK270" s="172">
        <f t="shared" si="787"/>
        <v>120</v>
      </c>
      <c r="DL270" s="172">
        <f t="shared" si="788"/>
        <v>120</v>
      </c>
      <c r="DM270" s="172">
        <f t="shared" si="789"/>
        <v>140</v>
      </c>
      <c r="DN270" s="172">
        <f t="shared" si="790"/>
        <v>140</v>
      </c>
      <c r="DO270" s="172">
        <f t="shared" si="791"/>
        <v>150</v>
      </c>
      <c r="DP270" s="172">
        <f t="shared" si="792"/>
        <v>150</v>
      </c>
      <c r="DQ270" s="172">
        <f t="shared" si="793"/>
        <v>150</v>
      </c>
      <c r="DR270" s="172">
        <f t="shared" si="794"/>
        <v>150</v>
      </c>
      <c r="DS270" s="172">
        <f t="shared" si="795"/>
        <v>150</v>
      </c>
      <c r="DT270" s="172">
        <f t="shared" si="796"/>
        <v>160</v>
      </c>
      <c r="DU270" s="172">
        <f t="shared" si="797"/>
        <v>160</v>
      </c>
      <c r="DV270" s="172">
        <f t="shared" si="798"/>
        <v>160</v>
      </c>
      <c r="DW270" s="172">
        <f t="shared" si="799"/>
        <v>160</v>
      </c>
      <c r="DX270" s="172">
        <f t="shared" si="800"/>
        <v>160</v>
      </c>
      <c r="DY270" s="172">
        <f t="shared" si="801"/>
        <v>160</v>
      </c>
      <c r="EA270" s="171">
        <f t="shared" si="802"/>
        <v>8200</v>
      </c>
      <c r="EB270" s="172">
        <f t="shared" si="803"/>
        <v>8200</v>
      </c>
      <c r="EC270" s="172">
        <f t="shared" si="804"/>
        <v>8200</v>
      </c>
      <c r="ED270" s="172">
        <f t="shared" si="805"/>
        <v>8200</v>
      </c>
      <c r="EE270" s="172">
        <f t="shared" si="806"/>
        <v>8200</v>
      </c>
      <c r="EF270" s="172">
        <f t="shared" si="807"/>
        <v>8200</v>
      </c>
      <c r="EG270" s="172">
        <f t="shared" si="808"/>
        <v>8200</v>
      </c>
      <c r="EH270" s="172">
        <f t="shared" si="809"/>
        <v>8300</v>
      </c>
      <c r="EI270" s="172">
        <f t="shared" si="810"/>
        <v>8400</v>
      </c>
      <c r="EJ270" s="172">
        <f t="shared" si="811"/>
        <v>8600</v>
      </c>
      <c r="EK270" s="172">
        <f t="shared" si="812"/>
        <v>8600</v>
      </c>
      <c r="EL270" s="172">
        <f t="shared" si="813"/>
        <v>8400</v>
      </c>
      <c r="EM270" s="172">
        <f t="shared" si="814"/>
        <v>8400</v>
      </c>
      <c r="EN270" s="172">
        <f t="shared" si="815"/>
        <v>8300</v>
      </c>
      <c r="EO270" s="172">
        <f t="shared" si="816"/>
        <v>8300</v>
      </c>
      <c r="EP270" s="172">
        <f t="shared" si="817"/>
        <v>8300</v>
      </c>
      <c r="EQ270" s="172">
        <f t="shared" si="818"/>
        <v>8300</v>
      </c>
      <c r="ER270" s="172">
        <f t="shared" si="819"/>
        <v>8300</v>
      </c>
      <c r="ES270" s="172">
        <f t="shared" si="820"/>
        <v>8200</v>
      </c>
      <c r="ET270" s="172">
        <f t="shared" si="821"/>
        <v>8200</v>
      </c>
      <c r="EU270" s="172">
        <f t="shared" si="822"/>
        <v>8200</v>
      </c>
      <c r="EV270" s="172">
        <f t="shared" si="823"/>
        <v>8200</v>
      </c>
      <c r="EW270" s="172">
        <f t="shared" si="824"/>
        <v>8200</v>
      </c>
      <c r="EX270" s="172">
        <f t="shared" si="825"/>
        <v>8200</v>
      </c>
      <c r="EZ270" s="171">
        <f t="shared" si="826"/>
        <v>8300</v>
      </c>
      <c r="FA270" s="172">
        <f t="shared" si="827"/>
        <v>8300</v>
      </c>
      <c r="FB270" s="172">
        <f t="shared" si="828"/>
        <v>8300</v>
      </c>
      <c r="FC270" s="172">
        <f t="shared" si="829"/>
        <v>8300</v>
      </c>
      <c r="FD270" s="172">
        <f t="shared" si="830"/>
        <v>8300</v>
      </c>
      <c r="FE270" s="172">
        <f t="shared" si="831"/>
        <v>8300</v>
      </c>
      <c r="FF270" s="172">
        <f t="shared" si="832"/>
        <v>8300</v>
      </c>
      <c r="FG270" s="172">
        <f t="shared" si="833"/>
        <v>8400</v>
      </c>
      <c r="FH270" s="172">
        <f t="shared" si="834"/>
        <v>8500</v>
      </c>
      <c r="FI270" s="172">
        <f t="shared" si="835"/>
        <v>8700</v>
      </c>
      <c r="FJ270" s="172">
        <f t="shared" si="836"/>
        <v>8700</v>
      </c>
      <c r="FK270" s="172">
        <f t="shared" si="837"/>
        <v>8500</v>
      </c>
      <c r="FL270" s="172">
        <f t="shared" si="838"/>
        <v>8500</v>
      </c>
      <c r="FM270" s="172">
        <f t="shared" si="839"/>
        <v>8400</v>
      </c>
      <c r="FN270" s="172">
        <f t="shared" si="840"/>
        <v>8400</v>
      </c>
      <c r="FO270" s="172">
        <f t="shared" si="841"/>
        <v>8400</v>
      </c>
      <c r="FP270" s="172">
        <f t="shared" si="842"/>
        <v>8400</v>
      </c>
      <c r="FQ270" s="172">
        <f t="shared" si="843"/>
        <v>8400</v>
      </c>
      <c r="FR270" s="172">
        <f t="shared" si="844"/>
        <v>8300</v>
      </c>
      <c r="FS270" s="172">
        <f t="shared" si="845"/>
        <v>8300</v>
      </c>
      <c r="FT270" s="172">
        <f t="shared" si="846"/>
        <v>8300</v>
      </c>
      <c r="FU270" s="172">
        <f t="shared" si="847"/>
        <v>8300</v>
      </c>
      <c r="FV270" s="172">
        <f t="shared" si="848"/>
        <v>8300</v>
      </c>
      <c r="FW270" s="172">
        <f t="shared" si="849"/>
        <v>8300</v>
      </c>
    </row>
    <row r="271" spans="3:179" ht="14.25" customHeight="1" x14ac:dyDescent="0.25">
      <c r="C271" s="132">
        <v>2039</v>
      </c>
      <c r="D271" s="14" t="s">
        <v>170</v>
      </c>
      <c r="E271" s="171">
        <f t="shared" si="706"/>
        <v>1387.49</v>
      </c>
      <c r="F271" s="172">
        <f t="shared" si="707"/>
        <v>1387.49</v>
      </c>
      <c r="G271" s="172">
        <f t="shared" si="708"/>
        <v>1387.49</v>
      </c>
      <c r="H271" s="172">
        <f t="shared" si="709"/>
        <v>1387.49</v>
      </c>
      <c r="I271" s="172">
        <f t="shared" si="710"/>
        <v>1387.49</v>
      </c>
      <c r="J271" s="172">
        <f t="shared" si="711"/>
        <v>1387.49</v>
      </c>
      <c r="K271" s="172">
        <f t="shared" si="712"/>
        <v>1387.49</v>
      </c>
      <c r="L271" s="172">
        <f t="shared" si="713"/>
        <v>1321.29</v>
      </c>
      <c r="M271" s="172">
        <f t="shared" si="714"/>
        <v>1281.37783731635</v>
      </c>
      <c r="N271" s="172">
        <f t="shared" si="715"/>
        <v>1201.2664483364654</v>
      </c>
      <c r="O271" s="172">
        <f t="shared" si="716"/>
        <v>1165.0192127526961</v>
      </c>
      <c r="P271" s="172">
        <f t="shared" si="717"/>
        <v>1208.5109467132997</v>
      </c>
      <c r="Q271" s="172">
        <f t="shared" si="718"/>
        <v>1214.0406979374654</v>
      </c>
      <c r="R271" s="172">
        <f t="shared" si="719"/>
        <v>1271.4239924705039</v>
      </c>
      <c r="S271" s="172">
        <f t="shared" si="720"/>
        <v>1321.29</v>
      </c>
      <c r="T271" s="172">
        <f t="shared" si="721"/>
        <v>1321.29</v>
      </c>
      <c r="U271" s="172">
        <f t="shared" si="722"/>
        <v>1321.29</v>
      </c>
      <c r="V271" s="172">
        <f t="shared" si="723"/>
        <v>1321.29</v>
      </c>
      <c r="W271" s="172">
        <f t="shared" si="724"/>
        <v>1387.49</v>
      </c>
      <c r="X271" s="172">
        <f t="shared" si="725"/>
        <v>1387.49</v>
      </c>
      <c r="Y271" s="172">
        <f t="shared" si="726"/>
        <v>1387.49</v>
      </c>
      <c r="Z271" s="172">
        <f t="shared" si="727"/>
        <v>1387.49</v>
      </c>
      <c r="AA271" s="172">
        <f t="shared" si="728"/>
        <v>1387.49</v>
      </c>
      <c r="AB271" s="172">
        <f t="shared" si="729"/>
        <v>1387.49</v>
      </c>
      <c r="AC271" s="176">
        <f xml:space="preserve"> SUM(E271:AB271) * 30</f>
        <v>959563.77406580385</v>
      </c>
      <c r="AD271" s="195"/>
      <c r="AE271" s="171">
        <f t="shared" si="730"/>
        <v>8210</v>
      </c>
      <c r="AF271" s="172">
        <f t="shared" si="731"/>
        <v>8210</v>
      </c>
      <c r="AG271" s="172">
        <f t="shared" si="732"/>
        <v>8210</v>
      </c>
      <c r="AH271" s="172">
        <f t="shared" si="733"/>
        <v>8210</v>
      </c>
      <c r="AI271" s="172">
        <f t="shared" si="734"/>
        <v>8210</v>
      </c>
      <c r="AJ271" s="172">
        <f t="shared" si="735"/>
        <v>8210</v>
      </c>
      <c r="AK271" s="172">
        <f t="shared" si="736"/>
        <v>8210</v>
      </c>
      <c r="AL271" s="172">
        <f t="shared" si="737"/>
        <v>8310</v>
      </c>
      <c r="AM271" s="172">
        <f t="shared" si="738"/>
        <v>8368.877246529406</v>
      </c>
      <c r="AN271" s="172">
        <f t="shared" si="739"/>
        <v>8484.0961385671653</v>
      </c>
      <c r="AO271" s="172">
        <f t="shared" si="740"/>
        <v>8535.011558206339</v>
      </c>
      <c r="AP271" s="172">
        <f t="shared" si="741"/>
        <v>8473.8317969033378</v>
      </c>
      <c r="AQ271" s="172">
        <f t="shared" si="742"/>
        <v>8465.9768231069647</v>
      </c>
      <c r="AR271" s="172">
        <f t="shared" si="743"/>
        <v>8383.4035701174071</v>
      </c>
      <c r="AS271" s="172">
        <f t="shared" si="744"/>
        <v>8310</v>
      </c>
      <c r="AT271" s="172">
        <f t="shared" si="745"/>
        <v>8310</v>
      </c>
      <c r="AU271" s="172">
        <f t="shared" si="746"/>
        <v>8310</v>
      </c>
      <c r="AV271" s="172">
        <f t="shared" si="747"/>
        <v>8310</v>
      </c>
      <c r="AW271" s="172">
        <f t="shared" si="748"/>
        <v>8210</v>
      </c>
      <c r="AX271" s="172">
        <f t="shared" si="749"/>
        <v>8210</v>
      </c>
      <c r="AY271" s="172">
        <f t="shared" si="750"/>
        <v>8210</v>
      </c>
      <c r="AZ271" s="172">
        <f t="shared" si="751"/>
        <v>8210</v>
      </c>
      <c r="BA271" s="172">
        <f t="shared" si="752"/>
        <v>8210</v>
      </c>
      <c r="BB271" s="172">
        <f t="shared" si="753"/>
        <v>8210</v>
      </c>
      <c r="BD271" s="189">
        <f xml:space="preserve">  'Generation Calculation'!CC258-'Bidders Proposed Renewables'!E233</f>
        <v>169</v>
      </c>
      <c r="BE271" s="190">
        <f xml:space="preserve">  'Generation Calculation'!CD258-'Bidders Proposed Renewables'!F233</f>
        <v>169</v>
      </c>
      <c r="BF271" s="190">
        <f xml:space="preserve">  'Generation Calculation'!CE258-'Bidders Proposed Renewables'!G233</f>
        <v>169</v>
      </c>
      <c r="BG271" s="190">
        <f xml:space="preserve">  'Generation Calculation'!CF258-'Bidders Proposed Renewables'!H233</f>
        <v>169</v>
      </c>
      <c r="BH271" s="190">
        <f xml:space="preserve">  'Generation Calculation'!CG258-'Bidders Proposed Renewables'!I233</f>
        <v>169</v>
      </c>
      <c r="BI271" s="190">
        <f xml:space="preserve">  'Generation Calculation'!CH258-'Bidders Proposed Renewables'!J233</f>
        <v>169</v>
      </c>
      <c r="BJ271" s="190">
        <f xml:space="preserve">  'Generation Calculation'!CI258-'Bidders Proposed Renewables'!K233</f>
        <v>169</v>
      </c>
      <c r="BK271" s="190">
        <f xml:space="preserve">  'Generation Calculation'!CJ258-'Bidders Proposed Renewables'!L233</f>
        <v>159</v>
      </c>
      <c r="BL271" s="190">
        <f xml:space="preserve">  'Generation Calculation'!CK258-'Bidders Proposed Renewables'!M233</f>
        <v>153.11227534705932</v>
      </c>
      <c r="BM271" s="190">
        <f xml:space="preserve">  'Generation Calculation'!CL258-'Bidders Proposed Renewables'!N233</f>
        <v>141.5903861432835</v>
      </c>
      <c r="BN271" s="190">
        <f xml:space="preserve">  'Generation Calculation'!CM258-'Bidders Proposed Renewables'!O233</f>
        <v>136.49884417936616</v>
      </c>
      <c r="BO271" s="190">
        <f xml:space="preserve">  'Generation Calculation'!CN258-'Bidders Proposed Renewables'!P233</f>
        <v>142.61682030966625</v>
      </c>
      <c r="BP271" s="190">
        <f xml:space="preserve">  'Generation Calculation'!CO258-'Bidders Proposed Renewables'!Q233</f>
        <v>143.40231768930352</v>
      </c>
      <c r="BQ271" s="190">
        <f xml:space="preserve">  'Generation Calculation'!CP258-'Bidders Proposed Renewables'!R233</f>
        <v>151.65964298825924</v>
      </c>
      <c r="BR271" s="190">
        <f xml:space="preserve">  'Generation Calculation'!CQ258-'Bidders Proposed Renewables'!S233</f>
        <v>159</v>
      </c>
      <c r="BS271" s="190">
        <f xml:space="preserve">  'Generation Calculation'!CR258-'Bidders Proposed Renewables'!T233</f>
        <v>159</v>
      </c>
      <c r="BT271" s="190">
        <f xml:space="preserve">  'Generation Calculation'!CS258-'Bidders Proposed Renewables'!U233</f>
        <v>159</v>
      </c>
      <c r="BU271" s="190">
        <f xml:space="preserve">  'Generation Calculation'!CT258-'Bidders Proposed Renewables'!V233</f>
        <v>159</v>
      </c>
      <c r="BV271" s="190">
        <f xml:space="preserve">  'Generation Calculation'!CU258-'Bidders Proposed Renewables'!W233</f>
        <v>169</v>
      </c>
      <c r="BW271" s="190">
        <f xml:space="preserve">  'Generation Calculation'!CV258-'Bidders Proposed Renewables'!X233</f>
        <v>169</v>
      </c>
      <c r="BX271" s="190">
        <f xml:space="preserve">  'Generation Calculation'!CW258-'Bidders Proposed Renewables'!Y233</f>
        <v>169</v>
      </c>
      <c r="BY271" s="190">
        <f xml:space="preserve">  'Generation Calculation'!CX258-'Bidders Proposed Renewables'!Z233</f>
        <v>169</v>
      </c>
      <c r="BZ271" s="190">
        <f xml:space="preserve">  'Generation Calculation'!CY258-'Bidders Proposed Renewables'!AA233</f>
        <v>169</v>
      </c>
      <c r="CA271" s="190">
        <f xml:space="preserve">  'Generation Calculation'!CZ258-'Bidders Proposed Renewables'!AB233</f>
        <v>169</v>
      </c>
      <c r="CC271" s="171">
        <f t="shared" si="754"/>
        <v>170</v>
      </c>
      <c r="CD271" s="172">
        <f t="shared" si="755"/>
        <v>170</v>
      </c>
      <c r="CE271" s="172">
        <f t="shared" si="756"/>
        <v>170</v>
      </c>
      <c r="CF271" s="172">
        <f t="shared" si="757"/>
        <v>170</v>
      </c>
      <c r="CG271" s="172">
        <f t="shared" si="758"/>
        <v>170</v>
      </c>
      <c r="CH271" s="172">
        <f t="shared" si="759"/>
        <v>170</v>
      </c>
      <c r="CI271" s="172">
        <f t="shared" si="760"/>
        <v>170</v>
      </c>
      <c r="CJ271" s="172">
        <f t="shared" si="761"/>
        <v>160</v>
      </c>
      <c r="CK271" s="172">
        <f t="shared" si="762"/>
        <v>160</v>
      </c>
      <c r="CL271" s="172">
        <f t="shared" si="763"/>
        <v>150</v>
      </c>
      <c r="CM271" s="172">
        <f t="shared" si="764"/>
        <v>140</v>
      </c>
      <c r="CN271" s="172">
        <f t="shared" si="765"/>
        <v>150</v>
      </c>
      <c r="CO271" s="172">
        <f t="shared" si="766"/>
        <v>150</v>
      </c>
      <c r="CP271" s="172">
        <f t="shared" si="767"/>
        <v>160</v>
      </c>
      <c r="CQ271" s="172">
        <f t="shared" si="768"/>
        <v>160</v>
      </c>
      <c r="CR271" s="172">
        <f t="shared" si="769"/>
        <v>160</v>
      </c>
      <c r="CS271" s="172">
        <f t="shared" si="770"/>
        <v>160</v>
      </c>
      <c r="CT271" s="172">
        <f t="shared" si="771"/>
        <v>160</v>
      </c>
      <c r="CU271" s="172">
        <f t="shared" si="772"/>
        <v>170</v>
      </c>
      <c r="CV271" s="172">
        <f t="shared" si="773"/>
        <v>170</v>
      </c>
      <c r="CW271" s="172">
        <f t="shared" si="774"/>
        <v>170</v>
      </c>
      <c r="CX271" s="172">
        <f t="shared" si="775"/>
        <v>170</v>
      </c>
      <c r="CY271" s="172">
        <f t="shared" si="776"/>
        <v>170</v>
      </c>
      <c r="CZ271" s="172">
        <f t="shared" si="777"/>
        <v>170</v>
      </c>
      <c r="DB271" s="171">
        <f t="shared" si="778"/>
        <v>160</v>
      </c>
      <c r="DC271" s="172">
        <f t="shared" si="779"/>
        <v>160</v>
      </c>
      <c r="DD271" s="172">
        <f t="shared" si="780"/>
        <v>160</v>
      </c>
      <c r="DE271" s="172">
        <f t="shared" si="781"/>
        <v>160</v>
      </c>
      <c r="DF271" s="172">
        <f t="shared" si="782"/>
        <v>160</v>
      </c>
      <c r="DG271" s="172">
        <f t="shared" si="783"/>
        <v>160</v>
      </c>
      <c r="DH271" s="172">
        <f t="shared" si="784"/>
        <v>160</v>
      </c>
      <c r="DI271" s="172">
        <f t="shared" si="785"/>
        <v>150</v>
      </c>
      <c r="DJ271" s="172">
        <f t="shared" si="786"/>
        <v>150</v>
      </c>
      <c r="DK271" s="172">
        <f t="shared" si="787"/>
        <v>140</v>
      </c>
      <c r="DL271" s="172">
        <f t="shared" si="788"/>
        <v>130</v>
      </c>
      <c r="DM271" s="172">
        <f t="shared" si="789"/>
        <v>140</v>
      </c>
      <c r="DN271" s="172">
        <f t="shared" si="790"/>
        <v>140</v>
      </c>
      <c r="DO271" s="172">
        <f t="shared" si="791"/>
        <v>150</v>
      </c>
      <c r="DP271" s="172">
        <f t="shared" si="792"/>
        <v>150</v>
      </c>
      <c r="DQ271" s="172">
        <f t="shared" si="793"/>
        <v>150</v>
      </c>
      <c r="DR271" s="172">
        <f t="shared" si="794"/>
        <v>150</v>
      </c>
      <c r="DS271" s="172">
        <f t="shared" si="795"/>
        <v>150</v>
      </c>
      <c r="DT271" s="172">
        <f t="shared" si="796"/>
        <v>160</v>
      </c>
      <c r="DU271" s="172">
        <f t="shared" si="797"/>
        <v>160</v>
      </c>
      <c r="DV271" s="172">
        <f t="shared" si="798"/>
        <v>160</v>
      </c>
      <c r="DW271" s="172">
        <f t="shared" si="799"/>
        <v>160</v>
      </c>
      <c r="DX271" s="172">
        <f t="shared" si="800"/>
        <v>160</v>
      </c>
      <c r="DY271" s="172">
        <f t="shared" si="801"/>
        <v>160</v>
      </c>
      <c r="EA271" s="171">
        <f t="shared" si="802"/>
        <v>8200</v>
      </c>
      <c r="EB271" s="172">
        <f t="shared" si="803"/>
        <v>8200</v>
      </c>
      <c r="EC271" s="172">
        <f t="shared" si="804"/>
        <v>8200</v>
      </c>
      <c r="ED271" s="172">
        <f t="shared" si="805"/>
        <v>8200</v>
      </c>
      <c r="EE271" s="172">
        <f t="shared" si="806"/>
        <v>8200</v>
      </c>
      <c r="EF271" s="172">
        <f t="shared" si="807"/>
        <v>8200</v>
      </c>
      <c r="EG271" s="172">
        <f t="shared" si="808"/>
        <v>8200</v>
      </c>
      <c r="EH271" s="172">
        <f t="shared" si="809"/>
        <v>8300</v>
      </c>
      <c r="EI271" s="172">
        <f t="shared" si="810"/>
        <v>8300</v>
      </c>
      <c r="EJ271" s="172">
        <f t="shared" si="811"/>
        <v>8400</v>
      </c>
      <c r="EK271" s="172">
        <f t="shared" si="812"/>
        <v>8500</v>
      </c>
      <c r="EL271" s="172">
        <f t="shared" si="813"/>
        <v>8400</v>
      </c>
      <c r="EM271" s="172">
        <f t="shared" si="814"/>
        <v>8400</v>
      </c>
      <c r="EN271" s="172">
        <f t="shared" si="815"/>
        <v>8300</v>
      </c>
      <c r="EO271" s="172">
        <f t="shared" si="816"/>
        <v>8300</v>
      </c>
      <c r="EP271" s="172">
        <f t="shared" si="817"/>
        <v>8300</v>
      </c>
      <c r="EQ271" s="172">
        <f t="shared" si="818"/>
        <v>8300</v>
      </c>
      <c r="ER271" s="172">
        <f t="shared" si="819"/>
        <v>8300</v>
      </c>
      <c r="ES271" s="172">
        <f t="shared" si="820"/>
        <v>8200</v>
      </c>
      <c r="ET271" s="172">
        <f t="shared" si="821"/>
        <v>8200</v>
      </c>
      <c r="EU271" s="172">
        <f t="shared" si="822"/>
        <v>8200</v>
      </c>
      <c r="EV271" s="172">
        <f t="shared" si="823"/>
        <v>8200</v>
      </c>
      <c r="EW271" s="172">
        <f t="shared" si="824"/>
        <v>8200</v>
      </c>
      <c r="EX271" s="172">
        <f t="shared" si="825"/>
        <v>8200</v>
      </c>
      <c r="EZ271" s="171">
        <f t="shared" si="826"/>
        <v>8300</v>
      </c>
      <c r="FA271" s="172">
        <f t="shared" si="827"/>
        <v>8300</v>
      </c>
      <c r="FB271" s="172">
        <f t="shared" si="828"/>
        <v>8300</v>
      </c>
      <c r="FC271" s="172">
        <f t="shared" si="829"/>
        <v>8300</v>
      </c>
      <c r="FD271" s="172">
        <f t="shared" si="830"/>
        <v>8300</v>
      </c>
      <c r="FE271" s="172">
        <f t="shared" si="831"/>
        <v>8300</v>
      </c>
      <c r="FF271" s="172">
        <f t="shared" si="832"/>
        <v>8300</v>
      </c>
      <c r="FG271" s="172">
        <f t="shared" si="833"/>
        <v>8400</v>
      </c>
      <c r="FH271" s="172">
        <f t="shared" si="834"/>
        <v>8400</v>
      </c>
      <c r="FI271" s="172">
        <f t="shared" si="835"/>
        <v>8500</v>
      </c>
      <c r="FJ271" s="172">
        <f t="shared" si="836"/>
        <v>8600</v>
      </c>
      <c r="FK271" s="172">
        <f t="shared" si="837"/>
        <v>8500</v>
      </c>
      <c r="FL271" s="172">
        <f t="shared" si="838"/>
        <v>8500</v>
      </c>
      <c r="FM271" s="172">
        <f t="shared" si="839"/>
        <v>8400</v>
      </c>
      <c r="FN271" s="172">
        <f t="shared" si="840"/>
        <v>8400</v>
      </c>
      <c r="FO271" s="172">
        <f t="shared" si="841"/>
        <v>8400</v>
      </c>
      <c r="FP271" s="172">
        <f t="shared" si="842"/>
        <v>8400</v>
      </c>
      <c r="FQ271" s="172">
        <f t="shared" si="843"/>
        <v>8400</v>
      </c>
      <c r="FR271" s="172">
        <f t="shared" si="844"/>
        <v>8300</v>
      </c>
      <c r="FS271" s="172">
        <f t="shared" si="845"/>
        <v>8300</v>
      </c>
      <c r="FT271" s="172">
        <f t="shared" si="846"/>
        <v>8300</v>
      </c>
      <c r="FU271" s="172">
        <f t="shared" si="847"/>
        <v>8300</v>
      </c>
      <c r="FV271" s="172">
        <f t="shared" si="848"/>
        <v>8300</v>
      </c>
      <c r="FW271" s="172">
        <f t="shared" si="849"/>
        <v>8300</v>
      </c>
    </row>
    <row r="272" spans="3:179" ht="14.25" customHeight="1" x14ac:dyDescent="0.25">
      <c r="C272" s="132">
        <v>2039</v>
      </c>
      <c r="D272" s="14" t="s">
        <v>171</v>
      </c>
      <c r="E272" s="171">
        <f t="shared" si="706"/>
        <v>1387.49</v>
      </c>
      <c r="F272" s="172">
        <f t="shared" si="707"/>
        <v>1387.49</v>
      </c>
      <c r="G272" s="172">
        <f t="shared" si="708"/>
        <v>1387.49</v>
      </c>
      <c r="H272" s="172">
        <f t="shared" si="709"/>
        <v>1387.49</v>
      </c>
      <c r="I272" s="172">
        <f t="shared" si="710"/>
        <v>1387.49</v>
      </c>
      <c r="J272" s="172">
        <f t="shared" si="711"/>
        <v>1387.49</v>
      </c>
      <c r="K272" s="172">
        <f t="shared" si="712"/>
        <v>1387.49</v>
      </c>
      <c r="L272" s="172">
        <f t="shared" si="713"/>
        <v>1321.29</v>
      </c>
      <c r="M272" s="172">
        <f t="shared" si="714"/>
        <v>1228.6316870661676</v>
      </c>
      <c r="N272" s="172">
        <f t="shared" si="715"/>
        <v>1103.9655702450648</v>
      </c>
      <c r="O272" s="172">
        <f t="shared" si="716"/>
        <v>1122.2286894307119</v>
      </c>
      <c r="P272" s="172">
        <f t="shared" si="717"/>
        <v>1146.2703329641645</v>
      </c>
      <c r="Q272" s="172">
        <f t="shared" si="718"/>
        <v>1193.7126982353454</v>
      </c>
      <c r="R272" s="172">
        <f t="shared" si="719"/>
        <v>1251.3130810306147</v>
      </c>
      <c r="S272" s="172">
        <f t="shared" si="720"/>
        <v>1321.29</v>
      </c>
      <c r="T272" s="172">
        <f t="shared" si="721"/>
        <v>1321.29</v>
      </c>
      <c r="U272" s="172">
        <f t="shared" si="722"/>
        <v>1321.29</v>
      </c>
      <c r="V272" s="172">
        <f t="shared" si="723"/>
        <v>1321.29</v>
      </c>
      <c r="W272" s="172">
        <f t="shared" si="724"/>
        <v>1387.49</v>
      </c>
      <c r="X272" s="172">
        <f t="shared" si="725"/>
        <v>1387.49</v>
      </c>
      <c r="Y272" s="172">
        <f t="shared" si="726"/>
        <v>1387.49</v>
      </c>
      <c r="Z272" s="172">
        <f t="shared" si="727"/>
        <v>1387.49</v>
      </c>
      <c r="AA272" s="172">
        <f t="shared" si="728"/>
        <v>1387.49</v>
      </c>
      <c r="AB272" s="172">
        <f t="shared" si="729"/>
        <v>1387.49</v>
      </c>
      <c r="AC272" s="176">
        <f xml:space="preserve"> SUM(E272:AB272) * 31</f>
        <v>982388.20382813457</v>
      </c>
      <c r="AD272" s="195"/>
      <c r="AE272" s="171">
        <f t="shared" si="730"/>
        <v>8210</v>
      </c>
      <c r="AF272" s="172">
        <f t="shared" si="731"/>
        <v>8210</v>
      </c>
      <c r="AG272" s="172">
        <f t="shared" si="732"/>
        <v>8210</v>
      </c>
      <c r="AH272" s="172">
        <f t="shared" si="733"/>
        <v>8210</v>
      </c>
      <c r="AI272" s="172">
        <f t="shared" si="734"/>
        <v>8210</v>
      </c>
      <c r="AJ272" s="172">
        <f t="shared" si="735"/>
        <v>8210</v>
      </c>
      <c r="AK272" s="172">
        <f t="shared" si="736"/>
        <v>8210</v>
      </c>
      <c r="AL272" s="172">
        <f t="shared" si="737"/>
        <v>8310</v>
      </c>
      <c r="AM272" s="172">
        <f t="shared" si="738"/>
        <v>8445.1656798123786</v>
      </c>
      <c r="AN272" s="172">
        <f t="shared" si="739"/>
        <v>8619.1748796629126</v>
      </c>
      <c r="AO272" s="172">
        <f t="shared" si="740"/>
        <v>8594.202670776267</v>
      </c>
      <c r="AP272" s="172">
        <f t="shared" si="741"/>
        <v>8561.0658634755418</v>
      </c>
      <c r="AQ272" s="172">
        <f t="shared" si="742"/>
        <v>8494.7669905998828</v>
      </c>
      <c r="AR272" s="172">
        <f t="shared" si="743"/>
        <v>8412.5668498519772</v>
      </c>
      <c r="AS272" s="172">
        <f t="shared" si="744"/>
        <v>8310</v>
      </c>
      <c r="AT272" s="172">
        <f t="shared" si="745"/>
        <v>8310</v>
      </c>
      <c r="AU272" s="172">
        <f t="shared" si="746"/>
        <v>8310</v>
      </c>
      <c r="AV272" s="172">
        <f t="shared" si="747"/>
        <v>8310</v>
      </c>
      <c r="AW272" s="172">
        <f t="shared" si="748"/>
        <v>8210</v>
      </c>
      <c r="AX272" s="172">
        <f t="shared" si="749"/>
        <v>8210</v>
      </c>
      <c r="AY272" s="172">
        <f t="shared" si="750"/>
        <v>8210</v>
      </c>
      <c r="AZ272" s="172">
        <f t="shared" si="751"/>
        <v>8210</v>
      </c>
      <c r="BA272" s="172">
        <f t="shared" si="752"/>
        <v>8210</v>
      </c>
      <c r="BB272" s="172">
        <f t="shared" si="753"/>
        <v>8210</v>
      </c>
      <c r="BD272" s="189">
        <f xml:space="preserve">  'Generation Calculation'!CC259-'Bidders Proposed Renewables'!E234</f>
        <v>169</v>
      </c>
      <c r="BE272" s="190">
        <f xml:space="preserve">  'Generation Calculation'!CD259-'Bidders Proposed Renewables'!F234</f>
        <v>169</v>
      </c>
      <c r="BF272" s="190">
        <f xml:space="preserve">  'Generation Calculation'!CE259-'Bidders Proposed Renewables'!G234</f>
        <v>169</v>
      </c>
      <c r="BG272" s="190">
        <f xml:space="preserve">  'Generation Calculation'!CF259-'Bidders Proposed Renewables'!H234</f>
        <v>169</v>
      </c>
      <c r="BH272" s="190">
        <f xml:space="preserve">  'Generation Calculation'!CG259-'Bidders Proposed Renewables'!I234</f>
        <v>169</v>
      </c>
      <c r="BI272" s="190">
        <f xml:space="preserve">  'Generation Calculation'!CH259-'Bidders Proposed Renewables'!J234</f>
        <v>169</v>
      </c>
      <c r="BJ272" s="190">
        <f xml:space="preserve">  'Generation Calculation'!CI259-'Bidders Proposed Renewables'!K234</f>
        <v>169</v>
      </c>
      <c r="BK272" s="190">
        <f xml:space="preserve">  'Generation Calculation'!CJ259-'Bidders Proposed Renewables'!L234</f>
        <v>159</v>
      </c>
      <c r="BL272" s="190">
        <f xml:space="preserve">  'Generation Calculation'!CK259-'Bidders Proposed Renewables'!M234</f>
        <v>145.48343201876216</v>
      </c>
      <c r="BM272" s="190">
        <f xml:space="preserve">  'Generation Calculation'!CL259-'Bidders Proposed Renewables'!N234</f>
        <v>128.0825120337087</v>
      </c>
      <c r="BN272" s="190">
        <f xml:space="preserve">  'Generation Calculation'!CM259-'Bidders Proposed Renewables'!O234</f>
        <v>130.57973292237327</v>
      </c>
      <c r="BO272" s="190">
        <f xml:space="preserve">  'Generation Calculation'!CN259-'Bidders Proposed Renewables'!P234</f>
        <v>133.89341365244587</v>
      </c>
      <c r="BP272" s="190">
        <f xml:space="preserve">  'Generation Calculation'!CO259-'Bidders Proposed Renewables'!Q234</f>
        <v>140.52330094001178</v>
      </c>
      <c r="BQ272" s="190">
        <f xml:space="preserve">  'Generation Calculation'!CP259-'Bidders Proposed Renewables'!R234</f>
        <v>148.74331501480219</v>
      </c>
      <c r="BR272" s="190">
        <f xml:space="preserve">  'Generation Calculation'!CQ259-'Bidders Proposed Renewables'!S234</f>
        <v>159</v>
      </c>
      <c r="BS272" s="190">
        <f xml:space="preserve">  'Generation Calculation'!CR259-'Bidders Proposed Renewables'!T234</f>
        <v>159</v>
      </c>
      <c r="BT272" s="190">
        <f xml:space="preserve">  'Generation Calculation'!CS259-'Bidders Proposed Renewables'!U234</f>
        <v>159</v>
      </c>
      <c r="BU272" s="190">
        <f xml:space="preserve">  'Generation Calculation'!CT259-'Bidders Proposed Renewables'!V234</f>
        <v>159</v>
      </c>
      <c r="BV272" s="190">
        <f xml:space="preserve">  'Generation Calculation'!CU259-'Bidders Proposed Renewables'!W234</f>
        <v>169</v>
      </c>
      <c r="BW272" s="190">
        <f xml:space="preserve">  'Generation Calculation'!CV259-'Bidders Proposed Renewables'!X234</f>
        <v>169</v>
      </c>
      <c r="BX272" s="190">
        <f xml:space="preserve">  'Generation Calculation'!CW259-'Bidders Proposed Renewables'!Y234</f>
        <v>169</v>
      </c>
      <c r="BY272" s="190">
        <f xml:space="preserve">  'Generation Calculation'!CX259-'Bidders Proposed Renewables'!Z234</f>
        <v>169</v>
      </c>
      <c r="BZ272" s="190">
        <f xml:space="preserve">  'Generation Calculation'!CY259-'Bidders Proposed Renewables'!AA234</f>
        <v>169</v>
      </c>
      <c r="CA272" s="190">
        <f xml:space="preserve">  'Generation Calculation'!CZ259-'Bidders Proposed Renewables'!AB234</f>
        <v>169</v>
      </c>
      <c r="CC272" s="171">
        <f t="shared" si="754"/>
        <v>170</v>
      </c>
      <c r="CD272" s="172">
        <f t="shared" si="755"/>
        <v>170</v>
      </c>
      <c r="CE272" s="172">
        <f t="shared" si="756"/>
        <v>170</v>
      </c>
      <c r="CF272" s="172">
        <f t="shared" si="757"/>
        <v>170</v>
      </c>
      <c r="CG272" s="172">
        <f t="shared" si="758"/>
        <v>170</v>
      </c>
      <c r="CH272" s="172">
        <f t="shared" si="759"/>
        <v>170</v>
      </c>
      <c r="CI272" s="172">
        <f t="shared" si="760"/>
        <v>170</v>
      </c>
      <c r="CJ272" s="172">
        <f t="shared" si="761"/>
        <v>160</v>
      </c>
      <c r="CK272" s="172">
        <f t="shared" si="762"/>
        <v>150</v>
      </c>
      <c r="CL272" s="172">
        <f t="shared" si="763"/>
        <v>130</v>
      </c>
      <c r="CM272" s="172">
        <f t="shared" si="764"/>
        <v>140</v>
      </c>
      <c r="CN272" s="172">
        <f t="shared" si="765"/>
        <v>140</v>
      </c>
      <c r="CO272" s="172">
        <f t="shared" si="766"/>
        <v>150</v>
      </c>
      <c r="CP272" s="172">
        <f t="shared" si="767"/>
        <v>150</v>
      </c>
      <c r="CQ272" s="172">
        <f t="shared" si="768"/>
        <v>160</v>
      </c>
      <c r="CR272" s="172">
        <f t="shared" si="769"/>
        <v>160</v>
      </c>
      <c r="CS272" s="172">
        <f t="shared" si="770"/>
        <v>160</v>
      </c>
      <c r="CT272" s="172">
        <f t="shared" si="771"/>
        <v>160</v>
      </c>
      <c r="CU272" s="172">
        <f t="shared" si="772"/>
        <v>170</v>
      </c>
      <c r="CV272" s="172">
        <f t="shared" si="773"/>
        <v>170</v>
      </c>
      <c r="CW272" s="172">
        <f t="shared" si="774"/>
        <v>170</v>
      </c>
      <c r="CX272" s="172">
        <f t="shared" si="775"/>
        <v>170</v>
      </c>
      <c r="CY272" s="172">
        <f t="shared" si="776"/>
        <v>170</v>
      </c>
      <c r="CZ272" s="172">
        <f t="shared" si="777"/>
        <v>170</v>
      </c>
      <c r="DB272" s="171">
        <f t="shared" si="778"/>
        <v>160</v>
      </c>
      <c r="DC272" s="172">
        <f t="shared" si="779"/>
        <v>160</v>
      </c>
      <c r="DD272" s="172">
        <f t="shared" si="780"/>
        <v>160</v>
      </c>
      <c r="DE272" s="172">
        <f t="shared" si="781"/>
        <v>160</v>
      </c>
      <c r="DF272" s="172">
        <f t="shared" si="782"/>
        <v>160</v>
      </c>
      <c r="DG272" s="172">
        <f t="shared" si="783"/>
        <v>160</v>
      </c>
      <c r="DH272" s="172">
        <f t="shared" si="784"/>
        <v>160</v>
      </c>
      <c r="DI272" s="172">
        <f t="shared" si="785"/>
        <v>150</v>
      </c>
      <c r="DJ272" s="172">
        <f t="shared" si="786"/>
        <v>140</v>
      </c>
      <c r="DK272" s="172">
        <f t="shared" si="787"/>
        <v>120</v>
      </c>
      <c r="DL272" s="172">
        <f t="shared" si="788"/>
        <v>130</v>
      </c>
      <c r="DM272" s="172">
        <f t="shared" si="789"/>
        <v>130</v>
      </c>
      <c r="DN272" s="172">
        <f t="shared" si="790"/>
        <v>140</v>
      </c>
      <c r="DO272" s="172">
        <f t="shared" si="791"/>
        <v>140</v>
      </c>
      <c r="DP272" s="172">
        <f t="shared" si="792"/>
        <v>150</v>
      </c>
      <c r="DQ272" s="172">
        <f t="shared" si="793"/>
        <v>150</v>
      </c>
      <c r="DR272" s="172">
        <f t="shared" si="794"/>
        <v>150</v>
      </c>
      <c r="DS272" s="172">
        <f t="shared" si="795"/>
        <v>150</v>
      </c>
      <c r="DT272" s="172">
        <f t="shared" si="796"/>
        <v>160</v>
      </c>
      <c r="DU272" s="172">
        <f t="shared" si="797"/>
        <v>160</v>
      </c>
      <c r="DV272" s="172">
        <f t="shared" si="798"/>
        <v>160</v>
      </c>
      <c r="DW272" s="172">
        <f t="shared" si="799"/>
        <v>160</v>
      </c>
      <c r="DX272" s="172">
        <f t="shared" si="800"/>
        <v>160</v>
      </c>
      <c r="DY272" s="172">
        <f t="shared" si="801"/>
        <v>160</v>
      </c>
      <c r="EA272" s="171">
        <f t="shared" si="802"/>
        <v>8200</v>
      </c>
      <c r="EB272" s="172">
        <f t="shared" si="803"/>
        <v>8200</v>
      </c>
      <c r="EC272" s="172">
        <f t="shared" si="804"/>
        <v>8200</v>
      </c>
      <c r="ED272" s="172">
        <f t="shared" si="805"/>
        <v>8200</v>
      </c>
      <c r="EE272" s="172">
        <f t="shared" si="806"/>
        <v>8200</v>
      </c>
      <c r="EF272" s="172">
        <f t="shared" si="807"/>
        <v>8200</v>
      </c>
      <c r="EG272" s="172">
        <f t="shared" si="808"/>
        <v>8200</v>
      </c>
      <c r="EH272" s="172">
        <f t="shared" si="809"/>
        <v>8300</v>
      </c>
      <c r="EI272" s="172">
        <f t="shared" si="810"/>
        <v>8400</v>
      </c>
      <c r="EJ272" s="172">
        <f t="shared" si="811"/>
        <v>8600</v>
      </c>
      <c r="EK272" s="172">
        <f t="shared" si="812"/>
        <v>8500</v>
      </c>
      <c r="EL272" s="172">
        <f t="shared" si="813"/>
        <v>8500</v>
      </c>
      <c r="EM272" s="172">
        <f t="shared" si="814"/>
        <v>8400</v>
      </c>
      <c r="EN272" s="172">
        <f t="shared" si="815"/>
        <v>8400</v>
      </c>
      <c r="EO272" s="172">
        <f t="shared" si="816"/>
        <v>8300</v>
      </c>
      <c r="EP272" s="172">
        <f t="shared" si="817"/>
        <v>8300</v>
      </c>
      <c r="EQ272" s="172">
        <f t="shared" si="818"/>
        <v>8300</v>
      </c>
      <c r="ER272" s="172">
        <f t="shared" si="819"/>
        <v>8300</v>
      </c>
      <c r="ES272" s="172">
        <f t="shared" si="820"/>
        <v>8200</v>
      </c>
      <c r="ET272" s="172">
        <f t="shared" si="821"/>
        <v>8200</v>
      </c>
      <c r="EU272" s="172">
        <f t="shared" si="822"/>
        <v>8200</v>
      </c>
      <c r="EV272" s="172">
        <f t="shared" si="823"/>
        <v>8200</v>
      </c>
      <c r="EW272" s="172">
        <f t="shared" si="824"/>
        <v>8200</v>
      </c>
      <c r="EX272" s="172">
        <f t="shared" si="825"/>
        <v>8200</v>
      </c>
      <c r="EZ272" s="171">
        <f t="shared" si="826"/>
        <v>8300</v>
      </c>
      <c r="FA272" s="172">
        <f t="shared" si="827"/>
        <v>8300</v>
      </c>
      <c r="FB272" s="172">
        <f t="shared" si="828"/>
        <v>8300</v>
      </c>
      <c r="FC272" s="172">
        <f t="shared" si="829"/>
        <v>8300</v>
      </c>
      <c r="FD272" s="172">
        <f t="shared" si="830"/>
        <v>8300</v>
      </c>
      <c r="FE272" s="172">
        <f t="shared" si="831"/>
        <v>8300</v>
      </c>
      <c r="FF272" s="172">
        <f t="shared" si="832"/>
        <v>8300</v>
      </c>
      <c r="FG272" s="172">
        <f t="shared" si="833"/>
        <v>8400</v>
      </c>
      <c r="FH272" s="172">
        <f t="shared" si="834"/>
        <v>8500</v>
      </c>
      <c r="FI272" s="172">
        <f t="shared" si="835"/>
        <v>8700</v>
      </c>
      <c r="FJ272" s="172">
        <f t="shared" si="836"/>
        <v>8600</v>
      </c>
      <c r="FK272" s="172">
        <f t="shared" si="837"/>
        <v>8600</v>
      </c>
      <c r="FL272" s="172">
        <f t="shared" si="838"/>
        <v>8500</v>
      </c>
      <c r="FM272" s="172">
        <f t="shared" si="839"/>
        <v>8500</v>
      </c>
      <c r="FN272" s="172">
        <f t="shared" si="840"/>
        <v>8400</v>
      </c>
      <c r="FO272" s="172">
        <f t="shared" si="841"/>
        <v>8400</v>
      </c>
      <c r="FP272" s="172">
        <f t="shared" si="842"/>
        <v>8400</v>
      </c>
      <c r="FQ272" s="172">
        <f t="shared" si="843"/>
        <v>8400</v>
      </c>
      <c r="FR272" s="172">
        <f t="shared" si="844"/>
        <v>8300</v>
      </c>
      <c r="FS272" s="172">
        <f t="shared" si="845"/>
        <v>8300</v>
      </c>
      <c r="FT272" s="172">
        <f t="shared" si="846"/>
        <v>8300</v>
      </c>
      <c r="FU272" s="172">
        <f t="shared" si="847"/>
        <v>8300</v>
      </c>
      <c r="FV272" s="172">
        <f t="shared" si="848"/>
        <v>8300</v>
      </c>
      <c r="FW272" s="172">
        <f t="shared" si="849"/>
        <v>8300</v>
      </c>
    </row>
    <row r="273" spans="3:179" ht="14.25" customHeight="1" x14ac:dyDescent="0.25">
      <c r="C273" s="132">
        <v>2039</v>
      </c>
      <c r="D273" s="14" t="s">
        <v>172</v>
      </c>
      <c r="E273" s="171">
        <f t="shared" si="706"/>
        <v>1387.49</v>
      </c>
      <c r="F273" s="172">
        <f t="shared" si="707"/>
        <v>1387.49</v>
      </c>
      <c r="G273" s="172">
        <f t="shared" si="708"/>
        <v>1387.49</v>
      </c>
      <c r="H273" s="172">
        <f t="shared" si="709"/>
        <v>1387.49</v>
      </c>
      <c r="I273" s="172">
        <f t="shared" si="710"/>
        <v>1387.49</v>
      </c>
      <c r="J273" s="172">
        <f t="shared" si="711"/>
        <v>1387.49</v>
      </c>
      <c r="K273" s="172">
        <f t="shared" si="712"/>
        <v>1387.49</v>
      </c>
      <c r="L273" s="172">
        <f t="shared" si="713"/>
        <v>1316.9963546713252</v>
      </c>
      <c r="M273" s="172">
        <f t="shared" si="714"/>
        <v>1159.3969649840267</v>
      </c>
      <c r="N273" s="172">
        <f t="shared" si="715"/>
        <v>1073.8987909968312</v>
      </c>
      <c r="O273" s="172">
        <f t="shared" si="716"/>
        <v>1043.493067356238</v>
      </c>
      <c r="P273" s="172">
        <f t="shared" si="717"/>
        <v>1077.5673054764375</v>
      </c>
      <c r="Q273" s="172">
        <f t="shared" si="718"/>
        <v>1097.4456477736292</v>
      </c>
      <c r="R273" s="172">
        <f t="shared" si="719"/>
        <v>1192.9408525231006</v>
      </c>
      <c r="S273" s="172">
        <f t="shared" si="720"/>
        <v>1321.29</v>
      </c>
      <c r="T273" s="172">
        <f t="shared" si="721"/>
        <v>1321.29</v>
      </c>
      <c r="U273" s="172">
        <f t="shared" si="722"/>
        <v>1321.29</v>
      </c>
      <c r="V273" s="172">
        <f t="shared" si="723"/>
        <v>1321.29</v>
      </c>
      <c r="W273" s="172">
        <f t="shared" si="724"/>
        <v>1387.49</v>
      </c>
      <c r="X273" s="172">
        <f t="shared" si="725"/>
        <v>1387.49</v>
      </c>
      <c r="Y273" s="172">
        <f t="shared" si="726"/>
        <v>1387.49</v>
      </c>
      <c r="Z273" s="172">
        <f t="shared" si="727"/>
        <v>1387.49</v>
      </c>
      <c r="AA273" s="172">
        <f t="shared" si="728"/>
        <v>1387.49</v>
      </c>
      <c r="AB273" s="172">
        <f t="shared" si="729"/>
        <v>1387.49</v>
      </c>
      <c r="AC273" s="176">
        <f xml:space="preserve"> SUM(E273:AB273) * 30</f>
        <v>938528.06951344805</v>
      </c>
      <c r="AD273" s="195"/>
      <c r="AE273" s="171">
        <f t="shared" si="730"/>
        <v>8210</v>
      </c>
      <c r="AF273" s="172">
        <f t="shared" si="731"/>
        <v>8210</v>
      </c>
      <c r="AG273" s="172">
        <f t="shared" si="732"/>
        <v>8210</v>
      </c>
      <c r="AH273" s="172">
        <f t="shared" si="733"/>
        <v>8210</v>
      </c>
      <c r="AI273" s="172">
        <f t="shared" si="734"/>
        <v>8210</v>
      </c>
      <c r="AJ273" s="172">
        <f t="shared" si="735"/>
        <v>8210</v>
      </c>
      <c r="AK273" s="172">
        <f t="shared" si="736"/>
        <v>8210</v>
      </c>
      <c r="AL273" s="172">
        <f t="shared" si="737"/>
        <v>8316.3832897171324</v>
      </c>
      <c r="AM273" s="172">
        <f t="shared" si="738"/>
        <v>8542.8443259011001</v>
      </c>
      <c r="AN273" s="172">
        <f t="shared" si="739"/>
        <v>8659.9207660045377</v>
      </c>
      <c r="AO273" s="172">
        <f t="shared" si="740"/>
        <v>8700.6758492887147</v>
      </c>
      <c r="AP273" s="172">
        <f t="shared" si="741"/>
        <v>8654.973271865214</v>
      </c>
      <c r="AQ273" s="172">
        <f t="shared" si="742"/>
        <v>8628.0488743712631</v>
      </c>
      <c r="AR273" s="172">
        <f t="shared" si="743"/>
        <v>8495.8555349547169</v>
      </c>
      <c r="AS273" s="172">
        <f t="shared" si="744"/>
        <v>8310</v>
      </c>
      <c r="AT273" s="172">
        <f t="shared" si="745"/>
        <v>8310</v>
      </c>
      <c r="AU273" s="172">
        <f t="shared" si="746"/>
        <v>8310</v>
      </c>
      <c r="AV273" s="172">
        <f t="shared" si="747"/>
        <v>8310</v>
      </c>
      <c r="AW273" s="172">
        <f t="shared" si="748"/>
        <v>8210</v>
      </c>
      <c r="AX273" s="172">
        <f t="shared" si="749"/>
        <v>8210</v>
      </c>
      <c r="AY273" s="172">
        <f t="shared" si="750"/>
        <v>8210</v>
      </c>
      <c r="AZ273" s="172">
        <f t="shared" si="751"/>
        <v>8210</v>
      </c>
      <c r="BA273" s="172">
        <f t="shared" si="752"/>
        <v>8210</v>
      </c>
      <c r="BB273" s="172">
        <f t="shared" si="753"/>
        <v>8210</v>
      </c>
      <c r="BD273" s="189">
        <f xml:space="preserve">  'Generation Calculation'!CC260-'Bidders Proposed Renewables'!E235</f>
        <v>169</v>
      </c>
      <c r="BE273" s="190">
        <f xml:space="preserve">  'Generation Calculation'!CD260-'Bidders Proposed Renewables'!F235</f>
        <v>169</v>
      </c>
      <c r="BF273" s="190">
        <f xml:space="preserve">  'Generation Calculation'!CE260-'Bidders Proposed Renewables'!G235</f>
        <v>169</v>
      </c>
      <c r="BG273" s="190">
        <f xml:space="preserve">  'Generation Calculation'!CF260-'Bidders Proposed Renewables'!H235</f>
        <v>169</v>
      </c>
      <c r="BH273" s="190">
        <f xml:space="preserve">  'Generation Calculation'!CG260-'Bidders Proposed Renewables'!I235</f>
        <v>169</v>
      </c>
      <c r="BI273" s="190">
        <f xml:space="preserve">  'Generation Calculation'!CH260-'Bidders Proposed Renewables'!J235</f>
        <v>169</v>
      </c>
      <c r="BJ273" s="190">
        <f xml:space="preserve">  'Generation Calculation'!CI260-'Bidders Proposed Renewables'!K235</f>
        <v>169</v>
      </c>
      <c r="BK273" s="190">
        <f xml:space="preserve">  'Generation Calculation'!CJ260-'Bidders Proposed Renewables'!L235</f>
        <v>158.36167102828671</v>
      </c>
      <c r="BL273" s="190">
        <f xml:space="preserve">  'Generation Calculation'!CK260-'Bidders Proposed Renewables'!M235</f>
        <v>135.71556740988996</v>
      </c>
      <c r="BM273" s="190">
        <f xml:space="preserve">  'Generation Calculation'!CL260-'Bidders Proposed Renewables'!N235</f>
        <v>124.00792339954631</v>
      </c>
      <c r="BN273" s="190">
        <f xml:space="preserve">  'Generation Calculation'!CM260-'Bidders Proposed Renewables'!O235</f>
        <v>119.93241507112856</v>
      </c>
      <c r="BO273" s="190">
        <f xml:space="preserve">  'Generation Calculation'!CN260-'Bidders Proposed Renewables'!P235</f>
        <v>124.50267281347865</v>
      </c>
      <c r="BP273" s="190">
        <f xml:space="preserve">  'Generation Calculation'!CO260-'Bidders Proposed Renewables'!Q235</f>
        <v>127.19511256287376</v>
      </c>
      <c r="BQ273" s="190">
        <f xml:space="preserve">  'Generation Calculation'!CP260-'Bidders Proposed Renewables'!R235</f>
        <v>140.4144465045284</v>
      </c>
      <c r="BR273" s="190">
        <f xml:space="preserve">  'Generation Calculation'!CQ260-'Bidders Proposed Renewables'!S235</f>
        <v>159</v>
      </c>
      <c r="BS273" s="190">
        <f xml:space="preserve">  'Generation Calculation'!CR260-'Bidders Proposed Renewables'!T235</f>
        <v>159</v>
      </c>
      <c r="BT273" s="190">
        <f xml:space="preserve">  'Generation Calculation'!CS260-'Bidders Proposed Renewables'!U235</f>
        <v>159</v>
      </c>
      <c r="BU273" s="190">
        <f xml:space="preserve">  'Generation Calculation'!CT260-'Bidders Proposed Renewables'!V235</f>
        <v>159</v>
      </c>
      <c r="BV273" s="190">
        <f xml:space="preserve">  'Generation Calculation'!CU260-'Bidders Proposed Renewables'!W235</f>
        <v>169</v>
      </c>
      <c r="BW273" s="190">
        <f xml:space="preserve">  'Generation Calculation'!CV260-'Bidders Proposed Renewables'!X235</f>
        <v>169</v>
      </c>
      <c r="BX273" s="190">
        <f xml:space="preserve">  'Generation Calculation'!CW260-'Bidders Proposed Renewables'!Y235</f>
        <v>169</v>
      </c>
      <c r="BY273" s="190">
        <f xml:space="preserve">  'Generation Calculation'!CX260-'Bidders Proposed Renewables'!Z235</f>
        <v>169</v>
      </c>
      <c r="BZ273" s="190">
        <f xml:space="preserve">  'Generation Calculation'!CY260-'Bidders Proposed Renewables'!AA235</f>
        <v>169</v>
      </c>
      <c r="CA273" s="190">
        <f xml:space="preserve">  'Generation Calculation'!CZ260-'Bidders Proposed Renewables'!AB235</f>
        <v>169</v>
      </c>
      <c r="CC273" s="171">
        <f t="shared" si="754"/>
        <v>170</v>
      </c>
      <c r="CD273" s="172">
        <f t="shared" si="755"/>
        <v>170</v>
      </c>
      <c r="CE273" s="172">
        <f t="shared" si="756"/>
        <v>170</v>
      </c>
      <c r="CF273" s="172">
        <f t="shared" si="757"/>
        <v>170</v>
      </c>
      <c r="CG273" s="172">
        <f t="shared" si="758"/>
        <v>170</v>
      </c>
      <c r="CH273" s="172">
        <f t="shared" si="759"/>
        <v>170</v>
      </c>
      <c r="CI273" s="172">
        <f t="shared" si="760"/>
        <v>170</v>
      </c>
      <c r="CJ273" s="172">
        <f t="shared" si="761"/>
        <v>160</v>
      </c>
      <c r="CK273" s="172">
        <f t="shared" si="762"/>
        <v>140</v>
      </c>
      <c r="CL273" s="172">
        <f t="shared" si="763"/>
        <v>130</v>
      </c>
      <c r="CM273" s="172">
        <f t="shared" si="764"/>
        <v>120</v>
      </c>
      <c r="CN273" s="172">
        <f t="shared" si="765"/>
        <v>130</v>
      </c>
      <c r="CO273" s="172">
        <f t="shared" si="766"/>
        <v>130</v>
      </c>
      <c r="CP273" s="172">
        <f t="shared" si="767"/>
        <v>150</v>
      </c>
      <c r="CQ273" s="172">
        <f t="shared" si="768"/>
        <v>160</v>
      </c>
      <c r="CR273" s="172">
        <f t="shared" si="769"/>
        <v>160</v>
      </c>
      <c r="CS273" s="172">
        <f t="shared" si="770"/>
        <v>160</v>
      </c>
      <c r="CT273" s="172">
        <f t="shared" si="771"/>
        <v>160</v>
      </c>
      <c r="CU273" s="172">
        <f t="shared" si="772"/>
        <v>170</v>
      </c>
      <c r="CV273" s="172">
        <f t="shared" si="773"/>
        <v>170</v>
      </c>
      <c r="CW273" s="172">
        <f t="shared" si="774"/>
        <v>170</v>
      </c>
      <c r="CX273" s="172">
        <f t="shared" si="775"/>
        <v>170</v>
      </c>
      <c r="CY273" s="172">
        <f t="shared" si="776"/>
        <v>170</v>
      </c>
      <c r="CZ273" s="172">
        <f t="shared" si="777"/>
        <v>170</v>
      </c>
      <c r="DB273" s="171">
        <f t="shared" si="778"/>
        <v>160</v>
      </c>
      <c r="DC273" s="172">
        <f t="shared" si="779"/>
        <v>160</v>
      </c>
      <c r="DD273" s="172">
        <f t="shared" si="780"/>
        <v>160</v>
      </c>
      <c r="DE273" s="172">
        <f t="shared" si="781"/>
        <v>160</v>
      </c>
      <c r="DF273" s="172">
        <f t="shared" si="782"/>
        <v>160</v>
      </c>
      <c r="DG273" s="172">
        <f t="shared" si="783"/>
        <v>160</v>
      </c>
      <c r="DH273" s="172">
        <f t="shared" si="784"/>
        <v>160</v>
      </c>
      <c r="DI273" s="172">
        <f t="shared" si="785"/>
        <v>150</v>
      </c>
      <c r="DJ273" s="172">
        <f t="shared" si="786"/>
        <v>130</v>
      </c>
      <c r="DK273" s="172">
        <f t="shared" si="787"/>
        <v>120</v>
      </c>
      <c r="DL273" s="172">
        <f t="shared" si="788"/>
        <v>110.00000000000001</v>
      </c>
      <c r="DM273" s="172">
        <f t="shared" si="789"/>
        <v>120</v>
      </c>
      <c r="DN273" s="172">
        <f t="shared" si="790"/>
        <v>120</v>
      </c>
      <c r="DO273" s="172">
        <f t="shared" si="791"/>
        <v>140</v>
      </c>
      <c r="DP273" s="172">
        <f t="shared" si="792"/>
        <v>150</v>
      </c>
      <c r="DQ273" s="172">
        <f t="shared" si="793"/>
        <v>150</v>
      </c>
      <c r="DR273" s="172">
        <f t="shared" si="794"/>
        <v>150</v>
      </c>
      <c r="DS273" s="172">
        <f t="shared" si="795"/>
        <v>150</v>
      </c>
      <c r="DT273" s="172">
        <f t="shared" si="796"/>
        <v>160</v>
      </c>
      <c r="DU273" s="172">
        <f t="shared" si="797"/>
        <v>160</v>
      </c>
      <c r="DV273" s="172">
        <f t="shared" si="798"/>
        <v>160</v>
      </c>
      <c r="DW273" s="172">
        <f t="shared" si="799"/>
        <v>160</v>
      </c>
      <c r="DX273" s="172">
        <f t="shared" si="800"/>
        <v>160</v>
      </c>
      <c r="DY273" s="172">
        <f t="shared" si="801"/>
        <v>160</v>
      </c>
      <c r="EA273" s="171">
        <f t="shared" si="802"/>
        <v>8200</v>
      </c>
      <c r="EB273" s="172">
        <f t="shared" si="803"/>
        <v>8200</v>
      </c>
      <c r="EC273" s="172">
        <f t="shared" si="804"/>
        <v>8200</v>
      </c>
      <c r="ED273" s="172">
        <f t="shared" si="805"/>
        <v>8200</v>
      </c>
      <c r="EE273" s="172">
        <f t="shared" si="806"/>
        <v>8200</v>
      </c>
      <c r="EF273" s="172">
        <f t="shared" si="807"/>
        <v>8200</v>
      </c>
      <c r="EG273" s="172">
        <f t="shared" si="808"/>
        <v>8200</v>
      </c>
      <c r="EH273" s="172">
        <f t="shared" si="809"/>
        <v>8300</v>
      </c>
      <c r="EI273" s="172">
        <f t="shared" si="810"/>
        <v>8500</v>
      </c>
      <c r="EJ273" s="172">
        <f t="shared" si="811"/>
        <v>8600</v>
      </c>
      <c r="EK273" s="172">
        <f t="shared" si="812"/>
        <v>8700</v>
      </c>
      <c r="EL273" s="172">
        <f t="shared" si="813"/>
        <v>8600</v>
      </c>
      <c r="EM273" s="172">
        <f t="shared" si="814"/>
        <v>8600</v>
      </c>
      <c r="EN273" s="172">
        <f t="shared" si="815"/>
        <v>8400</v>
      </c>
      <c r="EO273" s="172">
        <f t="shared" si="816"/>
        <v>8300</v>
      </c>
      <c r="EP273" s="172">
        <f t="shared" si="817"/>
        <v>8300</v>
      </c>
      <c r="EQ273" s="172">
        <f t="shared" si="818"/>
        <v>8300</v>
      </c>
      <c r="ER273" s="172">
        <f t="shared" si="819"/>
        <v>8300</v>
      </c>
      <c r="ES273" s="172">
        <f t="shared" si="820"/>
        <v>8200</v>
      </c>
      <c r="ET273" s="172">
        <f t="shared" si="821"/>
        <v>8200</v>
      </c>
      <c r="EU273" s="172">
        <f t="shared" si="822"/>
        <v>8200</v>
      </c>
      <c r="EV273" s="172">
        <f t="shared" si="823"/>
        <v>8200</v>
      </c>
      <c r="EW273" s="172">
        <f t="shared" si="824"/>
        <v>8200</v>
      </c>
      <c r="EX273" s="172">
        <f t="shared" si="825"/>
        <v>8200</v>
      </c>
      <c r="EZ273" s="171">
        <f t="shared" si="826"/>
        <v>8300</v>
      </c>
      <c r="FA273" s="172">
        <f t="shared" si="827"/>
        <v>8300</v>
      </c>
      <c r="FB273" s="172">
        <f t="shared" si="828"/>
        <v>8300</v>
      </c>
      <c r="FC273" s="172">
        <f t="shared" si="829"/>
        <v>8300</v>
      </c>
      <c r="FD273" s="172">
        <f t="shared" si="830"/>
        <v>8300</v>
      </c>
      <c r="FE273" s="172">
        <f t="shared" si="831"/>
        <v>8300</v>
      </c>
      <c r="FF273" s="172">
        <f t="shared" si="832"/>
        <v>8300</v>
      </c>
      <c r="FG273" s="172">
        <f t="shared" si="833"/>
        <v>8400</v>
      </c>
      <c r="FH273" s="172">
        <f t="shared" si="834"/>
        <v>8600</v>
      </c>
      <c r="FI273" s="172">
        <f t="shared" si="835"/>
        <v>8700</v>
      </c>
      <c r="FJ273" s="172">
        <f t="shared" si="836"/>
        <v>8800</v>
      </c>
      <c r="FK273" s="172">
        <f t="shared" si="837"/>
        <v>8700</v>
      </c>
      <c r="FL273" s="172">
        <f t="shared" si="838"/>
        <v>8700</v>
      </c>
      <c r="FM273" s="172">
        <f t="shared" si="839"/>
        <v>8500</v>
      </c>
      <c r="FN273" s="172">
        <f t="shared" si="840"/>
        <v>8400</v>
      </c>
      <c r="FO273" s="172">
        <f t="shared" si="841"/>
        <v>8400</v>
      </c>
      <c r="FP273" s="172">
        <f t="shared" si="842"/>
        <v>8400</v>
      </c>
      <c r="FQ273" s="172">
        <f t="shared" si="843"/>
        <v>8400</v>
      </c>
      <c r="FR273" s="172">
        <f t="shared" si="844"/>
        <v>8300</v>
      </c>
      <c r="FS273" s="172">
        <f t="shared" si="845"/>
        <v>8300</v>
      </c>
      <c r="FT273" s="172">
        <f t="shared" si="846"/>
        <v>8300</v>
      </c>
      <c r="FU273" s="172">
        <f t="shared" si="847"/>
        <v>8300</v>
      </c>
      <c r="FV273" s="172">
        <f t="shared" si="848"/>
        <v>8300</v>
      </c>
      <c r="FW273" s="172">
        <f t="shared" si="849"/>
        <v>8300</v>
      </c>
    </row>
    <row r="274" spans="3:179" ht="14.25" customHeight="1" x14ac:dyDescent="0.25">
      <c r="C274" s="132">
        <v>2039</v>
      </c>
      <c r="D274" s="14" t="s">
        <v>173</v>
      </c>
      <c r="E274" s="171">
        <f t="shared" si="706"/>
        <v>1387.49</v>
      </c>
      <c r="F274" s="172">
        <f t="shared" si="707"/>
        <v>1387.49</v>
      </c>
      <c r="G274" s="172">
        <f t="shared" si="708"/>
        <v>1387.49</v>
      </c>
      <c r="H274" s="172">
        <f t="shared" si="709"/>
        <v>1387.49</v>
      </c>
      <c r="I274" s="172">
        <f t="shared" si="710"/>
        <v>1387.49</v>
      </c>
      <c r="J274" s="172">
        <f t="shared" si="711"/>
        <v>1387.49</v>
      </c>
      <c r="K274" s="172">
        <f t="shared" si="712"/>
        <v>1387.49</v>
      </c>
      <c r="L274" s="172">
        <f t="shared" si="713"/>
        <v>1321.29</v>
      </c>
      <c r="M274" s="172">
        <f t="shared" si="714"/>
        <v>1218.3817273815368</v>
      </c>
      <c r="N274" s="172">
        <f t="shared" si="715"/>
        <v>1083.4794381324821</v>
      </c>
      <c r="O274" s="172">
        <f t="shared" si="716"/>
        <v>1056.8737973807204</v>
      </c>
      <c r="P274" s="172">
        <f t="shared" si="717"/>
        <v>1054.8589599982035</v>
      </c>
      <c r="Q274" s="172">
        <f t="shared" si="718"/>
        <v>1169.4826578024431</v>
      </c>
      <c r="R274" s="172">
        <f t="shared" si="719"/>
        <v>1217.9553051028026</v>
      </c>
      <c r="S274" s="172">
        <f t="shared" si="720"/>
        <v>1321.29</v>
      </c>
      <c r="T274" s="172">
        <f t="shared" si="721"/>
        <v>1321.29</v>
      </c>
      <c r="U274" s="172">
        <f t="shared" si="722"/>
        <v>1321.29</v>
      </c>
      <c r="V274" s="172">
        <f t="shared" si="723"/>
        <v>1321.29</v>
      </c>
      <c r="W274" s="172">
        <f t="shared" si="724"/>
        <v>1387.49</v>
      </c>
      <c r="X274" s="172">
        <f t="shared" si="725"/>
        <v>1387.49</v>
      </c>
      <c r="Y274" s="172">
        <f t="shared" si="726"/>
        <v>1387.49</v>
      </c>
      <c r="Z274" s="172">
        <f t="shared" si="727"/>
        <v>1387.49</v>
      </c>
      <c r="AA274" s="172">
        <f t="shared" si="728"/>
        <v>1387.49</v>
      </c>
      <c r="AB274" s="172">
        <f t="shared" si="729"/>
        <v>1387.49</v>
      </c>
      <c r="AC274" s="176">
        <f xml:space="preserve"> SUM(E274:AB274) * 31</f>
        <v>974790.4084597443</v>
      </c>
      <c r="AD274" s="195"/>
      <c r="AE274" s="171">
        <f t="shared" si="730"/>
        <v>8210</v>
      </c>
      <c r="AF274" s="172">
        <f t="shared" si="731"/>
        <v>8210</v>
      </c>
      <c r="AG274" s="172">
        <f t="shared" si="732"/>
        <v>8210</v>
      </c>
      <c r="AH274" s="172">
        <f t="shared" si="733"/>
        <v>8210</v>
      </c>
      <c r="AI274" s="172">
        <f t="shared" si="734"/>
        <v>8210</v>
      </c>
      <c r="AJ274" s="172">
        <f t="shared" si="735"/>
        <v>8210</v>
      </c>
      <c r="AK274" s="172">
        <f t="shared" si="736"/>
        <v>8210</v>
      </c>
      <c r="AL274" s="172">
        <f t="shared" si="737"/>
        <v>8310</v>
      </c>
      <c r="AM274" s="172">
        <f t="shared" si="738"/>
        <v>8459.7981033365195</v>
      </c>
      <c r="AN274" s="172">
        <f t="shared" si="739"/>
        <v>8646.9860181876775</v>
      </c>
      <c r="AO274" s="172">
        <f t="shared" si="740"/>
        <v>8682.7954707153185</v>
      </c>
      <c r="AP274" s="172">
        <f t="shared" si="741"/>
        <v>8685.4933275295734</v>
      </c>
      <c r="AQ274" s="172">
        <f t="shared" si="742"/>
        <v>8528.7809966489385</v>
      </c>
      <c r="AR274" s="172">
        <f t="shared" si="743"/>
        <v>8460.4055248606219</v>
      </c>
      <c r="AS274" s="172">
        <f t="shared" si="744"/>
        <v>8310</v>
      </c>
      <c r="AT274" s="172">
        <f t="shared" si="745"/>
        <v>8310</v>
      </c>
      <c r="AU274" s="172">
        <f t="shared" si="746"/>
        <v>8310</v>
      </c>
      <c r="AV274" s="172">
        <f t="shared" si="747"/>
        <v>8310</v>
      </c>
      <c r="AW274" s="172">
        <f t="shared" si="748"/>
        <v>8210</v>
      </c>
      <c r="AX274" s="172">
        <f t="shared" si="749"/>
        <v>8210</v>
      </c>
      <c r="AY274" s="172">
        <f t="shared" si="750"/>
        <v>8210</v>
      </c>
      <c r="AZ274" s="172">
        <f t="shared" si="751"/>
        <v>8210</v>
      </c>
      <c r="BA274" s="172">
        <f t="shared" si="752"/>
        <v>8210</v>
      </c>
      <c r="BB274" s="172">
        <f t="shared" si="753"/>
        <v>8210</v>
      </c>
      <c r="BD274" s="189">
        <f xml:space="preserve">  'Generation Calculation'!CC261-'Bidders Proposed Renewables'!E236</f>
        <v>169</v>
      </c>
      <c r="BE274" s="190">
        <f xml:space="preserve">  'Generation Calculation'!CD261-'Bidders Proposed Renewables'!F236</f>
        <v>169</v>
      </c>
      <c r="BF274" s="190">
        <f xml:space="preserve">  'Generation Calculation'!CE261-'Bidders Proposed Renewables'!G236</f>
        <v>169</v>
      </c>
      <c r="BG274" s="190">
        <f xml:space="preserve">  'Generation Calculation'!CF261-'Bidders Proposed Renewables'!H236</f>
        <v>169</v>
      </c>
      <c r="BH274" s="190">
        <f xml:space="preserve">  'Generation Calculation'!CG261-'Bidders Proposed Renewables'!I236</f>
        <v>169</v>
      </c>
      <c r="BI274" s="190">
        <f xml:space="preserve">  'Generation Calculation'!CH261-'Bidders Proposed Renewables'!J236</f>
        <v>169</v>
      </c>
      <c r="BJ274" s="190">
        <f xml:space="preserve">  'Generation Calculation'!CI261-'Bidders Proposed Renewables'!K236</f>
        <v>169</v>
      </c>
      <c r="BK274" s="190">
        <f xml:space="preserve">  'Generation Calculation'!CJ261-'Bidders Proposed Renewables'!L236</f>
        <v>159</v>
      </c>
      <c r="BL274" s="190">
        <f xml:space="preserve">  'Generation Calculation'!CK261-'Bidders Proposed Renewables'!M236</f>
        <v>144.02018966634802</v>
      </c>
      <c r="BM274" s="190">
        <f xml:space="preserve">  'Generation Calculation'!CL261-'Bidders Proposed Renewables'!N236</f>
        <v>125.30139818123226</v>
      </c>
      <c r="BN274" s="190">
        <f xml:space="preserve">  'Generation Calculation'!CM261-'Bidders Proposed Renewables'!O236</f>
        <v>121.72045292846815</v>
      </c>
      <c r="BO274" s="190">
        <f xml:space="preserve">  'Generation Calculation'!CN261-'Bidders Proposed Renewables'!P236</f>
        <v>121.45066724704265</v>
      </c>
      <c r="BP274" s="190">
        <f xml:space="preserve">  'Generation Calculation'!CO261-'Bidders Proposed Renewables'!Q236</f>
        <v>137.12190033510615</v>
      </c>
      <c r="BQ274" s="190">
        <f xml:space="preserve">  'Generation Calculation'!CP261-'Bidders Proposed Renewables'!R236</f>
        <v>143.95944751393785</v>
      </c>
      <c r="BR274" s="190">
        <f xml:space="preserve">  'Generation Calculation'!CQ261-'Bidders Proposed Renewables'!S236</f>
        <v>159</v>
      </c>
      <c r="BS274" s="190">
        <f xml:space="preserve">  'Generation Calculation'!CR261-'Bidders Proposed Renewables'!T236</f>
        <v>159</v>
      </c>
      <c r="BT274" s="190">
        <f xml:space="preserve">  'Generation Calculation'!CS261-'Bidders Proposed Renewables'!U236</f>
        <v>159</v>
      </c>
      <c r="BU274" s="190">
        <f xml:space="preserve">  'Generation Calculation'!CT261-'Bidders Proposed Renewables'!V236</f>
        <v>159</v>
      </c>
      <c r="BV274" s="190">
        <f xml:space="preserve">  'Generation Calculation'!CU261-'Bidders Proposed Renewables'!W236</f>
        <v>169</v>
      </c>
      <c r="BW274" s="190">
        <f xml:space="preserve">  'Generation Calculation'!CV261-'Bidders Proposed Renewables'!X236</f>
        <v>169</v>
      </c>
      <c r="BX274" s="190">
        <f xml:space="preserve">  'Generation Calculation'!CW261-'Bidders Proposed Renewables'!Y236</f>
        <v>169</v>
      </c>
      <c r="BY274" s="190">
        <f xml:space="preserve">  'Generation Calculation'!CX261-'Bidders Proposed Renewables'!Z236</f>
        <v>169</v>
      </c>
      <c r="BZ274" s="190">
        <f xml:space="preserve">  'Generation Calculation'!CY261-'Bidders Proposed Renewables'!AA236</f>
        <v>169</v>
      </c>
      <c r="CA274" s="190">
        <f xml:space="preserve">  'Generation Calculation'!CZ261-'Bidders Proposed Renewables'!AB236</f>
        <v>169</v>
      </c>
      <c r="CC274" s="171">
        <f t="shared" si="754"/>
        <v>170</v>
      </c>
      <c r="CD274" s="172">
        <f t="shared" si="755"/>
        <v>170</v>
      </c>
      <c r="CE274" s="172">
        <f t="shared" si="756"/>
        <v>170</v>
      </c>
      <c r="CF274" s="172">
        <f t="shared" si="757"/>
        <v>170</v>
      </c>
      <c r="CG274" s="172">
        <f t="shared" si="758"/>
        <v>170</v>
      </c>
      <c r="CH274" s="172">
        <f t="shared" si="759"/>
        <v>170</v>
      </c>
      <c r="CI274" s="172">
        <f t="shared" si="760"/>
        <v>170</v>
      </c>
      <c r="CJ274" s="172">
        <f t="shared" si="761"/>
        <v>160</v>
      </c>
      <c r="CK274" s="172">
        <f t="shared" si="762"/>
        <v>150</v>
      </c>
      <c r="CL274" s="172">
        <f t="shared" si="763"/>
        <v>130</v>
      </c>
      <c r="CM274" s="172">
        <f t="shared" si="764"/>
        <v>130</v>
      </c>
      <c r="CN274" s="172">
        <f t="shared" si="765"/>
        <v>130</v>
      </c>
      <c r="CO274" s="172">
        <f t="shared" si="766"/>
        <v>140</v>
      </c>
      <c r="CP274" s="172">
        <f t="shared" si="767"/>
        <v>150</v>
      </c>
      <c r="CQ274" s="172">
        <f t="shared" si="768"/>
        <v>160</v>
      </c>
      <c r="CR274" s="172">
        <f t="shared" si="769"/>
        <v>160</v>
      </c>
      <c r="CS274" s="172">
        <f t="shared" si="770"/>
        <v>160</v>
      </c>
      <c r="CT274" s="172">
        <f t="shared" si="771"/>
        <v>160</v>
      </c>
      <c r="CU274" s="172">
        <f t="shared" si="772"/>
        <v>170</v>
      </c>
      <c r="CV274" s="172">
        <f t="shared" si="773"/>
        <v>170</v>
      </c>
      <c r="CW274" s="172">
        <f t="shared" si="774"/>
        <v>170</v>
      </c>
      <c r="CX274" s="172">
        <f t="shared" si="775"/>
        <v>170</v>
      </c>
      <c r="CY274" s="172">
        <f t="shared" si="776"/>
        <v>170</v>
      </c>
      <c r="CZ274" s="172">
        <f t="shared" si="777"/>
        <v>170</v>
      </c>
      <c r="DB274" s="171">
        <f t="shared" si="778"/>
        <v>160</v>
      </c>
      <c r="DC274" s="172">
        <f t="shared" si="779"/>
        <v>160</v>
      </c>
      <c r="DD274" s="172">
        <f t="shared" si="780"/>
        <v>160</v>
      </c>
      <c r="DE274" s="172">
        <f t="shared" si="781"/>
        <v>160</v>
      </c>
      <c r="DF274" s="172">
        <f t="shared" si="782"/>
        <v>160</v>
      </c>
      <c r="DG274" s="172">
        <f t="shared" si="783"/>
        <v>160</v>
      </c>
      <c r="DH274" s="172">
        <f t="shared" si="784"/>
        <v>160</v>
      </c>
      <c r="DI274" s="172">
        <f t="shared" si="785"/>
        <v>150</v>
      </c>
      <c r="DJ274" s="172">
        <f t="shared" si="786"/>
        <v>140</v>
      </c>
      <c r="DK274" s="172">
        <f t="shared" si="787"/>
        <v>120</v>
      </c>
      <c r="DL274" s="172">
        <f t="shared" si="788"/>
        <v>120</v>
      </c>
      <c r="DM274" s="172">
        <f t="shared" si="789"/>
        <v>120</v>
      </c>
      <c r="DN274" s="172">
        <f t="shared" si="790"/>
        <v>130</v>
      </c>
      <c r="DO274" s="172">
        <f t="shared" si="791"/>
        <v>140</v>
      </c>
      <c r="DP274" s="172">
        <f t="shared" si="792"/>
        <v>150</v>
      </c>
      <c r="DQ274" s="172">
        <f t="shared" si="793"/>
        <v>150</v>
      </c>
      <c r="DR274" s="172">
        <f t="shared" si="794"/>
        <v>150</v>
      </c>
      <c r="DS274" s="172">
        <f t="shared" si="795"/>
        <v>150</v>
      </c>
      <c r="DT274" s="172">
        <f t="shared" si="796"/>
        <v>160</v>
      </c>
      <c r="DU274" s="172">
        <f t="shared" si="797"/>
        <v>160</v>
      </c>
      <c r="DV274" s="172">
        <f t="shared" si="798"/>
        <v>160</v>
      </c>
      <c r="DW274" s="172">
        <f t="shared" si="799"/>
        <v>160</v>
      </c>
      <c r="DX274" s="172">
        <f t="shared" si="800"/>
        <v>160</v>
      </c>
      <c r="DY274" s="172">
        <f t="shared" si="801"/>
        <v>160</v>
      </c>
      <c r="EA274" s="171">
        <f t="shared" si="802"/>
        <v>8200</v>
      </c>
      <c r="EB274" s="172">
        <f t="shared" si="803"/>
        <v>8200</v>
      </c>
      <c r="EC274" s="172">
        <f t="shared" si="804"/>
        <v>8200</v>
      </c>
      <c r="ED274" s="172">
        <f t="shared" si="805"/>
        <v>8200</v>
      </c>
      <c r="EE274" s="172">
        <f t="shared" si="806"/>
        <v>8200</v>
      </c>
      <c r="EF274" s="172">
        <f t="shared" si="807"/>
        <v>8200</v>
      </c>
      <c r="EG274" s="172">
        <f t="shared" si="808"/>
        <v>8200</v>
      </c>
      <c r="EH274" s="172">
        <f t="shared" si="809"/>
        <v>8300</v>
      </c>
      <c r="EI274" s="172">
        <f t="shared" si="810"/>
        <v>8400</v>
      </c>
      <c r="EJ274" s="172">
        <f t="shared" si="811"/>
        <v>8600</v>
      </c>
      <c r="EK274" s="172">
        <f t="shared" si="812"/>
        <v>8600</v>
      </c>
      <c r="EL274" s="172">
        <f t="shared" si="813"/>
        <v>8600</v>
      </c>
      <c r="EM274" s="172">
        <f t="shared" si="814"/>
        <v>8500</v>
      </c>
      <c r="EN274" s="172">
        <f t="shared" si="815"/>
        <v>8400</v>
      </c>
      <c r="EO274" s="172">
        <f t="shared" si="816"/>
        <v>8300</v>
      </c>
      <c r="EP274" s="172">
        <f t="shared" si="817"/>
        <v>8300</v>
      </c>
      <c r="EQ274" s="172">
        <f t="shared" si="818"/>
        <v>8300</v>
      </c>
      <c r="ER274" s="172">
        <f t="shared" si="819"/>
        <v>8300</v>
      </c>
      <c r="ES274" s="172">
        <f t="shared" si="820"/>
        <v>8200</v>
      </c>
      <c r="ET274" s="172">
        <f t="shared" si="821"/>
        <v>8200</v>
      </c>
      <c r="EU274" s="172">
        <f t="shared" si="822"/>
        <v>8200</v>
      </c>
      <c r="EV274" s="172">
        <f t="shared" si="823"/>
        <v>8200</v>
      </c>
      <c r="EW274" s="172">
        <f t="shared" si="824"/>
        <v>8200</v>
      </c>
      <c r="EX274" s="172">
        <f t="shared" si="825"/>
        <v>8200</v>
      </c>
      <c r="EZ274" s="171">
        <f t="shared" si="826"/>
        <v>8300</v>
      </c>
      <c r="FA274" s="172">
        <f t="shared" si="827"/>
        <v>8300</v>
      </c>
      <c r="FB274" s="172">
        <f t="shared" si="828"/>
        <v>8300</v>
      </c>
      <c r="FC274" s="172">
        <f t="shared" si="829"/>
        <v>8300</v>
      </c>
      <c r="FD274" s="172">
        <f t="shared" si="830"/>
        <v>8300</v>
      </c>
      <c r="FE274" s="172">
        <f t="shared" si="831"/>
        <v>8300</v>
      </c>
      <c r="FF274" s="172">
        <f t="shared" si="832"/>
        <v>8300</v>
      </c>
      <c r="FG274" s="172">
        <f t="shared" si="833"/>
        <v>8400</v>
      </c>
      <c r="FH274" s="172">
        <f t="shared" si="834"/>
        <v>8500</v>
      </c>
      <c r="FI274" s="172">
        <f t="shared" si="835"/>
        <v>8700</v>
      </c>
      <c r="FJ274" s="172">
        <f t="shared" si="836"/>
        <v>8700</v>
      </c>
      <c r="FK274" s="172">
        <f t="shared" si="837"/>
        <v>8700</v>
      </c>
      <c r="FL274" s="172">
        <f t="shared" si="838"/>
        <v>8600</v>
      </c>
      <c r="FM274" s="172">
        <f t="shared" si="839"/>
        <v>8500</v>
      </c>
      <c r="FN274" s="172">
        <f t="shared" si="840"/>
        <v>8400</v>
      </c>
      <c r="FO274" s="172">
        <f t="shared" si="841"/>
        <v>8400</v>
      </c>
      <c r="FP274" s="172">
        <f t="shared" si="842"/>
        <v>8400</v>
      </c>
      <c r="FQ274" s="172">
        <f t="shared" si="843"/>
        <v>8400</v>
      </c>
      <c r="FR274" s="172">
        <f t="shared" si="844"/>
        <v>8300</v>
      </c>
      <c r="FS274" s="172">
        <f t="shared" si="845"/>
        <v>8300</v>
      </c>
      <c r="FT274" s="172">
        <f t="shared" si="846"/>
        <v>8300</v>
      </c>
      <c r="FU274" s="172">
        <f t="shared" si="847"/>
        <v>8300</v>
      </c>
      <c r="FV274" s="172">
        <f t="shared" si="848"/>
        <v>8300</v>
      </c>
      <c r="FW274" s="172">
        <f t="shared" si="849"/>
        <v>8300</v>
      </c>
    </row>
    <row r="275" spans="3:179" ht="14.25" customHeight="1" x14ac:dyDescent="0.25">
      <c r="C275" s="132">
        <v>2040</v>
      </c>
      <c r="D275" s="14" t="s">
        <v>163</v>
      </c>
      <c r="E275" s="171">
        <f t="shared" si="706"/>
        <v>1387.49</v>
      </c>
      <c r="F275" s="172">
        <f t="shared" si="707"/>
        <v>1387.49</v>
      </c>
      <c r="G275" s="172">
        <f t="shared" si="708"/>
        <v>1387.49</v>
      </c>
      <c r="H275" s="172">
        <f t="shared" si="709"/>
        <v>1387.49</v>
      </c>
      <c r="I275" s="172">
        <f t="shared" si="710"/>
        <v>1387.49</v>
      </c>
      <c r="J275" s="172">
        <f t="shared" si="711"/>
        <v>1387.49</v>
      </c>
      <c r="K275" s="172">
        <f t="shared" si="712"/>
        <v>1387.49</v>
      </c>
      <c r="L275" s="172">
        <f t="shared" si="713"/>
        <v>1321.29</v>
      </c>
      <c r="M275" s="172">
        <f t="shared" si="714"/>
        <v>1272.4888090944598</v>
      </c>
      <c r="N275" s="172">
        <f t="shared" si="715"/>
        <v>1175.4612094528954</v>
      </c>
      <c r="O275" s="172">
        <f t="shared" si="716"/>
        <v>1133.9292518920752</v>
      </c>
      <c r="P275" s="172">
        <f t="shared" si="717"/>
        <v>1197.1574403448919</v>
      </c>
      <c r="Q275" s="172">
        <f t="shared" si="718"/>
        <v>1141.6631980511925</v>
      </c>
      <c r="R275" s="172">
        <f t="shared" si="719"/>
        <v>1106.7576296725031</v>
      </c>
      <c r="S275" s="172">
        <f t="shared" si="720"/>
        <v>1256.1309141753593</v>
      </c>
      <c r="T275" s="172">
        <f t="shared" si="721"/>
        <v>1321.29</v>
      </c>
      <c r="U275" s="172">
        <f t="shared" si="722"/>
        <v>1321.29</v>
      </c>
      <c r="V275" s="172">
        <f t="shared" si="723"/>
        <v>1321.29</v>
      </c>
      <c r="W275" s="172">
        <f t="shared" si="724"/>
        <v>1387.49</v>
      </c>
      <c r="X275" s="172">
        <f t="shared" si="725"/>
        <v>1387.49</v>
      </c>
      <c r="Y275" s="172">
        <f t="shared" si="726"/>
        <v>1387.49</v>
      </c>
      <c r="Z275" s="172">
        <f t="shared" si="727"/>
        <v>1387.49</v>
      </c>
      <c r="AA275" s="172">
        <f t="shared" si="728"/>
        <v>1387.49</v>
      </c>
      <c r="AB275" s="172">
        <f t="shared" si="729"/>
        <v>1387.49</v>
      </c>
      <c r="AC275" s="176">
        <f xml:space="preserve"> SUM(E275:AB275) *  31</f>
        <v>979789.67203318502</v>
      </c>
      <c r="AD275" s="195"/>
      <c r="AE275" s="171">
        <f t="shared" si="730"/>
        <v>8210</v>
      </c>
      <c r="AF275" s="172">
        <f t="shared" si="731"/>
        <v>8210</v>
      </c>
      <c r="AG275" s="172">
        <f t="shared" si="732"/>
        <v>8210</v>
      </c>
      <c r="AH275" s="172">
        <f t="shared" si="733"/>
        <v>8210</v>
      </c>
      <c r="AI275" s="172">
        <f t="shared" si="734"/>
        <v>8210</v>
      </c>
      <c r="AJ275" s="172">
        <f t="shared" si="735"/>
        <v>8210</v>
      </c>
      <c r="AK275" s="172">
        <f t="shared" si="736"/>
        <v>8210</v>
      </c>
      <c r="AL275" s="172">
        <f t="shared" si="737"/>
        <v>8310</v>
      </c>
      <c r="AM275" s="172">
        <f t="shared" si="738"/>
        <v>8381.852547685492</v>
      </c>
      <c r="AN275" s="172">
        <f t="shared" si="739"/>
        <v>8520.4184496317848</v>
      </c>
      <c r="AO275" s="172">
        <f t="shared" si="740"/>
        <v>8578.1134878996345</v>
      </c>
      <c r="AP275" s="172">
        <f t="shared" si="741"/>
        <v>8489.9047439939786</v>
      </c>
      <c r="AQ275" s="172">
        <f t="shared" si="742"/>
        <v>8567.4394285859271</v>
      </c>
      <c r="AR275" s="172">
        <f t="shared" si="743"/>
        <v>8615.3681538523469</v>
      </c>
      <c r="AS275" s="172">
        <f t="shared" si="744"/>
        <v>8405.6028212522342</v>
      </c>
      <c r="AT275" s="172">
        <f t="shared" si="745"/>
        <v>8310</v>
      </c>
      <c r="AU275" s="172">
        <f t="shared" si="746"/>
        <v>8310</v>
      </c>
      <c r="AV275" s="172">
        <f t="shared" si="747"/>
        <v>8310</v>
      </c>
      <c r="AW275" s="172">
        <f t="shared" si="748"/>
        <v>8210</v>
      </c>
      <c r="AX275" s="172">
        <f t="shared" si="749"/>
        <v>8210</v>
      </c>
      <c r="AY275" s="172">
        <f t="shared" si="750"/>
        <v>8210</v>
      </c>
      <c r="AZ275" s="172">
        <f t="shared" si="751"/>
        <v>8210</v>
      </c>
      <c r="BA275" s="172">
        <f t="shared" si="752"/>
        <v>8210</v>
      </c>
      <c r="BB275" s="172">
        <f t="shared" si="753"/>
        <v>8210</v>
      </c>
      <c r="BD275" s="189">
        <f xml:space="preserve">  'Generation Calculation'!CC262-'Bidders Proposed Renewables'!E237</f>
        <v>169</v>
      </c>
      <c r="BE275" s="190">
        <f xml:space="preserve">  'Generation Calculation'!CD262-'Bidders Proposed Renewables'!F237</f>
        <v>169</v>
      </c>
      <c r="BF275" s="190">
        <f xml:space="preserve">  'Generation Calculation'!CE262-'Bidders Proposed Renewables'!G237</f>
        <v>169</v>
      </c>
      <c r="BG275" s="190">
        <f xml:space="preserve">  'Generation Calculation'!CF262-'Bidders Proposed Renewables'!H237</f>
        <v>169</v>
      </c>
      <c r="BH275" s="190">
        <f xml:space="preserve">  'Generation Calculation'!CG262-'Bidders Proposed Renewables'!I237</f>
        <v>169</v>
      </c>
      <c r="BI275" s="190">
        <f xml:space="preserve">  'Generation Calculation'!CH262-'Bidders Proposed Renewables'!J237</f>
        <v>169</v>
      </c>
      <c r="BJ275" s="190">
        <f xml:space="preserve">  'Generation Calculation'!CI262-'Bidders Proposed Renewables'!K237</f>
        <v>169</v>
      </c>
      <c r="BK275" s="190">
        <f xml:space="preserve">  'Generation Calculation'!CJ262-'Bidders Proposed Renewables'!L237</f>
        <v>159</v>
      </c>
      <c r="BL275" s="190">
        <f xml:space="preserve">  'Generation Calculation'!CK262-'Bidders Proposed Renewables'!M237</f>
        <v>151.81474523145079</v>
      </c>
      <c r="BM275" s="190">
        <f xml:space="preserve">  'Generation Calculation'!CL262-'Bidders Proposed Renewables'!N237</f>
        <v>137.95815503682144</v>
      </c>
      <c r="BN275" s="190">
        <f xml:space="preserve">  'Generation Calculation'!CM262-'Bidders Proposed Renewables'!O237</f>
        <v>132.1886512100366</v>
      </c>
      <c r="BO275" s="190">
        <f xml:space="preserve">  'Generation Calculation'!CN262-'Bidders Proposed Renewables'!P237</f>
        <v>141.00952560060207</v>
      </c>
      <c r="BP275" s="190">
        <f xml:space="preserve">  'Generation Calculation'!CO262-'Bidders Proposed Renewables'!Q237</f>
        <v>133.25605714140735</v>
      </c>
      <c r="BQ275" s="190">
        <f xml:space="preserve">  'Generation Calculation'!CP262-'Bidders Proposed Renewables'!R237</f>
        <v>128.46318461476523</v>
      </c>
      <c r="BR275" s="190">
        <f xml:space="preserve">  'Generation Calculation'!CQ262-'Bidders Proposed Renewables'!S237</f>
        <v>149.43971787477651</v>
      </c>
      <c r="BS275" s="190">
        <f xml:space="preserve">  'Generation Calculation'!CR262-'Bidders Proposed Renewables'!T237</f>
        <v>159</v>
      </c>
      <c r="BT275" s="190">
        <f xml:space="preserve">  'Generation Calculation'!CS262-'Bidders Proposed Renewables'!U237</f>
        <v>159</v>
      </c>
      <c r="BU275" s="190">
        <f xml:space="preserve">  'Generation Calculation'!CT262-'Bidders Proposed Renewables'!V237</f>
        <v>159</v>
      </c>
      <c r="BV275" s="190">
        <f xml:space="preserve">  'Generation Calculation'!CU262-'Bidders Proposed Renewables'!W237</f>
        <v>169</v>
      </c>
      <c r="BW275" s="190">
        <f xml:space="preserve">  'Generation Calculation'!CV262-'Bidders Proposed Renewables'!X237</f>
        <v>169</v>
      </c>
      <c r="BX275" s="190">
        <f xml:space="preserve">  'Generation Calculation'!CW262-'Bidders Proposed Renewables'!Y237</f>
        <v>169</v>
      </c>
      <c r="BY275" s="190">
        <f xml:space="preserve">  'Generation Calculation'!CX262-'Bidders Proposed Renewables'!Z237</f>
        <v>169</v>
      </c>
      <c r="BZ275" s="190">
        <f xml:space="preserve">  'Generation Calculation'!CY262-'Bidders Proposed Renewables'!AA237</f>
        <v>169</v>
      </c>
      <c r="CA275" s="190">
        <f xml:space="preserve">  'Generation Calculation'!CZ262-'Bidders Proposed Renewables'!AB237</f>
        <v>169</v>
      </c>
      <c r="CC275" s="171">
        <f t="shared" si="754"/>
        <v>170</v>
      </c>
      <c r="CD275" s="172">
        <f t="shared" si="755"/>
        <v>170</v>
      </c>
      <c r="CE275" s="172">
        <f t="shared" si="756"/>
        <v>170</v>
      </c>
      <c r="CF275" s="172">
        <f t="shared" si="757"/>
        <v>170</v>
      </c>
      <c r="CG275" s="172">
        <f t="shared" si="758"/>
        <v>170</v>
      </c>
      <c r="CH275" s="172">
        <f t="shared" si="759"/>
        <v>170</v>
      </c>
      <c r="CI275" s="172">
        <f t="shared" si="760"/>
        <v>170</v>
      </c>
      <c r="CJ275" s="172">
        <f t="shared" si="761"/>
        <v>160</v>
      </c>
      <c r="CK275" s="172">
        <f t="shared" si="762"/>
        <v>160</v>
      </c>
      <c r="CL275" s="172">
        <f t="shared" si="763"/>
        <v>140</v>
      </c>
      <c r="CM275" s="172">
        <f t="shared" si="764"/>
        <v>140</v>
      </c>
      <c r="CN275" s="172">
        <f t="shared" si="765"/>
        <v>150</v>
      </c>
      <c r="CO275" s="172">
        <f t="shared" si="766"/>
        <v>140</v>
      </c>
      <c r="CP275" s="172">
        <f t="shared" si="767"/>
        <v>130</v>
      </c>
      <c r="CQ275" s="172">
        <f t="shared" si="768"/>
        <v>150</v>
      </c>
      <c r="CR275" s="172">
        <f t="shared" si="769"/>
        <v>160</v>
      </c>
      <c r="CS275" s="172">
        <f t="shared" si="770"/>
        <v>160</v>
      </c>
      <c r="CT275" s="172">
        <f t="shared" si="771"/>
        <v>160</v>
      </c>
      <c r="CU275" s="172">
        <f t="shared" si="772"/>
        <v>170</v>
      </c>
      <c r="CV275" s="172">
        <f t="shared" si="773"/>
        <v>170</v>
      </c>
      <c r="CW275" s="172">
        <f t="shared" si="774"/>
        <v>170</v>
      </c>
      <c r="CX275" s="172">
        <f t="shared" si="775"/>
        <v>170</v>
      </c>
      <c r="CY275" s="172">
        <f t="shared" si="776"/>
        <v>170</v>
      </c>
      <c r="CZ275" s="172">
        <f t="shared" si="777"/>
        <v>170</v>
      </c>
      <c r="DB275" s="171">
        <f t="shared" si="778"/>
        <v>160</v>
      </c>
      <c r="DC275" s="172">
        <f t="shared" si="779"/>
        <v>160</v>
      </c>
      <c r="DD275" s="172">
        <f t="shared" si="780"/>
        <v>160</v>
      </c>
      <c r="DE275" s="172">
        <f t="shared" si="781"/>
        <v>160</v>
      </c>
      <c r="DF275" s="172">
        <f t="shared" si="782"/>
        <v>160</v>
      </c>
      <c r="DG275" s="172">
        <f t="shared" si="783"/>
        <v>160</v>
      </c>
      <c r="DH275" s="172">
        <f t="shared" si="784"/>
        <v>160</v>
      </c>
      <c r="DI275" s="172">
        <f t="shared" si="785"/>
        <v>150</v>
      </c>
      <c r="DJ275" s="172">
        <f t="shared" si="786"/>
        <v>150</v>
      </c>
      <c r="DK275" s="172">
        <f t="shared" si="787"/>
        <v>130</v>
      </c>
      <c r="DL275" s="172">
        <f t="shared" si="788"/>
        <v>130</v>
      </c>
      <c r="DM275" s="172">
        <f t="shared" si="789"/>
        <v>140</v>
      </c>
      <c r="DN275" s="172">
        <f t="shared" si="790"/>
        <v>130</v>
      </c>
      <c r="DO275" s="172">
        <f t="shared" si="791"/>
        <v>120</v>
      </c>
      <c r="DP275" s="172">
        <f t="shared" si="792"/>
        <v>140</v>
      </c>
      <c r="DQ275" s="172">
        <f t="shared" si="793"/>
        <v>150</v>
      </c>
      <c r="DR275" s="172">
        <f t="shared" si="794"/>
        <v>150</v>
      </c>
      <c r="DS275" s="172">
        <f t="shared" si="795"/>
        <v>150</v>
      </c>
      <c r="DT275" s="172">
        <f t="shared" si="796"/>
        <v>160</v>
      </c>
      <c r="DU275" s="172">
        <f t="shared" si="797"/>
        <v>160</v>
      </c>
      <c r="DV275" s="172">
        <f t="shared" si="798"/>
        <v>160</v>
      </c>
      <c r="DW275" s="172">
        <f t="shared" si="799"/>
        <v>160</v>
      </c>
      <c r="DX275" s="172">
        <f t="shared" si="800"/>
        <v>160</v>
      </c>
      <c r="DY275" s="172">
        <f t="shared" si="801"/>
        <v>160</v>
      </c>
      <c r="EA275" s="171">
        <f t="shared" si="802"/>
        <v>8200</v>
      </c>
      <c r="EB275" s="172">
        <f t="shared" si="803"/>
        <v>8200</v>
      </c>
      <c r="EC275" s="172">
        <f t="shared" si="804"/>
        <v>8200</v>
      </c>
      <c r="ED275" s="172">
        <f t="shared" si="805"/>
        <v>8200</v>
      </c>
      <c r="EE275" s="172">
        <f t="shared" si="806"/>
        <v>8200</v>
      </c>
      <c r="EF275" s="172">
        <f t="shared" si="807"/>
        <v>8200</v>
      </c>
      <c r="EG275" s="172">
        <f t="shared" si="808"/>
        <v>8200</v>
      </c>
      <c r="EH275" s="172">
        <f t="shared" si="809"/>
        <v>8300</v>
      </c>
      <c r="EI275" s="172">
        <f t="shared" si="810"/>
        <v>8300</v>
      </c>
      <c r="EJ275" s="172">
        <f t="shared" si="811"/>
        <v>8500</v>
      </c>
      <c r="EK275" s="172">
        <f t="shared" si="812"/>
        <v>8500</v>
      </c>
      <c r="EL275" s="172">
        <f t="shared" si="813"/>
        <v>8400</v>
      </c>
      <c r="EM275" s="172">
        <f t="shared" si="814"/>
        <v>8500</v>
      </c>
      <c r="EN275" s="172">
        <f t="shared" si="815"/>
        <v>8600</v>
      </c>
      <c r="EO275" s="172">
        <f t="shared" si="816"/>
        <v>8400</v>
      </c>
      <c r="EP275" s="172">
        <f t="shared" si="817"/>
        <v>8300</v>
      </c>
      <c r="EQ275" s="172">
        <f t="shared" si="818"/>
        <v>8300</v>
      </c>
      <c r="ER275" s="172">
        <f t="shared" si="819"/>
        <v>8300</v>
      </c>
      <c r="ES275" s="172">
        <f t="shared" si="820"/>
        <v>8200</v>
      </c>
      <c r="ET275" s="172">
        <f t="shared" si="821"/>
        <v>8200</v>
      </c>
      <c r="EU275" s="172">
        <f t="shared" si="822"/>
        <v>8200</v>
      </c>
      <c r="EV275" s="172">
        <f t="shared" si="823"/>
        <v>8200</v>
      </c>
      <c r="EW275" s="172">
        <f t="shared" si="824"/>
        <v>8200</v>
      </c>
      <c r="EX275" s="172">
        <f t="shared" si="825"/>
        <v>8200</v>
      </c>
      <c r="EZ275" s="171">
        <f t="shared" si="826"/>
        <v>8300</v>
      </c>
      <c r="FA275" s="172">
        <f t="shared" si="827"/>
        <v>8300</v>
      </c>
      <c r="FB275" s="172">
        <f t="shared" si="828"/>
        <v>8300</v>
      </c>
      <c r="FC275" s="172">
        <f t="shared" si="829"/>
        <v>8300</v>
      </c>
      <c r="FD275" s="172">
        <f t="shared" si="830"/>
        <v>8300</v>
      </c>
      <c r="FE275" s="172">
        <f t="shared" si="831"/>
        <v>8300</v>
      </c>
      <c r="FF275" s="172">
        <f t="shared" si="832"/>
        <v>8300</v>
      </c>
      <c r="FG275" s="172">
        <f t="shared" si="833"/>
        <v>8400</v>
      </c>
      <c r="FH275" s="172">
        <f t="shared" si="834"/>
        <v>8400</v>
      </c>
      <c r="FI275" s="172">
        <f t="shared" si="835"/>
        <v>8600</v>
      </c>
      <c r="FJ275" s="172">
        <f t="shared" si="836"/>
        <v>8600</v>
      </c>
      <c r="FK275" s="172">
        <f t="shared" si="837"/>
        <v>8500</v>
      </c>
      <c r="FL275" s="172">
        <f t="shared" si="838"/>
        <v>8600</v>
      </c>
      <c r="FM275" s="172">
        <f t="shared" si="839"/>
        <v>8700</v>
      </c>
      <c r="FN275" s="172">
        <f t="shared" si="840"/>
        <v>8500</v>
      </c>
      <c r="FO275" s="172">
        <f t="shared" si="841"/>
        <v>8400</v>
      </c>
      <c r="FP275" s="172">
        <f t="shared" si="842"/>
        <v>8400</v>
      </c>
      <c r="FQ275" s="172">
        <f t="shared" si="843"/>
        <v>8400</v>
      </c>
      <c r="FR275" s="172">
        <f t="shared" si="844"/>
        <v>8300</v>
      </c>
      <c r="FS275" s="172">
        <f t="shared" si="845"/>
        <v>8300</v>
      </c>
      <c r="FT275" s="172">
        <f t="shared" si="846"/>
        <v>8300</v>
      </c>
      <c r="FU275" s="172">
        <f t="shared" si="847"/>
        <v>8300</v>
      </c>
      <c r="FV275" s="172">
        <f t="shared" si="848"/>
        <v>8300</v>
      </c>
      <c r="FW275" s="172">
        <f t="shared" si="849"/>
        <v>8300</v>
      </c>
    </row>
    <row r="276" spans="3:179" ht="14.25" customHeight="1" x14ac:dyDescent="0.25">
      <c r="C276" s="132">
        <v>2040</v>
      </c>
      <c r="D276" s="14" t="s">
        <v>164</v>
      </c>
      <c r="E276" s="171">
        <f t="shared" si="706"/>
        <v>1387.49</v>
      </c>
      <c r="F276" s="172">
        <f t="shared" si="707"/>
        <v>1387.49</v>
      </c>
      <c r="G276" s="172">
        <f t="shared" si="708"/>
        <v>1387.49</v>
      </c>
      <c r="H276" s="172">
        <f t="shared" si="709"/>
        <v>1387.49</v>
      </c>
      <c r="I276" s="172">
        <f t="shared" si="710"/>
        <v>1387.49</v>
      </c>
      <c r="J276" s="172">
        <f t="shared" si="711"/>
        <v>1387.49</v>
      </c>
      <c r="K276" s="172">
        <f t="shared" si="712"/>
        <v>1387.49</v>
      </c>
      <c r="L276" s="172">
        <f t="shared" si="713"/>
        <v>1321.29</v>
      </c>
      <c r="M276" s="172">
        <f t="shared" si="714"/>
        <v>1193.8755102366608</v>
      </c>
      <c r="N276" s="172">
        <f t="shared" si="715"/>
        <v>1085.0691422636464</v>
      </c>
      <c r="O276" s="172">
        <f t="shared" si="716"/>
        <v>988.61392923402627</v>
      </c>
      <c r="P276" s="172">
        <f t="shared" si="717"/>
        <v>1004.8750742913127</v>
      </c>
      <c r="Q276" s="172">
        <f t="shared" si="718"/>
        <v>1100.6856376782091</v>
      </c>
      <c r="R276" s="172">
        <f t="shared" si="719"/>
        <v>1220.4606251222087</v>
      </c>
      <c r="S276" s="172">
        <f t="shared" si="720"/>
        <v>1240.1896058110019</v>
      </c>
      <c r="T276" s="172">
        <f t="shared" si="721"/>
        <v>1321.29</v>
      </c>
      <c r="U276" s="172">
        <f t="shared" si="722"/>
        <v>1321.29</v>
      </c>
      <c r="V276" s="172">
        <f t="shared" si="723"/>
        <v>1321.29</v>
      </c>
      <c r="W276" s="172">
        <f t="shared" si="724"/>
        <v>1387.49</v>
      </c>
      <c r="X276" s="172">
        <f t="shared" si="725"/>
        <v>1387.49</v>
      </c>
      <c r="Y276" s="172">
        <f t="shared" si="726"/>
        <v>1387.49</v>
      </c>
      <c r="Z276" s="172">
        <f t="shared" si="727"/>
        <v>1387.49</v>
      </c>
      <c r="AA276" s="172">
        <f t="shared" si="728"/>
        <v>1387.49</v>
      </c>
      <c r="AB276" s="172">
        <f t="shared" si="729"/>
        <v>1387.49</v>
      </c>
      <c r="AC276" s="176">
        <f xml:space="preserve"> SUM(E276:AB276) * 28.25</f>
        <v>880165.46157099761</v>
      </c>
      <c r="AD276" s="195"/>
      <c r="AE276" s="171">
        <f t="shared" si="730"/>
        <v>8210</v>
      </c>
      <c r="AF276" s="172">
        <f t="shared" si="731"/>
        <v>8210</v>
      </c>
      <c r="AG276" s="172">
        <f t="shared" si="732"/>
        <v>8210</v>
      </c>
      <c r="AH276" s="172">
        <f t="shared" si="733"/>
        <v>8210</v>
      </c>
      <c r="AI276" s="172">
        <f t="shared" si="734"/>
        <v>8210</v>
      </c>
      <c r="AJ276" s="172">
        <f t="shared" si="735"/>
        <v>8210</v>
      </c>
      <c r="AK276" s="172">
        <f t="shared" si="736"/>
        <v>8210</v>
      </c>
      <c r="AL276" s="172">
        <f t="shared" si="737"/>
        <v>8310</v>
      </c>
      <c r="AM276" s="172">
        <f t="shared" si="738"/>
        <v>8494.5373319565133</v>
      </c>
      <c r="AN276" s="172">
        <f t="shared" si="739"/>
        <v>8644.8353924584426</v>
      </c>
      <c r="AO276" s="172">
        <f t="shared" si="740"/>
        <v>8773.1349319190576</v>
      </c>
      <c r="AP276" s="172">
        <f t="shared" si="741"/>
        <v>8751.8086823361937</v>
      </c>
      <c r="AQ276" s="172">
        <f t="shared" si="742"/>
        <v>8623.64173855017</v>
      </c>
      <c r="AR276" s="172">
        <f t="shared" si="743"/>
        <v>8456.8352896561755</v>
      </c>
      <c r="AS276" s="172">
        <f t="shared" si="744"/>
        <v>8428.5922356450428</v>
      </c>
      <c r="AT276" s="172">
        <f t="shared" si="745"/>
        <v>8310</v>
      </c>
      <c r="AU276" s="172">
        <f t="shared" si="746"/>
        <v>8310</v>
      </c>
      <c r="AV276" s="172">
        <f t="shared" si="747"/>
        <v>8310</v>
      </c>
      <c r="AW276" s="172">
        <f t="shared" si="748"/>
        <v>8210</v>
      </c>
      <c r="AX276" s="172">
        <f t="shared" si="749"/>
        <v>8210</v>
      </c>
      <c r="AY276" s="172">
        <f t="shared" si="750"/>
        <v>8210</v>
      </c>
      <c r="AZ276" s="172">
        <f t="shared" si="751"/>
        <v>8210</v>
      </c>
      <c r="BA276" s="172">
        <f t="shared" si="752"/>
        <v>8210</v>
      </c>
      <c r="BB276" s="172">
        <f t="shared" si="753"/>
        <v>8210</v>
      </c>
      <c r="BD276" s="189">
        <f xml:space="preserve">  'Generation Calculation'!CC263-'Bidders Proposed Renewables'!E238</f>
        <v>169</v>
      </c>
      <c r="BE276" s="190">
        <f xml:space="preserve">  'Generation Calculation'!CD263-'Bidders Proposed Renewables'!F238</f>
        <v>169</v>
      </c>
      <c r="BF276" s="190">
        <f xml:space="preserve">  'Generation Calculation'!CE263-'Bidders Proposed Renewables'!G238</f>
        <v>169</v>
      </c>
      <c r="BG276" s="190">
        <f xml:space="preserve">  'Generation Calculation'!CF263-'Bidders Proposed Renewables'!H238</f>
        <v>169</v>
      </c>
      <c r="BH276" s="190">
        <f xml:space="preserve">  'Generation Calculation'!CG263-'Bidders Proposed Renewables'!I238</f>
        <v>169</v>
      </c>
      <c r="BI276" s="190">
        <f xml:space="preserve">  'Generation Calculation'!CH263-'Bidders Proposed Renewables'!J238</f>
        <v>169</v>
      </c>
      <c r="BJ276" s="190">
        <f xml:space="preserve">  'Generation Calculation'!CI263-'Bidders Proposed Renewables'!K238</f>
        <v>169</v>
      </c>
      <c r="BK276" s="190">
        <f xml:space="preserve">  'Generation Calculation'!CJ263-'Bidders Proposed Renewables'!L238</f>
        <v>159</v>
      </c>
      <c r="BL276" s="190">
        <f xml:space="preserve">  'Generation Calculation'!CK263-'Bidders Proposed Renewables'!M238</f>
        <v>140.54626680434873</v>
      </c>
      <c r="BM276" s="190">
        <f xml:space="preserve">  'Generation Calculation'!CL263-'Bidders Proposed Renewables'!N238</f>
        <v>125.51646075415573</v>
      </c>
      <c r="BN276" s="190">
        <f xml:space="preserve">  'Generation Calculation'!CM263-'Bidders Proposed Renewables'!O238</f>
        <v>112.68650680809424</v>
      </c>
      <c r="BO276" s="190">
        <f xml:space="preserve">  'Generation Calculation'!CN263-'Bidders Proposed Renewables'!P238</f>
        <v>114.81913176638055</v>
      </c>
      <c r="BP276" s="190">
        <f xml:space="preserve">  'Generation Calculation'!CO263-'Bidders Proposed Renewables'!Q238</f>
        <v>127.63582614498307</v>
      </c>
      <c r="BQ276" s="190">
        <f xml:space="preserve">  'Generation Calculation'!CP263-'Bidders Proposed Renewables'!R238</f>
        <v>144.31647103438246</v>
      </c>
      <c r="BR276" s="190">
        <f xml:space="preserve">  'Generation Calculation'!CQ263-'Bidders Proposed Renewables'!S238</f>
        <v>147.14077643549567</v>
      </c>
      <c r="BS276" s="190">
        <f xml:space="preserve">  'Generation Calculation'!CR263-'Bidders Proposed Renewables'!T238</f>
        <v>159</v>
      </c>
      <c r="BT276" s="190">
        <f xml:space="preserve">  'Generation Calculation'!CS263-'Bidders Proposed Renewables'!U238</f>
        <v>159</v>
      </c>
      <c r="BU276" s="190">
        <f xml:space="preserve">  'Generation Calculation'!CT263-'Bidders Proposed Renewables'!V238</f>
        <v>159</v>
      </c>
      <c r="BV276" s="190">
        <f xml:space="preserve">  'Generation Calculation'!CU263-'Bidders Proposed Renewables'!W238</f>
        <v>169</v>
      </c>
      <c r="BW276" s="190">
        <f xml:space="preserve">  'Generation Calculation'!CV263-'Bidders Proposed Renewables'!X238</f>
        <v>169</v>
      </c>
      <c r="BX276" s="190">
        <f xml:space="preserve">  'Generation Calculation'!CW263-'Bidders Proposed Renewables'!Y238</f>
        <v>169</v>
      </c>
      <c r="BY276" s="190">
        <f xml:space="preserve">  'Generation Calculation'!CX263-'Bidders Proposed Renewables'!Z238</f>
        <v>169</v>
      </c>
      <c r="BZ276" s="190">
        <f xml:space="preserve">  'Generation Calculation'!CY263-'Bidders Proposed Renewables'!AA238</f>
        <v>169</v>
      </c>
      <c r="CA276" s="190">
        <f xml:space="preserve">  'Generation Calculation'!CZ263-'Bidders Proposed Renewables'!AB238</f>
        <v>169</v>
      </c>
      <c r="CC276" s="171">
        <f t="shared" si="754"/>
        <v>170</v>
      </c>
      <c r="CD276" s="172">
        <f t="shared" si="755"/>
        <v>170</v>
      </c>
      <c r="CE276" s="172">
        <f t="shared" si="756"/>
        <v>170</v>
      </c>
      <c r="CF276" s="172">
        <f t="shared" si="757"/>
        <v>170</v>
      </c>
      <c r="CG276" s="172">
        <f t="shared" si="758"/>
        <v>170</v>
      </c>
      <c r="CH276" s="172">
        <f t="shared" si="759"/>
        <v>170</v>
      </c>
      <c r="CI276" s="172">
        <f t="shared" si="760"/>
        <v>170</v>
      </c>
      <c r="CJ276" s="172">
        <f t="shared" si="761"/>
        <v>160</v>
      </c>
      <c r="CK276" s="172">
        <f t="shared" si="762"/>
        <v>150</v>
      </c>
      <c r="CL276" s="172">
        <f t="shared" si="763"/>
        <v>130</v>
      </c>
      <c r="CM276" s="172">
        <f t="shared" si="764"/>
        <v>120</v>
      </c>
      <c r="CN276" s="172">
        <f t="shared" si="765"/>
        <v>120</v>
      </c>
      <c r="CO276" s="172">
        <f t="shared" si="766"/>
        <v>130</v>
      </c>
      <c r="CP276" s="172">
        <f t="shared" si="767"/>
        <v>150</v>
      </c>
      <c r="CQ276" s="172">
        <f t="shared" si="768"/>
        <v>150</v>
      </c>
      <c r="CR276" s="172">
        <f t="shared" si="769"/>
        <v>160</v>
      </c>
      <c r="CS276" s="172">
        <f t="shared" si="770"/>
        <v>160</v>
      </c>
      <c r="CT276" s="172">
        <f t="shared" si="771"/>
        <v>160</v>
      </c>
      <c r="CU276" s="172">
        <f t="shared" si="772"/>
        <v>170</v>
      </c>
      <c r="CV276" s="172">
        <f t="shared" si="773"/>
        <v>170</v>
      </c>
      <c r="CW276" s="172">
        <f t="shared" si="774"/>
        <v>170</v>
      </c>
      <c r="CX276" s="172">
        <f t="shared" si="775"/>
        <v>170</v>
      </c>
      <c r="CY276" s="172">
        <f t="shared" si="776"/>
        <v>170</v>
      </c>
      <c r="CZ276" s="172">
        <f t="shared" si="777"/>
        <v>170</v>
      </c>
      <c r="DB276" s="171">
        <f t="shared" si="778"/>
        <v>160</v>
      </c>
      <c r="DC276" s="172">
        <f t="shared" si="779"/>
        <v>160</v>
      </c>
      <c r="DD276" s="172">
        <f t="shared" si="780"/>
        <v>160</v>
      </c>
      <c r="DE276" s="172">
        <f t="shared" si="781"/>
        <v>160</v>
      </c>
      <c r="DF276" s="172">
        <f t="shared" si="782"/>
        <v>160</v>
      </c>
      <c r="DG276" s="172">
        <f t="shared" si="783"/>
        <v>160</v>
      </c>
      <c r="DH276" s="172">
        <f t="shared" si="784"/>
        <v>160</v>
      </c>
      <c r="DI276" s="172">
        <f t="shared" si="785"/>
        <v>150</v>
      </c>
      <c r="DJ276" s="172">
        <f t="shared" si="786"/>
        <v>140</v>
      </c>
      <c r="DK276" s="172">
        <f t="shared" si="787"/>
        <v>120</v>
      </c>
      <c r="DL276" s="172">
        <f t="shared" si="788"/>
        <v>110.00000000000001</v>
      </c>
      <c r="DM276" s="172">
        <f t="shared" si="789"/>
        <v>110.00000000000001</v>
      </c>
      <c r="DN276" s="172">
        <f t="shared" si="790"/>
        <v>120</v>
      </c>
      <c r="DO276" s="172">
        <f t="shared" si="791"/>
        <v>140</v>
      </c>
      <c r="DP276" s="172">
        <f t="shared" si="792"/>
        <v>140</v>
      </c>
      <c r="DQ276" s="172">
        <f t="shared" si="793"/>
        <v>150</v>
      </c>
      <c r="DR276" s="172">
        <f t="shared" si="794"/>
        <v>150</v>
      </c>
      <c r="DS276" s="172">
        <f t="shared" si="795"/>
        <v>150</v>
      </c>
      <c r="DT276" s="172">
        <f t="shared" si="796"/>
        <v>160</v>
      </c>
      <c r="DU276" s="172">
        <f t="shared" si="797"/>
        <v>160</v>
      </c>
      <c r="DV276" s="172">
        <f t="shared" si="798"/>
        <v>160</v>
      </c>
      <c r="DW276" s="172">
        <f t="shared" si="799"/>
        <v>160</v>
      </c>
      <c r="DX276" s="172">
        <f t="shared" si="800"/>
        <v>160</v>
      </c>
      <c r="DY276" s="172">
        <f t="shared" si="801"/>
        <v>160</v>
      </c>
      <c r="EA276" s="171">
        <f t="shared" si="802"/>
        <v>8200</v>
      </c>
      <c r="EB276" s="172">
        <f t="shared" si="803"/>
        <v>8200</v>
      </c>
      <c r="EC276" s="172">
        <f t="shared" si="804"/>
        <v>8200</v>
      </c>
      <c r="ED276" s="172">
        <f t="shared" si="805"/>
        <v>8200</v>
      </c>
      <c r="EE276" s="172">
        <f t="shared" si="806"/>
        <v>8200</v>
      </c>
      <c r="EF276" s="172">
        <f t="shared" si="807"/>
        <v>8200</v>
      </c>
      <c r="EG276" s="172">
        <f t="shared" si="808"/>
        <v>8200</v>
      </c>
      <c r="EH276" s="172">
        <f t="shared" si="809"/>
        <v>8300</v>
      </c>
      <c r="EI276" s="172">
        <f t="shared" si="810"/>
        <v>8400</v>
      </c>
      <c r="EJ276" s="172">
        <f t="shared" si="811"/>
        <v>8600</v>
      </c>
      <c r="EK276" s="172">
        <f t="shared" si="812"/>
        <v>8700</v>
      </c>
      <c r="EL276" s="172">
        <f t="shared" si="813"/>
        <v>8700</v>
      </c>
      <c r="EM276" s="172">
        <f t="shared" si="814"/>
        <v>8600</v>
      </c>
      <c r="EN276" s="172">
        <f t="shared" si="815"/>
        <v>8400</v>
      </c>
      <c r="EO276" s="172">
        <f t="shared" si="816"/>
        <v>8400</v>
      </c>
      <c r="EP276" s="172">
        <f t="shared" si="817"/>
        <v>8300</v>
      </c>
      <c r="EQ276" s="172">
        <f t="shared" si="818"/>
        <v>8300</v>
      </c>
      <c r="ER276" s="172">
        <f t="shared" si="819"/>
        <v>8300</v>
      </c>
      <c r="ES276" s="172">
        <f t="shared" si="820"/>
        <v>8200</v>
      </c>
      <c r="ET276" s="172">
        <f t="shared" si="821"/>
        <v>8200</v>
      </c>
      <c r="EU276" s="172">
        <f t="shared" si="822"/>
        <v>8200</v>
      </c>
      <c r="EV276" s="172">
        <f t="shared" si="823"/>
        <v>8200</v>
      </c>
      <c r="EW276" s="172">
        <f t="shared" si="824"/>
        <v>8200</v>
      </c>
      <c r="EX276" s="172">
        <f t="shared" si="825"/>
        <v>8200</v>
      </c>
      <c r="EZ276" s="171">
        <f t="shared" si="826"/>
        <v>8300</v>
      </c>
      <c r="FA276" s="172">
        <f t="shared" si="827"/>
        <v>8300</v>
      </c>
      <c r="FB276" s="172">
        <f t="shared" si="828"/>
        <v>8300</v>
      </c>
      <c r="FC276" s="172">
        <f t="shared" si="829"/>
        <v>8300</v>
      </c>
      <c r="FD276" s="172">
        <f t="shared" si="830"/>
        <v>8300</v>
      </c>
      <c r="FE276" s="172">
        <f t="shared" si="831"/>
        <v>8300</v>
      </c>
      <c r="FF276" s="172">
        <f t="shared" si="832"/>
        <v>8300</v>
      </c>
      <c r="FG276" s="172">
        <f t="shared" si="833"/>
        <v>8400</v>
      </c>
      <c r="FH276" s="172">
        <f t="shared" si="834"/>
        <v>8500</v>
      </c>
      <c r="FI276" s="172">
        <f t="shared" si="835"/>
        <v>8700</v>
      </c>
      <c r="FJ276" s="172">
        <f t="shared" si="836"/>
        <v>8800</v>
      </c>
      <c r="FK276" s="172">
        <f t="shared" si="837"/>
        <v>8800</v>
      </c>
      <c r="FL276" s="172">
        <f t="shared" si="838"/>
        <v>8700</v>
      </c>
      <c r="FM276" s="172">
        <f t="shared" si="839"/>
        <v>8500</v>
      </c>
      <c r="FN276" s="172">
        <f t="shared" si="840"/>
        <v>8500</v>
      </c>
      <c r="FO276" s="172">
        <f t="shared" si="841"/>
        <v>8400</v>
      </c>
      <c r="FP276" s="172">
        <f t="shared" si="842"/>
        <v>8400</v>
      </c>
      <c r="FQ276" s="172">
        <f t="shared" si="843"/>
        <v>8400</v>
      </c>
      <c r="FR276" s="172">
        <f t="shared" si="844"/>
        <v>8300</v>
      </c>
      <c r="FS276" s="172">
        <f t="shared" si="845"/>
        <v>8300</v>
      </c>
      <c r="FT276" s="172">
        <f t="shared" si="846"/>
        <v>8300</v>
      </c>
      <c r="FU276" s="172">
        <f t="shared" si="847"/>
        <v>8300</v>
      </c>
      <c r="FV276" s="172">
        <f t="shared" si="848"/>
        <v>8300</v>
      </c>
      <c r="FW276" s="172">
        <f t="shared" si="849"/>
        <v>8300</v>
      </c>
    </row>
    <row r="277" spans="3:179" ht="14.25" customHeight="1" x14ac:dyDescent="0.25">
      <c r="C277" s="132">
        <v>2040</v>
      </c>
      <c r="D277" s="14" t="s">
        <v>165</v>
      </c>
      <c r="E277" s="171">
        <f t="shared" si="706"/>
        <v>1387.49</v>
      </c>
      <c r="F277" s="172">
        <f t="shared" si="707"/>
        <v>1387.49</v>
      </c>
      <c r="G277" s="172">
        <f t="shared" si="708"/>
        <v>1387.49</v>
      </c>
      <c r="H277" s="172">
        <f t="shared" si="709"/>
        <v>1387.49</v>
      </c>
      <c r="I277" s="172">
        <f t="shared" si="710"/>
        <v>1387.49</v>
      </c>
      <c r="J277" s="172">
        <f t="shared" si="711"/>
        <v>1387.49</v>
      </c>
      <c r="K277" s="172">
        <f t="shared" si="712"/>
        <v>1387.49</v>
      </c>
      <c r="L277" s="172">
        <f t="shared" si="713"/>
        <v>1321.29</v>
      </c>
      <c r="M277" s="172">
        <f t="shared" si="714"/>
        <v>1101.7411648956495</v>
      </c>
      <c r="N277" s="172">
        <f t="shared" si="715"/>
        <v>953.48219803651705</v>
      </c>
      <c r="O277" s="172">
        <f t="shared" si="716"/>
        <v>916.95049869720458</v>
      </c>
      <c r="P277" s="172">
        <f t="shared" si="717"/>
        <v>943.33950231166091</v>
      </c>
      <c r="Q277" s="172">
        <f t="shared" si="718"/>
        <v>973.52761542419103</v>
      </c>
      <c r="R277" s="172">
        <f t="shared" si="719"/>
        <v>1084.7230991148078</v>
      </c>
      <c r="S277" s="172">
        <f t="shared" si="720"/>
        <v>1185.0313269622666</v>
      </c>
      <c r="T277" s="172">
        <f t="shared" si="721"/>
        <v>1321.29</v>
      </c>
      <c r="U277" s="172">
        <f t="shared" si="722"/>
        <v>1321.29</v>
      </c>
      <c r="V277" s="172">
        <f t="shared" si="723"/>
        <v>1321.29</v>
      </c>
      <c r="W277" s="172">
        <f t="shared" si="724"/>
        <v>1387.49</v>
      </c>
      <c r="X277" s="172">
        <f t="shared" si="725"/>
        <v>1387.49</v>
      </c>
      <c r="Y277" s="172">
        <f t="shared" si="726"/>
        <v>1387.49</v>
      </c>
      <c r="Z277" s="172">
        <f t="shared" si="727"/>
        <v>1387.49</v>
      </c>
      <c r="AA277" s="172">
        <f t="shared" si="728"/>
        <v>1387.49</v>
      </c>
      <c r="AB277" s="172">
        <f t="shared" si="729"/>
        <v>1387.49</v>
      </c>
      <c r="AC277" s="176">
        <f xml:space="preserve"> SUM(E277:AB277) * 31</f>
        <v>944921.08756871172</v>
      </c>
      <c r="AD277" s="195"/>
      <c r="AE277" s="171">
        <f t="shared" si="730"/>
        <v>8210</v>
      </c>
      <c r="AF277" s="172">
        <f t="shared" si="731"/>
        <v>8210</v>
      </c>
      <c r="AG277" s="172">
        <f t="shared" si="732"/>
        <v>8210</v>
      </c>
      <c r="AH277" s="172">
        <f t="shared" si="733"/>
        <v>8210</v>
      </c>
      <c r="AI277" s="172">
        <f t="shared" si="734"/>
        <v>8210</v>
      </c>
      <c r="AJ277" s="172">
        <f t="shared" si="735"/>
        <v>8210</v>
      </c>
      <c r="AK277" s="172">
        <f t="shared" si="736"/>
        <v>8210</v>
      </c>
      <c r="AL277" s="172">
        <f t="shared" si="737"/>
        <v>8310</v>
      </c>
      <c r="AM277" s="172">
        <f t="shared" si="738"/>
        <v>8622.204835115208</v>
      </c>
      <c r="AN277" s="172">
        <f t="shared" si="739"/>
        <v>8818.80834620104</v>
      </c>
      <c r="AO277" s="172">
        <f t="shared" si="740"/>
        <v>8865.7368416465306</v>
      </c>
      <c r="AP277" s="172">
        <f t="shared" si="741"/>
        <v>8831.8945087268148</v>
      </c>
      <c r="AQ277" s="172">
        <f t="shared" si="742"/>
        <v>8792.8145734289719</v>
      </c>
      <c r="AR277" s="172">
        <f t="shared" si="743"/>
        <v>8645.3036423076137</v>
      </c>
      <c r="AS277" s="172">
        <f t="shared" si="744"/>
        <v>8506.9912468794937</v>
      </c>
      <c r="AT277" s="172">
        <f t="shared" si="745"/>
        <v>8310</v>
      </c>
      <c r="AU277" s="172">
        <f t="shared" si="746"/>
        <v>8310</v>
      </c>
      <c r="AV277" s="172">
        <f t="shared" si="747"/>
        <v>8310</v>
      </c>
      <c r="AW277" s="172">
        <f t="shared" si="748"/>
        <v>8210</v>
      </c>
      <c r="AX277" s="172">
        <f t="shared" si="749"/>
        <v>8210</v>
      </c>
      <c r="AY277" s="172">
        <f t="shared" si="750"/>
        <v>8210</v>
      </c>
      <c r="AZ277" s="172">
        <f t="shared" si="751"/>
        <v>8210</v>
      </c>
      <c r="BA277" s="172">
        <f t="shared" si="752"/>
        <v>8210</v>
      </c>
      <c r="BB277" s="172">
        <f t="shared" si="753"/>
        <v>8210</v>
      </c>
      <c r="BD277" s="189">
        <f xml:space="preserve">  'Generation Calculation'!CC264-'Bidders Proposed Renewables'!E239</f>
        <v>169</v>
      </c>
      <c r="BE277" s="190">
        <f xml:space="preserve">  'Generation Calculation'!CD264-'Bidders Proposed Renewables'!F239</f>
        <v>169</v>
      </c>
      <c r="BF277" s="190">
        <f xml:space="preserve">  'Generation Calculation'!CE264-'Bidders Proposed Renewables'!G239</f>
        <v>169</v>
      </c>
      <c r="BG277" s="190">
        <f xml:space="preserve">  'Generation Calculation'!CF264-'Bidders Proposed Renewables'!H239</f>
        <v>169</v>
      </c>
      <c r="BH277" s="190">
        <f xml:space="preserve">  'Generation Calculation'!CG264-'Bidders Proposed Renewables'!I239</f>
        <v>169</v>
      </c>
      <c r="BI277" s="190">
        <f xml:space="preserve">  'Generation Calculation'!CH264-'Bidders Proposed Renewables'!J239</f>
        <v>169</v>
      </c>
      <c r="BJ277" s="190">
        <f xml:space="preserve">  'Generation Calculation'!CI264-'Bidders Proposed Renewables'!K239</f>
        <v>169</v>
      </c>
      <c r="BK277" s="190">
        <f xml:space="preserve">  'Generation Calculation'!CJ264-'Bidders Proposed Renewables'!L239</f>
        <v>159</v>
      </c>
      <c r="BL277" s="190">
        <f xml:space="preserve">  'Generation Calculation'!CK264-'Bidders Proposed Renewables'!M239</f>
        <v>127.77951648847929</v>
      </c>
      <c r="BM277" s="190">
        <f xml:space="preserve">  'Generation Calculation'!CL264-'Bidders Proposed Renewables'!N239</f>
        <v>108.11916537989596</v>
      </c>
      <c r="BN277" s="190">
        <f xml:space="preserve">  'Generation Calculation'!CM264-'Bidders Proposed Renewables'!O239</f>
        <v>103.42631583534686</v>
      </c>
      <c r="BO277" s="190">
        <f xml:space="preserve">  'Generation Calculation'!CN264-'Bidders Proposed Renewables'!P239</f>
        <v>106.81054912731861</v>
      </c>
      <c r="BP277" s="190">
        <f xml:space="preserve">  'Generation Calculation'!CO264-'Bidders Proposed Renewables'!Q239</f>
        <v>110.71854265710283</v>
      </c>
      <c r="BQ277" s="190">
        <f xml:space="preserve">  'Generation Calculation'!CP264-'Bidders Proposed Renewables'!R239</f>
        <v>125.46963576923855</v>
      </c>
      <c r="BR277" s="190">
        <f xml:space="preserve">  'Generation Calculation'!CQ264-'Bidders Proposed Renewables'!S239</f>
        <v>139.30087531205064</v>
      </c>
      <c r="BS277" s="190">
        <f xml:space="preserve">  'Generation Calculation'!CR264-'Bidders Proposed Renewables'!T239</f>
        <v>159</v>
      </c>
      <c r="BT277" s="190">
        <f xml:space="preserve">  'Generation Calculation'!CS264-'Bidders Proposed Renewables'!U239</f>
        <v>159</v>
      </c>
      <c r="BU277" s="190">
        <f xml:space="preserve">  'Generation Calculation'!CT264-'Bidders Proposed Renewables'!V239</f>
        <v>159</v>
      </c>
      <c r="BV277" s="190">
        <f xml:space="preserve">  'Generation Calculation'!CU264-'Bidders Proposed Renewables'!W239</f>
        <v>169</v>
      </c>
      <c r="BW277" s="190">
        <f xml:space="preserve">  'Generation Calculation'!CV264-'Bidders Proposed Renewables'!X239</f>
        <v>169</v>
      </c>
      <c r="BX277" s="190">
        <f xml:space="preserve">  'Generation Calculation'!CW264-'Bidders Proposed Renewables'!Y239</f>
        <v>169</v>
      </c>
      <c r="BY277" s="190">
        <f xml:space="preserve">  'Generation Calculation'!CX264-'Bidders Proposed Renewables'!Z239</f>
        <v>169</v>
      </c>
      <c r="BZ277" s="190">
        <f xml:space="preserve">  'Generation Calculation'!CY264-'Bidders Proposed Renewables'!AA239</f>
        <v>169</v>
      </c>
      <c r="CA277" s="190">
        <f xml:space="preserve">  'Generation Calculation'!CZ264-'Bidders Proposed Renewables'!AB239</f>
        <v>169</v>
      </c>
      <c r="CC277" s="171">
        <f t="shared" si="754"/>
        <v>170</v>
      </c>
      <c r="CD277" s="172">
        <f t="shared" si="755"/>
        <v>170</v>
      </c>
      <c r="CE277" s="172">
        <f t="shared" si="756"/>
        <v>170</v>
      </c>
      <c r="CF277" s="172">
        <f t="shared" si="757"/>
        <v>170</v>
      </c>
      <c r="CG277" s="172">
        <f t="shared" si="758"/>
        <v>170</v>
      </c>
      <c r="CH277" s="172">
        <f t="shared" si="759"/>
        <v>170</v>
      </c>
      <c r="CI277" s="172">
        <f t="shared" si="760"/>
        <v>170</v>
      </c>
      <c r="CJ277" s="172">
        <f t="shared" si="761"/>
        <v>160</v>
      </c>
      <c r="CK277" s="172">
        <f t="shared" si="762"/>
        <v>130</v>
      </c>
      <c r="CL277" s="172">
        <f t="shared" si="763"/>
        <v>110.00000000000001</v>
      </c>
      <c r="CM277" s="172">
        <f t="shared" si="764"/>
        <v>110.00000000000001</v>
      </c>
      <c r="CN277" s="172">
        <f t="shared" si="765"/>
        <v>110.00000000000001</v>
      </c>
      <c r="CO277" s="172">
        <f t="shared" si="766"/>
        <v>120</v>
      </c>
      <c r="CP277" s="172">
        <f t="shared" si="767"/>
        <v>130</v>
      </c>
      <c r="CQ277" s="172">
        <f t="shared" si="768"/>
        <v>140</v>
      </c>
      <c r="CR277" s="172">
        <f t="shared" si="769"/>
        <v>160</v>
      </c>
      <c r="CS277" s="172">
        <f t="shared" si="770"/>
        <v>160</v>
      </c>
      <c r="CT277" s="172">
        <f t="shared" si="771"/>
        <v>160</v>
      </c>
      <c r="CU277" s="172">
        <f t="shared" si="772"/>
        <v>170</v>
      </c>
      <c r="CV277" s="172">
        <f t="shared" si="773"/>
        <v>170</v>
      </c>
      <c r="CW277" s="172">
        <f t="shared" si="774"/>
        <v>170</v>
      </c>
      <c r="CX277" s="172">
        <f t="shared" si="775"/>
        <v>170</v>
      </c>
      <c r="CY277" s="172">
        <f t="shared" si="776"/>
        <v>170</v>
      </c>
      <c r="CZ277" s="172">
        <f t="shared" si="777"/>
        <v>170</v>
      </c>
      <c r="DB277" s="171">
        <f t="shared" si="778"/>
        <v>160</v>
      </c>
      <c r="DC277" s="172">
        <f t="shared" si="779"/>
        <v>160</v>
      </c>
      <c r="DD277" s="172">
        <f t="shared" si="780"/>
        <v>160</v>
      </c>
      <c r="DE277" s="172">
        <f t="shared" si="781"/>
        <v>160</v>
      </c>
      <c r="DF277" s="172">
        <f t="shared" si="782"/>
        <v>160</v>
      </c>
      <c r="DG277" s="172">
        <f t="shared" si="783"/>
        <v>160</v>
      </c>
      <c r="DH277" s="172">
        <f t="shared" si="784"/>
        <v>160</v>
      </c>
      <c r="DI277" s="172">
        <f t="shared" si="785"/>
        <v>150</v>
      </c>
      <c r="DJ277" s="172">
        <f t="shared" si="786"/>
        <v>120</v>
      </c>
      <c r="DK277" s="172">
        <f t="shared" si="787"/>
        <v>100</v>
      </c>
      <c r="DL277" s="172">
        <f t="shared" si="788"/>
        <v>100</v>
      </c>
      <c r="DM277" s="172">
        <f t="shared" si="789"/>
        <v>100</v>
      </c>
      <c r="DN277" s="172">
        <f t="shared" si="790"/>
        <v>110.00000000000001</v>
      </c>
      <c r="DO277" s="172">
        <f t="shared" si="791"/>
        <v>120</v>
      </c>
      <c r="DP277" s="172">
        <f t="shared" si="792"/>
        <v>130</v>
      </c>
      <c r="DQ277" s="172">
        <f t="shared" si="793"/>
        <v>150</v>
      </c>
      <c r="DR277" s="172">
        <f t="shared" si="794"/>
        <v>150</v>
      </c>
      <c r="DS277" s="172">
        <f t="shared" si="795"/>
        <v>150</v>
      </c>
      <c r="DT277" s="172">
        <f t="shared" si="796"/>
        <v>160</v>
      </c>
      <c r="DU277" s="172">
        <f t="shared" si="797"/>
        <v>160</v>
      </c>
      <c r="DV277" s="172">
        <f t="shared" si="798"/>
        <v>160</v>
      </c>
      <c r="DW277" s="172">
        <f t="shared" si="799"/>
        <v>160</v>
      </c>
      <c r="DX277" s="172">
        <f t="shared" si="800"/>
        <v>160</v>
      </c>
      <c r="DY277" s="172">
        <f t="shared" si="801"/>
        <v>160</v>
      </c>
      <c r="EA277" s="171">
        <f t="shared" si="802"/>
        <v>8200</v>
      </c>
      <c r="EB277" s="172">
        <f t="shared" si="803"/>
        <v>8200</v>
      </c>
      <c r="EC277" s="172">
        <f t="shared" si="804"/>
        <v>8200</v>
      </c>
      <c r="ED277" s="172">
        <f t="shared" si="805"/>
        <v>8200</v>
      </c>
      <c r="EE277" s="172">
        <f t="shared" si="806"/>
        <v>8200</v>
      </c>
      <c r="EF277" s="172">
        <f t="shared" si="807"/>
        <v>8200</v>
      </c>
      <c r="EG277" s="172">
        <f t="shared" si="808"/>
        <v>8200</v>
      </c>
      <c r="EH277" s="172">
        <f t="shared" si="809"/>
        <v>8300</v>
      </c>
      <c r="EI277" s="172">
        <f t="shared" si="810"/>
        <v>8600</v>
      </c>
      <c r="EJ277" s="172">
        <f t="shared" si="811"/>
        <v>8800</v>
      </c>
      <c r="EK277" s="172">
        <f t="shared" si="812"/>
        <v>8800</v>
      </c>
      <c r="EL277" s="172">
        <f t="shared" si="813"/>
        <v>8800</v>
      </c>
      <c r="EM277" s="172">
        <f t="shared" si="814"/>
        <v>8700</v>
      </c>
      <c r="EN277" s="172">
        <f t="shared" si="815"/>
        <v>8600</v>
      </c>
      <c r="EO277" s="172">
        <f t="shared" si="816"/>
        <v>8500</v>
      </c>
      <c r="EP277" s="172">
        <f t="shared" si="817"/>
        <v>8300</v>
      </c>
      <c r="EQ277" s="172">
        <f t="shared" si="818"/>
        <v>8300</v>
      </c>
      <c r="ER277" s="172">
        <f t="shared" si="819"/>
        <v>8300</v>
      </c>
      <c r="ES277" s="172">
        <f t="shared" si="820"/>
        <v>8200</v>
      </c>
      <c r="ET277" s="172">
        <f t="shared" si="821"/>
        <v>8200</v>
      </c>
      <c r="EU277" s="172">
        <f t="shared" si="822"/>
        <v>8200</v>
      </c>
      <c r="EV277" s="172">
        <f t="shared" si="823"/>
        <v>8200</v>
      </c>
      <c r="EW277" s="172">
        <f t="shared" si="824"/>
        <v>8200</v>
      </c>
      <c r="EX277" s="172">
        <f t="shared" si="825"/>
        <v>8200</v>
      </c>
      <c r="EZ277" s="171">
        <f t="shared" si="826"/>
        <v>8300</v>
      </c>
      <c r="FA277" s="172">
        <f t="shared" si="827"/>
        <v>8300</v>
      </c>
      <c r="FB277" s="172">
        <f t="shared" si="828"/>
        <v>8300</v>
      </c>
      <c r="FC277" s="172">
        <f t="shared" si="829"/>
        <v>8300</v>
      </c>
      <c r="FD277" s="172">
        <f t="shared" si="830"/>
        <v>8300</v>
      </c>
      <c r="FE277" s="172">
        <f t="shared" si="831"/>
        <v>8300</v>
      </c>
      <c r="FF277" s="172">
        <f t="shared" si="832"/>
        <v>8300</v>
      </c>
      <c r="FG277" s="172">
        <f t="shared" si="833"/>
        <v>8400</v>
      </c>
      <c r="FH277" s="172">
        <f t="shared" si="834"/>
        <v>8700</v>
      </c>
      <c r="FI277" s="172">
        <f t="shared" si="835"/>
        <v>8900</v>
      </c>
      <c r="FJ277" s="172">
        <f t="shared" si="836"/>
        <v>8900</v>
      </c>
      <c r="FK277" s="172">
        <f t="shared" si="837"/>
        <v>8900</v>
      </c>
      <c r="FL277" s="172">
        <f t="shared" si="838"/>
        <v>8800</v>
      </c>
      <c r="FM277" s="172">
        <f t="shared" si="839"/>
        <v>8700</v>
      </c>
      <c r="FN277" s="172">
        <f t="shared" si="840"/>
        <v>8600</v>
      </c>
      <c r="FO277" s="172">
        <f t="shared" si="841"/>
        <v>8400</v>
      </c>
      <c r="FP277" s="172">
        <f t="shared" si="842"/>
        <v>8400</v>
      </c>
      <c r="FQ277" s="172">
        <f t="shared" si="843"/>
        <v>8400</v>
      </c>
      <c r="FR277" s="172">
        <f t="shared" si="844"/>
        <v>8300</v>
      </c>
      <c r="FS277" s="172">
        <f t="shared" si="845"/>
        <v>8300</v>
      </c>
      <c r="FT277" s="172">
        <f t="shared" si="846"/>
        <v>8300</v>
      </c>
      <c r="FU277" s="172">
        <f t="shared" si="847"/>
        <v>8300</v>
      </c>
      <c r="FV277" s="172">
        <f t="shared" si="848"/>
        <v>8300</v>
      </c>
      <c r="FW277" s="172">
        <f t="shared" si="849"/>
        <v>8300</v>
      </c>
    </row>
    <row r="278" spans="3:179" ht="14.25" customHeight="1" x14ac:dyDescent="0.25">
      <c r="C278" s="132">
        <v>2040</v>
      </c>
      <c r="D278" s="14" t="s">
        <v>166</v>
      </c>
      <c r="E278" s="171">
        <f t="shared" si="706"/>
        <v>1387.49</v>
      </c>
      <c r="F278" s="172">
        <f t="shared" si="707"/>
        <v>1387.49</v>
      </c>
      <c r="G278" s="172">
        <f t="shared" si="708"/>
        <v>1387.49</v>
      </c>
      <c r="H278" s="172">
        <f t="shared" si="709"/>
        <v>1387.49</v>
      </c>
      <c r="I278" s="172">
        <f t="shared" si="710"/>
        <v>1387.49</v>
      </c>
      <c r="J278" s="172">
        <f t="shared" si="711"/>
        <v>1387.49</v>
      </c>
      <c r="K278" s="172">
        <f t="shared" si="712"/>
        <v>1387.49</v>
      </c>
      <c r="L278" s="172">
        <f t="shared" si="713"/>
        <v>1276.9856901814519</v>
      </c>
      <c r="M278" s="172">
        <f t="shared" si="714"/>
        <v>1085.3511916523125</v>
      </c>
      <c r="N278" s="172">
        <f t="shared" si="715"/>
        <v>965.63153573609134</v>
      </c>
      <c r="O278" s="172">
        <f t="shared" si="716"/>
        <v>946.34318732811948</v>
      </c>
      <c r="P278" s="172">
        <f t="shared" si="717"/>
        <v>1011.2790677857984</v>
      </c>
      <c r="Q278" s="172">
        <f t="shared" si="718"/>
        <v>1033.9487328077435</v>
      </c>
      <c r="R278" s="172">
        <f t="shared" si="719"/>
        <v>1110.5404964713098</v>
      </c>
      <c r="S278" s="172">
        <f t="shared" si="720"/>
        <v>1225.8561894363665</v>
      </c>
      <c r="T278" s="172">
        <f t="shared" si="721"/>
        <v>1321.29</v>
      </c>
      <c r="U278" s="172">
        <f t="shared" si="722"/>
        <v>1321.29</v>
      </c>
      <c r="V278" s="172">
        <f t="shared" si="723"/>
        <v>1321.29</v>
      </c>
      <c r="W278" s="172">
        <f t="shared" si="724"/>
        <v>1387.49</v>
      </c>
      <c r="X278" s="172">
        <f t="shared" si="725"/>
        <v>1387.49</v>
      </c>
      <c r="Y278" s="172">
        <f t="shared" si="726"/>
        <v>1387.49</v>
      </c>
      <c r="Z278" s="172">
        <f t="shared" si="727"/>
        <v>1387.49</v>
      </c>
      <c r="AA278" s="172">
        <f t="shared" si="728"/>
        <v>1387.49</v>
      </c>
      <c r="AB278" s="172">
        <f t="shared" si="729"/>
        <v>1387.49</v>
      </c>
      <c r="AC278" s="176">
        <f xml:space="preserve"> SUM(E278:AB278) * 30</f>
        <v>919715.2827419762</v>
      </c>
      <c r="AD278" s="195"/>
      <c r="AE278" s="171">
        <f t="shared" si="730"/>
        <v>8210</v>
      </c>
      <c r="AF278" s="172">
        <f t="shared" si="731"/>
        <v>8210</v>
      </c>
      <c r="AG278" s="172">
        <f t="shared" si="732"/>
        <v>8210</v>
      </c>
      <c r="AH278" s="172">
        <f t="shared" si="733"/>
        <v>8210</v>
      </c>
      <c r="AI278" s="172">
        <f t="shared" si="734"/>
        <v>8210</v>
      </c>
      <c r="AJ278" s="172">
        <f t="shared" si="735"/>
        <v>8210</v>
      </c>
      <c r="AK278" s="172">
        <f t="shared" si="736"/>
        <v>8210</v>
      </c>
      <c r="AL278" s="172">
        <f t="shared" si="737"/>
        <v>8375.2946002038243</v>
      </c>
      <c r="AM278" s="172">
        <f t="shared" si="738"/>
        <v>8644.4536921548861</v>
      </c>
      <c r="AN278" s="172">
        <f t="shared" si="739"/>
        <v>8803.0746998519353</v>
      </c>
      <c r="AO278" s="172">
        <f t="shared" si="740"/>
        <v>8828.0237398343506</v>
      </c>
      <c r="AP278" s="172">
        <f t="shared" si="741"/>
        <v>8743.3770340083538</v>
      </c>
      <c r="AQ278" s="172">
        <f t="shared" si="742"/>
        <v>8713.3778274208089</v>
      </c>
      <c r="AR278" s="172">
        <f t="shared" si="743"/>
        <v>8610.2042340949902</v>
      </c>
      <c r="AS278" s="172">
        <f t="shared" si="744"/>
        <v>8449.1339079315512</v>
      </c>
      <c r="AT278" s="172">
        <f t="shared" si="745"/>
        <v>8310</v>
      </c>
      <c r="AU278" s="172">
        <f t="shared" si="746"/>
        <v>8310</v>
      </c>
      <c r="AV278" s="172">
        <f t="shared" si="747"/>
        <v>8310</v>
      </c>
      <c r="AW278" s="172">
        <f t="shared" si="748"/>
        <v>8210</v>
      </c>
      <c r="AX278" s="172">
        <f t="shared" si="749"/>
        <v>8210</v>
      </c>
      <c r="AY278" s="172">
        <f t="shared" si="750"/>
        <v>8210</v>
      </c>
      <c r="AZ278" s="172">
        <f t="shared" si="751"/>
        <v>8210</v>
      </c>
      <c r="BA278" s="172">
        <f t="shared" si="752"/>
        <v>8210</v>
      </c>
      <c r="BB278" s="172">
        <f t="shared" si="753"/>
        <v>8210</v>
      </c>
      <c r="BD278" s="189">
        <f xml:space="preserve">  'Generation Calculation'!CC265-'Bidders Proposed Renewables'!E240</f>
        <v>169</v>
      </c>
      <c r="BE278" s="190">
        <f xml:space="preserve">  'Generation Calculation'!CD265-'Bidders Proposed Renewables'!F240</f>
        <v>169</v>
      </c>
      <c r="BF278" s="190">
        <f xml:space="preserve">  'Generation Calculation'!CE265-'Bidders Proposed Renewables'!G240</f>
        <v>169</v>
      </c>
      <c r="BG278" s="190">
        <f xml:space="preserve">  'Generation Calculation'!CF265-'Bidders Proposed Renewables'!H240</f>
        <v>169</v>
      </c>
      <c r="BH278" s="190">
        <f xml:space="preserve">  'Generation Calculation'!CG265-'Bidders Proposed Renewables'!I240</f>
        <v>169</v>
      </c>
      <c r="BI278" s="190">
        <f xml:space="preserve">  'Generation Calculation'!CH265-'Bidders Proposed Renewables'!J240</f>
        <v>169</v>
      </c>
      <c r="BJ278" s="190">
        <f xml:space="preserve">  'Generation Calculation'!CI265-'Bidders Proposed Renewables'!K240</f>
        <v>169</v>
      </c>
      <c r="BK278" s="190">
        <f xml:space="preserve">  'Generation Calculation'!CJ265-'Bidders Proposed Renewables'!L240</f>
        <v>152.47053997961751</v>
      </c>
      <c r="BL278" s="190">
        <f xml:space="preserve">  'Generation Calculation'!CK265-'Bidders Proposed Renewables'!M240</f>
        <v>125.55463078451135</v>
      </c>
      <c r="BM278" s="190">
        <f xml:space="preserve">  'Generation Calculation'!CL265-'Bidders Proposed Renewables'!N240</f>
        <v>109.69253001480641</v>
      </c>
      <c r="BN278" s="190">
        <f xml:space="preserve">  'Generation Calculation'!CM265-'Bidders Proposed Renewables'!O240</f>
        <v>107.19762601656493</v>
      </c>
      <c r="BO278" s="190">
        <f xml:space="preserve">  'Generation Calculation'!CN265-'Bidders Proposed Renewables'!P240</f>
        <v>115.66229659916461</v>
      </c>
      <c r="BP278" s="190">
        <f xml:space="preserve">  'Generation Calculation'!CO265-'Bidders Proposed Renewables'!Q240</f>
        <v>118.66221725791914</v>
      </c>
      <c r="BQ278" s="190">
        <f xml:space="preserve">  'Generation Calculation'!CP265-'Bidders Proposed Renewables'!R240</f>
        <v>128.9795765905009</v>
      </c>
      <c r="BR278" s="190">
        <f xml:space="preserve">  'Generation Calculation'!CQ265-'Bidders Proposed Renewables'!S240</f>
        <v>145.08660920684483</v>
      </c>
      <c r="BS278" s="190">
        <f xml:space="preserve">  'Generation Calculation'!CR265-'Bidders Proposed Renewables'!T240</f>
        <v>159</v>
      </c>
      <c r="BT278" s="190">
        <f xml:space="preserve">  'Generation Calculation'!CS265-'Bidders Proposed Renewables'!U240</f>
        <v>159</v>
      </c>
      <c r="BU278" s="190">
        <f xml:space="preserve">  'Generation Calculation'!CT265-'Bidders Proposed Renewables'!V240</f>
        <v>159</v>
      </c>
      <c r="BV278" s="190">
        <f xml:space="preserve">  'Generation Calculation'!CU265-'Bidders Proposed Renewables'!W240</f>
        <v>169</v>
      </c>
      <c r="BW278" s="190">
        <f xml:space="preserve">  'Generation Calculation'!CV265-'Bidders Proposed Renewables'!X240</f>
        <v>169</v>
      </c>
      <c r="BX278" s="190">
        <f xml:space="preserve">  'Generation Calculation'!CW265-'Bidders Proposed Renewables'!Y240</f>
        <v>169</v>
      </c>
      <c r="BY278" s="190">
        <f xml:space="preserve">  'Generation Calculation'!CX265-'Bidders Proposed Renewables'!Z240</f>
        <v>169</v>
      </c>
      <c r="BZ278" s="190">
        <f xml:space="preserve">  'Generation Calculation'!CY265-'Bidders Proposed Renewables'!AA240</f>
        <v>169</v>
      </c>
      <c r="CA278" s="190">
        <f xml:space="preserve">  'Generation Calculation'!CZ265-'Bidders Proposed Renewables'!AB240</f>
        <v>169</v>
      </c>
      <c r="CC278" s="171">
        <f t="shared" si="754"/>
        <v>170</v>
      </c>
      <c r="CD278" s="172">
        <f t="shared" si="755"/>
        <v>170</v>
      </c>
      <c r="CE278" s="172">
        <f t="shared" si="756"/>
        <v>170</v>
      </c>
      <c r="CF278" s="172">
        <f t="shared" si="757"/>
        <v>170</v>
      </c>
      <c r="CG278" s="172">
        <f t="shared" si="758"/>
        <v>170</v>
      </c>
      <c r="CH278" s="172">
        <f t="shared" si="759"/>
        <v>170</v>
      </c>
      <c r="CI278" s="172">
        <f t="shared" si="760"/>
        <v>170</v>
      </c>
      <c r="CJ278" s="172">
        <f t="shared" si="761"/>
        <v>160</v>
      </c>
      <c r="CK278" s="172">
        <f t="shared" si="762"/>
        <v>130</v>
      </c>
      <c r="CL278" s="172">
        <f t="shared" si="763"/>
        <v>110.00000000000001</v>
      </c>
      <c r="CM278" s="172">
        <f t="shared" si="764"/>
        <v>110.00000000000001</v>
      </c>
      <c r="CN278" s="172">
        <f t="shared" si="765"/>
        <v>120</v>
      </c>
      <c r="CO278" s="172">
        <f t="shared" si="766"/>
        <v>120</v>
      </c>
      <c r="CP278" s="172">
        <f t="shared" si="767"/>
        <v>130</v>
      </c>
      <c r="CQ278" s="172">
        <f t="shared" si="768"/>
        <v>150</v>
      </c>
      <c r="CR278" s="172">
        <f t="shared" si="769"/>
        <v>160</v>
      </c>
      <c r="CS278" s="172">
        <f t="shared" si="770"/>
        <v>160</v>
      </c>
      <c r="CT278" s="172">
        <f t="shared" si="771"/>
        <v>160</v>
      </c>
      <c r="CU278" s="172">
        <f t="shared" si="772"/>
        <v>170</v>
      </c>
      <c r="CV278" s="172">
        <f t="shared" si="773"/>
        <v>170</v>
      </c>
      <c r="CW278" s="172">
        <f t="shared" si="774"/>
        <v>170</v>
      </c>
      <c r="CX278" s="172">
        <f t="shared" si="775"/>
        <v>170</v>
      </c>
      <c r="CY278" s="172">
        <f t="shared" si="776"/>
        <v>170</v>
      </c>
      <c r="CZ278" s="172">
        <f t="shared" si="777"/>
        <v>170</v>
      </c>
      <c r="DB278" s="171">
        <f t="shared" si="778"/>
        <v>160</v>
      </c>
      <c r="DC278" s="172">
        <f t="shared" si="779"/>
        <v>160</v>
      </c>
      <c r="DD278" s="172">
        <f t="shared" si="780"/>
        <v>160</v>
      </c>
      <c r="DE278" s="172">
        <f t="shared" si="781"/>
        <v>160</v>
      </c>
      <c r="DF278" s="172">
        <f t="shared" si="782"/>
        <v>160</v>
      </c>
      <c r="DG278" s="172">
        <f t="shared" si="783"/>
        <v>160</v>
      </c>
      <c r="DH278" s="172">
        <f t="shared" si="784"/>
        <v>160</v>
      </c>
      <c r="DI278" s="172">
        <f t="shared" si="785"/>
        <v>150</v>
      </c>
      <c r="DJ278" s="172">
        <f t="shared" si="786"/>
        <v>120</v>
      </c>
      <c r="DK278" s="172">
        <f t="shared" si="787"/>
        <v>100</v>
      </c>
      <c r="DL278" s="172">
        <f t="shared" si="788"/>
        <v>100</v>
      </c>
      <c r="DM278" s="172">
        <f t="shared" si="789"/>
        <v>110.00000000000001</v>
      </c>
      <c r="DN278" s="172">
        <f t="shared" si="790"/>
        <v>110.00000000000001</v>
      </c>
      <c r="DO278" s="172">
        <f t="shared" si="791"/>
        <v>120</v>
      </c>
      <c r="DP278" s="172">
        <f t="shared" si="792"/>
        <v>140</v>
      </c>
      <c r="DQ278" s="172">
        <f t="shared" si="793"/>
        <v>150</v>
      </c>
      <c r="DR278" s="172">
        <f t="shared" si="794"/>
        <v>150</v>
      </c>
      <c r="DS278" s="172">
        <f t="shared" si="795"/>
        <v>150</v>
      </c>
      <c r="DT278" s="172">
        <f t="shared" si="796"/>
        <v>160</v>
      </c>
      <c r="DU278" s="172">
        <f t="shared" si="797"/>
        <v>160</v>
      </c>
      <c r="DV278" s="172">
        <f t="shared" si="798"/>
        <v>160</v>
      </c>
      <c r="DW278" s="172">
        <f t="shared" si="799"/>
        <v>160</v>
      </c>
      <c r="DX278" s="172">
        <f t="shared" si="800"/>
        <v>160</v>
      </c>
      <c r="DY278" s="172">
        <f t="shared" si="801"/>
        <v>160</v>
      </c>
      <c r="EA278" s="171">
        <f t="shared" si="802"/>
        <v>8200</v>
      </c>
      <c r="EB278" s="172">
        <f t="shared" si="803"/>
        <v>8200</v>
      </c>
      <c r="EC278" s="172">
        <f t="shared" si="804"/>
        <v>8200</v>
      </c>
      <c r="ED278" s="172">
        <f t="shared" si="805"/>
        <v>8200</v>
      </c>
      <c r="EE278" s="172">
        <f t="shared" si="806"/>
        <v>8200</v>
      </c>
      <c r="EF278" s="172">
        <f t="shared" si="807"/>
        <v>8200</v>
      </c>
      <c r="EG278" s="172">
        <f t="shared" si="808"/>
        <v>8200</v>
      </c>
      <c r="EH278" s="172">
        <f t="shared" si="809"/>
        <v>8300</v>
      </c>
      <c r="EI278" s="172">
        <f t="shared" si="810"/>
        <v>8600</v>
      </c>
      <c r="EJ278" s="172">
        <f t="shared" si="811"/>
        <v>8800</v>
      </c>
      <c r="EK278" s="172">
        <f t="shared" si="812"/>
        <v>8800</v>
      </c>
      <c r="EL278" s="172">
        <f t="shared" si="813"/>
        <v>8700</v>
      </c>
      <c r="EM278" s="172">
        <f t="shared" si="814"/>
        <v>8700</v>
      </c>
      <c r="EN278" s="172">
        <f t="shared" si="815"/>
        <v>8600</v>
      </c>
      <c r="EO278" s="172">
        <f t="shared" si="816"/>
        <v>8400</v>
      </c>
      <c r="EP278" s="172">
        <f t="shared" si="817"/>
        <v>8300</v>
      </c>
      <c r="EQ278" s="172">
        <f t="shared" si="818"/>
        <v>8300</v>
      </c>
      <c r="ER278" s="172">
        <f t="shared" si="819"/>
        <v>8300</v>
      </c>
      <c r="ES278" s="172">
        <f t="shared" si="820"/>
        <v>8200</v>
      </c>
      <c r="ET278" s="172">
        <f t="shared" si="821"/>
        <v>8200</v>
      </c>
      <c r="EU278" s="172">
        <f t="shared" si="822"/>
        <v>8200</v>
      </c>
      <c r="EV278" s="172">
        <f t="shared" si="823"/>
        <v>8200</v>
      </c>
      <c r="EW278" s="172">
        <f t="shared" si="824"/>
        <v>8200</v>
      </c>
      <c r="EX278" s="172">
        <f t="shared" si="825"/>
        <v>8200</v>
      </c>
      <c r="EZ278" s="171">
        <f t="shared" si="826"/>
        <v>8300</v>
      </c>
      <c r="FA278" s="172">
        <f t="shared" si="827"/>
        <v>8300</v>
      </c>
      <c r="FB278" s="172">
        <f t="shared" si="828"/>
        <v>8300</v>
      </c>
      <c r="FC278" s="172">
        <f t="shared" si="829"/>
        <v>8300</v>
      </c>
      <c r="FD278" s="172">
        <f t="shared" si="830"/>
        <v>8300</v>
      </c>
      <c r="FE278" s="172">
        <f t="shared" si="831"/>
        <v>8300</v>
      </c>
      <c r="FF278" s="172">
        <f t="shared" si="832"/>
        <v>8300</v>
      </c>
      <c r="FG278" s="172">
        <f t="shared" si="833"/>
        <v>8400</v>
      </c>
      <c r="FH278" s="172">
        <f t="shared" si="834"/>
        <v>8700</v>
      </c>
      <c r="FI278" s="172">
        <f t="shared" si="835"/>
        <v>8900</v>
      </c>
      <c r="FJ278" s="172">
        <f t="shared" si="836"/>
        <v>8900</v>
      </c>
      <c r="FK278" s="172">
        <f t="shared" si="837"/>
        <v>8800</v>
      </c>
      <c r="FL278" s="172">
        <f t="shared" si="838"/>
        <v>8800</v>
      </c>
      <c r="FM278" s="172">
        <f t="shared" si="839"/>
        <v>8700</v>
      </c>
      <c r="FN278" s="172">
        <f t="shared" si="840"/>
        <v>8500</v>
      </c>
      <c r="FO278" s="172">
        <f t="shared" si="841"/>
        <v>8400</v>
      </c>
      <c r="FP278" s="172">
        <f t="shared" si="842"/>
        <v>8400</v>
      </c>
      <c r="FQ278" s="172">
        <f t="shared" si="843"/>
        <v>8400</v>
      </c>
      <c r="FR278" s="172">
        <f t="shared" si="844"/>
        <v>8300</v>
      </c>
      <c r="FS278" s="172">
        <f t="shared" si="845"/>
        <v>8300</v>
      </c>
      <c r="FT278" s="172">
        <f t="shared" si="846"/>
        <v>8300</v>
      </c>
      <c r="FU278" s="172">
        <f t="shared" si="847"/>
        <v>8300</v>
      </c>
      <c r="FV278" s="172">
        <f t="shared" si="848"/>
        <v>8300</v>
      </c>
      <c r="FW278" s="172">
        <f t="shared" si="849"/>
        <v>8300</v>
      </c>
    </row>
    <row r="279" spans="3:179" ht="14.25" customHeight="1" x14ac:dyDescent="0.25">
      <c r="C279" s="132">
        <v>2040</v>
      </c>
      <c r="D279" s="14" t="s">
        <v>10</v>
      </c>
      <c r="E279" s="171">
        <f t="shared" si="706"/>
        <v>1387.49</v>
      </c>
      <c r="F279" s="172">
        <f t="shared" si="707"/>
        <v>1387.49</v>
      </c>
      <c r="G279" s="172">
        <f t="shared" si="708"/>
        <v>1387.49</v>
      </c>
      <c r="H279" s="172">
        <f t="shared" si="709"/>
        <v>1387.49</v>
      </c>
      <c r="I279" s="172">
        <f t="shared" si="710"/>
        <v>1387.49</v>
      </c>
      <c r="J279" s="172">
        <f t="shared" si="711"/>
        <v>1387.49</v>
      </c>
      <c r="K279" s="172">
        <f t="shared" si="712"/>
        <v>1387.49</v>
      </c>
      <c r="L279" s="172">
        <f t="shared" si="713"/>
        <v>1148.6325715826306</v>
      </c>
      <c r="M279" s="172">
        <f t="shared" si="714"/>
        <v>986.4403548759376</v>
      </c>
      <c r="N279" s="172">
        <f t="shared" si="715"/>
        <v>888.51874565841786</v>
      </c>
      <c r="O279" s="172">
        <f t="shared" si="716"/>
        <v>896.76696307547377</v>
      </c>
      <c r="P279" s="172">
        <f t="shared" si="717"/>
        <v>923.15610539384181</v>
      </c>
      <c r="Q279" s="172">
        <f t="shared" si="718"/>
        <v>1015.205476826158</v>
      </c>
      <c r="R279" s="172">
        <f t="shared" si="719"/>
        <v>1129.1296742363256</v>
      </c>
      <c r="S279" s="172">
        <f t="shared" si="720"/>
        <v>1235.8838054310936</v>
      </c>
      <c r="T279" s="172">
        <f t="shared" si="721"/>
        <v>1321.29</v>
      </c>
      <c r="U279" s="172">
        <f t="shared" si="722"/>
        <v>1321.29</v>
      </c>
      <c r="V279" s="172">
        <f t="shared" si="723"/>
        <v>1321.29</v>
      </c>
      <c r="W279" s="172">
        <f t="shared" si="724"/>
        <v>1387.49</v>
      </c>
      <c r="X279" s="172">
        <f t="shared" si="725"/>
        <v>1387.49</v>
      </c>
      <c r="Y279" s="172">
        <f t="shared" si="726"/>
        <v>1387.49</v>
      </c>
      <c r="Z279" s="172">
        <f t="shared" si="727"/>
        <v>1387.49</v>
      </c>
      <c r="AA279" s="172">
        <f t="shared" si="728"/>
        <v>1387.49</v>
      </c>
      <c r="AB279" s="172">
        <f t="shared" si="729"/>
        <v>1387.49</v>
      </c>
      <c r="AC279" s="176">
        <f xml:space="preserve"> SUM(E279:AB279) * 31</f>
        <v>936974.18460947671</v>
      </c>
      <c r="AD279" s="195"/>
      <c r="AE279" s="171">
        <f t="shared" si="730"/>
        <v>8210</v>
      </c>
      <c r="AF279" s="172">
        <f t="shared" si="731"/>
        <v>8210</v>
      </c>
      <c r="AG279" s="172">
        <f t="shared" si="732"/>
        <v>8210</v>
      </c>
      <c r="AH279" s="172">
        <f t="shared" si="733"/>
        <v>8210</v>
      </c>
      <c r="AI279" s="172">
        <f t="shared" si="734"/>
        <v>8210</v>
      </c>
      <c r="AJ279" s="172">
        <f t="shared" si="735"/>
        <v>8210</v>
      </c>
      <c r="AK279" s="172">
        <f t="shared" si="736"/>
        <v>8210</v>
      </c>
      <c r="AL279" s="172">
        <f t="shared" si="737"/>
        <v>8557.7935478868094</v>
      </c>
      <c r="AM279" s="172">
        <f t="shared" si="738"/>
        <v>8775.9765356364405</v>
      </c>
      <c r="AN279" s="172">
        <f t="shared" si="739"/>
        <v>8901.8745606883604</v>
      </c>
      <c r="AO279" s="172">
        <f t="shared" si="740"/>
        <v>8891.4249160989057</v>
      </c>
      <c r="AP279" s="172">
        <f t="shared" si="741"/>
        <v>8857.8048756381868</v>
      </c>
      <c r="AQ279" s="172">
        <f t="shared" si="742"/>
        <v>8738.1981510658097</v>
      </c>
      <c r="AR279" s="172">
        <f t="shared" si="743"/>
        <v>8584.721895501325</v>
      </c>
      <c r="AS279" s="172">
        <f t="shared" si="744"/>
        <v>8434.7757382203326</v>
      </c>
      <c r="AT279" s="172">
        <f t="shared" si="745"/>
        <v>8310</v>
      </c>
      <c r="AU279" s="172">
        <f t="shared" si="746"/>
        <v>8310</v>
      </c>
      <c r="AV279" s="172">
        <f t="shared" si="747"/>
        <v>8310</v>
      </c>
      <c r="AW279" s="172">
        <f t="shared" si="748"/>
        <v>8210</v>
      </c>
      <c r="AX279" s="172">
        <f t="shared" si="749"/>
        <v>8210</v>
      </c>
      <c r="AY279" s="172">
        <f t="shared" si="750"/>
        <v>8210</v>
      </c>
      <c r="AZ279" s="172">
        <f t="shared" si="751"/>
        <v>8210</v>
      </c>
      <c r="BA279" s="172">
        <f t="shared" si="752"/>
        <v>8210</v>
      </c>
      <c r="BB279" s="172">
        <f t="shared" si="753"/>
        <v>8210</v>
      </c>
      <c r="BD279" s="189">
        <f xml:space="preserve">  'Generation Calculation'!CC266-'Bidders Proposed Renewables'!E241</f>
        <v>169</v>
      </c>
      <c r="BE279" s="190">
        <f xml:space="preserve">  'Generation Calculation'!CD266-'Bidders Proposed Renewables'!F241</f>
        <v>169</v>
      </c>
      <c r="BF279" s="190">
        <f xml:space="preserve">  'Generation Calculation'!CE266-'Bidders Proposed Renewables'!G241</f>
        <v>169</v>
      </c>
      <c r="BG279" s="190">
        <f xml:space="preserve">  'Generation Calculation'!CF266-'Bidders Proposed Renewables'!H241</f>
        <v>169</v>
      </c>
      <c r="BH279" s="190">
        <f xml:space="preserve">  'Generation Calculation'!CG266-'Bidders Proposed Renewables'!I241</f>
        <v>169</v>
      </c>
      <c r="BI279" s="190">
        <f xml:space="preserve">  'Generation Calculation'!CH266-'Bidders Proposed Renewables'!J241</f>
        <v>169</v>
      </c>
      <c r="BJ279" s="190">
        <f xml:space="preserve">  'Generation Calculation'!CI266-'Bidders Proposed Renewables'!K241</f>
        <v>169</v>
      </c>
      <c r="BK279" s="190">
        <f xml:space="preserve">  'Generation Calculation'!CJ266-'Bidders Proposed Renewables'!L241</f>
        <v>134.22064521131901</v>
      </c>
      <c r="BL279" s="190">
        <f xml:space="preserve">  'Generation Calculation'!CK266-'Bidders Proposed Renewables'!M241</f>
        <v>112.40234643635588</v>
      </c>
      <c r="BM279" s="190">
        <f xml:space="preserve">  'Generation Calculation'!CL266-'Bidders Proposed Renewables'!N241</f>
        <v>99.812543931163958</v>
      </c>
      <c r="BN279" s="190">
        <f xml:space="preserve">  'Generation Calculation'!CM266-'Bidders Proposed Renewables'!O241</f>
        <v>100.85750839010947</v>
      </c>
      <c r="BO279" s="190">
        <f xml:space="preserve">  'Generation Calculation'!CN266-'Bidders Proposed Renewables'!P241</f>
        <v>104.21951243618136</v>
      </c>
      <c r="BP279" s="190">
        <f xml:space="preserve">  'Generation Calculation'!CO266-'Bidders Proposed Renewables'!Q241</f>
        <v>116.18018489341902</v>
      </c>
      <c r="BQ279" s="190">
        <f xml:space="preserve">  'Generation Calculation'!CP266-'Bidders Proposed Renewables'!R241</f>
        <v>131.5278104498675</v>
      </c>
      <c r="BR279" s="190">
        <f xml:space="preserve">  'Generation Calculation'!CQ266-'Bidders Proposed Renewables'!S241</f>
        <v>146.52242617796674</v>
      </c>
      <c r="BS279" s="190">
        <f xml:space="preserve">  'Generation Calculation'!CR266-'Bidders Proposed Renewables'!T241</f>
        <v>159</v>
      </c>
      <c r="BT279" s="190">
        <f xml:space="preserve">  'Generation Calculation'!CS266-'Bidders Proposed Renewables'!U241</f>
        <v>159</v>
      </c>
      <c r="BU279" s="190">
        <f xml:space="preserve">  'Generation Calculation'!CT266-'Bidders Proposed Renewables'!V241</f>
        <v>159</v>
      </c>
      <c r="BV279" s="190">
        <f xml:space="preserve">  'Generation Calculation'!CU266-'Bidders Proposed Renewables'!W241</f>
        <v>169</v>
      </c>
      <c r="BW279" s="190">
        <f xml:space="preserve">  'Generation Calculation'!CV266-'Bidders Proposed Renewables'!X241</f>
        <v>169</v>
      </c>
      <c r="BX279" s="190">
        <f xml:space="preserve">  'Generation Calculation'!CW266-'Bidders Proposed Renewables'!Y241</f>
        <v>169</v>
      </c>
      <c r="BY279" s="190">
        <f xml:space="preserve">  'Generation Calculation'!CX266-'Bidders Proposed Renewables'!Z241</f>
        <v>169</v>
      </c>
      <c r="BZ279" s="190">
        <f xml:space="preserve">  'Generation Calculation'!CY266-'Bidders Proposed Renewables'!AA241</f>
        <v>169</v>
      </c>
      <c r="CA279" s="190">
        <f xml:space="preserve">  'Generation Calculation'!CZ266-'Bidders Proposed Renewables'!AB241</f>
        <v>169</v>
      </c>
      <c r="CC279" s="171">
        <f t="shared" si="754"/>
        <v>170</v>
      </c>
      <c r="CD279" s="172">
        <f t="shared" si="755"/>
        <v>170</v>
      </c>
      <c r="CE279" s="172">
        <f t="shared" si="756"/>
        <v>170</v>
      </c>
      <c r="CF279" s="172">
        <f t="shared" si="757"/>
        <v>170</v>
      </c>
      <c r="CG279" s="172">
        <f t="shared" si="758"/>
        <v>170</v>
      </c>
      <c r="CH279" s="172">
        <f t="shared" si="759"/>
        <v>170</v>
      </c>
      <c r="CI279" s="172">
        <f t="shared" si="760"/>
        <v>170</v>
      </c>
      <c r="CJ279" s="172">
        <f t="shared" si="761"/>
        <v>140</v>
      </c>
      <c r="CK279" s="172">
        <f t="shared" si="762"/>
        <v>120</v>
      </c>
      <c r="CL279" s="172">
        <f t="shared" si="763"/>
        <v>100</v>
      </c>
      <c r="CM279" s="172">
        <f t="shared" si="764"/>
        <v>110.00000000000001</v>
      </c>
      <c r="CN279" s="172">
        <f t="shared" si="765"/>
        <v>110.00000000000001</v>
      </c>
      <c r="CO279" s="172">
        <f t="shared" si="766"/>
        <v>120</v>
      </c>
      <c r="CP279" s="172">
        <f t="shared" si="767"/>
        <v>140</v>
      </c>
      <c r="CQ279" s="172">
        <f t="shared" si="768"/>
        <v>150</v>
      </c>
      <c r="CR279" s="172">
        <f t="shared" si="769"/>
        <v>160</v>
      </c>
      <c r="CS279" s="172">
        <f t="shared" si="770"/>
        <v>160</v>
      </c>
      <c r="CT279" s="172">
        <f t="shared" si="771"/>
        <v>160</v>
      </c>
      <c r="CU279" s="172">
        <f t="shared" si="772"/>
        <v>170</v>
      </c>
      <c r="CV279" s="172">
        <f t="shared" si="773"/>
        <v>170</v>
      </c>
      <c r="CW279" s="172">
        <f t="shared" si="774"/>
        <v>170</v>
      </c>
      <c r="CX279" s="172">
        <f t="shared" si="775"/>
        <v>170</v>
      </c>
      <c r="CY279" s="172">
        <f t="shared" si="776"/>
        <v>170</v>
      </c>
      <c r="CZ279" s="172">
        <f t="shared" si="777"/>
        <v>170</v>
      </c>
      <c r="DB279" s="171">
        <f t="shared" si="778"/>
        <v>160</v>
      </c>
      <c r="DC279" s="172">
        <f t="shared" si="779"/>
        <v>160</v>
      </c>
      <c r="DD279" s="172">
        <f t="shared" si="780"/>
        <v>160</v>
      </c>
      <c r="DE279" s="172">
        <f t="shared" si="781"/>
        <v>160</v>
      </c>
      <c r="DF279" s="172">
        <f t="shared" si="782"/>
        <v>160</v>
      </c>
      <c r="DG279" s="172">
        <f t="shared" si="783"/>
        <v>160</v>
      </c>
      <c r="DH279" s="172">
        <f t="shared" si="784"/>
        <v>160</v>
      </c>
      <c r="DI279" s="172">
        <f t="shared" si="785"/>
        <v>130</v>
      </c>
      <c r="DJ279" s="172">
        <f t="shared" si="786"/>
        <v>110.00000000000001</v>
      </c>
      <c r="DK279" s="172">
        <f t="shared" si="787"/>
        <v>90</v>
      </c>
      <c r="DL279" s="172">
        <f t="shared" si="788"/>
        <v>100</v>
      </c>
      <c r="DM279" s="172">
        <f t="shared" si="789"/>
        <v>100</v>
      </c>
      <c r="DN279" s="172">
        <f t="shared" si="790"/>
        <v>110.00000000000001</v>
      </c>
      <c r="DO279" s="172">
        <f t="shared" si="791"/>
        <v>130</v>
      </c>
      <c r="DP279" s="172">
        <f t="shared" si="792"/>
        <v>140</v>
      </c>
      <c r="DQ279" s="172">
        <f t="shared" si="793"/>
        <v>150</v>
      </c>
      <c r="DR279" s="172">
        <f t="shared" si="794"/>
        <v>150</v>
      </c>
      <c r="DS279" s="172">
        <f t="shared" si="795"/>
        <v>150</v>
      </c>
      <c r="DT279" s="172">
        <f t="shared" si="796"/>
        <v>160</v>
      </c>
      <c r="DU279" s="172">
        <f t="shared" si="797"/>
        <v>160</v>
      </c>
      <c r="DV279" s="172">
        <f t="shared" si="798"/>
        <v>160</v>
      </c>
      <c r="DW279" s="172">
        <f t="shared" si="799"/>
        <v>160</v>
      </c>
      <c r="DX279" s="172">
        <f t="shared" si="800"/>
        <v>160</v>
      </c>
      <c r="DY279" s="172">
        <f t="shared" si="801"/>
        <v>160</v>
      </c>
      <c r="EA279" s="171">
        <f t="shared" si="802"/>
        <v>8200</v>
      </c>
      <c r="EB279" s="172">
        <f t="shared" si="803"/>
        <v>8200</v>
      </c>
      <c r="EC279" s="172">
        <f t="shared" si="804"/>
        <v>8200</v>
      </c>
      <c r="ED279" s="172">
        <f t="shared" si="805"/>
        <v>8200</v>
      </c>
      <c r="EE279" s="172">
        <f t="shared" si="806"/>
        <v>8200</v>
      </c>
      <c r="EF279" s="172">
        <f t="shared" si="807"/>
        <v>8200</v>
      </c>
      <c r="EG279" s="172">
        <f t="shared" si="808"/>
        <v>8200</v>
      </c>
      <c r="EH279" s="172">
        <f t="shared" si="809"/>
        <v>8500</v>
      </c>
      <c r="EI279" s="172">
        <f t="shared" si="810"/>
        <v>8700</v>
      </c>
      <c r="EJ279" s="172">
        <f t="shared" si="811"/>
        <v>8900</v>
      </c>
      <c r="EK279" s="172">
        <f t="shared" si="812"/>
        <v>8800</v>
      </c>
      <c r="EL279" s="172">
        <f t="shared" si="813"/>
        <v>8800</v>
      </c>
      <c r="EM279" s="172">
        <f t="shared" si="814"/>
        <v>8700</v>
      </c>
      <c r="EN279" s="172">
        <f t="shared" si="815"/>
        <v>8500</v>
      </c>
      <c r="EO279" s="172">
        <f t="shared" si="816"/>
        <v>8400</v>
      </c>
      <c r="EP279" s="172">
        <f t="shared" si="817"/>
        <v>8300</v>
      </c>
      <c r="EQ279" s="172">
        <f t="shared" si="818"/>
        <v>8300</v>
      </c>
      <c r="ER279" s="172">
        <f t="shared" si="819"/>
        <v>8300</v>
      </c>
      <c r="ES279" s="172">
        <f t="shared" si="820"/>
        <v>8200</v>
      </c>
      <c r="ET279" s="172">
        <f t="shared" si="821"/>
        <v>8200</v>
      </c>
      <c r="EU279" s="172">
        <f t="shared" si="822"/>
        <v>8200</v>
      </c>
      <c r="EV279" s="172">
        <f t="shared" si="823"/>
        <v>8200</v>
      </c>
      <c r="EW279" s="172">
        <f t="shared" si="824"/>
        <v>8200</v>
      </c>
      <c r="EX279" s="172">
        <f t="shared" si="825"/>
        <v>8200</v>
      </c>
      <c r="EZ279" s="171">
        <f t="shared" si="826"/>
        <v>8300</v>
      </c>
      <c r="FA279" s="172">
        <f t="shared" si="827"/>
        <v>8300</v>
      </c>
      <c r="FB279" s="172">
        <f t="shared" si="828"/>
        <v>8300</v>
      </c>
      <c r="FC279" s="172">
        <f t="shared" si="829"/>
        <v>8300</v>
      </c>
      <c r="FD279" s="172">
        <f t="shared" si="830"/>
        <v>8300</v>
      </c>
      <c r="FE279" s="172">
        <f t="shared" si="831"/>
        <v>8300</v>
      </c>
      <c r="FF279" s="172">
        <f t="shared" si="832"/>
        <v>8300</v>
      </c>
      <c r="FG279" s="172">
        <f t="shared" si="833"/>
        <v>8600</v>
      </c>
      <c r="FH279" s="172">
        <f t="shared" si="834"/>
        <v>8800</v>
      </c>
      <c r="FI279" s="172">
        <f t="shared" si="835"/>
        <v>9000</v>
      </c>
      <c r="FJ279" s="172">
        <f t="shared" si="836"/>
        <v>8900</v>
      </c>
      <c r="FK279" s="172">
        <f t="shared" si="837"/>
        <v>8900</v>
      </c>
      <c r="FL279" s="172">
        <f t="shared" si="838"/>
        <v>8800</v>
      </c>
      <c r="FM279" s="172">
        <f t="shared" si="839"/>
        <v>8600</v>
      </c>
      <c r="FN279" s="172">
        <f t="shared" si="840"/>
        <v>8500</v>
      </c>
      <c r="FO279" s="172">
        <f t="shared" si="841"/>
        <v>8400</v>
      </c>
      <c r="FP279" s="172">
        <f t="shared" si="842"/>
        <v>8400</v>
      </c>
      <c r="FQ279" s="172">
        <f t="shared" si="843"/>
        <v>8400</v>
      </c>
      <c r="FR279" s="172">
        <f t="shared" si="844"/>
        <v>8300</v>
      </c>
      <c r="FS279" s="172">
        <f t="shared" si="845"/>
        <v>8300</v>
      </c>
      <c r="FT279" s="172">
        <f t="shared" si="846"/>
        <v>8300</v>
      </c>
      <c r="FU279" s="172">
        <f t="shared" si="847"/>
        <v>8300</v>
      </c>
      <c r="FV279" s="172">
        <f t="shared" si="848"/>
        <v>8300</v>
      </c>
      <c r="FW279" s="172">
        <f t="shared" si="849"/>
        <v>8300</v>
      </c>
    </row>
    <row r="280" spans="3:179" ht="14.25" customHeight="1" x14ac:dyDescent="0.25">
      <c r="C280" s="132">
        <v>2040</v>
      </c>
      <c r="D280" s="14" t="s">
        <v>167</v>
      </c>
      <c r="E280" s="171">
        <f t="shared" si="706"/>
        <v>1387.49</v>
      </c>
      <c r="F280" s="172">
        <f t="shared" si="707"/>
        <v>1387.49</v>
      </c>
      <c r="G280" s="172">
        <f t="shared" si="708"/>
        <v>1387.49</v>
      </c>
      <c r="H280" s="172">
        <f t="shared" si="709"/>
        <v>1387.49</v>
      </c>
      <c r="I280" s="172">
        <f t="shared" si="710"/>
        <v>1387.49</v>
      </c>
      <c r="J280" s="172">
        <f t="shared" si="711"/>
        <v>1387.49</v>
      </c>
      <c r="K280" s="172">
        <f t="shared" si="712"/>
        <v>1387.49</v>
      </c>
      <c r="L280" s="172">
        <f t="shared" si="713"/>
        <v>1302.6411732731913</v>
      </c>
      <c r="M280" s="172">
        <f t="shared" si="714"/>
        <v>1191.9541837413312</v>
      </c>
      <c r="N280" s="172">
        <f t="shared" si="715"/>
        <v>1064.0031165008722</v>
      </c>
      <c r="O280" s="172">
        <f t="shared" si="716"/>
        <v>1074.8136158206103</v>
      </c>
      <c r="P280" s="172">
        <f t="shared" si="717"/>
        <v>1160.1188305428821</v>
      </c>
      <c r="Q280" s="172">
        <f t="shared" si="718"/>
        <v>1188.446781420052</v>
      </c>
      <c r="R280" s="172">
        <f t="shared" si="719"/>
        <v>1277.3671300491474</v>
      </c>
      <c r="S280" s="172">
        <f t="shared" si="720"/>
        <v>1321.29</v>
      </c>
      <c r="T280" s="172">
        <f t="shared" si="721"/>
        <v>1321.29</v>
      </c>
      <c r="U280" s="172">
        <f t="shared" si="722"/>
        <v>1321.29</v>
      </c>
      <c r="V280" s="172">
        <f t="shared" si="723"/>
        <v>1321.29</v>
      </c>
      <c r="W280" s="172">
        <f t="shared" si="724"/>
        <v>1387.49</v>
      </c>
      <c r="X280" s="172">
        <f t="shared" si="725"/>
        <v>1387.49</v>
      </c>
      <c r="Y280" s="172">
        <f t="shared" si="726"/>
        <v>1387.49</v>
      </c>
      <c r="Z280" s="172">
        <f t="shared" si="727"/>
        <v>1387.49</v>
      </c>
      <c r="AA280" s="172">
        <f t="shared" si="728"/>
        <v>1387.49</v>
      </c>
      <c r="AB280" s="172">
        <f t="shared" si="729"/>
        <v>1387.49</v>
      </c>
      <c r="AC280" s="176">
        <f xml:space="preserve"> SUM(E280:AB280) * 30</f>
        <v>947456.24494044308</v>
      </c>
      <c r="AD280" s="195"/>
      <c r="AE280" s="171">
        <f t="shared" si="730"/>
        <v>8210</v>
      </c>
      <c r="AF280" s="172">
        <f t="shared" si="731"/>
        <v>8210</v>
      </c>
      <c r="AG280" s="172">
        <f t="shared" si="732"/>
        <v>8210</v>
      </c>
      <c r="AH280" s="172">
        <f t="shared" si="733"/>
        <v>8210</v>
      </c>
      <c r="AI280" s="172">
        <f t="shared" si="734"/>
        <v>8210</v>
      </c>
      <c r="AJ280" s="172">
        <f t="shared" si="735"/>
        <v>8210</v>
      </c>
      <c r="AK280" s="172">
        <f t="shared" si="736"/>
        <v>8210</v>
      </c>
      <c r="AL280" s="172">
        <f t="shared" si="737"/>
        <v>8337.6375643312385</v>
      </c>
      <c r="AM280" s="172">
        <f t="shared" si="738"/>
        <v>8497.2465607265985</v>
      </c>
      <c r="AN280" s="172">
        <f t="shared" si="739"/>
        <v>8673.233653021427</v>
      </c>
      <c r="AO280" s="172">
        <f t="shared" si="740"/>
        <v>8658.687617175905</v>
      </c>
      <c r="AP280" s="172">
        <f t="shared" si="741"/>
        <v>8541.8395975559906</v>
      </c>
      <c r="AQ280" s="172">
        <f t="shared" si="742"/>
        <v>8502.186958170907</v>
      </c>
      <c r="AR280" s="172">
        <f t="shared" si="743"/>
        <v>8374.7377563119371</v>
      </c>
      <c r="AS280" s="172">
        <f t="shared" si="744"/>
        <v>8310</v>
      </c>
      <c r="AT280" s="172">
        <f t="shared" si="745"/>
        <v>8310</v>
      </c>
      <c r="AU280" s="172">
        <f t="shared" si="746"/>
        <v>8310</v>
      </c>
      <c r="AV280" s="172">
        <f t="shared" si="747"/>
        <v>8310</v>
      </c>
      <c r="AW280" s="172">
        <f t="shared" si="748"/>
        <v>8210</v>
      </c>
      <c r="AX280" s="172">
        <f t="shared" si="749"/>
        <v>8210</v>
      </c>
      <c r="AY280" s="172">
        <f t="shared" si="750"/>
        <v>8210</v>
      </c>
      <c r="AZ280" s="172">
        <f t="shared" si="751"/>
        <v>8210</v>
      </c>
      <c r="BA280" s="172">
        <f t="shared" si="752"/>
        <v>8210</v>
      </c>
      <c r="BB280" s="172">
        <f t="shared" si="753"/>
        <v>8210</v>
      </c>
      <c r="BD280" s="189">
        <f xml:space="preserve">  'Generation Calculation'!CC267-'Bidders Proposed Renewables'!E242</f>
        <v>169</v>
      </c>
      <c r="BE280" s="190">
        <f xml:space="preserve">  'Generation Calculation'!CD267-'Bidders Proposed Renewables'!F242</f>
        <v>169</v>
      </c>
      <c r="BF280" s="190">
        <f xml:space="preserve">  'Generation Calculation'!CE267-'Bidders Proposed Renewables'!G242</f>
        <v>169</v>
      </c>
      <c r="BG280" s="190">
        <f xml:space="preserve">  'Generation Calculation'!CF267-'Bidders Proposed Renewables'!H242</f>
        <v>169</v>
      </c>
      <c r="BH280" s="190">
        <f xml:space="preserve">  'Generation Calculation'!CG267-'Bidders Proposed Renewables'!I242</f>
        <v>169</v>
      </c>
      <c r="BI280" s="190">
        <f xml:space="preserve">  'Generation Calculation'!CH267-'Bidders Proposed Renewables'!J242</f>
        <v>169</v>
      </c>
      <c r="BJ280" s="190">
        <f xml:space="preserve">  'Generation Calculation'!CI267-'Bidders Proposed Renewables'!K242</f>
        <v>169</v>
      </c>
      <c r="BK280" s="190">
        <f xml:space="preserve">  'Generation Calculation'!CJ267-'Bidders Proposed Renewables'!L242</f>
        <v>156.23624356687614</v>
      </c>
      <c r="BL280" s="190">
        <f xml:space="preserve">  'Generation Calculation'!CK267-'Bidders Proposed Renewables'!M242</f>
        <v>140.27534392734009</v>
      </c>
      <c r="BM280" s="190">
        <f xml:space="preserve">  'Generation Calculation'!CL267-'Bidders Proposed Renewables'!N242</f>
        <v>122.67663469785731</v>
      </c>
      <c r="BN280" s="190">
        <f xml:space="preserve">  'Generation Calculation'!CM267-'Bidders Proposed Renewables'!O242</f>
        <v>124.13123828240944</v>
      </c>
      <c r="BO280" s="190">
        <f xml:space="preserve">  'Generation Calculation'!CN267-'Bidders Proposed Renewables'!P242</f>
        <v>135.81604024440094</v>
      </c>
      <c r="BP280" s="190">
        <f xml:space="preserve">  'Generation Calculation'!CO267-'Bidders Proposed Renewables'!Q242</f>
        <v>139.78130418290931</v>
      </c>
      <c r="BQ280" s="190">
        <f xml:space="preserve">  'Generation Calculation'!CP267-'Bidders Proposed Renewables'!R242</f>
        <v>152.52622436880623</v>
      </c>
      <c r="BR280" s="190">
        <f xml:space="preserve">  'Generation Calculation'!CQ267-'Bidders Proposed Renewables'!S242</f>
        <v>159</v>
      </c>
      <c r="BS280" s="190">
        <f xml:space="preserve">  'Generation Calculation'!CR267-'Bidders Proposed Renewables'!T242</f>
        <v>159</v>
      </c>
      <c r="BT280" s="190">
        <f xml:space="preserve">  'Generation Calculation'!CS267-'Bidders Proposed Renewables'!U242</f>
        <v>159</v>
      </c>
      <c r="BU280" s="190">
        <f xml:space="preserve">  'Generation Calculation'!CT267-'Bidders Proposed Renewables'!V242</f>
        <v>159</v>
      </c>
      <c r="BV280" s="190">
        <f xml:space="preserve">  'Generation Calculation'!CU267-'Bidders Proposed Renewables'!W242</f>
        <v>169</v>
      </c>
      <c r="BW280" s="190">
        <f xml:space="preserve">  'Generation Calculation'!CV267-'Bidders Proposed Renewables'!X242</f>
        <v>169</v>
      </c>
      <c r="BX280" s="190">
        <f xml:space="preserve">  'Generation Calculation'!CW267-'Bidders Proposed Renewables'!Y242</f>
        <v>169</v>
      </c>
      <c r="BY280" s="190">
        <f xml:space="preserve">  'Generation Calculation'!CX267-'Bidders Proposed Renewables'!Z242</f>
        <v>169</v>
      </c>
      <c r="BZ280" s="190">
        <f xml:space="preserve">  'Generation Calculation'!CY267-'Bidders Proposed Renewables'!AA242</f>
        <v>169</v>
      </c>
      <c r="CA280" s="190">
        <f xml:space="preserve">  'Generation Calculation'!CZ267-'Bidders Proposed Renewables'!AB242</f>
        <v>169</v>
      </c>
      <c r="CC280" s="171">
        <f t="shared" si="754"/>
        <v>170</v>
      </c>
      <c r="CD280" s="172">
        <f t="shared" si="755"/>
        <v>170</v>
      </c>
      <c r="CE280" s="172">
        <f t="shared" si="756"/>
        <v>170</v>
      </c>
      <c r="CF280" s="172">
        <f t="shared" si="757"/>
        <v>170</v>
      </c>
      <c r="CG280" s="172">
        <f t="shared" si="758"/>
        <v>170</v>
      </c>
      <c r="CH280" s="172">
        <f t="shared" si="759"/>
        <v>170</v>
      </c>
      <c r="CI280" s="172">
        <f t="shared" si="760"/>
        <v>170</v>
      </c>
      <c r="CJ280" s="172">
        <f t="shared" si="761"/>
        <v>160</v>
      </c>
      <c r="CK280" s="172">
        <f t="shared" si="762"/>
        <v>150</v>
      </c>
      <c r="CL280" s="172">
        <f t="shared" si="763"/>
        <v>130</v>
      </c>
      <c r="CM280" s="172">
        <f t="shared" si="764"/>
        <v>130</v>
      </c>
      <c r="CN280" s="172">
        <f t="shared" si="765"/>
        <v>140</v>
      </c>
      <c r="CO280" s="172">
        <f t="shared" si="766"/>
        <v>140</v>
      </c>
      <c r="CP280" s="172">
        <f t="shared" si="767"/>
        <v>160</v>
      </c>
      <c r="CQ280" s="172">
        <f t="shared" si="768"/>
        <v>160</v>
      </c>
      <c r="CR280" s="172">
        <f t="shared" si="769"/>
        <v>160</v>
      </c>
      <c r="CS280" s="172">
        <f t="shared" si="770"/>
        <v>160</v>
      </c>
      <c r="CT280" s="172">
        <f t="shared" si="771"/>
        <v>160</v>
      </c>
      <c r="CU280" s="172">
        <f t="shared" si="772"/>
        <v>170</v>
      </c>
      <c r="CV280" s="172">
        <f t="shared" si="773"/>
        <v>170</v>
      </c>
      <c r="CW280" s="172">
        <f t="shared" si="774"/>
        <v>170</v>
      </c>
      <c r="CX280" s="172">
        <f t="shared" si="775"/>
        <v>170</v>
      </c>
      <c r="CY280" s="172">
        <f t="shared" si="776"/>
        <v>170</v>
      </c>
      <c r="CZ280" s="172">
        <f t="shared" si="777"/>
        <v>170</v>
      </c>
      <c r="DB280" s="171">
        <f t="shared" si="778"/>
        <v>160</v>
      </c>
      <c r="DC280" s="172">
        <f t="shared" si="779"/>
        <v>160</v>
      </c>
      <c r="DD280" s="172">
        <f t="shared" si="780"/>
        <v>160</v>
      </c>
      <c r="DE280" s="172">
        <f t="shared" si="781"/>
        <v>160</v>
      </c>
      <c r="DF280" s="172">
        <f t="shared" si="782"/>
        <v>160</v>
      </c>
      <c r="DG280" s="172">
        <f t="shared" si="783"/>
        <v>160</v>
      </c>
      <c r="DH280" s="172">
        <f t="shared" si="784"/>
        <v>160</v>
      </c>
      <c r="DI280" s="172">
        <f t="shared" si="785"/>
        <v>150</v>
      </c>
      <c r="DJ280" s="172">
        <f t="shared" si="786"/>
        <v>140</v>
      </c>
      <c r="DK280" s="172">
        <f t="shared" si="787"/>
        <v>120</v>
      </c>
      <c r="DL280" s="172">
        <f t="shared" si="788"/>
        <v>120</v>
      </c>
      <c r="DM280" s="172">
        <f t="shared" si="789"/>
        <v>130</v>
      </c>
      <c r="DN280" s="172">
        <f t="shared" si="790"/>
        <v>130</v>
      </c>
      <c r="DO280" s="172">
        <f t="shared" si="791"/>
        <v>150</v>
      </c>
      <c r="DP280" s="172">
        <f t="shared" si="792"/>
        <v>150</v>
      </c>
      <c r="DQ280" s="172">
        <f t="shared" si="793"/>
        <v>150</v>
      </c>
      <c r="DR280" s="172">
        <f t="shared" si="794"/>
        <v>150</v>
      </c>
      <c r="DS280" s="172">
        <f t="shared" si="795"/>
        <v>150</v>
      </c>
      <c r="DT280" s="172">
        <f t="shared" si="796"/>
        <v>160</v>
      </c>
      <c r="DU280" s="172">
        <f t="shared" si="797"/>
        <v>160</v>
      </c>
      <c r="DV280" s="172">
        <f t="shared" si="798"/>
        <v>160</v>
      </c>
      <c r="DW280" s="172">
        <f t="shared" si="799"/>
        <v>160</v>
      </c>
      <c r="DX280" s="172">
        <f t="shared" si="800"/>
        <v>160</v>
      </c>
      <c r="DY280" s="172">
        <f t="shared" si="801"/>
        <v>160</v>
      </c>
      <c r="EA280" s="171">
        <f t="shared" si="802"/>
        <v>8200</v>
      </c>
      <c r="EB280" s="172">
        <f t="shared" si="803"/>
        <v>8200</v>
      </c>
      <c r="EC280" s="172">
        <f t="shared" si="804"/>
        <v>8200</v>
      </c>
      <c r="ED280" s="172">
        <f t="shared" si="805"/>
        <v>8200</v>
      </c>
      <c r="EE280" s="172">
        <f t="shared" si="806"/>
        <v>8200</v>
      </c>
      <c r="EF280" s="172">
        <f t="shared" si="807"/>
        <v>8200</v>
      </c>
      <c r="EG280" s="172">
        <f t="shared" si="808"/>
        <v>8200</v>
      </c>
      <c r="EH280" s="172">
        <f t="shared" si="809"/>
        <v>8300</v>
      </c>
      <c r="EI280" s="172">
        <f t="shared" si="810"/>
        <v>8400</v>
      </c>
      <c r="EJ280" s="172">
        <f t="shared" si="811"/>
        <v>8600</v>
      </c>
      <c r="EK280" s="172">
        <f t="shared" si="812"/>
        <v>8600</v>
      </c>
      <c r="EL280" s="172">
        <f t="shared" si="813"/>
        <v>8500</v>
      </c>
      <c r="EM280" s="172">
        <f t="shared" si="814"/>
        <v>8500</v>
      </c>
      <c r="EN280" s="172">
        <f t="shared" si="815"/>
        <v>8300</v>
      </c>
      <c r="EO280" s="172">
        <f t="shared" si="816"/>
        <v>8300</v>
      </c>
      <c r="EP280" s="172">
        <f t="shared" si="817"/>
        <v>8300</v>
      </c>
      <c r="EQ280" s="172">
        <f t="shared" si="818"/>
        <v>8300</v>
      </c>
      <c r="ER280" s="172">
        <f t="shared" si="819"/>
        <v>8300</v>
      </c>
      <c r="ES280" s="172">
        <f t="shared" si="820"/>
        <v>8200</v>
      </c>
      <c r="ET280" s="172">
        <f t="shared" si="821"/>
        <v>8200</v>
      </c>
      <c r="EU280" s="172">
        <f t="shared" si="822"/>
        <v>8200</v>
      </c>
      <c r="EV280" s="172">
        <f t="shared" si="823"/>
        <v>8200</v>
      </c>
      <c r="EW280" s="172">
        <f t="shared" si="824"/>
        <v>8200</v>
      </c>
      <c r="EX280" s="172">
        <f t="shared" si="825"/>
        <v>8200</v>
      </c>
      <c r="EZ280" s="171">
        <f t="shared" si="826"/>
        <v>8300</v>
      </c>
      <c r="FA280" s="172">
        <f t="shared" si="827"/>
        <v>8300</v>
      </c>
      <c r="FB280" s="172">
        <f t="shared" si="828"/>
        <v>8300</v>
      </c>
      <c r="FC280" s="172">
        <f t="shared" si="829"/>
        <v>8300</v>
      </c>
      <c r="FD280" s="172">
        <f t="shared" si="830"/>
        <v>8300</v>
      </c>
      <c r="FE280" s="172">
        <f t="shared" si="831"/>
        <v>8300</v>
      </c>
      <c r="FF280" s="172">
        <f t="shared" si="832"/>
        <v>8300</v>
      </c>
      <c r="FG280" s="172">
        <f t="shared" si="833"/>
        <v>8400</v>
      </c>
      <c r="FH280" s="172">
        <f t="shared" si="834"/>
        <v>8500</v>
      </c>
      <c r="FI280" s="172">
        <f t="shared" si="835"/>
        <v>8700</v>
      </c>
      <c r="FJ280" s="172">
        <f t="shared" si="836"/>
        <v>8700</v>
      </c>
      <c r="FK280" s="172">
        <f t="shared" si="837"/>
        <v>8600</v>
      </c>
      <c r="FL280" s="172">
        <f t="shared" si="838"/>
        <v>8600</v>
      </c>
      <c r="FM280" s="172">
        <f t="shared" si="839"/>
        <v>8400</v>
      </c>
      <c r="FN280" s="172">
        <f t="shared" si="840"/>
        <v>8400</v>
      </c>
      <c r="FO280" s="172">
        <f t="shared" si="841"/>
        <v>8400</v>
      </c>
      <c r="FP280" s="172">
        <f t="shared" si="842"/>
        <v>8400</v>
      </c>
      <c r="FQ280" s="172">
        <f t="shared" si="843"/>
        <v>8400</v>
      </c>
      <c r="FR280" s="172">
        <f t="shared" si="844"/>
        <v>8300</v>
      </c>
      <c r="FS280" s="172">
        <f t="shared" si="845"/>
        <v>8300</v>
      </c>
      <c r="FT280" s="172">
        <f t="shared" si="846"/>
        <v>8300</v>
      </c>
      <c r="FU280" s="172">
        <f t="shared" si="847"/>
        <v>8300</v>
      </c>
      <c r="FV280" s="172">
        <f t="shared" si="848"/>
        <v>8300</v>
      </c>
      <c r="FW280" s="172">
        <f t="shared" si="849"/>
        <v>8300</v>
      </c>
    </row>
    <row r="281" spans="3:179" ht="14.25" customHeight="1" x14ac:dyDescent="0.25">
      <c r="C281" s="132">
        <v>2040</v>
      </c>
      <c r="D281" s="14" t="s">
        <v>168</v>
      </c>
      <c r="E281" s="171">
        <f t="shared" si="706"/>
        <v>1387.49</v>
      </c>
      <c r="F281" s="172">
        <f t="shared" si="707"/>
        <v>1387.49</v>
      </c>
      <c r="G281" s="172">
        <f t="shared" si="708"/>
        <v>1387.49</v>
      </c>
      <c r="H281" s="172">
        <f t="shared" si="709"/>
        <v>1387.49</v>
      </c>
      <c r="I281" s="172">
        <f t="shared" si="710"/>
        <v>1387.49</v>
      </c>
      <c r="J281" s="172">
        <f t="shared" si="711"/>
        <v>1387.49</v>
      </c>
      <c r="K281" s="172">
        <f t="shared" si="712"/>
        <v>1387.49</v>
      </c>
      <c r="L281" s="172">
        <f t="shared" si="713"/>
        <v>1321.29</v>
      </c>
      <c r="M281" s="172">
        <f t="shared" si="714"/>
        <v>1186.053603807668</v>
      </c>
      <c r="N281" s="172">
        <f t="shared" si="715"/>
        <v>1078.125205680619</v>
      </c>
      <c r="O281" s="172">
        <f t="shared" si="716"/>
        <v>1002.2504368934319</v>
      </c>
      <c r="P281" s="172">
        <f t="shared" si="717"/>
        <v>1087.8292902574201</v>
      </c>
      <c r="Q281" s="172">
        <f t="shared" si="718"/>
        <v>1143.0106155715903</v>
      </c>
      <c r="R281" s="172">
        <f t="shared" si="719"/>
        <v>1182.5733387631806</v>
      </c>
      <c r="S281" s="172">
        <f t="shared" si="720"/>
        <v>1321.29</v>
      </c>
      <c r="T281" s="172">
        <f t="shared" si="721"/>
        <v>1321.29</v>
      </c>
      <c r="U281" s="172">
        <f t="shared" si="722"/>
        <v>1321.29</v>
      </c>
      <c r="V281" s="172">
        <f t="shared" si="723"/>
        <v>1321.29</v>
      </c>
      <c r="W281" s="172">
        <f t="shared" si="724"/>
        <v>1387.49</v>
      </c>
      <c r="X281" s="172">
        <f t="shared" si="725"/>
        <v>1387.49</v>
      </c>
      <c r="Y281" s="172">
        <f t="shared" si="726"/>
        <v>1387.49</v>
      </c>
      <c r="Z281" s="172">
        <f t="shared" si="727"/>
        <v>1387.49</v>
      </c>
      <c r="AA281" s="172">
        <f t="shared" si="728"/>
        <v>1387.49</v>
      </c>
      <c r="AB281" s="172">
        <f t="shared" si="729"/>
        <v>1387.49</v>
      </c>
      <c r="AC281" s="176">
        <f xml:space="preserve"> SUM(E281:AB281) * 31</f>
        <v>971033.53722019156</v>
      </c>
      <c r="AD281" s="195"/>
      <c r="AE281" s="171">
        <f t="shared" si="730"/>
        <v>8210</v>
      </c>
      <c r="AF281" s="172">
        <f t="shared" si="731"/>
        <v>8210</v>
      </c>
      <c r="AG281" s="172">
        <f t="shared" si="732"/>
        <v>8210</v>
      </c>
      <c r="AH281" s="172">
        <f t="shared" si="733"/>
        <v>8210</v>
      </c>
      <c r="AI281" s="172">
        <f t="shared" si="734"/>
        <v>8210</v>
      </c>
      <c r="AJ281" s="172">
        <f t="shared" si="735"/>
        <v>8210</v>
      </c>
      <c r="AK281" s="172">
        <f t="shared" si="736"/>
        <v>8210</v>
      </c>
      <c r="AL281" s="172">
        <f t="shared" si="737"/>
        <v>8310</v>
      </c>
      <c r="AM281" s="172">
        <f t="shared" si="738"/>
        <v>8505.5539599228869</v>
      </c>
      <c r="AN281" s="172">
        <f t="shared" si="739"/>
        <v>8654.2202881569847</v>
      </c>
      <c r="AO281" s="172">
        <f t="shared" si="740"/>
        <v>8755.2589440228221</v>
      </c>
      <c r="AP281" s="172">
        <f t="shared" si="741"/>
        <v>8641.0983592185403</v>
      </c>
      <c r="AQ281" s="172">
        <f t="shared" si="742"/>
        <v>8565.5765576577269</v>
      </c>
      <c r="AR281" s="172">
        <f t="shared" si="743"/>
        <v>8510.444721150463</v>
      </c>
      <c r="AS281" s="172">
        <f t="shared" si="744"/>
        <v>8310</v>
      </c>
      <c r="AT281" s="172">
        <f t="shared" si="745"/>
        <v>8310</v>
      </c>
      <c r="AU281" s="172">
        <f t="shared" si="746"/>
        <v>8310</v>
      </c>
      <c r="AV281" s="172">
        <f t="shared" si="747"/>
        <v>8310</v>
      </c>
      <c r="AW281" s="172">
        <f t="shared" si="748"/>
        <v>8210</v>
      </c>
      <c r="AX281" s="172">
        <f t="shared" si="749"/>
        <v>8210</v>
      </c>
      <c r="AY281" s="172">
        <f t="shared" si="750"/>
        <v>8210</v>
      </c>
      <c r="AZ281" s="172">
        <f t="shared" si="751"/>
        <v>8210</v>
      </c>
      <c r="BA281" s="172">
        <f t="shared" si="752"/>
        <v>8210</v>
      </c>
      <c r="BB281" s="172">
        <f t="shared" si="753"/>
        <v>8210</v>
      </c>
      <c r="BD281" s="189">
        <f xml:space="preserve">  'Generation Calculation'!CC268-'Bidders Proposed Renewables'!E243</f>
        <v>169</v>
      </c>
      <c r="BE281" s="190">
        <f xml:space="preserve">  'Generation Calculation'!CD268-'Bidders Proposed Renewables'!F243</f>
        <v>169</v>
      </c>
      <c r="BF281" s="190">
        <f xml:space="preserve">  'Generation Calculation'!CE268-'Bidders Proposed Renewables'!G243</f>
        <v>169</v>
      </c>
      <c r="BG281" s="190">
        <f xml:space="preserve">  'Generation Calculation'!CF268-'Bidders Proposed Renewables'!H243</f>
        <v>169</v>
      </c>
      <c r="BH281" s="190">
        <f xml:space="preserve">  'Generation Calculation'!CG268-'Bidders Proposed Renewables'!I243</f>
        <v>169</v>
      </c>
      <c r="BI281" s="190">
        <f xml:space="preserve">  'Generation Calculation'!CH268-'Bidders Proposed Renewables'!J243</f>
        <v>169</v>
      </c>
      <c r="BJ281" s="190">
        <f xml:space="preserve">  'Generation Calculation'!CI268-'Bidders Proposed Renewables'!K243</f>
        <v>169</v>
      </c>
      <c r="BK281" s="190">
        <f xml:space="preserve">  'Generation Calculation'!CJ268-'Bidders Proposed Renewables'!L243</f>
        <v>159</v>
      </c>
      <c r="BL281" s="190">
        <f xml:space="preserve">  'Generation Calculation'!CK268-'Bidders Proposed Renewables'!M243</f>
        <v>139.44460400771132</v>
      </c>
      <c r="BM281" s="190">
        <f xml:space="preserve">  'Generation Calculation'!CL268-'Bidders Proposed Renewables'!N243</f>
        <v>124.57797118430159</v>
      </c>
      <c r="BN281" s="190">
        <f xml:space="preserve">  'Generation Calculation'!CM268-'Bidders Proposed Renewables'!O243</f>
        <v>114.47410559771782</v>
      </c>
      <c r="BO281" s="190">
        <f xml:space="preserve">  'Generation Calculation'!CN268-'Bidders Proposed Renewables'!P243</f>
        <v>125.890164078146</v>
      </c>
      <c r="BP281" s="190">
        <f xml:space="preserve">  'Generation Calculation'!CO268-'Bidders Proposed Renewables'!Q243</f>
        <v>133.44234423422733</v>
      </c>
      <c r="BQ281" s="190">
        <f xml:space="preserve">  'Generation Calculation'!CP268-'Bidders Proposed Renewables'!R243</f>
        <v>138.95552788495377</v>
      </c>
      <c r="BR281" s="190">
        <f xml:space="preserve">  'Generation Calculation'!CQ268-'Bidders Proposed Renewables'!S243</f>
        <v>159</v>
      </c>
      <c r="BS281" s="190">
        <f xml:space="preserve">  'Generation Calculation'!CR268-'Bidders Proposed Renewables'!T243</f>
        <v>159</v>
      </c>
      <c r="BT281" s="190">
        <f xml:space="preserve">  'Generation Calculation'!CS268-'Bidders Proposed Renewables'!U243</f>
        <v>159</v>
      </c>
      <c r="BU281" s="190">
        <f xml:space="preserve">  'Generation Calculation'!CT268-'Bidders Proposed Renewables'!V243</f>
        <v>159</v>
      </c>
      <c r="BV281" s="190">
        <f xml:space="preserve">  'Generation Calculation'!CU268-'Bidders Proposed Renewables'!W243</f>
        <v>169</v>
      </c>
      <c r="BW281" s="190">
        <f xml:space="preserve">  'Generation Calculation'!CV268-'Bidders Proposed Renewables'!X243</f>
        <v>169</v>
      </c>
      <c r="BX281" s="190">
        <f xml:space="preserve">  'Generation Calculation'!CW268-'Bidders Proposed Renewables'!Y243</f>
        <v>169</v>
      </c>
      <c r="BY281" s="190">
        <f xml:space="preserve">  'Generation Calculation'!CX268-'Bidders Proposed Renewables'!Z243</f>
        <v>169</v>
      </c>
      <c r="BZ281" s="190">
        <f xml:space="preserve">  'Generation Calculation'!CY268-'Bidders Proposed Renewables'!AA243</f>
        <v>169</v>
      </c>
      <c r="CA281" s="190">
        <f xml:space="preserve">  'Generation Calculation'!CZ268-'Bidders Proposed Renewables'!AB243</f>
        <v>169</v>
      </c>
      <c r="CC281" s="171">
        <f t="shared" si="754"/>
        <v>170</v>
      </c>
      <c r="CD281" s="172">
        <f t="shared" si="755"/>
        <v>170</v>
      </c>
      <c r="CE281" s="172">
        <f t="shared" si="756"/>
        <v>170</v>
      </c>
      <c r="CF281" s="172">
        <f t="shared" si="757"/>
        <v>170</v>
      </c>
      <c r="CG281" s="172">
        <f t="shared" si="758"/>
        <v>170</v>
      </c>
      <c r="CH281" s="172">
        <f t="shared" si="759"/>
        <v>170</v>
      </c>
      <c r="CI281" s="172">
        <f t="shared" si="760"/>
        <v>170</v>
      </c>
      <c r="CJ281" s="172">
        <f t="shared" si="761"/>
        <v>160</v>
      </c>
      <c r="CK281" s="172">
        <f t="shared" si="762"/>
        <v>140</v>
      </c>
      <c r="CL281" s="172">
        <f t="shared" si="763"/>
        <v>130</v>
      </c>
      <c r="CM281" s="172">
        <f t="shared" si="764"/>
        <v>120</v>
      </c>
      <c r="CN281" s="172">
        <f t="shared" si="765"/>
        <v>130</v>
      </c>
      <c r="CO281" s="172">
        <f t="shared" si="766"/>
        <v>140</v>
      </c>
      <c r="CP281" s="172">
        <f t="shared" si="767"/>
        <v>140</v>
      </c>
      <c r="CQ281" s="172">
        <f t="shared" si="768"/>
        <v>160</v>
      </c>
      <c r="CR281" s="172">
        <f t="shared" si="769"/>
        <v>160</v>
      </c>
      <c r="CS281" s="172">
        <f t="shared" si="770"/>
        <v>160</v>
      </c>
      <c r="CT281" s="172">
        <f t="shared" si="771"/>
        <v>160</v>
      </c>
      <c r="CU281" s="172">
        <f t="shared" si="772"/>
        <v>170</v>
      </c>
      <c r="CV281" s="172">
        <f t="shared" si="773"/>
        <v>170</v>
      </c>
      <c r="CW281" s="172">
        <f t="shared" si="774"/>
        <v>170</v>
      </c>
      <c r="CX281" s="172">
        <f t="shared" si="775"/>
        <v>170</v>
      </c>
      <c r="CY281" s="172">
        <f t="shared" si="776"/>
        <v>170</v>
      </c>
      <c r="CZ281" s="172">
        <f t="shared" si="777"/>
        <v>170</v>
      </c>
      <c r="DB281" s="171">
        <f t="shared" si="778"/>
        <v>160</v>
      </c>
      <c r="DC281" s="172">
        <f t="shared" si="779"/>
        <v>160</v>
      </c>
      <c r="DD281" s="172">
        <f t="shared" si="780"/>
        <v>160</v>
      </c>
      <c r="DE281" s="172">
        <f t="shared" si="781"/>
        <v>160</v>
      </c>
      <c r="DF281" s="172">
        <f t="shared" si="782"/>
        <v>160</v>
      </c>
      <c r="DG281" s="172">
        <f t="shared" si="783"/>
        <v>160</v>
      </c>
      <c r="DH281" s="172">
        <f t="shared" si="784"/>
        <v>160</v>
      </c>
      <c r="DI281" s="172">
        <f t="shared" si="785"/>
        <v>150</v>
      </c>
      <c r="DJ281" s="172">
        <f t="shared" si="786"/>
        <v>130</v>
      </c>
      <c r="DK281" s="172">
        <f t="shared" si="787"/>
        <v>120</v>
      </c>
      <c r="DL281" s="172">
        <f t="shared" si="788"/>
        <v>110.00000000000001</v>
      </c>
      <c r="DM281" s="172">
        <f t="shared" si="789"/>
        <v>120</v>
      </c>
      <c r="DN281" s="172">
        <f t="shared" si="790"/>
        <v>130</v>
      </c>
      <c r="DO281" s="172">
        <f t="shared" si="791"/>
        <v>130</v>
      </c>
      <c r="DP281" s="172">
        <f t="shared" si="792"/>
        <v>150</v>
      </c>
      <c r="DQ281" s="172">
        <f t="shared" si="793"/>
        <v>150</v>
      </c>
      <c r="DR281" s="172">
        <f t="shared" si="794"/>
        <v>150</v>
      </c>
      <c r="DS281" s="172">
        <f t="shared" si="795"/>
        <v>150</v>
      </c>
      <c r="DT281" s="172">
        <f t="shared" si="796"/>
        <v>160</v>
      </c>
      <c r="DU281" s="172">
        <f t="shared" si="797"/>
        <v>160</v>
      </c>
      <c r="DV281" s="172">
        <f t="shared" si="798"/>
        <v>160</v>
      </c>
      <c r="DW281" s="172">
        <f t="shared" si="799"/>
        <v>160</v>
      </c>
      <c r="DX281" s="172">
        <f t="shared" si="800"/>
        <v>160</v>
      </c>
      <c r="DY281" s="172">
        <f t="shared" si="801"/>
        <v>160</v>
      </c>
      <c r="EA281" s="171">
        <f t="shared" si="802"/>
        <v>8200</v>
      </c>
      <c r="EB281" s="172">
        <f t="shared" si="803"/>
        <v>8200</v>
      </c>
      <c r="EC281" s="172">
        <f t="shared" si="804"/>
        <v>8200</v>
      </c>
      <c r="ED281" s="172">
        <f t="shared" si="805"/>
        <v>8200</v>
      </c>
      <c r="EE281" s="172">
        <f t="shared" si="806"/>
        <v>8200</v>
      </c>
      <c r="EF281" s="172">
        <f t="shared" si="807"/>
        <v>8200</v>
      </c>
      <c r="EG281" s="172">
        <f t="shared" si="808"/>
        <v>8200</v>
      </c>
      <c r="EH281" s="172">
        <f t="shared" si="809"/>
        <v>8300</v>
      </c>
      <c r="EI281" s="172">
        <f t="shared" si="810"/>
        <v>8500</v>
      </c>
      <c r="EJ281" s="172">
        <f t="shared" si="811"/>
        <v>8600</v>
      </c>
      <c r="EK281" s="172">
        <f t="shared" si="812"/>
        <v>8700</v>
      </c>
      <c r="EL281" s="172">
        <f t="shared" si="813"/>
        <v>8600</v>
      </c>
      <c r="EM281" s="172">
        <f t="shared" si="814"/>
        <v>8500</v>
      </c>
      <c r="EN281" s="172">
        <f t="shared" si="815"/>
        <v>8500</v>
      </c>
      <c r="EO281" s="172">
        <f t="shared" si="816"/>
        <v>8300</v>
      </c>
      <c r="EP281" s="172">
        <f t="shared" si="817"/>
        <v>8300</v>
      </c>
      <c r="EQ281" s="172">
        <f t="shared" si="818"/>
        <v>8300</v>
      </c>
      <c r="ER281" s="172">
        <f t="shared" si="819"/>
        <v>8300</v>
      </c>
      <c r="ES281" s="172">
        <f t="shared" si="820"/>
        <v>8200</v>
      </c>
      <c r="ET281" s="172">
        <f t="shared" si="821"/>
        <v>8200</v>
      </c>
      <c r="EU281" s="172">
        <f t="shared" si="822"/>
        <v>8200</v>
      </c>
      <c r="EV281" s="172">
        <f t="shared" si="823"/>
        <v>8200</v>
      </c>
      <c r="EW281" s="172">
        <f t="shared" si="824"/>
        <v>8200</v>
      </c>
      <c r="EX281" s="172">
        <f t="shared" si="825"/>
        <v>8200</v>
      </c>
      <c r="EZ281" s="171">
        <f t="shared" si="826"/>
        <v>8300</v>
      </c>
      <c r="FA281" s="172">
        <f t="shared" si="827"/>
        <v>8300</v>
      </c>
      <c r="FB281" s="172">
        <f t="shared" si="828"/>
        <v>8300</v>
      </c>
      <c r="FC281" s="172">
        <f t="shared" si="829"/>
        <v>8300</v>
      </c>
      <c r="FD281" s="172">
        <f t="shared" si="830"/>
        <v>8300</v>
      </c>
      <c r="FE281" s="172">
        <f t="shared" si="831"/>
        <v>8300</v>
      </c>
      <c r="FF281" s="172">
        <f t="shared" si="832"/>
        <v>8300</v>
      </c>
      <c r="FG281" s="172">
        <f t="shared" si="833"/>
        <v>8400</v>
      </c>
      <c r="FH281" s="172">
        <f t="shared" si="834"/>
        <v>8600</v>
      </c>
      <c r="FI281" s="172">
        <f t="shared" si="835"/>
        <v>8700</v>
      </c>
      <c r="FJ281" s="172">
        <f t="shared" si="836"/>
        <v>8800</v>
      </c>
      <c r="FK281" s="172">
        <f t="shared" si="837"/>
        <v>8700</v>
      </c>
      <c r="FL281" s="172">
        <f t="shared" si="838"/>
        <v>8600</v>
      </c>
      <c r="FM281" s="172">
        <f t="shared" si="839"/>
        <v>8600</v>
      </c>
      <c r="FN281" s="172">
        <f t="shared" si="840"/>
        <v>8400</v>
      </c>
      <c r="FO281" s="172">
        <f t="shared" si="841"/>
        <v>8400</v>
      </c>
      <c r="FP281" s="172">
        <f t="shared" si="842"/>
        <v>8400</v>
      </c>
      <c r="FQ281" s="172">
        <f t="shared" si="843"/>
        <v>8400</v>
      </c>
      <c r="FR281" s="172">
        <f t="shared" si="844"/>
        <v>8300</v>
      </c>
      <c r="FS281" s="172">
        <f t="shared" si="845"/>
        <v>8300</v>
      </c>
      <c r="FT281" s="172">
        <f t="shared" si="846"/>
        <v>8300</v>
      </c>
      <c r="FU281" s="172">
        <f t="shared" si="847"/>
        <v>8300</v>
      </c>
      <c r="FV281" s="172">
        <f t="shared" si="848"/>
        <v>8300</v>
      </c>
      <c r="FW281" s="172">
        <f t="shared" si="849"/>
        <v>8300</v>
      </c>
    </row>
    <row r="282" spans="3:179" ht="14.25" customHeight="1" x14ac:dyDescent="0.25">
      <c r="C282" s="132">
        <v>2040</v>
      </c>
      <c r="D282" s="14" t="s">
        <v>169</v>
      </c>
      <c r="E282" s="171">
        <f t="shared" si="706"/>
        <v>1387.49</v>
      </c>
      <c r="F282" s="172">
        <f t="shared" si="707"/>
        <v>1387.49</v>
      </c>
      <c r="G282" s="172">
        <f t="shared" si="708"/>
        <v>1387.49</v>
      </c>
      <c r="H282" s="172">
        <f t="shared" si="709"/>
        <v>1387.49</v>
      </c>
      <c r="I282" s="172">
        <f t="shared" si="710"/>
        <v>1387.49</v>
      </c>
      <c r="J282" s="172">
        <f t="shared" si="711"/>
        <v>1387.49</v>
      </c>
      <c r="K282" s="172">
        <f t="shared" si="712"/>
        <v>1387.49</v>
      </c>
      <c r="L282" s="172">
        <f t="shared" si="713"/>
        <v>1311.4255349550795</v>
      </c>
      <c r="M282" s="172">
        <f t="shared" si="714"/>
        <v>1213.9029319675114</v>
      </c>
      <c r="N282" s="172">
        <f t="shared" si="715"/>
        <v>1130.6869350756842</v>
      </c>
      <c r="O282" s="172">
        <f t="shared" si="716"/>
        <v>1140.2168420193723</v>
      </c>
      <c r="P282" s="172">
        <f t="shared" si="717"/>
        <v>1269.4878800994459</v>
      </c>
      <c r="Q282" s="172">
        <f t="shared" si="718"/>
        <v>1300.1085035017463</v>
      </c>
      <c r="R282" s="172">
        <f t="shared" si="719"/>
        <v>1321.29</v>
      </c>
      <c r="S282" s="172">
        <f t="shared" si="720"/>
        <v>1321.29</v>
      </c>
      <c r="T282" s="172">
        <f t="shared" si="721"/>
        <v>1321.29</v>
      </c>
      <c r="U282" s="172">
        <f t="shared" si="722"/>
        <v>1321.29</v>
      </c>
      <c r="V282" s="172">
        <f t="shared" si="723"/>
        <v>1321.29</v>
      </c>
      <c r="W282" s="172">
        <f t="shared" si="724"/>
        <v>1387.49</v>
      </c>
      <c r="X282" s="172">
        <f t="shared" si="725"/>
        <v>1387.49</v>
      </c>
      <c r="Y282" s="172">
        <f t="shared" si="726"/>
        <v>1387.49</v>
      </c>
      <c r="Z282" s="172">
        <f t="shared" si="727"/>
        <v>1387.49</v>
      </c>
      <c r="AA282" s="172">
        <f t="shared" si="728"/>
        <v>1387.49</v>
      </c>
      <c r="AB282" s="172">
        <f t="shared" si="729"/>
        <v>1387.49</v>
      </c>
      <c r="AC282" s="176">
        <f xml:space="preserve"> SUM(E282:AB282) * 31</f>
        <v>992299.10745618446</v>
      </c>
      <c r="AD282" s="195"/>
      <c r="AE282" s="171">
        <f t="shared" si="730"/>
        <v>8210</v>
      </c>
      <c r="AF282" s="172">
        <f t="shared" si="731"/>
        <v>8210</v>
      </c>
      <c r="AG282" s="172">
        <f t="shared" si="732"/>
        <v>8210</v>
      </c>
      <c r="AH282" s="172">
        <f t="shared" si="733"/>
        <v>8210</v>
      </c>
      <c r="AI282" s="172">
        <f t="shared" si="734"/>
        <v>8210</v>
      </c>
      <c r="AJ282" s="172">
        <f t="shared" si="735"/>
        <v>8210</v>
      </c>
      <c r="AK282" s="172">
        <f t="shared" si="736"/>
        <v>8210</v>
      </c>
      <c r="AL282" s="172">
        <f t="shared" si="737"/>
        <v>8324.6473371967622</v>
      </c>
      <c r="AM282" s="172">
        <f t="shared" si="738"/>
        <v>8466.1727318669782</v>
      </c>
      <c r="AN282" s="172">
        <f t="shared" si="739"/>
        <v>8582.5790630409065</v>
      </c>
      <c r="AO282" s="172">
        <f t="shared" si="740"/>
        <v>8569.4380198873805</v>
      </c>
      <c r="AP282" s="172">
        <f t="shared" si="741"/>
        <v>8386.2219368087299</v>
      </c>
      <c r="AQ282" s="172">
        <f t="shared" si="742"/>
        <v>8341.3736103506108</v>
      </c>
      <c r="AR282" s="172">
        <f t="shared" si="743"/>
        <v>8310</v>
      </c>
      <c r="AS282" s="172">
        <f t="shared" si="744"/>
        <v>8310</v>
      </c>
      <c r="AT282" s="172">
        <f t="shared" si="745"/>
        <v>8310</v>
      </c>
      <c r="AU282" s="172">
        <f t="shared" si="746"/>
        <v>8310</v>
      </c>
      <c r="AV282" s="172">
        <f t="shared" si="747"/>
        <v>8310</v>
      </c>
      <c r="AW282" s="172">
        <f t="shared" si="748"/>
        <v>8210</v>
      </c>
      <c r="AX282" s="172">
        <f t="shared" si="749"/>
        <v>8210</v>
      </c>
      <c r="AY282" s="172">
        <f t="shared" si="750"/>
        <v>8210</v>
      </c>
      <c r="AZ282" s="172">
        <f t="shared" si="751"/>
        <v>8210</v>
      </c>
      <c r="BA282" s="172">
        <f t="shared" si="752"/>
        <v>8210</v>
      </c>
      <c r="BB282" s="172">
        <f t="shared" si="753"/>
        <v>8210</v>
      </c>
      <c r="BD282" s="189">
        <f xml:space="preserve">  'Generation Calculation'!CC269-'Bidders Proposed Renewables'!E244</f>
        <v>169</v>
      </c>
      <c r="BE282" s="190">
        <f xml:space="preserve">  'Generation Calculation'!CD269-'Bidders Proposed Renewables'!F244</f>
        <v>169</v>
      </c>
      <c r="BF282" s="190">
        <f xml:space="preserve">  'Generation Calculation'!CE269-'Bidders Proposed Renewables'!G244</f>
        <v>169</v>
      </c>
      <c r="BG282" s="190">
        <f xml:space="preserve">  'Generation Calculation'!CF269-'Bidders Proposed Renewables'!H244</f>
        <v>169</v>
      </c>
      <c r="BH282" s="190">
        <f xml:space="preserve">  'Generation Calculation'!CG269-'Bidders Proposed Renewables'!I244</f>
        <v>169</v>
      </c>
      <c r="BI282" s="190">
        <f xml:space="preserve">  'Generation Calculation'!CH269-'Bidders Proposed Renewables'!J244</f>
        <v>169</v>
      </c>
      <c r="BJ282" s="190">
        <f xml:space="preserve">  'Generation Calculation'!CI269-'Bidders Proposed Renewables'!K244</f>
        <v>169</v>
      </c>
      <c r="BK282" s="190">
        <f xml:space="preserve">  'Generation Calculation'!CJ269-'Bidders Proposed Renewables'!L244</f>
        <v>157.5352662803237</v>
      </c>
      <c r="BL282" s="190">
        <f xml:space="preserve">  'Generation Calculation'!CK269-'Bidders Proposed Renewables'!M244</f>
        <v>143.38272681330221</v>
      </c>
      <c r="BM282" s="190">
        <f xml:space="preserve">  'Generation Calculation'!CL269-'Bidders Proposed Renewables'!N244</f>
        <v>131.74209369590926</v>
      </c>
      <c r="BN282" s="190">
        <f xml:space="preserve">  'Generation Calculation'!CM269-'Bidders Proposed Renewables'!O244</f>
        <v>133.05619801126201</v>
      </c>
      <c r="BO282" s="190">
        <f xml:space="preserve">  'Generation Calculation'!CN269-'Bidders Proposed Renewables'!P244</f>
        <v>151.37780631912699</v>
      </c>
      <c r="BP282" s="190">
        <f xml:space="preserve">  'Generation Calculation'!CO269-'Bidders Proposed Renewables'!Q244</f>
        <v>155.86263896493892</v>
      </c>
      <c r="BQ282" s="190">
        <f xml:space="preserve">  'Generation Calculation'!CP269-'Bidders Proposed Renewables'!R244</f>
        <v>159</v>
      </c>
      <c r="BR282" s="190">
        <f xml:space="preserve">  'Generation Calculation'!CQ269-'Bidders Proposed Renewables'!S244</f>
        <v>159</v>
      </c>
      <c r="BS282" s="190">
        <f xml:space="preserve">  'Generation Calculation'!CR269-'Bidders Proposed Renewables'!T244</f>
        <v>159</v>
      </c>
      <c r="BT282" s="190">
        <f xml:space="preserve">  'Generation Calculation'!CS269-'Bidders Proposed Renewables'!U244</f>
        <v>159</v>
      </c>
      <c r="BU282" s="190">
        <f xml:space="preserve">  'Generation Calculation'!CT269-'Bidders Proposed Renewables'!V244</f>
        <v>159</v>
      </c>
      <c r="BV282" s="190">
        <f xml:space="preserve">  'Generation Calculation'!CU269-'Bidders Proposed Renewables'!W244</f>
        <v>169</v>
      </c>
      <c r="BW282" s="190">
        <f xml:space="preserve">  'Generation Calculation'!CV269-'Bidders Proposed Renewables'!X244</f>
        <v>169</v>
      </c>
      <c r="BX282" s="190">
        <f xml:space="preserve">  'Generation Calculation'!CW269-'Bidders Proposed Renewables'!Y244</f>
        <v>169</v>
      </c>
      <c r="BY282" s="190">
        <f xml:space="preserve">  'Generation Calculation'!CX269-'Bidders Proposed Renewables'!Z244</f>
        <v>169</v>
      </c>
      <c r="BZ282" s="190">
        <f xml:space="preserve">  'Generation Calculation'!CY269-'Bidders Proposed Renewables'!AA244</f>
        <v>169</v>
      </c>
      <c r="CA282" s="190">
        <f xml:space="preserve">  'Generation Calculation'!CZ269-'Bidders Proposed Renewables'!AB244</f>
        <v>169</v>
      </c>
      <c r="CC282" s="171">
        <f t="shared" si="754"/>
        <v>170</v>
      </c>
      <c r="CD282" s="172">
        <f t="shared" si="755"/>
        <v>170</v>
      </c>
      <c r="CE282" s="172">
        <f t="shared" si="756"/>
        <v>170</v>
      </c>
      <c r="CF282" s="172">
        <f t="shared" si="757"/>
        <v>170</v>
      </c>
      <c r="CG282" s="172">
        <f t="shared" si="758"/>
        <v>170</v>
      </c>
      <c r="CH282" s="172">
        <f t="shared" si="759"/>
        <v>170</v>
      </c>
      <c r="CI282" s="172">
        <f t="shared" si="760"/>
        <v>170</v>
      </c>
      <c r="CJ282" s="172">
        <f t="shared" si="761"/>
        <v>160</v>
      </c>
      <c r="CK282" s="172">
        <f t="shared" si="762"/>
        <v>150</v>
      </c>
      <c r="CL282" s="172">
        <f t="shared" si="763"/>
        <v>140</v>
      </c>
      <c r="CM282" s="172">
        <f t="shared" si="764"/>
        <v>140</v>
      </c>
      <c r="CN282" s="172">
        <f t="shared" si="765"/>
        <v>160</v>
      </c>
      <c r="CO282" s="172">
        <f t="shared" si="766"/>
        <v>160</v>
      </c>
      <c r="CP282" s="172">
        <f t="shared" si="767"/>
        <v>160</v>
      </c>
      <c r="CQ282" s="172">
        <f t="shared" si="768"/>
        <v>160</v>
      </c>
      <c r="CR282" s="172">
        <f t="shared" si="769"/>
        <v>160</v>
      </c>
      <c r="CS282" s="172">
        <f t="shared" si="770"/>
        <v>160</v>
      </c>
      <c r="CT282" s="172">
        <f t="shared" si="771"/>
        <v>160</v>
      </c>
      <c r="CU282" s="172">
        <f t="shared" si="772"/>
        <v>170</v>
      </c>
      <c r="CV282" s="172">
        <f t="shared" si="773"/>
        <v>170</v>
      </c>
      <c r="CW282" s="172">
        <f t="shared" si="774"/>
        <v>170</v>
      </c>
      <c r="CX282" s="172">
        <f t="shared" si="775"/>
        <v>170</v>
      </c>
      <c r="CY282" s="172">
        <f t="shared" si="776"/>
        <v>170</v>
      </c>
      <c r="CZ282" s="172">
        <f t="shared" si="777"/>
        <v>170</v>
      </c>
      <c r="DB282" s="171">
        <f t="shared" si="778"/>
        <v>160</v>
      </c>
      <c r="DC282" s="172">
        <f t="shared" si="779"/>
        <v>160</v>
      </c>
      <c r="DD282" s="172">
        <f t="shared" si="780"/>
        <v>160</v>
      </c>
      <c r="DE282" s="172">
        <f t="shared" si="781"/>
        <v>160</v>
      </c>
      <c r="DF282" s="172">
        <f t="shared" si="782"/>
        <v>160</v>
      </c>
      <c r="DG282" s="172">
        <f t="shared" si="783"/>
        <v>160</v>
      </c>
      <c r="DH282" s="172">
        <f t="shared" si="784"/>
        <v>160</v>
      </c>
      <c r="DI282" s="172">
        <f t="shared" si="785"/>
        <v>150</v>
      </c>
      <c r="DJ282" s="172">
        <f t="shared" si="786"/>
        <v>140</v>
      </c>
      <c r="DK282" s="172">
        <f t="shared" si="787"/>
        <v>130</v>
      </c>
      <c r="DL282" s="172">
        <f t="shared" si="788"/>
        <v>130</v>
      </c>
      <c r="DM282" s="172">
        <f t="shared" si="789"/>
        <v>150</v>
      </c>
      <c r="DN282" s="172">
        <f t="shared" si="790"/>
        <v>150</v>
      </c>
      <c r="DO282" s="172">
        <f t="shared" si="791"/>
        <v>150</v>
      </c>
      <c r="DP282" s="172">
        <f t="shared" si="792"/>
        <v>150</v>
      </c>
      <c r="DQ282" s="172">
        <f t="shared" si="793"/>
        <v>150</v>
      </c>
      <c r="DR282" s="172">
        <f t="shared" si="794"/>
        <v>150</v>
      </c>
      <c r="DS282" s="172">
        <f t="shared" si="795"/>
        <v>150</v>
      </c>
      <c r="DT282" s="172">
        <f t="shared" si="796"/>
        <v>160</v>
      </c>
      <c r="DU282" s="172">
        <f t="shared" si="797"/>
        <v>160</v>
      </c>
      <c r="DV282" s="172">
        <f t="shared" si="798"/>
        <v>160</v>
      </c>
      <c r="DW282" s="172">
        <f t="shared" si="799"/>
        <v>160</v>
      </c>
      <c r="DX282" s="172">
        <f t="shared" si="800"/>
        <v>160</v>
      </c>
      <c r="DY282" s="172">
        <f t="shared" si="801"/>
        <v>160</v>
      </c>
      <c r="EA282" s="171">
        <f t="shared" si="802"/>
        <v>8200</v>
      </c>
      <c r="EB282" s="172">
        <f t="shared" si="803"/>
        <v>8200</v>
      </c>
      <c r="EC282" s="172">
        <f t="shared" si="804"/>
        <v>8200</v>
      </c>
      <c r="ED282" s="172">
        <f t="shared" si="805"/>
        <v>8200</v>
      </c>
      <c r="EE282" s="172">
        <f t="shared" si="806"/>
        <v>8200</v>
      </c>
      <c r="EF282" s="172">
        <f t="shared" si="807"/>
        <v>8200</v>
      </c>
      <c r="EG282" s="172">
        <f t="shared" si="808"/>
        <v>8200</v>
      </c>
      <c r="EH282" s="172">
        <f t="shared" si="809"/>
        <v>8300</v>
      </c>
      <c r="EI282" s="172">
        <f t="shared" si="810"/>
        <v>8400</v>
      </c>
      <c r="EJ282" s="172">
        <f t="shared" si="811"/>
        <v>8500</v>
      </c>
      <c r="EK282" s="172">
        <f t="shared" si="812"/>
        <v>8500</v>
      </c>
      <c r="EL282" s="172">
        <f t="shared" si="813"/>
        <v>8300</v>
      </c>
      <c r="EM282" s="172">
        <f t="shared" si="814"/>
        <v>8300</v>
      </c>
      <c r="EN282" s="172">
        <f t="shared" si="815"/>
        <v>8300</v>
      </c>
      <c r="EO282" s="172">
        <f t="shared" si="816"/>
        <v>8300</v>
      </c>
      <c r="EP282" s="172">
        <f t="shared" si="817"/>
        <v>8300</v>
      </c>
      <c r="EQ282" s="172">
        <f t="shared" si="818"/>
        <v>8300</v>
      </c>
      <c r="ER282" s="172">
        <f t="shared" si="819"/>
        <v>8300</v>
      </c>
      <c r="ES282" s="172">
        <f t="shared" si="820"/>
        <v>8200</v>
      </c>
      <c r="ET282" s="172">
        <f t="shared" si="821"/>
        <v>8200</v>
      </c>
      <c r="EU282" s="172">
        <f t="shared" si="822"/>
        <v>8200</v>
      </c>
      <c r="EV282" s="172">
        <f t="shared" si="823"/>
        <v>8200</v>
      </c>
      <c r="EW282" s="172">
        <f t="shared" si="824"/>
        <v>8200</v>
      </c>
      <c r="EX282" s="172">
        <f t="shared" si="825"/>
        <v>8200</v>
      </c>
      <c r="EZ282" s="171">
        <f t="shared" si="826"/>
        <v>8300</v>
      </c>
      <c r="FA282" s="172">
        <f t="shared" si="827"/>
        <v>8300</v>
      </c>
      <c r="FB282" s="172">
        <f t="shared" si="828"/>
        <v>8300</v>
      </c>
      <c r="FC282" s="172">
        <f t="shared" si="829"/>
        <v>8300</v>
      </c>
      <c r="FD282" s="172">
        <f t="shared" si="830"/>
        <v>8300</v>
      </c>
      <c r="FE282" s="172">
        <f t="shared" si="831"/>
        <v>8300</v>
      </c>
      <c r="FF282" s="172">
        <f t="shared" si="832"/>
        <v>8300</v>
      </c>
      <c r="FG282" s="172">
        <f t="shared" si="833"/>
        <v>8400</v>
      </c>
      <c r="FH282" s="172">
        <f t="shared" si="834"/>
        <v>8500</v>
      </c>
      <c r="FI282" s="172">
        <f t="shared" si="835"/>
        <v>8600</v>
      </c>
      <c r="FJ282" s="172">
        <f t="shared" si="836"/>
        <v>8600</v>
      </c>
      <c r="FK282" s="172">
        <f t="shared" si="837"/>
        <v>8400</v>
      </c>
      <c r="FL282" s="172">
        <f t="shared" si="838"/>
        <v>8400</v>
      </c>
      <c r="FM282" s="172">
        <f t="shared" si="839"/>
        <v>8400</v>
      </c>
      <c r="FN282" s="172">
        <f t="shared" si="840"/>
        <v>8400</v>
      </c>
      <c r="FO282" s="172">
        <f t="shared" si="841"/>
        <v>8400</v>
      </c>
      <c r="FP282" s="172">
        <f t="shared" si="842"/>
        <v>8400</v>
      </c>
      <c r="FQ282" s="172">
        <f t="shared" si="843"/>
        <v>8400</v>
      </c>
      <c r="FR282" s="172">
        <f t="shared" si="844"/>
        <v>8300</v>
      </c>
      <c r="FS282" s="172">
        <f t="shared" si="845"/>
        <v>8300</v>
      </c>
      <c r="FT282" s="172">
        <f t="shared" si="846"/>
        <v>8300</v>
      </c>
      <c r="FU282" s="172">
        <f t="shared" si="847"/>
        <v>8300</v>
      </c>
      <c r="FV282" s="172">
        <f t="shared" si="848"/>
        <v>8300</v>
      </c>
      <c r="FW282" s="172">
        <f t="shared" si="849"/>
        <v>8300</v>
      </c>
    </row>
    <row r="283" spans="3:179" ht="14.25" customHeight="1" x14ac:dyDescent="0.25">
      <c r="C283" s="132">
        <v>2040</v>
      </c>
      <c r="D283" s="14" t="s">
        <v>170</v>
      </c>
      <c r="E283" s="171">
        <f t="shared" si="706"/>
        <v>1387.49</v>
      </c>
      <c r="F283" s="172">
        <f t="shared" si="707"/>
        <v>1387.49</v>
      </c>
      <c r="G283" s="172">
        <f t="shared" si="708"/>
        <v>1387.49</v>
      </c>
      <c r="H283" s="172">
        <f t="shared" si="709"/>
        <v>1387.49</v>
      </c>
      <c r="I283" s="172">
        <f t="shared" si="710"/>
        <v>1387.49</v>
      </c>
      <c r="J283" s="172">
        <f t="shared" si="711"/>
        <v>1387.49</v>
      </c>
      <c r="K283" s="172">
        <f t="shared" si="712"/>
        <v>1387.49</v>
      </c>
      <c r="L283" s="172">
        <f t="shared" si="713"/>
        <v>1321.29</v>
      </c>
      <c r="M283" s="172">
        <f t="shared" si="714"/>
        <v>1291.650694308518</v>
      </c>
      <c r="N283" s="172">
        <f t="shared" si="715"/>
        <v>1208.4673262021561</v>
      </c>
      <c r="O283" s="172">
        <f t="shared" si="716"/>
        <v>1168.2880272843922</v>
      </c>
      <c r="P283" s="172">
        <f t="shared" si="717"/>
        <v>1206.0410043637364</v>
      </c>
      <c r="Q283" s="172">
        <f t="shared" si="718"/>
        <v>1210.5988314291537</v>
      </c>
      <c r="R283" s="172">
        <f t="shared" si="719"/>
        <v>1264.7903183026685</v>
      </c>
      <c r="S283" s="172">
        <f t="shared" si="720"/>
        <v>1321.29</v>
      </c>
      <c r="T283" s="172">
        <f t="shared" si="721"/>
        <v>1321.29</v>
      </c>
      <c r="U283" s="172">
        <f t="shared" si="722"/>
        <v>1321.29</v>
      </c>
      <c r="V283" s="172">
        <f t="shared" si="723"/>
        <v>1321.29</v>
      </c>
      <c r="W283" s="172">
        <f t="shared" si="724"/>
        <v>1387.49</v>
      </c>
      <c r="X283" s="172">
        <f t="shared" si="725"/>
        <v>1387.49</v>
      </c>
      <c r="Y283" s="172">
        <f t="shared" si="726"/>
        <v>1387.49</v>
      </c>
      <c r="Z283" s="172">
        <f t="shared" si="727"/>
        <v>1387.49</v>
      </c>
      <c r="AA283" s="172">
        <f t="shared" si="728"/>
        <v>1387.49</v>
      </c>
      <c r="AB283" s="172">
        <f t="shared" si="729"/>
        <v>1387.49</v>
      </c>
      <c r="AC283" s="176">
        <f xml:space="preserve"> SUM(E283:AB283) * 30</f>
        <v>959809.68605671916</v>
      </c>
      <c r="AD283" s="195"/>
      <c r="AE283" s="171">
        <f t="shared" si="730"/>
        <v>8210</v>
      </c>
      <c r="AF283" s="172">
        <f t="shared" si="731"/>
        <v>8210</v>
      </c>
      <c r="AG283" s="172">
        <f t="shared" si="732"/>
        <v>8210</v>
      </c>
      <c r="AH283" s="172">
        <f t="shared" si="733"/>
        <v>8210</v>
      </c>
      <c r="AI283" s="172">
        <f t="shared" si="734"/>
        <v>8210</v>
      </c>
      <c r="AJ283" s="172">
        <f t="shared" si="735"/>
        <v>8210</v>
      </c>
      <c r="AK283" s="172">
        <f t="shared" si="736"/>
        <v>8210</v>
      </c>
      <c r="AL283" s="172">
        <f t="shared" si="737"/>
        <v>8310</v>
      </c>
      <c r="AM283" s="172">
        <f t="shared" si="738"/>
        <v>8353.8203620218883</v>
      </c>
      <c r="AN283" s="172">
        <f t="shared" si="739"/>
        <v>8473.8936899370892</v>
      </c>
      <c r="AO283" s="172">
        <f t="shared" si="740"/>
        <v>8530.4496543250098</v>
      </c>
      <c r="AP283" s="172">
        <f t="shared" si="741"/>
        <v>8477.3346816488283</v>
      </c>
      <c r="AQ283" s="172">
        <f t="shared" si="742"/>
        <v>8470.8680301466084</v>
      </c>
      <c r="AR283" s="172">
        <f t="shared" si="743"/>
        <v>8393.0505103720625</v>
      </c>
      <c r="AS283" s="172">
        <f t="shared" si="744"/>
        <v>8310</v>
      </c>
      <c r="AT283" s="172">
        <f t="shared" si="745"/>
        <v>8310</v>
      </c>
      <c r="AU283" s="172">
        <f t="shared" si="746"/>
        <v>8310</v>
      </c>
      <c r="AV283" s="172">
        <f t="shared" si="747"/>
        <v>8310</v>
      </c>
      <c r="AW283" s="172">
        <f t="shared" si="748"/>
        <v>8210</v>
      </c>
      <c r="AX283" s="172">
        <f t="shared" si="749"/>
        <v>8210</v>
      </c>
      <c r="AY283" s="172">
        <f t="shared" si="750"/>
        <v>8210</v>
      </c>
      <c r="AZ283" s="172">
        <f t="shared" si="751"/>
        <v>8210</v>
      </c>
      <c r="BA283" s="172">
        <f t="shared" si="752"/>
        <v>8210</v>
      </c>
      <c r="BB283" s="172">
        <f t="shared" si="753"/>
        <v>8210</v>
      </c>
      <c r="BD283" s="189">
        <f xml:space="preserve">  'Generation Calculation'!CC270-'Bidders Proposed Renewables'!E245</f>
        <v>169</v>
      </c>
      <c r="BE283" s="190">
        <f xml:space="preserve">  'Generation Calculation'!CD270-'Bidders Proposed Renewables'!F245</f>
        <v>169</v>
      </c>
      <c r="BF283" s="190">
        <f xml:space="preserve">  'Generation Calculation'!CE270-'Bidders Proposed Renewables'!G245</f>
        <v>169</v>
      </c>
      <c r="BG283" s="190">
        <f xml:space="preserve">  'Generation Calculation'!CF270-'Bidders Proposed Renewables'!H245</f>
        <v>169</v>
      </c>
      <c r="BH283" s="190">
        <f xml:space="preserve">  'Generation Calculation'!CG270-'Bidders Proposed Renewables'!I245</f>
        <v>169</v>
      </c>
      <c r="BI283" s="190">
        <f xml:space="preserve">  'Generation Calculation'!CH270-'Bidders Proposed Renewables'!J245</f>
        <v>169</v>
      </c>
      <c r="BJ283" s="190">
        <f xml:space="preserve">  'Generation Calculation'!CI270-'Bidders Proposed Renewables'!K245</f>
        <v>169</v>
      </c>
      <c r="BK283" s="190">
        <f xml:space="preserve">  'Generation Calculation'!CJ270-'Bidders Proposed Renewables'!L245</f>
        <v>159</v>
      </c>
      <c r="BL283" s="190">
        <f xml:space="preserve">  'Generation Calculation'!CK270-'Bidders Proposed Renewables'!M245</f>
        <v>154.61796379781114</v>
      </c>
      <c r="BM283" s="190">
        <f xml:space="preserve">  'Generation Calculation'!CL270-'Bidders Proposed Renewables'!N245</f>
        <v>142.61063100629102</v>
      </c>
      <c r="BN283" s="190">
        <f xml:space="preserve">  'Generation Calculation'!CM270-'Bidders Proposed Renewables'!O245</f>
        <v>136.95503456749907</v>
      </c>
      <c r="BO283" s="190">
        <f xml:space="preserve">  'Generation Calculation'!CN270-'Bidders Proposed Renewables'!P245</f>
        <v>142.26653183511723</v>
      </c>
      <c r="BP283" s="190">
        <f xml:space="preserve">  'Generation Calculation'!CO270-'Bidders Proposed Renewables'!Q245</f>
        <v>142.91319698533911</v>
      </c>
      <c r="BQ283" s="190">
        <f xml:space="preserve">  'Generation Calculation'!CP270-'Bidders Proposed Renewables'!R245</f>
        <v>150.69494896279383</v>
      </c>
      <c r="BR283" s="190">
        <f xml:space="preserve">  'Generation Calculation'!CQ270-'Bidders Proposed Renewables'!S245</f>
        <v>159</v>
      </c>
      <c r="BS283" s="190">
        <f xml:space="preserve">  'Generation Calculation'!CR270-'Bidders Proposed Renewables'!T245</f>
        <v>159</v>
      </c>
      <c r="BT283" s="190">
        <f xml:space="preserve">  'Generation Calculation'!CS270-'Bidders Proposed Renewables'!U245</f>
        <v>159</v>
      </c>
      <c r="BU283" s="190">
        <f xml:space="preserve">  'Generation Calculation'!CT270-'Bidders Proposed Renewables'!V245</f>
        <v>159</v>
      </c>
      <c r="BV283" s="190">
        <f xml:space="preserve">  'Generation Calculation'!CU270-'Bidders Proposed Renewables'!W245</f>
        <v>169</v>
      </c>
      <c r="BW283" s="190">
        <f xml:space="preserve">  'Generation Calculation'!CV270-'Bidders Proposed Renewables'!X245</f>
        <v>169</v>
      </c>
      <c r="BX283" s="190">
        <f xml:space="preserve">  'Generation Calculation'!CW270-'Bidders Proposed Renewables'!Y245</f>
        <v>169</v>
      </c>
      <c r="BY283" s="190">
        <f xml:space="preserve">  'Generation Calculation'!CX270-'Bidders Proposed Renewables'!Z245</f>
        <v>169</v>
      </c>
      <c r="BZ283" s="190">
        <f xml:space="preserve">  'Generation Calculation'!CY270-'Bidders Proposed Renewables'!AA245</f>
        <v>169</v>
      </c>
      <c r="CA283" s="190">
        <f xml:space="preserve">  'Generation Calculation'!CZ270-'Bidders Proposed Renewables'!AB245</f>
        <v>169</v>
      </c>
      <c r="CC283" s="171">
        <f t="shared" si="754"/>
        <v>170</v>
      </c>
      <c r="CD283" s="172">
        <f t="shared" si="755"/>
        <v>170</v>
      </c>
      <c r="CE283" s="172">
        <f t="shared" si="756"/>
        <v>170</v>
      </c>
      <c r="CF283" s="172">
        <f t="shared" si="757"/>
        <v>170</v>
      </c>
      <c r="CG283" s="172">
        <f t="shared" si="758"/>
        <v>170</v>
      </c>
      <c r="CH283" s="172">
        <f t="shared" si="759"/>
        <v>170</v>
      </c>
      <c r="CI283" s="172">
        <f t="shared" si="760"/>
        <v>170</v>
      </c>
      <c r="CJ283" s="172">
        <f t="shared" si="761"/>
        <v>160</v>
      </c>
      <c r="CK283" s="172">
        <f t="shared" si="762"/>
        <v>160</v>
      </c>
      <c r="CL283" s="172">
        <f t="shared" si="763"/>
        <v>150</v>
      </c>
      <c r="CM283" s="172">
        <f t="shared" si="764"/>
        <v>140</v>
      </c>
      <c r="CN283" s="172">
        <f t="shared" si="765"/>
        <v>150</v>
      </c>
      <c r="CO283" s="172">
        <f t="shared" si="766"/>
        <v>150</v>
      </c>
      <c r="CP283" s="172">
        <f t="shared" si="767"/>
        <v>160</v>
      </c>
      <c r="CQ283" s="172">
        <f t="shared" si="768"/>
        <v>160</v>
      </c>
      <c r="CR283" s="172">
        <f t="shared" si="769"/>
        <v>160</v>
      </c>
      <c r="CS283" s="172">
        <f t="shared" si="770"/>
        <v>160</v>
      </c>
      <c r="CT283" s="172">
        <f t="shared" si="771"/>
        <v>160</v>
      </c>
      <c r="CU283" s="172">
        <f t="shared" si="772"/>
        <v>170</v>
      </c>
      <c r="CV283" s="172">
        <f t="shared" si="773"/>
        <v>170</v>
      </c>
      <c r="CW283" s="172">
        <f t="shared" si="774"/>
        <v>170</v>
      </c>
      <c r="CX283" s="172">
        <f t="shared" si="775"/>
        <v>170</v>
      </c>
      <c r="CY283" s="172">
        <f t="shared" si="776"/>
        <v>170</v>
      </c>
      <c r="CZ283" s="172">
        <f t="shared" si="777"/>
        <v>170</v>
      </c>
      <c r="DB283" s="171">
        <f t="shared" si="778"/>
        <v>160</v>
      </c>
      <c r="DC283" s="172">
        <f t="shared" si="779"/>
        <v>160</v>
      </c>
      <c r="DD283" s="172">
        <f t="shared" si="780"/>
        <v>160</v>
      </c>
      <c r="DE283" s="172">
        <f t="shared" si="781"/>
        <v>160</v>
      </c>
      <c r="DF283" s="172">
        <f t="shared" si="782"/>
        <v>160</v>
      </c>
      <c r="DG283" s="172">
        <f t="shared" si="783"/>
        <v>160</v>
      </c>
      <c r="DH283" s="172">
        <f t="shared" si="784"/>
        <v>160</v>
      </c>
      <c r="DI283" s="172">
        <f t="shared" si="785"/>
        <v>150</v>
      </c>
      <c r="DJ283" s="172">
        <f t="shared" si="786"/>
        <v>150</v>
      </c>
      <c r="DK283" s="172">
        <f t="shared" si="787"/>
        <v>140</v>
      </c>
      <c r="DL283" s="172">
        <f t="shared" si="788"/>
        <v>130</v>
      </c>
      <c r="DM283" s="172">
        <f t="shared" si="789"/>
        <v>140</v>
      </c>
      <c r="DN283" s="172">
        <f t="shared" si="790"/>
        <v>140</v>
      </c>
      <c r="DO283" s="172">
        <f t="shared" si="791"/>
        <v>150</v>
      </c>
      <c r="DP283" s="172">
        <f t="shared" si="792"/>
        <v>150</v>
      </c>
      <c r="DQ283" s="172">
        <f t="shared" si="793"/>
        <v>150</v>
      </c>
      <c r="DR283" s="172">
        <f t="shared" si="794"/>
        <v>150</v>
      </c>
      <c r="DS283" s="172">
        <f t="shared" si="795"/>
        <v>150</v>
      </c>
      <c r="DT283" s="172">
        <f t="shared" si="796"/>
        <v>160</v>
      </c>
      <c r="DU283" s="172">
        <f t="shared" si="797"/>
        <v>160</v>
      </c>
      <c r="DV283" s="172">
        <f t="shared" si="798"/>
        <v>160</v>
      </c>
      <c r="DW283" s="172">
        <f t="shared" si="799"/>
        <v>160</v>
      </c>
      <c r="DX283" s="172">
        <f t="shared" si="800"/>
        <v>160</v>
      </c>
      <c r="DY283" s="172">
        <f t="shared" si="801"/>
        <v>160</v>
      </c>
      <c r="EA283" s="171">
        <f t="shared" si="802"/>
        <v>8200</v>
      </c>
      <c r="EB283" s="172">
        <f t="shared" si="803"/>
        <v>8200</v>
      </c>
      <c r="EC283" s="172">
        <f t="shared" si="804"/>
        <v>8200</v>
      </c>
      <c r="ED283" s="172">
        <f t="shared" si="805"/>
        <v>8200</v>
      </c>
      <c r="EE283" s="172">
        <f t="shared" si="806"/>
        <v>8200</v>
      </c>
      <c r="EF283" s="172">
        <f t="shared" si="807"/>
        <v>8200</v>
      </c>
      <c r="EG283" s="172">
        <f t="shared" si="808"/>
        <v>8200</v>
      </c>
      <c r="EH283" s="172">
        <f t="shared" si="809"/>
        <v>8300</v>
      </c>
      <c r="EI283" s="172">
        <f t="shared" si="810"/>
        <v>8300</v>
      </c>
      <c r="EJ283" s="172">
        <f t="shared" si="811"/>
        <v>8400</v>
      </c>
      <c r="EK283" s="172">
        <f t="shared" si="812"/>
        <v>8500</v>
      </c>
      <c r="EL283" s="172">
        <f t="shared" si="813"/>
        <v>8400</v>
      </c>
      <c r="EM283" s="172">
        <f t="shared" si="814"/>
        <v>8400</v>
      </c>
      <c r="EN283" s="172">
        <f t="shared" si="815"/>
        <v>8300</v>
      </c>
      <c r="EO283" s="172">
        <f t="shared" si="816"/>
        <v>8300</v>
      </c>
      <c r="EP283" s="172">
        <f t="shared" si="817"/>
        <v>8300</v>
      </c>
      <c r="EQ283" s="172">
        <f t="shared" si="818"/>
        <v>8300</v>
      </c>
      <c r="ER283" s="172">
        <f t="shared" si="819"/>
        <v>8300</v>
      </c>
      <c r="ES283" s="172">
        <f t="shared" si="820"/>
        <v>8200</v>
      </c>
      <c r="ET283" s="172">
        <f t="shared" si="821"/>
        <v>8200</v>
      </c>
      <c r="EU283" s="172">
        <f t="shared" si="822"/>
        <v>8200</v>
      </c>
      <c r="EV283" s="172">
        <f t="shared" si="823"/>
        <v>8200</v>
      </c>
      <c r="EW283" s="172">
        <f t="shared" si="824"/>
        <v>8200</v>
      </c>
      <c r="EX283" s="172">
        <f t="shared" si="825"/>
        <v>8200</v>
      </c>
      <c r="EZ283" s="171">
        <f t="shared" si="826"/>
        <v>8300</v>
      </c>
      <c r="FA283" s="172">
        <f t="shared" si="827"/>
        <v>8300</v>
      </c>
      <c r="FB283" s="172">
        <f t="shared" si="828"/>
        <v>8300</v>
      </c>
      <c r="FC283" s="172">
        <f t="shared" si="829"/>
        <v>8300</v>
      </c>
      <c r="FD283" s="172">
        <f t="shared" si="830"/>
        <v>8300</v>
      </c>
      <c r="FE283" s="172">
        <f t="shared" si="831"/>
        <v>8300</v>
      </c>
      <c r="FF283" s="172">
        <f t="shared" si="832"/>
        <v>8300</v>
      </c>
      <c r="FG283" s="172">
        <f t="shared" si="833"/>
        <v>8400</v>
      </c>
      <c r="FH283" s="172">
        <f t="shared" si="834"/>
        <v>8400</v>
      </c>
      <c r="FI283" s="172">
        <f t="shared" si="835"/>
        <v>8500</v>
      </c>
      <c r="FJ283" s="172">
        <f t="shared" si="836"/>
        <v>8600</v>
      </c>
      <c r="FK283" s="172">
        <f t="shared" si="837"/>
        <v>8500</v>
      </c>
      <c r="FL283" s="172">
        <f t="shared" si="838"/>
        <v>8500</v>
      </c>
      <c r="FM283" s="172">
        <f t="shared" si="839"/>
        <v>8400</v>
      </c>
      <c r="FN283" s="172">
        <f t="shared" si="840"/>
        <v>8400</v>
      </c>
      <c r="FO283" s="172">
        <f t="shared" si="841"/>
        <v>8400</v>
      </c>
      <c r="FP283" s="172">
        <f t="shared" si="842"/>
        <v>8400</v>
      </c>
      <c r="FQ283" s="172">
        <f t="shared" si="843"/>
        <v>8400</v>
      </c>
      <c r="FR283" s="172">
        <f t="shared" si="844"/>
        <v>8300</v>
      </c>
      <c r="FS283" s="172">
        <f t="shared" si="845"/>
        <v>8300</v>
      </c>
      <c r="FT283" s="172">
        <f t="shared" si="846"/>
        <v>8300</v>
      </c>
      <c r="FU283" s="172">
        <f t="shared" si="847"/>
        <v>8300</v>
      </c>
      <c r="FV283" s="172">
        <f t="shared" si="848"/>
        <v>8300</v>
      </c>
      <c r="FW283" s="172">
        <f t="shared" si="849"/>
        <v>8300</v>
      </c>
    </row>
    <row r="284" spans="3:179" ht="14.25" customHeight="1" x14ac:dyDescent="0.25">
      <c r="C284" s="132">
        <v>2040</v>
      </c>
      <c r="D284" s="14" t="s">
        <v>171</v>
      </c>
      <c r="E284" s="171">
        <f t="shared" si="706"/>
        <v>1387.49</v>
      </c>
      <c r="F284" s="172">
        <f t="shared" si="707"/>
        <v>1387.49</v>
      </c>
      <c r="G284" s="172">
        <f t="shared" si="708"/>
        <v>1387.49</v>
      </c>
      <c r="H284" s="172">
        <f t="shared" si="709"/>
        <v>1387.49</v>
      </c>
      <c r="I284" s="172">
        <f t="shared" si="710"/>
        <v>1387.49</v>
      </c>
      <c r="J284" s="172">
        <f t="shared" si="711"/>
        <v>1387.49</v>
      </c>
      <c r="K284" s="172">
        <f t="shared" si="712"/>
        <v>1387.49</v>
      </c>
      <c r="L284" s="172">
        <f t="shared" si="713"/>
        <v>1321.29</v>
      </c>
      <c r="M284" s="172">
        <f t="shared" si="714"/>
        <v>1221.9508756035777</v>
      </c>
      <c r="N284" s="172">
        <f t="shared" si="715"/>
        <v>1140.7404494033947</v>
      </c>
      <c r="O284" s="172">
        <f t="shared" si="716"/>
        <v>1159.2981647836755</v>
      </c>
      <c r="P284" s="172">
        <f t="shared" si="717"/>
        <v>1200.3812093621236</v>
      </c>
      <c r="Q284" s="172">
        <f t="shared" si="718"/>
        <v>1199.4984803983823</v>
      </c>
      <c r="R284" s="172">
        <f t="shared" si="719"/>
        <v>1259.3575377409738</v>
      </c>
      <c r="S284" s="172">
        <f t="shared" si="720"/>
        <v>1321.29</v>
      </c>
      <c r="T284" s="172">
        <f t="shared" si="721"/>
        <v>1321.29</v>
      </c>
      <c r="U284" s="172">
        <f t="shared" si="722"/>
        <v>1321.29</v>
      </c>
      <c r="V284" s="172">
        <f t="shared" si="723"/>
        <v>1321.29</v>
      </c>
      <c r="W284" s="172">
        <f t="shared" si="724"/>
        <v>1387.49</v>
      </c>
      <c r="X284" s="172">
        <f t="shared" si="725"/>
        <v>1387.49</v>
      </c>
      <c r="Y284" s="172">
        <f t="shared" si="726"/>
        <v>1387.49</v>
      </c>
      <c r="Z284" s="172">
        <f t="shared" si="727"/>
        <v>1387.49</v>
      </c>
      <c r="AA284" s="172">
        <f t="shared" si="728"/>
        <v>1387.49</v>
      </c>
      <c r="AB284" s="172">
        <f t="shared" si="729"/>
        <v>1387.49</v>
      </c>
      <c r="AC284" s="176">
        <f xml:space="preserve"> SUM(E284:AB284) * 31</f>
        <v>986576.44823605625</v>
      </c>
      <c r="AD284" s="195"/>
      <c r="AE284" s="171">
        <f t="shared" si="730"/>
        <v>8210</v>
      </c>
      <c r="AF284" s="172">
        <f t="shared" si="731"/>
        <v>8210</v>
      </c>
      <c r="AG284" s="172">
        <f t="shared" si="732"/>
        <v>8210</v>
      </c>
      <c r="AH284" s="172">
        <f t="shared" si="733"/>
        <v>8210</v>
      </c>
      <c r="AI284" s="172">
        <f t="shared" si="734"/>
        <v>8210</v>
      </c>
      <c r="AJ284" s="172">
        <f t="shared" si="735"/>
        <v>8210</v>
      </c>
      <c r="AK284" s="172">
        <f t="shared" si="736"/>
        <v>8210</v>
      </c>
      <c r="AL284" s="172">
        <f t="shared" si="737"/>
        <v>8310</v>
      </c>
      <c r="AM284" s="172">
        <f t="shared" si="738"/>
        <v>8454.7098658753785</v>
      </c>
      <c r="AN284" s="172">
        <f t="shared" si="739"/>
        <v>8568.7146206859215</v>
      </c>
      <c r="AO284" s="172">
        <f t="shared" si="740"/>
        <v>8542.9818190693986</v>
      </c>
      <c r="AP284" s="172">
        <f t="shared" si="741"/>
        <v>8485.3483430036649</v>
      </c>
      <c r="AQ284" s="172">
        <f t="shared" si="742"/>
        <v>8486.596555449345</v>
      </c>
      <c r="AR284" s="172">
        <f t="shared" si="743"/>
        <v>8400.9309791113265</v>
      </c>
      <c r="AS284" s="172">
        <f t="shared" si="744"/>
        <v>8310</v>
      </c>
      <c r="AT284" s="172">
        <f t="shared" si="745"/>
        <v>8310</v>
      </c>
      <c r="AU284" s="172">
        <f t="shared" si="746"/>
        <v>8310</v>
      </c>
      <c r="AV284" s="172">
        <f t="shared" si="747"/>
        <v>8310</v>
      </c>
      <c r="AW284" s="172">
        <f t="shared" si="748"/>
        <v>8210</v>
      </c>
      <c r="AX284" s="172">
        <f t="shared" si="749"/>
        <v>8210</v>
      </c>
      <c r="AY284" s="172">
        <f t="shared" si="750"/>
        <v>8210</v>
      </c>
      <c r="AZ284" s="172">
        <f t="shared" si="751"/>
        <v>8210</v>
      </c>
      <c r="BA284" s="172">
        <f t="shared" si="752"/>
        <v>8210</v>
      </c>
      <c r="BB284" s="172">
        <f t="shared" si="753"/>
        <v>8210</v>
      </c>
      <c r="BD284" s="189">
        <f xml:space="preserve">  'Generation Calculation'!CC271-'Bidders Proposed Renewables'!E246</f>
        <v>169</v>
      </c>
      <c r="BE284" s="190">
        <f xml:space="preserve">  'Generation Calculation'!CD271-'Bidders Proposed Renewables'!F246</f>
        <v>169</v>
      </c>
      <c r="BF284" s="190">
        <f xml:space="preserve">  'Generation Calculation'!CE271-'Bidders Proposed Renewables'!G246</f>
        <v>169</v>
      </c>
      <c r="BG284" s="190">
        <f xml:space="preserve">  'Generation Calculation'!CF271-'Bidders Proposed Renewables'!H246</f>
        <v>169</v>
      </c>
      <c r="BH284" s="190">
        <f xml:space="preserve">  'Generation Calculation'!CG271-'Bidders Proposed Renewables'!I246</f>
        <v>169</v>
      </c>
      <c r="BI284" s="190">
        <f xml:space="preserve">  'Generation Calculation'!CH271-'Bidders Proposed Renewables'!J246</f>
        <v>169</v>
      </c>
      <c r="BJ284" s="190">
        <f xml:space="preserve">  'Generation Calculation'!CI271-'Bidders Proposed Renewables'!K246</f>
        <v>169</v>
      </c>
      <c r="BK284" s="190">
        <f xml:space="preserve">  'Generation Calculation'!CJ271-'Bidders Proposed Renewables'!L246</f>
        <v>159</v>
      </c>
      <c r="BL284" s="190">
        <f xml:space="preserve">  'Generation Calculation'!CK271-'Bidders Proposed Renewables'!M246</f>
        <v>144.52901341246206</v>
      </c>
      <c r="BM284" s="190">
        <f xml:space="preserve">  'Generation Calculation'!CL271-'Bidders Proposed Renewables'!N246</f>
        <v>133.12853793140783</v>
      </c>
      <c r="BN284" s="190">
        <f xml:space="preserve">  'Generation Calculation'!CM271-'Bidders Proposed Renewables'!O246</f>
        <v>135.70181809306013</v>
      </c>
      <c r="BO284" s="190">
        <f xml:space="preserve">  'Generation Calculation'!CN271-'Bidders Proposed Renewables'!P246</f>
        <v>141.46516569963345</v>
      </c>
      <c r="BP284" s="190">
        <f xml:space="preserve">  'Generation Calculation'!CO271-'Bidders Proposed Renewables'!Q246</f>
        <v>141.34034445506543</v>
      </c>
      <c r="BQ284" s="190">
        <f xml:space="preserve">  'Generation Calculation'!CP271-'Bidders Proposed Renewables'!R246</f>
        <v>149.9069020888673</v>
      </c>
      <c r="BR284" s="190">
        <f xml:space="preserve">  'Generation Calculation'!CQ271-'Bidders Proposed Renewables'!S246</f>
        <v>159</v>
      </c>
      <c r="BS284" s="190">
        <f xml:space="preserve">  'Generation Calculation'!CR271-'Bidders Proposed Renewables'!T246</f>
        <v>159</v>
      </c>
      <c r="BT284" s="190">
        <f xml:space="preserve">  'Generation Calculation'!CS271-'Bidders Proposed Renewables'!U246</f>
        <v>159</v>
      </c>
      <c r="BU284" s="190">
        <f xml:space="preserve">  'Generation Calculation'!CT271-'Bidders Proposed Renewables'!V246</f>
        <v>159</v>
      </c>
      <c r="BV284" s="190">
        <f xml:space="preserve">  'Generation Calculation'!CU271-'Bidders Proposed Renewables'!W246</f>
        <v>169</v>
      </c>
      <c r="BW284" s="190">
        <f xml:space="preserve">  'Generation Calculation'!CV271-'Bidders Proposed Renewables'!X246</f>
        <v>169</v>
      </c>
      <c r="BX284" s="190">
        <f xml:space="preserve">  'Generation Calculation'!CW271-'Bidders Proposed Renewables'!Y246</f>
        <v>169</v>
      </c>
      <c r="BY284" s="190">
        <f xml:space="preserve">  'Generation Calculation'!CX271-'Bidders Proposed Renewables'!Z246</f>
        <v>169</v>
      </c>
      <c r="BZ284" s="190">
        <f xml:space="preserve">  'Generation Calculation'!CY271-'Bidders Proposed Renewables'!AA246</f>
        <v>169</v>
      </c>
      <c r="CA284" s="190">
        <f xml:space="preserve">  'Generation Calculation'!CZ271-'Bidders Proposed Renewables'!AB246</f>
        <v>169</v>
      </c>
      <c r="CC284" s="171">
        <f t="shared" si="754"/>
        <v>170</v>
      </c>
      <c r="CD284" s="172">
        <f t="shared" si="755"/>
        <v>170</v>
      </c>
      <c r="CE284" s="172">
        <f t="shared" si="756"/>
        <v>170</v>
      </c>
      <c r="CF284" s="172">
        <f t="shared" si="757"/>
        <v>170</v>
      </c>
      <c r="CG284" s="172">
        <f t="shared" si="758"/>
        <v>170</v>
      </c>
      <c r="CH284" s="172">
        <f t="shared" si="759"/>
        <v>170</v>
      </c>
      <c r="CI284" s="172">
        <f t="shared" si="760"/>
        <v>170</v>
      </c>
      <c r="CJ284" s="172">
        <f t="shared" si="761"/>
        <v>160</v>
      </c>
      <c r="CK284" s="172">
        <f t="shared" si="762"/>
        <v>150</v>
      </c>
      <c r="CL284" s="172">
        <f t="shared" si="763"/>
        <v>140</v>
      </c>
      <c r="CM284" s="172">
        <f t="shared" si="764"/>
        <v>140</v>
      </c>
      <c r="CN284" s="172">
        <f t="shared" si="765"/>
        <v>150</v>
      </c>
      <c r="CO284" s="172">
        <f t="shared" si="766"/>
        <v>150</v>
      </c>
      <c r="CP284" s="172">
        <f t="shared" si="767"/>
        <v>150</v>
      </c>
      <c r="CQ284" s="172">
        <f t="shared" si="768"/>
        <v>160</v>
      </c>
      <c r="CR284" s="172">
        <f t="shared" si="769"/>
        <v>160</v>
      </c>
      <c r="CS284" s="172">
        <f t="shared" si="770"/>
        <v>160</v>
      </c>
      <c r="CT284" s="172">
        <f t="shared" si="771"/>
        <v>160</v>
      </c>
      <c r="CU284" s="172">
        <f t="shared" si="772"/>
        <v>170</v>
      </c>
      <c r="CV284" s="172">
        <f t="shared" si="773"/>
        <v>170</v>
      </c>
      <c r="CW284" s="172">
        <f t="shared" si="774"/>
        <v>170</v>
      </c>
      <c r="CX284" s="172">
        <f t="shared" si="775"/>
        <v>170</v>
      </c>
      <c r="CY284" s="172">
        <f t="shared" si="776"/>
        <v>170</v>
      </c>
      <c r="CZ284" s="172">
        <f t="shared" si="777"/>
        <v>170</v>
      </c>
      <c r="DB284" s="171">
        <f t="shared" si="778"/>
        <v>160</v>
      </c>
      <c r="DC284" s="172">
        <f t="shared" si="779"/>
        <v>160</v>
      </c>
      <c r="DD284" s="172">
        <f t="shared" si="780"/>
        <v>160</v>
      </c>
      <c r="DE284" s="172">
        <f t="shared" si="781"/>
        <v>160</v>
      </c>
      <c r="DF284" s="172">
        <f t="shared" si="782"/>
        <v>160</v>
      </c>
      <c r="DG284" s="172">
        <f t="shared" si="783"/>
        <v>160</v>
      </c>
      <c r="DH284" s="172">
        <f t="shared" si="784"/>
        <v>160</v>
      </c>
      <c r="DI284" s="172">
        <f t="shared" si="785"/>
        <v>150</v>
      </c>
      <c r="DJ284" s="172">
        <f t="shared" si="786"/>
        <v>140</v>
      </c>
      <c r="DK284" s="172">
        <f t="shared" si="787"/>
        <v>130</v>
      </c>
      <c r="DL284" s="172">
        <f t="shared" si="788"/>
        <v>130</v>
      </c>
      <c r="DM284" s="172">
        <f t="shared" si="789"/>
        <v>140</v>
      </c>
      <c r="DN284" s="172">
        <f t="shared" si="790"/>
        <v>140</v>
      </c>
      <c r="DO284" s="172">
        <f t="shared" si="791"/>
        <v>140</v>
      </c>
      <c r="DP284" s="172">
        <f t="shared" si="792"/>
        <v>150</v>
      </c>
      <c r="DQ284" s="172">
        <f t="shared" si="793"/>
        <v>150</v>
      </c>
      <c r="DR284" s="172">
        <f t="shared" si="794"/>
        <v>150</v>
      </c>
      <c r="DS284" s="172">
        <f t="shared" si="795"/>
        <v>150</v>
      </c>
      <c r="DT284" s="172">
        <f t="shared" si="796"/>
        <v>160</v>
      </c>
      <c r="DU284" s="172">
        <f t="shared" si="797"/>
        <v>160</v>
      </c>
      <c r="DV284" s="172">
        <f t="shared" si="798"/>
        <v>160</v>
      </c>
      <c r="DW284" s="172">
        <f t="shared" si="799"/>
        <v>160</v>
      </c>
      <c r="DX284" s="172">
        <f t="shared" si="800"/>
        <v>160</v>
      </c>
      <c r="DY284" s="172">
        <f t="shared" si="801"/>
        <v>160</v>
      </c>
      <c r="EA284" s="171">
        <f t="shared" si="802"/>
        <v>8200</v>
      </c>
      <c r="EB284" s="172">
        <f t="shared" si="803"/>
        <v>8200</v>
      </c>
      <c r="EC284" s="172">
        <f t="shared" si="804"/>
        <v>8200</v>
      </c>
      <c r="ED284" s="172">
        <f t="shared" si="805"/>
        <v>8200</v>
      </c>
      <c r="EE284" s="172">
        <f t="shared" si="806"/>
        <v>8200</v>
      </c>
      <c r="EF284" s="172">
        <f t="shared" si="807"/>
        <v>8200</v>
      </c>
      <c r="EG284" s="172">
        <f t="shared" si="808"/>
        <v>8200</v>
      </c>
      <c r="EH284" s="172">
        <f t="shared" si="809"/>
        <v>8300</v>
      </c>
      <c r="EI284" s="172">
        <f t="shared" si="810"/>
        <v>8400</v>
      </c>
      <c r="EJ284" s="172">
        <f t="shared" si="811"/>
        <v>8500</v>
      </c>
      <c r="EK284" s="172">
        <f t="shared" si="812"/>
        <v>8500</v>
      </c>
      <c r="EL284" s="172">
        <f t="shared" si="813"/>
        <v>8400</v>
      </c>
      <c r="EM284" s="172">
        <f t="shared" si="814"/>
        <v>8400</v>
      </c>
      <c r="EN284" s="172">
        <f t="shared" si="815"/>
        <v>8400</v>
      </c>
      <c r="EO284" s="172">
        <f t="shared" si="816"/>
        <v>8300</v>
      </c>
      <c r="EP284" s="172">
        <f t="shared" si="817"/>
        <v>8300</v>
      </c>
      <c r="EQ284" s="172">
        <f t="shared" si="818"/>
        <v>8300</v>
      </c>
      <c r="ER284" s="172">
        <f t="shared" si="819"/>
        <v>8300</v>
      </c>
      <c r="ES284" s="172">
        <f t="shared" si="820"/>
        <v>8200</v>
      </c>
      <c r="ET284" s="172">
        <f t="shared" si="821"/>
        <v>8200</v>
      </c>
      <c r="EU284" s="172">
        <f t="shared" si="822"/>
        <v>8200</v>
      </c>
      <c r="EV284" s="172">
        <f t="shared" si="823"/>
        <v>8200</v>
      </c>
      <c r="EW284" s="172">
        <f t="shared" si="824"/>
        <v>8200</v>
      </c>
      <c r="EX284" s="172">
        <f t="shared" si="825"/>
        <v>8200</v>
      </c>
      <c r="EZ284" s="171">
        <f t="shared" si="826"/>
        <v>8300</v>
      </c>
      <c r="FA284" s="172">
        <f t="shared" si="827"/>
        <v>8300</v>
      </c>
      <c r="FB284" s="172">
        <f t="shared" si="828"/>
        <v>8300</v>
      </c>
      <c r="FC284" s="172">
        <f t="shared" si="829"/>
        <v>8300</v>
      </c>
      <c r="FD284" s="172">
        <f t="shared" si="830"/>
        <v>8300</v>
      </c>
      <c r="FE284" s="172">
        <f t="shared" si="831"/>
        <v>8300</v>
      </c>
      <c r="FF284" s="172">
        <f t="shared" si="832"/>
        <v>8300</v>
      </c>
      <c r="FG284" s="172">
        <f t="shared" si="833"/>
        <v>8400</v>
      </c>
      <c r="FH284" s="172">
        <f t="shared" si="834"/>
        <v>8500</v>
      </c>
      <c r="FI284" s="172">
        <f t="shared" si="835"/>
        <v>8600</v>
      </c>
      <c r="FJ284" s="172">
        <f t="shared" si="836"/>
        <v>8600</v>
      </c>
      <c r="FK284" s="172">
        <f t="shared" si="837"/>
        <v>8500</v>
      </c>
      <c r="FL284" s="172">
        <f t="shared" si="838"/>
        <v>8500</v>
      </c>
      <c r="FM284" s="172">
        <f t="shared" si="839"/>
        <v>8500</v>
      </c>
      <c r="FN284" s="172">
        <f t="shared" si="840"/>
        <v>8400</v>
      </c>
      <c r="FO284" s="172">
        <f t="shared" si="841"/>
        <v>8400</v>
      </c>
      <c r="FP284" s="172">
        <f t="shared" si="842"/>
        <v>8400</v>
      </c>
      <c r="FQ284" s="172">
        <f t="shared" si="843"/>
        <v>8400</v>
      </c>
      <c r="FR284" s="172">
        <f t="shared" si="844"/>
        <v>8300</v>
      </c>
      <c r="FS284" s="172">
        <f t="shared" si="845"/>
        <v>8300</v>
      </c>
      <c r="FT284" s="172">
        <f t="shared" si="846"/>
        <v>8300</v>
      </c>
      <c r="FU284" s="172">
        <f t="shared" si="847"/>
        <v>8300</v>
      </c>
      <c r="FV284" s="172">
        <f t="shared" si="848"/>
        <v>8300</v>
      </c>
      <c r="FW284" s="172">
        <f t="shared" si="849"/>
        <v>8300</v>
      </c>
    </row>
    <row r="285" spans="3:179" ht="14.25" customHeight="1" x14ac:dyDescent="0.25">
      <c r="C285" s="132">
        <v>2040</v>
      </c>
      <c r="D285" s="14" t="s">
        <v>172</v>
      </c>
      <c r="E285" s="171">
        <f t="shared" si="706"/>
        <v>1387.49</v>
      </c>
      <c r="F285" s="172">
        <f t="shared" si="707"/>
        <v>1387.49</v>
      </c>
      <c r="G285" s="172">
        <f t="shared" si="708"/>
        <v>1387.49</v>
      </c>
      <c r="H285" s="172">
        <f t="shared" si="709"/>
        <v>1387.49</v>
      </c>
      <c r="I285" s="172">
        <f t="shared" si="710"/>
        <v>1387.49</v>
      </c>
      <c r="J285" s="172">
        <f t="shared" si="711"/>
        <v>1387.49</v>
      </c>
      <c r="K285" s="172">
        <f t="shared" si="712"/>
        <v>1387.49</v>
      </c>
      <c r="L285" s="172">
        <f t="shared" si="713"/>
        <v>1321.29</v>
      </c>
      <c r="M285" s="172">
        <f t="shared" si="714"/>
        <v>1212.4818734760302</v>
      </c>
      <c r="N285" s="172">
        <f t="shared" si="715"/>
        <v>1122.7653213474816</v>
      </c>
      <c r="O285" s="172">
        <f t="shared" si="716"/>
        <v>1038.8505840847668</v>
      </c>
      <c r="P285" s="172">
        <f t="shared" si="717"/>
        <v>1076.590533663637</v>
      </c>
      <c r="Q285" s="172">
        <f t="shared" si="718"/>
        <v>1134.0442769081346</v>
      </c>
      <c r="R285" s="172">
        <f t="shared" si="719"/>
        <v>1224.1626809599124</v>
      </c>
      <c r="S285" s="172">
        <f t="shared" si="720"/>
        <v>1321.29</v>
      </c>
      <c r="T285" s="172">
        <f t="shared" si="721"/>
        <v>1321.29</v>
      </c>
      <c r="U285" s="172">
        <f t="shared" si="722"/>
        <v>1321.29</v>
      </c>
      <c r="V285" s="172">
        <f t="shared" si="723"/>
        <v>1321.29</v>
      </c>
      <c r="W285" s="172">
        <f t="shared" si="724"/>
        <v>1387.49</v>
      </c>
      <c r="X285" s="172">
        <f t="shared" si="725"/>
        <v>1387.49</v>
      </c>
      <c r="Y285" s="172">
        <f t="shared" si="726"/>
        <v>1387.49</v>
      </c>
      <c r="Z285" s="172">
        <f t="shared" si="727"/>
        <v>1387.49</v>
      </c>
      <c r="AA285" s="172">
        <f t="shared" si="728"/>
        <v>1387.49</v>
      </c>
      <c r="AB285" s="172">
        <f t="shared" si="729"/>
        <v>1387.49</v>
      </c>
      <c r="AC285" s="176">
        <f xml:space="preserve"> SUM(E285:AB285) * 30</f>
        <v>943581.45811319933</v>
      </c>
      <c r="AD285" s="195"/>
      <c r="AE285" s="171">
        <f t="shared" si="730"/>
        <v>8210</v>
      </c>
      <c r="AF285" s="172">
        <f t="shared" si="731"/>
        <v>8210</v>
      </c>
      <c r="AG285" s="172">
        <f t="shared" si="732"/>
        <v>8210</v>
      </c>
      <c r="AH285" s="172">
        <f t="shared" si="733"/>
        <v>8210</v>
      </c>
      <c r="AI285" s="172">
        <f t="shared" si="734"/>
        <v>8210</v>
      </c>
      <c r="AJ285" s="172">
        <f t="shared" si="735"/>
        <v>8210</v>
      </c>
      <c r="AK285" s="172">
        <f t="shared" si="736"/>
        <v>8210</v>
      </c>
      <c r="AL285" s="172">
        <f t="shared" si="737"/>
        <v>8310</v>
      </c>
      <c r="AM285" s="172">
        <f t="shared" si="738"/>
        <v>8468.1928976734198</v>
      </c>
      <c r="AN285" s="172">
        <f t="shared" si="739"/>
        <v>8593.466314723546</v>
      </c>
      <c r="AO285" s="172">
        <f t="shared" si="740"/>
        <v>8706.8596139797846</v>
      </c>
      <c r="AP285" s="172">
        <f t="shared" si="741"/>
        <v>8656.2912275431936</v>
      </c>
      <c r="AQ285" s="172">
        <f t="shared" si="742"/>
        <v>8577.9549653928516</v>
      </c>
      <c r="AR285" s="172">
        <f t="shared" si="743"/>
        <v>8451.552968384296</v>
      </c>
      <c r="AS285" s="172">
        <f t="shared" si="744"/>
        <v>8310</v>
      </c>
      <c r="AT285" s="172">
        <f t="shared" si="745"/>
        <v>8310</v>
      </c>
      <c r="AU285" s="172">
        <f t="shared" si="746"/>
        <v>8310</v>
      </c>
      <c r="AV285" s="172">
        <f t="shared" si="747"/>
        <v>8310</v>
      </c>
      <c r="AW285" s="172">
        <f t="shared" si="748"/>
        <v>8210</v>
      </c>
      <c r="AX285" s="172">
        <f t="shared" si="749"/>
        <v>8210</v>
      </c>
      <c r="AY285" s="172">
        <f t="shared" si="750"/>
        <v>8210</v>
      </c>
      <c r="AZ285" s="172">
        <f t="shared" si="751"/>
        <v>8210</v>
      </c>
      <c r="BA285" s="172">
        <f t="shared" si="752"/>
        <v>8210</v>
      </c>
      <c r="BB285" s="172">
        <f t="shared" si="753"/>
        <v>8210</v>
      </c>
      <c r="BD285" s="189">
        <f xml:space="preserve">  'Generation Calculation'!CC272-'Bidders Proposed Renewables'!E247</f>
        <v>169</v>
      </c>
      <c r="BE285" s="190">
        <f xml:space="preserve">  'Generation Calculation'!CD272-'Bidders Proposed Renewables'!F247</f>
        <v>169</v>
      </c>
      <c r="BF285" s="190">
        <f xml:space="preserve">  'Generation Calculation'!CE272-'Bidders Proposed Renewables'!G247</f>
        <v>169</v>
      </c>
      <c r="BG285" s="190">
        <f xml:space="preserve">  'Generation Calculation'!CF272-'Bidders Proposed Renewables'!H247</f>
        <v>169</v>
      </c>
      <c r="BH285" s="190">
        <f xml:space="preserve">  'Generation Calculation'!CG272-'Bidders Proposed Renewables'!I247</f>
        <v>169</v>
      </c>
      <c r="BI285" s="190">
        <f xml:space="preserve">  'Generation Calculation'!CH272-'Bidders Proposed Renewables'!J247</f>
        <v>169</v>
      </c>
      <c r="BJ285" s="190">
        <f xml:space="preserve">  'Generation Calculation'!CI272-'Bidders Proposed Renewables'!K247</f>
        <v>169</v>
      </c>
      <c r="BK285" s="190">
        <f xml:space="preserve">  'Generation Calculation'!CJ272-'Bidders Proposed Renewables'!L247</f>
        <v>159</v>
      </c>
      <c r="BL285" s="190">
        <f xml:space="preserve">  'Generation Calculation'!CK272-'Bidders Proposed Renewables'!M247</f>
        <v>143.18071023265796</v>
      </c>
      <c r="BM285" s="190">
        <f xml:space="preserve">  'Generation Calculation'!CL272-'Bidders Proposed Renewables'!N247</f>
        <v>130.65336852764531</v>
      </c>
      <c r="BN285" s="190">
        <f xml:space="preserve">  'Generation Calculation'!CM272-'Bidders Proposed Renewables'!O247</f>
        <v>119.31403860202158</v>
      </c>
      <c r="BO285" s="190">
        <f xml:space="preserve">  'Generation Calculation'!CN272-'Bidders Proposed Renewables'!P247</f>
        <v>124.37087724568067</v>
      </c>
      <c r="BP285" s="190">
        <f xml:space="preserve">  'Generation Calculation'!CO272-'Bidders Proposed Renewables'!Q247</f>
        <v>132.20450346071476</v>
      </c>
      <c r="BQ285" s="190">
        <f xml:space="preserve">  'Generation Calculation'!CP272-'Bidders Proposed Renewables'!R247</f>
        <v>144.84470316157038</v>
      </c>
      <c r="BR285" s="190">
        <f xml:space="preserve">  'Generation Calculation'!CQ272-'Bidders Proposed Renewables'!S247</f>
        <v>159</v>
      </c>
      <c r="BS285" s="190">
        <f xml:space="preserve">  'Generation Calculation'!CR272-'Bidders Proposed Renewables'!T247</f>
        <v>159</v>
      </c>
      <c r="BT285" s="190">
        <f xml:space="preserve">  'Generation Calculation'!CS272-'Bidders Proposed Renewables'!U247</f>
        <v>159</v>
      </c>
      <c r="BU285" s="190">
        <f xml:space="preserve">  'Generation Calculation'!CT272-'Bidders Proposed Renewables'!V247</f>
        <v>159</v>
      </c>
      <c r="BV285" s="190">
        <f xml:space="preserve">  'Generation Calculation'!CU272-'Bidders Proposed Renewables'!W247</f>
        <v>169</v>
      </c>
      <c r="BW285" s="190">
        <f xml:space="preserve">  'Generation Calculation'!CV272-'Bidders Proposed Renewables'!X247</f>
        <v>169</v>
      </c>
      <c r="BX285" s="190">
        <f xml:space="preserve">  'Generation Calculation'!CW272-'Bidders Proposed Renewables'!Y247</f>
        <v>169</v>
      </c>
      <c r="BY285" s="190">
        <f xml:space="preserve">  'Generation Calculation'!CX272-'Bidders Proposed Renewables'!Z247</f>
        <v>169</v>
      </c>
      <c r="BZ285" s="190">
        <f xml:space="preserve">  'Generation Calculation'!CY272-'Bidders Proposed Renewables'!AA247</f>
        <v>169</v>
      </c>
      <c r="CA285" s="190">
        <f xml:space="preserve">  'Generation Calculation'!CZ272-'Bidders Proposed Renewables'!AB247</f>
        <v>169</v>
      </c>
      <c r="CC285" s="171">
        <f t="shared" si="754"/>
        <v>170</v>
      </c>
      <c r="CD285" s="172">
        <f t="shared" si="755"/>
        <v>170</v>
      </c>
      <c r="CE285" s="172">
        <f t="shared" si="756"/>
        <v>170</v>
      </c>
      <c r="CF285" s="172">
        <f t="shared" si="757"/>
        <v>170</v>
      </c>
      <c r="CG285" s="172">
        <f t="shared" si="758"/>
        <v>170</v>
      </c>
      <c r="CH285" s="172">
        <f t="shared" si="759"/>
        <v>170</v>
      </c>
      <c r="CI285" s="172">
        <f t="shared" si="760"/>
        <v>170</v>
      </c>
      <c r="CJ285" s="172">
        <f t="shared" si="761"/>
        <v>160</v>
      </c>
      <c r="CK285" s="172">
        <f t="shared" si="762"/>
        <v>150</v>
      </c>
      <c r="CL285" s="172">
        <f t="shared" si="763"/>
        <v>140</v>
      </c>
      <c r="CM285" s="172">
        <f t="shared" si="764"/>
        <v>120</v>
      </c>
      <c r="CN285" s="172">
        <f t="shared" si="765"/>
        <v>130</v>
      </c>
      <c r="CO285" s="172">
        <f t="shared" si="766"/>
        <v>140</v>
      </c>
      <c r="CP285" s="172">
        <f t="shared" si="767"/>
        <v>150</v>
      </c>
      <c r="CQ285" s="172">
        <f t="shared" si="768"/>
        <v>160</v>
      </c>
      <c r="CR285" s="172">
        <f t="shared" si="769"/>
        <v>160</v>
      </c>
      <c r="CS285" s="172">
        <f t="shared" si="770"/>
        <v>160</v>
      </c>
      <c r="CT285" s="172">
        <f t="shared" si="771"/>
        <v>160</v>
      </c>
      <c r="CU285" s="172">
        <f t="shared" si="772"/>
        <v>170</v>
      </c>
      <c r="CV285" s="172">
        <f t="shared" si="773"/>
        <v>170</v>
      </c>
      <c r="CW285" s="172">
        <f t="shared" si="774"/>
        <v>170</v>
      </c>
      <c r="CX285" s="172">
        <f t="shared" si="775"/>
        <v>170</v>
      </c>
      <c r="CY285" s="172">
        <f t="shared" si="776"/>
        <v>170</v>
      </c>
      <c r="CZ285" s="172">
        <f t="shared" si="777"/>
        <v>170</v>
      </c>
      <c r="DB285" s="171">
        <f t="shared" si="778"/>
        <v>160</v>
      </c>
      <c r="DC285" s="172">
        <f t="shared" si="779"/>
        <v>160</v>
      </c>
      <c r="DD285" s="172">
        <f t="shared" si="780"/>
        <v>160</v>
      </c>
      <c r="DE285" s="172">
        <f t="shared" si="781"/>
        <v>160</v>
      </c>
      <c r="DF285" s="172">
        <f t="shared" si="782"/>
        <v>160</v>
      </c>
      <c r="DG285" s="172">
        <f t="shared" si="783"/>
        <v>160</v>
      </c>
      <c r="DH285" s="172">
        <f t="shared" si="784"/>
        <v>160</v>
      </c>
      <c r="DI285" s="172">
        <f t="shared" si="785"/>
        <v>150</v>
      </c>
      <c r="DJ285" s="172">
        <f t="shared" si="786"/>
        <v>140</v>
      </c>
      <c r="DK285" s="172">
        <f t="shared" si="787"/>
        <v>130</v>
      </c>
      <c r="DL285" s="172">
        <f t="shared" si="788"/>
        <v>110.00000000000001</v>
      </c>
      <c r="DM285" s="172">
        <f t="shared" si="789"/>
        <v>120</v>
      </c>
      <c r="DN285" s="172">
        <f t="shared" si="790"/>
        <v>130</v>
      </c>
      <c r="DO285" s="172">
        <f t="shared" si="791"/>
        <v>140</v>
      </c>
      <c r="DP285" s="172">
        <f t="shared" si="792"/>
        <v>150</v>
      </c>
      <c r="DQ285" s="172">
        <f t="shared" si="793"/>
        <v>150</v>
      </c>
      <c r="DR285" s="172">
        <f t="shared" si="794"/>
        <v>150</v>
      </c>
      <c r="DS285" s="172">
        <f t="shared" si="795"/>
        <v>150</v>
      </c>
      <c r="DT285" s="172">
        <f t="shared" si="796"/>
        <v>160</v>
      </c>
      <c r="DU285" s="172">
        <f t="shared" si="797"/>
        <v>160</v>
      </c>
      <c r="DV285" s="172">
        <f t="shared" si="798"/>
        <v>160</v>
      </c>
      <c r="DW285" s="172">
        <f t="shared" si="799"/>
        <v>160</v>
      </c>
      <c r="DX285" s="172">
        <f t="shared" si="800"/>
        <v>160</v>
      </c>
      <c r="DY285" s="172">
        <f t="shared" si="801"/>
        <v>160</v>
      </c>
      <c r="EA285" s="171">
        <f t="shared" si="802"/>
        <v>8200</v>
      </c>
      <c r="EB285" s="172">
        <f t="shared" si="803"/>
        <v>8200</v>
      </c>
      <c r="EC285" s="172">
        <f t="shared" si="804"/>
        <v>8200</v>
      </c>
      <c r="ED285" s="172">
        <f t="shared" si="805"/>
        <v>8200</v>
      </c>
      <c r="EE285" s="172">
        <f t="shared" si="806"/>
        <v>8200</v>
      </c>
      <c r="EF285" s="172">
        <f t="shared" si="807"/>
        <v>8200</v>
      </c>
      <c r="EG285" s="172">
        <f t="shared" si="808"/>
        <v>8200</v>
      </c>
      <c r="EH285" s="172">
        <f t="shared" si="809"/>
        <v>8300</v>
      </c>
      <c r="EI285" s="172">
        <f t="shared" si="810"/>
        <v>8400</v>
      </c>
      <c r="EJ285" s="172">
        <f t="shared" si="811"/>
        <v>8500</v>
      </c>
      <c r="EK285" s="172">
        <f t="shared" si="812"/>
        <v>8700</v>
      </c>
      <c r="EL285" s="172">
        <f t="shared" si="813"/>
        <v>8600</v>
      </c>
      <c r="EM285" s="172">
        <f t="shared" si="814"/>
        <v>8500</v>
      </c>
      <c r="EN285" s="172">
        <f t="shared" si="815"/>
        <v>8400</v>
      </c>
      <c r="EO285" s="172">
        <f t="shared" si="816"/>
        <v>8300</v>
      </c>
      <c r="EP285" s="172">
        <f t="shared" si="817"/>
        <v>8300</v>
      </c>
      <c r="EQ285" s="172">
        <f t="shared" si="818"/>
        <v>8300</v>
      </c>
      <c r="ER285" s="172">
        <f t="shared" si="819"/>
        <v>8300</v>
      </c>
      <c r="ES285" s="172">
        <f t="shared" si="820"/>
        <v>8200</v>
      </c>
      <c r="ET285" s="172">
        <f t="shared" si="821"/>
        <v>8200</v>
      </c>
      <c r="EU285" s="172">
        <f t="shared" si="822"/>
        <v>8200</v>
      </c>
      <c r="EV285" s="172">
        <f t="shared" si="823"/>
        <v>8200</v>
      </c>
      <c r="EW285" s="172">
        <f t="shared" si="824"/>
        <v>8200</v>
      </c>
      <c r="EX285" s="172">
        <f t="shared" si="825"/>
        <v>8200</v>
      </c>
      <c r="EZ285" s="171">
        <f t="shared" si="826"/>
        <v>8300</v>
      </c>
      <c r="FA285" s="172">
        <f t="shared" si="827"/>
        <v>8300</v>
      </c>
      <c r="FB285" s="172">
        <f t="shared" si="828"/>
        <v>8300</v>
      </c>
      <c r="FC285" s="172">
        <f t="shared" si="829"/>
        <v>8300</v>
      </c>
      <c r="FD285" s="172">
        <f t="shared" si="830"/>
        <v>8300</v>
      </c>
      <c r="FE285" s="172">
        <f t="shared" si="831"/>
        <v>8300</v>
      </c>
      <c r="FF285" s="172">
        <f t="shared" si="832"/>
        <v>8300</v>
      </c>
      <c r="FG285" s="172">
        <f t="shared" si="833"/>
        <v>8400</v>
      </c>
      <c r="FH285" s="172">
        <f t="shared" si="834"/>
        <v>8500</v>
      </c>
      <c r="FI285" s="172">
        <f t="shared" si="835"/>
        <v>8600</v>
      </c>
      <c r="FJ285" s="172">
        <f t="shared" si="836"/>
        <v>8800</v>
      </c>
      <c r="FK285" s="172">
        <f t="shared" si="837"/>
        <v>8700</v>
      </c>
      <c r="FL285" s="172">
        <f t="shared" si="838"/>
        <v>8600</v>
      </c>
      <c r="FM285" s="172">
        <f t="shared" si="839"/>
        <v>8500</v>
      </c>
      <c r="FN285" s="172">
        <f t="shared" si="840"/>
        <v>8400</v>
      </c>
      <c r="FO285" s="172">
        <f t="shared" si="841"/>
        <v>8400</v>
      </c>
      <c r="FP285" s="172">
        <f t="shared" si="842"/>
        <v>8400</v>
      </c>
      <c r="FQ285" s="172">
        <f t="shared" si="843"/>
        <v>8400</v>
      </c>
      <c r="FR285" s="172">
        <f t="shared" si="844"/>
        <v>8300</v>
      </c>
      <c r="FS285" s="172">
        <f t="shared" si="845"/>
        <v>8300</v>
      </c>
      <c r="FT285" s="172">
        <f t="shared" si="846"/>
        <v>8300</v>
      </c>
      <c r="FU285" s="172">
        <f t="shared" si="847"/>
        <v>8300</v>
      </c>
      <c r="FV285" s="172">
        <f t="shared" si="848"/>
        <v>8300</v>
      </c>
      <c r="FW285" s="172">
        <f t="shared" si="849"/>
        <v>8300</v>
      </c>
    </row>
    <row r="286" spans="3:179" ht="14.25" customHeight="1" x14ac:dyDescent="0.25">
      <c r="C286" s="132">
        <v>2040</v>
      </c>
      <c r="D286" s="14" t="s">
        <v>173</v>
      </c>
      <c r="E286" s="171">
        <f t="shared" si="706"/>
        <v>1387.49</v>
      </c>
      <c r="F286" s="172">
        <f t="shared" si="707"/>
        <v>1387.49</v>
      </c>
      <c r="G286" s="172">
        <f t="shared" si="708"/>
        <v>1387.49</v>
      </c>
      <c r="H286" s="172">
        <f t="shared" si="709"/>
        <v>1387.49</v>
      </c>
      <c r="I286" s="172">
        <f t="shared" si="710"/>
        <v>1387.49</v>
      </c>
      <c r="J286" s="172">
        <f t="shared" si="711"/>
        <v>1387.49</v>
      </c>
      <c r="K286" s="172">
        <f t="shared" si="712"/>
        <v>1387.49</v>
      </c>
      <c r="L286" s="172">
        <f t="shared" si="713"/>
        <v>1321.29</v>
      </c>
      <c r="M286" s="172">
        <f t="shared" si="714"/>
        <v>1262.2711405762616</v>
      </c>
      <c r="N286" s="172">
        <f t="shared" si="715"/>
        <v>1124.7705199557213</v>
      </c>
      <c r="O286" s="172">
        <f t="shared" si="716"/>
        <v>1090.7920162382866</v>
      </c>
      <c r="P286" s="172">
        <f t="shared" si="717"/>
        <v>1085.1925346012224</v>
      </c>
      <c r="Q286" s="172">
        <f t="shared" si="718"/>
        <v>1189.8540616343116</v>
      </c>
      <c r="R286" s="172">
        <f t="shared" si="719"/>
        <v>1235.3461081876526</v>
      </c>
      <c r="S286" s="172">
        <f t="shared" si="720"/>
        <v>1321.29</v>
      </c>
      <c r="T286" s="172">
        <f t="shared" si="721"/>
        <v>1321.29</v>
      </c>
      <c r="U286" s="172">
        <f t="shared" si="722"/>
        <v>1321.29</v>
      </c>
      <c r="V286" s="172">
        <f t="shared" si="723"/>
        <v>1321.29</v>
      </c>
      <c r="W286" s="172">
        <f t="shared" si="724"/>
        <v>1387.49</v>
      </c>
      <c r="X286" s="172">
        <f t="shared" si="725"/>
        <v>1387.49</v>
      </c>
      <c r="Y286" s="172">
        <f t="shared" si="726"/>
        <v>1387.49</v>
      </c>
      <c r="Z286" s="172">
        <f t="shared" si="727"/>
        <v>1387.49</v>
      </c>
      <c r="AA286" s="172">
        <f t="shared" si="728"/>
        <v>1387.49</v>
      </c>
      <c r="AB286" s="172">
        <f t="shared" si="729"/>
        <v>1387.49</v>
      </c>
      <c r="AC286" s="176">
        <f xml:space="preserve"> SUM(E286:AB286) * 31</f>
        <v>980593.43781699764</v>
      </c>
      <c r="AD286" s="195"/>
      <c r="AE286" s="171">
        <f t="shared" si="730"/>
        <v>8210</v>
      </c>
      <c r="AF286" s="172">
        <f t="shared" si="731"/>
        <v>8210</v>
      </c>
      <c r="AG286" s="172">
        <f t="shared" si="732"/>
        <v>8210</v>
      </c>
      <c r="AH286" s="172">
        <f t="shared" si="733"/>
        <v>8210</v>
      </c>
      <c r="AI286" s="172">
        <f t="shared" si="734"/>
        <v>8210</v>
      </c>
      <c r="AJ286" s="172">
        <f t="shared" si="735"/>
        <v>8210</v>
      </c>
      <c r="AK286" s="172">
        <f t="shared" si="736"/>
        <v>8210</v>
      </c>
      <c r="AL286" s="172">
        <f t="shared" si="737"/>
        <v>8310</v>
      </c>
      <c r="AM286" s="172">
        <f t="shared" si="738"/>
        <v>8396.7069202700404</v>
      </c>
      <c r="AN286" s="172">
        <f t="shared" si="739"/>
        <v>8590.7135015602071</v>
      </c>
      <c r="AO286" s="172">
        <f t="shared" si="740"/>
        <v>8637.0828357411683</v>
      </c>
      <c r="AP286" s="172">
        <f t="shared" si="741"/>
        <v>8644.6684092064024</v>
      </c>
      <c r="AQ286" s="172">
        <f t="shared" si="742"/>
        <v>8500.2055410436296</v>
      </c>
      <c r="AR286" s="172">
        <f t="shared" si="743"/>
        <v>8435.5471475972718</v>
      </c>
      <c r="AS286" s="172">
        <f t="shared" si="744"/>
        <v>8310</v>
      </c>
      <c r="AT286" s="172">
        <f t="shared" si="745"/>
        <v>8310</v>
      </c>
      <c r="AU286" s="172">
        <f t="shared" si="746"/>
        <v>8310</v>
      </c>
      <c r="AV286" s="172">
        <f t="shared" si="747"/>
        <v>8310</v>
      </c>
      <c r="AW286" s="172">
        <f t="shared" si="748"/>
        <v>8210</v>
      </c>
      <c r="AX286" s="172">
        <f t="shared" si="749"/>
        <v>8210</v>
      </c>
      <c r="AY286" s="172">
        <f t="shared" si="750"/>
        <v>8210</v>
      </c>
      <c r="AZ286" s="172">
        <f t="shared" si="751"/>
        <v>8210</v>
      </c>
      <c r="BA286" s="172">
        <f t="shared" si="752"/>
        <v>8210</v>
      </c>
      <c r="BB286" s="172">
        <f t="shared" si="753"/>
        <v>8210</v>
      </c>
      <c r="BD286" s="189">
        <f xml:space="preserve">  'Generation Calculation'!CC273-'Bidders Proposed Renewables'!E248</f>
        <v>169</v>
      </c>
      <c r="BE286" s="190">
        <f xml:space="preserve">  'Generation Calculation'!CD273-'Bidders Proposed Renewables'!F248</f>
        <v>169</v>
      </c>
      <c r="BF286" s="190">
        <f xml:space="preserve">  'Generation Calculation'!CE273-'Bidders Proposed Renewables'!G248</f>
        <v>169</v>
      </c>
      <c r="BG286" s="190">
        <f xml:space="preserve">  'Generation Calculation'!CF273-'Bidders Proposed Renewables'!H248</f>
        <v>169</v>
      </c>
      <c r="BH286" s="190">
        <f xml:space="preserve">  'Generation Calculation'!CG273-'Bidders Proposed Renewables'!I248</f>
        <v>169</v>
      </c>
      <c r="BI286" s="190">
        <f xml:space="preserve">  'Generation Calculation'!CH273-'Bidders Proposed Renewables'!J248</f>
        <v>169</v>
      </c>
      <c r="BJ286" s="190">
        <f xml:space="preserve">  'Generation Calculation'!CI273-'Bidders Proposed Renewables'!K248</f>
        <v>169</v>
      </c>
      <c r="BK286" s="190">
        <f xml:space="preserve">  'Generation Calculation'!CJ273-'Bidders Proposed Renewables'!L248</f>
        <v>159</v>
      </c>
      <c r="BL286" s="190">
        <f xml:space="preserve">  'Generation Calculation'!CK273-'Bidders Proposed Renewables'!M248</f>
        <v>150.32930797299599</v>
      </c>
      <c r="BM286" s="190">
        <f xml:space="preserve">  'Generation Calculation'!CL273-'Bidders Proposed Renewables'!N248</f>
        <v>130.92864984397926</v>
      </c>
      <c r="BN286" s="190">
        <f xml:space="preserve">  'Generation Calculation'!CM273-'Bidders Proposed Renewables'!O248</f>
        <v>126.29171642588318</v>
      </c>
      <c r="BO286" s="190">
        <f xml:space="preserve">  'Generation Calculation'!CN273-'Bidders Proposed Renewables'!P248</f>
        <v>125.53315907935968</v>
      </c>
      <c r="BP286" s="190">
        <f xml:space="preserve">  'Generation Calculation'!CO273-'Bidders Proposed Renewables'!Q248</f>
        <v>139.97944589563713</v>
      </c>
      <c r="BQ286" s="190">
        <f xml:space="preserve">  'Generation Calculation'!CP273-'Bidders Proposed Renewables'!R248</f>
        <v>146.44528524027288</v>
      </c>
      <c r="BR286" s="190">
        <f xml:space="preserve">  'Generation Calculation'!CQ273-'Bidders Proposed Renewables'!S248</f>
        <v>159</v>
      </c>
      <c r="BS286" s="190">
        <f xml:space="preserve">  'Generation Calculation'!CR273-'Bidders Proposed Renewables'!T248</f>
        <v>159</v>
      </c>
      <c r="BT286" s="190">
        <f xml:space="preserve">  'Generation Calculation'!CS273-'Bidders Proposed Renewables'!U248</f>
        <v>159</v>
      </c>
      <c r="BU286" s="190">
        <f xml:space="preserve">  'Generation Calculation'!CT273-'Bidders Proposed Renewables'!V248</f>
        <v>159</v>
      </c>
      <c r="BV286" s="190">
        <f xml:space="preserve">  'Generation Calculation'!CU273-'Bidders Proposed Renewables'!W248</f>
        <v>169</v>
      </c>
      <c r="BW286" s="190">
        <f xml:space="preserve">  'Generation Calculation'!CV273-'Bidders Proposed Renewables'!X248</f>
        <v>169</v>
      </c>
      <c r="BX286" s="190">
        <f xml:space="preserve">  'Generation Calculation'!CW273-'Bidders Proposed Renewables'!Y248</f>
        <v>169</v>
      </c>
      <c r="BY286" s="190">
        <f xml:space="preserve">  'Generation Calculation'!CX273-'Bidders Proposed Renewables'!Z248</f>
        <v>169</v>
      </c>
      <c r="BZ286" s="190">
        <f xml:space="preserve">  'Generation Calculation'!CY273-'Bidders Proposed Renewables'!AA248</f>
        <v>169</v>
      </c>
      <c r="CA286" s="190">
        <f xml:space="preserve">  'Generation Calculation'!CZ273-'Bidders Proposed Renewables'!AB248</f>
        <v>169</v>
      </c>
      <c r="CC286" s="171">
        <f t="shared" si="754"/>
        <v>170</v>
      </c>
      <c r="CD286" s="172">
        <f t="shared" si="755"/>
        <v>170</v>
      </c>
      <c r="CE286" s="172">
        <f t="shared" si="756"/>
        <v>170</v>
      </c>
      <c r="CF286" s="172">
        <f t="shared" si="757"/>
        <v>170</v>
      </c>
      <c r="CG286" s="172">
        <f t="shared" si="758"/>
        <v>170</v>
      </c>
      <c r="CH286" s="172">
        <f t="shared" si="759"/>
        <v>170</v>
      </c>
      <c r="CI286" s="172">
        <f t="shared" si="760"/>
        <v>170</v>
      </c>
      <c r="CJ286" s="172">
        <f t="shared" si="761"/>
        <v>160</v>
      </c>
      <c r="CK286" s="172">
        <f t="shared" si="762"/>
        <v>160</v>
      </c>
      <c r="CL286" s="172">
        <f t="shared" si="763"/>
        <v>140</v>
      </c>
      <c r="CM286" s="172">
        <f t="shared" si="764"/>
        <v>130</v>
      </c>
      <c r="CN286" s="172">
        <f t="shared" si="765"/>
        <v>130</v>
      </c>
      <c r="CO286" s="172">
        <f t="shared" si="766"/>
        <v>140</v>
      </c>
      <c r="CP286" s="172">
        <f t="shared" si="767"/>
        <v>150</v>
      </c>
      <c r="CQ286" s="172">
        <f t="shared" si="768"/>
        <v>160</v>
      </c>
      <c r="CR286" s="172">
        <f t="shared" si="769"/>
        <v>160</v>
      </c>
      <c r="CS286" s="172">
        <f t="shared" si="770"/>
        <v>160</v>
      </c>
      <c r="CT286" s="172">
        <f t="shared" si="771"/>
        <v>160</v>
      </c>
      <c r="CU286" s="172">
        <f t="shared" si="772"/>
        <v>170</v>
      </c>
      <c r="CV286" s="172">
        <f t="shared" si="773"/>
        <v>170</v>
      </c>
      <c r="CW286" s="172">
        <f t="shared" si="774"/>
        <v>170</v>
      </c>
      <c r="CX286" s="172">
        <f t="shared" si="775"/>
        <v>170</v>
      </c>
      <c r="CY286" s="172">
        <f t="shared" si="776"/>
        <v>170</v>
      </c>
      <c r="CZ286" s="172">
        <f t="shared" si="777"/>
        <v>170</v>
      </c>
      <c r="DB286" s="171">
        <f t="shared" si="778"/>
        <v>160</v>
      </c>
      <c r="DC286" s="172">
        <f t="shared" si="779"/>
        <v>160</v>
      </c>
      <c r="DD286" s="172">
        <f t="shared" si="780"/>
        <v>160</v>
      </c>
      <c r="DE286" s="172">
        <f t="shared" si="781"/>
        <v>160</v>
      </c>
      <c r="DF286" s="172">
        <f t="shared" si="782"/>
        <v>160</v>
      </c>
      <c r="DG286" s="172">
        <f t="shared" si="783"/>
        <v>160</v>
      </c>
      <c r="DH286" s="172">
        <f t="shared" si="784"/>
        <v>160</v>
      </c>
      <c r="DI286" s="172">
        <f t="shared" si="785"/>
        <v>150</v>
      </c>
      <c r="DJ286" s="172">
        <f t="shared" si="786"/>
        <v>150</v>
      </c>
      <c r="DK286" s="172">
        <f t="shared" si="787"/>
        <v>130</v>
      </c>
      <c r="DL286" s="172">
        <f t="shared" si="788"/>
        <v>120</v>
      </c>
      <c r="DM286" s="172">
        <f t="shared" si="789"/>
        <v>120</v>
      </c>
      <c r="DN286" s="172">
        <f t="shared" si="790"/>
        <v>130</v>
      </c>
      <c r="DO286" s="172">
        <f t="shared" si="791"/>
        <v>140</v>
      </c>
      <c r="DP286" s="172">
        <f t="shared" si="792"/>
        <v>150</v>
      </c>
      <c r="DQ286" s="172">
        <f t="shared" si="793"/>
        <v>150</v>
      </c>
      <c r="DR286" s="172">
        <f t="shared" si="794"/>
        <v>150</v>
      </c>
      <c r="DS286" s="172">
        <f t="shared" si="795"/>
        <v>150</v>
      </c>
      <c r="DT286" s="172">
        <f t="shared" si="796"/>
        <v>160</v>
      </c>
      <c r="DU286" s="172">
        <f t="shared" si="797"/>
        <v>160</v>
      </c>
      <c r="DV286" s="172">
        <f t="shared" si="798"/>
        <v>160</v>
      </c>
      <c r="DW286" s="172">
        <f t="shared" si="799"/>
        <v>160</v>
      </c>
      <c r="DX286" s="172">
        <f t="shared" si="800"/>
        <v>160</v>
      </c>
      <c r="DY286" s="172">
        <f t="shared" si="801"/>
        <v>160</v>
      </c>
      <c r="EA286" s="171">
        <f t="shared" si="802"/>
        <v>8200</v>
      </c>
      <c r="EB286" s="172">
        <f t="shared" si="803"/>
        <v>8200</v>
      </c>
      <c r="EC286" s="172">
        <f t="shared" si="804"/>
        <v>8200</v>
      </c>
      <c r="ED286" s="172">
        <f t="shared" si="805"/>
        <v>8200</v>
      </c>
      <c r="EE286" s="172">
        <f t="shared" si="806"/>
        <v>8200</v>
      </c>
      <c r="EF286" s="172">
        <f t="shared" si="807"/>
        <v>8200</v>
      </c>
      <c r="EG286" s="172">
        <f t="shared" si="808"/>
        <v>8200</v>
      </c>
      <c r="EH286" s="172">
        <f t="shared" si="809"/>
        <v>8300</v>
      </c>
      <c r="EI286" s="172">
        <f t="shared" si="810"/>
        <v>8300</v>
      </c>
      <c r="EJ286" s="172">
        <f t="shared" si="811"/>
        <v>8500</v>
      </c>
      <c r="EK286" s="172">
        <f t="shared" si="812"/>
        <v>8600</v>
      </c>
      <c r="EL286" s="172">
        <f t="shared" si="813"/>
        <v>8600</v>
      </c>
      <c r="EM286" s="172">
        <f t="shared" si="814"/>
        <v>8500</v>
      </c>
      <c r="EN286" s="172">
        <f t="shared" si="815"/>
        <v>8400</v>
      </c>
      <c r="EO286" s="172">
        <f t="shared" si="816"/>
        <v>8300</v>
      </c>
      <c r="EP286" s="172">
        <f t="shared" si="817"/>
        <v>8300</v>
      </c>
      <c r="EQ286" s="172">
        <f t="shared" si="818"/>
        <v>8300</v>
      </c>
      <c r="ER286" s="172">
        <f t="shared" si="819"/>
        <v>8300</v>
      </c>
      <c r="ES286" s="172">
        <f t="shared" si="820"/>
        <v>8200</v>
      </c>
      <c r="ET286" s="172">
        <f t="shared" si="821"/>
        <v>8200</v>
      </c>
      <c r="EU286" s="172">
        <f t="shared" si="822"/>
        <v>8200</v>
      </c>
      <c r="EV286" s="172">
        <f t="shared" si="823"/>
        <v>8200</v>
      </c>
      <c r="EW286" s="172">
        <f t="shared" si="824"/>
        <v>8200</v>
      </c>
      <c r="EX286" s="172">
        <f t="shared" si="825"/>
        <v>8200</v>
      </c>
      <c r="EZ286" s="171">
        <f t="shared" si="826"/>
        <v>8300</v>
      </c>
      <c r="FA286" s="172">
        <f t="shared" si="827"/>
        <v>8300</v>
      </c>
      <c r="FB286" s="172">
        <f t="shared" si="828"/>
        <v>8300</v>
      </c>
      <c r="FC286" s="172">
        <f t="shared" si="829"/>
        <v>8300</v>
      </c>
      <c r="FD286" s="172">
        <f t="shared" si="830"/>
        <v>8300</v>
      </c>
      <c r="FE286" s="172">
        <f t="shared" si="831"/>
        <v>8300</v>
      </c>
      <c r="FF286" s="172">
        <f t="shared" si="832"/>
        <v>8300</v>
      </c>
      <c r="FG286" s="172">
        <f t="shared" si="833"/>
        <v>8400</v>
      </c>
      <c r="FH286" s="172">
        <f t="shared" si="834"/>
        <v>8400</v>
      </c>
      <c r="FI286" s="172">
        <f t="shared" si="835"/>
        <v>8600</v>
      </c>
      <c r="FJ286" s="172">
        <f t="shared" si="836"/>
        <v>8700</v>
      </c>
      <c r="FK286" s="172">
        <f t="shared" si="837"/>
        <v>8700</v>
      </c>
      <c r="FL286" s="172">
        <f t="shared" si="838"/>
        <v>8600</v>
      </c>
      <c r="FM286" s="172">
        <f t="shared" si="839"/>
        <v>8500</v>
      </c>
      <c r="FN286" s="172">
        <f t="shared" si="840"/>
        <v>8400</v>
      </c>
      <c r="FO286" s="172">
        <f t="shared" si="841"/>
        <v>8400</v>
      </c>
      <c r="FP286" s="172">
        <f t="shared" si="842"/>
        <v>8400</v>
      </c>
      <c r="FQ286" s="172">
        <f t="shared" si="843"/>
        <v>8400</v>
      </c>
      <c r="FR286" s="172">
        <f t="shared" si="844"/>
        <v>8300</v>
      </c>
      <c r="FS286" s="172">
        <f t="shared" si="845"/>
        <v>8300</v>
      </c>
      <c r="FT286" s="172">
        <f t="shared" si="846"/>
        <v>8300</v>
      </c>
      <c r="FU286" s="172">
        <f t="shared" si="847"/>
        <v>8300</v>
      </c>
      <c r="FV286" s="172">
        <f t="shared" si="848"/>
        <v>8300</v>
      </c>
      <c r="FW286" s="172">
        <f t="shared" si="849"/>
        <v>8300</v>
      </c>
    </row>
    <row r="287" spans="3:179" ht="14.25" customHeight="1" x14ac:dyDescent="0.25">
      <c r="C287" s="132">
        <v>2041</v>
      </c>
      <c r="D287" s="14" t="s">
        <v>163</v>
      </c>
      <c r="E287" s="171">
        <f t="shared" si="706"/>
        <v>1387.49</v>
      </c>
      <c r="F287" s="172">
        <f t="shared" si="707"/>
        <v>1387.49</v>
      </c>
      <c r="G287" s="172">
        <f t="shared" si="708"/>
        <v>1387.49</v>
      </c>
      <c r="H287" s="172">
        <f t="shared" si="709"/>
        <v>1387.49</v>
      </c>
      <c r="I287" s="172">
        <f t="shared" si="710"/>
        <v>1387.49</v>
      </c>
      <c r="J287" s="172">
        <f t="shared" si="711"/>
        <v>1387.49</v>
      </c>
      <c r="K287" s="172">
        <f t="shared" si="712"/>
        <v>1387.49</v>
      </c>
      <c r="L287" s="172">
        <f t="shared" si="713"/>
        <v>1321.29</v>
      </c>
      <c r="M287" s="172">
        <f t="shared" si="714"/>
        <v>1298.7645712471369</v>
      </c>
      <c r="N287" s="172">
        <f t="shared" si="715"/>
        <v>1203.9503459392879</v>
      </c>
      <c r="O287" s="172">
        <f t="shared" si="716"/>
        <v>1163.8938531066906</v>
      </c>
      <c r="P287" s="172">
        <f t="shared" si="717"/>
        <v>1227.8861174257693</v>
      </c>
      <c r="Q287" s="172">
        <f t="shared" si="718"/>
        <v>1172.6669164957223</v>
      </c>
      <c r="R287" s="172">
        <f t="shared" si="719"/>
        <v>1137.5881630666422</v>
      </c>
      <c r="S287" s="172">
        <f t="shared" si="720"/>
        <v>1286.1232535122672</v>
      </c>
      <c r="T287" s="172">
        <f t="shared" si="721"/>
        <v>1321.29</v>
      </c>
      <c r="U287" s="172">
        <f t="shared" si="722"/>
        <v>1321.29</v>
      </c>
      <c r="V287" s="172">
        <f t="shared" si="723"/>
        <v>1321.29</v>
      </c>
      <c r="W287" s="172">
        <f t="shared" si="724"/>
        <v>1387.49</v>
      </c>
      <c r="X287" s="172">
        <f t="shared" si="725"/>
        <v>1387.49</v>
      </c>
      <c r="Y287" s="172">
        <f t="shared" si="726"/>
        <v>1387.49</v>
      </c>
      <c r="Z287" s="172">
        <f t="shared" si="727"/>
        <v>1387.49</v>
      </c>
      <c r="AA287" s="172">
        <f t="shared" si="728"/>
        <v>1387.49</v>
      </c>
      <c r="AB287" s="172">
        <f t="shared" si="729"/>
        <v>1387.49</v>
      </c>
      <c r="AC287" s="176">
        <f xml:space="preserve"> SUM(E287:AB287) *  31</f>
        <v>986215.4998445994</v>
      </c>
      <c r="AD287" s="195"/>
      <c r="AE287" s="171">
        <f t="shared" si="730"/>
        <v>8210</v>
      </c>
      <c r="AF287" s="172">
        <f t="shared" si="731"/>
        <v>8210</v>
      </c>
      <c r="AG287" s="172">
        <f t="shared" si="732"/>
        <v>8210</v>
      </c>
      <c r="AH287" s="172">
        <f t="shared" si="733"/>
        <v>8210</v>
      </c>
      <c r="AI287" s="172">
        <f t="shared" si="734"/>
        <v>8210</v>
      </c>
      <c r="AJ287" s="172">
        <f t="shared" si="735"/>
        <v>8210</v>
      </c>
      <c r="AK287" s="172">
        <f t="shared" si="736"/>
        <v>8210</v>
      </c>
      <c r="AL287" s="172">
        <f t="shared" si="737"/>
        <v>8310</v>
      </c>
      <c r="AM287" s="172">
        <f t="shared" si="738"/>
        <v>8343.3544299893929</v>
      </c>
      <c r="AN287" s="172">
        <f t="shared" si="739"/>
        <v>8480.2969479361254</v>
      </c>
      <c r="AO287" s="172">
        <f t="shared" si="740"/>
        <v>8536.5807489770941</v>
      </c>
      <c r="AP287" s="172">
        <f t="shared" si="741"/>
        <v>8446.2320897992886</v>
      </c>
      <c r="AQ287" s="172">
        <f t="shared" si="742"/>
        <v>8524.3294245274556</v>
      </c>
      <c r="AR287" s="172">
        <f t="shared" si="743"/>
        <v>8573.0675358504686</v>
      </c>
      <c r="AS287" s="172">
        <f t="shared" si="744"/>
        <v>8361.9301670575442</v>
      </c>
      <c r="AT287" s="172">
        <f t="shared" si="745"/>
        <v>8310</v>
      </c>
      <c r="AU287" s="172">
        <f t="shared" si="746"/>
        <v>8310</v>
      </c>
      <c r="AV287" s="172">
        <f t="shared" si="747"/>
        <v>8310</v>
      </c>
      <c r="AW287" s="172">
        <f t="shared" si="748"/>
        <v>8210</v>
      </c>
      <c r="AX287" s="172">
        <f t="shared" si="749"/>
        <v>8210</v>
      </c>
      <c r="AY287" s="172">
        <f t="shared" si="750"/>
        <v>8210</v>
      </c>
      <c r="AZ287" s="172">
        <f t="shared" si="751"/>
        <v>8210</v>
      </c>
      <c r="BA287" s="172">
        <f t="shared" si="752"/>
        <v>8210</v>
      </c>
      <c r="BB287" s="172">
        <f t="shared" si="753"/>
        <v>8210</v>
      </c>
      <c r="BD287" s="189">
        <f xml:space="preserve">  'Generation Calculation'!CC274-'Bidders Proposed Renewables'!E249</f>
        <v>169</v>
      </c>
      <c r="BE287" s="190">
        <f xml:space="preserve">  'Generation Calculation'!CD274-'Bidders Proposed Renewables'!F249</f>
        <v>169</v>
      </c>
      <c r="BF287" s="190">
        <f xml:space="preserve">  'Generation Calculation'!CE274-'Bidders Proposed Renewables'!G249</f>
        <v>169</v>
      </c>
      <c r="BG287" s="190">
        <f xml:space="preserve">  'Generation Calculation'!CF274-'Bidders Proposed Renewables'!H249</f>
        <v>169</v>
      </c>
      <c r="BH287" s="190">
        <f xml:space="preserve">  'Generation Calculation'!CG274-'Bidders Proposed Renewables'!I249</f>
        <v>169</v>
      </c>
      <c r="BI287" s="190">
        <f xml:space="preserve">  'Generation Calculation'!CH274-'Bidders Proposed Renewables'!J249</f>
        <v>169</v>
      </c>
      <c r="BJ287" s="190">
        <f xml:space="preserve">  'Generation Calculation'!CI274-'Bidders Proposed Renewables'!K249</f>
        <v>169</v>
      </c>
      <c r="BK287" s="190">
        <f xml:space="preserve">  'Generation Calculation'!CJ274-'Bidders Proposed Renewables'!L249</f>
        <v>159</v>
      </c>
      <c r="BL287" s="190">
        <f xml:space="preserve">  'Generation Calculation'!CK274-'Bidders Proposed Renewables'!M249</f>
        <v>155.66455700106079</v>
      </c>
      <c r="BM287" s="190">
        <f xml:space="preserve">  'Generation Calculation'!CL274-'Bidders Proposed Renewables'!N249</f>
        <v>141.97030520638748</v>
      </c>
      <c r="BN287" s="190">
        <f xml:space="preserve">  'Generation Calculation'!CM274-'Bidders Proposed Renewables'!O249</f>
        <v>136.34192510229059</v>
      </c>
      <c r="BO287" s="190">
        <f xml:space="preserve">  'Generation Calculation'!CN274-'Bidders Proposed Renewables'!P249</f>
        <v>145.37679102007107</v>
      </c>
      <c r="BP287" s="190">
        <f xml:space="preserve">  'Generation Calculation'!CO274-'Bidders Proposed Renewables'!Q249</f>
        <v>137.56705754725436</v>
      </c>
      <c r="BQ287" s="190">
        <f xml:space="preserve">  'Generation Calculation'!CP274-'Bidders Proposed Renewables'!R249</f>
        <v>132.69324641495322</v>
      </c>
      <c r="BR287" s="190">
        <f xml:space="preserve">  'Generation Calculation'!CQ274-'Bidders Proposed Renewables'!S249</f>
        <v>153.8069832942455</v>
      </c>
      <c r="BS287" s="190">
        <f xml:space="preserve">  'Generation Calculation'!CR274-'Bidders Proposed Renewables'!T249</f>
        <v>159</v>
      </c>
      <c r="BT287" s="190">
        <f xml:space="preserve">  'Generation Calculation'!CS274-'Bidders Proposed Renewables'!U249</f>
        <v>159</v>
      </c>
      <c r="BU287" s="190">
        <f xml:space="preserve">  'Generation Calculation'!CT274-'Bidders Proposed Renewables'!V249</f>
        <v>159</v>
      </c>
      <c r="BV287" s="190">
        <f xml:space="preserve">  'Generation Calculation'!CU274-'Bidders Proposed Renewables'!W249</f>
        <v>169</v>
      </c>
      <c r="BW287" s="190">
        <f xml:space="preserve">  'Generation Calculation'!CV274-'Bidders Proposed Renewables'!X249</f>
        <v>169</v>
      </c>
      <c r="BX287" s="190">
        <f xml:space="preserve">  'Generation Calculation'!CW274-'Bidders Proposed Renewables'!Y249</f>
        <v>169</v>
      </c>
      <c r="BY287" s="190">
        <f xml:space="preserve">  'Generation Calculation'!CX274-'Bidders Proposed Renewables'!Z249</f>
        <v>169</v>
      </c>
      <c r="BZ287" s="190">
        <f xml:space="preserve">  'Generation Calculation'!CY274-'Bidders Proposed Renewables'!AA249</f>
        <v>169</v>
      </c>
      <c r="CA287" s="190">
        <f xml:space="preserve">  'Generation Calculation'!CZ274-'Bidders Proposed Renewables'!AB249</f>
        <v>169</v>
      </c>
      <c r="CC287" s="171">
        <f t="shared" si="754"/>
        <v>170</v>
      </c>
      <c r="CD287" s="172">
        <f t="shared" si="755"/>
        <v>170</v>
      </c>
      <c r="CE287" s="172">
        <f t="shared" si="756"/>
        <v>170</v>
      </c>
      <c r="CF287" s="172">
        <f t="shared" si="757"/>
        <v>170</v>
      </c>
      <c r="CG287" s="172">
        <f t="shared" si="758"/>
        <v>170</v>
      </c>
      <c r="CH287" s="172">
        <f t="shared" si="759"/>
        <v>170</v>
      </c>
      <c r="CI287" s="172">
        <f t="shared" si="760"/>
        <v>170</v>
      </c>
      <c r="CJ287" s="172">
        <f t="shared" si="761"/>
        <v>160</v>
      </c>
      <c r="CK287" s="172">
        <f t="shared" si="762"/>
        <v>160</v>
      </c>
      <c r="CL287" s="172">
        <f t="shared" si="763"/>
        <v>150</v>
      </c>
      <c r="CM287" s="172">
        <f t="shared" si="764"/>
        <v>140</v>
      </c>
      <c r="CN287" s="172">
        <f t="shared" si="765"/>
        <v>150</v>
      </c>
      <c r="CO287" s="172">
        <f t="shared" si="766"/>
        <v>140</v>
      </c>
      <c r="CP287" s="172">
        <f t="shared" si="767"/>
        <v>140</v>
      </c>
      <c r="CQ287" s="172">
        <f t="shared" si="768"/>
        <v>160</v>
      </c>
      <c r="CR287" s="172">
        <f t="shared" si="769"/>
        <v>160</v>
      </c>
      <c r="CS287" s="172">
        <f t="shared" si="770"/>
        <v>160</v>
      </c>
      <c r="CT287" s="172">
        <f t="shared" si="771"/>
        <v>160</v>
      </c>
      <c r="CU287" s="172">
        <f t="shared" si="772"/>
        <v>170</v>
      </c>
      <c r="CV287" s="172">
        <f t="shared" si="773"/>
        <v>170</v>
      </c>
      <c r="CW287" s="172">
        <f t="shared" si="774"/>
        <v>170</v>
      </c>
      <c r="CX287" s="172">
        <f t="shared" si="775"/>
        <v>170</v>
      </c>
      <c r="CY287" s="172">
        <f t="shared" si="776"/>
        <v>170</v>
      </c>
      <c r="CZ287" s="172">
        <f t="shared" si="777"/>
        <v>170</v>
      </c>
      <c r="DB287" s="171">
        <f t="shared" si="778"/>
        <v>160</v>
      </c>
      <c r="DC287" s="172">
        <f t="shared" si="779"/>
        <v>160</v>
      </c>
      <c r="DD287" s="172">
        <f t="shared" si="780"/>
        <v>160</v>
      </c>
      <c r="DE287" s="172">
        <f t="shared" si="781"/>
        <v>160</v>
      </c>
      <c r="DF287" s="172">
        <f t="shared" si="782"/>
        <v>160</v>
      </c>
      <c r="DG287" s="172">
        <f t="shared" si="783"/>
        <v>160</v>
      </c>
      <c r="DH287" s="172">
        <f t="shared" si="784"/>
        <v>160</v>
      </c>
      <c r="DI287" s="172">
        <f t="shared" si="785"/>
        <v>150</v>
      </c>
      <c r="DJ287" s="172">
        <f t="shared" si="786"/>
        <v>150</v>
      </c>
      <c r="DK287" s="172">
        <f t="shared" si="787"/>
        <v>140</v>
      </c>
      <c r="DL287" s="172">
        <f t="shared" si="788"/>
        <v>130</v>
      </c>
      <c r="DM287" s="172">
        <f t="shared" si="789"/>
        <v>140</v>
      </c>
      <c r="DN287" s="172">
        <f t="shared" si="790"/>
        <v>130</v>
      </c>
      <c r="DO287" s="172">
        <f t="shared" si="791"/>
        <v>130</v>
      </c>
      <c r="DP287" s="172">
        <f t="shared" si="792"/>
        <v>150</v>
      </c>
      <c r="DQ287" s="172">
        <f t="shared" si="793"/>
        <v>150</v>
      </c>
      <c r="DR287" s="172">
        <f t="shared" si="794"/>
        <v>150</v>
      </c>
      <c r="DS287" s="172">
        <f t="shared" si="795"/>
        <v>150</v>
      </c>
      <c r="DT287" s="172">
        <f t="shared" si="796"/>
        <v>160</v>
      </c>
      <c r="DU287" s="172">
        <f t="shared" si="797"/>
        <v>160</v>
      </c>
      <c r="DV287" s="172">
        <f t="shared" si="798"/>
        <v>160</v>
      </c>
      <c r="DW287" s="172">
        <f t="shared" si="799"/>
        <v>160</v>
      </c>
      <c r="DX287" s="172">
        <f t="shared" si="800"/>
        <v>160</v>
      </c>
      <c r="DY287" s="172">
        <f t="shared" si="801"/>
        <v>160</v>
      </c>
      <c r="EA287" s="171">
        <f t="shared" si="802"/>
        <v>8200</v>
      </c>
      <c r="EB287" s="172">
        <f t="shared" si="803"/>
        <v>8200</v>
      </c>
      <c r="EC287" s="172">
        <f t="shared" si="804"/>
        <v>8200</v>
      </c>
      <c r="ED287" s="172">
        <f t="shared" si="805"/>
        <v>8200</v>
      </c>
      <c r="EE287" s="172">
        <f t="shared" si="806"/>
        <v>8200</v>
      </c>
      <c r="EF287" s="172">
        <f t="shared" si="807"/>
        <v>8200</v>
      </c>
      <c r="EG287" s="172">
        <f t="shared" si="808"/>
        <v>8200</v>
      </c>
      <c r="EH287" s="172">
        <f t="shared" si="809"/>
        <v>8300</v>
      </c>
      <c r="EI287" s="172">
        <f t="shared" si="810"/>
        <v>8300</v>
      </c>
      <c r="EJ287" s="172">
        <f t="shared" si="811"/>
        <v>8400</v>
      </c>
      <c r="EK287" s="172">
        <f t="shared" si="812"/>
        <v>8500</v>
      </c>
      <c r="EL287" s="172">
        <f t="shared" si="813"/>
        <v>8400</v>
      </c>
      <c r="EM287" s="172">
        <f t="shared" si="814"/>
        <v>8500</v>
      </c>
      <c r="EN287" s="172">
        <f t="shared" si="815"/>
        <v>8500</v>
      </c>
      <c r="EO287" s="172">
        <f t="shared" si="816"/>
        <v>8300</v>
      </c>
      <c r="EP287" s="172">
        <f t="shared" si="817"/>
        <v>8300</v>
      </c>
      <c r="EQ287" s="172">
        <f t="shared" si="818"/>
        <v>8300</v>
      </c>
      <c r="ER287" s="172">
        <f t="shared" si="819"/>
        <v>8300</v>
      </c>
      <c r="ES287" s="172">
        <f t="shared" si="820"/>
        <v>8200</v>
      </c>
      <c r="ET287" s="172">
        <f t="shared" si="821"/>
        <v>8200</v>
      </c>
      <c r="EU287" s="172">
        <f t="shared" si="822"/>
        <v>8200</v>
      </c>
      <c r="EV287" s="172">
        <f t="shared" si="823"/>
        <v>8200</v>
      </c>
      <c r="EW287" s="172">
        <f t="shared" si="824"/>
        <v>8200</v>
      </c>
      <c r="EX287" s="172">
        <f t="shared" si="825"/>
        <v>8200</v>
      </c>
      <c r="EZ287" s="171">
        <f t="shared" si="826"/>
        <v>8300</v>
      </c>
      <c r="FA287" s="172">
        <f t="shared" si="827"/>
        <v>8300</v>
      </c>
      <c r="FB287" s="172">
        <f t="shared" si="828"/>
        <v>8300</v>
      </c>
      <c r="FC287" s="172">
        <f t="shared" si="829"/>
        <v>8300</v>
      </c>
      <c r="FD287" s="172">
        <f t="shared" si="830"/>
        <v>8300</v>
      </c>
      <c r="FE287" s="172">
        <f t="shared" si="831"/>
        <v>8300</v>
      </c>
      <c r="FF287" s="172">
        <f t="shared" si="832"/>
        <v>8300</v>
      </c>
      <c r="FG287" s="172">
        <f t="shared" si="833"/>
        <v>8400</v>
      </c>
      <c r="FH287" s="172">
        <f t="shared" si="834"/>
        <v>8400</v>
      </c>
      <c r="FI287" s="172">
        <f t="shared" si="835"/>
        <v>8500</v>
      </c>
      <c r="FJ287" s="172">
        <f t="shared" si="836"/>
        <v>8600</v>
      </c>
      <c r="FK287" s="172">
        <f t="shared" si="837"/>
        <v>8500</v>
      </c>
      <c r="FL287" s="172">
        <f t="shared" si="838"/>
        <v>8600</v>
      </c>
      <c r="FM287" s="172">
        <f t="shared" si="839"/>
        <v>8600</v>
      </c>
      <c r="FN287" s="172">
        <f t="shared" si="840"/>
        <v>8400</v>
      </c>
      <c r="FO287" s="172">
        <f t="shared" si="841"/>
        <v>8400</v>
      </c>
      <c r="FP287" s="172">
        <f t="shared" si="842"/>
        <v>8400</v>
      </c>
      <c r="FQ287" s="172">
        <f t="shared" si="843"/>
        <v>8400</v>
      </c>
      <c r="FR287" s="172">
        <f t="shared" si="844"/>
        <v>8300</v>
      </c>
      <c r="FS287" s="172">
        <f t="shared" si="845"/>
        <v>8300</v>
      </c>
      <c r="FT287" s="172">
        <f t="shared" si="846"/>
        <v>8300</v>
      </c>
      <c r="FU287" s="172">
        <f t="shared" si="847"/>
        <v>8300</v>
      </c>
      <c r="FV287" s="172">
        <f t="shared" si="848"/>
        <v>8300</v>
      </c>
      <c r="FW287" s="172">
        <f t="shared" si="849"/>
        <v>8300</v>
      </c>
    </row>
    <row r="288" spans="3:179" ht="14.25" customHeight="1" x14ac:dyDescent="0.25">
      <c r="C288" s="132">
        <v>2041</v>
      </c>
      <c r="D288" s="14" t="s">
        <v>164</v>
      </c>
      <c r="E288" s="171">
        <f t="shared" si="706"/>
        <v>1387.49</v>
      </c>
      <c r="F288" s="172">
        <f t="shared" si="707"/>
        <v>1387.49</v>
      </c>
      <c r="G288" s="172">
        <f t="shared" si="708"/>
        <v>1387.49</v>
      </c>
      <c r="H288" s="172">
        <f t="shared" si="709"/>
        <v>1387.49</v>
      </c>
      <c r="I288" s="172">
        <f t="shared" si="710"/>
        <v>1387.49</v>
      </c>
      <c r="J288" s="172">
        <f t="shared" si="711"/>
        <v>1387.49</v>
      </c>
      <c r="K288" s="172">
        <f t="shared" si="712"/>
        <v>1387.49</v>
      </c>
      <c r="L288" s="172">
        <f t="shared" si="713"/>
        <v>1321.29</v>
      </c>
      <c r="M288" s="172">
        <f t="shared" si="714"/>
        <v>1284.6506669402684</v>
      </c>
      <c r="N288" s="172">
        <f t="shared" si="715"/>
        <v>1172.634554098845</v>
      </c>
      <c r="O288" s="172">
        <f t="shared" si="716"/>
        <v>1075.0149405482071</v>
      </c>
      <c r="P288" s="172">
        <f t="shared" si="717"/>
        <v>1087.1257529536156</v>
      </c>
      <c r="Q288" s="172">
        <f t="shared" si="718"/>
        <v>1167.0800849784482</v>
      </c>
      <c r="R288" s="172">
        <f t="shared" si="719"/>
        <v>1271.6886782498643</v>
      </c>
      <c r="S288" s="172">
        <f t="shared" si="720"/>
        <v>1292.848083379329</v>
      </c>
      <c r="T288" s="172">
        <f t="shared" si="721"/>
        <v>1321.29</v>
      </c>
      <c r="U288" s="172">
        <f t="shared" si="722"/>
        <v>1321.29</v>
      </c>
      <c r="V288" s="172">
        <f t="shared" si="723"/>
        <v>1321.29</v>
      </c>
      <c r="W288" s="172">
        <f t="shared" si="724"/>
        <v>1387.49</v>
      </c>
      <c r="X288" s="172">
        <f t="shared" si="725"/>
        <v>1387.49</v>
      </c>
      <c r="Y288" s="172">
        <f t="shared" si="726"/>
        <v>1387.49</v>
      </c>
      <c r="Z288" s="172">
        <f t="shared" si="727"/>
        <v>1387.49</v>
      </c>
      <c r="AA288" s="172">
        <f t="shared" si="728"/>
        <v>1387.49</v>
      </c>
      <c r="AB288" s="172">
        <f t="shared" si="729"/>
        <v>1387.49</v>
      </c>
      <c r="AC288" s="176">
        <f xml:space="preserve"> SUM(E288:AB288) * 28.25</f>
        <v>894778.43050244788</v>
      </c>
      <c r="AD288" s="195"/>
      <c r="AE288" s="171">
        <f t="shared" si="730"/>
        <v>8210</v>
      </c>
      <c r="AF288" s="172">
        <f t="shared" si="731"/>
        <v>8210</v>
      </c>
      <c r="AG288" s="172">
        <f t="shared" si="732"/>
        <v>8210</v>
      </c>
      <c r="AH288" s="172">
        <f t="shared" si="733"/>
        <v>8210</v>
      </c>
      <c r="AI288" s="172">
        <f t="shared" si="734"/>
        <v>8210</v>
      </c>
      <c r="AJ288" s="172">
        <f t="shared" si="735"/>
        <v>8210</v>
      </c>
      <c r="AK288" s="172">
        <f t="shared" si="736"/>
        <v>8210</v>
      </c>
      <c r="AL288" s="172">
        <f t="shared" si="737"/>
        <v>8310</v>
      </c>
      <c r="AM288" s="172">
        <f t="shared" si="738"/>
        <v>8364.0874813919618</v>
      </c>
      <c r="AN288" s="172">
        <f t="shared" si="739"/>
        <v>8524.3746948258722</v>
      </c>
      <c r="AO288" s="172">
        <f t="shared" si="740"/>
        <v>8658.4161841031182</v>
      </c>
      <c r="AP288" s="172">
        <f t="shared" si="741"/>
        <v>8642.0512551241554</v>
      </c>
      <c r="AQ288" s="172">
        <f t="shared" si="742"/>
        <v>8532.1361155343493</v>
      </c>
      <c r="AR288" s="172">
        <f t="shared" si="743"/>
        <v>8383.018091636186</v>
      </c>
      <c r="AS288" s="172">
        <f t="shared" si="744"/>
        <v>8352.0610174138128</v>
      </c>
      <c r="AT288" s="172">
        <f t="shared" si="745"/>
        <v>8310</v>
      </c>
      <c r="AU288" s="172">
        <f t="shared" si="746"/>
        <v>8310</v>
      </c>
      <c r="AV288" s="172">
        <f t="shared" si="747"/>
        <v>8310</v>
      </c>
      <c r="AW288" s="172">
        <f t="shared" si="748"/>
        <v>8210</v>
      </c>
      <c r="AX288" s="172">
        <f t="shared" si="749"/>
        <v>8210</v>
      </c>
      <c r="AY288" s="172">
        <f t="shared" si="750"/>
        <v>8210</v>
      </c>
      <c r="AZ288" s="172">
        <f t="shared" si="751"/>
        <v>8210</v>
      </c>
      <c r="BA288" s="172">
        <f t="shared" si="752"/>
        <v>8210</v>
      </c>
      <c r="BB288" s="172">
        <f t="shared" si="753"/>
        <v>8210</v>
      </c>
      <c r="BD288" s="189">
        <f xml:space="preserve">  'Generation Calculation'!CC275-'Bidders Proposed Renewables'!E250</f>
        <v>169</v>
      </c>
      <c r="BE288" s="190">
        <f xml:space="preserve">  'Generation Calculation'!CD275-'Bidders Proposed Renewables'!F250</f>
        <v>169</v>
      </c>
      <c r="BF288" s="190">
        <f xml:space="preserve">  'Generation Calculation'!CE275-'Bidders Proposed Renewables'!G250</f>
        <v>169</v>
      </c>
      <c r="BG288" s="190">
        <f xml:space="preserve">  'Generation Calculation'!CF275-'Bidders Proposed Renewables'!H250</f>
        <v>169</v>
      </c>
      <c r="BH288" s="190">
        <f xml:space="preserve">  'Generation Calculation'!CG275-'Bidders Proposed Renewables'!I250</f>
        <v>169</v>
      </c>
      <c r="BI288" s="190">
        <f xml:space="preserve">  'Generation Calculation'!CH275-'Bidders Proposed Renewables'!J250</f>
        <v>169</v>
      </c>
      <c r="BJ288" s="190">
        <f xml:space="preserve">  'Generation Calculation'!CI275-'Bidders Proposed Renewables'!K250</f>
        <v>169</v>
      </c>
      <c r="BK288" s="190">
        <f xml:space="preserve">  'Generation Calculation'!CJ275-'Bidders Proposed Renewables'!L250</f>
        <v>159</v>
      </c>
      <c r="BL288" s="190">
        <f xml:space="preserve">  'Generation Calculation'!CK275-'Bidders Proposed Renewables'!M250</f>
        <v>153.59125186080374</v>
      </c>
      <c r="BM288" s="190">
        <f xml:space="preserve">  'Generation Calculation'!CL275-'Bidders Proposed Renewables'!N250</f>
        <v>137.56253051741274</v>
      </c>
      <c r="BN288" s="190">
        <f xml:space="preserve">  'Generation Calculation'!CM275-'Bidders Proposed Renewables'!O250</f>
        <v>124.15838158968822</v>
      </c>
      <c r="BO288" s="190">
        <f xml:space="preserve">  'Generation Calculation'!CN275-'Bidders Proposed Renewables'!P250</f>
        <v>125.79487448758454</v>
      </c>
      <c r="BP288" s="190">
        <f xml:space="preserve">  'Generation Calculation'!CO275-'Bidders Proposed Renewables'!Q250</f>
        <v>136.78638844656507</v>
      </c>
      <c r="BQ288" s="190">
        <f xml:space="preserve">  'Generation Calculation'!CP275-'Bidders Proposed Renewables'!R250</f>
        <v>151.69819083638146</v>
      </c>
      <c r="BR288" s="190">
        <f xml:space="preserve">  'Generation Calculation'!CQ275-'Bidders Proposed Renewables'!S250</f>
        <v>154.79389825861867</v>
      </c>
      <c r="BS288" s="190">
        <f xml:space="preserve">  'Generation Calculation'!CR275-'Bidders Proposed Renewables'!T250</f>
        <v>159</v>
      </c>
      <c r="BT288" s="190">
        <f xml:space="preserve">  'Generation Calculation'!CS275-'Bidders Proposed Renewables'!U250</f>
        <v>159</v>
      </c>
      <c r="BU288" s="190">
        <f xml:space="preserve">  'Generation Calculation'!CT275-'Bidders Proposed Renewables'!V250</f>
        <v>159</v>
      </c>
      <c r="BV288" s="190">
        <f xml:space="preserve">  'Generation Calculation'!CU275-'Bidders Proposed Renewables'!W250</f>
        <v>169</v>
      </c>
      <c r="BW288" s="190">
        <f xml:space="preserve">  'Generation Calculation'!CV275-'Bidders Proposed Renewables'!X250</f>
        <v>169</v>
      </c>
      <c r="BX288" s="190">
        <f xml:space="preserve">  'Generation Calculation'!CW275-'Bidders Proposed Renewables'!Y250</f>
        <v>169</v>
      </c>
      <c r="BY288" s="190">
        <f xml:space="preserve">  'Generation Calculation'!CX275-'Bidders Proposed Renewables'!Z250</f>
        <v>169</v>
      </c>
      <c r="BZ288" s="190">
        <f xml:space="preserve">  'Generation Calculation'!CY275-'Bidders Proposed Renewables'!AA250</f>
        <v>169</v>
      </c>
      <c r="CA288" s="190">
        <f xml:space="preserve">  'Generation Calculation'!CZ275-'Bidders Proposed Renewables'!AB250</f>
        <v>169</v>
      </c>
      <c r="CC288" s="171">
        <f t="shared" si="754"/>
        <v>170</v>
      </c>
      <c r="CD288" s="172">
        <f t="shared" si="755"/>
        <v>170</v>
      </c>
      <c r="CE288" s="172">
        <f t="shared" si="756"/>
        <v>170</v>
      </c>
      <c r="CF288" s="172">
        <f t="shared" si="757"/>
        <v>170</v>
      </c>
      <c r="CG288" s="172">
        <f t="shared" si="758"/>
        <v>170</v>
      </c>
      <c r="CH288" s="172">
        <f t="shared" si="759"/>
        <v>170</v>
      </c>
      <c r="CI288" s="172">
        <f t="shared" si="760"/>
        <v>170</v>
      </c>
      <c r="CJ288" s="172">
        <f t="shared" si="761"/>
        <v>160</v>
      </c>
      <c r="CK288" s="172">
        <f t="shared" si="762"/>
        <v>160</v>
      </c>
      <c r="CL288" s="172">
        <f t="shared" si="763"/>
        <v>140</v>
      </c>
      <c r="CM288" s="172">
        <f t="shared" si="764"/>
        <v>130</v>
      </c>
      <c r="CN288" s="172">
        <f t="shared" si="765"/>
        <v>130</v>
      </c>
      <c r="CO288" s="172">
        <f t="shared" si="766"/>
        <v>140</v>
      </c>
      <c r="CP288" s="172">
        <f t="shared" si="767"/>
        <v>160</v>
      </c>
      <c r="CQ288" s="172">
        <f t="shared" si="768"/>
        <v>160</v>
      </c>
      <c r="CR288" s="172">
        <f t="shared" si="769"/>
        <v>160</v>
      </c>
      <c r="CS288" s="172">
        <f t="shared" si="770"/>
        <v>160</v>
      </c>
      <c r="CT288" s="172">
        <f t="shared" si="771"/>
        <v>160</v>
      </c>
      <c r="CU288" s="172">
        <f t="shared" si="772"/>
        <v>170</v>
      </c>
      <c r="CV288" s="172">
        <f t="shared" si="773"/>
        <v>170</v>
      </c>
      <c r="CW288" s="172">
        <f t="shared" si="774"/>
        <v>170</v>
      </c>
      <c r="CX288" s="172">
        <f t="shared" si="775"/>
        <v>170</v>
      </c>
      <c r="CY288" s="172">
        <f t="shared" si="776"/>
        <v>170</v>
      </c>
      <c r="CZ288" s="172">
        <f t="shared" si="777"/>
        <v>170</v>
      </c>
      <c r="DB288" s="171">
        <f t="shared" si="778"/>
        <v>160</v>
      </c>
      <c r="DC288" s="172">
        <f t="shared" si="779"/>
        <v>160</v>
      </c>
      <c r="DD288" s="172">
        <f t="shared" si="780"/>
        <v>160</v>
      </c>
      <c r="DE288" s="172">
        <f t="shared" si="781"/>
        <v>160</v>
      </c>
      <c r="DF288" s="172">
        <f t="shared" si="782"/>
        <v>160</v>
      </c>
      <c r="DG288" s="172">
        <f t="shared" si="783"/>
        <v>160</v>
      </c>
      <c r="DH288" s="172">
        <f t="shared" si="784"/>
        <v>160</v>
      </c>
      <c r="DI288" s="172">
        <f t="shared" si="785"/>
        <v>150</v>
      </c>
      <c r="DJ288" s="172">
        <f t="shared" si="786"/>
        <v>150</v>
      </c>
      <c r="DK288" s="172">
        <f t="shared" si="787"/>
        <v>130</v>
      </c>
      <c r="DL288" s="172">
        <f t="shared" si="788"/>
        <v>120</v>
      </c>
      <c r="DM288" s="172">
        <f t="shared" si="789"/>
        <v>120</v>
      </c>
      <c r="DN288" s="172">
        <f t="shared" si="790"/>
        <v>130</v>
      </c>
      <c r="DO288" s="172">
        <f t="shared" si="791"/>
        <v>150</v>
      </c>
      <c r="DP288" s="172">
        <f t="shared" si="792"/>
        <v>150</v>
      </c>
      <c r="DQ288" s="172">
        <f t="shared" si="793"/>
        <v>150</v>
      </c>
      <c r="DR288" s="172">
        <f t="shared" si="794"/>
        <v>150</v>
      </c>
      <c r="DS288" s="172">
        <f t="shared" si="795"/>
        <v>150</v>
      </c>
      <c r="DT288" s="172">
        <f t="shared" si="796"/>
        <v>160</v>
      </c>
      <c r="DU288" s="172">
        <f t="shared" si="797"/>
        <v>160</v>
      </c>
      <c r="DV288" s="172">
        <f t="shared" si="798"/>
        <v>160</v>
      </c>
      <c r="DW288" s="172">
        <f t="shared" si="799"/>
        <v>160</v>
      </c>
      <c r="DX288" s="172">
        <f t="shared" si="800"/>
        <v>160</v>
      </c>
      <c r="DY288" s="172">
        <f t="shared" si="801"/>
        <v>160</v>
      </c>
      <c r="EA288" s="171">
        <f t="shared" si="802"/>
        <v>8200</v>
      </c>
      <c r="EB288" s="172">
        <f t="shared" si="803"/>
        <v>8200</v>
      </c>
      <c r="EC288" s="172">
        <f t="shared" si="804"/>
        <v>8200</v>
      </c>
      <c r="ED288" s="172">
        <f t="shared" si="805"/>
        <v>8200</v>
      </c>
      <c r="EE288" s="172">
        <f t="shared" si="806"/>
        <v>8200</v>
      </c>
      <c r="EF288" s="172">
        <f t="shared" si="807"/>
        <v>8200</v>
      </c>
      <c r="EG288" s="172">
        <f t="shared" si="808"/>
        <v>8200</v>
      </c>
      <c r="EH288" s="172">
        <f t="shared" si="809"/>
        <v>8300</v>
      </c>
      <c r="EI288" s="172">
        <f t="shared" si="810"/>
        <v>8300</v>
      </c>
      <c r="EJ288" s="172">
        <f t="shared" si="811"/>
        <v>8500</v>
      </c>
      <c r="EK288" s="172">
        <f t="shared" si="812"/>
        <v>8600</v>
      </c>
      <c r="EL288" s="172">
        <f t="shared" si="813"/>
        <v>8600</v>
      </c>
      <c r="EM288" s="172">
        <f t="shared" si="814"/>
        <v>8500</v>
      </c>
      <c r="EN288" s="172">
        <f t="shared" si="815"/>
        <v>8300</v>
      </c>
      <c r="EO288" s="172">
        <f t="shared" si="816"/>
        <v>8300</v>
      </c>
      <c r="EP288" s="172">
        <f t="shared" si="817"/>
        <v>8300</v>
      </c>
      <c r="EQ288" s="172">
        <f t="shared" si="818"/>
        <v>8300</v>
      </c>
      <c r="ER288" s="172">
        <f t="shared" si="819"/>
        <v>8300</v>
      </c>
      <c r="ES288" s="172">
        <f t="shared" si="820"/>
        <v>8200</v>
      </c>
      <c r="ET288" s="172">
        <f t="shared" si="821"/>
        <v>8200</v>
      </c>
      <c r="EU288" s="172">
        <f t="shared" si="822"/>
        <v>8200</v>
      </c>
      <c r="EV288" s="172">
        <f t="shared" si="823"/>
        <v>8200</v>
      </c>
      <c r="EW288" s="172">
        <f t="shared" si="824"/>
        <v>8200</v>
      </c>
      <c r="EX288" s="172">
        <f t="shared" si="825"/>
        <v>8200</v>
      </c>
      <c r="EZ288" s="171">
        <f t="shared" si="826"/>
        <v>8300</v>
      </c>
      <c r="FA288" s="172">
        <f t="shared" si="827"/>
        <v>8300</v>
      </c>
      <c r="FB288" s="172">
        <f t="shared" si="828"/>
        <v>8300</v>
      </c>
      <c r="FC288" s="172">
        <f t="shared" si="829"/>
        <v>8300</v>
      </c>
      <c r="FD288" s="172">
        <f t="shared" si="830"/>
        <v>8300</v>
      </c>
      <c r="FE288" s="172">
        <f t="shared" si="831"/>
        <v>8300</v>
      </c>
      <c r="FF288" s="172">
        <f t="shared" si="832"/>
        <v>8300</v>
      </c>
      <c r="FG288" s="172">
        <f t="shared" si="833"/>
        <v>8400</v>
      </c>
      <c r="FH288" s="172">
        <f t="shared" si="834"/>
        <v>8400</v>
      </c>
      <c r="FI288" s="172">
        <f t="shared" si="835"/>
        <v>8600</v>
      </c>
      <c r="FJ288" s="172">
        <f t="shared" si="836"/>
        <v>8700</v>
      </c>
      <c r="FK288" s="172">
        <f t="shared" si="837"/>
        <v>8700</v>
      </c>
      <c r="FL288" s="172">
        <f t="shared" si="838"/>
        <v>8600</v>
      </c>
      <c r="FM288" s="172">
        <f t="shared" si="839"/>
        <v>8400</v>
      </c>
      <c r="FN288" s="172">
        <f t="shared" si="840"/>
        <v>8400</v>
      </c>
      <c r="FO288" s="172">
        <f t="shared" si="841"/>
        <v>8400</v>
      </c>
      <c r="FP288" s="172">
        <f t="shared" si="842"/>
        <v>8400</v>
      </c>
      <c r="FQ288" s="172">
        <f t="shared" si="843"/>
        <v>8400</v>
      </c>
      <c r="FR288" s="172">
        <f t="shared" si="844"/>
        <v>8300</v>
      </c>
      <c r="FS288" s="172">
        <f t="shared" si="845"/>
        <v>8300</v>
      </c>
      <c r="FT288" s="172">
        <f t="shared" si="846"/>
        <v>8300</v>
      </c>
      <c r="FU288" s="172">
        <f t="shared" si="847"/>
        <v>8300</v>
      </c>
      <c r="FV288" s="172">
        <f t="shared" si="848"/>
        <v>8300</v>
      </c>
      <c r="FW288" s="172">
        <f t="shared" si="849"/>
        <v>8300</v>
      </c>
    </row>
    <row r="289" spans="3:179" ht="14.25" customHeight="1" x14ac:dyDescent="0.25">
      <c r="C289" s="132">
        <v>2041</v>
      </c>
      <c r="D289" s="14" t="s">
        <v>165</v>
      </c>
      <c r="E289" s="171">
        <f t="shared" si="706"/>
        <v>1387.49</v>
      </c>
      <c r="F289" s="172">
        <f t="shared" si="707"/>
        <v>1387.49</v>
      </c>
      <c r="G289" s="172">
        <f t="shared" si="708"/>
        <v>1387.49</v>
      </c>
      <c r="H289" s="172">
        <f t="shared" si="709"/>
        <v>1387.49</v>
      </c>
      <c r="I289" s="172">
        <f t="shared" si="710"/>
        <v>1387.49</v>
      </c>
      <c r="J289" s="172">
        <f t="shared" si="711"/>
        <v>1387.49</v>
      </c>
      <c r="K289" s="172">
        <f t="shared" si="712"/>
        <v>1387.49</v>
      </c>
      <c r="L289" s="172">
        <f t="shared" si="713"/>
        <v>1321.29</v>
      </c>
      <c r="M289" s="172">
        <f t="shared" si="714"/>
        <v>1124.4588336943018</v>
      </c>
      <c r="N289" s="172">
        <f t="shared" si="715"/>
        <v>980.19229322610499</v>
      </c>
      <c r="O289" s="172">
        <f t="shared" si="716"/>
        <v>946.58894919238583</v>
      </c>
      <c r="P289" s="172">
        <f t="shared" si="717"/>
        <v>975.53930944968943</v>
      </c>
      <c r="Q289" s="172">
        <f t="shared" si="718"/>
        <v>1007.1886126770314</v>
      </c>
      <c r="R289" s="172">
        <f t="shared" si="719"/>
        <v>1120.7636158734367</v>
      </c>
      <c r="S289" s="172">
        <f t="shared" si="720"/>
        <v>1222.2465772192211</v>
      </c>
      <c r="T289" s="172">
        <f t="shared" si="721"/>
        <v>1321.29</v>
      </c>
      <c r="U289" s="172">
        <f t="shared" si="722"/>
        <v>1321.29</v>
      </c>
      <c r="V289" s="172">
        <f t="shared" si="723"/>
        <v>1321.29</v>
      </c>
      <c r="W289" s="172">
        <f t="shared" si="724"/>
        <v>1387.49</v>
      </c>
      <c r="X289" s="172">
        <f t="shared" si="725"/>
        <v>1387.49</v>
      </c>
      <c r="Y289" s="172">
        <f t="shared" si="726"/>
        <v>1387.49</v>
      </c>
      <c r="Z289" s="172">
        <f t="shared" si="727"/>
        <v>1387.49</v>
      </c>
      <c r="AA289" s="172">
        <f t="shared" si="728"/>
        <v>1387.49</v>
      </c>
      <c r="AB289" s="172">
        <f t="shared" si="729"/>
        <v>1387.49</v>
      </c>
      <c r="AC289" s="176">
        <f xml:space="preserve"> SUM(E289:AB289) * 31</f>
        <v>951684.75393129769</v>
      </c>
      <c r="AD289" s="195"/>
      <c r="AE289" s="171">
        <f t="shared" si="730"/>
        <v>8210</v>
      </c>
      <c r="AF289" s="172">
        <f t="shared" si="731"/>
        <v>8210</v>
      </c>
      <c r="AG289" s="172">
        <f t="shared" si="732"/>
        <v>8210</v>
      </c>
      <c r="AH289" s="172">
        <f t="shared" si="733"/>
        <v>8210</v>
      </c>
      <c r="AI289" s="172">
        <f t="shared" si="734"/>
        <v>8210</v>
      </c>
      <c r="AJ289" s="172">
        <f t="shared" si="735"/>
        <v>8210</v>
      </c>
      <c r="AK289" s="172">
        <f t="shared" si="736"/>
        <v>8210</v>
      </c>
      <c r="AL289" s="172">
        <f t="shared" si="737"/>
        <v>8310</v>
      </c>
      <c r="AM289" s="172">
        <f t="shared" si="738"/>
        <v>8591.1415329614665</v>
      </c>
      <c r="AN289" s="172">
        <f t="shared" si="739"/>
        <v>8784.1331572780509</v>
      </c>
      <c r="AO289" s="172">
        <f t="shared" si="740"/>
        <v>8827.7068620611517</v>
      </c>
      <c r="AP289" s="172">
        <f t="shared" si="741"/>
        <v>8790.1962066414144</v>
      </c>
      <c r="AQ289" s="172">
        <f t="shared" si="742"/>
        <v>8748.7647825615222</v>
      </c>
      <c r="AR289" s="172">
        <f t="shared" si="743"/>
        <v>8596.2122594914345</v>
      </c>
      <c r="AS289" s="172">
        <f t="shared" si="744"/>
        <v>8454.2879772940742</v>
      </c>
      <c r="AT289" s="172">
        <f t="shared" si="745"/>
        <v>8310</v>
      </c>
      <c r="AU289" s="172">
        <f t="shared" si="746"/>
        <v>8310</v>
      </c>
      <c r="AV289" s="172">
        <f t="shared" si="747"/>
        <v>8310</v>
      </c>
      <c r="AW289" s="172">
        <f t="shared" si="748"/>
        <v>8210</v>
      </c>
      <c r="AX289" s="172">
        <f t="shared" si="749"/>
        <v>8210</v>
      </c>
      <c r="AY289" s="172">
        <f t="shared" si="750"/>
        <v>8210</v>
      </c>
      <c r="AZ289" s="172">
        <f t="shared" si="751"/>
        <v>8210</v>
      </c>
      <c r="BA289" s="172">
        <f t="shared" si="752"/>
        <v>8210</v>
      </c>
      <c r="BB289" s="172">
        <f t="shared" si="753"/>
        <v>8210</v>
      </c>
      <c r="BD289" s="189">
        <f xml:space="preserve">  'Generation Calculation'!CC276-'Bidders Proposed Renewables'!E251</f>
        <v>169</v>
      </c>
      <c r="BE289" s="190">
        <f xml:space="preserve">  'Generation Calculation'!CD276-'Bidders Proposed Renewables'!F251</f>
        <v>169</v>
      </c>
      <c r="BF289" s="190">
        <f xml:space="preserve">  'Generation Calculation'!CE276-'Bidders Proposed Renewables'!G251</f>
        <v>169</v>
      </c>
      <c r="BG289" s="190">
        <f xml:space="preserve">  'Generation Calculation'!CF276-'Bidders Proposed Renewables'!H251</f>
        <v>169</v>
      </c>
      <c r="BH289" s="190">
        <f xml:space="preserve">  'Generation Calculation'!CG276-'Bidders Proposed Renewables'!I251</f>
        <v>169</v>
      </c>
      <c r="BI289" s="190">
        <f xml:space="preserve">  'Generation Calculation'!CH276-'Bidders Proposed Renewables'!J251</f>
        <v>169</v>
      </c>
      <c r="BJ289" s="190">
        <f xml:space="preserve">  'Generation Calculation'!CI276-'Bidders Proposed Renewables'!K251</f>
        <v>169</v>
      </c>
      <c r="BK289" s="190">
        <f xml:space="preserve">  'Generation Calculation'!CJ276-'Bidders Proposed Renewables'!L251</f>
        <v>159</v>
      </c>
      <c r="BL289" s="190">
        <f xml:space="preserve">  'Generation Calculation'!CK276-'Bidders Proposed Renewables'!M251</f>
        <v>130.8858467038533</v>
      </c>
      <c r="BM289" s="190">
        <f xml:space="preserve">  'Generation Calculation'!CL276-'Bidders Proposed Renewables'!N251</f>
        <v>111.58668427219497</v>
      </c>
      <c r="BN289" s="190">
        <f xml:space="preserve">  'Generation Calculation'!CM276-'Bidders Proposed Renewables'!O251</f>
        <v>107.22931379388484</v>
      </c>
      <c r="BO289" s="190">
        <f xml:space="preserve">  'Generation Calculation'!CN276-'Bidders Proposed Renewables'!P251</f>
        <v>110.9803793358586</v>
      </c>
      <c r="BP289" s="190">
        <f xml:space="preserve">  'Generation Calculation'!CO276-'Bidders Proposed Renewables'!Q251</f>
        <v>115.12352174384782</v>
      </c>
      <c r="BQ289" s="190">
        <f xml:space="preserve">  'Generation Calculation'!CP276-'Bidders Proposed Renewables'!R251</f>
        <v>130.37877405085655</v>
      </c>
      <c r="BR289" s="190">
        <f xml:space="preserve">  'Generation Calculation'!CQ276-'Bidders Proposed Renewables'!S251</f>
        <v>144.57120227059264</v>
      </c>
      <c r="BS289" s="190">
        <f xml:space="preserve">  'Generation Calculation'!CR276-'Bidders Proposed Renewables'!T251</f>
        <v>159</v>
      </c>
      <c r="BT289" s="190">
        <f xml:space="preserve">  'Generation Calculation'!CS276-'Bidders Proposed Renewables'!U251</f>
        <v>159</v>
      </c>
      <c r="BU289" s="190">
        <f xml:space="preserve">  'Generation Calculation'!CT276-'Bidders Proposed Renewables'!V251</f>
        <v>159</v>
      </c>
      <c r="BV289" s="190">
        <f xml:space="preserve">  'Generation Calculation'!CU276-'Bidders Proposed Renewables'!W251</f>
        <v>169</v>
      </c>
      <c r="BW289" s="190">
        <f xml:space="preserve">  'Generation Calculation'!CV276-'Bidders Proposed Renewables'!X251</f>
        <v>169</v>
      </c>
      <c r="BX289" s="190">
        <f xml:space="preserve">  'Generation Calculation'!CW276-'Bidders Proposed Renewables'!Y251</f>
        <v>169</v>
      </c>
      <c r="BY289" s="190">
        <f xml:space="preserve">  'Generation Calculation'!CX276-'Bidders Proposed Renewables'!Z251</f>
        <v>169</v>
      </c>
      <c r="BZ289" s="190">
        <f xml:space="preserve">  'Generation Calculation'!CY276-'Bidders Proposed Renewables'!AA251</f>
        <v>169</v>
      </c>
      <c r="CA289" s="190">
        <f xml:space="preserve">  'Generation Calculation'!CZ276-'Bidders Proposed Renewables'!AB251</f>
        <v>169</v>
      </c>
      <c r="CC289" s="171">
        <f t="shared" si="754"/>
        <v>170</v>
      </c>
      <c r="CD289" s="172">
        <f t="shared" si="755"/>
        <v>170</v>
      </c>
      <c r="CE289" s="172">
        <f t="shared" si="756"/>
        <v>170</v>
      </c>
      <c r="CF289" s="172">
        <f t="shared" si="757"/>
        <v>170</v>
      </c>
      <c r="CG289" s="172">
        <f t="shared" si="758"/>
        <v>170</v>
      </c>
      <c r="CH289" s="172">
        <f t="shared" si="759"/>
        <v>170</v>
      </c>
      <c r="CI289" s="172">
        <f t="shared" si="760"/>
        <v>170</v>
      </c>
      <c r="CJ289" s="172">
        <f t="shared" si="761"/>
        <v>160</v>
      </c>
      <c r="CK289" s="172">
        <f t="shared" si="762"/>
        <v>140</v>
      </c>
      <c r="CL289" s="172">
        <f t="shared" si="763"/>
        <v>120</v>
      </c>
      <c r="CM289" s="172">
        <f t="shared" si="764"/>
        <v>110.00000000000001</v>
      </c>
      <c r="CN289" s="172">
        <f t="shared" si="765"/>
        <v>120</v>
      </c>
      <c r="CO289" s="172">
        <f t="shared" si="766"/>
        <v>120</v>
      </c>
      <c r="CP289" s="172">
        <f t="shared" si="767"/>
        <v>140</v>
      </c>
      <c r="CQ289" s="172">
        <f t="shared" si="768"/>
        <v>150</v>
      </c>
      <c r="CR289" s="172">
        <f t="shared" si="769"/>
        <v>160</v>
      </c>
      <c r="CS289" s="172">
        <f t="shared" si="770"/>
        <v>160</v>
      </c>
      <c r="CT289" s="172">
        <f t="shared" si="771"/>
        <v>160</v>
      </c>
      <c r="CU289" s="172">
        <f t="shared" si="772"/>
        <v>170</v>
      </c>
      <c r="CV289" s="172">
        <f t="shared" si="773"/>
        <v>170</v>
      </c>
      <c r="CW289" s="172">
        <f t="shared" si="774"/>
        <v>170</v>
      </c>
      <c r="CX289" s="172">
        <f t="shared" si="775"/>
        <v>170</v>
      </c>
      <c r="CY289" s="172">
        <f t="shared" si="776"/>
        <v>170</v>
      </c>
      <c r="CZ289" s="172">
        <f t="shared" si="777"/>
        <v>170</v>
      </c>
      <c r="DB289" s="171">
        <f t="shared" si="778"/>
        <v>160</v>
      </c>
      <c r="DC289" s="172">
        <f t="shared" si="779"/>
        <v>160</v>
      </c>
      <c r="DD289" s="172">
        <f t="shared" si="780"/>
        <v>160</v>
      </c>
      <c r="DE289" s="172">
        <f t="shared" si="781"/>
        <v>160</v>
      </c>
      <c r="DF289" s="172">
        <f t="shared" si="782"/>
        <v>160</v>
      </c>
      <c r="DG289" s="172">
        <f t="shared" si="783"/>
        <v>160</v>
      </c>
      <c r="DH289" s="172">
        <f t="shared" si="784"/>
        <v>160</v>
      </c>
      <c r="DI289" s="172">
        <f t="shared" si="785"/>
        <v>150</v>
      </c>
      <c r="DJ289" s="172">
        <f t="shared" si="786"/>
        <v>130</v>
      </c>
      <c r="DK289" s="172">
        <f t="shared" si="787"/>
        <v>110.00000000000001</v>
      </c>
      <c r="DL289" s="172">
        <f t="shared" si="788"/>
        <v>100</v>
      </c>
      <c r="DM289" s="172">
        <f t="shared" si="789"/>
        <v>110.00000000000001</v>
      </c>
      <c r="DN289" s="172">
        <f t="shared" si="790"/>
        <v>110.00000000000001</v>
      </c>
      <c r="DO289" s="172">
        <f t="shared" si="791"/>
        <v>130</v>
      </c>
      <c r="DP289" s="172">
        <f t="shared" si="792"/>
        <v>140</v>
      </c>
      <c r="DQ289" s="172">
        <f t="shared" si="793"/>
        <v>150</v>
      </c>
      <c r="DR289" s="172">
        <f t="shared" si="794"/>
        <v>150</v>
      </c>
      <c r="DS289" s="172">
        <f t="shared" si="795"/>
        <v>150</v>
      </c>
      <c r="DT289" s="172">
        <f t="shared" si="796"/>
        <v>160</v>
      </c>
      <c r="DU289" s="172">
        <f t="shared" si="797"/>
        <v>160</v>
      </c>
      <c r="DV289" s="172">
        <f t="shared" si="798"/>
        <v>160</v>
      </c>
      <c r="DW289" s="172">
        <f t="shared" si="799"/>
        <v>160</v>
      </c>
      <c r="DX289" s="172">
        <f t="shared" si="800"/>
        <v>160</v>
      </c>
      <c r="DY289" s="172">
        <f t="shared" si="801"/>
        <v>160</v>
      </c>
      <c r="EA289" s="171">
        <f t="shared" si="802"/>
        <v>8200</v>
      </c>
      <c r="EB289" s="172">
        <f t="shared" si="803"/>
        <v>8200</v>
      </c>
      <c r="EC289" s="172">
        <f t="shared" si="804"/>
        <v>8200</v>
      </c>
      <c r="ED289" s="172">
        <f t="shared" si="805"/>
        <v>8200</v>
      </c>
      <c r="EE289" s="172">
        <f t="shared" si="806"/>
        <v>8200</v>
      </c>
      <c r="EF289" s="172">
        <f t="shared" si="807"/>
        <v>8200</v>
      </c>
      <c r="EG289" s="172">
        <f t="shared" si="808"/>
        <v>8200</v>
      </c>
      <c r="EH289" s="172">
        <f t="shared" si="809"/>
        <v>8300</v>
      </c>
      <c r="EI289" s="172">
        <f t="shared" si="810"/>
        <v>8500</v>
      </c>
      <c r="EJ289" s="172">
        <f t="shared" si="811"/>
        <v>8700</v>
      </c>
      <c r="EK289" s="172">
        <f t="shared" si="812"/>
        <v>8800</v>
      </c>
      <c r="EL289" s="172">
        <f t="shared" si="813"/>
        <v>8700</v>
      </c>
      <c r="EM289" s="172">
        <f t="shared" si="814"/>
        <v>8700</v>
      </c>
      <c r="EN289" s="172">
        <f t="shared" si="815"/>
        <v>8500</v>
      </c>
      <c r="EO289" s="172">
        <f t="shared" si="816"/>
        <v>8400</v>
      </c>
      <c r="EP289" s="172">
        <f t="shared" si="817"/>
        <v>8300</v>
      </c>
      <c r="EQ289" s="172">
        <f t="shared" si="818"/>
        <v>8300</v>
      </c>
      <c r="ER289" s="172">
        <f t="shared" si="819"/>
        <v>8300</v>
      </c>
      <c r="ES289" s="172">
        <f t="shared" si="820"/>
        <v>8200</v>
      </c>
      <c r="ET289" s="172">
        <f t="shared" si="821"/>
        <v>8200</v>
      </c>
      <c r="EU289" s="172">
        <f t="shared" si="822"/>
        <v>8200</v>
      </c>
      <c r="EV289" s="172">
        <f t="shared" si="823"/>
        <v>8200</v>
      </c>
      <c r="EW289" s="172">
        <f t="shared" si="824"/>
        <v>8200</v>
      </c>
      <c r="EX289" s="172">
        <f t="shared" si="825"/>
        <v>8200</v>
      </c>
      <c r="EZ289" s="171">
        <f t="shared" si="826"/>
        <v>8300</v>
      </c>
      <c r="FA289" s="172">
        <f t="shared" si="827"/>
        <v>8300</v>
      </c>
      <c r="FB289" s="172">
        <f t="shared" si="828"/>
        <v>8300</v>
      </c>
      <c r="FC289" s="172">
        <f t="shared" si="829"/>
        <v>8300</v>
      </c>
      <c r="FD289" s="172">
        <f t="shared" si="830"/>
        <v>8300</v>
      </c>
      <c r="FE289" s="172">
        <f t="shared" si="831"/>
        <v>8300</v>
      </c>
      <c r="FF289" s="172">
        <f t="shared" si="832"/>
        <v>8300</v>
      </c>
      <c r="FG289" s="172">
        <f t="shared" si="833"/>
        <v>8400</v>
      </c>
      <c r="FH289" s="172">
        <f t="shared" si="834"/>
        <v>8600</v>
      </c>
      <c r="FI289" s="172">
        <f t="shared" si="835"/>
        <v>8800</v>
      </c>
      <c r="FJ289" s="172">
        <f t="shared" si="836"/>
        <v>8900</v>
      </c>
      <c r="FK289" s="172">
        <f t="shared" si="837"/>
        <v>8800</v>
      </c>
      <c r="FL289" s="172">
        <f t="shared" si="838"/>
        <v>8800</v>
      </c>
      <c r="FM289" s="172">
        <f t="shared" si="839"/>
        <v>8600</v>
      </c>
      <c r="FN289" s="172">
        <f t="shared" si="840"/>
        <v>8500</v>
      </c>
      <c r="FO289" s="172">
        <f t="shared" si="841"/>
        <v>8400</v>
      </c>
      <c r="FP289" s="172">
        <f t="shared" si="842"/>
        <v>8400</v>
      </c>
      <c r="FQ289" s="172">
        <f t="shared" si="843"/>
        <v>8400</v>
      </c>
      <c r="FR289" s="172">
        <f t="shared" si="844"/>
        <v>8300</v>
      </c>
      <c r="FS289" s="172">
        <f t="shared" si="845"/>
        <v>8300</v>
      </c>
      <c r="FT289" s="172">
        <f t="shared" si="846"/>
        <v>8300</v>
      </c>
      <c r="FU289" s="172">
        <f t="shared" si="847"/>
        <v>8300</v>
      </c>
      <c r="FV289" s="172">
        <f t="shared" si="848"/>
        <v>8300</v>
      </c>
      <c r="FW289" s="172">
        <f t="shared" si="849"/>
        <v>8300</v>
      </c>
    </row>
    <row r="290" spans="3:179" ht="14.25" customHeight="1" x14ac:dyDescent="0.25">
      <c r="C290" s="132">
        <v>2041</v>
      </c>
      <c r="D290" s="14" t="s">
        <v>166</v>
      </c>
      <c r="E290" s="171">
        <f t="shared" si="706"/>
        <v>1387.49</v>
      </c>
      <c r="F290" s="172">
        <f t="shared" si="707"/>
        <v>1387.49</v>
      </c>
      <c r="G290" s="172">
        <f t="shared" si="708"/>
        <v>1387.49</v>
      </c>
      <c r="H290" s="172">
        <f t="shared" si="709"/>
        <v>1387.49</v>
      </c>
      <c r="I290" s="172">
        <f t="shared" si="710"/>
        <v>1387.49</v>
      </c>
      <c r="J290" s="172">
        <f t="shared" si="711"/>
        <v>1387.49</v>
      </c>
      <c r="K290" s="172">
        <f t="shared" si="712"/>
        <v>1387.49</v>
      </c>
      <c r="L290" s="172">
        <f t="shared" si="713"/>
        <v>1271.1366675127174</v>
      </c>
      <c r="M290" s="172">
        <f t="shared" si="714"/>
        <v>1084.6157343049065</v>
      </c>
      <c r="N290" s="172">
        <f t="shared" si="715"/>
        <v>974.12578360577857</v>
      </c>
      <c r="O290" s="172">
        <f t="shared" si="716"/>
        <v>963.92524878722054</v>
      </c>
      <c r="P290" s="172">
        <f t="shared" si="717"/>
        <v>1039.9603816992762</v>
      </c>
      <c r="Q290" s="172">
        <f t="shared" si="718"/>
        <v>1065.8859559370883</v>
      </c>
      <c r="R290" s="172">
        <f t="shared" si="719"/>
        <v>1148.6656061510985</v>
      </c>
      <c r="S290" s="172">
        <f t="shared" si="720"/>
        <v>1271.2539102599164</v>
      </c>
      <c r="T290" s="172">
        <f t="shared" si="721"/>
        <v>1321.29</v>
      </c>
      <c r="U290" s="172">
        <f t="shared" si="722"/>
        <v>1321.29</v>
      </c>
      <c r="V290" s="172">
        <f t="shared" si="723"/>
        <v>1321.29</v>
      </c>
      <c r="W290" s="172">
        <f t="shared" si="724"/>
        <v>1387.49</v>
      </c>
      <c r="X290" s="172">
        <f t="shared" si="725"/>
        <v>1387.49</v>
      </c>
      <c r="Y290" s="172">
        <f t="shared" si="726"/>
        <v>1387.49</v>
      </c>
      <c r="Z290" s="172">
        <f t="shared" si="727"/>
        <v>1387.49</v>
      </c>
      <c r="AA290" s="172">
        <f t="shared" si="728"/>
        <v>1387.49</v>
      </c>
      <c r="AB290" s="172">
        <f t="shared" si="729"/>
        <v>1387.49</v>
      </c>
      <c r="AC290" s="176">
        <f xml:space="preserve"> SUM(E290:AB290) * 30</f>
        <v>924624.27864774037</v>
      </c>
      <c r="AD290" s="195"/>
      <c r="AE290" s="171">
        <f t="shared" si="730"/>
        <v>8210</v>
      </c>
      <c r="AF290" s="172">
        <f t="shared" si="731"/>
        <v>8210</v>
      </c>
      <c r="AG290" s="172">
        <f t="shared" si="732"/>
        <v>8210</v>
      </c>
      <c r="AH290" s="172">
        <f t="shared" si="733"/>
        <v>8210</v>
      </c>
      <c r="AI290" s="172">
        <f t="shared" si="734"/>
        <v>8210</v>
      </c>
      <c r="AJ290" s="172">
        <f t="shared" si="735"/>
        <v>8210</v>
      </c>
      <c r="AK290" s="172">
        <f t="shared" si="736"/>
        <v>8210</v>
      </c>
      <c r="AL290" s="172">
        <f t="shared" si="737"/>
        <v>8383.8219704685944</v>
      </c>
      <c r="AM290" s="172">
        <f t="shared" si="738"/>
        <v>8645.4489114248263</v>
      </c>
      <c r="AN290" s="172">
        <f t="shared" si="739"/>
        <v>8792.0362002383863</v>
      </c>
      <c r="AO290" s="172">
        <f t="shared" si="740"/>
        <v>8805.2882527935308</v>
      </c>
      <c r="AP290" s="172">
        <f t="shared" si="741"/>
        <v>8705.3822951874336</v>
      </c>
      <c r="AQ290" s="172">
        <f t="shared" si="742"/>
        <v>8670.7042936289781</v>
      </c>
      <c r="AR290" s="172">
        <f t="shared" si="743"/>
        <v>8557.7477653640108</v>
      </c>
      <c r="AS290" s="172">
        <f t="shared" si="744"/>
        <v>8383.6512486565716</v>
      </c>
      <c r="AT290" s="172">
        <f t="shared" si="745"/>
        <v>8310</v>
      </c>
      <c r="AU290" s="172">
        <f t="shared" si="746"/>
        <v>8310</v>
      </c>
      <c r="AV290" s="172">
        <f t="shared" si="747"/>
        <v>8310</v>
      </c>
      <c r="AW290" s="172">
        <f t="shared" si="748"/>
        <v>8210</v>
      </c>
      <c r="AX290" s="172">
        <f t="shared" si="749"/>
        <v>8210</v>
      </c>
      <c r="AY290" s="172">
        <f t="shared" si="750"/>
        <v>8210</v>
      </c>
      <c r="AZ290" s="172">
        <f t="shared" si="751"/>
        <v>8210</v>
      </c>
      <c r="BA290" s="172">
        <f t="shared" si="752"/>
        <v>8210</v>
      </c>
      <c r="BB290" s="172">
        <f t="shared" si="753"/>
        <v>8210</v>
      </c>
      <c r="BD290" s="189">
        <f xml:space="preserve">  'Generation Calculation'!CC277-'Bidders Proposed Renewables'!E252</f>
        <v>169</v>
      </c>
      <c r="BE290" s="190">
        <f xml:space="preserve">  'Generation Calculation'!CD277-'Bidders Proposed Renewables'!F252</f>
        <v>169</v>
      </c>
      <c r="BF290" s="190">
        <f xml:space="preserve">  'Generation Calculation'!CE277-'Bidders Proposed Renewables'!G252</f>
        <v>169</v>
      </c>
      <c r="BG290" s="190">
        <f xml:space="preserve">  'Generation Calculation'!CF277-'Bidders Proposed Renewables'!H252</f>
        <v>169</v>
      </c>
      <c r="BH290" s="190">
        <f xml:space="preserve">  'Generation Calculation'!CG277-'Bidders Proposed Renewables'!I252</f>
        <v>169</v>
      </c>
      <c r="BI290" s="190">
        <f xml:space="preserve">  'Generation Calculation'!CH277-'Bidders Proposed Renewables'!J252</f>
        <v>169</v>
      </c>
      <c r="BJ290" s="190">
        <f xml:space="preserve">  'Generation Calculation'!CI277-'Bidders Proposed Renewables'!K252</f>
        <v>169</v>
      </c>
      <c r="BK290" s="190">
        <f xml:space="preserve">  'Generation Calculation'!CJ277-'Bidders Proposed Renewables'!L252</f>
        <v>151.61780295314048</v>
      </c>
      <c r="BL290" s="190">
        <f xml:space="preserve">  'Generation Calculation'!CK277-'Bidders Proposed Renewables'!M252</f>
        <v>125.45510885751736</v>
      </c>
      <c r="BM290" s="190">
        <f xml:space="preserve">  'Generation Calculation'!CL277-'Bidders Proposed Renewables'!N252</f>
        <v>110.7963799761614</v>
      </c>
      <c r="BN290" s="190">
        <f xml:space="preserve">  'Generation Calculation'!CM277-'Bidders Proposed Renewables'!O252</f>
        <v>109.47117472064693</v>
      </c>
      <c r="BO290" s="190">
        <f xml:space="preserve">  'Generation Calculation'!CN277-'Bidders Proposed Renewables'!P252</f>
        <v>119.46177048125662</v>
      </c>
      <c r="BP290" s="190">
        <f xml:space="preserve">  'Generation Calculation'!CO277-'Bidders Proposed Renewables'!Q252</f>
        <v>122.92957063710213</v>
      </c>
      <c r="BQ290" s="190">
        <f xml:space="preserve">  'Generation Calculation'!CP277-'Bidders Proposed Renewables'!R252</f>
        <v>134.22522346359889</v>
      </c>
      <c r="BR290" s="190">
        <f xml:space="preserve">  'Generation Calculation'!CQ277-'Bidders Proposed Renewables'!S252</f>
        <v>151.63487513434282</v>
      </c>
      <c r="BS290" s="190">
        <f xml:space="preserve">  'Generation Calculation'!CR277-'Bidders Proposed Renewables'!T252</f>
        <v>159</v>
      </c>
      <c r="BT290" s="190">
        <f xml:space="preserve">  'Generation Calculation'!CS277-'Bidders Proposed Renewables'!U252</f>
        <v>159</v>
      </c>
      <c r="BU290" s="190">
        <f xml:space="preserve">  'Generation Calculation'!CT277-'Bidders Proposed Renewables'!V252</f>
        <v>159</v>
      </c>
      <c r="BV290" s="190">
        <f xml:space="preserve">  'Generation Calculation'!CU277-'Bidders Proposed Renewables'!W252</f>
        <v>169</v>
      </c>
      <c r="BW290" s="190">
        <f xml:space="preserve">  'Generation Calculation'!CV277-'Bidders Proposed Renewables'!X252</f>
        <v>169</v>
      </c>
      <c r="BX290" s="190">
        <f xml:space="preserve">  'Generation Calculation'!CW277-'Bidders Proposed Renewables'!Y252</f>
        <v>169</v>
      </c>
      <c r="BY290" s="190">
        <f xml:space="preserve">  'Generation Calculation'!CX277-'Bidders Proposed Renewables'!Z252</f>
        <v>169</v>
      </c>
      <c r="BZ290" s="190">
        <f xml:space="preserve">  'Generation Calculation'!CY277-'Bidders Proposed Renewables'!AA252</f>
        <v>169</v>
      </c>
      <c r="CA290" s="190">
        <f xml:space="preserve">  'Generation Calculation'!CZ277-'Bidders Proposed Renewables'!AB252</f>
        <v>169</v>
      </c>
      <c r="CC290" s="171">
        <f t="shared" si="754"/>
        <v>170</v>
      </c>
      <c r="CD290" s="172">
        <f t="shared" si="755"/>
        <v>170</v>
      </c>
      <c r="CE290" s="172">
        <f t="shared" si="756"/>
        <v>170</v>
      </c>
      <c r="CF290" s="172">
        <f t="shared" si="757"/>
        <v>170</v>
      </c>
      <c r="CG290" s="172">
        <f t="shared" si="758"/>
        <v>170</v>
      </c>
      <c r="CH290" s="172">
        <f t="shared" si="759"/>
        <v>170</v>
      </c>
      <c r="CI290" s="172">
        <f t="shared" si="760"/>
        <v>170</v>
      </c>
      <c r="CJ290" s="172">
        <f t="shared" si="761"/>
        <v>160</v>
      </c>
      <c r="CK290" s="172">
        <f t="shared" si="762"/>
        <v>130</v>
      </c>
      <c r="CL290" s="172">
        <f t="shared" si="763"/>
        <v>120</v>
      </c>
      <c r="CM290" s="172">
        <f t="shared" si="764"/>
        <v>110.00000000000001</v>
      </c>
      <c r="CN290" s="172">
        <f t="shared" si="765"/>
        <v>120</v>
      </c>
      <c r="CO290" s="172">
        <f t="shared" si="766"/>
        <v>130</v>
      </c>
      <c r="CP290" s="172">
        <f t="shared" si="767"/>
        <v>140</v>
      </c>
      <c r="CQ290" s="172">
        <f t="shared" si="768"/>
        <v>160</v>
      </c>
      <c r="CR290" s="172">
        <f t="shared" si="769"/>
        <v>160</v>
      </c>
      <c r="CS290" s="172">
        <f t="shared" si="770"/>
        <v>160</v>
      </c>
      <c r="CT290" s="172">
        <f t="shared" si="771"/>
        <v>160</v>
      </c>
      <c r="CU290" s="172">
        <f t="shared" si="772"/>
        <v>170</v>
      </c>
      <c r="CV290" s="172">
        <f t="shared" si="773"/>
        <v>170</v>
      </c>
      <c r="CW290" s="172">
        <f t="shared" si="774"/>
        <v>170</v>
      </c>
      <c r="CX290" s="172">
        <f t="shared" si="775"/>
        <v>170</v>
      </c>
      <c r="CY290" s="172">
        <f t="shared" si="776"/>
        <v>170</v>
      </c>
      <c r="CZ290" s="172">
        <f t="shared" si="777"/>
        <v>170</v>
      </c>
      <c r="DB290" s="171">
        <f t="shared" si="778"/>
        <v>160</v>
      </c>
      <c r="DC290" s="172">
        <f t="shared" si="779"/>
        <v>160</v>
      </c>
      <c r="DD290" s="172">
        <f t="shared" si="780"/>
        <v>160</v>
      </c>
      <c r="DE290" s="172">
        <f t="shared" si="781"/>
        <v>160</v>
      </c>
      <c r="DF290" s="172">
        <f t="shared" si="782"/>
        <v>160</v>
      </c>
      <c r="DG290" s="172">
        <f t="shared" si="783"/>
        <v>160</v>
      </c>
      <c r="DH290" s="172">
        <f t="shared" si="784"/>
        <v>160</v>
      </c>
      <c r="DI290" s="172">
        <f t="shared" si="785"/>
        <v>150</v>
      </c>
      <c r="DJ290" s="172">
        <f t="shared" si="786"/>
        <v>120</v>
      </c>
      <c r="DK290" s="172">
        <f t="shared" si="787"/>
        <v>110.00000000000001</v>
      </c>
      <c r="DL290" s="172">
        <f t="shared" si="788"/>
        <v>100</v>
      </c>
      <c r="DM290" s="172">
        <f t="shared" si="789"/>
        <v>110.00000000000001</v>
      </c>
      <c r="DN290" s="172">
        <f t="shared" si="790"/>
        <v>120</v>
      </c>
      <c r="DO290" s="172">
        <f t="shared" si="791"/>
        <v>130</v>
      </c>
      <c r="DP290" s="172">
        <f t="shared" si="792"/>
        <v>150</v>
      </c>
      <c r="DQ290" s="172">
        <f t="shared" si="793"/>
        <v>150</v>
      </c>
      <c r="DR290" s="172">
        <f t="shared" si="794"/>
        <v>150</v>
      </c>
      <c r="DS290" s="172">
        <f t="shared" si="795"/>
        <v>150</v>
      </c>
      <c r="DT290" s="172">
        <f t="shared" si="796"/>
        <v>160</v>
      </c>
      <c r="DU290" s="172">
        <f t="shared" si="797"/>
        <v>160</v>
      </c>
      <c r="DV290" s="172">
        <f t="shared" si="798"/>
        <v>160</v>
      </c>
      <c r="DW290" s="172">
        <f t="shared" si="799"/>
        <v>160</v>
      </c>
      <c r="DX290" s="172">
        <f t="shared" si="800"/>
        <v>160</v>
      </c>
      <c r="DY290" s="172">
        <f t="shared" si="801"/>
        <v>160</v>
      </c>
      <c r="EA290" s="171">
        <f t="shared" si="802"/>
        <v>8200</v>
      </c>
      <c r="EB290" s="172">
        <f t="shared" si="803"/>
        <v>8200</v>
      </c>
      <c r="EC290" s="172">
        <f t="shared" si="804"/>
        <v>8200</v>
      </c>
      <c r="ED290" s="172">
        <f t="shared" si="805"/>
        <v>8200</v>
      </c>
      <c r="EE290" s="172">
        <f t="shared" si="806"/>
        <v>8200</v>
      </c>
      <c r="EF290" s="172">
        <f t="shared" si="807"/>
        <v>8200</v>
      </c>
      <c r="EG290" s="172">
        <f t="shared" si="808"/>
        <v>8200</v>
      </c>
      <c r="EH290" s="172">
        <f t="shared" si="809"/>
        <v>8300</v>
      </c>
      <c r="EI290" s="172">
        <f t="shared" si="810"/>
        <v>8600</v>
      </c>
      <c r="EJ290" s="172">
        <f t="shared" si="811"/>
        <v>8700</v>
      </c>
      <c r="EK290" s="172">
        <f t="shared" si="812"/>
        <v>8800</v>
      </c>
      <c r="EL290" s="172">
        <f t="shared" si="813"/>
        <v>8700</v>
      </c>
      <c r="EM290" s="172">
        <f t="shared" si="814"/>
        <v>8600</v>
      </c>
      <c r="EN290" s="172">
        <f t="shared" si="815"/>
        <v>8500</v>
      </c>
      <c r="EO290" s="172">
        <f t="shared" si="816"/>
        <v>8300</v>
      </c>
      <c r="EP290" s="172">
        <f t="shared" si="817"/>
        <v>8300</v>
      </c>
      <c r="EQ290" s="172">
        <f t="shared" si="818"/>
        <v>8300</v>
      </c>
      <c r="ER290" s="172">
        <f t="shared" si="819"/>
        <v>8300</v>
      </c>
      <c r="ES290" s="172">
        <f t="shared" si="820"/>
        <v>8200</v>
      </c>
      <c r="ET290" s="172">
        <f t="shared" si="821"/>
        <v>8200</v>
      </c>
      <c r="EU290" s="172">
        <f t="shared" si="822"/>
        <v>8200</v>
      </c>
      <c r="EV290" s="172">
        <f t="shared" si="823"/>
        <v>8200</v>
      </c>
      <c r="EW290" s="172">
        <f t="shared" si="824"/>
        <v>8200</v>
      </c>
      <c r="EX290" s="172">
        <f t="shared" si="825"/>
        <v>8200</v>
      </c>
      <c r="EZ290" s="171">
        <f t="shared" si="826"/>
        <v>8300</v>
      </c>
      <c r="FA290" s="172">
        <f t="shared" si="827"/>
        <v>8300</v>
      </c>
      <c r="FB290" s="172">
        <f t="shared" si="828"/>
        <v>8300</v>
      </c>
      <c r="FC290" s="172">
        <f t="shared" si="829"/>
        <v>8300</v>
      </c>
      <c r="FD290" s="172">
        <f t="shared" si="830"/>
        <v>8300</v>
      </c>
      <c r="FE290" s="172">
        <f t="shared" si="831"/>
        <v>8300</v>
      </c>
      <c r="FF290" s="172">
        <f t="shared" si="832"/>
        <v>8300</v>
      </c>
      <c r="FG290" s="172">
        <f t="shared" si="833"/>
        <v>8400</v>
      </c>
      <c r="FH290" s="172">
        <f t="shared" si="834"/>
        <v>8700</v>
      </c>
      <c r="FI290" s="172">
        <f t="shared" si="835"/>
        <v>8800</v>
      </c>
      <c r="FJ290" s="172">
        <f t="shared" si="836"/>
        <v>8900</v>
      </c>
      <c r="FK290" s="172">
        <f t="shared" si="837"/>
        <v>8800</v>
      </c>
      <c r="FL290" s="172">
        <f t="shared" si="838"/>
        <v>8700</v>
      </c>
      <c r="FM290" s="172">
        <f t="shared" si="839"/>
        <v>8600</v>
      </c>
      <c r="FN290" s="172">
        <f t="shared" si="840"/>
        <v>8400</v>
      </c>
      <c r="FO290" s="172">
        <f t="shared" si="841"/>
        <v>8400</v>
      </c>
      <c r="FP290" s="172">
        <f t="shared" si="842"/>
        <v>8400</v>
      </c>
      <c r="FQ290" s="172">
        <f t="shared" si="843"/>
        <v>8400</v>
      </c>
      <c r="FR290" s="172">
        <f t="shared" si="844"/>
        <v>8300</v>
      </c>
      <c r="FS290" s="172">
        <f t="shared" si="845"/>
        <v>8300</v>
      </c>
      <c r="FT290" s="172">
        <f t="shared" si="846"/>
        <v>8300</v>
      </c>
      <c r="FU290" s="172">
        <f t="shared" si="847"/>
        <v>8300</v>
      </c>
      <c r="FV290" s="172">
        <f t="shared" si="848"/>
        <v>8300</v>
      </c>
      <c r="FW290" s="172">
        <f t="shared" si="849"/>
        <v>8300</v>
      </c>
    </row>
    <row r="291" spans="3:179" ht="14.25" customHeight="1" x14ac:dyDescent="0.25">
      <c r="C291" s="132">
        <v>2041</v>
      </c>
      <c r="D291" s="14" t="s">
        <v>10</v>
      </c>
      <c r="E291" s="171">
        <f t="shared" si="706"/>
        <v>1387.49</v>
      </c>
      <c r="F291" s="172">
        <f t="shared" si="707"/>
        <v>1387.49</v>
      </c>
      <c r="G291" s="172">
        <f t="shared" si="708"/>
        <v>1387.49</v>
      </c>
      <c r="H291" s="172">
        <f t="shared" si="709"/>
        <v>1387.49</v>
      </c>
      <c r="I291" s="172">
        <f t="shared" si="710"/>
        <v>1387.49</v>
      </c>
      <c r="J291" s="172">
        <f t="shared" si="711"/>
        <v>1387.49</v>
      </c>
      <c r="K291" s="172">
        <f t="shared" si="712"/>
        <v>1385.7634210607716</v>
      </c>
      <c r="L291" s="172">
        <f t="shared" si="713"/>
        <v>1114.9507863459451</v>
      </c>
      <c r="M291" s="172">
        <f t="shared" si="714"/>
        <v>960.94157041247024</v>
      </c>
      <c r="N291" s="172">
        <f t="shared" si="715"/>
        <v>874.94692604571139</v>
      </c>
      <c r="O291" s="172">
        <f t="shared" si="716"/>
        <v>964.0420497765848</v>
      </c>
      <c r="P291" s="172">
        <f t="shared" si="717"/>
        <v>1004.2024554229426</v>
      </c>
      <c r="Q291" s="172">
        <f t="shared" si="718"/>
        <v>1055.2383182051879</v>
      </c>
      <c r="R291" s="172">
        <f t="shared" si="719"/>
        <v>1163.8369840466708</v>
      </c>
      <c r="S291" s="172">
        <f t="shared" si="720"/>
        <v>1276.9743982082814</v>
      </c>
      <c r="T291" s="172">
        <f t="shared" si="721"/>
        <v>1321.29</v>
      </c>
      <c r="U291" s="172">
        <f t="shared" si="722"/>
        <v>1321.29</v>
      </c>
      <c r="V291" s="172">
        <f t="shared" si="723"/>
        <v>1321.29</v>
      </c>
      <c r="W291" s="172">
        <f t="shared" si="724"/>
        <v>1387.49</v>
      </c>
      <c r="X291" s="172">
        <f t="shared" si="725"/>
        <v>1387.49</v>
      </c>
      <c r="Y291" s="172">
        <f t="shared" si="726"/>
        <v>1387.49</v>
      </c>
      <c r="Z291" s="172">
        <f t="shared" si="727"/>
        <v>1387.49</v>
      </c>
      <c r="AA291" s="172">
        <f t="shared" si="728"/>
        <v>1387.49</v>
      </c>
      <c r="AB291" s="172">
        <f t="shared" si="729"/>
        <v>1387.49</v>
      </c>
      <c r="AC291" s="176">
        <f xml:space="preserve"> SUM(E291:AB291) * 31</f>
        <v>942854.05419526191</v>
      </c>
      <c r="AD291" s="195"/>
      <c r="AE291" s="171">
        <f t="shared" si="730"/>
        <v>8210</v>
      </c>
      <c r="AF291" s="172">
        <f t="shared" si="731"/>
        <v>8210</v>
      </c>
      <c r="AG291" s="172">
        <f t="shared" si="732"/>
        <v>8210</v>
      </c>
      <c r="AH291" s="172">
        <f t="shared" si="733"/>
        <v>8210</v>
      </c>
      <c r="AI291" s="172">
        <f t="shared" si="734"/>
        <v>8210</v>
      </c>
      <c r="AJ291" s="172">
        <f t="shared" si="735"/>
        <v>8210</v>
      </c>
      <c r="AK291" s="172">
        <f t="shared" si="736"/>
        <v>8212.6470525314689</v>
      </c>
      <c r="AL291" s="172">
        <f t="shared" si="737"/>
        <v>8604.1746176859906</v>
      </c>
      <c r="AM291" s="172">
        <f t="shared" si="738"/>
        <v>8809.1559045826707</v>
      </c>
      <c r="AN291" s="172">
        <f t="shared" si="739"/>
        <v>8919.0087855210004</v>
      </c>
      <c r="AO291" s="172">
        <f t="shared" si="740"/>
        <v>8805.1367682916461</v>
      </c>
      <c r="AP291" s="172">
        <f t="shared" si="741"/>
        <v>8752.6931832282462</v>
      </c>
      <c r="AQ291" s="172">
        <f t="shared" si="742"/>
        <v>8684.9855177695299</v>
      </c>
      <c r="AR291" s="172">
        <f t="shared" si="743"/>
        <v>8536.6600284294145</v>
      </c>
      <c r="AS291" s="172">
        <f t="shared" si="744"/>
        <v>8375.3110833787323</v>
      </c>
      <c r="AT291" s="172">
        <f t="shared" si="745"/>
        <v>8310</v>
      </c>
      <c r="AU291" s="172">
        <f t="shared" si="746"/>
        <v>8310</v>
      </c>
      <c r="AV291" s="172">
        <f t="shared" si="747"/>
        <v>8310</v>
      </c>
      <c r="AW291" s="172">
        <f t="shared" si="748"/>
        <v>8210</v>
      </c>
      <c r="AX291" s="172">
        <f t="shared" si="749"/>
        <v>8210</v>
      </c>
      <c r="AY291" s="172">
        <f t="shared" si="750"/>
        <v>8210</v>
      </c>
      <c r="AZ291" s="172">
        <f t="shared" si="751"/>
        <v>8210</v>
      </c>
      <c r="BA291" s="172">
        <f t="shared" si="752"/>
        <v>8210</v>
      </c>
      <c r="BB291" s="172">
        <f t="shared" si="753"/>
        <v>8210</v>
      </c>
      <c r="BD291" s="189">
        <f xml:space="preserve">  'Generation Calculation'!CC278-'Bidders Proposed Renewables'!E253</f>
        <v>169</v>
      </c>
      <c r="BE291" s="190">
        <f xml:space="preserve">  'Generation Calculation'!CD278-'Bidders Proposed Renewables'!F253</f>
        <v>169</v>
      </c>
      <c r="BF291" s="190">
        <f xml:space="preserve">  'Generation Calculation'!CE278-'Bidders Proposed Renewables'!G253</f>
        <v>169</v>
      </c>
      <c r="BG291" s="190">
        <f xml:space="preserve">  'Generation Calculation'!CF278-'Bidders Proposed Renewables'!H253</f>
        <v>169</v>
      </c>
      <c r="BH291" s="190">
        <f xml:space="preserve">  'Generation Calculation'!CG278-'Bidders Proposed Renewables'!I253</f>
        <v>169</v>
      </c>
      <c r="BI291" s="190">
        <f xml:space="preserve">  'Generation Calculation'!CH278-'Bidders Proposed Renewables'!J253</f>
        <v>169</v>
      </c>
      <c r="BJ291" s="190">
        <f xml:space="preserve">  'Generation Calculation'!CI278-'Bidders Proposed Renewables'!K253</f>
        <v>168.7352947468531</v>
      </c>
      <c r="BK291" s="190">
        <f xml:space="preserve">  'Generation Calculation'!CJ278-'Bidders Proposed Renewables'!L253</f>
        <v>129.582538231401</v>
      </c>
      <c r="BL291" s="190">
        <f xml:space="preserve">  'Generation Calculation'!CK278-'Bidders Proposed Renewables'!M253</f>
        <v>109.08440954173287</v>
      </c>
      <c r="BM291" s="190">
        <f xml:space="preserve">  'Generation Calculation'!CL278-'Bidders Proposed Renewables'!N253</f>
        <v>98.099121447899961</v>
      </c>
      <c r="BN291" s="190">
        <f xml:space="preserve">  'Generation Calculation'!CM278-'Bidders Proposed Renewables'!O253</f>
        <v>109.48632317083545</v>
      </c>
      <c r="BO291" s="190">
        <f xml:space="preserve">  'Generation Calculation'!CN278-'Bidders Proposed Renewables'!P253</f>
        <v>114.73068167717537</v>
      </c>
      <c r="BP291" s="190">
        <f xml:space="preserve">  'Generation Calculation'!CO278-'Bidders Proposed Renewables'!Q253</f>
        <v>121.50144822304702</v>
      </c>
      <c r="BQ291" s="190">
        <f xml:space="preserve">  'Generation Calculation'!CP278-'Bidders Proposed Renewables'!R253</f>
        <v>136.33399715705852</v>
      </c>
      <c r="BR291" s="190">
        <f xml:space="preserve">  'Generation Calculation'!CQ278-'Bidders Proposed Renewables'!S253</f>
        <v>152.46889166212677</v>
      </c>
      <c r="BS291" s="190">
        <f xml:space="preserve">  'Generation Calculation'!CR278-'Bidders Proposed Renewables'!T253</f>
        <v>159</v>
      </c>
      <c r="BT291" s="190">
        <f xml:space="preserve">  'Generation Calculation'!CS278-'Bidders Proposed Renewables'!U253</f>
        <v>159</v>
      </c>
      <c r="BU291" s="190">
        <f xml:space="preserve">  'Generation Calculation'!CT278-'Bidders Proposed Renewables'!V253</f>
        <v>159</v>
      </c>
      <c r="BV291" s="190">
        <f xml:space="preserve">  'Generation Calculation'!CU278-'Bidders Proposed Renewables'!W253</f>
        <v>169</v>
      </c>
      <c r="BW291" s="190">
        <f xml:space="preserve">  'Generation Calculation'!CV278-'Bidders Proposed Renewables'!X253</f>
        <v>169</v>
      </c>
      <c r="BX291" s="190">
        <f xml:space="preserve">  'Generation Calculation'!CW278-'Bidders Proposed Renewables'!Y253</f>
        <v>169</v>
      </c>
      <c r="BY291" s="190">
        <f xml:space="preserve">  'Generation Calculation'!CX278-'Bidders Proposed Renewables'!Z253</f>
        <v>169</v>
      </c>
      <c r="BZ291" s="190">
        <f xml:space="preserve">  'Generation Calculation'!CY278-'Bidders Proposed Renewables'!AA253</f>
        <v>169</v>
      </c>
      <c r="CA291" s="190">
        <f xml:space="preserve">  'Generation Calculation'!CZ278-'Bidders Proposed Renewables'!AB253</f>
        <v>169</v>
      </c>
      <c r="CC291" s="171">
        <f t="shared" si="754"/>
        <v>170</v>
      </c>
      <c r="CD291" s="172">
        <f t="shared" si="755"/>
        <v>170</v>
      </c>
      <c r="CE291" s="172">
        <f t="shared" si="756"/>
        <v>170</v>
      </c>
      <c r="CF291" s="172">
        <f t="shared" si="757"/>
        <v>170</v>
      </c>
      <c r="CG291" s="172">
        <f t="shared" si="758"/>
        <v>170</v>
      </c>
      <c r="CH291" s="172">
        <f t="shared" si="759"/>
        <v>170</v>
      </c>
      <c r="CI291" s="172">
        <f t="shared" si="760"/>
        <v>170</v>
      </c>
      <c r="CJ291" s="172">
        <f t="shared" si="761"/>
        <v>130</v>
      </c>
      <c r="CK291" s="172">
        <f t="shared" si="762"/>
        <v>110.00000000000001</v>
      </c>
      <c r="CL291" s="172">
        <f t="shared" si="763"/>
        <v>100</v>
      </c>
      <c r="CM291" s="172">
        <f t="shared" si="764"/>
        <v>110.00000000000001</v>
      </c>
      <c r="CN291" s="172">
        <f t="shared" si="765"/>
        <v>120</v>
      </c>
      <c r="CO291" s="172">
        <f t="shared" si="766"/>
        <v>130</v>
      </c>
      <c r="CP291" s="172">
        <f t="shared" si="767"/>
        <v>140</v>
      </c>
      <c r="CQ291" s="172">
        <f t="shared" si="768"/>
        <v>160</v>
      </c>
      <c r="CR291" s="172">
        <f t="shared" si="769"/>
        <v>160</v>
      </c>
      <c r="CS291" s="172">
        <f t="shared" si="770"/>
        <v>160</v>
      </c>
      <c r="CT291" s="172">
        <f t="shared" si="771"/>
        <v>160</v>
      </c>
      <c r="CU291" s="172">
        <f t="shared" si="772"/>
        <v>170</v>
      </c>
      <c r="CV291" s="172">
        <f t="shared" si="773"/>
        <v>170</v>
      </c>
      <c r="CW291" s="172">
        <f t="shared" si="774"/>
        <v>170</v>
      </c>
      <c r="CX291" s="172">
        <f t="shared" si="775"/>
        <v>170</v>
      </c>
      <c r="CY291" s="172">
        <f t="shared" si="776"/>
        <v>170</v>
      </c>
      <c r="CZ291" s="172">
        <f t="shared" si="777"/>
        <v>170</v>
      </c>
      <c r="DB291" s="171">
        <f t="shared" si="778"/>
        <v>160</v>
      </c>
      <c r="DC291" s="172">
        <f t="shared" si="779"/>
        <v>160</v>
      </c>
      <c r="DD291" s="172">
        <f t="shared" si="780"/>
        <v>160</v>
      </c>
      <c r="DE291" s="172">
        <f t="shared" si="781"/>
        <v>160</v>
      </c>
      <c r="DF291" s="172">
        <f t="shared" si="782"/>
        <v>160</v>
      </c>
      <c r="DG291" s="172">
        <f t="shared" si="783"/>
        <v>160</v>
      </c>
      <c r="DH291" s="172">
        <f t="shared" si="784"/>
        <v>160</v>
      </c>
      <c r="DI291" s="172">
        <f t="shared" si="785"/>
        <v>120</v>
      </c>
      <c r="DJ291" s="172">
        <f t="shared" si="786"/>
        <v>100</v>
      </c>
      <c r="DK291" s="172">
        <f t="shared" si="787"/>
        <v>90</v>
      </c>
      <c r="DL291" s="172">
        <f t="shared" si="788"/>
        <v>100</v>
      </c>
      <c r="DM291" s="172">
        <f t="shared" si="789"/>
        <v>110.00000000000001</v>
      </c>
      <c r="DN291" s="172">
        <f t="shared" si="790"/>
        <v>120</v>
      </c>
      <c r="DO291" s="172">
        <f t="shared" si="791"/>
        <v>130</v>
      </c>
      <c r="DP291" s="172">
        <f t="shared" si="792"/>
        <v>150</v>
      </c>
      <c r="DQ291" s="172">
        <f t="shared" si="793"/>
        <v>150</v>
      </c>
      <c r="DR291" s="172">
        <f t="shared" si="794"/>
        <v>150</v>
      </c>
      <c r="DS291" s="172">
        <f t="shared" si="795"/>
        <v>150</v>
      </c>
      <c r="DT291" s="172">
        <f t="shared" si="796"/>
        <v>160</v>
      </c>
      <c r="DU291" s="172">
        <f t="shared" si="797"/>
        <v>160</v>
      </c>
      <c r="DV291" s="172">
        <f t="shared" si="798"/>
        <v>160</v>
      </c>
      <c r="DW291" s="172">
        <f t="shared" si="799"/>
        <v>160</v>
      </c>
      <c r="DX291" s="172">
        <f t="shared" si="800"/>
        <v>160</v>
      </c>
      <c r="DY291" s="172">
        <f t="shared" si="801"/>
        <v>160</v>
      </c>
      <c r="EA291" s="171">
        <f t="shared" si="802"/>
        <v>8200</v>
      </c>
      <c r="EB291" s="172">
        <f t="shared" si="803"/>
        <v>8200</v>
      </c>
      <c r="EC291" s="172">
        <f t="shared" si="804"/>
        <v>8200</v>
      </c>
      <c r="ED291" s="172">
        <f t="shared" si="805"/>
        <v>8200</v>
      </c>
      <c r="EE291" s="172">
        <f t="shared" si="806"/>
        <v>8200</v>
      </c>
      <c r="EF291" s="172">
        <f t="shared" si="807"/>
        <v>8200</v>
      </c>
      <c r="EG291" s="172">
        <f t="shared" si="808"/>
        <v>8200</v>
      </c>
      <c r="EH291" s="172">
        <f t="shared" si="809"/>
        <v>8600</v>
      </c>
      <c r="EI291" s="172">
        <f t="shared" si="810"/>
        <v>8800</v>
      </c>
      <c r="EJ291" s="172">
        <f t="shared" si="811"/>
        <v>8900</v>
      </c>
      <c r="EK291" s="172">
        <f t="shared" si="812"/>
        <v>8800</v>
      </c>
      <c r="EL291" s="172">
        <f t="shared" si="813"/>
        <v>8700</v>
      </c>
      <c r="EM291" s="172">
        <f t="shared" si="814"/>
        <v>8600</v>
      </c>
      <c r="EN291" s="172">
        <f t="shared" si="815"/>
        <v>8500</v>
      </c>
      <c r="EO291" s="172">
        <f t="shared" si="816"/>
        <v>8300</v>
      </c>
      <c r="EP291" s="172">
        <f t="shared" si="817"/>
        <v>8300</v>
      </c>
      <c r="EQ291" s="172">
        <f t="shared" si="818"/>
        <v>8300</v>
      </c>
      <c r="ER291" s="172">
        <f t="shared" si="819"/>
        <v>8300</v>
      </c>
      <c r="ES291" s="172">
        <f t="shared" si="820"/>
        <v>8200</v>
      </c>
      <c r="ET291" s="172">
        <f t="shared" si="821"/>
        <v>8200</v>
      </c>
      <c r="EU291" s="172">
        <f t="shared" si="822"/>
        <v>8200</v>
      </c>
      <c r="EV291" s="172">
        <f t="shared" si="823"/>
        <v>8200</v>
      </c>
      <c r="EW291" s="172">
        <f t="shared" si="824"/>
        <v>8200</v>
      </c>
      <c r="EX291" s="172">
        <f t="shared" si="825"/>
        <v>8200</v>
      </c>
      <c r="EZ291" s="171">
        <f t="shared" si="826"/>
        <v>8300</v>
      </c>
      <c r="FA291" s="172">
        <f t="shared" si="827"/>
        <v>8300</v>
      </c>
      <c r="FB291" s="172">
        <f t="shared" si="828"/>
        <v>8300</v>
      </c>
      <c r="FC291" s="172">
        <f t="shared" si="829"/>
        <v>8300</v>
      </c>
      <c r="FD291" s="172">
        <f t="shared" si="830"/>
        <v>8300</v>
      </c>
      <c r="FE291" s="172">
        <f t="shared" si="831"/>
        <v>8300</v>
      </c>
      <c r="FF291" s="172">
        <f t="shared" si="832"/>
        <v>8300</v>
      </c>
      <c r="FG291" s="172">
        <f t="shared" si="833"/>
        <v>8700</v>
      </c>
      <c r="FH291" s="172">
        <f t="shared" si="834"/>
        <v>8900</v>
      </c>
      <c r="FI291" s="172">
        <f t="shared" si="835"/>
        <v>9000</v>
      </c>
      <c r="FJ291" s="172">
        <f t="shared" si="836"/>
        <v>8900</v>
      </c>
      <c r="FK291" s="172">
        <f t="shared" si="837"/>
        <v>8800</v>
      </c>
      <c r="FL291" s="172">
        <f t="shared" si="838"/>
        <v>8700</v>
      </c>
      <c r="FM291" s="172">
        <f t="shared" si="839"/>
        <v>8600</v>
      </c>
      <c r="FN291" s="172">
        <f t="shared" si="840"/>
        <v>8400</v>
      </c>
      <c r="FO291" s="172">
        <f t="shared" si="841"/>
        <v>8400</v>
      </c>
      <c r="FP291" s="172">
        <f t="shared" si="842"/>
        <v>8400</v>
      </c>
      <c r="FQ291" s="172">
        <f t="shared" si="843"/>
        <v>8400</v>
      </c>
      <c r="FR291" s="172">
        <f t="shared" si="844"/>
        <v>8300</v>
      </c>
      <c r="FS291" s="172">
        <f t="shared" si="845"/>
        <v>8300</v>
      </c>
      <c r="FT291" s="172">
        <f t="shared" si="846"/>
        <v>8300</v>
      </c>
      <c r="FU291" s="172">
        <f t="shared" si="847"/>
        <v>8300</v>
      </c>
      <c r="FV291" s="172">
        <f t="shared" si="848"/>
        <v>8300</v>
      </c>
      <c r="FW291" s="172">
        <f t="shared" si="849"/>
        <v>8300</v>
      </c>
    </row>
    <row r="292" spans="3:179" ht="14.25" customHeight="1" x14ac:dyDescent="0.25">
      <c r="C292" s="132">
        <v>2041</v>
      </c>
      <c r="D292" s="14" t="s">
        <v>167</v>
      </c>
      <c r="E292" s="171">
        <f t="shared" si="706"/>
        <v>1387.49</v>
      </c>
      <c r="F292" s="172">
        <f t="shared" si="707"/>
        <v>1387.49</v>
      </c>
      <c r="G292" s="172">
        <f t="shared" si="708"/>
        <v>1387.49</v>
      </c>
      <c r="H292" s="172">
        <f t="shared" si="709"/>
        <v>1387.49</v>
      </c>
      <c r="I292" s="172">
        <f t="shared" si="710"/>
        <v>1387.49</v>
      </c>
      <c r="J292" s="172">
        <f t="shared" si="711"/>
        <v>1387.49</v>
      </c>
      <c r="K292" s="172">
        <f t="shared" si="712"/>
        <v>1387.49</v>
      </c>
      <c r="L292" s="172">
        <f t="shared" si="713"/>
        <v>1321.29</v>
      </c>
      <c r="M292" s="172">
        <f t="shared" si="714"/>
        <v>1219.0946353721622</v>
      </c>
      <c r="N292" s="172">
        <f t="shared" si="715"/>
        <v>1093.9332777001457</v>
      </c>
      <c r="O292" s="172">
        <f t="shared" si="716"/>
        <v>1108.2312738546407</v>
      </c>
      <c r="P292" s="172">
        <f t="shared" si="717"/>
        <v>1196.3290528551699</v>
      </c>
      <c r="Q292" s="172">
        <f t="shared" si="718"/>
        <v>1225.4081025472374</v>
      </c>
      <c r="R292" s="172">
        <f t="shared" si="719"/>
        <v>1315.893824203471</v>
      </c>
      <c r="S292" s="172">
        <f t="shared" si="720"/>
        <v>1321.29</v>
      </c>
      <c r="T292" s="172">
        <f t="shared" si="721"/>
        <v>1321.29</v>
      </c>
      <c r="U292" s="172">
        <f t="shared" si="722"/>
        <v>1321.29</v>
      </c>
      <c r="V292" s="172">
        <f t="shared" si="723"/>
        <v>1321.29</v>
      </c>
      <c r="W292" s="172">
        <f t="shared" si="724"/>
        <v>1387.49</v>
      </c>
      <c r="X292" s="172">
        <f t="shared" si="725"/>
        <v>1387.49</v>
      </c>
      <c r="Y292" s="172">
        <f t="shared" si="726"/>
        <v>1387.49</v>
      </c>
      <c r="Z292" s="172">
        <f t="shared" si="727"/>
        <v>1387.49</v>
      </c>
      <c r="AA292" s="172">
        <f t="shared" si="728"/>
        <v>1387.49</v>
      </c>
      <c r="AB292" s="172">
        <f t="shared" si="729"/>
        <v>1387.49</v>
      </c>
      <c r="AC292" s="176">
        <f xml:space="preserve"> SUM(E292:AB292) * 30</f>
        <v>954081.30499598524</v>
      </c>
      <c r="AD292" s="195"/>
      <c r="AE292" s="171">
        <f t="shared" si="730"/>
        <v>8210</v>
      </c>
      <c r="AF292" s="172">
        <f t="shared" si="731"/>
        <v>8210</v>
      </c>
      <c r="AG292" s="172">
        <f t="shared" si="732"/>
        <v>8210</v>
      </c>
      <c r="AH292" s="172">
        <f t="shared" si="733"/>
        <v>8210</v>
      </c>
      <c r="AI292" s="172">
        <f t="shared" si="734"/>
        <v>8210</v>
      </c>
      <c r="AJ292" s="172">
        <f t="shared" si="735"/>
        <v>8210</v>
      </c>
      <c r="AK292" s="172">
        <f t="shared" si="736"/>
        <v>8210</v>
      </c>
      <c r="AL292" s="172">
        <f t="shared" si="737"/>
        <v>8310</v>
      </c>
      <c r="AM292" s="172">
        <f t="shared" si="738"/>
        <v>8458.7823594914498</v>
      </c>
      <c r="AN292" s="172">
        <f t="shared" si="739"/>
        <v>8632.8205526469173</v>
      </c>
      <c r="AO292" s="172">
        <f t="shared" si="740"/>
        <v>8613.3573756123751</v>
      </c>
      <c r="AP292" s="172">
        <f t="shared" si="741"/>
        <v>8491.0746209940698</v>
      </c>
      <c r="AQ292" s="172">
        <f t="shared" si="742"/>
        <v>8449.7741319301767</v>
      </c>
      <c r="AR292" s="172">
        <f t="shared" si="743"/>
        <v>8318.0204509422583</v>
      </c>
      <c r="AS292" s="172">
        <f t="shared" si="744"/>
        <v>8310</v>
      </c>
      <c r="AT292" s="172">
        <f t="shared" si="745"/>
        <v>8310</v>
      </c>
      <c r="AU292" s="172">
        <f t="shared" si="746"/>
        <v>8310</v>
      </c>
      <c r="AV292" s="172">
        <f t="shared" si="747"/>
        <v>8310</v>
      </c>
      <c r="AW292" s="172">
        <f t="shared" si="748"/>
        <v>8210</v>
      </c>
      <c r="AX292" s="172">
        <f t="shared" si="749"/>
        <v>8210</v>
      </c>
      <c r="AY292" s="172">
        <f t="shared" si="750"/>
        <v>8210</v>
      </c>
      <c r="AZ292" s="172">
        <f t="shared" si="751"/>
        <v>8210</v>
      </c>
      <c r="BA292" s="172">
        <f t="shared" si="752"/>
        <v>8210</v>
      </c>
      <c r="BB292" s="172">
        <f t="shared" si="753"/>
        <v>8210</v>
      </c>
      <c r="BD292" s="189">
        <f xml:space="preserve">  'Generation Calculation'!CC279-'Bidders Proposed Renewables'!E254</f>
        <v>169</v>
      </c>
      <c r="BE292" s="190">
        <f xml:space="preserve">  'Generation Calculation'!CD279-'Bidders Proposed Renewables'!F254</f>
        <v>169</v>
      </c>
      <c r="BF292" s="190">
        <f xml:space="preserve">  'Generation Calculation'!CE279-'Bidders Proposed Renewables'!G254</f>
        <v>169</v>
      </c>
      <c r="BG292" s="190">
        <f xml:space="preserve">  'Generation Calculation'!CF279-'Bidders Proposed Renewables'!H254</f>
        <v>169</v>
      </c>
      <c r="BH292" s="190">
        <f xml:space="preserve">  'Generation Calculation'!CG279-'Bidders Proposed Renewables'!I254</f>
        <v>169</v>
      </c>
      <c r="BI292" s="190">
        <f xml:space="preserve">  'Generation Calculation'!CH279-'Bidders Proposed Renewables'!J254</f>
        <v>169</v>
      </c>
      <c r="BJ292" s="190">
        <f xml:space="preserve">  'Generation Calculation'!CI279-'Bidders Proposed Renewables'!K254</f>
        <v>169</v>
      </c>
      <c r="BK292" s="190">
        <f xml:space="preserve">  'Generation Calculation'!CJ279-'Bidders Proposed Renewables'!L254</f>
        <v>159</v>
      </c>
      <c r="BL292" s="190">
        <f xml:space="preserve">  'Generation Calculation'!CK279-'Bidders Proposed Renewables'!M254</f>
        <v>144.12176405085509</v>
      </c>
      <c r="BM292" s="190">
        <f xml:space="preserve">  'Generation Calculation'!CL279-'Bidders Proposed Renewables'!N254</f>
        <v>126.71794473530829</v>
      </c>
      <c r="BN292" s="190">
        <f xml:space="preserve">  'Generation Calculation'!CM279-'Bidders Proposed Renewables'!O254</f>
        <v>128.66426243876245</v>
      </c>
      <c r="BO292" s="190">
        <f xml:space="preserve">  'Generation Calculation'!CN279-'Bidders Proposed Renewables'!P254</f>
        <v>140.89253790059294</v>
      </c>
      <c r="BP292" s="190">
        <f xml:space="preserve">  'Generation Calculation'!CO279-'Bidders Proposed Renewables'!Q254</f>
        <v>145.02258680698228</v>
      </c>
      <c r="BQ292" s="190">
        <f xml:space="preserve">  'Generation Calculation'!CP279-'Bidders Proposed Renewables'!R254</f>
        <v>158.1979549057742</v>
      </c>
      <c r="BR292" s="190">
        <f xml:space="preserve">  'Generation Calculation'!CQ279-'Bidders Proposed Renewables'!S254</f>
        <v>159</v>
      </c>
      <c r="BS292" s="190">
        <f xml:space="preserve">  'Generation Calculation'!CR279-'Bidders Proposed Renewables'!T254</f>
        <v>159</v>
      </c>
      <c r="BT292" s="190">
        <f xml:space="preserve">  'Generation Calculation'!CS279-'Bidders Proposed Renewables'!U254</f>
        <v>159</v>
      </c>
      <c r="BU292" s="190">
        <f xml:space="preserve">  'Generation Calculation'!CT279-'Bidders Proposed Renewables'!V254</f>
        <v>159</v>
      </c>
      <c r="BV292" s="190">
        <f xml:space="preserve">  'Generation Calculation'!CU279-'Bidders Proposed Renewables'!W254</f>
        <v>169</v>
      </c>
      <c r="BW292" s="190">
        <f xml:space="preserve">  'Generation Calculation'!CV279-'Bidders Proposed Renewables'!X254</f>
        <v>169</v>
      </c>
      <c r="BX292" s="190">
        <f xml:space="preserve">  'Generation Calculation'!CW279-'Bidders Proposed Renewables'!Y254</f>
        <v>169</v>
      </c>
      <c r="BY292" s="190">
        <f xml:space="preserve">  'Generation Calculation'!CX279-'Bidders Proposed Renewables'!Z254</f>
        <v>169</v>
      </c>
      <c r="BZ292" s="190">
        <f xml:space="preserve">  'Generation Calculation'!CY279-'Bidders Proposed Renewables'!AA254</f>
        <v>169</v>
      </c>
      <c r="CA292" s="190">
        <f xml:space="preserve">  'Generation Calculation'!CZ279-'Bidders Proposed Renewables'!AB254</f>
        <v>169</v>
      </c>
      <c r="CC292" s="171">
        <f t="shared" si="754"/>
        <v>170</v>
      </c>
      <c r="CD292" s="172">
        <f t="shared" si="755"/>
        <v>170</v>
      </c>
      <c r="CE292" s="172">
        <f t="shared" si="756"/>
        <v>170</v>
      </c>
      <c r="CF292" s="172">
        <f t="shared" si="757"/>
        <v>170</v>
      </c>
      <c r="CG292" s="172">
        <f t="shared" si="758"/>
        <v>170</v>
      </c>
      <c r="CH292" s="172">
        <f t="shared" si="759"/>
        <v>170</v>
      </c>
      <c r="CI292" s="172">
        <f t="shared" si="760"/>
        <v>170</v>
      </c>
      <c r="CJ292" s="172">
        <f t="shared" si="761"/>
        <v>160</v>
      </c>
      <c r="CK292" s="172">
        <f t="shared" si="762"/>
        <v>150</v>
      </c>
      <c r="CL292" s="172">
        <f t="shared" si="763"/>
        <v>130</v>
      </c>
      <c r="CM292" s="172">
        <f t="shared" si="764"/>
        <v>130</v>
      </c>
      <c r="CN292" s="172">
        <f t="shared" si="765"/>
        <v>150</v>
      </c>
      <c r="CO292" s="172">
        <f t="shared" si="766"/>
        <v>150</v>
      </c>
      <c r="CP292" s="172">
        <f t="shared" si="767"/>
        <v>160</v>
      </c>
      <c r="CQ292" s="172">
        <f t="shared" si="768"/>
        <v>160</v>
      </c>
      <c r="CR292" s="172">
        <f t="shared" si="769"/>
        <v>160</v>
      </c>
      <c r="CS292" s="172">
        <f t="shared" si="770"/>
        <v>160</v>
      </c>
      <c r="CT292" s="172">
        <f t="shared" si="771"/>
        <v>160</v>
      </c>
      <c r="CU292" s="172">
        <f t="shared" si="772"/>
        <v>170</v>
      </c>
      <c r="CV292" s="172">
        <f t="shared" si="773"/>
        <v>170</v>
      </c>
      <c r="CW292" s="172">
        <f t="shared" si="774"/>
        <v>170</v>
      </c>
      <c r="CX292" s="172">
        <f t="shared" si="775"/>
        <v>170</v>
      </c>
      <c r="CY292" s="172">
        <f t="shared" si="776"/>
        <v>170</v>
      </c>
      <c r="CZ292" s="172">
        <f t="shared" si="777"/>
        <v>170</v>
      </c>
      <c r="DB292" s="171">
        <f t="shared" si="778"/>
        <v>160</v>
      </c>
      <c r="DC292" s="172">
        <f t="shared" si="779"/>
        <v>160</v>
      </c>
      <c r="DD292" s="172">
        <f t="shared" si="780"/>
        <v>160</v>
      </c>
      <c r="DE292" s="172">
        <f t="shared" si="781"/>
        <v>160</v>
      </c>
      <c r="DF292" s="172">
        <f t="shared" si="782"/>
        <v>160</v>
      </c>
      <c r="DG292" s="172">
        <f t="shared" si="783"/>
        <v>160</v>
      </c>
      <c r="DH292" s="172">
        <f t="shared" si="784"/>
        <v>160</v>
      </c>
      <c r="DI292" s="172">
        <f t="shared" si="785"/>
        <v>150</v>
      </c>
      <c r="DJ292" s="172">
        <f t="shared" si="786"/>
        <v>140</v>
      </c>
      <c r="DK292" s="172">
        <f t="shared" si="787"/>
        <v>120</v>
      </c>
      <c r="DL292" s="172">
        <f t="shared" si="788"/>
        <v>120</v>
      </c>
      <c r="DM292" s="172">
        <f t="shared" si="789"/>
        <v>140</v>
      </c>
      <c r="DN292" s="172">
        <f t="shared" si="790"/>
        <v>140</v>
      </c>
      <c r="DO292" s="172">
        <f t="shared" si="791"/>
        <v>150</v>
      </c>
      <c r="DP292" s="172">
        <f t="shared" si="792"/>
        <v>150</v>
      </c>
      <c r="DQ292" s="172">
        <f t="shared" si="793"/>
        <v>150</v>
      </c>
      <c r="DR292" s="172">
        <f t="shared" si="794"/>
        <v>150</v>
      </c>
      <c r="DS292" s="172">
        <f t="shared" si="795"/>
        <v>150</v>
      </c>
      <c r="DT292" s="172">
        <f t="shared" si="796"/>
        <v>160</v>
      </c>
      <c r="DU292" s="172">
        <f t="shared" si="797"/>
        <v>160</v>
      </c>
      <c r="DV292" s="172">
        <f t="shared" si="798"/>
        <v>160</v>
      </c>
      <c r="DW292" s="172">
        <f t="shared" si="799"/>
        <v>160</v>
      </c>
      <c r="DX292" s="172">
        <f t="shared" si="800"/>
        <v>160</v>
      </c>
      <c r="DY292" s="172">
        <f t="shared" si="801"/>
        <v>160</v>
      </c>
      <c r="EA292" s="171">
        <f t="shared" si="802"/>
        <v>8200</v>
      </c>
      <c r="EB292" s="172">
        <f t="shared" si="803"/>
        <v>8200</v>
      </c>
      <c r="EC292" s="172">
        <f t="shared" si="804"/>
        <v>8200</v>
      </c>
      <c r="ED292" s="172">
        <f t="shared" si="805"/>
        <v>8200</v>
      </c>
      <c r="EE292" s="172">
        <f t="shared" si="806"/>
        <v>8200</v>
      </c>
      <c r="EF292" s="172">
        <f t="shared" si="807"/>
        <v>8200</v>
      </c>
      <c r="EG292" s="172">
        <f t="shared" si="808"/>
        <v>8200</v>
      </c>
      <c r="EH292" s="172">
        <f t="shared" si="809"/>
        <v>8300</v>
      </c>
      <c r="EI292" s="172">
        <f t="shared" si="810"/>
        <v>8400</v>
      </c>
      <c r="EJ292" s="172">
        <f t="shared" si="811"/>
        <v>8600</v>
      </c>
      <c r="EK292" s="172">
        <f t="shared" si="812"/>
        <v>8600</v>
      </c>
      <c r="EL292" s="172">
        <f t="shared" si="813"/>
        <v>8400</v>
      </c>
      <c r="EM292" s="172">
        <f t="shared" si="814"/>
        <v>8400</v>
      </c>
      <c r="EN292" s="172">
        <f t="shared" si="815"/>
        <v>8300</v>
      </c>
      <c r="EO292" s="172">
        <f t="shared" si="816"/>
        <v>8300</v>
      </c>
      <c r="EP292" s="172">
        <f t="shared" si="817"/>
        <v>8300</v>
      </c>
      <c r="EQ292" s="172">
        <f t="shared" si="818"/>
        <v>8300</v>
      </c>
      <c r="ER292" s="172">
        <f t="shared" si="819"/>
        <v>8300</v>
      </c>
      <c r="ES292" s="172">
        <f t="shared" si="820"/>
        <v>8200</v>
      </c>
      <c r="ET292" s="172">
        <f t="shared" si="821"/>
        <v>8200</v>
      </c>
      <c r="EU292" s="172">
        <f t="shared" si="822"/>
        <v>8200</v>
      </c>
      <c r="EV292" s="172">
        <f t="shared" si="823"/>
        <v>8200</v>
      </c>
      <c r="EW292" s="172">
        <f t="shared" si="824"/>
        <v>8200</v>
      </c>
      <c r="EX292" s="172">
        <f t="shared" si="825"/>
        <v>8200</v>
      </c>
      <c r="EZ292" s="171">
        <f t="shared" si="826"/>
        <v>8300</v>
      </c>
      <c r="FA292" s="172">
        <f t="shared" si="827"/>
        <v>8300</v>
      </c>
      <c r="FB292" s="172">
        <f t="shared" si="828"/>
        <v>8300</v>
      </c>
      <c r="FC292" s="172">
        <f t="shared" si="829"/>
        <v>8300</v>
      </c>
      <c r="FD292" s="172">
        <f t="shared" si="830"/>
        <v>8300</v>
      </c>
      <c r="FE292" s="172">
        <f t="shared" si="831"/>
        <v>8300</v>
      </c>
      <c r="FF292" s="172">
        <f t="shared" si="832"/>
        <v>8300</v>
      </c>
      <c r="FG292" s="172">
        <f t="shared" si="833"/>
        <v>8400</v>
      </c>
      <c r="FH292" s="172">
        <f t="shared" si="834"/>
        <v>8500</v>
      </c>
      <c r="FI292" s="172">
        <f t="shared" si="835"/>
        <v>8700</v>
      </c>
      <c r="FJ292" s="172">
        <f t="shared" si="836"/>
        <v>8700</v>
      </c>
      <c r="FK292" s="172">
        <f t="shared" si="837"/>
        <v>8500</v>
      </c>
      <c r="FL292" s="172">
        <f t="shared" si="838"/>
        <v>8500</v>
      </c>
      <c r="FM292" s="172">
        <f t="shared" si="839"/>
        <v>8400</v>
      </c>
      <c r="FN292" s="172">
        <f t="shared" si="840"/>
        <v>8400</v>
      </c>
      <c r="FO292" s="172">
        <f t="shared" si="841"/>
        <v>8400</v>
      </c>
      <c r="FP292" s="172">
        <f t="shared" si="842"/>
        <v>8400</v>
      </c>
      <c r="FQ292" s="172">
        <f t="shared" si="843"/>
        <v>8400</v>
      </c>
      <c r="FR292" s="172">
        <f t="shared" si="844"/>
        <v>8300</v>
      </c>
      <c r="FS292" s="172">
        <f t="shared" si="845"/>
        <v>8300</v>
      </c>
      <c r="FT292" s="172">
        <f t="shared" si="846"/>
        <v>8300</v>
      </c>
      <c r="FU292" s="172">
        <f t="shared" si="847"/>
        <v>8300</v>
      </c>
      <c r="FV292" s="172">
        <f t="shared" si="848"/>
        <v>8300</v>
      </c>
      <c r="FW292" s="172">
        <f t="shared" si="849"/>
        <v>8300</v>
      </c>
    </row>
    <row r="293" spans="3:179" ht="14.25" customHeight="1" x14ac:dyDescent="0.25">
      <c r="C293" s="132">
        <v>2041</v>
      </c>
      <c r="D293" s="14" t="s">
        <v>168</v>
      </c>
      <c r="E293" s="171">
        <f t="shared" si="706"/>
        <v>1387.49</v>
      </c>
      <c r="F293" s="172">
        <f t="shared" si="707"/>
        <v>1387.49</v>
      </c>
      <c r="G293" s="172">
        <f t="shared" si="708"/>
        <v>1387.49</v>
      </c>
      <c r="H293" s="172">
        <f t="shared" si="709"/>
        <v>1387.49</v>
      </c>
      <c r="I293" s="172">
        <f t="shared" si="710"/>
        <v>1387.49</v>
      </c>
      <c r="J293" s="172">
        <f t="shared" si="711"/>
        <v>1387.49</v>
      </c>
      <c r="K293" s="172">
        <f t="shared" si="712"/>
        <v>1387.49</v>
      </c>
      <c r="L293" s="172">
        <f t="shared" si="713"/>
        <v>1321.29</v>
      </c>
      <c r="M293" s="172">
        <f t="shared" si="714"/>
        <v>1197.1155687418557</v>
      </c>
      <c r="N293" s="172">
        <f t="shared" si="715"/>
        <v>1092.6609747010484</v>
      </c>
      <c r="O293" s="172">
        <f t="shared" si="716"/>
        <v>1019.1727286926994</v>
      </c>
      <c r="P293" s="172">
        <f t="shared" si="717"/>
        <v>1109.1521060478938</v>
      </c>
      <c r="Q293" s="172">
        <f t="shared" si="718"/>
        <v>1166.2795252290518</v>
      </c>
      <c r="R293" s="172">
        <f t="shared" si="719"/>
        <v>1246.2868765156397</v>
      </c>
      <c r="S293" s="172">
        <f t="shared" si="720"/>
        <v>1321.29</v>
      </c>
      <c r="T293" s="172">
        <f t="shared" si="721"/>
        <v>1321.29</v>
      </c>
      <c r="U293" s="172">
        <f t="shared" si="722"/>
        <v>1321.29</v>
      </c>
      <c r="V293" s="172">
        <f t="shared" si="723"/>
        <v>1321.29</v>
      </c>
      <c r="W293" s="172">
        <f t="shared" si="724"/>
        <v>1387.49</v>
      </c>
      <c r="X293" s="172">
        <f t="shared" si="725"/>
        <v>1387.49</v>
      </c>
      <c r="Y293" s="172">
        <f t="shared" si="726"/>
        <v>1387.49</v>
      </c>
      <c r="Z293" s="172">
        <f t="shared" si="727"/>
        <v>1387.49</v>
      </c>
      <c r="AA293" s="172">
        <f t="shared" si="728"/>
        <v>1387.49</v>
      </c>
      <c r="AB293" s="172">
        <f t="shared" si="729"/>
        <v>1387.49</v>
      </c>
      <c r="AC293" s="176">
        <f xml:space="preserve"> SUM(E293:AB293) * 31</f>
        <v>975709.12117777416</v>
      </c>
      <c r="AD293" s="195"/>
      <c r="AE293" s="171">
        <f t="shared" si="730"/>
        <v>8210</v>
      </c>
      <c r="AF293" s="172">
        <f t="shared" si="731"/>
        <v>8210</v>
      </c>
      <c r="AG293" s="172">
        <f t="shared" si="732"/>
        <v>8210</v>
      </c>
      <c r="AH293" s="172">
        <f t="shared" si="733"/>
        <v>8210</v>
      </c>
      <c r="AI293" s="172">
        <f t="shared" si="734"/>
        <v>8210</v>
      </c>
      <c r="AJ293" s="172">
        <f t="shared" si="735"/>
        <v>8210</v>
      </c>
      <c r="AK293" s="172">
        <f t="shared" si="736"/>
        <v>8210</v>
      </c>
      <c r="AL293" s="172">
        <f t="shared" si="737"/>
        <v>8310</v>
      </c>
      <c r="AM293" s="172">
        <f t="shared" si="738"/>
        <v>8489.9638857736172</v>
      </c>
      <c r="AN293" s="172">
        <f t="shared" si="739"/>
        <v>8634.5474963677043</v>
      </c>
      <c r="AO293" s="172">
        <f t="shared" si="740"/>
        <v>8732.9581960514715</v>
      </c>
      <c r="AP293" s="172">
        <f t="shared" si="741"/>
        <v>8612.10034536481</v>
      </c>
      <c r="AQ293" s="172">
        <f t="shared" si="742"/>
        <v>8533.253374757287</v>
      </c>
      <c r="AR293" s="172">
        <f t="shared" si="743"/>
        <v>8419.8171759969719</v>
      </c>
      <c r="AS293" s="172">
        <f t="shared" si="744"/>
        <v>8310</v>
      </c>
      <c r="AT293" s="172">
        <f t="shared" si="745"/>
        <v>8310</v>
      </c>
      <c r="AU293" s="172">
        <f t="shared" si="746"/>
        <v>8310</v>
      </c>
      <c r="AV293" s="172">
        <f t="shared" si="747"/>
        <v>8310</v>
      </c>
      <c r="AW293" s="172">
        <f t="shared" si="748"/>
        <v>8210</v>
      </c>
      <c r="AX293" s="172">
        <f t="shared" si="749"/>
        <v>8210</v>
      </c>
      <c r="AY293" s="172">
        <f t="shared" si="750"/>
        <v>8210</v>
      </c>
      <c r="AZ293" s="172">
        <f t="shared" si="751"/>
        <v>8210</v>
      </c>
      <c r="BA293" s="172">
        <f t="shared" si="752"/>
        <v>8210</v>
      </c>
      <c r="BB293" s="172">
        <f t="shared" si="753"/>
        <v>8210</v>
      </c>
      <c r="BD293" s="189">
        <f xml:space="preserve">  'Generation Calculation'!CC280-'Bidders Proposed Renewables'!E255</f>
        <v>169</v>
      </c>
      <c r="BE293" s="190">
        <f xml:space="preserve">  'Generation Calculation'!CD280-'Bidders Proposed Renewables'!F255</f>
        <v>169</v>
      </c>
      <c r="BF293" s="190">
        <f xml:space="preserve">  'Generation Calculation'!CE280-'Bidders Proposed Renewables'!G255</f>
        <v>169</v>
      </c>
      <c r="BG293" s="190">
        <f xml:space="preserve">  'Generation Calculation'!CF280-'Bidders Proposed Renewables'!H255</f>
        <v>169</v>
      </c>
      <c r="BH293" s="190">
        <f xml:space="preserve">  'Generation Calculation'!CG280-'Bidders Proposed Renewables'!I255</f>
        <v>169</v>
      </c>
      <c r="BI293" s="190">
        <f xml:space="preserve">  'Generation Calculation'!CH280-'Bidders Proposed Renewables'!J255</f>
        <v>169</v>
      </c>
      <c r="BJ293" s="190">
        <f xml:space="preserve">  'Generation Calculation'!CI280-'Bidders Proposed Renewables'!K255</f>
        <v>169</v>
      </c>
      <c r="BK293" s="190">
        <f xml:space="preserve">  'Generation Calculation'!CJ280-'Bidders Proposed Renewables'!L255</f>
        <v>159</v>
      </c>
      <c r="BL293" s="190">
        <f xml:space="preserve">  'Generation Calculation'!CK280-'Bidders Proposed Renewables'!M255</f>
        <v>141.00361142263833</v>
      </c>
      <c r="BM293" s="190">
        <f xml:space="preserve">  'Generation Calculation'!CL280-'Bidders Proposed Renewables'!N255</f>
        <v>126.5452503632296</v>
      </c>
      <c r="BN293" s="190">
        <f xml:space="preserve">  'Generation Calculation'!CM280-'Bidders Proposed Renewables'!O255</f>
        <v>116.70418039485281</v>
      </c>
      <c r="BO293" s="190">
        <f xml:space="preserve">  'Generation Calculation'!CN280-'Bidders Proposed Renewables'!P255</f>
        <v>128.789965463519</v>
      </c>
      <c r="BP293" s="190">
        <f xml:space="preserve">  'Generation Calculation'!CO280-'Bidders Proposed Renewables'!Q255</f>
        <v>136.67466252427135</v>
      </c>
      <c r="BQ293" s="190">
        <f xml:space="preserve">  'Generation Calculation'!CP280-'Bidders Proposed Renewables'!R255</f>
        <v>148.01828240030278</v>
      </c>
      <c r="BR293" s="190">
        <f xml:space="preserve">  'Generation Calculation'!CQ280-'Bidders Proposed Renewables'!S255</f>
        <v>159</v>
      </c>
      <c r="BS293" s="190">
        <f xml:space="preserve">  'Generation Calculation'!CR280-'Bidders Proposed Renewables'!T255</f>
        <v>159</v>
      </c>
      <c r="BT293" s="190">
        <f xml:space="preserve">  'Generation Calculation'!CS280-'Bidders Proposed Renewables'!U255</f>
        <v>159</v>
      </c>
      <c r="BU293" s="190">
        <f xml:space="preserve">  'Generation Calculation'!CT280-'Bidders Proposed Renewables'!V255</f>
        <v>159</v>
      </c>
      <c r="BV293" s="190">
        <f xml:space="preserve">  'Generation Calculation'!CU280-'Bidders Proposed Renewables'!W255</f>
        <v>169</v>
      </c>
      <c r="BW293" s="190">
        <f xml:space="preserve">  'Generation Calculation'!CV280-'Bidders Proposed Renewables'!X255</f>
        <v>169</v>
      </c>
      <c r="BX293" s="190">
        <f xml:space="preserve">  'Generation Calculation'!CW280-'Bidders Proposed Renewables'!Y255</f>
        <v>169</v>
      </c>
      <c r="BY293" s="190">
        <f xml:space="preserve">  'Generation Calculation'!CX280-'Bidders Proposed Renewables'!Z255</f>
        <v>169</v>
      </c>
      <c r="BZ293" s="190">
        <f xml:space="preserve">  'Generation Calculation'!CY280-'Bidders Proposed Renewables'!AA255</f>
        <v>169</v>
      </c>
      <c r="CA293" s="190">
        <f xml:space="preserve">  'Generation Calculation'!CZ280-'Bidders Proposed Renewables'!AB255</f>
        <v>169</v>
      </c>
      <c r="CC293" s="171">
        <f t="shared" si="754"/>
        <v>170</v>
      </c>
      <c r="CD293" s="172">
        <f t="shared" si="755"/>
        <v>170</v>
      </c>
      <c r="CE293" s="172">
        <f t="shared" si="756"/>
        <v>170</v>
      </c>
      <c r="CF293" s="172">
        <f t="shared" si="757"/>
        <v>170</v>
      </c>
      <c r="CG293" s="172">
        <f t="shared" si="758"/>
        <v>170</v>
      </c>
      <c r="CH293" s="172">
        <f t="shared" si="759"/>
        <v>170</v>
      </c>
      <c r="CI293" s="172">
        <f t="shared" si="760"/>
        <v>170</v>
      </c>
      <c r="CJ293" s="172">
        <f t="shared" si="761"/>
        <v>160</v>
      </c>
      <c r="CK293" s="172">
        <f t="shared" si="762"/>
        <v>150</v>
      </c>
      <c r="CL293" s="172">
        <f t="shared" si="763"/>
        <v>130</v>
      </c>
      <c r="CM293" s="172">
        <f t="shared" si="764"/>
        <v>120</v>
      </c>
      <c r="CN293" s="172">
        <f t="shared" si="765"/>
        <v>130</v>
      </c>
      <c r="CO293" s="172">
        <f t="shared" si="766"/>
        <v>140</v>
      </c>
      <c r="CP293" s="172">
        <f t="shared" si="767"/>
        <v>150</v>
      </c>
      <c r="CQ293" s="172">
        <f t="shared" si="768"/>
        <v>160</v>
      </c>
      <c r="CR293" s="172">
        <f t="shared" si="769"/>
        <v>160</v>
      </c>
      <c r="CS293" s="172">
        <f t="shared" si="770"/>
        <v>160</v>
      </c>
      <c r="CT293" s="172">
        <f t="shared" si="771"/>
        <v>160</v>
      </c>
      <c r="CU293" s="172">
        <f t="shared" si="772"/>
        <v>170</v>
      </c>
      <c r="CV293" s="172">
        <f t="shared" si="773"/>
        <v>170</v>
      </c>
      <c r="CW293" s="172">
        <f t="shared" si="774"/>
        <v>170</v>
      </c>
      <c r="CX293" s="172">
        <f t="shared" si="775"/>
        <v>170</v>
      </c>
      <c r="CY293" s="172">
        <f t="shared" si="776"/>
        <v>170</v>
      </c>
      <c r="CZ293" s="172">
        <f t="shared" si="777"/>
        <v>170</v>
      </c>
      <c r="DB293" s="171">
        <f t="shared" si="778"/>
        <v>160</v>
      </c>
      <c r="DC293" s="172">
        <f t="shared" si="779"/>
        <v>160</v>
      </c>
      <c r="DD293" s="172">
        <f t="shared" si="780"/>
        <v>160</v>
      </c>
      <c r="DE293" s="172">
        <f t="shared" si="781"/>
        <v>160</v>
      </c>
      <c r="DF293" s="172">
        <f t="shared" si="782"/>
        <v>160</v>
      </c>
      <c r="DG293" s="172">
        <f t="shared" si="783"/>
        <v>160</v>
      </c>
      <c r="DH293" s="172">
        <f t="shared" si="784"/>
        <v>160</v>
      </c>
      <c r="DI293" s="172">
        <f t="shared" si="785"/>
        <v>150</v>
      </c>
      <c r="DJ293" s="172">
        <f t="shared" si="786"/>
        <v>140</v>
      </c>
      <c r="DK293" s="172">
        <f t="shared" si="787"/>
        <v>120</v>
      </c>
      <c r="DL293" s="172">
        <f t="shared" si="788"/>
        <v>110.00000000000001</v>
      </c>
      <c r="DM293" s="172">
        <f t="shared" si="789"/>
        <v>120</v>
      </c>
      <c r="DN293" s="172">
        <f t="shared" si="790"/>
        <v>130</v>
      </c>
      <c r="DO293" s="172">
        <f t="shared" si="791"/>
        <v>140</v>
      </c>
      <c r="DP293" s="172">
        <f t="shared" si="792"/>
        <v>150</v>
      </c>
      <c r="DQ293" s="172">
        <f t="shared" si="793"/>
        <v>150</v>
      </c>
      <c r="DR293" s="172">
        <f t="shared" si="794"/>
        <v>150</v>
      </c>
      <c r="DS293" s="172">
        <f t="shared" si="795"/>
        <v>150</v>
      </c>
      <c r="DT293" s="172">
        <f t="shared" si="796"/>
        <v>160</v>
      </c>
      <c r="DU293" s="172">
        <f t="shared" si="797"/>
        <v>160</v>
      </c>
      <c r="DV293" s="172">
        <f t="shared" si="798"/>
        <v>160</v>
      </c>
      <c r="DW293" s="172">
        <f t="shared" si="799"/>
        <v>160</v>
      </c>
      <c r="DX293" s="172">
        <f t="shared" si="800"/>
        <v>160</v>
      </c>
      <c r="DY293" s="172">
        <f t="shared" si="801"/>
        <v>160</v>
      </c>
      <c r="EA293" s="171">
        <f t="shared" si="802"/>
        <v>8200</v>
      </c>
      <c r="EB293" s="172">
        <f t="shared" si="803"/>
        <v>8200</v>
      </c>
      <c r="EC293" s="172">
        <f t="shared" si="804"/>
        <v>8200</v>
      </c>
      <c r="ED293" s="172">
        <f t="shared" si="805"/>
        <v>8200</v>
      </c>
      <c r="EE293" s="172">
        <f t="shared" si="806"/>
        <v>8200</v>
      </c>
      <c r="EF293" s="172">
        <f t="shared" si="807"/>
        <v>8200</v>
      </c>
      <c r="EG293" s="172">
        <f t="shared" si="808"/>
        <v>8200</v>
      </c>
      <c r="EH293" s="172">
        <f t="shared" si="809"/>
        <v>8300</v>
      </c>
      <c r="EI293" s="172">
        <f t="shared" si="810"/>
        <v>8400</v>
      </c>
      <c r="EJ293" s="172">
        <f t="shared" si="811"/>
        <v>8600</v>
      </c>
      <c r="EK293" s="172">
        <f t="shared" si="812"/>
        <v>8700</v>
      </c>
      <c r="EL293" s="172">
        <f t="shared" si="813"/>
        <v>8600</v>
      </c>
      <c r="EM293" s="172">
        <f t="shared" si="814"/>
        <v>8500</v>
      </c>
      <c r="EN293" s="172">
        <f t="shared" si="815"/>
        <v>8400</v>
      </c>
      <c r="EO293" s="172">
        <f t="shared" si="816"/>
        <v>8300</v>
      </c>
      <c r="EP293" s="172">
        <f t="shared" si="817"/>
        <v>8300</v>
      </c>
      <c r="EQ293" s="172">
        <f t="shared" si="818"/>
        <v>8300</v>
      </c>
      <c r="ER293" s="172">
        <f t="shared" si="819"/>
        <v>8300</v>
      </c>
      <c r="ES293" s="172">
        <f t="shared" si="820"/>
        <v>8200</v>
      </c>
      <c r="ET293" s="172">
        <f t="shared" si="821"/>
        <v>8200</v>
      </c>
      <c r="EU293" s="172">
        <f t="shared" si="822"/>
        <v>8200</v>
      </c>
      <c r="EV293" s="172">
        <f t="shared" si="823"/>
        <v>8200</v>
      </c>
      <c r="EW293" s="172">
        <f t="shared" si="824"/>
        <v>8200</v>
      </c>
      <c r="EX293" s="172">
        <f t="shared" si="825"/>
        <v>8200</v>
      </c>
      <c r="EZ293" s="171">
        <f t="shared" si="826"/>
        <v>8300</v>
      </c>
      <c r="FA293" s="172">
        <f t="shared" si="827"/>
        <v>8300</v>
      </c>
      <c r="FB293" s="172">
        <f t="shared" si="828"/>
        <v>8300</v>
      </c>
      <c r="FC293" s="172">
        <f t="shared" si="829"/>
        <v>8300</v>
      </c>
      <c r="FD293" s="172">
        <f t="shared" si="830"/>
        <v>8300</v>
      </c>
      <c r="FE293" s="172">
        <f t="shared" si="831"/>
        <v>8300</v>
      </c>
      <c r="FF293" s="172">
        <f t="shared" si="832"/>
        <v>8300</v>
      </c>
      <c r="FG293" s="172">
        <f t="shared" si="833"/>
        <v>8400</v>
      </c>
      <c r="FH293" s="172">
        <f t="shared" si="834"/>
        <v>8500</v>
      </c>
      <c r="FI293" s="172">
        <f t="shared" si="835"/>
        <v>8700</v>
      </c>
      <c r="FJ293" s="172">
        <f t="shared" si="836"/>
        <v>8800</v>
      </c>
      <c r="FK293" s="172">
        <f t="shared" si="837"/>
        <v>8700</v>
      </c>
      <c r="FL293" s="172">
        <f t="shared" si="838"/>
        <v>8600</v>
      </c>
      <c r="FM293" s="172">
        <f t="shared" si="839"/>
        <v>8500</v>
      </c>
      <c r="FN293" s="172">
        <f t="shared" si="840"/>
        <v>8400</v>
      </c>
      <c r="FO293" s="172">
        <f t="shared" si="841"/>
        <v>8400</v>
      </c>
      <c r="FP293" s="172">
        <f t="shared" si="842"/>
        <v>8400</v>
      </c>
      <c r="FQ293" s="172">
        <f t="shared" si="843"/>
        <v>8400</v>
      </c>
      <c r="FR293" s="172">
        <f t="shared" si="844"/>
        <v>8300</v>
      </c>
      <c r="FS293" s="172">
        <f t="shared" si="845"/>
        <v>8300</v>
      </c>
      <c r="FT293" s="172">
        <f t="shared" si="846"/>
        <v>8300</v>
      </c>
      <c r="FU293" s="172">
        <f t="shared" si="847"/>
        <v>8300</v>
      </c>
      <c r="FV293" s="172">
        <f t="shared" si="848"/>
        <v>8300</v>
      </c>
      <c r="FW293" s="172">
        <f t="shared" si="849"/>
        <v>8300</v>
      </c>
    </row>
    <row r="294" spans="3:179" ht="14.25" customHeight="1" x14ac:dyDescent="0.25">
      <c r="C294" s="132">
        <v>2041</v>
      </c>
      <c r="D294" s="14" t="s">
        <v>169</v>
      </c>
      <c r="E294" s="171">
        <f t="shared" si="706"/>
        <v>1387.49</v>
      </c>
      <c r="F294" s="172">
        <f t="shared" si="707"/>
        <v>1387.49</v>
      </c>
      <c r="G294" s="172">
        <f t="shared" si="708"/>
        <v>1387.49</v>
      </c>
      <c r="H294" s="172">
        <f t="shared" si="709"/>
        <v>1387.49</v>
      </c>
      <c r="I294" s="172">
        <f t="shared" si="710"/>
        <v>1387.49</v>
      </c>
      <c r="J294" s="172">
        <f t="shared" si="711"/>
        <v>1387.49</v>
      </c>
      <c r="K294" s="172">
        <f t="shared" si="712"/>
        <v>1387.49</v>
      </c>
      <c r="L294" s="172">
        <f t="shared" si="713"/>
        <v>1321.29</v>
      </c>
      <c r="M294" s="172">
        <f t="shared" si="714"/>
        <v>1245.9919495764673</v>
      </c>
      <c r="N294" s="172">
        <f t="shared" si="715"/>
        <v>1163.834987836987</v>
      </c>
      <c r="O294" s="172">
        <f t="shared" si="716"/>
        <v>1173.2328197831896</v>
      </c>
      <c r="P294" s="172">
        <f t="shared" si="717"/>
        <v>1300.8045863419206</v>
      </c>
      <c r="Q294" s="172">
        <f t="shared" si="718"/>
        <v>1321.29</v>
      </c>
      <c r="R294" s="172">
        <f t="shared" si="719"/>
        <v>1321.29</v>
      </c>
      <c r="S294" s="172">
        <f t="shared" si="720"/>
        <v>1321.29</v>
      </c>
      <c r="T294" s="172">
        <f t="shared" si="721"/>
        <v>1321.29</v>
      </c>
      <c r="U294" s="172">
        <f t="shared" si="722"/>
        <v>1321.29</v>
      </c>
      <c r="V294" s="172">
        <f t="shared" si="723"/>
        <v>1321.29</v>
      </c>
      <c r="W294" s="172">
        <f t="shared" si="724"/>
        <v>1387.49</v>
      </c>
      <c r="X294" s="172">
        <f t="shared" si="725"/>
        <v>1387.49</v>
      </c>
      <c r="Y294" s="172">
        <f t="shared" si="726"/>
        <v>1387.49</v>
      </c>
      <c r="Z294" s="172">
        <f t="shared" si="727"/>
        <v>1387.49</v>
      </c>
      <c r="AA294" s="172">
        <f t="shared" si="728"/>
        <v>1387.49</v>
      </c>
      <c r="AB294" s="172">
        <f t="shared" si="729"/>
        <v>1387.49</v>
      </c>
      <c r="AC294" s="176">
        <f xml:space="preserve"> SUM(E294:AB294) * 31</f>
        <v>997278.194649696</v>
      </c>
      <c r="AD294" s="195"/>
      <c r="AE294" s="171">
        <f t="shared" si="730"/>
        <v>8210</v>
      </c>
      <c r="AF294" s="172">
        <f t="shared" si="731"/>
        <v>8210</v>
      </c>
      <c r="AG294" s="172">
        <f t="shared" si="732"/>
        <v>8210</v>
      </c>
      <c r="AH294" s="172">
        <f t="shared" si="733"/>
        <v>8210</v>
      </c>
      <c r="AI294" s="172">
        <f t="shared" si="734"/>
        <v>8210</v>
      </c>
      <c r="AJ294" s="172">
        <f t="shared" si="735"/>
        <v>8210</v>
      </c>
      <c r="AK294" s="172">
        <f t="shared" si="736"/>
        <v>8210</v>
      </c>
      <c r="AL294" s="172">
        <f t="shared" si="737"/>
        <v>8310</v>
      </c>
      <c r="AM294" s="172">
        <f t="shared" si="738"/>
        <v>8420.2421391360185</v>
      </c>
      <c r="AN294" s="172">
        <f t="shared" si="739"/>
        <v>8536.6628112536782</v>
      </c>
      <c r="AO294" s="172">
        <f t="shared" si="740"/>
        <v>8523.5377152295605</v>
      </c>
      <c r="AP294" s="172">
        <f t="shared" si="741"/>
        <v>8340.3472000048605</v>
      </c>
      <c r="AQ294" s="172">
        <f t="shared" si="742"/>
        <v>8310</v>
      </c>
      <c r="AR294" s="172">
        <f t="shared" si="743"/>
        <v>8310</v>
      </c>
      <c r="AS294" s="172">
        <f t="shared" si="744"/>
        <v>8310</v>
      </c>
      <c r="AT294" s="172">
        <f t="shared" si="745"/>
        <v>8310</v>
      </c>
      <c r="AU294" s="172">
        <f t="shared" si="746"/>
        <v>8310</v>
      </c>
      <c r="AV294" s="172">
        <f t="shared" si="747"/>
        <v>8310</v>
      </c>
      <c r="AW294" s="172">
        <f t="shared" si="748"/>
        <v>8210</v>
      </c>
      <c r="AX294" s="172">
        <f t="shared" si="749"/>
        <v>8210</v>
      </c>
      <c r="AY294" s="172">
        <f t="shared" si="750"/>
        <v>8210</v>
      </c>
      <c r="AZ294" s="172">
        <f t="shared" si="751"/>
        <v>8210</v>
      </c>
      <c r="BA294" s="172">
        <f t="shared" si="752"/>
        <v>8210</v>
      </c>
      <c r="BB294" s="172">
        <f t="shared" si="753"/>
        <v>8210</v>
      </c>
      <c r="BD294" s="189">
        <f xml:space="preserve">  'Generation Calculation'!CC281-'Bidders Proposed Renewables'!E256</f>
        <v>169</v>
      </c>
      <c r="BE294" s="190">
        <f xml:space="preserve">  'Generation Calculation'!CD281-'Bidders Proposed Renewables'!F256</f>
        <v>169</v>
      </c>
      <c r="BF294" s="190">
        <f xml:space="preserve">  'Generation Calculation'!CE281-'Bidders Proposed Renewables'!G256</f>
        <v>169</v>
      </c>
      <c r="BG294" s="190">
        <f xml:space="preserve">  'Generation Calculation'!CF281-'Bidders Proposed Renewables'!H256</f>
        <v>169</v>
      </c>
      <c r="BH294" s="190">
        <f xml:space="preserve">  'Generation Calculation'!CG281-'Bidders Proposed Renewables'!I256</f>
        <v>169</v>
      </c>
      <c r="BI294" s="190">
        <f xml:space="preserve">  'Generation Calculation'!CH281-'Bidders Proposed Renewables'!J256</f>
        <v>169</v>
      </c>
      <c r="BJ294" s="190">
        <f xml:space="preserve">  'Generation Calculation'!CI281-'Bidders Proposed Renewables'!K256</f>
        <v>169</v>
      </c>
      <c r="BK294" s="190">
        <f xml:space="preserve">  'Generation Calculation'!CJ281-'Bidders Proposed Renewables'!L256</f>
        <v>159</v>
      </c>
      <c r="BL294" s="190">
        <f xml:space="preserve">  'Generation Calculation'!CK281-'Bidders Proposed Renewables'!M256</f>
        <v>147.97578608639819</v>
      </c>
      <c r="BM294" s="190">
        <f xml:space="preserve">  'Generation Calculation'!CL281-'Bidders Proposed Renewables'!N256</f>
        <v>136.33371887463227</v>
      </c>
      <c r="BN294" s="190">
        <f xml:space="preserve">  'Generation Calculation'!CM281-'Bidders Proposed Renewables'!O256</f>
        <v>137.64622847704399</v>
      </c>
      <c r="BO294" s="190">
        <f xml:space="preserve">  'Generation Calculation'!CN281-'Bidders Proposed Renewables'!P256</f>
        <v>155.965279999514</v>
      </c>
      <c r="BP294" s="190">
        <f xml:space="preserve">  'Generation Calculation'!CO281-'Bidders Proposed Renewables'!Q256</f>
        <v>159</v>
      </c>
      <c r="BQ294" s="190">
        <f xml:space="preserve">  'Generation Calculation'!CP281-'Bidders Proposed Renewables'!R256</f>
        <v>159</v>
      </c>
      <c r="BR294" s="190">
        <f xml:space="preserve">  'Generation Calculation'!CQ281-'Bidders Proposed Renewables'!S256</f>
        <v>159</v>
      </c>
      <c r="BS294" s="190">
        <f xml:space="preserve">  'Generation Calculation'!CR281-'Bidders Proposed Renewables'!T256</f>
        <v>159</v>
      </c>
      <c r="BT294" s="190">
        <f xml:space="preserve">  'Generation Calculation'!CS281-'Bidders Proposed Renewables'!U256</f>
        <v>159</v>
      </c>
      <c r="BU294" s="190">
        <f xml:space="preserve">  'Generation Calculation'!CT281-'Bidders Proposed Renewables'!V256</f>
        <v>159</v>
      </c>
      <c r="BV294" s="190">
        <f xml:space="preserve">  'Generation Calculation'!CU281-'Bidders Proposed Renewables'!W256</f>
        <v>169</v>
      </c>
      <c r="BW294" s="190">
        <f xml:space="preserve">  'Generation Calculation'!CV281-'Bidders Proposed Renewables'!X256</f>
        <v>169</v>
      </c>
      <c r="BX294" s="190">
        <f xml:space="preserve">  'Generation Calculation'!CW281-'Bidders Proposed Renewables'!Y256</f>
        <v>169</v>
      </c>
      <c r="BY294" s="190">
        <f xml:space="preserve">  'Generation Calculation'!CX281-'Bidders Proposed Renewables'!Z256</f>
        <v>169</v>
      </c>
      <c r="BZ294" s="190">
        <f xml:space="preserve">  'Generation Calculation'!CY281-'Bidders Proposed Renewables'!AA256</f>
        <v>169</v>
      </c>
      <c r="CA294" s="190">
        <f xml:space="preserve">  'Generation Calculation'!CZ281-'Bidders Proposed Renewables'!AB256</f>
        <v>169</v>
      </c>
      <c r="CC294" s="171">
        <f t="shared" si="754"/>
        <v>170</v>
      </c>
      <c r="CD294" s="172">
        <f t="shared" si="755"/>
        <v>170</v>
      </c>
      <c r="CE294" s="172">
        <f t="shared" si="756"/>
        <v>170</v>
      </c>
      <c r="CF294" s="172">
        <f t="shared" si="757"/>
        <v>170</v>
      </c>
      <c r="CG294" s="172">
        <f t="shared" si="758"/>
        <v>170</v>
      </c>
      <c r="CH294" s="172">
        <f t="shared" si="759"/>
        <v>170</v>
      </c>
      <c r="CI294" s="172">
        <f t="shared" si="760"/>
        <v>170</v>
      </c>
      <c r="CJ294" s="172">
        <f t="shared" si="761"/>
        <v>160</v>
      </c>
      <c r="CK294" s="172">
        <f t="shared" si="762"/>
        <v>150</v>
      </c>
      <c r="CL294" s="172">
        <f t="shared" si="763"/>
        <v>140</v>
      </c>
      <c r="CM294" s="172">
        <f t="shared" si="764"/>
        <v>140</v>
      </c>
      <c r="CN294" s="172">
        <f t="shared" si="765"/>
        <v>160</v>
      </c>
      <c r="CO294" s="172">
        <f t="shared" si="766"/>
        <v>160</v>
      </c>
      <c r="CP294" s="172">
        <f t="shared" si="767"/>
        <v>160</v>
      </c>
      <c r="CQ294" s="172">
        <f t="shared" si="768"/>
        <v>160</v>
      </c>
      <c r="CR294" s="172">
        <f t="shared" si="769"/>
        <v>160</v>
      </c>
      <c r="CS294" s="172">
        <f t="shared" si="770"/>
        <v>160</v>
      </c>
      <c r="CT294" s="172">
        <f t="shared" si="771"/>
        <v>160</v>
      </c>
      <c r="CU294" s="172">
        <f t="shared" si="772"/>
        <v>170</v>
      </c>
      <c r="CV294" s="172">
        <f t="shared" si="773"/>
        <v>170</v>
      </c>
      <c r="CW294" s="172">
        <f t="shared" si="774"/>
        <v>170</v>
      </c>
      <c r="CX294" s="172">
        <f t="shared" si="775"/>
        <v>170</v>
      </c>
      <c r="CY294" s="172">
        <f t="shared" si="776"/>
        <v>170</v>
      </c>
      <c r="CZ294" s="172">
        <f t="shared" si="777"/>
        <v>170</v>
      </c>
      <c r="DB294" s="171">
        <f t="shared" si="778"/>
        <v>160</v>
      </c>
      <c r="DC294" s="172">
        <f t="shared" si="779"/>
        <v>160</v>
      </c>
      <c r="DD294" s="172">
        <f t="shared" si="780"/>
        <v>160</v>
      </c>
      <c r="DE294" s="172">
        <f t="shared" si="781"/>
        <v>160</v>
      </c>
      <c r="DF294" s="172">
        <f t="shared" si="782"/>
        <v>160</v>
      </c>
      <c r="DG294" s="172">
        <f t="shared" si="783"/>
        <v>160</v>
      </c>
      <c r="DH294" s="172">
        <f t="shared" si="784"/>
        <v>160</v>
      </c>
      <c r="DI294" s="172">
        <f t="shared" si="785"/>
        <v>150</v>
      </c>
      <c r="DJ294" s="172">
        <f t="shared" si="786"/>
        <v>140</v>
      </c>
      <c r="DK294" s="172">
        <f t="shared" si="787"/>
        <v>130</v>
      </c>
      <c r="DL294" s="172">
        <f t="shared" si="788"/>
        <v>130</v>
      </c>
      <c r="DM294" s="172">
        <f t="shared" si="789"/>
        <v>150</v>
      </c>
      <c r="DN294" s="172">
        <f t="shared" si="790"/>
        <v>150</v>
      </c>
      <c r="DO294" s="172">
        <f t="shared" si="791"/>
        <v>150</v>
      </c>
      <c r="DP294" s="172">
        <f t="shared" si="792"/>
        <v>150</v>
      </c>
      <c r="DQ294" s="172">
        <f t="shared" si="793"/>
        <v>150</v>
      </c>
      <c r="DR294" s="172">
        <f t="shared" si="794"/>
        <v>150</v>
      </c>
      <c r="DS294" s="172">
        <f t="shared" si="795"/>
        <v>150</v>
      </c>
      <c r="DT294" s="172">
        <f t="shared" si="796"/>
        <v>160</v>
      </c>
      <c r="DU294" s="172">
        <f t="shared" si="797"/>
        <v>160</v>
      </c>
      <c r="DV294" s="172">
        <f t="shared" si="798"/>
        <v>160</v>
      </c>
      <c r="DW294" s="172">
        <f t="shared" si="799"/>
        <v>160</v>
      </c>
      <c r="DX294" s="172">
        <f t="shared" si="800"/>
        <v>160</v>
      </c>
      <c r="DY294" s="172">
        <f t="shared" si="801"/>
        <v>160</v>
      </c>
      <c r="EA294" s="171">
        <f t="shared" si="802"/>
        <v>8200</v>
      </c>
      <c r="EB294" s="172">
        <f t="shared" si="803"/>
        <v>8200</v>
      </c>
      <c r="EC294" s="172">
        <f t="shared" si="804"/>
        <v>8200</v>
      </c>
      <c r="ED294" s="172">
        <f t="shared" si="805"/>
        <v>8200</v>
      </c>
      <c r="EE294" s="172">
        <f t="shared" si="806"/>
        <v>8200</v>
      </c>
      <c r="EF294" s="172">
        <f t="shared" si="807"/>
        <v>8200</v>
      </c>
      <c r="EG294" s="172">
        <f t="shared" si="808"/>
        <v>8200</v>
      </c>
      <c r="EH294" s="172">
        <f t="shared" si="809"/>
        <v>8300</v>
      </c>
      <c r="EI294" s="172">
        <f t="shared" si="810"/>
        <v>8400</v>
      </c>
      <c r="EJ294" s="172">
        <f t="shared" si="811"/>
        <v>8500</v>
      </c>
      <c r="EK294" s="172">
        <f t="shared" si="812"/>
        <v>8500</v>
      </c>
      <c r="EL294" s="172">
        <f t="shared" si="813"/>
        <v>8300</v>
      </c>
      <c r="EM294" s="172">
        <f t="shared" si="814"/>
        <v>8300</v>
      </c>
      <c r="EN294" s="172">
        <f t="shared" si="815"/>
        <v>8300</v>
      </c>
      <c r="EO294" s="172">
        <f t="shared" si="816"/>
        <v>8300</v>
      </c>
      <c r="EP294" s="172">
        <f t="shared" si="817"/>
        <v>8300</v>
      </c>
      <c r="EQ294" s="172">
        <f t="shared" si="818"/>
        <v>8300</v>
      </c>
      <c r="ER294" s="172">
        <f t="shared" si="819"/>
        <v>8300</v>
      </c>
      <c r="ES294" s="172">
        <f t="shared" si="820"/>
        <v>8200</v>
      </c>
      <c r="ET294" s="172">
        <f t="shared" si="821"/>
        <v>8200</v>
      </c>
      <c r="EU294" s="172">
        <f t="shared" si="822"/>
        <v>8200</v>
      </c>
      <c r="EV294" s="172">
        <f t="shared" si="823"/>
        <v>8200</v>
      </c>
      <c r="EW294" s="172">
        <f t="shared" si="824"/>
        <v>8200</v>
      </c>
      <c r="EX294" s="172">
        <f t="shared" si="825"/>
        <v>8200</v>
      </c>
      <c r="EZ294" s="171">
        <f t="shared" si="826"/>
        <v>8300</v>
      </c>
      <c r="FA294" s="172">
        <f t="shared" si="827"/>
        <v>8300</v>
      </c>
      <c r="FB294" s="172">
        <f t="shared" si="828"/>
        <v>8300</v>
      </c>
      <c r="FC294" s="172">
        <f t="shared" si="829"/>
        <v>8300</v>
      </c>
      <c r="FD294" s="172">
        <f t="shared" si="830"/>
        <v>8300</v>
      </c>
      <c r="FE294" s="172">
        <f t="shared" si="831"/>
        <v>8300</v>
      </c>
      <c r="FF294" s="172">
        <f t="shared" si="832"/>
        <v>8300</v>
      </c>
      <c r="FG294" s="172">
        <f t="shared" si="833"/>
        <v>8400</v>
      </c>
      <c r="FH294" s="172">
        <f t="shared" si="834"/>
        <v>8500</v>
      </c>
      <c r="FI294" s="172">
        <f t="shared" si="835"/>
        <v>8600</v>
      </c>
      <c r="FJ294" s="172">
        <f t="shared" si="836"/>
        <v>8600</v>
      </c>
      <c r="FK294" s="172">
        <f t="shared" si="837"/>
        <v>8400</v>
      </c>
      <c r="FL294" s="172">
        <f t="shared" si="838"/>
        <v>8400</v>
      </c>
      <c r="FM294" s="172">
        <f t="shared" si="839"/>
        <v>8400</v>
      </c>
      <c r="FN294" s="172">
        <f t="shared" si="840"/>
        <v>8400</v>
      </c>
      <c r="FO294" s="172">
        <f t="shared" si="841"/>
        <v>8400</v>
      </c>
      <c r="FP294" s="172">
        <f t="shared" si="842"/>
        <v>8400</v>
      </c>
      <c r="FQ294" s="172">
        <f t="shared" si="843"/>
        <v>8400</v>
      </c>
      <c r="FR294" s="172">
        <f t="shared" si="844"/>
        <v>8300</v>
      </c>
      <c r="FS294" s="172">
        <f t="shared" si="845"/>
        <v>8300</v>
      </c>
      <c r="FT294" s="172">
        <f t="shared" si="846"/>
        <v>8300</v>
      </c>
      <c r="FU294" s="172">
        <f t="shared" si="847"/>
        <v>8300</v>
      </c>
      <c r="FV294" s="172">
        <f t="shared" si="848"/>
        <v>8300</v>
      </c>
      <c r="FW294" s="172">
        <f t="shared" si="849"/>
        <v>8300</v>
      </c>
    </row>
    <row r="295" spans="3:179" ht="14.25" customHeight="1" x14ac:dyDescent="0.25">
      <c r="C295" s="132">
        <v>2041</v>
      </c>
      <c r="D295" s="14" t="s">
        <v>170</v>
      </c>
      <c r="E295" s="171">
        <f t="shared" si="706"/>
        <v>1387.49</v>
      </c>
      <c r="F295" s="172">
        <f t="shared" si="707"/>
        <v>1387.49</v>
      </c>
      <c r="G295" s="172">
        <f t="shared" si="708"/>
        <v>1387.49</v>
      </c>
      <c r="H295" s="172">
        <f t="shared" si="709"/>
        <v>1387.49</v>
      </c>
      <c r="I295" s="172">
        <f t="shared" si="710"/>
        <v>1387.49</v>
      </c>
      <c r="J295" s="172">
        <f t="shared" si="711"/>
        <v>1387.49</v>
      </c>
      <c r="K295" s="172">
        <f t="shared" si="712"/>
        <v>1387.49</v>
      </c>
      <c r="L295" s="172">
        <f t="shared" si="713"/>
        <v>1321.29</v>
      </c>
      <c r="M295" s="172">
        <f t="shared" si="714"/>
        <v>1321.29</v>
      </c>
      <c r="N295" s="172">
        <f t="shared" si="715"/>
        <v>1245.9362521998798</v>
      </c>
      <c r="O295" s="172">
        <f t="shared" si="716"/>
        <v>1208.646485412444</v>
      </c>
      <c r="P295" s="172">
        <f t="shared" si="717"/>
        <v>1248.7117631678232</v>
      </c>
      <c r="Q295" s="172">
        <f t="shared" si="718"/>
        <v>1253.698633166118</v>
      </c>
      <c r="R295" s="172">
        <f t="shared" si="719"/>
        <v>1308.456959678547</v>
      </c>
      <c r="S295" s="172">
        <f t="shared" si="720"/>
        <v>1321.29</v>
      </c>
      <c r="T295" s="172">
        <f t="shared" si="721"/>
        <v>1321.29</v>
      </c>
      <c r="U295" s="172">
        <f t="shared" si="722"/>
        <v>1321.29</v>
      </c>
      <c r="V295" s="172">
        <f t="shared" si="723"/>
        <v>1321.29</v>
      </c>
      <c r="W295" s="172">
        <f t="shared" si="724"/>
        <v>1387.49</v>
      </c>
      <c r="X295" s="172">
        <f t="shared" si="725"/>
        <v>1387.49</v>
      </c>
      <c r="Y295" s="172">
        <f t="shared" si="726"/>
        <v>1387.49</v>
      </c>
      <c r="Z295" s="172">
        <f t="shared" si="727"/>
        <v>1387.49</v>
      </c>
      <c r="AA295" s="172">
        <f t="shared" si="728"/>
        <v>1387.49</v>
      </c>
      <c r="AB295" s="172">
        <f t="shared" si="729"/>
        <v>1387.49</v>
      </c>
      <c r="AC295" s="176">
        <f xml:space="preserve"> SUM(E295:AB295) * 30</f>
        <v>966916.80280874483</v>
      </c>
      <c r="AD295" s="195"/>
      <c r="AE295" s="171">
        <f t="shared" si="730"/>
        <v>8210</v>
      </c>
      <c r="AF295" s="172">
        <f t="shared" si="731"/>
        <v>8210</v>
      </c>
      <c r="AG295" s="172">
        <f t="shared" si="732"/>
        <v>8210</v>
      </c>
      <c r="AH295" s="172">
        <f t="shared" si="733"/>
        <v>8210</v>
      </c>
      <c r="AI295" s="172">
        <f t="shared" si="734"/>
        <v>8210</v>
      </c>
      <c r="AJ295" s="172">
        <f t="shared" si="735"/>
        <v>8210</v>
      </c>
      <c r="AK295" s="172">
        <f t="shared" si="736"/>
        <v>8210</v>
      </c>
      <c r="AL295" s="172">
        <f t="shared" si="737"/>
        <v>8310</v>
      </c>
      <c r="AM295" s="172">
        <f t="shared" si="738"/>
        <v>8310</v>
      </c>
      <c r="AN295" s="172">
        <f t="shared" si="739"/>
        <v>8420.3223881940994</v>
      </c>
      <c r="AO295" s="172">
        <f t="shared" si="740"/>
        <v>8473.6394744462086</v>
      </c>
      <c r="AP295" s="172">
        <f t="shared" si="741"/>
        <v>8416.3211577004477</v>
      </c>
      <c r="AQ295" s="172">
        <f t="shared" si="742"/>
        <v>8409.1203604874481</v>
      </c>
      <c r="AR295" s="172">
        <f t="shared" si="743"/>
        <v>8329.042823524811</v>
      </c>
      <c r="AS295" s="172">
        <f t="shared" si="744"/>
        <v>8310</v>
      </c>
      <c r="AT295" s="172">
        <f t="shared" si="745"/>
        <v>8310</v>
      </c>
      <c r="AU295" s="172">
        <f t="shared" si="746"/>
        <v>8310</v>
      </c>
      <c r="AV295" s="172">
        <f t="shared" si="747"/>
        <v>8310</v>
      </c>
      <c r="AW295" s="172">
        <f t="shared" si="748"/>
        <v>8210</v>
      </c>
      <c r="AX295" s="172">
        <f t="shared" si="749"/>
        <v>8210</v>
      </c>
      <c r="AY295" s="172">
        <f t="shared" si="750"/>
        <v>8210</v>
      </c>
      <c r="AZ295" s="172">
        <f t="shared" si="751"/>
        <v>8210</v>
      </c>
      <c r="BA295" s="172">
        <f t="shared" si="752"/>
        <v>8210</v>
      </c>
      <c r="BB295" s="172">
        <f t="shared" si="753"/>
        <v>8210</v>
      </c>
      <c r="BD295" s="189">
        <f xml:space="preserve">  'Generation Calculation'!CC282-'Bidders Proposed Renewables'!E257</f>
        <v>169</v>
      </c>
      <c r="BE295" s="190">
        <f xml:space="preserve">  'Generation Calculation'!CD282-'Bidders Proposed Renewables'!F257</f>
        <v>169</v>
      </c>
      <c r="BF295" s="190">
        <f xml:space="preserve">  'Generation Calculation'!CE282-'Bidders Proposed Renewables'!G257</f>
        <v>169</v>
      </c>
      <c r="BG295" s="190">
        <f xml:space="preserve">  'Generation Calculation'!CF282-'Bidders Proposed Renewables'!H257</f>
        <v>169</v>
      </c>
      <c r="BH295" s="190">
        <f xml:space="preserve">  'Generation Calculation'!CG282-'Bidders Proposed Renewables'!I257</f>
        <v>169</v>
      </c>
      <c r="BI295" s="190">
        <f xml:space="preserve">  'Generation Calculation'!CH282-'Bidders Proposed Renewables'!J257</f>
        <v>169</v>
      </c>
      <c r="BJ295" s="190">
        <f xml:space="preserve">  'Generation Calculation'!CI282-'Bidders Proposed Renewables'!K257</f>
        <v>169</v>
      </c>
      <c r="BK295" s="190">
        <f xml:space="preserve">  'Generation Calculation'!CJ282-'Bidders Proposed Renewables'!L257</f>
        <v>159</v>
      </c>
      <c r="BL295" s="190">
        <f xml:space="preserve">  'Generation Calculation'!CK282-'Bidders Proposed Renewables'!M257</f>
        <v>159</v>
      </c>
      <c r="BM295" s="190">
        <f xml:space="preserve">  'Generation Calculation'!CL282-'Bidders Proposed Renewables'!N257</f>
        <v>147.96776118059</v>
      </c>
      <c r="BN295" s="190">
        <f xml:space="preserve">  'Generation Calculation'!CM282-'Bidders Proposed Renewables'!O257</f>
        <v>142.63605255537905</v>
      </c>
      <c r="BO295" s="190">
        <f xml:space="preserve">  'Generation Calculation'!CN282-'Bidders Proposed Renewables'!P257</f>
        <v>148.36788422995528</v>
      </c>
      <c r="BP295" s="190">
        <f xml:space="preserve">  'Generation Calculation'!CO282-'Bidders Proposed Renewables'!Q257</f>
        <v>149.08796395125512</v>
      </c>
      <c r="BQ295" s="190">
        <f xml:space="preserve">  'Generation Calculation'!CP282-'Bidders Proposed Renewables'!R257</f>
        <v>157.09571764751885</v>
      </c>
      <c r="BR295" s="190">
        <f xml:space="preserve">  'Generation Calculation'!CQ282-'Bidders Proposed Renewables'!S257</f>
        <v>159</v>
      </c>
      <c r="BS295" s="190">
        <f xml:space="preserve">  'Generation Calculation'!CR282-'Bidders Proposed Renewables'!T257</f>
        <v>159</v>
      </c>
      <c r="BT295" s="190">
        <f xml:space="preserve">  'Generation Calculation'!CS282-'Bidders Proposed Renewables'!U257</f>
        <v>159</v>
      </c>
      <c r="BU295" s="190">
        <f xml:space="preserve">  'Generation Calculation'!CT282-'Bidders Proposed Renewables'!V257</f>
        <v>159</v>
      </c>
      <c r="BV295" s="190">
        <f xml:space="preserve">  'Generation Calculation'!CU282-'Bidders Proposed Renewables'!W257</f>
        <v>169</v>
      </c>
      <c r="BW295" s="190">
        <f xml:space="preserve">  'Generation Calculation'!CV282-'Bidders Proposed Renewables'!X257</f>
        <v>169</v>
      </c>
      <c r="BX295" s="190">
        <f xml:space="preserve">  'Generation Calculation'!CW282-'Bidders Proposed Renewables'!Y257</f>
        <v>169</v>
      </c>
      <c r="BY295" s="190">
        <f xml:space="preserve">  'Generation Calculation'!CX282-'Bidders Proposed Renewables'!Z257</f>
        <v>169</v>
      </c>
      <c r="BZ295" s="190">
        <f xml:space="preserve">  'Generation Calculation'!CY282-'Bidders Proposed Renewables'!AA257</f>
        <v>169</v>
      </c>
      <c r="CA295" s="190">
        <f xml:space="preserve">  'Generation Calculation'!CZ282-'Bidders Proposed Renewables'!AB257</f>
        <v>169</v>
      </c>
      <c r="CC295" s="171">
        <f t="shared" si="754"/>
        <v>170</v>
      </c>
      <c r="CD295" s="172">
        <f t="shared" si="755"/>
        <v>170</v>
      </c>
      <c r="CE295" s="172">
        <f t="shared" si="756"/>
        <v>170</v>
      </c>
      <c r="CF295" s="172">
        <f t="shared" si="757"/>
        <v>170</v>
      </c>
      <c r="CG295" s="172">
        <f t="shared" si="758"/>
        <v>170</v>
      </c>
      <c r="CH295" s="172">
        <f t="shared" si="759"/>
        <v>170</v>
      </c>
      <c r="CI295" s="172">
        <f t="shared" si="760"/>
        <v>170</v>
      </c>
      <c r="CJ295" s="172">
        <f t="shared" si="761"/>
        <v>160</v>
      </c>
      <c r="CK295" s="172">
        <f t="shared" si="762"/>
        <v>160</v>
      </c>
      <c r="CL295" s="172">
        <f t="shared" si="763"/>
        <v>150</v>
      </c>
      <c r="CM295" s="172">
        <f t="shared" si="764"/>
        <v>150</v>
      </c>
      <c r="CN295" s="172">
        <f t="shared" si="765"/>
        <v>150</v>
      </c>
      <c r="CO295" s="172">
        <f t="shared" si="766"/>
        <v>150</v>
      </c>
      <c r="CP295" s="172">
        <f t="shared" si="767"/>
        <v>160</v>
      </c>
      <c r="CQ295" s="172">
        <f t="shared" si="768"/>
        <v>160</v>
      </c>
      <c r="CR295" s="172">
        <f t="shared" si="769"/>
        <v>160</v>
      </c>
      <c r="CS295" s="172">
        <f t="shared" si="770"/>
        <v>160</v>
      </c>
      <c r="CT295" s="172">
        <f t="shared" si="771"/>
        <v>160</v>
      </c>
      <c r="CU295" s="172">
        <f t="shared" si="772"/>
        <v>170</v>
      </c>
      <c r="CV295" s="172">
        <f t="shared" si="773"/>
        <v>170</v>
      </c>
      <c r="CW295" s="172">
        <f t="shared" si="774"/>
        <v>170</v>
      </c>
      <c r="CX295" s="172">
        <f t="shared" si="775"/>
        <v>170</v>
      </c>
      <c r="CY295" s="172">
        <f t="shared" si="776"/>
        <v>170</v>
      </c>
      <c r="CZ295" s="172">
        <f t="shared" si="777"/>
        <v>170</v>
      </c>
      <c r="DB295" s="171">
        <f t="shared" si="778"/>
        <v>160</v>
      </c>
      <c r="DC295" s="172">
        <f t="shared" si="779"/>
        <v>160</v>
      </c>
      <c r="DD295" s="172">
        <f t="shared" si="780"/>
        <v>160</v>
      </c>
      <c r="DE295" s="172">
        <f t="shared" si="781"/>
        <v>160</v>
      </c>
      <c r="DF295" s="172">
        <f t="shared" si="782"/>
        <v>160</v>
      </c>
      <c r="DG295" s="172">
        <f t="shared" si="783"/>
        <v>160</v>
      </c>
      <c r="DH295" s="172">
        <f t="shared" si="784"/>
        <v>160</v>
      </c>
      <c r="DI295" s="172">
        <f t="shared" si="785"/>
        <v>150</v>
      </c>
      <c r="DJ295" s="172">
        <f t="shared" si="786"/>
        <v>150</v>
      </c>
      <c r="DK295" s="172">
        <f t="shared" si="787"/>
        <v>140</v>
      </c>
      <c r="DL295" s="172">
        <f t="shared" si="788"/>
        <v>140</v>
      </c>
      <c r="DM295" s="172">
        <f t="shared" si="789"/>
        <v>140</v>
      </c>
      <c r="DN295" s="172">
        <f t="shared" si="790"/>
        <v>140</v>
      </c>
      <c r="DO295" s="172">
        <f t="shared" si="791"/>
        <v>150</v>
      </c>
      <c r="DP295" s="172">
        <f t="shared" si="792"/>
        <v>150</v>
      </c>
      <c r="DQ295" s="172">
        <f t="shared" si="793"/>
        <v>150</v>
      </c>
      <c r="DR295" s="172">
        <f t="shared" si="794"/>
        <v>150</v>
      </c>
      <c r="DS295" s="172">
        <f t="shared" si="795"/>
        <v>150</v>
      </c>
      <c r="DT295" s="172">
        <f t="shared" si="796"/>
        <v>160</v>
      </c>
      <c r="DU295" s="172">
        <f t="shared" si="797"/>
        <v>160</v>
      </c>
      <c r="DV295" s="172">
        <f t="shared" si="798"/>
        <v>160</v>
      </c>
      <c r="DW295" s="172">
        <f t="shared" si="799"/>
        <v>160</v>
      </c>
      <c r="DX295" s="172">
        <f t="shared" si="800"/>
        <v>160</v>
      </c>
      <c r="DY295" s="172">
        <f t="shared" si="801"/>
        <v>160</v>
      </c>
      <c r="EA295" s="171">
        <f t="shared" si="802"/>
        <v>8200</v>
      </c>
      <c r="EB295" s="172">
        <f t="shared" si="803"/>
        <v>8200</v>
      </c>
      <c r="EC295" s="172">
        <f t="shared" si="804"/>
        <v>8200</v>
      </c>
      <c r="ED295" s="172">
        <f t="shared" si="805"/>
        <v>8200</v>
      </c>
      <c r="EE295" s="172">
        <f t="shared" si="806"/>
        <v>8200</v>
      </c>
      <c r="EF295" s="172">
        <f t="shared" si="807"/>
        <v>8200</v>
      </c>
      <c r="EG295" s="172">
        <f t="shared" si="808"/>
        <v>8200</v>
      </c>
      <c r="EH295" s="172">
        <f t="shared" si="809"/>
        <v>8300</v>
      </c>
      <c r="EI295" s="172">
        <f t="shared" si="810"/>
        <v>8300</v>
      </c>
      <c r="EJ295" s="172">
        <f t="shared" si="811"/>
        <v>8400</v>
      </c>
      <c r="EK295" s="172">
        <f t="shared" si="812"/>
        <v>8400</v>
      </c>
      <c r="EL295" s="172">
        <f t="shared" si="813"/>
        <v>8400</v>
      </c>
      <c r="EM295" s="172">
        <f t="shared" si="814"/>
        <v>8400</v>
      </c>
      <c r="EN295" s="172">
        <f t="shared" si="815"/>
        <v>8300</v>
      </c>
      <c r="EO295" s="172">
        <f t="shared" si="816"/>
        <v>8300</v>
      </c>
      <c r="EP295" s="172">
        <f t="shared" si="817"/>
        <v>8300</v>
      </c>
      <c r="EQ295" s="172">
        <f t="shared" si="818"/>
        <v>8300</v>
      </c>
      <c r="ER295" s="172">
        <f t="shared" si="819"/>
        <v>8300</v>
      </c>
      <c r="ES295" s="172">
        <f t="shared" si="820"/>
        <v>8200</v>
      </c>
      <c r="ET295" s="172">
        <f t="shared" si="821"/>
        <v>8200</v>
      </c>
      <c r="EU295" s="172">
        <f t="shared" si="822"/>
        <v>8200</v>
      </c>
      <c r="EV295" s="172">
        <f t="shared" si="823"/>
        <v>8200</v>
      </c>
      <c r="EW295" s="172">
        <f t="shared" si="824"/>
        <v>8200</v>
      </c>
      <c r="EX295" s="172">
        <f t="shared" si="825"/>
        <v>8200</v>
      </c>
      <c r="EZ295" s="171">
        <f t="shared" si="826"/>
        <v>8300</v>
      </c>
      <c r="FA295" s="172">
        <f t="shared" si="827"/>
        <v>8300</v>
      </c>
      <c r="FB295" s="172">
        <f t="shared" si="828"/>
        <v>8300</v>
      </c>
      <c r="FC295" s="172">
        <f t="shared" si="829"/>
        <v>8300</v>
      </c>
      <c r="FD295" s="172">
        <f t="shared" si="830"/>
        <v>8300</v>
      </c>
      <c r="FE295" s="172">
        <f t="shared" si="831"/>
        <v>8300</v>
      </c>
      <c r="FF295" s="172">
        <f t="shared" si="832"/>
        <v>8300</v>
      </c>
      <c r="FG295" s="172">
        <f t="shared" si="833"/>
        <v>8400</v>
      </c>
      <c r="FH295" s="172">
        <f t="shared" si="834"/>
        <v>8400</v>
      </c>
      <c r="FI295" s="172">
        <f t="shared" si="835"/>
        <v>8500</v>
      </c>
      <c r="FJ295" s="172">
        <f t="shared" si="836"/>
        <v>8500</v>
      </c>
      <c r="FK295" s="172">
        <f t="shared" si="837"/>
        <v>8500</v>
      </c>
      <c r="FL295" s="172">
        <f t="shared" si="838"/>
        <v>8500</v>
      </c>
      <c r="FM295" s="172">
        <f t="shared" si="839"/>
        <v>8400</v>
      </c>
      <c r="FN295" s="172">
        <f t="shared" si="840"/>
        <v>8400</v>
      </c>
      <c r="FO295" s="172">
        <f t="shared" si="841"/>
        <v>8400</v>
      </c>
      <c r="FP295" s="172">
        <f t="shared" si="842"/>
        <v>8400</v>
      </c>
      <c r="FQ295" s="172">
        <f t="shared" si="843"/>
        <v>8400</v>
      </c>
      <c r="FR295" s="172">
        <f t="shared" si="844"/>
        <v>8300</v>
      </c>
      <c r="FS295" s="172">
        <f t="shared" si="845"/>
        <v>8300</v>
      </c>
      <c r="FT295" s="172">
        <f t="shared" si="846"/>
        <v>8300</v>
      </c>
      <c r="FU295" s="172">
        <f t="shared" si="847"/>
        <v>8300</v>
      </c>
      <c r="FV295" s="172">
        <f t="shared" si="848"/>
        <v>8300</v>
      </c>
      <c r="FW295" s="172">
        <f t="shared" si="849"/>
        <v>8300</v>
      </c>
    </row>
    <row r="296" spans="3:179" ht="14.25" customHeight="1" x14ac:dyDescent="0.25">
      <c r="C296" s="132">
        <v>2041</v>
      </c>
      <c r="D296" s="14" t="s">
        <v>171</v>
      </c>
      <c r="E296" s="171">
        <f t="shared" si="706"/>
        <v>1387.49</v>
      </c>
      <c r="F296" s="172">
        <f t="shared" si="707"/>
        <v>1387.49</v>
      </c>
      <c r="G296" s="172">
        <f t="shared" si="708"/>
        <v>1387.49</v>
      </c>
      <c r="H296" s="172">
        <f t="shared" si="709"/>
        <v>1387.49</v>
      </c>
      <c r="I296" s="172">
        <f t="shared" si="710"/>
        <v>1387.49</v>
      </c>
      <c r="J296" s="172">
        <f t="shared" si="711"/>
        <v>1387.49</v>
      </c>
      <c r="K296" s="172">
        <f t="shared" si="712"/>
        <v>1387.49</v>
      </c>
      <c r="L296" s="172">
        <f t="shared" si="713"/>
        <v>1321.29</v>
      </c>
      <c r="M296" s="172">
        <f t="shared" si="714"/>
        <v>1243.6236311265518</v>
      </c>
      <c r="N296" s="172">
        <f t="shared" si="715"/>
        <v>1164.8804853009046</v>
      </c>
      <c r="O296" s="172">
        <f t="shared" si="716"/>
        <v>1185.8387023271382</v>
      </c>
      <c r="P296" s="172">
        <f t="shared" si="717"/>
        <v>1228.0562718931835</v>
      </c>
      <c r="Q296" s="172">
        <f t="shared" si="718"/>
        <v>1253.5675981025624</v>
      </c>
      <c r="R296" s="172">
        <f t="shared" si="719"/>
        <v>1287.6660616392746</v>
      </c>
      <c r="S296" s="172">
        <f t="shared" si="720"/>
        <v>1321.29</v>
      </c>
      <c r="T296" s="172">
        <f t="shared" si="721"/>
        <v>1321.29</v>
      </c>
      <c r="U296" s="172">
        <f t="shared" si="722"/>
        <v>1321.29</v>
      </c>
      <c r="V296" s="172">
        <f t="shared" si="723"/>
        <v>1321.29</v>
      </c>
      <c r="W296" s="172">
        <f t="shared" si="724"/>
        <v>1387.49</v>
      </c>
      <c r="X296" s="172">
        <f t="shared" si="725"/>
        <v>1387.49</v>
      </c>
      <c r="Y296" s="172">
        <f t="shared" si="726"/>
        <v>1387.49</v>
      </c>
      <c r="Z296" s="172">
        <f t="shared" si="727"/>
        <v>1387.49</v>
      </c>
      <c r="AA296" s="172">
        <f t="shared" si="728"/>
        <v>1387.49</v>
      </c>
      <c r="AB296" s="172">
        <f t="shared" si="729"/>
        <v>1387.49</v>
      </c>
      <c r="AC296" s="176">
        <f xml:space="preserve"> SUM(E296:AB296) * 31</f>
        <v>992231.03526207863</v>
      </c>
      <c r="AD296" s="195"/>
      <c r="AE296" s="171">
        <f t="shared" si="730"/>
        <v>8210</v>
      </c>
      <c r="AF296" s="172">
        <f t="shared" si="731"/>
        <v>8210</v>
      </c>
      <c r="AG296" s="172">
        <f t="shared" si="732"/>
        <v>8210</v>
      </c>
      <c r="AH296" s="172">
        <f t="shared" si="733"/>
        <v>8210</v>
      </c>
      <c r="AI296" s="172">
        <f t="shared" si="734"/>
        <v>8210</v>
      </c>
      <c r="AJ296" s="172">
        <f t="shared" si="735"/>
        <v>8210</v>
      </c>
      <c r="AK296" s="172">
        <f t="shared" si="736"/>
        <v>8210</v>
      </c>
      <c r="AL296" s="172">
        <f t="shared" si="737"/>
        <v>8310</v>
      </c>
      <c r="AM296" s="172">
        <f t="shared" si="738"/>
        <v>8423.6527875903885</v>
      </c>
      <c r="AN296" s="172">
        <f t="shared" si="739"/>
        <v>8535.2050355580723</v>
      </c>
      <c r="AO296" s="172">
        <f t="shared" si="740"/>
        <v>8505.8561524235793</v>
      </c>
      <c r="AP296" s="172">
        <f t="shared" si="741"/>
        <v>8445.9887415534049</v>
      </c>
      <c r="AQ296" s="172">
        <f t="shared" si="742"/>
        <v>8409.3097604832055</v>
      </c>
      <c r="AR296" s="172">
        <f t="shared" si="743"/>
        <v>8359.6685152089576</v>
      </c>
      <c r="AS296" s="172">
        <f t="shared" si="744"/>
        <v>8310</v>
      </c>
      <c r="AT296" s="172">
        <f t="shared" si="745"/>
        <v>8310</v>
      </c>
      <c r="AU296" s="172">
        <f t="shared" si="746"/>
        <v>8310</v>
      </c>
      <c r="AV296" s="172">
        <f t="shared" si="747"/>
        <v>8310</v>
      </c>
      <c r="AW296" s="172">
        <f t="shared" si="748"/>
        <v>8210</v>
      </c>
      <c r="AX296" s="172">
        <f t="shared" si="749"/>
        <v>8210</v>
      </c>
      <c r="AY296" s="172">
        <f t="shared" si="750"/>
        <v>8210</v>
      </c>
      <c r="AZ296" s="172">
        <f t="shared" si="751"/>
        <v>8210</v>
      </c>
      <c r="BA296" s="172">
        <f t="shared" si="752"/>
        <v>8210</v>
      </c>
      <c r="BB296" s="172">
        <f t="shared" si="753"/>
        <v>8210</v>
      </c>
      <c r="BD296" s="189">
        <f xml:space="preserve">  'Generation Calculation'!CC283-'Bidders Proposed Renewables'!E258</f>
        <v>169</v>
      </c>
      <c r="BE296" s="190">
        <f xml:space="preserve">  'Generation Calculation'!CD283-'Bidders Proposed Renewables'!F258</f>
        <v>169</v>
      </c>
      <c r="BF296" s="190">
        <f xml:space="preserve">  'Generation Calculation'!CE283-'Bidders Proposed Renewables'!G258</f>
        <v>169</v>
      </c>
      <c r="BG296" s="190">
        <f xml:space="preserve">  'Generation Calculation'!CF283-'Bidders Proposed Renewables'!H258</f>
        <v>169</v>
      </c>
      <c r="BH296" s="190">
        <f xml:space="preserve">  'Generation Calculation'!CG283-'Bidders Proposed Renewables'!I258</f>
        <v>169</v>
      </c>
      <c r="BI296" s="190">
        <f xml:space="preserve">  'Generation Calculation'!CH283-'Bidders Proposed Renewables'!J258</f>
        <v>169</v>
      </c>
      <c r="BJ296" s="190">
        <f xml:space="preserve">  'Generation Calculation'!CI283-'Bidders Proposed Renewables'!K258</f>
        <v>169</v>
      </c>
      <c r="BK296" s="190">
        <f xml:space="preserve">  'Generation Calculation'!CJ283-'Bidders Proposed Renewables'!L258</f>
        <v>159</v>
      </c>
      <c r="BL296" s="190">
        <f xml:space="preserve">  'Generation Calculation'!CK283-'Bidders Proposed Renewables'!M258</f>
        <v>147.63472124096108</v>
      </c>
      <c r="BM296" s="190">
        <f xml:space="preserve">  'Generation Calculation'!CL283-'Bidders Proposed Renewables'!N258</f>
        <v>136.47949644419282</v>
      </c>
      <c r="BN296" s="190">
        <f xml:space="preserve">  'Generation Calculation'!CM283-'Bidders Proposed Renewables'!O258</f>
        <v>139.41438475764213</v>
      </c>
      <c r="BO296" s="190">
        <f xml:space="preserve">  'Generation Calculation'!CN283-'Bidders Proposed Renewables'!P258</f>
        <v>145.40112584465945</v>
      </c>
      <c r="BP296" s="190">
        <f xml:space="preserve">  'Generation Calculation'!CO283-'Bidders Proposed Renewables'!Q258</f>
        <v>149.06902395167941</v>
      </c>
      <c r="BQ296" s="190">
        <f xml:space="preserve">  'Generation Calculation'!CP283-'Bidders Proposed Renewables'!R258</f>
        <v>154.03314847910428</v>
      </c>
      <c r="BR296" s="190">
        <f xml:space="preserve">  'Generation Calculation'!CQ283-'Bidders Proposed Renewables'!S258</f>
        <v>159</v>
      </c>
      <c r="BS296" s="190">
        <f xml:space="preserve">  'Generation Calculation'!CR283-'Bidders Proposed Renewables'!T258</f>
        <v>159</v>
      </c>
      <c r="BT296" s="190">
        <f xml:space="preserve">  'Generation Calculation'!CS283-'Bidders Proposed Renewables'!U258</f>
        <v>159</v>
      </c>
      <c r="BU296" s="190">
        <f xml:space="preserve">  'Generation Calculation'!CT283-'Bidders Proposed Renewables'!V258</f>
        <v>159</v>
      </c>
      <c r="BV296" s="190">
        <f xml:space="preserve">  'Generation Calculation'!CU283-'Bidders Proposed Renewables'!W258</f>
        <v>169</v>
      </c>
      <c r="BW296" s="190">
        <f xml:space="preserve">  'Generation Calculation'!CV283-'Bidders Proposed Renewables'!X258</f>
        <v>169</v>
      </c>
      <c r="BX296" s="190">
        <f xml:space="preserve">  'Generation Calculation'!CW283-'Bidders Proposed Renewables'!Y258</f>
        <v>169</v>
      </c>
      <c r="BY296" s="190">
        <f xml:space="preserve">  'Generation Calculation'!CX283-'Bidders Proposed Renewables'!Z258</f>
        <v>169</v>
      </c>
      <c r="BZ296" s="190">
        <f xml:space="preserve">  'Generation Calculation'!CY283-'Bidders Proposed Renewables'!AA258</f>
        <v>169</v>
      </c>
      <c r="CA296" s="190">
        <f xml:space="preserve">  'Generation Calculation'!CZ283-'Bidders Proposed Renewables'!AB258</f>
        <v>169</v>
      </c>
      <c r="CC296" s="171">
        <f t="shared" si="754"/>
        <v>170</v>
      </c>
      <c r="CD296" s="172">
        <f t="shared" si="755"/>
        <v>170</v>
      </c>
      <c r="CE296" s="172">
        <f t="shared" si="756"/>
        <v>170</v>
      </c>
      <c r="CF296" s="172">
        <f t="shared" si="757"/>
        <v>170</v>
      </c>
      <c r="CG296" s="172">
        <f t="shared" si="758"/>
        <v>170</v>
      </c>
      <c r="CH296" s="172">
        <f t="shared" si="759"/>
        <v>170</v>
      </c>
      <c r="CI296" s="172">
        <f t="shared" si="760"/>
        <v>170</v>
      </c>
      <c r="CJ296" s="172">
        <f t="shared" si="761"/>
        <v>160</v>
      </c>
      <c r="CK296" s="172">
        <f t="shared" si="762"/>
        <v>150</v>
      </c>
      <c r="CL296" s="172">
        <f t="shared" si="763"/>
        <v>140</v>
      </c>
      <c r="CM296" s="172">
        <f t="shared" si="764"/>
        <v>140</v>
      </c>
      <c r="CN296" s="172">
        <f t="shared" si="765"/>
        <v>150</v>
      </c>
      <c r="CO296" s="172">
        <f t="shared" si="766"/>
        <v>150</v>
      </c>
      <c r="CP296" s="172">
        <f t="shared" si="767"/>
        <v>160</v>
      </c>
      <c r="CQ296" s="172">
        <f t="shared" si="768"/>
        <v>160</v>
      </c>
      <c r="CR296" s="172">
        <f t="shared" si="769"/>
        <v>160</v>
      </c>
      <c r="CS296" s="172">
        <f t="shared" si="770"/>
        <v>160</v>
      </c>
      <c r="CT296" s="172">
        <f t="shared" si="771"/>
        <v>160</v>
      </c>
      <c r="CU296" s="172">
        <f t="shared" si="772"/>
        <v>170</v>
      </c>
      <c r="CV296" s="172">
        <f t="shared" si="773"/>
        <v>170</v>
      </c>
      <c r="CW296" s="172">
        <f t="shared" si="774"/>
        <v>170</v>
      </c>
      <c r="CX296" s="172">
        <f t="shared" si="775"/>
        <v>170</v>
      </c>
      <c r="CY296" s="172">
        <f t="shared" si="776"/>
        <v>170</v>
      </c>
      <c r="CZ296" s="172">
        <f t="shared" si="777"/>
        <v>170</v>
      </c>
      <c r="DB296" s="171">
        <f t="shared" si="778"/>
        <v>160</v>
      </c>
      <c r="DC296" s="172">
        <f t="shared" si="779"/>
        <v>160</v>
      </c>
      <c r="DD296" s="172">
        <f t="shared" si="780"/>
        <v>160</v>
      </c>
      <c r="DE296" s="172">
        <f t="shared" si="781"/>
        <v>160</v>
      </c>
      <c r="DF296" s="172">
        <f t="shared" si="782"/>
        <v>160</v>
      </c>
      <c r="DG296" s="172">
        <f t="shared" si="783"/>
        <v>160</v>
      </c>
      <c r="DH296" s="172">
        <f t="shared" si="784"/>
        <v>160</v>
      </c>
      <c r="DI296" s="172">
        <f t="shared" si="785"/>
        <v>150</v>
      </c>
      <c r="DJ296" s="172">
        <f t="shared" si="786"/>
        <v>140</v>
      </c>
      <c r="DK296" s="172">
        <f t="shared" si="787"/>
        <v>130</v>
      </c>
      <c r="DL296" s="172">
        <f t="shared" si="788"/>
        <v>130</v>
      </c>
      <c r="DM296" s="172">
        <f t="shared" si="789"/>
        <v>140</v>
      </c>
      <c r="DN296" s="172">
        <f t="shared" si="790"/>
        <v>140</v>
      </c>
      <c r="DO296" s="172">
        <f t="shared" si="791"/>
        <v>150</v>
      </c>
      <c r="DP296" s="172">
        <f t="shared" si="792"/>
        <v>150</v>
      </c>
      <c r="DQ296" s="172">
        <f t="shared" si="793"/>
        <v>150</v>
      </c>
      <c r="DR296" s="172">
        <f t="shared" si="794"/>
        <v>150</v>
      </c>
      <c r="DS296" s="172">
        <f t="shared" si="795"/>
        <v>150</v>
      </c>
      <c r="DT296" s="172">
        <f t="shared" si="796"/>
        <v>160</v>
      </c>
      <c r="DU296" s="172">
        <f t="shared" si="797"/>
        <v>160</v>
      </c>
      <c r="DV296" s="172">
        <f t="shared" si="798"/>
        <v>160</v>
      </c>
      <c r="DW296" s="172">
        <f t="shared" si="799"/>
        <v>160</v>
      </c>
      <c r="DX296" s="172">
        <f t="shared" si="800"/>
        <v>160</v>
      </c>
      <c r="DY296" s="172">
        <f t="shared" si="801"/>
        <v>160</v>
      </c>
      <c r="EA296" s="171">
        <f t="shared" si="802"/>
        <v>8200</v>
      </c>
      <c r="EB296" s="172">
        <f t="shared" si="803"/>
        <v>8200</v>
      </c>
      <c r="EC296" s="172">
        <f t="shared" si="804"/>
        <v>8200</v>
      </c>
      <c r="ED296" s="172">
        <f t="shared" si="805"/>
        <v>8200</v>
      </c>
      <c r="EE296" s="172">
        <f t="shared" si="806"/>
        <v>8200</v>
      </c>
      <c r="EF296" s="172">
        <f t="shared" si="807"/>
        <v>8200</v>
      </c>
      <c r="EG296" s="172">
        <f t="shared" si="808"/>
        <v>8200</v>
      </c>
      <c r="EH296" s="172">
        <f t="shared" si="809"/>
        <v>8300</v>
      </c>
      <c r="EI296" s="172">
        <f t="shared" si="810"/>
        <v>8400</v>
      </c>
      <c r="EJ296" s="172">
        <f t="shared" si="811"/>
        <v>8500</v>
      </c>
      <c r="EK296" s="172">
        <f t="shared" si="812"/>
        <v>8500</v>
      </c>
      <c r="EL296" s="172">
        <f t="shared" si="813"/>
        <v>8400</v>
      </c>
      <c r="EM296" s="172">
        <f t="shared" si="814"/>
        <v>8400</v>
      </c>
      <c r="EN296" s="172">
        <f t="shared" si="815"/>
        <v>8300</v>
      </c>
      <c r="EO296" s="172">
        <f t="shared" si="816"/>
        <v>8300</v>
      </c>
      <c r="EP296" s="172">
        <f t="shared" si="817"/>
        <v>8300</v>
      </c>
      <c r="EQ296" s="172">
        <f t="shared" si="818"/>
        <v>8300</v>
      </c>
      <c r="ER296" s="172">
        <f t="shared" si="819"/>
        <v>8300</v>
      </c>
      <c r="ES296" s="172">
        <f t="shared" si="820"/>
        <v>8200</v>
      </c>
      <c r="ET296" s="172">
        <f t="shared" si="821"/>
        <v>8200</v>
      </c>
      <c r="EU296" s="172">
        <f t="shared" si="822"/>
        <v>8200</v>
      </c>
      <c r="EV296" s="172">
        <f t="shared" si="823"/>
        <v>8200</v>
      </c>
      <c r="EW296" s="172">
        <f t="shared" si="824"/>
        <v>8200</v>
      </c>
      <c r="EX296" s="172">
        <f t="shared" si="825"/>
        <v>8200</v>
      </c>
      <c r="EZ296" s="171">
        <f t="shared" si="826"/>
        <v>8300</v>
      </c>
      <c r="FA296" s="172">
        <f t="shared" si="827"/>
        <v>8300</v>
      </c>
      <c r="FB296" s="172">
        <f t="shared" si="828"/>
        <v>8300</v>
      </c>
      <c r="FC296" s="172">
        <f t="shared" si="829"/>
        <v>8300</v>
      </c>
      <c r="FD296" s="172">
        <f t="shared" si="830"/>
        <v>8300</v>
      </c>
      <c r="FE296" s="172">
        <f t="shared" si="831"/>
        <v>8300</v>
      </c>
      <c r="FF296" s="172">
        <f t="shared" si="832"/>
        <v>8300</v>
      </c>
      <c r="FG296" s="172">
        <f t="shared" si="833"/>
        <v>8400</v>
      </c>
      <c r="FH296" s="172">
        <f t="shared" si="834"/>
        <v>8500</v>
      </c>
      <c r="FI296" s="172">
        <f t="shared" si="835"/>
        <v>8600</v>
      </c>
      <c r="FJ296" s="172">
        <f t="shared" si="836"/>
        <v>8600</v>
      </c>
      <c r="FK296" s="172">
        <f t="shared" si="837"/>
        <v>8500</v>
      </c>
      <c r="FL296" s="172">
        <f t="shared" si="838"/>
        <v>8500</v>
      </c>
      <c r="FM296" s="172">
        <f t="shared" si="839"/>
        <v>8400</v>
      </c>
      <c r="FN296" s="172">
        <f t="shared" si="840"/>
        <v>8400</v>
      </c>
      <c r="FO296" s="172">
        <f t="shared" si="841"/>
        <v>8400</v>
      </c>
      <c r="FP296" s="172">
        <f t="shared" si="842"/>
        <v>8400</v>
      </c>
      <c r="FQ296" s="172">
        <f t="shared" si="843"/>
        <v>8400</v>
      </c>
      <c r="FR296" s="172">
        <f t="shared" si="844"/>
        <v>8300</v>
      </c>
      <c r="FS296" s="172">
        <f t="shared" si="845"/>
        <v>8300</v>
      </c>
      <c r="FT296" s="172">
        <f t="shared" si="846"/>
        <v>8300</v>
      </c>
      <c r="FU296" s="172">
        <f t="shared" si="847"/>
        <v>8300</v>
      </c>
      <c r="FV296" s="172">
        <f t="shared" si="848"/>
        <v>8300</v>
      </c>
      <c r="FW296" s="172">
        <f t="shared" si="849"/>
        <v>8300</v>
      </c>
    </row>
    <row r="297" spans="3:179" ht="14.25" customHeight="1" x14ac:dyDescent="0.25">
      <c r="C297" s="132">
        <v>2041</v>
      </c>
      <c r="D297" s="14" t="s">
        <v>172</v>
      </c>
      <c r="E297" s="171">
        <f t="shared" si="706"/>
        <v>1387.49</v>
      </c>
      <c r="F297" s="172">
        <f t="shared" si="707"/>
        <v>1387.49</v>
      </c>
      <c r="G297" s="172">
        <f t="shared" si="708"/>
        <v>1387.49</v>
      </c>
      <c r="H297" s="172">
        <f t="shared" si="709"/>
        <v>1387.49</v>
      </c>
      <c r="I297" s="172">
        <f t="shared" si="710"/>
        <v>1387.49</v>
      </c>
      <c r="J297" s="172">
        <f t="shared" si="711"/>
        <v>1387.49</v>
      </c>
      <c r="K297" s="172">
        <f t="shared" si="712"/>
        <v>1387.49</v>
      </c>
      <c r="L297" s="172">
        <f t="shared" si="713"/>
        <v>1321.29</v>
      </c>
      <c r="M297" s="172">
        <f t="shared" si="714"/>
        <v>1204.0920170237011</v>
      </c>
      <c r="N297" s="172">
        <f t="shared" si="715"/>
        <v>1127.4539165400108</v>
      </c>
      <c r="O297" s="172">
        <f t="shared" si="716"/>
        <v>1047.4962910149072</v>
      </c>
      <c r="P297" s="172">
        <f t="shared" si="717"/>
        <v>1097.2478136049635</v>
      </c>
      <c r="Q297" s="172">
        <f t="shared" si="718"/>
        <v>1165.0969623550864</v>
      </c>
      <c r="R297" s="172">
        <f t="shared" si="719"/>
        <v>1263.0746138029538</v>
      </c>
      <c r="S297" s="172">
        <f t="shared" si="720"/>
        <v>1321.29</v>
      </c>
      <c r="T297" s="172">
        <f t="shared" si="721"/>
        <v>1321.29</v>
      </c>
      <c r="U297" s="172">
        <f t="shared" si="722"/>
        <v>1321.29</v>
      </c>
      <c r="V297" s="172">
        <f t="shared" si="723"/>
        <v>1321.29</v>
      </c>
      <c r="W297" s="172">
        <f t="shared" si="724"/>
        <v>1387.49</v>
      </c>
      <c r="X297" s="172">
        <f t="shared" si="725"/>
        <v>1387.49</v>
      </c>
      <c r="Y297" s="172">
        <f t="shared" si="726"/>
        <v>1387.49</v>
      </c>
      <c r="Z297" s="172">
        <f t="shared" si="727"/>
        <v>1387.49</v>
      </c>
      <c r="AA297" s="172">
        <f t="shared" si="728"/>
        <v>1387.49</v>
      </c>
      <c r="AB297" s="172">
        <f t="shared" si="729"/>
        <v>1387.49</v>
      </c>
      <c r="AC297" s="176">
        <f xml:space="preserve"> SUM(E297:AB297) * 30</f>
        <v>946448.44843024912</v>
      </c>
      <c r="AD297" s="195"/>
      <c r="AE297" s="171">
        <f t="shared" si="730"/>
        <v>8210</v>
      </c>
      <c r="AF297" s="172">
        <f t="shared" si="731"/>
        <v>8210</v>
      </c>
      <c r="AG297" s="172">
        <f t="shared" si="732"/>
        <v>8210</v>
      </c>
      <c r="AH297" s="172">
        <f t="shared" si="733"/>
        <v>8210</v>
      </c>
      <c r="AI297" s="172">
        <f t="shared" si="734"/>
        <v>8210</v>
      </c>
      <c r="AJ297" s="172">
        <f t="shared" si="735"/>
        <v>8210</v>
      </c>
      <c r="AK297" s="172">
        <f t="shared" si="736"/>
        <v>8210</v>
      </c>
      <c r="AL297" s="172">
        <f t="shared" si="737"/>
        <v>8310</v>
      </c>
      <c r="AM297" s="172">
        <f t="shared" si="738"/>
        <v>8480.09629185423</v>
      </c>
      <c r="AN297" s="172">
        <f t="shared" si="739"/>
        <v>8587.0263725466575</v>
      </c>
      <c r="AO297" s="172">
        <f t="shared" si="740"/>
        <v>8695.3353774863645</v>
      </c>
      <c r="AP297" s="172">
        <f t="shared" si="741"/>
        <v>8628.3178035550936</v>
      </c>
      <c r="AQ297" s="172">
        <f t="shared" si="742"/>
        <v>8534.9031195346324</v>
      </c>
      <c r="AR297" s="172">
        <f t="shared" si="743"/>
        <v>8395.541156621186</v>
      </c>
      <c r="AS297" s="172">
        <f t="shared" si="744"/>
        <v>8310</v>
      </c>
      <c r="AT297" s="172">
        <f t="shared" si="745"/>
        <v>8310</v>
      </c>
      <c r="AU297" s="172">
        <f t="shared" si="746"/>
        <v>8310</v>
      </c>
      <c r="AV297" s="172">
        <f t="shared" si="747"/>
        <v>8310</v>
      </c>
      <c r="AW297" s="172">
        <f t="shared" si="748"/>
        <v>8210</v>
      </c>
      <c r="AX297" s="172">
        <f t="shared" si="749"/>
        <v>8210</v>
      </c>
      <c r="AY297" s="172">
        <f t="shared" si="750"/>
        <v>8210</v>
      </c>
      <c r="AZ297" s="172">
        <f t="shared" si="751"/>
        <v>8210</v>
      </c>
      <c r="BA297" s="172">
        <f t="shared" si="752"/>
        <v>8210</v>
      </c>
      <c r="BB297" s="172">
        <f t="shared" si="753"/>
        <v>8210</v>
      </c>
      <c r="BD297" s="189">
        <f xml:space="preserve">  'Generation Calculation'!CC284-'Bidders Proposed Renewables'!E259</f>
        <v>169</v>
      </c>
      <c r="BE297" s="190">
        <f xml:space="preserve">  'Generation Calculation'!CD284-'Bidders Proposed Renewables'!F259</f>
        <v>169</v>
      </c>
      <c r="BF297" s="190">
        <f xml:space="preserve">  'Generation Calculation'!CE284-'Bidders Proposed Renewables'!G259</f>
        <v>169</v>
      </c>
      <c r="BG297" s="190">
        <f xml:space="preserve">  'Generation Calculation'!CF284-'Bidders Proposed Renewables'!H259</f>
        <v>169</v>
      </c>
      <c r="BH297" s="190">
        <f xml:space="preserve">  'Generation Calculation'!CG284-'Bidders Proposed Renewables'!I259</f>
        <v>169</v>
      </c>
      <c r="BI297" s="190">
        <f xml:space="preserve">  'Generation Calculation'!CH284-'Bidders Proposed Renewables'!J259</f>
        <v>169</v>
      </c>
      <c r="BJ297" s="190">
        <f xml:space="preserve">  'Generation Calculation'!CI284-'Bidders Proposed Renewables'!K259</f>
        <v>169</v>
      </c>
      <c r="BK297" s="190">
        <f xml:space="preserve">  'Generation Calculation'!CJ284-'Bidders Proposed Renewables'!L259</f>
        <v>159</v>
      </c>
      <c r="BL297" s="190">
        <f xml:space="preserve">  'Generation Calculation'!CK284-'Bidders Proposed Renewables'!M259</f>
        <v>141.99037081457698</v>
      </c>
      <c r="BM297" s="190">
        <f xml:space="preserve">  'Generation Calculation'!CL284-'Bidders Proposed Renewables'!N259</f>
        <v>131.29736274533431</v>
      </c>
      <c r="BN297" s="190">
        <f xml:space="preserve">  'Generation Calculation'!CM284-'Bidders Proposed Renewables'!O259</f>
        <v>120.46646225136357</v>
      </c>
      <c r="BO297" s="190">
        <f xml:space="preserve">  'Generation Calculation'!CN284-'Bidders Proposed Renewables'!P259</f>
        <v>127.16821964449068</v>
      </c>
      <c r="BP297" s="190">
        <f xml:space="preserve">  'Generation Calculation'!CO284-'Bidders Proposed Renewables'!Q259</f>
        <v>136.50968804653678</v>
      </c>
      <c r="BQ297" s="190">
        <f xml:space="preserve">  'Generation Calculation'!CP284-'Bidders Proposed Renewables'!R259</f>
        <v>150.44588433788138</v>
      </c>
      <c r="BR297" s="190">
        <f xml:space="preserve">  'Generation Calculation'!CQ284-'Bidders Proposed Renewables'!S259</f>
        <v>159</v>
      </c>
      <c r="BS297" s="190">
        <f xml:space="preserve">  'Generation Calculation'!CR284-'Bidders Proposed Renewables'!T259</f>
        <v>159</v>
      </c>
      <c r="BT297" s="190">
        <f xml:space="preserve">  'Generation Calculation'!CS284-'Bidders Proposed Renewables'!U259</f>
        <v>159</v>
      </c>
      <c r="BU297" s="190">
        <f xml:space="preserve">  'Generation Calculation'!CT284-'Bidders Proposed Renewables'!V259</f>
        <v>159</v>
      </c>
      <c r="BV297" s="190">
        <f xml:space="preserve">  'Generation Calculation'!CU284-'Bidders Proposed Renewables'!W259</f>
        <v>169</v>
      </c>
      <c r="BW297" s="190">
        <f xml:space="preserve">  'Generation Calculation'!CV284-'Bidders Proposed Renewables'!X259</f>
        <v>169</v>
      </c>
      <c r="BX297" s="190">
        <f xml:space="preserve">  'Generation Calculation'!CW284-'Bidders Proposed Renewables'!Y259</f>
        <v>169</v>
      </c>
      <c r="BY297" s="190">
        <f xml:space="preserve">  'Generation Calculation'!CX284-'Bidders Proposed Renewables'!Z259</f>
        <v>169</v>
      </c>
      <c r="BZ297" s="190">
        <f xml:space="preserve">  'Generation Calculation'!CY284-'Bidders Proposed Renewables'!AA259</f>
        <v>169</v>
      </c>
      <c r="CA297" s="190">
        <f xml:space="preserve">  'Generation Calculation'!CZ284-'Bidders Proposed Renewables'!AB259</f>
        <v>169</v>
      </c>
      <c r="CC297" s="171">
        <f t="shared" si="754"/>
        <v>170</v>
      </c>
      <c r="CD297" s="172">
        <f t="shared" si="755"/>
        <v>170</v>
      </c>
      <c r="CE297" s="172">
        <f t="shared" si="756"/>
        <v>170</v>
      </c>
      <c r="CF297" s="172">
        <f t="shared" si="757"/>
        <v>170</v>
      </c>
      <c r="CG297" s="172">
        <f t="shared" si="758"/>
        <v>170</v>
      </c>
      <c r="CH297" s="172">
        <f t="shared" si="759"/>
        <v>170</v>
      </c>
      <c r="CI297" s="172">
        <f t="shared" si="760"/>
        <v>170</v>
      </c>
      <c r="CJ297" s="172">
        <f t="shared" si="761"/>
        <v>160</v>
      </c>
      <c r="CK297" s="172">
        <f t="shared" si="762"/>
        <v>150</v>
      </c>
      <c r="CL297" s="172">
        <f t="shared" si="763"/>
        <v>140</v>
      </c>
      <c r="CM297" s="172">
        <f t="shared" si="764"/>
        <v>130</v>
      </c>
      <c r="CN297" s="172">
        <f t="shared" si="765"/>
        <v>130</v>
      </c>
      <c r="CO297" s="172">
        <f t="shared" si="766"/>
        <v>140</v>
      </c>
      <c r="CP297" s="172">
        <f t="shared" si="767"/>
        <v>160</v>
      </c>
      <c r="CQ297" s="172">
        <f t="shared" si="768"/>
        <v>160</v>
      </c>
      <c r="CR297" s="172">
        <f t="shared" si="769"/>
        <v>160</v>
      </c>
      <c r="CS297" s="172">
        <f t="shared" si="770"/>
        <v>160</v>
      </c>
      <c r="CT297" s="172">
        <f t="shared" si="771"/>
        <v>160</v>
      </c>
      <c r="CU297" s="172">
        <f t="shared" si="772"/>
        <v>170</v>
      </c>
      <c r="CV297" s="172">
        <f t="shared" si="773"/>
        <v>170</v>
      </c>
      <c r="CW297" s="172">
        <f t="shared" si="774"/>
        <v>170</v>
      </c>
      <c r="CX297" s="172">
        <f t="shared" si="775"/>
        <v>170</v>
      </c>
      <c r="CY297" s="172">
        <f t="shared" si="776"/>
        <v>170</v>
      </c>
      <c r="CZ297" s="172">
        <f t="shared" si="777"/>
        <v>170</v>
      </c>
      <c r="DB297" s="171">
        <f t="shared" si="778"/>
        <v>160</v>
      </c>
      <c r="DC297" s="172">
        <f t="shared" si="779"/>
        <v>160</v>
      </c>
      <c r="DD297" s="172">
        <f t="shared" si="780"/>
        <v>160</v>
      </c>
      <c r="DE297" s="172">
        <f t="shared" si="781"/>
        <v>160</v>
      </c>
      <c r="DF297" s="172">
        <f t="shared" si="782"/>
        <v>160</v>
      </c>
      <c r="DG297" s="172">
        <f t="shared" si="783"/>
        <v>160</v>
      </c>
      <c r="DH297" s="172">
        <f t="shared" si="784"/>
        <v>160</v>
      </c>
      <c r="DI297" s="172">
        <f t="shared" si="785"/>
        <v>150</v>
      </c>
      <c r="DJ297" s="172">
        <f t="shared" si="786"/>
        <v>140</v>
      </c>
      <c r="DK297" s="172">
        <f t="shared" si="787"/>
        <v>130</v>
      </c>
      <c r="DL297" s="172">
        <f t="shared" si="788"/>
        <v>120</v>
      </c>
      <c r="DM297" s="172">
        <f t="shared" si="789"/>
        <v>120</v>
      </c>
      <c r="DN297" s="172">
        <f t="shared" si="790"/>
        <v>130</v>
      </c>
      <c r="DO297" s="172">
        <f t="shared" si="791"/>
        <v>150</v>
      </c>
      <c r="DP297" s="172">
        <f t="shared" si="792"/>
        <v>150</v>
      </c>
      <c r="DQ297" s="172">
        <f t="shared" si="793"/>
        <v>150</v>
      </c>
      <c r="DR297" s="172">
        <f t="shared" si="794"/>
        <v>150</v>
      </c>
      <c r="DS297" s="172">
        <f t="shared" si="795"/>
        <v>150</v>
      </c>
      <c r="DT297" s="172">
        <f t="shared" si="796"/>
        <v>160</v>
      </c>
      <c r="DU297" s="172">
        <f t="shared" si="797"/>
        <v>160</v>
      </c>
      <c r="DV297" s="172">
        <f t="shared" si="798"/>
        <v>160</v>
      </c>
      <c r="DW297" s="172">
        <f t="shared" si="799"/>
        <v>160</v>
      </c>
      <c r="DX297" s="172">
        <f t="shared" si="800"/>
        <v>160</v>
      </c>
      <c r="DY297" s="172">
        <f t="shared" si="801"/>
        <v>160</v>
      </c>
      <c r="EA297" s="171">
        <f t="shared" si="802"/>
        <v>8200</v>
      </c>
      <c r="EB297" s="172">
        <f t="shared" si="803"/>
        <v>8200</v>
      </c>
      <c r="EC297" s="172">
        <f t="shared" si="804"/>
        <v>8200</v>
      </c>
      <c r="ED297" s="172">
        <f t="shared" si="805"/>
        <v>8200</v>
      </c>
      <c r="EE297" s="172">
        <f t="shared" si="806"/>
        <v>8200</v>
      </c>
      <c r="EF297" s="172">
        <f t="shared" si="807"/>
        <v>8200</v>
      </c>
      <c r="EG297" s="172">
        <f t="shared" si="808"/>
        <v>8200</v>
      </c>
      <c r="EH297" s="172">
        <f t="shared" si="809"/>
        <v>8300</v>
      </c>
      <c r="EI297" s="172">
        <f t="shared" si="810"/>
        <v>8400</v>
      </c>
      <c r="EJ297" s="172">
        <f t="shared" si="811"/>
        <v>8500</v>
      </c>
      <c r="EK297" s="172">
        <f t="shared" si="812"/>
        <v>8600</v>
      </c>
      <c r="EL297" s="172">
        <f t="shared" si="813"/>
        <v>8600</v>
      </c>
      <c r="EM297" s="172">
        <f t="shared" si="814"/>
        <v>8500</v>
      </c>
      <c r="EN297" s="172">
        <f t="shared" si="815"/>
        <v>8300</v>
      </c>
      <c r="EO297" s="172">
        <f t="shared" si="816"/>
        <v>8300</v>
      </c>
      <c r="EP297" s="172">
        <f t="shared" si="817"/>
        <v>8300</v>
      </c>
      <c r="EQ297" s="172">
        <f t="shared" si="818"/>
        <v>8300</v>
      </c>
      <c r="ER297" s="172">
        <f t="shared" si="819"/>
        <v>8300</v>
      </c>
      <c r="ES297" s="172">
        <f t="shared" si="820"/>
        <v>8200</v>
      </c>
      <c r="ET297" s="172">
        <f t="shared" si="821"/>
        <v>8200</v>
      </c>
      <c r="EU297" s="172">
        <f t="shared" si="822"/>
        <v>8200</v>
      </c>
      <c r="EV297" s="172">
        <f t="shared" si="823"/>
        <v>8200</v>
      </c>
      <c r="EW297" s="172">
        <f t="shared" si="824"/>
        <v>8200</v>
      </c>
      <c r="EX297" s="172">
        <f t="shared" si="825"/>
        <v>8200</v>
      </c>
      <c r="EZ297" s="171">
        <f t="shared" si="826"/>
        <v>8300</v>
      </c>
      <c r="FA297" s="172">
        <f t="shared" si="827"/>
        <v>8300</v>
      </c>
      <c r="FB297" s="172">
        <f t="shared" si="828"/>
        <v>8300</v>
      </c>
      <c r="FC297" s="172">
        <f t="shared" si="829"/>
        <v>8300</v>
      </c>
      <c r="FD297" s="172">
        <f t="shared" si="830"/>
        <v>8300</v>
      </c>
      <c r="FE297" s="172">
        <f t="shared" si="831"/>
        <v>8300</v>
      </c>
      <c r="FF297" s="172">
        <f t="shared" si="832"/>
        <v>8300</v>
      </c>
      <c r="FG297" s="172">
        <f t="shared" si="833"/>
        <v>8400</v>
      </c>
      <c r="FH297" s="172">
        <f t="shared" si="834"/>
        <v>8500</v>
      </c>
      <c r="FI297" s="172">
        <f t="shared" si="835"/>
        <v>8600</v>
      </c>
      <c r="FJ297" s="172">
        <f t="shared" si="836"/>
        <v>8700</v>
      </c>
      <c r="FK297" s="172">
        <f t="shared" si="837"/>
        <v>8700</v>
      </c>
      <c r="FL297" s="172">
        <f t="shared" si="838"/>
        <v>8600</v>
      </c>
      <c r="FM297" s="172">
        <f t="shared" si="839"/>
        <v>8400</v>
      </c>
      <c r="FN297" s="172">
        <f t="shared" si="840"/>
        <v>8400</v>
      </c>
      <c r="FO297" s="172">
        <f t="shared" si="841"/>
        <v>8400</v>
      </c>
      <c r="FP297" s="172">
        <f t="shared" si="842"/>
        <v>8400</v>
      </c>
      <c r="FQ297" s="172">
        <f t="shared" si="843"/>
        <v>8400</v>
      </c>
      <c r="FR297" s="172">
        <f t="shared" si="844"/>
        <v>8300</v>
      </c>
      <c r="FS297" s="172">
        <f t="shared" si="845"/>
        <v>8300</v>
      </c>
      <c r="FT297" s="172">
        <f t="shared" si="846"/>
        <v>8300</v>
      </c>
      <c r="FU297" s="172">
        <f t="shared" si="847"/>
        <v>8300</v>
      </c>
      <c r="FV297" s="172">
        <f t="shared" si="848"/>
        <v>8300</v>
      </c>
      <c r="FW297" s="172">
        <f t="shared" si="849"/>
        <v>8300</v>
      </c>
    </row>
    <row r="298" spans="3:179" ht="14.25" customHeight="1" x14ac:dyDescent="0.25">
      <c r="C298" s="132">
        <v>2041</v>
      </c>
      <c r="D298" s="14" t="s">
        <v>173</v>
      </c>
      <c r="E298" s="171">
        <f t="shared" si="706"/>
        <v>1387.49</v>
      </c>
      <c r="F298" s="172">
        <f t="shared" si="707"/>
        <v>1387.49</v>
      </c>
      <c r="G298" s="172">
        <f t="shared" si="708"/>
        <v>1387.49</v>
      </c>
      <c r="H298" s="172">
        <f t="shared" si="709"/>
        <v>1387.49</v>
      </c>
      <c r="I298" s="172">
        <f t="shared" si="710"/>
        <v>1387.49</v>
      </c>
      <c r="J298" s="172">
        <f t="shared" si="711"/>
        <v>1387.49</v>
      </c>
      <c r="K298" s="172">
        <f t="shared" si="712"/>
        <v>1387.49</v>
      </c>
      <c r="L298" s="172">
        <f t="shared" si="713"/>
        <v>1321.29</v>
      </c>
      <c r="M298" s="172">
        <f t="shared" si="714"/>
        <v>1246.6531853087899</v>
      </c>
      <c r="N298" s="172">
        <f t="shared" si="715"/>
        <v>1115.6603222543267</v>
      </c>
      <c r="O298" s="172">
        <f t="shared" si="716"/>
        <v>1093.1061031920754</v>
      </c>
      <c r="P298" s="172">
        <f t="shared" si="717"/>
        <v>1092.8472446943881</v>
      </c>
      <c r="Q298" s="172">
        <f t="shared" si="718"/>
        <v>1210.0118194125441</v>
      </c>
      <c r="R298" s="172">
        <f t="shared" si="719"/>
        <v>1258.9360937400857</v>
      </c>
      <c r="S298" s="172">
        <f t="shared" si="720"/>
        <v>1321.29</v>
      </c>
      <c r="T298" s="172">
        <f t="shared" si="721"/>
        <v>1321.29</v>
      </c>
      <c r="U298" s="172">
        <f t="shared" si="722"/>
        <v>1321.29</v>
      </c>
      <c r="V298" s="172">
        <f t="shared" si="723"/>
        <v>1321.29</v>
      </c>
      <c r="W298" s="172">
        <f t="shared" si="724"/>
        <v>1387.49</v>
      </c>
      <c r="X298" s="172">
        <f t="shared" si="725"/>
        <v>1387.49</v>
      </c>
      <c r="Y298" s="172">
        <f t="shared" si="726"/>
        <v>1387.49</v>
      </c>
      <c r="Z298" s="172">
        <f t="shared" si="727"/>
        <v>1387.49</v>
      </c>
      <c r="AA298" s="172">
        <f t="shared" si="728"/>
        <v>1387.49</v>
      </c>
      <c r="AB298" s="172">
        <f t="shared" si="729"/>
        <v>1387.49</v>
      </c>
      <c r="AC298" s="176">
        <f xml:space="preserve"> SUM(E298:AB298) * 31</f>
        <v>981492.07782666897</v>
      </c>
      <c r="AD298" s="195"/>
      <c r="AE298" s="171">
        <f t="shared" si="730"/>
        <v>8210</v>
      </c>
      <c r="AF298" s="172">
        <f t="shared" si="731"/>
        <v>8210</v>
      </c>
      <c r="AG298" s="172">
        <f t="shared" si="732"/>
        <v>8210</v>
      </c>
      <c r="AH298" s="172">
        <f t="shared" si="733"/>
        <v>8210</v>
      </c>
      <c r="AI298" s="172">
        <f t="shared" si="734"/>
        <v>8210</v>
      </c>
      <c r="AJ298" s="172">
        <f t="shared" si="735"/>
        <v>8210</v>
      </c>
      <c r="AK298" s="172">
        <f t="shared" si="736"/>
        <v>8210</v>
      </c>
      <c r="AL298" s="172">
        <f t="shared" si="737"/>
        <v>8310</v>
      </c>
      <c r="AM298" s="172">
        <f t="shared" si="738"/>
        <v>8419.2892855615391</v>
      </c>
      <c r="AN298" s="172">
        <f t="shared" si="739"/>
        <v>8603.2036320819479</v>
      </c>
      <c r="AO298" s="172">
        <f t="shared" si="740"/>
        <v>8633.943399141639</v>
      </c>
      <c r="AP298" s="172">
        <f t="shared" si="741"/>
        <v>8634.2947158250136</v>
      </c>
      <c r="AQ298" s="172">
        <f t="shared" si="742"/>
        <v>8471.7015498015389</v>
      </c>
      <c r="AR298" s="172">
        <f t="shared" si="743"/>
        <v>8401.5415487285009</v>
      </c>
      <c r="AS298" s="172">
        <f t="shared" si="744"/>
        <v>8310</v>
      </c>
      <c r="AT298" s="172">
        <f t="shared" si="745"/>
        <v>8310</v>
      </c>
      <c r="AU298" s="172">
        <f t="shared" si="746"/>
        <v>8310</v>
      </c>
      <c r="AV298" s="172">
        <f t="shared" si="747"/>
        <v>8310</v>
      </c>
      <c r="AW298" s="172">
        <f t="shared" si="748"/>
        <v>8210</v>
      </c>
      <c r="AX298" s="172">
        <f t="shared" si="749"/>
        <v>8210</v>
      </c>
      <c r="AY298" s="172">
        <f t="shared" si="750"/>
        <v>8210</v>
      </c>
      <c r="AZ298" s="172">
        <f t="shared" si="751"/>
        <v>8210</v>
      </c>
      <c r="BA298" s="172">
        <f t="shared" si="752"/>
        <v>8210</v>
      </c>
      <c r="BB298" s="172">
        <f t="shared" si="753"/>
        <v>8210</v>
      </c>
      <c r="BD298" s="189">
        <f xml:space="preserve">  'Generation Calculation'!CC285-'Bidders Proposed Renewables'!E260</f>
        <v>169</v>
      </c>
      <c r="BE298" s="190">
        <f xml:space="preserve">  'Generation Calculation'!CD285-'Bidders Proposed Renewables'!F260</f>
        <v>169</v>
      </c>
      <c r="BF298" s="190">
        <f xml:space="preserve">  'Generation Calculation'!CE285-'Bidders Proposed Renewables'!G260</f>
        <v>169</v>
      </c>
      <c r="BG298" s="190">
        <f xml:space="preserve">  'Generation Calculation'!CF285-'Bidders Proposed Renewables'!H260</f>
        <v>169</v>
      </c>
      <c r="BH298" s="190">
        <f xml:space="preserve">  'Generation Calculation'!CG285-'Bidders Proposed Renewables'!I260</f>
        <v>169</v>
      </c>
      <c r="BI298" s="190">
        <f xml:space="preserve">  'Generation Calculation'!CH285-'Bidders Proposed Renewables'!J260</f>
        <v>169</v>
      </c>
      <c r="BJ298" s="190">
        <f xml:space="preserve">  'Generation Calculation'!CI285-'Bidders Proposed Renewables'!K260</f>
        <v>169</v>
      </c>
      <c r="BK298" s="190">
        <f xml:space="preserve">  'Generation Calculation'!CJ285-'Bidders Proposed Renewables'!L260</f>
        <v>159</v>
      </c>
      <c r="BL298" s="190">
        <f xml:space="preserve">  'Generation Calculation'!CK285-'Bidders Proposed Renewables'!M260</f>
        <v>148.07107144384599</v>
      </c>
      <c r="BM298" s="190">
        <f xml:space="preserve">  'Generation Calculation'!CL285-'Bidders Proposed Renewables'!N260</f>
        <v>129.67963679180525</v>
      </c>
      <c r="BN298" s="190">
        <f xml:space="preserve">  'Generation Calculation'!CM285-'Bidders Proposed Renewables'!O260</f>
        <v>126.60566008583618</v>
      </c>
      <c r="BO298" s="190">
        <f xml:space="preserve">  'Generation Calculation'!CN285-'Bidders Proposed Renewables'!P260</f>
        <v>126.57052841749862</v>
      </c>
      <c r="BP298" s="190">
        <f xml:space="preserve">  'Generation Calculation'!CO285-'Bidders Proposed Renewables'!Q260</f>
        <v>142.82984501984615</v>
      </c>
      <c r="BQ298" s="190">
        <f xml:space="preserve">  'Generation Calculation'!CP285-'Bidders Proposed Renewables'!R260</f>
        <v>149.84584512714986</v>
      </c>
      <c r="BR298" s="190">
        <f xml:space="preserve">  'Generation Calculation'!CQ285-'Bidders Proposed Renewables'!S260</f>
        <v>159</v>
      </c>
      <c r="BS298" s="190">
        <f xml:space="preserve">  'Generation Calculation'!CR285-'Bidders Proposed Renewables'!T260</f>
        <v>159</v>
      </c>
      <c r="BT298" s="190">
        <f xml:space="preserve">  'Generation Calculation'!CS285-'Bidders Proposed Renewables'!U260</f>
        <v>159</v>
      </c>
      <c r="BU298" s="190">
        <f xml:space="preserve">  'Generation Calculation'!CT285-'Bidders Proposed Renewables'!V260</f>
        <v>159</v>
      </c>
      <c r="BV298" s="190">
        <f xml:space="preserve">  'Generation Calculation'!CU285-'Bidders Proposed Renewables'!W260</f>
        <v>169</v>
      </c>
      <c r="BW298" s="190">
        <f xml:space="preserve">  'Generation Calculation'!CV285-'Bidders Proposed Renewables'!X260</f>
        <v>169</v>
      </c>
      <c r="BX298" s="190">
        <f xml:space="preserve">  'Generation Calculation'!CW285-'Bidders Proposed Renewables'!Y260</f>
        <v>169</v>
      </c>
      <c r="BY298" s="190">
        <f xml:space="preserve">  'Generation Calculation'!CX285-'Bidders Proposed Renewables'!Z260</f>
        <v>169</v>
      </c>
      <c r="BZ298" s="190">
        <f xml:space="preserve">  'Generation Calculation'!CY285-'Bidders Proposed Renewables'!AA260</f>
        <v>169</v>
      </c>
      <c r="CA298" s="190">
        <f xml:space="preserve">  'Generation Calculation'!CZ285-'Bidders Proposed Renewables'!AB260</f>
        <v>169</v>
      </c>
      <c r="CC298" s="171">
        <f t="shared" si="754"/>
        <v>170</v>
      </c>
      <c r="CD298" s="172">
        <f t="shared" si="755"/>
        <v>170</v>
      </c>
      <c r="CE298" s="172">
        <f t="shared" si="756"/>
        <v>170</v>
      </c>
      <c r="CF298" s="172">
        <f t="shared" si="757"/>
        <v>170</v>
      </c>
      <c r="CG298" s="172">
        <f t="shared" si="758"/>
        <v>170</v>
      </c>
      <c r="CH298" s="172">
        <f t="shared" si="759"/>
        <v>170</v>
      </c>
      <c r="CI298" s="172">
        <f t="shared" si="760"/>
        <v>170</v>
      </c>
      <c r="CJ298" s="172">
        <f t="shared" si="761"/>
        <v>160</v>
      </c>
      <c r="CK298" s="172">
        <f t="shared" si="762"/>
        <v>150</v>
      </c>
      <c r="CL298" s="172">
        <f t="shared" si="763"/>
        <v>130</v>
      </c>
      <c r="CM298" s="172">
        <f t="shared" si="764"/>
        <v>130</v>
      </c>
      <c r="CN298" s="172">
        <f t="shared" si="765"/>
        <v>130</v>
      </c>
      <c r="CO298" s="172">
        <f t="shared" si="766"/>
        <v>150</v>
      </c>
      <c r="CP298" s="172">
        <f t="shared" si="767"/>
        <v>150</v>
      </c>
      <c r="CQ298" s="172">
        <f t="shared" si="768"/>
        <v>160</v>
      </c>
      <c r="CR298" s="172">
        <f t="shared" si="769"/>
        <v>160</v>
      </c>
      <c r="CS298" s="172">
        <f t="shared" si="770"/>
        <v>160</v>
      </c>
      <c r="CT298" s="172">
        <f t="shared" si="771"/>
        <v>160</v>
      </c>
      <c r="CU298" s="172">
        <f t="shared" si="772"/>
        <v>170</v>
      </c>
      <c r="CV298" s="172">
        <f t="shared" si="773"/>
        <v>170</v>
      </c>
      <c r="CW298" s="172">
        <f t="shared" si="774"/>
        <v>170</v>
      </c>
      <c r="CX298" s="172">
        <f t="shared" si="775"/>
        <v>170</v>
      </c>
      <c r="CY298" s="172">
        <f t="shared" si="776"/>
        <v>170</v>
      </c>
      <c r="CZ298" s="172">
        <f t="shared" si="777"/>
        <v>170</v>
      </c>
      <c r="DB298" s="171">
        <f t="shared" si="778"/>
        <v>160</v>
      </c>
      <c r="DC298" s="172">
        <f t="shared" si="779"/>
        <v>160</v>
      </c>
      <c r="DD298" s="172">
        <f t="shared" si="780"/>
        <v>160</v>
      </c>
      <c r="DE298" s="172">
        <f t="shared" si="781"/>
        <v>160</v>
      </c>
      <c r="DF298" s="172">
        <f t="shared" si="782"/>
        <v>160</v>
      </c>
      <c r="DG298" s="172">
        <f t="shared" si="783"/>
        <v>160</v>
      </c>
      <c r="DH298" s="172">
        <f t="shared" si="784"/>
        <v>160</v>
      </c>
      <c r="DI298" s="172">
        <f t="shared" si="785"/>
        <v>150</v>
      </c>
      <c r="DJ298" s="172">
        <f t="shared" si="786"/>
        <v>140</v>
      </c>
      <c r="DK298" s="172">
        <f t="shared" si="787"/>
        <v>120</v>
      </c>
      <c r="DL298" s="172">
        <f t="shared" si="788"/>
        <v>120</v>
      </c>
      <c r="DM298" s="172">
        <f t="shared" si="789"/>
        <v>120</v>
      </c>
      <c r="DN298" s="172">
        <f t="shared" si="790"/>
        <v>140</v>
      </c>
      <c r="DO298" s="172">
        <f t="shared" si="791"/>
        <v>140</v>
      </c>
      <c r="DP298" s="172">
        <f t="shared" si="792"/>
        <v>150</v>
      </c>
      <c r="DQ298" s="172">
        <f t="shared" si="793"/>
        <v>150</v>
      </c>
      <c r="DR298" s="172">
        <f t="shared" si="794"/>
        <v>150</v>
      </c>
      <c r="DS298" s="172">
        <f t="shared" si="795"/>
        <v>150</v>
      </c>
      <c r="DT298" s="172">
        <f t="shared" si="796"/>
        <v>160</v>
      </c>
      <c r="DU298" s="172">
        <f t="shared" si="797"/>
        <v>160</v>
      </c>
      <c r="DV298" s="172">
        <f t="shared" si="798"/>
        <v>160</v>
      </c>
      <c r="DW298" s="172">
        <f t="shared" si="799"/>
        <v>160</v>
      </c>
      <c r="DX298" s="172">
        <f t="shared" si="800"/>
        <v>160</v>
      </c>
      <c r="DY298" s="172">
        <f t="shared" si="801"/>
        <v>160</v>
      </c>
      <c r="EA298" s="171">
        <f t="shared" si="802"/>
        <v>8200</v>
      </c>
      <c r="EB298" s="172">
        <f t="shared" si="803"/>
        <v>8200</v>
      </c>
      <c r="EC298" s="172">
        <f t="shared" si="804"/>
        <v>8200</v>
      </c>
      <c r="ED298" s="172">
        <f t="shared" si="805"/>
        <v>8200</v>
      </c>
      <c r="EE298" s="172">
        <f t="shared" si="806"/>
        <v>8200</v>
      </c>
      <c r="EF298" s="172">
        <f t="shared" si="807"/>
        <v>8200</v>
      </c>
      <c r="EG298" s="172">
        <f t="shared" si="808"/>
        <v>8200</v>
      </c>
      <c r="EH298" s="172">
        <f t="shared" si="809"/>
        <v>8300</v>
      </c>
      <c r="EI298" s="172">
        <f t="shared" si="810"/>
        <v>8400</v>
      </c>
      <c r="EJ298" s="172">
        <f t="shared" si="811"/>
        <v>8600</v>
      </c>
      <c r="EK298" s="172">
        <f t="shared" si="812"/>
        <v>8600</v>
      </c>
      <c r="EL298" s="172">
        <f t="shared" si="813"/>
        <v>8600</v>
      </c>
      <c r="EM298" s="172">
        <f t="shared" si="814"/>
        <v>8400</v>
      </c>
      <c r="EN298" s="172">
        <f t="shared" si="815"/>
        <v>8400</v>
      </c>
      <c r="EO298" s="172">
        <f t="shared" si="816"/>
        <v>8300</v>
      </c>
      <c r="EP298" s="172">
        <f t="shared" si="817"/>
        <v>8300</v>
      </c>
      <c r="EQ298" s="172">
        <f t="shared" si="818"/>
        <v>8300</v>
      </c>
      <c r="ER298" s="172">
        <f t="shared" si="819"/>
        <v>8300</v>
      </c>
      <c r="ES298" s="172">
        <f t="shared" si="820"/>
        <v>8200</v>
      </c>
      <c r="ET298" s="172">
        <f t="shared" si="821"/>
        <v>8200</v>
      </c>
      <c r="EU298" s="172">
        <f t="shared" si="822"/>
        <v>8200</v>
      </c>
      <c r="EV298" s="172">
        <f t="shared" si="823"/>
        <v>8200</v>
      </c>
      <c r="EW298" s="172">
        <f t="shared" si="824"/>
        <v>8200</v>
      </c>
      <c r="EX298" s="172">
        <f t="shared" si="825"/>
        <v>8200</v>
      </c>
      <c r="EZ298" s="171">
        <f t="shared" si="826"/>
        <v>8300</v>
      </c>
      <c r="FA298" s="172">
        <f t="shared" si="827"/>
        <v>8300</v>
      </c>
      <c r="FB298" s="172">
        <f t="shared" si="828"/>
        <v>8300</v>
      </c>
      <c r="FC298" s="172">
        <f t="shared" si="829"/>
        <v>8300</v>
      </c>
      <c r="FD298" s="172">
        <f t="shared" si="830"/>
        <v>8300</v>
      </c>
      <c r="FE298" s="172">
        <f t="shared" si="831"/>
        <v>8300</v>
      </c>
      <c r="FF298" s="172">
        <f t="shared" si="832"/>
        <v>8300</v>
      </c>
      <c r="FG298" s="172">
        <f t="shared" si="833"/>
        <v>8400</v>
      </c>
      <c r="FH298" s="172">
        <f t="shared" si="834"/>
        <v>8500</v>
      </c>
      <c r="FI298" s="172">
        <f t="shared" si="835"/>
        <v>8700</v>
      </c>
      <c r="FJ298" s="172">
        <f t="shared" si="836"/>
        <v>8700</v>
      </c>
      <c r="FK298" s="172">
        <f t="shared" si="837"/>
        <v>8700</v>
      </c>
      <c r="FL298" s="172">
        <f t="shared" si="838"/>
        <v>8500</v>
      </c>
      <c r="FM298" s="172">
        <f t="shared" si="839"/>
        <v>8500</v>
      </c>
      <c r="FN298" s="172">
        <f t="shared" si="840"/>
        <v>8400</v>
      </c>
      <c r="FO298" s="172">
        <f t="shared" si="841"/>
        <v>8400</v>
      </c>
      <c r="FP298" s="172">
        <f t="shared" si="842"/>
        <v>8400</v>
      </c>
      <c r="FQ298" s="172">
        <f t="shared" si="843"/>
        <v>8400</v>
      </c>
      <c r="FR298" s="172">
        <f t="shared" si="844"/>
        <v>8300</v>
      </c>
      <c r="FS298" s="172">
        <f t="shared" si="845"/>
        <v>8300</v>
      </c>
      <c r="FT298" s="172">
        <f t="shared" si="846"/>
        <v>8300</v>
      </c>
      <c r="FU298" s="172">
        <f t="shared" si="847"/>
        <v>8300</v>
      </c>
      <c r="FV298" s="172">
        <f t="shared" si="848"/>
        <v>8300</v>
      </c>
      <c r="FW298" s="172">
        <f t="shared" si="849"/>
        <v>8300</v>
      </c>
    </row>
    <row r="299" spans="3:179" ht="14.25" customHeight="1" x14ac:dyDescent="0.25">
      <c r="C299" s="132">
        <v>2042</v>
      </c>
      <c r="D299" s="14" t="s">
        <v>163</v>
      </c>
      <c r="E299" s="171">
        <f t="shared" si="706"/>
        <v>1387.49</v>
      </c>
      <c r="F299" s="172">
        <f t="shared" si="707"/>
        <v>1387.49</v>
      </c>
      <c r="G299" s="172">
        <f t="shared" si="708"/>
        <v>1387.49</v>
      </c>
      <c r="H299" s="172">
        <f t="shared" si="709"/>
        <v>1387.49</v>
      </c>
      <c r="I299" s="172">
        <f t="shared" si="710"/>
        <v>1387.49</v>
      </c>
      <c r="J299" s="172">
        <f t="shared" si="711"/>
        <v>1387.49</v>
      </c>
      <c r="K299" s="172">
        <f t="shared" si="712"/>
        <v>1387.49</v>
      </c>
      <c r="L299" s="172">
        <f t="shared" si="713"/>
        <v>1321.29</v>
      </c>
      <c r="M299" s="172">
        <f t="shared" si="714"/>
        <v>1309.7435593977123</v>
      </c>
      <c r="N299" s="172">
        <f t="shared" si="715"/>
        <v>1215.7128978670553</v>
      </c>
      <c r="O299" s="172">
        <f t="shared" si="716"/>
        <v>1176.1441451979147</v>
      </c>
      <c r="P299" s="172">
        <f t="shared" si="717"/>
        <v>1240.2700499762652</v>
      </c>
      <c r="Q299" s="172">
        <f t="shared" si="718"/>
        <v>1185.2091020861303</v>
      </c>
      <c r="R299" s="172">
        <f t="shared" si="719"/>
        <v>1150.1281366197275</v>
      </c>
      <c r="S299" s="172">
        <f t="shared" si="720"/>
        <v>1298.2078217823016</v>
      </c>
      <c r="T299" s="172">
        <f t="shared" si="721"/>
        <v>1321.29</v>
      </c>
      <c r="U299" s="172">
        <f t="shared" si="722"/>
        <v>1321.29</v>
      </c>
      <c r="V299" s="172">
        <f t="shared" si="723"/>
        <v>1321.29</v>
      </c>
      <c r="W299" s="172">
        <f t="shared" si="724"/>
        <v>1387.49</v>
      </c>
      <c r="X299" s="172">
        <f t="shared" si="725"/>
        <v>1387.49</v>
      </c>
      <c r="Y299" s="172">
        <f t="shared" si="726"/>
        <v>1387.49</v>
      </c>
      <c r="Z299" s="172">
        <f t="shared" si="727"/>
        <v>1387.49</v>
      </c>
      <c r="AA299" s="172">
        <f t="shared" si="728"/>
        <v>1387.49</v>
      </c>
      <c r="AB299" s="172">
        <f t="shared" si="729"/>
        <v>1387.49</v>
      </c>
      <c r="AC299" s="176">
        <f xml:space="preserve"> SUM(E299:AB299) *  31</f>
        <v>988836.31710074074</v>
      </c>
      <c r="AD299" s="195"/>
      <c r="AE299" s="171">
        <f t="shared" si="730"/>
        <v>8210</v>
      </c>
      <c r="AF299" s="172">
        <f t="shared" si="731"/>
        <v>8210</v>
      </c>
      <c r="AG299" s="172">
        <f t="shared" si="732"/>
        <v>8210</v>
      </c>
      <c r="AH299" s="172">
        <f t="shared" si="733"/>
        <v>8210</v>
      </c>
      <c r="AI299" s="172">
        <f t="shared" si="734"/>
        <v>8210</v>
      </c>
      <c r="AJ299" s="172">
        <f t="shared" si="735"/>
        <v>8210</v>
      </c>
      <c r="AK299" s="172">
        <f t="shared" si="736"/>
        <v>8210</v>
      </c>
      <c r="AL299" s="172">
        <f t="shared" si="737"/>
        <v>8310</v>
      </c>
      <c r="AM299" s="172">
        <f t="shared" si="738"/>
        <v>8327.1384937581224</v>
      </c>
      <c r="AN299" s="172">
        <f t="shared" si="739"/>
        <v>8463.598016468226</v>
      </c>
      <c r="AO299" s="172">
        <f t="shared" si="740"/>
        <v>8519.4619409682546</v>
      </c>
      <c r="AP299" s="172">
        <f t="shared" si="741"/>
        <v>8428.4766062512699</v>
      </c>
      <c r="AQ299" s="172">
        <f t="shared" si="742"/>
        <v>8506.7413427375759</v>
      </c>
      <c r="AR299" s="172">
        <f t="shared" si="743"/>
        <v>8555.7202656061272</v>
      </c>
      <c r="AS299" s="172">
        <f t="shared" si="744"/>
        <v>8344.1746835095255</v>
      </c>
      <c r="AT299" s="172">
        <f t="shared" si="745"/>
        <v>8310</v>
      </c>
      <c r="AU299" s="172">
        <f t="shared" si="746"/>
        <v>8310</v>
      </c>
      <c r="AV299" s="172">
        <f t="shared" si="747"/>
        <v>8310</v>
      </c>
      <c r="AW299" s="172">
        <f t="shared" si="748"/>
        <v>8210</v>
      </c>
      <c r="AX299" s="172">
        <f t="shared" si="749"/>
        <v>8210</v>
      </c>
      <c r="AY299" s="172">
        <f t="shared" si="750"/>
        <v>8210</v>
      </c>
      <c r="AZ299" s="172">
        <f t="shared" si="751"/>
        <v>8210</v>
      </c>
      <c r="BA299" s="172">
        <f t="shared" si="752"/>
        <v>8210</v>
      </c>
      <c r="BB299" s="172">
        <f t="shared" si="753"/>
        <v>8210</v>
      </c>
      <c r="BD299" s="189">
        <f xml:space="preserve">  'Generation Calculation'!CC286-'Bidders Proposed Renewables'!E261</f>
        <v>169</v>
      </c>
      <c r="BE299" s="190">
        <f xml:space="preserve">  'Generation Calculation'!CD286-'Bidders Proposed Renewables'!F261</f>
        <v>169</v>
      </c>
      <c r="BF299" s="190">
        <f xml:space="preserve">  'Generation Calculation'!CE286-'Bidders Proposed Renewables'!G261</f>
        <v>169</v>
      </c>
      <c r="BG299" s="190">
        <f xml:space="preserve">  'Generation Calculation'!CF286-'Bidders Proposed Renewables'!H261</f>
        <v>169</v>
      </c>
      <c r="BH299" s="190">
        <f xml:space="preserve">  'Generation Calculation'!CG286-'Bidders Proposed Renewables'!I261</f>
        <v>169</v>
      </c>
      <c r="BI299" s="190">
        <f xml:space="preserve">  'Generation Calculation'!CH286-'Bidders Proposed Renewables'!J261</f>
        <v>169</v>
      </c>
      <c r="BJ299" s="190">
        <f xml:space="preserve">  'Generation Calculation'!CI286-'Bidders Proposed Renewables'!K261</f>
        <v>169</v>
      </c>
      <c r="BK299" s="190">
        <f xml:space="preserve">  'Generation Calculation'!CJ286-'Bidders Proposed Renewables'!L261</f>
        <v>159</v>
      </c>
      <c r="BL299" s="190">
        <f xml:space="preserve">  'Generation Calculation'!CK286-'Bidders Proposed Renewables'!M261</f>
        <v>157.2861506241878</v>
      </c>
      <c r="BM299" s="190">
        <f xml:space="preserve">  'Generation Calculation'!CL286-'Bidders Proposed Renewables'!N261</f>
        <v>143.64019835317748</v>
      </c>
      <c r="BN299" s="190">
        <f xml:space="preserve">  'Generation Calculation'!CM286-'Bidders Proposed Renewables'!O261</f>
        <v>138.05380590317461</v>
      </c>
      <c r="BO299" s="190">
        <f xml:space="preserve">  'Generation Calculation'!CN286-'Bidders Proposed Renewables'!P261</f>
        <v>147.15233937487307</v>
      </c>
      <c r="BP299" s="190">
        <f xml:space="preserve">  'Generation Calculation'!CO286-'Bidders Proposed Renewables'!Q261</f>
        <v>139.32586572624237</v>
      </c>
      <c r="BQ299" s="190">
        <f xml:space="preserve">  'Generation Calculation'!CP286-'Bidders Proposed Renewables'!R261</f>
        <v>134.42797343938722</v>
      </c>
      <c r="BR299" s="190">
        <f xml:space="preserve">  'Generation Calculation'!CQ286-'Bidders Proposed Renewables'!S261</f>
        <v>155.5825316490475</v>
      </c>
      <c r="BS299" s="190">
        <f xml:space="preserve">  'Generation Calculation'!CR286-'Bidders Proposed Renewables'!T261</f>
        <v>159</v>
      </c>
      <c r="BT299" s="190">
        <f xml:space="preserve">  'Generation Calculation'!CS286-'Bidders Proposed Renewables'!U261</f>
        <v>159</v>
      </c>
      <c r="BU299" s="190">
        <f xml:space="preserve">  'Generation Calculation'!CT286-'Bidders Proposed Renewables'!V261</f>
        <v>159</v>
      </c>
      <c r="BV299" s="190">
        <f xml:space="preserve">  'Generation Calculation'!CU286-'Bidders Proposed Renewables'!W261</f>
        <v>169</v>
      </c>
      <c r="BW299" s="190">
        <f xml:space="preserve">  'Generation Calculation'!CV286-'Bidders Proposed Renewables'!X261</f>
        <v>169</v>
      </c>
      <c r="BX299" s="190">
        <f xml:space="preserve">  'Generation Calculation'!CW286-'Bidders Proposed Renewables'!Y261</f>
        <v>169</v>
      </c>
      <c r="BY299" s="190">
        <f xml:space="preserve">  'Generation Calculation'!CX286-'Bidders Proposed Renewables'!Z261</f>
        <v>169</v>
      </c>
      <c r="BZ299" s="190">
        <f xml:space="preserve">  'Generation Calculation'!CY286-'Bidders Proposed Renewables'!AA261</f>
        <v>169</v>
      </c>
      <c r="CA299" s="190">
        <f xml:space="preserve">  'Generation Calculation'!CZ286-'Bidders Proposed Renewables'!AB261</f>
        <v>169</v>
      </c>
      <c r="CC299" s="171">
        <f t="shared" si="754"/>
        <v>170</v>
      </c>
      <c r="CD299" s="172">
        <f t="shared" si="755"/>
        <v>170</v>
      </c>
      <c r="CE299" s="172">
        <f t="shared" si="756"/>
        <v>170</v>
      </c>
      <c r="CF299" s="172">
        <f t="shared" si="757"/>
        <v>170</v>
      </c>
      <c r="CG299" s="172">
        <f t="shared" si="758"/>
        <v>170</v>
      </c>
      <c r="CH299" s="172">
        <f t="shared" si="759"/>
        <v>170</v>
      </c>
      <c r="CI299" s="172">
        <f t="shared" si="760"/>
        <v>170</v>
      </c>
      <c r="CJ299" s="172">
        <f t="shared" si="761"/>
        <v>160</v>
      </c>
      <c r="CK299" s="172">
        <f t="shared" si="762"/>
        <v>160</v>
      </c>
      <c r="CL299" s="172">
        <f t="shared" si="763"/>
        <v>150</v>
      </c>
      <c r="CM299" s="172">
        <f t="shared" si="764"/>
        <v>140</v>
      </c>
      <c r="CN299" s="172">
        <f t="shared" si="765"/>
        <v>150</v>
      </c>
      <c r="CO299" s="172">
        <f t="shared" si="766"/>
        <v>140</v>
      </c>
      <c r="CP299" s="172">
        <f t="shared" si="767"/>
        <v>140</v>
      </c>
      <c r="CQ299" s="172">
        <f t="shared" si="768"/>
        <v>160</v>
      </c>
      <c r="CR299" s="172">
        <f t="shared" si="769"/>
        <v>160</v>
      </c>
      <c r="CS299" s="172">
        <f t="shared" si="770"/>
        <v>160</v>
      </c>
      <c r="CT299" s="172">
        <f t="shared" si="771"/>
        <v>160</v>
      </c>
      <c r="CU299" s="172">
        <f t="shared" si="772"/>
        <v>170</v>
      </c>
      <c r="CV299" s="172">
        <f t="shared" si="773"/>
        <v>170</v>
      </c>
      <c r="CW299" s="172">
        <f t="shared" si="774"/>
        <v>170</v>
      </c>
      <c r="CX299" s="172">
        <f t="shared" si="775"/>
        <v>170</v>
      </c>
      <c r="CY299" s="172">
        <f t="shared" si="776"/>
        <v>170</v>
      </c>
      <c r="CZ299" s="172">
        <f t="shared" si="777"/>
        <v>170</v>
      </c>
      <c r="DB299" s="171">
        <f t="shared" si="778"/>
        <v>160</v>
      </c>
      <c r="DC299" s="172">
        <f t="shared" si="779"/>
        <v>160</v>
      </c>
      <c r="DD299" s="172">
        <f t="shared" si="780"/>
        <v>160</v>
      </c>
      <c r="DE299" s="172">
        <f t="shared" si="781"/>
        <v>160</v>
      </c>
      <c r="DF299" s="172">
        <f t="shared" si="782"/>
        <v>160</v>
      </c>
      <c r="DG299" s="172">
        <f t="shared" si="783"/>
        <v>160</v>
      </c>
      <c r="DH299" s="172">
        <f t="shared" si="784"/>
        <v>160</v>
      </c>
      <c r="DI299" s="172">
        <f t="shared" si="785"/>
        <v>150</v>
      </c>
      <c r="DJ299" s="172">
        <f t="shared" si="786"/>
        <v>150</v>
      </c>
      <c r="DK299" s="172">
        <f t="shared" si="787"/>
        <v>140</v>
      </c>
      <c r="DL299" s="172">
        <f t="shared" si="788"/>
        <v>130</v>
      </c>
      <c r="DM299" s="172">
        <f t="shared" si="789"/>
        <v>140</v>
      </c>
      <c r="DN299" s="172">
        <f t="shared" si="790"/>
        <v>130</v>
      </c>
      <c r="DO299" s="172">
        <f t="shared" si="791"/>
        <v>130</v>
      </c>
      <c r="DP299" s="172">
        <f t="shared" si="792"/>
        <v>150</v>
      </c>
      <c r="DQ299" s="172">
        <f t="shared" si="793"/>
        <v>150</v>
      </c>
      <c r="DR299" s="172">
        <f t="shared" si="794"/>
        <v>150</v>
      </c>
      <c r="DS299" s="172">
        <f t="shared" si="795"/>
        <v>150</v>
      </c>
      <c r="DT299" s="172">
        <f t="shared" si="796"/>
        <v>160</v>
      </c>
      <c r="DU299" s="172">
        <f t="shared" si="797"/>
        <v>160</v>
      </c>
      <c r="DV299" s="172">
        <f t="shared" si="798"/>
        <v>160</v>
      </c>
      <c r="DW299" s="172">
        <f t="shared" si="799"/>
        <v>160</v>
      </c>
      <c r="DX299" s="172">
        <f t="shared" si="800"/>
        <v>160</v>
      </c>
      <c r="DY299" s="172">
        <f t="shared" si="801"/>
        <v>160</v>
      </c>
      <c r="EA299" s="171">
        <f t="shared" si="802"/>
        <v>8200</v>
      </c>
      <c r="EB299" s="172">
        <f t="shared" si="803"/>
        <v>8200</v>
      </c>
      <c r="EC299" s="172">
        <f t="shared" si="804"/>
        <v>8200</v>
      </c>
      <c r="ED299" s="172">
        <f t="shared" si="805"/>
        <v>8200</v>
      </c>
      <c r="EE299" s="172">
        <f t="shared" si="806"/>
        <v>8200</v>
      </c>
      <c r="EF299" s="172">
        <f t="shared" si="807"/>
        <v>8200</v>
      </c>
      <c r="EG299" s="172">
        <f t="shared" si="808"/>
        <v>8200</v>
      </c>
      <c r="EH299" s="172">
        <f t="shared" si="809"/>
        <v>8300</v>
      </c>
      <c r="EI299" s="172">
        <f t="shared" si="810"/>
        <v>8300</v>
      </c>
      <c r="EJ299" s="172">
        <f t="shared" si="811"/>
        <v>8400</v>
      </c>
      <c r="EK299" s="172">
        <f t="shared" si="812"/>
        <v>8500</v>
      </c>
      <c r="EL299" s="172">
        <f t="shared" si="813"/>
        <v>8400</v>
      </c>
      <c r="EM299" s="172">
        <f t="shared" si="814"/>
        <v>8500</v>
      </c>
      <c r="EN299" s="172">
        <f t="shared" si="815"/>
        <v>8500</v>
      </c>
      <c r="EO299" s="172">
        <f t="shared" si="816"/>
        <v>8300</v>
      </c>
      <c r="EP299" s="172">
        <f t="shared" si="817"/>
        <v>8300</v>
      </c>
      <c r="EQ299" s="172">
        <f t="shared" si="818"/>
        <v>8300</v>
      </c>
      <c r="ER299" s="172">
        <f t="shared" si="819"/>
        <v>8300</v>
      </c>
      <c r="ES299" s="172">
        <f t="shared" si="820"/>
        <v>8200</v>
      </c>
      <c r="ET299" s="172">
        <f t="shared" si="821"/>
        <v>8200</v>
      </c>
      <c r="EU299" s="172">
        <f t="shared" si="822"/>
        <v>8200</v>
      </c>
      <c r="EV299" s="172">
        <f t="shared" si="823"/>
        <v>8200</v>
      </c>
      <c r="EW299" s="172">
        <f t="shared" si="824"/>
        <v>8200</v>
      </c>
      <c r="EX299" s="172">
        <f t="shared" si="825"/>
        <v>8200</v>
      </c>
      <c r="EZ299" s="171">
        <f t="shared" si="826"/>
        <v>8300</v>
      </c>
      <c r="FA299" s="172">
        <f t="shared" si="827"/>
        <v>8300</v>
      </c>
      <c r="FB299" s="172">
        <f t="shared" si="828"/>
        <v>8300</v>
      </c>
      <c r="FC299" s="172">
        <f t="shared" si="829"/>
        <v>8300</v>
      </c>
      <c r="FD299" s="172">
        <f t="shared" si="830"/>
        <v>8300</v>
      </c>
      <c r="FE299" s="172">
        <f t="shared" si="831"/>
        <v>8300</v>
      </c>
      <c r="FF299" s="172">
        <f t="shared" si="832"/>
        <v>8300</v>
      </c>
      <c r="FG299" s="172">
        <f t="shared" si="833"/>
        <v>8400</v>
      </c>
      <c r="FH299" s="172">
        <f t="shared" si="834"/>
        <v>8400</v>
      </c>
      <c r="FI299" s="172">
        <f t="shared" si="835"/>
        <v>8500</v>
      </c>
      <c r="FJ299" s="172">
        <f t="shared" si="836"/>
        <v>8600</v>
      </c>
      <c r="FK299" s="172">
        <f t="shared" si="837"/>
        <v>8500</v>
      </c>
      <c r="FL299" s="172">
        <f t="shared" si="838"/>
        <v>8600</v>
      </c>
      <c r="FM299" s="172">
        <f t="shared" si="839"/>
        <v>8600</v>
      </c>
      <c r="FN299" s="172">
        <f t="shared" si="840"/>
        <v>8400</v>
      </c>
      <c r="FO299" s="172">
        <f t="shared" si="841"/>
        <v>8400</v>
      </c>
      <c r="FP299" s="172">
        <f t="shared" si="842"/>
        <v>8400</v>
      </c>
      <c r="FQ299" s="172">
        <f t="shared" si="843"/>
        <v>8400</v>
      </c>
      <c r="FR299" s="172">
        <f t="shared" si="844"/>
        <v>8300</v>
      </c>
      <c r="FS299" s="172">
        <f t="shared" si="845"/>
        <v>8300</v>
      </c>
      <c r="FT299" s="172">
        <f t="shared" si="846"/>
        <v>8300</v>
      </c>
      <c r="FU299" s="172">
        <f t="shared" si="847"/>
        <v>8300</v>
      </c>
      <c r="FV299" s="172">
        <f t="shared" si="848"/>
        <v>8300</v>
      </c>
      <c r="FW299" s="172">
        <f t="shared" si="849"/>
        <v>8300</v>
      </c>
    </row>
    <row r="300" spans="3:179" ht="14.25" customHeight="1" x14ac:dyDescent="0.25">
      <c r="C300" s="132">
        <v>2042</v>
      </c>
      <c r="D300" s="14" t="s">
        <v>164</v>
      </c>
      <c r="E300" s="171">
        <f t="shared" si="706"/>
        <v>1387.49</v>
      </c>
      <c r="F300" s="172">
        <f t="shared" si="707"/>
        <v>1387.49</v>
      </c>
      <c r="G300" s="172">
        <f t="shared" si="708"/>
        <v>1387.49</v>
      </c>
      <c r="H300" s="172">
        <f t="shared" si="709"/>
        <v>1387.49</v>
      </c>
      <c r="I300" s="172">
        <f t="shared" si="710"/>
        <v>1387.49</v>
      </c>
      <c r="J300" s="172">
        <f t="shared" si="711"/>
        <v>1387.49</v>
      </c>
      <c r="K300" s="172">
        <f t="shared" si="712"/>
        <v>1387.49</v>
      </c>
      <c r="L300" s="172">
        <f t="shared" si="713"/>
        <v>1321.29</v>
      </c>
      <c r="M300" s="172">
        <f t="shared" si="714"/>
        <v>1310.577313654544</v>
      </c>
      <c r="N300" s="172">
        <f t="shared" si="715"/>
        <v>1175.691526412985</v>
      </c>
      <c r="O300" s="172">
        <f t="shared" si="716"/>
        <v>1078.6887175799391</v>
      </c>
      <c r="P300" s="172">
        <f t="shared" si="717"/>
        <v>1091.2446428082083</v>
      </c>
      <c r="Q300" s="172">
        <f t="shared" si="718"/>
        <v>1172.8497928063564</v>
      </c>
      <c r="R300" s="172">
        <f t="shared" si="719"/>
        <v>1278.9672186044083</v>
      </c>
      <c r="S300" s="172">
        <f t="shared" si="720"/>
        <v>1299.7905945811312</v>
      </c>
      <c r="T300" s="172">
        <f t="shared" si="721"/>
        <v>1321.29</v>
      </c>
      <c r="U300" s="172">
        <f t="shared" si="722"/>
        <v>1321.29</v>
      </c>
      <c r="V300" s="172">
        <f t="shared" si="723"/>
        <v>1321.29</v>
      </c>
      <c r="W300" s="172">
        <f t="shared" si="724"/>
        <v>1387.49</v>
      </c>
      <c r="X300" s="172">
        <f t="shared" si="725"/>
        <v>1387.49</v>
      </c>
      <c r="Y300" s="172">
        <f t="shared" si="726"/>
        <v>1387.49</v>
      </c>
      <c r="Z300" s="172">
        <f t="shared" si="727"/>
        <v>1387.49</v>
      </c>
      <c r="AA300" s="172">
        <f t="shared" si="728"/>
        <v>1387.49</v>
      </c>
      <c r="AB300" s="172">
        <f t="shared" si="729"/>
        <v>1387.49</v>
      </c>
      <c r="AC300" s="176">
        <f xml:space="preserve"> SUM(E300:AB300) * 28.25</f>
        <v>896382.09953214426</v>
      </c>
      <c r="AD300" s="195"/>
      <c r="AE300" s="171">
        <f t="shared" si="730"/>
        <v>8210</v>
      </c>
      <c r="AF300" s="172">
        <f t="shared" si="731"/>
        <v>8210</v>
      </c>
      <c r="AG300" s="172">
        <f t="shared" si="732"/>
        <v>8210</v>
      </c>
      <c r="AH300" s="172">
        <f t="shared" si="733"/>
        <v>8210</v>
      </c>
      <c r="AI300" s="172">
        <f t="shared" si="734"/>
        <v>8210</v>
      </c>
      <c r="AJ300" s="172">
        <f t="shared" si="735"/>
        <v>8210</v>
      </c>
      <c r="AK300" s="172">
        <f t="shared" si="736"/>
        <v>8210</v>
      </c>
      <c r="AL300" s="172">
        <f t="shared" si="737"/>
        <v>8310</v>
      </c>
      <c r="AM300" s="172">
        <f t="shared" si="738"/>
        <v>8325.9038587398427</v>
      </c>
      <c r="AN300" s="172">
        <f t="shared" si="739"/>
        <v>8520.0959000943021</v>
      </c>
      <c r="AO300" s="172">
        <f t="shared" si="740"/>
        <v>8653.4595750730987</v>
      </c>
      <c r="AP300" s="172">
        <f t="shared" si="741"/>
        <v>8636.4689842609441</v>
      </c>
      <c r="AQ300" s="172">
        <f t="shared" si="742"/>
        <v>8524.0735963234492</v>
      </c>
      <c r="AR300" s="172">
        <f t="shared" si="743"/>
        <v>8372.400884460485</v>
      </c>
      <c r="AS300" s="172">
        <f t="shared" si="744"/>
        <v>8341.8422802643236</v>
      </c>
      <c r="AT300" s="172">
        <f t="shared" si="745"/>
        <v>8310</v>
      </c>
      <c r="AU300" s="172">
        <f t="shared" si="746"/>
        <v>8310</v>
      </c>
      <c r="AV300" s="172">
        <f t="shared" si="747"/>
        <v>8310</v>
      </c>
      <c r="AW300" s="172">
        <f t="shared" si="748"/>
        <v>8210</v>
      </c>
      <c r="AX300" s="172">
        <f t="shared" si="749"/>
        <v>8210</v>
      </c>
      <c r="AY300" s="172">
        <f t="shared" si="750"/>
        <v>8210</v>
      </c>
      <c r="AZ300" s="172">
        <f t="shared" si="751"/>
        <v>8210</v>
      </c>
      <c r="BA300" s="172">
        <f t="shared" si="752"/>
        <v>8210</v>
      </c>
      <c r="BB300" s="172">
        <f t="shared" si="753"/>
        <v>8210</v>
      </c>
      <c r="BD300" s="189">
        <f xml:space="preserve">  'Generation Calculation'!CC287-'Bidders Proposed Renewables'!E262</f>
        <v>169</v>
      </c>
      <c r="BE300" s="190">
        <f xml:space="preserve">  'Generation Calculation'!CD287-'Bidders Proposed Renewables'!F262</f>
        <v>169</v>
      </c>
      <c r="BF300" s="190">
        <f xml:space="preserve">  'Generation Calculation'!CE287-'Bidders Proposed Renewables'!G262</f>
        <v>169</v>
      </c>
      <c r="BG300" s="190">
        <f xml:space="preserve">  'Generation Calculation'!CF287-'Bidders Proposed Renewables'!H262</f>
        <v>169</v>
      </c>
      <c r="BH300" s="190">
        <f xml:space="preserve">  'Generation Calculation'!CG287-'Bidders Proposed Renewables'!I262</f>
        <v>169</v>
      </c>
      <c r="BI300" s="190">
        <f xml:space="preserve">  'Generation Calculation'!CH287-'Bidders Proposed Renewables'!J262</f>
        <v>169</v>
      </c>
      <c r="BJ300" s="190">
        <f xml:space="preserve">  'Generation Calculation'!CI287-'Bidders Proposed Renewables'!K262</f>
        <v>169</v>
      </c>
      <c r="BK300" s="190">
        <f xml:space="preserve">  'Generation Calculation'!CJ287-'Bidders Proposed Renewables'!L262</f>
        <v>159</v>
      </c>
      <c r="BL300" s="190">
        <f xml:space="preserve">  'Generation Calculation'!CK287-'Bidders Proposed Renewables'!M262</f>
        <v>157.40961412601573</v>
      </c>
      <c r="BM300" s="190">
        <f xml:space="preserve">  'Generation Calculation'!CL287-'Bidders Proposed Renewables'!N262</f>
        <v>137.99040999056973</v>
      </c>
      <c r="BN300" s="190">
        <f xml:space="preserve">  'Generation Calculation'!CM287-'Bidders Proposed Renewables'!O262</f>
        <v>124.65404249269022</v>
      </c>
      <c r="BO300" s="190">
        <f xml:space="preserve">  'Generation Calculation'!CN287-'Bidders Proposed Renewables'!P262</f>
        <v>126.35310157390558</v>
      </c>
      <c r="BP300" s="190">
        <f xml:space="preserve">  'Generation Calculation'!CO287-'Bidders Proposed Renewables'!Q262</f>
        <v>137.59264036765506</v>
      </c>
      <c r="BQ300" s="190">
        <f xml:space="preserve">  'Generation Calculation'!CP287-'Bidders Proposed Renewables'!R262</f>
        <v>152.75991155395144</v>
      </c>
      <c r="BR300" s="190">
        <f xml:space="preserve">  'Generation Calculation'!CQ287-'Bidders Proposed Renewables'!S262</f>
        <v>155.81577197356765</v>
      </c>
      <c r="BS300" s="190">
        <f xml:space="preserve">  'Generation Calculation'!CR287-'Bidders Proposed Renewables'!T262</f>
        <v>159</v>
      </c>
      <c r="BT300" s="190">
        <f xml:space="preserve">  'Generation Calculation'!CS287-'Bidders Proposed Renewables'!U262</f>
        <v>159</v>
      </c>
      <c r="BU300" s="190">
        <f xml:space="preserve">  'Generation Calculation'!CT287-'Bidders Proposed Renewables'!V262</f>
        <v>159</v>
      </c>
      <c r="BV300" s="190">
        <f xml:space="preserve">  'Generation Calculation'!CU287-'Bidders Proposed Renewables'!W262</f>
        <v>169</v>
      </c>
      <c r="BW300" s="190">
        <f xml:space="preserve">  'Generation Calculation'!CV287-'Bidders Proposed Renewables'!X262</f>
        <v>169</v>
      </c>
      <c r="BX300" s="190">
        <f xml:space="preserve">  'Generation Calculation'!CW287-'Bidders Proposed Renewables'!Y262</f>
        <v>169</v>
      </c>
      <c r="BY300" s="190">
        <f xml:space="preserve">  'Generation Calculation'!CX287-'Bidders Proposed Renewables'!Z262</f>
        <v>169</v>
      </c>
      <c r="BZ300" s="190">
        <f xml:space="preserve">  'Generation Calculation'!CY287-'Bidders Proposed Renewables'!AA262</f>
        <v>169</v>
      </c>
      <c r="CA300" s="190">
        <f xml:space="preserve">  'Generation Calculation'!CZ287-'Bidders Proposed Renewables'!AB262</f>
        <v>169</v>
      </c>
      <c r="CC300" s="171">
        <f t="shared" si="754"/>
        <v>170</v>
      </c>
      <c r="CD300" s="172">
        <f t="shared" si="755"/>
        <v>170</v>
      </c>
      <c r="CE300" s="172">
        <f t="shared" si="756"/>
        <v>170</v>
      </c>
      <c r="CF300" s="172">
        <f t="shared" si="757"/>
        <v>170</v>
      </c>
      <c r="CG300" s="172">
        <f t="shared" si="758"/>
        <v>170</v>
      </c>
      <c r="CH300" s="172">
        <f t="shared" si="759"/>
        <v>170</v>
      </c>
      <c r="CI300" s="172">
        <f t="shared" si="760"/>
        <v>170</v>
      </c>
      <c r="CJ300" s="172">
        <f t="shared" si="761"/>
        <v>160</v>
      </c>
      <c r="CK300" s="172">
        <f t="shared" si="762"/>
        <v>160</v>
      </c>
      <c r="CL300" s="172">
        <f t="shared" si="763"/>
        <v>140</v>
      </c>
      <c r="CM300" s="172">
        <f t="shared" si="764"/>
        <v>130</v>
      </c>
      <c r="CN300" s="172">
        <f t="shared" si="765"/>
        <v>130</v>
      </c>
      <c r="CO300" s="172">
        <f t="shared" si="766"/>
        <v>140</v>
      </c>
      <c r="CP300" s="172">
        <f t="shared" si="767"/>
        <v>160</v>
      </c>
      <c r="CQ300" s="172">
        <f t="shared" si="768"/>
        <v>160</v>
      </c>
      <c r="CR300" s="172">
        <f t="shared" si="769"/>
        <v>160</v>
      </c>
      <c r="CS300" s="172">
        <f t="shared" si="770"/>
        <v>160</v>
      </c>
      <c r="CT300" s="172">
        <f t="shared" si="771"/>
        <v>160</v>
      </c>
      <c r="CU300" s="172">
        <f t="shared" si="772"/>
        <v>170</v>
      </c>
      <c r="CV300" s="172">
        <f t="shared" si="773"/>
        <v>170</v>
      </c>
      <c r="CW300" s="172">
        <f t="shared" si="774"/>
        <v>170</v>
      </c>
      <c r="CX300" s="172">
        <f t="shared" si="775"/>
        <v>170</v>
      </c>
      <c r="CY300" s="172">
        <f t="shared" si="776"/>
        <v>170</v>
      </c>
      <c r="CZ300" s="172">
        <f t="shared" si="777"/>
        <v>170</v>
      </c>
      <c r="DB300" s="171">
        <f t="shared" si="778"/>
        <v>160</v>
      </c>
      <c r="DC300" s="172">
        <f t="shared" si="779"/>
        <v>160</v>
      </c>
      <c r="DD300" s="172">
        <f t="shared" si="780"/>
        <v>160</v>
      </c>
      <c r="DE300" s="172">
        <f t="shared" si="781"/>
        <v>160</v>
      </c>
      <c r="DF300" s="172">
        <f t="shared" si="782"/>
        <v>160</v>
      </c>
      <c r="DG300" s="172">
        <f t="shared" si="783"/>
        <v>160</v>
      </c>
      <c r="DH300" s="172">
        <f t="shared" si="784"/>
        <v>160</v>
      </c>
      <c r="DI300" s="172">
        <f t="shared" si="785"/>
        <v>150</v>
      </c>
      <c r="DJ300" s="172">
        <f t="shared" si="786"/>
        <v>150</v>
      </c>
      <c r="DK300" s="172">
        <f t="shared" si="787"/>
        <v>130</v>
      </c>
      <c r="DL300" s="172">
        <f t="shared" si="788"/>
        <v>120</v>
      </c>
      <c r="DM300" s="172">
        <f t="shared" si="789"/>
        <v>120</v>
      </c>
      <c r="DN300" s="172">
        <f t="shared" si="790"/>
        <v>130</v>
      </c>
      <c r="DO300" s="172">
        <f t="shared" si="791"/>
        <v>150</v>
      </c>
      <c r="DP300" s="172">
        <f t="shared" si="792"/>
        <v>150</v>
      </c>
      <c r="DQ300" s="172">
        <f t="shared" si="793"/>
        <v>150</v>
      </c>
      <c r="DR300" s="172">
        <f t="shared" si="794"/>
        <v>150</v>
      </c>
      <c r="DS300" s="172">
        <f t="shared" si="795"/>
        <v>150</v>
      </c>
      <c r="DT300" s="172">
        <f t="shared" si="796"/>
        <v>160</v>
      </c>
      <c r="DU300" s="172">
        <f t="shared" si="797"/>
        <v>160</v>
      </c>
      <c r="DV300" s="172">
        <f t="shared" si="798"/>
        <v>160</v>
      </c>
      <c r="DW300" s="172">
        <f t="shared" si="799"/>
        <v>160</v>
      </c>
      <c r="DX300" s="172">
        <f t="shared" si="800"/>
        <v>160</v>
      </c>
      <c r="DY300" s="172">
        <f t="shared" si="801"/>
        <v>160</v>
      </c>
      <c r="EA300" s="171">
        <f t="shared" si="802"/>
        <v>8200</v>
      </c>
      <c r="EB300" s="172">
        <f t="shared" si="803"/>
        <v>8200</v>
      </c>
      <c r="EC300" s="172">
        <f t="shared" si="804"/>
        <v>8200</v>
      </c>
      <c r="ED300" s="172">
        <f t="shared" si="805"/>
        <v>8200</v>
      </c>
      <c r="EE300" s="172">
        <f t="shared" si="806"/>
        <v>8200</v>
      </c>
      <c r="EF300" s="172">
        <f t="shared" si="807"/>
        <v>8200</v>
      </c>
      <c r="EG300" s="172">
        <f t="shared" si="808"/>
        <v>8200</v>
      </c>
      <c r="EH300" s="172">
        <f t="shared" si="809"/>
        <v>8300</v>
      </c>
      <c r="EI300" s="172">
        <f t="shared" si="810"/>
        <v>8300</v>
      </c>
      <c r="EJ300" s="172">
        <f t="shared" si="811"/>
        <v>8500</v>
      </c>
      <c r="EK300" s="172">
        <f t="shared" si="812"/>
        <v>8600</v>
      </c>
      <c r="EL300" s="172">
        <f t="shared" si="813"/>
        <v>8600</v>
      </c>
      <c r="EM300" s="172">
        <f t="shared" si="814"/>
        <v>8500</v>
      </c>
      <c r="EN300" s="172">
        <f t="shared" si="815"/>
        <v>8300</v>
      </c>
      <c r="EO300" s="172">
        <f t="shared" si="816"/>
        <v>8300</v>
      </c>
      <c r="EP300" s="172">
        <f t="shared" si="817"/>
        <v>8300</v>
      </c>
      <c r="EQ300" s="172">
        <f t="shared" si="818"/>
        <v>8300</v>
      </c>
      <c r="ER300" s="172">
        <f t="shared" si="819"/>
        <v>8300</v>
      </c>
      <c r="ES300" s="172">
        <f t="shared" si="820"/>
        <v>8200</v>
      </c>
      <c r="ET300" s="172">
        <f t="shared" si="821"/>
        <v>8200</v>
      </c>
      <c r="EU300" s="172">
        <f t="shared" si="822"/>
        <v>8200</v>
      </c>
      <c r="EV300" s="172">
        <f t="shared" si="823"/>
        <v>8200</v>
      </c>
      <c r="EW300" s="172">
        <f t="shared" si="824"/>
        <v>8200</v>
      </c>
      <c r="EX300" s="172">
        <f t="shared" si="825"/>
        <v>8200</v>
      </c>
      <c r="EZ300" s="171">
        <f t="shared" si="826"/>
        <v>8300</v>
      </c>
      <c r="FA300" s="172">
        <f t="shared" si="827"/>
        <v>8300</v>
      </c>
      <c r="FB300" s="172">
        <f t="shared" si="828"/>
        <v>8300</v>
      </c>
      <c r="FC300" s="172">
        <f t="shared" si="829"/>
        <v>8300</v>
      </c>
      <c r="FD300" s="172">
        <f t="shared" si="830"/>
        <v>8300</v>
      </c>
      <c r="FE300" s="172">
        <f t="shared" si="831"/>
        <v>8300</v>
      </c>
      <c r="FF300" s="172">
        <f t="shared" si="832"/>
        <v>8300</v>
      </c>
      <c r="FG300" s="172">
        <f t="shared" si="833"/>
        <v>8400</v>
      </c>
      <c r="FH300" s="172">
        <f t="shared" si="834"/>
        <v>8400</v>
      </c>
      <c r="FI300" s="172">
        <f t="shared" si="835"/>
        <v>8600</v>
      </c>
      <c r="FJ300" s="172">
        <f t="shared" si="836"/>
        <v>8700</v>
      </c>
      <c r="FK300" s="172">
        <f t="shared" si="837"/>
        <v>8700</v>
      </c>
      <c r="FL300" s="172">
        <f t="shared" si="838"/>
        <v>8600</v>
      </c>
      <c r="FM300" s="172">
        <f t="shared" si="839"/>
        <v>8400</v>
      </c>
      <c r="FN300" s="172">
        <f t="shared" si="840"/>
        <v>8400</v>
      </c>
      <c r="FO300" s="172">
        <f t="shared" si="841"/>
        <v>8400</v>
      </c>
      <c r="FP300" s="172">
        <f t="shared" si="842"/>
        <v>8400</v>
      </c>
      <c r="FQ300" s="172">
        <f t="shared" si="843"/>
        <v>8400</v>
      </c>
      <c r="FR300" s="172">
        <f t="shared" si="844"/>
        <v>8300</v>
      </c>
      <c r="FS300" s="172">
        <f t="shared" si="845"/>
        <v>8300</v>
      </c>
      <c r="FT300" s="172">
        <f t="shared" si="846"/>
        <v>8300</v>
      </c>
      <c r="FU300" s="172">
        <f t="shared" si="847"/>
        <v>8300</v>
      </c>
      <c r="FV300" s="172">
        <f t="shared" si="848"/>
        <v>8300</v>
      </c>
      <c r="FW300" s="172">
        <f t="shared" si="849"/>
        <v>8300</v>
      </c>
    </row>
    <row r="301" spans="3:179" ht="14.25" customHeight="1" x14ac:dyDescent="0.25">
      <c r="C301" s="132">
        <v>2042</v>
      </c>
      <c r="D301" s="14" t="s">
        <v>165</v>
      </c>
      <c r="E301" s="171">
        <f t="shared" si="706"/>
        <v>1387.49</v>
      </c>
      <c r="F301" s="172">
        <f t="shared" si="707"/>
        <v>1387.49</v>
      </c>
      <c r="G301" s="172">
        <f t="shared" si="708"/>
        <v>1387.49</v>
      </c>
      <c r="H301" s="172">
        <f t="shared" si="709"/>
        <v>1387.49</v>
      </c>
      <c r="I301" s="172">
        <f t="shared" si="710"/>
        <v>1387.49</v>
      </c>
      <c r="J301" s="172">
        <f t="shared" si="711"/>
        <v>1387.49</v>
      </c>
      <c r="K301" s="172">
        <f t="shared" si="712"/>
        <v>1387.49</v>
      </c>
      <c r="L301" s="172">
        <f t="shared" si="713"/>
        <v>1310.2360259270254</v>
      </c>
      <c r="M301" s="172">
        <f t="shared" si="714"/>
        <v>1111.6620703775452</v>
      </c>
      <c r="N301" s="172">
        <f t="shared" si="715"/>
        <v>978.44455689759934</v>
      </c>
      <c r="O301" s="172">
        <f t="shared" si="716"/>
        <v>959.66356069441247</v>
      </c>
      <c r="P301" s="172">
        <f t="shared" si="717"/>
        <v>991.02310786967246</v>
      </c>
      <c r="Q301" s="172">
        <f t="shared" si="718"/>
        <v>1024.1117378524416</v>
      </c>
      <c r="R301" s="172">
        <f t="shared" si="719"/>
        <v>1140.3079781067158</v>
      </c>
      <c r="S301" s="172">
        <f t="shared" si="720"/>
        <v>1210.6591543548907</v>
      </c>
      <c r="T301" s="172">
        <f t="shared" si="721"/>
        <v>1321.29</v>
      </c>
      <c r="U301" s="172">
        <f t="shared" si="722"/>
        <v>1321.29</v>
      </c>
      <c r="V301" s="172">
        <f t="shared" si="723"/>
        <v>1321.29</v>
      </c>
      <c r="W301" s="172">
        <f t="shared" si="724"/>
        <v>1387.49</v>
      </c>
      <c r="X301" s="172">
        <f t="shared" si="725"/>
        <v>1387.49</v>
      </c>
      <c r="Y301" s="172">
        <f t="shared" si="726"/>
        <v>1387.49</v>
      </c>
      <c r="Z301" s="172">
        <f t="shared" si="727"/>
        <v>1387.49</v>
      </c>
      <c r="AA301" s="172">
        <f t="shared" si="728"/>
        <v>1387.49</v>
      </c>
      <c r="AB301" s="172">
        <f t="shared" si="729"/>
        <v>1387.49</v>
      </c>
      <c r="AC301" s="176">
        <f xml:space="preserve"> SUM(E301:AB301) * 31</f>
        <v>952547.79395448975</v>
      </c>
      <c r="AD301" s="195"/>
      <c r="AE301" s="171">
        <f t="shared" si="730"/>
        <v>8210</v>
      </c>
      <c r="AF301" s="172">
        <f t="shared" si="731"/>
        <v>8210</v>
      </c>
      <c r="AG301" s="172">
        <f t="shared" si="732"/>
        <v>8210</v>
      </c>
      <c r="AH301" s="172">
        <f t="shared" si="733"/>
        <v>8210</v>
      </c>
      <c r="AI301" s="172">
        <f t="shared" si="734"/>
        <v>8210</v>
      </c>
      <c r="AJ301" s="172">
        <f t="shared" si="735"/>
        <v>8210</v>
      </c>
      <c r="AK301" s="172">
        <f t="shared" si="736"/>
        <v>8210</v>
      </c>
      <c r="AL301" s="172">
        <f t="shared" si="737"/>
        <v>8326.409296979522</v>
      </c>
      <c r="AM301" s="172">
        <f t="shared" si="738"/>
        <v>8608.6717940018261</v>
      </c>
      <c r="AN301" s="172">
        <f t="shared" si="739"/>
        <v>8786.4116607872002</v>
      </c>
      <c r="AO301" s="172">
        <f t="shared" si="740"/>
        <v>8810.811364604062</v>
      </c>
      <c r="AP301" s="172">
        <f t="shared" si="741"/>
        <v>8769.9828430639936</v>
      </c>
      <c r="AQ301" s="172">
        <f t="shared" si="742"/>
        <v>8726.4245817274823</v>
      </c>
      <c r="AR301" s="172">
        <f t="shared" si="743"/>
        <v>8569.3121195791937</v>
      </c>
      <c r="AS301" s="172">
        <f t="shared" si="744"/>
        <v>8470.7823642552939</v>
      </c>
      <c r="AT301" s="172">
        <f t="shared" si="745"/>
        <v>8310</v>
      </c>
      <c r="AU301" s="172">
        <f t="shared" si="746"/>
        <v>8310</v>
      </c>
      <c r="AV301" s="172">
        <f t="shared" si="747"/>
        <v>8310</v>
      </c>
      <c r="AW301" s="172">
        <f t="shared" si="748"/>
        <v>8210</v>
      </c>
      <c r="AX301" s="172">
        <f t="shared" si="749"/>
        <v>8210</v>
      </c>
      <c r="AY301" s="172">
        <f t="shared" si="750"/>
        <v>8210</v>
      </c>
      <c r="AZ301" s="172">
        <f t="shared" si="751"/>
        <v>8210</v>
      </c>
      <c r="BA301" s="172">
        <f t="shared" si="752"/>
        <v>8210</v>
      </c>
      <c r="BB301" s="172">
        <f t="shared" si="753"/>
        <v>8210</v>
      </c>
      <c r="BD301" s="189">
        <f xml:space="preserve">  'Generation Calculation'!CC288-'Bidders Proposed Renewables'!E263</f>
        <v>169</v>
      </c>
      <c r="BE301" s="190">
        <f xml:space="preserve">  'Generation Calculation'!CD288-'Bidders Proposed Renewables'!F263</f>
        <v>169</v>
      </c>
      <c r="BF301" s="190">
        <f xml:space="preserve">  'Generation Calculation'!CE288-'Bidders Proposed Renewables'!G263</f>
        <v>169</v>
      </c>
      <c r="BG301" s="190">
        <f xml:space="preserve">  'Generation Calculation'!CF288-'Bidders Proposed Renewables'!H263</f>
        <v>169</v>
      </c>
      <c r="BH301" s="190">
        <f xml:space="preserve">  'Generation Calculation'!CG288-'Bidders Proposed Renewables'!I263</f>
        <v>169</v>
      </c>
      <c r="BI301" s="190">
        <f xml:space="preserve">  'Generation Calculation'!CH288-'Bidders Proposed Renewables'!J263</f>
        <v>169</v>
      </c>
      <c r="BJ301" s="190">
        <f xml:space="preserve">  'Generation Calculation'!CI288-'Bidders Proposed Renewables'!K263</f>
        <v>169</v>
      </c>
      <c r="BK301" s="190">
        <f xml:space="preserve">  'Generation Calculation'!CJ288-'Bidders Proposed Renewables'!L263</f>
        <v>157.35907030204785</v>
      </c>
      <c r="BL301" s="190">
        <f xml:space="preserve">  'Generation Calculation'!CK288-'Bidders Proposed Renewables'!M263</f>
        <v>129.13282059981731</v>
      </c>
      <c r="BM301" s="190">
        <f xml:space="preserve">  'Generation Calculation'!CL288-'Bidders Proposed Renewables'!N263</f>
        <v>111.35883392127995</v>
      </c>
      <c r="BN301" s="190">
        <f xml:space="preserve">  'Generation Calculation'!CM288-'Bidders Proposed Renewables'!O263</f>
        <v>108.91886353959384</v>
      </c>
      <c r="BO301" s="190">
        <f xml:space="preserve">  'Generation Calculation'!CN288-'Bidders Proposed Renewables'!P263</f>
        <v>113.0017156936006</v>
      </c>
      <c r="BP301" s="190">
        <f xml:space="preserve">  'Generation Calculation'!CO288-'Bidders Proposed Renewables'!Q263</f>
        <v>117.35754182725182</v>
      </c>
      <c r="BQ301" s="190">
        <f xml:space="preserve">  'Generation Calculation'!CP288-'Bidders Proposed Renewables'!R263</f>
        <v>133.06878804208057</v>
      </c>
      <c r="BR301" s="190">
        <f xml:space="preserve">  'Generation Calculation'!CQ288-'Bidders Proposed Renewables'!S263</f>
        <v>142.92176357447065</v>
      </c>
      <c r="BS301" s="190">
        <f xml:space="preserve">  'Generation Calculation'!CR288-'Bidders Proposed Renewables'!T263</f>
        <v>159</v>
      </c>
      <c r="BT301" s="190">
        <f xml:space="preserve">  'Generation Calculation'!CS288-'Bidders Proposed Renewables'!U263</f>
        <v>159</v>
      </c>
      <c r="BU301" s="190">
        <f xml:space="preserve">  'Generation Calculation'!CT288-'Bidders Proposed Renewables'!V263</f>
        <v>159</v>
      </c>
      <c r="BV301" s="190">
        <f xml:space="preserve">  'Generation Calculation'!CU288-'Bidders Proposed Renewables'!W263</f>
        <v>169</v>
      </c>
      <c r="BW301" s="190">
        <f xml:space="preserve">  'Generation Calculation'!CV288-'Bidders Proposed Renewables'!X263</f>
        <v>169</v>
      </c>
      <c r="BX301" s="190">
        <f xml:space="preserve">  'Generation Calculation'!CW288-'Bidders Proposed Renewables'!Y263</f>
        <v>169</v>
      </c>
      <c r="BY301" s="190">
        <f xml:space="preserve">  'Generation Calculation'!CX288-'Bidders Proposed Renewables'!Z263</f>
        <v>169</v>
      </c>
      <c r="BZ301" s="190">
        <f xml:space="preserve">  'Generation Calculation'!CY288-'Bidders Proposed Renewables'!AA263</f>
        <v>169</v>
      </c>
      <c r="CA301" s="190">
        <f xml:space="preserve">  'Generation Calculation'!CZ288-'Bidders Proposed Renewables'!AB263</f>
        <v>169</v>
      </c>
      <c r="CC301" s="171">
        <f t="shared" si="754"/>
        <v>170</v>
      </c>
      <c r="CD301" s="172">
        <f t="shared" si="755"/>
        <v>170</v>
      </c>
      <c r="CE301" s="172">
        <f t="shared" si="756"/>
        <v>170</v>
      </c>
      <c r="CF301" s="172">
        <f t="shared" si="757"/>
        <v>170</v>
      </c>
      <c r="CG301" s="172">
        <f t="shared" si="758"/>
        <v>170</v>
      </c>
      <c r="CH301" s="172">
        <f t="shared" si="759"/>
        <v>170</v>
      </c>
      <c r="CI301" s="172">
        <f t="shared" si="760"/>
        <v>170</v>
      </c>
      <c r="CJ301" s="172">
        <f t="shared" si="761"/>
        <v>160</v>
      </c>
      <c r="CK301" s="172">
        <f t="shared" si="762"/>
        <v>130</v>
      </c>
      <c r="CL301" s="172">
        <f t="shared" si="763"/>
        <v>120</v>
      </c>
      <c r="CM301" s="172">
        <f t="shared" si="764"/>
        <v>110.00000000000001</v>
      </c>
      <c r="CN301" s="172">
        <f t="shared" si="765"/>
        <v>120</v>
      </c>
      <c r="CO301" s="172">
        <f t="shared" si="766"/>
        <v>120</v>
      </c>
      <c r="CP301" s="172">
        <f t="shared" si="767"/>
        <v>140</v>
      </c>
      <c r="CQ301" s="172">
        <f t="shared" si="768"/>
        <v>150</v>
      </c>
      <c r="CR301" s="172">
        <f t="shared" si="769"/>
        <v>160</v>
      </c>
      <c r="CS301" s="172">
        <f t="shared" si="770"/>
        <v>160</v>
      </c>
      <c r="CT301" s="172">
        <f t="shared" si="771"/>
        <v>160</v>
      </c>
      <c r="CU301" s="172">
        <f t="shared" si="772"/>
        <v>170</v>
      </c>
      <c r="CV301" s="172">
        <f t="shared" si="773"/>
        <v>170</v>
      </c>
      <c r="CW301" s="172">
        <f t="shared" si="774"/>
        <v>170</v>
      </c>
      <c r="CX301" s="172">
        <f t="shared" si="775"/>
        <v>170</v>
      </c>
      <c r="CY301" s="172">
        <f t="shared" si="776"/>
        <v>170</v>
      </c>
      <c r="CZ301" s="172">
        <f t="shared" si="777"/>
        <v>170</v>
      </c>
      <c r="DB301" s="171">
        <f t="shared" si="778"/>
        <v>160</v>
      </c>
      <c r="DC301" s="172">
        <f t="shared" si="779"/>
        <v>160</v>
      </c>
      <c r="DD301" s="172">
        <f t="shared" si="780"/>
        <v>160</v>
      </c>
      <c r="DE301" s="172">
        <f t="shared" si="781"/>
        <v>160</v>
      </c>
      <c r="DF301" s="172">
        <f t="shared" si="782"/>
        <v>160</v>
      </c>
      <c r="DG301" s="172">
        <f t="shared" si="783"/>
        <v>160</v>
      </c>
      <c r="DH301" s="172">
        <f t="shared" si="784"/>
        <v>160</v>
      </c>
      <c r="DI301" s="172">
        <f t="shared" si="785"/>
        <v>150</v>
      </c>
      <c r="DJ301" s="172">
        <f t="shared" si="786"/>
        <v>120</v>
      </c>
      <c r="DK301" s="172">
        <f t="shared" si="787"/>
        <v>110.00000000000001</v>
      </c>
      <c r="DL301" s="172">
        <f t="shared" si="788"/>
        <v>100</v>
      </c>
      <c r="DM301" s="172">
        <f t="shared" si="789"/>
        <v>110.00000000000001</v>
      </c>
      <c r="DN301" s="172">
        <f t="shared" si="790"/>
        <v>110.00000000000001</v>
      </c>
      <c r="DO301" s="172">
        <f t="shared" si="791"/>
        <v>130</v>
      </c>
      <c r="DP301" s="172">
        <f t="shared" si="792"/>
        <v>140</v>
      </c>
      <c r="DQ301" s="172">
        <f t="shared" si="793"/>
        <v>150</v>
      </c>
      <c r="DR301" s="172">
        <f t="shared" si="794"/>
        <v>150</v>
      </c>
      <c r="DS301" s="172">
        <f t="shared" si="795"/>
        <v>150</v>
      </c>
      <c r="DT301" s="172">
        <f t="shared" si="796"/>
        <v>160</v>
      </c>
      <c r="DU301" s="172">
        <f t="shared" si="797"/>
        <v>160</v>
      </c>
      <c r="DV301" s="172">
        <f t="shared" si="798"/>
        <v>160</v>
      </c>
      <c r="DW301" s="172">
        <f t="shared" si="799"/>
        <v>160</v>
      </c>
      <c r="DX301" s="172">
        <f t="shared" si="800"/>
        <v>160</v>
      </c>
      <c r="DY301" s="172">
        <f t="shared" si="801"/>
        <v>160</v>
      </c>
      <c r="EA301" s="171">
        <f t="shared" si="802"/>
        <v>8200</v>
      </c>
      <c r="EB301" s="172">
        <f t="shared" si="803"/>
        <v>8200</v>
      </c>
      <c r="EC301" s="172">
        <f t="shared" si="804"/>
        <v>8200</v>
      </c>
      <c r="ED301" s="172">
        <f t="shared" si="805"/>
        <v>8200</v>
      </c>
      <c r="EE301" s="172">
        <f t="shared" si="806"/>
        <v>8200</v>
      </c>
      <c r="EF301" s="172">
        <f t="shared" si="807"/>
        <v>8200</v>
      </c>
      <c r="EG301" s="172">
        <f t="shared" si="808"/>
        <v>8200</v>
      </c>
      <c r="EH301" s="172">
        <f t="shared" si="809"/>
        <v>8300</v>
      </c>
      <c r="EI301" s="172">
        <f t="shared" si="810"/>
        <v>8600</v>
      </c>
      <c r="EJ301" s="172">
        <f t="shared" si="811"/>
        <v>8700</v>
      </c>
      <c r="EK301" s="172">
        <f t="shared" si="812"/>
        <v>8800</v>
      </c>
      <c r="EL301" s="172">
        <f t="shared" si="813"/>
        <v>8700</v>
      </c>
      <c r="EM301" s="172">
        <f t="shared" si="814"/>
        <v>8700</v>
      </c>
      <c r="EN301" s="172">
        <f t="shared" si="815"/>
        <v>8500</v>
      </c>
      <c r="EO301" s="172">
        <f t="shared" si="816"/>
        <v>8400</v>
      </c>
      <c r="EP301" s="172">
        <f t="shared" si="817"/>
        <v>8300</v>
      </c>
      <c r="EQ301" s="172">
        <f t="shared" si="818"/>
        <v>8300</v>
      </c>
      <c r="ER301" s="172">
        <f t="shared" si="819"/>
        <v>8300</v>
      </c>
      <c r="ES301" s="172">
        <f t="shared" si="820"/>
        <v>8200</v>
      </c>
      <c r="ET301" s="172">
        <f t="shared" si="821"/>
        <v>8200</v>
      </c>
      <c r="EU301" s="172">
        <f t="shared" si="822"/>
        <v>8200</v>
      </c>
      <c r="EV301" s="172">
        <f t="shared" si="823"/>
        <v>8200</v>
      </c>
      <c r="EW301" s="172">
        <f t="shared" si="824"/>
        <v>8200</v>
      </c>
      <c r="EX301" s="172">
        <f t="shared" si="825"/>
        <v>8200</v>
      </c>
      <c r="EZ301" s="171">
        <f t="shared" si="826"/>
        <v>8300</v>
      </c>
      <c r="FA301" s="172">
        <f t="shared" si="827"/>
        <v>8300</v>
      </c>
      <c r="FB301" s="172">
        <f t="shared" si="828"/>
        <v>8300</v>
      </c>
      <c r="FC301" s="172">
        <f t="shared" si="829"/>
        <v>8300</v>
      </c>
      <c r="FD301" s="172">
        <f t="shared" si="830"/>
        <v>8300</v>
      </c>
      <c r="FE301" s="172">
        <f t="shared" si="831"/>
        <v>8300</v>
      </c>
      <c r="FF301" s="172">
        <f t="shared" si="832"/>
        <v>8300</v>
      </c>
      <c r="FG301" s="172">
        <f t="shared" si="833"/>
        <v>8400</v>
      </c>
      <c r="FH301" s="172">
        <f t="shared" si="834"/>
        <v>8700</v>
      </c>
      <c r="FI301" s="172">
        <f t="shared" si="835"/>
        <v>8800</v>
      </c>
      <c r="FJ301" s="172">
        <f t="shared" si="836"/>
        <v>8900</v>
      </c>
      <c r="FK301" s="172">
        <f t="shared" si="837"/>
        <v>8800</v>
      </c>
      <c r="FL301" s="172">
        <f t="shared" si="838"/>
        <v>8800</v>
      </c>
      <c r="FM301" s="172">
        <f t="shared" si="839"/>
        <v>8600</v>
      </c>
      <c r="FN301" s="172">
        <f t="shared" si="840"/>
        <v>8500</v>
      </c>
      <c r="FO301" s="172">
        <f t="shared" si="841"/>
        <v>8400</v>
      </c>
      <c r="FP301" s="172">
        <f t="shared" si="842"/>
        <v>8400</v>
      </c>
      <c r="FQ301" s="172">
        <f t="shared" si="843"/>
        <v>8400</v>
      </c>
      <c r="FR301" s="172">
        <f t="shared" si="844"/>
        <v>8300</v>
      </c>
      <c r="FS301" s="172">
        <f t="shared" si="845"/>
        <v>8300</v>
      </c>
      <c r="FT301" s="172">
        <f t="shared" si="846"/>
        <v>8300</v>
      </c>
      <c r="FU301" s="172">
        <f t="shared" si="847"/>
        <v>8300</v>
      </c>
      <c r="FV301" s="172">
        <f t="shared" si="848"/>
        <v>8300</v>
      </c>
      <c r="FW301" s="172">
        <f t="shared" si="849"/>
        <v>8300</v>
      </c>
    </row>
    <row r="302" spans="3:179" ht="14.25" customHeight="1" x14ac:dyDescent="0.25">
      <c r="C302" s="132">
        <v>2042</v>
      </c>
      <c r="D302" s="14" t="s">
        <v>166</v>
      </c>
      <c r="E302" s="171">
        <f t="shared" si="706"/>
        <v>1387.49</v>
      </c>
      <c r="F302" s="172">
        <f t="shared" si="707"/>
        <v>1387.49</v>
      </c>
      <c r="G302" s="172">
        <f t="shared" si="708"/>
        <v>1387.49</v>
      </c>
      <c r="H302" s="172">
        <f t="shared" si="709"/>
        <v>1387.49</v>
      </c>
      <c r="I302" s="172">
        <f t="shared" si="710"/>
        <v>1387.49</v>
      </c>
      <c r="J302" s="172">
        <f t="shared" si="711"/>
        <v>1387.49</v>
      </c>
      <c r="K302" s="172">
        <f t="shared" si="712"/>
        <v>1387.49</v>
      </c>
      <c r="L302" s="172">
        <f t="shared" si="713"/>
        <v>1274.4073846541082</v>
      </c>
      <c r="M302" s="172">
        <f t="shared" si="714"/>
        <v>1088.7825758004665</v>
      </c>
      <c r="N302" s="172">
        <f t="shared" si="715"/>
        <v>979.53204426197931</v>
      </c>
      <c r="O302" s="172">
        <f t="shared" si="716"/>
        <v>970.39735871081655</v>
      </c>
      <c r="P302" s="172">
        <f t="shared" si="717"/>
        <v>1047.5946615304579</v>
      </c>
      <c r="Q302" s="172">
        <f t="shared" si="718"/>
        <v>1073.8535686729406</v>
      </c>
      <c r="R302" s="172">
        <f t="shared" si="719"/>
        <v>1157.2096485787451</v>
      </c>
      <c r="S302" s="172">
        <f t="shared" si="720"/>
        <v>1280.4218725040334</v>
      </c>
      <c r="T302" s="172">
        <f t="shared" si="721"/>
        <v>1321.29</v>
      </c>
      <c r="U302" s="172">
        <f t="shared" si="722"/>
        <v>1321.29</v>
      </c>
      <c r="V302" s="172">
        <f t="shared" si="723"/>
        <v>1321.29</v>
      </c>
      <c r="W302" s="172">
        <f t="shared" si="724"/>
        <v>1387.49</v>
      </c>
      <c r="X302" s="172">
        <f t="shared" si="725"/>
        <v>1387.49</v>
      </c>
      <c r="Y302" s="172">
        <f t="shared" si="726"/>
        <v>1387.49</v>
      </c>
      <c r="Z302" s="172">
        <f t="shared" si="727"/>
        <v>1387.49</v>
      </c>
      <c r="AA302" s="172">
        <f t="shared" si="728"/>
        <v>1387.49</v>
      </c>
      <c r="AB302" s="172">
        <f t="shared" si="729"/>
        <v>1387.49</v>
      </c>
      <c r="AC302" s="176">
        <f xml:space="preserve"> SUM(E302:AB302) * 30</f>
        <v>926203.17344140681</v>
      </c>
      <c r="AD302" s="195"/>
      <c r="AE302" s="171">
        <f t="shared" si="730"/>
        <v>8210</v>
      </c>
      <c r="AF302" s="172">
        <f t="shared" si="731"/>
        <v>8210</v>
      </c>
      <c r="AG302" s="172">
        <f t="shared" si="732"/>
        <v>8210</v>
      </c>
      <c r="AH302" s="172">
        <f t="shared" si="733"/>
        <v>8210</v>
      </c>
      <c r="AI302" s="172">
        <f t="shared" si="734"/>
        <v>8210</v>
      </c>
      <c r="AJ302" s="172">
        <f t="shared" si="735"/>
        <v>8210</v>
      </c>
      <c r="AK302" s="172">
        <f t="shared" si="736"/>
        <v>8210</v>
      </c>
      <c r="AL302" s="172">
        <f t="shared" si="737"/>
        <v>8379.0561607327054</v>
      </c>
      <c r="AM302" s="172">
        <f t="shared" si="738"/>
        <v>8639.8068028008365</v>
      </c>
      <c r="AN302" s="172">
        <f t="shared" si="739"/>
        <v>8784.9940752731563</v>
      </c>
      <c r="AO302" s="172">
        <f t="shared" si="740"/>
        <v>8796.8852872020816</v>
      </c>
      <c r="AP302" s="172">
        <f t="shared" si="741"/>
        <v>8695.204051142664</v>
      </c>
      <c r="AQ302" s="172">
        <f t="shared" si="742"/>
        <v>8659.9817133337183</v>
      </c>
      <c r="AR302" s="172">
        <f t="shared" si="743"/>
        <v>8545.8870274540805</v>
      </c>
      <c r="AS302" s="172">
        <f t="shared" si="744"/>
        <v>8370.2750291401517</v>
      </c>
      <c r="AT302" s="172">
        <f t="shared" si="745"/>
        <v>8310</v>
      </c>
      <c r="AU302" s="172">
        <f t="shared" si="746"/>
        <v>8310</v>
      </c>
      <c r="AV302" s="172">
        <f t="shared" si="747"/>
        <v>8310</v>
      </c>
      <c r="AW302" s="172">
        <f t="shared" si="748"/>
        <v>8210</v>
      </c>
      <c r="AX302" s="172">
        <f t="shared" si="749"/>
        <v>8210</v>
      </c>
      <c r="AY302" s="172">
        <f t="shared" si="750"/>
        <v>8210</v>
      </c>
      <c r="AZ302" s="172">
        <f t="shared" si="751"/>
        <v>8210</v>
      </c>
      <c r="BA302" s="172">
        <f t="shared" si="752"/>
        <v>8210</v>
      </c>
      <c r="BB302" s="172">
        <f t="shared" si="753"/>
        <v>8210</v>
      </c>
      <c r="BD302" s="189">
        <f xml:space="preserve">  'Generation Calculation'!CC289-'Bidders Proposed Renewables'!E264</f>
        <v>169</v>
      </c>
      <c r="BE302" s="190">
        <f xml:space="preserve">  'Generation Calculation'!CD289-'Bidders Proposed Renewables'!F264</f>
        <v>169</v>
      </c>
      <c r="BF302" s="190">
        <f xml:space="preserve">  'Generation Calculation'!CE289-'Bidders Proposed Renewables'!G264</f>
        <v>169</v>
      </c>
      <c r="BG302" s="190">
        <f xml:space="preserve">  'Generation Calculation'!CF289-'Bidders Proposed Renewables'!H264</f>
        <v>169</v>
      </c>
      <c r="BH302" s="190">
        <f xml:space="preserve">  'Generation Calculation'!CG289-'Bidders Proposed Renewables'!I264</f>
        <v>169</v>
      </c>
      <c r="BI302" s="190">
        <f xml:space="preserve">  'Generation Calculation'!CH289-'Bidders Proposed Renewables'!J264</f>
        <v>169</v>
      </c>
      <c r="BJ302" s="190">
        <f xml:space="preserve">  'Generation Calculation'!CI289-'Bidders Proposed Renewables'!K264</f>
        <v>169</v>
      </c>
      <c r="BK302" s="190">
        <f xml:space="preserve">  'Generation Calculation'!CJ289-'Bidders Proposed Renewables'!L264</f>
        <v>152.09438392672951</v>
      </c>
      <c r="BL302" s="190">
        <f xml:space="preserve">  'Generation Calculation'!CK289-'Bidders Proposed Renewables'!M264</f>
        <v>126.01931971991633</v>
      </c>
      <c r="BM302" s="190">
        <f xml:space="preserve">  'Generation Calculation'!CL289-'Bidders Proposed Renewables'!N264</f>
        <v>111.50059247268442</v>
      </c>
      <c r="BN302" s="190">
        <f xml:space="preserve">  'Generation Calculation'!CM289-'Bidders Proposed Renewables'!O264</f>
        <v>110.31147127979193</v>
      </c>
      <c r="BO302" s="190">
        <f xml:space="preserve">  'Generation Calculation'!CN289-'Bidders Proposed Renewables'!P264</f>
        <v>120.4795948857336</v>
      </c>
      <c r="BP302" s="190">
        <f xml:space="preserve">  'Generation Calculation'!CO289-'Bidders Proposed Renewables'!Q264</f>
        <v>124.00182866662814</v>
      </c>
      <c r="BQ302" s="190">
        <f xml:space="preserve">  'Generation Calculation'!CP289-'Bidders Proposed Renewables'!R264</f>
        <v>135.41129725459189</v>
      </c>
      <c r="BR302" s="190">
        <f xml:space="preserve">  'Generation Calculation'!CQ289-'Bidders Proposed Renewables'!S264</f>
        <v>152.97249708598483</v>
      </c>
      <c r="BS302" s="190">
        <f xml:space="preserve">  'Generation Calculation'!CR289-'Bidders Proposed Renewables'!T264</f>
        <v>159</v>
      </c>
      <c r="BT302" s="190">
        <f xml:space="preserve">  'Generation Calculation'!CS289-'Bidders Proposed Renewables'!U264</f>
        <v>159</v>
      </c>
      <c r="BU302" s="190">
        <f xml:space="preserve">  'Generation Calculation'!CT289-'Bidders Proposed Renewables'!V264</f>
        <v>159</v>
      </c>
      <c r="BV302" s="190">
        <f xml:space="preserve">  'Generation Calculation'!CU289-'Bidders Proposed Renewables'!W264</f>
        <v>169</v>
      </c>
      <c r="BW302" s="190">
        <f xml:space="preserve">  'Generation Calculation'!CV289-'Bidders Proposed Renewables'!X264</f>
        <v>169</v>
      </c>
      <c r="BX302" s="190">
        <f xml:space="preserve">  'Generation Calculation'!CW289-'Bidders Proposed Renewables'!Y264</f>
        <v>169</v>
      </c>
      <c r="BY302" s="190">
        <f xml:space="preserve">  'Generation Calculation'!CX289-'Bidders Proposed Renewables'!Z264</f>
        <v>169</v>
      </c>
      <c r="BZ302" s="190">
        <f xml:space="preserve">  'Generation Calculation'!CY289-'Bidders Proposed Renewables'!AA264</f>
        <v>169</v>
      </c>
      <c r="CA302" s="190">
        <f xml:space="preserve">  'Generation Calculation'!CZ289-'Bidders Proposed Renewables'!AB264</f>
        <v>169</v>
      </c>
      <c r="CC302" s="171">
        <f t="shared" si="754"/>
        <v>170</v>
      </c>
      <c r="CD302" s="172">
        <f t="shared" si="755"/>
        <v>170</v>
      </c>
      <c r="CE302" s="172">
        <f t="shared" si="756"/>
        <v>170</v>
      </c>
      <c r="CF302" s="172">
        <f t="shared" si="757"/>
        <v>170</v>
      </c>
      <c r="CG302" s="172">
        <f t="shared" si="758"/>
        <v>170</v>
      </c>
      <c r="CH302" s="172">
        <f t="shared" si="759"/>
        <v>170</v>
      </c>
      <c r="CI302" s="172">
        <f t="shared" si="760"/>
        <v>170</v>
      </c>
      <c r="CJ302" s="172">
        <f t="shared" si="761"/>
        <v>160</v>
      </c>
      <c r="CK302" s="172">
        <f t="shared" si="762"/>
        <v>130</v>
      </c>
      <c r="CL302" s="172">
        <f t="shared" si="763"/>
        <v>120</v>
      </c>
      <c r="CM302" s="172">
        <f t="shared" si="764"/>
        <v>120</v>
      </c>
      <c r="CN302" s="172">
        <f t="shared" si="765"/>
        <v>130</v>
      </c>
      <c r="CO302" s="172">
        <f t="shared" si="766"/>
        <v>130</v>
      </c>
      <c r="CP302" s="172">
        <f t="shared" si="767"/>
        <v>140</v>
      </c>
      <c r="CQ302" s="172">
        <f t="shared" si="768"/>
        <v>160</v>
      </c>
      <c r="CR302" s="172">
        <f t="shared" si="769"/>
        <v>160</v>
      </c>
      <c r="CS302" s="172">
        <f t="shared" si="770"/>
        <v>160</v>
      </c>
      <c r="CT302" s="172">
        <f t="shared" si="771"/>
        <v>160</v>
      </c>
      <c r="CU302" s="172">
        <f t="shared" si="772"/>
        <v>170</v>
      </c>
      <c r="CV302" s="172">
        <f t="shared" si="773"/>
        <v>170</v>
      </c>
      <c r="CW302" s="172">
        <f t="shared" si="774"/>
        <v>170</v>
      </c>
      <c r="CX302" s="172">
        <f t="shared" si="775"/>
        <v>170</v>
      </c>
      <c r="CY302" s="172">
        <f t="shared" si="776"/>
        <v>170</v>
      </c>
      <c r="CZ302" s="172">
        <f t="shared" si="777"/>
        <v>170</v>
      </c>
      <c r="DB302" s="171">
        <f t="shared" si="778"/>
        <v>160</v>
      </c>
      <c r="DC302" s="172">
        <f t="shared" si="779"/>
        <v>160</v>
      </c>
      <c r="DD302" s="172">
        <f t="shared" si="780"/>
        <v>160</v>
      </c>
      <c r="DE302" s="172">
        <f t="shared" si="781"/>
        <v>160</v>
      </c>
      <c r="DF302" s="172">
        <f t="shared" si="782"/>
        <v>160</v>
      </c>
      <c r="DG302" s="172">
        <f t="shared" si="783"/>
        <v>160</v>
      </c>
      <c r="DH302" s="172">
        <f t="shared" si="784"/>
        <v>160</v>
      </c>
      <c r="DI302" s="172">
        <f t="shared" si="785"/>
        <v>150</v>
      </c>
      <c r="DJ302" s="172">
        <f t="shared" si="786"/>
        <v>120</v>
      </c>
      <c r="DK302" s="172">
        <f t="shared" si="787"/>
        <v>110.00000000000001</v>
      </c>
      <c r="DL302" s="172">
        <f t="shared" si="788"/>
        <v>110.00000000000001</v>
      </c>
      <c r="DM302" s="172">
        <f t="shared" si="789"/>
        <v>120</v>
      </c>
      <c r="DN302" s="172">
        <f t="shared" si="790"/>
        <v>120</v>
      </c>
      <c r="DO302" s="172">
        <f t="shared" si="791"/>
        <v>130</v>
      </c>
      <c r="DP302" s="172">
        <f t="shared" si="792"/>
        <v>150</v>
      </c>
      <c r="DQ302" s="172">
        <f t="shared" si="793"/>
        <v>150</v>
      </c>
      <c r="DR302" s="172">
        <f t="shared" si="794"/>
        <v>150</v>
      </c>
      <c r="DS302" s="172">
        <f t="shared" si="795"/>
        <v>150</v>
      </c>
      <c r="DT302" s="172">
        <f t="shared" si="796"/>
        <v>160</v>
      </c>
      <c r="DU302" s="172">
        <f t="shared" si="797"/>
        <v>160</v>
      </c>
      <c r="DV302" s="172">
        <f t="shared" si="798"/>
        <v>160</v>
      </c>
      <c r="DW302" s="172">
        <f t="shared" si="799"/>
        <v>160</v>
      </c>
      <c r="DX302" s="172">
        <f t="shared" si="800"/>
        <v>160</v>
      </c>
      <c r="DY302" s="172">
        <f t="shared" si="801"/>
        <v>160</v>
      </c>
      <c r="EA302" s="171">
        <f t="shared" si="802"/>
        <v>8200</v>
      </c>
      <c r="EB302" s="172">
        <f t="shared" si="803"/>
        <v>8200</v>
      </c>
      <c r="EC302" s="172">
        <f t="shared" si="804"/>
        <v>8200</v>
      </c>
      <c r="ED302" s="172">
        <f t="shared" si="805"/>
        <v>8200</v>
      </c>
      <c r="EE302" s="172">
        <f t="shared" si="806"/>
        <v>8200</v>
      </c>
      <c r="EF302" s="172">
        <f t="shared" si="807"/>
        <v>8200</v>
      </c>
      <c r="EG302" s="172">
        <f t="shared" si="808"/>
        <v>8200</v>
      </c>
      <c r="EH302" s="172">
        <f t="shared" si="809"/>
        <v>8300</v>
      </c>
      <c r="EI302" s="172">
        <f t="shared" si="810"/>
        <v>8600</v>
      </c>
      <c r="EJ302" s="172">
        <f t="shared" si="811"/>
        <v>8700</v>
      </c>
      <c r="EK302" s="172">
        <f t="shared" si="812"/>
        <v>8700</v>
      </c>
      <c r="EL302" s="172">
        <f t="shared" si="813"/>
        <v>8600</v>
      </c>
      <c r="EM302" s="172">
        <f t="shared" si="814"/>
        <v>8600</v>
      </c>
      <c r="EN302" s="172">
        <f t="shared" si="815"/>
        <v>8500</v>
      </c>
      <c r="EO302" s="172">
        <f t="shared" si="816"/>
        <v>8300</v>
      </c>
      <c r="EP302" s="172">
        <f t="shared" si="817"/>
        <v>8300</v>
      </c>
      <c r="EQ302" s="172">
        <f t="shared" si="818"/>
        <v>8300</v>
      </c>
      <c r="ER302" s="172">
        <f t="shared" si="819"/>
        <v>8300</v>
      </c>
      <c r="ES302" s="172">
        <f t="shared" si="820"/>
        <v>8200</v>
      </c>
      <c r="ET302" s="172">
        <f t="shared" si="821"/>
        <v>8200</v>
      </c>
      <c r="EU302" s="172">
        <f t="shared" si="822"/>
        <v>8200</v>
      </c>
      <c r="EV302" s="172">
        <f t="shared" si="823"/>
        <v>8200</v>
      </c>
      <c r="EW302" s="172">
        <f t="shared" si="824"/>
        <v>8200</v>
      </c>
      <c r="EX302" s="172">
        <f t="shared" si="825"/>
        <v>8200</v>
      </c>
      <c r="EZ302" s="171">
        <f t="shared" si="826"/>
        <v>8300</v>
      </c>
      <c r="FA302" s="172">
        <f t="shared" si="827"/>
        <v>8300</v>
      </c>
      <c r="FB302" s="172">
        <f t="shared" si="828"/>
        <v>8300</v>
      </c>
      <c r="FC302" s="172">
        <f t="shared" si="829"/>
        <v>8300</v>
      </c>
      <c r="FD302" s="172">
        <f t="shared" si="830"/>
        <v>8300</v>
      </c>
      <c r="FE302" s="172">
        <f t="shared" si="831"/>
        <v>8300</v>
      </c>
      <c r="FF302" s="172">
        <f t="shared" si="832"/>
        <v>8300</v>
      </c>
      <c r="FG302" s="172">
        <f t="shared" si="833"/>
        <v>8400</v>
      </c>
      <c r="FH302" s="172">
        <f t="shared" si="834"/>
        <v>8700</v>
      </c>
      <c r="FI302" s="172">
        <f t="shared" si="835"/>
        <v>8800</v>
      </c>
      <c r="FJ302" s="172">
        <f t="shared" si="836"/>
        <v>8800</v>
      </c>
      <c r="FK302" s="172">
        <f t="shared" si="837"/>
        <v>8700</v>
      </c>
      <c r="FL302" s="172">
        <f t="shared" si="838"/>
        <v>8700</v>
      </c>
      <c r="FM302" s="172">
        <f t="shared" si="839"/>
        <v>8600</v>
      </c>
      <c r="FN302" s="172">
        <f t="shared" si="840"/>
        <v>8400</v>
      </c>
      <c r="FO302" s="172">
        <f t="shared" si="841"/>
        <v>8400</v>
      </c>
      <c r="FP302" s="172">
        <f t="shared" si="842"/>
        <v>8400</v>
      </c>
      <c r="FQ302" s="172">
        <f t="shared" si="843"/>
        <v>8400</v>
      </c>
      <c r="FR302" s="172">
        <f t="shared" si="844"/>
        <v>8300</v>
      </c>
      <c r="FS302" s="172">
        <f t="shared" si="845"/>
        <v>8300</v>
      </c>
      <c r="FT302" s="172">
        <f t="shared" si="846"/>
        <v>8300</v>
      </c>
      <c r="FU302" s="172">
        <f t="shared" si="847"/>
        <v>8300</v>
      </c>
      <c r="FV302" s="172">
        <f t="shared" si="848"/>
        <v>8300</v>
      </c>
      <c r="FW302" s="172">
        <f t="shared" si="849"/>
        <v>8300</v>
      </c>
    </row>
    <row r="303" spans="3:179" ht="14.25" customHeight="1" x14ac:dyDescent="0.25">
      <c r="C303" s="132">
        <v>2042</v>
      </c>
      <c r="D303" s="14" t="s">
        <v>10</v>
      </c>
      <c r="E303" s="171">
        <f t="shared" si="706"/>
        <v>1387.49</v>
      </c>
      <c r="F303" s="172">
        <f t="shared" si="707"/>
        <v>1387.49</v>
      </c>
      <c r="G303" s="172">
        <f t="shared" si="708"/>
        <v>1387.49</v>
      </c>
      <c r="H303" s="172">
        <f t="shared" si="709"/>
        <v>1387.49</v>
      </c>
      <c r="I303" s="172">
        <f t="shared" si="710"/>
        <v>1387.49</v>
      </c>
      <c r="J303" s="172">
        <f t="shared" si="711"/>
        <v>1387.49</v>
      </c>
      <c r="K303" s="172">
        <f t="shared" si="712"/>
        <v>1387.49</v>
      </c>
      <c r="L303" s="172">
        <f t="shared" si="713"/>
        <v>1117.7278127212458</v>
      </c>
      <c r="M303" s="172">
        <f t="shared" si="714"/>
        <v>964.73275863279468</v>
      </c>
      <c r="N303" s="172">
        <f t="shared" si="715"/>
        <v>879.91866386991978</v>
      </c>
      <c r="O303" s="172">
        <f t="shared" si="716"/>
        <v>970.48097143455834</v>
      </c>
      <c r="P303" s="172">
        <f t="shared" si="717"/>
        <v>1011.3557120810951</v>
      </c>
      <c r="Q303" s="172">
        <f t="shared" si="718"/>
        <v>1062.8929643361712</v>
      </c>
      <c r="R303" s="172">
        <f t="shared" si="719"/>
        <v>1172.2633390544445</v>
      </c>
      <c r="S303" s="172">
        <f t="shared" si="720"/>
        <v>1285.6774579558976</v>
      </c>
      <c r="T303" s="172">
        <f t="shared" si="721"/>
        <v>1321.29</v>
      </c>
      <c r="U303" s="172">
        <f t="shared" si="722"/>
        <v>1321.29</v>
      </c>
      <c r="V303" s="172">
        <f t="shared" si="723"/>
        <v>1321.29</v>
      </c>
      <c r="W303" s="172">
        <f t="shared" si="724"/>
        <v>1387.49</v>
      </c>
      <c r="X303" s="172">
        <f t="shared" si="725"/>
        <v>1387.49</v>
      </c>
      <c r="Y303" s="172">
        <f t="shared" si="726"/>
        <v>1387.49</v>
      </c>
      <c r="Z303" s="172">
        <f t="shared" si="727"/>
        <v>1387.49</v>
      </c>
      <c r="AA303" s="172">
        <f t="shared" si="728"/>
        <v>1387.49</v>
      </c>
      <c r="AB303" s="172">
        <f t="shared" si="729"/>
        <v>1387.49</v>
      </c>
      <c r="AC303" s="176">
        <f xml:space="preserve"> SUM(E303:AB303) * 31</f>
        <v>944454.98008267034</v>
      </c>
      <c r="AD303" s="195"/>
      <c r="AE303" s="171">
        <f t="shared" si="730"/>
        <v>8210</v>
      </c>
      <c r="AF303" s="172">
        <f t="shared" si="731"/>
        <v>8210</v>
      </c>
      <c r="AG303" s="172">
        <f t="shared" si="732"/>
        <v>8210</v>
      </c>
      <c r="AH303" s="172">
        <f t="shared" si="733"/>
        <v>8210</v>
      </c>
      <c r="AI303" s="172">
        <f t="shared" si="734"/>
        <v>8210</v>
      </c>
      <c r="AJ303" s="172">
        <f t="shared" si="735"/>
        <v>8210</v>
      </c>
      <c r="AK303" s="172">
        <f t="shared" si="736"/>
        <v>8210</v>
      </c>
      <c r="AL303" s="172">
        <f t="shared" si="737"/>
        <v>8600.3728402435208</v>
      </c>
      <c r="AM303" s="172">
        <f t="shared" si="738"/>
        <v>8804.2408349339112</v>
      </c>
      <c r="AN303" s="172">
        <f t="shared" si="739"/>
        <v>8912.7406376522813</v>
      </c>
      <c r="AO303" s="172">
        <f t="shared" si="740"/>
        <v>8796.7766097935055</v>
      </c>
      <c r="AP303" s="172">
        <f t="shared" si="741"/>
        <v>8743.2760088331361</v>
      </c>
      <c r="AQ303" s="172">
        <f t="shared" si="742"/>
        <v>8674.7241987344896</v>
      </c>
      <c r="AR303" s="172">
        <f t="shared" si="743"/>
        <v>8524.8939298188343</v>
      </c>
      <c r="AS303" s="172">
        <f t="shared" si="744"/>
        <v>8362.5833939174317</v>
      </c>
      <c r="AT303" s="172">
        <f t="shared" si="745"/>
        <v>8310</v>
      </c>
      <c r="AU303" s="172">
        <f t="shared" si="746"/>
        <v>8310</v>
      </c>
      <c r="AV303" s="172">
        <f t="shared" si="747"/>
        <v>8310</v>
      </c>
      <c r="AW303" s="172">
        <f t="shared" si="748"/>
        <v>8210</v>
      </c>
      <c r="AX303" s="172">
        <f t="shared" si="749"/>
        <v>8210</v>
      </c>
      <c r="AY303" s="172">
        <f t="shared" si="750"/>
        <v>8210</v>
      </c>
      <c r="AZ303" s="172">
        <f t="shared" si="751"/>
        <v>8210</v>
      </c>
      <c r="BA303" s="172">
        <f t="shared" si="752"/>
        <v>8210</v>
      </c>
      <c r="BB303" s="172">
        <f t="shared" si="753"/>
        <v>8210</v>
      </c>
      <c r="BD303" s="189">
        <f xml:space="preserve">  'Generation Calculation'!CC290-'Bidders Proposed Renewables'!E265</f>
        <v>169</v>
      </c>
      <c r="BE303" s="190">
        <f xml:space="preserve">  'Generation Calculation'!CD290-'Bidders Proposed Renewables'!F265</f>
        <v>169</v>
      </c>
      <c r="BF303" s="190">
        <f xml:space="preserve">  'Generation Calculation'!CE290-'Bidders Proposed Renewables'!G265</f>
        <v>169</v>
      </c>
      <c r="BG303" s="190">
        <f xml:space="preserve">  'Generation Calculation'!CF290-'Bidders Proposed Renewables'!H265</f>
        <v>169</v>
      </c>
      <c r="BH303" s="190">
        <f xml:space="preserve">  'Generation Calculation'!CG290-'Bidders Proposed Renewables'!I265</f>
        <v>169</v>
      </c>
      <c r="BI303" s="190">
        <f xml:space="preserve">  'Generation Calculation'!CH290-'Bidders Proposed Renewables'!J265</f>
        <v>169</v>
      </c>
      <c r="BJ303" s="190">
        <f xml:space="preserve">  'Generation Calculation'!CI290-'Bidders Proposed Renewables'!K265</f>
        <v>169</v>
      </c>
      <c r="BK303" s="190">
        <f xml:space="preserve">  'Generation Calculation'!CJ290-'Bidders Proposed Renewables'!L265</f>
        <v>129.962715975648</v>
      </c>
      <c r="BL303" s="190">
        <f xml:space="preserve">  'Generation Calculation'!CK290-'Bidders Proposed Renewables'!M265</f>
        <v>109.57591650660888</v>
      </c>
      <c r="BM303" s="190">
        <f xml:space="preserve">  'Generation Calculation'!CL290-'Bidders Proposed Renewables'!N265</f>
        <v>98.72593623477195</v>
      </c>
      <c r="BN303" s="190">
        <f xml:space="preserve">  'Generation Calculation'!CM290-'Bidders Proposed Renewables'!O265</f>
        <v>110.32233902064945</v>
      </c>
      <c r="BO303" s="190">
        <f xml:space="preserve">  'Generation Calculation'!CN290-'Bidders Proposed Renewables'!P265</f>
        <v>115.67239911668636</v>
      </c>
      <c r="BP303" s="190">
        <f xml:space="preserve">  'Generation Calculation'!CO290-'Bidders Proposed Renewables'!Q265</f>
        <v>122.52758012655102</v>
      </c>
      <c r="BQ303" s="190">
        <f xml:space="preserve">  'Generation Calculation'!CP290-'Bidders Proposed Renewables'!R265</f>
        <v>137.5106070181165</v>
      </c>
      <c r="BR303" s="190">
        <f xml:space="preserve">  'Generation Calculation'!CQ290-'Bidders Proposed Renewables'!S265</f>
        <v>153.74166060825675</v>
      </c>
      <c r="BS303" s="190">
        <f xml:space="preserve">  'Generation Calculation'!CR290-'Bidders Proposed Renewables'!T265</f>
        <v>159</v>
      </c>
      <c r="BT303" s="190">
        <f xml:space="preserve">  'Generation Calculation'!CS290-'Bidders Proposed Renewables'!U265</f>
        <v>159</v>
      </c>
      <c r="BU303" s="190">
        <f xml:space="preserve">  'Generation Calculation'!CT290-'Bidders Proposed Renewables'!V265</f>
        <v>159</v>
      </c>
      <c r="BV303" s="190">
        <f xml:space="preserve">  'Generation Calculation'!CU290-'Bidders Proposed Renewables'!W265</f>
        <v>169</v>
      </c>
      <c r="BW303" s="190">
        <f xml:space="preserve">  'Generation Calculation'!CV290-'Bidders Proposed Renewables'!X265</f>
        <v>169</v>
      </c>
      <c r="BX303" s="190">
        <f xml:space="preserve">  'Generation Calculation'!CW290-'Bidders Proposed Renewables'!Y265</f>
        <v>169</v>
      </c>
      <c r="BY303" s="190">
        <f xml:space="preserve">  'Generation Calculation'!CX290-'Bidders Proposed Renewables'!Z265</f>
        <v>169</v>
      </c>
      <c r="BZ303" s="190">
        <f xml:space="preserve">  'Generation Calculation'!CY290-'Bidders Proposed Renewables'!AA265</f>
        <v>169</v>
      </c>
      <c r="CA303" s="190">
        <f xml:space="preserve">  'Generation Calculation'!CZ290-'Bidders Proposed Renewables'!AB265</f>
        <v>169</v>
      </c>
      <c r="CC303" s="171">
        <f t="shared" si="754"/>
        <v>170</v>
      </c>
      <c r="CD303" s="172">
        <f t="shared" si="755"/>
        <v>170</v>
      </c>
      <c r="CE303" s="172">
        <f t="shared" si="756"/>
        <v>170</v>
      </c>
      <c r="CF303" s="172">
        <f t="shared" si="757"/>
        <v>170</v>
      </c>
      <c r="CG303" s="172">
        <f t="shared" si="758"/>
        <v>170</v>
      </c>
      <c r="CH303" s="172">
        <f t="shared" si="759"/>
        <v>170</v>
      </c>
      <c r="CI303" s="172">
        <f t="shared" si="760"/>
        <v>170</v>
      </c>
      <c r="CJ303" s="172">
        <f t="shared" si="761"/>
        <v>130</v>
      </c>
      <c r="CK303" s="172">
        <f t="shared" si="762"/>
        <v>110.00000000000001</v>
      </c>
      <c r="CL303" s="172">
        <f t="shared" si="763"/>
        <v>100</v>
      </c>
      <c r="CM303" s="172">
        <f t="shared" si="764"/>
        <v>120</v>
      </c>
      <c r="CN303" s="172">
        <f t="shared" si="765"/>
        <v>120</v>
      </c>
      <c r="CO303" s="172">
        <f t="shared" si="766"/>
        <v>130</v>
      </c>
      <c r="CP303" s="172">
        <f t="shared" si="767"/>
        <v>140</v>
      </c>
      <c r="CQ303" s="172">
        <f t="shared" si="768"/>
        <v>160</v>
      </c>
      <c r="CR303" s="172">
        <f t="shared" si="769"/>
        <v>160</v>
      </c>
      <c r="CS303" s="172">
        <f t="shared" si="770"/>
        <v>160</v>
      </c>
      <c r="CT303" s="172">
        <f t="shared" si="771"/>
        <v>160</v>
      </c>
      <c r="CU303" s="172">
        <f t="shared" si="772"/>
        <v>170</v>
      </c>
      <c r="CV303" s="172">
        <f t="shared" si="773"/>
        <v>170</v>
      </c>
      <c r="CW303" s="172">
        <f t="shared" si="774"/>
        <v>170</v>
      </c>
      <c r="CX303" s="172">
        <f t="shared" si="775"/>
        <v>170</v>
      </c>
      <c r="CY303" s="172">
        <f t="shared" si="776"/>
        <v>170</v>
      </c>
      <c r="CZ303" s="172">
        <f t="shared" si="777"/>
        <v>170</v>
      </c>
      <c r="DB303" s="171">
        <f t="shared" si="778"/>
        <v>160</v>
      </c>
      <c r="DC303" s="172">
        <f t="shared" si="779"/>
        <v>160</v>
      </c>
      <c r="DD303" s="172">
        <f t="shared" si="780"/>
        <v>160</v>
      </c>
      <c r="DE303" s="172">
        <f t="shared" si="781"/>
        <v>160</v>
      </c>
      <c r="DF303" s="172">
        <f t="shared" si="782"/>
        <v>160</v>
      </c>
      <c r="DG303" s="172">
        <f t="shared" si="783"/>
        <v>160</v>
      </c>
      <c r="DH303" s="172">
        <f t="shared" si="784"/>
        <v>160</v>
      </c>
      <c r="DI303" s="172">
        <f t="shared" si="785"/>
        <v>120</v>
      </c>
      <c r="DJ303" s="172">
        <f t="shared" si="786"/>
        <v>100</v>
      </c>
      <c r="DK303" s="172">
        <f t="shared" si="787"/>
        <v>90</v>
      </c>
      <c r="DL303" s="172">
        <f t="shared" si="788"/>
        <v>110.00000000000001</v>
      </c>
      <c r="DM303" s="172">
        <f t="shared" si="789"/>
        <v>110.00000000000001</v>
      </c>
      <c r="DN303" s="172">
        <f t="shared" si="790"/>
        <v>120</v>
      </c>
      <c r="DO303" s="172">
        <f t="shared" si="791"/>
        <v>130</v>
      </c>
      <c r="DP303" s="172">
        <f t="shared" si="792"/>
        <v>150</v>
      </c>
      <c r="DQ303" s="172">
        <f t="shared" si="793"/>
        <v>150</v>
      </c>
      <c r="DR303" s="172">
        <f t="shared" si="794"/>
        <v>150</v>
      </c>
      <c r="DS303" s="172">
        <f t="shared" si="795"/>
        <v>150</v>
      </c>
      <c r="DT303" s="172">
        <f t="shared" si="796"/>
        <v>160</v>
      </c>
      <c r="DU303" s="172">
        <f t="shared" si="797"/>
        <v>160</v>
      </c>
      <c r="DV303" s="172">
        <f t="shared" si="798"/>
        <v>160</v>
      </c>
      <c r="DW303" s="172">
        <f t="shared" si="799"/>
        <v>160</v>
      </c>
      <c r="DX303" s="172">
        <f t="shared" si="800"/>
        <v>160</v>
      </c>
      <c r="DY303" s="172">
        <f t="shared" si="801"/>
        <v>160</v>
      </c>
      <c r="EA303" s="171">
        <f t="shared" si="802"/>
        <v>8200</v>
      </c>
      <c r="EB303" s="172">
        <f t="shared" si="803"/>
        <v>8200</v>
      </c>
      <c r="EC303" s="172">
        <f t="shared" si="804"/>
        <v>8200</v>
      </c>
      <c r="ED303" s="172">
        <f t="shared" si="805"/>
        <v>8200</v>
      </c>
      <c r="EE303" s="172">
        <f t="shared" si="806"/>
        <v>8200</v>
      </c>
      <c r="EF303" s="172">
        <f t="shared" si="807"/>
        <v>8200</v>
      </c>
      <c r="EG303" s="172">
        <f t="shared" si="808"/>
        <v>8200</v>
      </c>
      <c r="EH303" s="172">
        <f t="shared" si="809"/>
        <v>8600</v>
      </c>
      <c r="EI303" s="172">
        <f t="shared" si="810"/>
        <v>8800</v>
      </c>
      <c r="EJ303" s="172">
        <f t="shared" si="811"/>
        <v>8900</v>
      </c>
      <c r="EK303" s="172">
        <f t="shared" si="812"/>
        <v>8700</v>
      </c>
      <c r="EL303" s="172">
        <f t="shared" si="813"/>
        <v>8700</v>
      </c>
      <c r="EM303" s="172">
        <f t="shared" si="814"/>
        <v>8600</v>
      </c>
      <c r="EN303" s="172">
        <f t="shared" si="815"/>
        <v>8500</v>
      </c>
      <c r="EO303" s="172">
        <f t="shared" si="816"/>
        <v>8300</v>
      </c>
      <c r="EP303" s="172">
        <f t="shared" si="817"/>
        <v>8300</v>
      </c>
      <c r="EQ303" s="172">
        <f t="shared" si="818"/>
        <v>8300</v>
      </c>
      <c r="ER303" s="172">
        <f t="shared" si="819"/>
        <v>8300</v>
      </c>
      <c r="ES303" s="172">
        <f t="shared" si="820"/>
        <v>8200</v>
      </c>
      <c r="ET303" s="172">
        <f t="shared" si="821"/>
        <v>8200</v>
      </c>
      <c r="EU303" s="172">
        <f t="shared" si="822"/>
        <v>8200</v>
      </c>
      <c r="EV303" s="172">
        <f t="shared" si="823"/>
        <v>8200</v>
      </c>
      <c r="EW303" s="172">
        <f t="shared" si="824"/>
        <v>8200</v>
      </c>
      <c r="EX303" s="172">
        <f t="shared" si="825"/>
        <v>8200</v>
      </c>
      <c r="EZ303" s="171">
        <f t="shared" si="826"/>
        <v>8300</v>
      </c>
      <c r="FA303" s="172">
        <f t="shared" si="827"/>
        <v>8300</v>
      </c>
      <c r="FB303" s="172">
        <f t="shared" si="828"/>
        <v>8300</v>
      </c>
      <c r="FC303" s="172">
        <f t="shared" si="829"/>
        <v>8300</v>
      </c>
      <c r="FD303" s="172">
        <f t="shared" si="830"/>
        <v>8300</v>
      </c>
      <c r="FE303" s="172">
        <f t="shared" si="831"/>
        <v>8300</v>
      </c>
      <c r="FF303" s="172">
        <f t="shared" si="832"/>
        <v>8300</v>
      </c>
      <c r="FG303" s="172">
        <f t="shared" si="833"/>
        <v>8700</v>
      </c>
      <c r="FH303" s="172">
        <f t="shared" si="834"/>
        <v>8900</v>
      </c>
      <c r="FI303" s="172">
        <f t="shared" si="835"/>
        <v>9000</v>
      </c>
      <c r="FJ303" s="172">
        <f t="shared" si="836"/>
        <v>8800</v>
      </c>
      <c r="FK303" s="172">
        <f t="shared" si="837"/>
        <v>8800</v>
      </c>
      <c r="FL303" s="172">
        <f t="shared" si="838"/>
        <v>8700</v>
      </c>
      <c r="FM303" s="172">
        <f t="shared" si="839"/>
        <v>8600</v>
      </c>
      <c r="FN303" s="172">
        <f t="shared" si="840"/>
        <v>8400</v>
      </c>
      <c r="FO303" s="172">
        <f t="shared" si="841"/>
        <v>8400</v>
      </c>
      <c r="FP303" s="172">
        <f t="shared" si="842"/>
        <v>8400</v>
      </c>
      <c r="FQ303" s="172">
        <f t="shared" si="843"/>
        <v>8400</v>
      </c>
      <c r="FR303" s="172">
        <f t="shared" si="844"/>
        <v>8300</v>
      </c>
      <c r="FS303" s="172">
        <f t="shared" si="845"/>
        <v>8300</v>
      </c>
      <c r="FT303" s="172">
        <f t="shared" si="846"/>
        <v>8300</v>
      </c>
      <c r="FU303" s="172">
        <f t="shared" si="847"/>
        <v>8300</v>
      </c>
      <c r="FV303" s="172">
        <f t="shared" si="848"/>
        <v>8300</v>
      </c>
      <c r="FW303" s="172">
        <f t="shared" si="849"/>
        <v>8300</v>
      </c>
    </row>
    <row r="304" spans="3:179" ht="14.25" customHeight="1" x14ac:dyDescent="0.25">
      <c r="C304" s="132">
        <v>2042</v>
      </c>
      <c r="D304" s="14" t="s">
        <v>167</v>
      </c>
      <c r="E304" s="171">
        <f t="shared" ref="E304:E346" si="850" xml:space="preserve"> AE304 * BD304 / 1000</f>
        <v>1387.49</v>
      </c>
      <c r="F304" s="172">
        <f t="shared" ref="E304:F346" si="851" xml:space="preserve"> AF304 * BE304 / 1000</f>
        <v>1387.49</v>
      </c>
      <c r="G304" s="172">
        <f t="shared" ref="G304:G346" si="852" xml:space="preserve"> AG304 * BF304 / 1000</f>
        <v>1387.49</v>
      </c>
      <c r="H304" s="172">
        <f t="shared" ref="H304:H346" si="853" xml:space="preserve"> AH304 * BG304 / 1000</f>
        <v>1387.49</v>
      </c>
      <c r="I304" s="172">
        <f t="shared" ref="I304:I346" si="854" xml:space="preserve"> AI304 * BH304 / 1000</f>
        <v>1387.49</v>
      </c>
      <c r="J304" s="172">
        <f t="shared" ref="J304:J346" si="855" xml:space="preserve"> AJ304 * BI304 / 1000</f>
        <v>1387.49</v>
      </c>
      <c r="K304" s="172">
        <f t="shared" ref="K304:K346" si="856" xml:space="preserve"> AK304 * BJ304 / 1000</f>
        <v>1387.49</v>
      </c>
      <c r="L304" s="172">
        <f t="shared" ref="L304:L346" si="857" xml:space="preserve"> AL304 * BK304 / 1000</f>
        <v>1321.29</v>
      </c>
      <c r="M304" s="172">
        <f t="shared" ref="M304:M346" si="858" xml:space="preserve"> AM304 * BL304 / 1000</f>
        <v>1234.5356281777294</v>
      </c>
      <c r="N304" s="172">
        <f t="shared" ref="N304:N346" si="859" xml:space="preserve"> AN304 * BM304 / 1000</f>
        <v>1110.0205596858136</v>
      </c>
      <c r="O304" s="172">
        <f t="shared" ref="O304:O346" si="860" xml:space="preserve"> AO304 * BN304 / 1000</f>
        <v>1123.9270545717575</v>
      </c>
      <c r="P304" s="172">
        <f t="shared" ref="P304:P346" si="861" xml:space="preserve"> AP304 * BO304 / 1000</f>
        <v>1211.1722287512584</v>
      </c>
      <c r="Q304" s="172">
        <f t="shared" ref="Q304:Q346" si="862" xml:space="preserve"> AQ304 * BP304 / 1000</f>
        <v>1239.9796076249179</v>
      </c>
      <c r="R304" s="172">
        <f t="shared" ref="R304:R346" si="863" xml:space="preserve"> AR304 * BQ304 / 1000</f>
        <v>1321.29</v>
      </c>
      <c r="S304" s="172">
        <f t="shared" ref="S304:S346" si="864" xml:space="preserve"> AS304 * BR304 / 1000</f>
        <v>1321.29</v>
      </c>
      <c r="T304" s="172">
        <f t="shared" ref="T304:T346" si="865" xml:space="preserve"> AT304 * BS304 / 1000</f>
        <v>1321.29</v>
      </c>
      <c r="U304" s="172">
        <f t="shared" ref="U304:U346" si="866" xml:space="preserve"> AU304 * BT304 / 1000</f>
        <v>1321.29</v>
      </c>
      <c r="V304" s="172">
        <f t="shared" ref="V304:V346" si="867" xml:space="preserve"> AV304 * BU304 / 1000</f>
        <v>1321.29</v>
      </c>
      <c r="W304" s="172">
        <f t="shared" ref="W304:W346" si="868" xml:space="preserve"> AW304 * BV304 / 1000</f>
        <v>1387.49</v>
      </c>
      <c r="X304" s="172">
        <f t="shared" ref="X304:X346" si="869" xml:space="preserve"> AX304 * BW304 / 1000</f>
        <v>1387.49</v>
      </c>
      <c r="Y304" s="172">
        <f t="shared" ref="Y304:Y346" si="870" xml:space="preserve"> AY304 * BX304 / 1000</f>
        <v>1387.49</v>
      </c>
      <c r="Z304" s="172">
        <f t="shared" ref="Z304:Z346" si="871" xml:space="preserve"> AZ304 * BY304 / 1000</f>
        <v>1387.49</v>
      </c>
      <c r="AA304" s="172">
        <f t="shared" ref="AA304:AA346" si="872" xml:space="preserve"> BA304 * BZ304 / 1000</f>
        <v>1387.49</v>
      </c>
      <c r="AB304" s="172">
        <f t="shared" ref="AB304:AB346" si="873" xml:space="preserve"> BB304 * CA304 / 1000</f>
        <v>1387.49</v>
      </c>
      <c r="AC304" s="176">
        <f xml:space="preserve"> SUM(E304:AB304) * 30</f>
        <v>956542.35236434476</v>
      </c>
      <c r="AD304" s="195"/>
      <c r="AE304" s="171">
        <f t="shared" ref="AE304:AE346" si="874">EA304 + ( (EZ304 - EA304) / (DB304 - CC304) ) * (BD304 - CC304)</f>
        <v>8210</v>
      </c>
      <c r="AF304" s="172">
        <f t="shared" ref="AF304:AF346" si="875">EB304 + ( (FA304 - EB304) / (DC304 - CD304) ) * (BE304 - CD304)</f>
        <v>8210</v>
      </c>
      <c r="AG304" s="172">
        <f t="shared" ref="AG304:AG346" si="876">EC304 + ( (FB304 - EC304) / (DD304 - CE304) ) * (BF304 - CE304)</f>
        <v>8210</v>
      </c>
      <c r="AH304" s="172">
        <f t="shared" ref="AH304:AH346" si="877">ED304 + ( (FC304 - ED304) / (DE304 - CF304) ) * (BG304 - CF304)</f>
        <v>8210</v>
      </c>
      <c r="AI304" s="172">
        <f t="shared" ref="AI304:AI346" si="878">EE304 + ( (FD304 - EE304) / (DF304 - CG304) ) * (BH304 - CG304)</f>
        <v>8210</v>
      </c>
      <c r="AJ304" s="172">
        <f t="shared" ref="AJ304:AJ346" si="879">EF304 + ( (FE304 - EF304) / (DG304 - CH304) ) * (BI304 - CH304)</f>
        <v>8210</v>
      </c>
      <c r="AK304" s="172">
        <f t="shared" ref="AK304:AK346" si="880">EG304 + ( (FF304 - EG304) / (DH304 - CI304) ) * (BJ304 - CI304)</f>
        <v>8210</v>
      </c>
      <c r="AL304" s="172">
        <f t="shared" ref="AL304:AL346" si="881">EH304 + ( (FG304 - EH304) / (DI304 - CJ304) ) * (BK304 - CJ304)</f>
        <v>8310</v>
      </c>
      <c r="AM304" s="172">
        <f t="shared" ref="AM304:AM346" si="882">EI304 + ( (FH304 - EI304) / (DJ304 - CK304) ) * (BL304 - CK304)</f>
        <v>8436.7095832923496</v>
      </c>
      <c r="AN304" s="172">
        <f t="shared" ref="AN304:AN346" si="883">EJ304 + ( (FI304 - EJ304) / (DK304 - CL304) ) * (BM304 - CL304)</f>
        <v>8610.9144217178673</v>
      </c>
      <c r="AO304" s="172">
        <f t="shared" ref="AO304:AO346" si="884">EK304 + ( (FJ304 - EK304) / (DL304 - CM304) ) * (BN304 - CM304)</f>
        <v>8591.8716965706553</v>
      </c>
      <c r="AP304" s="172">
        <f t="shared" ref="AP304:AP346" si="885">EL304 + ( (FK304 - EL304) / (DM304 - CN304) ) * (BO304 - CN304)</f>
        <v>8470.0536519330799</v>
      </c>
      <c r="AQ304" s="172">
        <f t="shared" ref="AQ304:AQ346" si="886">EM304 + ( (FL304 - EM304) / (DN304 - CO304) ) * (BP304 - CO304)</f>
        <v>8428.8940661869565</v>
      </c>
      <c r="AR304" s="172">
        <f t="shared" ref="AR304:AR346" si="887">EN304 + ( (FM304 - EN304) / (DO304 - CP304) ) * (BQ304 - CP304)</f>
        <v>8310</v>
      </c>
      <c r="AS304" s="172">
        <f t="shared" ref="AS304:AS346" si="888">EO304 + ( (FN304 - EO304) / (DP304 - CQ304) ) * (BR304 - CQ304)</f>
        <v>8310</v>
      </c>
      <c r="AT304" s="172">
        <f t="shared" ref="AT304:AT346" si="889">EP304 + ( (FO304 - EP304) / (DQ304 - CR304) ) * (BS304 - CR304)</f>
        <v>8310</v>
      </c>
      <c r="AU304" s="172">
        <f t="shared" ref="AU304:AU346" si="890">EQ304 + ( (FP304 - EQ304) / (DR304 - CS304) ) * (BT304 - CS304)</f>
        <v>8310</v>
      </c>
      <c r="AV304" s="172">
        <f t="shared" ref="AV304:AV346" si="891">ER304 + ( (FQ304 - ER304) / (DS304 - CT304) ) * (BU304 - CT304)</f>
        <v>8310</v>
      </c>
      <c r="AW304" s="172">
        <f t="shared" ref="AW304:AW346" si="892">ES304 + ( (FR304 - ES304) / (DT304 - CU304) ) * (BV304 - CU304)</f>
        <v>8210</v>
      </c>
      <c r="AX304" s="172">
        <f t="shared" ref="AX304:AX346" si="893">ET304 + ( (FS304 - ET304) / (DU304 - CV304) ) * (BW304 - CV304)</f>
        <v>8210</v>
      </c>
      <c r="AY304" s="172">
        <f t="shared" ref="AY304:AY346" si="894">EU304 + ( (FT304 - EU304) / (DV304 - CW304) ) * (BX304 - CW304)</f>
        <v>8210</v>
      </c>
      <c r="AZ304" s="172">
        <f t="shared" ref="AZ304:AZ346" si="895">EV304 + ( (FU304 - EV304) / (DW304 - CX304) ) * (BY304 - CX304)</f>
        <v>8210</v>
      </c>
      <c r="BA304" s="172">
        <f t="shared" ref="BA304:BA346" si="896">EW304 + ( (FV304 - EW304) / (DX304 - CY304) ) * (BZ304 - CY304)</f>
        <v>8210</v>
      </c>
      <c r="BB304" s="172">
        <f t="shared" ref="BB304:BB346" si="897">EX304 + ( (FW304 - EX304) / (DY304 - CZ304) ) * (CA304 - CZ304)</f>
        <v>8210</v>
      </c>
      <c r="BD304" s="189">
        <f xml:space="preserve">  'Generation Calculation'!CC291-'Bidders Proposed Renewables'!E266</f>
        <v>169</v>
      </c>
      <c r="BE304" s="190">
        <f xml:space="preserve">  'Generation Calculation'!CD291-'Bidders Proposed Renewables'!F266</f>
        <v>169</v>
      </c>
      <c r="BF304" s="190">
        <f xml:space="preserve">  'Generation Calculation'!CE291-'Bidders Proposed Renewables'!G266</f>
        <v>169</v>
      </c>
      <c r="BG304" s="190">
        <f xml:space="preserve">  'Generation Calculation'!CF291-'Bidders Proposed Renewables'!H266</f>
        <v>169</v>
      </c>
      <c r="BH304" s="190">
        <f xml:space="preserve">  'Generation Calculation'!CG291-'Bidders Proposed Renewables'!I266</f>
        <v>169</v>
      </c>
      <c r="BI304" s="190">
        <f xml:space="preserve">  'Generation Calculation'!CH291-'Bidders Proposed Renewables'!J266</f>
        <v>169</v>
      </c>
      <c r="BJ304" s="190">
        <f xml:space="preserve">  'Generation Calculation'!CI291-'Bidders Proposed Renewables'!K266</f>
        <v>169</v>
      </c>
      <c r="BK304" s="190">
        <f xml:space="preserve">  'Generation Calculation'!CJ291-'Bidders Proposed Renewables'!L266</f>
        <v>159</v>
      </c>
      <c r="BL304" s="190">
        <f xml:space="preserve">  'Generation Calculation'!CK291-'Bidders Proposed Renewables'!M266</f>
        <v>146.32904167076509</v>
      </c>
      <c r="BM304" s="190">
        <f xml:space="preserve">  'Generation Calculation'!CL291-'Bidders Proposed Renewables'!N266</f>
        <v>128.9085578282133</v>
      </c>
      <c r="BN304" s="190">
        <f xml:space="preserve">  'Generation Calculation'!CM291-'Bidders Proposed Renewables'!O266</f>
        <v>130.81283034293446</v>
      </c>
      <c r="BO304" s="190">
        <f xml:space="preserve">  'Generation Calculation'!CN291-'Bidders Proposed Renewables'!P266</f>
        <v>142.99463480669198</v>
      </c>
      <c r="BP304" s="190">
        <f xml:space="preserve">  'Generation Calculation'!CO291-'Bidders Proposed Renewables'!Q266</f>
        <v>147.11059338130431</v>
      </c>
      <c r="BQ304" s="190">
        <f xml:space="preserve">  'Generation Calculation'!CP291-'Bidders Proposed Renewables'!R266</f>
        <v>159</v>
      </c>
      <c r="BR304" s="190">
        <f xml:space="preserve">  'Generation Calculation'!CQ291-'Bidders Proposed Renewables'!S266</f>
        <v>159</v>
      </c>
      <c r="BS304" s="190">
        <f xml:space="preserve">  'Generation Calculation'!CR291-'Bidders Proposed Renewables'!T266</f>
        <v>159</v>
      </c>
      <c r="BT304" s="190">
        <f xml:space="preserve">  'Generation Calculation'!CS291-'Bidders Proposed Renewables'!U266</f>
        <v>159</v>
      </c>
      <c r="BU304" s="190">
        <f xml:space="preserve">  'Generation Calculation'!CT291-'Bidders Proposed Renewables'!V266</f>
        <v>159</v>
      </c>
      <c r="BV304" s="190">
        <f xml:space="preserve">  'Generation Calculation'!CU291-'Bidders Proposed Renewables'!W266</f>
        <v>169</v>
      </c>
      <c r="BW304" s="190">
        <f xml:space="preserve">  'Generation Calculation'!CV291-'Bidders Proposed Renewables'!X266</f>
        <v>169</v>
      </c>
      <c r="BX304" s="190">
        <f xml:space="preserve">  'Generation Calculation'!CW291-'Bidders Proposed Renewables'!Y266</f>
        <v>169</v>
      </c>
      <c r="BY304" s="190">
        <f xml:space="preserve">  'Generation Calculation'!CX291-'Bidders Proposed Renewables'!Z266</f>
        <v>169</v>
      </c>
      <c r="BZ304" s="190">
        <f xml:space="preserve">  'Generation Calculation'!CY291-'Bidders Proposed Renewables'!AA266</f>
        <v>169</v>
      </c>
      <c r="CA304" s="190">
        <f xml:space="preserve">  'Generation Calculation'!CZ291-'Bidders Proposed Renewables'!AB266</f>
        <v>169</v>
      </c>
      <c r="CC304" s="171">
        <f t="shared" si="754"/>
        <v>170</v>
      </c>
      <c r="CD304" s="172">
        <f t="shared" si="755"/>
        <v>170</v>
      </c>
      <c r="CE304" s="172">
        <f t="shared" si="756"/>
        <v>170</v>
      </c>
      <c r="CF304" s="172">
        <f t="shared" si="757"/>
        <v>170</v>
      </c>
      <c r="CG304" s="172">
        <f t="shared" si="758"/>
        <v>170</v>
      </c>
      <c r="CH304" s="172">
        <f t="shared" si="759"/>
        <v>170</v>
      </c>
      <c r="CI304" s="172">
        <f t="shared" si="760"/>
        <v>170</v>
      </c>
      <c r="CJ304" s="172">
        <f t="shared" si="761"/>
        <v>160</v>
      </c>
      <c r="CK304" s="172">
        <f t="shared" si="762"/>
        <v>150</v>
      </c>
      <c r="CL304" s="172">
        <f t="shared" si="763"/>
        <v>130</v>
      </c>
      <c r="CM304" s="172">
        <f t="shared" si="764"/>
        <v>140</v>
      </c>
      <c r="CN304" s="172">
        <f t="shared" si="765"/>
        <v>150</v>
      </c>
      <c r="CO304" s="172">
        <f t="shared" si="766"/>
        <v>150</v>
      </c>
      <c r="CP304" s="172">
        <f t="shared" si="767"/>
        <v>160</v>
      </c>
      <c r="CQ304" s="172">
        <f t="shared" si="768"/>
        <v>160</v>
      </c>
      <c r="CR304" s="172">
        <f t="shared" si="769"/>
        <v>160</v>
      </c>
      <c r="CS304" s="172">
        <f t="shared" si="770"/>
        <v>160</v>
      </c>
      <c r="CT304" s="172">
        <f t="shared" si="771"/>
        <v>160</v>
      </c>
      <c r="CU304" s="172">
        <f t="shared" si="772"/>
        <v>170</v>
      </c>
      <c r="CV304" s="172">
        <f t="shared" si="773"/>
        <v>170</v>
      </c>
      <c r="CW304" s="172">
        <f t="shared" si="774"/>
        <v>170</v>
      </c>
      <c r="CX304" s="172">
        <f t="shared" si="775"/>
        <v>170</v>
      </c>
      <c r="CY304" s="172">
        <f t="shared" si="776"/>
        <v>170</v>
      </c>
      <c r="CZ304" s="172">
        <f t="shared" si="777"/>
        <v>170</v>
      </c>
      <c r="DB304" s="171">
        <f t="shared" si="778"/>
        <v>160</v>
      </c>
      <c r="DC304" s="172">
        <f t="shared" si="779"/>
        <v>160</v>
      </c>
      <c r="DD304" s="172">
        <f t="shared" si="780"/>
        <v>160</v>
      </c>
      <c r="DE304" s="172">
        <f t="shared" si="781"/>
        <v>160</v>
      </c>
      <c r="DF304" s="172">
        <f t="shared" si="782"/>
        <v>160</v>
      </c>
      <c r="DG304" s="172">
        <f t="shared" si="783"/>
        <v>160</v>
      </c>
      <c r="DH304" s="172">
        <f t="shared" si="784"/>
        <v>160</v>
      </c>
      <c r="DI304" s="172">
        <f t="shared" si="785"/>
        <v>150</v>
      </c>
      <c r="DJ304" s="172">
        <f t="shared" si="786"/>
        <v>140</v>
      </c>
      <c r="DK304" s="172">
        <f t="shared" si="787"/>
        <v>120</v>
      </c>
      <c r="DL304" s="172">
        <f t="shared" si="788"/>
        <v>130</v>
      </c>
      <c r="DM304" s="172">
        <f t="shared" si="789"/>
        <v>140</v>
      </c>
      <c r="DN304" s="172">
        <f t="shared" si="790"/>
        <v>140</v>
      </c>
      <c r="DO304" s="172">
        <f t="shared" si="791"/>
        <v>150</v>
      </c>
      <c r="DP304" s="172">
        <f t="shared" si="792"/>
        <v>150</v>
      </c>
      <c r="DQ304" s="172">
        <f t="shared" si="793"/>
        <v>150</v>
      </c>
      <c r="DR304" s="172">
        <f t="shared" si="794"/>
        <v>150</v>
      </c>
      <c r="DS304" s="172">
        <f t="shared" si="795"/>
        <v>150</v>
      </c>
      <c r="DT304" s="172">
        <f t="shared" si="796"/>
        <v>160</v>
      </c>
      <c r="DU304" s="172">
        <f t="shared" si="797"/>
        <v>160</v>
      </c>
      <c r="DV304" s="172">
        <f t="shared" si="798"/>
        <v>160</v>
      </c>
      <c r="DW304" s="172">
        <f t="shared" si="799"/>
        <v>160</v>
      </c>
      <c r="DX304" s="172">
        <f t="shared" si="800"/>
        <v>160</v>
      </c>
      <c r="DY304" s="172">
        <f t="shared" si="801"/>
        <v>160</v>
      </c>
      <c r="EA304" s="171">
        <f t="shared" si="802"/>
        <v>8200</v>
      </c>
      <c r="EB304" s="172">
        <f t="shared" si="803"/>
        <v>8200</v>
      </c>
      <c r="EC304" s="172">
        <f t="shared" si="804"/>
        <v>8200</v>
      </c>
      <c r="ED304" s="172">
        <f t="shared" si="805"/>
        <v>8200</v>
      </c>
      <c r="EE304" s="172">
        <f t="shared" si="806"/>
        <v>8200</v>
      </c>
      <c r="EF304" s="172">
        <f t="shared" si="807"/>
        <v>8200</v>
      </c>
      <c r="EG304" s="172">
        <f t="shared" si="808"/>
        <v>8200</v>
      </c>
      <c r="EH304" s="172">
        <f t="shared" si="809"/>
        <v>8300</v>
      </c>
      <c r="EI304" s="172">
        <f t="shared" si="810"/>
        <v>8400</v>
      </c>
      <c r="EJ304" s="172">
        <f t="shared" si="811"/>
        <v>8600</v>
      </c>
      <c r="EK304" s="172">
        <f t="shared" si="812"/>
        <v>8500</v>
      </c>
      <c r="EL304" s="172">
        <f t="shared" si="813"/>
        <v>8400</v>
      </c>
      <c r="EM304" s="172">
        <f t="shared" si="814"/>
        <v>8400</v>
      </c>
      <c r="EN304" s="172">
        <f t="shared" si="815"/>
        <v>8300</v>
      </c>
      <c r="EO304" s="172">
        <f t="shared" si="816"/>
        <v>8300</v>
      </c>
      <c r="EP304" s="172">
        <f t="shared" si="817"/>
        <v>8300</v>
      </c>
      <c r="EQ304" s="172">
        <f t="shared" si="818"/>
        <v>8300</v>
      </c>
      <c r="ER304" s="172">
        <f t="shared" si="819"/>
        <v>8300</v>
      </c>
      <c r="ES304" s="172">
        <f t="shared" si="820"/>
        <v>8200</v>
      </c>
      <c r="ET304" s="172">
        <f t="shared" si="821"/>
        <v>8200</v>
      </c>
      <c r="EU304" s="172">
        <f t="shared" si="822"/>
        <v>8200</v>
      </c>
      <c r="EV304" s="172">
        <f t="shared" si="823"/>
        <v>8200</v>
      </c>
      <c r="EW304" s="172">
        <f t="shared" si="824"/>
        <v>8200</v>
      </c>
      <c r="EX304" s="172">
        <f t="shared" si="825"/>
        <v>8200</v>
      </c>
      <c r="EZ304" s="171">
        <f t="shared" si="826"/>
        <v>8300</v>
      </c>
      <c r="FA304" s="172">
        <f t="shared" si="827"/>
        <v>8300</v>
      </c>
      <c r="FB304" s="172">
        <f t="shared" si="828"/>
        <v>8300</v>
      </c>
      <c r="FC304" s="172">
        <f t="shared" si="829"/>
        <v>8300</v>
      </c>
      <c r="FD304" s="172">
        <f t="shared" si="830"/>
        <v>8300</v>
      </c>
      <c r="FE304" s="172">
        <f t="shared" si="831"/>
        <v>8300</v>
      </c>
      <c r="FF304" s="172">
        <f t="shared" si="832"/>
        <v>8300</v>
      </c>
      <c r="FG304" s="172">
        <f t="shared" si="833"/>
        <v>8400</v>
      </c>
      <c r="FH304" s="172">
        <f t="shared" si="834"/>
        <v>8500</v>
      </c>
      <c r="FI304" s="172">
        <f t="shared" si="835"/>
        <v>8700</v>
      </c>
      <c r="FJ304" s="172">
        <f t="shared" si="836"/>
        <v>8600</v>
      </c>
      <c r="FK304" s="172">
        <f t="shared" si="837"/>
        <v>8500</v>
      </c>
      <c r="FL304" s="172">
        <f t="shared" si="838"/>
        <v>8500</v>
      </c>
      <c r="FM304" s="172">
        <f t="shared" si="839"/>
        <v>8400</v>
      </c>
      <c r="FN304" s="172">
        <f t="shared" si="840"/>
        <v>8400</v>
      </c>
      <c r="FO304" s="172">
        <f t="shared" si="841"/>
        <v>8400</v>
      </c>
      <c r="FP304" s="172">
        <f t="shared" si="842"/>
        <v>8400</v>
      </c>
      <c r="FQ304" s="172">
        <f t="shared" si="843"/>
        <v>8400</v>
      </c>
      <c r="FR304" s="172">
        <f t="shared" si="844"/>
        <v>8300</v>
      </c>
      <c r="FS304" s="172">
        <f t="shared" si="845"/>
        <v>8300</v>
      </c>
      <c r="FT304" s="172">
        <f t="shared" si="846"/>
        <v>8300</v>
      </c>
      <c r="FU304" s="172">
        <f t="shared" si="847"/>
        <v>8300</v>
      </c>
      <c r="FV304" s="172">
        <f t="shared" si="848"/>
        <v>8300</v>
      </c>
      <c r="FW304" s="172">
        <f t="shared" si="849"/>
        <v>8300</v>
      </c>
    </row>
    <row r="305" spans="3:179" ht="14.25" customHeight="1" x14ac:dyDescent="0.25">
      <c r="C305" s="132">
        <v>2042</v>
      </c>
      <c r="D305" s="14" t="s">
        <v>168</v>
      </c>
      <c r="E305" s="171">
        <f t="shared" si="850"/>
        <v>1387.49</v>
      </c>
      <c r="F305" s="172">
        <f t="shared" si="851"/>
        <v>1387.49</v>
      </c>
      <c r="G305" s="172">
        <f t="shared" si="852"/>
        <v>1387.49</v>
      </c>
      <c r="H305" s="172">
        <f t="shared" si="853"/>
        <v>1387.49</v>
      </c>
      <c r="I305" s="172">
        <f t="shared" si="854"/>
        <v>1387.49</v>
      </c>
      <c r="J305" s="172">
        <f t="shared" si="855"/>
        <v>1387.49</v>
      </c>
      <c r="K305" s="172">
        <f t="shared" si="856"/>
        <v>1387.49</v>
      </c>
      <c r="L305" s="172">
        <f t="shared" si="857"/>
        <v>1321.29</v>
      </c>
      <c r="M305" s="172">
        <f t="shared" si="858"/>
        <v>1197.6633868282486</v>
      </c>
      <c r="N305" s="172">
        <f t="shared" si="859"/>
        <v>1094.3734823769237</v>
      </c>
      <c r="O305" s="172">
        <f t="shared" si="860"/>
        <v>1078.6171661897818</v>
      </c>
      <c r="P305" s="172">
        <f t="shared" si="861"/>
        <v>1190.9034427996598</v>
      </c>
      <c r="Q305" s="172">
        <f t="shared" si="862"/>
        <v>1197.6913605442571</v>
      </c>
      <c r="R305" s="172">
        <f t="shared" si="863"/>
        <v>1252.4020650909417</v>
      </c>
      <c r="S305" s="172">
        <f t="shared" si="864"/>
        <v>1321.29</v>
      </c>
      <c r="T305" s="172">
        <f t="shared" si="865"/>
        <v>1321.29</v>
      </c>
      <c r="U305" s="172">
        <f t="shared" si="866"/>
        <v>1321.29</v>
      </c>
      <c r="V305" s="172">
        <f t="shared" si="867"/>
        <v>1321.29</v>
      </c>
      <c r="W305" s="172">
        <f t="shared" si="868"/>
        <v>1387.49</v>
      </c>
      <c r="X305" s="172">
        <f t="shared" si="869"/>
        <v>1387.49</v>
      </c>
      <c r="Y305" s="172">
        <f t="shared" si="870"/>
        <v>1387.49</v>
      </c>
      <c r="Z305" s="172">
        <f t="shared" si="871"/>
        <v>1387.49</v>
      </c>
      <c r="AA305" s="172">
        <f t="shared" si="872"/>
        <v>1387.49</v>
      </c>
      <c r="AB305" s="172">
        <f t="shared" si="873"/>
        <v>1387.49</v>
      </c>
      <c r="AC305" s="176">
        <f xml:space="preserve"> SUM(E305:AB305) * 31</f>
        <v>981319.59801872459</v>
      </c>
      <c r="AD305" s="195"/>
      <c r="AE305" s="171">
        <f t="shared" si="874"/>
        <v>8210</v>
      </c>
      <c r="AF305" s="172">
        <f t="shared" si="875"/>
        <v>8210</v>
      </c>
      <c r="AG305" s="172">
        <f t="shared" si="876"/>
        <v>8210</v>
      </c>
      <c r="AH305" s="172">
        <f t="shared" si="877"/>
        <v>8210</v>
      </c>
      <c r="AI305" s="172">
        <f t="shared" si="878"/>
        <v>8210</v>
      </c>
      <c r="AJ305" s="172">
        <f t="shared" si="879"/>
        <v>8210</v>
      </c>
      <c r="AK305" s="172">
        <f t="shared" si="880"/>
        <v>8210</v>
      </c>
      <c r="AL305" s="172">
        <f t="shared" si="881"/>
        <v>8310</v>
      </c>
      <c r="AM305" s="172">
        <f t="shared" si="882"/>
        <v>8489.1900389379371</v>
      </c>
      <c r="AN305" s="172">
        <f t="shared" si="883"/>
        <v>8632.2228580343635</v>
      </c>
      <c r="AO305" s="172">
        <f t="shared" si="884"/>
        <v>8653.5561745573923</v>
      </c>
      <c r="AP305" s="172">
        <f t="shared" si="885"/>
        <v>8498.7273172228106</v>
      </c>
      <c r="AQ305" s="172">
        <f t="shared" si="886"/>
        <v>8489.150518776707</v>
      </c>
      <c r="AR305" s="172">
        <f t="shared" si="887"/>
        <v>8410.9939828162915</v>
      </c>
      <c r="AS305" s="172">
        <f t="shared" si="888"/>
        <v>8310</v>
      </c>
      <c r="AT305" s="172">
        <f t="shared" si="889"/>
        <v>8310</v>
      </c>
      <c r="AU305" s="172">
        <f t="shared" si="890"/>
        <v>8310</v>
      </c>
      <c r="AV305" s="172">
        <f t="shared" si="891"/>
        <v>8310</v>
      </c>
      <c r="AW305" s="172">
        <f t="shared" si="892"/>
        <v>8210</v>
      </c>
      <c r="AX305" s="172">
        <f t="shared" si="893"/>
        <v>8210</v>
      </c>
      <c r="AY305" s="172">
        <f t="shared" si="894"/>
        <v>8210</v>
      </c>
      <c r="AZ305" s="172">
        <f t="shared" si="895"/>
        <v>8210</v>
      </c>
      <c r="BA305" s="172">
        <f t="shared" si="896"/>
        <v>8210</v>
      </c>
      <c r="BB305" s="172">
        <f t="shared" si="897"/>
        <v>8210</v>
      </c>
      <c r="BD305" s="189">
        <f xml:space="preserve">  'Generation Calculation'!CC292-'Bidders Proposed Renewables'!E267</f>
        <v>169</v>
      </c>
      <c r="BE305" s="190">
        <f xml:space="preserve">  'Generation Calculation'!CD292-'Bidders Proposed Renewables'!F267</f>
        <v>169</v>
      </c>
      <c r="BF305" s="190">
        <f xml:space="preserve">  'Generation Calculation'!CE292-'Bidders Proposed Renewables'!G267</f>
        <v>169</v>
      </c>
      <c r="BG305" s="190">
        <f xml:space="preserve">  'Generation Calculation'!CF292-'Bidders Proposed Renewables'!H267</f>
        <v>169</v>
      </c>
      <c r="BH305" s="190">
        <f xml:space="preserve">  'Generation Calculation'!CG292-'Bidders Proposed Renewables'!I267</f>
        <v>169</v>
      </c>
      <c r="BI305" s="190">
        <f xml:space="preserve">  'Generation Calculation'!CH292-'Bidders Proposed Renewables'!J267</f>
        <v>169</v>
      </c>
      <c r="BJ305" s="190">
        <f xml:space="preserve">  'Generation Calculation'!CI292-'Bidders Proposed Renewables'!K267</f>
        <v>169</v>
      </c>
      <c r="BK305" s="190">
        <f xml:space="preserve">  'Generation Calculation'!CJ292-'Bidders Proposed Renewables'!L267</f>
        <v>159</v>
      </c>
      <c r="BL305" s="190">
        <f xml:space="preserve">  'Generation Calculation'!CK292-'Bidders Proposed Renewables'!M267</f>
        <v>141.08099610620633</v>
      </c>
      <c r="BM305" s="190">
        <f xml:space="preserve">  'Generation Calculation'!CL292-'Bidders Proposed Renewables'!N267</f>
        <v>126.77771419656358</v>
      </c>
      <c r="BN305" s="190">
        <f xml:space="preserve">  'Generation Calculation'!CM292-'Bidders Proposed Renewables'!O267</f>
        <v>124.64438254426082</v>
      </c>
      <c r="BO305" s="190">
        <f xml:space="preserve">  'Generation Calculation'!CN292-'Bidders Proposed Renewables'!P267</f>
        <v>140.127268277719</v>
      </c>
      <c r="BP305" s="190">
        <f xml:space="preserve">  'Generation Calculation'!CO292-'Bidders Proposed Renewables'!Q267</f>
        <v>141.08494812232937</v>
      </c>
      <c r="BQ305" s="190">
        <f xml:space="preserve">  'Generation Calculation'!CP292-'Bidders Proposed Renewables'!R267</f>
        <v>148.90060171837078</v>
      </c>
      <c r="BR305" s="190">
        <f xml:space="preserve">  'Generation Calculation'!CQ292-'Bidders Proposed Renewables'!S267</f>
        <v>159</v>
      </c>
      <c r="BS305" s="190">
        <f xml:space="preserve">  'Generation Calculation'!CR292-'Bidders Proposed Renewables'!T267</f>
        <v>159</v>
      </c>
      <c r="BT305" s="190">
        <f xml:space="preserve">  'Generation Calculation'!CS292-'Bidders Proposed Renewables'!U267</f>
        <v>159</v>
      </c>
      <c r="BU305" s="190">
        <f xml:space="preserve">  'Generation Calculation'!CT292-'Bidders Proposed Renewables'!V267</f>
        <v>159</v>
      </c>
      <c r="BV305" s="190">
        <f xml:space="preserve">  'Generation Calculation'!CU292-'Bidders Proposed Renewables'!W267</f>
        <v>169</v>
      </c>
      <c r="BW305" s="190">
        <f xml:space="preserve">  'Generation Calculation'!CV292-'Bidders Proposed Renewables'!X267</f>
        <v>169</v>
      </c>
      <c r="BX305" s="190">
        <f xml:space="preserve">  'Generation Calculation'!CW292-'Bidders Proposed Renewables'!Y267</f>
        <v>169</v>
      </c>
      <c r="BY305" s="190">
        <f xml:space="preserve">  'Generation Calculation'!CX292-'Bidders Proposed Renewables'!Z267</f>
        <v>169</v>
      </c>
      <c r="BZ305" s="190">
        <f xml:space="preserve">  'Generation Calculation'!CY292-'Bidders Proposed Renewables'!AA267</f>
        <v>169</v>
      </c>
      <c r="CA305" s="190">
        <f xml:space="preserve">  'Generation Calculation'!CZ292-'Bidders Proposed Renewables'!AB267</f>
        <v>169</v>
      </c>
      <c r="CC305" s="171">
        <f t="shared" si="754"/>
        <v>170</v>
      </c>
      <c r="CD305" s="172">
        <f t="shared" si="755"/>
        <v>170</v>
      </c>
      <c r="CE305" s="172">
        <f t="shared" si="756"/>
        <v>170</v>
      </c>
      <c r="CF305" s="172">
        <f t="shared" si="757"/>
        <v>170</v>
      </c>
      <c r="CG305" s="172">
        <f t="shared" si="758"/>
        <v>170</v>
      </c>
      <c r="CH305" s="172">
        <f t="shared" si="759"/>
        <v>170</v>
      </c>
      <c r="CI305" s="172">
        <f t="shared" si="760"/>
        <v>170</v>
      </c>
      <c r="CJ305" s="172">
        <f t="shared" si="761"/>
        <v>160</v>
      </c>
      <c r="CK305" s="172">
        <f t="shared" si="762"/>
        <v>150</v>
      </c>
      <c r="CL305" s="172">
        <f t="shared" si="763"/>
        <v>130</v>
      </c>
      <c r="CM305" s="172">
        <f t="shared" si="764"/>
        <v>130</v>
      </c>
      <c r="CN305" s="172">
        <f t="shared" si="765"/>
        <v>150</v>
      </c>
      <c r="CO305" s="172">
        <f t="shared" si="766"/>
        <v>150</v>
      </c>
      <c r="CP305" s="172">
        <f t="shared" si="767"/>
        <v>150</v>
      </c>
      <c r="CQ305" s="172">
        <f t="shared" si="768"/>
        <v>160</v>
      </c>
      <c r="CR305" s="172">
        <f t="shared" si="769"/>
        <v>160</v>
      </c>
      <c r="CS305" s="172">
        <f t="shared" si="770"/>
        <v>160</v>
      </c>
      <c r="CT305" s="172">
        <f t="shared" si="771"/>
        <v>160</v>
      </c>
      <c r="CU305" s="172">
        <f t="shared" si="772"/>
        <v>170</v>
      </c>
      <c r="CV305" s="172">
        <f t="shared" si="773"/>
        <v>170</v>
      </c>
      <c r="CW305" s="172">
        <f t="shared" si="774"/>
        <v>170</v>
      </c>
      <c r="CX305" s="172">
        <f t="shared" si="775"/>
        <v>170</v>
      </c>
      <c r="CY305" s="172">
        <f t="shared" si="776"/>
        <v>170</v>
      </c>
      <c r="CZ305" s="172">
        <f t="shared" si="777"/>
        <v>170</v>
      </c>
      <c r="DB305" s="171">
        <f t="shared" si="778"/>
        <v>160</v>
      </c>
      <c r="DC305" s="172">
        <f t="shared" si="779"/>
        <v>160</v>
      </c>
      <c r="DD305" s="172">
        <f t="shared" si="780"/>
        <v>160</v>
      </c>
      <c r="DE305" s="172">
        <f t="shared" si="781"/>
        <v>160</v>
      </c>
      <c r="DF305" s="172">
        <f t="shared" si="782"/>
        <v>160</v>
      </c>
      <c r="DG305" s="172">
        <f t="shared" si="783"/>
        <v>160</v>
      </c>
      <c r="DH305" s="172">
        <f t="shared" si="784"/>
        <v>160</v>
      </c>
      <c r="DI305" s="172">
        <f t="shared" si="785"/>
        <v>150</v>
      </c>
      <c r="DJ305" s="172">
        <f t="shared" si="786"/>
        <v>140</v>
      </c>
      <c r="DK305" s="172">
        <f t="shared" si="787"/>
        <v>120</v>
      </c>
      <c r="DL305" s="172">
        <f t="shared" si="788"/>
        <v>120</v>
      </c>
      <c r="DM305" s="172">
        <f t="shared" si="789"/>
        <v>140</v>
      </c>
      <c r="DN305" s="172">
        <f t="shared" si="790"/>
        <v>140</v>
      </c>
      <c r="DO305" s="172">
        <f t="shared" si="791"/>
        <v>140</v>
      </c>
      <c r="DP305" s="172">
        <f t="shared" si="792"/>
        <v>150</v>
      </c>
      <c r="DQ305" s="172">
        <f t="shared" si="793"/>
        <v>150</v>
      </c>
      <c r="DR305" s="172">
        <f t="shared" si="794"/>
        <v>150</v>
      </c>
      <c r="DS305" s="172">
        <f t="shared" si="795"/>
        <v>150</v>
      </c>
      <c r="DT305" s="172">
        <f t="shared" si="796"/>
        <v>160</v>
      </c>
      <c r="DU305" s="172">
        <f t="shared" si="797"/>
        <v>160</v>
      </c>
      <c r="DV305" s="172">
        <f t="shared" si="798"/>
        <v>160</v>
      </c>
      <c r="DW305" s="172">
        <f t="shared" si="799"/>
        <v>160</v>
      </c>
      <c r="DX305" s="172">
        <f t="shared" si="800"/>
        <v>160</v>
      </c>
      <c r="DY305" s="172">
        <f t="shared" si="801"/>
        <v>160</v>
      </c>
      <c r="EA305" s="171">
        <f t="shared" si="802"/>
        <v>8200</v>
      </c>
      <c r="EB305" s="172">
        <f t="shared" si="803"/>
        <v>8200</v>
      </c>
      <c r="EC305" s="172">
        <f t="shared" si="804"/>
        <v>8200</v>
      </c>
      <c r="ED305" s="172">
        <f t="shared" si="805"/>
        <v>8200</v>
      </c>
      <c r="EE305" s="172">
        <f t="shared" si="806"/>
        <v>8200</v>
      </c>
      <c r="EF305" s="172">
        <f t="shared" si="807"/>
        <v>8200</v>
      </c>
      <c r="EG305" s="172">
        <f t="shared" si="808"/>
        <v>8200</v>
      </c>
      <c r="EH305" s="172">
        <f t="shared" si="809"/>
        <v>8300</v>
      </c>
      <c r="EI305" s="172">
        <f t="shared" si="810"/>
        <v>8400</v>
      </c>
      <c r="EJ305" s="172">
        <f t="shared" si="811"/>
        <v>8600</v>
      </c>
      <c r="EK305" s="172">
        <f t="shared" si="812"/>
        <v>8600</v>
      </c>
      <c r="EL305" s="172">
        <f t="shared" si="813"/>
        <v>8400</v>
      </c>
      <c r="EM305" s="172">
        <f t="shared" si="814"/>
        <v>8400</v>
      </c>
      <c r="EN305" s="172">
        <f t="shared" si="815"/>
        <v>8400</v>
      </c>
      <c r="EO305" s="172">
        <f t="shared" si="816"/>
        <v>8300</v>
      </c>
      <c r="EP305" s="172">
        <f t="shared" si="817"/>
        <v>8300</v>
      </c>
      <c r="EQ305" s="172">
        <f t="shared" si="818"/>
        <v>8300</v>
      </c>
      <c r="ER305" s="172">
        <f t="shared" si="819"/>
        <v>8300</v>
      </c>
      <c r="ES305" s="172">
        <f t="shared" si="820"/>
        <v>8200</v>
      </c>
      <c r="ET305" s="172">
        <f t="shared" si="821"/>
        <v>8200</v>
      </c>
      <c r="EU305" s="172">
        <f t="shared" si="822"/>
        <v>8200</v>
      </c>
      <c r="EV305" s="172">
        <f t="shared" si="823"/>
        <v>8200</v>
      </c>
      <c r="EW305" s="172">
        <f t="shared" si="824"/>
        <v>8200</v>
      </c>
      <c r="EX305" s="172">
        <f t="shared" si="825"/>
        <v>8200</v>
      </c>
      <c r="EZ305" s="171">
        <f t="shared" si="826"/>
        <v>8300</v>
      </c>
      <c r="FA305" s="172">
        <f t="shared" si="827"/>
        <v>8300</v>
      </c>
      <c r="FB305" s="172">
        <f t="shared" si="828"/>
        <v>8300</v>
      </c>
      <c r="FC305" s="172">
        <f t="shared" si="829"/>
        <v>8300</v>
      </c>
      <c r="FD305" s="172">
        <f t="shared" si="830"/>
        <v>8300</v>
      </c>
      <c r="FE305" s="172">
        <f t="shared" si="831"/>
        <v>8300</v>
      </c>
      <c r="FF305" s="172">
        <f t="shared" si="832"/>
        <v>8300</v>
      </c>
      <c r="FG305" s="172">
        <f t="shared" si="833"/>
        <v>8400</v>
      </c>
      <c r="FH305" s="172">
        <f t="shared" si="834"/>
        <v>8500</v>
      </c>
      <c r="FI305" s="172">
        <f t="shared" si="835"/>
        <v>8700</v>
      </c>
      <c r="FJ305" s="172">
        <f t="shared" si="836"/>
        <v>8700</v>
      </c>
      <c r="FK305" s="172">
        <f t="shared" si="837"/>
        <v>8500</v>
      </c>
      <c r="FL305" s="172">
        <f t="shared" si="838"/>
        <v>8500</v>
      </c>
      <c r="FM305" s="172">
        <f t="shared" si="839"/>
        <v>8500</v>
      </c>
      <c r="FN305" s="172">
        <f t="shared" si="840"/>
        <v>8400</v>
      </c>
      <c r="FO305" s="172">
        <f t="shared" si="841"/>
        <v>8400</v>
      </c>
      <c r="FP305" s="172">
        <f t="shared" si="842"/>
        <v>8400</v>
      </c>
      <c r="FQ305" s="172">
        <f t="shared" si="843"/>
        <v>8400</v>
      </c>
      <c r="FR305" s="172">
        <f t="shared" si="844"/>
        <v>8300</v>
      </c>
      <c r="FS305" s="172">
        <f t="shared" si="845"/>
        <v>8300</v>
      </c>
      <c r="FT305" s="172">
        <f t="shared" si="846"/>
        <v>8300</v>
      </c>
      <c r="FU305" s="172">
        <f t="shared" si="847"/>
        <v>8300</v>
      </c>
      <c r="FV305" s="172">
        <f t="shared" si="848"/>
        <v>8300</v>
      </c>
      <c r="FW305" s="172">
        <f t="shared" si="849"/>
        <v>8300</v>
      </c>
    </row>
    <row r="306" spans="3:179" ht="14.25" customHeight="1" x14ac:dyDescent="0.25">
      <c r="C306" s="132">
        <v>2042</v>
      </c>
      <c r="D306" s="14" t="s">
        <v>169</v>
      </c>
      <c r="E306" s="171">
        <f t="shared" si="850"/>
        <v>1387.49</v>
      </c>
      <c r="F306" s="172">
        <f t="shared" si="851"/>
        <v>1387.49</v>
      </c>
      <c r="G306" s="172">
        <f t="shared" si="852"/>
        <v>1387.49</v>
      </c>
      <c r="H306" s="172">
        <f t="shared" si="853"/>
        <v>1387.49</v>
      </c>
      <c r="I306" s="172">
        <f t="shared" si="854"/>
        <v>1387.49</v>
      </c>
      <c r="J306" s="172">
        <f t="shared" si="855"/>
        <v>1387.49</v>
      </c>
      <c r="K306" s="172">
        <f t="shared" si="856"/>
        <v>1387.49</v>
      </c>
      <c r="L306" s="172">
        <f t="shared" si="857"/>
        <v>1321.29</v>
      </c>
      <c r="M306" s="172">
        <f t="shared" si="858"/>
        <v>1257.7986548113704</v>
      </c>
      <c r="N306" s="172">
        <f t="shared" si="859"/>
        <v>1176.4422299230009</v>
      </c>
      <c r="O306" s="172">
        <f t="shared" si="860"/>
        <v>1171.7673035183655</v>
      </c>
      <c r="P306" s="172">
        <f t="shared" si="861"/>
        <v>1282.6573361415883</v>
      </c>
      <c r="Q306" s="172">
        <f t="shared" si="862"/>
        <v>1321.29</v>
      </c>
      <c r="R306" s="172">
        <f t="shared" si="863"/>
        <v>1321.29</v>
      </c>
      <c r="S306" s="172">
        <f t="shared" si="864"/>
        <v>1321.29</v>
      </c>
      <c r="T306" s="172">
        <f t="shared" si="865"/>
        <v>1321.29</v>
      </c>
      <c r="U306" s="172">
        <f t="shared" si="866"/>
        <v>1321.29</v>
      </c>
      <c r="V306" s="172">
        <f t="shared" si="867"/>
        <v>1321.29</v>
      </c>
      <c r="W306" s="172">
        <f t="shared" si="868"/>
        <v>1387.49</v>
      </c>
      <c r="X306" s="172">
        <f t="shared" si="869"/>
        <v>1387.49</v>
      </c>
      <c r="Y306" s="172">
        <f t="shared" si="870"/>
        <v>1387.49</v>
      </c>
      <c r="Z306" s="172">
        <f t="shared" si="871"/>
        <v>1387.49</v>
      </c>
      <c r="AA306" s="172">
        <f t="shared" si="872"/>
        <v>1387.49</v>
      </c>
      <c r="AB306" s="172">
        <f t="shared" si="873"/>
        <v>1387.49</v>
      </c>
      <c r="AC306" s="176">
        <f xml:space="preserve"> SUM(E306:AB306) * 31</f>
        <v>997427.03125622449</v>
      </c>
      <c r="AD306" s="195"/>
      <c r="AE306" s="171">
        <f t="shared" si="874"/>
        <v>8210</v>
      </c>
      <c r="AF306" s="172">
        <f t="shared" si="875"/>
        <v>8210</v>
      </c>
      <c r="AG306" s="172">
        <f t="shared" si="876"/>
        <v>8210</v>
      </c>
      <c r="AH306" s="172">
        <f t="shared" si="877"/>
        <v>8210</v>
      </c>
      <c r="AI306" s="172">
        <f t="shared" si="878"/>
        <v>8210</v>
      </c>
      <c r="AJ306" s="172">
        <f t="shared" si="879"/>
        <v>8210</v>
      </c>
      <c r="AK306" s="172">
        <f t="shared" si="880"/>
        <v>8210</v>
      </c>
      <c r="AL306" s="172">
        <f t="shared" si="881"/>
        <v>8310</v>
      </c>
      <c r="AM306" s="172">
        <f t="shared" si="882"/>
        <v>8403.1888815826878</v>
      </c>
      <c r="AN306" s="172">
        <f t="shared" si="883"/>
        <v>8519.0443680024473</v>
      </c>
      <c r="AO306" s="172">
        <f t="shared" si="884"/>
        <v>8525.5876390904396</v>
      </c>
      <c r="AP306" s="172">
        <f t="shared" si="885"/>
        <v>8367.0055075437194</v>
      </c>
      <c r="AQ306" s="172">
        <f t="shared" si="886"/>
        <v>8310</v>
      </c>
      <c r="AR306" s="172">
        <f t="shared" si="887"/>
        <v>8310</v>
      </c>
      <c r="AS306" s="172">
        <f t="shared" si="888"/>
        <v>8310</v>
      </c>
      <c r="AT306" s="172">
        <f t="shared" si="889"/>
        <v>8310</v>
      </c>
      <c r="AU306" s="172">
        <f t="shared" si="890"/>
        <v>8310</v>
      </c>
      <c r="AV306" s="172">
        <f t="shared" si="891"/>
        <v>8310</v>
      </c>
      <c r="AW306" s="172">
        <f t="shared" si="892"/>
        <v>8210</v>
      </c>
      <c r="AX306" s="172">
        <f t="shared" si="893"/>
        <v>8210</v>
      </c>
      <c r="AY306" s="172">
        <f t="shared" si="894"/>
        <v>8210</v>
      </c>
      <c r="AZ306" s="172">
        <f t="shared" si="895"/>
        <v>8210</v>
      </c>
      <c r="BA306" s="172">
        <f t="shared" si="896"/>
        <v>8210</v>
      </c>
      <c r="BB306" s="172">
        <f t="shared" si="897"/>
        <v>8210</v>
      </c>
      <c r="BD306" s="189">
        <f xml:space="preserve">  'Generation Calculation'!CC293-'Bidders Proposed Renewables'!E268</f>
        <v>169</v>
      </c>
      <c r="BE306" s="190">
        <f xml:space="preserve">  'Generation Calculation'!CD293-'Bidders Proposed Renewables'!F268</f>
        <v>169</v>
      </c>
      <c r="BF306" s="190">
        <f xml:space="preserve">  'Generation Calculation'!CE293-'Bidders Proposed Renewables'!G268</f>
        <v>169</v>
      </c>
      <c r="BG306" s="190">
        <f xml:space="preserve">  'Generation Calculation'!CF293-'Bidders Proposed Renewables'!H268</f>
        <v>169</v>
      </c>
      <c r="BH306" s="190">
        <f xml:space="preserve">  'Generation Calculation'!CG293-'Bidders Proposed Renewables'!I268</f>
        <v>169</v>
      </c>
      <c r="BI306" s="190">
        <f xml:space="preserve">  'Generation Calculation'!CH293-'Bidders Proposed Renewables'!J268</f>
        <v>169</v>
      </c>
      <c r="BJ306" s="190">
        <f xml:space="preserve">  'Generation Calculation'!CI293-'Bidders Proposed Renewables'!K268</f>
        <v>169</v>
      </c>
      <c r="BK306" s="190">
        <f xml:space="preserve">  'Generation Calculation'!CJ293-'Bidders Proposed Renewables'!L268</f>
        <v>159</v>
      </c>
      <c r="BL306" s="190">
        <f xml:space="preserve">  'Generation Calculation'!CK293-'Bidders Proposed Renewables'!M268</f>
        <v>149.68111184173119</v>
      </c>
      <c r="BM306" s="190">
        <f xml:space="preserve">  'Generation Calculation'!CL293-'Bidders Proposed Renewables'!N268</f>
        <v>138.09556319975525</v>
      </c>
      <c r="BN306" s="190">
        <f xml:space="preserve">  'Generation Calculation'!CM293-'Bidders Proposed Renewables'!O268</f>
        <v>137.44123609095601</v>
      </c>
      <c r="BO306" s="190">
        <f xml:space="preserve">  'Generation Calculation'!CN293-'Bidders Proposed Renewables'!P268</f>
        <v>153.29944924562801</v>
      </c>
      <c r="BP306" s="190">
        <f xml:space="preserve">  'Generation Calculation'!CO293-'Bidders Proposed Renewables'!Q268</f>
        <v>159</v>
      </c>
      <c r="BQ306" s="190">
        <f xml:space="preserve">  'Generation Calculation'!CP293-'Bidders Proposed Renewables'!R268</f>
        <v>159</v>
      </c>
      <c r="BR306" s="190">
        <f xml:space="preserve">  'Generation Calculation'!CQ293-'Bidders Proposed Renewables'!S268</f>
        <v>159</v>
      </c>
      <c r="BS306" s="190">
        <f xml:space="preserve">  'Generation Calculation'!CR293-'Bidders Proposed Renewables'!T268</f>
        <v>159</v>
      </c>
      <c r="BT306" s="190">
        <f xml:space="preserve">  'Generation Calculation'!CS293-'Bidders Proposed Renewables'!U268</f>
        <v>159</v>
      </c>
      <c r="BU306" s="190">
        <f xml:space="preserve">  'Generation Calculation'!CT293-'Bidders Proposed Renewables'!V268</f>
        <v>159</v>
      </c>
      <c r="BV306" s="190">
        <f xml:space="preserve">  'Generation Calculation'!CU293-'Bidders Proposed Renewables'!W268</f>
        <v>169</v>
      </c>
      <c r="BW306" s="190">
        <f xml:space="preserve">  'Generation Calculation'!CV293-'Bidders Proposed Renewables'!X268</f>
        <v>169</v>
      </c>
      <c r="BX306" s="190">
        <f xml:space="preserve">  'Generation Calculation'!CW293-'Bidders Proposed Renewables'!Y268</f>
        <v>169</v>
      </c>
      <c r="BY306" s="190">
        <f xml:space="preserve">  'Generation Calculation'!CX293-'Bidders Proposed Renewables'!Z268</f>
        <v>169</v>
      </c>
      <c r="BZ306" s="190">
        <f xml:space="preserve">  'Generation Calculation'!CY293-'Bidders Proposed Renewables'!AA268</f>
        <v>169</v>
      </c>
      <c r="CA306" s="190">
        <f xml:space="preserve">  'Generation Calculation'!CZ293-'Bidders Proposed Renewables'!AB268</f>
        <v>169</v>
      </c>
      <c r="CC306" s="171">
        <f t="shared" si="754"/>
        <v>170</v>
      </c>
      <c r="CD306" s="172">
        <f t="shared" si="755"/>
        <v>170</v>
      </c>
      <c r="CE306" s="172">
        <f t="shared" si="756"/>
        <v>170</v>
      </c>
      <c r="CF306" s="172">
        <f t="shared" si="757"/>
        <v>170</v>
      </c>
      <c r="CG306" s="172">
        <f t="shared" si="758"/>
        <v>170</v>
      </c>
      <c r="CH306" s="172">
        <f t="shared" si="759"/>
        <v>170</v>
      </c>
      <c r="CI306" s="172">
        <f t="shared" si="760"/>
        <v>170</v>
      </c>
      <c r="CJ306" s="172">
        <f t="shared" si="761"/>
        <v>160</v>
      </c>
      <c r="CK306" s="172">
        <f t="shared" si="762"/>
        <v>150</v>
      </c>
      <c r="CL306" s="172">
        <f t="shared" si="763"/>
        <v>140</v>
      </c>
      <c r="CM306" s="172">
        <f t="shared" si="764"/>
        <v>140</v>
      </c>
      <c r="CN306" s="172">
        <f t="shared" si="765"/>
        <v>160</v>
      </c>
      <c r="CO306" s="172">
        <f t="shared" si="766"/>
        <v>160</v>
      </c>
      <c r="CP306" s="172">
        <f t="shared" si="767"/>
        <v>160</v>
      </c>
      <c r="CQ306" s="172">
        <f t="shared" si="768"/>
        <v>160</v>
      </c>
      <c r="CR306" s="172">
        <f t="shared" si="769"/>
        <v>160</v>
      </c>
      <c r="CS306" s="172">
        <f t="shared" si="770"/>
        <v>160</v>
      </c>
      <c r="CT306" s="172">
        <f t="shared" si="771"/>
        <v>160</v>
      </c>
      <c r="CU306" s="172">
        <f t="shared" si="772"/>
        <v>170</v>
      </c>
      <c r="CV306" s="172">
        <f t="shared" si="773"/>
        <v>170</v>
      </c>
      <c r="CW306" s="172">
        <f t="shared" si="774"/>
        <v>170</v>
      </c>
      <c r="CX306" s="172">
        <f t="shared" si="775"/>
        <v>170</v>
      </c>
      <c r="CY306" s="172">
        <f t="shared" si="776"/>
        <v>170</v>
      </c>
      <c r="CZ306" s="172">
        <f t="shared" si="777"/>
        <v>170</v>
      </c>
      <c r="DB306" s="171">
        <f t="shared" si="778"/>
        <v>160</v>
      </c>
      <c r="DC306" s="172">
        <f t="shared" si="779"/>
        <v>160</v>
      </c>
      <c r="DD306" s="172">
        <f t="shared" si="780"/>
        <v>160</v>
      </c>
      <c r="DE306" s="172">
        <f t="shared" si="781"/>
        <v>160</v>
      </c>
      <c r="DF306" s="172">
        <f t="shared" si="782"/>
        <v>160</v>
      </c>
      <c r="DG306" s="172">
        <f t="shared" si="783"/>
        <v>160</v>
      </c>
      <c r="DH306" s="172">
        <f t="shared" si="784"/>
        <v>160</v>
      </c>
      <c r="DI306" s="172">
        <f t="shared" si="785"/>
        <v>150</v>
      </c>
      <c r="DJ306" s="172">
        <f t="shared" si="786"/>
        <v>140</v>
      </c>
      <c r="DK306" s="172">
        <f t="shared" si="787"/>
        <v>130</v>
      </c>
      <c r="DL306" s="172">
        <f t="shared" si="788"/>
        <v>130</v>
      </c>
      <c r="DM306" s="172">
        <f t="shared" si="789"/>
        <v>150</v>
      </c>
      <c r="DN306" s="172">
        <f t="shared" si="790"/>
        <v>150</v>
      </c>
      <c r="DO306" s="172">
        <f t="shared" si="791"/>
        <v>150</v>
      </c>
      <c r="DP306" s="172">
        <f t="shared" si="792"/>
        <v>150</v>
      </c>
      <c r="DQ306" s="172">
        <f t="shared" si="793"/>
        <v>150</v>
      </c>
      <c r="DR306" s="172">
        <f t="shared" si="794"/>
        <v>150</v>
      </c>
      <c r="DS306" s="172">
        <f t="shared" si="795"/>
        <v>150</v>
      </c>
      <c r="DT306" s="172">
        <f t="shared" si="796"/>
        <v>160</v>
      </c>
      <c r="DU306" s="172">
        <f t="shared" si="797"/>
        <v>160</v>
      </c>
      <c r="DV306" s="172">
        <f t="shared" si="798"/>
        <v>160</v>
      </c>
      <c r="DW306" s="172">
        <f t="shared" si="799"/>
        <v>160</v>
      </c>
      <c r="DX306" s="172">
        <f t="shared" si="800"/>
        <v>160</v>
      </c>
      <c r="DY306" s="172">
        <f t="shared" si="801"/>
        <v>160</v>
      </c>
      <c r="EA306" s="171">
        <f t="shared" si="802"/>
        <v>8200</v>
      </c>
      <c r="EB306" s="172">
        <f t="shared" si="803"/>
        <v>8200</v>
      </c>
      <c r="EC306" s="172">
        <f t="shared" si="804"/>
        <v>8200</v>
      </c>
      <c r="ED306" s="172">
        <f t="shared" si="805"/>
        <v>8200</v>
      </c>
      <c r="EE306" s="172">
        <f t="shared" si="806"/>
        <v>8200</v>
      </c>
      <c r="EF306" s="172">
        <f t="shared" si="807"/>
        <v>8200</v>
      </c>
      <c r="EG306" s="172">
        <f t="shared" si="808"/>
        <v>8200</v>
      </c>
      <c r="EH306" s="172">
        <f t="shared" si="809"/>
        <v>8300</v>
      </c>
      <c r="EI306" s="172">
        <f t="shared" si="810"/>
        <v>8400</v>
      </c>
      <c r="EJ306" s="172">
        <f t="shared" si="811"/>
        <v>8500</v>
      </c>
      <c r="EK306" s="172">
        <f t="shared" si="812"/>
        <v>8500</v>
      </c>
      <c r="EL306" s="172">
        <f t="shared" si="813"/>
        <v>8300</v>
      </c>
      <c r="EM306" s="172">
        <f t="shared" si="814"/>
        <v>8300</v>
      </c>
      <c r="EN306" s="172">
        <f t="shared" si="815"/>
        <v>8300</v>
      </c>
      <c r="EO306" s="172">
        <f t="shared" si="816"/>
        <v>8300</v>
      </c>
      <c r="EP306" s="172">
        <f t="shared" si="817"/>
        <v>8300</v>
      </c>
      <c r="EQ306" s="172">
        <f t="shared" si="818"/>
        <v>8300</v>
      </c>
      <c r="ER306" s="172">
        <f t="shared" si="819"/>
        <v>8300</v>
      </c>
      <c r="ES306" s="172">
        <f t="shared" si="820"/>
        <v>8200</v>
      </c>
      <c r="ET306" s="172">
        <f t="shared" si="821"/>
        <v>8200</v>
      </c>
      <c r="EU306" s="172">
        <f t="shared" si="822"/>
        <v>8200</v>
      </c>
      <c r="EV306" s="172">
        <f t="shared" si="823"/>
        <v>8200</v>
      </c>
      <c r="EW306" s="172">
        <f t="shared" si="824"/>
        <v>8200</v>
      </c>
      <c r="EX306" s="172">
        <f t="shared" si="825"/>
        <v>8200</v>
      </c>
      <c r="EZ306" s="171">
        <f t="shared" si="826"/>
        <v>8300</v>
      </c>
      <c r="FA306" s="172">
        <f t="shared" si="827"/>
        <v>8300</v>
      </c>
      <c r="FB306" s="172">
        <f t="shared" si="828"/>
        <v>8300</v>
      </c>
      <c r="FC306" s="172">
        <f t="shared" si="829"/>
        <v>8300</v>
      </c>
      <c r="FD306" s="172">
        <f t="shared" si="830"/>
        <v>8300</v>
      </c>
      <c r="FE306" s="172">
        <f t="shared" si="831"/>
        <v>8300</v>
      </c>
      <c r="FF306" s="172">
        <f t="shared" si="832"/>
        <v>8300</v>
      </c>
      <c r="FG306" s="172">
        <f t="shared" si="833"/>
        <v>8400</v>
      </c>
      <c r="FH306" s="172">
        <f t="shared" si="834"/>
        <v>8500</v>
      </c>
      <c r="FI306" s="172">
        <f t="shared" si="835"/>
        <v>8600</v>
      </c>
      <c r="FJ306" s="172">
        <f t="shared" si="836"/>
        <v>8600</v>
      </c>
      <c r="FK306" s="172">
        <f t="shared" si="837"/>
        <v>8400</v>
      </c>
      <c r="FL306" s="172">
        <f t="shared" si="838"/>
        <v>8400</v>
      </c>
      <c r="FM306" s="172">
        <f t="shared" si="839"/>
        <v>8400</v>
      </c>
      <c r="FN306" s="172">
        <f t="shared" si="840"/>
        <v>8400</v>
      </c>
      <c r="FO306" s="172">
        <f t="shared" si="841"/>
        <v>8400</v>
      </c>
      <c r="FP306" s="172">
        <f t="shared" si="842"/>
        <v>8400</v>
      </c>
      <c r="FQ306" s="172">
        <f t="shared" si="843"/>
        <v>8400</v>
      </c>
      <c r="FR306" s="172">
        <f t="shared" si="844"/>
        <v>8300</v>
      </c>
      <c r="FS306" s="172">
        <f t="shared" si="845"/>
        <v>8300</v>
      </c>
      <c r="FT306" s="172">
        <f t="shared" si="846"/>
        <v>8300</v>
      </c>
      <c r="FU306" s="172">
        <f t="shared" si="847"/>
        <v>8300</v>
      </c>
      <c r="FV306" s="172">
        <f t="shared" si="848"/>
        <v>8300</v>
      </c>
      <c r="FW306" s="172">
        <f t="shared" si="849"/>
        <v>8300</v>
      </c>
    </row>
    <row r="307" spans="3:179" ht="14.25" customHeight="1" x14ac:dyDescent="0.25">
      <c r="C307" s="132">
        <v>2042</v>
      </c>
      <c r="D307" s="14" t="s">
        <v>170</v>
      </c>
      <c r="E307" s="171">
        <f t="shared" si="850"/>
        <v>1387.49</v>
      </c>
      <c r="F307" s="172">
        <f t="shared" si="851"/>
        <v>1387.49</v>
      </c>
      <c r="G307" s="172">
        <f t="shared" si="852"/>
        <v>1387.49</v>
      </c>
      <c r="H307" s="172">
        <f t="shared" si="853"/>
        <v>1387.49</v>
      </c>
      <c r="I307" s="172">
        <f t="shared" si="854"/>
        <v>1387.49</v>
      </c>
      <c r="J307" s="172">
        <f t="shared" si="855"/>
        <v>1387.49</v>
      </c>
      <c r="K307" s="172">
        <f t="shared" si="856"/>
        <v>1387.49</v>
      </c>
      <c r="L307" s="172">
        <f t="shared" si="857"/>
        <v>1321.29</v>
      </c>
      <c r="M307" s="172">
        <f t="shared" si="858"/>
        <v>1321.29</v>
      </c>
      <c r="N307" s="172">
        <f t="shared" si="859"/>
        <v>1261.9466344675968</v>
      </c>
      <c r="O307" s="172">
        <f t="shared" si="860"/>
        <v>1224.7685153344728</v>
      </c>
      <c r="P307" s="172">
        <f t="shared" si="861"/>
        <v>1264.3981428281868</v>
      </c>
      <c r="Q307" s="172">
        <f t="shared" si="862"/>
        <v>1269.3222458964472</v>
      </c>
      <c r="R307" s="172">
        <f t="shared" si="863"/>
        <v>1321.29</v>
      </c>
      <c r="S307" s="172">
        <f t="shared" si="864"/>
        <v>1321.29</v>
      </c>
      <c r="T307" s="172">
        <f t="shared" si="865"/>
        <v>1321.29</v>
      </c>
      <c r="U307" s="172">
        <f t="shared" si="866"/>
        <v>1321.29</v>
      </c>
      <c r="V307" s="172">
        <f t="shared" si="867"/>
        <v>1321.29</v>
      </c>
      <c r="W307" s="172">
        <f t="shared" si="868"/>
        <v>1387.49</v>
      </c>
      <c r="X307" s="172">
        <f t="shared" si="869"/>
        <v>1387.49</v>
      </c>
      <c r="Y307" s="172">
        <f t="shared" si="870"/>
        <v>1387.49</v>
      </c>
      <c r="Z307" s="172">
        <f t="shared" si="871"/>
        <v>1387.49</v>
      </c>
      <c r="AA307" s="172">
        <f t="shared" si="872"/>
        <v>1387.49</v>
      </c>
      <c r="AB307" s="172">
        <f t="shared" si="873"/>
        <v>1387.49</v>
      </c>
      <c r="AC307" s="176">
        <f xml:space="preserve"> SUM(E307:AB307) * 30</f>
        <v>969205.06615580164</v>
      </c>
      <c r="AD307" s="195"/>
      <c r="AE307" s="171">
        <f t="shared" si="874"/>
        <v>8210</v>
      </c>
      <c r="AF307" s="172">
        <f t="shared" si="875"/>
        <v>8210</v>
      </c>
      <c r="AG307" s="172">
        <f t="shared" si="876"/>
        <v>8210</v>
      </c>
      <c r="AH307" s="172">
        <f t="shared" si="877"/>
        <v>8210</v>
      </c>
      <c r="AI307" s="172">
        <f t="shared" si="878"/>
        <v>8210</v>
      </c>
      <c r="AJ307" s="172">
        <f t="shared" si="879"/>
        <v>8210</v>
      </c>
      <c r="AK307" s="172">
        <f t="shared" si="880"/>
        <v>8210</v>
      </c>
      <c r="AL307" s="172">
        <f t="shared" si="881"/>
        <v>8310</v>
      </c>
      <c r="AM307" s="172">
        <f t="shared" si="882"/>
        <v>8310</v>
      </c>
      <c r="AN307" s="172">
        <f t="shared" si="883"/>
        <v>8397.1776361719494</v>
      </c>
      <c r="AO307" s="172">
        <f t="shared" si="884"/>
        <v>8450.6877676615586</v>
      </c>
      <c r="AP307" s="172">
        <f t="shared" si="885"/>
        <v>8393.6199807351168</v>
      </c>
      <c r="AQ307" s="172">
        <f t="shared" si="886"/>
        <v>8386.4629404426196</v>
      </c>
      <c r="AR307" s="172">
        <f t="shared" si="887"/>
        <v>8310</v>
      </c>
      <c r="AS307" s="172">
        <f t="shared" si="888"/>
        <v>8310</v>
      </c>
      <c r="AT307" s="172">
        <f t="shared" si="889"/>
        <v>8310</v>
      </c>
      <c r="AU307" s="172">
        <f t="shared" si="890"/>
        <v>8310</v>
      </c>
      <c r="AV307" s="172">
        <f t="shared" si="891"/>
        <v>8310</v>
      </c>
      <c r="AW307" s="172">
        <f t="shared" si="892"/>
        <v>8210</v>
      </c>
      <c r="AX307" s="172">
        <f t="shared" si="893"/>
        <v>8210</v>
      </c>
      <c r="AY307" s="172">
        <f t="shared" si="894"/>
        <v>8210</v>
      </c>
      <c r="AZ307" s="172">
        <f t="shared" si="895"/>
        <v>8210</v>
      </c>
      <c r="BA307" s="172">
        <f t="shared" si="896"/>
        <v>8210</v>
      </c>
      <c r="BB307" s="172">
        <f t="shared" si="897"/>
        <v>8210</v>
      </c>
      <c r="BD307" s="189">
        <f xml:space="preserve">  'Generation Calculation'!CC294-'Bidders Proposed Renewables'!E269</f>
        <v>169</v>
      </c>
      <c r="BE307" s="190">
        <f xml:space="preserve">  'Generation Calculation'!CD294-'Bidders Proposed Renewables'!F269</f>
        <v>169</v>
      </c>
      <c r="BF307" s="190">
        <f xml:space="preserve">  'Generation Calculation'!CE294-'Bidders Proposed Renewables'!G269</f>
        <v>169</v>
      </c>
      <c r="BG307" s="190">
        <f xml:space="preserve">  'Generation Calculation'!CF294-'Bidders Proposed Renewables'!H269</f>
        <v>169</v>
      </c>
      <c r="BH307" s="190">
        <f xml:space="preserve">  'Generation Calculation'!CG294-'Bidders Proposed Renewables'!I269</f>
        <v>169</v>
      </c>
      <c r="BI307" s="190">
        <f xml:space="preserve">  'Generation Calculation'!CH294-'Bidders Proposed Renewables'!J269</f>
        <v>169</v>
      </c>
      <c r="BJ307" s="190">
        <f xml:space="preserve">  'Generation Calculation'!CI294-'Bidders Proposed Renewables'!K269</f>
        <v>169</v>
      </c>
      <c r="BK307" s="190">
        <f xml:space="preserve">  'Generation Calculation'!CJ294-'Bidders Proposed Renewables'!L269</f>
        <v>159</v>
      </c>
      <c r="BL307" s="190">
        <f xml:space="preserve">  'Generation Calculation'!CK294-'Bidders Proposed Renewables'!M269</f>
        <v>159</v>
      </c>
      <c r="BM307" s="190">
        <f xml:space="preserve">  'Generation Calculation'!CL294-'Bidders Proposed Renewables'!N269</f>
        <v>150.28223638280502</v>
      </c>
      <c r="BN307" s="190">
        <f xml:space="preserve">  'Generation Calculation'!CM294-'Bidders Proposed Renewables'!O269</f>
        <v>144.93122323384407</v>
      </c>
      <c r="BO307" s="190">
        <f xml:space="preserve">  'Generation Calculation'!CN294-'Bidders Proposed Renewables'!P269</f>
        <v>150.63800192648824</v>
      </c>
      <c r="BP307" s="190">
        <f xml:space="preserve">  'Generation Calculation'!CO294-'Bidders Proposed Renewables'!Q269</f>
        <v>151.35370595573812</v>
      </c>
      <c r="BQ307" s="190">
        <f xml:space="preserve">  'Generation Calculation'!CP294-'Bidders Proposed Renewables'!R269</f>
        <v>159</v>
      </c>
      <c r="BR307" s="190">
        <f xml:space="preserve">  'Generation Calculation'!CQ294-'Bidders Proposed Renewables'!S269</f>
        <v>159</v>
      </c>
      <c r="BS307" s="190">
        <f xml:space="preserve">  'Generation Calculation'!CR294-'Bidders Proposed Renewables'!T269</f>
        <v>159</v>
      </c>
      <c r="BT307" s="190">
        <f xml:space="preserve">  'Generation Calculation'!CS294-'Bidders Proposed Renewables'!U269</f>
        <v>159</v>
      </c>
      <c r="BU307" s="190">
        <f xml:space="preserve">  'Generation Calculation'!CT294-'Bidders Proposed Renewables'!V269</f>
        <v>159</v>
      </c>
      <c r="BV307" s="190">
        <f xml:space="preserve">  'Generation Calculation'!CU294-'Bidders Proposed Renewables'!W269</f>
        <v>169</v>
      </c>
      <c r="BW307" s="190">
        <f xml:space="preserve">  'Generation Calculation'!CV294-'Bidders Proposed Renewables'!X269</f>
        <v>169</v>
      </c>
      <c r="BX307" s="190">
        <f xml:space="preserve">  'Generation Calculation'!CW294-'Bidders Proposed Renewables'!Y269</f>
        <v>169</v>
      </c>
      <c r="BY307" s="190">
        <f xml:space="preserve">  'Generation Calculation'!CX294-'Bidders Proposed Renewables'!Z269</f>
        <v>169</v>
      </c>
      <c r="BZ307" s="190">
        <f xml:space="preserve">  'Generation Calculation'!CY294-'Bidders Proposed Renewables'!AA269</f>
        <v>169</v>
      </c>
      <c r="CA307" s="190">
        <f xml:space="preserve">  'Generation Calculation'!CZ294-'Bidders Proposed Renewables'!AB269</f>
        <v>169</v>
      </c>
      <c r="CC307" s="171">
        <f t="shared" si="754"/>
        <v>170</v>
      </c>
      <c r="CD307" s="172">
        <f t="shared" si="755"/>
        <v>170</v>
      </c>
      <c r="CE307" s="172">
        <f t="shared" si="756"/>
        <v>170</v>
      </c>
      <c r="CF307" s="172">
        <f t="shared" si="757"/>
        <v>170</v>
      </c>
      <c r="CG307" s="172">
        <f t="shared" si="758"/>
        <v>170</v>
      </c>
      <c r="CH307" s="172">
        <f t="shared" si="759"/>
        <v>170</v>
      </c>
      <c r="CI307" s="172">
        <f t="shared" si="760"/>
        <v>170</v>
      </c>
      <c r="CJ307" s="172">
        <f t="shared" si="761"/>
        <v>160</v>
      </c>
      <c r="CK307" s="172">
        <f t="shared" si="762"/>
        <v>160</v>
      </c>
      <c r="CL307" s="172">
        <f t="shared" si="763"/>
        <v>160</v>
      </c>
      <c r="CM307" s="172">
        <f t="shared" si="764"/>
        <v>150</v>
      </c>
      <c r="CN307" s="172">
        <f t="shared" si="765"/>
        <v>160</v>
      </c>
      <c r="CO307" s="172">
        <f t="shared" si="766"/>
        <v>160</v>
      </c>
      <c r="CP307" s="172">
        <f t="shared" si="767"/>
        <v>160</v>
      </c>
      <c r="CQ307" s="172">
        <f t="shared" si="768"/>
        <v>160</v>
      </c>
      <c r="CR307" s="172">
        <f t="shared" si="769"/>
        <v>160</v>
      </c>
      <c r="CS307" s="172">
        <f t="shared" si="770"/>
        <v>160</v>
      </c>
      <c r="CT307" s="172">
        <f t="shared" si="771"/>
        <v>160</v>
      </c>
      <c r="CU307" s="172">
        <f t="shared" si="772"/>
        <v>170</v>
      </c>
      <c r="CV307" s="172">
        <f t="shared" si="773"/>
        <v>170</v>
      </c>
      <c r="CW307" s="172">
        <f t="shared" si="774"/>
        <v>170</v>
      </c>
      <c r="CX307" s="172">
        <f t="shared" si="775"/>
        <v>170</v>
      </c>
      <c r="CY307" s="172">
        <f t="shared" si="776"/>
        <v>170</v>
      </c>
      <c r="CZ307" s="172">
        <f t="shared" si="777"/>
        <v>170</v>
      </c>
      <c r="DB307" s="171">
        <f t="shared" si="778"/>
        <v>160</v>
      </c>
      <c r="DC307" s="172">
        <f t="shared" si="779"/>
        <v>160</v>
      </c>
      <c r="DD307" s="172">
        <f t="shared" si="780"/>
        <v>160</v>
      </c>
      <c r="DE307" s="172">
        <f t="shared" si="781"/>
        <v>160</v>
      </c>
      <c r="DF307" s="172">
        <f t="shared" si="782"/>
        <v>160</v>
      </c>
      <c r="DG307" s="172">
        <f t="shared" si="783"/>
        <v>160</v>
      </c>
      <c r="DH307" s="172">
        <f t="shared" si="784"/>
        <v>160</v>
      </c>
      <c r="DI307" s="172">
        <f t="shared" si="785"/>
        <v>150</v>
      </c>
      <c r="DJ307" s="172">
        <f t="shared" si="786"/>
        <v>150</v>
      </c>
      <c r="DK307" s="172">
        <f t="shared" si="787"/>
        <v>150</v>
      </c>
      <c r="DL307" s="172">
        <f t="shared" si="788"/>
        <v>140</v>
      </c>
      <c r="DM307" s="172">
        <f t="shared" si="789"/>
        <v>150</v>
      </c>
      <c r="DN307" s="172">
        <f t="shared" si="790"/>
        <v>150</v>
      </c>
      <c r="DO307" s="172">
        <f t="shared" si="791"/>
        <v>150</v>
      </c>
      <c r="DP307" s="172">
        <f t="shared" si="792"/>
        <v>150</v>
      </c>
      <c r="DQ307" s="172">
        <f t="shared" si="793"/>
        <v>150</v>
      </c>
      <c r="DR307" s="172">
        <f t="shared" si="794"/>
        <v>150</v>
      </c>
      <c r="DS307" s="172">
        <f t="shared" si="795"/>
        <v>150</v>
      </c>
      <c r="DT307" s="172">
        <f t="shared" si="796"/>
        <v>160</v>
      </c>
      <c r="DU307" s="172">
        <f t="shared" si="797"/>
        <v>160</v>
      </c>
      <c r="DV307" s="172">
        <f t="shared" si="798"/>
        <v>160</v>
      </c>
      <c r="DW307" s="172">
        <f t="shared" si="799"/>
        <v>160</v>
      </c>
      <c r="DX307" s="172">
        <f t="shared" si="800"/>
        <v>160</v>
      </c>
      <c r="DY307" s="172">
        <f t="shared" si="801"/>
        <v>160</v>
      </c>
      <c r="EA307" s="171">
        <f t="shared" si="802"/>
        <v>8200</v>
      </c>
      <c r="EB307" s="172">
        <f t="shared" si="803"/>
        <v>8200</v>
      </c>
      <c r="EC307" s="172">
        <f t="shared" si="804"/>
        <v>8200</v>
      </c>
      <c r="ED307" s="172">
        <f t="shared" si="805"/>
        <v>8200</v>
      </c>
      <c r="EE307" s="172">
        <f t="shared" si="806"/>
        <v>8200</v>
      </c>
      <c r="EF307" s="172">
        <f t="shared" si="807"/>
        <v>8200</v>
      </c>
      <c r="EG307" s="172">
        <f t="shared" si="808"/>
        <v>8200</v>
      </c>
      <c r="EH307" s="172">
        <f t="shared" si="809"/>
        <v>8300</v>
      </c>
      <c r="EI307" s="172">
        <f t="shared" si="810"/>
        <v>8300</v>
      </c>
      <c r="EJ307" s="172">
        <f t="shared" si="811"/>
        <v>8300</v>
      </c>
      <c r="EK307" s="172">
        <f t="shared" si="812"/>
        <v>8400</v>
      </c>
      <c r="EL307" s="172">
        <f t="shared" si="813"/>
        <v>8300</v>
      </c>
      <c r="EM307" s="172">
        <f t="shared" si="814"/>
        <v>8300</v>
      </c>
      <c r="EN307" s="172">
        <f t="shared" si="815"/>
        <v>8300</v>
      </c>
      <c r="EO307" s="172">
        <f t="shared" si="816"/>
        <v>8300</v>
      </c>
      <c r="EP307" s="172">
        <f t="shared" si="817"/>
        <v>8300</v>
      </c>
      <c r="EQ307" s="172">
        <f t="shared" si="818"/>
        <v>8300</v>
      </c>
      <c r="ER307" s="172">
        <f t="shared" si="819"/>
        <v>8300</v>
      </c>
      <c r="ES307" s="172">
        <f t="shared" si="820"/>
        <v>8200</v>
      </c>
      <c r="ET307" s="172">
        <f t="shared" si="821"/>
        <v>8200</v>
      </c>
      <c r="EU307" s="172">
        <f t="shared" si="822"/>
        <v>8200</v>
      </c>
      <c r="EV307" s="172">
        <f t="shared" si="823"/>
        <v>8200</v>
      </c>
      <c r="EW307" s="172">
        <f t="shared" si="824"/>
        <v>8200</v>
      </c>
      <c r="EX307" s="172">
        <f t="shared" si="825"/>
        <v>8200</v>
      </c>
      <c r="EZ307" s="171">
        <f t="shared" si="826"/>
        <v>8300</v>
      </c>
      <c r="FA307" s="172">
        <f t="shared" si="827"/>
        <v>8300</v>
      </c>
      <c r="FB307" s="172">
        <f t="shared" si="828"/>
        <v>8300</v>
      </c>
      <c r="FC307" s="172">
        <f t="shared" si="829"/>
        <v>8300</v>
      </c>
      <c r="FD307" s="172">
        <f t="shared" si="830"/>
        <v>8300</v>
      </c>
      <c r="FE307" s="172">
        <f t="shared" si="831"/>
        <v>8300</v>
      </c>
      <c r="FF307" s="172">
        <f t="shared" si="832"/>
        <v>8300</v>
      </c>
      <c r="FG307" s="172">
        <f t="shared" si="833"/>
        <v>8400</v>
      </c>
      <c r="FH307" s="172">
        <f t="shared" si="834"/>
        <v>8400</v>
      </c>
      <c r="FI307" s="172">
        <f t="shared" si="835"/>
        <v>8400</v>
      </c>
      <c r="FJ307" s="172">
        <f t="shared" si="836"/>
        <v>8500</v>
      </c>
      <c r="FK307" s="172">
        <f t="shared" si="837"/>
        <v>8400</v>
      </c>
      <c r="FL307" s="172">
        <f t="shared" si="838"/>
        <v>8400</v>
      </c>
      <c r="FM307" s="172">
        <f t="shared" si="839"/>
        <v>8400</v>
      </c>
      <c r="FN307" s="172">
        <f t="shared" si="840"/>
        <v>8400</v>
      </c>
      <c r="FO307" s="172">
        <f t="shared" si="841"/>
        <v>8400</v>
      </c>
      <c r="FP307" s="172">
        <f t="shared" si="842"/>
        <v>8400</v>
      </c>
      <c r="FQ307" s="172">
        <f t="shared" si="843"/>
        <v>8400</v>
      </c>
      <c r="FR307" s="172">
        <f t="shared" si="844"/>
        <v>8300</v>
      </c>
      <c r="FS307" s="172">
        <f t="shared" si="845"/>
        <v>8300</v>
      </c>
      <c r="FT307" s="172">
        <f t="shared" si="846"/>
        <v>8300</v>
      </c>
      <c r="FU307" s="172">
        <f t="shared" si="847"/>
        <v>8300</v>
      </c>
      <c r="FV307" s="172">
        <f t="shared" si="848"/>
        <v>8300</v>
      </c>
      <c r="FW307" s="172">
        <f t="shared" si="849"/>
        <v>8300</v>
      </c>
    </row>
    <row r="308" spans="3:179" ht="14.25" customHeight="1" x14ac:dyDescent="0.25">
      <c r="C308" s="132">
        <v>2042</v>
      </c>
      <c r="D308" s="14" t="s">
        <v>171</v>
      </c>
      <c r="E308" s="171">
        <f t="shared" si="850"/>
        <v>1387.49</v>
      </c>
      <c r="F308" s="172">
        <f t="shared" si="851"/>
        <v>1387.49</v>
      </c>
      <c r="G308" s="172">
        <f t="shared" si="852"/>
        <v>1387.49</v>
      </c>
      <c r="H308" s="172">
        <f t="shared" si="853"/>
        <v>1387.49</v>
      </c>
      <c r="I308" s="172">
        <f t="shared" si="854"/>
        <v>1387.49</v>
      </c>
      <c r="J308" s="172">
        <f t="shared" si="855"/>
        <v>1387.49</v>
      </c>
      <c r="K308" s="172">
        <f t="shared" si="856"/>
        <v>1387.49</v>
      </c>
      <c r="L308" s="172">
        <f t="shared" si="857"/>
        <v>1321.29</v>
      </c>
      <c r="M308" s="172">
        <f t="shared" si="858"/>
        <v>1262.2370498256598</v>
      </c>
      <c r="N308" s="172">
        <f t="shared" si="859"/>
        <v>1199.7785660980189</v>
      </c>
      <c r="O308" s="172">
        <f t="shared" si="860"/>
        <v>1189.3596988715763</v>
      </c>
      <c r="P308" s="172">
        <f t="shared" si="861"/>
        <v>1232.9832760647191</v>
      </c>
      <c r="Q308" s="172">
        <f t="shared" si="862"/>
        <v>1259.0517731679113</v>
      </c>
      <c r="R308" s="172">
        <f t="shared" si="863"/>
        <v>1293.6878878154237</v>
      </c>
      <c r="S308" s="172">
        <f t="shared" si="864"/>
        <v>1321.29</v>
      </c>
      <c r="T308" s="172">
        <f t="shared" si="865"/>
        <v>1321.29</v>
      </c>
      <c r="U308" s="172">
        <f t="shared" si="866"/>
        <v>1321.29</v>
      </c>
      <c r="V308" s="172">
        <f t="shared" si="867"/>
        <v>1321.29</v>
      </c>
      <c r="W308" s="172">
        <f t="shared" si="868"/>
        <v>1387.49</v>
      </c>
      <c r="X308" s="172">
        <f t="shared" si="869"/>
        <v>1387.49</v>
      </c>
      <c r="Y308" s="172">
        <f t="shared" si="870"/>
        <v>1387.49</v>
      </c>
      <c r="Z308" s="172">
        <f t="shared" si="871"/>
        <v>1387.49</v>
      </c>
      <c r="AA308" s="172">
        <f t="shared" si="872"/>
        <v>1387.49</v>
      </c>
      <c r="AB308" s="172">
        <f t="shared" si="873"/>
        <v>1387.49</v>
      </c>
      <c r="AC308" s="176">
        <f xml:space="preserve"> SUM(E308:AB308) * 31</f>
        <v>994508.46580714302</v>
      </c>
      <c r="AD308" s="195"/>
      <c r="AE308" s="171">
        <f t="shared" si="874"/>
        <v>8210</v>
      </c>
      <c r="AF308" s="172">
        <f t="shared" si="875"/>
        <v>8210</v>
      </c>
      <c r="AG308" s="172">
        <f t="shared" si="876"/>
        <v>8210</v>
      </c>
      <c r="AH308" s="172">
        <f t="shared" si="877"/>
        <v>8210</v>
      </c>
      <c r="AI308" s="172">
        <f t="shared" si="878"/>
        <v>8210</v>
      </c>
      <c r="AJ308" s="172">
        <f t="shared" si="879"/>
        <v>8210</v>
      </c>
      <c r="AK308" s="172">
        <f t="shared" si="880"/>
        <v>8210</v>
      </c>
      <c r="AL308" s="172">
        <f t="shared" si="881"/>
        <v>8310</v>
      </c>
      <c r="AM308" s="172">
        <f t="shared" si="882"/>
        <v>8396.756374004899</v>
      </c>
      <c r="AN308" s="172">
        <f t="shared" si="883"/>
        <v>8486.2005513007607</v>
      </c>
      <c r="AO308" s="172">
        <f t="shared" si="884"/>
        <v>8500.901718054758</v>
      </c>
      <c r="AP308" s="172">
        <f t="shared" si="885"/>
        <v>8438.934972072826</v>
      </c>
      <c r="AQ308" s="172">
        <f t="shared" si="886"/>
        <v>8401.3739681930856</v>
      </c>
      <c r="AR308" s="172">
        <f t="shared" si="887"/>
        <v>8350.8265351008067</v>
      </c>
      <c r="AS308" s="172">
        <f t="shared" si="888"/>
        <v>8310</v>
      </c>
      <c r="AT308" s="172">
        <f t="shared" si="889"/>
        <v>8310</v>
      </c>
      <c r="AU308" s="172">
        <f t="shared" si="890"/>
        <v>8310</v>
      </c>
      <c r="AV308" s="172">
        <f t="shared" si="891"/>
        <v>8310</v>
      </c>
      <c r="AW308" s="172">
        <f t="shared" si="892"/>
        <v>8210</v>
      </c>
      <c r="AX308" s="172">
        <f t="shared" si="893"/>
        <v>8210</v>
      </c>
      <c r="AY308" s="172">
        <f t="shared" si="894"/>
        <v>8210</v>
      </c>
      <c r="AZ308" s="172">
        <f t="shared" si="895"/>
        <v>8210</v>
      </c>
      <c r="BA308" s="172">
        <f t="shared" si="896"/>
        <v>8210</v>
      </c>
      <c r="BB308" s="172">
        <f t="shared" si="897"/>
        <v>8210</v>
      </c>
      <c r="BD308" s="189">
        <f xml:space="preserve">  'Generation Calculation'!CC295-'Bidders Proposed Renewables'!E270</f>
        <v>169</v>
      </c>
      <c r="BE308" s="190">
        <f xml:space="preserve">  'Generation Calculation'!CD295-'Bidders Proposed Renewables'!F270</f>
        <v>169</v>
      </c>
      <c r="BF308" s="190">
        <f xml:space="preserve">  'Generation Calculation'!CE295-'Bidders Proposed Renewables'!G270</f>
        <v>169</v>
      </c>
      <c r="BG308" s="190">
        <f xml:space="preserve">  'Generation Calculation'!CF295-'Bidders Proposed Renewables'!H270</f>
        <v>169</v>
      </c>
      <c r="BH308" s="190">
        <f xml:space="preserve">  'Generation Calculation'!CG295-'Bidders Proposed Renewables'!I270</f>
        <v>169</v>
      </c>
      <c r="BI308" s="190">
        <f xml:space="preserve">  'Generation Calculation'!CH295-'Bidders Proposed Renewables'!J270</f>
        <v>169</v>
      </c>
      <c r="BJ308" s="190">
        <f xml:space="preserve">  'Generation Calculation'!CI295-'Bidders Proposed Renewables'!K270</f>
        <v>169</v>
      </c>
      <c r="BK308" s="190">
        <f xml:space="preserve">  'Generation Calculation'!CJ295-'Bidders Proposed Renewables'!L270</f>
        <v>159</v>
      </c>
      <c r="BL308" s="190">
        <f xml:space="preserve">  'Generation Calculation'!CK295-'Bidders Proposed Renewables'!M270</f>
        <v>150.32436259951007</v>
      </c>
      <c r="BM308" s="190">
        <f xml:space="preserve">  'Generation Calculation'!CL295-'Bidders Proposed Renewables'!N270</f>
        <v>141.37994486992386</v>
      </c>
      <c r="BN308" s="190">
        <f xml:space="preserve">  'Generation Calculation'!CM295-'Bidders Proposed Renewables'!O270</f>
        <v>139.90982819452412</v>
      </c>
      <c r="BO308" s="190">
        <f xml:space="preserve">  'Generation Calculation'!CN295-'Bidders Proposed Renewables'!P270</f>
        <v>146.10650279271744</v>
      </c>
      <c r="BP308" s="190">
        <f xml:space="preserve">  'Generation Calculation'!CO295-'Bidders Proposed Renewables'!Q270</f>
        <v>149.86260318069142</v>
      </c>
      <c r="BQ308" s="190">
        <f xml:space="preserve">  'Generation Calculation'!CP295-'Bidders Proposed Renewables'!R270</f>
        <v>154.91734648991928</v>
      </c>
      <c r="BR308" s="190">
        <f xml:space="preserve">  'Generation Calculation'!CQ295-'Bidders Proposed Renewables'!S270</f>
        <v>159</v>
      </c>
      <c r="BS308" s="190">
        <f xml:space="preserve">  'Generation Calculation'!CR295-'Bidders Proposed Renewables'!T270</f>
        <v>159</v>
      </c>
      <c r="BT308" s="190">
        <f xml:space="preserve">  'Generation Calculation'!CS295-'Bidders Proposed Renewables'!U270</f>
        <v>159</v>
      </c>
      <c r="BU308" s="190">
        <f xml:space="preserve">  'Generation Calculation'!CT295-'Bidders Proposed Renewables'!V270</f>
        <v>159</v>
      </c>
      <c r="BV308" s="190">
        <f xml:space="preserve">  'Generation Calculation'!CU295-'Bidders Proposed Renewables'!W270</f>
        <v>169</v>
      </c>
      <c r="BW308" s="190">
        <f xml:space="preserve">  'Generation Calculation'!CV295-'Bidders Proposed Renewables'!X270</f>
        <v>169</v>
      </c>
      <c r="BX308" s="190">
        <f xml:space="preserve">  'Generation Calculation'!CW295-'Bidders Proposed Renewables'!Y270</f>
        <v>169</v>
      </c>
      <c r="BY308" s="190">
        <f xml:space="preserve">  'Generation Calculation'!CX295-'Bidders Proposed Renewables'!Z270</f>
        <v>169</v>
      </c>
      <c r="BZ308" s="190">
        <f xml:space="preserve">  'Generation Calculation'!CY295-'Bidders Proposed Renewables'!AA270</f>
        <v>169</v>
      </c>
      <c r="CA308" s="190">
        <f xml:space="preserve">  'Generation Calculation'!CZ295-'Bidders Proposed Renewables'!AB270</f>
        <v>169</v>
      </c>
      <c r="CC308" s="171">
        <f t="shared" si="754"/>
        <v>170</v>
      </c>
      <c r="CD308" s="172">
        <f t="shared" si="755"/>
        <v>170</v>
      </c>
      <c r="CE308" s="172">
        <f t="shared" si="756"/>
        <v>170</v>
      </c>
      <c r="CF308" s="172">
        <f t="shared" si="757"/>
        <v>170</v>
      </c>
      <c r="CG308" s="172">
        <f t="shared" si="758"/>
        <v>170</v>
      </c>
      <c r="CH308" s="172">
        <f t="shared" si="759"/>
        <v>170</v>
      </c>
      <c r="CI308" s="172">
        <f t="shared" si="760"/>
        <v>170</v>
      </c>
      <c r="CJ308" s="172">
        <f t="shared" si="761"/>
        <v>160</v>
      </c>
      <c r="CK308" s="172">
        <f t="shared" si="762"/>
        <v>160</v>
      </c>
      <c r="CL308" s="172">
        <f t="shared" si="763"/>
        <v>150</v>
      </c>
      <c r="CM308" s="172">
        <f t="shared" si="764"/>
        <v>140</v>
      </c>
      <c r="CN308" s="172">
        <f t="shared" si="765"/>
        <v>150</v>
      </c>
      <c r="CO308" s="172">
        <f t="shared" si="766"/>
        <v>150</v>
      </c>
      <c r="CP308" s="172">
        <f t="shared" si="767"/>
        <v>160</v>
      </c>
      <c r="CQ308" s="172">
        <f t="shared" si="768"/>
        <v>160</v>
      </c>
      <c r="CR308" s="172">
        <f t="shared" si="769"/>
        <v>160</v>
      </c>
      <c r="CS308" s="172">
        <f t="shared" si="770"/>
        <v>160</v>
      </c>
      <c r="CT308" s="172">
        <f t="shared" si="771"/>
        <v>160</v>
      </c>
      <c r="CU308" s="172">
        <f t="shared" si="772"/>
        <v>170</v>
      </c>
      <c r="CV308" s="172">
        <f t="shared" si="773"/>
        <v>170</v>
      </c>
      <c r="CW308" s="172">
        <f t="shared" si="774"/>
        <v>170</v>
      </c>
      <c r="CX308" s="172">
        <f t="shared" si="775"/>
        <v>170</v>
      </c>
      <c r="CY308" s="172">
        <f t="shared" si="776"/>
        <v>170</v>
      </c>
      <c r="CZ308" s="172">
        <f t="shared" si="777"/>
        <v>170</v>
      </c>
      <c r="DB308" s="171">
        <f t="shared" si="778"/>
        <v>160</v>
      </c>
      <c r="DC308" s="172">
        <f t="shared" si="779"/>
        <v>160</v>
      </c>
      <c r="DD308" s="172">
        <f t="shared" si="780"/>
        <v>160</v>
      </c>
      <c r="DE308" s="172">
        <f t="shared" si="781"/>
        <v>160</v>
      </c>
      <c r="DF308" s="172">
        <f t="shared" si="782"/>
        <v>160</v>
      </c>
      <c r="DG308" s="172">
        <f t="shared" si="783"/>
        <v>160</v>
      </c>
      <c r="DH308" s="172">
        <f t="shared" si="784"/>
        <v>160</v>
      </c>
      <c r="DI308" s="172">
        <f t="shared" si="785"/>
        <v>150</v>
      </c>
      <c r="DJ308" s="172">
        <f t="shared" si="786"/>
        <v>150</v>
      </c>
      <c r="DK308" s="172">
        <f t="shared" si="787"/>
        <v>140</v>
      </c>
      <c r="DL308" s="172">
        <f t="shared" si="788"/>
        <v>130</v>
      </c>
      <c r="DM308" s="172">
        <f t="shared" si="789"/>
        <v>140</v>
      </c>
      <c r="DN308" s="172">
        <f t="shared" si="790"/>
        <v>140</v>
      </c>
      <c r="DO308" s="172">
        <f t="shared" si="791"/>
        <v>150</v>
      </c>
      <c r="DP308" s="172">
        <f t="shared" si="792"/>
        <v>150</v>
      </c>
      <c r="DQ308" s="172">
        <f t="shared" si="793"/>
        <v>150</v>
      </c>
      <c r="DR308" s="172">
        <f t="shared" si="794"/>
        <v>150</v>
      </c>
      <c r="DS308" s="172">
        <f t="shared" si="795"/>
        <v>150</v>
      </c>
      <c r="DT308" s="172">
        <f t="shared" si="796"/>
        <v>160</v>
      </c>
      <c r="DU308" s="172">
        <f t="shared" si="797"/>
        <v>160</v>
      </c>
      <c r="DV308" s="172">
        <f t="shared" si="798"/>
        <v>160</v>
      </c>
      <c r="DW308" s="172">
        <f t="shared" si="799"/>
        <v>160</v>
      </c>
      <c r="DX308" s="172">
        <f t="shared" si="800"/>
        <v>160</v>
      </c>
      <c r="DY308" s="172">
        <f t="shared" si="801"/>
        <v>160</v>
      </c>
      <c r="EA308" s="171">
        <f t="shared" si="802"/>
        <v>8200</v>
      </c>
      <c r="EB308" s="172">
        <f t="shared" si="803"/>
        <v>8200</v>
      </c>
      <c r="EC308" s="172">
        <f t="shared" si="804"/>
        <v>8200</v>
      </c>
      <c r="ED308" s="172">
        <f t="shared" si="805"/>
        <v>8200</v>
      </c>
      <c r="EE308" s="172">
        <f t="shared" si="806"/>
        <v>8200</v>
      </c>
      <c r="EF308" s="172">
        <f t="shared" si="807"/>
        <v>8200</v>
      </c>
      <c r="EG308" s="172">
        <f t="shared" si="808"/>
        <v>8200</v>
      </c>
      <c r="EH308" s="172">
        <f t="shared" si="809"/>
        <v>8300</v>
      </c>
      <c r="EI308" s="172">
        <f t="shared" si="810"/>
        <v>8300</v>
      </c>
      <c r="EJ308" s="172">
        <f t="shared" si="811"/>
        <v>8400</v>
      </c>
      <c r="EK308" s="172">
        <f t="shared" si="812"/>
        <v>8500</v>
      </c>
      <c r="EL308" s="172">
        <f t="shared" si="813"/>
        <v>8400</v>
      </c>
      <c r="EM308" s="172">
        <f t="shared" si="814"/>
        <v>8400</v>
      </c>
      <c r="EN308" s="172">
        <f t="shared" si="815"/>
        <v>8300</v>
      </c>
      <c r="EO308" s="172">
        <f t="shared" si="816"/>
        <v>8300</v>
      </c>
      <c r="EP308" s="172">
        <f t="shared" si="817"/>
        <v>8300</v>
      </c>
      <c r="EQ308" s="172">
        <f t="shared" si="818"/>
        <v>8300</v>
      </c>
      <c r="ER308" s="172">
        <f t="shared" si="819"/>
        <v>8300</v>
      </c>
      <c r="ES308" s="172">
        <f t="shared" si="820"/>
        <v>8200</v>
      </c>
      <c r="ET308" s="172">
        <f t="shared" si="821"/>
        <v>8200</v>
      </c>
      <c r="EU308" s="172">
        <f t="shared" si="822"/>
        <v>8200</v>
      </c>
      <c r="EV308" s="172">
        <f t="shared" si="823"/>
        <v>8200</v>
      </c>
      <c r="EW308" s="172">
        <f t="shared" si="824"/>
        <v>8200</v>
      </c>
      <c r="EX308" s="172">
        <f t="shared" si="825"/>
        <v>8200</v>
      </c>
      <c r="EZ308" s="171">
        <f t="shared" si="826"/>
        <v>8300</v>
      </c>
      <c r="FA308" s="172">
        <f t="shared" si="827"/>
        <v>8300</v>
      </c>
      <c r="FB308" s="172">
        <f t="shared" si="828"/>
        <v>8300</v>
      </c>
      <c r="FC308" s="172">
        <f t="shared" si="829"/>
        <v>8300</v>
      </c>
      <c r="FD308" s="172">
        <f t="shared" si="830"/>
        <v>8300</v>
      </c>
      <c r="FE308" s="172">
        <f t="shared" si="831"/>
        <v>8300</v>
      </c>
      <c r="FF308" s="172">
        <f t="shared" si="832"/>
        <v>8300</v>
      </c>
      <c r="FG308" s="172">
        <f t="shared" si="833"/>
        <v>8400</v>
      </c>
      <c r="FH308" s="172">
        <f t="shared" si="834"/>
        <v>8400</v>
      </c>
      <c r="FI308" s="172">
        <f t="shared" si="835"/>
        <v>8500</v>
      </c>
      <c r="FJ308" s="172">
        <f t="shared" si="836"/>
        <v>8600</v>
      </c>
      <c r="FK308" s="172">
        <f t="shared" si="837"/>
        <v>8500</v>
      </c>
      <c r="FL308" s="172">
        <f t="shared" si="838"/>
        <v>8500</v>
      </c>
      <c r="FM308" s="172">
        <f t="shared" si="839"/>
        <v>8400</v>
      </c>
      <c r="FN308" s="172">
        <f t="shared" si="840"/>
        <v>8400</v>
      </c>
      <c r="FO308" s="172">
        <f t="shared" si="841"/>
        <v>8400</v>
      </c>
      <c r="FP308" s="172">
        <f t="shared" si="842"/>
        <v>8400</v>
      </c>
      <c r="FQ308" s="172">
        <f t="shared" si="843"/>
        <v>8400</v>
      </c>
      <c r="FR308" s="172">
        <f t="shared" si="844"/>
        <v>8300</v>
      </c>
      <c r="FS308" s="172">
        <f t="shared" si="845"/>
        <v>8300</v>
      </c>
      <c r="FT308" s="172">
        <f t="shared" si="846"/>
        <v>8300</v>
      </c>
      <c r="FU308" s="172">
        <f t="shared" si="847"/>
        <v>8300</v>
      </c>
      <c r="FV308" s="172">
        <f t="shared" si="848"/>
        <v>8300</v>
      </c>
      <c r="FW308" s="172">
        <f t="shared" si="849"/>
        <v>8300</v>
      </c>
    </row>
    <row r="309" spans="3:179" ht="14.25" customHeight="1" x14ac:dyDescent="0.25">
      <c r="C309" s="132">
        <v>2042</v>
      </c>
      <c r="D309" s="14" t="s">
        <v>172</v>
      </c>
      <c r="E309" s="171">
        <f t="shared" si="850"/>
        <v>1387.49</v>
      </c>
      <c r="F309" s="172">
        <f t="shared" si="851"/>
        <v>1387.49</v>
      </c>
      <c r="G309" s="172">
        <f t="shared" si="852"/>
        <v>1387.49</v>
      </c>
      <c r="H309" s="172">
        <f t="shared" si="853"/>
        <v>1387.49</v>
      </c>
      <c r="I309" s="172">
        <f t="shared" si="854"/>
        <v>1387.49</v>
      </c>
      <c r="J309" s="172">
        <f t="shared" si="855"/>
        <v>1387.49</v>
      </c>
      <c r="K309" s="172">
        <f t="shared" si="856"/>
        <v>1387.49</v>
      </c>
      <c r="L309" s="172">
        <f t="shared" si="857"/>
        <v>1321.29</v>
      </c>
      <c r="M309" s="172">
        <f t="shared" si="858"/>
        <v>1168.7386991621452</v>
      </c>
      <c r="N309" s="172">
        <f t="shared" si="859"/>
        <v>1080.5741435572152</v>
      </c>
      <c r="O309" s="172">
        <f t="shared" si="860"/>
        <v>1048.8509990989953</v>
      </c>
      <c r="P309" s="172">
        <f t="shared" si="861"/>
        <v>1053.3786359815765</v>
      </c>
      <c r="Q309" s="172">
        <f t="shared" si="862"/>
        <v>1117.159237385637</v>
      </c>
      <c r="R309" s="172">
        <f t="shared" si="863"/>
        <v>1276.7632780421327</v>
      </c>
      <c r="S309" s="172">
        <f t="shared" si="864"/>
        <v>1321.29</v>
      </c>
      <c r="T309" s="172">
        <f t="shared" si="865"/>
        <v>1321.29</v>
      </c>
      <c r="U309" s="172">
        <f t="shared" si="866"/>
        <v>1321.29</v>
      </c>
      <c r="V309" s="172">
        <f t="shared" si="867"/>
        <v>1321.29</v>
      </c>
      <c r="W309" s="172">
        <f t="shared" si="868"/>
        <v>1387.49</v>
      </c>
      <c r="X309" s="172">
        <f t="shared" si="869"/>
        <v>1387.49</v>
      </c>
      <c r="Y309" s="172">
        <f t="shared" si="870"/>
        <v>1387.49</v>
      </c>
      <c r="Z309" s="172">
        <f t="shared" si="871"/>
        <v>1387.49</v>
      </c>
      <c r="AA309" s="172">
        <f t="shared" si="872"/>
        <v>1387.49</v>
      </c>
      <c r="AB309" s="172">
        <f t="shared" si="873"/>
        <v>1387.49</v>
      </c>
      <c r="AC309" s="176">
        <f xml:space="preserve"> SUM(E309:AB309) * 30</f>
        <v>941678.54979683156</v>
      </c>
      <c r="AD309" s="195"/>
      <c r="AE309" s="171">
        <f t="shared" si="874"/>
        <v>8210</v>
      </c>
      <c r="AF309" s="172">
        <f t="shared" si="875"/>
        <v>8210</v>
      </c>
      <c r="AG309" s="172">
        <f t="shared" si="876"/>
        <v>8210</v>
      </c>
      <c r="AH309" s="172">
        <f t="shared" si="877"/>
        <v>8210</v>
      </c>
      <c r="AI309" s="172">
        <f t="shared" si="878"/>
        <v>8210</v>
      </c>
      <c r="AJ309" s="172">
        <f t="shared" si="879"/>
        <v>8210</v>
      </c>
      <c r="AK309" s="172">
        <f t="shared" si="880"/>
        <v>8210</v>
      </c>
      <c r="AL309" s="172">
        <f t="shared" si="881"/>
        <v>8310</v>
      </c>
      <c r="AM309" s="172">
        <f t="shared" si="882"/>
        <v>8529.8202480541604</v>
      </c>
      <c r="AN309" s="172">
        <f t="shared" si="883"/>
        <v>8650.9132068217768</v>
      </c>
      <c r="AO309" s="172">
        <f t="shared" si="884"/>
        <v>8693.5264135584839</v>
      </c>
      <c r="AP309" s="172">
        <f t="shared" si="885"/>
        <v>8687.4742327117438</v>
      </c>
      <c r="AQ309" s="172">
        <f t="shared" si="886"/>
        <v>8601.1515479562913</v>
      </c>
      <c r="AR309" s="172">
        <f t="shared" si="887"/>
        <v>8375.6192461478659</v>
      </c>
      <c r="AS309" s="172">
        <f t="shared" si="888"/>
        <v>8310</v>
      </c>
      <c r="AT309" s="172">
        <f t="shared" si="889"/>
        <v>8310</v>
      </c>
      <c r="AU309" s="172">
        <f t="shared" si="890"/>
        <v>8310</v>
      </c>
      <c r="AV309" s="172">
        <f t="shared" si="891"/>
        <v>8310</v>
      </c>
      <c r="AW309" s="172">
        <f t="shared" si="892"/>
        <v>8210</v>
      </c>
      <c r="AX309" s="172">
        <f t="shared" si="893"/>
        <v>8210</v>
      </c>
      <c r="AY309" s="172">
        <f t="shared" si="894"/>
        <v>8210</v>
      </c>
      <c r="AZ309" s="172">
        <f t="shared" si="895"/>
        <v>8210</v>
      </c>
      <c r="BA309" s="172">
        <f t="shared" si="896"/>
        <v>8210</v>
      </c>
      <c r="BB309" s="172">
        <f t="shared" si="897"/>
        <v>8210</v>
      </c>
      <c r="BD309" s="189">
        <f xml:space="preserve">  'Generation Calculation'!CC296-'Bidders Proposed Renewables'!E271</f>
        <v>169</v>
      </c>
      <c r="BE309" s="190">
        <f xml:space="preserve">  'Generation Calculation'!CD296-'Bidders Proposed Renewables'!F271</f>
        <v>169</v>
      </c>
      <c r="BF309" s="190">
        <f xml:space="preserve">  'Generation Calculation'!CE296-'Bidders Proposed Renewables'!G271</f>
        <v>169</v>
      </c>
      <c r="BG309" s="190">
        <f xml:space="preserve">  'Generation Calculation'!CF296-'Bidders Proposed Renewables'!H271</f>
        <v>169</v>
      </c>
      <c r="BH309" s="190">
        <f xml:space="preserve">  'Generation Calculation'!CG296-'Bidders Proposed Renewables'!I271</f>
        <v>169</v>
      </c>
      <c r="BI309" s="190">
        <f xml:space="preserve">  'Generation Calculation'!CH296-'Bidders Proposed Renewables'!J271</f>
        <v>169</v>
      </c>
      <c r="BJ309" s="190">
        <f xml:space="preserve">  'Generation Calculation'!CI296-'Bidders Proposed Renewables'!K271</f>
        <v>169</v>
      </c>
      <c r="BK309" s="190">
        <f xml:space="preserve">  'Generation Calculation'!CJ296-'Bidders Proposed Renewables'!L271</f>
        <v>159</v>
      </c>
      <c r="BL309" s="190">
        <f xml:space="preserve">  'Generation Calculation'!CK296-'Bidders Proposed Renewables'!M271</f>
        <v>137.01797519458398</v>
      </c>
      <c r="BM309" s="190">
        <f xml:space="preserve">  'Generation Calculation'!CL296-'Bidders Proposed Renewables'!N271</f>
        <v>124.9086793178223</v>
      </c>
      <c r="BN309" s="190">
        <f xml:space="preserve">  'Generation Calculation'!CM296-'Bidders Proposed Renewables'!O271</f>
        <v>120.64735864415158</v>
      </c>
      <c r="BO309" s="190">
        <f xml:space="preserve">  'Generation Calculation'!CN296-'Bidders Proposed Renewables'!P271</f>
        <v>121.25257672882566</v>
      </c>
      <c r="BP309" s="190">
        <f xml:space="preserve">  'Generation Calculation'!CO296-'Bidders Proposed Renewables'!Q271</f>
        <v>129.88484520437078</v>
      </c>
      <c r="BQ309" s="190">
        <f xml:space="preserve">  'Generation Calculation'!CP296-'Bidders Proposed Renewables'!R271</f>
        <v>152.43807538521341</v>
      </c>
      <c r="BR309" s="190">
        <f xml:space="preserve">  'Generation Calculation'!CQ296-'Bidders Proposed Renewables'!S271</f>
        <v>159</v>
      </c>
      <c r="BS309" s="190">
        <f xml:space="preserve">  'Generation Calculation'!CR296-'Bidders Proposed Renewables'!T271</f>
        <v>159</v>
      </c>
      <c r="BT309" s="190">
        <f xml:space="preserve">  'Generation Calculation'!CS296-'Bidders Proposed Renewables'!U271</f>
        <v>159</v>
      </c>
      <c r="BU309" s="190">
        <f xml:space="preserve">  'Generation Calculation'!CT296-'Bidders Proposed Renewables'!V271</f>
        <v>159</v>
      </c>
      <c r="BV309" s="190">
        <f xml:space="preserve">  'Generation Calculation'!CU296-'Bidders Proposed Renewables'!W271</f>
        <v>169</v>
      </c>
      <c r="BW309" s="190">
        <f xml:space="preserve">  'Generation Calculation'!CV296-'Bidders Proposed Renewables'!X271</f>
        <v>169</v>
      </c>
      <c r="BX309" s="190">
        <f xml:space="preserve">  'Generation Calculation'!CW296-'Bidders Proposed Renewables'!Y271</f>
        <v>169</v>
      </c>
      <c r="BY309" s="190">
        <f xml:space="preserve">  'Generation Calculation'!CX296-'Bidders Proposed Renewables'!Z271</f>
        <v>169</v>
      </c>
      <c r="BZ309" s="190">
        <f xml:space="preserve">  'Generation Calculation'!CY296-'Bidders Proposed Renewables'!AA271</f>
        <v>169</v>
      </c>
      <c r="CA309" s="190">
        <f xml:space="preserve">  'Generation Calculation'!CZ296-'Bidders Proposed Renewables'!AB271</f>
        <v>169</v>
      </c>
      <c r="CC309" s="171">
        <f t="shared" si="754"/>
        <v>170</v>
      </c>
      <c r="CD309" s="172">
        <f t="shared" si="755"/>
        <v>170</v>
      </c>
      <c r="CE309" s="172">
        <f t="shared" si="756"/>
        <v>170</v>
      </c>
      <c r="CF309" s="172">
        <f t="shared" si="757"/>
        <v>170</v>
      </c>
      <c r="CG309" s="172">
        <f t="shared" si="758"/>
        <v>170</v>
      </c>
      <c r="CH309" s="172">
        <f t="shared" si="759"/>
        <v>170</v>
      </c>
      <c r="CI309" s="172">
        <f t="shared" si="760"/>
        <v>170</v>
      </c>
      <c r="CJ309" s="172">
        <f t="shared" si="761"/>
        <v>160</v>
      </c>
      <c r="CK309" s="172">
        <f t="shared" si="762"/>
        <v>140</v>
      </c>
      <c r="CL309" s="172">
        <f t="shared" si="763"/>
        <v>130</v>
      </c>
      <c r="CM309" s="172">
        <f t="shared" si="764"/>
        <v>130</v>
      </c>
      <c r="CN309" s="172">
        <f t="shared" si="765"/>
        <v>130</v>
      </c>
      <c r="CO309" s="172">
        <f t="shared" si="766"/>
        <v>130</v>
      </c>
      <c r="CP309" s="172">
        <f t="shared" si="767"/>
        <v>160</v>
      </c>
      <c r="CQ309" s="172">
        <f t="shared" si="768"/>
        <v>160</v>
      </c>
      <c r="CR309" s="172">
        <f t="shared" si="769"/>
        <v>160</v>
      </c>
      <c r="CS309" s="172">
        <f t="shared" si="770"/>
        <v>160</v>
      </c>
      <c r="CT309" s="172">
        <f t="shared" si="771"/>
        <v>160</v>
      </c>
      <c r="CU309" s="172">
        <f t="shared" si="772"/>
        <v>170</v>
      </c>
      <c r="CV309" s="172">
        <f t="shared" si="773"/>
        <v>170</v>
      </c>
      <c r="CW309" s="172">
        <f t="shared" si="774"/>
        <v>170</v>
      </c>
      <c r="CX309" s="172">
        <f t="shared" si="775"/>
        <v>170</v>
      </c>
      <c r="CY309" s="172">
        <f t="shared" si="776"/>
        <v>170</v>
      </c>
      <c r="CZ309" s="172">
        <f t="shared" si="777"/>
        <v>170</v>
      </c>
      <c r="DB309" s="171">
        <f t="shared" si="778"/>
        <v>160</v>
      </c>
      <c r="DC309" s="172">
        <f t="shared" si="779"/>
        <v>160</v>
      </c>
      <c r="DD309" s="172">
        <f t="shared" si="780"/>
        <v>160</v>
      </c>
      <c r="DE309" s="172">
        <f t="shared" si="781"/>
        <v>160</v>
      </c>
      <c r="DF309" s="172">
        <f t="shared" si="782"/>
        <v>160</v>
      </c>
      <c r="DG309" s="172">
        <f t="shared" si="783"/>
        <v>160</v>
      </c>
      <c r="DH309" s="172">
        <f t="shared" si="784"/>
        <v>160</v>
      </c>
      <c r="DI309" s="172">
        <f t="shared" si="785"/>
        <v>150</v>
      </c>
      <c r="DJ309" s="172">
        <f t="shared" si="786"/>
        <v>130</v>
      </c>
      <c r="DK309" s="172">
        <f t="shared" si="787"/>
        <v>120</v>
      </c>
      <c r="DL309" s="172">
        <f t="shared" si="788"/>
        <v>120</v>
      </c>
      <c r="DM309" s="172">
        <f t="shared" si="789"/>
        <v>120</v>
      </c>
      <c r="DN309" s="172">
        <f t="shared" si="790"/>
        <v>120</v>
      </c>
      <c r="DO309" s="172">
        <f t="shared" si="791"/>
        <v>150</v>
      </c>
      <c r="DP309" s="172">
        <f t="shared" si="792"/>
        <v>150</v>
      </c>
      <c r="DQ309" s="172">
        <f t="shared" si="793"/>
        <v>150</v>
      </c>
      <c r="DR309" s="172">
        <f t="shared" si="794"/>
        <v>150</v>
      </c>
      <c r="DS309" s="172">
        <f t="shared" si="795"/>
        <v>150</v>
      </c>
      <c r="DT309" s="172">
        <f t="shared" si="796"/>
        <v>160</v>
      </c>
      <c r="DU309" s="172">
        <f t="shared" si="797"/>
        <v>160</v>
      </c>
      <c r="DV309" s="172">
        <f t="shared" si="798"/>
        <v>160</v>
      </c>
      <c r="DW309" s="172">
        <f t="shared" si="799"/>
        <v>160</v>
      </c>
      <c r="DX309" s="172">
        <f t="shared" si="800"/>
        <v>160</v>
      </c>
      <c r="DY309" s="172">
        <f t="shared" si="801"/>
        <v>160</v>
      </c>
      <c r="EA309" s="171">
        <f t="shared" si="802"/>
        <v>8200</v>
      </c>
      <c r="EB309" s="172">
        <f t="shared" si="803"/>
        <v>8200</v>
      </c>
      <c r="EC309" s="172">
        <f t="shared" si="804"/>
        <v>8200</v>
      </c>
      <c r="ED309" s="172">
        <f t="shared" si="805"/>
        <v>8200</v>
      </c>
      <c r="EE309" s="172">
        <f t="shared" si="806"/>
        <v>8200</v>
      </c>
      <c r="EF309" s="172">
        <f t="shared" si="807"/>
        <v>8200</v>
      </c>
      <c r="EG309" s="172">
        <f t="shared" si="808"/>
        <v>8200</v>
      </c>
      <c r="EH309" s="172">
        <f t="shared" si="809"/>
        <v>8300</v>
      </c>
      <c r="EI309" s="172">
        <f t="shared" si="810"/>
        <v>8500</v>
      </c>
      <c r="EJ309" s="172">
        <f t="shared" si="811"/>
        <v>8600</v>
      </c>
      <c r="EK309" s="172">
        <f t="shared" si="812"/>
        <v>8600</v>
      </c>
      <c r="EL309" s="172">
        <f t="shared" si="813"/>
        <v>8600</v>
      </c>
      <c r="EM309" s="172">
        <f t="shared" si="814"/>
        <v>8600</v>
      </c>
      <c r="EN309" s="172">
        <f t="shared" si="815"/>
        <v>8300</v>
      </c>
      <c r="EO309" s="172">
        <f t="shared" si="816"/>
        <v>8300</v>
      </c>
      <c r="EP309" s="172">
        <f t="shared" si="817"/>
        <v>8300</v>
      </c>
      <c r="EQ309" s="172">
        <f t="shared" si="818"/>
        <v>8300</v>
      </c>
      <c r="ER309" s="172">
        <f t="shared" si="819"/>
        <v>8300</v>
      </c>
      <c r="ES309" s="172">
        <f t="shared" si="820"/>
        <v>8200</v>
      </c>
      <c r="ET309" s="172">
        <f t="shared" si="821"/>
        <v>8200</v>
      </c>
      <c r="EU309" s="172">
        <f t="shared" si="822"/>
        <v>8200</v>
      </c>
      <c r="EV309" s="172">
        <f t="shared" si="823"/>
        <v>8200</v>
      </c>
      <c r="EW309" s="172">
        <f t="shared" si="824"/>
        <v>8200</v>
      </c>
      <c r="EX309" s="172">
        <f t="shared" si="825"/>
        <v>8200</v>
      </c>
      <c r="EZ309" s="171">
        <f t="shared" si="826"/>
        <v>8300</v>
      </c>
      <c r="FA309" s="172">
        <f t="shared" si="827"/>
        <v>8300</v>
      </c>
      <c r="FB309" s="172">
        <f t="shared" si="828"/>
        <v>8300</v>
      </c>
      <c r="FC309" s="172">
        <f t="shared" si="829"/>
        <v>8300</v>
      </c>
      <c r="FD309" s="172">
        <f t="shared" si="830"/>
        <v>8300</v>
      </c>
      <c r="FE309" s="172">
        <f t="shared" si="831"/>
        <v>8300</v>
      </c>
      <c r="FF309" s="172">
        <f t="shared" si="832"/>
        <v>8300</v>
      </c>
      <c r="FG309" s="172">
        <f t="shared" si="833"/>
        <v>8400</v>
      </c>
      <c r="FH309" s="172">
        <f t="shared" si="834"/>
        <v>8600</v>
      </c>
      <c r="FI309" s="172">
        <f t="shared" si="835"/>
        <v>8700</v>
      </c>
      <c r="FJ309" s="172">
        <f t="shared" si="836"/>
        <v>8700</v>
      </c>
      <c r="FK309" s="172">
        <f t="shared" si="837"/>
        <v>8700</v>
      </c>
      <c r="FL309" s="172">
        <f t="shared" si="838"/>
        <v>8700</v>
      </c>
      <c r="FM309" s="172">
        <f t="shared" si="839"/>
        <v>8400</v>
      </c>
      <c r="FN309" s="172">
        <f t="shared" si="840"/>
        <v>8400</v>
      </c>
      <c r="FO309" s="172">
        <f t="shared" si="841"/>
        <v>8400</v>
      </c>
      <c r="FP309" s="172">
        <f t="shared" si="842"/>
        <v>8400</v>
      </c>
      <c r="FQ309" s="172">
        <f t="shared" si="843"/>
        <v>8400</v>
      </c>
      <c r="FR309" s="172">
        <f t="shared" si="844"/>
        <v>8300</v>
      </c>
      <c r="FS309" s="172">
        <f t="shared" si="845"/>
        <v>8300</v>
      </c>
      <c r="FT309" s="172">
        <f t="shared" si="846"/>
        <v>8300</v>
      </c>
      <c r="FU309" s="172">
        <f t="shared" si="847"/>
        <v>8300</v>
      </c>
      <c r="FV309" s="172">
        <f t="shared" si="848"/>
        <v>8300</v>
      </c>
      <c r="FW309" s="172">
        <f t="shared" si="849"/>
        <v>8300</v>
      </c>
    </row>
    <row r="310" spans="3:179" ht="14.25" customHeight="1" x14ac:dyDescent="0.25">
      <c r="C310" s="132">
        <v>2042</v>
      </c>
      <c r="D310" s="14" t="s">
        <v>173</v>
      </c>
      <c r="E310" s="171">
        <f t="shared" si="850"/>
        <v>1387.49</v>
      </c>
      <c r="F310" s="172">
        <f t="shared" si="851"/>
        <v>1387.49</v>
      </c>
      <c r="G310" s="172">
        <f t="shared" si="852"/>
        <v>1387.49</v>
      </c>
      <c r="H310" s="172">
        <f t="shared" si="853"/>
        <v>1387.49</v>
      </c>
      <c r="I310" s="172">
        <f t="shared" si="854"/>
        <v>1387.49</v>
      </c>
      <c r="J310" s="172">
        <f t="shared" si="855"/>
        <v>1387.49</v>
      </c>
      <c r="K310" s="172">
        <f t="shared" si="856"/>
        <v>1387.49</v>
      </c>
      <c r="L310" s="172">
        <f t="shared" si="857"/>
        <v>1321.29</v>
      </c>
      <c r="M310" s="172">
        <f t="shared" si="858"/>
        <v>1256.9521503834499</v>
      </c>
      <c r="N310" s="172">
        <f t="shared" si="859"/>
        <v>1126.8363334654043</v>
      </c>
      <c r="O310" s="172">
        <f t="shared" si="860"/>
        <v>1104.8915002481983</v>
      </c>
      <c r="P310" s="172">
        <f t="shared" si="861"/>
        <v>1104.872197465912</v>
      </c>
      <c r="Q310" s="172">
        <f t="shared" si="862"/>
        <v>1222.0758788220871</v>
      </c>
      <c r="R310" s="172">
        <f t="shared" si="863"/>
        <v>1270.9289874018214</v>
      </c>
      <c r="S310" s="172">
        <f t="shared" si="864"/>
        <v>1321.29</v>
      </c>
      <c r="T310" s="172">
        <f t="shared" si="865"/>
        <v>1321.29</v>
      </c>
      <c r="U310" s="172">
        <f t="shared" si="866"/>
        <v>1321.29</v>
      </c>
      <c r="V310" s="172">
        <f t="shared" si="867"/>
        <v>1321.29</v>
      </c>
      <c r="W310" s="172">
        <f t="shared" si="868"/>
        <v>1387.49</v>
      </c>
      <c r="X310" s="172">
        <f t="shared" si="869"/>
        <v>1387.49</v>
      </c>
      <c r="Y310" s="172">
        <f t="shared" si="870"/>
        <v>1387.49</v>
      </c>
      <c r="Z310" s="172">
        <f t="shared" si="871"/>
        <v>1387.49</v>
      </c>
      <c r="AA310" s="172">
        <f t="shared" si="872"/>
        <v>1387.49</v>
      </c>
      <c r="AB310" s="172">
        <f t="shared" si="873"/>
        <v>1387.49</v>
      </c>
      <c r="AC310" s="176">
        <f xml:space="preserve"> SUM(E310:AB310) * 31</f>
        <v>983641.68848139362</v>
      </c>
      <c r="AD310" s="195"/>
      <c r="AE310" s="171">
        <f t="shared" si="874"/>
        <v>8210</v>
      </c>
      <c r="AF310" s="172">
        <f t="shared" si="875"/>
        <v>8210</v>
      </c>
      <c r="AG310" s="172">
        <f t="shared" si="876"/>
        <v>8210</v>
      </c>
      <c r="AH310" s="172">
        <f t="shared" si="877"/>
        <v>8210</v>
      </c>
      <c r="AI310" s="172">
        <f t="shared" si="878"/>
        <v>8210</v>
      </c>
      <c r="AJ310" s="172">
        <f t="shared" si="879"/>
        <v>8210</v>
      </c>
      <c r="AK310" s="172">
        <f t="shared" si="880"/>
        <v>8210</v>
      </c>
      <c r="AL310" s="172">
        <f t="shared" si="881"/>
        <v>8310</v>
      </c>
      <c r="AM310" s="172">
        <f t="shared" si="882"/>
        <v>8404.4143492299099</v>
      </c>
      <c r="AN310" s="172">
        <f t="shared" si="883"/>
        <v>8587.8752954638167</v>
      </c>
      <c r="AO310" s="172">
        <f t="shared" si="884"/>
        <v>8617.9128939381881</v>
      </c>
      <c r="AP310" s="172">
        <f t="shared" si="885"/>
        <v>8617.9392068763736</v>
      </c>
      <c r="AQ310" s="172">
        <f t="shared" si="886"/>
        <v>8454.531525293949</v>
      </c>
      <c r="AR310" s="172">
        <f t="shared" si="887"/>
        <v>8384.1243608788809</v>
      </c>
      <c r="AS310" s="172">
        <f t="shared" si="888"/>
        <v>8310</v>
      </c>
      <c r="AT310" s="172">
        <f t="shared" si="889"/>
        <v>8310</v>
      </c>
      <c r="AU310" s="172">
        <f t="shared" si="890"/>
        <v>8310</v>
      </c>
      <c r="AV310" s="172">
        <f t="shared" si="891"/>
        <v>8310</v>
      </c>
      <c r="AW310" s="172">
        <f t="shared" si="892"/>
        <v>8210</v>
      </c>
      <c r="AX310" s="172">
        <f t="shared" si="893"/>
        <v>8210</v>
      </c>
      <c r="AY310" s="172">
        <f t="shared" si="894"/>
        <v>8210</v>
      </c>
      <c r="AZ310" s="172">
        <f t="shared" si="895"/>
        <v>8210</v>
      </c>
      <c r="BA310" s="172">
        <f t="shared" si="896"/>
        <v>8210</v>
      </c>
      <c r="BB310" s="172">
        <f t="shared" si="897"/>
        <v>8210</v>
      </c>
      <c r="BD310" s="189">
        <f xml:space="preserve">  'Generation Calculation'!CC297-'Bidders Proposed Renewables'!E272</f>
        <v>169</v>
      </c>
      <c r="BE310" s="190">
        <f xml:space="preserve">  'Generation Calculation'!CD297-'Bidders Proposed Renewables'!F272</f>
        <v>169</v>
      </c>
      <c r="BF310" s="190">
        <f xml:space="preserve">  'Generation Calculation'!CE297-'Bidders Proposed Renewables'!G272</f>
        <v>169</v>
      </c>
      <c r="BG310" s="190">
        <f xml:space="preserve">  'Generation Calculation'!CF297-'Bidders Proposed Renewables'!H272</f>
        <v>169</v>
      </c>
      <c r="BH310" s="190">
        <f xml:space="preserve">  'Generation Calculation'!CG297-'Bidders Proposed Renewables'!I272</f>
        <v>169</v>
      </c>
      <c r="BI310" s="190">
        <f xml:space="preserve">  'Generation Calculation'!CH297-'Bidders Proposed Renewables'!J272</f>
        <v>169</v>
      </c>
      <c r="BJ310" s="190">
        <f xml:space="preserve">  'Generation Calculation'!CI297-'Bidders Proposed Renewables'!K272</f>
        <v>169</v>
      </c>
      <c r="BK310" s="190">
        <f xml:space="preserve">  'Generation Calculation'!CJ297-'Bidders Proposed Renewables'!L272</f>
        <v>159</v>
      </c>
      <c r="BL310" s="190">
        <f xml:space="preserve">  'Generation Calculation'!CK297-'Bidders Proposed Renewables'!M272</f>
        <v>149.55856507700901</v>
      </c>
      <c r="BM310" s="190">
        <f xml:space="preserve">  'Generation Calculation'!CL297-'Bidders Proposed Renewables'!N272</f>
        <v>131.21247045361827</v>
      </c>
      <c r="BN310" s="190">
        <f xml:space="preserve">  'Generation Calculation'!CM297-'Bidders Proposed Renewables'!O272</f>
        <v>128.20871060618117</v>
      </c>
      <c r="BO310" s="190">
        <f xml:space="preserve">  'Generation Calculation'!CN297-'Bidders Proposed Renewables'!P272</f>
        <v>128.20607931236265</v>
      </c>
      <c r="BP310" s="190">
        <f xml:space="preserve">  'Generation Calculation'!CO297-'Bidders Proposed Renewables'!Q272</f>
        <v>144.54684747060514</v>
      </c>
      <c r="BQ310" s="190">
        <f xml:space="preserve">  'Generation Calculation'!CP297-'Bidders Proposed Renewables'!R272</f>
        <v>151.58756391211188</v>
      </c>
      <c r="BR310" s="190">
        <f xml:space="preserve">  'Generation Calculation'!CQ297-'Bidders Proposed Renewables'!S272</f>
        <v>159</v>
      </c>
      <c r="BS310" s="190">
        <f xml:space="preserve">  'Generation Calculation'!CR297-'Bidders Proposed Renewables'!T272</f>
        <v>159</v>
      </c>
      <c r="BT310" s="190">
        <f xml:space="preserve">  'Generation Calculation'!CS297-'Bidders Proposed Renewables'!U272</f>
        <v>159</v>
      </c>
      <c r="BU310" s="190">
        <f xml:space="preserve">  'Generation Calculation'!CT297-'Bidders Proposed Renewables'!V272</f>
        <v>159</v>
      </c>
      <c r="BV310" s="190">
        <f xml:space="preserve">  'Generation Calculation'!CU297-'Bidders Proposed Renewables'!W272</f>
        <v>169</v>
      </c>
      <c r="BW310" s="190">
        <f xml:space="preserve">  'Generation Calculation'!CV297-'Bidders Proposed Renewables'!X272</f>
        <v>169</v>
      </c>
      <c r="BX310" s="190">
        <f xml:space="preserve">  'Generation Calculation'!CW297-'Bidders Proposed Renewables'!Y272</f>
        <v>169</v>
      </c>
      <c r="BY310" s="190">
        <f xml:space="preserve">  'Generation Calculation'!CX297-'Bidders Proposed Renewables'!Z272</f>
        <v>169</v>
      </c>
      <c r="BZ310" s="190">
        <f xml:space="preserve">  'Generation Calculation'!CY297-'Bidders Proposed Renewables'!AA272</f>
        <v>169</v>
      </c>
      <c r="CA310" s="190">
        <f xml:space="preserve">  'Generation Calculation'!CZ297-'Bidders Proposed Renewables'!AB272</f>
        <v>169</v>
      </c>
      <c r="CC310" s="171">
        <f t="shared" si="754"/>
        <v>170</v>
      </c>
      <c r="CD310" s="172">
        <f t="shared" si="755"/>
        <v>170</v>
      </c>
      <c r="CE310" s="172">
        <f t="shared" si="756"/>
        <v>170</v>
      </c>
      <c r="CF310" s="172">
        <f t="shared" si="757"/>
        <v>170</v>
      </c>
      <c r="CG310" s="172">
        <f t="shared" si="758"/>
        <v>170</v>
      </c>
      <c r="CH310" s="172">
        <f t="shared" si="759"/>
        <v>170</v>
      </c>
      <c r="CI310" s="172">
        <f t="shared" si="760"/>
        <v>170</v>
      </c>
      <c r="CJ310" s="172">
        <f t="shared" si="761"/>
        <v>160</v>
      </c>
      <c r="CK310" s="172">
        <f t="shared" si="762"/>
        <v>150</v>
      </c>
      <c r="CL310" s="172">
        <f t="shared" si="763"/>
        <v>140</v>
      </c>
      <c r="CM310" s="172">
        <f t="shared" si="764"/>
        <v>130</v>
      </c>
      <c r="CN310" s="172">
        <f t="shared" si="765"/>
        <v>130</v>
      </c>
      <c r="CO310" s="172">
        <f t="shared" si="766"/>
        <v>150</v>
      </c>
      <c r="CP310" s="172">
        <f t="shared" si="767"/>
        <v>160</v>
      </c>
      <c r="CQ310" s="172">
        <f t="shared" si="768"/>
        <v>160</v>
      </c>
      <c r="CR310" s="172">
        <f t="shared" si="769"/>
        <v>160</v>
      </c>
      <c r="CS310" s="172">
        <f t="shared" si="770"/>
        <v>160</v>
      </c>
      <c r="CT310" s="172">
        <f t="shared" si="771"/>
        <v>160</v>
      </c>
      <c r="CU310" s="172">
        <f t="shared" si="772"/>
        <v>170</v>
      </c>
      <c r="CV310" s="172">
        <f t="shared" si="773"/>
        <v>170</v>
      </c>
      <c r="CW310" s="172">
        <f t="shared" si="774"/>
        <v>170</v>
      </c>
      <c r="CX310" s="172">
        <f t="shared" si="775"/>
        <v>170</v>
      </c>
      <c r="CY310" s="172">
        <f t="shared" si="776"/>
        <v>170</v>
      </c>
      <c r="CZ310" s="172">
        <f t="shared" si="777"/>
        <v>170</v>
      </c>
      <c r="DB310" s="171">
        <f t="shared" si="778"/>
        <v>160</v>
      </c>
      <c r="DC310" s="172">
        <f t="shared" si="779"/>
        <v>160</v>
      </c>
      <c r="DD310" s="172">
        <f t="shared" si="780"/>
        <v>160</v>
      </c>
      <c r="DE310" s="172">
        <f t="shared" si="781"/>
        <v>160</v>
      </c>
      <c r="DF310" s="172">
        <f t="shared" si="782"/>
        <v>160</v>
      </c>
      <c r="DG310" s="172">
        <f t="shared" si="783"/>
        <v>160</v>
      </c>
      <c r="DH310" s="172">
        <f t="shared" si="784"/>
        <v>160</v>
      </c>
      <c r="DI310" s="172">
        <f t="shared" si="785"/>
        <v>150</v>
      </c>
      <c r="DJ310" s="172">
        <f t="shared" si="786"/>
        <v>140</v>
      </c>
      <c r="DK310" s="172">
        <f t="shared" si="787"/>
        <v>130</v>
      </c>
      <c r="DL310" s="172">
        <f t="shared" si="788"/>
        <v>120</v>
      </c>
      <c r="DM310" s="172">
        <f t="shared" si="789"/>
        <v>120</v>
      </c>
      <c r="DN310" s="172">
        <f t="shared" si="790"/>
        <v>140</v>
      </c>
      <c r="DO310" s="172">
        <f t="shared" si="791"/>
        <v>150</v>
      </c>
      <c r="DP310" s="172">
        <f t="shared" si="792"/>
        <v>150</v>
      </c>
      <c r="DQ310" s="172">
        <f t="shared" si="793"/>
        <v>150</v>
      </c>
      <c r="DR310" s="172">
        <f t="shared" si="794"/>
        <v>150</v>
      </c>
      <c r="DS310" s="172">
        <f t="shared" si="795"/>
        <v>150</v>
      </c>
      <c r="DT310" s="172">
        <f t="shared" si="796"/>
        <v>160</v>
      </c>
      <c r="DU310" s="172">
        <f t="shared" si="797"/>
        <v>160</v>
      </c>
      <c r="DV310" s="172">
        <f t="shared" si="798"/>
        <v>160</v>
      </c>
      <c r="DW310" s="172">
        <f t="shared" si="799"/>
        <v>160</v>
      </c>
      <c r="DX310" s="172">
        <f t="shared" si="800"/>
        <v>160</v>
      </c>
      <c r="DY310" s="172">
        <f t="shared" si="801"/>
        <v>160</v>
      </c>
      <c r="EA310" s="171">
        <f t="shared" si="802"/>
        <v>8200</v>
      </c>
      <c r="EB310" s="172">
        <f t="shared" si="803"/>
        <v>8200</v>
      </c>
      <c r="EC310" s="172">
        <f t="shared" si="804"/>
        <v>8200</v>
      </c>
      <c r="ED310" s="172">
        <f t="shared" si="805"/>
        <v>8200</v>
      </c>
      <c r="EE310" s="172">
        <f t="shared" si="806"/>
        <v>8200</v>
      </c>
      <c r="EF310" s="172">
        <f t="shared" si="807"/>
        <v>8200</v>
      </c>
      <c r="EG310" s="172">
        <f t="shared" si="808"/>
        <v>8200</v>
      </c>
      <c r="EH310" s="172">
        <f t="shared" si="809"/>
        <v>8300</v>
      </c>
      <c r="EI310" s="172">
        <f t="shared" si="810"/>
        <v>8400</v>
      </c>
      <c r="EJ310" s="172">
        <f t="shared" si="811"/>
        <v>8500</v>
      </c>
      <c r="EK310" s="172">
        <f t="shared" si="812"/>
        <v>8600</v>
      </c>
      <c r="EL310" s="172">
        <f t="shared" si="813"/>
        <v>8600</v>
      </c>
      <c r="EM310" s="172">
        <f t="shared" si="814"/>
        <v>8400</v>
      </c>
      <c r="EN310" s="172">
        <f t="shared" si="815"/>
        <v>8300</v>
      </c>
      <c r="EO310" s="172">
        <f t="shared" si="816"/>
        <v>8300</v>
      </c>
      <c r="EP310" s="172">
        <f t="shared" si="817"/>
        <v>8300</v>
      </c>
      <c r="EQ310" s="172">
        <f t="shared" si="818"/>
        <v>8300</v>
      </c>
      <c r="ER310" s="172">
        <f t="shared" si="819"/>
        <v>8300</v>
      </c>
      <c r="ES310" s="172">
        <f t="shared" si="820"/>
        <v>8200</v>
      </c>
      <c r="ET310" s="172">
        <f t="shared" si="821"/>
        <v>8200</v>
      </c>
      <c r="EU310" s="172">
        <f t="shared" si="822"/>
        <v>8200</v>
      </c>
      <c r="EV310" s="172">
        <f t="shared" si="823"/>
        <v>8200</v>
      </c>
      <c r="EW310" s="172">
        <f t="shared" si="824"/>
        <v>8200</v>
      </c>
      <c r="EX310" s="172">
        <f t="shared" si="825"/>
        <v>8200</v>
      </c>
      <c r="EZ310" s="171">
        <f t="shared" si="826"/>
        <v>8300</v>
      </c>
      <c r="FA310" s="172">
        <f t="shared" si="827"/>
        <v>8300</v>
      </c>
      <c r="FB310" s="172">
        <f t="shared" si="828"/>
        <v>8300</v>
      </c>
      <c r="FC310" s="172">
        <f t="shared" si="829"/>
        <v>8300</v>
      </c>
      <c r="FD310" s="172">
        <f t="shared" si="830"/>
        <v>8300</v>
      </c>
      <c r="FE310" s="172">
        <f t="shared" si="831"/>
        <v>8300</v>
      </c>
      <c r="FF310" s="172">
        <f t="shared" si="832"/>
        <v>8300</v>
      </c>
      <c r="FG310" s="172">
        <f t="shared" si="833"/>
        <v>8400</v>
      </c>
      <c r="FH310" s="172">
        <f t="shared" si="834"/>
        <v>8500</v>
      </c>
      <c r="FI310" s="172">
        <f t="shared" si="835"/>
        <v>8600</v>
      </c>
      <c r="FJ310" s="172">
        <f t="shared" si="836"/>
        <v>8700</v>
      </c>
      <c r="FK310" s="172">
        <f t="shared" si="837"/>
        <v>8700</v>
      </c>
      <c r="FL310" s="172">
        <f t="shared" si="838"/>
        <v>8500</v>
      </c>
      <c r="FM310" s="172">
        <f t="shared" si="839"/>
        <v>8400</v>
      </c>
      <c r="FN310" s="172">
        <f t="shared" si="840"/>
        <v>8400</v>
      </c>
      <c r="FO310" s="172">
        <f t="shared" si="841"/>
        <v>8400</v>
      </c>
      <c r="FP310" s="172">
        <f t="shared" si="842"/>
        <v>8400</v>
      </c>
      <c r="FQ310" s="172">
        <f t="shared" si="843"/>
        <v>8400</v>
      </c>
      <c r="FR310" s="172">
        <f t="shared" si="844"/>
        <v>8300</v>
      </c>
      <c r="FS310" s="172">
        <f t="shared" si="845"/>
        <v>8300</v>
      </c>
      <c r="FT310" s="172">
        <f t="shared" si="846"/>
        <v>8300</v>
      </c>
      <c r="FU310" s="172">
        <f t="shared" si="847"/>
        <v>8300</v>
      </c>
      <c r="FV310" s="172">
        <f t="shared" si="848"/>
        <v>8300</v>
      </c>
      <c r="FW310" s="172">
        <f t="shared" si="849"/>
        <v>8300</v>
      </c>
    </row>
    <row r="311" spans="3:179" ht="14.25" customHeight="1" x14ac:dyDescent="0.25">
      <c r="C311" s="132">
        <v>2043</v>
      </c>
      <c r="D311" s="14" t="s">
        <v>163</v>
      </c>
      <c r="E311" s="171">
        <f t="shared" si="850"/>
        <v>1387.49</v>
      </c>
      <c r="F311" s="172">
        <f t="shared" si="851"/>
        <v>1387.49</v>
      </c>
      <c r="G311" s="172">
        <f t="shared" si="852"/>
        <v>1387.49</v>
      </c>
      <c r="H311" s="172">
        <f t="shared" si="853"/>
        <v>1387.49</v>
      </c>
      <c r="I311" s="172">
        <f t="shared" si="854"/>
        <v>1387.49</v>
      </c>
      <c r="J311" s="172">
        <f t="shared" si="855"/>
        <v>1387.49</v>
      </c>
      <c r="K311" s="172">
        <f t="shared" si="856"/>
        <v>1387.49</v>
      </c>
      <c r="L311" s="172">
        <f t="shared" si="857"/>
        <v>1321.29</v>
      </c>
      <c r="M311" s="172">
        <f t="shared" si="858"/>
        <v>1316.124265168223</v>
      </c>
      <c r="N311" s="172">
        <f t="shared" si="859"/>
        <v>1211.3359659030664</v>
      </c>
      <c r="O311" s="172">
        <f t="shared" si="860"/>
        <v>1161.9291325072193</v>
      </c>
      <c r="P311" s="172">
        <f t="shared" si="861"/>
        <v>1211.9091970130717</v>
      </c>
      <c r="Q311" s="172">
        <f t="shared" si="862"/>
        <v>1160.1215872378739</v>
      </c>
      <c r="R311" s="172">
        <f t="shared" si="863"/>
        <v>1235.8226389910196</v>
      </c>
      <c r="S311" s="172">
        <f t="shared" si="864"/>
        <v>1321.29</v>
      </c>
      <c r="T311" s="172">
        <f t="shared" si="865"/>
        <v>1321.29</v>
      </c>
      <c r="U311" s="172">
        <f t="shared" si="866"/>
        <v>1321.29</v>
      </c>
      <c r="V311" s="172">
        <f t="shared" si="867"/>
        <v>1321.29</v>
      </c>
      <c r="W311" s="172">
        <f t="shared" si="868"/>
        <v>1387.49</v>
      </c>
      <c r="X311" s="172">
        <f t="shared" si="869"/>
        <v>1387.49</v>
      </c>
      <c r="Y311" s="172">
        <f t="shared" si="870"/>
        <v>1387.49</v>
      </c>
      <c r="Z311" s="172">
        <f t="shared" si="871"/>
        <v>1387.49</v>
      </c>
      <c r="AA311" s="172">
        <f t="shared" si="872"/>
        <v>1387.49</v>
      </c>
      <c r="AB311" s="172">
        <f t="shared" si="873"/>
        <v>1387.49</v>
      </c>
      <c r="AC311" s="176">
        <f xml:space="preserve"> SUM(E311:AB311) *  31</f>
        <v>990172.94639143511</v>
      </c>
      <c r="AD311" s="195"/>
      <c r="AE311" s="171">
        <f t="shared" si="874"/>
        <v>8210</v>
      </c>
      <c r="AF311" s="172">
        <f t="shared" si="875"/>
        <v>8210</v>
      </c>
      <c r="AG311" s="172">
        <f t="shared" si="876"/>
        <v>8210</v>
      </c>
      <c r="AH311" s="172">
        <f t="shared" si="877"/>
        <v>8210</v>
      </c>
      <c r="AI311" s="172">
        <f t="shared" si="878"/>
        <v>8210</v>
      </c>
      <c r="AJ311" s="172">
        <f t="shared" si="879"/>
        <v>8210</v>
      </c>
      <c r="AK311" s="172">
        <f t="shared" si="880"/>
        <v>8210</v>
      </c>
      <c r="AL311" s="172">
        <f t="shared" si="881"/>
        <v>8310</v>
      </c>
      <c r="AM311" s="172">
        <f t="shared" si="882"/>
        <v>8317.6783320735613</v>
      </c>
      <c r="AN311" s="172">
        <f t="shared" si="883"/>
        <v>8469.8210666125251</v>
      </c>
      <c r="AO311" s="172">
        <f t="shared" si="884"/>
        <v>8539.3186923046833</v>
      </c>
      <c r="AP311" s="172">
        <f t="shared" si="885"/>
        <v>8469.0066822711888</v>
      </c>
      <c r="AQ311" s="172">
        <f t="shared" si="886"/>
        <v>8541.8357601122661</v>
      </c>
      <c r="AR311" s="172">
        <f t="shared" si="887"/>
        <v>8434.8634994917375</v>
      </c>
      <c r="AS311" s="172">
        <f t="shared" si="888"/>
        <v>8310</v>
      </c>
      <c r="AT311" s="172">
        <f t="shared" si="889"/>
        <v>8310</v>
      </c>
      <c r="AU311" s="172">
        <f t="shared" si="890"/>
        <v>8310</v>
      </c>
      <c r="AV311" s="172">
        <f t="shared" si="891"/>
        <v>8310</v>
      </c>
      <c r="AW311" s="172">
        <f t="shared" si="892"/>
        <v>8210</v>
      </c>
      <c r="AX311" s="172">
        <f t="shared" si="893"/>
        <v>8210</v>
      </c>
      <c r="AY311" s="172">
        <f t="shared" si="894"/>
        <v>8210</v>
      </c>
      <c r="AZ311" s="172">
        <f t="shared" si="895"/>
        <v>8210</v>
      </c>
      <c r="BA311" s="172">
        <f t="shared" si="896"/>
        <v>8210</v>
      </c>
      <c r="BB311" s="172">
        <f t="shared" si="897"/>
        <v>8210</v>
      </c>
      <c r="BD311" s="189">
        <f xml:space="preserve">  'Generation Calculation'!CC298-'Bidders Proposed Renewables'!E273</f>
        <v>169</v>
      </c>
      <c r="BE311" s="190">
        <f xml:space="preserve">  'Generation Calculation'!CD298-'Bidders Proposed Renewables'!F273</f>
        <v>169</v>
      </c>
      <c r="BF311" s="190">
        <f xml:space="preserve">  'Generation Calculation'!CE298-'Bidders Proposed Renewables'!G273</f>
        <v>169</v>
      </c>
      <c r="BG311" s="190">
        <f xml:space="preserve">  'Generation Calculation'!CF298-'Bidders Proposed Renewables'!H273</f>
        <v>169</v>
      </c>
      <c r="BH311" s="190">
        <f xml:space="preserve">  'Generation Calculation'!CG298-'Bidders Proposed Renewables'!I273</f>
        <v>169</v>
      </c>
      <c r="BI311" s="190">
        <f xml:space="preserve">  'Generation Calculation'!CH298-'Bidders Proposed Renewables'!J273</f>
        <v>169</v>
      </c>
      <c r="BJ311" s="190">
        <f xml:space="preserve">  'Generation Calculation'!CI298-'Bidders Proposed Renewables'!K273</f>
        <v>169</v>
      </c>
      <c r="BK311" s="190">
        <f xml:space="preserve">  'Generation Calculation'!CJ298-'Bidders Proposed Renewables'!L273</f>
        <v>159</v>
      </c>
      <c r="BL311" s="190">
        <f xml:space="preserve">  'Generation Calculation'!CK298-'Bidders Proposed Renewables'!M273</f>
        <v>158.2321667926438</v>
      </c>
      <c r="BM311" s="190">
        <f xml:space="preserve">  'Generation Calculation'!CL298-'Bidders Proposed Renewables'!N273</f>
        <v>143.01789333874746</v>
      </c>
      <c r="BN311" s="190">
        <f xml:space="preserve">  'Generation Calculation'!CM298-'Bidders Proposed Renewables'!O273</f>
        <v>136.06813076953159</v>
      </c>
      <c r="BO311" s="190">
        <f xml:space="preserve">  'Generation Calculation'!CN298-'Bidders Proposed Renewables'!P273</f>
        <v>143.09933177288107</v>
      </c>
      <c r="BP311" s="190">
        <f xml:space="preserve">  'Generation Calculation'!CO298-'Bidders Proposed Renewables'!Q273</f>
        <v>135.81642398877338</v>
      </c>
      <c r="BQ311" s="190">
        <f xml:space="preserve">  'Generation Calculation'!CP298-'Bidders Proposed Renewables'!R273</f>
        <v>146.51365005082621</v>
      </c>
      <c r="BR311" s="190">
        <f xml:space="preserve">  'Generation Calculation'!CQ298-'Bidders Proposed Renewables'!S273</f>
        <v>159</v>
      </c>
      <c r="BS311" s="190">
        <f xml:space="preserve">  'Generation Calculation'!CR298-'Bidders Proposed Renewables'!T273</f>
        <v>159</v>
      </c>
      <c r="BT311" s="190">
        <f xml:space="preserve">  'Generation Calculation'!CS298-'Bidders Proposed Renewables'!U273</f>
        <v>159</v>
      </c>
      <c r="BU311" s="190">
        <f xml:space="preserve">  'Generation Calculation'!CT298-'Bidders Proposed Renewables'!V273</f>
        <v>159</v>
      </c>
      <c r="BV311" s="190">
        <f xml:space="preserve">  'Generation Calculation'!CU298-'Bidders Proposed Renewables'!W273</f>
        <v>169</v>
      </c>
      <c r="BW311" s="190">
        <f xml:space="preserve">  'Generation Calculation'!CV298-'Bidders Proposed Renewables'!X273</f>
        <v>169</v>
      </c>
      <c r="BX311" s="190">
        <f xml:space="preserve">  'Generation Calculation'!CW298-'Bidders Proposed Renewables'!Y273</f>
        <v>169</v>
      </c>
      <c r="BY311" s="190">
        <f xml:space="preserve">  'Generation Calculation'!CX298-'Bidders Proposed Renewables'!Z273</f>
        <v>169</v>
      </c>
      <c r="BZ311" s="190">
        <f xml:space="preserve">  'Generation Calculation'!CY298-'Bidders Proposed Renewables'!AA273</f>
        <v>169</v>
      </c>
      <c r="CA311" s="190">
        <f xml:space="preserve">  'Generation Calculation'!CZ298-'Bidders Proposed Renewables'!AB273</f>
        <v>169</v>
      </c>
      <c r="CC311" s="171">
        <f t="shared" si="754"/>
        <v>170</v>
      </c>
      <c r="CD311" s="172">
        <f t="shared" si="755"/>
        <v>170</v>
      </c>
      <c r="CE311" s="172">
        <f t="shared" si="756"/>
        <v>170</v>
      </c>
      <c r="CF311" s="172">
        <f t="shared" si="757"/>
        <v>170</v>
      </c>
      <c r="CG311" s="172">
        <f t="shared" si="758"/>
        <v>170</v>
      </c>
      <c r="CH311" s="172">
        <f t="shared" si="759"/>
        <v>170</v>
      </c>
      <c r="CI311" s="172">
        <f t="shared" si="760"/>
        <v>170</v>
      </c>
      <c r="CJ311" s="172">
        <f t="shared" si="761"/>
        <v>160</v>
      </c>
      <c r="CK311" s="172">
        <f t="shared" si="762"/>
        <v>160</v>
      </c>
      <c r="CL311" s="172">
        <f t="shared" si="763"/>
        <v>150</v>
      </c>
      <c r="CM311" s="172">
        <f t="shared" si="764"/>
        <v>140</v>
      </c>
      <c r="CN311" s="172">
        <f t="shared" si="765"/>
        <v>150</v>
      </c>
      <c r="CO311" s="172">
        <f t="shared" si="766"/>
        <v>140</v>
      </c>
      <c r="CP311" s="172">
        <f t="shared" si="767"/>
        <v>150</v>
      </c>
      <c r="CQ311" s="172">
        <f t="shared" si="768"/>
        <v>160</v>
      </c>
      <c r="CR311" s="172">
        <f t="shared" si="769"/>
        <v>160</v>
      </c>
      <c r="CS311" s="172">
        <f t="shared" si="770"/>
        <v>160</v>
      </c>
      <c r="CT311" s="172">
        <f t="shared" si="771"/>
        <v>160</v>
      </c>
      <c r="CU311" s="172">
        <f t="shared" si="772"/>
        <v>170</v>
      </c>
      <c r="CV311" s="172">
        <f t="shared" si="773"/>
        <v>170</v>
      </c>
      <c r="CW311" s="172">
        <f t="shared" si="774"/>
        <v>170</v>
      </c>
      <c r="CX311" s="172">
        <f t="shared" si="775"/>
        <v>170</v>
      </c>
      <c r="CY311" s="172">
        <f t="shared" si="776"/>
        <v>170</v>
      </c>
      <c r="CZ311" s="172">
        <f t="shared" si="777"/>
        <v>170</v>
      </c>
      <c r="DB311" s="171">
        <f t="shared" si="778"/>
        <v>160</v>
      </c>
      <c r="DC311" s="172">
        <f t="shared" si="779"/>
        <v>160</v>
      </c>
      <c r="DD311" s="172">
        <f t="shared" si="780"/>
        <v>160</v>
      </c>
      <c r="DE311" s="172">
        <f t="shared" si="781"/>
        <v>160</v>
      </c>
      <c r="DF311" s="172">
        <f t="shared" si="782"/>
        <v>160</v>
      </c>
      <c r="DG311" s="172">
        <f t="shared" si="783"/>
        <v>160</v>
      </c>
      <c r="DH311" s="172">
        <f t="shared" si="784"/>
        <v>160</v>
      </c>
      <c r="DI311" s="172">
        <f t="shared" si="785"/>
        <v>150</v>
      </c>
      <c r="DJ311" s="172">
        <f t="shared" si="786"/>
        <v>150</v>
      </c>
      <c r="DK311" s="172">
        <f t="shared" si="787"/>
        <v>140</v>
      </c>
      <c r="DL311" s="172">
        <f t="shared" si="788"/>
        <v>130</v>
      </c>
      <c r="DM311" s="172">
        <f t="shared" si="789"/>
        <v>140</v>
      </c>
      <c r="DN311" s="172">
        <f t="shared" si="790"/>
        <v>130</v>
      </c>
      <c r="DO311" s="172">
        <f t="shared" si="791"/>
        <v>140</v>
      </c>
      <c r="DP311" s="172">
        <f t="shared" si="792"/>
        <v>150</v>
      </c>
      <c r="DQ311" s="172">
        <f t="shared" si="793"/>
        <v>150</v>
      </c>
      <c r="DR311" s="172">
        <f t="shared" si="794"/>
        <v>150</v>
      </c>
      <c r="DS311" s="172">
        <f t="shared" si="795"/>
        <v>150</v>
      </c>
      <c r="DT311" s="172">
        <f t="shared" si="796"/>
        <v>160</v>
      </c>
      <c r="DU311" s="172">
        <f t="shared" si="797"/>
        <v>160</v>
      </c>
      <c r="DV311" s="172">
        <f t="shared" si="798"/>
        <v>160</v>
      </c>
      <c r="DW311" s="172">
        <f t="shared" si="799"/>
        <v>160</v>
      </c>
      <c r="DX311" s="172">
        <f t="shared" si="800"/>
        <v>160</v>
      </c>
      <c r="DY311" s="172">
        <f t="shared" si="801"/>
        <v>160</v>
      </c>
      <c r="EA311" s="171">
        <f t="shared" si="802"/>
        <v>8200</v>
      </c>
      <c r="EB311" s="172">
        <f t="shared" si="803"/>
        <v>8200</v>
      </c>
      <c r="EC311" s="172">
        <f t="shared" si="804"/>
        <v>8200</v>
      </c>
      <c r="ED311" s="172">
        <f t="shared" si="805"/>
        <v>8200</v>
      </c>
      <c r="EE311" s="172">
        <f t="shared" si="806"/>
        <v>8200</v>
      </c>
      <c r="EF311" s="172">
        <f t="shared" si="807"/>
        <v>8200</v>
      </c>
      <c r="EG311" s="172">
        <f t="shared" si="808"/>
        <v>8200</v>
      </c>
      <c r="EH311" s="172">
        <f t="shared" si="809"/>
        <v>8300</v>
      </c>
      <c r="EI311" s="172">
        <f t="shared" si="810"/>
        <v>8300</v>
      </c>
      <c r="EJ311" s="172">
        <f t="shared" si="811"/>
        <v>8400</v>
      </c>
      <c r="EK311" s="172">
        <f t="shared" si="812"/>
        <v>8500</v>
      </c>
      <c r="EL311" s="172">
        <f t="shared" si="813"/>
        <v>8400</v>
      </c>
      <c r="EM311" s="172">
        <f t="shared" si="814"/>
        <v>8500</v>
      </c>
      <c r="EN311" s="172">
        <f t="shared" si="815"/>
        <v>8400</v>
      </c>
      <c r="EO311" s="172">
        <f t="shared" si="816"/>
        <v>8300</v>
      </c>
      <c r="EP311" s="172">
        <f t="shared" si="817"/>
        <v>8300</v>
      </c>
      <c r="EQ311" s="172">
        <f t="shared" si="818"/>
        <v>8300</v>
      </c>
      <c r="ER311" s="172">
        <f t="shared" si="819"/>
        <v>8300</v>
      </c>
      <c r="ES311" s="172">
        <f t="shared" si="820"/>
        <v>8200</v>
      </c>
      <c r="ET311" s="172">
        <f t="shared" si="821"/>
        <v>8200</v>
      </c>
      <c r="EU311" s="172">
        <f t="shared" si="822"/>
        <v>8200</v>
      </c>
      <c r="EV311" s="172">
        <f t="shared" si="823"/>
        <v>8200</v>
      </c>
      <c r="EW311" s="172">
        <f t="shared" si="824"/>
        <v>8200</v>
      </c>
      <c r="EX311" s="172">
        <f t="shared" si="825"/>
        <v>8200</v>
      </c>
      <c r="EZ311" s="171">
        <f t="shared" si="826"/>
        <v>8300</v>
      </c>
      <c r="FA311" s="172">
        <f t="shared" si="827"/>
        <v>8300</v>
      </c>
      <c r="FB311" s="172">
        <f t="shared" si="828"/>
        <v>8300</v>
      </c>
      <c r="FC311" s="172">
        <f t="shared" si="829"/>
        <v>8300</v>
      </c>
      <c r="FD311" s="172">
        <f t="shared" si="830"/>
        <v>8300</v>
      </c>
      <c r="FE311" s="172">
        <f t="shared" si="831"/>
        <v>8300</v>
      </c>
      <c r="FF311" s="172">
        <f t="shared" si="832"/>
        <v>8300</v>
      </c>
      <c r="FG311" s="172">
        <f t="shared" si="833"/>
        <v>8400</v>
      </c>
      <c r="FH311" s="172">
        <f t="shared" si="834"/>
        <v>8400</v>
      </c>
      <c r="FI311" s="172">
        <f t="shared" si="835"/>
        <v>8500</v>
      </c>
      <c r="FJ311" s="172">
        <f t="shared" si="836"/>
        <v>8600</v>
      </c>
      <c r="FK311" s="172">
        <f t="shared" si="837"/>
        <v>8500</v>
      </c>
      <c r="FL311" s="172">
        <f t="shared" si="838"/>
        <v>8600</v>
      </c>
      <c r="FM311" s="172">
        <f t="shared" si="839"/>
        <v>8500</v>
      </c>
      <c r="FN311" s="172">
        <f t="shared" si="840"/>
        <v>8400</v>
      </c>
      <c r="FO311" s="172">
        <f t="shared" si="841"/>
        <v>8400</v>
      </c>
      <c r="FP311" s="172">
        <f t="shared" si="842"/>
        <v>8400</v>
      </c>
      <c r="FQ311" s="172">
        <f t="shared" si="843"/>
        <v>8400</v>
      </c>
      <c r="FR311" s="172">
        <f t="shared" si="844"/>
        <v>8300</v>
      </c>
      <c r="FS311" s="172">
        <f t="shared" si="845"/>
        <v>8300</v>
      </c>
      <c r="FT311" s="172">
        <f t="shared" si="846"/>
        <v>8300</v>
      </c>
      <c r="FU311" s="172">
        <f t="shared" si="847"/>
        <v>8300</v>
      </c>
      <c r="FV311" s="172">
        <f t="shared" si="848"/>
        <v>8300</v>
      </c>
      <c r="FW311" s="172">
        <f t="shared" si="849"/>
        <v>8300</v>
      </c>
    </row>
    <row r="312" spans="3:179" ht="14.25" customHeight="1" x14ac:dyDescent="0.25">
      <c r="C312" s="132">
        <v>2043</v>
      </c>
      <c r="D312" s="14" t="s">
        <v>164</v>
      </c>
      <c r="E312" s="171">
        <f t="shared" si="850"/>
        <v>1387.49</v>
      </c>
      <c r="F312" s="172">
        <f t="shared" si="851"/>
        <v>1387.49</v>
      </c>
      <c r="G312" s="172">
        <f t="shared" si="852"/>
        <v>1387.49</v>
      </c>
      <c r="H312" s="172">
        <f t="shared" si="853"/>
        <v>1387.49</v>
      </c>
      <c r="I312" s="172">
        <f t="shared" si="854"/>
        <v>1387.49</v>
      </c>
      <c r="J312" s="172">
        <f t="shared" si="855"/>
        <v>1387.49</v>
      </c>
      <c r="K312" s="172">
        <f t="shared" si="856"/>
        <v>1387.49</v>
      </c>
      <c r="L312" s="172">
        <f t="shared" si="857"/>
        <v>1321.29</v>
      </c>
      <c r="M312" s="172">
        <f t="shared" si="858"/>
        <v>1321.29</v>
      </c>
      <c r="N312" s="172">
        <f t="shared" si="859"/>
        <v>1205.6463009851366</v>
      </c>
      <c r="O312" s="172">
        <f t="shared" si="860"/>
        <v>1118.8812237782415</v>
      </c>
      <c r="P312" s="172">
        <f t="shared" si="861"/>
        <v>1119.8763985851144</v>
      </c>
      <c r="Q312" s="172">
        <f t="shared" si="862"/>
        <v>1106.6348955056653</v>
      </c>
      <c r="R312" s="172">
        <f t="shared" si="863"/>
        <v>1169.3320832575321</v>
      </c>
      <c r="S312" s="172">
        <f t="shared" si="864"/>
        <v>1259.9712242805508</v>
      </c>
      <c r="T312" s="172">
        <f t="shared" si="865"/>
        <v>1321.29</v>
      </c>
      <c r="U312" s="172">
        <f t="shared" si="866"/>
        <v>1321.29</v>
      </c>
      <c r="V312" s="172">
        <f t="shared" si="867"/>
        <v>1321.29</v>
      </c>
      <c r="W312" s="172">
        <f t="shared" si="868"/>
        <v>1387.49</v>
      </c>
      <c r="X312" s="172">
        <f t="shared" si="869"/>
        <v>1387.49</v>
      </c>
      <c r="Y312" s="172">
        <f t="shared" si="870"/>
        <v>1387.49</v>
      </c>
      <c r="Z312" s="172">
        <f t="shared" si="871"/>
        <v>1387.49</v>
      </c>
      <c r="AA312" s="172">
        <f t="shared" si="872"/>
        <v>1387.49</v>
      </c>
      <c r="AB312" s="172">
        <f t="shared" si="873"/>
        <v>1387.49</v>
      </c>
      <c r="AC312" s="176">
        <f xml:space="preserve"> SUM(E312:AB312) * 28.25</f>
        <v>893382.58007058129</v>
      </c>
      <c r="AD312" s="195"/>
      <c r="AE312" s="171">
        <f t="shared" si="874"/>
        <v>8210</v>
      </c>
      <c r="AF312" s="172">
        <f t="shared" si="875"/>
        <v>8210</v>
      </c>
      <c r="AG312" s="172">
        <f t="shared" si="876"/>
        <v>8210</v>
      </c>
      <c r="AH312" s="172">
        <f t="shared" si="877"/>
        <v>8210</v>
      </c>
      <c r="AI312" s="172">
        <f t="shared" si="878"/>
        <v>8210</v>
      </c>
      <c r="AJ312" s="172">
        <f t="shared" si="879"/>
        <v>8210</v>
      </c>
      <c r="AK312" s="172">
        <f t="shared" si="880"/>
        <v>8210</v>
      </c>
      <c r="AL312" s="172">
        <f t="shared" si="881"/>
        <v>8310</v>
      </c>
      <c r="AM312" s="172">
        <f t="shared" si="882"/>
        <v>8310</v>
      </c>
      <c r="AN312" s="172">
        <f t="shared" si="883"/>
        <v>8477.8941296683824</v>
      </c>
      <c r="AO312" s="172">
        <f t="shared" si="884"/>
        <v>8598.7926444534478</v>
      </c>
      <c r="AP312" s="172">
        <f t="shared" si="885"/>
        <v>8597.4286852725236</v>
      </c>
      <c r="AQ312" s="172">
        <f t="shared" si="886"/>
        <v>8615.5355740932791</v>
      </c>
      <c r="AR312" s="172">
        <f t="shared" si="887"/>
        <v>8528.9913617421153</v>
      </c>
      <c r="AS312" s="172">
        <f t="shared" si="888"/>
        <v>8400.041703689174</v>
      </c>
      <c r="AT312" s="172">
        <f t="shared" si="889"/>
        <v>8310</v>
      </c>
      <c r="AU312" s="172">
        <f t="shared" si="890"/>
        <v>8310</v>
      </c>
      <c r="AV312" s="172">
        <f t="shared" si="891"/>
        <v>8310</v>
      </c>
      <c r="AW312" s="172">
        <f t="shared" si="892"/>
        <v>8210</v>
      </c>
      <c r="AX312" s="172">
        <f t="shared" si="893"/>
        <v>8210</v>
      </c>
      <c r="AY312" s="172">
        <f t="shared" si="894"/>
        <v>8210</v>
      </c>
      <c r="AZ312" s="172">
        <f t="shared" si="895"/>
        <v>8210</v>
      </c>
      <c r="BA312" s="172">
        <f t="shared" si="896"/>
        <v>8210</v>
      </c>
      <c r="BB312" s="172">
        <f t="shared" si="897"/>
        <v>8210</v>
      </c>
      <c r="BD312" s="189">
        <f xml:space="preserve">  'Generation Calculation'!CC299-'Bidders Proposed Renewables'!E274</f>
        <v>169</v>
      </c>
      <c r="BE312" s="190">
        <f xml:space="preserve">  'Generation Calculation'!CD299-'Bidders Proposed Renewables'!F274</f>
        <v>169</v>
      </c>
      <c r="BF312" s="190">
        <f xml:space="preserve">  'Generation Calculation'!CE299-'Bidders Proposed Renewables'!G274</f>
        <v>169</v>
      </c>
      <c r="BG312" s="190">
        <f xml:space="preserve">  'Generation Calculation'!CF299-'Bidders Proposed Renewables'!H274</f>
        <v>169</v>
      </c>
      <c r="BH312" s="190">
        <f xml:space="preserve">  'Generation Calculation'!CG299-'Bidders Proposed Renewables'!I274</f>
        <v>169</v>
      </c>
      <c r="BI312" s="190">
        <f xml:space="preserve">  'Generation Calculation'!CH299-'Bidders Proposed Renewables'!J274</f>
        <v>169</v>
      </c>
      <c r="BJ312" s="190">
        <f xml:space="preserve">  'Generation Calculation'!CI299-'Bidders Proposed Renewables'!K274</f>
        <v>169</v>
      </c>
      <c r="BK312" s="190">
        <f xml:space="preserve">  'Generation Calculation'!CJ299-'Bidders Proposed Renewables'!L274</f>
        <v>159</v>
      </c>
      <c r="BL312" s="190">
        <f xml:space="preserve">  'Generation Calculation'!CK299-'Bidders Proposed Renewables'!M274</f>
        <v>159</v>
      </c>
      <c r="BM312" s="190">
        <f xml:space="preserve">  'Generation Calculation'!CL299-'Bidders Proposed Renewables'!N274</f>
        <v>142.21058703316174</v>
      </c>
      <c r="BN312" s="190">
        <f xml:space="preserve">  'Generation Calculation'!CM299-'Bidders Proposed Renewables'!O274</f>
        <v>130.12073555465523</v>
      </c>
      <c r="BO312" s="190">
        <f xml:space="preserve">  'Generation Calculation'!CN299-'Bidders Proposed Renewables'!P274</f>
        <v>130.25713147274757</v>
      </c>
      <c r="BP312" s="190">
        <f xml:space="preserve">  'Generation Calculation'!CO299-'Bidders Proposed Renewables'!Q274</f>
        <v>128.44644259067206</v>
      </c>
      <c r="BQ312" s="190">
        <f xml:space="preserve">  'Generation Calculation'!CP299-'Bidders Proposed Renewables'!R274</f>
        <v>137.10086382578848</v>
      </c>
      <c r="BR312" s="190">
        <f xml:space="preserve">  'Generation Calculation'!CQ299-'Bidders Proposed Renewables'!S274</f>
        <v>149.99582963108267</v>
      </c>
      <c r="BS312" s="190">
        <f xml:space="preserve">  'Generation Calculation'!CR299-'Bidders Proposed Renewables'!T274</f>
        <v>159</v>
      </c>
      <c r="BT312" s="190">
        <f xml:space="preserve">  'Generation Calculation'!CS299-'Bidders Proposed Renewables'!U274</f>
        <v>159</v>
      </c>
      <c r="BU312" s="190">
        <f xml:space="preserve">  'Generation Calculation'!CT299-'Bidders Proposed Renewables'!V274</f>
        <v>159</v>
      </c>
      <c r="BV312" s="190">
        <f xml:space="preserve">  'Generation Calculation'!CU299-'Bidders Proposed Renewables'!W274</f>
        <v>169</v>
      </c>
      <c r="BW312" s="190">
        <f xml:space="preserve">  'Generation Calculation'!CV299-'Bidders Proposed Renewables'!X274</f>
        <v>169</v>
      </c>
      <c r="BX312" s="190">
        <f xml:space="preserve">  'Generation Calculation'!CW299-'Bidders Proposed Renewables'!Y274</f>
        <v>169</v>
      </c>
      <c r="BY312" s="190">
        <f xml:space="preserve">  'Generation Calculation'!CX299-'Bidders Proposed Renewables'!Z274</f>
        <v>169</v>
      </c>
      <c r="BZ312" s="190">
        <f xml:space="preserve">  'Generation Calculation'!CY299-'Bidders Proposed Renewables'!AA274</f>
        <v>169</v>
      </c>
      <c r="CA312" s="190">
        <f xml:space="preserve">  'Generation Calculation'!CZ299-'Bidders Proposed Renewables'!AB274</f>
        <v>169</v>
      </c>
      <c r="CC312" s="171">
        <f t="shared" si="754"/>
        <v>170</v>
      </c>
      <c r="CD312" s="172">
        <f t="shared" si="755"/>
        <v>170</v>
      </c>
      <c r="CE312" s="172">
        <f t="shared" si="756"/>
        <v>170</v>
      </c>
      <c r="CF312" s="172">
        <f t="shared" si="757"/>
        <v>170</v>
      </c>
      <c r="CG312" s="172">
        <f t="shared" si="758"/>
        <v>170</v>
      </c>
      <c r="CH312" s="172">
        <f t="shared" si="759"/>
        <v>170</v>
      </c>
      <c r="CI312" s="172">
        <f t="shared" si="760"/>
        <v>170</v>
      </c>
      <c r="CJ312" s="172">
        <f t="shared" si="761"/>
        <v>160</v>
      </c>
      <c r="CK312" s="172">
        <f t="shared" si="762"/>
        <v>160</v>
      </c>
      <c r="CL312" s="172">
        <f t="shared" si="763"/>
        <v>150</v>
      </c>
      <c r="CM312" s="172">
        <f t="shared" si="764"/>
        <v>140</v>
      </c>
      <c r="CN312" s="172">
        <f t="shared" si="765"/>
        <v>140</v>
      </c>
      <c r="CO312" s="172">
        <f t="shared" si="766"/>
        <v>130</v>
      </c>
      <c r="CP312" s="172">
        <f t="shared" si="767"/>
        <v>140</v>
      </c>
      <c r="CQ312" s="172">
        <f t="shared" si="768"/>
        <v>150</v>
      </c>
      <c r="CR312" s="172">
        <f t="shared" si="769"/>
        <v>160</v>
      </c>
      <c r="CS312" s="172">
        <f t="shared" si="770"/>
        <v>160</v>
      </c>
      <c r="CT312" s="172">
        <f t="shared" si="771"/>
        <v>160</v>
      </c>
      <c r="CU312" s="172">
        <f t="shared" si="772"/>
        <v>170</v>
      </c>
      <c r="CV312" s="172">
        <f t="shared" si="773"/>
        <v>170</v>
      </c>
      <c r="CW312" s="172">
        <f t="shared" si="774"/>
        <v>170</v>
      </c>
      <c r="CX312" s="172">
        <f t="shared" si="775"/>
        <v>170</v>
      </c>
      <c r="CY312" s="172">
        <f t="shared" si="776"/>
        <v>170</v>
      </c>
      <c r="CZ312" s="172">
        <f t="shared" si="777"/>
        <v>170</v>
      </c>
      <c r="DB312" s="171">
        <f t="shared" si="778"/>
        <v>160</v>
      </c>
      <c r="DC312" s="172">
        <f t="shared" si="779"/>
        <v>160</v>
      </c>
      <c r="DD312" s="172">
        <f t="shared" si="780"/>
        <v>160</v>
      </c>
      <c r="DE312" s="172">
        <f t="shared" si="781"/>
        <v>160</v>
      </c>
      <c r="DF312" s="172">
        <f t="shared" si="782"/>
        <v>160</v>
      </c>
      <c r="DG312" s="172">
        <f t="shared" si="783"/>
        <v>160</v>
      </c>
      <c r="DH312" s="172">
        <f t="shared" si="784"/>
        <v>160</v>
      </c>
      <c r="DI312" s="172">
        <f t="shared" si="785"/>
        <v>150</v>
      </c>
      <c r="DJ312" s="172">
        <f t="shared" si="786"/>
        <v>150</v>
      </c>
      <c r="DK312" s="172">
        <f t="shared" si="787"/>
        <v>140</v>
      </c>
      <c r="DL312" s="172">
        <f t="shared" si="788"/>
        <v>130</v>
      </c>
      <c r="DM312" s="172">
        <f t="shared" si="789"/>
        <v>130</v>
      </c>
      <c r="DN312" s="172">
        <f t="shared" si="790"/>
        <v>120</v>
      </c>
      <c r="DO312" s="172">
        <f t="shared" si="791"/>
        <v>130</v>
      </c>
      <c r="DP312" s="172">
        <f t="shared" si="792"/>
        <v>140</v>
      </c>
      <c r="DQ312" s="172">
        <f t="shared" si="793"/>
        <v>150</v>
      </c>
      <c r="DR312" s="172">
        <f t="shared" si="794"/>
        <v>150</v>
      </c>
      <c r="DS312" s="172">
        <f t="shared" si="795"/>
        <v>150</v>
      </c>
      <c r="DT312" s="172">
        <f t="shared" si="796"/>
        <v>160</v>
      </c>
      <c r="DU312" s="172">
        <f t="shared" si="797"/>
        <v>160</v>
      </c>
      <c r="DV312" s="172">
        <f t="shared" si="798"/>
        <v>160</v>
      </c>
      <c r="DW312" s="172">
        <f t="shared" si="799"/>
        <v>160</v>
      </c>
      <c r="DX312" s="172">
        <f t="shared" si="800"/>
        <v>160</v>
      </c>
      <c r="DY312" s="172">
        <f t="shared" si="801"/>
        <v>160</v>
      </c>
      <c r="EA312" s="171">
        <f t="shared" si="802"/>
        <v>8200</v>
      </c>
      <c r="EB312" s="172">
        <f t="shared" si="803"/>
        <v>8200</v>
      </c>
      <c r="EC312" s="172">
        <f t="shared" si="804"/>
        <v>8200</v>
      </c>
      <c r="ED312" s="172">
        <f t="shared" si="805"/>
        <v>8200</v>
      </c>
      <c r="EE312" s="172">
        <f t="shared" si="806"/>
        <v>8200</v>
      </c>
      <c r="EF312" s="172">
        <f t="shared" si="807"/>
        <v>8200</v>
      </c>
      <c r="EG312" s="172">
        <f t="shared" si="808"/>
        <v>8200</v>
      </c>
      <c r="EH312" s="172">
        <f t="shared" si="809"/>
        <v>8300</v>
      </c>
      <c r="EI312" s="172">
        <f t="shared" si="810"/>
        <v>8300</v>
      </c>
      <c r="EJ312" s="172">
        <f t="shared" si="811"/>
        <v>8400</v>
      </c>
      <c r="EK312" s="172">
        <f t="shared" si="812"/>
        <v>8500</v>
      </c>
      <c r="EL312" s="172">
        <f t="shared" si="813"/>
        <v>8500</v>
      </c>
      <c r="EM312" s="172">
        <f t="shared" si="814"/>
        <v>8600</v>
      </c>
      <c r="EN312" s="172">
        <f t="shared" si="815"/>
        <v>8500</v>
      </c>
      <c r="EO312" s="172">
        <f t="shared" si="816"/>
        <v>8400</v>
      </c>
      <c r="EP312" s="172">
        <f t="shared" si="817"/>
        <v>8300</v>
      </c>
      <c r="EQ312" s="172">
        <f t="shared" si="818"/>
        <v>8300</v>
      </c>
      <c r="ER312" s="172">
        <f t="shared" si="819"/>
        <v>8300</v>
      </c>
      <c r="ES312" s="172">
        <f t="shared" si="820"/>
        <v>8200</v>
      </c>
      <c r="ET312" s="172">
        <f t="shared" si="821"/>
        <v>8200</v>
      </c>
      <c r="EU312" s="172">
        <f t="shared" si="822"/>
        <v>8200</v>
      </c>
      <c r="EV312" s="172">
        <f t="shared" si="823"/>
        <v>8200</v>
      </c>
      <c r="EW312" s="172">
        <f t="shared" si="824"/>
        <v>8200</v>
      </c>
      <c r="EX312" s="172">
        <f t="shared" si="825"/>
        <v>8200</v>
      </c>
      <c r="EZ312" s="171">
        <f t="shared" si="826"/>
        <v>8300</v>
      </c>
      <c r="FA312" s="172">
        <f t="shared" si="827"/>
        <v>8300</v>
      </c>
      <c r="FB312" s="172">
        <f t="shared" si="828"/>
        <v>8300</v>
      </c>
      <c r="FC312" s="172">
        <f t="shared" si="829"/>
        <v>8300</v>
      </c>
      <c r="FD312" s="172">
        <f t="shared" si="830"/>
        <v>8300</v>
      </c>
      <c r="FE312" s="172">
        <f t="shared" si="831"/>
        <v>8300</v>
      </c>
      <c r="FF312" s="172">
        <f t="shared" si="832"/>
        <v>8300</v>
      </c>
      <c r="FG312" s="172">
        <f t="shared" si="833"/>
        <v>8400</v>
      </c>
      <c r="FH312" s="172">
        <f t="shared" si="834"/>
        <v>8400</v>
      </c>
      <c r="FI312" s="172">
        <f t="shared" si="835"/>
        <v>8500</v>
      </c>
      <c r="FJ312" s="172">
        <f t="shared" si="836"/>
        <v>8600</v>
      </c>
      <c r="FK312" s="172">
        <f t="shared" si="837"/>
        <v>8600</v>
      </c>
      <c r="FL312" s="172">
        <f t="shared" si="838"/>
        <v>8700</v>
      </c>
      <c r="FM312" s="172">
        <f t="shared" si="839"/>
        <v>8600</v>
      </c>
      <c r="FN312" s="172">
        <f t="shared" si="840"/>
        <v>8500</v>
      </c>
      <c r="FO312" s="172">
        <f t="shared" si="841"/>
        <v>8400</v>
      </c>
      <c r="FP312" s="172">
        <f t="shared" si="842"/>
        <v>8400</v>
      </c>
      <c r="FQ312" s="172">
        <f t="shared" si="843"/>
        <v>8400</v>
      </c>
      <c r="FR312" s="172">
        <f t="shared" si="844"/>
        <v>8300</v>
      </c>
      <c r="FS312" s="172">
        <f t="shared" si="845"/>
        <v>8300</v>
      </c>
      <c r="FT312" s="172">
        <f t="shared" si="846"/>
        <v>8300</v>
      </c>
      <c r="FU312" s="172">
        <f t="shared" si="847"/>
        <v>8300</v>
      </c>
      <c r="FV312" s="172">
        <f t="shared" si="848"/>
        <v>8300</v>
      </c>
      <c r="FW312" s="172">
        <f t="shared" si="849"/>
        <v>8300</v>
      </c>
    </row>
    <row r="313" spans="3:179" ht="14.25" customHeight="1" x14ac:dyDescent="0.25">
      <c r="C313" s="132">
        <v>2043</v>
      </c>
      <c r="D313" s="14" t="s">
        <v>165</v>
      </c>
      <c r="E313" s="171">
        <f t="shared" si="850"/>
        <v>1387.49</v>
      </c>
      <c r="F313" s="172">
        <f t="shared" si="851"/>
        <v>1387.49</v>
      </c>
      <c r="G313" s="172">
        <f t="shared" si="852"/>
        <v>1387.49</v>
      </c>
      <c r="H313" s="172">
        <f t="shared" si="853"/>
        <v>1387.49</v>
      </c>
      <c r="I313" s="172">
        <f t="shared" si="854"/>
        <v>1387.49</v>
      </c>
      <c r="J313" s="172">
        <f t="shared" si="855"/>
        <v>1387.49</v>
      </c>
      <c r="K313" s="172">
        <f t="shared" si="856"/>
        <v>1387.49</v>
      </c>
      <c r="L313" s="172">
        <f t="shared" si="857"/>
        <v>1321.29</v>
      </c>
      <c r="M313" s="172">
        <f t="shared" si="858"/>
        <v>1129.9644340681098</v>
      </c>
      <c r="N313" s="172">
        <f t="shared" si="859"/>
        <v>1000.4204837333569</v>
      </c>
      <c r="O313" s="172">
        <f t="shared" si="860"/>
        <v>956.28407122368083</v>
      </c>
      <c r="P313" s="172">
        <f t="shared" si="861"/>
        <v>987.13641666566571</v>
      </c>
      <c r="Q313" s="172">
        <f t="shared" si="862"/>
        <v>1082.559386968645</v>
      </c>
      <c r="R313" s="172">
        <f t="shared" si="863"/>
        <v>1217.6420284497558</v>
      </c>
      <c r="S313" s="172">
        <f t="shared" si="864"/>
        <v>1238.2812148402343</v>
      </c>
      <c r="T313" s="172">
        <f t="shared" si="865"/>
        <v>1321.29</v>
      </c>
      <c r="U313" s="172">
        <f t="shared" si="866"/>
        <v>1321.29</v>
      </c>
      <c r="V313" s="172">
        <f t="shared" si="867"/>
        <v>1321.29</v>
      </c>
      <c r="W313" s="172">
        <f t="shared" si="868"/>
        <v>1387.49</v>
      </c>
      <c r="X313" s="172">
        <f t="shared" si="869"/>
        <v>1387.49</v>
      </c>
      <c r="Y313" s="172">
        <f t="shared" si="870"/>
        <v>1387.49</v>
      </c>
      <c r="Z313" s="172">
        <f t="shared" si="871"/>
        <v>1387.49</v>
      </c>
      <c r="AA313" s="172">
        <f t="shared" si="872"/>
        <v>1387.49</v>
      </c>
      <c r="AB313" s="172">
        <f t="shared" si="873"/>
        <v>1387.49</v>
      </c>
      <c r="AC313" s="176">
        <f xml:space="preserve"> SUM(E313:AB313) * 31</f>
        <v>958979.35911443329</v>
      </c>
      <c r="AD313" s="195"/>
      <c r="AE313" s="171">
        <f t="shared" si="874"/>
        <v>8210</v>
      </c>
      <c r="AF313" s="172">
        <f t="shared" si="875"/>
        <v>8210</v>
      </c>
      <c r="AG313" s="172">
        <f t="shared" si="876"/>
        <v>8210</v>
      </c>
      <c r="AH313" s="172">
        <f t="shared" si="877"/>
        <v>8210</v>
      </c>
      <c r="AI313" s="172">
        <f t="shared" si="878"/>
        <v>8210</v>
      </c>
      <c r="AJ313" s="172">
        <f t="shared" si="879"/>
        <v>8210</v>
      </c>
      <c r="AK313" s="172">
        <f t="shared" si="880"/>
        <v>8210</v>
      </c>
      <c r="AL313" s="172">
        <f t="shared" si="881"/>
        <v>8310</v>
      </c>
      <c r="AM313" s="172">
        <f t="shared" si="882"/>
        <v>8583.5734008437066</v>
      </c>
      <c r="AN313" s="172">
        <f t="shared" si="883"/>
        <v>8757.6626902427197</v>
      </c>
      <c r="AO313" s="172">
        <f t="shared" si="884"/>
        <v>8815.1855437693011</v>
      </c>
      <c r="AP313" s="172">
        <f t="shared" si="885"/>
        <v>8775.0667750175744</v>
      </c>
      <c r="AQ313" s="172">
        <f t="shared" si="886"/>
        <v>8648.2301348501223</v>
      </c>
      <c r="AR313" s="172">
        <f t="shared" si="887"/>
        <v>8460.8517079908743</v>
      </c>
      <c r="AS313" s="172">
        <f t="shared" si="888"/>
        <v>8431.334205674264</v>
      </c>
      <c r="AT313" s="172">
        <f t="shared" si="889"/>
        <v>8310</v>
      </c>
      <c r="AU313" s="172">
        <f t="shared" si="890"/>
        <v>8310</v>
      </c>
      <c r="AV313" s="172">
        <f t="shared" si="891"/>
        <v>8310</v>
      </c>
      <c r="AW313" s="172">
        <f t="shared" si="892"/>
        <v>8210</v>
      </c>
      <c r="AX313" s="172">
        <f t="shared" si="893"/>
        <v>8210</v>
      </c>
      <c r="AY313" s="172">
        <f t="shared" si="894"/>
        <v>8210</v>
      </c>
      <c r="AZ313" s="172">
        <f t="shared" si="895"/>
        <v>8210</v>
      </c>
      <c r="BA313" s="172">
        <f t="shared" si="896"/>
        <v>8210</v>
      </c>
      <c r="BB313" s="172">
        <f t="shared" si="897"/>
        <v>8210</v>
      </c>
      <c r="BD313" s="189">
        <f xml:space="preserve">  'Generation Calculation'!CC300-'Bidders Proposed Renewables'!E275</f>
        <v>169</v>
      </c>
      <c r="BE313" s="190">
        <f xml:space="preserve">  'Generation Calculation'!CD300-'Bidders Proposed Renewables'!F275</f>
        <v>169</v>
      </c>
      <c r="BF313" s="190">
        <f xml:space="preserve">  'Generation Calculation'!CE300-'Bidders Proposed Renewables'!G275</f>
        <v>169</v>
      </c>
      <c r="BG313" s="190">
        <f xml:space="preserve">  'Generation Calculation'!CF300-'Bidders Proposed Renewables'!H275</f>
        <v>169</v>
      </c>
      <c r="BH313" s="190">
        <f xml:space="preserve">  'Generation Calculation'!CG300-'Bidders Proposed Renewables'!I275</f>
        <v>169</v>
      </c>
      <c r="BI313" s="190">
        <f xml:space="preserve">  'Generation Calculation'!CH300-'Bidders Proposed Renewables'!J275</f>
        <v>169</v>
      </c>
      <c r="BJ313" s="190">
        <f xml:space="preserve">  'Generation Calculation'!CI300-'Bidders Proposed Renewables'!K275</f>
        <v>169</v>
      </c>
      <c r="BK313" s="190">
        <f xml:space="preserve">  'Generation Calculation'!CJ300-'Bidders Proposed Renewables'!L275</f>
        <v>159</v>
      </c>
      <c r="BL313" s="190">
        <f xml:space="preserve">  'Generation Calculation'!CK300-'Bidders Proposed Renewables'!M275</f>
        <v>131.64265991562931</v>
      </c>
      <c r="BM313" s="190">
        <f xml:space="preserve">  'Generation Calculation'!CL300-'Bidders Proposed Renewables'!N275</f>
        <v>114.23373097572797</v>
      </c>
      <c r="BN313" s="190">
        <f xml:space="preserve">  'Generation Calculation'!CM300-'Bidders Proposed Renewables'!O275</f>
        <v>108.48144562306985</v>
      </c>
      <c r="BO313" s="190">
        <f xml:space="preserve">  'Generation Calculation'!CN300-'Bidders Proposed Renewables'!P275</f>
        <v>112.49332249824261</v>
      </c>
      <c r="BP313" s="190">
        <f xml:space="preserve">  'Generation Calculation'!CO300-'Bidders Proposed Renewables'!Q275</f>
        <v>125.17698651498782</v>
      </c>
      <c r="BQ313" s="190">
        <f xml:space="preserve">  'Generation Calculation'!CP300-'Bidders Proposed Renewables'!R275</f>
        <v>143.91482920091255</v>
      </c>
      <c r="BR313" s="190">
        <f xml:space="preserve">  'Generation Calculation'!CQ300-'Bidders Proposed Renewables'!S275</f>
        <v>146.86657943257362</v>
      </c>
      <c r="BS313" s="190">
        <f xml:space="preserve">  'Generation Calculation'!CR300-'Bidders Proposed Renewables'!T275</f>
        <v>159</v>
      </c>
      <c r="BT313" s="190">
        <f xml:space="preserve">  'Generation Calculation'!CS300-'Bidders Proposed Renewables'!U275</f>
        <v>159</v>
      </c>
      <c r="BU313" s="190">
        <f xml:space="preserve">  'Generation Calculation'!CT300-'Bidders Proposed Renewables'!V275</f>
        <v>159</v>
      </c>
      <c r="BV313" s="190">
        <f xml:space="preserve">  'Generation Calculation'!CU300-'Bidders Proposed Renewables'!W275</f>
        <v>169</v>
      </c>
      <c r="BW313" s="190">
        <f xml:space="preserve">  'Generation Calculation'!CV300-'Bidders Proposed Renewables'!X275</f>
        <v>169</v>
      </c>
      <c r="BX313" s="190">
        <f xml:space="preserve">  'Generation Calculation'!CW300-'Bidders Proposed Renewables'!Y275</f>
        <v>169</v>
      </c>
      <c r="BY313" s="190">
        <f xml:space="preserve">  'Generation Calculation'!CX300-'Bidders Proposed Renewables'!Z275</f>
        <v>169</v>
      </c>
      <c r="BZ313" s="190">
        <f xml:space="preserve">  'Generation Calculation'!CY300-'Bidders Proposed Renewables'!AA275</f>
        <v>169</v>
      </c>
      <c r="CA313" s="190">
        <f xml:space="preserve">  'Generation Calculation'!CZ300-'Bidders Proposed Renewables'!AB275</f>
        <v>169</v>
      </c>
      <c r="CC313" s="171">
        <f t="shared" ref="CC313:CC346" si="898">INDEX($I$22:$I$40,MATCH(BD313,$I$22:$I$40,-1))</f>
        <v>170</v>
      </c>
      <c r="CD313" s="172">
        <f t="shared" ref="CD313:CD346" si="899">INDEX($I$22:$I$40,MATCH(BE313,$I$22:$I$40,-1))</f>
        <v>170</v>
      </c>
      <c r="CE313" s="172">
        <f t="shared" ref="CE313:CE346" si="900">INDEX($I$22:$I$40,MATCH(BF313,$I$22:$I$40,-1))</f>
        <v>170</v>
      </c>
      <c r="CF313" s="172">
        <f t="shared" ref="CF313:CF346" si="901">INDEX($I$22:$I$40,MATCH(BG313,$I$22:$I$40,-1))</f>
        <v>170</v>
      </c>
      <c r="CG313" s="172">
        <f t="shared" ref="CG313:CG346" si="902">INDEX($I$22:$I$40,MATCH(BH313,$I$22:$I$40,-1))</f>
        <v>170</v>
      </c>
      <c r="CH313" s="172">
        <f t="shared" ref="CH313:CH346" si="903">INDEX($I$22:$I$40,MATCH(BI313,$I$22:$I$40,-1))</f>
        <v>170</v>
      </c>
      <c r="CI313" s="172">
        <f t="shared" ref="CI313:CI346" si="904">INDEX($I$22:$I$40,MATCH(BJ313,$I$22:$I$40,-1))</f>
        <v>170</v>
      </c>
      <c r="CJ313" s="172">
        <f t="shared" ref="CJ313:CJ346" si="905">INDEX($I$22:$I$40,MATCH(BK313,$I$22:$I$40,-1))</f>
        <v>160</v>
      </c>
      <c r="CK313" s="172">
        <f t="shared" ref="CK313:CK346" si="906">INDEX($I$22:$I$40,MATCH(BL313,$I$22:$I$40,-1))</f>
        <v>140</v>
      </c>
      <c r="CL313" s="172">
        <f t="shared" ref="CL313:CL346" si="907">INDEX($I$22:$I$40,MATCH(BM313,$I$22:$I$40,-1))</f>
        <v>120</v>
      </c>
      <c r="CM313" s="172">
        <f t="shared" ref="CM313:CM346" si="908">INDEX($I$22:$I$40,MATCH(BN313,$I$22:$I$40,-1))</f>
        <v>110.00000000000001</v>
      </c>
      <c r="CN313" s="172">
        <f t="shared" ref="CN313:CN346" si="909">INDEX($I$22:$I$40,MATCH(BO313,$I$22:$I$40,-1))</f>
        <v>120</v>
      </c>
      <c r="CO313" s="172">
        <f t="shared" ref="CO313:CO346" si="910">INDEX($I$22:$I$40,MATCH(BP313,$I$22:$I$40,-1))</f>
        <v>130</v>
      </c>
      <c r="CP313" s="172">
        <f t="shared" ref="CP313:CP346" si="911">INDEX($I$22:$I$40,MATCH(BQ313,$I$22:$I$40,-1))</f>
        <v>150</v>
      </c>
      <c r="CQ313" s="172">
        <f t="shared" ref="CQ313:CQ346" si="912">INDEX($I$22:$I$40,MATCH(BR313,$I$22:$I$40,-1))</f>
        <v>150</v>
      </c>
      <c r="CR313" s="172">
        <f t="shared" ref="CR313:CR346" si="913">INDEX($I$22:$I$40,MATCH(BS313,$I$22:$I$40,-1))</f>
        <v>160</v>
      </c>
      <c r="CS313" s="172">
        <f t="shared" ref="CS313:CS346" si="914">INDEX($I$22:$I$40,MATCH(BT313,$I$22:$I$40,-1))</f>
        <v>160</v>
      </c>
      <c r="CT313" s="172">
        <f t="shared" ref="CT313:CT346" si="915">INDEX($I$22:$I$40,MATCH(BU313,$I$22:$I$40,-1))</f>
        <v>160</v>
      </c>
      <c r="CU313" s="172">
        <f t="shared" ref="CU313:CU346" si="916">INDEX($I$22:$I$40,MATCH(BV313,$I$22:$I$40,-1))</f>
        <v>170</v>
      </c>
      <c r="CV313" s="172">
        <f t="shared" ref="CV313:CV346" si="917">INDEX($I$22:$I$40,MATCH(BW313,$I$22:$I$40,-1))</f>
        <v>170</v>
      </c>
      <c r="CW313" s="172">
        <f t="shared" ref="CW313:CW346" si="918">INDEX($I$22:$I$40,MATCH(BX313,$I$22:$I$40,-1))</f>
        <v>170</v>
      </c>
      <c r="CX313" s="172">
        <f t="shared" ref="CX313:CX346" si="919">INDEX($I$22:$I$40,MATCH(BY313,$I$22:$I$40,-1))</f>
        <v>170</v>
      </c>
      <c r="CY313" s="172">
        <f t="shared" ref="CY313:CY346" si="920">INDEX($I$22:$I$40,MATCH(BZ313,$I$22:$I$40,-1))</f>
        <v>170</v>
      </c>
      <c r="CZ313" s="172">
        <f t="shared" ref="CZ313:CZ346" si="921">INDEX($I$22:$I$40,MATCH(CA313,$I$22:$I$40,-1))</f>
        <v>170</v>
      </c>
      <c r="DB313" s="171">
        <f t="shared" ref="DB313:DB346" si="922">INDEX($I$22:$I$40,MATCH(BD313,$I$22:$I$40,-1)+1)</f>
        <v>160</v>
      </c>
      <c r="DC313" s="172">
        <f t="shared" ref="DC313:DC346" si="923">INDEX($I$22:$I$40,MATCH(BE313,$I$22:$I$40,-1)+1)</f>
        <v>160</v>
      </c>
      <c r="DD313" s="172">
        <f t="shared" ref="DD313:DD346" si="924">INDEX($I$22:$I$40,MATCH(BF313,$I$22:$I$40,-1)+1)</f>
        <v>160</v>
      </c>
      <c r="DE313" s="172">
        <f t="shared" ref="DE313:DE346" si="925">INDEX($I$22:$I$40,MATCH(BG313,$I$22:$I$40,-1)+1)</f>
        <v>160</v>
      </c>
      <c r="DF313" s="172">
        <f t="shared" ref="DF313:DF346" si="926">INDEX($I$22:$I$40,MATCH(BH313,$I$22:$I$40,-1)+1)</f>
        <v>160</v>
      </c>
      <c r="DG313" s="172">
        <f t="shared" ref="DG313:DG346" si="927">INDEX($I$22:$I$40,MATCH(BI313,$I$22:$I$40,-1)+1)</f>
        <v>160</v>
      </c>
      <c r="DH313" s="172">
        <f t="shared" ref="DH313:DH346" si="928">INDEX($I$22:$I$40,MATCH(BJ313,$I$22:$I$40,-1)+1)</f>
        <v>160</v>
      </c>
      <c r="DI313" s="172">
        <f t="shared" ref="DI313:DI346" si="929">INDEX($I$22:$I$40,MATCH(BK313,$I$22:$I$40,-1)+1)</f>
        <v>150</v>
      </c>
      <c r="DJ313" s="172">
        <f t="shared" ref="DJ313:DJ346" si="930">INDEX($I$22:$I$40,MATCH(BL313,$I$22:$I$40,-1)+1)</f>
        <v>130</v>
      </c>
      <c r="DK313" s="172">
        <f t="shared" ref="DK313:DK346" si="931">INDEX($I$22:$I$40,MATCH(BM313,$I$22:$I$40,-1)+1)</f>
        <v>110.00000000000001</v>
      </c>
      <c r="DL313" s="172">
        <f t="shared" ref="DL313:DL346" si="932">INDEX($I$22:$I$40,MATCH(BN313,$I$22:$I$40,-1)+1)</f>
        <v>100</v>
      </c>
      <c r="DM313" s="172">
        <f t="shared" ref="DM313:DM346" si="933">INDEX($I$22:$I$40,MATCH(BO313,$I$22:$I$40,-1)+1)</f>
        <v>110.00000000000001</v>
      </c>
      <c r="DN313" s="172">
        <f t="shared" ref="DN313:DN346" si="934">INDEX($I$22:$I$40,MATCH(BP313,$I$22:$I$40,-1)+1)</f>
        <v>120</v>
      </c>
      <c r="DO313" s="172">
        <f t="shared" ref="DO313:DO346" si="935">INDEX($I$22:$I$40,MATCH(BQ313,$I$22:$I$40,-1)+1)</f>
        <v>140</v>
      </c>
      <c r="DP313" s="172">
        <f t="shared" ref="DP313:DP346" si="936">INDEX($I$22:$I$40,MATCH(BR313,$I$22:$I$40,-1)+1)</f>
        <v>140</v>
      </c>
      <c r="DQ313" s="172">
        <f t="shared" ref="DQ313:DQ346" si="937">INDEX($I$22:$I$40,MATCH(BS313,$I$22:$I$40,-1)+1)</f>
        <v>150</v>
      </c>
      <c r="DR313" s="172">
        <f t="shared" ref="DR313:DR346" si="938">INDEX($I$22:$I$40,MATCH(BT313,$I$22:$I$40,-1)+1)</f>
        <v>150</v>
      </c>
      <c r="DS313" s="172">
        <f t="shared" ref="DS313:DS346" si="939">INDEX($I$22:$I$40,MATCH(BU313,$I$22:$I$40,-1)+1)</f>
        <v>150</v>
      </c>
      <c r="DT313" s="172">
        <f t="shared" ref="DT313:DT346" si="940">INDEX($I$22:$I$40,MATCH(BV313,$I$22:$I$40,-1)+1)</f>
        <v>160</v>
      </c>
      <c r="DU313" s="172">
        <f t="shared" ref="DU313:DU346" si="941">INDEX($I$22:$I$40,MATCH(BW313,$I$22:$I$40,-1)+1)</f>
        <v>160</v>
      </c>
      <c r="DV313" s="172">
        <f t="shared" ref="DV313:DV346" si="942">INDEX($I$22:$I$40,MATCH(BX313,$I$22:$I$40,-1)+1)</f>
        <v>160</v>
      </c>
      <c r="DW313" s="172">
        <f t="shared" ref="DW313:DW346" si="943">INDEX($I$22:$I$40,MATCH(BY313,$I$22:$I$40,-1)+1)</f>
        <v>160</v>
      </c>
      <c r="DX313" s="172">
        <f t="shared" ref="DX313:DX346" si="944">INDEX($I$22:$I$40,MATCH(BZ313,$I$22:$I$40,-1)+1)</f>
        <v>160</v>
      </c>
      <c r="DY313" s="172">
        <f t="shared" ref="DY313:DY346" si="945">INDEX($I$22:$I$40,MATCH(CA313,$I$22:$I$40,-1)+1)</f>
        <v>160</v>
      </c>
      <c r="EA313" s="171">
        <f t="shared" si="802"/>
        <v>8200</v>
      </c>
      <c r="EB313" s="172">
        <f t="shared" si="803"/>
        <v>8200</v>
      </c>
      <c r="EC313" s="172">
        <f t="shared" si="804"/>
        <v>8200</v>
      </c>
      <c r="ED313" s="172">
        <f t="shared" si="805"/>
        <v>8200</v>
      </c>
      <c r="EE313" s="172">
        <f t="shared" si="806"/>
        <v>8200</v>
      </c>
      <c r="EF313" s="172">
        <f t="shared" si="807"/>
        <v>8200</v>
      </c>
      <c r="EG313" s="172">
        <f t="shared" si="808"/>
        <v>8200</v>
      </c>
      <c r="EH313" s="172">
        <f t="shared" si="809"/>
        <v>8300</v>
      </c>
      <c r="EI313" s="172">
        <f t="shared" si="810"/>
        <v>8500</v>
      </c>
      <c r="EJ313" s="172">
        <f t="shared" si="811"/>
        <v>8700</v>
      </c>
      <c r="EK313" s="172">
        <f t="shared" si="812"/>
        <v>8800</v>
      </c>
      <c r="EL313" s="172">
        <f t="shared" si="813"/>
        <v>8700</v>
      </c>
      <c r="EM313" s="172">
        <f t="shared" si="814"/>
        <v>8600</v>
      </c>
      <c r="EN313" s="172">
        <f t="shared" si="815"/>
        <v>8400</v>
      </c>
      <c r="EO313" s="172">
        <f t="shared" si="816"/>
        <v>8400</v>
      </c>
      <c r="EP313" s="172">
        <f t="shared" si="817"/>
        <v>8300</v>
      </c>
      <c r="EQ313" s="172">
        <f t="shared" si="818"/>
        <v>8300</v>
      </c>
      <c r="ER313" s="172">
        <f t="shared" si="819"/>
        <v>8300</v>
      </c>
      <c r="ES313" s="172">
        <f t="shared" si="820"/>
        <v>8200</v>
      </c>
      <c r="ET313" s="172">
        <f t="shared" si="821"/>
        <v>8200</v>
      </c>
      <c r="EU313" s="172">
        <f t="shared" si="822"/>
        <v>8200</v>
      </c>
      <c r="EV313" s="172">
        <f t="shared" si="823"/>
        <v>8200</v>
      </c>
      <c r="EW313" s="172">
        <f t="shared" si="824"/>
        <v>8200</v>
      </c>
      <c r="EX313" s="172">
        <f t="shared" si="825"/>
        <v>8200</v>
      </c>
      <c r="EZ313" s="171">
        <f t="shared" si="826"/>
        <v>8300</v>
      </c>
      <c r="FA313" s="172">
        <f t="shared" si="827"/>
        <v>8300</v>
      </c>
      <c r="FB313" s="172">
        <f t="shared" si="828"/>
        <v>8300</v>
      </c>
      <c r="FC313" s="172">
        <f t="shared" si="829"/>
        <v>8300</v>
      </c>
      <c r="FD313" s="172">
        <f t="shared" si="830"/>
        <v>8300</v>
      </c>
      <c r="FE313" s="172">
        <f t="shared" si="831"/>
        <v>8300</v>
      </c>
      <c r="FF313" s="172">
        <f t="shared" si="832"/>
        <v>8300</v>
      </c>
      <c r="FG313" s="172">
        <f t="shared" si="833"/>
        <v>8400</v>
      </c>
      <c r="FH313" s="172">
        <f t="shared" si="834"/>
        <v>8600</v>
      </c>
      <c r="FI313" s="172">
        <f t="shared" si="835"/>
        <v>8800</v>
      </c>
      <c r="FJ313" s="172">
        <f t="shared" si="836"/>
        <v>8900</v>
      </c>
      <c r="FK313" s="172">
        <f t="shared" si="837"/>
        <v>8800</v>
      </c>
      <c r="FL313" s="172">
        <f t="shared" si="838"/>
        <v>8700</v>
      </c>
      <c r="FM313" s="172">
        <f t="shared" si="839"/>
        <v>8500</v>
      </c>
      <c r="FN313" s="172">
        <f t="shared" si="840"/>
        <v>8500</v>
      </c>
      <c r="FO313" s="172">
        <f t="shared" si="841"/>
        <v>8400</v>
      </c>
      <c r="FP313" s="172">
        <f t="shared" si="842"/>
        <v>8400</v>
      </c>
      <c r="FQ313" s="172">
        <f t="shared" si="843"/>
        <v>8400</v>
      </c>
      <c r="FR313" s="172">
        <f t="shared" si="844"/>
        <v>8300</v>
      </c>
      <c r="FS313" s="172">
        <f t="shared" si="845"/>
        <v>8300</v>
      </c>
      <c r="FT313" s="172">
        <f t="shared" si="846"/>
        <v>8300</v>
      </c>
      <c r="FU313" s="172">
        <f t="shared" si="847"/>
        <v>8300</v>
      </c>
      <c r="FV313" s="172">
        <f t="shared" si="848"/>
        <v>8300</v>
      </c>
      <c r="FW313" s="172">
        <f t="shared" si="849"/>
        <v>8300</v>
      </c>
    </row>
    <row r="314" spans="3:179" ht="14.25" customHeight="1" x14ac:dyDescent="0.25">
      <c r="C314" s="132">
        <v>2043</v>
      </c>
      <c r="D314" s="14" t="s">
        <v>166</v>
      </c>
      <c r="E314" s="171">
        <f t="shared" si="850"/>
        <v>1387.49</v>
      </c>
      <c r="F314" s="172">
        <f t="shared" si="851"/>
        <v>1387.49</v>
      </c>
      <c r="G314" s="172">
        <f t="shared" si="852"/>
        <v>1387.49</v>
      </c>
      <c r="H314" s="172">
        <f t="shared" si="853"/>
        <v>1387.49</v>
      </c>
      <c r="I314" s="172">
        <f t="shared" si="854"/>
        <v>1387.49</v>
      </c>
      <c r="J314" s="172">
        <f t="shared" si="855"/>
        <v>1387.49</v>
      </c>
      <c r="K314" s="172">
        <f t="shared" si="856"/>
        <v>1387.49</v>
      </c>
      <c r="L314" s="172">
        <f t="shared" si="857"/>
        <v>1301.5573106517995</v>
      </c>
      <c r="M314" s="172">
        <f t="shared" si="858"/>
        <v>1118.4315817343124</v>
      </c>
      <c r="N314" s="172">
        <f t="shared" si="859"/>
        <v>998.26191398322442</v>
      </c>
      <c r="O314" s="172">
        <f t="shared" si="860"/>
        <v>1002.7034776318084</v>
      </c>
      <c r="P314" s="172">
        <f t="shared" si="861"/>
        <v>1079.9104470297191</v>
      </c>
      <c r="Q314" s="172">
        <f t="shared" si="862"/>
        <v>1058.6438650191119</v>
      </c>
      <c r="R314" s="172">
        <f t="shared" si="863"/>
        <v>1189.0190066184805</v>
      </c>
      <c r="S314" s="172">
        <f t="shared" si="864"/>
        <v>1311.3438239389563</v>
      </c>
      <c r="T314" s="172">
        <f t="shared" si="865"/>
        <v>1321.29</v>
      </c>
      <c r="U314" s="172">
        <f t="shared" si="866"/>
        <v>1321.29</v>
      </c>
      <c r="V314" s="172">
        <f t="shared" si="867"/>
        <v>1321.29</v>
      </c>
      <c r="W314" s="172">
        <f t="shared" si="868"/>
        <v>1387.49</v>
      </c>
      <c r="X314" s="172">
        <f t="shared" si="869"/>
        <v>1387.49</v>
      </c>
      <c r="Y314" s="172">
        <f t="shared" si="870"/>
        <v>1387.49</v>
      </c>
      <c r="Z314" s="172">
        <f t="shared" si="871"/>
        <v>1387.49</v>
      </c>
      <c r="AA314" s="172">
        <f t="shared" si="872"/>
        <v>1387.49</v>
      </c>
      <c r="AB314" s="172">
        <f t="shared" si="873"/>
        <v>1387.49</v>
      </c>
      <c r="AC314" s="176">
        <f xml:space="preserve"> SUM(E314:AB314) * 30</f>
        <v>931833.34279822279</v>
      </c>
      <c r="AD314" s="195"/>
      <c r="AE314" s="171">
        <f t="shared" si="874"/>
        <v>8210</v>
      </c>
      <c r="AF314" s="172">
        <f t="shared" si="875"/>
        <v>8210</v>
      </c>
      <c r="AG314" s="172">
        <f t="shared" si="876"/>
        <v>8210</v>
      </c>
      <c r="AH314" s="172">
        <f t="shared" si="877"/>
        <v>8210</v>
      </c>
      <c r="AI314" s="172">
        <f t="shared" si="878"/>
        <v>8210</v>
      </c>
      <c r="AJ314" s="172">
        <f t="shared" si="879"/>
        <v>8210</v>
      </c>
      <c r="AK314" s="172">
        <f t="shared" si="880"/>
        <v>8210</v>
      </c>
      <c r="AL314" s="172">
        <f t="shared" si="881"/>
        <v>8339.236919054496</v>
      </c>
      <c r="AM314" s="172">
        <f t="shared" si="882"/>
        <v>8599.408744256647</v>
      </c>
      <c r="AN314" s="172">
        <f t="shared" si="883"/>
        <v>8760.4961435707755</v>
      </c>
      <c r="AO314" s="172">
        <f t="shared" si="884"/>
        <v>8754.6636150495506</v>
      </c>
      <c r="AP314" s="172">
        <f t="shared" si="885"/>
        <v>8651.8097641157638</v>
      </c>
      <c r="AQ314" s="172">
        <f t="shared" si="886"/>
        <v>8680.4237493626479</v>
      </c>
      <c r="AR314" s="172">
        <f t="shared" si="887"/>
        <v>8501.3814120445004</v>
      </c>
      <c r="AS314" s="172">
        <f t="shared" si="888"/>
        <v>8324.7684010329413</v>
      </c>
      <c r="AT314" s="172">
        <f t="shared" si="889"/>
        <v>8310</v>
      </c>
      <c r="AU314" s="172">
        <f t="shared" si="890"/>
        <v>8310</v>
      </c>
      <c r="AV314" s="172">
        <f t="shared" si="891"/>
        <v>8310</v>
      </c>
      <c r="AW314" s="172">
        <f t="shared" si="892"/>
        <v>8210</v>
      </c>
      <c r="AX314" s="172">
        <f t="shared" si="893"/>
        <v>8210</v>
      </c>
      <c r="AY314" s="172">
        <f t="shared" si="894"/>
        <v>8210</v>
      </c>
      <c r="AZ314" s="172">
        <f t="shared" si="895"/>
        <v>8210</v>
      </c>
      <c r="BA314" s="172">
        <f t="shared" si="896"/>
        <v>8210</v>
      </c>
      <c r="BB314" s="172">
        <f t="shared" si="897"/>
        <v>8210</v>
      </c>
      <c r="BD314" s="189">
        <f xml:space="preserve">  'Generation Calculation'!CC301-'Bidders Proposed Renewables'!E276</f>
        <v>169</v>
      </c>
      <c r="BE314" s="190">
        <f xml:space="preserve">  'Generation Calculation'!CD301-'Bidders Proposed Renewables'!F276</f>
        <v>169</v>
      </c>
      <c r="BF314" s="190">
        <f xml:space="preserve">  'Generation Calculation'!CE301-'Bidders Proposed Renewables'!G276</f>
        <v>169</v>
      </c>
      <c r="BG314" s="190">
        <f xml:space="preserve">  'Generation Calculation'!CF301-'Bidders Proposed Renewables'!H276</f>
        <v>169</v>
      </c>
      <c r="BH314" s="190">
        <f xml:space="preserve">  'Generation Calculation'!CG301-'Bidders Proposed Renewables'!I276</f>
        <v>169</v>
      </c>
      <c r="BI314" s="190">
        <f xml:space="preserve">  'Generation Calculation'!CH301-'Bidders Proposed Renewables'!J276</f>
        <v>169</v>
      </c>
      <c r="BJ314" s="190">
        <f xml:space="preserve">  'Generation Calculation'!CI301-'Bidders Proposed Renewables'!K276</f>
        <v>169</v>
      </c>
      <c r="BK314" s="190">
        <f xml:space="preserve">  'Generation Calculation'!CJ301-'Bidders Proposed Renewables'!L276</f>
        <v>156.07630809455048</v>
      </c>
      <c r="BL314" s="190">
        <f xml:space="preserve">  'Generation Calculation'!CK301-'Bidders Proposed Renewables'!M276</f>
        <v>130.05912557433533</v>
      </c>
      <c r="BM314" s="190">
        <f xml:space="preserve">  'Generation Calculation'!CL301-'Bidders Proposed Renewables'!N276</f>
        <v>113.95038564292241</v>
      </c>
      <c r="BN314" s="190">
        <f xml:space="preserve">  'Generation Calculation'!CM301-'Bidders Proposed Renewables'!O276</f>
        <v>114.53363849504493</v>
      </c>
      <c r="BO314" s="190">
        <f xml:space="preserve">  'Generation Calculation'!CN301-'Bidders Proposed Renewables'!P276</f>
        <v>124.81902358842359</v>
      </c>
      <c r="BP314" s="190">
        <f xml:space="preserve">  'Generation Calculation'!CO301-'Bidders Proposed Renewables'!Q276</f>
        <v>121.95762506373515</v>
      </c>
      <c r="BQ314" s="190">
        <f xml:space="preserve">  'Generation Calculation'!CP301-'Bidders Proposed Renewables'!R276</f>
        <v>139.86185879554989</v>
      </c>
      <c r="BR314" s="190">
        <f xml:space="preserve">  'Generation Calculation'!CQ301-'Bidders Proposed Renewables'!S276</f>
        <v>157.52315989670583</v>
      </c>
      <c r="BS314" s="190">
        <f xml:space="preserve">  'Generation Calculation'!CR301-'Bidders Proposed Renewables'!T276</f>
        <v>159</v>
      </c>
      <c r="BT314" s="190">
        <f xml:space="preserve">  'Generation Calculation'!CS301-'Bidders Proposed Renewables'!U276</f>
        <v>159</v>
      </c>
      <c r="BU314" s="190">
        <f xml:space="preserve">  'Generation Calculation'!CT301-'Bidders Proposed Renewables'!V276</f>
        <v>159</v>
      </c>
      <c r="BV314" s="190">
        <f xml:space="preserve">  'Generation Calculation'!CU301-'Bidders Proposed Renewables'!W276</f>
        <v>169</v>
      </c>
      <c r="BW314" s="190">
        <f xml:space="preserve">  'Generation Calculation'!CV301-'Bidders Proposed Renewables'!X276</f>
        <v>169</v>
      </c>
      <c r="BX314" s="190">
        <f xml:space="preserve">  'Generation Calculation'!CW301-'Bidders Proposed Renewables'!Y276</f>
        <v>169</v>
      </c>
      <c r="BY314" s="190">
        <f xml:space="preserve">  'Generation Calculation'!CX301-'Bidders Proposed Renewables'!Z276</f>
        <v>169</v>
      </c>
      <c r="BZ314" s="190">
        <f xml:space="preserve">  'Generation Calculation'!CY301-'Bidders Proposed Renewables'!AA276</f>
        <v>169</v>
      </c>
      <c r="CA314" s="190">
        <f xml:space="preserve">  'Generation Calculation'!CZ301-'Bidders Proposed Renewables'!AB276</f>
        <v>169</v>
      </c>
      <c r="CC314" s="171">
        <f t="shared" si="898"/>
        <v>170</v>
      </c>
      <c r="CD314" s="172">
        <f t="shared" si="899"/>
        <v>170</v>
      </c>
      <c r="CE314" s="172">
        <f t="shared" si="900"/>
        <v>170</v>
      </c>
      <c r="CF314" s="172">
        <f t="shared" si="901"/>
        <v>170</v>
      </c>
      <c r="CG314" s="172">
        <f t="shared" si="902"/>
        <v>170</v>
      </c>
      <c r="CH314" s="172">
        <f t="shared" si="903"/>
        <v>170</v>
      </c>
      <c r="CI314" s="172">
        <f t="shared" si="904"/>
        <v>170</v>
      </c>
      <c r="CJ314" s="172">
        <f t="shared" si="905"/>
        <v>160</v>
      </c>
      <c r="CK314" s="172">
        <f t="shared" si="906"/>
        <v>140</v>
      </c>
      <c r="CL314" s="172">
        <f t="shared" si="907"/>
        <v>120</v>
      </c>
      <c r="CM314" s="172">
        <f t="shared" si="908"/>
        <v>120</v>
      </c>
      <c r="CN314" s="172">
        <f t="shared" si="909"/>
        <v>130</v>
      </c>
      <c r="CO314" s="172">
        <f t="shared" si="910"/>
        <v>130</v>
      </c>
      <c r="CP314" s="172">
        <f t="shared" si="911"/>
        <v>140</v>
      </c>
      <c r="CQ314" s="172">
        <f t="shared" si="912"/>
        <v>160</v>
      </c>
      <c r="CR314" s="172">
        <f t="shared" si="913"/>
        <v>160</v>
      </c>
      <c r="CS314" s="172">
        <f t="shared" si="914"/>
        <v>160</v>
      </c>
      <c r="CT314" s="172">
        <f t="shared" si="915"/>
        <v>160</v>
      </c>
      <c r="CU314" s="172">
        <f t="shared" si="916"/>
        <v>170</v>
      </c>
      <c r="CV314" s="172">
        <f t="shared" si="917"/>
        <v>170</v>
      </c>
      <c r="CW314" s="172">
        <f t="shared" si="918"/>
        <v>170</v>
      </c>
      <c r="CX314" s="172">
        <f t="shared" si="919"/>
        <v>170</v>
      </c>
      <c r="CY314" s="172">
        <f t="shared" si="920"/>
        <v>170</v>
      </c>
      <c r="CZ314" s="172">
        <f t="shared" si="921"/>
        <v>170</v>
      </c>
      <c r="DB314" s="171">
        <f t="shared" si="922"/>
        <v>160</v>
      </c>
      <c r="DC314" s="172">
        <f t="shared" si="923"/>
        <v>160</v>
      </c>
      <c r="DD314" s="172">
        <f t="shared" si="924"/>
        <v>160</v>
      </c>
      <c r="DE314" s="172">
        <f t="shared" si="925"/>
        <v>160</v>
      </c>
      <c r="DF314" s="172">
        <f t="shared" si="926"/>
        <v>160</v>
      </c>
      <c r="DG314" s="172">
        <f t="shared" si="927"/>
        <v>160</v>
      </c>
      <c r="DH314" s="172">
        <f t="shared" si="928"/>
        <v>160</v>
      </c>
      <c r="DI314" s="172">
        <f t="shared" si="929"/>
        <v>150</v>
      </c>
      <c r="DJ314" s="172">
        <f t="shared" si="930"/>
        <v>130</v>
      </c>
      <c r="DK314" s="172">
        <f t="shared" si="931"/>
        <v>110.00000000000001</v>
      </c>
      <c r="DL314" s="172">
        <f t="shared" si="932"/>
        <v>110.00000000000001</v>
      </c>
      <c r="DM314" s="172">
        <f t="shared" si="933"/>
        <v>120</v>
      </c>
      <c r="DN314" s="172">
        <f t="shared" si="934"/>
        <v>120</v>
      </c>
      <c r="DO314" s="172">
        <f t="shared" si="935"/>
        <v>130</v>
      </c>
      <c r="DP314" s="172">
        <f t="shared" si="936"/>
        <v>150</v>
      </c>
      <c r="DQ314" s="172">
        <f t="shared" si="937"/>
        <v>150</v>
      </c>
      <c r="DR314" s="172">
        <f t="shared" si="938"/>
        <v>150</v>
      </c>
      <c r="DS314" s="172">
        <f t="shared" si="939"/>
        <v>150</v>
      </c>
      <c r="DT314" s="172">
        <f t="shared" si="940"/>
        <v>160</v>
      </c>
      <c r="DU314" s="172">
        <f t="shared" si="941"/>
        <v>160</v>
      </c>
      <c r="DV314" s="172">
        <f t="shared" si="942"/>
        <v>160</v>
      </c>
      <c r="DW314" s="172">
        <f t="shared" si="943"/>
        <v>160</v>
      </c>
      <c r="DX314" s="172">
        <f t="shared" si="944"/>
        <v>160</v>
      </c>
      <c r="DY314" s="172">
        <f t="shared" si="945"/>
        <v>160</v>
      </c>
      <c r="EA314" s="171">
        <f t="shared" si="802"/>
        <v>8200</v>
      </c>
      <c r="EB314" s="172">
        <f t="shared" si="803"/>
        <v>8200</v>
      </c>
      <c r="EC314" s="172">
        <f t="shared" si="804"/>
        <v>8200</v>
      </c>
      <c r="ED314" s="172">
        <f t="shared" si="805"/>
        <v>8200</v>
      </c>
      <c r="EE314" s="172">
        <f t="shared" si="806"/>
        <v>8200</v>
      </c>
      <c r="EF314" s="172">
        <f t="shared" si="807"/>
        <v>8200</v>
      </c>
      <c r="EG314" s="172">
        <f t="shared" si="808"/>
        <v>8200</v>
      </c>
      <c r="EH314" s="172">
        <f t="shared" si="809"/>
        <v>8300</v>
      </c>
      <c r="EI314" s="172">
        <f t="shared" si="810"/>
        <v>8500</v>
      </c>
      <c r="EJ314" s="172">
        <f t="shared" si="811"/>
        <v>8700</v>
      </c>
      <c r="EK314" s="172">
        <f t="shared" si="812"/>
        <v>8700</v>
      </c>
      <c r="EL314" s="172">
        <f t="shared" si="813"/>
        <v>8600</v>
      </c>
      <c r="EM314" s="172">
        <f t="shared" si="814"/>
        <v>8600</v>
      </c>
      <c r="EN314" s="172">
        <f t="shared" si="815"/>
        <v>8500</v>
      </c>
      <c r="EO314" s="172">
        <f t="shared" si="816"/>
        <v>8300</v>
      </c>
      <c r="EP314" s="172">
        <f t="shared" si="817"/>
        <v>8300</v>
      </c>
      <c r="EQ314" s="172">
        <f t="shared" si="818"/>
        <v>8300</v>
      </c>
      <c r="ER314" s="172">
        <f t="shared" si="819"/>
        <v>8300</v>
      </c>
      <c r="ES314" s="172">
        <f t="shared" si="820"/>
        <v>8200</v>
      </c>
      <c r="ET314" s="172">
        <f t="shared" si="821"/>
        <v>8200</v>
      </c>
      <c r="EU314" s="172">
        <f t="shared" si="822"/>
        <v>8200</v>
      </c>
      <c r="EV314" s="172">
        <f t="shared" si="823"/>
        <v>8200</v>
      </c>
      <c r="EW314" s="172">
        <f t="shared" si="824"/>
        <v>8200</v>
      </c>
      <c r="EX314" s="172">
        <f t="shared" si="825"/>
        <v>8200</v>
      </c>
      <c r="EZ314" s="171">
        <f t="shared" si="826"/>
        <v>8300</v>
      </c>
      <c r="FA314" s="172">
        <f t="shared" si="827"/>
        <v>8300</v>
      </c>
      <c r="FB314" s="172">
        <f t="shared" si="828"/>
        <v>8300</v>
      </c>
      <c r="FC314" s="172">
        <f t="shared" si="829"/>
        <v>8300</v>
      </c>
      <c r="FD314" s="172">
        <f t="shared" si="830"/>
        <v>8300</v>
      </c>
      <c r="FE314" s="172">
        <f t="shared" si="831"/>
        <v>8300</v>
      </c>
      <c r="FF314" s="172">
        <f t="shared" si="832"/>
        <v>8300</v>
      </c>
      <c r="FG314" s="172">
        <f t="shared" si="833"/>
        <v>8400</v>
      </c>
      <c r="FH314" s="172">
        <f t="shared" si="834"/>
        <v>8600</v>
      </c>
      <c r="FI314" s="172">
        <f t="shared" si="835"/>
        <v>8800</v>
      </c>
      <c r="FJ314" s="172">
        <f t="shared" si="836"/>
        <v>8800</v>
      </c>
      <c r="FK314" s="172">
        <f t="shared" si="837"/>
        <v>8700</v>
      </c>
      <c r="FL314" s="172">
        <f t="shared" si="838"/>
        <v>8700</v>
      </c>
      <c r="FM314" s="172">
        <f t="shared" si="839"/>
        <v>8600</v>
      </c>
      <c r="FN314" s="172">
        <f t="shared" si="840"/>
        <v>8400</v>
      </c>
      <c r="FO314" s="172">
        <f t="shared" si="841"/>
        <v>8400</v>
      </c>
      <c r="FP314" s="172">
        <f t="shared" si="842"/>
        <v>8400</v>
      </c>
      <c r="FQ314" s="172">
        <f t="shared" si="843"/>
        <v>8400</v>
      </c>
      <c r="FR314" s="172">
        <f t="shared" si="844"/>
        <v>8300</v>
      </c>
      <c r="FS314" s="172">
        <f t="shared" si="845"/>
        <v>8300</v>
      </c>
      <c r="FT314" s="172">
        <f t="shared" si="846"/>
        <v>8300</v>
      </c>
      <c r="FU314" s="172">
        <f t="shared" si="847"/>
        <v>8300</v>
      </c>
      <c r="FV314" s="172">
        <f t="shared" si="848"/>
        <v>8300</v>
      </c>
      <c r="FW314" s="172">
        <f t="shared" si="849"/>
        <v>8300</v>
      </c>
    </row>
    <row r="315" spans="3:179" ht="14.25" customHeight="1" x14ac:dyDescent="0.25">
      <c r="C315" s="132">
        <v>2043</v>
      </c>
      <c r="D315" s="14" t="s">
        <v>10</v>
      </c>
      <c r="E315" s="171">
        <f t="shared" si="850"/>
        <v>1387.49</v>
      </c>
      <c r="F315" s="172">
        <f t="shared" si="851"/>
        <v>1387.49</v>
      </c>
      <c r="G315" s="172">
        <f t="shared" si="852"/>
        <v>1387.49</v>
      </c>
      <c r="H315" s="172">
        <f t="shared" si="853"/>
        <v>1387.49</v>
      </c>
      <c r="I315" s="172">
        <f t="shared" si="854"/>
        <v>1387.49</v>
      </c>
      <c r="J315" s="172">
        <f t="shared" si="855"/>
        <v>1387.49</v>
      </c>
      <c r="K315" s="172">
        <f t="shared" si="856"/>
        <v>1387.49</v>
      </c>
      <c r="L315" s="172">
        <f t="shared" si="857"/>
        <v>1154.3235317428296</v>
      </c>
      <c r="M315" s="172">
        <f t="shared" si="858"/>
        <v>966.25266901663588</v>
      </c>
      <c r="N315" s="172">
        <f t="shared" si="859"/>
        <v>900.63885823589533</v>
      </c>
      <c r="O315" s="172">
        <f t="shared" si="860"/>
        <v>932.98271607717811</v>
      </c>
      <c r="P315" s="172">
        <f t="shared" si="861"/>
        <v>967.14131795544711</v>
      </c>
      <c r="Q315" s="172">
        <f t="shared" si="862"/>
        <v>1070.7054196439565</v>
      </c>
      <c r="R315" s="172">
        <f t="shared" si="863"/>
        <v>1155.9044750710284</v>
      </c>
      <c r="S315" s="172">
        <f t="shared" si="864"/>
        <v>1246.9463422323272</v>
      </c>
      <c r="T315" s="172">
        <f t="shared" si="865"/>
        <v>1321.29</v>
      </c>
      <c r="U315" s="172">
        <f t="shared" si="866"/>
        <v>1321.29</v>
      </c>
      <c r="V315" s="172">
        <f t="shared" si="867"/>
        <v>1321.29</v>
      </c>
      <c r="W315" s="172">
        <f t="shared" si="868"/>
        <v>1387.49</v>
      </c>
      <c r="X315" s="172">
        <f t="shared" si="869"/>
        <v>1387.49</v>
      </c>
      <c r="Y315" s="172">
        <f t="shared" si="870"/>
        <v>1387.49</v>
      </c>
      <c r="Z315" s="172">
        <f t="shared" si="871"/>
        <v>1387.49</v>
      </c>
      <c r="AA315" s="172">
        <f t="shared" si="872"/>
        <v>1387.49</v>
      </c>
      <c r="AB315" s="172">
        <f t="shared" si="873"/>
        <v>1387.49</v>
      </c>
      <c r="AC315" s="176">
        <f xml:space="preserve"> SUM(E315:AB315) * 31</f>
        <v>942280.19522923476</v>
      </c>
      <c r="AD315" s="195"/>
      <c r="AE315" s="171">
        <f t="shared" si="874"/>
        <v>8210</v>
      </c>
      <c r="AF315" s="172">
        <f t="shared" si="875"/>
        <v>8210</v>
      </c>
      <c r="AG315" s="172">
        <f t="shared" si="876"/>
        <v>8210</v>
      </c>
      <c r="AH315" s="172">
        <f t="shared" si="877"/>
        <v>8210</v>
      </c>
      <c r="AI315" s="172">
        <f t="shared" si="878"/>
        <v>8210</v>
      </c>
      <c r="AJ315" s="172">
        <f t="shared" si="879"/>
        <v>8210</v>
      </c>
      <c r="AK315" s="172">
        <f t="shared" si="880"/>
        <v>8210</v>
      </c>
      <c r="AL315" s="172">
        <f t="shared" si="881"/>
        <v>8549.89787113075</v>
      </c>
      <c r="AM315" s="172">
        <f t="shared" si="882"/>
        <v>8802.2685926391005</v>
      </c>
      <c r="AN315" s="172">
        <f t="shared" si="883"/>
        <v>8886.5100555747413</v>
      </c>
      <c r="AO315" s="172">
        <f t="shared" si="884"/>
        <v>8845.2115268914749</v>
      </c>
      <c r="AP315" s="172">
        <f t="shared" si="885"/>
        <v>8801.1150100257364</v>
      </c>
      <c r="AQ315" s="172">
        <f t="shared" si="886"/>
        <v>8664.2220993850697</v>
      </c>
      <c r="AR315" s="172">
        <f t="shared" si="887"/>
        <v>8547.7013841187145</v>
      </c>
      <c r="AS315" s="172">
        <f t="shared" si="888"/>
        <v>8418.8667569793924</v>
      </c>
      <c r="AT315" s="172">
        <f t="shared" si="889"/>
        <v>8310</v>
      </c>
      <c r="AU315" s="172">
        <f t="shared" si="890"/>
        <v>8310</v>
      </c>
      <c r="AV315" s="172">
        <f t="shared" si="891"/>
        <v>8310</v>
      </c>
      <c r="AW315" s="172">
        <f t="shared" si="892"/>
        <v>8210</v>
      </c>
      <c r="AX315" s="172">
        <f t="shared" si="893"/>
        <v>8210</v>
      </c>
      <c r="AY315" s="172">
        <f t="shared" si="894"/>
        <v>8210</v>
      </c>
      <c r="AZ315" s="172">
        <f t="shared" si="895"/>
        <v>8210</v>
      </c>
      <c r="BA315" s="172">
        <f t="shared" si="896"/>
        <v>8210</v>
      </c>
      <c r="BB315" s="172">
        <f t="shared" si="897"/>
        <v>8210</v>
      </c>
      <c r="BD315" s="189">
        <f xml:space="preserve">  'Generation Calculation'!CC302-'Bidders Proposed Renewables'!E277</f>
        <v>169</v>
      </c>
      <c r="BE315" s="190">
        <f xml:space="preserve">  'Generation Calculation'!CD302-'Bidders Proposed Renewables'!F277</f>
        <v>169</v>
      </c>
      <c r="BF315" s="190">
        <f xml:space="preserve">  'Generation Calculation'!CE302-'Bidders Proposed Renewables'!G277</f>
        <v>169</v>
      </c>
      <c r="BG315" s="190">
        <f xml:space="preserve">  'Generation Calculation'!CF302-'Bidders Proposed Renewables'!H277</f>
        <v>169</v>
      </c>
      <c r="BH315" s="190">
        <f xml:space="preserve">  'Generation Calculation'!CG302-'Bidders Proposed Renewables'!I277</f>
        <v>169</v>
      </c>
      <c r="BI315" s="190">
        <f xml:space="preserve">  'Generation Calculation'!CH302-'Bidders Proposed Renewables'!J277</f>
        <v>169</v>
      </c>
      <c r="BJ315" s="190">
        <f xml:space="preserve">  'Generation Calculation'!CI302-'Bidders Proposed Renewables'!K277</f>
        <v>169</v>
      </c>
      <c r="BK315" s="190">
        <f xml:space="preserve">  'Generation Calculation'!CJ302-'Bidders Proposed Renewables'!L277</f>
        <v>135.01021288692502</v>
      </c>
      <c r="BL315" s="190">
        <f xml:space="preserve">  'Generation Calculation'!CK302-'Bidders Proposed Renewables'!M277</f>
        <v>109.77314073608989</v>
      </c>
      <c r="BM315" s="190">
        <f xml:space="preserve">  'Generation Calculation'!CL302-'Bidders Proposed Renewables'!N277</f>
        <v>101.34899444252594</v>
      </c>
      <c r="BN315" s="190">
        <f xml:space="preserve">  'Generation Calculation'!CM302-'Bidders Proposed Renewables'!O277</f>
        <v>105.47884731085247</v>
      </c>
      <c r="BO315" s="190">
        <f xml:space="preserve">  'Generation Calculation'!CN302-'Bidders Proposed Renewables'!P277</f>
        <v>109.88849899742635</v>
      </c>
      <c r="BP315" s="190">
        <f xml:space="preserve">  'Generation Calculation'!CO302-'Bidders Proposed Renewables'!Q277</f>
        <v>123.57779006149303</v>
      </c>
      <c r="BQ315" s="190">
        <f xml:space="preserve">  'Generation Calculation'!CP302-'Bidders Proposed Renewables'!R277</f>
        <v>135.22986158812853</v>
      </c>
      <c r="BR315" s="190">
        <f xml:space="preserve">  'Generation Calculation'!CQ302-'Bidders Proposed Renewables'!S277</f>
        <v>148.11332430206076</v>
      </c>
      <c r="BS315" s="190">
        <f xml:space="preserve">  'Generation Calculation'!CR302-'Bidders Proposed Renewables'!T277</f>
        <v>159</v>
      </c>
      <c r="BT315" s="190">
        <f xml:space="preserve">  'Generation Calculation'!CS302-'Bidders Proposed Renewables'!U277</f>
        <v>159</v>
      </c>
      <c r="BU315" s="190">
        <f xml:space="preserve">  'Generation Calculation'!CT302-'Bidders Proposed Renewables'!V277</f>
        <v>159</v>
      </c>
      <c r="BV315" s="190">
        <f xml:space="preserve">  'Generation Calculation'!CU302-'Bidders Proposed Renewables'!W277</f>
        <v>169</v>
      </c>
      <c r="BW315" s="190">
        <f xml:space="preserve">  'Generation Calculation'!CV302-'Bidders Proposed Renewables'!X277</f>
        <v>169</v>
      </c>
      <c r="BX315" s="190">
        <f xml:space="preserve">  'Generation Calculation'!CW302-'Bidders Proposed Renewables'!Y277</f>
        <v>169</v>
      </c>
      <c r="BY315" s="190">
        <f xml:space="preserve">  'Generation Calculation'!CX302-'Bidders Proposed Renewables'!Z277</f>
        <v>169</v>
      </c>
      <c r="BZ315" s="190">
        <f xml:space="preserve">  'Generation Calculation'!CY302-'Bidders Proposed Renewables'!AA277</f>
        <v>169</v>
      </c>
      <c r="CA315" s="190">
        <f xml:space="preserve">  'Generation Calculation'!CZ302-'Bidders Proposed Renewables'!AB277</f>
        <v>169</v>
      </c>
      <c r="CC315" s="171">
        <f t="shared" si="898"/>
        <v>170</v>
      </c>
      <c r="CD315" s="172">
        <f t="shared" si="899"/>
        <v>170</v>
      </c>
      <c r="CE315" s="172">
        <f t="shared" si="900"/>
        <v>170</v>
      </c>
      <c r="CF315" s="172">
        <f t="shared" si="901"/>
        <v>170</v>
      </c>
      <c r="CG315" s="172">
        <f t="shared" si="902"/>
        <v>170</v>
      </c>
      <c r="CH315" s="172">
        <f t="shared" si="903"/>
        <v>170</v>
      </c>
      <c r="CI315" s="172">
        <f t="shared" si="904"/>
        <v>170</v>
      </c>
      <c r="CJ315" s="172">
        <f t="shared" si="905"/>
        <v>140</v>
      </c>
      <c r="CK315" s="172">
        <f t="shared" si="906"/>
        <v>110.00000000000001</v>
      </c>
      <c r="CL315" s="172">
        <f t="shared" si="907"/>
        <v>110.00000000000001</v>
      </c>
      <c r="CM315" s="172">
        <f t="shared" si="908"/>
        <v>110.00000000000001</v>
      </c>
      <c r="CN315" s="172">
        <f t="shared" si="909"/>
        <v>110.00000000000001</v>
      </c>
      <c r="CO315" s="172">
        <f t="shared" si="910"/>
        <v>130</v>
      </c>
      <c r="CP315" s="172">
        <f t="shared" si="911"/>
        <v>140</v>
      </c>
      <c r="CQ315" s="172">
        <f t="shared" si="912"/>
        <v>150</v>
      </c>
      <c r="CR315" s="172">
        <f t="shared" si="913"/>
        <v>160</v>
      </c>
      <c r="CS315" s="172">
        <f t="shared" si="914"/>
        <v>160</v>
      </c>
      <c r="CT315" s="172">
        <f t="shared" si="915"/>
        <v>160</v>
      </c>
      <c r="CU315" s="172">
        <f t="shared" si="916"/>
        <v>170</v>
      </c>
      <c r="CV315" s="172">
        <f t="shared" si="917"/>
        <v>170</v>
      </c>
      <c r="CW315" s="172">
        <f t="shared" si="918"/>
        <v>170</v>
      </c>
      <c r="CX315" s="172">
        <f t="shared" si="919"/>
        <v>170</v>
      </c>
      <c r="CY315" s="172">
        <f t="shared" si="920"/>
        <v>170</v>
      </c>
      <c r="CZ315" s="172">
        <f t="shared" si="921"/>
        <v>170</v>
      </c>
      <c r="DB315" s="171">
        <f t="shared" si="922"/>
        <v>160</v>
      </c>
      <c r="DC315" s="172">
        <f t="shared" si="923"/>
        <v>160</v>
      </c>
      <c r="DD315" s="172">
        <f t="shared" si="924"/>
        <v>160</v>
      </c>
      <c r="DE315" s="172">
        <f t="shared" si="925"/>
        <v>160</v>
      </c>
      <c r="DF315" s="172">
        <f t="shared" si="926"/>
        <v>160</v>
      </c>
      <c r="DG315" s="172">
        <f t="shared" si="927"/>
        <v>160</v>
      </c>
      <c r="DH315" s="172">
        <f t="shared" si="928"/>
        <v>160</v>
      </c>
      <c r="DI315" s="172">
        <f t="shared" si="929"/>
        <v>130</v>
      </c>
      <c r="DJ315" s="172">
        <f t="shared" si="930"/>
        <v>100</v>
      </c>
      <c r="DK315" s="172">
        <f t="shared" si="931"/>
        <v>100</v>
      </c>
      <c r="DL315" s="172">
        <f t="shared" si="932"/>
        <v>100</v>
      </c>
      <c r="DM315" s="172">
        <f t="shared" si="933"/>
        <v>100</v>
      </c>
      <c r="DN315" s="172">
        <f t="shared" si="934"/>
        <v>120</v>
      </c>
      <c r="DO315" s="172">
        <f t="shared" si="935"/>
        <v>130</v>
      </c>
      <c r="DP315" s="172">
        <f t="shared" si="936"/>
        <v>140</v>
      </c>
      <c r="DQ315" s="172">
        <f t="shared" si="937"/>
        <v>150</v>
      </c>
      <c r="DR315" s="172">
        <f t="shared" si="938"/>
        <v>150</v>
      </c>
      <c r="DS315" s="172">
        <f t="shared" si="939"/>
        <v>150</v>
      </c>
      <c r="DT315" s="172">
        <f t="shared" si="940"/>
        <v>160</v>
      </c>
      <c r="DU315" s="172">
        <f t="shared" si="941"/>
        <v>160</v>
      </c>
      <c r="DV315" s="172">
        <f t="shared" si="942"/>
        <v>160</v>
      </c>
      <c r="DW315" s="172">
        <f t="shared" si="943"/>
        <v>160</v>
      </c>
      <c r="DX315" s="172">
        <f t="shared" si="944"/>
        <v>160</v>
      </c>
      <c r="DY315" s="172">
        <f t="shared" si="945"/>
        <v>160</v>
      </c>
      <c r="EA315" s="171">
        <f t="shared" si="802"/>
        <v>8200</v>
      </c>
      <c r="EB315" s="172">
        <f t="shared" si="803"/>
        <v>8200</v>
      </c>
      <c r="EC315" s="172">
        <f t="shared" si="804"/>
        <v>8200</v>
      </c>
      <c r="ED315" s="172">
        <f t="shared" si="805"/>
        <v>8200</v>
      </c>
      <c r="EE315" s="172">
        <f t="shared" si="806"/>
        <v>8200</v>
      </c>
      <c r="EF315" s="172">
        <f t="shared" si="807"/>
        <v>8200</v>
      </c>
      <c r="EG315" s="172">
        <f t="shared" si="808"/>
        <v>8200</v>
      </c>
      <c r="EH315" s="172">
        <f t="shared" si="809"/>
        <v>8500</v>
      </c>
      <c r="EI315" s="172">
        <f t="shared" si="810"/>
        <v>8800</v>
      </c>
      <c r="EJ315" s="172">
        <f t="shared" si="811"/>
        <v>8800</v>
      </c>
      <c r="EK315" s="172">
        <f t="shared" si="812"/>
        <v>8800</v>
      </c>
      <c r="EL315" s="172">
        <f t="shared" si="813"/>
        <v>8800</v>
      </c>
      <c r="EM315" s="172">
        <f t="shared" si="814"/>
        <v>8600</v>
      </c>
      <c r="EN315" s="172">
        <f t="shared" si="815"/>
        <v>8500</v>
      </c>
      <c r="EO315" s="172">
        <f t="shared" si="816"/>
        <v>8400</v>
      </c>
      <c r="EP315" s="172">
        <f t="shared" si="817"/>
        <v>8300</v>
      </c>
      <c r="EQ315" s="172">
        <f t="shared" si="818"/>
        <v>8300</v>
      </c>
      <c r="ER315" s="172">
        <f t="shared" si="819"/>
        <v>8300</v>
      </c>
      <c r="ES315" s="172">
        <f t="shared" si="820"/>
        <v>8200</v>
      </c>
      <c r="ET315" s="172">
        <f t="shared" si="821"/>
        <v>8200</v>
      </c>
      <c r="EU315" s="172">
        <f t="shared" si="822"/>
        <v>8200</v>
      </c>
      <c r="EV315" s="172">
        <f t="shared" si="823"/>
        <v>8200</v>
      </c>
      <c r="EW315" s="172">
        <f t="shared" si="824"/>
        <v>8200</v>
      </c>
      <c r="EX315" s="172">
        <f t="shared" si="825"/>
        <v>8200</v>
      </c>
      <c r="EZ315" s="171">
        <f t="shared" si="826"/>
        <v>8300</v>
      </c>
      <c r="FA315" s="172">
        <f t="shared" si="827"/>
        <v>8300</v>
      </c>
      <c r="FB315" s="172">
        <f t="shared" si="828"/>
        <v>8300</v>
      </c>
      <c r="FC315" s="172">
        <f t="shared" si="829"/>
        <v>8300</v>
      </c>
      <c r="FD315" s="172">
        <f t="shared" si="830"/>
        <v>8300</v>
      </c>
      <c r="FE315" s="172">
        <f t="shared" si="831"/>
        <v>8300</v>
      </c>
      <c r="FF315" s="172">
        <f t="shared" si="832"/>
        <v>8300</v>
      </c>
      <c r="FG315" s="172">
        <f t="shared" si="833"/>
        <v>8600</v>
      </c>
      <c r="FH315" s="172">
        <f t="shared" si="834"/>
        <v>8900</v>
      </c>
      <c r="FI315" s="172">
        <f t="shared" si="835"/>
        <v>8900</v>
      </c>
      <c r="FJ315" s="172">
        <f t="shared" si="836"/>
        <v>8900</v>
      </c>
      <c r="FK315" s="172">
        <f t="shared" si="837"/>
        <v>8900</v>
      </c>
      <c r="FL315" s="172">
        <f t="shared" si="838"/>
        <v>8700</v>
      </c>
      <c r="FM315" s="172">
        <f t="shared" si="839"/>
        <v>8600</v>
      </c>
      <c r="FN315" s="172">
        <f t="shared" si="840"/>
        <v>8500</v>
      </c>
      <c r="FO315" s="172">
        <f t="shared" si="841"/>
        <v>8400</v>
      </c>
      <c r="FP315" s="172">
        <f t="shared" si="842"/>
        <v>8400</v>
      </c>
      <c r="FQ315" s="172">
        <f t="shared" si="843"/>
        <v>8400</v>
      </c>
      <c r="FR315" s="172">
        <f t="shared" si="844"/>
        <v>8300</v>
      </c>
      <c r="FS315" s="172">
        <f t="shared" si="845"/>
        <v>8300</v>
      </c>
      <c r="FT315" s="172">
        <f t="shared" si="846"/>
        <v>8300</v>
      </c>
      <c r="FU315" s="172">
        <f t="shared" si="847"/>
        <v>8300</v>
      </c>
      <c r="FV315" s="172">
        <f t="shared" si="848"/>
        <v>8300</v>
      </c>
      <c r="FW315" s="172">
        <f t="shared" si="849"/>
        <v>8300</v>
      </c>
    </row>
    <row r="316" spans="3:179" ht="14.25" customHeight="1" x14ac:dyDescent="0.25">
      <c r="C316" s="132">
        <v>2043</v>
      </c>
      <c r="D316" s="14" t="s">
        <v>167</v>
      </c>
      <c r="E316" s="171">
        <f t="shared" si="850"/>
        <v>1387.49</v>
      </c>
      <c r="F316" s="172">
        <f t="shared" si="851"/>
        <v>1387.49</v>
      </c>
      <c r="G316" s="172">
        <f t="shared" si="852"/>
        <v>1387.49</v>
      </c>
      <c r="H316" s="172">
        <f t="shared" si="853"/>
        <v>1387.49</v>
      </c>
      <c r="I316" s="172">
        <f t="shared" si="854"/>
        <v>1387.49</v>
      </c>
      <c r="J316" s="172">
        <f t="shared" si="855"/>
        <v>1387.49</v>
      </c>
      <c r="K316" s="172">
        <f t="shared" si="856"/>
        <v>1387.49</v>
      </c>
      <c r="L316" s="172">
        <f t="shared" si="857"/>
        <v>1282.4410092778646</v>
      </c>
      <c r="M316" s="172">
        <f t="shared" si="858"/>
        <v>1182.6352076815522</v>
      </c>
      <c r="N316" s="172">
        <f t="shared" si="859"/>
        <v>1058.9530813613258</v>
      </c>
      <c r="O316" s="172">
        <f t="shared" si="860"/>
        <v>1081.9139924288625</v>
      </c>
      <c r="P316" s="172">
        <f t="shared" si="861"/>
        <v>1180.2645421565198</v>
      </c>
      <c r="Q316" s="172">
        <f t="shared" si="862"/>
        <v>1212.3911551478177</v>
      </c>
      <c r="R316" s="172">
        <f t="shared" si="863"/>
        <v>1310.6432342948631</v>
      </c>
      <c r="S316" s="172">
        <f t="shared" si="864"/>
        <v>1321.29</v>
      </c>
      <c r="T316" s="172">
        <f t="shared" si="865"/>
        <v>1321.29</v>
      </c>
      <c r="U316" s="172">
        <f t="shared" si="866"/>
        <v>1321.29</v>
      </c>
      <c r="V316" s="172">
        <f t="shared" si="867"/>
        <v>1321.29</v>
      </c>
      <c r="W316" s="172">
        <f t="shared" si="868"/>
        <v>1387.49</v>
      </c>
      <c r="X316" s="172">
        <f t="shared" si="869"/>
        <v>1387.49</v>
      </c>
      <c r="Y316" s="172">
        <f t="shared" si="870"/>
        <v>1387.49</v>
      </c>
      <c r="Z316" s="172">
        <f t="shared" si="871"/>
        <v>1387.49</v>
      </c>
      <c r="AA316" s="172">
        <f t="shared" si="872"/>
        <v>1387.49</v>
      </c>
      <c r="AB316" s="172">
        <f t="shared" si="873"/>
        <v>1387.49</v>
      </c>
      <c r="AC316" s="176">
        <f xml:space="preserve"> SUM(E316:AB316) * 30</f>
        <v>948953.16667046456</v>
      </c>
      <c r="AD316" s="195"/>
      <c r="AE316" s="171">
        <f t="shared" si="874"/>
        <v>8210</v>
      </c>
      <c r="AF316" s="172">
        <f t="shared" si="875"/>
        <v>8210</v>
      </c>
      <c r="AG316" s="172">
        <f t="shared" si="876"/>
        <v>8210</v>
      </c>
      <c r="AH316" s="172">
        <f t="shared" si="877"/>
        <v>8210</v>
      </c>
      <c r="AI316" s="172">
        <f t="shared" si="878"/>
        <v>8210</v>
      </c>
      <c r="AJ316" s="172">
        <f t="shared" si="879"/>
        <v>8210</v>
      </c>
      <c r="AK316" s="172">
        <f t="shared" si="880"/>
        <v>8210</v>
      </c>
      <c r="AL316" s="172">
        <f t="shared" si="881"/>
        <v>8367.3220373885379</v>
      </c>
      <c r="AM316" s="172">
        <f t="shared" si="882"/>
        <v>8510.3578363957295</v>
      </c>
      <c r="AN316" s="172">
        <f t="shared" si="883"/>
        <v>8680.0092743030473</v>
      </c>
      <c r="AO316" s="172">
        <f t="shared" si="884"/>
        <v>8649.1026041070254</v>
      </c>
      <c r="AP316" s="172">
        <f t="shared" si="885"/>
        <v>8513.6855330450799</v>
      </c>
      <c r="AQ316" s="172">
        <f t="shared" si="886"/>
        <v>8468.3218227617872</v>
      </c>
      <c r="AR316" s="172">
        <f t="shared" si="887"/>
        <v>8325.8062232674674</v>
      </c>
      <c r="AS316" s="172">
        <f t="shared" si="888"/>
        <v>8310</v>
      </c>
      <c r="AT316" s="172">
        <f t="shared" si="889"/>
        <v>8310</v>
      </c>
      <c r="AU316" s="172">
        <f t="shared" si="890"/>
        <v>8310</v>
      </c>
      <c r="AV316" s="172">
        <f t="shared" si="891"/>
        <v>8310</v>
      </c>
      <c r="AW316" s="172">
        <f t="shared" si="892"/>
        <v>8210</v>
      </c>
      <c r="AX316" s="172">
        <f t="shared" si="893"/>
        <v>8210</v>
      </c>
      <c r="AY316" s="172">
        <f t="shared" si="894"/>
        <v>8210</v>
      </c>
      <c r="AZ316" s="172">
        <f t="shared" si="895"/>
        <v>8210</v>
      </c>
      <c r="BA316" s="172">
        <f t="shared" si="896"/>
        <v>8210</v>
      </c>
      <c r="BB316" s="172">
        <f t="shared" si="897"/>
        <v>8210</v>
      </c>
      <c r="BD316" s="189">
        <f xml:space="preserve">  'Generation Calculation'!CC303-'Bidders Proposed Renewables'!E278</f>
        <v>169</v>
      </c>
      <c r="BE316" s="190">
        <f xml:space="preserve">  'Generation Calculation'!CD303-'Bidders Proposed Renewables'!F278</f>
        <v>169</v>
      </c>
      <c r="BF316" s="190">
        <f xml:space="preserve">  'Generation Calculation'!CE303-'Bidders Proposed Renewables'!G278</f>
        <v>169</v>
      </c>
      <c r="BG316" s="190">
        <f xml:space="preserve">  'Generation Calculation'!CF303-'Bidders Proposed Renewables'!H278</f>
        <v>169</v>
      </c>
      <c r="BH316" s="190">
        <f xml:space="preserve">  'Generation Calculation'!CG303-'Bidders Proposed Renewables'!I278</f>
        <v>169</v>
      </c>
      <c r="BI316" s="190">
        <f xml:space="preserve">  'Generation Calculation'!CH303-'Bidders Proposed Renewables'!J278</f>
        <v>169</v>
      </c>
      <c r="BJ316" s="190">
        <f xml:space="preserve">  'Generation Calculation'!CI303-'Bidders Proposed Renewables'!K278</f>
        <v>169</v>
      </c>
      <c r="BK316" s="190">
        <f xml:space="preserve">  'Generation Calculation'!CJ303-'Bidders Proposed Renewables'!L278</f>
        <v>153.26779626114615</v>
      </c>
      <c r="BL316" s="190">
        <f xml:space="preserve">  'Generation Calculation'!CK303-'Bidders Proposed Renewables'!M278</f>
        <v>138.96421636042709</v>
      </c>
      <c r="BM316" s="190">
        <f xml:space="preserve">  'Generation Calculation'!CL303-'Bidders Proposed Renewables'!N278</f>
        <v>121.9990725696953</v>
      </c>
      <c r="BN316" s="190">
        <f xml:space="preserve">  'Generation Calculation'!CM303-'Bidders Proposed Renewables'!O278</f>
        <v>125.08973958929747</v>
      </c>
      <c r="BO316" s="190">
        <f xml:space="preserve">  'Generation Calculation'!CN303-'Bidders Proposed Renewables'!P278</f>
        <v>138.63144669549195</v>
      </c>
      <c r="BP316" s="190">
        <f xml:space="preserve">  'Generation Calculation'!CO303-'Bidders Proposed Renewables'!Q278</f>
        <v>143.16781772382129</v>
      </c>
      <c r="BQ316" s="190">
        <f xml:space="preserve">  'Generation Calculation'!CP303-'Bidders Proposed Renewables'!R278</f>
        <v>157.41937767325319</v>
      </c>
      <c r="BR316" s="190">
        <f xml:space="preserve">  'Generation Calculation'!CQ303-'Bidders Proposed Renewables'!S278</f>
        <v>159</v>
      </c>
      <c r="BS316" s="190">
        <f xml:space="preserve">  'Generation Calculation'!CR303-'Bidders Proposed Renewables'!T278</f>
        <v>159</v>
      </c>
      <c r="BT316" s="190">
        <f xml:space="preserve">  'Generation Calculation'!CS303-'Bidders Proposed Renewables'!U278</f>
        <v>159</v>
      </c>
      <c r="BU316" s="190">
        <f xml:space="preserve">  'Generation Calculation'!CT303-'Bidders Proposed Renewables'!V278</f>
        <v>159</v>
      </c>
      <c r="BV316" s="190">
        <f xml:space="preserve">  'Generation Calculation'!CU303-'Bidders Proposed Renewables'!W278</f>
        <v>169</v>
      </c>
      <c r="BW316" s="190">
        <f xml:space="preserve">  'Generation Calculation'!CV303-'Bidders Proposed Renewables'!X278</f>
        <v>169</v>
      </c>
      <c r="BX316" s="190">
        <f xml:space="preserve">  'Generation Calculation'!CW303-'Bidders Proposed Renewables'!Y278</f>
        <v>169</v>
      </c>
      <c r="BY316" s="190">
        <f xml:space="preserve">  'Generation Calculation'!CX303-'Bidders Proposed Renewables'!Z278</f>
        <v>169</v>
      </c>
      <c r="BZ316" s="190">
        <f xml:space="preserve">  'Generation Calculation'!CY303-'Bidders Proposed Renewables'!AA278</f>
        <v>169</v>
      </c>
      <c r="CA316" s="190">
        <f xml:space="preserve">  'Generation Calculation'!CZ303-'Bidders Proposed Renewables'!AB278</f>
        <v>169</v>
      </c>
      <c r="CC316" s="171">
        <f t="shared" si="898"/>
        <v>170</v>
      </c>
      <c r="CD316" s="172">
        <f t="shared" si="899"/>
        <v>170</v>
      </c>
      <c r="CE316" s="172">
        <f t="shared" si="900"/>
        <v>170</v>
      </c>
      <c r="CF316" s="172">
        <f t="shared" si="901"/>
        <v>170</v>
      </c>
      <c r="CG316" s="172">
        <f t="shared" si="902"/>
        <v>170</v>
      </c>
      <c r="CH316" s="172">
        <f t="shared" si="903"/>
        <v>170</v>
      </c>
      <c r="CI316" s="172">
        <f t="shared" si="904"/>
        <v>170</v>
      </c>
      <c r="CJ316" s="172">
        <f t="shared" si="905"/>
        <v>160</v>
      </c>
      <c r="CK316" s="172">
        <f t="shared" si="906"/>
        <v>140</v>
      </c>
      <c r="CL316" s="172">
        <f t="shared" si="907"/>
        <v>130</v>
      </c>
      <c r="CM316" s="172">
        <f t="shared" si="908"/>
        <v>130</v>
      </c>
      <c r="CN316" s="172">
        <f t="shared" si="909"/>
        <v>140</v>
      </c>
      <c r="CO316" s="172">
        <f t="shared" si="910"/>
        <v>150</v>
      </c>
      <c r="CP316" s="172">
        <f t="shared" si="911"/>
        <v>160</v>
      </c>
      <c r="CQ316" s="172">
        <f t="shared" si="912"/>
        <v>160</v>
      </c>
      <c r="CR316" s="172">
        <f t="shared" si="913"/>
        <v>160</v>
      </c>
      <c r="CS316" s="172">
        <f t="shared" si="914"/>
        <v>160</v>
      </c>
      <c r="CT316" s="172">
        <f t="shared" si="915"/>
        <v>160</v>
      </c>
      <c r="CU316" s="172">
        <f t="shared" si="916"/>
        <v>170</v>
      </c>
      <c r="CV316" s="172">
        <f t="shared" si="917"/>
        <v>170</v>
      </c>
      <c r="CW316" s="172">
        <f t="shared" si="918"/>
        <v>170</v>
      </c>
      <c r="CX316" s="172">
        <f t="shared" si="919"/>
        <v>170</v>
      </c>
      <c r="CY316" s="172">
        <f t="shared" si="920"/>
        <v>170</v>
      </c>
      <c r="CZ316" s="172">
        <f t="shared" si="921"/>
        <v>170</v>
      </c>
      <c r="DB316" s="171">
        <f t="shared" si="922"/>
        <v>160</v>
      </c>
      <c r="DC316" s="172">
        <f t="shared" si="923"/>
        <v>160</v>
      </c>
      <c r="DD316" s="172">
        <f t="shared" si="924"/>
        <v>160</v>
      </c>
      <c r="DE316" s="172">
        <f t="shared" si="925"/>
        <v>160</v>
      </c>
      <c r="DF316" s="172">
        <f t="shared" si="926"/>
        <v>160</v>
      </c>
      <c r="DG316" s="172">
        <f t="shared" si="927"/>
        <v>160</v>
      </c>
      <c r="DH316" s="172">
        <f t="shared" si="928"/>
        <v>160</v>
      </c>
      <c r="DI316" s="172">
        <f t="shared" si="929"/>
        <v>150</v>
      </c>
      <c r="DJ316" s="172">
        <f t="shared" si="930"/>
        <v>130</v>
      </c>
      <c r="DK316" s="172">
        <f t="shared" si="931"/>
        <v>120</v>
      </c>
      <c r="DL316" s="172">
        <f t="shared" si="932"/>
        <v>120</v>
      </c>
      <c r="DM316" s="172">
        <f t="shared" si="933"/>
        <v>130</v>
      </c>
      <c r="DN316" s="172">
        <f t="shared" si="934"/>
        <v>140</v>
      </c>
      <c r="DO316" s="172">
        <f t="shared" si="935"/>
        <v>150</v>
      </c>
      <c r="DP316" s="172">
        <f t="shared" si="936"/>
        <v>150</v>
      </c>
      <c r="DQ316" s="172">
        <f t="shared" si="937"/>
        <v>150</v>
      </c>
      <c r="DR316" s="172">
        <f t="shared" si="938"/>
        <v>150</v>
      </c>
      <c r="DS316" s="172">
        <f t="shared" si="939"/>
        <v>150</v>
      </c>
      <c r="DT316" s="172">
        <f t="shared" si="940"/>
        <v>160</v>
      </c>
      <c r="DU316" s="172">
        <f t="shared" si="941"/>
        <v>160</v>
      </c>
      <c r="DV316" s="172">
        <f t="shared" si="942"/>
        <v>160</v>
      </c>
      <c r="DW316" s="172">
        <f t="shared" si="943"/>
        <v>160</v>
      </c>
      <c r="DX316" s="172">
        <f t="shared" si="944"/>
        <v>160</v>
      </c>
      <c r="DY316" s="172">
        <f t="shared" si="945"/>
        <v>160</v>
      </c>
      <c r="EA316" s="171">
        <f t="shared" si="802"/>
        <v>8200</v>
      </c>
      <c r="EB316" s="172">
        <f t="shared" si="803"/>
        <v>8200</v>
      </c>
      <c r="EC316" s="172">
        <f t="shared" si="804"/>
        <v>8200</v>
      </c>
      <c r="ED316" s="172">
        <f t="shared" si="805"/>
        <v>8200</v>
      </c>
      <c r="EE316" s="172">
        <f t="shared" si="806"/>
        <v>8200</v>
      </c>
      <c r="EF316" s="172">
        <f t="shared" si="807"/>
        <v>8200</v>
      </c>
      <c r="EG316" s="172">
        <f t="shared" si="808"/>
        <v>8200</v>
      </c>
      <c r="EH316" s="172">
        <f t="shared" si="809"/>
        <v>8300</v>
      </c>
      <c r="EI316" s="172">
        <f t="shared" si="810"/>
        <v>8500</v>
      </c>
      <c r="EJ316" s="172">
        <f t="shared" si="811"/>
        <v>8600</v>
      </c>
      <c r="EK316" s="172">
        <f t="shared" si="812"/>
        <v>8600</v>
      </c>
      <c r="EL316" s="172">
        <f t="shared" si="813"/>
        <v>8500</v>
      </c>
      <c r="EM316" s="172">
        <f t="shared" si="814"/>
        <v>8400</v>
      </c>
      <c r="EN316" s="172">
        <f t="shared" si="815"/>
        <v>8300</v>
      </c>
      <c r="EO316" s="172">
        <f t="shared" si="816"/>
        <v>8300</v>
      </c>
      <c r="EP316" s="172">
        <f t="shared" si="817"/>
        <v>8300</v>
      </c>
      <c r="EQ316" s="172">
        <f t="shared" si="818"/>
        <v>8300</v>
      </c>
      <c r="ER316" s="172">
        <f t="shared" si="819"/>
        <v>8300</v>
      </c>
      <c r="ES316" s="172">
        <f t="shared" si="820"/>
        <v>8200</v>
      </c>
      <c r="ET316" s="172">
        <f t="shared" si="821"/>
        <v>8200</v>
      </c>
      <c r="EU316" s="172">
        <f t="shared" si="822"/>
        <v>8200</v>
      </c>
      <c r="EV316" s="172">
        <f t="shared" si="823"/>
        <v>8200</v>
      </c>
      <c r="EW316" s="172">
        <f t="shared" si="824"/>
        <v>8200</v>
      </c>
      <c r="EX316" s="172">
        <f t="shared" si="825"/>
        <v>8200</v>
      </c>
      <c r="EZ316" s="171">
        <f t="shared" si="826"/>
        <v>8300</v>
      </c>
      <c r="FA316" s="172">
        <f t="shared" si="827"/>
        <v>8300</v>
      </c>
      <c r="FB316" s="172">
        <f t="shared" si="828"/>
        <v>8300</v>
      </c>
      <c r="FC316" s="172">
        <f t="shared" si="829"/>
        <v>8300</v>
      </c>
      <c r="FD316" s="172">
        <f t="shared" si="830"/>
        <v>8300</v>
      </c>
      <c r="FE316" s="172">
        <f t="shared" si="831"/>
        <v>8300</v>
      </c>
      <c r="FF316" s="172">
        <f t="shared" si="832"/>
        <v>8300</v>
      </c>
      <c r="FG316" s="172">
        <f t="shared" si="833"/>
        <v>8400</v>
      </c>
      <c r="FH316" s="172">
        <f t="shared" si="834"/>
        <v>8600</v>
      </c>
      <c r="FI316" s="172">
        <f t="shared" si="835"/>
        <v>8700</v>
      </c>
      <c r="FJ316" s="172">
        <f t="shared" si="836"/>
        <v>8700</v>
      </c>
      <c r="FK316" s="172">
        <f t="shared" si="837"/>
        <v>8600</v>
      </c>
      <c r="FL316" s="172">
        <f t="shared" si="838"/>
        <v>8500</v>
      </c>
      <c r="FM316" s="172">
        <f t="shared" si="839"/>
        <v>8400</v>
      </c>
      <c r="FN316" s="172">
        <f t="shared" si="840"/>
        <v>8400</v>
      </c>
      <c r="FO316" s="172">
        <f t="shared" si="841"/>
        <v>8400</v>
      </c>
      <c r="FP316" s="172">
        <f t="shared" si="842"/>
        <v>8400</v>
      </c>
      <c r="FQ316" s="172">
        <f t="shared" si="843"/>
        <v>8400</v>
      </c>
      <c r="FR316" s="172">
        <f t="shared" si="844"/>
        <v>8300</v>
      </c>
      <c r="FS316" s="172">
        <f t="shared" si="845"/>
        <v>8300</v>
      </c>
      <c r="FT316" s="172">
        <f t="shared" si="846"/>
        <v>8300</v>
      </c>
      <c r="FU316" s="172">
        <f t="shared" si="847"/>
        <v>8300</v>
      </c>
      <c r="FV316" s="172">
        <f t="shared" si="848"/>
        <v>8300</v>
      </c>
      <c r="FW316" s="172">
        <f t="shared" si="849"/>
        <v>8300</v>
      </c>
    </row>
    <row r="317" spans="3:179" ht="14.25" customHeight="1" x14ac:dyDescent="0.25">
      <c r="C317" s="132">
        <v>2043</v>
      </c>
      <c r="D317" s="14" t="s">
        <v>168</v>
      </c>
      <c r="E317" s="171">
        <f t="shared" si="850"/>
        <v>1387.49</v>
      </c>
      <c r="F317" s="172">
        <f t="shared" si="851"/>
        <v>1387.49</v>
      </c>
      <c r="G317" s="172">
        <f t="shared" si="852"/>
        <v>1387.49</v>
      </c>
      <c r="H317" s="172">
        <f t="shared" si="853"/>
        <v>1387.49</v>
      </c>
      <c r="I317" s="172">
        <f t="shared" si="854"/>
        <v>1387.49</v>
      </c>
      <c r="J317" s="172">
        <f t="shared" si="855"/>
        <v>1387.49</v>
      </c>
      <c r="K317" s="172">
        <f t="shared" si="856"/>
        <v>1387.49</v>
      </c>
      <c r="L317" s="172">
        <f t="shared" si="857"/>
        <v>1283.7442465316597</v>
      </c>
      <c r="M317" s="172">
        <f t="shared" si="858"/>
        <v>1204.7955571741927</v>
      </c>
      <c r="N317" s="172">
        <f t="shared" si="859"/>
        <v>1127.7443400918294</v>
      </c>
      <c r="O317" s="172">
        <f t="shared" si="860"/>
        <v>1042.5706798072536</v>
      </c>
      <c r="P317" s="172">
        <f t="shared" si="861"/>
        <v>1103.319641967272</v>
      </c>
      <c r="Q317" s="172">
        <f t="shared" si="862"/>
        <v>1172.8387180728537</v>
      </c>
      <c r="R317" s="172">
        <f t="shared" si="863"/>
        <v>1251.8303321323369</v>
      </c>
      <c r="S317" s="172">
        <f t="shared" si="864"/>
        <v>1321.29</v>
      </c>
      <c r="T317" s="172">
        <f t="shared" si="865"/>
        <v>1321.29</v>
      </c>
      <c r="U317" s="172">
        <f t="shared" si="866"/>
        <v>1321.29</v>
      </c>
      <c r="V317" s="172">
        <f t="shared" si="867"/>
        <v>1321.29</v>
      </c>
      <c r="W317" s="172">
        <f t="shared" si="868"/>
        <v>1387.49</v>
      </c>
      <c r="X317" s="172">
        <f t="shared" si="869"/>
        <v>1387.49</v>
      </c>
      <c r="Y317" s="172">
        <f t="shared" si="870"/>
        <v>1387.49</v>
      </c>
      <c r="Z317" s="172">
        <f t="shared" si="871"/>
        <v>1387.49</v>
      </c>
      <c r="AA317" s="172">
        <f t="shared" si="872"/>
        <v>1387.49</v>
      </c>
      <c r="AB317" s="172">
        <f t="shared" si="873"/>
        <v>1387.49</v>
      </c>
      <c r="AC317" s="176">
        <f xml:space="preserve"> SUM(E317:AB317) * 31</f>
        <v>976790.57898909971</v>
      </c>
      <c r="AD317" s="195"/>
      <c r="AE317" s="171">
        <f t="shared" si="874"/>
        <v>8210</v>
      </c>
      <c r="AF317" s="172">
        <f t="shared" si="875"/>
        <v>8210</v>
      </c>
      <c r="AG317" s="172">
        <f t="shared" si="876"/>
        <v>8210</v>
      </c>
      <c r="AH317" s="172">
        <f t="shared" si="877"/>
        <v>8210</v>
      </c>
      <c r="AI317" s="172">
        <f t="shared" si="878"/>
        <v>8210</v>
      </c>
      <c r="AJ317" s="172">
        <f t="shared" si="879"/>
        <v>8210</v>
      </c>
      <c r="AK317" s="172">
        <f t="shared" si="880"/>
        <v>8210</v>
      </c>
      <c r="AL317" s="172">
        <f t="shared" si="881"/>
        <v>8365.4146943941378</v>
      </c>
      <c r="AM317" s="172">
        <f t="shared" si="882"/>
        <v>8479.0996625567368</v>
      </c>
      <c r="AN317" s="172">
        <f t="shared" si="883"/>
        <v>8586.6270910119038</v>
      </c>
      <c r="AO317" s="172">
        <f t="shared" si="884"/>
        <v>8701.9052762466526</v>
      </c>
      <c r="AP317" s="172">
        <f t="shared" si="885"/>
        <v>8620.0549832839406</v>
      </c>
      <c r="AQ317" s="172">
        <f t="shared" si="886"/>
        <v>8524.0890894424374</v>
      </c>
      <c r="AR317" s="172">
        <f t="shared" si="887"/>
        <v>8411.8198506965418</v>
      </c>
      <c r="AS317" s="172">
        <f t="shared" si="888"/>
        <v>8310</v>
      </c>
      <c r="AT317" s="172">
        <f t="shared" si="889"/>
        <v>8310</v>
      </c>
      <c r="AU317" s="172">
        <f t="shared" si="890"/>
        <v>8310</v>
      </c>
      <c r="AV317" s="172">
        <f t="shared" si="891"/>
        <v>8310</v>
      </c>
      <c r="AW317" s="172">
        <f t="shared" si="892"/>
        <v>8210</v>
      </c>
      <c r="AX317" s="172">
        <f t="shared" si="893"/>
        <v>8210</v>
      </c>
      <c r="AY317" s="172">
        <f t="shared" si="894"/>
        <v>8210</v>
      </c>
      <c r="AZ317" s="172">
        <f t="shared" si="895"/>
        <v>8210</v>
      </c>
      <c r="BA317" s="172">
        <f t="shared" si="896"/>
        <v>8210</v>
      </c>
      <c r="BB317" s="172">
        <f t="shared" si="897"/>
        <v>8210</v>
      </c>
      <c r="BD317" s="189">
        <f xml:space="preserve">  'Generation Calculation'!CC304-'Bidders Proposed Renewables'!E279</f>
        <v>169</v>
      </c>
      <c r="BE317" s="190">
        <f xml:space="preserve">  'Generation Calculation'!CD304-'Bidders Proposed Renewables'!F279</f>
        <v>169</v>
      </c>
      <c r="BF317" s="190">
        <f xml:space="preserve">  'Generation Calculation'!CE304-'Bidders Proposed Renewables'!G279</f>
        <v>169</v>
      </c>
      <c r="BG317" s="190">
        <f xml:space="preserve">  'Generation Calculation'!CF304-'Bidders Proposed Renewables'!H279</f>
        <v>169</v>
      </c>
      <c r="BH317" s="190">
        <f xml:space="preserve">  'Generation Calculation'!CG304-'Bidders Proposed Renewables'!I279</f>
        <v>169</v>
      </c>
      <c r="BI317" s="190">
        <f xml:space="preserve">  'Generation Calculation'!CH304-'Bidders Proposed Renewables'!J279</f>
        <v>169</v>
      </c>
      <c r="BJ317" s="190">
        <f xml:space="preserve">  'Generation Calculation'!CI304-'Bidders Proposed Renewables'!K279</f>
        <v>169</v>
      </c>
      <c r="BK317" s="190">
        <f xml:space="preserve">  'Generation Calculation'!CJ304-'Bidders Proposed Renewables'!L279</f>
        <v>153.45853056058621</v>
      </c>
      <c r="BL317" s="190">
        <f xml:space="preserve">  'Generation Calculation'!CK304-'Bidders Proposed Renewables'!M279</f>
        <v>142.09003374432632</v>
      </c>
      <c r="BM317" s="190">
        <f xml:space="preserve">  'Generation Calculation'!CL304-'Bidders Proposed Renewables'!N279</f>
        <v>131.33729089880958</v>
      </c>
      <c r="BN317" s="190">
        <f xml:space="preserve">  'Generation Calculation'!CM304-'Bidders Proposed Renewables'!O279</f>
        <v>119.80947237533482</v>
      </c>
      <c r="BO317" s="190">
        <f xml:space="preserve">  'Generation Calculation'!CN304-'Bidders Proposed Renewables'!P279</f>
        <v>127.994501671606</v>
      </c>
      <c r="BP317" s="190">
        <f xml:space="preserve">  'Generation Calculation'!CO304-'Bidders Proposed Renewables'!Q279</f>
        <v>137.59109105575635</v>
      </c>
      <c r="BQ317" s="190">
        <f xml:space="preserve">  'Generation Calculation'!CP304-'Bidders Proposed Renewables'!R279</f>
        <v>148.81801493034578</v>
      </c>
      <c r="BR317" s="190">
        <f xml:space="preserve">  'Generation Calculation'!CQ304-'Bidders Proposed Renewables'!S279</f>
        <v>159</v>
      </c>
      <c r="BS317" s="190">
        <f xml:space="preserve">  'Generation Calculation'!CR304-'Bidders Proposed Renewables'!T279</f>
        <v>159</v>
      </c>
      <c r="BT317" s="190">
        <f xml:space="preserve">  'Generation Calculation'!CS304-'Bidders Proposed Renewables'!U279</f>
        <v>159</v>
      </c>
      <c r="BU317" s="190">
        <f xml:space="preserve">  'Generation Calculation'!CT304-'Bidders Proposed Renewables'!V279</f>
        <v>159</v>
      </c>
      <c r="BV317" s="190">
        <f xml:space="preserve">  'Generation Calculation'!CU304-'Bidders Proposed Renewables'!W279</f>
        <v>169</v>
      </c>
      <c r="BW317" s="190">
        <f xml:space="preserve">  'Generation Calculation'!CV304-'Bidders Proposed Renewables'!X279</f>
        <v>169</v>
      </c>
      <c r="BX317" s="190">
        <f xml:space="preserve">  'Generation Calculation'!CW304-'Bidders Proposed Renewables'!Y279</f>
        <v>169</v>
      </c>
      <c r="BY317" s="190">
        <f xml:space="preserve">  'Generation Calculation'!CX304-'Bidders Proposed Renewables'!Z279</f>
        <v>169</v>
      </c>
      <c r="BZ317" s="190">
        <f xml:space="preserve">  'Generation Calculation'!CY304-'Bidders Proposed Renewables'!AA279</f>
        <v>169</v>
      </c>
      <c r="CA317" s="190">
        <f xml:space="preserve">  'Generation Calculation'!CZ304-'Bidders Proposed Renewables'!AB279</f>
        <v>169</v>
      </c>
      <c r="CC317" s="171">
        <f t="shared" si="898"/>
        <v>170</v>
      </c>
      <c r="CD317" s="172">
        <f t="shared" si="899"/>
        <v>170</v>
      </c>
      <c r="CE317" s="172">
        <f t="shared" si="900"/>
        <v>170</v>
      </c>
      <c r="CF317" s="172">
        <f t="shared" si="901"/>
        <v>170</v>
      </c>
      <c r="CG317" s="172">
        <f t="shared" si="902"/>
        <v>170</v>
      </c>
      <c r="CH317" s="172">
        <f t="shared" si="903"/>
        <v>170</v>
      </c>
      <c r="CI317" s="172">
        <f t="shared" si="904"/>
        <v>170</v>
      </c>
      <c r="CJ317" s="172">
        <f t="shared" si="905"/>
        <v>160</v>
      </c>
      <c r="CK317" s="172">
        <f t="shared" si="906"/>
        <v>150</v>
      </c>
      <c r="CL317" s="172">
        <f t="shared" si="907"/>
        <v>140</v>
      </c>
      <c r="CM317" s="172">
        <f t="shared" si="908"/>
        <v>120</v>
      </c>
      <c r="CN317" s="172">
        <f t="shared" si="909"/>
        <v>130</v>
      </c>
      <c r="CO317" s="172">
        <f t="shared" si="910"/>
        <v>140</v>
      </c>
      <c r="CP317" s="172">
        <f t="shared" si="911"/>
        <v>150</v>
      </c>
      <c r="CQ317" s="172">
        <f t="shared" si="912"/>
        <v>160</v>
      </c>
      <c r="CR317" s="172">
        <f t="shared" si="913"/>
        <v>160</v>
      </c>
      <c r="CS317" s="172">
        <f t="shared" si="914"/>
        <v>160</v>
      </c>
      <c r="CT317" s="172">
        <f t="shared" si="915"/>
        <v>160</v>
      </c>
      <c r="CU317" s="172">
        <f t="shared" si="916"/>
        <v>170</v>
      </c>
      <c r="CV317" s="172">
        <f t="shared" si="917"/>
        <v>170</v>
      </c>
      <c r="CW317" s="172">
        <f t="shared" si="918"/>
        <v>170</v>
      </c>
      <c r="CX317" s="172">
        <f t="shared" si="919"/>
        <v>170</v>
      </c>
      <c r="CY317" s="172">
        <f t="shared" si="920"/>
        <v>170</v>
      </c>
      <c r="CZ317" s="172">
        <f t="shared" si="921"/>
        <v>170</v>
      </c>
      <c r="DB317" s="171">
        <f t="shared" si="922"/>
        <v>160</v>
      </c>
      <c r="DC317" s="172">
        <f t="shared" si="923"/>
        <v>160</v>
      </c>
      <c r="DD317" s="172">
        <f t="shared" si="924"/>
        <v>160</v>
      </c>
      <c r="DE317" s="172">
        <f t="shared" si="925"/>
        <v>160</v>
      </c>
      <c r="DF317" s="172">
        <f t="shared" si="926"/>
        <v>160</v>
      </c>
      <c r="DG317" s="172">
        <f t="shared" si="927"/>
        <v>160</v>
      </c>
      <c r="DH317" s="172">
        <f t="shared" si="928"/>
        <v>160</v>
      </c>
      <c r="DI317" s="172">
        <f t="shared" si="929"/>
        <v>150</v>
      </c>
      <c r="DJ317" s="172">
        <f t="shared" si="930"/>
        <v>140</v>
      </c>
      <c r="DK317" s="172">
        <f t="shared" si="931"/>
        <v>130</v>
      </c>
      <c r="DL317" s="172">
        <f t="shared" si="932"/>
        <v>110.00000000000001</v>
      </c>
      <c r="DM317" s="172">
        <f t="shared" si="933"/>
        <v>120</v>
      </c>
      <c r="DN317" s="172">
        <f t="shared" si="934"/>
        <v>130</v>
      </c>
      <c r="DO317" s="172">
        <f t="shared" si="935"/>
        <v>140</v>
      </c>
      <c r="DP317" s="172">
        <f t="shared" si="936"/>
        <v>150</v>
      </c>
      <c r="DQ317" s="172">
        <f t="shared" si="937"/>
        <v>150</v>
      </c>
      <c r="DR317" s="172">
        <f t="shared" si="938"/>
        <v>150</v>
      </c>
      <c r="DS317" s="172">
        <f t="shared" si="939"/>
        <v>150</v>
      </c>
      <c r="DT317" s="172">
        <f t="shared" si="940"/>
        <v>160</v>
      </c>
      <c r="DU317" s="172">
        <f t="shared" si="941"/>
        <v>160</v>
      </c>
      <c r="DV317" s="172">
        <f t="shared" si="942"/>
        <v>160</v>
      </c>
      <c r="DW317" s="172">
        <f t="shared" si="943"/>
        <v>160</v>
      </c>
      <c r="DX317" s="172">
        <f t="shared" si="944"/>
        <v>160</v>
      </c>
      <c r="DY317" s="172">
        <f t="shared" si="945"/>
        <v>160</v>
      </c>
      <c r="EA317" s="171">
        <f t="shared" si="802"/>
        <v>8200</v>
      </c>
      <c r="EB317" s="172">
        <f t="shared" si="803"/>
        <v>8200</v>
      </c>
      <c r="EC317" s="172">
        <f t="shared" si="804"/>
        <v>8200</v>
      </c>
      <c r="ED317" s="172">
        <f t="shared" si="805"/>
        <v>8200</v>
      </c>
      <c r="EE317" s="172">
        <f t="shared" si="806"/>
        <v>8200</v>
      </c>
      <c r="EF317" s="172">
        <f t="shared" si="807"/>
        <v>8200</v>
      </c>
      <c r="EG317" s="172">
        <f t="shared" si="808"/>
        <v>8200</v>
      </c>
      <c r="EH317" s="172">
        <f t="shared" si="809"/>
        <v>8300</v>
      </c>
      <c r="EI317" s="172">
        <f t="shared" si="810"/>
        <v>8400</v>
      </c>
      <c r="EJ317" s="172">
        <f t="shared" si="811"/>
        <v>8500</v>
      </c>
      <c r="EK317" s="172">
        <f t="shared" si="812"/>
        <v>8700</v>
      </c>
      <c r="EL317" s="172">
        <f t="shared" si="813"/>
        <v>8600</v>
      </c>
      <c r="EM317" s="172">
        <f t="shared" si="814"/>
        <v>8500</v>
      </c>
      <c r="EN317" s="172">
        <f t="shared" si="815"/>
        <v>8400</v>
      </c>
      <c r="EO317" s="172">
        <f t="shared" si="816"/>
        <v>8300</v>
      </c>
      <c r="EP317" s="172">
        <f t="shared" si="817"/>
        <v>8300</v>
      </c>
      <c r="EQ317" s="172">
        <f t="shared" si="818"/>
        <v>8300</v>
      </c>
      <c r="ER317" s="172">
        <f t="shared" si="819"/>
        <v>8300</v>
      </c>
      <c r="ES317" s="172">
        <f t="shared" si="820"/>
        <v>8200</v>
      </c>
      <c r="ET317" s="172">
        <f t="shared" si="821"/>
        <v>8200</v>
      </c>
      <c r="EU317" s="172">
        <f t="shared" si="822"/>
        <v>8200</v>
      </c>
      <c r="EV317" s="172">
        <f t="shared" si="823"/>
        <v>8200</v>
      </c>
      <c r="EW317" s="172">
        <f t="shared" si="824"/>
        <v>8200</v>
      </c>
      <c r="EX317" s="172">
        <f t="shared" si="825"/>
        <v>8200</v>
      </c>
      <c r="EZ317" s="171">
        <f t="shared" si="826"/>
        <v>8300</v>
      </c>
      <c r="FA317" s="172">
        <f t="shared" si="827"/>
        <v>8300</v>
      </c>
      <c r="FB317" s="172">
        <f t="shared" si="828"/>
        <v>8300</v>
      </c>
      <c r="FC317" s="172">
        <f t="shared" si="829"/>
        <v>8300</v>
      </c>
      <c r="FD317" s="172">
        <f t="shared" si="830"/>
        <v>8300</v>
      </c>
      <c r="FE317" s="172">
        <f t="shared" si="831"/>
        <v>8300</v>
      </c>
      <c r="FF317" s="172">
        <f t="shared" si="832"/>
        <v>8300</v>
      </c>
      <c r="FG317" s="172">
        <f t="shared" si="833"/>
        <v>8400</v>
      </c>
      <c r="FH317" s="172">
        <f t="shared" si="834"/>
        <v>8500</v>
      </c>
      <c r="FI317" s="172">
        <f t="shared" si="835"/>
        <v>8600</v>
      </c>
      <c r="FJ317" s="172">
        <f t="shared" si="836"/>
        <v>8800</v>
      </c>
      <c r="FK317" s="172">
        <f t="shared" si="837"/>
        <v>8700</v>
      </c>
      <c r="FL317" s="172">
        <f t="shared" si="838"/>
        <v>8600</v>
      </c>
      <c r="FM317" s="172">
        <f t="shared" si="839"/>
        <v>8500</v>
      </c>
      <c r="FN317" s="172">
        <f t="shared" si="840"/>
        <v>8400</v>
      </c>
      <c r="FO317" s="172">
        <f t="shared" si="841"/>
        <v>8400</v>
      </c>
      <c r="FP317" s="172">
        <f t="shared" si="842"/>
        <v>8400</v>
      </c>
      <c r="FQ317" s="172">
        <f t="shared" si="843"/>
        <v>8400</v>
      </c>
      <c r="FR317" s="172">
        <f t="shared" si="844"/>
        <v>8300</v>
      </c>
      <c r="FS317" s="172">
        <f t="shared" si="845"/>
        <v>8300</v>
      </c>
      <c r="FT317" s="172">
        <f t="shared" si="846"/>
        <v>8300</v>
      </c>
      <c r="FU317" s="172">
        <f t="shared" si="847"/>
        <v>8300</v>
      </c>
      <c r="FV317" s="172">
        <f t="shared" si="848"/>
        <v>8300</v>
      </c>
      <c r="FW317" s="172">
        <f t="shared" si="849"/>
        <v>8300</v>
      </c>
    </row>
    <row r="318" spans="3:179" ht="14.25" customHeight="1" x14ac:dyDescent="0.25">
      <c r="C318" s="132">
        <v>2043</v>
      </c>
      <c r="D318" s="14" t="s">
        <v>169</v>
      </c>
      <c r="E318" s="171">
        <f t="shared" si="850"/>
        <v>1387.49</v>
      </c>
      <c r="F318" s="172">
        <f t="shared" si="851"/>
        <v>1387.49</v>
      </c>
      <c r="G318" s="172">
        <f t="shared" si="852"/>
        <v>1387.49</v>
      </c>
      <c r="H318" s="172">
        <f t="shared" si="853"/>
        <v>1387.49</v>
      </c>
      <c r="I318" s="172">
        <f t="shared" si="854"/>
        <v>1387.49</v>
      </c>
      <c r="J318" s="172">
        <f t="shared" si="855"/>
        <v>1387.49</v>
      </c>
      <c r="K318" s="172">
        <f t="shared" si="856"/>
        <v>1387.49</v>
      </c>
      <c r="L318" s="172">
        <f t="shared" si="857"/>
        <v>1321.29</v>
      </c>
      <c r="M318" s="172">
        <f t="shared" si="858"/>
        <v>1243.7424965544212</v>
      </c>
      <c r="N318" s="172">
        <f t="shared" si="859"/>
        <v>1156.2487472046257</v>
      </c>
      <c r="O318" s="172">
        <f t="shared" si="860"/>
        <v>1159.8324528908724</v>
      </c>
      <c r="P318" s="172">
        <f t="shared" si="861"/>
        <v>1279.1737256319202</v>
      </c>
      <c r="Q318" s="172">
        <f t="shared" si="862"/>
        <v>1307.7644124184956</v>
      </c>
      <c r="R318" s="172">
        <f t="shared" si="863"/>
        <v>1321.29</v>
      </c>
      <c r="S318" s="172">
        <f t="shared" si="864"/>
        <v>1321.29</v>
      </c>
      <c r="T318" s="172">
        <f t="shared" si="865"/>
        <v>1321.29</v>
      </c>
      <c r="U318" s="172">
        <f t="shared" si="866"/>
        <v>1321.29</v>
      </c>
      <c r="V318" s="172">
        <f t="shared" si="867"/>
        <v>1321.29</v>
      </c>
      <c r="W318" s="172">
        <f t="shared" si="868"/>
        <v>1387.49</v>
      </c>
      <c r="X318" s="172">
        <f t="shared" si="869"/>
        <v>1387.49</v>
      </c>
      <c r="Y318" s="172">
        <f t="shared" si="870"/>
        <v>1387.49</v>
      </c>
      <c r="Z318" s="172">
        <f t="shared" si="871"/>
        <v>1387.49</v>
      </c>
      <c r="AA318" s="172">
        <f t="shared" si="872"/>
        <v>1387.49</v>
      </c>
      <c r="AB318" s="172">
        <f t="shared" si="873"/>
        <v>1387.49</v>
      </c>
      <c r="AC318" s="176">
        <f xml:space="preserve"> SUM(E318:AB318) * 31</f>
        <v>995468.02687571081</v>
      </c>
      <c r="AD318" s="195"/>
      <c r="AE318" s="171">
        <f t="shared" si="874"/>
        <v>8210</v>
      </c>
      <c r="AF318" s="172">
        <f t="shared" si="875"/>
        <v>8210</v>
      </c>
      <c r="AG318" s="172">
        <f t="shared" si="876"/>
        <v>8210</v>
      </c>
      <c r="AH318" s="172">
        <f t="shared" si="877"/>
        <v>8210</v>
      </c>
      <c r="AI318" s="172">
        <f t="shared" si="878"/>
        <v>8210</v>
      </c>
      <c r="AJ318" s="172">
        <f t="shared" si="879"/>
        <v>8210</v>
      </c>
      <c r="AK318" s="172">
        <f t="shared" si="880"/>
        <v>8210</v>
      </c>
      <c r="AL318" s="172">
        <f t="shared" si="881"/>
        <v>8310</v>
      </c>
      <c r="AM318" s="172">
        <f t="shared" si="882"/>
        <v>8423.4816876522873</v>
      </c>
      <c r="AN318" s="172">
        <f t="shared" si="883"/>
        <v>8547.2228910582871</v>
      </c>
      <c r="AO318" s="172">
        <f t="shared" si="884"/>
        <v>8542.2382258268008</v>
      </c>
      <c r="AP318" s="172">
        <f t="shared" si="885"/>
        <v>8372.0991720990205</v>
      </c>
      <c r="AQ318" s="172">
        <f t="shared" si="886"/>
        <v>8330.0674365780105</v>
      </c>
      <c r="AR318" s="172">
        <f t="shared" si="887"/>
        <v>8310</v>
      </c>
      <c r="AS318" s="172">
        <f t="shared" si="888"/>
        <v>8310</v>
      </c>
      <c r="AT318" s="172">
        <f t="shared" si="889"/>
        <v>8310</v>
      </c>
      <c r="AU318" s="172">
        <f t="shared" si="890"/>
        <v>8310</v>
      </c>
      <c r="AV318" s="172">
        <f t="shared" si="891"/>
        <v>8310</v>
      </c>
      <c r="AW318" s="172">
        <f t="shared" si="892"/>
        <v>8210</v>
      </c>
      <c r="AX318" s="172">
        <f t="shared" si="893"/>
        <v>8210</v>
      </c>
      <c r="AY318" s="172">
        <f t="shared" si="894"/>
        <v>8210</v>
      </c>
      <c r="AZ318" s="172">
        <f t="shared" si="895"/>
        <v>8210</v>
      </c>
      <c r="BA318" s="172">
        <f t="shared" si="896"/>
        <v>8210</v>
      </c>
      <c r="BB318" s="172">
        <f t="shared" si="897"/>
        <v>8210</v>
      </c>
      <c r="BD318" s="189">
        <f xml:space="preserve">  'Generation Calculation'!CC305-'Bidders Proposed Renewables'!E280</f>
        <v>169</v>
      </c>
      <c r="BE318" s="190">
        <f xml:space="preserve">  'Generation Calculation'!CD305-'Bidders Proposed Renewables'!F280</f>
        <v>169</v>
      </c>
      <c r="BF318" s="190">
        <f xml:space="preserve">  'Generation Calculation'!CE305-'Bidders Proposed Renewables'!G280</f>
        <v>169</v>
      </c>
      <c r="BG318" s="190">
        <f xml:space="preserve">  'Generation Calculation'!CF305-'Bidders Proposed Renewables'!H280</f>
        <v>169</v>
      </c>
      <c r="BH318" s="190">
        <f xml:space="preserve">  'Generation Calculation'!CG305-'Bidders Proposed Renewables'!I280</f>
        <v>169</v>
      </c>
      <c r="BI318" s="190">
        <f xml:space="preserve">  'Generation Calculation'!CH305-'Bidders Proposed Renewables'!J280</f>
        <v>169</v>
      </c>
      <c r="BJ318" s="190">
        <f xml:space="preserve">  'Generation Calculation'!CI305-'Bidders Proposed Renewables'!K280</f>
        <v>169</v>
      </c>
      <c r="BK318" s="190">
        <f xml:space="preserve">  'Generation Calculation'!CJ305-'Bidders Proposed Renewables'!L280</f>
        <v>159</v>
      </c>
      <c r="BL318" s="190">
        <f xml:space="preserve">  'Generation Calculation'!CK305-'Bidders Proposed Renewables'!M280</f>
        <v>147.65183123477121</v>
      </c>
      <c r="BM318" s="190">
        <f xml:space="preserve">  'Generation Calculation'!CL305-'Bidders Proposed Renewables'!N280</f>
        <v>135.27771089417126</v>
      </c>
      <c r="BN318" s="190">
        <f xml:space="preserve">  'Generation Calculation'!CM305-'Bidders Proposed Renewables'!O280</f>
        <v>135.77617741731999</v>
      </c>
      <c r="BO318" s="190">
        <f xml:space="preserve">  'Generation Calculation'!CN305-'Bidders Proposed Renewables'!P280</f>
        <v>152.79008279009798</v>
      </c>
      <c r="BP318" s="190">
        <f xml:space="preserve">  'Generation Calculation'!CO305-'Bidders Proposed Renewables'!Q280</f>
        <v>156.99325634219895</v>
      </c>
      <c r="BQ318" s="190">
        <f xml:space="preserve">  'Generation Calculation'!CP305-'Bidders Proposed Renewables'!R280</f>
        <v>159</v>
      </c>
      <c r="BR318" s="190">
        <f xml:space="preserve">  'Generation Calculation'!CQ305-'Bidders Proposed Renewables'!S280</f>
        <v>159</v>
      </c>
      <c r="BS318" s="190">
        <f xml:space="preserve">  'Generation Calculation'!CR305-'Bidders Proposed Renewables'!T280</f>
        <v>159</v>
      </c>
      <c r="BT318" s="190">
        <f xml:space="preserve">  'Generation Calculation'!CS305-'Bidders Proposed Renewables'!U280</f>
        <v>159</v>
      </c>
      <c r="BU318" s="190">
        <f xml:space="preserve">  'Generation Calculation'!CT305-'Bidders Proposed Renewables'!V280</f>
        <v>159</v>
      </c>
      <c r="BV318" s="190">
        <f xml:space="preserve">  'Generation Calculation'!CU305-'Bidders Proposed Renewables'!W280</f>
        <v>169</v>
      </c>
      <c r="BW318" s="190">
        <f xml:space="preserve">  'Generation Calculation'!CV305-'Bidders Proposed Renewables'!X280</f>
        <v>169</v>
      </c>
      <c r="BX318" s="190">
        <f xml:space="preserve">  'Generation Calculation'!CW305-'Bidders Proposed Renewables'!Y280</f>
        <v>169</v>
      </c>
      <c r="BY318" s="190">
        <f xml:space="preserve">  'Generation Calculation'!CX305-'Bidders Proposed Renewables'!Z280</f>
        <v>169</v>
      </c>
      <c r="BZ318" s="190">
        <f xml:space="preserve">  'Generation Calculation'!CY305-'Bidders Proposed Renewables'!AA280</f>
        <v>169</v>
      </c>
      <c r="CA318" s="190">
        <f xml:space="preserve">  'Generation Calculation'!CZ305-'Bidders Proposed Renewables'!AB280</f>
        <v>169</v>
      </c>
      <c r="CC318" s="171">
        <f t="shared" si="898"/>
        <v>170</v>
      </c>
      <c r="CD318" s="172">
        <f t="shared" si="899"/>
        <v>170</v>
      </c>
      <c r="CE318" s="172">
        <f t="shared" si="900"/>
        <v>170</v>
      </c>
      <c r="CF318" s="172">
        <f t="shared" si="901"/>
        <v>170</v>
      </c>
      <c r="CG318" s="172">
        <f t="shared" si="902"/>
        <v>170</v>
      </c>
      <c r="CH318" s="172">
        <f t="shared" si="903"/>
        <v>170</v>
      </c>
      <c r="CI318" s="172">
        <f t="shared" si="904"/>
        <v>170</v>
      </c>
      <c r="CJ318" s="172">
        <f t="shared" si="905"/>
        <v>160</v>
      </c>
      <c r="CK318" s="172">
        <f t="shared" si="906"/>
        <v>150</v>
      </c>
      <c r="CL318" s="172">
        <f t="shared" si="907"/>
        <v>140</v>
      </c>
      <c r="CM318" s="172">
        <f t="shared" si="908"/>
        <v>140</v>
      </c>
      <c r="CN318" s="172">
        <f t="shared" si="909"/>
        <v>160</v>
      </c>
      <c r="CO318" s="172">
        <f t="shared" si="910"/>
        <v>160</v>
      </c>
      <c r="CP318" s="172">
        <f t="shared" si="911"/>
        <v>160</v>
      </c>
      <c r="CQ318" s="172">
        <f t="shared" si="912"/>
        <v>160</v>
      </c>
      <c r="CR318" s="172">
        <f t="shared" si="913"/>
        <v>160</v>
      </c>
      <c r="CS318" s="172">
        <f t="shared" si="914"/>
        <v>160</v>
      </c>
      <c r="CT318" s="172">
        <f t="shared" si="915"/>
        <v>160</v>
      </c>
      <c r="CU318" s="172">
        <f t="shared" si="916"/>
        <v>170</v>
      </c>
      <c r="CV318" s="172">
        <f t="shared" si="917"/>
        <v>170</v>
      </c>
      <c r="CW318" s="172">
        <f t="shared" si="918"/>
        <v>170</v>
      </c>
      <c r="CX318" s="172">
        <f t="shared" si="919"/>
        <v>170</v>
      </c>
      <c r="CY318" s="172">
        <f t="shared" si="920"/>
        <v>170</v>
      </c>
      <c r="CZ318" s="172">
        <f t="shared" si="921"/>
        <v>170</v>
      </c>
      <c r="DB318" s="171">
        <f t="shared" si="922"/>
        <v>160</v>
      </c>
      <c r="DC318" s="172">
        <f t="shared" si="923"/>
        <v>160</v>
      </c>
      <c r="DD318" s="172">
        <f t="shared" si="924"/>
        <v>160</v>
      </c>
      <c r="DE318" s="172">
        <f t="shared" si="925"/>
        <v>160</v>
      </c>
      <c r="DF318" s="172">
        <f t="shared" si="926"/>
        <v>160</v>
      </c>
      <c r="DG318" s="172">
        <f t="shared" si="927"/>
        <v>160</v>
      </c>
      <c r="DH318" s="172">
        <f t="shared" si="928"/>
        <v>160</v>
      </c>
      <c r="DI318" s="172">
        <f t="shared" si="929"/>
        <v>150</v>
      </c>
      <c r="DJ318" s="172">
        <f t="shared" si="930"/>
        <v>140</v>
      </c>
      <c r="DK318" s="172">
        <f t="shared" si="931"/>
        <v>130</v>
      </c>
      <c r="DL318" s="172">
        <f t="shared" si="932"/>
        <v>130</v>
      </c>
      <c r="DM318" s="172">
        <f t="shared" si="933"/>
        <v>150</v>
      </c>
      <c r="DN318" s="172">
        <f t="shared" si="934"/>
        <v>150</v>
      </c>
      <c r="DO318" s="172">
        <f t="shared" si="935"/>
        <v>150</v>
      </c>
      <c r="DP318" s="172">
        <f t="shared" si="936"/>
        <v>150</v>
      </c>
      <c r="DQ318" s="172">
        <f t="shared" si="937"/>
        <v>150</v>
      </c>
      <c r="DR318" s="172">
        <f t="shared" si="938"/>
        <v>150</v>
      </c>
      <c r="DS318" s="172">
        <f t="shared" si="939"/>
        <v>150</v>
      </c>
      <c r="DT318" s="172">
        <f t="shared" si="940"/>
        <v>160</v>
      </c>
      <c r="DU318" s="172">
        <f t="shared" si="941"/>
        <v>160</v>
      </c>
      <c r="DV318" s="172">
        <f t="shared" si="942"/>
        <v>160</v>
      </c>
      <c r="DW318" s="172">
        <f t="shared" si="943"/>
        <v>160</v>
      </c>
      <c r="DX318" s="172">
        <f t="shared" si="944"/>
        <v>160</v>
      </c>
      <c r="DY318" s="172">
        <f t="shared" si="945"/>
        <v>160</v>
      </c>
      <c r="EA318" s="171">
        <f t="shared" si="802"/>
        <v>8200</v>
      </c>
      <c r="EB318" s="172">
        <f t="shared" si="803"/>
        <v>8200</v>
      </c>
      <c r="EC318" s="172">
        <f t="shared" si="804"/>
        <v>8200</v>
      </c>
      <c r="ED318" s="172">
        <f t="shared" si="805"/>
        <v>8200</v>
      </c>
      <c r="EE318" s="172">
        <f t="shared" si="806"/>
        <v>8200</v>
      </c>
      <c r="EF318" s="172">
        <f t="shared" si="807"/>
        <v>8200</v>
      </c>
      <c r="EG318" s="172">
        <f t="shared" si="808"/>
        <v>8200</v>
      </c>
      <c r="EH318" s="172">
        <f t="shared" si="809"/>
        <v>8300</v>
      </c>
      <c r="EI318" s="172">
        <f t="shared" si="810"/>
        <v>8400</v>
      </c>
      <c r="EJ318" s="172">
        <f t="shared" si="811"/>
        <v>8500</v>
      </c>
      <c r="EK318" s="172">
        <f t="shared" si="812"/>
        <v>8500</v>
      </c>
      <c r="EL318" s="172">
        <f t="shared" si="813"/>
        <v>8300</v>
      </c>
      <c r="EM318" s="172">
        <f t="shared" si="814"/>
        <v>8300</v>
      </c>
      <c r="EN318" s="172">
        <f t="shared" si="815"/>
        <v>8300</v>
      </c>
      <c r="EO318" s="172">
        <f t="shared" si="816"/>
        <v>8300</v>
      </c>
      <c r="EP318" s="172">
        <f t="shared" si="817"/>
        <v>8300</v>
      </c>
      <c r="EQ318" s="172">
        <f t="shared" si="818"/>
        <v>8300</v>
      </c>
      <c r="ER318" s="172">
        <f t="shared" si="819"/>
        <v>8300</v>
      </c>
      <c r="ES318" s="172">
        <f t="shared" si="820"/>
        <v>8200</v>
      </c>
      <c r="ET318" s="172">
        <f t="shared" si="821"/>
        <v>8200</v>
      </c>
      <c r="EU318" s="172">
        <f t="shared" si="822"/>
        <v>8200</v>
      </c>
      <c r="EV318" s="172">
        <f t="shared" si="823"/>
        <v>8200</v>
      </c>
      <c r="EW318" s="172">
        <f t="shared" si="824"/>
        <v>8200</v>
      </c>
      <c r="EX318" s="172">
        <f t="shared" si="825"/>
        <v>8200</v>
      </c>
      <c r="EZ318" s="171">
        <f t="shared" si="826"/>
        <v>8300</v>
      </c>
      <c r="FA318" s="172">
        <f t="shared" si="827"/>
        <v>8300</v>
      </c>
      <c r="FB318" s="172">
        <f t="shared" si="828"/>
        <v>8300</v>
      </c>
      <c r="FC318" s="172">
        <f t="shared" si="829"/>
        <v>8300</v>
      </c>
      <c r="FD318" s="172">
        <f t="shared" si="830"/>
        <v>8300</v>
      </c>
      <c r="FE318" s="172">
        <f t="shared" si="831"/>
        <v>8300</v>
      </c>
      <c r="FF318" s="172">
        <f t="shared" si="832"/>
        <v>8300</v>
      </c>
      <c r="FG318" s="172">
        <f t="shared" si="833"/>
        <v>8400</v>
      </c>
      <c r="FH318" s="172">
        <f t="shared" si="834"/>
        <v>8500</v>
      </c>
      <c r="FI318" s="172">
        <f t="shared" si="835"/>
        <v>8600</v>
      </c>
      <c r="FJ318" s="172">
        <f t="shared" si="836"/>
        <v>8600</v>
      </c>
      <c r="FK318" s="172">
        <f t="shared" si="837"/>
        <v>8400</v>
      </c>
      <c r="FL318" s="172">
        <f t="shared" si="838"/>
        <v>8400</v>
      </c>
      <c r="FM318" s="172">
        <f t="shared" si="839"/>
        <v>8400</v>
      </c>
      <c r="FN318" s="172">
        <f t="shared" si="840"/>
        <v>8400</v>
      </c>
      <c r="FO318" s="172">
        <f t="shared" si="841"/>
        <v>8400</v>
      </c>
      <c r="FP318" s="172">
        <f t="shared" si="842"/>
        <v>8400</v>
      </c>
      <c r="FQ318" s="172">
        <f t="shared" si="843"/>
        <v>8400</v>
      </c>
      <c r="FR318" s="172">
        <f t="shared" si="844"/>
        <v>8300</v>
      </c>
      <c r="FS318" s="172">
        <f t="shared" si="845"/>
        <v>8300</v>
      </c>
      <c r="FT318" s="172">
        <f t="shared" si="846"/>
        <v>8300</v>
      </c>
      <c r="FU318" s="172">
        <f t="shared" si="847"/>
        <v>8300</v>
      </c>
      <c r="FV318" s="172">
        <f t="shared" si="848"/>
        <v>8300</v>
      </c>
      <c r="FW318" s="172">
        <f t="shared" si="849"/>
        <v>8300</v>
      </c>
    </row>
    <row r="319" spans="3:179" ht="14.25" customHeight="1" x14ac:dyDescent="0.25">
      <c r="C319" s="132">
        <v>2043</v>
      </c>
      <c r="D319" s="14" t="s">
        <v>170</v>
      </c>
      <c r="E319" s="171">
        <f t="shared" si="850"/>
        <v>1387.49</v>
      </c>
      <c r="F319" s="172">
        <f t="shared" si="851"/>
        <v>1387.49</v>
      </c>
      <c r="G319" s="172">
        <f t="shared" si="852"/>
        <v>1387.49</v>
      </c>
      <c r="H319" s="172">
        <f t="shared" si="853"/>
        <v>1387.49</v>
      </c>
      <c r="I319" s="172">
        <f t="shared" si="854"/>
        <v>1387.49</v>
      </c>
      <c r="J319" s="172">
        <f t="shared" si="855"/>
        <v>1387.49</v>
      </c>
      <c r="K319" s="172">
        <f t="shared" si="856"/>
        <v>1387.49</v>
      </c>
      <c r="L319" s="172">
        <f t="shared" si="857"/>
        <v>1321.29</v>
      </c>
      <c r="M319" s="172">
        <f t="shared" si="858"/>
        <v>1321.29</v>
      </c>
      <c r="N319" s="172">
        <f t="shared" si="859"/>
        <v>1261.3115653301745</v>
      </c>
      <c r="O319" s="172">
        <f t="shared" si="860"/>
        <v>1225.6608993891848</v>
      </c>
      <c r="P319" s="172">
        <f t="shared" si="861"/>
        <v>1267.2371002868661</v>
      </c>
      <c r="Q319" s="172">
        <f t="shared" si="862"/>
        <v>1272.4969454348425</v>
      </c>
      <c r="R319" s="172">
        <f t="shared" si="863"/>
        <v>1321.29</v>
      </c>
      <c r="S319" s="172">
        <f t="shared" si="864"/>
        <v>1321.29</v>
      </c>
      <c r="T319" s="172">
        <f t="shared" si="865"/>
        <v>1321.29</v>
      </c>
      <c r="U319" s="172">
        <f t="shared" si="866"/>
        <v>1321.29</v>
      </c>
      <c r="V319" s="172">
        <f t="shared" si="867"/>
        <v>1321.29</v>
      </c>
      <c r="W319" s="172">
        <f t="shared" si="868"/>
        <v>1387.49</v>
      </c>
      <c r="X319" s="172">
        <f t="shared" si="869"/>
        <v>1387.49</v>
      </c>
      <c r="Y319" s="172">
        <f t="shared" si="870"/>
        <v>1387.49</v>
      </c>
      <c r="Z319" s="172">
        <f t="shared" si="871"/>
        <v>1387.49</v>
      </c>
      <c r="AA319" s="172">
        <f t="shared" si="872"/>
        <v>1387.49</v>
      </c>
      <c r="AB319" s="172">
        <f t="shared" si="873"/>
        <v>1387.49</v>
      </c>
      <c r="AC319" s="176">
        <f xml:space="preserve"> SUM(E319:AB319) * 30</f>
        <v>969393.19531323249</v>
      </c>
      <c r="AD319" s="195"/>
      <c r="AE319" s="171">
        <f t="shared" si="874"/>
        <v>8210</v>
      </c>
      <c r="AF319" s="172">
        <f t="shared" si="875"/>
        <v>8210</v>
      </c>
      <c r="AG319" s="172">
        <f t="shared" si="876"/>
        <v>8210</v>
      </c>
      <c r="AH319" s="172">
        <f t="shared" si="877"/>
        <v>8210</v>
      </c>
      <c r="AI319" s="172">
        <f t="shared" si="878"/>
        <v>8210</v>
      </c>
      <c r="AJ319" s="172">
        <f t="shared" si="879"/>
        <v>8210</v>
      </c>
      <c r="AK319" s="172">
        <f t="shared" si="880"/>
        <v>8210</v>
      </c>
      <c r="AL319" s="172">
        <f t="shared" si="881"/>
        <v>8310</v>
      </c>
      <c r="AM319" s="172">
        <f t="shared" si="882"/>
        <v>8310</v>
      </c>
      <c r="AN319" s="172">
        <f t="shared" si="883"/>
        <v>8398.0986567524797</v>
      </c>
      <c r="AO319" s="172">
        <f t="shared" si="884"/>
        <v>8449.4129516403391</v>
      </c>
      <c r="AP319" s="172">
        <f t="shared" si="885"/>
        <v>8389.4954567685272</v>
      </c>
      <c r="AQ319" s="172">
        <f t="shared" si="886"/>
        <v>8381.8406935129697</v>
      </c>
      <c r="AR319" s="172">
        <f t="shared" si="887"/>
        <v>8310</v>
      </c>
      <c r="AS319" s="172">
        <f t="shared" si="888"/>
        <v>8310</v>
      </c>
      <c r="AT319" s="172">
        <f t="shared" si="889"/>
        <v>8310</v>
      </c>
      <c r="AU319" s="172">
        <f t="shared" si="890"/>
        <v>8310</v>
      </c>
      <c r="AV319" s="172">
        <f t="shared" si="891"/>
        <v>8310</v>
      </c>
      <c r="AW319" s="172">
        <f t="shared" si="892"/>
        <v>8210</v>
      </c>
      <c r="AX319" s="172">
        <f t="shared" si="893"/>
        <v>8210</v>
      </c>
      <c r="AY319" s="172">
        <f t="shared" si="894"/>
        <v>8210</v>
      </c>
      <c r="AZ319" s="172">
        <f t="shared" si="895"/>
        <v>8210</v>
      </c>
      <c r="BA319" s="172">
        <f t="shared" si="896"/>
        <v>8210</v>
      </c>
      <c r="BB319" s="172">
        <f t="shared" si="897"/>
        <v>8210</v>
      </c>
      <c r="BD319" s="189">
        <f xml:space="preserve">  'Generation Calculation'!CC306-'Bidders Proposed Renewables'!E281</f>
        <v>169</v>
      </c>
      <c r="BE319" s="190">
        <f xml:space="preserve">  'Generation Calculation'!CD306-'Bidders Proposed Renewables'!F281</f>
        <v>169</v>
      </c>
      <c r="BF319" s="190">
        <f xml:space="preserve">  'Generation Calculation'!CE306-'Bidders Proposed Renewables'!G281</f>
        <v>169</v>
      </c>
      <c r="BG319" s="190">
        <f xml:space="preserve">  'Generation Calculation'!CF306-'Bidders Proposed Renewables'!H281</f>
        <v>169</v>
      </c>
      <c r="BH319" s="190">
        <f xml:space="preserve">  'Generation Calculation'!CG306-'Bidders Proposed Renewables'!I281</f>
        <v>169</v>
      </c>
      <c r="BI319" s="190">
        <f xml:space="preserve">  'Generation Calculation'!CH306-'Bidders Proposed Renewables'!J281</f>
        <v>169</v>
      </c>
      <c r="BJ319" s="190">
        <f xml:space="preserve">  'Generation Calculation'!CI306-'Bidders Proposed Renewables'!K281</f>
        <v>169</v>
      </c>
      <c r="BK319" s="190">
        <f xml:space="preserve">  'Generation Calculation'!CJ306-'Bidders Proposed Renewables'!L281</f>
        <v>159</v>
      </c>
      <c r="BL319" s="190">
        <f xml:space="preserve">  'Generation Calculation'!CK306-'Bidders Proposed Renewables'!M281</f>
        <v>159</v>
      </c>
      <c r="BM319" s="190">
        <f xml:space="preserve">  'Generation Calculation'!CL306-'Bidders Proposed Renewables'!N281</f>
        <v>150.19013432475202</v>
      </c>
      <c r="BN319" s="190">
        <f xml:space="preserve">  'Generation Calculation'!CM306-'Bidders Proposed Renewables'!O281</f>
        <v>145.05870483596607</v>
      </c>
      <c r="BO319" s="190">
        <f xml:space="preserve">  'Generation Calculation'!CN306-'Bidders Proposed Renewables'!P281</f>
        <v>151.05045432314728</v>
      </c>
      <c r="BP319" s="190">
        <f xml:space="preserve">  'Generation Calculation'!CO306-'Bidders Proposed Renewables'!Q281</f>
        <v>151.8159306487031</v>
      </c>
      <c r="BQ319" s="190">
        <f xml:space="preserve">  'Generation Calculation'!CP306-'Bidders Proposed Renewables'!R281</f>
        <v>159</v>
      </c>
      <c r="BR319" s="190">
        <f xml:space="preserve">  'Generation Calculation'!CQ306-'Bidders Proposed Renewables'!S281</f>
        <v>159</v>
      </c>
      <c r="BS319" s="190">
        <f xml:space="preserve">  'Generation Calculation'!CR306-'Bidders Proposed Renewables'!T281</f>
        <v>159</v>
      </c>
      <c r="BT319" s="190">
        <f xml:space="preserve">  'Generation Calculation'!CS306-'Bidders Proposed Renewables'!U281</f>
        <v>159</v>
      </c>
      <c r="BU319" s="190">
        <f xml:space="preserve">  'Generation Calculation'!CT306-'Bidders Proposed Renewables'!V281</f>
        <v>159</v>
      </c>
      <c r="BV319" s="190">
        <f xml:space="preserve">  'Generation Calculation'!CU306-'Bidders Proposed Renewables'!W281</f>
        <v>169</v>
      </c>
      <c r="BW319" s="190">
        <f xml:space="preserve">  'Generation Calculation'!CV306-'Bidders Proposed Renewables'!X281</f>
        <v>169</v>
      </c>
      <c r="BX319" s="190">
        <f xml:space="preserve">  'Generation Calculation'!CW306-'Bidders Proposed Renewables'!Y281</f>
        <v>169</v>
      </c>
      <c r="BY319" s="190">
        <f xml:space="preserve">  'Generation Calculation'!CX306-'Bidders Proposed Renewables'!Z281</f>
        <v>169</v>
      </c>
      <c r="BZ319" s="190">
        <f xml:space="preserve">  'Generation Calculation'!CY306-'Bidders Proposed Renewables'!AA281</f>
        <v>169</v>
      </c>
      <c r="CA319" s="190">
        <f xml:space="preserve">  'Generation Calculation'!CZ306-'Bidders Proposed Renewables'!AB281</f>
        <v>169</v>
      </c>
      <c r="CC319" s="171">
        <f t="shared" si="898"/>
        <v>170</v>
      </c>
      <c r="CD319" s="172">
        <f t="shared" si="899"/>
        <v>170</v>
      </c>
      <c r="CE319" s="172">
        <f t="shared" si="900"/>
        <v>170</v>
      </c>
      <c r="CF319" s="172">
        <f t="shared" si="901"/>
        <v>170</v>
      </c>
      <c r="CG319" s="172">
        <f t="shared" si="902"/>
        <v>170</v>
      </c>
      <c r="CH319" s="172">
        <f t="shared" si="903"/>
        <v>170</v>
      </c>
      <c r="CI319" s="172">
        <f t="shared" si="904"/>
        <v>170</v>
      </c>
      <c r="CJ319" s="172">
        <f t="shared" si="905"/>
        <v>160</v>
      </c>
      <c r="CK319" s="172">
        <f t="shared" si="906"/>
        <v>160</v>
      </c>
      <c r="CL319" s="172">
        <f t="shared" si="907"/>
        <v>160</v>
      </c>
      <c r="CM319" s="172">
        <f t="shared" si="908"/>
        <v>150</v>
      </c>
      <c r="CN319" s="172">
        <f t="shared" si="909"/>
        <v>160</v>
      </c>
      <c r="CO319" s="172">
        <f t="shared" si="910"/>
        <v>160</v>
      </c>
      <c r="CP319" s="172">
        <f t="shared" si="911"/>
        <v>160</v>
      </c>
      <c r="CQ319" s="172">
        <f t="shared" si="912"/>
        <v>160</v>
      </c>
      <c r="CR319" s="172">
        <f t="shared" si="913"/>
        <v>160</v>
      </c>
      <c r="CS319" s="172">
        <f t="shared" si="914"/>
        <v>160</v>
      </c>
      <c r="CT319" s="172">
        <f t="shared" si="915"/>
        <v>160</v>
      </c>
      <c r="CU319" s="172">
        <f t="shared" si="916"/>
        <v>170</v>
      </c>
      <c r="CV319" s="172">
        <f t="shared" si="917"/>
        <v>170</v>
      </c>
      <c r="CW319" s="172">
        <f t="shared" si="918"/>
        <v>170</v>
      </c>
      <c r="CX319" s="172">
        <f t="shared" si="919"/>
        <v>170</v>
      </c>
      <c r="CY319" s="172">
        <f t="shared" si="920"/>
        <v>170</v>
      </c>
      <c r="CZ319" s="172">
        <f t="shared" si="921"/>
        <v>170</v>
      </c>
      <c r="DB319" s="171">
        <f t="shared" si="922"/>
        <v>160</v>
      </c>
      <c r="DC319" s="172">
        <f t="shared" si="923"/>
        <v>160</v>
      </c>
      <c r="DD319" s="172">
        <f t="shared" si="924"/>
        <v>160</v>
      </c>
      <c r="DE319" s="172">
        <f t="shared" si="925"/>
        <v>160</v>
      </c>
      <c r="DF319" s="172">
        <f t="shared" si="926"/>
        <v>160</v>
      </c>
      <c r="DG319" s="172">
        <f t="shared" si="927"/>
        <v>160</v>
      </c>
      <c r="DH319" s="172">
        <f t="shared" si="928"/>
        <v>160</v>
      </c>
      <c r="DI319" s="172">
        <f t="shared" si="929"/>
        <v>150</v>
      </c>
      <c r="DJ319" s="172">
        <f t="shared" si="930"/>
        <v>150</v>
      </c>
      <c r="DK319" s="172">
        <f t="shared" si="931"/>
        <v>150</v>
      </c>
      <c r="DL319" s="172">
        <f t="shared" si="932"/>
        <v>140</v>
      </c>
      <c r="DM319" s="172">
        <f t="shared" si="933"/>
        <v>150</v>
      </c>
      <c r="DN319" s="172">
        <f t="shared" si="934"/>
        <v>150</v>
      </c>
      <c r="DO319" s="172">
        <f t="shared" si="935"/>
        <v>150</v>
      </c>
      <c r="DP319" s="172">
        <f t="shared" si="936"/>
        <v>150</v>
      </c>
      <c r="DQ319" s="172">
        <f t="shared" si="937"/>
        <v>150</v>
      </c>
      <c r="DR319" s="172">
        <f t="shared" si="938"/>
        <v>150</v>
      </c>
      <c r="DS319" s="172">
        <f t="shared" si="939"/>
        <v>150</v>
      </c>
      <c r="DT319" s="172">
        <f t="shared" si="940"/>
        <v>160</v>
      </c>
      <c r="DU319" s="172">
        <f t="shared" si="941"/>
        <v>160</v>
      </c>
      <c r="DV319" s="172">
        <f t="shared" si="942"/>
        <v>160</v>
      </c>
      <c r="DW319" s="172">
        <f t="shared" si="943"/>
        <v>160</v>
      </c>
      <c r="DX319" s="172">
        <f t="shared" si="944"/>
        <v>160</v>
      </c>
      <c r="DY319" s="172">
        <f t="shared" si="945"/>
        <v>160</v>
      </c>
      <c r="EA319" s="171">
        <f t="shared" si="802"/>
        <v>8200</v>
      </c>
      <c r="EB319" s="172">
        <f t="shared" si="803"/>
        <v>8200</v>
      </c>
      <c r="EC319" s="172">
        <f t="shared" si="804"/>
        <v>8200</v>
      </c>
      <c r="ED319" s="172">
        <f t="shared" si="805"/>
        <v>8200</v>
      </c>
      <c r="EE319" s="172">
        <f t="shared" si="806"/>
        <v>8200</v>
      </c>
      <c r="EF319" s="172">
        <f t="shared" si="807"/>
        <v>8200</v>
      </c>
      <c r="EG319" s="172">
        <f t="shared" si="808"/>
        <v>8200</v>
      </c>
      <c r="EH319" s="172">
        <f t="shared" si="809"/>
        <v>8300</v>
      </c>
      <c r="EI319" s="172">
        <f t="shared" si="810"/>
        <v>8300</v>
      </c>
      <c r="EJ319" s="172">
        <f t="shared" si="811"/>
        <v>8300</v>
      </c>
      <c r="EK319" s="172">
        <f t="shared" si="812"/>
        <v>8400</v>
      </c>
      <c r="EL319" s="172">
        <f t="shared" si="813"/>
        <v>8300</v>
      </c>
      <c r="EM319" s="172">
        <f t="shared" si="814"/>
        <v>8300</v>
      </c>
      <c r="EN319" s="172">
        <f t="shared" si="815"/>
        <v>8300</v>
      </c>
      <c r="EO319" s="172">
        <f t="shared" si="816"/>
        <v>8300</v>
      </c>
      <c r="EP319" s="172">
        <f t="shared" si="817"/>
        <v>8300</v>
      </c>
      <c r="EQ319" s="172">
        <f t="shared" si="818"/>
        <v>8300</v>
      </c>
      <c r="ER319" s="172">
        <f t="shared" si="819"/>
        <v>8300</v>
      </c>
      <c r="ES319" s="172">
        <f t="shared" si="820"/>
        <v>8200</v>
      </c>
      <c r="ET319" s="172">
        <f t="shared" si="821"/>
        <v>8200</v>
      </c>
      <c r="EU319" s="172">
        <f t="shared" si="822"/>
        <v>8200</v>
      </c>
      <c r="EV319" s="172">
        <f t="shared" si="823"/>
        <v>8200</v>
      </c>
      <c r="EW319" s="172">
        <f t="shared" si="824"/>
        <v>8200</v>
      </c>
      <c r="EX319" s="172">
        <f t="shared" si="825"/>
        <v>8200</v>
      </c>
      <c r="EZ319" s="171">
        <f t="shared" si="826"/>
        <v>8300</v>
      </c>
      <c r="FA319" s="172">
        <f t="shared" si="827"/>
        <v>8300</v>
      </c>
      <c r="FB319" s="172">
        <f t="shared" si="828"/>
        <v>8300</v>
      </c>
      <c r="FC319" s="172">
        <f t="shared" si="829"/>
        <v>8300</v>
      </c>
      <c r="FD319" s="172">
        <f t="shared" si="830"/>
        <v>8300</v>
      </c>
      <c r="FE319" s="172">
        <f t="shared" si="831"/>
        <v>8300</v>
      </c>
      <c r="FF319" s="172">
        <f t="shared" si="832"/>
        <v>8300</v>
      </c>
      <c r="FG319" s="172">
        <f t="shared" si="833"/>
        <v>8400</v>
      </c>
      <c r="FH319" s="172">
        <f t="shared" si="834"/>
        <v>8400</v>
      </c>
      <c r="FI319" s="172">
        <f t="shared" si="835"/>
        <v>8400</v>
      </c>
      <c r="FJ319" s="172">
        <f t="shared" si="836"/>
        <v>8500</v>
      </c>
      <c r="FK319" s="172">
        <f t="shared" si="837"/>
        <v>8400</v>
      </c>
      <c r="FL319" s="172">
        <f t="shared" si="838"/>
        <v>8400</v>
      </c>
      <c r="FM319" s="172">
        <f t="shared" si="839"/>
        <v>8400</v>
      </c>
      <c r="FN319" s="172">
        <f t="shared" si="840"/>
        <v>8400</v>
      </c>
      <c r="FO319" s="172">
        <f t="shared" si="841"/>
        <v>8400</v>
      </c>
      <c r="FP319" s="172">
        <f t="shared" si="842"/>
        <v>8400</v>
      </c>
      <c r="FQ319" s="172">
        <f t="shared" si="843"/>
        <v>8400</v>
      </c>
      <c r="FR319" s="172">
        <f t="shared" si="844"/>
        <v>8300</v>
      </c>
      <c r="FS319" s="172">
        <f t="shared" si="845"/>
        <v>8300</v>
      </c>
      <c r="FT319" s="172">
        <f t="shared" si="846"/>
        <v>8300</v>
      </c>
      <c r="FU319" s="172">
        <f t="shared" si="847"/>
        <v>8300</v>
      </c>
      <c r="FV319" s="172">
        <f t="shared" si="848"/>
        <v>8300</v>
      </c>
      <c r="FW319" s="172">
        <f t="shared" si="849"/>
        <v>8300</v>
      </c>
    </row>
    <row r="320" spans="3:179" ht="14.25" customHeight="1" x14ac:dyDescent="0.25">
      <c r="C320" s="132">
        <v>2043</v>
      </c>
      <c r="D320" s="14" t="s">
        <v>171</v>
      </c>
      <c r="E320" s="171">
        <f t="shared" si="850"/>
        <v>1387.49</v>
      </c>
      <c r="F320" s="172">
        <f t="shared" si="851"/>
        <v>1387.49</v>
      </c>
      <c r="G320" s="172">
        <f t="shared" si="852"/>
        <v>1387.49</v>
      </c>
      <c r="H320" s="172">
        <f t="shared" si="853"/>
        <v>1387.49</v>
      </c>
      <c r="I320" s="172">
        <f t="shared" si="854"/>
        <v>1387.49</v>
      </c>
      <c r="J320" s="172">
        <f t="shared" si="855"/>
        <v>1387.49</v>
      </c>
      <c r="K320" s="172">
        <f t="shared" si="856"/>
        <v>1387.49</v>
      </c>
      <c r="L320" s="172">
        <f t="shared" si="857"/>
        <v>1321.29</v>
      </c>
      <c r="M320" s="172">
        <f t="shared" si="858"/>
        <v>1235.8447467629028</v>
      </c>
      <c r="N320" s="172">
        <f t="shared" si="859"/>
        <v>1095.2666358076549</v>
      </c>
      <c r="O320" s="172">
        <f t="shared" si="860"/>
        <v>1102.8109242080652</v>
      </c>
      <c r="P320" s="172">
        <f t="shared" si="861"/>
        <v>1187.0243593045129</v>
      </c>
      <c r="Q320" s="172">
        <f t="shared" si="862"/>
        <v>1172.2611088842061</v>
      </c>
      <c r="R320" s="172">
        <f t="shared" si="863"/>
        <v>1264.9696679309941</v>
      </c>
      <c r="S320" s="172">
        <f t="shared" si="864"/>
        <v>1321.29</v>
      </c>
      <c r="T320" s="172">
        <f t="shared" si="865"/>
        <v>1321.29</v>
      </c>
      <c r="U320" s="172">
        <f t="shared" si="866"/>
        <v>1321.29</v>
      </c>
      <c r="V320" s="172">
        <f t="shared" si="867"/>
        <v>1321.29</v>
      </c>
      <c r="W320" s="172">
        <f t="shared" si="868"/>
        <v>1387.49</v>
      </c>
      <c r="X320" s="172">
        <f t="shared" si="869"/>
        <v>1387.49</v>
      </c>
      <c r="Y320" s="172">
        <f t="shared" si="870"/>
        <v>1387.49</v>
      </c>
      <c r="Z320" s="172">
        <f t="shared" si="871"/>
        <v>1387.49</v>
      </c>
      <c r="AA320" s="172">
        <f t="shared" si="872"/>
        <v>1387.49</v>
      </c>
      <c r="AB320" s="172">
        <f t="shared" si="873"/>
        <v>1387.49</v>
      </c>
      <c r="AC320" s="176">
        <f xml:space="preserve"> SUM(E320:AB320) * 31</f>
        <v>982761.92072984879</v>
      </c>
      <c r="AD320" s="195"/>
      <c r="AE320" s="171">
        <f t="shared" si="874"/>
        <v>8210</v>
      </c>
      <c r="AF320" s="172">
        <f t="shared" si="875"/>
        <v>8210</v>
      </c>
      <c r="AG320" s="172">
        <f t="shared" si="876"/>
        <v>8210</v>
      </c>
      <c r="AH320" s="172">
        <f t="shared" si="877"/>
        <v>8210</v>
      </c>
      <c r="AI320" s="172">
        <f t="shared" si="878"/>
        <v>8210</v>
      </c>
      <c r="AJ320" s="172">
        <f t="shared" si="879"/>
        <v>8210</v>
      </c>
      <c r="AK320" s="172">
        <f t="shared" si="880"/>
        <v>8210</v>
      </c>
      <c r="AL320" s="172">
        <f t="shared" si="881"/>
        <v>8310</v>
      </c>
      <c r="AM320" s="172">
        <f t="shared" si="882"/>
        <v>8434.8317796374286</v>
      </c>
      <c r="AN320" s="172">
        <f t="shared" si="883"/>
        <v>8631.0098671320411</v>
      </c>
      <c r="AO320" s="172">
        <f t="shared" si="884"/>
        <v>8620.7479834387086</v>
      </c>
      <c r="AP320" s="172">
        <f t="shared" si="885"/>
        <v>8504.1885722278257</v>
      </c>
      <c r="AQ320" s="172">
        <f t="shared" si="886"/>
        <v>8524.8970490292359</v>
      </c>
      <c r="AR320" s="172">
        <f t="shared" si="887"/>
        <v>8392.7900488833275</v>
      </c>
      <c r="AS320" s="172">
        <f t="shared" si="888"/>
        <v>8310</v>
      </c>
      <c r="AT320" s="172">
        <f t="shared" si="889"/>
        <v>8310</v>
      </c>
      <c r="AU320" s="172">
        <f t="shared" si="890"/>
        <v>8310</v>
      </c>
      <c r="AV320" s="172">
        <f t="shared" si="891"/>
        <v>8310</v>
      </c>
      <c r="AW320" s="172">
        <f t="shared" si="892"/>
        <v>8210</v>
      </c>
      <c r="AX320" s="172">
        <f t="shared" si="893"/>
        <v>8210</v>
      </c>
      <c r="AY320" s="172">
        <f t="shared" si="894"/>
        <v>8210</v>
      </c>
      <c r="AZ320" s="172">
        <f t="shared" si="895"/>
        <v>8210</v>
      </c>
      <c r="BA320" s="172">
        <f t="shared" si="896"/>
        <v>8210</v>
      </c>
      <c r="BB320" s="172">
        <f t="shared" si="897"/>
        <v>8210</v>
      </c>
      <c r="BD320" s="189">
        <f xml:space="preserve">  'Generation Calculation'!CC307-'Bidders Proposed Renewables'!E282</f>
        <v>169</v>
      </c>
      <c r="BE320" s="190">
        <f xml:space="preserve">  'Generation Calculation'!CD307-'Bidders Proposed Renewables'!F282</f>
        <v>169</v>
      </c>
      <c r="BF320" s="190">
        <f xml:space="preserve">  'Generation Calculation'!CE307-'Bidders Proposed Renewables'!G282</f>
        <v>169</v>
      </c>
      <c r="BG320" s="190">
        <f xml:space="preserve">  'Generation Calculation'!CF307-'Bidders Proposed Renewables'!H282</f>
        <v>169</v>
      </c>
      <c r="BH320" s="190">
        <f xml:space="preserve">  'Generation Calculation'!CG307-'Bidders Proposed Renewables'!I282</f>
        <v>169</v>
      </c>
      <c r="BI320" s="190">
        <f xml:space="preserve">  'Generation Calculation'!CH307-'Bidders Proposed Renewables'!J282</f>
        <v>169</v>
      </c>
      <c r="BJ320" s="190">
        <f xml:space="preserve">  'Generation Calculation'!CI307-'Bidders Proposed Renewables'!K282</f>
        <v>169</v>
      </c>
      <c r="BK320" s="190">
        <f xml:space="preserve">  'Generation Calculation'!CJ307-'Bidders Proposed Renewables'!L282</f>
        <v>159</v>
      </c>
      <c r="BL320" s="190">
        <f xml:space="preserve">  'Generation Calculation'!CK307-'Bidders Proposed Renewables'!M282</f>
        <v>146.51682203625708</v>
      </c>
      <c r="BM320" s="190">
        <f xml:space="preserve">  'Generation Calculation'!CL307-'Bidders Proposed Renewables'!N282</f>
        <v>126.89901328679582</v>
      </c>
      <c r="BN320" s="190">
        <f xml:space="preserve">  'Generation Calculation'!CM307-'Bidders Proposed Renewables'!O282</f>
        <v>127.92520165612913</v>
      </c>
      <c r="BO320" s="190">
        <f xml:space="preserve">  'Generation Calculation'!CN307-'Bidders Proposed Renewables'!P282</f>
        <v>139.58114277721742</v>
      </c>
      <c r="BP320" s="190">
        <f xml:space="preserve">  'Generation Calculation'!CO307-'Bidders Proposed Renewables'!Q282</f>
        <v>137.51029509707641</v>
      </c>
      <c r="BQ320" s="190">
        <f xml:space="preserve">  'Generation Calculation'!CP307-'Bidders Proposed Renewables'!R282</f>
        <v>150.72099511166732</v>
      </c>
      <c r="BR320" s="190">
        <f xml:space="preserve">  'Generation Calculation'!CQ307-'Bidders Proposed Renewables'!S282</f>
        <v>159</v>
      </c>
      <c r="BS320" s="190">
        <f xml:space="preserve">  'Generation Calculation'!CR307-'Bidders Proposed Renewables'!T282</f>
        <v>159</v>
      </c>
      <c r="BT320" s="190">
        <f xml:space="preserve">  'Generation Calculation'!CS307-'Bidders Proposed Renewables'!U282</f>
        <v>159</v>
      </c>
      <c r="BU320" s="190">
        <f xml:space="preserve">  'Generation Calculation'!CT307-'Bidders Proposed Renewables'!V282</f>
        <v>159</v>
      </c>
      <c r="BV320" s="190">
        <f xml:space="preserve">  'Generation Calculation'!CU307-'Bidders Proposed Renewables'!W282</f>
        <v>169</v>
      </c>
      <c r="BW320" s="190">
        <f xml:space="preserve">  'Generation Calculation'!CV307-'Bidders Proposed Renewables'!X282</f>
        <v>169</v>
      </c>
      <c r="BX320" s="190">
        <f xml:space="preserve">  'Generation Calculation'!CW307-'Bidders Proposed Renewables'!Y282</f>
        <v>169</v>
      </c>
      <c r="BY320" s="190">
        <f xml:space="preserve">  'Generation Calculation'!CX307-'Bidders Proposed Renewables'!Z282</f>
        <v>169</v>
      </c>
      <c r="BZ320" s="190">
        <f xml:space="preserve">  'Generation Calculation'!CY307-'Bidders Proposed Renewables'!AA282</f>
        <v>169</v>
      </c>
      <c r="CA320" s="190">
        <f xml:space="preserve">  'Generation Calculation'!CZ307-'Bidders Proposed Renewables'!AB282</f>
        <v>169</v>
      </c>
      <c r="CC320" s="171">
        <f t="shared" si="898"/>
        <v>170</v>
      </c>
      <c r="CD320" s="172">
        <f t="shared" si="899"/>
        <v>170</v>
      </c>
      <c r="CE320" s="172">
        <f t="shared" si="900"/>
        <v>170</v>
      </c>
      <c r="CF320" s="172">
        <f t="shared" si="901"/>
        <v>170</v>
      </c>
      <c r="CG320" s="172">
        <f t="shared" si="902"/>
        <v>170</v>
      </c>
      <c r="CH320" s="172">
        <f t="shared" si="903"/>
        <v>170</v>
      </c>
      <c r="CI320" s="172">
        <f t="shared" si="904"/>
        <v>170</v>
      </c>
      <c r="CJ320" s="172">
        <f t="shared" si="905"/>
        <v>160</v>
      </c>
      <c r="CK320" s="172">
        <f t="shared" si="906"/>
        <v>150</v>
      </c>
      <c r="CL320" s="172">
        <f t="shared" si="907"/>
        <v>130</v>
      </c>
      <c r="CM320" s="172">
        <f t="shared" si="908"/>
        <v>130</v>
      </c>
      <c r="CN320" s="172">
        <f t="shared" si="909"/>
        <v>140</v>
      </c>
      <c r="CO320" s="172">
        <f t="shared" si="910"/>
        <v>140</v>
      </c>
      <c r="CP320" s="172">
        <f t="shared" si="911"/>
        <v>160</v>
      </c>
      <c r="CQ320" s="172">
        <f t="shared" si="912"/>
        <v>160</v>
      </c>
      <c r="CR320" s="172">
        <f t="shared" si="913"/>
        <v>160</v>
      </c>
      <c r="CS320" s="172">
        <f t="shared" si="914"/>
        <v>160</v>
      </c>
      <c r="CT320" s="172">
        <f t="shared" si="915"/>
        <v>160</v>
      </c>
      <c r="CU320" s="172">
        <f t="shared" si="916"/>
        <v>170</v>
      </c>
      <c r="CV320" s="172">
        <f t="shared" si="917"/>
        <v>170</v>
      </c>
      <c r="CW320" s="172">
        <f t="shared" si="918"/>
        <v>170</v>
      </c>
      <c r="CX320" s="172">
        <f t="shared" si="919"/>
        <v>170</v>
      </c>
      <c r="CY320" s="172">
        <f t="shared" si="920"/>
        <v>170</v>
      </c>
      <c r="CZ320" s="172">
        <f t="shared" si="921"/>
        <v>170</v>
      </c>
      <c r="DB320" s="171">
        <f t="shared" si="922"/>
        <v>160</v>
      </c>
      <c r="DC320" s="172">
        <f t="shared" si="923"/>
        <v>160</v>
      </c>
      <c r="DD320" s="172">
        <f t="shared" si="924"/>
        <v>160</v>
      </c>
      <c r="DE320" s="172">
        <f t="shared" si="925"/>
        <v>160</v>
      </c>
      <c r="DF320" s="172">
        <f t="shared" si="926"/>
        <v>160</v>
      </c>
      <c r="DG320" s="172">
        <f t="shared" si="927"/>
        <v>160</v>
      </c>
      <c r="DH320" s="172">
        <f t="shared" si="928"/>
        <v>160</v>
      </c>
      <c r="DI320" s="172">
        <f t="shared" si="929"/>
        <v>150</v>
      </c>
      <c r="DJ320" s="172">
        <f t="shared" si="930"/>
        <v>140</v>
      </c>
      <c r="DK320" s="172">
        <f t="shared" si="931"/>
        <v>120</v>
      </c>
      <c r="DL320" s="172">
        <f t="shared" si="932"/>
        <v>120</v>
      </c>
      <c r="DM320" s="172">
        <f t="shared" si="933"/>
        <v>130</v>
      </c>
      <c r="DN320" s="172">
        <f t="shared" si="934"/>
        <v>130</v>
      </c>
      <c r="DO320" s="172">
        <f t="shared" si="935"/>
        <v>150</v>
      </c>
      <c r="DP320" s="172">
        <f t="shared" si="936"/>
        <v>150</v>
      </c>
      <c r="DQ320" s="172">
        <f t="shared" si="937"/>
        <v>150</v>
      </c>
      <c r="DR320" s="172">
        <f t="shared" si="938"/>
        <v>150</v>
      </c>
      <c r="DS320" s="172">
        <f t="shared" si="939"/>
        <v>150</v>
      </c>
      <c r="DT320" s="172">
        <f t="shared" si="940"/>
        <v>160</v>
      </c>
      <c r="DU320" s="172">
        <f t="shared" si="941"/>
        <v>160</v>
      </c>
      <c r="DV320" s="172">
        <f t="shared" si="942"/>
        <v>160</v>
      </c>
      <c r="DW320" s="172">
        <f t="shared" si="943"/>
        <v>160</v>
      </c>
      <c r="DX320" s="172">
        <f t="shared" si="944"/>
        <v>160</v>
      </c>
      <c r="DY320" s="172">
        <f t="shared" si="945"/>
        <v>160</v>
      </c>
      <c r="EA320" s="171">
        <f t="shared" si="802"/>
        <v>8200</v>
      </c>
      <c r="EB320" s="172">
        <f t="shared" si="803"/>
        <v>8200</v>
      </c>
      <c r="EC320" s="172">
        <f t="shared" si="804"/>
        <v>8200</v>
      </c>
      <c r="ED320" s="172">
        <f t="shared" si="805"/>
        <v>8200</v>
      </c>
      <c r="EE320" s="172">
        <f t="shared" si="806"/>
        <v>8200</v>
      </c>
      <c r="EF320" s="172">
        <f t="shared" si="807"/>
        <v>8200</v>
      </c>
      <c r="EG320" s="172">
        <f t="shared" si="808"/>
        <v>8200</v>
      </c>
      <c r="EH320" s="172">
        <f t="shared" si="809"/>
        <v>8300</v>
      </c>
      <c r="EI320" s="172">
        <f t="shared" si="810"/>
        <v>8400</v>
      </c>
      <c r="EJ320" s="172">
        <f t="shared" si="811"/>
        <v>8600</v>
      </c>
      <c r="EK320" s="172">
        <f t="shared" si="812"/>
        <v>8600</v>
      </c>
      <c r="EL320" s="172">
        <f t="shared" si="813"/>
        <v>8500</v>
      </c>
      <c r="EM320" s="172">
        <f t="shared" si="814"/>
        <v>8500</v>
      </c>
      <c r="EN320" s="172">
        <f t="shared" si="815"/>
        <v>8300</v>
      </c>
      <c r="EO320" s="172">
        <f t="shared" si="816"/>
        <v>8300</v>
      </c>
      <c r="EP320" s="172">
        <f t="shared" si="817"/>
        <v>8300</v>
      </c>
      <c r="EQ320" s="172">
        <f t="shared" si="818"/>
        <v>8300</v>
      </c>
      <c r="ER320" s="172">
        <f t="shared" si="819"/>
        <v>8300</v>
      </c>
      <c r="ES320" s="172">
        <f t="shared" si="820"/>
        <v>8200</v>
      </c>
      <c r="ET320" s="172">
        <f t="shared" si="821"/>
        <v>8200</v>
      </c>
      <c r="EU320" s="172">
        <f t="shared" si="822"/>
        <v>8200</v>
      </c>
      <c r="EV320" s="172">
        <f t="shared" si="823"/>
        <v>8200</v>
      </c>
      <c r="EW320" s="172">
        <f t="shared" si="824"/>
        <v>8200</v>
      </c>
      <c r="EX320" s="172">
        <f t="shared" si="825"/>
        <v>8200</v>
      </c>
      <c r="EZ320" s="171">
        <f t="shared" si="826"/>
        <v>8300</v>
      </c>
      <c r="FA320" s="172">
        <f t="shared" si="827"/>
        <v>8300</v>
      </c>
      <c r="FB320" s="172">
        <f t="shared" si="828"/>
        <v>8300</v>
      </c>
      <c r="FC320" s="172">
        <f t="shared" si="829"/>
        <v>8300</v>
      </c>
      <c r="FD320" s="172">
        <f t="shared" si="830"/>
        <v>8300</v>
      </c>
      <c r="FE320" s="172">
        <f t="shared" si="831"/>
        <v>8300</v>
      </c>
      <c r="FF320" s="172">
        <f t="shared" si="832"/>
        <v>8300</v>
      </c>
      <c r="FG320" s="172">
        <f t="shared" si="833"/>
        <v>8400</v>
      </c>
      <c r="FH320" s="172">
        <f t="shared" si="834"/>
        <v>8500</v>
      </c>
      <c r="FI320" s="172">
        <f t="shared" si="835"/>
        <v>8700</v>
      </c>
      <c r="FJ320" s="172">
        <f t="shared" si="836"/>
        <v>8700</v>
      </c>
      <c r="FK320" s="172">
        <f t="shared" si="837"/>
        <v>8600</v>
      </c>
      <c r="FL320" s="172">
        <f t="shared" si="838"/>
        <v>8600</v>
      </c>
      <c r="FM320" s="172">
        <f t="shared" si="839"/>
        <v>8400</v>
      </c>
      <c r="FN320" s="172">
        <f t="shared" si="840"/>
        <v>8400</v>
      </c>
      <c r="FO320" s="172">
        <f t="shared" si="841"/>
        <v>8400</v>
      </c>
      <c r="FP320" s="172">
        <f t="shared" si="842"/>
        <v>8400</v>
      </c>
      <c r="FQ320" s="172">
        <f t="shared" si="843"/>
        <v>8400</v>
      </c>
      <c r="FR320" s="172">
        <f t="shared" si="844"/>
        <v>8300</v>
      </c>
      <c r="FS320" s="172">
        <f t="shared" si="845"/>
        <v>8300</v>
      </c>
      <c r="FT320" s="172">
        <f t="shared" si="846"/>
        <v>8300</v>
      </c>
      <c r="FU320" s="172">
        <f t="shared" si="847"/>
        <v>8300</v>
      </c>
      <c r="FV320" s="172">
        <f t="shared" si="848"/>
        <v>8300</v>
      </c>
      <c r="FW320" s="172">
        <f t="shared" si="849"/>
        <v>8300</v>
      </c>
    </row>
    <row r="321" spans="3:179" ht="14.25" customHeight="1" x14ac:dyDescent="0.25">
      <c r="C321" s="132">
        <v>2043</v>
      </c>
      <c r="D321" s="14" t="s">
        <v>172</v>
      </c>
      <c r="E321" s="171">
        <f t="shared" si="850"/>
        <v>1387.49</v>
      </c>
      <c r="F321" s="172">
        <f t="shared" si="851"/>
        <v>1387.49</v>
      </c>
      <c r="G321" s="172">
        <f t="shared" si="852"/>
        <v>1387.49</v>
      </c>
      <c r="H321" s="172">
        <f t="shared" si="853"/>
        <v>1387.49</v>
      </c>
      <c r="I321" s="172">
        <f t="shared" si="854"/>
        <v>1387.49</v>
      </c>
      <c r="J321" s="172">
        <f t="shared" si="855"/>
        <v>1387.49</v>
      </c>
      <c r="K321" s="172">
        <f t="shared" si="856"/>
        <v>1387.49</v>
      </c>
      <c r="L321" s="172">
        <f t="shared" si="857"/>
        <v>1321.29</v>
      </c>
      <c r="M321" s="172">
        <f t="shared" si="858"/>
        <v>1197.9126909589988</v>
      </c>
      <c r="N321" s="172">
        <f t="shared" si="859"/>
        <v>1115.3740077641066</v>
      </c>
      <c r="O321" s="172">
        <f t="shared" si="860"/>
        <v>1087.6259530884843</v>
      </c>
      <c r="P321" s="172">
        <f t="shared" si="861"/>
        <v>1123.5566612134103</v>
      </c>
      <c r="Q321" s="172">
        <f t="shared" si="862"/>
        <v>1144.1987621044593</v>
      </c>
      <c r="R321" s="172">
        <f t="shared" si="863"/>
        <v>1240.364571530193</v>
      </c>
      <c r="S321" s="172">
        <f t="shared" si="864"/>
        <v>1321.29</v>
      </c>
      <c r="T321" s="172">
        <f t="shared" si="865"/>
        <v>1321.29</v>
      </c>
      <c r="U321" s="172">
        <f t="shared" si="866"/>
        <v>1321.29</v>
      </c>
      <c r="V321" s="172">
        <f t="shared" si="867"/>
        <v>1321.29</v>
      </c>
      <c r="W321" s="172">
        <f t="shared" si="868"/>
        <v>1387.49</v>
      </c>
      <c r="X321" s="172">
        <f t="shared" si="869"/>
        <v>1387.49</v>
      </c>
      <c r="Y321" s="172">
        <f t="shared" si="870"/>
        <v>1387.49</v>
      </c>
      <c r="Z321" s="172">
        <f t="shared" si="871"/>
        <v>1387.49</v>
      </c>
      <c r="AA321" s="172">
        <f t="shared" si="872"/>
        <v>1387.49</v>
      </c>
      <c r="AB321" s="172">
        <f t="shared" si="873"/>
        <v>1387.49</v>
      </c>
      <c r="AC321" s="176">
        <f xml:space="preserve"> SUM(E321:AB321) * 30</f>
        <v>946585.57939979003</v>
      </c>
      <c r="AD321" s="195"/>
      <c r="AE321" s="171">
        <f t="shared" si="874"/>
        <v>8210</v>
      </c>
      <c r="AF321" s="172">
        <f t="shared" si="875"/>
        <v>8210</v>
      </c>
      <c r="AG321" s="172">
        <f t="shared" si="876"/>
        <v>8210</v>
      </c>
      <c r="AH321" s="172">
        <f t="shared" si="877"/>
        <v>8210</v>
      </c>
      <c r="AI321" s="172">
        <f t="shared" si="878"/>
        <v>8210</v>
      </c>
      <c r="AJ321" s="172">
        <f t="shared" si="879"/>
        <v>8210</v>
      </c>
      <c r="AK321" s="172">
        <f t="shared" si="880"/>
        <v>8210</v>
      </c>
      <c r="AL321" s="172">
        <f t="shared" si="881"/>
        <v>8310</v>
      </c>
      <c r="AM321" s="172">
        <f t="shared" si="882"/>
        <v>8488.8378163473408</v>
      </c>
      <c r="AN321" s="172">
        <f t="shared" si="883"/>
        <v>8603.5954787522569</v>
      </c>
      <c r="AO321" s="172">
        <f t="shared" si="884"/>
        <v>8641.3737915734237</v>
      </c>
      <c r="AP321" s="172">
        <f t="shared" si="885"/>
        <v>8592.3801816759733</v>
      </c>
      <c r="AQ321" s="172">
        <f t="shared" si="886"/>
        <v>8563.9330899942524</v>
      </c>
      <c r="AR321" s="172">
        <f t="shared" si="887"/>
        <v>8428.3407372909969</v>
      </c>
      <c r="AS321" s="172">
        <f t="shared" si="888"/>
        <v>8310</v>
      </c>
      <c r="AT321" s="172">
        <f t="shared" si="889"/>
        <v>8310</v>
      </c>
      <c r="AU321" s="172">
        <f t="shared" si="890"/>
        <v>8310</v>
      </c>
      <c r="AV321" s="172">
        <f t="shared" si="891"/>
        <v>8310</v>
      </c>
      <c r="AW321" s="172">
        <f t="shared" si="892"/>
        <v>8210</v>
      </c>
      <c r="AX321" s="172">
        <f t="shared" si="893"/>
        <v>8210</v>
      </c>
      <c r="AY321" s="172">
        <f t="shared" si="894"/>
        <v>8210</v>
      </c>
      <c r="AZ321" s="172">
        <f t="shared" si="895"/>
        <v>8210</v>
      </c>
      <c r="BA321" s="172">
        <f t="shared" si="896"/>
        <v>8210</v>
      </c>
      <c r="BB321" s="172">
        <f t="shared" si="897"/>
        <v>8210</v>
      </c>
      <c r="BD321" s="189">
        <f xml:space="preserve">  'Generation Calculation'!CC308-'Bidders Proposed Renewables'!E283</f>
        <v>169</v>
      </c>
      <c r="BE321" s="190">
        <f xml:space="preserve">  'Generation Calculation'!CD308-'Bidders Proposed Renewables'!F283</f>
        <v>169</v>
      </c>
      <c r="BF321" s="190">
        <f xml:space="preserve">  'Generation Calculation'!CE308-'Bidders Proposed Renewables'!G283</f>
        <v>169</v>
      </c>
      <c r="BG321" s="190">
        <f xml:space="preserve">  'Generation Calculation'!CF308-'Bidders Proposed Renewables'!H283</f>
        <v>169</v>
      </c>
      <c r="BH321" s="190">
        <f xml:space="preserve">  'Generation Calculation'!CG308-'Bidders Proposed Renewables'!I283</f>
        <v>169</v>
      </c>
      <c r="BI321" s="190">
        <f xml:space="preserve">  'Generation Calculation'!CH308-'Bidders Proposed Renewables'!J283</f>
        <v>169</v>
      </c>
      <c r="BJ321" s="190">
        <f xml:space="preserve">  'Generation Calculation'!CI308-'Bidders Proposed Renewables'!K283</f>
        <v>169</v>
      </c>
      <c r="BK321" s="190">
        <f xml:space="preserve">  'Generation Calculation'!CJ308-'Bidders Proposed Renewables'!L283</f>
        <v>159</v>
      </c>
      <c r="BL321" s="190">
        <f xml:space="preserve">  'Generation Calculation'!CK308-'Bidders Proposed Renewables'!M283</f>
        <v>141.11621836526598</v>
      </c>
      <c r="BM321" s="190">
        <f xml:space="preserve">  'Generation Calculation'!CL308-'Bidders Proposed Renewables'!N283</f>
        <v>129.6404521247743</v>
      </c>
      <c r="BN321" s="190">
        <f xml:space="preserve">  'Generation Calculation'!CM308-'Bidders Proposed Renewables'!O283</f>
        <v>125.86262084265758</v>
      </c>
      <c r="BO321" s="190">
        <f xml:space="preserve">  'Generation Calculation'!CN308-'Bidders Proposed Renewables'!P283</f>
        <v>130.76198183240265</v>
      </c>
      <c r="BP321" s="190">
        <f xml:space="preserve">  'Generation Calculation'!CO308-'Bidders Proposed Renewables'!Q283</f>
        <v>133.60669100057476</v>
      </c>
      <c r="BQ321" s="190">
        <f xml:space="preserve">  'Generation Calculation'!CP308-'Bidders Proposed Renewables'!R283</f>
        <v>147.16592627090037</v>
      </c>
      <c r="BR321" s="190">
        <f xml:space="preserve">  'Generation Calculation'!CQ308-'Bidders Proposed Renewables'!S283</f>
        <v>159</v>
      </c>
      <c r="BS321" s="190">
        <f xml:space="preserve">  'Generation Calculation'!CR308-'Bidders Proposed Renewables'!T283</f>
        <v>159</v>
      </c>
      <c r="BT321" s="190">
        <f xml:space="preserve">  'Generation Calculation'!CS308-'Bidders Proposed Renewables'!U283</f>
        <v>159</v>
      </c>
      <c r="BU321" s="190">
        <f xml:space="preserve">  'Generation Calculation'!CT308-'Bidders Proposed Renewables'!V283</f>
        <v>159</v>
      </c>
      <c r="BV321" s="190">
        <f xml:space="preserve">  'Generation Calculation'!CU308-'Bidders Proposed Renewables'!W283</f>
        <v>169</v>
      </c>
      <c r="BW321" s="190">
        <f xml:space="preserve">  'Generation Calculation'!CV308-'Bidders Proposed Renewables'!X283</f>
        <v>169</v>
      </c>
      <c r="BX321" s="190">
        <f xml:space="preserve">  'Generation Calculation'!CW308-'Bidders Proposed Renewables'!Y283</f>
        <v>169</v>
      </c>
      <c r="BY321" s="190">
        <f xml:space="preserve">  'Generation Calculation'!CX308-'Bidders Proposed Renewables'!Z283</f>
        <v>169</v>
      </c>
      <c r="BZ321" s="190">
        <f xml:space="preserve">  'Generation Calculation'!CY308-'Bidders Proposed Renewables'!AA283</f>
        <v>169</v>
      </c>
      <c r="CA321" s="190">
        <f xml:space="preserve">  'Generation Calculation'!CZ308-'Bidders Proposed Renewables'!AB283</f>
        <v>169</v>
      </c>
      <c r="CC321" s="171">
        <f t="shared" si="898"/>
        <v>170</v>
      </c>
      <c r="CD321" s="172">
        <f t="shared" si="899"/>
        <v>170</v>
      </c>
      <c r="CE321" s="172">
        <f t="shared" si="900"/>
        <v>170</v>
      </c>
      <c r="CF321" s="172">
        <f t="shared" si="901"/>
        <v>170</v>
      </c>
      <c r="CG321" s="172">
        <f t="shared" si="902"/>
        <v>170</v>
      </c>
      <c r="CH321" s="172">
        <f t="shared" si="903"/>
        <v>170</v>
      </c>
      <c r="CI321" s="172">
        <f t="shared" si="904"/>
        <v>170</v>
      </c>
      <c r="CJ321" s="172">
        <f t="shared" si="905"/>
        <v>160</v>
      </c>
      <c r="CK321" s="172">
        <f t="shared" si="906"/>
        <v>150</v>
      </c>
      <c r="CL321" s="172">
        <f t="shared" si="907"/>
        <v>130</v>
      </c>
      <c r="CM321" s="172">
        <f t="shared" si="908"/>
        <v>130</v>
      </c>
      <c r="CN321" s="172">
        <f t="shared" si="909"/>
        <v>140</v>
      </c>
      <c r="CO321" s="172">
        <f t="shared" si="910"/>
        <v>140</v>
      </c>
      <c r="CP321" s="172">
        <f t="shared" si="911"/>
        <v>150</v>
      </c>
      <c r="CQ321" s="172">
        <f t="shared" si="912"/>
        <v>160</v>
      </c>
      <c r="CR321" s="172">
        <f t="shared" si="913"/>
        <v>160</v>
      </c>
      <c r="CS321" s="172">
        <f t="shared" si="914"/>
        <v>160</v>
      </c>
      <c r="CT321" s="172">
        <f t="shared" si="915"/>
        <v>160</v>
      </c>
      <c r="CU321" s="172">
        <f t="shared" si="916"/>
        <v>170</v>
      </c>
      <c r="CV321" s="172">
        <f t="shared" si="917"/>
        <v>170</v>
      </c>
      <c r="CW321" s="172">
        <f t="shared" si="918"/>
        <v>170</v>
      </c>
      <c r="CX321" s="172">
        <f t="shared" si="919"/>
        <v>170</v>
      </c>
      <c r="CY321" s="172">
        <f t="shared" si="920"/>
        <v>170</v>
      </c>
      <c r="CZ321" s="172">
        <f t="shared" si="921"/>
        <v>170</v>
      </c>
      <c r="DB321" s="171">
        <f t="shared" si="922"/>
        <v>160</v>
      </c>
      <c r="DC321" s="172">
        <f t="shared" si="923"/>
        <v>160</v>
      </c>
      <c r="DD321" s="172">
        <f t="shared" si="924"/>
        <v>160</v>
      </c>
      <c r="DE321" s="172">
        <f t="shared" si="925"/>
        <v>160</v>
      </c>
      <c r="DF321" s="172">
        <f t="shared" si="926"/>
        <v>160</v>
      </c>
      <c r="DG321" s="172">
        <f t="shared" si="927"/>
        <v>160</v>
      </c>
      <c r="DH321" s="172">
        <f t="shared" si="928"/>
        <v>160</v>
      </c>
      <c r="DI321" s="172">
        <f t="shared" si="929"/>
        <v>150</v>
      </c>
      <c r="DJ321" s="172">
        <f t="shared" si="930"/>
        <v>140</v>
      </c>
      <c r="DK321" s="172">
        <f t="shared" si="931"/>
        <v>120</v>
      </c>
      <c r="DL321" s="172">
        <f t="shared" si="932"/>
        <v>120</v>
      </c>
      <c r="DM321" s="172">
        <f t="shared" si="933"/>
        <v>130</v>
      </c>
      <c r="DN321" s="172">
        <f t="shared" si="934"/>
        <v>130</v>
      </c>
      <c r="DO321" s="172">
        <f t="shared" si="935"/>
        <v>140</v>
      </c>
      <c r="DP321" s="172">
        <f t="shared" si="936"/>
        <v>150</v>
      </c>
      <c r="DQ321" s="172">
        <f t="shared" si="937"/>
        <v>150</v>
      </c>
      <c r="DR321" s="172">
        <f t="shared" si="938"/>
        <v>150</v>
      </c>
      <c r="DS321" s="172">
        <f t="shared" si="939"/>
        <v>150</v>
      </c>
      <c r="DT321" s="172">
        <f t="shared" si="940"/>
        <v>160</v>
      </c>
      <c r="DU321" s="172">
        <f t="shared" si="941"/>
        <v>160</v>
      </c>
      <c r="DV321" s="172">
        <f t="shared" si="942"/>
        <v>160</v>
      </c>
      <c r="DW321" s="172">
        <f t="shared" si="943"/>
        <v>160</v>
      </c>
      <c r="DX321" s="172">
        <f t="shared" si="944"/>
        <v>160</v>
      </c>
      <c r="DY321" s="172">
        <f t="shared" si="945"/>
        <v>160</v>
      </c>
      <c r="EA321" s="171">
        <f t="shared" si="802"/>
        <v>8200</v>
      </c>
      <c r="EB321" s="172">
        <f t="shared" si="803"/>
        <v>8200</v>
      </c>
      <c r="EC321" s="172">
        <f t="shared" si="804"/>
        <v>8200</v>
      </c>
      <c r="ED321" s="172">
        <f t="shared" si="805"/>
        <v>8200</v>
      </c>
      <c r="EE321" s="172">
        <f t="shared" si="806"/>
        <v>8200</v>
      </c>
      <c r="EF321" s="172">
        <f t="shared" si="807"/>
        <v>8200</v>
      </c>
      <c r="EG321" s="172">
        <f t="shared" si="808"/>
        <v>8200</v>
      </c>
      <c r="EH321" s="172">
        <f t="shared" si="809"/>
        <v>8300</v>
      </c>
      <c r="EI321" s="172">
        <f t="shared" si="810"/>
        <v>8400</v>
      </c>
      <c r="EJ321" s="172">
        <f t="shared" si="811"/>
        <v>8600</v>
      </c>
      <c r="EK321" s="172">
        <f t="shared" si="812"/>
        <v>8600</v>
      </c>
      <c r="EL321" s="172">
        <f t="shared" si="813"/>
        <v>8500</v>
      </c>
      <c r="EM321" s="172">
        <f t="shared" si="814"/>
        <v>8500</v>
      </c>
      <c r="EN321" s="172">
        <f t="shared" si="815"/>
        <v>8400</v>
      </c>
      <c r="EO321" s="172">
        <f t="shared" si="816"/>
        <v>8300</v>
      </c>
      <c r="EP321" s="172">
        <f t="shared" si="817"/>
        <v>8300</v>
      </c>
      <c r="EQ321" s="172">
        <f t="shared" si="818"/>
        <v>8300</v>
      </c>
      <c r="ER321" s="172">
        <f t="shared" si="819"/>
        <v>8300</v>
      </c>
      <c r="ES321" s="172">
        <f t="shared" si="820"/>
        <v>8200</v>
      </c>
      <c r="ET321" s="172">
        <f t="shared" si="821"/>
        <v>8200</v>
      </c>
      <c r="EU321" s="172">
        <f t="shared" si="822"/>
        <v>8200</v>
      </c>
      <c r="EV321" s="172">
        <f t="shared" si="823"/>
        <v>8200</v>
      </c>
      <c r="EW321" s="172">
        <f t="shared" si="824"/>
        <v>8200</v>
      </c>
      <c r="EX321" s="172">
        <f t="shared" si="825"/>
        <v>8200</v>
      </c>
      <c r="EZ321" s="171">
        <f t="shared" si="826"/>
        <v>8300</v>
      </c>
      <c r="FA321" s="172">
        <f t="shared" si="827"/>
        <v>8300</v>
      </c>
      <c r="FB321" s="172">
        <f t="shared" si="828"/>
        <v>8300</v>
      </c>
      <c r="FC321" s="172">
        <f t="shared" si="829"/>
        <v>8300</v>
      </c>
      <c r="FD321" s="172">
        <f t="shared" si="830"/>
        <v>8300</v>
      </c>
      <c r="FE321" s="172">
        <f t="shared" si="831"/>
        <v>8300</v>
      </c>
      <c r="FF321" s="172">
        <f t="shared" si="832"/>
        <v>8300</v>
      </c>
      <c r="FG321" s="172">
        <f t="shared" si="833"/>
        <v>8400</v>
      </c>
      <c r="FH321" s="172">
        <f t="shared" si="834"/>
        <v>8500</v>
      </c>
      <c r="FI321" s="172">
        <f t="shared" si="835"/>
        <v>8700</v>
      </c>
      <c r="FJ321" s="172">
        <f t="shared" si="836"/>
        <v>8700</v>
      </c>
      <c r="FK321" s="172">
        <f t="shared" si="837"/>
        <v>8600</v>
      </c>
      <c r="FL321" s="172">
        <f t="shared" si="838"/>
        <v>8600</v>
      </c>
      <c r="FM321" s="172">
        <f t="shared" si="839"/>
        <v>8500</v>
      </c>
      <c r="FN321" s="172">
        <f t="shared" si="840"/>
        <v>8400</v>
      </c>
      <c r="FO321" s="172">
        <f t="shared" si="841"/>
        <v>8400</v>
      </c>
      <c r="FP321" s="172">
        <f t="shared" si="842"/>
        <v>8400</v>
      </c>
      <c r="FQ321" s="172">
        <f t="shared" si="843"/>
        <v>8400</v>
      </c>
      <c r="FR321" s="172">
        <f t="shared" si="844"/>
        <v>8300</v>
      </c>
      <c r="FS321" s="172">
        <f t="shared" si="845"/>
        <v>8300</v>
      </c>
      <c r="FT321" s="172">
        <f t="shared" si="846"/>
        <v>8300</v>
      </c>
      <c r="FU321" s="172">
        <f t="shared" si="847"/>
        <v>8300</v>
      </c>
      <c r="FV321" s="172">
        <f t="shared" si="848"/>
        <v>8300</v>
      </c>
      <c r="FW321" s="172">
        <f t="shared" si="849"/>
        <v>8300</v>
      </c>
    </row>
    <row r="322" spans="3:179" ht="14.25" customHeight="1" x14ac:dyDescent="0.25">
      <c r="C322" s="132">
        <v>2043</v>
      </c>
      <c r="D322" s="14" t="s">
        <v>173</v>
      </c>
      <c r="E322" s="171">
        <f t="shared" si="850"/>
        <v>1387.49</v>
      </c>
      <c r="F322" s="172">
        <f t="shared" si="851"/>
        <v>1387.49</v>
      </c>
      <c r="G322" s="172">
        <f t="shared" si="852"/>
        <v>1387.49</v>
      </c>
      <c r="H322" s="172">
        <f t="shared" si="853"/>
        <v>1387.49</v>
      </c>
      <c r="I322" s="172">
        <f t="shared" si="854"/>
        <v>1387.49</v>
      </c>
      <c r="J322" s="172">
        <f t="shared" si="855"/>
        <v>1387.49</v>
      </c>
      <c r="K322" s="172">
        <f t="shared" si="856"/>
        <v>1387.49</v>
      </c>
      <c r="L322" s="172">
        <f t="shared" si="857"/>
        <v>1321.29</v>
      </c>
      <c r="M322" s="172">
        <f t="shared" si="858"/>
        <v>1253.3162153028927</v>
      </c>
      <c r="N322" s="172">
        <f t="shared" si="859"/>
        <v>1124.5471866242544</v>
      </c>
      <c r="O322" s="172">
        <f t="shared" si="860"/>
        <v>1104.9859203234521</v>
      </c>
      <c r="P322" s="172">
        <f t="shared" si="861"/>
        <v>1106.0778963596736</v>
      </c>
      <c r="Q322" s="172">
        <f t="shared" si="862"/>
        <v>1225.8867841981173</v>
      </c>
      <c r="R322" s="172">
        <f t="shared" si="863"/>
        <v>1275.4533229213107</v>
      </c>
      <c r="S322" s="172">
        <f t="shared" si="864"/>
        <v>1321.29</v>
      </c>
      <c r="T322" s="172">
        <f t="shared" si="865"/>
        <v>1321.29</v>
      </c>
      <c r="U322" s="172">
        <f t="shared" si="866"/>
        <v>1321.29</v>
      </c>
      <c r="V322" s="172">
        <f t="shared" si="867"/>
        <v>1321.29</v>
      </c>
      <c r="W322" s="172">
        <f t="shared" si="868"/>
        <v>1387.49</v>
      </c>
      <c r="X322" s="172">
        <f t="shared" si="869"/>
        <v>1387.49</v>
      </c>
      <c r="Y322" s="172">
        <f t="shared" si="870"/>
        <v>1387.49</v>
      </c>
      <c r="Z322" s="172">
        <f t="shared" si="871"/>
        <v>1387.49</v>
      </c>
      <c r="AA322" s="172">
        <f t="shared" si="872"/>
        <v>1387.49</v>
      </c>
      <c r="AB322" s="172">
        <f t="shared" si="873"/>
        <v>1387.49</v>
      </c>
      <c r="AC322" s="176">
        <f xml:space="preserve"> SUM(E322:AB322) * 31</f>
        <v>983756.70709762129</v>
      </c>
      <c r="AD322" s="195"/>
      <c r="AE322" s="171">
        <f t="shared" si="874"/>
        <v>8210</v>
      </c>
      <c r="AF322" s="172">
        <f t="shared" si="875"/>
        <v>8210</v>
      </c>
      <c r="AG322" s="172">
        <f t="shared" si="876"/>
        <v>8210</v>
      </c>
      <c r="AH322" s="172">
        <f t="shared" si="877"/>
        <v>8210</v>
      </c>
      <c r="AI322" s="172">
        <f t="shared" si="878"/>
        <v>8210</v>
      </c>
      <c r="AJ322" s="172">
        <f t="shared" si="879"/>
        <v>8210</v>
      </c>
      <c r="AK322" s="172">
        <f t="shared" si="880"/>
        <v>8210</v>
      </c>
      <c r="AL322" s="172">
        <f t="shared" si="881"/>
        <v>8310</v>
      </c>
      <c r="AM322" s="172">
        <f t="shared" si="882"/>
        <v>8409.6730838290296</v>
      </c>
      <c r="AN322" s="172">
        <f t="shared" si="883"/>
        <v>8591.0202050740481</v>
      </c>
      <c r="AO322" s="172">
        <f t="shared" si="884"/>
        <v>8617.7841807780187</v>
      </c>
      <c r="AP322" s="172">
        <f t="shared" si="885"/>
        <v>8616.2952740338933</v>
      </c>
      <c r="AQ322" s="172">
        <f t="shared" si="886"/>
        <v>8449.0901900378085</v>
      </c>
      <c r="AR322" s="172">
        <f t="shared" si="887"/>
        <v>8377.5307104075509</v>
      </c>
      <c r="AS322" s="172">
        <f t="shared" si="888"/>
        <v>8310</v>
      </c>
      <c r="AT322" s="172">
        <f t="shared" si="889"/>
        <v>8310</v>
      </c>
      <c r="AU322" s="172">
        <f t="shared" si="890"/>
        <v>8310</v>
      </c>
      <c r="AV322" s="172">
        <f t="shared" si="891"/>
        <v>8310</v>
      </c>
      <c r="AW322" s="172">
        <f t="shared" si="892"/>
        <v>8210</v>
      </c>
      <c r="AX322" s="172">
        <f t="shared" si="893"/>
        <v>8210</v>
      </c>
      <c r="AY322" s="172">
        <f t="shared" si="894"/>
        <v>8210</v>
      </c>
      <c r="AZ322" s="172">
        <f t="shared" si="895"/>
        <v>8210</v>
      </c>
      <c r="BA322" s="172">
        <f t="shared" si="896"/>
        <v>8210</v>
      </c>
      <c r="BB322" s="172">
        <f t="shared" si="897"/>
        <v>8210</v>
      </c>
      <c r="BD322" s="189">
        <f xml:space="preserve">  'Generation Calculation'!CC309-'Bidders Proposed Renewables'!E284</f>
        <v>169</v>
      </c>
      <c r="BE322" s="190">
        <f xml:space="preserve">  'Generation Calculation'!CD309-'Bidders Proposed Renewables'!F284</f>
        <v>169</v>
      </c>
      <c r="BF322" s="190">
        <f xml:space="preserve">  'Generation Calculation'!CE309-'Bidders Proposed Renewables'!G284</f>
        <v>169</v>
      </c>
      <c r="BG322" s="190">
        <f xml:space="preserve">  'Generation Calculation'!CF309-'Bidders Proposed Renewables'!H284</f>
        <v>169</v>
      </c>
      <c r="BH322" s="190">
        <f xml:space="preserve">  'Generation Calculation'!CG309-'Bidders Proposed Renewables'!I284</f>
        <v>169</v>
      </c>
      <c r="BI322" s="190">
        <f xml:space="preserve">  'Generation Calculation'!CH309-'Bidders Proposed Renewables'!J284</f>
        <v>169</v>
      </c>
      <c r="BJ322" s="190">
        <f xml:space="preserve">  'Generation Calculation'!CI309-'Bidders Proposed Renewables'!K284</f>
        <v>169</v>
      </c>
      <c r="BK322" s="190">
        <f xml:space="preserve">  'Generation Calculation'!CJ309-'Bidders Proposed Renewables'!L284</f>
        <v>159</v>
      </c>
      <c r="BL322" s="190">
        <f xml:space="preserve">  'Generation Calculation'!CK309-'Bidders Proposed Renewables'!M284</f>
        <v>149.03269161709699</v>
      </c>
      <c r="BM322" s="190">
        <f xml:space="preserve">  'Generation Calculation'!CL309-'Bidders Proposed Renewables'!N284</f>
        <v>130.89797949259525</v>
      </c>
      <c r="BN322" s="190">
        <f xml:space="preserve">  'Generation Calculation'!CM309-'Bidders Proposed Renewables'!O284</f>
        <v>128.22158192219814</v>
      </c>
      <c r="BO322" s="190">
        <f xml:space="preserve">  'Generation Calculation'!CN309-'Bidders Proposed Renewables'!P284</f>
        <v>128.37047259661063</v>
      </c>
      <c r="BP322" s="190">
        <f xml:space="preserve">  'Generation Calculation'!CO309-'Bidders Proposed Renewables'!Q284</f>
        <v>145.09098099621914</v>
      </c>
      <c r="BQ322" s="190">
        <f xml:space="preserve">  'Generation Calculation'!CP309-'Bidders Proposed Renewables'!R284</f>
        <v>152.24692895924488</v>
      </c>
      <c r="BR322" s="190">
        <f xml:space="preserve">  'Generation Calculation'!CQ309-'Bidders Proposed Renewables'!S284</f>
        <v>159</v>
      </c>
      <c r="BS322" s="190">
        <f xml:space="preserve">  'Generation Calculation'!CR309-'Bidders Proposed Renewables'!T284</f>
        <v>159</v>
      </c>
      <c r="BT322" s="190">
        <f xml:space="preserve">  'Generation Calculation'!CS309-'Bidders Proposed Renewables'!U284</f>
        <v>159</v>
      </c>
      <c r="BU322" s="190">
        <f xml:space="preserve">  'Generation Calculation'!CT309-'Bidders Proposed Renewables'!V284</f>
        <v>159</v>
      </c>
      <c r="BV322" s="190">
        <f xml:space="preserve">  'Generation Calculation'!CU309-'Bidders Proposed Renewables'!W284</f>
        <v>169</v>
      </c>
      <c r="BW322" s="190">
        <f xml:space="preserve">  'Generation Calculation'!CV309-'Bidders Proposed Renewables'!X284</f>
        <v>169</v>
      </c>
      <c r="BX322" s="190">
        <f xml:space="preserve">  'Generation Calculation'!CW309-'Bidders Proposed Renewables'!Y284</f>
        <v>169</v>
      </c>
      <c r="BY322" s="190">
        <f xml:space="preserve">  'Generation Calculation'!CX309-'Bidders Proposed Renewables'!Z284</f>
        <v>169</v>
      </c>
      <c r="BZ322" s="190">
        <f xml:space="preserve">  'Generation Calculation'!CY309-'Bidders Proposed Renewables'!AA284</f>
        <v>169</v>
      </c>
      <c r="CA322" s="190">
        <f xml:space="preserve">  'Generation Calculation'!CZ309-'Bidders Proposed Renewables'!AB284</f>
        <v>169</v>
      </c>
      <c r="CC322" s="171">
        <f t="shared" si="898"/>
        <v>170</v>
      </c>
      <c r="CD322" s="172">
        <f t="shared" si="899"/>
        <v>170</v>
      </c>
      <c r="CE322" s="172">
        <f t="shared" si="900"/>
        <v>170</v>
      </c>
      <c r="CF322" s="172">
        <f t="shared" si="901"/>
        <v>170</v>
      </c>
      <c r="CG322" s="172">
        <f t="shared" si="902"/>
        <v>170</v>
      </c>
      <c r="CH322" s="172">
        <f t="shared" si="903"/>
        <v>170</v>
      </c>
      <c r="CI322" s="172">
        <f t="shared" si="904"/>
        <v>170</v>
      </c>
      <c r="CJ322" s="172">
        <f t="shared" si="905"/>
        <v>160</v>
      </c>
      <c r="CK322" s="172">
        <f t="shared" si="906"/>
        <v>150</v>
      </c>
      <c r="CL322" s="172">
        <f t="shared" si="907"/>
        <v>140</v>
      </c>
      <c r="CM322" s="172">
        <f t="shared" si="908"/>
        <v>130</v>
      </c>
      <c r="CN322" s="172">
        <f t="shared" si="909"/>
        <v>130</v>
      </c>
      <c r="CO322" s="172">
        <f t="shared" si="910"/>
        <v>150</v>
      </c>
      <c r="CP322" s="172">
        <f t="shared" si="911"/>
        <v>160</v>
      </c>
      <c r="CQ322" s="172">
        <f t="shared" si="912"/>
        <v>160</v>
      </c>
      <c r="CR322" s="172">
        <f t="shared" si="913"/>
        <v>160</v>
      </c>
      <c r="CS322" s="172">
        <f t="shared" si="914"/>
        <v>160</v>
      </c>
      <c r="CT322" s="172">
        <f t="shared" si="915"/>
        <v>160</v>
      </c>
      <c r="CU322" s="172">
        <f t="shared" si="916"/>
        <v>170</v>
      </c>
      <c r="CV322" s="172">
        <f t="shared" si="917"/>
        <v>170</v>
      </c>
      <c r="CW322" s="172">
        <f t="shared" si="918"/>
        <v>170</v>
      </c>
      <c r="CX322" s="172">
        <f t="shared" si="919"/>
        <v>170</v>
      </c>
      <c r="CY322" s="172">
        <f t="shared" si="920"/>
        <v>170</v>
      </c>
      <c r="CZ322" s="172">
        <f t="shared" si="921"/>
        <v>170</v>
      </c>
      <c r="DB322" s="171">
        <f t="shared" si="922"/>
        <v>160</v>
      </c>
      <c r="DC322" s="172">
        <f t="shared" si="923"/>
        <v>160</v>
      </c>
      <c r="DD322" s="172">
        <f t="shared" si="924"/>
        <v>160</v>
      </c>
      <c r="DE322" s="172">
        <f t="shared" si="925"/>
        <v>160</v>
      </c>
      <c r="DF322" s="172">
        <f t="shared" si="926"/>
        <v>160</v>
      </c>
      <c r="DG322" s="172">
        <f t="shared" si="927"/>
        <v>160</v>
      </c>
      <c r="DH322" s="172">
        <f t="shared" si="928"/>
        <v>160</v>
      </c>
      <c r="DI322" s="172">
        <f t="shared" si="929"/>
        <v>150</v>
      </c>
      <c r="DJ322" s="172">
        <f t="shared" si="930"/>
        <v>140</v>
      </c>
      <c r="DK322" s="172">
        <f t="shared" si="931"/>
        <v>130</v>
      </c>
      <c r="DL322" s="172">
        <f t="shared" si="932"/>
        <v>120</v>
      </c>
      <c r="DM322" s="172">
        <f t="shared" si="933"/>
        <v>120</v>
      </c>
      <c r="DN322" s="172">
        <f t="shared" si="934"/>
        <v>140</v>
      </c>
      <c r="DO322" s="172">
        <f t="shared" si="935"/>
        <v>150</v>
      </c>
      <c r="DP322" s="172">
        <f t="shared" si="936"/>
        <v>150</v>
      </c>
      <c r="DQ322" s="172">
        <f t="shared" si="937"/>
        <v>150</v>
      </c>
      <c r="DR322" s="172">
        <f t="shared" si="938"/>
        <v>150</v>
      </c>
      <c r="DS322" s="172">
        <f t="shared" si="939"/>
        <v>150</v>
      </c>
      <c r="DT322" s="172">
        <f t="shared" si="940"/>
        <v>160</v>
      </c>
      <c r="DU322" s="172">
        <f t="shared" si="941"/>
        <v>160</v>
      </c>
      <c r="DV322" s="172">
        <f t="shared" si="942"/>
        <v>160</v>
      </c>
      <c r="DW322" s="172">
        <f t="shared" si="943"/>
        <v>160</v>
      </c>
      <c r="DX322" s="172">
        <f t="shared" si="944"/>
        <v>160</v>
      </c>
      <c r="DY322" s="172">
        <f t="shared" si="945"/>
        <v>160</v>
      </c>
      <c r="EA322" s="171">
        <f t="shared" si="802"/>
        <v>8200</v>
      </c>
      <c r="EB322" s="172">
        <f t="shared" si="803"/>
        <v>8200</v>
      </c>
      <c r="EC322" s="172">
        <f t="shared" si="804"/>
        <v>8200</v>
      </c>
      <c r="ED322" s="172">
        <f t="shared" si="805"/>
        <v>8200</v>
      </c>
      <c r="EE322" s="172">
        <f t="shared" si="806"/>
        <v>8200</v>
      </c>
      <c r="EF322" s="172">
        <f t="shared" si="807"/>
        <v>8200</v>
      </c>
      <c r="EG322" s="172">
        <f t="shared" si="808"/>
        <v>8200</v>
      </c>
      <c r="EH322" s="172">
        <f t="shared" si="809"/>
        <v>8300</v>
      </c>
      <c r="EI322" s="172">
        <f t="shared" si="810"/>
        <v>8400</v>
      </c>
      <c r="EJ322" s="172">
        <f t="shared" si="811"/>
        <v>8500</v>
      </c>
      <c r="EK322" s="172">
        <f t="shared" si="812"/>
        <v>8600</v>
      </c>
      <c r="EL322" s="172">
        <f t="shared" si="813"/>
        <v>8600</v>
      </c>
      <c r="EM322" s="172">
        <f t="shared" si="814"/>
        <v>8400</v>
      </c>
      <c r="EN322" s="172">
        <f t="shared" si="815"/>
        <v>8300</v>
      </c>
      <c r="EO322" s="172">
        <f t="shared" si="816"/>
        <v>8300</v>
      </c>
      <c r="EP322" s="172">
        <f t="shared" si="817"/>
        <v>8300</v>
      </c>
      <c r="EQ322" s="172">
        <f t="shared" si="818"/>
        <v>8300</v>
      </c>
      <c r="ER322" s="172">
        <f t="shared" si="819"/>
        <v>8300</v>
      </c>
      <c r="ES322" s="172">
        <f t="shared" si="820"/>
        <v>8200</v>
      </c>
      <c r="ET322" s="172">
        <f t="shared" si="821"/>
        <v>8200</v>
      </c>
      <c r="EU322" s="172">
        <f t="shared" si="822"/>
        <v>8200</v>
      </c>
      <c r="EV322" s="172">
        <f t="shared" si="823"/>
        <v>8200</v>
      </c>
      <c r="EW322" s="172">
        <f t="shared" si="824"/>
        <v>8200</v>
      </c>
      <c r="EX322" s="172">
        <f t="shared" si="825"/>
        <v>8200</v>
      </c>
      <c r="EZ322" s="171">
        <f t="shared" si="826"/>
        <v>8300</v>
      </c>
      <c r="FA322" s="172">
        <f t="shared" si="827"/>
        <v>8300</v>
      </c>
      <c r="FB322" s="172">
        <f t="shared" si="828"/>
        <v>8300</v>
      </c>
      <c r="FC322" s="172">
        <f t="shared" si="829"/>
        <v>8300</v>
      </c>
      <c r="FD322" s="172">
        <f t="shared" si="830"/>
        <v>8300</v>
      </c>
      <c r="FE322" s="172">
        <f t="shared" si="831"/>
        <v>8300</v>
      </c>
      <c r="FF322" s="172">
        <f t="shared" si="832"/>
        <v>8300</v>
      </c>
      <c r="FG322" s="172">
        <f t="shared" si="833"/>
        <v>8400</v>
      </c>
      <c r="FH322" s="172">
        <f t="shared" si="834"/>
        <v>8500</v>
      </c>
      <c r="FI322" s="172">
        <f t="shared" si="835"/>
        <v>8600</v>
      </c>
      <c r="FJ322" s="172">
        <f t="shared" si="836"/>
        <v>8700</v>
      </c>
      <c r="FK322" s="172">
        <f t="shared" si="837"/>
        <v>8700</v>
      </c>
      <c r="FL322" s="172">
        <f t="shared" si="838"/>
        <v>8500</v>
      </c>
      <c r="FM322" s="172">
        <f t="shared" si="839"/>
        <v>8400</v>
      </c>
      <c r="FN322" s="172">
        <f t="shared" si="840"/>
        <v>8400</v>
      </c>
      <c r="FO322" s="172">
        <f t="shared" si="841"/>
        <v>8400</v>
      </c>
      <c r="FP322" s="172">
        <f t="shared" si="842"/>
        <v>8400</v>
      </c>
      <c r="FQ322" s="172">
        <f t="shared" si="843"/>
        <v>8400</v>
      </c>
      <c r="FR322" s="172">
        <f t="shared" si="844"/>
        <v>8300</v>
      </c>
      <c r="FS322" s="172">
        <f t="shared" si="845"/>
        <v>8300</v>
      </c>
      <c r="FT322" s="172">
        <f t="shared" si="846"/>
        <v>8300</v>
      </c>
      <c r="FU322" s="172">
        <f t="shared" si="847"/>
        <v>8300</v>
      </c>
      <c r="FV322" s="172">
        <f t="shared" si="848"/>
        <v>8300</v>
      </c>
      <c r="FW322" s="172">
        <f t="shared" si="849"/>
        <v>8300</v>
      </c>
    </row>
    <row r="323" spans="3:179" ht="14.25" customHeight="1" x14ac:dyDescent="0.25">
      <c r="C323" s="132">
        <v>2044</v>
      </c>
      <c r="D323" s="14" t="s">
        <v>163</v>
      </c>
      <c r="E323" s="171">
        <f t="shared" si="850"/>
        <v>1387.49</v>
      </c>
      <c r="F323" s="172">
        <f t="shared" si="851"/>
        <v>1387.49</v>
      </c>
      <c r="G323" s="172">
        <f t="shared" si="852"/>
        <v>1387.49</v>
      </c>
      <c r="H323" s="172">
        <f t="shared" si="853"/>
        <v>1387.49</v>
      </c>
      <c r="I323" s="172">
        <f t="shared" si="854"/>
        <v>1387.49</v>
      </c>
      <c r="J323" s="172">
        <f t="shared" si="855"/>
        <v>1387.49</v>
      </c>
      <c r="K323" s="172">
        <f t="shared" si="856"/>
        <v>1387.49</v>
      </c>
      <c r="L323" s="172">
        <f t="shared" si="857"/>
        <v>1321.29</v>
      </c>
      <c r="M323" s="172">
        <f t="shared" si="858"/>
        <v>1321.29</v>
      </c>
      <c r="N323" s="172">
        <f t="shared" si="859"/>
        <v>1231.3861454932944</v>
      </c>
      <c r="O323" s="172">
        <f t="shared" si="860"/>
        <v>1193.8780493978359</v>
      </c>
      <c r="P323" s="172">
        <f t="shared" si="861"/>
        <v>1260.2229804525966</v>
      </c>
      <c r="Q323" s="172">
        <f t="shared" si="862"/>
        <v>1204.8944687782414</v>
      </c>
      <c r="R323" s="172">
        <f t="shared" si="863"/>
        <v>1288.2116041071336</v>
      </c>
      <c r="S323" s="172">
        <f t="shared" si="864"/>
        <v>1321.29</v>
      </c>
      <c r="T323" s="172">
        <f t="shared" si="865"/>
        <v>1321.29</v>
      </c>
      <c r="U323" s="172">
        <f t="shared" si="866"/>
        <v>1321.29</v>
      </c>
      <c r="V323" s="172">
        <f t="shared" si="867"/>
        <v>1321.29</v>
      </c>
      <c r="W323" s="172">
        <f t="shared" si="868"/>
        <v>1387.49</v>
      </c>
      <c r="X323" s="172">
        <f t="shared" si="869"/>
        <v>1387.49</v>
      </c>
      <c r="Y323" s="172">
        <f t="shared" si="870"/>
        <v>1387.49</v>
      </c>
      <c r="Z323" s="172">
        <f t="shared" si="871"/>
        <v>1387.49</v>
      </c>
      <c r="AA323" s="172">
        <f t="shared" si="872"/>
        <v>1387.49</v>
      </c>
      <c r="AB323" s="172">
        <f t="shared" si="873"/>
        <v>1387.49</v>
      </c>
      <c r="AC323" s="176">
        <f xml:space="preserve"> SUM(E323:AB323) *  31</f>
        <v>996454.80069510266</v>
      </c>
      <c r="AD323" s="195"/>
      <c r="AE323" s="171">
        <f t="shared" si="874"/>
        <v>8210</v>
      </c>
      <c r="AF323" s="172">
        <f t="shared" si="875"/>
        <v>8210</v>
      </c>
      <c r="AG323" s="172">
        <f t="shared" si="876"/>
        <v>8210</v>
      </c>
      <c r="AH323" s="172">
        <f t="shared" si="877"/>
        <v>8210</v>
      </c>
      <c r="AI323" s="172">
        <f t="shared" si="878"/>
        <v>8210</v>
      </c>
      <c r="AJ323" s="172">
        <f t="shared" si="879"/>
        <v>8210</v>
      </c>
      <c r="AK323" s="172">
        <f t="shared" si="880"/>
        <v>8210</v>
      </c>
      <c r="AL323" s="172">
        <f t="shared" si="881"/>
        <v>8310</v>
      </c>
      <c r="AM323" s="172">
        <f t="shared" si="882"/>
        <v>8310</v>
      </c>
      <c r="AN323" s="172">
        <f t="shared" si="883"/>
        <v>8441.2230729455059</v>
      </c>
      <c r="AO323" s="172">
        <f t="shared" si="884"/>
        <v>8494.5337501597642</v>
      </c>
      <c r="AP323" s="172">
        <f t="shared" si="885"/>
        <v>8399.6768247872187</v>
      </c>
      <c r="AQ323" s="172">
        <f t="shared" si="886"/>
        <v>8478.9595226096862</v>
      </c>
      <c r="AR323" s="172">
        <f t="shared" si="887"/>
        <v>8358.8684279286372</v>
      </c>
      <c r="AS323" s="172">
        <f t="shared" si="888"/>
        <v>8310</v>
      </c>
      <c r="AT323" s="172">
        <f t="shared" si="889"/>
        <v>8310</v>
      </c>
      <c r="AU323" s="172">
        <f t="shared" si="890"/>
        <v>8310</v>
      </c>
      <c r="AV323" s="172">
        <f t="shared" si="891"/>
        <v>8310</v>
      </c>
      <c r="AW323" s="172">
        <f t="shared" si="892"/>
        <v>8210</v>
      </c>
      <c r="AX323" s="172">
        <f t="shared" si="893"/>
        <v>8210</v>
      </c>
      <c r="AY323" s="172">
        <f t="shared" si="894"/>
        <v>8210</v>
      </c>
      <c r="AZ323" s="172">
        <f t="shared" si="895"/>
        <v>8210</v>
      </c>
      <c r="BA323" s="172">
        <f t="shared" si="896"/>
        <v>8210</v>
      </c>
      <c r="BB323" s="172">
        <f t="shared" si="897"/>
        <v>8210</v>
      </c>
      <c r="BD323" s="189">
        <f xml:space="preserve">  'Generation Calculation'!CC310-'Bidders Proposed Renewables'!E285</f>
        <v>169</v>
      </c>
      <c r="BE323" s="190">
        <f xml:space="preserve">  'Generation Calculation'!CD310-'Bidders Proposed Renewables'!F285</f>
        <v>169</v>
      </c>
      <c r="BF323" s="190">
        <f xml:space="preserve">  'Generation Calculation'!CE310-'Bidders Proposed Renewables'!G285</f>
        <v>169</v>
      </c>
      <c r="BG323" s="190">
        <f xml:space="preserve">  'Generation Calculation'!CF310-'Bidders Proposed Renewables'!H285</f>
        <v>169</v>
      </c>
      <c r="BH323" s="190">
        <f xml:space="preserve">  'Generation Calculation'!CG310-'Bidders Proposed Renewables'!I285</f>
        <v>169</v>
      </c>
      <c r="BI323" s="190">
        <f xml:space="preserve">  'Generation Calculation'!CH310-'Bidders Proposed Renewables'!J285</f>
        <v>169</v>
      </c>
      <c r="BJ323" s="190">
        <f xml:space="preserve">  'Generation Calculation'!CI310-'Bidders Proposed Renewables'!K285</f>
        <v>169</v>
      </c>
      <c r="BK323" s="190">
        <f xml:space="preserve">  'Generation Calculation'!CJ310-'Bidders Proposed Renewables'!L285</f>
        <v>159</v>
      </c>
      <c r="BL323" s="190">
        <f xml:space="preserve">  'Generation Calculation'!CK310-'Bidders Proposed Renewables'!M285</f>
        <v>159</v>
      </c>
      <c r="BM323" s="190">
        <f xml:space="preserve">  'Generation Calculation'!CL310-'Bidders Proposed Renewables'!N285</f>
        <v>145.87769270544948</v>
      </c>
      <c r="BN323" s="190">
        <f xml:space="preserve">  'Generation Calculation'!CM310-'Bidders Proposed Renewables'!O285</f>
        <v>140.54662498402359</v>
      </c>
      <c r="BO323" s="190">
        <f xml:space="preserve">  'Generation Calculation'!CN310-'Bidders Proposed Renewables'!P285</f>
        <v>150.03231752127806</v>
      </c>
      <c r="BP323" s="190">
        <f xml:space="preserve">  'Generation Calculation'!CO310-'Bidders Proposed Renewables'!Q285</f>
        <v>142.10404773903136</v>
      </c>
      <c r="BQ323" s="190">
        <f xml:space="preserve">  'Generation Calculation'!CP310-'Bidders Proposed Renewables'!R285</f>
        <v>154.1131572071362</v>
      </c>
      <c r="BR323" s="190">
        <f xml:space="preserve">  'Generation Calculation'!CQ310-'Bidders Proposed Renewables'!S285</f>
        <v>159</v>
      </c>
      <c r="BS323" s="190">
        <f xml:space="preserve">  'Generation Calculation'!CR310-'Bidders Proposed Renewables'!T285</f>
        <v>159</v>
      </c>
      <c r="BT323" s="190">
        <f xml:space="preserve">  'Generation Calculation'!CS310-'Bidders Proposed Renewables'!U285</f>
        <v>159</v>
      </c>
      <c r="BU323" s="190">
        <f xml:space="preserve">  'Generation Calculation'!CT310-'Bidders Proposed Renewables'!V285</f>
        <v>159</v>
      </c>
      <c r="BV323" s="190">
        <f xml:space="preserve">  'Generation Calculation'!CU310-'Bidders Proposed Renewables'!W285</f>
        <v>169</v>
      </c>
      <c r="BW323" s="190">
        <f xml:space="preserve">  'Generation Calculation'!CV310-'Bidders Proposed Renewables'!X285</f>
        <v>169</v>
      </c>
      <c r="BX323" s="190">
        <f xml:space="preserve">  'Generation Calculation'!CW310-'Bidders Proposed Renewables'!Y285</f>
        <v>169</v>
      </c>
      <c r="BY323" s="190">
        <f xml:space="preserve">  'Generation Calculation'!CX310-'Bidders Proposed Renewables'!Z285</f>
        <v>169</v>
      </c>
      <c r="BZ323" s="190">
        <f xml:space="preserve">  'Generation Calculation'!CY310-'Bidders Proposed Renewables'!AA285</f>
        <v>169</v>
      </c>
      <c r="CA323" s="190">
        <f xml:space="preserve">  'Generation Calculation'!CZ310-'Bidders Proposed Renewables'!AB285</f>
        <v>169</v>
      </c>
      <c r="CC323" s="171">
        <f t="shared" si="898"/>
        <v>170</v>
      </c>
      <c r="CD323" s="172">
        <f t="shared" si="899"/>
        <v>170</v>
      </c>
      <c r="CE323" s="172">
        <f t="shared" si="900"/>
        <v>170</v>
      </c>
      <c r="CF323" s="172">
        <f t="shared" si="901"/>
        <v>170</v>
      </c>
      <c r="CG323" s="172">
        <f t="shared" si="902"/>
        <v>170</v>
      </c>
      <c r="CH323" s="172">
        <f t="shared" si="903"/>
        <v>170</v>
      </c>
      <c r="CI323" s="172">
        <f t="shared" si="904"/>
        <v>170</v>
      </c>
      <c r="CJ323" s="172">
        <f t="shared" si="905"/>
        <v>160</v>
      </c>
      <c r="CK323" s="172">
        <f t="shared" si="906"/>
        <v>160</v>
      </c>
      <c r="CL323" s="172">
        <f t="shared" si="907"/>
        <v>150</v>
      </c>
      <c r="CM323" s="172">
        <f t="shared" si="908"/>
        <v>150</v>
      </c>
      <c r="CN323" s="172">
        <f t="shared" si="909"/>
        <v>160</v>
      </c>
      <c r="CO323" s="172">
        <f t="shared" si="910"/>
        <v>150</v>
      </c>
      <c r="CP323" s="172">
        <f t="shared" si="911"/>
        <v>160</v>
      </c>
      <c r="CQ323" s="172">
        <f t="shared" si="912"/>
        <v>160</v>
      </c>
      <c r="CR323" s="172">
        <f t="shared" si="913"/>
        <v>160</v>
      </c>
      <c r="CS323" s="172">
        <f t="shared" si="914"/>
        <v>160</v>
      </c>
      <c r="CT323" s="172">
        <f t="shared" si="915"/>
        <v>160</v>
      </c>
      <c r="CU323" s="172">
        <f t="shared" si="916"/>
        <v>170</v>
      </c>
      <c r="CV323" s="172">
        <f t="shared" si="917"/>
        <v>170</v>
      </c>
      <c r="CW323" s="172">
        <f t="shared" si="918"/>
        <v>170</v>
      </c>
      <c r="CX323" s="172">
        <f t="shared" si="919"/>
        <v>170</v>
      </c>
      <c r="CY323" s="172">
        <f t="shared" si="920"/>
        <v>170</v>
      </c>
      <c r="CZ323" s="172">
        <f t="shared" si="921"/>
        <v>170</v>
      </c>
      <c r="DB323" s="171">
        <f t="shared" si="922"/>
        <v>160</v>
      </c>
      <c r="DC323" s="172">
        <f t="shared" si="923"/>
        <v>160</v>
      </c>
      <c r="DD323" s="172">
        <f t="shared" si="924"/>
        <v>160</v>
      </c>
      <c r="DE323" s="172">
        <f t="shared" si="925"/>
        <v>160</v>
      </c>
      <c r="DF323" s="172">
        <f t="shared" si="926"/>
        <v>160</v>
      </c>
      <c r="DG323" s="172">
        <f t="shared" si="927"/>
        <v>160</v>
      </c>
      <c r="DH323" s="172">
        <f t="shared" si="928"/>
        <v>160</v>
      </c>
      <c r="DI323" s="172">
        <f t="shared" si="929"/>
        <v>150</v>
      </c>
      <c r="DJ323" s="172">
        <f t="shared" si="930"/>
        <v>150</v>
      </c>
      <c r="DK323" s="172">
        <f t="shared" si="931"/>
        <v>140</v>
      </c>
      <c r="DL323" s="172">
        <f t="shared" si="932"/>
        <v>140</v>
      </c>
      <c r="DM323" s="172">
        <f t="shared" si="933"/>
        <v>150</v>
      </c>
      <c r="DN323" s="172">
        <f t="shared" si="934"/>
        <v>140</v>
      </c>
      <c r="DO323" s="172">
        <f t="shared" si="935"/>
        <v>150</v>
      </c>
      <c r="DP323" s="172">
        <f t="shared" si="936"/>
        <v>150</v>
      </c>
      <c r="DQ323" s="172">
        <f t="shared" si="937"/>
        <v>150</v>
      </c>
      <c r="DR323" s="172">
        <f t="shared" si="938"/>
        <v>150</v>
      </c>
      <c r="DS323" s="172">
        <f t="shared" si="939"/>
        <v>150</v>
      </c>
      <c r="DT323" s="172">
        <f t="shared" si="940"/>
        <v>160</v>
      </c>
      <c r="DU323" s="172">
        <f t="shared" si="941"/>
        <v>160</v>
      </c>
      <c r="DV323" s="172">
        <f t="shared" si="942"/>
        <v>160</v>
      </c>
      <c r="DW323" s="172">
        <f t="shared" si="943"/>
        <v>160</v>
      </c>
      <c r="DX323" s="172">
        <f t="shared" si="944"/>
        <v>160</v>
      </c>
      <c r="DY323" s="172">
        <f t="shared" si="945"/>
        <v>160</v>
      </c>
      <c r="EA323" s="171">
        <f t="shared" si="802"/>
        <v>8200</v>
      </c>
      <c r="EB323" s="172">
        <f t="shared" si="803"/>
        <v>8200</v>
      </c>
      <c r="EC323" s="172">
        <f t="shared" si="804"/>
        <v>8200</v>
      </c>
      <c r="ED323" s="172">
        <f t="shared" si="805"/>
        <v>8200</v>
      </c>
      <c r="EE323" s="172">
        <f t="shared" si="806"/>
        <v>8200</v>
      </c>
      <c r="EF323" s="172">
        <f t="shared" si="807"/>
        <v>8200</v>
      </c>
      <c r="EG323" s="172">
        <f t="shared" si="808"/>
        <v>8200</v>
      </c>
      <c r="EH323" s="172">
        <f t="shared" si="809"/>
        <v>8300</v>
      </c>
      <c r="EI323" s="172">
        <f t="shared" si="810"/>
        <v>8300</v>
      </c>
      <c r="EJ323" s="172">
        <f t="shared" si="811"/>
        <v>8400</v>
      </c>
      <c r="EK323" s="172">
        <f t="shared" si="812"/>
        <v>8400</v>
      </c>
      <c r="EL323" s="172">
        <f t="shared" si="813"/>
        <v>8300</v>
      </c>
      <c r="EM323" s="172">
        <f t="shared" si="814"/>
        <v>8400</v>
      </c>
      <c r="EN323" s="172">
        <f t="shared" si="815"/>
        <v>8300</v>
      </c>
      <c r="EO323" s="172">
        <f t="shared" si="816"/>
        <v>8300</v>
      </c>
      <c r="EP323" s="172">
        <f t="shared" si="817"/>
        <v>8300</v>
      </c>
      <c r="EQ323" s="172">
        <f t="shared" si="818"/>
        <v>8300</v>
      </c>
      <c r="ER323" s="172">
        <f t="shared" si="819"/>
        <v>8300</v>
      </c>
      <c r="ES323" s="172">
        <f t="shared" si="820"/>
        <v>8200</v>
      </c>
      <c r="ET323" s="172">
        <f t="shared" si="821"/>
        <v>8200</v>
      </c>
      <c r="EU323" s="172">
        <f t="shared" si="822"/>
        <v>8200</v>
      </c>
      <c r="EV323" s="172">
        <f t="shared" si="823"/>
        <v>8200</v>
      </c>
      <c r="EW323" s="172">
        <f t="shared" si="824"/>
        <v>8200</v>
      </c>
      <c r="EX323" s="172">
        <f t="shared" si="825"/>
        <v>8200</v>
      </c>
      <c r="EZ323" s="171">
        <f t="shared" si="826"/>
        <v>8300</v>
      </c>
      <c r="FA323" s="172">
        <f t="shared" si="827"/>
        <v>8300</v>
      </c>
      <c r="FB323" s="172">
        <f t="shared" si="828"/>
        <v>8300</v>
      </c>
      <c r="FC323" s="172">
        <f t="shared" si="829"/>
        <v>8300</v>
      </c>
      <c r="FD323" s="172">
        <f t="shared" si="830"/>
        <v>8300</v>
      </c>
      <c r="FE323" s="172">
        <f t="shared" si="831"/>
        <v>8300</v>
      </c>
      <c r="FF323" s="172">
        <f t="shared" si="832"/>
        <v>8300</v>
      </c>
      <c r="FG323" s="172">
        <f t="shared" si="833"/>
        <v>8400</v>
      </c>
      <c r="FH323" s="172">
        <f t="shared" si="834"/>
        <v>8400</v>
      </c>
      <c r="FI323" s="172">
        <f t="shared" si="835"/>
        <v>8500</v>
      </c>
      <c r="FJ323" s="172">
        <f t="shared" si="836"/>
        <v>8500</v>
      </c>
      <c r="FK323" s="172">
        <f t="shared" si="837"/>
        <v>8400</v>
      </c>
      <c r="FL323" s="172">
        <f t="shared" si="838"/>
        <v>8500</v>
      </c>
      <c r="FM323" s="172">
        <f t="shared" si="839"/>
        <v>8400</v>
      </c>
      <c r="FN323" s="172">
        <f t="shared" si="840"/>
        <v>8400</v>
      </c>
      <c r="FO323" s="172">
        <f t="shared" si="841"/>
        <v>8400</v>
      </c>
      <c r="FP323" s="172">
        <f t="shared" si="842"/>
        <v>8400</v>
      </c>
      <c r="FQ323" s="172">
        <f t="shared" si="843"/>
        <v>8400</v>
      </c>
      <c r="FR323" s="172">
        <f t="shared" si="844"/>
        <v>8300</v>
      </c>
      <c r="FS323" s="172">
        <f t="shared" si="845"/>
        <v>8300</v>
      </c>
      <c r="FT323" s="172">
        <f t="shared" si="846"/>
        <v>8300</v>
      </c>
      <c r="FU323" s="172">
        <f t="shared" si="847"/>
        <v>8300</v>
      </c>
      <c r="FV323" s="172">
        <f t="shared" si="848"/>
        <v>8300</v>
      </c>
      <c r="FW323" s="172">
        <f t="shared" si="849"/>
        <v>8300</v>
      </c>
    </row>
    <row r="324" spans="3:179" ht="14.25" customHeight="1" x14ac:dyDescent="0.25">
      <c r="C324" s="132">
        <v>2044</v>
      </c>
      <c r="D324" s="14" t="s">
        <v>164</v>
      </c>
      <c r="E324" s="171">
        <f t="shared" si="850"/>
        <v>1387.49</v>
      </c>
      <c r="F324" s="172">
        <f t="shared" si="851"/>
        <v>1387.49</v>
      </c>
      <c r="G324" s="172">
        <f t="shared" si="852"/>
        <v>1387.49</v>
      </c>
      <c r="H324" s="172">
        <f t="shared" si="853"/>
        <v>1387.49</v>
      </c>
      <c r="I324" s="172">
        <f t="shared" si="854"/>
        <v>1387.49</v>
      </c>
      <c r="J324" s="172">
        <f t="shared" si="855"/>
        <v>1387.49</v>
      </c>
      <c r="K324" s="172">
        <f t="shared" si="856"/>
        <v>1387.49</v>
      </c>
      <c r="L324" s="172">
        <f t="shared" si="857"/>
        <v>1321.29</v>
      </c>
      <c r="M324" s="172">
        <f t="shared" si="858"/>
        <v>1264.8944638339619</v>
      </c>
      <c r="N324" s="172">
        <f t="shared" si="859"/>
        <v>1156.3535748730148</v>
      </c>
      <c r="O324" s="172">
        <f t="shared" si="860"/>
        <v>1061.0815697134371</v>
      </c>
      <c r="P324" s="172">
        <f t="shared" si="861"/>
        <v>1075.8817382918874</v>
      </c>
      <c r="Q324" s="172">
        <f t="shared" si="862"/>
        <v>1165.9074202069633</v>
      </c>
      <c r="R324" s="172">
        <f t="shared" si="863"/>
        <v>1279.8792002553798</v>
      </c>
      <c r="S324" s="172">
        <f t="shared" si="864"/>
        <v>1299.537786142444</v>
      </c>
      <c r="T324" s="172">
        <f t="shared" si="865"/>
        <v>1321.29</v>
      </c>
      <c r="U324" s="172">
        <f t="shared" si="866"/>
        <v>1321.29</v>
      </c>
      <c r="V324" s="172">
        <f t="shared" si="867"/>
        <v>1321.29</v>
      </c>
      <c r="W324" s="172">
        <f t="shared" si="868"/>
        <v>1387.49</v>
      </c>
      <c r="X324" s="172">
        <f t="shared" si="869"/>
        <v>1387.49</v>
      </c>
      <c r="Y324" s="172">
        <f t="shared" si="870"/>
        <v>1387.49</v>
      </c>
      <c r="Z324" s="172">
        <f t="shared" si="871"/>
        <v>1387.49</v>
      </c>
      <c r="AA324" s="172">
        <f t="shared" si="872"/>
        <v>1387.49</v>
      </c>
      <c r="AB324" s="172">
        <f t="shared" si="873"/>
        <v>1387.49</v>
      </c>
      <c r="AC324" s="176">
        <f xml:space="preserve"> SUM(E324:AB324) * 28.25</f>
        <v>893436.3575312082</v>
      </c>
      <c r="AD324" s="195"/>
      <c r="AE324" s="171">
        <f t="shared" si="874"/>
        <v>8210</v>
      </c>
      <c r="AF324" s="172">
        <f t="shared" si="875"/>
        <v>8210</v>
      </c>
      <c r="AG324" s="172">
        <f t="shared" si="876"/>
        <v>8210</v>
      </c>
      <c r="AH324" s="172">
        <f t="shared" si="877"/>
        <v>8210</v>
      </c>
      <c r="AI324" s="172">
        <f t="shared" si="878"/>
        <v>8210</v>
      </c>
      <c r="AJ324" s="172">
        <f t="shared" si="879"/>
        <v>8210</v>
      </c>
      <c r="AK324" s="172">
        <f t="shared" si="880"/>
        <v>8210</v>
      </c>
      <c r="AL324" s="172">
        <f t="shared" si="881"/>
        <v>8310</v>
      </c>
      <c r="AM324" s="172">
        <f t="shared" si="882"/>
        <v>8392.8992668476931</v>
      </c>
      <c r="AN324" s="172">
        <f t="shared" si="883"/>
        <v>8547.0771817226632</v>
      </c>
      <c r="AO324" s="172">
        <f t="shared" si="884"/>
        <v>8677.1549877709185</v>
      </c>
      <c r="AP324" s="172">
        <f t="shared" si="885"/>
        <v>8657.2473099432045</v>
      </c>
      <c r="AQ324" s="172">
        <f t="shared" si="886"/>
        <v>8533.7725650395787</v>
      </c>
      <c r="AR324" s="172">
        <f t="shared" si="887"/>
        <v>8371.0682538420951</v>
      </c>
      <c r="AS324" s="172">
        <f t="shared" si="888"/>
        <v>8342.2149310701934</v>
      </c>
      <c r="AT324" s="172">
        <f t="shared" si="889"/>
        <v>8310</v>
      </c>
      <c r="AU324" s="172">
        <f t="shared" si="890"/>
        <v>8310</v>
      </c>
      <c r="AV324" s="172">
        <f t="shared" si="891"/>
        <v>8310</v>
      </c>
      <c r="AW324" s="172">
        <f t="shared" si="892"/>
        <v>8210</v>
      </c>
      <c r="AX324" s="172">
        <f t="shared" si="893"/>
        <v>8210</v>
      </c>
      <c r="AY324" s="172">
        <f t="shared" si="894"/>
        <v>8210</v>
      </c>
      <c r="AZ324" s="172">
        <f t="shared" si="895"/>
        <v>8210</v>
      </c>
      <c r="BA324" s="172">
        <f t="shared" si="896"/>
        <v>8210</v>
      </c>
      <c r="BB324" s="172">
        <f t="shared" si="897"/>
        <v>8210</v>
      </c>
      <c r="BD324" s="189">
        <f xml:space="preserve">  'Generation Calculation'!CC311-'Bidders Proposed Renewables'!E286</f>
        <v>169</v>
      </c>
      <c r="BE324" s="190">
        <f xml:space="preserve">  'Generation Calculation'!CD311-'Bidders Proposed Renewables'!F286</f>
        <v>169</v>
      </c>
      <c r="BF324" s="190">
        <f xml:space="preserve">  'Generation Calculation'!CE311-'Bidders Proposed Renewables'!G286</f>
        <v>169</v>
      </c>
      <c r="BG324" s="190">
        <f xml:space="preserve">  'Generation Calculation'!CF311-'Bidders Proposed Renewables'!H286</f>
        <v>169</v>
      </c>
      <c r="BH324" s="190">
        <f xml:space="preserve">  'Generation Calculation'!CG311-'Bidders Proposed Renewables'!I286</f>
        <v>169</v>
      </c>
      <c r="BI324" s="190">
        <f xml:space="preserve">  'Generation Calculation'!CH311-'Bidders Proposed Renewables'!J286</f>
        <v>169</v>
      </c>
      <c r="BJ324" s="190">
        <f xml:space="preserve">  'Generation Calculation'!CI311-'Bidders Proposed Renewables'!K286</f>
        <v>169</v>
      </c>
      <c r="BK324" s="190">
        <f xml:space="preserve">  'Generation Calculation'!CJ311-'Bidders Proposed Renewables'!L286</f>
        <v>159</v>
      </c>
      <c r="BL324" s="190">
        <f xml:space="preserve">  'Generation Calculation'!CK311-'Bidders Proposed Renewables'!M286</f>
        <v>150.71007331523072</v>
      </c>
      <c r="BM324" s="190">
        <f xml:space="preserve">  'Generation Calculation'!CL311-'Bidders Proposed Renewables'!N286</f>
        <v>135.29228182773375</v>
      </c>
      <c r="BN324" s="190">
        <f xml:space="preserve">  'Generation Calculation'!CM311-'Bidders Proposed Renewables'!O286</f>
        <v>122.28450122290823</v>
      </c>
      <c r="BO324" s="190">
        <f xml:space="preserve">  'Generation Calculation'!CN311-'Bidders Proposed Renewables'!P286</f>
        <v>124.27526900567955</v>
      </c>
      <c r="BP324" s="190">
        <f xml:space="preserve">  'Generation Calculation'!CO311-'Bidders Proposed Renewables'!Q286</f>
        <v>136.62274349604206</v>
      </c>
      <c r="BQ324" s="190">
        <f xml:space="preserve">  'Generation Calculation'!CP311-'Bidders Proposed Renewables'!R286</f>
        <v>152.89317461579049</v>
      </c>
      <c r="BR324" s="190">
        <f xml:space="preserve">  'Generation Calculation'!CQ311-'Bidders Proposed Renewables'!S286</f>
        <v>155.77850689298063</v>
      </c>
      <c r="BS324" s="190">
        <f xml:space="preserve">  'Generation Calculation'!CR311-'Bidders Proposed Renewables'!T286</f>
        <v>159</v>
      </c>
      <c r="BT324" s="190">
        <f xml:space="preserve">  'Generation Calculation'!CS311-'Bidders Proposed Renewables'!U286</f>
        <v>159</v>
      </c>
      <c r="BU324" s="190">
        <f xml:space="preserve">  'Generation Calculation'!CT311-'Bidders Proposed Renewables'!V286</f>
        <v>159</v>
      </c>
      <c r="BV324" s="190">
        <f xml:space="preserve">  'Generation Calculation'!CU311-'Bidders Proposed Renewables'!W286</f>
        <v>169</v>
      </c>
      <c r="BW324" s="190">
        <f xml:space="preserve">  'Generation Calculation'!CV311-'Bidders Proposed Renewables'!X286</f>
        <v>169</v>
      </c>
      <c r="BX324" s="190">
        <f xml:space="preserve">  'Generation Calculation'!CW311-'Bidders Proposed Renewables'!Y286</f>
        <v>169</v>
      </c>
      <c r="BY324" s="190">
        <f xml:space="preserve">  'Generation Calculation'!CX311-'Bidders Proposed Renewables'!Z286</f>
        <v>169</v>
      </c>
      <c r="BZ324" s="190">
        <f xml:space="preserve">  'Generation Calculation'!CY311-'Bidders Proposed Renewables'!AA286</f>
        <v>169</v>
      </c>
      <c r="CA324" s="190">
        <f xml:space="preserve">  'Generation Calculation'!CZ311-'Bidders Proposed Renewables'!AB286</f>
        <v>169</v>
      </c>
      <c r="CC324" s="171">
        <f t="shared" si="898"/>
        <v>170</v>
      </c>
      <c r="CD324" s="172">
        <f t="shared" si="899"/>
        <v>170</v>
      </c>
      <c r="CE324" s="172">
        <f t="shared" si="900"/>
        <v>170</v>
      </c>
      <c r="CF324" s="172">
        <f t="shared" si="901"/>
        <v>170</v>
      </c>
      <c r="CG324" s="172">
        <f t="shared" si="902"/>
        <v>170</v>
      </c>
      <c r="CH324" s="172">
        <f t="shared" si="903"/>
        <v>170</v>
      </c>
      <c r="CI324" s="172">
        <f t="shared" si="904"/>
        <v>170</v>
      </c>
      <c r="CJ324" s="172">
        <f t="shared" si="905"/>
        <v>160</v>
      </c>
      <c r="CK324" s="172">
        <f t="shared" si="906"/>
        <v>160</v>
      </c>
      <c r="CL324" s="172">
        <f t="shared" si="907"/>
        <v>140</v>
      </c>
      <c r="CM324" s="172">
        <f t="shared" si="908"/>
        <v>130</v>
      </c>
      <c r="CN324" s="172">
        <f t="shared" si="909"/>
        <v>130</v>
      </c>
      <c r="CO324" s="172">
        <f t="shared" si="910"/>
        <v>140</v>
      </c>
      <c r="CP324" s="172">
        <f t="shared" si="911"/>
        <v>160</v>
      </c>
      <c r="CQ324" s="172">
        <f t="shared" si="912"/>
        <v>160</v>
      </c>
      <c r="CR324" s="172">
        <f t="shared" si="913"/>
        <v>160</v>
      </c>
      <c r="CS324" s="172">
        <f t="shared" si="914"/>
        <v>160</v>
      </c>
      <c r="CT324" s="172">
        <f t="shared" si="915"/>
        <v>160</v>
      </c>
      <c r="CU324" s="172">
        <f t="shared" si="916"/>
        <v>170</v>
      </c>
      <c r="CV324" s="172">
        <f t="shared" si="917"/>
        <v>170</v>
      </c>
      <c r="CW324" s="172">
        <f t="shared" si="918"/>
        <v>170</v>
      </c>
      <c r="CX324" s="172">
        <f t="shared" si="919"/>
        <v>170</v>
      </c>
      <c r="CY324" s="172">
        <f t="shared" si="920"/>
        <v>170</v>
      </c>
      <c r="CZ324" s="172">
        <f t="shared" si="921"/>
        <v>170</v>
      </c>
      <c r="DB324" s="171">
        <f t="shared" si="922"/>
        <v>160</v>
      </c>
      <c r="DC324" s="172">
        <f t="shared" si="923"/>
        <v>160</v>
      </c>
      <c r="DD324" s="172">
        <f t="shared" si="924"/>
        <v>160</v>
      </c>
      <c r="DE324" s="172">
        <f t="shared" si="925"/>
        <v>160</v>
      </c>
      <c r="DF324" s="172">
        <f t="shared" si="926"/>
        <v>160</v>
      </c>
      <c r="DG324" s="172">
        <f t="shared" si="927"/>
        <v>160</v>
      </c>
      <c r="DH324" s="172">
        <f t="shared" si="928"/>
        <v>160</v>
      </c>
      <c r="DI324" s="172">
        <f t="shared" si="929"/>
        <v>150</v>
      </c>
      <c r="DJ324" s="172">
        <f t="shared" si="930"/>
        <v>150</v>
      </c>
      <c r="DK324" s="172">
        <f t="shared" si="931"/>
        <v>130</v>
      </c>
      <c r="DL324" s="172">
        <f t="shared" si="932"/>
        <v>120</v>
      </c>
      <c r="DM324" s="172">
        <f t="shared" si="933"/>
        <v>120</v>
      </c>
      <c r="DN324" s="172">
        <f t="shared" si="934"/>
        <v>130</v>
      </c>
      <c r="DO324" s="172">
        <f t="shared" si="935"/>
        <v>150</v>
      </c>
      <c r="DP324" s="172">
        <f t="shared" si="936"/>
        <v>150</v>
      </c>
      <c r="DQ324" s="172">
        <f t="shared" si="937"/>
        <v>150</v>
      </c>
      <c r="DR324" s="172">
        <f t="shared" si="938"/>
        <v>150</v>
      </c>
      <c r="DS324" s="172">
        <f t="shared" si="939"/>
        <v>150</v>
      </c>
      <c r="DT324" s="172">
        <f t="shared" si="940"/>
        <v>160</v>
      </c>
      <c r="DU324" s="172">
        <f t="shared" si="941"/>
        <v>160</v>
      </c>
      <c r="DV324" s="172">
        <f t="shared" si="942"/>
        <v>160</v>
      </c>
      <c r="DW324" s="172">
        <f t="shared" si="943"/>
        <v>160</v>
      </c>
      <c r="DX324" s="172">
        <f t="shared" si="944"/>
        <v>160</v>
      </c>
      <c r="DY324" s="172">
        <f t="shared" si="945"/>
        <v>160</v>
      </c>
      <c r="EA324" s="171">
        <f t="shared" si="802"/>
        <v>8200</v>
      </c>
      <c r="EB324" s="172">
        <f t="shared" si="803"/>
        <v>8200</v>
      </c>
      <c r="EC324" s="172">
        <f t="shared" si="804"/>
        <v>8200</v>
      </c>
      <c r="ED324" s="172">
        <f t="shared" si="805"/>
        <v>8200</v>
      </c>
      <c r="EE324" s="172">
        <f t="shared" si="806"/>
        <v>8200</v>
      </c>
      <c r="EF324" s="172">
        <f t="shared" si="807"/>
        <v>8200</v>
      </c>
      <c r="EG324" s="172">
        <f t="shared" si="808"/>
        <v>8200</v>
      </c>
      <c r="EH324" s="172">
        <f t="shared" si="809"/>
        <v>8300</v>
      </c>
      <c r="EI324" s="172">
        <f t="shared" si="810"/>
        <v>8300</v>
      </c>
      <c r="EJ324" s="172">
        <f t="shared" si="811"/>
        <v>8500</v>
      </c>
      <c r="EK324" s="172">
        <f t="shared" si="812"/>
        <v>8600</v>
      </c>
      <c r="EL324" s="172">
        <f t="shared" si="813"/>
        <v>8600</v>
      </c>
      <c r="EM324" s="172">
        <f t="shared" si="814"/>
        <v>8500</v>
      </c>
      <c r="EN324" s="172">
        <f t="shared" si="815"/>
        <v>8300</v>
      </c>
      <c r="EO324" s="172">
        <f t="shared" si="816"/>
        <v>8300</v>
      </c>
      <c r="EP324" s="172">
        <f t="shared" si="817"/>
        <v>8300</v>
      </c>
      <c r="EQ324" s="172">
        <f t="shared" si="818"/>
        <v>8300</v>
      </c>
      <c r="ER324" s="172">
        <f t="shared" si="819"/>
        <v>8300</v>
      </c>
      <c r="ES324" s="172">
        <f t="shared" si="820"/>
        <v>8200</v>
      </c>
      <c r="ET324" s="172">
        <f t="shared" si="821"/>
        <v>8200</v>
      </c>
      <c r="EU324" s="172">
        <f t="shared" si="822"/>
        <v>8200</v>
      </c>
      <c r="EV324" s="172">
        <f t="shared" si="823"/>
        <v>8200</v>
      </c>
      <c r="EW324" s="172">
        <f t="shared" si="824"/>
        <v>8200</v>
      </c>
      <c r="EX324" s="172">
        <f t="shared" si="825"/>
        <v>8200</v>
      </c>
      <c r="EZ324" s="171">
        <f t="shared" si="826"/>
        <v>8300</v>
      </c>
      <c r="FA324" s="172">
        <f t="shared" si="827"/>
        <v>8300</v>
      </c>
      <c r="FB324" s="172">
        <f t="shared" si="828"/>
        <v>8300</v>
      </c>
      <c r="FC324" s="172">
        <f t="shared" si="829"/>
        <v>8300</v>
      </c>
      <c r="FD324" s="172">
        <f t="shared" si="830"/>
        <v>8300</v>
      </c>
      <c r="FE324" s="172">
        <f t="shared" si="831"/>
        <v>8300</v>
      </c>
      <c r="FF324" s="172">
        <f t="shared" si="832"/>
        <v>8300</v>
      </c>
      <c r="FG324" s="172">
        <f t="shared" si="833"/>
        <v>8400</v>
      </c>
      <c r="FH324" s="172">
        <f t="shared" si="834"/>
        <v>8400</v>
      </c>
      <c r="FI324" s="172">
        <f t="shared" si="835"/>
        <v>8600</v>
      </c>
      <c r="FJ324" s="172">
        <f t="shared" si="836"/>
        <v>8700</v>
      </c>
      <c r="FK324" s="172">
        <f t="shared" si="837"/>
        <v>8700</v>
      </c>
      <c r="FL324" s="172">
        <f t="shared" si="838"/>
        <v>8600</v>
      </c>
      <c r="FM324" s="172">
        <f t="shared" si="839"/>
        <v>8400</v>
      </c>
      <c r="FN324" s="172">
        <f t="shared" si="840"/>
        <v>8400</v>
      </c>
      <c r="FO324" s="172">
        <f t="shared" si="841"/>
        <v>8400</v>
      </c>
      <c r="FP324" s="172">
        <f t="shared" si="842"/>
        <v>8400</v>
      </c>
      <c r="FQ324" s="172">
        <f t="shared" si="843"/>
        <v>8400</v>
      </c>
      <c r="FR324" s="172">
        <f t="shared" si="844"/>
        <v>8300</v>
      </c>
      <c r="FS324" s="172">
        <f t="shared" si="845"/>
        <v>8300</v>
      </c>
      <c r="FT324" s="172">
        <f t="shared" si="846"/>
        <v>8300</v>
      </c>
      <c r="FU324" s="172">
        <f t="shared" si="847"/>
        <v>8300</v>
      </c>
      <c r="FV324" s="172">
        <f t="shared" si="848"/>
        <v>8300</v>
      </c>
      <c r="FW324" s="172">
        <f t="shared" si="849"/>
        <v>8300</v>
      </c>
    </row>
    <row r="325" spans="3:179" ht="14.25" customHeight="1" x14ac:dyDescent="0.25">
      <c r="C325" s="132">
        <v>2044</v>
      </c>
      <c r="D325" s="14" t="s">
        <v>165</v>
      </c>
      <c r="E325" s="171">
        <f t="shared" si="850"/>
        <v>1387.49</v>
      </c>
      <c r="F325" s="172">
        <f t="shared" si="851"/>
        <v>1387.49</v>
      </c>
      <c r="G325" s="172">
        <f t="shared" si="852"/>
        <v>1387.49</v>
      </c>
      <c r="H325" s="172">
        <f t="shared" si="853"/>
        <v>1387.49</v>
      </c>
      <c r="I325" s="172">
        <f t="shared" si="854"/>
        <v>1387.49</v>
      </c>
      <c r="J325" s="172">
        <f t="shared" si="855"/>
        <v>1387.49</v>
      </c>
      <c r="K325" s="172">
        <f t="shared" si="856"/>
        <v>1387.49</v>
      </c>
      <c r="L325" s="172">
        <f t="shared" si="857"/>
        <v>1321.29</v>
      </c>
      <c r="M325" s="172">
        <f t="shared" si="858"/>
        <v>1143.5955671514907</v>
      </c>
      <c r="N325" s="172">
        <f t="shared" si="859"/>
        <v>1002.2817742817848</v>
      </c>
      <c r="O325" s="172">
        <f t="shared" si="860"/>
        <v>970.74687285663572</v>
      </c>
      <c r="P325" s="172">
        <f t="shared" si="861"/>
        <v>1001.4281724934452</v>
      </c>
      <c r="Q325" s="172">
        <f t="shared" si="862"/>
        <v>1034.0425002840568</v>
      </c>
      <c r="R325" s="172">
        <f t="shared" si="863"/>
        <v>1149.0944604762467</v>
      </c>
      <c r="S325" s="172">
        <f t="shared" si="864"/>
        <v>1251.2293955331013</v>
      </c>
      <c r="T325" s="172">
        <f t="shared" si="865"/>
        <v>1321.29</v>
      </c>
      <c r="U325" s="172">
        <f t="shared" si="866"/>
        <v>1321.29</v>
      </c>
      <c r="V325" s="172">
        <f t="shared" si="867"/>
        <v>1321.29</v>
      </c>
      <c r="W325" s="172">
        <f t="shared" si="868"/>
        <v>1387.49</v>
      </c>
      <c r="X325" s="172">
        <f t="shared" si="869"/>
        <v>1387.49</v>
      </c>
      <c r="Y325" s="172">
        <f t="shared" si="870"/>
        <v>1387.49</v>
      </c>
      <c r="Z325" s="172">
        <f t="shared" si="871"/>
        <v>1387.49</v>
      </c>
      <c r="AA325" s="172">
        <f t="shared" si="872"/>
        <v>1387.49</v>
      </c>
      <c r="AB325" s="172">
        <f t="shared" si="873"/>
        <v>1387.49</v>
      </c>
      <c r="AC325" s="176">
        <f xml:space="preserve"> SUM(E325:AB325) * 31</f>
        <v>957123.41103537998</v>
      </c>
      <c r="AD325" s="195"/>
      <c r="AE325" s="171">
        <f t="shared" si="874"/>
        <v>8210</v>
      </c>
      <c r="AF325" s="172">
        <f t="shared" si="875"/>
        <v>8210</v>
      </c>
      <c r="AG325" s="172">
        <f t="shared" si="876"/>
        <v>8210</v>
      </c>
      <c r="AH325" s="172">
        <f t="shared" si="877"/>
        <v>8210</v>
      </c>
      <c r="AI325" s="172">
        <f t="shared" si="878"/>
        <v>8210</v>
      </c>
      <c r="AJ325" s="172">
        <f t="shared" si="879"/>
        <v>8210</v>
      </c>
      <c r="AK325" s="172">
        <f t="shared" si="880"/>
        <v>8210</v>
      </c>
      <c r="AL325" s="172">
        <f t="shared" si="881"/>
        <v>8310</v>
      </c>
      <c r="AM325" s="172">
        <f t="shared" si="882"/>
        <v>8564.7675345013668</v>
      </c>
      <c r="AN325" s="172">
        <f t="shared" si="883"/>
        <v>8755.2177673796996</v>
      </c>
      <c r="AO325" s="172">
        <f t="shared" si="884"/>
        <v>8796.4309783790013</v>
      </c>
      <c r="AP325" s="172">
        <f t="shared" si="885"/>
        <v>8756.3392222797938</v>
      </c>
      <c r="AQ325" s="172">
        <f t="shared" si="886"/>
        <v>8713.2532464822816</v>
      </c>
      <c r="AR325" s="172">
        <f t="shared" si="887"/>
        <v>8557.153364529644</v>
      </c>
      <c r="AS325" s="172">
        <f t="shared" si="888"/>
        <v>8412.687690894023</v>
      </c>
      <c r="AT325" s="172">
        <f t="shared" si="889"/>
        <v>8310</v>
      </c>
      <c r="AU325" s="172">
        <f t="shared" si="890"/>
        <v>8310</v>
      </c>
      <c r="AV325" s="172">
        <f t="shared" si="891"/>
        <v>8310</v>
      </c>
      <c r="AW325" s="172">
        <f t="shared" si="892"/>
        <v>8210</v>
      </c>
      <c r="AX325" s="172">
        <f t="shared" si="893"/>
        <v>8210</v>
      </c>
      <c r="AY325" s="172">
        <f t="shared" si="894"/>
        <v>8210</v>
      </c>
      <c r="AZ325" s="172">
        <f t="shared" si="895"/>
        <v>8210</v>
      </c>
      <c r="BA325" s="172">
        <f t="shared" si="896"/>
        <v>8210</v>
      </c>
      <c r="BB325" s="172">
        <f t="shared" si="897"/>
        <v>8210</v>
      </c>
      <c r="BD325" s="189">
        <f xml:space="preserve">  'Generation Calculation'!CC312-'Bidders Proposed Renewables'!E287</f>
        <v>169</v>
      </c>
      <c r="BE325" s="190">
        <f xml:space="preserve">  'Generation Calculation'!CD312-'Bidders Proposed Renewables'!F287</f>
        <v>169</v>
      </c>
      <c r="BF325" s="190">
        <f xml:space="preserve">  'Generation Calculation'!CE312-'Bidders Proposed Renewables'!G287</f>
        <v>169</v>
      </c>
      <c r="BG325" s="190">
        <f xml:space="preserve">  'Generation Calculation'!CF312-'Bidders Proposed Renewables'!H287</f>
        <v>169</v>
      </c>
      <c r="BH325" s="190">
        <f xml:space="preserve">  'Generation Calculation'!CG312-'Bidders Proposed Renewables'!I287</f>
        <v>169</v>
      </c>
      <c r="BI325" s="190">
        <f xml:space="preserve">  'Generation Calculation'!CH312-'Bidders Proposed Renewables'!J287</f>
        <v>169</v>
      </c>
      <c r="BJ325" s="190">
        <f xml:space="preserve">  'Generation Calculation'!CI312-'Bidders Proposed Renewables'!K287</f>
        <v>169</v>
      </c>
      <c r="BK325" s="190">
        <f xml:space="preserve">  'Generation Calculation'!CJ312-'Bidders Proposed Renewables'!L287</f>
        <v>159</v>
      </c>
      <c r="BL325" s="190">
        <f xml:space="preserve">  'Generation Calculation'!CK312-'Bidders Proposed Renewables'!M287</f>
        <v>133.5232465498633</v>
      </c>
      <c r="BM325" s="190">
        <f xml:space="preserve">  'Generation Calculation'!CL312-'Bidders Proposed Renewables'!N287</f>
        <v>114.47822326202997</v>
      </c>
      <c r="BN325" s="190">
        <f xml:space="preserve">  'Generation Calculation'!CM312-'Bidders Proposed Renewables'!O287</f>
        <v>110.35690216209986</v>
      </c>
      <c r="BO325" s="190">
        <f xml:space="preserve">  'Generation Calculation'!CN312-'Bidders Proposed Renewables'!P287</f>
        <v>114.36607777202059</v>
      </c>
      <c r="BP325" s="190">
        <f xml:space="preserve">  'Generation Calculation'!CO312-'Bidders Proposed Renewables'!Q287</f>
        <v>118.67467535177184</v>
      </c>
      <c r="BQ325" s="190">
        <f xml:space="preserve">  'Generation Calculation'!CP312-'Bidders Proposed Renewables'!R287</f>
        <v>134.28466354703556</v>
      </c>
      <c r="BR325" s="190">
        <f xml:space="preserve">  'Generation Calculation'!CQ312-'Bidders Proposed Renewables'!S287</f>
        <v>148.73123091059765</v>
      </c>
      <c r="BS325" s="190">
        <f xml:space="preserve">  'Generation Calculation'!CR312-'Bidders Proposed Renewables'!T287</f>
        <v>159</v>
      </c>
      <c r="BT325" s="190">
        <f xml:space="preserve">  'Generation Calculation'!CS312-'Bidders Proposed Renewables'!U287</f>
        <v>159</v>
      </c>
      <c r="BU325" s="190">
        <f xml:space="preserve">  'Generation Calculation'!CT312-'Bidders Proposed Renewables'!V287</f>
        <v>159</v>
      </c>
      <c r="BV325" s="190">
        <f xml:space="preserve">  'Generation Calculation'!CU312-'Bidders Proposed Renewables'!W287</f>
        <v>169</v>
      </c>
      <c r="BW325" s="190">
        <f xml:space="preserve">  'Generation Calculation'!CV312-'Bidders Proposed Renewables'!X287</f>
        <v>169</v>
      </c>
      <c r="BX325" s="190">
        <f xml:space="preserve">  'Generation Calculation'!CW312-'Bidders Proposed Renewables'!Y287</f>
        <v>169</v>
      </c>
      <c r="BY325" s="190">
        <f xml:space="preserve">  'Generation Calculation'!CX312-'Bidders Proposed Renewables'!Z287</f>
        <v>169</v>
      </c>
      <c r="BZ325" s="190">
        <f xml:space="preserve">  'Generation Calculation'!CY312-'Bidders Proposed Renewables'!AA287</f>
        <v>169</v>
      </c>
      <c r="CA325" s="190">
        <f xml:space="preserve">  'Generation Calculation'!CZ312-'Bidders Proposed Renewables'!AB287</f>
        <v>169</v>
      </c>
      <c r="CC325" s="171">
        <f t="shared" si="898"/>
        <v>170</v>
      </c>
      <c r="CD325" s="172">
        <f t="shared" si="899"/>
        <v>170</v>
      </c>
      <c r="CE325" s="172">
        <f t="shared" si="900"/>
        <v>170</v>
      </c>
      <c r="CF325" s="172">
        <f t="shared" si="901"/>
        <v>170</v>
      </c>
      <c r="CG325" s="172">
        <f t="shared" si="902"/>
        <v>170</v>
      </c>
      <c r="CH325" s="172">
        <f t="shared" si="903"/>
        <v>170</v>
      </c>
      <c r="CI325" s="172">
        <f t="shared" si="904"/>
        <v>170</v>
      </c>
      <c r="CJ325" s="172">
        <f t="shared" si="905"/>
        <v>160</v>
      </c>
      <c r="CK325" s="172">
        <f t="shared" si="906"/>
        <v>140</v>
      </c>
      <c r="CL325" s="172">
        <f t="shared" si="907"/>
        <v>120</v>
      </c>
      <c r="CM325" s="172">
        <f t="shared" si="908"/>
        <v>120</v>
      </c>
      <c r="CN325" s="172">
        <f t="shared" si="909"/>
        <v>120</v>
      </c>
      <c r="CO325" s="172">
        <f t="shared" si="910"/>
        <v>120</v>
      </c>
      <c r="CP325" s="172">
        <f t="shared" si="911"/>
        <v>140</v>
      </c>
      <c r="CQ325" s="172">
        <f t="shared" si="912"/>
        <v>150</v>
      </c>
      <c r="CR325" s="172">
        <f t="shared" si="913"/>
        <v>160</v>
      </c>
      <c r="CS325" s="172">
        <f t="shared" si="914"/>
        <v>160</v>
      </c>
      <c r="CT325" s="172">
        <f t="shared" si="915"/>
        <v>160</v>
      </c>
      <c r="CU325" s="172">
        <f t="shared" si="916"/>
        <v>170</v>
      </c>
      <c r="CV325" s="172">
        <f t="shared" si="917"/>
        <v>170</v>
      </c>
      <c r="CW325" s="172">
        <f t="shared" si="918"/>
        <v>170</v>
      </c>
      <c r="CX325" s="172">
        <f t="shared" si="919"/>
        <v>170</v>
      </c>
      <c r="CY325" s="172">
        <f t="shared" si="920"/>
        <v>170</v>
      </c>
      <c r="CZ325" s="172">
        <f t="shared" si="921"/>
        <v>170</v>
      </c>
      <c r="DB325" s="171">
        <f t="shared" si="922"/>
        <v>160</v>
      </c>
      <c r="DC325" s="172">
        <f t="shared" si="923"/>
        <v>160</v>
      </c>
      <c r="DD325" s="172">
        <f t="shared" si="924"/>
        <v>160</v>
      </c>
      <c r="DE325" s="172">
        <f t="shared" si="925"/>
        <v>160</v>
      </c>
      <c r="DF325" s="172">
        <f t="shared" si="926"/>
        <v>160</v>
      </c>
      <c r="DG325" s="172">
        <f t="shared" si="927"/>
        <v>160</v>
      </c>
      <c r="DH325" s="172">
        <f t="shared" si="928"/>
        <v>160</v>
      </c>
      <c r="DI325" s="172">
        <f t="shared" si="929"/>
        <v>150</v>
      </c>
      <c r="DJ325" s="172">
        <f t="shared" si="930"/>
        <v>130</v>
      </c>
      <c r="DK325" s="172">
        <f t="shared" si="931"/>
        <v>110.00000000000001</v>
      </c>
      <c r="DL325" s="172">
        <f t="shared" si="932"/>
        <v>110.00000000000001</v>
      </c>
      <c r="DM325" s="172">
        <f t="shared" si="933"/>
        <v>110.00000000000001</v>
      </c>
      <c r="DN325" s="172">
        <f t="shared" si="934"/>
        <v>110.00000000000001</v>
      </c>
      <c r="DO325" s="172">
        <f t="shared" si="935"/>
        <v>130</v>
      </c>
      <c r="DP325" s="172">
        <f t="shared" si="936"/>
        <v>140</v>
      </c>
      <c r="DQ325" s="172">
        <f t="shared" si="937"/>
        <v>150</v>
      </c>
      <c r="DR325" s="172">
        <f t="shared" si="938"/>
        <v>150</v>
      </c>
      <c r="DS325" s="172">
        <f t="shared" si="939"/>
        <v>150</v>
      </c>
      <c r="DT325" s="172">
        <f t="shared" si="940"/>
        <v>160</v>
      </c>
      <c r="DU325" s="172">
        <f t="shared" si="941"/>
        <v>160</v>
      </c>
      <c r="DV325" s="172">
        <f t="shared" si="942"/>
        <v>160</v>
      </c>
      <c r="DW325" s="172">
        <f t="shared" si="943"/>
        <v>160</v>
      </c>
      <c r="DX325" s="172">
        <f t="shared" si="944"/>
        <v>160</v>
      </c>
      <c r="DY325" s="172">
        <f t="shared" si="945"/>
        <v>160</v>
      </c>
      <c r="EA325" s="171">
        <f t="shared" si="802"/>
        <v>8200</v>
      </c>
      <c r="EB325" s="172">
        <f t="shared" si="803"/>
        <v>8200</v>
      </c>
      <c r="EC325" s="172">
        <f t="shared" si="804"/>
        <v>8200</v>
      </c>
      <c r="ED325" s="172">
        <f t="shared" si="805"/>
        <v>8200</v>
      </c>
      <c r="EE325" s="172">
        <f t="shared" si="806"/>
        <v>8200</v>
      </c>
      <c r="EF325" s="172">
        <f t="shared" si="807"/>
        <v>8200</v>
      </c>
      <c r="EG325" s="172">
        <f t="shared" si="808"/>
        <v>8200</v>
      </c>
      <c r="EH325" s="172">
        <f t="shared" si="809"/>
        <v>8300</v>
      </c>
      <c r="EI325" s="172">
        <f t="shared" si="810"/>
        <v>8500</v>
      </c>
      <c r="EJ325" s="172">
        <f t="shared" si="811"/>
        <v>8700</v>
      </c>
      <c r="EK325" s="172">
        <f t="shared" si="812"/>
        <v>8700</v>
      </c>
      <c r="EL325" s="172">
        <f t="shared" si="813"/>
        <v>8700</v>
      </c>
      <c r="EM325" s="172">
        <f t="shared" si="814"/>
        <v>8700</v>
      </c>
      <c r="EN325" s="172">
        <f t="shared" si="815"/>
        <v>8500</v>
      </c>
      <c r="EO325" s="172">
        <f t="shared" si="816"/>
        <v>8400</v>
      </c>
      <c r="EP325" s="172">
        <f t="shared" si="817"/>
        <v>8300</v>
      </c>
      <c r="EQ325" s="172">
        <f t="shared" si="818"/>
        <v>8300</v>
      </c>
      <c r="ER325" s="172">
        <f t="shared" si="819"/>
        <v>8300</v>
      </c>
      <c r="ES325" s="172">
        <f t="shared" si="820"/>
        <v>8200</v>
      </c>
      <c r="ET325" s="172">
        <f t="shared" si="821"/>
        <v>8200</v>
      </c>
      <c r="EU325" s="172">
        <f t="shared" si="822"/>
        <v>8200</v>
      </c>
      <c r="EV325" s="172">
        <f t="shared" si="823"/>
        <v>8200</v>
      </c>
      <c r="EW325" s="172">
        <f t="shared" si="824"/>
        <v>8200</v>
      </c>
      <c r="EX325" s="172">
        <f t="shared" si="825"/>
        <v>8200</v>
      </c>
      <c r="EZ325" s="171">
        <f t="shared" si="826"/>
        <v>8300</v>
      </c>
      <c r="FA325" s="172">
        <f t="shared" si="827"/>
        <v>8300</v>
      </c>
      <c r="FB325" s="172">
        <f t="shared" si="828"/>
        <v>8300</v>
      </c>
      <c r="FC325" s="172">
        <f t="shared" si="829"/>
        <v>8300</v>
      </c>
      <c r="FD325" s="172">
        <f t="shared" si="830"/>
        <v>8300</v>
      </c>
      <c r="FE325" s="172">
        <f t="shared" si="831"/>
        <v>8300</v>
      </c>
      <c r="FF325" s="172">
        <f t="shared" si="832"/>
        <v>8300</v>
      </c>
      <c r="FG325" s="172">
        <f t="shared" si="833"/>
        <v>8400</v>
      </c>
      <c r="FH325" s="172">
        <f t="shared" si="834"/>
        <v>8600</v>
      </c>
      <c r="FI325" s="172">
        <f t="shared" si="835"/>
        <v>8800</v>
      </c>
      <c r="FJ325" s="172">
        <f t="shared" si="836"/>
        <v>8800</v>
      </c>
      <c r="FK325" s="172">
        <f t="shared" si="837"/>
        <v>8800</v>
      </c>
      <c r="FL325" s="172">
        <f t="shared" si="838"/>
        <v>8800</v>
      </c>
      <c r="FM325" s="172">
        <f t="shared" si="839"/>
        <v>8600</v>
      </c>
      <c r="FN325" s="172">
        <f t="shared" si="840"/>
        <v>8500</v>
      </c>
      <c r="FO325" s="172">
        <f t="shared" si="841"/>
        <v>8400</v>
      </c>
      <c r="FP325" s="172">
        <f t="shared" si="842"/>
        <v>8400</v>
      </c>
      <c r="FQ325" s="172">
        <f t="shared" si="843"/>
        <v>8400</v>
      </c>
      <c r="FR325" s="172">
        <f t="shared" si="844"/>
        <v>8300</v>
      </c>
      <c r="FS325" s="172">
        <f t="shared" si="845"/>
        <v>8300</v>
      </c>
      <c r="FT325" s="172">
        <f t="shared" si="846"/>
        <v>8300</v>
      </c>
      <c r="FU325" s="172">
        <f t="shared" si="847"/>
        <v>8300</v>
      </c>
      <c r="FV325" s="172">
        <f t="shared" si="848"/>
        <v>8300</v>
      </c>
      <c r="FW325" s="172">
        <f t="shared" si="849"/>
        <v>8300</v>
      </c>
    </row>
    <row r="326" spans="3:179" ht="14.25" customHeight="1" x14ac:dyDescent="0.25">
      <c r="C326" s="132">
        <v>2044</v>
      </c>
      <c r="D326" s="14" t="s">
        <v>166</v>
      </c>
      <c r="E326" s="171">
        <f t="shared" si="850"/>
        <v>1387.49</v>
      </c>
      <c r="F326" s="172">
        <f t="shared" si="851"/>
        <v>1387.49</v>
      </c>
      <c r="G326" s="172">
        <f t="shared" si="852"/>
        <v>1387.49</v>
      </c>
      <c r="H326" s="172">
        <f t="shared" si="853"/>
        <v>1387.49</v>
      </c>
      <c r="I326" s="172">
        <f t="shared" si="854"/>
        <v>1387.49</v>
      </c>
      <c r="J326" s="172">
        <f t="shared" si="855"/>
        <v>1387.49</v>
      </c>
      <c r="K326" s="172">
        <f t="shared" si="856"/>
        <v>1387.49</v>
      </c>
      <c r="L326" s="172">
        <f t="shared" si="857"/>
        <v>1303.1239046564476</v>
      </c>
      <c r="M326" s="172">
        <f t="shared" si="858"/>
        <v>1120.885607926137</v>
      </c>
      <c r="N326" s="172">
        <f t="shared" si="859"/>
        <v>1001.9095784637911</v>
      </c>
      <c r="O326" s="172">
        <f t="shared" si="860"/>
        <v>1007.7803272414138</v>
      </c>
      <c r="P326" s="172">
        <f t="shared" si="861"/>
        <v>1086.4242935390234</v>
      </c>
      <c r="Q326" s="172">
        <f t="shared" si="862"/>
        <v>1064.9704723155401</v>
      </c>
      <c r="R326" s="172">
        <f t="shared" si="863"/>
        <v>1196.698319535159</v>
      </c>
      <c r="S326" s="172">
        <f t="shared" si="864"/>
        <v>1319.8641870572517</v>
      </c>
      <c r="T326" s="172">
        <f t="shared" si="865"/>
        <v>1321.29</v>
      </c>
      <c r="U326" s="172">
        <f t="shared" si="866"/>
        <v>1321.29</v>
      </c>
      <c r="V326" s="172">
        <f t="shared" si="867"/>
        <v>1321.29</v>
      </c>
      <c r="W326" s="172">
        <f t="shared" si="868"/>
        <v>1387.49</v>
      </c>
      <c r="X326" s="172">
        <f t="shared" si="869"/>
        <v>1387.49</v>
      </c>
      <c r="Y326" s="172">
        <f t="shared" si="870"/>
        <v>1387.49</v>
      </c>
      <c r="Z326" s="172">
        <f t="shared" si="871"/>
        <v>1387.49</v>
      </c>
      <c r="AA326" s="172">
        <f t="shared" si="872"/>
        <v>1387.49</v>
      </c>
      <c r="AB326" s="172">
        <f t="shared" si="873"/>
        <v>1387.49</v>
      </c>
      <c r="AC326" s="176">
        <f xml:space="preserve"> SUM(E326:AB326) * 30</f>
        <v>933086.90072204324</v>
      </c>
      <c r="AD326" s="195"/>
      <c r="AE326" s="171">
        <f t="shared" si="874"/>
        <v>8210</v>
      </c>
      <c r="AF326" s="172">
        <f t="shared" si="875"/>
        <v>8210</v>
      </c>
      <c r="AG326" s="172">
        <f t="shared" si="876"/>
        <v>8210</v>
      </c>
      <c r="AH326" s="172">
        <f t="shared" si="877"/>
        <v>8210</v>
      </c>
      <c r="AI326" s="172">
        <f t="shared" si="878"/>
        <v>8210</v>
      </c>
      <c r="AJ326" s="172">
        <f t="shared" si="879"/>
        <v>8210</v>
      </c>
      <c r="AK326" s="172">
        <f t="shared" si="880"/>
        <v>8210</v>
      </c>
      <c r="AL326" s="172">
        <f t="shared" si="881"/>
        <v>8336.9249996767758</v>
      </c>
      <c r="AM326" s="172">
        <f t="shared" si="882"/>
        <v>8596.0449696539163</v>
      </c>
      <c r="AN326" s="172">
        <f t="shared" si="883"/>
        <v>8755.7067957689669</v>
      </c>
      <c r="AO326" s="172">
        <f t="shared" si="884"/>
        <v>8747.9858777496611</v>
      </c>
      <c r="AP326" s="172">
        <f t="shared" si="885"/>
        <v>8643.0010918776843</v>
      </c>
      <c r="AQ326" s="172">
        <f t="shared" si="886"/>
        <v>8671.9343461222688</v>
      </c>
      <c r="AR326" s="172">
        <f t="shared" si="887"/>
        <v>8490.5531777744</v>
      </c>
      <c r="AS326" s="172">
        <f t="shared" si="888"/>
        <v>8312.1210759619407</v>
      </c>
      <c r="AT326" s="172">
        <f t="shared" si="889"/>
        <v>8310</v>
      </c>
      <c r="AU326" s="172">
        <f t="shared" si="890"/>
        <v>8310</v>
      </c>
      <c r="AV326" s="172">
        <f t="shared" si="891"/>
        <v>8310</v>
      </c>
      <c r="AW326" s="172">
        <f t="shared" si="892"/>
        <v>8210</v>
      </c>
      <c r="AX326" s="172">
        <f t="shared" si="893"/>
        <v>8210</v>
      </c>
      <c r="AY326" s="172">
        <f t="shared" si="894"/>
        <v>8210</v>
      </c>
      <c r="AZ326" s="172">
        <f t="shared" si="895"/>
        <v>8210</v>
      </c>
      <c r="BA326" s="172">
        <f t="shared" si="896"/>
        <v>8210</v>
      </c>
      <c r="BB326" s="172">
        <f t="shared" si="897"/>
        <v>8210</v>
      </c>
      <c r="BD326" s="189">
        <f xml:space="preserve">  'Generation Calculation'!CC313-'Bidders Proposed Renewables'!E288</f>
        <v>169</v>
      </c>
      <c r="BE326" s="190">
        <f xml:space="preserve">  'Generation Calculation'!CD313-'Bidders Proposed Renewables'!F288</f>
        <v>169</v>
      </c>
      <c r="BF326" s="190">
        <f xml:space="preserve">  'Generation Calculation'!CE313-'Bidders Proposed Renewables'!G288</f>
        <v>169</v>
      </c>
      <c r="BG326" s="190">
        <f xml:space="preserve">  'Generation Calculation'!CF313-'Bidders Proposed Renewables'!H288</f>
        <v>169</v>
      </c>
      <c r="BH326" s="190">
        <f xml:space="preserve">  'Generation Calculation'!CG313-'Bidders Proposed Renewables'!I288</f>
        <v>169</v>
      </c>
      <c r="BI326" s="190">
        <f xml:space="preserve">  'Generation Calculation'!CH313-'Bidders Proposed Renewables'!J288</f>
        <v>169</v>
      </c>
      <c r="BJ326" s="190">
        <f xml:space="preserve">  'Generation Calculation'!CI313-'Bidders Proposed Renewables'!K288</f>
        <v>169</v>
      </c>
      <c r="BK326" s="190">
        <f xml:space="preserve">  'Generation Calculation'!CJ313-'Bidders Proposed Renewables'!L288</f>
        <v>156.30750003232248</v>
      </c>
      <c r="BL326" s="190">
        <f xml:space="preserve">  'Generation Calculation'!CK313-'Bidders Proposed Renewables'!M288</f>
        <v>130.39550303460834</v>
      </c>
      <c r="BM326" s="190">
        <f xml:space="preserve">  'Generation Calculation'!CL313-'Bidders Proposed Renewables'!N288</f>
        <v>114.42932042310341</v>
      </c>
      <c r="BN326" s="190">
        <f xml:space="preserve">  'Generation Calculation'!CM313-'Bidders Proposed Renewables'!O288</f>
        <v>115.20141222503392</v>
      </c>
      <c r="BO326" s="190">
        <f xml:space="preserve">  'Generation Calculation'!CN313-'Bidders Proposed Renewables'!P288</f>
        <v>125.69989081223162</v>
      </c>
      <c r="BP326" s="190">
        <f xml:space="preserve">  'Generation Calculation'!CO313-'Bidders Proposed Renewables'!Q288</f>
        <v>122.80656538777313</v>
      </c>
      <c r="BQ326" s="190">
        <f xml:space="preserve">  'Generation Calculation'!CP313-'Bidders Proposed Renewables'!R288</f>
        <v>140.94468222255992</v>
      </c>
      <c r="BR326" s="190">
        <f xml:space="preserve">  'Generation Calculation'!CQ313-'Bidders Proposed Renewables'!S288</f>
        <v>158.78789240380584</v>
      </c>
      <c r="BS326" s="190">
        <f xml:space="preserve">  'Generation Calculation'!CR313-'Bidders Proposed Renewables'!T288</f>
        <v>159</v>
      </c>
      <c r="BT326" s="190">
        <f xml:space="preserve">  'Generation Calculation'!CS313-'Bidders Proposed Renewables'!U288</f>
        <v>159</v>
      </c>
      <c r="BU326" s="190">
        <f xml:space="preserve">  'Generation Calculation'!CT313-'Bidders Proposed Renewables'!V288</f>
        <v>159</v>
      </c>
      <c r="BV326" s="190">
        <f xml:space="preserve">  'Generation Calculation'!CU313-'Bidders Proposed Renewables'!W288</f>
        <v>169</v>
      </c>
      <c r="BW326" s="190">
        <f xml:space="preserve">  'Generation Calculation'!CV313-'Bidders Proposed Renewables'!X288</f>
        <v>169</v>
      </c>
      <c r="BX326" s="190">
        <f xml:space="preserve">  'Generation Calculation'!CW313-'Bidders Proposed Renewables'!Y288</f>
        <v>169</v>
      </c>
      <c r="BY326" s="190">
        <f xml:space="preserve">  'Generation Calculation'!CX313-'Bidders Proposed Renewables'!Z288</f>
        <v>169</v>
      </c>
      <c r="BZ326" s="190">
        <f xml:space="preserve">  'Generation Calculation'!CY313-'Bidders Proposed Renewables'!AA288</f>
        <v>169</v>
      </c>
      <c r="CA326" s="190">
        <f xml:space="preserve">  'Generation Calculation'!CZ313-'Bidders Proposed Renewables'!AB288</f>
        <v>169</v>
      </c>
      <c r="CC326" s="171">
        <f t="shared" si="898"/>
        <v>170</v>
      </c>
      <c r="CD326" s="172">
        <f t="shared" si="899"/>
        <v>170</v>
      </c>
      <c r="CE326" s="172">
        <f t="shared" si="900"/>
        <v>170</v>
      </c>
      <c r="CF326" s="172">
        <f t="shared" si="901"/>
        <v>170</v>
      </c>
      <c r="CG326" s="172">
        <f t="shared" si="902"/>
        <v>170</v>
      </c>
      <c r="CH326" s="172">
        <f t="shared" si="903"/>
        <v>170</v>
      </c>
      <c r="CI326" s="172">
        <f t="shared" si="904"/>
        <v>170</v>
      </c>
      <c r="CJ326" s="172">
        <f t="shared" si="905"/>
        <v>160</v>
      </c>
      <c r="CK326" s="172">
        <f t="shared" si="906"/>
        <v>140</v>
      </c>
      <c r="CL326" s="172">
        <f t="shared" si="907"/>
        <v>120</v>
      </c>
      <c r="CM326" s="172">
        <f t="shared" si="908"/>
        <v>120</v>
      </c>
      <c r="CN326" s="172">
        <f t="shared" si="909"/>
        <v>130</v>
      </c>
      <c r="CO326" s="172">
        <f t="shared" si="910"/>
        <v>130</v>
      </c>
      <c r="CP326" s="172">
        <f t="shared" si="911"/>
        <v>150</v>
      </c>
      <c r="CQ326" s="172">
        <f t="shared" si="912"/>
        <v>160</v>
      </c>
      <c r="CR326" s="172">
        <f t="shared" si="913"/>
        <v>160</v>
      </c>
      <c r="CS326" s="172">
        <f t="shared" si="914"/>
        <v>160</v>
      </c>
      <c r="CT326" s="172">
        <f t="shared" si="915"/>
        <v>160</v>
      </c>
      <c r="CU326" s="172">
        <f t="shared" si="916"/>
        <v>170</v>
      </c>
      <c r="CV326" s="172">
        <f t="shared" si="917"/>
        <v>170</v>
      </c>
      <c r="CW326" s="172">
        <f t="shared" si="918"/>
        <v>170</v>
      </c>
      <c r="CX326" s="172">
        <f t="shared" si="919"/>
        <v>170</v>
      </c>
      <c r="CY326" s="172">
        <f t="shared" si="920"/>
        <v>170</v>
      </c>
      <c r="CZ326" s="172">
        <f t="shared" si="921"/>
        <v>170</v>
      </c>
      <c r="DB326" s="171">
        <f t="shared" si="922"/>
        <v>160</v>
      </c>
      <c r="DC326" s="172">
        <f t="shared" si="923"/>
        <v>160</v>
      </c>
      <c r="DD326" s="172">
        <f t="shared" si="924"/>
        <v>160</v>
      </c>
      <c r="DE326" s="172">
        <f t="shared" si="925"/>
        <v>160</v>
      </c>
      <c r="DF326" s="172">
        <f t="shared" si="926"/>
        <v>160</v>
      </c>
      <c r="DG326" s="172">
        <f t="shared" si="927"/>
        <v>160</v>
      </c>
      <c r="DH326" s="172">
        <f t="shared" si="928"/>
        <v>160</v>
      </c>
      <c r="DI326" s="172">
        <f t="shared" si="929"/>
        <v>150</v>
      </c>
      <c r="DJ326" s="172">
        <f t="shared" si="930"/>
        <v>130</v>
      </c>
      <c r="DK326" s="172">
        <f t="shared" si="931"/>
        <v>110.00000000000001</v>
      </c>
      <c r="DL326" s="172">
        <f t="shared" si="932"/>
        <v>110.00000000000001</v>
      </c>
      <c r="DM326" s="172">
        <f t="shared" si="933"/>
        <v>120</v>
      </c>
      <c r="DN326" s="172">
        <f t="shared" si="934"/>
        <v>120</v>
      </c>
      <c r="DO326" s="172">
        <f t="shared" si="935"/>
        <v>140</v>
      </c>
      <c r="DP326" s="172">
        <f t="shared" si="936"/>
        <v>150</v>
      </c>
      <c r="DQ326" s="172">
        <f t="shared" si="937"/>
        <v>150</v>
      </c>
      <c r="DR326" s="172">
        <f t="shared" si="938"/>
        <v>150</v>
      </c>
      <c r="DS326" s="172">
        <f t="shared" si="939"/>
        <v>150</v>
      </c>
      <c r="DT326" s="172">
        <f t="shared" si="940"/>
        <v>160</v>
      </c>
      <c r="DU326" s="172">
        <f t="shared" si="941"/>
        <v>160</v>
      </c>
      <c r="DV326" s="172">
        <f t="shared" si="942"/>
        <v>160</v>
      </c>
      <c r="DW326" s="172">
        <f t="shared" si="943"/>
        <v>160</v>
      </c>
      <c r="DX326" s="172">
        <f t="shared" si="944"/>
        <v>160</v>
      </c>
      <c r="DY326" s="172">
        <f t="shared" si="945"/>
        <v>160</v>
      </c>
      <c r="EA326" s="171">
        <f t="shared" si="802"/>
        <v>8200</v>
      </c>
      <c r="EB326" s="172">
        <f t="shared" si="803"/>
        <v>8200</v>
      </c>
      <c r="EC326" s="172">
        <f t="shared" si="804"/>
        <v>8200</v>
      </c>
      <c r="ED326" s="172">
        <f t="shared" si="805"/>
        <v>8200</v>
      </c>
      <c r="EE326" s="172">
        <f t="shared" si="806"/>
        <v>8200</v>
      </c>
      <c r="EF326" s="172">
        <f t="shared" si="807"/>
        <v>8200</v>
      </c>
      <c r="EG326" s="172">
        <f t="shared" si="808"/>
        <v>8200</v>
      </c>
      <c r="EH326" s="172">
        <f t="shared" si="809"/>
        <v>8300</v>
      </c>
      <c r="EI326" s="172">
        <f t="shared" si="810"/>
        <v>8500</v>
      </c>
      <c r="EJ326" s="172">
        <f t="shared" si="811"/>
        <v>8700</v>
      </c>
      <c r="EK326" s="172">
        <f t="shared" si="812"/>
        <v>8700</v>
      </c>
      <c r="EL326" s="172">
        <f t="shared" si="813"/>
        <v>8600</v>
      </c>
      <c r="EM326" s="172">
        <f t="shared" si="814"/>
        <v>8600</v>
      </c>
      <c r="EN326" s="172">
        <f t="shared" si="815"/>
        <v>8400</v>
      </c>
      <c r="EO326" s="172">
        <f t="shared" si="816"/>
        <v>8300</v>
      </c>
      <c r="EP326" s="172">
        <f t="shared" si="817"/>
        <v>8300</v>
      </c>
      <c r="EQ326" s="172">
        <f t="shared" si="818"/>
        <v>8300</v>
      </c>
      <c r="ER326" s="172">
        <f t="shared" si="819"/>
        <v>8300</v>
      </c>
      <c r="ES326" s="172">
        <f t="shared" si="820"/>
        <v>8200</v>
      </c>
      <c r="ET326" s="172">
        <f t="shared" si="821"/>
        <v>8200</v>
      </c>
      <c r="EU326" s="172">
        <f t="shared" si="822"/>
        <v>8200</v>
      </c>
      <c r="EV326" s="172">
        <f t="shared" si="823"/>
        <v>8200</v>
      </c>
      <c r="EW326" s="172">
        <f t="shared" si="824"/>
        <v>8200</v>
      </c>
      <c r="EX326" s="172">
        <f t="shared" si="825"/>
        <v>8200</v>
      </c>
      <c r="EZ326" s="171">
        <f t="shared" si="826"/>
        <v>8300</v>
      </c>
      <c r="FA326" s="172">
        <f t="shared" si="827"/>
        <v>8300</v>
      </c>
      <c r="FB326" s="172">
        <f t="shared" si="828"/>
        <v>8300</v>
      </c>
      <c r="FC326" s="172">
        <f t="shared" si="829"/>
        <v>8300</v>
      </c>
      <c r="FD326" s="172">
        <f t="shared" si="830"/>
        <v>8300</v>
      </c>
      <c r="FE326" s="172">
        <f t="shared" si="831"/>
        <v>8300</v>
      </c>
      <c r="FF326" s="172">
        <f t="shared" si="832"/>
        <v>8300</v>
      </c>
      <c r="FG326" s="172">
        <f t="shared" si="833"/>
        <v>8400</v>
      </c>
      <c r="FH326" s="172">
        <f t="shared" si="834"/>
        <v>8600</v>
      </c>
      <c r="FI326" s="172">
        <f t="shared" si="835"/>
        <v>8800</v>
      </c>
      <c r="FJ326" s="172">
        <f t="shared" si="836"/>
        <v>8800</v>
      </c>
      <c r="FK326" s="172">
        <f t="shared" si="837"/>
        <v>8700</v>
      </c>
      <c r="FL326" s="172">
        <f t="shared" si="838"/>
        <v>8700</v>
      </c>
      <c r="FM326" s="172">
        <f t="shared" si="839"/>
        <v>8500</v>
      </c>
      <c r="FN326" s="172">
        <f t="shared" si="840"/>
        <v>8400</v>
      </c>
      <c r="FO326" s="172">
        <f t="shared" si="841"/>
        <v>8400</v>
      </c>
      <c r="FP326" s="172">
        <f t="shared" si="842"/>
        <v>8400</v>
      </c>
      <c r="FQ326" s="172">
        <f t="shared" si="843"/>
        <v>8400</v>
      </c>
      <c r="FR326" s="172">
        <f t="shared" si="844"/>
        <v>8300</v>
      </c>
      <c r="FS326" s="172">
        <f t="shared" si="845"/>
        <v>8300</v>
      </c>
      <c r="FT326" s="172">
        <f t="shared" si="846"/>
        <v>8300</v>
      </c>
      <c r="FU326" s="172">
        <f t="shared" si="847"/>
        <v>8300</v>
      </c>
      <c r="FV326" s="172">
        <f t="shared" si="848"/>
        <v>8300</v>
      </c>
      <c r="FW326" s="172">
        <f t="shared" si="849"/>
        <v>8300</v>
      </c>
    </row>
    <row r="327" spans="3:179" ht="14.25" customHeight="1" x14ac:dyDescent="0.25">
      <c r="C327" s="132">
        <v>2044</v>
      </c>
      <c r="D327" s="14" t="s">
        <v>10</v>
      </c>
      <c r="E327" s="171">
        <f t="shared" si="850"/>
        <v>1387.49</v>
      </c>
      <c r="F327" s="172">
        <f t="shared" si="851"/>
        <v>1387.49</v>
      </c>
      <c r="G327" s="172">
        <f t="shared" si="852"/>
        <v>1387.49</v>
      </c>
      <c r="H327" s="172">
        <f t="shared" si="853"/>
        <v>1387.49</v>
      </c>
      <c r="I327" s="172">
        <f t="shared" si="854"/>
        <v>1387.49</v>
      </c>
      <c r="J327" s="172">
        <f t="shared" si="855"/>
        <v>1387.49</v>
      </c>
      <c r="K327" s="172">
        <f t="shared" si="856"/>
        <v>1387.49</v>
      </c>
      <c r="L327" s="172">
        <f t="shared" si="857"/>
        <v>1142.4032910107967</v>
      </c>
      <c r="M327" s="172">
        <f t="shared" si="858"/>
        <v>954.60953780697355</v>
      </c>
      <c r="N327" s="172">
        <f t="shared" si="859"/>
        <v>891.82889492808374</v>
      </c>
      <c r="O327" s="172">
        <f t="shared" si="860"/>
        <v>926.70684974408425</v>
      </c>
      <c r="P327" s="172">
        <f t="shared" si="861"/>
        <v>962.7234808341824</v>
      </c>
      <c r="Q327" s="172">
        <f t="shared" si="862"/>
        <v>1069.2861732930537</v>
      </c>
      <c r="R327" s="172">
        <f t="shared" si="863"/>
        <v>1156.5298077007646</v>
      </c>
      <c r="S327" s="172">
        <f t="shared" si="864"/>
        <v>1310.0189026834696</v>
      </c>
      <c r="T327" s="172">
        <f t="shared" si="865"/>
        <v>1321.29</v>
      </c>
      <c r="U327" s="172">
        <f t="shared" si="866"/>
        <v>1321.29</v>
      </c>
      <c r="V327" s="172">
        <f t="shared" si="867"/>
        <v>1321.29</v>
      </c>
      <c r="W327" s="172">
        <f t="shared" si="868"/>
        <v>1387.49</v>
      </c>
      <c r="X327" s="172">
        <f t="shared" si="869"/>
        <v>1387.49</v>
      </c>
      <c r="Y327" s="172">
        <f t="shared" si="870"/>
        <v>1387.49</v>
      </c>
      <c r="Z327" s="172">
        <f t="shared" si="871"/>
        <v>1387.49</v>
      </c>
      <c r="AA327" s="172">
        <f t="shared" si="872"/>
        <v>1387.49</v>
      </c>
      <c r="AB327" s="172">
        <f t="shared" si="873"/>
        <v>1387.49</v>
      </c>
      <c r="AC327" s="176">
        <f xml:space="preserve"> SUM(E327:AB327) * 31</f>
        <v>942875.75507804402</v>
      </c>
      <c r="AD327" s="195"/>
      <c r="AE327" s="171">
        <f t="shared" si="874"/>
        <v>8210</v>
      </c>
      <c r="AF327" s="172">
        <f t="shared" si="875"/>
        <v>8210</v>
      </c>
      <c r="AG327" s="172">
        <f t="shared" si="876"/>
        <v>8210</v>
      </c>
      <c r="AH327" s="172">
        <f t="shared" si="877"/>
        <v>8210</v>
      </c>
      <c r="AI327" s="172">
        <f t="shared" si="878"/>
        <v>8210</v>
      </c>
      <c r="AJ327" s="172">
        <f t="shared" si="879"/>
        <v>8210</v>
      </c>
      <c r="AK327" s="172">
        <f t="shared" si="880"/>
        <v>8210</v>
      </c>
      <c r="AL327" s="172">
        <f t="shared" si="881"/>
        <v>8566.4163324888395</v>
      </c>
      <c r="AM327" s="172">
        <f t="shared" si="882"/>
        <v>8817.3511117986509</v>
      </c>
      <c r="AN327" s="172">
        <f t="shared" si="883"/>
        <v>8897.6842643148611</v>
      </c>
      <c r="AO327" s="172">
        <f t="shared" si="884"/>
        <v>8853.2590872960463</v>
      </c>
      <c r="AP327" s="172">
        <f t="shared" si="885"/>
        <v>8806.8465346262074</v>
      </c>
      <c r="AQ327" s="172">
        <f t="shared" si="886"/>
        <v>8666.1321649087604</v>
      </c>
      <c r="AR327" s="172">
        <f t="shared" si="887"/>
        <v>8546.8322066774745</v>
      </c>
      <c r="AS327" s="172">
        <f t="shared" si="888"/>
        <v>8326.7308114751031</v>
      </c>
      <c r="AT327" s="172">
        <f t="shared" si="889"/>
        <v>8310</v>
      </c>
      <c r="AU327" s="172">
        <f t="shared" si="890"/>
        <v>8310</v>
      </c>
      <c r="AV327" s="172">
        <f t="shared" si="891"/>
        <v>8310</v>
      </c>
      <c r="AW327" s="172">
        <f t="shared" si="892"/>
        <v>8210</v>
      </c>
      <c r="AX327" s="172">
        <f t="shared" si="893"/>
        <v>8210</v>
      </c>
      <c r="AY327" s="172">
        <f t="shared" si="894"/>
        <v>8210</v>
      </c>
      <c r="AZ327" s="172">
        <f t="shared" si="895"/>
        <v>8210</v>
      </c>
      <c r="BA327" s="172">
        <f t="shared" si="896"/>
        <v>8210</v>
      </c>
      <c r="BB327" s="172">
        <f t="shared" si="897"/>
        <v>8210</v>
      </c>
      <c r="BD327" s="189">
        <f xml:space="preserve">  'Generation Calculation'!CC314-'Bidders Proposed Renewables'!E289</f>
        <v>169</v>
      </c>
      <c r="BE327" s="190">
        <f xml:space="preserve">  'Generation Calculation'!CD314-'Bidders Proposed Renewables'!F289</f>
        <v>169</v>
      </c>
      <c r="BF327" s="190">
        <f xml:space="preserve">  'Generation Calculation'!CE314-'Bidders Proposed Renewables'!G289</f>
        <v>169</v>
      </c>
      <c r="BG327" s="190">
        <f xml:space="preserve">  'Generation Calculation'!CF314-'Bidders Proposed Renewables'!H289</f>
        <v>169</v>
      </c>
      <c r="BH327" s="190">
        <f xml:space="preserve">  'Generation Calculation'!CG314-'Bidders Proposed Renewables'!I289</f>
        <v>169</v>
      </c>
      <c r="BI327" s="190">
        <f xml:space="preserve">  'Generation Calculation'!CH314-'Bidders Proposed Renewables'!J289</f>
        <v>169</v>
      </c>
      <c r="BJ327" s="190">
        <f xml:space="preserve">  'Generation Calculation'!CI314-'Bidders Proposed Renewables'!K289</f>
        <v>169</v>
      </c>
      <c r="BK327" s="190">
        <f xml:space="preserve">  'Generation Calculation'!CJ314-'Bidders Proposed Renewables'!L289</f>
        <v>133.35836675111599</v>
      </c>
      <c r="BL327" s="190">
        <f xml:space="preserve">  'Generation Calculation'!CK314-'Bidders Proposed Renewables'!M289</f>
        <v>108.26488882013487</v>
      </c>
      <c r="BM327" s="190">
        <f xml:space="preserve">  'Generation Calculation'!CL314-'Bidders Proposed Renewables'!N289</f>
        <v>100.23157356851394</v>
      </c>
      <c r="BN327" s="190">
        <f xml:space="preserve">  'Generation Calculation'!CM314-'Bidders Proposed Renewables'!O289</f>
        <v>104.67409127039545</v>
      </c>
      <c r="BO327" s="190">
        <f xml:space="preserve">  'Generation Calculation'!CN314-'Bidders Proposed Renewables'!P289</f>
        <v>109.31534653737936</v>
      </c>
      <c r="BP327" s="190">
        <f xml:space="preserve">  'Generation Calculation'!CO314-'Bidders Proposed Renewables'!Q289</f>
        <v>123.38678350912403</v>
      </c>
      <c r="BQ327" s="190">
        <f xml:space="preserve">  'Generation Calculation'!CP314-'Bidders Proposed Renewables'!R289</f>
        <v>135.31677933225251</v>
      </c>
      <c r="BR327" s="190">
        <f xml:space="preserve">  'Generation Calculation'!CQ314-'Bidders Proposed Renewables'!S289</f>
        <v>157.32691885248974</v>
      </c>
      <c r="BS327" s="190">
        <f xml:space="preserve">  'Generation Calculation'!CR314-'Bidders Proposed Renewables'!T289</f>
        <v>159</v>
      </c>
      <c r="BT327" s="190">
        <f xml:space="preserve">  'Generation Calculation'!CS314-'Bidders Proposed Renewables'!U289</f>
        <v>159</v>
      </c>
      <c r="BU327" s="190">
        <f xml:space="preserve">  'Generation Calculation'!CT314-'Bidders Proposed Renewables'!V289</f>
        <v>159</v>
      </c>
      <c r="BV327" s="190">
        <f xml:space="preserve">  'Generation Calculation'!CU314-'Bidders Proposed Renewables'!W289</f>
        <v>169</v>
      </c>
      <c r="BW327" s="190">
        <f xml:space="preserve">  'Generation Calculation'!CV314-'Bidders Proposed Renewables'!X289</f>
        <v>169</v>
      </c>
      <c r="BX327" s="190">
        <f xml:space="preserve">  'Generation Calculation'!CW314-'Bidders Proposed Renewables'!Y289</f>
        <v>169</v>
      </c>
      <c r="BY327" s="190">
        <f xml:space="preserve">  'Generation Calculation'!CX314-'Bidders Proposed Renewables'!Z289</f>
        <v>169</v>
      </c>
      <c r="BZ327" s="190">
        <f xml:space="preserve">  'Generation Calculation'!CY314-'Bidders Proposed Renewables'!AA289</f>
        <v>169</v>
      </c>
      <c r="CA327" s="190">
        <f xml:space="preserve">  'Generation Calculation'!CZ314-'Bidders Proposed Renewables'!AB289</f>
        <v>169</v>
      </c>
      <c r="CC327" s="171">
        <f t="shared" si="898"/>
        <v>170</v>
      </c>
      <c r="CD327" s="172">
        <f t="shared" si="899"/>
        <v>170</v>
      </c>
      <c r="CE327" s="172">
        <f t="shared" si="900"/>
        <v>170</v>
      </c>
      <c r="CF327" s="172">
        <f t="shared" si="901"/>
        <v>170</v>
      </c>
      <c r="CG327" s="172">
        <f t="shared" si="902"/>
        <v>170</v>
      </c>
      <c r="CH327" s="172">
        <f t="shared" si="903"/>
        <v>170</v>
      </c>
      <c r="CI327" s="172">
        <f t="shared" si="904"/>
        <v>170</v>
      </c>
      <c r="CJ327" s="172">
        <f t="shared" si="905"/>
        <v>140</v>
      </c>
      <c r="CK327" s="172">
        <f t="shared" si="906"/>
        <v>110.00000000000001</v>
      </c>
      <c r="CL327" s="172">
        <f t="shared" si="907"/>
        <v>110.00000000000001</v>
      </c>
      <c r="CM327" s="172">
        <f t="shared" si="908"/>
        <v>110.00000000000001</v>
      </c>
      <c r="CN327" s="172">
        <f t="shared" si="909"/>
        <v>110.00000000000001</v>
      </c>
      <c r="CO327" s="172">
        <f t="shared" si="910"/>
        <v>130</v>
      </c>
      <c r="CP327" s="172">
        <f t="shared" si="911"/>
        <v>140</v>
      </c>
      <c r="CQ327" s="172">
        <f t="shared" si="912"/>
        <v>160</v>
      </c>
      <c r="CR327" s="172">
        <f t="shared" si="913"/>
        <v>160</v>
      </c>
      <c r="CS327" s="172">
        <f t="shared" si="914"/>
        <v>160</v>
      </c>
      <c r="CT327" s="172">
        <f t="shared" si="915"/>
        <v>160</v>
      </c>
      <c r="CU327" s="172">
        <f t="shared" si="916"/>
        <v>170</v>
      </c>
      <c r="CV327" s="172">
        <f t="shared" si="917"/>
        <v>170</v>
      </c>
      <c r="CW327" s="172">
        <f t="shared" si="918"/>
        <v>170</v>
      </c>
      <c r="CX327" s="172">
        <f t="shared" si="919"/>
        <v>170</v>
      </c>
      <c r="CY327" s="172">
        <f t="shared" si="920"/>
        <v>170</v>
      </c>
      <c r="CZ327" s="172">
        <f t="shared" si="921"/>
        <v>170</v>
      </c>
      <c r="DB327" s="171">
        <f t="shared" si="922"/>
        <v>160</v>
      </c>
      <c r="DC327" s="172">
        <f t="shared" si="923"/>
        <v>160</v>
      </c>
      <c r="DD327" s="172">
        <f t="shared" si="924"/>
        <v>160</v>
      </c>
      <c r="DE327" s="172">
        <f t="shared" si="925"/>
        <v>160</v>
      </c>
      <c r="DF327" s="172">
        <f t="shared" si="926"/>
        <v>160</v>
      </c>
      <c r="DG327" s="172">
        <f t="shared" si="927"/>
        <v>160</v>
      </c>
      <c r="DH327" s="172">
        <f t="shared" si="928"/>
        <v>160</v>
      </c>
      <c r="DI327" s="172">
        <f t="shared" si="929"/>
        <v>130</v>
      </c>
      <c r="DJ327" s="172">
        <f t="shared" si="930"/>
        <v>100</v>
      </c>
      <c r="DK327" s="172">
        <f t="shared" si="931"/>
        <v>100</v>
      </c>
      <c r="DL327" s="172">
        <f t="shared" si="932"/>
        <v>100</v>
      </c>
      <c r="DM327" s="172">
        <f t="shared" si="933"/>
        <v>100</v>
      </c>
      <c r="DN327" s="172">
        <f t="shared" si="934"/>
        <v>120</v>
      </c>
      <c r="DO327" s="172">
        <f t="shared" si="935"/>
        <v>130</v>
      </c>
      <c r="DP327" s="172">
        <f t="shared" si="936"/>
        <v>150</v>
      </c>
      <c r="DQ327" s="172">
        <f t="shared" si="937"/>
        <v>150</v>
      </c>
      <c r="DR327" s="172">
        <f t="shared" si="938"/>
        <v>150</v>
      </c>
      <c r="DS327" s="172">
        <f t="shared" si="939"/>
        <v>150</v>
      </c>
      <c r="DT327" s="172">
        <f t="shared" si="940"/>
        <v>160</v>
      </c>
      <c r="DU327" s="172">
        <f t="shared" si="941"/>
        <v>160</v>
      </c>
      <c r="DV327" s="172">
        <f t="shared" si="942"/>
        <v>160</v>
      </c>
      <c r="DW327" s="172">
        <f t="shared" si="943"/>
        <v>160</v>
      </c>
      <c r="DX327" s="172">
        <f t="shared" si="944"/>
        <v>160</v>
      </c>
      <c r="DY327" s="172">
        <f t="shared" si="945"/>
        <v>160</v>
      </c>
      <c r="EA327" s="171">
        <f t="shared" si="802"/>
        <v>8200</v>
      </c>
      <c r="EB327" s="172">
        <f t="shared" si="803"/>
        <v>8200</v>
      </c>
      <c r="EC327" s="172">
        <f t="shared" si="804"/>
        <v>8200</v>
      </c>
      <c r="ED327" s="172">
        <f t="shared" si="805"/>
        <v>8200</v>
      </c>
      <c r="EE327" s="172">
        <f t="shared" si="806"/>
        <v>8200</v>
      </c>
      <c r="EF327" s="172">
        <f t="shared" si="807"/>
        <v>8200</v>
      </c>
      <c r="EG327" s="172">
        <f t="shared" si="808"/>
        <v>8200</v>
      </c>
      <c r="EH327" s="172">
        <f t="shared" si="809"/>
        <v>8500</v>
      </c>
      <c r="EI327" s="172">
        <f t="shared" si="810"/>
        <v>8800</v>
      </c>
      <c r="EJ327" s="172">
        <f t="shared" si="811"/>
        <v>8800</v>
      </c>
      <c r="EK327" s="172">
        <f t="shared" si="812"/>
        <v>8800</v>
      </c>
      <c r="EL327" s="172">
        <f t="shared" si="813"/>
        <v>8800</v>
      </c>
      <c r="EM327" s="172">
        <f t="shared" si="814"/>
        <v>8600</v>
      </c>
      <c r="EN327" s="172">
        <f t="shared" si="815"/>
        <v>8500</v>
      </c>
      <c r="EO327" s="172">
        <f t="shared" si="816"/>
        <v>8300</v>
      </c>
      <c r="EP327" s="172">
        <f t="shared" si="817"/>
        <v>8300</v>
      </c>
      <c r="EQ327" s="172">
        <f t="shared" si="818"/>
        <v>8300</v>
      </c>
      <c r="ER327" s="172">
        <f t="shared" si="819"/>
        <v>8300</v>
      </c>
      <c r="ES327" s="172">
        <f t="shared" si="820"/>
        <v>8200</v>
      </c>
      <c r="ET327" s="172">
        <f t="shared" si="821"/>
        <v>8200</v>
      </c>
      <c r="EU327" s="172">
        <f t="shared" si="822"/>
        <v>8200</v>
      </c>
      <c r="EV327" s="172">
        <f t="shared" si="823"/>
        <v>8200</v>
      </c>
      <c r="EW327" s="172">
        <f t="shared" si="824"/>
        <v>8200</v>
      </c>
      <c r="EX327" s="172">
        <f t="shared" si="825"/>
        <v>8200</v>
      </c>
      <c r="EZ327" s="171">
        <f t="shared" si="826"/>
        <v>8300</v>
      </c>
      <c r="FA327" s="172">
        <f t="shared" si="827"/>
        <v>8300</v>
      </c>
      <c r="FB327" s="172">
        <f t="shared" si="828"/>
        <v>8300</v>
      </c>
      <c r="FC327" s="172">
        <f t="shared" si="829"/>
        <v>8300</v>
      </c>
      <c r="FD327" s="172">
        <f t="shared" si="830"/>
        <v>8300</v>
      </c>
      <c r="FE327" s="172">
        <f t="shared" si="831"/>
        <v>8300</v>
      </c>
      <c r="FF327" s="172">
        <f t="shared" si="832"/>
        <v>8300</v>
      </c>
      <c r="FG327" s="172">
        <f t="shared" si="833"/>
        <v>8600</v>
      </c>
      <c r="FH327" s="172">
        <f t="shared" si="834"/>
        <v>8900</v>
      </c>
      <c r="FI327" s="172">
        <f t="shared" si="835"/>
        <v>8900</v>
      </c>
      <c r="FJ327" s="172">
        <f t="shared" si="836"/>
        <v>8900</v>
      </c>
      <c r="FK327" s="172">
        <f t="shared" si="837"/>
        <v>8900</v>
      </c>
      <c r="FL327" s="172">
        <f t="shared" si="838"/>
        <v>8700</v>
      </c>
      <c r="FM327" s="172">
        <f t="shared" si="839"/>
        <v>8600</v>
      </c>
      <c r="FN327" s="172">
        <f t="shared" si="840"/>
        <v>8400</v>
      </c>
      <c r="FO327" s="172">
        <f t="shared" si="841"/>
        <v>8400</v>
      </c>
      <c r="FP327" s="172">
        <f t="shared" si="842"/>
        <v>8400</v>
      </c>
      <c r="FQ327" s="172">
        <f t="shared" si="843"/>
        <v>8400</v>
      </c>
      <c r="FR327" s="172">
        <f t="shared" si="844"/>
        <v>8300</v>
      </c>
      <c r="FS327" s="172">
        <f t="shared" si="845"/>
        <v>8300</v>
      </c>
      <c r="FT327" s="172">
        <f t="shared" si="846"/>
        <v>8300</v>
      </c>
      <c r="FU327" s="172">
        <f t="shared" si="847"/>
        <v>8300</v>
      </c>
      <c r="FV327" s="172">
        <f t="shared" si="848"/>
        <v>8300</v>
      </c>
      <c r="FW327" s="172">
        <f t="shared" si="849"/>
        <v>8300</v>
      </c>
    </row>
    <row r="328" spans="3:179" ht="14.25" customHeight="1" x14ac:dyDescent="0.25">
      <c r="C328" s="132">
        <v>2044</v>
      </c>
      <c r="D328" s="14" t="s">
        <v>167</v>
      </c>
      <c r="E328" s="171">
        <f t="shared" si="850"/>
        <v>1387.49</v>
      </c>
      <c r="F328" s="172">
        <f t="shared" si="851"/>
        <v>1387.49</v>
      </c>
      <c r="G328" s="172">
        <f t="shared" si="852"/>
        <v>1387.49</v>
      </c>
      <c r="H328" s="172">
        <f t="shared" si="853"/>
        <v>1387.49</v>
      </c>
      <c r="I328" s="172">
        <f t="shared" si="854"/>
        <v>1387.49</v>
      </c>
      <c r="J328" s="172">
        <f t="shared" si="855"/>
        <v>1387.49</v>
      </c>
      <c r="K328" s="172">
        <f t="shared" si="856"/>
        <v>1387.49</v>
      </c>
      <c r="L328" s="172">
        <f t="shared" si="857"/>
        <v>1310.074462397474</v>
      </c>
      <c r="M328" s="172">
        <f t="shared" si="858"/>
        <v>1209.4980115188375</v>
      </c>
      <c r="N328" s="172">
        <f t="shared" si="859"/>
        <v>1086.3507823823027</v>
      </c>
      <c r="O328" s="172">
        <f t="shared" si="860"/>
        <v>1107.196494902943</v>
      </c>
      <c r="P328" s="172">
        <f t="shared" si="861"/>
        <v>1202.6011078074996</v>
      </c>
      <c r="Q328" s="172">
        <f t="shared" si="862"/>
        <v>1233.8373961079913</v>
      </c>
      <c r="R328" s="172">
        <f t="shared" si="863"/>
        <v>1321.29</v>
      </c>
      <c r="S328" s="172">
        <f t="shared" si="864"/>
        <v>1321.29</v>
      </c>
      <c r="T328" s="172">
        <f t="shared" si="865"/>
        <v>1321.29</v>
      </c>
      <c r="U328" s="172">
        <f t="shared" si="866"/>
        <v>1321.29</v>
      </c>
      <c r="V328" s="172">
        <f t="shared" si="867"/>
        <v>1321.29</v>
      </c>
      <c r="W328" s="172">
        <f t="shared" si="868"/>
        <v>1387.49</v>
      </c>
      <c r="X328" s="172">
        <f t="shared" si="869"/>
        <v>1387.49</v>
      </c>
      <c r="Y328" s="172">
        <f t="shared" si="870"/>
        <v>1387.49</v>
      </c>
      <c r="Z328" s="172">
        <f t="shared" si="871"/>
        <v>1387.49</v>
      </c>
      <c r="AA328" s="172">
        <f t="shared" si="872"/>
        <v>1387.49</v>
      </c>
      <c r="AB328" s="172">
        <f t="shared" si="873"/>
        <v>1387.49</v>
      </c>
      <c r="AC328" s="176">
        <f xml:space="preserve"> SUM(E328:AB328) * 30</f>
        <v>953801.3476535118</v>
      </c>
      <c r="AD328" s="195"/>
      <c r="AE328" s="171">
        <f t="shared" si="874"/>
        <v>8210</v>
      </c>
      <c r="AF328" s="172">
        <f t="shared" si="875"/>
        <v>8210</v>
      </c>
      <c r="AG328" s="172">
        <f t="shared" si="876"/>
        <v>8210</v>
      </c>
      <c r="AH328" s="172">
        <f t="shared" si="877"/>
        <v>8210</v>
      </c>
      <c r="AI328" s="172">
        <f t="shared" si="878"/>
        <v>8210</v>
      </c>
      <c r="AJ328" s="172">
        <f t="shared" si="879"/>
        <v>8210</v>
      </c>
      <c r="AK328" s="172">
        <f t="shared" si="880"/>
        <v>8210</v>
      </c>
      <c r="AL328" s="172">
        <f t="shared" si="881"/>
        <v>8326.648541975499</v>
      </c>
      <c r="AM328" s="172">
        <f t="shared" si="882"/>
        <v>8472.4309623911195</v>
      </c>
      <c r="AN328" s="172">
        <f t="shared" si="883"/>
        <v>8643.1006182037563</v>
      </c>
      <c r="AO328" s="172">
        <f t="shared" si="884"/>
        <v>8614.7694403564547</v>
      </c>
      <c r="AP328" s="172">
        <f t="shared" si="885"/>
        <v>8482.2073724407801</v>
      </c>
      <c r="AQ328" s="172">
        <f t="shared" si="886"/>
        <v>8437.7107160600463</v>
      </c>
      <c r="AR328" s="172">
        <f t="shared" si="887"/>
        <v>8310</v>
      </c>
      <c r="AS328" s="172">
        <f t="shared" si="888"/>
        <v>8310</v>
      </c>
      <c r="AT328" s="172">
        <f t="shared" si="889"/>
        <v>8310</v>
      </c>
      <c r="AU328" s="172">
        <f t="shared" si="890"/>
        <v>8310</v>
      </c>
      <c r="AV328" s="172">
        <f t="shared" si="891"/>
        <v>8310</v>
      </c>
      <c r="AW328" s="172">
        <f t="shared" si="892"/>
        <v>8210</v>
      </c>
      <c r="AX328" s="172">
        <f t="shared" si="893"/>
        <v>8210</v>
      </c>
      <c r="AY328" s="172">
        <f t="shared" si="894"/>
        <v>8210</v>
      </c>
      <c r="AZ328" s="172">
        <f t="shared" si="895"/>
        <v>8210</v>
      </c>
      <c r="BA328" s="172">
        <f t="shared" si="896"/>
        <v>8210</v>
      </c>
      <c r="BB328" s="172">
        <f t="shared" si="897"/>
        <v>8210</v>
      </c>
      <c r="BD328" s="189">
        <f xml:space="preserve">  'Generation Calculation'!CC315-'Bidders Proposed Renewables'!E290</f>
        <v>169</v>
      </c>
      <c r="BE328" s="190">
        <f xml:space="preserve">  'Generation Calculation'!CD315-'Bidders Proposed Renewables'!F290</f>
        <v>169</v>
      </c>
      <c r="BF328" s="190">
        <f xml:space="preserve">  'Generation Calculation'!CE315-'Bidders Proposed Renewables'!G290</f>
        <v>169</v>
      </c>
      <c r="BG328" s="190">
        <f xml:space="preserve">  'Generation Calculation'!CF315-'Bidders Proposed Renewables'!H290</f>
        <v>169</v>
      </c>
      <c r="BH328" s="190">
        <f xml:space="preserve">  'Generation Calculation'!CG315-'Bidders Proposed Renewables'!I290</f>
        <v>169</v>
      </c>
      <c r="BI328" s="190">
        <f xml:space="preserve">  'Generation Calculation'!CH315-'Bidders Proposed Renewables'!J290</f>
        <v>169</v>
      </c>
      <c r="BJ328" s="190">
        <f xml:space="preserve">  'Generation Calculation'!CI315-'Bidders Proposed Renewables'!K290</f>
        <v>169</v>
      </c>
      <c r="BK328" s="190">
        <f xml:space="preserve">  'Generation Calculation'!CJ315-'Bidders Proposed Renewables'!L290</f>
        <v>157.33514580245014</v>
      </c>
      <c r="BL328" s="190">
        <f xml:space="preserve">  'Generation Calculation'!CK315-'Bidders Proposed Renewables'!M290</f>
        <v>142.75690376088809</v>
      </c>
      <c r="BM328" s="190">
        <f xml:space="preserve">  'Generation Calculation'!CL315-'Bidders Proposed Renewables'!N290</f>
        <v>125.68993817962431</v>
      </c>
      <c r="BN328" s="190">
        <f xml:space="preserve">  'Generation Calculation'!CM315-'Bidders Proposed Renewables'!O290</f>
        <v>128.52305596435446</v>
      </c>
      <c r="BO328" s="190">
        <f xml:space="preserve">  'Generation Calculation'!CN315-'Bidders Proposed Renewables'!P290</f>
        <v>141.77926275592193</v>
      </c>
      <c r="BP328" s="190">
        <f xml:space="preserve">  'Generation Calculation'!CO315-'Bidders Proposed Renewables'!Q290</f>
        <v>146.22892839399529</v>
      </c>
      <c r="BQ328" s="190">
        <f xml:space="preserve">  'Generation Calculation'!CP315-'Bidders Proposed Renewables'!R290</f>
        <v>159</v>
      </c>
      <c r="BR328" s="190">
        <f xml:space="preserve">  'Generation Calculation'!CQ315-'Bidders Proposed Renewables'!S290</f>
        <v>159</v>
      </c>
      <c r="BS328" s="190">
        <f xml:space="preserve">  'Generation Calculation'!CR315-'Bidders Proposed Renewables'!T290</f>
        <v>159</v>
      </c>
      <c r="BT328" s="190">
        <f xml:space="preserve">  'Generation Calculation'!CS315-'Bidders Proposed Renewables'!U290</f>
        <v>159</v>
      </c>
      <c r="BU328" s="190">
        <f xml:space="preserve">  'Generation Calculation'!CT315-'Bidders Proposed Renewables'!V290</f>
        <v>159</v>
      </c>
      <c r="BV328" s="190">
        <f xml:space="preserve">  'Generation Calculation'!CU315-'Bidders Proposed Renewables'!W290</f>
        <v>169</v>
      </c>
      <c r="BW328" s="190">
        <f xml:space="preserve">  'Generation Calculation'!CV315-'Bidders Proposed Renewables'!X290</f>
        <v>169</v>
      </c>
      <c r="BX328" s="190">
        <f xml:space="preserve">  'Generation Calculation'!CW315-'Bidders Proposed Renewables'!Y290</f>
        <v>169</v>
      </c>
      <c r="BY328" s="190">
        <f xml:space="preserve">  'Generation Calculation'!CX315-'Bidders Proposed Renewables'!Z290</f>
        <v>169</v>
      </c>
      <c r="BZ328" s="190">
        <f xml:space="preserve">  'Generation Calculation'!CY315-'Bidders Proposed Renewables'!AA290</f>
        <v>169</v>
      </c>
      <c r="CA328" s="190">
        <f xml:space="preserve">  'Generation Calculation'!CZ315-'Bidders Proposed Renewables'!AB290</f>
        <v>169</v>
      </c>
      <c r="CC328" s="171">
        <f t="shared" si="898"/>
        <v>170</v>
      </c>
      <c r="CD328" s="172">
        <f t="shared" si="899"/>
        <v>170</v>
      </c>
      <c r="CE328" s="172">
        <f t="shared" si="900"/>
        <v>170</v>
      </c>
      <c r="CF328" s="172">
        <f t="shared" si="901"/>
        <v>170</v>
      </c>
      <c r="CG328" s="172">
        <f t="shared" si="902"/>
        <v>170</v>
      </c>
      <c r="CH328" s="172">
        <f t="shared" si="903"/>
        <v>170</v>
      </c>
      <c r="CI328" s="172">
        <f t="shared" si="904"/>
        <v>170</v>
      </c>
      <c r="CJ328" s="172">
        <f t="shared" si="905"/>
        <v>160</v>
      </c>
      <c r="CK328" s="172">
        <f t="shared" si="906"/>
        <v>150</v>
      </c>
      <c r="CL328" s="172">
        <f t="shared" si="907"/>
        <v>130</v>
      </c>
      <c r="CM328" s="172">
        <f t="shared" si="908"/>
        <v>130</v>
      </c>
      <c r="CN328" s="172">
        <f t="shared" si="909"/>
        <v>150</v>
      </c>
      <c r="CO328" s="172">
        <f t="shared" si="910"/>
        <v>150</v>
      </c>
      <c r="CP328" s="172">
        <f t="shared" si="911"/>
        <v>160</v>
      </c>
      <c r="CQ328" s="172">
        <f t="shared" si="912"/>
        <v>160</v>
      </c>
      <c r="CR328" s="172">
        <f t="shared" si="913"/>
        <v>160</v>
      </c>
      <c r="CS328" s="172">
        <f t="shared" si="914"/>
        <v>160</v>
      </c>
      <c r="CT328" s="172">
        <f t="shared" si="915"/>
        <v>160</v>
      </c>
      <c r="CU328" s="172">
        <f t="shared" si="916"/>
        <v>170</v>
      </c>
      <c r="CV328" s="172">
        <f t="shared" si="917"/>
        <v>170</v>
      </c>
      <c r="CW328" s="172">
        <f t="shared" si="918"/>
        <v>170</v>
      </c>
      <c r="CX328" s="172">
        <f t="shared" si="919"/>
        <v>170</v>
      </c>
      <c r="CY328" s="172">
        <f t="shared" si="920"/>
        <v>170</v>
      </c>
      <c r="CZ328" s="172">
        <f t="shared" si="921"/>
        <v>170</v>
      </c>
      <c r="DB328" s="171">
        <f t="shared" si="922"/>
        <v>160</v>
      </c>
      <c r="DC328" s="172">
        <f t="shared" si="923"/>
        <v>160</v>
      </c>
      <c r="DD328" s="172">
        <f t="shared" si="924"/>
        <v>160</v>
      </c>
      <c r="DE328" s="172">
        <f t="shared" si="925"/>
        <v>160</v>
      </c>
      <c r="DF328" s="172">
        <f t="shared" si="926"/>
        <v>160</v>
      </c>
      <c r="DG328" s="172">
        <f t="shared" si="927"/>
        <v>160</v>
      </c>
      <c r="DH328" s="172">
        <f t="shared" si="928"/>
        <v>160</v>
      </c>
      <c r="DI328" s="172">
        <f t="shared" si="929"/>
        <v>150</v>
      </c>
      <c r="DJ328" s="172">
        <f t="shared" si="930"/>
        <v>140</v>
      </c>
      <c r="DK328" s="172">
        <f t="shared" si="931"/>
        <v>120</v>
      </c>
      <c r="DL328" s="172">
        <f t="shared" si="932"/>
        <v>120</v>
      </c>
      <c r="DM328" s="172">
        <f t="shared" si="933"/>
        <v>140</v>
      </c>
      <c r="DN328" s="172">
        <f t="shared" si="934"/>
        <v>140</v>
      </c>
      <c r="DO328" s="172">
        <f t="shared" si="935"/>
        <v>150</v>
      </c>
      <c r="DP328" s="172">
        <f t="shared" si="936"/>
        <v>150</v>
      </c>
      <c r="DQ328" s="172">
        <f t="shared" si="937"/>
        <v>150</v>
      </c>
      <c r="DR328" s="172">
        <f t="shared" si="938"/>
        <v>150</v>
      </c>
      <c r="DS328" s="172">
        <f t="shared" si="939"/>
        <v>150</v>
      </c>
      <c r="DT328" s="172">
        <f t="shared" si="940"/>
        <v>160</v>
      </c>
      <c r="DU328" s="172">
        <f t="shared" si="941"/>
        <v>160</v>
      </c>
      <c r="DV328" s="172">
        <f t="shared" si="942"/>
        <v>160</v>
      </c>
      <c r="DW328" s="172">
        <f t="shared" si="943"/>
        <v>160</v>
      </c>
      <c r="DX328" s="172">
        <f t="shared" si="944"/>
        <v>160</v>
      </c>
      <c r="DY328" s="172">
        <f t="shared" si="945"/>
        <v>160</v>
      </c>
      <c r="EA328" s="171">
        <f t="shared" si="802"/>
        <v>8200</v>
      </c>
      <c r="EB328" s="172">
        <f t="shared" si="803"/>
        <v>8200</v>
      </c>
      <c r="EC328" s="172">
        <f t="shared" si="804"/>
        <v>8200</v>
      </c>
      <c r="ED328" s="172">
        <f t="shared" si="805"/>
        <v>8200</v>
      </c>
      <c r="EE328" s="172">
        <f t="shared" si="806"/>
        <v>8200</v>
      </c>
      <c r="EF328" s="172">
        <f t="shared" si="807"/>
        <v>8200</v>
      </c>
      <c r="EG328" s="172">
        <f t="shared" si="808"/>
        <v>8200</v>
      </c>
      <c r="EH328" s="172">
        <f t="shared" si="809"/>
        <v>8300</v>
      </c>
      <c r="EI328" s="172">
        <f t="shared" si="810"/>
        <v>8400</v>
      </c>
      <c r="EJ328" s="172">
        <f t="shared" si="811"/>
        <v>8600</v>
      </c>
      <c r="EK328" s="172">
        <f t="shared" si="812"/>
        <v>8600</v>
      </c>
      <c r="EL328" s="172">
        <f t="shared" si="813"/>
        <v>8400</v>
      </c>
      <c r="EM328" s="172">
        <f t="shared" si="814"/>
        <v>8400</v>
      </c>
      <c r="EN328" s="172">
        <f t="shared" si="815"/>
        <v>8300</v>
      </c>
      <c r="EO328" s="172">
        <f t="shared" si="816"/>
        <v>8300</v>
      </c>
      <c r="EP328" s="172">
        <f t="shared" si="817"/>
        <v>8300</v>
      </c>
      <c r="EQ328" s="172">
        <f t="shared" si="818"/>
        <v>8300</v>
      </c>
      <c r="ER328" s="172">
        <f t="shared" si="819"/>
        <v>8300</v>
      </c>
      <c r="ES328" s="172">
        <f t="shared" si="820"/>
        <v>8200</v>
      </c>
      <c r="ET328" s="172">
        <f t="shared" si="821"/>
        <v>8200</v>
      </c>
      <c r="EU328" s="172">
        <f t="shared" si="822"/>
        <v>8200</v>
      </c>
      <c r="EV328" s="172">
        <f t="shared" si="823"/>
        <v>8200</v>
      </c>
      <c r="EW328" s="172">
        <f t="shared" si="824"/>
        <v>8200</v>
      </c>
      <c r="EX328" s="172">
        <f t="shared" si="825"/>
        <v>8200</v>
      </c>
      <c r="EZ328" s="171">
        <f t="shared" si="826"/>
        <v>8300</v>
      </c>
      <c r="FA328" s="172">
        <f t="shared" si="827"/>
        <v>8300</v>
      </c>
      <c r="FB328" s="172">
        <f t="shared" si="828"/>
        <v>8300</v>
      </c>
      <c r="FC328" s="172">
        <f t="shared" si="829"/>
        <v>8300</v>
      </c>
      <c r="FD328" s="172">
        <f t="shared" si="830"/>
        <v>8300</v>
      </c>
      <c r="FE328" s="172">
        <f t="shared" si="831"/>
        <v>8300</v>
      </c>
      <c r="FF328" s="172">
        <f t="shared" si="832"/>
        <v>8300</v>
      </c>
      <c r="FG328" s="172">
        <f t="shared" si="833"/>
        <v>8400</v>
      </c>
      <c r="FH328" s="172">
        <f t="shared" si="834"/>
        <v>8500</v>
      </c>
      <c r="FI328" s="172">
        <f t="shared" si="835"/>
        <v>8700</v>
      </c>
      <c r="FJ328" s="172">
        <f t="shared" si="836"/>
        <v>8700</v>
      </c>
      <c r="FK328" s="172">
        <f t="shared" si="837"/>
        <v>8500</v>
      </c>
      <c r="FL328" s="172">
        <f t="shared" si="838"/>
        <v>8500</v>
      </c>
      <c r="FM328" s="172">
        <f t="shared" si="839"/>
        <v>8400</v>
      </c>
      <c r="FN328" s="172">
        <f t="shared" si="840"/>
        <v>8400</v>
      </c>
      <c r="FO328" s="172">
        <f t="shared" si="841"/>
        <v>8400</v>
      </c>
      <c r="FP328" s="172">
        <f t="shared" si="842"/>
        <v>8400</v>
      </c>
      <c r="FQ328" s="172">
        <f t="shared" si="843"/>
        <v>8400</v>
      </c>
      <c r="FR328" s="172">
        <f t="shared" si="844"/>
        <v>8300</v>
      </c>
      <c r="FS328" s="172">
        <f t="shared" si="845"/>
        <v>8300</v>
      </c>
      <c r="FT328" s="172">
        <f t="shared" si="846"/>
        <v>8300</v>
      </c>
      <c r="FU328" s="172">
        <f t="shared" si="847"/>
        <v>8300</v>
      </c>
      <c r="FV328" s="172">
        <f t="shared" si="848"/>
        <v>8300</v>
      </c>
      <c r="FW328" s="172">
        <f t="shared" si="849"/>
        <v>8300</v>
      </c>
    </row>
    <row r="329" spans="3:179" ht="14.25" customHeight="1" x14ac:dyDescent="0.25">
      <c r="C329" s="132">
        <v>2044</v>
      </c>
      <c r="D329" s="14" t="s">
        <v>168</v>
      </c>
      <c r="E329" s="171">
        <f t="shared" si="850"/>
        <v>1387.49</v>
      </c>
      <c r="F329" s="172">
        <f t="shared" si="851"/>
        <v>1387.49</v>
      </c>
      <c r="G329" s="172">
        <f t="shared" si="852"/>
        <v>1387.49</v>
      </c>
      <c r="H329" s="172">
        <f t="shared" si="853"/>
        <v>1387.49</v>
      </c>
      <c r="I329" s="172">
        <f t="shared" si="854"/>
        <v>1387.49</v>
      </c>
      <c r="J329" s="172">
        <f t="shared" si="855"/>
        <v>1387.49</v>
      </c>
      <c r="K329" s="172">
        <f t="shared" si="856"/>
        <v>1387.49</v>
      </c>
      <c r="L329" s="172">
        <f t="shared" si="857"/>
        <v>1277.2333660493775</v>
      </c>
      <c r="M329" s="172">
        <f t="shared" si="858"/>
        <v>1200.7664133357077</v>
      </c>
      <c r="N329" s="172">
        <f t="shared" si="859"/>
        <v>1125.7258104379018</v>
      </c>
      <c r="O329" s="172">
        <f t="shared" si="860"/>
        <v>1041.170544128445</v>
      </c>
      <c r="P329" s="172">
        <f t="shared" si="861"/>
        <v>1103.7204030445851</v>
      </c>
      <c r="Q329" s="172">
        <f t="shared" si="862"/>
        <v>1174.7099199920151</v>
      </c>
      <c r="R329" s="172">
        <f t="shared" si="863"/>
        <v>1255.1644454470277</v>
      </c>
      <c r="S329" s="172">
        <f t="shared" si="864"/>
        <v>1321.29</v>
      </c>
      <c r="T329" s="172">
        <f t="shared" si="865"/>
        <v>1321.29</v>
      </c>
      <c r="U329" s="172">
        <f t="shared" si="866"/>
        <v>1321.29</v>
      </c>
      <c r="V329" s="172">
        <f t="shared" si="867"/>
        <v>1321.29</v>
      </c>
      <c r="W329" s="172">
        <f t="shared" si="868"/>
        <v>1387.49</v>
      </c>
      <c r="X329" s="172">
        <f t="shared" si="869"/>
        <v>1387.49</v>
      </c>
      <c r="Y329" s="172">
        <f t="shared" si="870"/>
        <v>1387.49</v>
      </c>
      <c r="Z329" s="172">
        <f t="shared" si="871"/>
        <v>1387.49</v>
      </c>
      <c r="AA329" s="172">
        <f t="shared" si="872"/>
        <v>1387.49</v>
      </c>
      <c r="AB329" s="172">
        <f t="shared" si="873"/>
        <v>1387.49</v>
      </c>
      <c r="AC329" s="176">
        <f xml:space="preserve"> SUM(E329:AB329) * 31</f>
        <v>976531.64797548717</v>
      </c>
      <c r="AD329" s="195"/>
      <c r="AE329" s="171">
        <f t="shared" si="874"/>
        <v>8210</v>
      </c>
      <c r="AF329" s="172">
        <f t="shared" si="875"/>
        <v>8210</v>
      </c>
      <c r="AG329" s="172">
        <f t="shared" si="876"/>
        <v>8210</v>
      </c>
      <c r="AH329" s="172">
        <f t="shared" si="877"/>
        <v>8210</v>
      </c>
      <c r="AI329" s="172">
        <f t="shared" si="878"/>
        <v>8210</v>
      </c>
      <c r="AJ329" s="172">
        <f t="shared" si="879"/>
        <v>8210</v>
      </c>
      <c r="AK329" s="172">
        <f t="shared" si="880"/>
        <v>8210</v>
      </c>
      <c r="AL329" s="172">
        <f t="shared" si="881"/>
        <v>8374.9330416091689</v>
      </c>
      <c r="AM329" s="172">
        <f t="shared" si="882"/>
        <v>8484.8035117447362</v>
      </c>
      <c r="AN329" s="172">
        <f t="shared" si="883"/>
        <v>8589.4013100537541</v>
      </c>
      <c r="AO329" s="172">
        <f t="shared" si="884"/>
        <v>8703.7707120594823</v>
      </c>
      <c r="AP329" s="172">
        <f t="shared" si="885"/>
        <v>8619.5089548268097</v>
      </c>
      <c r="AQ329" s="172">
        <f t="shared" si="886"/>
        <v>8521.470397480547</v>
      </c>
      <c r="AR329" s="172">
        <f t="shared" si="887"/>
        <v>8407.000946706512</v>
      </c>
      <c r="AS329" s="172">
        <f t="shared" si="888"/>
        <v>8310</v>
      </c>
      <c r="AT329" s="172">
        <f t="shared" si="889"/>
        <v>8310</v>
      </c>
      <c r="AU329" s="172">
        <f t="shared" si="890"/>
        <v>8310</v>
      </c>
      <c r="AV329" s="172">
        <f t="shared" si="891"/>
        <v>8310</v>
      </c>
      <c r="AW329" s="172">
        <f t="shared" si="892"/>
        <v>8210</v>
      </c>
      <c r="AX329" s="172">
        <f t="shared" si="893"/>
        <v>8210</v>
      </c>
      <c r="AY329" s="172">
        <f t="shared" si="894"/>
        <v>8210</v>
      </c>
      <c r="AZ329" s="172">
        <f t="shared" si="895"/>
        <v>8210</v>
      </c>
      <c r="BA329" s="172">
        <f t="shared" si="896"/>
        <v>8210</v>
      </c>
      <c r="BB329" s="172">
        <f t="shared" si="897"/>
        <v>8210</v>
      </c>
      <c r="BD329" s="189">
        <f xml:space="preserve">  'Generation Calculation'!CC316-'Bidders Proposed Renewables'!E291</f>
        <v>169</v>
      </c>
      <c r="BE329" s="190">
        <f xml:space="preserve">  'Generation Calculation'!CD316-'Bidders Proposed Renewables'!F291</f>
        <v>169</v>
      </c>
      <c r="BF329" s="190">
        <f xml:space="preserve">  'Generation Calculation'!CE316-'Bidders Proposed Renewables'!G291</f>
        <v>169</v>
      </c>
      <c r="BG329" s="190">
        <f xml:space="preserve">  'Generation Calculation'!CF316-'Bidders Proposed Renewables'!H291</f>
        <v>169</v>
      </c>
      <c r="BH329" s="190">
        <f xml:space="preserve">  'Generation Calculation'!CG316-'Bidders Proposed Renewables'!I291</f>
        <v>169</v>
      </c>
      <c r="BI329" s="190">
        <f xml:space="preserve">  'Generation Calculation'!CH316-'Bidders Proposed Renewables'!J291</f>
        <v>169</v>
      </c>
      <c r="BJ329" s="190">
        <f xml:space="preserve">  'Generation Calculation'!CI316-'Bidders Proposed Renewables'!K291</f>
        <v>169</v>
      </c>
      <c r="BK329" s="190">
        <f xml:space="preserve">  'Generation Calculation'!CJ316-'Bidders Proposed Renewables'!L291</f>
        <v>152.50669583908319</v>
      </c>
      <c r="BL329" s="190">
        <f xml:space="preserve">  'Generation Calculation'!CK316-'Bidders Proposed Renewables'!M291</f>
        <v>141.51964882552633</v>
      </c>
      <c r="BM329" s="190">
        <f xml:space="preserve">  'Generation Calculation'!CL316-'Bidders Proposed Renewables'!N291</f>
        <v>131.05986899462459</v>
      </c>
      <c r="BN329" s="190">
        <f xml:space="preserve">  'Generation Calculation'!CM316-'Bidders Proposed Renewables'!O291</f>
        <v>119.6229287940518</v>
      </c>
      <c r="BO329" s="190">
        <f xml:space="preserve">  'Generation Calculation'!CN316-'Bidders Proposed Renewables'!P291</f>
        <v>128.04910451731899</v>
      </c>
      <c r="BP329" s="190">
        <f xml:space="preserve">  'Generation Calculation'!CO316-'Bidders Proposed Renewables'!Q291</f>
        <v>137.85296025194538</v>
      </c>
      <c r="BQ329" s="190">
        <f xml:space="preserve">  'Generation Calculation'!CP316-'Bidders Proposed Renewables'!R291</f>
        <v>149.29990532934877</v>
      </c>
      <c r="BR329" s="190">
        <f xml:space="preserve">  'Generation Calculation'!CQ316-'Bidders Proposed Renewables'!S291</f>
        <v>159</v>
      </c>
      <c r="BS329" s="190">
        <f xml:space="preserve">  'Generation Calculation'!CR316-'Bidders Proposed Renewables'!T291</f>
        <v>159</v>
      </c>
      <c r="BT329" s="190">
        <f xml:space="preserve">  'Generation Calculation'!CS316-'Bidders Proposed Renewables'!U291</f>
        <v>159</v>
      </c>
      <c r="BU329" s="190">
        <f xml:space="preserve">  'Generation Calculation'!CT316-'Bidders Proposed Renewables'!V291</f>
        <v>159</v>
      </c>
      <c r="BV329" s="190">
        <f xml:space="preserve">  'Generation Calculation'!CU316-'Bidders Proposed Renewables'!W291</f>
        <v>169</v>
      </c>
      <c r="BW329" s="190">
        <f xml:space="preserve">  'Generation Calculation'!CV316-'Bidders Proposed Renewables'!X291</f>
        <v>169</v>
      </c>
      <c r="BX329" s="190">
        <f xml:space="preserve">  'Generation Calculation'!CW316-'Bidders Proposed Renewables'!Y291</f>
        <v>169</v>
      </c>
      <c r="BY329" s="190">
        <f xml:space="preserve">  'Generation Calculation'!CX316-'Bidders Proposed Renewables'!Z291</f>
        <v>169</v>
      </c>
      <c r="BZ329" s="190">
        <f xml:space="preserve">  'Generation Calculation'!CY316-'Bidders Proposed Renewables'!AA291</f>
        <v>169</v>
      </c>
      <c r="CA329" s="190">
        <f xml:space="preserve">  'Generation Calculation'!CZ316-'Bidders Proposed Renewables'!AB291</f>
        <v>169</v>
      </c>
      <c r="CC329" s="171">
        <f t="shared" si="898"/>
        <v>170</v>
      </c>
      <c r="CD329" s="172">
        <f t="shared" si="899"/>
        <v>170</v>
      </c>
      <c r="CE329" s="172">
        <f t="shared" si="900"/>
        <v>170</v>
      </c>
      <c r="CF329" s="172">
        <f t="shared" si="901"/>
        <v>170</v>
      </c>
      <c r="CG329" s="172">
        <f t="shared" si="902"/>
        <v>170</v>
      </c>
      <c r="CH329" s="172">
        <f t="shared" si="903"/>
        <v>170</v>
      </c>
      <c r="CI329" s="172">
        <f t="shared" si="904"/>
        <v>170</v>
      </c>
      <c r="CJ329" s="172">
        <f t="shared" si="905"/>
        <v>160</v>
      </c>
      <c r="CK329" s="172">
        <f t="shared" si="906"/>
        <v>150</v>
      </c>
      <c r="CL329" s="172">
        <f t="shared" si="907"/>
        <v>140</v>
      </c>
      <c r="CM329" s="172">
        <f t="shared" si="908"/>
        <v>120</v>
      </c>
      <c r="CN329" s="172">
        <f t="shared" si="909"/>
        <v>130</v>
      </c>
      <c r="CO329" s="172">
        <f t="shared" si="910"/>
        <v>140</v>
      </c>
      <c r="CP329" s="172">
        <f t="shared" si="911"/>
        <v>150</v>
      </c>
      <c r="CQ329" s="172">
        <f t="shared" si="912"/>
        <v>160</v>
      </c>
      <c r="CR329" s="172">
        <f t="shared" si="913"/>
        <v>160</v>
      </c>
      <c r="CS329" s="172">
        <f t="shared" si="914"/>
        <v>160</v>
      </c>
      <c r="CT329" s="172">
        <f t="shared" si="915"/>
        <v>160</v>
      </c>
      <c r="CU329" s="172">
        <f t="shared" si="916"/>
        <v>170</v>
      </c>
      <c r="CV329" s="172">
        <f t="shared" si="917"/>
        <v>170</v>
      </c>
      <c r="CW329" s="172">
        <f t="shared" si="918"/>
        <v>170</v>
      </c>
      <c r="CX329" s="172">
        <f t="shared" si="919"/>
        <v>170</v>
      </c>
      <c r="CY329" s="172">
        <f t="shared" si="920"/>
        <v>170</v>
      </c>
      <c r="CZ329" s="172">
        <f t="shared" si="921"/>
        <v>170</v>
      </c>
      <c r="DB329" s="171">
        <f t="shared" si="922"/>
        <v>160</v>
      </c>
      <c r="DC329" s="172">
        <f t="shared" si="923"/>
        <v>160</v>
      </c>
      <c r="DD329" s="172">
        <f t="shared" si="924"/>
        <v>160</v>
      </c>
      <c r="DE329" s="172">
        <f t="shared" si="925"/>
        <v>160</v>
      </c>
      <c r="DF329" s="172">
        <f t="shared" si="926"/>
        <v>160</v>
      </c>
      <c r="DG329" s="172">
        <f t="shared" si="927"/>
        <v>160</v>
      </c>
      <c r="DH329" s="172">
        <f t="shared" si="928"/>
        <v>160</v>
      </c>
      <c r="DI329" s="172">
        <f t="shared" si="929"/>
        <v>150</v>
      </c>
      <c r="DJ329" s="172">
        <f t="shared" si="930"/>
        <v>140</v>
      </c>
      <c r="DK329" s="172">
        <f t="shared" si="931"/>
        <v>130</v>
      </c>
      <c r="DL329" s="172">
        <f t="shared" si="932"/>
        <v>110.00000000000001</v>
      </c>
      <c r="DM329" s="172">
        <f t="shared" si="933"/>
        <v>120</v>
      </c>
      <c r="DN329" s="172">
        <f t="shared" si="934"/>
        <v>130</v>
      </c>
      <c r="DO329" s="172">
        <f t="shared" si="935"/>
        <v>140</v>
      </c>
      <c r="DP329" s="172">
        <f t="shared" si="936"/>
        <v>150</v>
      </c>
      <c r="DQ329" s="172">
        <f t="shared" si="937"/>
        <v>150</v>
      </c>
      <c r="DR329" s="172">
        <f t="shared" si="938"/>
        <v>150</v>
      </c>
      <c r="DS329" s="172">
        <f t="shared" si="939"/>
        <v>150</v>
      </c>
      <c r="DT329" s="172">
        <f t="shared" si="940"/>
        <v>160</v>
      </c>
      <c r="DU329" s="172">
        <f t="shared" si="941"/>
        <v>160</v>
      </c>
      <c r="DV329" s="172">
        <f t="shared" si="942"/>
        <v>160</v>
      </c>
      <c r="DW329" s="172">
        <f t="shared" si="943"/>
        <v>160</v>
      </c>
      <c r="DX329" s="172">
        <f t="shared" si="944"/>
        <v>160</v>
      </c>
      <c r="DY329" s="172">
        <f t="shared" si="945"/>
        <v>160</v>
      </c>
      <c r="EA329" s="171">
        <f t="shared" si="802"/>
        <v>8200</v>
      </c>
      <c r="EB329" s="172">
        <f t="shared" si="803"/>
        <v>8200</v>
      </c>
      <c r="EC329" s="172">
        <f t="shared" si="804"/>
        <v>8200</v>
      </c>
      <c r="ED329" s="172">
        <f t="shared" si="805"/>
        <v>8200</v>
      </c>
      <c r="EE329" s="172">
        <f t="shared" si="806"/>
        <v>8200</v>
      </c>
      <c r="EF329" s="172">
        <f t="shared" si="807"/>
        <v>8200</v>
      </c>
      <c r="EG329" s="172">
        <f t="shared" si="808"/>
        <v>8200</v>
      </c>
      <c r="EH329" s="172">
        <f t="shared" si="809"/>
        <v>8300</v>
      </c>
      <c r="EI329" s="172">
        <f t="shared" si="810"/>
        <v>8400</v>
      </c>
      <c r="EJ329" s="172">
        <f t="shared" si="811"/>
        <v>8500</v>
      </c>
      <c r="EK329" s="172">
        <f t="shared" si="812"/>
        <v>8700</v>
      </c>
      <c r="EL329" s="172">
        <f t="shared" si="813"/>
        <v>8600</v>
      </c>
      <c r="EM329" s="172">
        <f t="shared" si="814"/>
        <v>8500</v>
      </c>
      <c r="EN329" s="172">
        <f t="shared" si="815"/>
        <v>8400</v>
      </c>
      <c r="EO329" s="172">
        <f t="shared" si="816"/>
        <v>8300</v>
      </c>
      <c r="EP329" s="172">
        <f t="shared" si="817"/>
        <v>8300</v>
      </c>
      <c r="EQ329" s="172">
        <f t="shared" si="818"/>
        <v>8300</v>
      </c>
      <c r="ER329" s="172">
        <f t="shared" si="819"/>
        <v>8300</v>
      </c>
      <c r="ES329" s="172">
        <f t="shared" si="820"/>
        <v>8200</v>
      </c>
      <c r="ET329" s="172">
        <f t="shared" si="821"/>
        <v>8200</v>
      </c>
      <c r="EU329" s="172">
        <f t="shared" si="822"/>
        <v>8200</v>
      </c>
      <c r="EV329" s="172">
        <f t="shared" si="823"/>
        <v>8200</v>
      </c>
      <c r="EW329" s="172">
        <f t="shared" si="824"/>
        <v>8200</v>
      </c>
      <c r="EX329" s="172">
        <f t="shared" si="825"/>
        <v>8200</v>
      </c>
      <c r="EZ329" s="171">
        <f t="shared" si="826"/>
        <v>8300</v>
      </c>
      <c r="FA329" s="172">
        <f t="shared" si="827"/>
        <v>8300</v>
      </c>
      <c r="FB329" s="172">
        <f t="shared" si="828"/>
        <v>8300</v>
      </c>
      <c r="FC329" s="172">
        <f t="shared" si="829"/>
        <v>8300</v>
      </c>
      <c r="FD329" s="172">
        <f t="shared" si="830"/>
        <v>8300</v>
      </c>
      <c r="FE329" s="172">
        <f t="shared" si="831"/>
        <v>8300</v>
      </c>
      <c r="FF329" s="172">
        <f t="shared" si="832"/>
        <v>8300</v>
      </c>
      <c r="FG329" s="172">
        <f t="shared" si="833"/>
        <v>8400</v>
      </c>
      <c r="FH329" s="172">
        <f t="shared" si="834"/>
        <v>8500</v>
      </c>
      <c r="FI329" s="172">
        <f t="shared" si="835"/>
        <v>8600</v>
      </c>
      <c r="FJ329" s="172">
        <f t="shared" si="836"/>
        <v>8800</v>
      </c>
      <c r="FK329" s="172">
        <f t="shared" si="837"/>
        <v>8700</v>
      </c>
      <c r="FL329" s="172">
        <f t="shared" si="838"/>
        <v>8600</v>
      </c>
      <c r="FM329" s="172">
        <f t="shared" si="839"/>
        <v>8500</v>
      </c>
      <c r="FN329" s="172">
        <f t="shared" si="840"/>
        <v>8400</v>
      </c>
      <c r="FO329" s="172">
        <f t="shared" si="841"/>
        <v>8400</v>
      </c>
      <c r="FP329" s="172">
        <f t="shared" si="842"/>
        <v>8400</v>
      </c>
      <c r="FQ329" s="172">
        <f t="shared" si="843"/>
        <v>8400</v>
      </c>
      <c r="FR329" s="172">
        <f t="shared" si="844"/>
        <v>8300</v>
      </c>
      <c r="FS329" s="172">
        <f t="shared" si="845"/>
        <v>8300</v>
      </c>
      <c r="FT329" s="172">
        <f t="shared" si="846"/>
        <v>8300</v>
      </c>
      <c r="FU329" s="172">
        <f t="shared" si="847"/>
        <v>8300</v>
      </c>
      <c r="FV329" s="172">
        <f t="shared" si="848"/>
        <v>8300</v>
      </c>
      <c r="FW329" s="172">
        <f t="shared" si="849"/>
        <v>8300</v>
      </c>
    </row>
    <row r="330" spans="3:179" ht="14.25" customHeight="1" x14ac:dyDescent="0.25">
      <c r="C330" s="132">
        <v>2044</v>
      </c>
      <c r="D330" s="14" t="s">
        <v>169</v>
      </c>
      <c r="E330" s="171">
        <f t="shared" si="851"/>
        <v>1387.49</v>
      </c>
      <c r="F330" s="172">
        <f t="shared" si="851"/>
        <v>1387.49</v>
      </c>
      <c r="G330" s="172">
        <f t="shared" si="852"/>
        <v>1387.49</v>
      </c>
      <c r="H330" s="172">
        <f t="shared" si="853"/>
        <v>1387.49</v>
      </c>
      <c r="I330" s="172">
        <f t="shared" si="854"/>
        <v>1387.49</v>
      </c>
      <c r="J330" s="172">
        <f t="shared" si="855"/>
        <v>1387.49</v>
      </c>
      <c r="K330" s="172">
        <f t="shared" si="856"/>
        <v>1387.49</v>
      </c>
      <c r="L330" s="172">
        <f t="shared" si="857"/>
        <v>1321.29</v>
      </c>
      <c r="M330" s="172">
        <f t="shared" si="858"/>
        <v>1260.157685411303</v>
      </c>
      <c r="N330" s="172">
        <f t="shared" si="859"/>
        <v>1173.136808357923</v>
      </c>
      <c r="O330" s="172">
        <f t="shared" si="860"/>
        <v>1176.5705337286433</v>
      </c>
      <c r="P330" s="172">
        <f t="shared" si="861"/>
        <v>1294.9232911484678</v>
      </c>
      <c r="Q330" s="172">
        <f t="shared" si="862"/>
        <v>1321.29</v>
      </c>
      <c r="R330" s="172">
        <f t="shared" si="863"/>
        <v>1321.29</v>
      </c>
      <c r="S330" s="172">
        <f t="shared" si="864"/>
        <v>1321.29</v>
      </c>
      <c r="T330" s="172">
        <f t="shared" si="865"/>
        <v>1321.29</v>
      </c>
      <c r="U330" s="172">
        <f t="shared" si="866"/>
        <v>1321.29</v>
      </c>
      <c r="V330" s="172">
        <f t="shared" si="867"/>
        <v>1321.29</v>
      </c>
      <c r="W330" s="172">
        <f t="shared" si="868"/>
        <v>1387.49</v>
      </c>
      <c r="X330" s="172">
        <f t="shared" si="869"/>
        <v>1387.49</v>
      </c>
      <c r="Y330" s="172">
        <f t="shared" si="870"/>
        <v>1387.49</v>
      </c>
      <c r="Z330" s="172">
        <f t="shared" si="871"/>
        <v>1387.49</v>
      </c>
      <c r="AA330" s="172">
        <f t="shared" si="872"/>
        <v>1387.49</v>
      </c>
      <c r="AB330" s="172">
        <f t="shared" si="873"/>
        <v>1387.49</v>
      </c>
      <c r="AC330" s="176">
        <f xml:space="preserve"> SUM(E330:AB330) * 31</f>
        <v>997926.83787803689</v>
      </c>
      <c r="AD330" s="195"/>
      <c r="AE330" s="171">
        <f t="shared" si="874"/>
        <v>8210</v>
      </c>
      <c r="AF330" s="172">
        <f t="shared" si="875"/>
        <v>8210</v>
      </c>
      <c r="AG330" s="172">
        <f t="shared" si="876"/>
        <v>8210</v>
      </c>
      <c r="AH330" s="172">
        <f t="shared" si="877"/>
        <v>8210</v>
      </c>
      <c r="AI330" s="172">
        <f t="shared" si="878"/>
        <v>8210</v>
      </c>
      <c r="AJ330" s="172">
        <f t="shared" si="879"/>
        <v>8210</v>
      </c>
      <c r="AK330" s="172">
        <f t="shared" si="880"/>
        <v>8210</v>
      </c>
      <c r="AL330" s="172">
        <f t="shared" si="881"/>
        <v>8310</v>
      </c>
      <c r="AM330" s="172">
        <f t="shared" si="882"/>
        <v>8399.7714628489484</v>
      </c>
      <c r="AN330" s="172">
        <f t="shared" si="883"/>
        <v>8523.6720493661378</v>
      </c>
      <c r="AO330" s="172">
        <f t="shared" si="884"/>
        <v>8518.8646181542899</v>
      </c>
      <c r="AP330" s="172">
        <f t="shared" si="885"/>
        <v>8349.0097217447492</v>
      </c>
      <c r="AQ330" s="172">
        <f t="shared" si="886"/>
        <v>8310</v>
      </c>
      <c r="AR330" s="172">
        <f t="shared" si="887"/>
        <v>8310</v>
      </c>
      <c r="AS330" s="172">
        <f t="shared" si="888"/>
        <v>8310</v>
      </c>
      <c r="AT330" s="172">
        <f t="shared" si="889"/>
        <v>8310</v>
      </c>
      <c r="AU330" s="172">
        <f t="shared" si="890"/>
        <v>8310</v>
      </c>
      <c r="AV330" s="172">
        <f t="shared" si="891"/>
        <v>8310</v>
      </c>
      <c r="AW330" s="172">
        <f t="shared" si="892"/>
        <v>8210</v>
      </c>
      <c r="AX330" s="172">
        <f t="shared" si="893"/>
        <v>8210</v>
      </c>
      <c r="AY330" s="172">
        <f t="shared" si="894"/>
        <v>8210</v>
      </c>
      <c r="AZ330" s="172">
        <f t="shared" si="895"/>
        <v>8210</v>
      </c>
      <c r="BA330" s="172">
        <f t="shared" si="896"/>
        <v>8210</v>
      </c>
      <c r="BB330" s="172">
        <f t="shared" si="897"/>
        <v>8210</v>
      </c>
      <c r="BD330" s="189">
        <f xml:space="preserve">  'Generation Calculation'!CC317-'Bidders Proposed Renewables'!E292</f>
        <v>169</v>
      </c>
      <c r="BE330" s="190">
        <f xml:space="preserve">  'Generation Calculation'!CD317-'Bidders Proposed Renewables'!F292</f>
        <v>169</v>
      </c>
      <c r="BF330" s="190">
        <f xml:space="preserve">  'Generation Calculation'!CE317-'Bidders Proposed Renewables'!G292</f>
        <v>169</v>
      </c>
      <c r="BG330" s="190">
        <f xml:space="preserve">  'Generation Calculation'!CF317-'Bidders Proposed Renewables'!H292</f>
        <v>169</v>
      </c>
      <c r="BH330" s="190">
        <f xml:space="preserve">  'Generation Calculation'!CG317-'Bidders Proposed Renewables'!I292</f>
        <v>169</v>
      </c>
      <c r="BI330" s="190">
        <f xml:space="preserve">  'Generation Calculation'!CH317-'Bidders Proposed Renewables'!J292</f>
        <v>169</v>
      </c>
      <c r="BJ330" s="190">
        <f xml:space="preserve">  'Generation Calculation'!CI317-'Bidders Proposed Renewables'!K292</f>
        <v>169</v>
      </c>
      <c r="BK330" s="190">
        <f xml:space="preserve">  'Generation Calculation'!CJ317-'Bidders Proposed Renewables'!L292</f>
        <v>159</v>
      </c>
      <c r="BL330" s="190">
        <f xml:space="preserve">  'Generation Calculation'!CK317-'Bidders Proposed Renewables'!M292</f>
        <v>150.02285371510521</v>
      </c>
      <c r="BM330" s="190">
        <f xml:space="preserve">  'Generation Calculation'!CL317-'Bidders Proposed Renewables'!N292</f>
        <v>137.63279506338625</v>
      </c>
      <c r="BN330" s="190">
        <f xml:space="preserve">  'Generation Calculation'!CM317-'Bidders Proposed Renewables'!O292</f>
        <v>138.11353818457098</v>
      </c>
      <c r="BO330" s="190">
        <f xml:space="preserve">  'Generation Calculation'!CN317-'Bidders Proposed Renewables'!P292</f>
        <v>155.09902782552501</v>
      </c>
      <c r="BP330" s="190">
        <f xml:space="preserve">  'Generation Calculation'!CO317-'Bidders Proposed Renewables'!Q292</f>
        <v>159</v>
      </c>
      <c r="BQ330" s="190">
        <f xml:space="preserve">  'Generation Calculation'!CP317-'Bidders Proposed Renewables'!R292</f>
        <v>159</v>
      </c>
      <c r="BR330" s="190">
        <f xml:space="preserve">  'Generation Calculation'!CQ317-'Bidders Proposed Renewables'!S292</f>
        <v>159</v>
      </c>
      <c r="BS330" s="190">
        <f xml:space="preserve">  'Generation Calculation'!CR317-'Bidders Proposed Renewables'!T292</f>
        <v>159</v>
      </c>
      <c r="BT330" s="190">
        <f xml:space="preserve">  'Generation Calculation'!CS317-'Bidders Proposed Renewables'!U292</f>
        <v>159</v>
      </c>
      <c r="BU330" s="190">
        <f xml:space="preserve">  'Generation Calculation'!CT317-'Bidders Proposed Renewables'!V292</f>
        <v>159</v>
      </c>
      <c r="BV330" s="190">
        <f xml:space="preserve">  'Generation Calculation'!CU317-'Bidders Proposed Renewables'!W292</f>
        <v>169</v>
      </c>
      <c r="BW330" s="190">
        <f xml:space="preserve">  'Generation Calculation'!CV317-'Bidders Proposed Renewables'!X292</f>
        <v>169</v>
      </c>
      <c r="BX330" s="190">
        <f xml:space="preserve">  'Generation Calculation'!CW317-'Bidders Proposed Renewables'!Y292</f>
        <v>169</v>
      </c>
      <c r="BY330" s="190">
        <f xml:space="preserve">  'Generation Calculation'!CX317-'Bidders Proposed Renewables'!Z292</f>
        <v>169</v>
      </c>
      <c r="BZ330" s="190">
        <f xml:space="preserve">  'Generation Calculation'!CY317-'Bidders Proposed Renewables'!AA292</f>
        <v>169</v>
      </c>
      <c r="CA330" s="190">
        <f xml:space="preserve">  'Generation Calculation'!CZ317-'Bidders Proposed Renewables'!AB292</f>
        <v>169</v>
      </c>
      <c r="CC330" s="171">
        <f t="shared" si="898"/>
        <v>170</v>
      </c>
      <c r="CD330" s="172">
        <f t="shared" si="899"/>
        <v>170</v>
      </c>
      <c r="CE330" s="172">
        <f t="shared" si="900"/>
        <v>170</v>
      </c>
      <c r="CF330" s="172">
        <f t="shared" si="901"/>
        <v>170</v>
      </c>
      <c r="CG330" s="172">
        <f t="shared" si="902"/>
        <v>170</v>
      </c>
      <c r="CH330" s="172">
        <f t="shared" si="903"/>
        <v>170</v>
      </c>
      <c r="CI330" s="172">
        <f t="shared" si="904"/>
        <v>170</v>
      </c>
      <c r="CJ330" s="172">
        <f t="shared" si="905"/>
        <v>160</v>
      </c>
      <c r="CK330" s="172">
        <f t="shared" si="906"/>
        <v>160</v>
      </c>
      <c r="CL330" s="172">
        <f t="shared" si="907"/>
        <v>140</v>
      </c>
      <c r="CM330" s="172">
        <f t="shared" si="908"/>
        <v>140</v>
      </c>
      <c r="CN330" s="172">
        <f t="shared" si="909"/>
        <v>160</v>
      </c>
      <c r="CO330" s="172">
        <f t="shared" si="910"/>
        <v>160</v>
      </c>
      <c r="CP330" s="172">
        <f t="shared" si="911"/>
        <v>160</v>
      </c>
      <c r="CQ330" s="172">
        <f t="shared" si="912"/>
        <v>160</v>
      </c>
      <c r="CR330" s="172">
        <f t="shared" si="913"/>
        <v>160</v>
      </c>
      <c r="CS330" s="172">
        <f t="shared" si="914"/>
        <v>160</v>
      </c>
      <c r="CT330" s="172">
        <f t="shared" si="915"/>
        <v>160</v>
      </c>
      <c r="CU330" s="172">
        <f t="shared" si="916"/>
        <v>170</v>
      </c>
      <c r="CV330" s="172">
        <f t="shared" si="917"/>
        <v>170</v>
      </c>
      <c r="CW330" s="172">
        <f t="shared" si="918"/>
        <v>170</v>
      </c>
      <c r="CX330" s="172">
        <f t="shared" si="919"/>
        <v>170</v>
      </c>
      <c r="CY330" s="172">
        <f t="shared" si="920"/>
        <v>170</v>
      </c>
      <c r="CZ330" s="172">
        <f t="shared" si="921"/>
        <v>170</v>
      </c>
      <c r="DB330" s="171">
        <f t="shared" si="922"/>
        <v>160</v>
      </c>
      <c r="DC330" s="172">
        <f t="shared" si="923"/>
        <v>160</v>
      </c>
      <c r="DD330" s="172">
        <f t="shared" si="924"/>
        <v>160</v>
      </c>
      <c r="DE330" s="172">
        <f t="shared" si="925"/>
        <v>160</v>
      </c>
      <c r="DF330" s="172">
        <f t="shared" si="926"/>
        <v>160</v>
      </c>
      <c r="DG330" s="172">
        <f t="shared" si="927"/>
        <v>160</v>
      </c>
      <c r="DH330" s="172">
        <f t="shared" si="928"/>
        <v>160</v>
      </c>
      <c r="DI330" s="172">
        <f t="shared" si="929"/>
        <v>150</v>
      </c>
      <c r="DJ330" s="172">
        <f t="shared" si="930"/>
        <v>150</v>
      </c>
      <c r="DK330" s="172">
        <f t="shared" si="931"/>
        <v>130</v>
      </c>
      <c r="DL330" s="172">
        <f t="shared" si="932"/>
        <v>130</v>
      </c>
      <c r="DM330" s="172">
        <f t="shared" si="933"/>
        <v>150</v>
      </c>
      <c r="DN330" s="172">
        <f t="shared" si="934"/>
        <v>150</v>
      </c>
      <c r="DO330" s="172">
        <f t="shared" si="935"/>
        <v>150</v>
      </c>
      <c r="DP330" s="172">
        <f t="shared" si="936"/>
        <v>150</v>
      </c>
      <c r="DQ330" s="172">
        <f t="shared" si="937"/>
        <v>150</v>
      </c>
      <c r="DR330" s="172">
        <f t="shared" si="938"/>
        <v>150</v>
      </c>
      <c r="DS330" s="172">
        <f t="shared" si="939"/>
        <v>150</v>
      </c>
      <c r="DT330" s="172">
        <f t="shared" si="940"/>
        <v>160</v>
      </c>
      <c r="DU330" s="172">
        <f t="shared" si="941"/>
        <v>160</v>
      </c>
      <c r="DV330" s="172">
        <f t="shared" si="942"/>
        <v>160</v>
      </c>
      <c r="DW330" s="172">
        <f t="shared" si="943"/>
        <v>160</v>
      </c>
      <c r="DX330" s="172">
        <f t="shared" si="944"/>
        <v>160</v>
      </c>
      <c r="DY330" s="172">
        <f t="shared" si="945"/>
        <v>160</v>
      </c>
      <c r="EA330" s="171">
        <f t="shared" si="802"/>
        <v>8200</v>
      </c>
      <c r="EB330" s="172">
        <f t="shared" si="803"/>
        <v>8200</v>
      </c>
      <c r="EC330" s="172">
        <f t="shared" si="804"/>
        <v>8200</v>
      </c>
      <c r="ED330" s="172">
        <f t="shared" si="805"/>
        <v>8200</v>
      </c>
      <c r="EE330" s="172">
        <f t="shared" si="806"/>
        <v>8200</v>
      </c>
      <c r="EF330" s="172">
        <f t="shared" si="807"/>
        <v>8200</v>
      </c>
      <c r="EG330" s="172">
        <f t="shared" si="808"/>
        <v>8200</v>
      </c>
      <c r="EH330" s="172">
        <f t="shared" si="809"/>
        <v>8300</v>
      </c>
      <c r="EI330" s="172">
        <f t="shared" si="810"/>
        <v>8300</v>
      </c>
      <c r="EJ330" s="172">
        <f t="shared" si="811"/>
        <v>8500</v>
      </c>
      <c r="EK330" s="172">
        <f t="shared" si="812"/>
        <v>8500</v>
      </c>
      <c r="EL330" s="172">
        <f t="shared" si="813"/>
        <v>8300</v>
      </c>
      <c r="EM330" s="172">
        <f t="shared" si="814"/>
        <v>8300</v>
      </c>
      <c r="EN330" s="172">
        <f t="shared" si="815"/>
        <v>8300</v>
      </c>
      <c r="EO330" s="172">
        <f t="shared" si="816"/>
        <v>8300</v>
      </c>
      <c r="EP330" s="172">
        <f t="shared" si="817"/>
        <v>8300</v>
      </c>
      <c r="EQ330" s="172">
        <f t="shared" si="818"/>
        <v>8300</v>
      </c>
      <c r="ER330" s="172">
        <f t="shared" si="819"/>
        <v>8300</v>
      </c>
      <c r="ES330" s="172">
        <f t="shared" si="820"/>
        <v>8200</v>
      </c>
      <c r="ET330" s="172">
        <f t="shared" si="821"/>
        <v>8200</v>
      </c>
      <c r="EU330" s="172">
        <f t="shared" si="822"/>
        <v>8200</v>
      </c>
      <c r="EV330" s="172">
        <f t="shared" si="823"/>
        <v>8200</v>
      </c>
      <c r="EW330" s="172">
        <f t="shared" si="824"/>
        <v>8200</v>
      </c>
      <c r="EX330" s="172">
        <f t="shared" si="825"/>
        <v>8200</v>
      </c>
      <c r="EZ330" s="171">
        <f t="shared" si="826"/>
        <v>8300</v>
      </c>
      <c r="FA330" s="172">
        <f t="shared" si="827"/>
        <v>8300</v>
      </c>
      <c r="FB330" s="172">
        <f t="shared" si="828"/>
        <v>8300</v>
      </c>
      <c r="FC330" s="172">
        <f t="shared" si="829"/>
        <v>8300</v>
      </c>
      <c r="FD330" s="172">
        <f t="shared" si="830"/>
        <v>8300</v>
      </c>
      <c r="FE330" s="172">
        <f t="shared" si="831"/>
        <v>8300</v>
      </c>
      <c r="FF330" s="172">
        <f t="shared" si="832"/>
        <v>8300</v>
      </c>
      <c r="FG330" s="172">
        <f t="shared" si="833"/>
        <v>8400</v>
      </c>
      <c r="FH330" s="172">
        <f t="shared" si="834"/>
        <v>8400</v>
      </c>
      <c r="FI330" s="172">
        <f t="shared" si="835"/>
        <v>8600</v>
      </c>
      <c r="FJ330" s="172">
        <f t="shared" si="836"/>
        <v>8600</v>
      </c>
      <c r="FK330" s="172">
        <f t="shared" si="837"/>
        <v>8400</v>
      </c>
      <c r="FL330" s="172">
        <f t="shared" si="838"/>
        <v>8400</v>
      </c>
      <c r="FM330" s="172">
        <f t="shared" si="839"/>
        <v>8400</v>
      </c>
      <c r="FN330" s="172">
        <f t="shared" si="840"/>
        <v>8400</v>
      </c>
      <c r="FO330" s="172">
        <f t="shared" si="841"/>
        <v>8400</v>
      </c>
      <c r="FP330" s="172">
        <f t="shared" si="842"/>
        <v>8400</v>
      </c>
      <c r="FQ330" s="172">
        <f t="shared" si="843"/>
        <v>8400</v>
      </c>
      <c r="FR330" s="172">
        <f t="shared" si="844"/>
        <v>8300</v>
      </c>
      <c r="FS330" s="172">
        <f t="shared" si="845"/>
        <v>8300</v>
      </c>
      <c r="FT330" s="172">
        <f t="shared" si="846"/>
        <v>8300</v>
      </c>
      <c r="FU330" s="172">
        <f t="shared" si="847"/>
        <v>8300</v>
      </c>
      <c r="FV330" s="172">
        <f t="shared" si="848"/>
        <v>8300</v>
      </c>
      <c r="FW330" s="172">
        <f t="shared" si="849"/>
        <v>8300</v>
      </c>
    </row>
    <row r="331" spans="3:179" ht="14.25" customHeight="1" x14ac:dyDescent="0.25">
      <c r="C331" s="132">
        <v>2044</v>
      </c>
      <c r="D331" s="14" t="s">
        <v>170</v>
      </c>
      <c r="E331" s="171">
        <f t="shared" si="850"/>
        <v>1387.49</v>
      </c>
      <c r="F331" s="172">
        <f t="shared" si="851"/>
        <v>1387.49</v>
      </c>
      <c r="G331" s="172">
        <f t="shared" si="852"/>
        <v>1387.49</v>
      </c>
      <c r="H331" s="172">
        <f t="shared" si="853"/>
        <v>1387.49</v>
      </c>
      <c r="I331" s="172">
        <f t="shared" si="854"/>
        <v>1387.49</v>
      </c>
      <c r="J331" s="172">
        <f t="shared" si="855"/>
        <v>1387.49</v>
      </c>
      <c r="K331" s="172">
        <f t="shared" si="856"/>
        <v>1387.49</v>
      </c>
      <c r="L331" s="172">
        <f t="shared" si="857"/>
        <v>1321.29</v>
      </c>
      <c r="M331" s="172">
        <f t="shared" si="858"/>
        <v>1321.29</v>
      </c>
      <c r="N331" s="172">
        <f t="shared" si="859"/>
        <v>1264.7861813889529</v>
      </c>
      <c r="O331" s="172">
        <f t="shared" si="860"/>
        <v>1230.3079329598497</v>
      </c>
      <c r="P331" s="172">
        <f t="shared" si="861"/>
        <v>1273.2331616642421</v>
      </c>
      <c r="Q331" s="172">
        <f t="shared" si="862"/>
        <v>1278.7285279608502</v>
      </c>
      <c r="R331" s="172">
        <f t="shared" si="863"/>
        <v>1321.29</v>
      </c>
      <c r="S331" s="172">
        <f t="shared" si="864"/>
        <v>1321.29</v>
      </c>
      <c r="T331" s="172">
        <f t="shared" si="865"/>
        <v>1321.29</v>
      </c>
      <c r="U331" s="172">
        <f t="shared" si="866"/>
        <v>1321.29</v>
      </c>
      <c r="V331" s="172">
        <f t="shared" si="867"/>
        <v>1321.29</v>
      </c>
      <c r="W331" s="172">
        <f t="shared" si="868"/>
        <v>1387.49</v>
      </c>
      <c r="X331" s="172">
        <f t="shared" si="869"/>
        <v>1387.49</v>
      </c>
      <c r="Y331" s="172">
        <f t="shared" si="870"/>
        <v>1387.49</v>
      </c>
      <c r="Z331" s="172">
        <f t="shared" si="871"/>
        <v>1387.49</v>
      </c>
      <c r="AA331" s="172">
        <f t="shared" si="872"/>
        <v>1387.49</v>
      </c>
      <c r="AB331" s="172">
        <f t="shared" si="873"/>
        <v>1387.49</v>
      </c>
      <c r="AC331" s="176">
        <f xml:space="preserve"> SUM(E331:AB331) * 30</f>
        <v>970003.67411921732</v>
      </c>
      <c r="AD331" s="195"/>
      <c r="AE331" s="171">
        <f t="shared" si="874"/>
        <v>8210</v>
      </c>
      <c r="AF331" s="172">
        <f t="shared" si="875"/>
        <v>8210</v>
      </c>
      <c r="AG331" s="172">
        <f t="shared" si="876"/>
        <v>8210</v>
      </c>
      <c r="AH331" s="172">
        <f t="shared" si="877"/>
        <v>8210</v>
      </c>
      <c r="AI331" s="172">
        <f t="shared" si="878"/>
        <v>8210</v>
      </c>
      <c r="AJ331" s="172">
        <f t="shared" si="879"/>
        <v>8210</v>
      </c>
      <c r="AK331" s="172">
        <f t="shared" si="880"/>
        <v>8210</v>
      </c>
      <c r="AL331" s="172">
        <f t="shared" si="881"/>
        <v>8310</v>
      </c>
      <c r="AM331" s="172">
        <f t="shared" si="882"/>
        <v>8310</v>
      </c>
      <c r="AN331" s="172">
        <f t="shared" si="883"/>
        <v>8393.0565179953792</v>
      </c>
      <c r="AO331" s="172">
        <f t="shared" si="884"/>
        <v>8442.7669075392787</v>
      </c>
      <c r="AP331" s="172">
        <f t="shared" si="885"/>
        <v>8380.7678999544078</v>
      </c>
      <c r="AQ331" s="172">
        <f t="shared" si="886"/>
        <v>8372.7495848208782</v>
      </c>
      <c r="AR331" s="172">
        <f t="shared" si="887"/>
        <v>8310</v>
      </c>
      <c r="AS331" s="172">
        <f t="shared" si="888"/>
        <v>8310</v>
      </c>
      <c r="AT331" s="172">
        <f t="shared" si="889"/>
        <v>8310</v>
      </c>
      <c r="AU331" s="172">
        <f t="shared" si="890"/>
        <v>8310</v>
      </c>
      <c r="AV331" s="172">
        <f t="shared" si="891"/>
        <v>8310</v>
      </c>
      <c r="AW331" s="172">
        <f t="shared" si="892"/>
        <v>8210</v>
      </c>
      <c r="AX331" s="172">
        <f t="shared" si="893"/>
        <v>8210</v>
      </c>
      <c r="AY331" s="172">
        <f t="shared" si="894"/>
        <v>8210</v>
      </c>
      <c r="AZ331" s="172">
        <f t="shared" si="895"/>
        <v>8210</v>
      </c>
      <c r="BA331" s="172">
        <f t="shared" si="896"/>
        <v>8210</v>
      </c>
      <c r="BB331" s="172">
        <f t="shared" si="897"/>
        <v>8210</v>
      </c>
      <c r="BD331" s="189">
        <f xml:space="preserve">  'Generation Calculation'!CC318-'Bidders Proposed Renewables'!E293</f>
        <v>169</v>
      </c>
      <c r="BE331" s="190">
        <f xml:space="preserve">  'Generation Calculation'!CD318-'Bidders Proposed Renewables'!F293</f>
        <v>169</v>
      </c>
      <c r="BF331" s="190">
        <f xml:space="preserve">  'Generation Calculation'!CE318-'Bidders Proposed Renewables'!G293</f>
        <v>169</v>
      </c>
      <c r="BG331" s="190">
        <f xml:space="preserve">  'Generation Calculation'!CF318-'Bidders Proposed Renewables'!H293</f>
        <v>169</v>
      </c>
      <c r="BH331" s="190">
        <f xml:space="preserve">  'Generation Calculation'!CG318-'Bidders Proposed Renewables'!I293</f>
        <v>169</v>
      </c>
      <c r="BI331" s="190">
        <f xml:space="preserve">  'Generation Calculation'!CH318-'Bidders Proposed Renewables'!J293</f>
        <v>169</v>
      </c>
      <c r="BJ331" s="190">
        <f xml:space="preserve">  'Generation Calculation'!CI318-'Bidders Proposed Renewables'!K293</f>
        <v>169</v>
      </c>
      <c r="BK331" s="190">
        <f xml:space="preserve">  'Generation Calculation'!CJ318-'Bidders Proposed Renewables'!L293</f>
        <v>159</v>
      </c>
      <c r="BL331" s="190">
        <f xml:space="preserve">  'Generation Calculation'!CK318-'Bidders Proposed Renewables'!M293</f>
        <v>159</v>
      </c>
      <c r="BM331" s="190">
        <f xml:space="preserve">  'Generation Calculation'!CL318-'Bidders Proposed Renewables'!N293</f>
        <v>150.694348200462</v>
      </c>
      <c r="BN331" s="190">
        <f xml:space="preserve">  'Generation Calculation'!CM318-'Bidders Proposed Renewables'!O293</f>
        <v>145.72330924607206</v>
      </c>
      <c r="BO331" s="190">
        <f xml:space="preserve">  'Generation Calculation'!CN318-'Bidders Proposed Renewables'!P293</f>
        <v>151.92321000455922</v>
      </c>
      <c r="BP331" s="190">
        <f xml:space="preserve">  'Generation Calculation'!CO318-'Bidders Proposed Renewables'!Q293</f>
        <v>152.72504151791213</v>
      </c>
      <c r="BQ331" s="190">
        <f xml:space="preserve">  'Generation Calculation'!CP318-'Bidders Proposed Renewables'!R293</f>
        <v>159</v>
      </c>
      <c r="BR331" s="190">
        <f xml:space="preserve">  'Generation Calculation'!CQ318-'Bidders Proposed Renewables'!S293</f>
        <v>159</v>
      </c>
      <c r="BS331" s="190">
        <f xml:space="preserve">  'Generation Calculation'!CR318-'Bidders Proposed Renewables'!T293</f>
        <v>159</v>
      </c>
      <c r="BT331" s="190">
        <f xml:space="preserve">  'Generation Calculation'!CS318-'Bidders Proposed Renewables'!U293</f>
        <v>159</v>
      </c>
      <c r="BU331" s="190">
        <f xml:space="preserve">  'Generation Calculation'!CT318-'Bidders Proposed Renewables'!V293</f>
        <v>159</v>
      </c>
      <c r="BV331" s="190">
        <f xml:space="preserve">  'Generation Calculation'!CU318-'Bidders Proposed Renewables'!W293</f>
        <v>169</v>
      </c>
      <c r="BW331" s="190">
        <f xml:space="preserve">  'Generation Calculation'!CV318-'Bidders Proposed Renewables'!X293</f>
        <v>169</v>
      </c>
      <c r="BX331" s="190">
        <f xml:space="preserve">  'Generation Calculation'!CW318-'Bidders Proposed Renewables'!Y293</f>
        <v>169</v>
      </c>
      <c r="BY331" s="190">
        <f xml:space="preserve">  'Generation Calculation'!CX318-'Bidders Proposed Renewables'!Z293</f>
        <v>169</v>
      </c>
      <c r="BZ331" s="190">
        <f xml:space="preserve">  'Generation Calculation'!CY318-'Bidders Proposed Renewables'!AA293</f>
        <v>169</v>
      </c>
      <c r="CA331" s="190">
        <f xml:space="preserve">  'Generation Calculation'!CZ318-'Bidders Proposed Renewables'!AB293</f>
        <v>169</v>
      </c>
      <c r="CC331" s="171">
        <f t="shared" si="898"/>
        <v>170</v>
      </c>
      <c r="CD331" s="172">
        <f t="shared" si="899"/>
        <v>170</v>
      </c>
      <c r="CE331" s="172">
        <f t="shared" si="900"/>
        <v>170</v>
      </c>
      <c r="CF331" s="172">
        <f t="shared" si="901"/>
        <v>170</v>
      </c>
      <c r="CG331" s="172">
        <f t="shared" si="902"/>
        <v>170</v>
      </c>
      <c r="CH331" s="172">
        <f t="shared" si="903"/>
        <v>170</v>
      </c>
      <c r="CI331" s="172">
        <f t="shared" si="904"/>
        <v>170</v>
      </c>
      <c r="CJ331" s="172">
        <f t="shared" si="905"/>
        <v>160</v>
      </c>
      <c r="CK331" s="172">
        <f t="shared" si="906"/>
        <v>160</v>
      </c>
      <c r="CL331" s="172">
        <f t="shared" si="907"/>
        <v>160</v>
      </c>
      <c r="CM331" s="172">
        <f t="shared" si="908"/>
        <v>150</v>
      </c>
      <c r="CN331" s="172">
        <f t="shared" si="909"/>
        <v>160</v>
      </c>
      <c r="CO331" s="172">
        <f t="shared" si="910"/>
        <v>160</v>
      </c>
      <c r="CP331" s="172">
        <f t="shared" si="911"/>
        <v>160</v>
      </c>
      <c r="CQ331" s="172">
        <f t="shared" si="912"/>
        <v>160</v>
      </c>
      <c r="CR331" s="172">
        <f t="shared" si="913"/>
        <v>160</v>
      </c>
      <c r="CS331" s="172">
        <f t="shared" si="914"/>
        <v>160</v>
      </c>
      <c r="CT331" s="172">
        <f t="shared" si="915"/>
        <v>160</v>
      </c>
      <c r="CU331" s="172">
        <f t="shared" si="916"/>
        <v>170</v>
      </c>
      <c r="CV331" s="172">
        <f t="shared" si="917"/>
        <v>170</v>
      </c>
      <c r="CW331" s="172">
        <f t="shared" si="918"/>
        <v>170</v>
      </c>
      <c r="CX331" s="172">
        <f t="shared" si="919"/>
        <v>170</v>
      </c>
      <c r="CY331" s="172">
        <f t="shared" si="920"/>
        <v>170</v>
      </c>
      <c r="CZ331" s="172">
        <f t="shared" si="921"/>
        <v>170</v>
      </c>
      <c r="DB331" s="171">
        <f t="shared" si="922"/>
        <v>160</v>
      </c>
      <c r="DC331" s="172">
        <f t="shared" si="923"/>
        <v>160</v>
      </c>
      <c r="DD331" s="172">
        <f t="shared" si="924"/>
        <v>160</v>
      </c>
      <c r="DE331" s="172">
        <f t="shared" si="925"/>
        <v>160</v>
      </c>
      <c r="DF331" s="172">
        <f t="shared" si="926"/>
        <v>160</v>
      </c>
      <c r="DG331" s="172">
        <f t="shared" si="927"/>
        <v>160</v>
      </c>
      <c r="DH331" s="172">
        <f t="shared" si="928"/>
        <v>160</v>
      </c>
      <c r="DI331" s="172">
        <f t="shared" si="929"/>
        <v>150</v>
      </c>
      <c r="DJ331" s="172">
        <f t="shared" si="930"/>
        <v>150</v>
      </c>
      <c r="DK331" s="172">
        <f t="shared" si="931"/>
        <v>150</v>
      </c>
      <c r="DL331" s="172">
        <f t="shared" si="932"/>
        <v>140</v>
      </c>
      <c r="DM331" s="172">
        <f t="shared" si="933"/>
        <v>150</v>
      </c>
      <c r="DN331" s="172">
        <f t="shared" si="934"/>
        <v>150</v>
      </c>
      <c r="DO331" s="172">
        <f t="shared" si="935"/>
        <v>150</v>
      </c>
      <c r="DP331" s="172">
        <f t="shared" si="936"/>
        <v>150</v>
      </c>
      <c r="DQ331" s="172">
        <f t="shared" si="937"/>
        <v>150</v>
      </c>
      <c r="DR331" s="172">
        <f t="shared" si="938"/>
        <v>150</v>
      </c>
      <c r="DS331" s="172">
        <f t="shared" si="939"/>
        <v>150</v>
      </c>
      <c r="DT331" s="172">
        <f t="shared" si="940"/>
        <v>160</v>
      </c>
      <c r="DU331" s="172">
        <f t="shared" si="941"/>
        <v>160</v>
      </c>
      <c r="DV331" s="172">
        <f t="shared" si="942"/>
        <v>160</v>
      </c>
      <c r="DW331" s="172">
        <f t="shared" si="943"/>
        <v>160</v>
      </c>
      <c r="DX331" s="172">
        <f t="shared" si="944"/>
        <v>160</v>
      </c>
      <c r="DY331" s="172">
        <f t="shared" si="945"/>
        <v>160</v>
      </c>
      <c r="EA331" s="171">
        <f t="shared" si="802"/>
        <v>8200</v>
      </c>
      <c r="EB331" s="172">
        <f t="shared" si="803"/>
        <v>8200</v>
      </c>
      <c r="EC331" s="172">
        <f t="shared" si="804"/>
        <v>8200</v>
      </c>
      <c r="ED331" s="172">
        <f t="shared" si="805"/>
        <v>8200</v>
      </c>
      <c r="EE331" s="172">
        <f t="shared" si="806"/>
        <v>8200</v>
      </c>
      <c r="EF331" s="172">
        <f t="shared" si="807"/>
        <v>8200</v>
      </c>
      <c r="EG331" s="172">
        <f t="shared" si="808"/>
        <v>8200</v>
      </c>
      <c r="EH331" s="172">
        <f t="shared" si="809"/>
        <v>8300</v>
      </c>
      <c r="EI331" s="172">
        <f t="shared" si="810"/>
        <v>8300</v>
      </c>
      <c r="EJ331" s="172">
        <f t="shared" si="811"/>
        <v>8300</v>
      </c>
      <c r="EK331" s="172">
        <f t="shared" si="812"/>
        <v>8400</v>
      </c>
      <c r="EL331" s="172">
        <f t="shared" si="813"/>
        <v>8300</v>
      </c>
      <c r="EM331" s="172">
        <f t="shared" si="814"/>
        <v>8300</v>
      </c>
      <c r="EN331" s="172">
        <f t="shared" si="815"/>
        <v>8300</v>
      </c>
      <c r="EO331" s="172">
        <f t="shared" si="816"/>
        <v>8300</v>
      </c>
      <c r="EP331" s="172">
        <f t="shared" si="817"/>
        <v>8300</v>
      </c>
      <c r="EQ331" s="172">
        <f t="shared" si="818"/>
        <v>8300</v>
      </c>
      <c r="ER331" s="172">
        <f t="shared" si="819"/>
        <v>8300</v>
      </c>
      <c r="ES331" s="172">
        <f t="shared" si="820"/>
        <v>8200</v>
      </c>
      <c r="ET331" s="172">
        <f t="shared" si="821"/>
        <v>8200</v>
      </c>
      <c r="EU331" s="172">
        <f t="shared" si="822"/>
        <v>8200</v>
      </c>
      <c r="EV331" s="172">
        <f t="shared" si="823"/>
        <v>8200</v>
      </c>
      <c r="EW331" s="172">
        <f t="shared" si="824"/>
        <v>8200</v>
      </c>
      <c r="EX331" s="172">
        <f t="shared" si="825"/>
        <v>8200</v>
      </c>
      <c r="EZ331" s="171">
        <f t="shared" si="826"/>
        <v>8300</v>
      </c>
      <c r="FA331" s="172">
        <f t="shared" si="827"/>
        <v>8300</v>
      </c>
      <c r="FB331" s="172">
        <f t="shared" si="828"/>
        <v>8300</v>
      </c>
      <c r="FC331" s="172">
        <f t="shared" si="829"/>
        <v>8300</v>
      </c>
      <c r="FD331" s="172">
        <f t="shared" si="830"/>
        <v>8300</v>
      </c>
      <c r="FE331" s="172">
        <f t="shared" si="831"/>
        <v>8300</v>
      </c>
      <c r="FF331" s="172">
        <f t="shared" si="832"/>
        <v>8300</v>
      </c>
      <c r="FG331" s="172">
        <f t="shared" si="833"/>
        <v>8400</v>
      </c>
      <c r="FH331" s="172">
        <f t="shared" si="834"/>
        <v>8400</v>
      </c>
      <c r="FI331" s="172">
        <f t="shared" si="835"/>
        <v>8400</v>
      </c>
      <c r="FJ331" s="172">
        <f t="shared" si="836"/>
        <v>8500</v>
      </c>
      <c r="FK331" s="172">
        <f t="shared" si="837"/>
        <v>8400</v>
      </c>
      <c r="FL331" s="172">
        <f t="shared" si="838"/>
        <v>8400</v>
      </c>
      <c r="FM331" s="172">
        <f t="shared" si="839"/>
        <v>8400</v>
      </c>
      <c r="FN331" s="172">
        <f t="shared" si="840"/>
        <v>8400</v>
      </c>
      <c r="FO331" s="172">
        <f t="shared" si="841"/>
        <v>8400</v>
      </c>
      <c r="FP331" s="172">
        <f t="shared" si="842"/>
        <v>8400</v>
      </c>
      <c r="FQ331" s="172">
        <f t="shared" si="843"/>
        <v>8400</v>
      </c>
      <c r="FR331" s="172">
        <f t="shared" si="844"/>
        <v>8300</v>
      </c>
      <c r="FS331" s="172">
        <f t="shared" si="845"/>
        <v>8300</v>
      </c>
      <c r="FT331" s="172">
        <f t="shared" si="846"/>
        <v>8300</v>
      </c>
      <c r="FU331" s="172">
        <f t="shared" si="847"/>
        <v>8300</v>
      </c>
      <c r="FV331" s="172">
        <f t="shared" si="848"/>
        <v>8300</v>
      </c>
      <c r="FW331" s="172">
        <f t="shared" si="849"/>
        <v>8300</v>
      </c>
    </row>
    <row r="332" spans="3:179" ht="14.25" customHeight="1" x14ac:dyDescent="0.25">
      <c r="C332" s="132">
        <v>2044</v>
      </c>
      <c r="D332" s="14" t="s">
        <v>171</v>
      </c>
      <c r="E332" s="171">
        <f t="shared" si="850"/>
        <v>1387.49</v>
      </c>
      <c r="F332" s="172">
        <f t="shared" si="851"/>
        <v>1387.49</v>
      </c>
      <c r="G332" s="172">
        <f t="shared" si="852"/>
        <v>1387.49</v>
      </c>
      <c r="H332" s="172">
        <f t="shared" si="853"/>
        <v>1387.49</v>
      </c>
      <c r="I332" s="172">
        <f t="shared" si="854"/>
        <v>1387.49</v>
      </c>
      <c r="J332" s="172">
        <f t="shared" si="855"/>
        <v>1387.49</v>
      </c>
      <c r="K332" s="172">
        <f t="shared" si="856"/>
        <v>1387.49</v>
      </c>
      <c r="L332" s="172">
        <f t="shared" si="857"/>
        <v>1321.29</v>
      </c>
      <c r="M332" s="172">
        <f t="shared" si="858"/>
        <v>1288.1627311660757</v>
      </c>
      <c r="N332" s="172">
        <f t="shared" si="859"/>
        <v>1169.4967332530591</v>
      </c>
      <c r="O332" s="172">
        <f t="shared" si="860"/>
        <v>1195.2728225910901</v>
      </c>
      <c r="P332" s="172">
        <f t="shared" si="861"/>
        <v>1222.082232015862</v>
      </c>
      <c r="Q332" s="172">
        <f t="shared" si="862"/>
        <v>1271.5812331506079</v>
      </c>
      <c r="R332" s="172">
        <f t="shared" si="863"/>
        <v>1321.29</v>
      </c>
      <c r="S332" s="172">
        <f t="shared" si="864"/>
        <v>1321.29</v>
      </c>
      <c r="T332" s="172">
        <f t="shared" si="865"/>
        <v>1321.29</v>
      </c>
      <c r="U332" s="172">
        <f t="shared" si="866"/>
        <v>1321.29</v>
      </c>
      <c r="V332" s="172">
        <f t="shared" si="867"/>
        <v>1321.29</v>
      </c>
      <c r="W332" s="172">
        <f t="shared" si="868"/>
        <v>1387.49</v>
      </c>
      <c r="X332" s="172">
        <f t="shared" si="869"/>
        <v>1387.49</v>
      </c>
      <c r="Y332" s="172">
        <f t="shared" si="870"/>
        <v>1387.49</v>
      </c>
      <c r="Z332" s="172">
        <f t="shared" si="871"/>
        <v>1387.49</v>
      </c>
      <c r="AA332" s="172">
        <f t="shared" si="872"/>
        <v>1387.49</v>
      </c>
      <c r="AB332" s="172">
        <f t="shared" si="873"/>
        <v>1387.49</v>
      </c>
      <c r="AC332" s="176">
        <f xml:space="preserve"> SUM(E332:AB332) * 31</f>
        <v>995462.87831747811</v>
      </c>
      <c r="AD332" s="195"/>
      <c r="AE332" s="171">
        <f t="shared" si="874"/>
        <v>8210</v>
      </c>
      <c r="AF332" s="172">
        <f t="shared" si="875"/>
        <v>8210</v>
      </c>
      <c r="AG332" s="172">
        <f t="shared" si="876"/>
        <v>8210</v>
      </c>
      <c r="AH332" s="172">
        <f t="shared" si="877"/>
        <v>8210</v>
      </c>
      <c r="AI332" s="172">
        <f t="shared" si="878"/>
        <v>8210</v>
      </c>
      <c r="AJ332" s="172">
        <f t="shared" si="879"/>
        <v>8210</v>
      </c>
      <c r="AK332" s="172">
        <f t="shared" si="880"/>
        <v>8210</v>
      </c>
      <c r="AL332" s="172">
        <f t="shared" si="881"/>
        <v>8310</v>
      </c>
      <c r="AM332" s="172">
        <f t="shared" si="882"/>
        <v>8358.9401121667197</v>
      </c>
      <c r="AN332" s="172">
        <f t="shared" si="883"/>
        <v>8528.7613314482714</v>
      </c>
      <c r="AO332" s="172">
        <f t="shared" si="884"/>
        <v>8492.5657049783986</v>
      </c>
      <c r="AP332" s="172">
        <f t="shared" si="885"/>
        <v>8454.5224610268051</v>
      </c>
      <c r="AQ332" s="172">
        <f t="shared" si="886"/>
        <v>8383.1745758836551</v>
      </c>
      <c r="AR332" s="172">
        <f t="shared" si="887"/>
        <v>8310</v>
      </c>
      <c r="AS332" s="172">
        <f t="shared" si="888"/>
        <v>8310</v>
      </c>
      <c r="AT332" s="172">
        <f t="shared" si="889"/>
        <v>8310</v>
      </c>
      <c r="AU332" s="172">
        <f t="shared" si="890"/>
        <v>8310</v>
      </c>
      <c r="AV332" s="172">
        <f t="shared" si="891"/>
        <v>8310</v>
      </c>
      <c r="AW332" s="172">
        <f t="shared" si="892"/>
        <v>8210</v>
      </c>
      <c r="AX332" s="172">
        <f t="shared" si="893"/>
        <v>8210</v>
      </c>
      <c r="AY332" s="172">
        <f t="shared" si="894"/>
        <v>8210</v>
      </c>
      <c r="AZ332" s="172">
        <f t="shared" si="895"/>
        <v>8210</v>
      </c>
      <c r="BA332" s="172">
        <f t="shared" si="896"/>
        <v>8210</v>
      </c>
      <c r="BB332" s="172">
        <f t="shared" si="897"/>
        <v>8210</v>
      </c>
      <c r="BD332" s="189">
        <f xml:space="preserve">  'Generation Calculation'!CC319-'Bidders Proposed Renewables'!E294</f>
        <v>169</v>
      </c>
      <c r="BE332" s="190">
        <f xml:space="preserve">  'Generation Calculation'!CD319-'Bidders Proposed Renewables'!F294</f>
        <v>169</v>
      </c>
      <c r="BF332" s="190">
        <f xml:space="preserve">  'Generation Calculation'!CE319-'Bidders Proposed Renewables'!G294</f>
        <v>169</v>
      </c>
      <c r="BG332" s="190">
        <f xml:space="preserve">  'Generation Calculation'!CF319-'Bidders Proposed Renewables'!H294</f>
        <v>169</v>
      </c>
      <c r="BH332" s="190">
        <f xml:space="preserve">  'Generation Calculation'!CG319-'Bidders Proposed Renewables'!I294</f>
        <v>169</v>
      </c>
      <c r="BI332" s="190">
        <f xml:space="preserve">  'Generation Calculation'!CH319-'Bidders Proposed Renewables'!J294</f>
        <v>169</v>
      </c>
      <c r="BJ332" s="190">
        <f xml:space="preserve">  'Generation Calculation'!CI319-'Bidders Proposed Renewables'!K294</f>
        <v>169</v>
      </c>
      <c r="BK332" s="190">
        <f xml:space="preserve">  'Generation Calculation'!CJ319-'Bidders Proposed Renewables'!L294</f>
        <v>159</v>
      </c>
      <c r="BL332" s="190">
        <f xml:space="preserve">  'Generation Calculation'!CK319-'Bidders Proposed Renewables'!M294</f>
        <v>154.10598878332809</v>
      </c>
      <c r="BM332" s="190">
        <f xml:space="preserve">  'Generation Calculation'!CL319-'Bidders Proposed Renewables'!N294</f>
        <v>137.12386685517282</v>
      </c>
      <c r="BN332" s="190">
        <f xml:space="preserve">  'Generation Calculation'!CM319-'Bidders Proposed Renewables'!O294</f>
        <v>140.74342950216013</v>
      </c>
      <c r="BO332" s="190">
        <f xml:space="preserve">  'Generation Calculation'!CN319-'Bidders Proposed Renewables'!P294</f>
        <v>144.54775389731944</v>
      </c>
      <c r="BP332" s="190">
        <f xml:space="preserve">  'Generation Calculation'!CO319-'Bidders Proposed Renewables'!Q294</f>
        <v>151.68254241163442</v>
      </c>
      <c r="BQ332" s="190">
        <f xml:space="preserve">  'Generation Calculation'!CP319-'Bidders Proposed Renewables'!R294</f>
        <v>159</v>
      </c>
      <c r="BR332" s="190">
        <f xml:space="preserve">  'Generation Calculation'!CQ319-'Bidders Proposed Renewables'!S294</f>
        <v>159</v>
      </c>
      <c r="BS332" s="190">
        <f xml:space="preserve">  'Generation Calculation'!CR319-'Bidders Proposed Renewables'!T294</f>
        <v>159</v>
      </c>
      <c r="BT332" s="190">
        <f xml:space="preserve">  'Generation Calculation'!CS319-'Bidders Proposed Renewables'!U294</f>
        <v>159</v>
      </c>
      <c r="BU332" s="190">
        <f xml:space="preserve">  'Generation Calculation'!CT319-'Bidders Proposed Renewables'!V294</f>
        <v>159</v>
      </c>
      <c r="BV332" s="190">
        <f xml:space="preserve">  'Generation Calculation'!CU319-'Bidders Proposed Renewables'!W294</f>
        <v>169</v>
      </c>
      <c r="BW332" s="190">
        <f xml:space="preserve">  'Generation Calculation'!CV319-'Bidders Proposed Renewables'!X294</f>
        <v>169</v>
      </c>
      <c r="BX332" s="190">
        <f xml:space="preserve">  'Generation Calculation'!CW319-'Bidders Proposed Renewables'!Y294</f>
        <v>169</v>
      </c>
      <c r="BY332" s="190">
        <f xml:space="preserve">  'Generation Calculation'!CX319-'Bidders Proposed Renewables'!Z294</f>
        <v>169</v>
      </c>
      <c r="BZ332" s="190">
        <f xml:space="preserve">  'Generation Calculation'!CY319-'Bidders Proposed Renewables'!AA294</f>
        <v>169</v>
      </c>
      <c r="CA332" s="190">
        <f xml:space="preserve">  'Generation Calculation'!CZ319-'Bidders Proposed Renewables'!AB294</f>
        <v>169</v>
      </c>
      <c r="CC332" s="171">
        <f t="shared" si="898"/>
        <v>170</v>
      </c>
      <c r="CD332" s="172">
        <f t="shared" si="899"/>
        <v>170</v>
      </c>
      <c r="CE332" s="172">
        <f t="shared" si="900"/>
        <v>170</v>
      </c>
      <c r="CF332" s="172">
        <f t="shared" si="901"/>
        <v>170</v>
      </c>
      <c r="CG332" s="172">
        <f t="shared" si="902"/>
        <v>170</v>
      </c>
      <c r="CH332" s="172">
        <f t="shared" si="903"/>
        <v>170</v>
      </c>
      <c r="CI332" s="172">
        <f t="shared" si="904"/>
        <v>170</v>
      </c>
      <c r="CJ332" s="172">
        <f t="shared" si="905"/>
        <v>160</v>
      </c>
      <c r="CK332" s="172">
        <f t="shared" si="906"/>
        <v>160</v>
      </c>
      <c r="CL332" s="172">
        <f t="shared" si="907"/>
        <v>140</v>
      </c>
      <c r="CM332" s="172">
        <f t="shared" si="908"/>
        <v>150</v>
      </c>
      <c r="CN332" s="172">
        <f t="shared" si="909"/>
        <v>150</v>
      </c>
      <c r="CO332" s="172">
        <f t="shared" si="910"/>
        <v>160</v>
      </c>
      <c r="CP332" s="172">
        <f t="shared" si="911"/>
        <v>160</v>
      </c>
      <c r="CQ332" s="172">
        <f t="shared" si="912"/>
        <v>160</v>
      </c>
      <c r="CR332" s="172">
        <f t="shared" si="913"/>
        <v>160</v>
      </c>
      <c r="CS332" s="172">
        <f t="shared" si="914"/>
        <v>160</v>
      </c>
      <c r="CT332" s="172">
        <f t="shared" si="915"/>
        <v>160</v>
      </c>
      <c r="CU332" s="172">
        <f t="shared" si="916"/>
        <v>170</v>
      </c>
      <c r="CV332" s="172">
        <f t="shared" si="917"/>
        <v>170</v>
      </c>
      <c r="CW332" s="172">
        <f t="shared" si="918"/>
        <v>170</v>
      </c>
      <c r="CX332" s="172">
        <f t="shared" si="919"/>
        <v>170</v>
      </c>
      <c r="CY332" s="172">
        <f t="shared" si="920"/>
        <v>170</v>
      </c>
      <c r="CZ332" s="172">
        <f t="shared" si="921"/>
        <v>170</v>
      </c>
      <c r="DB332" s="171">
        <f t="shared" si="922"/>
        <v>160</v>
      </c>
      <c r="DC332" s="172">
        <f t="shared" si="923"/>
        <v>160</v>
      </c>
      <c r="DD332" s="172">
        <f t="shared" si="924"/>
        <v>160</v>
      </c>
      <c r="DE332" s="172">
        <f t="shared" si="925"/>
        <v>160</v>
      </c>
      <c r="DF332" s="172">
        <f t="shared" si="926"/>
        <v>160</v>
      </c>
      <c r="DG332" s="172">
        <f t="shared" si="927"/>
        <v>160</v>
      </c>
      <c r="DH332" s="172">
        <f t="shared" si="928"/>
        <v>160</v>
      </c>
      <c r="DI332" s="172">
        <f t="shared" si="929"/>
        <v>150</v>
      </c>
      <c r="DJ332" s="172">
        <f t="shared" si="930"/>
        <v>150</v>
      </c>
      <c r="DK332" s="172">
        <f t="shared" si="931"/>
        <v>130</v>
      </c>
      <c r="DL332" s="172">
        <f t="shared" si="932"/>
        <v>140</v>
      </c>
      <c r="DM332" s="172">
        <f t="shared" si="933"/>
        <v>140</v>
      </c>
      <c r="DN332" s="172">
        <f t="shared" si="934"/>
        <v>150</v>
      </c>
      <c r="DO332" s="172">
        <f t="shared" si="935"/>
        <v>150</v>
      </c>
      <c r="DP332" s="172">
        <f t="shared" si="936"/>
        <v>150</v>
      </c>
      <c r="DQ332" s="172">
        <f t="shared" si="937"/>
        <v>150</v>
      </c>
      <c r="DR332" s="172">
        <f t="shared" si="938"/>
        <v>150</v>
      </c>
      <c r="DS332" s="172">
        <f t="shared" si="939"/>
        <v>150</v>
      </c>
      <c r="DT332" s="172">
        <f t="shared" si="940"/>
        <v>160</v>
      </c>
      <c r="DU332" s="172">
        <f t="shared" si="941"/>
        <v>160</v>
      </c>
      <c r="DV332" s="172">
        <f t="shared" si="942"/>
        <v>160</v>
      </c>
      <c r="DW332" s="172">
        <f t="shared" si="943"/>
        <v>160</v>
      </c>
      <c r="DX332" s="172">
        <f t="shared" si="944"/>
        <v>160</v>
      </c>
      <c r="DY332" s="172">
        <f t="shared" si="945"/>
        <v>160</v>
      </c>
      <c r="EA332" s="171">
        <f t="shared" si="802"/>
        <v>8200</v>
      </c>
      <c r="EB332" s="172">
        <f t="shared" si="803"/>
        <v>8200</v>
      </c>
      <c r="EC332" s="172">
        <f t="shared" si="804"/>
        <v>8200</v>
      </c>
      <c r="ED332" s="172">
        <f t="shared" si="805"/>
        <v>8200</v>
      </c>
      <c r="EE332" s="172">
        <f t="shared" si="806"/>
        <v>8200</v>
      </c>
      <c r="EF332" s="172">
        <f t="shared" si="807"/>
        <v>8200</v>
      </c>
      <c r="EG332" s="172">
        <f t="shared" si="808"/>
        <v>8200</v>
      </c>
      <c r="EH332" s="172">
        <f t="shared" si="809"/>
        <v>8300</v>
      </c>
      <c r="EI332" s="172">
        <f t="shared" si="810"/>
        <v>8300</v>
      </c>
      <c r="EJ332" s="172">
        <f t="shared" si="811"/>
        <v>8500</v>
      </c>
      <c r="EK332" s="172">
        <f t="shared" si="812"/>
        <v>8400</v>
      </c>
      <c r="EL332" s="172">
        <f t="shared" si="813"/>
        <v>8400</v>
      </c>
      <c r="EM332" s="172">
        <f t="shared" si="814"/>
        <v>8300</v>
      </c>
      <c r="EN332" s="172">
        <f t="shared" si="815"/>
        <v>8300</v>
      </c>
      <c r="EO332" s="172">
        <f t="shared" si="816"/>
        <v>8300</v>
      </c>
      <c r="EP332" s="172">
        <f t="shared" si="817"/>
        <v>8300</v>
      </c>
      <c r="EQ332" s="172">
        <f t="shared" si="818"/>
        <v>8300</v>
      </c>
      <c r="ER332" s="172">
        <f t="shared" si="819"/>
        <v>8300</v>
      </c>
      <c r="ES332" s="172">
        <f t="shared" si="820"/>
        <v>8200</v>
      </c>
      <c r="ET332" s="172">
        <f t="shared" si="821"/>
        <v>8200</v>
      </c>
      <c r="EU332" s="172">
        <f t="shared" si="822"/>
        <v>8200</v>
      </c>
      <c r="EV332" s="172">
        <f t="shared" si="823"/>
        <v>8200</v>
      </c>
      <c r="EW332" s="172">
        <f t="shared" si="824"/>
        <v>8200</v>
      </c>
      <c r="EX332" s="172">
        <f t="shared" si="825"/>
        <v>8200</v>
      </c>
      <c r="EZ332" s="171">
        <f t="shared" si="826"/>
        <v>8300</v>
      </c>
      <c r="FA332" s="172">
        <f t="shared" si="827"/>
        <v>8300</v>
      </c>
      <c r="FB332" s="172">
        <f t="shared" si="828"/>
        <v>8300</v>
      </c>
      <c r="FC332" s="172">
        <f t="shared" si="829"/>
        <v>8300</v>
      </c>
      <c r="FD332" s="172">
        <f t="shared" si="830"/>
        <v>8300</v>
      </c>
      <c r="FE332" s="172">
        <f t="shared" si="831"/>
        <v>8300</v>
      </c>
      <c r="FF332" s="172">
        <f t="shared" si="832"/>
        <v>8300</v>
      </c>
      <c r="FG332" s="172">
        <f t="shared" si="833"/>
        <v>8400</v>
      </c>
      <c r="FH332" s="172">
        <f t="shared" si="834"/>
        <v>8400</v>
      </c>
      <c r="FI332" s="172">
        <f t="shared" si="835"/>
        <v>8600</v>
      </c>
      <c r="FJ332" s="172">
        <f t="shared" si="836"/>
        <v>8500</v>
      </c>
      <c r="FK332" s="172">
        <f t="shared" si="837"/>
        <v>8500</v>
      </c>
      <c r="FL332" s="172">
        <f t="shared" si="838"/>
        <v>8400</v>
      </c>
      <c r="FM332" s="172">
        <f t="shared" si="839"/>
        <v>8400</v>
      </c>
      <c r="FN332" s="172">
        <f t="shared" si="840"/>
        <v>8400</v>
      </c>
      <c r="FO332" s="172">
        <f t="shared" si="841"/>
        <v>8400</v>
      </c>
      <c r="FP332" s="172">
        <f t="shared" si="842"/>
        <v>8400</v>
      </c>
      <c r="FQ332" s="172">
        <f t="shared" si="843"/>
        <v>8400</v>
      </c>
      <c r="FR332" s="172">
        <f t="shared" si="844"/>
        <v>8300</v>
      </c>
      <c r="FS332" s="172">
        <f t="shared" si="845"/>
        <v>8300</v>
      </c>
      <c r="FT332" s="172">
        <f t="shared" si="846"/>
        <v>8300</v>
      </c>
      <c r="FU332" s="172">
        <f t="shared" si="847"/>
        <v>8300</v>
      </c>
      <c r="FV332" s="172">
        <f t="shared" si="848"/>
        <v>8300</v>
      </c>
      <c r="FW332" s="172">
        <f t="shared" si="849"/>
        <v>8300</v>
      </c>
    </row>
    <row r="333" spans="3:179" ht="14.25" customHeight="1" x14ac:dyDescent="0.25">
      <c r="C333" s="132">
        <v>2044</v>
      </c>
      <c r="D333" s="14" t="s">
        <v>172</v>
      </c>
      <c r="E333" s="171">
        <f t="shared" si="850"/>
        <v>1387.49</v>
      </c>
      <c r="F333" s="172">
        <f t="shared" si="851"/>
        <v>1387.49</v>
      </c>
      <c r="G333" s="172">
        <f t="shared" si="852"/>
        <v>1387.49</v>
      </c>
      <c r="H333" s="172">
        <f t="shared" si="853"/>
        <v>1387.49</v>
      </c>
      <c r="I333" s="172">
        <f t="shared" si="854"/>
        <v>1387.49</v>
      </c>
      <c r="J333" s="172">
        <f t="shared" si="855"/>
        <v>1387.49</v>
      </c>
      <c r="K333" s="172">
        <f t="shared" si="856"/>
        <v>1387.49</v>
      </c>
      <c r="L333" s="172">
        <f t="shared" si="857"/>
        <v>1321.29</v>
      </c>
      <c r="M333" s="172">
        <f t="shared" si="858"/>
        <v>1213.4513563134833</v>
      </c>
      <c r="N333" s="172">
        <f t="shared" si="859"/>
        <v>1135.7502091350439</v>
      </c>
      <c r="O333" s="172">
        <f t="shared" si="860"/>
        <v>1111.2783499671045</v>
      </c>
      <c r="P333" s="172">
        <f t="shared" si="861"/>
        <v>1149.2730161123675</v>
      </c>
      <c r="Q333" s="172">
        <f t="shared" si="862"/>
        <v>1170.6220918518625</v>
      </c>
      <c r="R333" s="172">
        <f t="shared" si="863"/>
        <v>1267.4818685937303</v>
      </c>
      <c r="S333" s="172">
        <f t="shared" si="864"/>
        <v>1321.29</v>
      </c>
      <c r="T333" s="172">
        <f t="shared" si="865"/>
        <v>1321.29</v>
      </c>
      <c r="U333" s="172">
        <f t="shared" si="866"/>
        <v>1321.29</v>
      </c>
      <c r="V333" s="172">
        <f t="shared" si="867"/>
        <v>1321.29</v>
      </c>
      <c r="W333" s="172">
        <f t="shared" si="868"/>
        <v>1387.49</v>
      </c>
      <c r="X333" s="172">
        <f t="shared" si="869"/>
        <v>1387.49</v>
      </c>
      <c r="Y333" s="172">
        <f t="shared" si="870"/>
        <v>1387.49</v>
      </c>
      <c r="Z333" s="172">
        <f t="shared" si="871"/>
        <v>1387.49</v>
      </c>
      <c r="AA333" s="172">
        <f t="shared" si="872"/>
        <v>1387.49</v>
      </c>
      <c r="AB333" s="172">
        <f t="shared" si="873"/>
        <v>1387.49</v>
      </c>
      <c r="AC333" s="176">
        <f xml:space="preserve"> SUM(E333:AB333) * 30</f>
        <v>950750.30675920821</v>
      </c>
      <c r="AD333" s="195"/>
      <c r="AE333" s="171">
        <f t="shared" si="874"/>
        <v>8210</v>
      </c>
      <c r="AF333" s="172">
        <f t="shared" si="875"/>
        <v>8210</v>
      </c>
      <c r="AG333" s="172">
        <f t="shared" si="876"/>
        <v>8210</v>
      </c>
      <c r="AH333" s="172">
        <f t="shared" si="877"/>
        <v>8210</v>
      </c>
      <c r="AI333" s="172">
        <f t="shared" si="878"/>
        <v>8210</v>
      </c>
      <c r="AJ333" s="172">
        <f t="shared" si="879"/>
        <v>8210</v>
      </c>
      <c r="AK333" s="172">
        <f t="shared" si="880"/>
        <v>8210</v>
      </c>
      <c r="AL333" s="172">
        <f t="shared" si="881"/>
        <v>8310</v>
      </c>
      <c r="AM333" s="172">
        <f t="shared" si="882"/>
        <v>8466.8148141272904</v>
      </c>
      <c r="AN333" s="172">
        <f t="shared" si="883"/>
        <v>8575.6031096425268</v>
      </c>
      <c r="AO333" s="172">
        <f t="shared" si="884"/>
        <v>8609.1961549401749</v>
      </c>
      <c r="AP333" s="172">
        <f t="shared" si="885"/>
        <v>8556.9058538969839</v>
      </c>
      <c r="AQ333" s="172">
        <f t="shared" si="886"/>
        <v>8527.1887120309129</v>
      </c>
      <c r="AR333" s="172">
        <f t="shared" si="887"/>
        <v>8389.1396182857552</v>
      </c>
      <c r="AS333" s="172">
        <f t="shared" si="888"/>
        <v>8310</v>
      </c>
      <c r="AT333" s="172">
        <f t="shared" si="889"/>
        <v>8310</v>
      </c>
      <c r="AU333" s="172">
        <f t="shared" si="890"/>
        <v>8310</v>
      </c>
      <c r="AV333" s="172">
        <f t="shared" si="891"/>
        <v>8310</v>
      </c>
      <c r="AW333" s="172">
        <f t="shared" si="892"/>
        <v>8210</v>
      </c>
      <c r="AX333" s="172">
        <f t="shared" si="893"/>
        <v>8210</v>
      </c>
      <c r="AY333" s="172">
        <f t="shared" si="894"/>
        <v>8210</v>
      </c>
      <c r="AZ333" s="172">
        <f t="shared" si="895"/>
        <v>8210</v>
      </c>
      <c r="BA333" s="172">
        <f t="shared" si="896"/>
        <v>8210</v>
      </c>
      <c r="BB333" s="172">
        <f t="shared" si="897"/>
        <v>8210</v>
      </c>
      <c r="BD333" s="189">
        <f xml:space="preserve">  'Generation Calculation'!CC320-'Bidders Proposed Renewables'!E295</f>
        <v>169</v>
      </c>
      <c r="BE333" s="190">
        <f xml:space="preserve">  'Generation Calculation'!CD320-'Bidders Proposed Renewables'!F295</f>
        <v>169</v>
      </c>
      <c r="BF333" s="190">
        <f xml:space="preserve">  'Generation Calculation'!CE320-'Bidders Proposed Renewables'!G295</f>
        <v>169</v>
      </c>
      <c r="BG333" s="190">
        <f xml:space="preserve">  'Generation Calculation'!CF320-'Bidders Proposed Renewables'!H295</f>
        <v>169</v>
      </c>
      <c r="BH333" s="190">
        <f xml:space="preserve">  'Generation Calculation'!CG320-'Bidders Proposed Renewables'!I295</f>
        <v>169</v>
      </c>
      <c r="BI333" s="190">
        <f xml:space="preserve">  'Generation Calculation'!CH320-'Bidders Proposed Renewables'!J295</f>
        <v>169</v>
      </c>
      <c r="BJ333" s="190">
        <f xml:space="preserve">  'Generation Calculation'!CI320-'Bidders Proposed Renewables'!K295</f>
        <v>169</v>
      </c>
      <c r="BK333" s="190">
        <f xml:space="preserve">  'Generation Calculation'!CJ320-'Bidders Proposed Renewables'!L295</f>
        <v>159</v>
      </c>
      <c r="BL333" s="190">
        <f xml:space="preserve">  'Generation Calculation'!CK320-'Bidders Proposed Renewables'!M295</f>
        <v>143.31851858727097</v>
      </c>
      <c r="BM333" s="190">
        <f xml:space="preserve">  'Generation Calculation'!CL320-'Bidders Proposed Renewables'!N295</f>
        <v>132.43968903574731</v>
      </c>
      <c r="BN333" s="190">
        <f xml:space="preserve">  'Generation Calculation'!CM320-'Bidders Proposed Renewables'!O295</f>
        <v>129.08038450598258</v>
      </c>
      <c r="BO333" s="190">
        <f xml:space="preserve">  'Generation Calculation'!CN320-'Bidders Proposed Renewables'!P295</f>
        <v>134.30941461030167</v>
      </c>
      <c r="BP333" s="190">
        <f xml:space="preserve">  'Generation Calculation'!CO320-'Bidders Proposed Renewables'!Q295</f>
        <v>137.28112879690877</v>
      </c>
      <c r="BQ333" s="190">
        <f xml:space="preserve">  'Generation Calculation'!CP320-'Bidders Proposed Renewables'!R295</f>
        <v>151.08603817142441</v>
      </c>
      <c r="BR333" s="190">
        <f xml:space="preserve">  'Generation Calculation'!CQ320-'Bidders Proposed Renewables'!S295</f>
        <v>159</v>
      </c>
      <c r="BS333" s="190">
        <f xml:space="preserve">  'Generation Calculation'!CR320-'Bidders Proposed Renewables'!T295</f>
        <v>159</v>
      </c>
      <c r="BT333" s="190">
        <f xml:space="preserve">  'Generation Calculation'!CS320-'Bidders Proposed Renewables'!U295</f>
        <v>159</v>
      </c>
      <c r="BU333" s="190">
        <f xml:space="preserve">  'Generation Calculation'!CT320-'Bidders Proposed Renewables'!V295</f>
        <v>159</v>
      </c>
      <c r="BV333" s="190">
        <f xml:space="preserve">  'Generation Calculation'!CU320-'Bidders Proposed Renewables'!W295</f>
        <v>169</v>
      </c>
      <c r="BW333" s="190">
        <f xml:space="preserve">  'Generation Calculation'!CV320-'Bidders Proposed Renewables'!X295</f>
        <v>169</v>
      </c>
      <c r="BX333" s="190">
        <f xml:space="preserve">  'Generation Calculation'!CW320-'Bidders Proposed Renewables'!Y295</f>
        <v>169</v>
      </c>
      <c r="BY333" s="190">
        <f xml:space="preserve">  'Generation Calculation'!CX320-'Bidders Proposed Renewables'!Z295</f>
        <v>169</v>
      </c>
      <c r="BZ333" s="190">
        <f xml:space="preserve">  'Generation Calculation'!CY320-'Bidders Proposed Renewables'!AA295</f>
        <v>169</v>
      </c>
      <c r="CA333" s="190">
        <f xml:space="preserve">  'Generation Calculation'!CZ320-'Bidders Proposed Renewables'!AB295</f>
        <v>169</v>
      </c>
      <c r="CC333" s="171">
        <f t="shared" si="898"/>
        <v>170</v>
      </c>
      <c r="CD333" s="172">
        <f t="shared" si="899"/>
        <v>170</v>
      </c>
      <c r="CE333" s="172">
        <f t="shared" si="900"/>
        <v>170</v>
      </c>
      <c r="CF333" s="172">
        <f t="shared" si="901"/>
        <v>170</v>
      </c>
      <c r="CG333" s="172">
        <f t="shared" si="902"/>
        <v>170</v>
      </c>
      <c r="CH333" s="172">
        <f t="shared" si="903"/>
        <v>170</v>
      </c>
      <c r="CI333" s="172">
        <f t="shared" si="904"/>
        <v>170</v>
      </c>
      <c r="CJ333" s="172">
        <f t="shared" si="905"/>
        <v>160</v>
      </c>
      <c r="CK333" s="172">
        <f t="shared" si="906"/>
        <v>150</v>
      </c>
      <c r="CL333" s="172">
        <f t="shared" si="907"/>
        <v>140</v>
      </c>
      <c r="CM333" s="172">
        <f t="shared" si="908"/>
        <v>130</v>
      </c>
      <c r="CN333" s="172">
        <f t="shared" si="909"/>
        <v>140</v>
      </c>
      <c r="CO333" s="172">
        <f t="shared" si="910"/>
        <v>140</v>
      </c>
      <c r="CP333" s="172">
        <f t="shared" si="911"/>
        <v>160</v>
      </c>
      <c r="CQ333" s="172">
        <f t="shared" si="912"/>
        <v>160</v>
      </c>
      <c r="CR333" s="172">
        <f t="shared" si="913"/>
        <v>160</v>
      </c>
      <c r="CS333" s="172">
        <f t="shared" si="914"/>
        <v>160</v>
      </c>
      <c r="CT333" s="172">
        <f t="shared" si="915"/>
        <v>160</v>
      </c>
      <c r="CU333" s="172">
        <f t="shared" si="916"/>
        <v>170</v>
      </c>
      <c r="CV333" s="172">
        <f t="shared" si="917"/>
        <v>170</v>
      </c>
      <c r="CW333" s="172">
        <f t="shared" si="918"/>
        <v>170</v>
      </c>
      <c r="CX333" s="172">
        <f t="shared" si="919"/>
        <v>170</v>
      </c>
      <c r="CY333" s="172">
        <f t="shared" si="920"/>
        <v>170</v>
      </c>
      <c r="CZ333" s="172">
        <f t="shared" si="921"/>
        <v>170</v>
      </c>
      <c r="DB333" s="171">
        <f t="shared" si="922"/>
        <v>160</v>
      </c>
      <c r="DC333" s="172">
        <f t="shared" si="923"/>
        <v>160</v>
      </c>
      <c r="DD333" s="172">
        <f t="shared" si="924"/>
        <v>160</v>
      </c>
      <c r="DE333" s="172">
        <f t="shared" si="925"/>
        <v>160</v>
      </c>
      <c r="DF333" s="172">
        <f t="shared" si="926"/>
        <v>160</v>
      </c>
      <c r="DG333" s="172">
        <f t="shared" si="927"/>
        <v>160</v>
      </c>
      <c r="DH333" s="172">
        <f t="shared" si="928"/>
        <v>160</v>
      </c>
      <c r="DI333" s="172">
        <f t="shared" si="929"/>
        <v>150</v>
      </c>
      <c r="DJ333" s="172">
        <f t="shared" si="930"/>
        <v>140</v>
      </c>
      <c r="DK333" s="172">
        <f t="shared" si="931"/>
        <v>130</v>
      </c>
      <c r="DL333" s="172">
        <f t="shared" si="932"/>
        <v>120</v>
      </c>
      <c r="DM333" s="172">
        <f t="shared" si="933"/>
        <v>130</v>
      </c>
      <c r="DN333" s="172">
        <f t="shared" si="934"/>
        <v>130</v>
      </c>
      <c r="DO333" s="172">
        <f t="shared" si="935"/>
        <v>150</v>
      </c>
      <c r="DP333" s="172">
        <f t="shared" si="936"/>
        <v>150</v>
      </c>
      <c r="DQ333" s="172">
        <f t="shared" si="937"/>
        <v>150</v>
      </c>
      <c r="DR333" s="172">
        <f t="shared" si="938"/>
        <v>150</v>
      </c>
      <c r="DS333" s="172">
        <f t="shared" si="939"/>
        <v>150</v>
      </c>
      <c r="DT333" s="172">
        <f t="shared" si="940"/>
        <v>160</v>
      </c>
      <c r="DU333" s="172">
        <f t="shared" si="941"/>
        <v>160</v>
      </c>
      <c r="DV333" s="172">
        <f t="shared" si="942"/>
        <v>160</v>
      </c>
      <c r="DW333" s="172">
        <f t="shared" si="943"/>
        <v>160</v>
      </c>
      <c r="DX333" s="172">
        <f t="shared" si="944"/>
        <v>160</v>
      </c>
      <c r="DY333" s="172">
        <f t="shared" si="945"/>
        <v>160</v>
      </c>
      <c r="EA333" s="171">
        <f t="shared" ref="EA333:EA346" si="946">INDEX($J$22:$J$40,MATCH(BD333,$I$22:$I$40,-1))</f>
        <v>8200</v>
      </c>
      <c r="EB333" s="172">
        <f t="shared" ref="EB333:EB346" si="947">INDEX($J$22:$J$40,MATCH(BE333,$I$22:$I$40,-1))</f>
        <v>8200</v>
      </c>
      <c r="EC333" s="172">
        <f t="shared" ref="EC333:EC346" si="948">INDEX($J$22:$J$40,MATCH(BF333,$I$22:$I$40,-1))</f>
        <v>8200</v>
      </c>
      <c r="ED333" s="172">
        <f t="shared" ref="ED333:ED346" si="949">INDEX($J$22:$J$40,MATCH(BG333,$I$22:$I$40,-1))</f>
        <v>8200</v>
      </c>
      <c r="EE333" s="172">
        <f t="shared" ref="EE333:EE346" si="950">INDEX($J$22:$J$40,MATCH(BH333,$I$22:$I$40,-1))</f>
        <v>8200</v>
      </c>
      <c r="EF333" s="172">
        <f t="shared" ref="EF333:EF346" si="951">INDEX($J$22:$J$40,MATCH(BI333,$I$22:$I$40,-1))</f>
        <v>8200</v>
      </c>
      <c r="EG333" s="172">
        <f t="shared" ref="EG333:EG346" si="952">INDEX($J$22:$J$40,MATCH(BJ333,$I$22:$I$40,-1))</f>
        <v>8200</v>
      </c>
      <c r="EH333" s="172">
        <f t="shared" ref="EH333:EH346" si="953">INDEX($J$22:$J$40,MATCH(BK333,$I$22:$I$40,-1))</f>
        <v>8300</v>
      </c>
      <c r="EI333" s="172">
        <f t="shared" ref="EI333:EI346" si="954">INDEX($J$22:$J$40,MATCH(BL333,$I$22:$I$40,-1))</f>
        <v>8400</v>
      </c>
      <c r="EJ333" s="172">
        <f t="shared" ref="EJ333:EJ346" si="955">INDEX($J$22:$J$40,MATCH(BM333,$I$22:$I$40,-1))</f>
        <v>8500</v>
      </c>
      <c r="EK333" s="172">
        <f t="shared" ref="EK333:EK346" si="956">INDEX($J$22:$J$40,MATCH(BN333,$I$22:$I$40,-1))</f>
        <v>8600</v>
      </c>
      <c r="EL333" s="172">
        <f t="shared" ref="EL333:EL346" si="957">INDEX($J$22:$J$40,MATCH(BO333,$I$22:$I$40,-1))</f>
        <v>8500</v>
      </c>
      <c r="EM333" s="172">
        <f t="shared" ref="EM333:EM346" si="958">INDEX($J$22:$J$40,MATCH(BP333,$I$22:$I$40,-1))</f>
        <v>8500</v>
      </c>
      <c r="EN333" s="172">
        <f t="shared" ref="EN333:EN346" si="959">INDEX($J$22:$J$40,MATCH(BQ333,$I$22:$I$40,-1))</f>
        <v>8300</v>
      </c>
      <c r="EO333" s="172">
        <f t="shared" ref="EO333:EO346" si="960">INDEX($J$22:$J$40,MATCH(BR333,$I$22:$I$40,-1))</f>
        <v>8300</v>
      </c>
      <c r="EP333" s="172">
        <f t="shared" ref="EP333:EP346" si="961">INDEX($J$22:$J$40,MATCH(BS333,$I$22:$I$40,-1))</f>
        <v>8300</v>
      </c>
      <c r="EQ333" s="172">
        <f t="shared" ref="EQ333:EQ346" si="962">INDEX($J$22:$J$40,MATCH(BT333,$I$22:$I$40,-1))</f>
        <v>8300</v>
      </c>
      <c r="ER333" s="172">
        <f t="shared" ref="ER333:ER346" si="963">INDEX($J$22:$J$40,MATCH(BU333,$I$22:$I$40,-1))</f>
        <v>8300</v>
      </c>
      <c r="ES333" s="172">
        <f t="shared" ref="ES333:ES346" si="964">INDEX($J$22:$J$40,MATCH(BV333,$I$22:$I$40,-1))</f>
        <v>8200</v>
      </c>
      <c r="ET333" s="172">
        <f t="shared" ref="ET333:ET346" si="965">INDEX($J$22:$J$40,MATCH(BW333,$I$22:$I$40,-1))</f>
        <v>8200</v>
      </c>
      <c r="EU333" s="172">
        <f t="shared" ref="EU333:EU346" si="966">INDEX($J$22:$J$40,MATCH(BX333,$I$22:$I$40,-1))</f>
        <v>8200</v>
      </c>
      <c r="EV333" s="172">
        <f t="shared" ref="EV333:EV346" si="967">INDEX($J$22:$J$40,MATCH(BY333,$I$22:$I$40,-1))</f>
        <v>8200</v>
      </c>
      <c r="EW333" s="172">
        <f t="shared" ref="EW333:EW346" si="968">INDEX($J$22:$J$40,MATCH(BZ333,$I$22:$I$40,-1))</f>
        <v>8200</v>
      </c>
      <c r="EX333" s="172">
        <f t="shared" ref="EX333:EX346" si="969">INDEX($J$22:$J$40,MATCH(CA333,$I$22:$I$40,-1))</f>
        <v>8200</v>
      </c>
      <c r="EZ333" s="171">
        <f t="shared" ref="EZ333:EZ346" si="970">INDEX($J$22:$J$40,MATCH(BD333,$I$22:$I$40,-1)+1)</f>
        <v>8300</v>
      </c>
      <c r="FA333" s="172">
        <f t="shared" ref="FA333:FA346" si="971">INDEX($J$22:$J$40,MATCH(BE333,$I$22:$I$40,-1)+1)</f>
        <v>8300</v>
      </c>
      <c r="FB333" s="172">
        <f t="shared" ref="FB333:FB346" si="972">INDEX($J$22:$J$40,MATCH(BF333,$I$22:$I$40,-1)+1)</f>
        <v>8300</v>
      </c>
      <c r="FC333" s="172">
        <f t="shared" ref="FC333:FC346" si="973">INDEX($J$22:$J$40,MATCH(BG333,$I$22:$I$40,-1)+1)</f>
        <v>8300</v>
      </c>
      <c r="FD333" s="172">
        <f t="shared" ref="FD333:FD346" si="974">INDEX($J$22:$J$40,MATCH(BH333,$I$22:$I$40,-1)+1)</f>
        <v>8300</v>
      </c>
      <c r="FE333" s="172">
        <f t="shared" ref="FE333:FE346" si="975">INDEX($J$22:$J$40,MATCH(BI333,$I$22:$I$40,-1)+1)</f>
        <v>8300</v>
      </c>
      <c r="FF333" s="172">
        <f t="shared" ref="FF333:FF346" si="976">INDEX($J$22:$J$40,MATCH(BJ333,$I$22:$I$40,-1)+1)</f>
        <v>8300</v>
      </c>
      <c r="FG333" s="172">
        <f t="shared" ref="FG333:FG346" si="977">INDEX($J$22:$J$40,MATCH(BK333,$I$22:$I$40,-1)+1)</f>
        <v>8400</v>
      </c>
      <c r="FH333" s="172">
        <f t="shared" ref="FH333:FH346" si="978">INDEX($J$22:$J$40,MATCH(BL333,$I$22:$I$40,-1)+1)</f>
        <v>8500</v>
      </c>
      <c r="FI333" s="172">
        <f t="shared" ref="FI333:FI346" si="979">INDEX($J$22:$J$40,MATCH(BM333,$I$22:$I$40,-1)+1)</f>
        <v>8600</v>
      </c>
      <c r="FJ333" s="172">
        <f t="shared" ref="FJ333:FJ346" si="980">INDEX($J$22:$J$40,MATCH(BN333,$I$22:$I$40,-1)+1)</f>
        <v>8700</v>
      </c>
      <c r="FK333" s="172">
        <f t="shared" ref="FK333:FK346" si="981">INDEX($J$22:$J$40,MATCH(BO333,$I$22:$I$40,-1)+1)</f>
        <v>8600</v>
      </c>
      <c r="FL333" s="172">
        <f t="shared" ref="FL333:FL346" si="982">INDEX($J$22:$J$40,MATCH(BP333,$I$22:$I$40,-1)+1)</f>
        <v>8600</v>
      </c>
      <c r="FM333" s="172">
        <f t="shared" ref="FM333:FM346" si="983">INDEX($J$22:$J$40,MATCH(BQ333,$I$22:$I$40,-1)+1)</f>
        <v>8400</v>
      </c>
      <c r="FN333" s="172">
        <f t="shared" ref="FN333:FN346" si="984">INDEX($J$22:$J$40,MATCH(BR333,$I$22:$I$40,-1)+1)</f>
        <v>8400</v>
      </c>
      <c r="FO333" s="172">
        <f t="shared" ref="FO333:FO346" si="985">INDEX($J$22:$J$40,MATCH(BS333,$I$22:$I$40,-1)+1)</f>
        <v>8400</v>
      </c>
      <c r="FP333" s="172">
        <f t="shared" ref="FP333:FP346" si="986">INDEX($J$22:$J$40,MATCH(BT333,$I$22:$I$40,-1)+1)</f>
        <v>8400</v>
      </c>
      <c r="FQ333" s="172">
        <f t="shared" ref="FQ333:FQ346" si="987">INDEX($J$22:$J$40,MATCH(BU333,$I$22:$I$40,-1)+1)</f>
        <v>8400</v>
      </c>
      <c r="FR333" s="172">
        <f t="shared" ref="FR333:FR346" si="988">INDEX($J$22:$J$40,MATCH(BV333,$I$22:$I$40,-1)+1)</f>
        <v>8300</v>
      </c>
      <c r="FS333" s="172">
        <f t="shared" ref="FS333:FS346" si="989">INDEX($J$22:$J$40,MATCH(BW333,$I$22:$I$40,-1)+1)</f>
        <v>8300</v>
      </c>
      <c r="FT333" s="172">
        <f t="shared" ref="FT333:FT346" si="990">INDEX($J$22:$J$40,MATCH(BX333,$I$22:$I$40,-1)+1)</f>
        <v>8300</v>
      </c>
      <c r="FU333" s="172">
        <f t="shared" ref="FU333:FU346" si="991">INDEX($J$22:$J$40,MATCH(BY333,$I$22:$I$40,-1)+1)</f>
        <v>8300</v>
      </c>
      <c r="FV333" s="172">
        <f t="shared" ref="FV333:FV346" si="992">INDEX($J$22:$J$40,MATCH(BZ333,$I$22:$I$40,-1)+1)</f>
        <v>8300</v>
      </c>
      <c r="FW333" s="172">
        <f t="shared" ref="FW333:FW346" si="993">INDEX($J$22:$J$40,MATCH(CA333,$I$22:$I$40,-1)+1)</f>
        <v>8300</v>
      </c>
    </row>
    <row r="334" spans="3:179" ht="14.25" customHeight="1" x14ac:dyDescent="0.25">
      <c r="C334" s="132">
        <v>2044</v>
      </c>
      <c r="D334" s="14" t="s">
        <v>173</v>
      </c>
      <c r="E334" s="171">
        <f t="shared" si="850"/>
        <v>1387.49</v>
      </c>
      <c r="F334" s="172">
        <f t="shared" si="851"/>
        <v>1387.49</v>
      </c>
      <c r="G334" s="172">
        <f t="shared" si="852"/>
        <v>1387.49</v>
      </c>
      <c r="H334" s="172">
        <f t="shared" si="853"/>
        <v>1387.49</v>
      </c>
      <c r="I334" s="172">
        <f t="shared" si="854"/>
        <v>1387.49</v>
      </c>
      <c r="J334" s="172">
        <f t="shared" si="855"/>
        <v>1387.49</v>
      </c>
      <c r="K334" s="172">
        <f t="shared" si="856"/>
        <v>1387.49</v>
      </c>
      <c r="L334" s="172">
        <f t="shared" si="857"/>
        <v>1321.29</v>
      </c>
      <c r="M334" s="172">
        <f t="shared" si="858"/>
        <v>1265.3518348870125</v>
      </c>
      <c r="N334" s="172">
        <f t="shared" si="859"/>
        <v>1137.3973669737441</v>
      </c>
      <c r="O334" s="172">
        <f t="shared" si="860"/>
        <v>1118.2148452088502</v>
      </c>
      <c r="P334" s="172">
        <f t="shared" si="861"/>
        <v>1119.4328517085237</v>
      </c>
      <c r="Q334" s="172">
        <f t="shared" si="862"/>
        <v>1238.9453754687668</v>
      </c>
      <c r="R334" s="172">
        <f t="shared" si="863"/>
        <v>1288.3375204361109</v>
      </c>
      <c r="S334" s="172">
        <f t="shared" si="864"/>
        <v>1321.29</v>
      </c>
      <c r="T334" s="172">
        <f t="shared" si="865"/>
        <v>1321.29</v>
      </c>
      <c r="U334" s="172">
        <f t="shared" si="866"/>
        <v>1321.29</v>
      </c>
      <c r="V334" s="172">
        <f t="shared" si="867"/>
        <v>1321.29</v>
      </c>
      <c r="W334" s="172">
        <f t="shared" si="868"/>
        <v>1387.49</v>
      </c>
      <c r="X334" s="172">
        <f t="shared" si="869"/>
        <v>1387.49</v>
      </c>
      <c r="Y334" s="172">
        <f t="shared" si="870"/>
        <v>1387.49</v>
      </c>
      <c r="Z334" s="172">
        <f t="shared" si="871"/>
        <v>1387.49</v>
      </c>
      <c r="AA334" s="172">
        <f t="shared" si="872"/>
        <v>1387.49</v>
      </c>
      <c r="AB334" s="172">
        <f t="shared" si="873"/>
        <v>1387.49</v>
      </c>
      <c r="AC334" s="176">
        <f xml:space="preserve"> SUM(E334:AB334) * 31</f>
        <v>986156.49363517365</v>
      </c>
      <c r="AD334" s="195"/>
      <c r="AE334" s="171">
        <f t="shared" si="874"/>
        <v>8210</v>
      </c>
      <c r="AF334" s="172">
        <f t="shared" si="875"/>
        <v>8210</v>
      </c>
      <c r="AG334" s="172">
        <f t="shared" si="876"/>
        <v>8210</v>
      </c>
      <c r="AH334" s="172">
        <f t="shared" si="877"/>
        <v>8210</v>
      </c>
      <c r="AI334" s="172">
        <f t="shared" si="878"/>
        <v>8210</v>
      </c>
      <c r="AJ334" s="172">
        <f t="shared" si="879"/>
        <v>8210</v>
      </c>
      <c r="AK334" s="172">
        <f t="shared" si="880"/>
        <v>8210</v>
      </c>
      <c r="AL334" s="172">
        <f t="shared" si="881"/>
        <v>8310</v>
      </c>
      <c r="AM334" s="172">
        <f t="shared" si="882"/>
        <v>8392.2349790695407</v>
      </c>
      <c r="AN334" s="172">
        <f t="shared" si="883"/>
        <v>8573.330833675358</v>
      </c>
      <c r="AO334" s="172">
        <f t="shared" si="884"/>
        <v>8599.7056796283578</v>
      </c>
      <c r="AP334" s="172">
        <f t="shared" si="885"/>
        <v>8598.0366613994938</v>
      </c>
      <c r="AQ334" s="172">
        <f t="shared" si="886"/>
        <v>8430.3801868922783</v>
      </c>
      <c r="AR334" s="172">
        <f t="shared" si="887"/>
        <v>8358.6837335896817</v>
      </c>
      <c r="AS334" s="172">
        <f t="shared" si="888"/>
        <v>8310</v>
      </c>
      <c r="AT334" s="172">
        <f t="shared" si="889"/>
        <v>8310</v>
      </c>
      <c r="AU334" s="172">
        <f t="shared" si="890"/>
        <v>8310</v>
      </c>
      <c r="AV334" s="172">
        <f t="shared" si="891"/>
        <v>8310</v>
      </c>
      <c r="AW334" s="172">
        <f t="shared" si="892"/>
        <v>8210</v>
      </c>
      <c r="AX334" s="172">
        <f t="shared" si="893"/>
        <v>8210</v>
      </c>
      <c r="AY334" s="172">
        <f t="shared" si="894"/>
        <v>8210</v>
      </c>
      <c r="AZ334" s="172">
        <f t="shared" si="895"/>
        <v>8210</v>
      </c>
      <c r="BA334" s="172">
        <f t="shared" si="896"/>
        <v>8210</v>
      </c>
      <c r="BB334" s="172">
        <f t="shared" si="897"/>
        <v>8210</v>
      </c>
      <c r="BD334" s="189">
        <f xml:space="preserve">  'Generation Calculation'!CC321-'Bidders Proposed Renewables'!E296</f>
        <v>169</v>
      </c>
      <c r="BE334" s="190">
        <f xml:space="preserve">  'Generation Calculation'!CD321-'Bidders Proposed Renewables'!F296</f>
        <v>169</v>
      </c>
      <c r="BF334" s="190">
        <f xml:space="preserve">  'Generation Calculation'!CE321-'Bidders Proposed Renewables'!G296</f>
        <v>169</v>
      </c>
      <c r="BG334" s="190">
        <f xml:space="preserve">  'Generation Calculation'!CF321-'Bidders Proposed Renewables'!H296</f>
        <v>169</v>
      </c>
      <c r="BH334" s="190">
        <f xml:space="preserve">  'Generation Calculation'!CG321-'Bidders Proposed Renewables'!I296</f>
        <v>169</v>
      </c>
      <c r="BI334" s="190">
        <f xml:space="preserve">  'Generation Calculation'!CH321-'Bidders Proposed Renewables'!J296</f>
        <v>169</v>
      </c>
      <c r="BJ334" s="190">
        <f xml:space="preserve">  'Generation Calculation'!CI321-'Bidders Proposed Renewables'!K296</f>
        <v>169</v>
      </c>
      <c r="BK334" s="190">
        <f xml:space="preserve">  'Generation Calculation'!CJ321-'Bidders Proposed Renewables'!L296</f>
        <v>159</v>
      </c>
      <c r="BL334" s="190">
        <f xml:space="preserve">  'Generation Calculation'!CK321-'Bidders Proposed Renewables'!M296</f>
        <v>150.77650209304602</v>
      </c>
      <c r="BM334" s="190">
        <f xml:space="preserve">  'Generation Calculation'!CL321-'Bidders Proposed Renewables'!N296</f>
        <v>132.66691663246425</v>
      </c>
      <c r="BN334" s="190">
        <f xml:space="preserve">  'Generation Calculation'!CM321-'Bidders Proposed Renewables'!O296</f>
        <v>130.02943203716416</v>
      </c>
      <c r="BO334" s="190">
        <f xml:space="preserve">  'Generation Calculation'!CN321-'Bidders Proposed Renewables'!P296</f>
        <v>130.19633386005063</v>
      </c>
      <c r="BP334" s="190">
        <f xml:space="preserve">  'Generation Calculation'!CO321-'Bidders Proposed Renewables'!Q296</f>
        <v>146.96198131077213</v>
      </c>
      <c r="BQ334" s="190">
        <f xml:space="preserve">  'Generation Calculation'!CP321-'Bidders Proposed Renewables'!R296</f>
        <v>154.13162664103186</v>
      </c>
      <c r="BR334" s="190">
        <f xml:space="preserve">  'Generation Calculation'!CQ321-'Bidders Proposed Renewables'!S296</f>
        <v>159</v>
      </c>
      <c r="BS334" s="190">
        <f xml:space="preserve">  'Generation Calculation'!CR321-'Bidders Proposed Renewables'!T296</f>
        <v>159</v>
      </c>
      <c r="BT334" s="190">
        <f xml:space="preserve">  'Generation Calculation'!CS321-'Bidders Proposed Renewables'!U296</f>
        <v>159</v>
      </c>
      <c r="BU334" s="190">
        <f xml:space="preserve">  'Generation Calculation'!CT321-'Bidders Proposed Renewables'!V296</f>
        <v>159</v>
      </c>
      <c r="BV334" s="190">
        <f xml:space="preserve">  'Generation Calculation'!CU321-'Bidders Proposed Renewables'!W296</f>
        <v>169</v>
      </c>
      <c r="BW334" s="190">
        <f xml:space="preserve">  'Generation Calculation'!CV321-'Bidders Proposed Renewables'!X296</f>
        <v>169</v>
      </c>
      <c r="BX334" s="190">
        <f xml:space="preserve">  'Generation Calculation'!CW321-'Bidders Proposed Renewables'!Y296</f>
        <v>169</v>
      </c>
      <c r="BY334" s="190">
        <f xml:space="preserve">  'Generation Calculation'!CX321-'Bidders Proposed Renewables'!Z296</f>
        <v>169</v>
      </c>
      <c r="BZ334" s="190">
        <f xml:space="preserve">  'Generation Calculation'!CY321-'Bidders Proposed Renewables'!AA296</f>
        <v>169</v>
      </c>
      <c r="CA334" s="190">
        <f xml:space="preserve">  'Generation Calculation'!CZ321-'Bidders Proposed Renewables'!AB296</f>
        <v>169</v>
      </c>
      <c r="CC334" s="171">
        <f t="shared" si="898"/>
        <v>170</v>
      </c>
      <c r="CD334" s="172">
        <f t="shared" si="899"/>
        <v>170</v>
      </c>
      <c r="CE334" s="172">
        <f t="shared" si="900"/>
        <v>170</v>
      </c>
      <c r="CF334" s="172">
        <f t="shared" si="901"/>
        <v>170</v>
      </c>
      <c r="CG334" s="172">
        <f t="shared" si="902"/>
        <v>170</v>
      </c>
      <c r="CH334" s="172">
        <f t="shared" si="903"/>
        <v>170</v>
      </c>
      <c r="CI334" s="172">
        <f t="shared" si="904"/>
        <v>170</v>
      </c>
      <c r="CJ334" s="172">
        <f t="shared" si="905"/>
        <v>160</v>
      </c>
      <c r="CK334" s="172">
        <f t="shared" si="906"/>
        <v>160</v>
      </c>
      <c r="CL334" s="172">
        <f t="shared" si="907"/>
        <v>140</v>
      </c>
      <c r="CM334" s="172">
        <f t="shared" si="908"/>
        <v>140</v>
      </c>
      <c r="CN334" s="172">
        <f t="shared" si="909"/>
        <v>140</v>
      </c>
      <c r="CO334" s="172">
        <f t="shared" si="910"/>
        <v>150</v>
      </c>
      <c r="CP334" s="172">
        <f t="shared" si="911"/>
        <v>160</v>
      </c>
      <c r="CQ334" s="172">
        <f t="shared" si="912"/>
        <v>160</v>
      </c>
      <c r="CR334" s="172">
        <f t="shared" si="913"/>
        <v>160</v>
      </c>
      <c r="CS334" s="172">
        <f t="shared" si="914"/>
        <v>160</v>
      </c>
      <c r="CT334" s="172">
        <f t="shared" si="915"/>
        <v>160</v>
      </c>
      <c r="CU334" s="172">
        <f t="shared" si="916"/>
        <v>170</v>
      </c>
      <c r="CV334" s="172">
        <f t="shared" si="917"/>
        <v>170</v>
      </c>
      <c r="CW334" s="172">
        <f t="shared" si="918"/>
        <v>170</v>
      </c>
      <c r="CX334" s="172">
        <f t="shared" si="919"/>
        <v>170</v>
      </c>
      <c r="CY334" s="172">
        <f t="shared" si="920"/>
        <v>170</v>
      </c>
      <c r="CZ334" s="172">
        <f t="shared" si="921"/>
        <v>170</v>
      </c>
      <c r="DB334" s="171">
        <f t="shared" si="922"/>
        <v>160</v>
      </c>
      <c r="DC334" s="172">
        <f t="shared" si="923"/>
        <v>160</v>
      </c>
      <c r="DD334" s="172">
        <f t="shared" si="924"/>
        <v>160</v>
      </c>
      <c r="DE334" s="172">
        <f t="shared" si="925"/>
        <v>160</v>
      </c>
      <c r="DF334" s="172">
        <f t="shared" si="926"/>
        <v>160</v>
      </c>
      <c r="DG334" s="172">
        <f t="shared" si="927"/>
        <v>160</v>
      </c>
      <c r="DH334" s="172">
        <f t="shared" si="928"/>
        <v>160</v>
      </c>
      <c r="DI334" s="172">
        <f t="shared" si="929"/>
        <v>150</v>
      </c>
      <c r="DJ334" s="172">
        <f t="shared" si="930"/>
        <v>150</v>
      </c>
      <c r="DK334" s="172">
        <f t="shared" si="931"/>
        <v>130</v>
      </c>
      <c r="DL334" s="172">
        <f t="shared" si="932"/>
        <v>130</v>
      </c>
      <c r="DM334" s="172">
        <f t="shared" si="933"/>
        <v>130</v>
      </c>
      <c r="DN334" s="172">
        <f t="shared" si="934"/>
        <v>140</v>
      </c>
      <c r="DO334" s="172">
        <f t="shared" si="935"/>
        <v>150</v>
      </c>
      <c r="DP334" s="172">
        <f t="shared" si="936"/>
        <v>150</v>
      </c>
      <c r="DQ334" s="172">
        <f t="shared" si="937"/>
        <v>150</v>
      </c>
      <c r="DR334" s="172">
        <f t="shared" si="938"/>
        <v>150</v>
      </c>
      <c r="DS334" s="172">
        <f t="shared" si="939"/>
        <v>150</v>
      </c>
      <c r="DT334" s="172">
        <f t="shared" si="940"/>
        <v>160</v>
      </c>
      <c r="DU334" s="172">
        <f t="shared" si="941"/>
        <v>160</v>
      </c>
      <c r="DV334" s="172">
        <f t="shared" si="942"/>
        <v>160</v>
      </c>
      <c r="DW334" s="172">
        <f t="shared" si="943"/>
        <v>160</v>
      </c>
      <c r="DX334" s="172">
        <f t="shared" si="944"/>
        <v>160</v>
      </c>
      <c r="DY334" s="172">
        <f t="shared" si="945"/>
        <v>160</v>
      </c>
      <c r="EA334" s="171">
        <f t="shared" si="946"/>
        <v>8200</v>
      </c>
      <c r="EB334" s="172">
        <f t="shared" si="947"/>
        <v>8200</v>
      </c>
      <c r="EC334" s="172">
        <f t="shared" si="948"/>
        <v>8200</v>
      </c>
      <c r="ED334" s="172">
        <f t="shared" si="949"/>
        <v>8200</v>
      </c>
      <c r="EE334" s="172">
        <f t="shared" si="950"/>
        <v>8200</v>
      </c>
      <c r="EF334" s="172">
        <f t="shared" si="951"/>
        <v>8200</v>
      </c>
      <c r="EG334" s="172">
        <f t="shared" si="952"/>
        <v>8200</v>
      </c>
      <c r="EH334" s="172">
        <f t="shared" si="953"/>
        <v>8300</v>
      </c>
      <c r="EI334" s="172">
        <f t="shared" si="954"/>
        <v>8300</v>
      </c>
      <c r="EJ334" s="172">
        <f t="shared" si="955"/>
        <v>8500</v>
      </c>
      <c r="EK334" s="172">
        <f t="shared" si="956"/>
        <v>8500</v>
      </c>
      <c r="EL334" s="172">
        <f t="shared" si="957"/>
        <v>8500</v>
      </c>
      <c r="EM334" s="172">
        <f t="shared" si="958"/>
        <v>8400</v>
      </c>
      <c r="EN334" s="172">
        <f t="shared" si="959"/>
        <v>8300</v>
      </c>
      <c r="EO334" s="172">
        <f t="shared" si="960"/>
        <v>8300</v>
      </c>
      <c r="EP334" s="172">
        <f t="shared" si="961"/>
        <v>8300</v>
      </c>
      <c r="EQ334" s="172">
        <f t="shared" si="962"/>
        <v>8300</v>
      </c>
      <c r="ER334" s="172">
        <f t="shared" si="963"/>
        <v>8300</v>
      </c>
      <c r="ES334" s="172">
        <f t="shared" si="964"/>
        <v>8200</v>
      </c>
      <c r="ET334" s="172">
        <f t="shared" si="965"/>
        <v>8200</v>
      </c>
      <c r="EU334" s="172">
        <f t="shared" si="966"/>
        <v>8200</v>
      </c>
      <c r="EV334" s="172">
        <f t="shared" si="967"/>
        <v>8200</v>
      </c>
      <c r="EW334" s="172">
        <f t="shared" si="968"/>
        <v>8200</v>
      </c>
      <c r="EX334" s="172">
        <f t="shared" si="969"/>
        <v>8200</v>
      </c>
      <c r="EZ334" s="171">
        <f t="shared" si="970"/>
        <v>8300</v>
      </c>
      <c r="FA334" s="172">
        <f t="shared" si="971"/>
        <v>8300</v>
      </c>
      <c r="FB334" s="172">
        <f t="shared" si="972"/>
        <v>8300</v>
      </c>
      <c r="FC334" s="172">
        <f t="shared" si="973"/>
        <v>8300</v>
      </c>
      <c r="FD334" s="172">
        <f t="shared" si="974"/>
        <v>8300</v>
      </c>
      <c r="FE334" s="172">
        <f t="shared" si="975"/>
        <v>8300</v>
      </c>
      <c r="FF334" s="172">
        <f t="shared" si="976"/>
        <v>8300</v>
      </c>
      <c r="FG334" s="172">
        <f t="shared" si="977"/>
        <v>8400</v>
      </c>
      <c r="FH334" s="172">
        <f t="shared" si="978"/>
        <v>8400</v>
      </c>
      <c r="FI334" s="172">
        <f t="shared" si="979"/>
        <v>8600</v>
      </c>
      <c r="FJ334" s="172">
        <f t="shared" si="980"/>
        <v>8600</v>
      </c>
      <c r="FK334" s="172">
        <f t="shared" si="981"/>
        <v>8600</v>
      </c>
      <c r="FL334" s="172">
        <f t="shared" si="982"/>
        <v>8500</v>
      </c>
      <c r="FM334" s="172">
        <f t="shared" si="983"/>
        <v>8400</v>
      </c>
      <c r="FN334" s="172">
        <f t="shared" si="984"/>
        <v>8400</v>
      </c>
      <c r="FO334" s="172">
        <f t="shared" si="985"/>
        <v>8400</v>
      </c>
      <c r="FP334" s="172">
        <f t="shared" si="986"/>
        <v>8400</v>
      </c>
      <c r="FQ334" s="172">
        <f t="shared" si="987"/>
        <v>8400</v>
      </c>
      <c r="FR334" s="172">
        <f t="shared" si="988"/>
        <v>8300</v>
      </c>
      <c r="FS334" s="172">
        <f t="shared" si="989"/>
        <v>8300</v>
      </c>
      <c r="FT334" s="172">
        <f t="shared" si="990"/>
        <v>8300</v>
      </c>
      <c r="FU334" s="172">
        <f t="shared" si="991"/>
        <v>8300</v>
      </c>
      <c r="FV334" s="172">
        <f t="shared" si="992"/>
        <v>8300</v>
      </c>
      <c r="FW334" s="172">
        <f t="shared" si="993"/>
        <v>8300</v>
      </c>
    </row>
    <row r="335" spans="3:179" ht="14.25" customHeight="1" x14ac:dyDescent="0.25">
      <c r="C335" s="132">
        <v>2045</v>
      </c>
      <c r="D335" s="14" t="s">
        <v>163</v>
      </c>
      <c r="E335" s="171">
        <f t="shared" si="850"/>
        <v>1387.49</v>
      </c>
      <c r="F335" s="172">
        <f t="shared" si="851"/>
        <v>1387.49</v>
      </c>
      <c r="G335" s="172">
        <f t="shared" si="852"/>
        <v>1387.49</v>
      </c>
      <c r="H335" s="172">
        <f t="shared" si="853"/>
        <v>1387.49</v>
      </c>
      <c r="I335" s="172">
        <f t="shared" si="854"/>
        <v>1387.49</v>
      </c>
      <c r="J335" s="172">
        <f t="shared" si="855"/>
        <v>1387.49</v>
      </c>
      <c r="K335" s="172">
        <f t="shared" si="856"/>
        <v>1387.49</v>
      </c>
      <c r="L335" s="172">
        <f t="shared" si="857"/>
        <v>1321.29</v>
      </c>
      <c r="M335" s="172">
        <f t="shared" si="858"/>
        <v>1321.29</v>
      </c>
      <c r="N335" s="172">
        <f t="shared" si="859"/>
        <v>1241.5679901766962</v>
      </c>
      <c r="O335" s="172">
        <f t="shared" si="860"/>
        <v>1204.7410248846256</v>
      </c>
      <c r="P335" s="172">
        <f t="shared" si="861"/>
        <v>1271.569573339875</v>
      </c>
      <c r="Q335" s="172">
        <f t="shared" si="862"/>
        <v>1216.2940205517202</v>
      </c>
      <c r="R335" s="172">
        <f t="shared" si="863"/>
        <v>1180.2962430330797</v>
      </c>
      <c r="S335" s="172">
        <f t="shared" si="864"/>
        <v>1321.29</v>
      </c>
      <c r="T335" s="172">
        <f t="shared" si="865"/>
        <v>1321.29</v>
      </c>
      <c r="U335" s="172">
        <f t="shared" si="866"/>
        <v>1321.29</v>
      </c>
      <c r="V335" s="172">
        <f t="shared" si="867"/>
        <v>1321.29</v>
      </c>
      <c r="W335" s="172">
        <f t="shared" si="868"/>
        <v>1387.49</v>
      </c>
      <c r="X335" s="172">
        <f t="shared" si="869"/>
        <v>1387.49</v>
      </c>
      <c r="Y335" s="172">
        <f t="shared" si="870"/>
        <v>1387.49</v>
      </c>
      <c r="Z335" s="172">
        <f t="shared" si="871"/>
        <v>1387.49</v>
      </c>
      <c r="AA335" s="172">
        <f t="shared" si="872"/>
        <v>1387.49</v>
      </c>
      <c r="AB335" s="172">
        <f t="shared" si="873"/>
        <v>1387.49</v>
      </c>
      <c r="AC335" s="176">
        <f xml:space="preserve"> SUM(E335:AB335) *  31</f>
        <v>994466.94441156648</v>
      </c>
      <c r="AD335" s="195"/>
      <c r="AE335" s="171">
        <f t="shared" si="874"/>
        <v>8210</v>
      </c>
      <c r="AF335" s="172">
        <f t="shared" si="875"/>
        <v>8210</v>
      </c>
      <c r="AG335" s="172">
        <f t="shared" si="876"/>
        <v>8210</v>
      </c>
      <c r="AH335" s="172">
        <f t="shared" si="877"/>
        <v>8210</v>
      </c>
      <c r="AI335" s="172">
        <f t="shared" si="878"/>
        <v>8210</v>
      </c>
      <c r="AJ335" s="172">
        <f t="shared" si="879"/>
        <v>8210</v>
      </c>
      <c r="AK335" s="172">
        <f t="shared" si="880"/>
        <v>8210</v>
      </c>
      <c r="AL335" s="172">
        <f t="shared" si="881"/>
        <v>8310</v>
      </c>
      <c r="AM335" s="172">
        <f t="shared" si="882"/>
        <v>8310</v>
      </c>
      <c r="AN335" s="172">
        <f t="shared" si="883"/>
        <v>8426.6104323367963</v>
      </c>
      <c r="AO335" s="172">
        <f t="shared" si="884"/>
        <v>8479.1769226200249</v>
      </c>
      <c r="AP335" s="172">
        <f t="shared" si="885"/>
        <v>8383.1915569337598</v>
      </c>
      <c r="AQ335" s="172">
        <f t="shared" si="886"/>
        <v>8462.7709567352667</v>
      </c>
      <c r="AR335" s="172">
        <f t="shared" si="887"/>
        <v>8513.6410551105182</v>
      </c>
      <c r="AS335" s="172">
        <f t="shared" si="888"/>
        <v>8310</v>
      </c>
      <c r="AT335" s="172">
        <f t="shared" si="889"/>
        <v>8310</v>
      </c>
      <c r="AU335" s="172">
        <f t="shared" si="890"/>
        <v>8310</v>
      </c>
      <c r="AV335" s="172">
        <f t="shared" si="891"/>
        <v>8310</v>
      </c>
      <c r="AW335" s="172">
        <f t="shared" si="892"/>
        <v>8210</v>
      </c>
      <c r="AX335" s="172">
        <f t="shared" si="893"/>
        <v>8210</v>
      </c>
      <c r="AY335" s="172">
        <f t="shared" si="894"/>
        <v>8210</v>
      </c>
      <c r="AZ335" s="172">
        <f t="shared" si="895"/>
        <v>8210</v>
      </c>
      <c r="BA335" s="172">
        <f t="shared" si="896"/>
        <v>8210</v>
      </c>
      <c r="BB335" s="172">
        <f t="shared" si="897"/>
        <v>8210</v>
      </c>
      <c r="BD335" s="189">
        <f xml:space="preserve">  'Generation Calculation'!CC322-'Bidders Proposed Renewables'!E297</f>
        <v>169</v>
      </c>
      <c r="BE335" s="190">
        <f xml:space="preserve">  'Generation Calculation'!CD322-'Bidders Proposed Renewables'!F297</f>
        <v>169</v>
      </c>
      <c r="BF335" s="190">
        <f xml:space="preserve">  'Generation Calculation'!CE322-'Bidders Proposed Renewables'!G297</f>
        <v>169</v>
      </c>
      <c r="BG335" s="190">
        <f xml:space="preserve">  'Generation Calculation'!CF322-'Bidders Proposed Renewables'!H297</f>
        <v>169</v>
      </c>
      <c r="BH335" s="190">
        <f xml:space="preserve">  'Generation Calculation'!CG322-'Bidders Proposed Renewables'!I297</f>
        <v>169</v>
      </c>
      <c r="BI335" s="190">
        <f xml:space="preserve">  'Generation Calculation'!CH322-'Bidders Proposed Renewables'!J297</f>
        <v>169</v>
      </c>
      <c r="BJ335" s="190">
        <f xml:space="preserve">  'Generation Calculation'!CI322-'Bidders Proposed Renewables'!K297</f>
        <v>169</v>
      </c>
      <c r="BK335" s="190">
        <f xml:space="preserve">  'Generation Calculation'!CJ322-'Bidders Proposed Renewables'!L297</f>
        <v>159</v>
      </c>
      <c r="BL335" s="190">
        <f xml:space="preserve">  'Generation Calculation'!CK322-'Bidders Proposed Renewables'!M297</f>
        <v>159</v>
      </c>
      <c r="BM335" s="190">
        <f xml:space="preserve">  'Generation Calculation'!CL322-'Bidders Proposed Renewables'!N297</f>
        <v>147.33895676632045</v>
      </c>
      <c r="BN335" s="190">
        <f xml:space="preserve">  'Generation Calculation'!CM322-'Bidders Proposed Renewables'!O297</f>
        <v>142.08230773799758</v>
      </c>
      <c r="BO335" s="190">
        <f xml:space="preserve">  'Generation Calculation'!CN322-'Bidders Proposed Renewables'!P297</f>
        <v>151.68084430662407</v>
      </c>
      <c r="BP335" s="190">
        <f xml:space="preserve">  'Generation Calculation'!CO322-'Bidders Proposed Renewables'!Q297</f>
        <v>143.72290432647335</v>
      </c>
      <c r="BQ335" s="190">
        <f xml:space="preserve">  'Generation Calculation'!CP322-'Bidders Proposed Renewables'!R297</f>
        <v>138.63589448894822</v>
      </c>
      <c r="BR335" s="190">
        <f xml:space="preserve">  'Generation Calculation'!CQ322-'Bidders Proposed Renewables'!S297</f>
        <v>159</v>
      </c>
      <c r="BS335" s="190">
        <f xml:space="preserve">  'Generation Calculation'!CR322-'Bidders Proposed Renewables'!T297</f>
        <v>159</v>
      </c>
      <c r="BT335" s="190">
        <f xml:space="preserve">  'Generation Calculation'!CS322-'Bidders Proposed Renewables'!U297</f>
        <v>159</v>
      </c>
      <c r="BU335" s="190">
        <f xml:space="preserve">  'Generation Calculation'!CT322-'Bidders Proposed Renewables'!V297</f>
        <v>159</v>
      </c>
      <c r="BV335" s="190">
        <f xml:space="preserve">  'Generation Calculation'!CU322-'Bidders Proposed Renewables'!W297</f>
        <v>169</v>
      </c>
      <c r="BW335" s="190">
        <f xml:space="preserve">  'Generation Calculation'!CV322-'Bidders Proposed Renewables'!X297</f>
        <v>169</v>
      </c>
      <c r="BX335" s="190">
        <f xml:space="preserve">  'Generation Calculation'!CW322-'Bidders Proposed Renewables'!Y297</f>
        <v>169</v>
      </c>
      <c r="BY335" s="190">
        <f xml:space="preserve">  'Generation Calculation'!CX322-'Bidders Proposed Renewables'!Z297</f>
        <v>169</v>
      </c>
      <c r="BZ335" s="190">
        <f xml:space="preserve">  'Generation Calculation'!CY322-'Bidders Proposed Renewables'!AA297</f>
        <v>169</v>
      </c>
      <c r="CA335" s="190">
        <f xml:space="preserve">  'Generation Calculation'!CZ322-'Bidders Proposed Renewables'!AB297</f>
        <v>169</v>
      </c>
      <c r="CC335" s="171">
        <f t="shared" si="898"/>
        <v>170</v>
      </c>
      <c r="CD335" s="172">
        <f t="shared" si="899"/>
        <v>170</v>
      </c>
      <c r="CE335" s="172">
        <f t="shared" si="900"/>
        <v>170</v>
      </c>
      <c r="CF335" s="172">
        <f t="shared" si="901"/>
        <v>170</v>
      </c>
      <c r="CG335" s="172">
        <f t="shared" si="902"/>
        <v>170</v>
      </c>
      <c r="CH335" s="172">
        <f t="shared" si="903"/>
        <v>170</v>
      </c>
      <c r="CI335" s="172">
        <f t="shared" si="904"/>
        <v>170</v>
      </c>
      <c r="CJ335" s="172">
        <f t="shared" si="905"/>
        <v>160</v>
      </c>
      <c r="CK335" s="172">
        <f t="shared" si="906"/>
        <v>160</v>
      </c>
      <c r="CL335" s="172">
        <f t="shared" si="907"/>
        <v>150</v>
      </c>
      <c r="CM335" s="172">
        <f t="shared" si="908"/>
        <v>150</v>
      </c>
      <c r="CN335" s="172">
        <f t="shared" si="909"/>
        <v>160</v>
      </c>
      <c r="CO335" s="172">
        <f t="shared" si="910"/>
        <v>150</v>
      </c>
      <c r="CP335" s="172">
        <f t="shared" si="911"/>
        <v>140</v>
      </c>
      <c r="CQ335" s="172">
        <f t="shared" si="912"/>
        <v>160</v>
      </c>
      <c r="CR335" s="172">
        <f t="shared" si="913"/>
        <v>160</v>
      </c>
      <c r="CS335" s="172">
        <f t="shared" si="914"/>
        <v>160</v>
      </c>
      <c r="CT335" s="172">
        <f t="shared" si="915"/>
        <v>160</v>
      </c>
      <c r="CU335" s="172">
        <f t="shared" si="916"/>
        <v>170</v>
      </c>
      <c r="CV335" s="172">
        <f t="shared" si="917"/>
        <v>170</v>
      </c>
      <c r="CW335" s="172">
        <f t="shared" si="918"/>
        <v>170</v>
      </c>
      <c r="CX335" s="172">
        <f t="shared" si="919"/>
        <v>170</v>
      </c>
      <c r="CY335" s="172">
        <f t="shared" si="920"/>
        <v>170</v>
      </c>
      <c r="CZ335" s="172">
        <f t="shared" si="921"/>
        <v>170</v>
      </c>
      <c r="DB335" s="171">
        <f t="shared" si="922"/>
        <v>160</v>
      </c>
      <c r="DC335" s="172">
        <f t="shared" si="923"/>
        <v>160</v>
      </c>
      <c r="DD335" s="172">
        <f t="shared" si="924"/>
        <v>160</v>
      </c>
      <c r="DE335" s="172">
        <f t="shared" si="925"/>
        <v>160</v>
      </c>
      <c r="DF335" s="172">
        <f t="shared" si="926"/>
        <v>160</v>
      </c>
      <c r="DG335" s="172">
        <f t="shared" si="927"/>
        <v>160</v>
      </c>
      <c r="DH335" s="172">
        <f t="shared" si="928"/>
        <v>160</v>
      </c>
      <c r="DI335" s="172">
        <f t="shared" si="929"/>
        <v>150</v>
      </c>
      <c r="DJ335" s="172">
        <f t="shared" si="930"/>
        <v>150</v>
      </c>
      <c r="DK335" s="172">
        <f t="shared" si="931"/>
        <v>140</v>
      </c>
      <c r="DL335" s="172">
        <f t="shared" si="932"/>
        <v>140</v>
      </c>
      <c r="DM335" s="172">
        <f t="shared" si="933"/>
        <v>150</v>
      </c>
      <c r="DN335" s="172">
        <f t="shared" si="934"/>
        <v>140</v>
      </c>
      <c r="DO335" s="172">
        <f t="shared" si="935"/>
        <v>130</v>
      </c>
      <c r="DP335" s="172">
        <f t="shared" si="936"/>
        <v>150</v>
      </c>
      <c r="DQ335" s="172">
        <f t="shared" si="937"/>
        <v>150</v>
      </c>
      <c r="DR335" s="172">
        <f t="shared" si="938"/>
        <v>150</v>
      </c>
      <c r="DS335" s="172">
        <f t="shared" si="939"/>
        <v>150</v>
      </c>
      <c r="DT335" s="172">
        <f t="shared" si="940"/>
        <v>160</v>
      </c>
      <c r="DU335" s="172">
        <f t="shared" si="941"/>
        <v>160</v>
      </c>
      <c r="DV335" s="172">
        <f t="shared" si="942"/>
        <v>160</v>
      </c>
      <c r="DW335" s="172">
        <f t="shared" si="943"/>
        <v>160</v>
      </c>
      <c r="DX335" s="172">
        <f t="shared" si="944"/>
        <v>160</v>
      </c>
      <c r="DY335" s="172">
        <f t="shared" si="945"/>
        <v>160</v>
      </c>
      <c r="EA335" s="171">
        <f t="shared" si="946"/>
        <v>8200</v>
      </c>
      <c r="EB335" s="172">
        <f t="shared" si="947"/>
        <v>8200</v>
      </c>
      <c r="EC335" s="172">
        <f t="shared" si="948"/>
        <v>8200</v>
      </c>
      <c r="ED335" s="172">
        <f t="shared" si="949"/>
        <v>8200</v>
      </c>
      <c r="EE335" s="172">
        <f t="shared" si="950"/>
        <v>8200</v>
      </c>
      <c r="EF335" s="172">
        <f t="shared" si="951"/>
        <v>8200</v>
      </c>
      <c r="EG335" s="172">
        <f t="shared" si="952"/>
        <v>8200</v>
      </c>
      <c r="EH335" s="172">
        <f t="shared" si="953"/>
        <v>8300</v>
      </c>
      <c r="EI335" s="172">
        <f t="shared" si="954"/>
        <v>8300</v>
      </c>
      <c r="EJ335" s="172">
        <f t="shared" si="955"/>
        <v>8400</v>
      </c>
      <c r="EK335" s="172">
        <f t="shared" si="956"/>
        <v>8400</v>
      </c>
      <c r="EL335" s="172">
        <f t="shared" si="957"/>
        <v>8300</v>
      </c>
      <c r="EM335" s="172">
        <f t="shared" si="958"/>
        <v>8400</v>
      </c>
      <c r="EN335" s="172">
        <f t="shared" si="959"/>
        <v>8500</v>
      </c>
      <c r="EO335" s="172">
        <f t="shared" si="960"/>
        <v>8300</v>
      </c>
      <c r="EP335" s="172">
        <f t="shared" si="961"/>
        <v>8300</v>
      </c>
      <c r="EQ335" s="172">
        <f t="shared" si="962"/>
        <v>8300</v>
      </c>
      <c r="ER335" s="172">
        <f t="shared" si="963"/>
        <v>8300</v>
      </c>
      <c r="ES335" s="172">
        <f t="shared" si="964"/>
        <v>8200</v>
      </c>
      <c r="ET335" s="172">
        <f t="shared" si="965"/>
        <v>8200</v>
      </c>
      <c r="EU335" s="172">
        <f t="shared" si="966"/>
        <v>8200</v>
      </c>
      <c r="EV335" s="172">
        <f t="shared" si="967"/>
        <v>8200</v>
      </c>
      <c r="EW335" s="172">
        <f t="shared" si="968"/>
        <v>8200</v>
      </c>
      <c r="EX335" s="172">
        <f t="shared" si="969"/>
        <v>8200</v>
      </c>
      <c r="EZ335" s="171">
        <f t="shared" si="970"/>
        <v>8300</v>
      </c>
      <c r="FA335" s="172">
        <f t="shared" si="971"/>
        <v>8300</v>
      </c>
      <c r="FB335" s="172">
        <f t="shared" si="972"/>
        <v>8300</v>
      </c>
      <c r="FC335" s="172">
        <f t="shared" si="973"/>
        <v>8300</v>
      </c>
      <c r="FD335" s="172">
        <f t="shared" si="974"/>
        <v>8300</v>
      </c>
      <c r="FE335" s="172">
        <f t="shared" si="975"/>
        <v>8300</v>
      </c>
      <c r="FF335" s="172">
        <f t="shared" si="976"/>
        <v>8300</v>
      </c>
      <c r="FG335" s="172">
        <f t="shared" si="977"/>
        <v>8400</v>
      </c>
      <c r="FH335" s="172">
        <f t="shared" si="978"/>
        <v>8400</v>
      </c>
      <c r="FI335" s="172">
        <f t="shared" si="979"/>
        <v>8500</v>
      </c>
      <c r="FJ335" s="172">
        <f t="shared" si="980"/>
        <v>8500</v>
      </c>
      <c r="FK335" s="172">
        <f t="shared" si="981"/>
        <v>8400</v>
      </c>
      <c r="FL335" s="172">
        <f t="shared" si="982"/>
        <v>8500</v>
      </c>
      <c r="FM335" s="172">
        <f t="shared" si="983"/>
        <v>8600</v>
      </c>
      <c r="FN335" s="172">
        <f t="shared" si="984"/>
        <v>8400</v>
      </c>
      <c r="FO335" s="172">
        <f t="shared" si="985"/>
        <v>8400</v>
      </c>
      <c r="FP335" s="172">
        <f t="shared" si="986"/>
        <v>8400</v>
      </c>
      <c r="FQ335" s="172">
        <f t="shared" si="987"/>
        <v>8400</v>
      </c>
      <c r="FR335" s="172">
        <f t="shared" si="988"/>
        <v>8300</v>
      </c>
      <c r="FS335" s="172">
        <f t="shared" si="989"/>
        <v>8300</v>
      </c>
      <c r="FT335" s="172">
        <f t="shared" si="990"/>
        <v>8300</v>
      </c>
      <c r="FU335" s="172">
        <f t="shared" si="991"/>
        <v>8300</v>
      </c>
      <c r="FV335" s="172">
        <f t="shared" si="992"/>
        <v>8300</v>
      </c>
      <c r="FW335" s="172">
        <f t="shared" si="993"/>
        <v>8300</v>
      </c>
    </row>
    <row r="336" spans="3:179" ht="14.25" customHeight="1" x14ac:dyDescent="0.25">
      <c r="C336" s="132">
        <v>2045</v>
      </c>
      <c r="D336" s="14" t="s">
        <v>164</v>
      </c>
      <c r="E336" s="171">
        <f t="shared" si="850"/>
        <v>1387.49</v>
      </c>
      <c r="F336" s="172">
        <f t="shared" si="851"/>
        <v>1387.49</v>
      </c>
      <c r="G336" s="172">
        <f t="shared" si="852"/>
        <v>1387.49</v>
      </c>
      <c r="H336" s="172">
        <f t="shared" si="853"/>
        <v>1387.49</v>
      </c>
      <c r="I336" s="172">
        <f t="shared" si="854"/>
        <v>1387.49</v>
      </c>
      <c r="J336" s="172">
        <f t="shared" si="855"/>
        <v>1387.49</v>
      </c>
      <c r="K336" s="172">
        <f t="shared" si="856"/>
        <v>1387.49</v>
      </c>
      <c r="L336" s="172">
        <f t="shared" si="857"/>
        <v>1321.29</v>
      </c>
      <c r="M336" s="172">
        <f t="shared" si="858"/>
        <v>1321.29</v>
      </c>
      <c r="N336" s="172">
        <f t="shared" si="859"/>
        <v>1231.7823042731343</v>
      </c>
      <c r="O336" s="172">
        <f t="shared" si="860"/>
        <v>1136.9504253772634</v>
      </c>
      <c r="P336" s="172">
        <f t="shared" si="861"/>
        <v>1149.0645281033248</v>
      </c>
      <c r="Q336" s="172">
        <f t="shared" si="862"/>
        <v>1227.3395356998474</v>
      </c>
      <c r="R336" s="172">
        <f t="shared" si="863"/>
        <v>1321.29</v>
      </c>
      <c r="S336" s="172">
        <f t="shared" si="864"/>
        <v>1321.29</v>
      </c>
      <c r="T336" s="172">
        <f t="shared" si="865"/>
        <v>1321.29</v>
      </c>
      <c r="U336" s="172">
        <f t="shared" si="866"/>
        <v>1321.29</v>
      </c>
      <c r="V336" s="172">
        <f t="shared" si="867"/>
        <v>1321.29</v>
      </c>
      <c r="W336" s="172">
        <f t="shared" si="868"/>
        <v>1387.49</v>
      </c>
      <c r="X336" s="172">
        <f t="shared" si="869"/>
        <v>1387.49</v>
      </c>
      <c r="Y336" s="172">
        <f t="shared" si="870"/>
        <v>1387.49</v>
      </c>
      <c r="Z336" s="172">
        <f t="shared" si="871"/>
        <v>1387.49</v>
      </c>
      <c r="AA336" s="172">
        <f t="shared" si="872"/>
        <v>1387.49</v>
      </c>
      <c r="AB336" s="172">
        <f t="shared" si="873"/>
        <v>1387.49</v>
      </c>
      <c r="AC336" s="176">
        <f xml:space="preserve"> SUM(E336:AB336) * 28.25</f>
        <v>904890.9144150638</v>
      </c>
      <c r="AD336" s="195"/>
      <c r="AE336" s="171">
        <f t="shared" si="874"/>
        <v>8210</v>
      </c>
      <c r="AF336" s="172">
        <f t="shared" si="875"/>
        <v>8210</v>
      </c>
      <c r="AG336" s="172">
        <f t="shared" si="876"/>
        <v>8210</v>
      </c>
      <c r="AH336" s="172">
        <f t="shared" si="877"/>
        <v>8210</v>
      </c>
      <c r="AI336" s="172">
        <f t="shared" si="878"/>
        <v>8210</v>
      </c>
      <c r="AJ336" s="172">
        <f t="shared" si="879"/>
        <v>8210</v>
      </c>
      <c r="AK336" s="172">
        <f t="shared" si="880"/>
        <v>8210</v>
      </c>
      <c r="AL336" s="172">
        <f t="shared" si="881"/>
        <v>8310</v>
      </c>
      <c r="AM336" s="172">
        <f t="shared" si="882"/>
        <v>8310</v>
      </c>
      <c r="AN336" s="172">
        <f t="shared" si="883"/>
        <v>8440.6556629476727</v>
      </c>
      <c r="AO336" s="172">
        <f t="shared" si="884"/>
        <v>8573.9475363513975</v>
      </c>
      <c r="AP336" s="172">
        <f t="shared" si="885"/>
        <v>8557.1948545880841</v>
      </c>
      <c r="AQ336" s="172">
        <f t="shared" si="886"/>
        <v>8447.0136749806297</v>
      </c>
      <c r="AR336" s="172">
        <f t="shared" si="887"/>
        <v>8310</v>
      </c>
      <c r="AS336" s="172">
        <f t="shared" si="888"/>
        <v>8310</v>
      </c>
      <c r="AT336" s="172">
        <f t="shared" si="889"/>
        <v>8310</v>
      </c>
      <c r="AU336" s="172">
        <f t="shared" si="890"/>
        <v>8310</v>
      </c>
      <c r="AV336" s="172">
        <f t="shared" si="891"/>
        <v>8310</v>
      </c>
      <c r="AW336" s="172">
        <f t="shared" si="892"/>
        <v>8210</v>
      </c>
      <c r="AX336" s="172">
        <f t="shared" si="893"/>
        <v>8210</v>
      </c>
      <c r="AY336" s="172">
        <f t="shared" si="894"/>
        <v>8210</v>
      </c>
      <c r="AZ336" s="172">
        <f t="shared" si="895"/>
        <v>8210</v>
      </c>
      <c r="BA336" s="172">
        <f t="shared" si="896"/>
        <v>8210</v>
      </c>
      <c r="BB336" s="172">
        <f t="shared" si="897"/>
        <v>8210</v>
      </c>
      <c r="BD336" s="189">
        <f xml:space="preserve">  'Generation Calculation'!CC323-'Bidders Proposed Renewables'!E298</f>
        <v>169</v>
      </c>
      <c r="BE336" s="190">
        <f xml:space="preserve">  'Generation Calculation'!CD323-'Bidders Proposed Renewables'!F298</f>
        <v>169</v>
      </c>
      <c r="BF336" s="190">
        <f xml:space="preserve">  'Generation Calculation'!CE323-'Bidders Proposed Renewables'!G298</f>
        <v>169</v>
      </c>
      <c r="BG336" s="190">
        <f xml:space="preserve">  'Generation Calculation'!CF323-'Bidders Proposed Renewables'!H298</f>
        <v>169</v>
      </c>
      <c r="BH336" s="190">
        <f xml:space="preserve">  'Generation Calculation'!CG323-'Bidders Proposed Renewables'!I298</f>
        <v>169</v>
      </c>
      <c r="BI336" s="190">
        <f xml:space="preserve">  'Generation Calculation'!CH323-'Bidders Proposed Renewables'!J298</f>
        <v>169</v>
      </c>
      <c r="BJ336" s="190">
        <f xml:space="preserve">  'Generation Calculation'!CI323-'Bidders Proposed Renewables'!K298</f>
        <v>169</v>
      </c>
      <c r="BK336" s="190">
        <f xml:space="preserve">  'Generation Calculation'!CJ323-'Bidders Proposed Renewables'!L298</f>
        <v>159</v>
      </c>
      <c r="BL336" s="190">
        <f xml:space="preserve">  'Generation Calculation'!CK323-'Bidders Proposed Renewables'!M298</f>
        <v>159</v>
      </c>
      <c r="BM336" s="190">
        <f xml:space="preserve">  'Generation Calculation'!CL323-'Bidders Proposed Renewables'!N298</f>
        <v>145.93443370523272</v>
      </c>
      <c r="BN336" s="190">
        <f xml:space="preserve">  'Generation Calculation'!CM323-'Bidders Proposed Renewables'!O298</f>
        <v>132.60524636486022</v>
      </c>
      <c r="BO336" s="190">
        <f xml:space="preserve">  'Generation Calculation'!CN323-'Bidders Proposed Renewables'!P298</f>
        <v>134.28051454119156</v>
      </c>
      <c r="BP336" s="190">
        <f xml:space="preserve">  'Generation Calculation'!CO323-'Bidders Proposed Renewables'!Q298</f>
        <v>145.29863250193708</v>
      </c>
      <c r="BQ336" s="190">
        <f xml:space="preserve">  'Generation Calculation'!CP323-'Bidders Proposed Renewables'!R298</f>
        <v>159</v>
      </c>
      <c r="BR336" s="190">
        <f xml:space="preserve">  'Generation Calculation'!CQ323-'Bidders Proposed Renewables'!S298</f>
        <v>159</v>
      </c>
      <c r="BS336" s="190">
        <f xml:space="preserve">  'Generation Calculation'!CR323-'Bidders Proposed Renewables'!T298</f>
        <v>159</v>
      </c>
      <c r="BT336" s="190">
        <f xml:space="preserve">  'Generation Calculation'!CS323-'Bidders Proposed Renewables'!U298</f>
        <v>159</v>
      </c>
      <c r="BU336" s="190">
        <f xml:space="preserve">  'Generation Calculation'!CT323-'Bidders Proposed Renewables'!V298</f>
        <v>159</v>
      </c>
      <c r="BV336" s="190">
        <f xml:space="preserve">  'Generation Calculation'!CU323-'Bidders Proposed Renewables'!W298</f>
        <v>169</v>
      </c>
      <c r="BW336" s="190">
        <f xml:space="preserve">  'Generation Calculation'!CV323-'Bidders Proposed Renewables'!X298</f>
        <v>169</v>
      </c>
      <c r="BX336" s="190">
        <f xml:space="preserve">  'Generation Calculation'!CW323-'Bidders Proposed Renewables'!Y298</f>
        <v>169</v>
      </c>
      <c r="BY336" s="190">
        <f xml:space="preserve">  'Generation Calculation'!CX323-'Bidders Proposed Renewables'!Z298</f>
        <v>169</v>
      </c>
      <c r="BZ336" s="190">
        <f xml:space="preserve">  'Generation Calculation'!CY323-'Bidders Proposed Renewables'!AA298</f>
        <v>169</v>
      </c>
      <c r="CA336" s="190">
        <f xml:space="preserve">  'Generation Calculation'!CZ323-'Bidders Proposed Renewables'!AB298</f>
        <v>169</v>
      </c>
      <c r="CC336" s="171">
        <f t="shared" si="898"/>
        <v>170</v>
      </c>
      <c r="CD336" s="172">
        <f t="shared" si="899"/>
        <v>170</v>
      </c>
      <c r="CE336" s="172">
        <f t="shared" si="900"/>
        <v>170</v>
      </c>
      <c r="CF336" s="172">
        <f t="shared" si="901"/>
        <v>170</v>
      </c>
      <c r="CG336" s="172">
        <f t="shared" si="902"/>
        <v>170</v>
      </c>
      <c r="CH336" s="172">
        <f t="shared" si="903"/>
        <v>170</v>
      </c>
      <c r="CI336" s="172">
        <f t="shared" si="904"/>
        <v>170</v>
      </c>
      <c r="CJ336" s="172">
        <f t="shared" si="905"/>
        <v>160</v>
      </c>
      <c r="CK336" s="172">
        <f t="shared" si="906"/>
        <v>160</v>
      </c>
      <c r="CL336" s="172">
        <f t="shared" si="907"/>
        <v>150</v>
      </c>
      <c r="CM336" s="172">
        <f t="shared" si="908"/>
        <v>140</v>
      </c>
      <c r="CN336" s="172">
        <f t="shared" si="909"/>
        <v>140</v>
      </c>
      <c r="CO336" s="172">
        <f t="shared" si="910"/>
        <v>150</v>
      </c>
      <c r="CP336" s="172">
        <f t="shared" si="911"/>
        <v>160</v>
      </c>
      <c r="CQ336" s="172">
        <f t="shared" si="912"/>
        <v>160</v>
      </c>
      <c r="CR336" s="172">
        <f t="shared" si="913"/>
        <v>160</v>
      </c>
      <c r="CS336" s="172">
        <f t="shared" si="914"/>
        <v>160</v>
      </c>
      <c r="CT336" s="172">
        <f t="shared" si="915"/>
        <v>160</v>
      </c>
      <c r="CU336" s="172">
        <f t="shared" si="916"/>
        <v>170</v>
      </c>
      <c r="CV336" s="172">
        <f t="shared" si="917"/>
        <v>170</v>
      </c>
      <c r="CW336" s="172">
        <f t="shared" si="918"/>
        <v>170</v>
      </c>
      <c r="CX336" s="172">
        <f t="shared" si="919"/>
        <v>170</v>
      </c>
      <c r="CY336" s="172">
        <f t="shared" si="920"/>
        <v>170</v>
      </c>
      <c r="CZ336" s="172">
        <f t="shared" si="921"/>
        <v>170</v>
      </c>
      <c r="DB336" s="171">
        <f t="shared" si="922"/>
        <v>160</v>
      </c>
      <c r="DC336" s="172">
        <f t="shared" si="923"/>
        <v>160</v>
      </c>
      <c r="DD336" s="172">
        <f t="shared" si="924"/>
        <v>160</v>
      </c>
      <c r="DE336" s="172">
        <f t="shared" si="925"/>
        <v>160</v>
      </c>
      <c r="DF336" s="172">
        <f t="shared" si="926"/>
        <v>160</v>
      </c>
      <c r="DG336" s="172">
        <f t="shared" si="927"/>
        <v>160</v>
      </c>
      <c r="DH336" s="172">
        <f t="shared" si="928"/>
        <v>160</v>
      </c>
      <c r="DI336" s="172">
        <f t="shared" si="929"/>
        <v>150</v>
      </c>
      <c r="DJ336" s="172">
        <f t="shared" si="930"/>
        <v>150</v>
      </c>
      <c r="DK336" s="172">
        <f t="shared" si="931"/>
        <v>140</v>
      </c>
      <c r="DL336" s="172">
        <f t="shared" si="932"/>
        <v>130</v>
      </c>
      <c r="DM336" s="172">
        <f t="shared" si="933"/>
        <v>130</v>
      </c>
      <c r="DN336" s="172">
        <f t="shared" si="934"/>
        <v>140</v>
      </c>
      <c r="DO336" s="172">
        <f t="shared" si="935"/>
        <v>150</v>
      </c>
      <c r="DP336" s="172">
        <f t="shared" si="936"/>
        <v>150</v>
      </c>
      <c r="DQ336" s="172">
        <f t="shared" si="937"/>
        <v>150</v>
      </c>
      <c r="DR336" s="172">
        <f t="shared" si="938"/>
        <v>150</v>
      </c>
      <c r="DS336" s="172">
        <f t="shared" si="939"/>
        <v>150</v>
      </c>
      <c r="DT336" s="172">
        <f t="shared" si="940"/>
        <v>160</v>
      </c>
      <c r="DU336" s="172">
        <f t="shared" si="941"/>
        <v>160</v>
      </c>
      <c r="DV336" s="172">
        <f t="shared" si="942"/>
        <v>160</v>
      </c>
      <c r="DW336" s="172">
        <f t="shared" si="943"/>
        <v>160</v>
      </c>
      <c r="DX336" s="172">
        <f t="shared" si="944"/>
        <v>160</v>
      </c>
      <c r="DY336" s="172">
        <f t="shared" si="945"/>
        <v>160</v>
      </c>
      <c r="EA336" s="171">
        <f t="shared" si="946"/>
        <v>8200</v>
      </c>
      <c r="EB336" s="172">
        <f t="shared" si="947"/>
        <v>8200</v>
      </c>
      <c r="EC336" s="172">
        <f t="shared" si="948"/>
        <v>8200</v>
      </c>
      <c r="ED336" s="172">
        <f t="shared" si="949"/>
        <v>8200</v>
      </c>
      <c r="EE336" s="172">
        <f t="shared" si="950"/>
        <v>8200</v>
      </c>
      <c r="EF336" s="172">
        <f t="shared" si="951"/>
        <v>8200</v>
      </c>
      <c r="EG336" s="172">
        <f t="shared" si="952"/>
        <v>8200</v>
      </c>
      <c r="EH336" s="172">
        <f t="shared" si="953"/>
        <v>8300</v>
      </c>
      <c r="EI336" s="172">
        <f t="shared" si="954"/>
        <v>8300</v>
      </c>
      <c r="EJ336" s="172">
        <f t="shared" si="955"/>
        <v>8400</v>
      </c>
      <c r="EK336" s="172">
        <f t="shared" si="956"/>
        <v>8500</v>
      </c>
      <c r="EL336" s="172">
        <f t="shared" si="957"/>
        <v>8500</v>
      </c>
      <c r="EM336" s="172">
        <f t="shared" si="958"/>
        <v>8400</v>
      </c>
      <c r="EN336" s="172">
        <f t="shared" si="959"/>
        <v>8300</v>
      </c>
      <c r="EO336" s="172">
        <f t="shared" si="960"/>
        <v>8300</v>
      </c>
      <c r="EP336" s="172">
        <f t="shared" si="961"/>
        <v>8300</v>
      </c>
      <c r="EQ336" s="172">
        <f t="shared" si="962"/>
        <v>8300</v>
      </c>
      <c r="ER336" s="172">
        <f t="shared" si="963"/>
        <v>8300</v>
      </c>
      <c r="ES336" s="172">
        <f t="shared" si="964"/>
        <v>8200</v>
      </c>
      <c r="ET336" s="172">
        <f t="shared" si="965"/>
        <v>8200</v>
      </c>
      <c r="EU336" s="172">
        <f t="shared" si="966"/>
        <v>8200</v>
      </c>
      <c r="EV336" s="172">
        <f t="shared" si="967"/>
        <v>8200</v>
      </c>
      <c r="EW336" s="172">
        <f t="shared" si="968"/>
        <v>8200</v>
      </c>
      <c r="EX336" s="172">
        <f t="shared" si="969"/>
        <v>8200</v>
      </c>
      <c r="EZ336" s="171">
        <f t="shared" si="970"/>
        <v>8300</v>
      </c>
      <c r="FA336" s="172">
        <f t="shared" si="971"/>
        <v>8300</v>
      </c>
      <c r="FB336" s="172">
        <f t="shared" si="972"/>
        <v>8300</v>
      </c>
      <c r="FC336" s="172">
        <f t="shared" si="973"/>
        <v>8300</v>
      </c>
      <c r="FD336" s="172">
        <f t="shared" si="974"/>
        <v>8300</v>
      </c>
      <c r="FE336" s="172">
        <f t="shared" si="975"/>
        <v>8300</v>
      </c>
      <c r="FF336" s="172">
        <f t="shared" si="976"/>
        <v>8300</v>
      </c>
      <c r="FG336" s="172">
        <f t="shared" si="977"/>
        <v>8400</v>
      </c>
      <c r="FH336" s="172">
        <f t="shared" si="978"/>
        <v>8400</v>
      </c>
      <c r="FI336" s="172">
        <f t="shared" si="979"/>
        <v>8500</v>
      </c>
      <c r="FJ336" s="172">
        <f t="shared" si="980"/>
        <v>8600</v>
      </c>
      <c r="FK336" s="172">
        <f t="shared" si="981"/>
        <v>8600</v>
      </c>
      <c r="FL336" s="172">
        <f t="shared" si="982"/>
        <v>8500</v>
      </c>
      <c r="FM336" s="172">
        <f t="shared" si="983"/>
        <v>8400</v>
      </c>
      <c r="FN336" s="172">
        <f t="shared" si="984"/>
        <v>8400</v>
      </c>
      <c r="FO336" s="172">
        <f t="shared" si="985"/>
        <v>8400</v>
      </c>
      <c r="FP336" s="172">
        <f t="shared" si="986"/>
        <v>8400</v>
      </c>
      <c r="FQ336" s="172">
        <f t="shared" si="987"/>
        <v>8400</v>
      </c>
      <c r="FR336" s="172">
        <f t="shared" si="988"/>
        <v>8300</v>
      </c>
      <c r="FS336" s="172">
        <f t="shared" si="989"/>
        <v>8300</v>
      </c>
      <c r="FT336" s="172">
        <f t="shared" si="990"/>
        <v>8300</v>
      </c>
      <c r="FU336" s="172">
        <f t="shared" si="991"/>
        <v>8300</v>
      </c>
      <c r="FV336" s="172">
        <f t="shared" si="992"/>
        <v>8300</v>
      </c>
      <c r="FW336" s="172">
        <f t="shared" si="993"/>
        <v>8300</v>
      </c>
    </row>
    <row r="337" spans="2:179" ht="14.25" customHeight="1" x14ac:dyDescent="0.25">
      <c r="C337" s="132">
        <v>2045</v>
      </c>
      <c r="D337" s="14" t="s">
        <v>165</v>
      </c>
      <c r="E337" s="171">
        <f t="shared" si="850"/>
        <v>1387.49</v>
      </c>
      <c r="F337" s="172">
        <f t="shared" si="851"/>
        <v>1387.49</v>
      </c>
      <c r="G337" s="172">
        <f t="shared" si="852"/>
        <v>1387.49</v>
      </c>
      <c r="H337" s="172">
        <f t="shared" si="853"/>
        <v>1387.49</v>
      </c>
      <c r="I337" s="172">
        <f t="shared" si="854"/>
        <v>1387.49</v>
      </c>
      <c r="J337" s="172">
        <f t="shared" si="855"/>
        <v>1387.49</v>
      </c>
      <c r="K337" s="172">
        <f t="shared" si="856"/>
        <v>1387.49</v>
      </c>
      <c r="L337" s="172">
        <f t="shared" si="857"/>
        <v>1321.29</v>
      </c>
      <c r="M337" s="172">
        <f t="shared" si="858"/>
        <v>1153.7516481584989</v>
      </c>
      <c r="N337" s="172">
        <f t="shared" si="859"/>
        <v>1013.2722912230305</v>
      </c>
      <c r="O337" s="172">
        <f t="shared" si="860"/>
        <v>982.13670433566836</v>
      </c>
      <c r="P337" s="172">
        <f t="shared" si="861"/>
        <v>1013.0020484338485</v>
      </c>
      <c r="Q337" s="172">
        <f t="shared" si="862"/>
        <v>1045.6771037843207</v>
      </c>
      <c r="R337" s="172">
        <f t="shared" si="863"/>
        <v>1160.6399258012516</v>
      </c>
      <c r="S337" s="172">
        <f t="shared" si="864"/>
        <v>1262.5826313378082</v>
      </c>
      <c r="T337" s="172">
        <f t="shared" si="865"/>
        <v>1321.29</v>
      </c>
      <c r="U337" s="172">
        <f t="shared" si="866"/>
        <v>1321.29</v>
      </c>
      <c r="V337" s="172">
        <f t="shared" si="867"/>
        <v>1321.29</v>
      </c>
      <c r="W337" s="172">
        <f t="shared" si="868"/>
        <v>1387.49</v>
      </c>
      <c r="X337" s="172">
        <f t="shared" si="869"/>
        <v>1387.49</v>
      </c>
      <c r="Y337" s="172">
        <f t="shared" si="870"/>
        <v>1387.49</v>
      </c>
      <c r="Z337" s="172">
        <f t="shared" si="871"/>
        <v>1387.49</v>
      </c>
      <c r="AA337" s="172">
        <f t="shared" si="872"/>
        <v>1387.49</v>
      </c>
      <c r="AB337" s="172">
        <f t="shared" si="873"/>
        <v>1387.49</v>
      </c>
      <c r="AC337" s="176">
        <f xml:space="preserve"> SUM(E337:AB337) * 31</f>
        <v>959561.36294530774</v>
      </c>
      <c r="AD337" s="195"/>
      <c r="AE337" s="171">
        <f t="shared" si="874"/>
        <v>8210</v>
      </c>
      <c r="AF337" s="172">
        <f t="shared" si="875"/>
        <v>8210</v>
      </c>
      <c r="AG337" s="172">
        <f t="shared" si="876"/>
        <v>8210</v>
      </c>
      <c r="AH337" s="172">
        <f t="shared" si="877"/>
        <v>8210</v>
      </c>
      <c r="AI337" s="172">
        <f t="shared" si="878"/>
        <v>8210</v>
      </c>
      <c r="AJ337" s="172">
        <f t="shared" si="879"/>
        <v>8210</v>
      </c>
      <c r="AK337" s="172">
        <f t="shared" si="880"/>
        <v>8210</v>
      </c>
      <c r="AL337" s="172">
        <f t="shared" si="881"/>
        <v>8310</v>
      </c>
      <c r="AM337" s="172">
        <f t="shared" si="882"/>
        <v>8550.6920888094573</v>
      </c>
      <c r="AN337" s="172">
        <f t="shared" si="883"/>
        <v>8740.748882182741</v>
      </c>
      <c r="AO337" s="172">
        <f t="shared" si="884"/>
        <v>8781.5966589195323</v>
      </c>
      <c r="AP337" s="172">
        <f t="shared" si="885"/>
        <v>8741.1053158230134</v>
      </c>
      <c r="AQ337" s="172">
        <f t="shared" si="886"/>
        <v>8697.7631945144021</v>
      </c>
      <c r="AR337" s="172">
        <f t="shared" si="887"/>
        <v>8541.1141365859548</v>
      </c>
      <c r="AS337" s="172">
        <f t="shared" si="888"/>
        <v>8396.2550234452938</v>
      </c>
      <c r="AT337" s="172">
        <f t="shared" si="889"/>
        <v>8310</v>
      </c>
      <c r="AU337" s="172">
        <f t="shared" si="890"/>
        <v>8310</v>
      </c>
      <c r="AV337" s="172">
        <f t="shared" si="891"/>
        <v>8310</v>
      </c>
      <c r="AW337" s="172">
        <f t="shared" si="892"/>
        <v>8210</v>
      </c>
      <c r="AX337" s="172">
        <f t="shared" si="893"/>
        <v>8210</v>
      </c>
      <c r="AY337" s="172">
        <f t="shared" si="894"/>
        <v>8210</v>
      </c>
      <c r="AZ337" s="172">
        <f t="shared" si="895"/>
        <v>8210</v>
      </c>
      <c r="BA337" s="172">
        <f t="shared" si="896"/>
        <v>8210</v>
      </c>
      <c r="BB337" s="172">
        <f t="shared" si="897"/>
        <v>8210</v>
      </c>
      <c r="BD337" s="189">
        <f xml:space="preserve">  'Generation Calculation'!CC324-'Bidders Proposed Renewables'!E299</f>
        <v>169</v>
      </c>
      <c r="BE337" s="190">
        <f xml:space="preserve">  'Generation Calculation'!CD324-'Bidders Proposed Renewables'!F299</f>
        <v>169</v>
      </c>
      <c r="BF337" s="190">
        <f xml:space="preserve">  'Generation Calculation'!CE324-'Bidders Proposed Renewables'!G299</f>
        <v>169</v>
      </c>
      <c r="BG337" s="190">
        <f xml:space="preserve">  'Generation Calculation'!CF324-'Bidders Proposed Renewables'!H299</f>
        <v>169</v>
      </c>
      <c r="BH337" s="190">
        <f xml:space="preserve">  'Generation Calculation'!CG324-'Bidders Proposed Renewables'!I299</f>
        <v>169</v>
      </c>
      <c r="BI337" s="190">
        <f xml:space="preserve">  'Generation Calculation'!CH324-'Bidders Proposed Renewables'!J299</f>
        <v>169</v>
      </c>
      <c r="BJ337" s="190">
        <f xml:space="preserve">  'Generation Calculation'!CI324-'Bidders Proposed Renewables'!K299</f>
        <v>169</v>
      </c>
      <c r="BK337" s="190">
        <f xml:space="preserve">  'Generation Calculation'!CJ324-'Bidders Proposed Renewables'!L299</f>
        <v>159</v>
      </c>
      <c r="BL337" s="190">
        <f xml:space="preserve">  'Generation Calculation'!CK324-'Bidders Proposed Renewables'!M299</f>
        <v>134.93079111905431</v>
      </c>
      <c r="BM337" s="190">
        <f xml:space="preserve">  'Generation Calculation'!CL324-'Bidders Proposed Renewables'!N299</f>
        <v>115.92511178172596</v>
      </c>
      <c r="BN337" s="190">
        <f xml:space="preserve">  'Generation Calculation'!CM324-'Bidders Proposed Renewables'!O299</f>
        <v>111.84033410804685</v>
      </c>
      <c r="BO337" s="190">
        <f xml:space="preserve">  'Generation Calculation'!CN324-'Bidders Proposed Renewables'!P299</f>
        <v>115.88946841769859</v>
      </c>
      <c r="BP337" s="190">
        <f xml:space="preserve">  'Generation Calculation'!CO324-'Bidders Proposed Renewables'!Q299</f>
        <v>120.22368054855983</v>
      </c>
      <c r="BQ337" s="190">
        <f xml:space="preserve">  'Generation Calculation'!CP324-'Bidders Proposed Renewables'!R299</f>
        <v>135.88858634140456</v>
      </c>
      <c r="BR337" s="190">
        <f xml:space="preserve">  'Generation Calculation'!CQ324-'Bidders Proposed Renewables'!S299</f>
        <v>150.37449765547066</v>
      </c>
      <c r="BS337" s="190">
        <f xml:space="preserve">  'Generation Calculation'!CR324-'Bidders Proposed Renewables'!T299</f>
        <v>159</v>
      </c>
      <c r="BT337" s="190">
        <f xml:space="preserve">  'Generation Calculation'!CS324-'Bidders Proposed Renewables'!U299</f>
        <v>159</v>
      </c>
      <c r="BU337" s="190">
        <f xml:space="preserve">  'Generation Calculation'!CT324-'Bidders Proposed Renewables'!V299</f>
        <v>159</v>
      </c>
      <c r="BV337" s="190">
        <f xml:space="preserve">  'Generation Calculation'!CU324-'Bidders Proposed Renewables'!W299</f>
        <v>169</v>
      </c>
      <c r="BW337" s="190">
        <f xml:space="preserve">  'Generation Calculation'!CV324-'Bidders Proposed Renewables'!X299</f>
        <v>169</v>
      </c>
      <c r="BX337" s="190">
        <f xml:space="preserve">  'Generation Calculation'!CW324-'Bidders Proposed Renewables'!Y299</f>
        <v>169</v>
      </c>
      <c r="BY337" s="190">
        <f xml:space="preserve">  'Generation Calculation'!CX324-'Bidders Proposed Renewables'!Z299</f>
        <v>169</v>
      </c>
      <c r="BZ337" s="190">
        <f xml:space="preserve">  'Generation Calculation'!CY324-'Bidders Proposed Renewables'!AA299</f>
        <v>169</v>
      </c>
      <c r="CA337" s="190">
        <f xml:space="preserve">  'Generation Calculation'!CZ324-'Bidders Proposed Renewables'!AB299</f>
        <v>169</v>
      </c>
      <c r="CC337" s="171">
        <f t="shared" si="898"/>
        <v>170</v>
      </c>
      <c r="CD337" s="172">
        <f t="shared" si="899"/>
        <v>170</v>
      </c>
      <c r="CE337" s="172">
        <f t="shared" si="900"/>
        <v>170</v>
      </c>
      <c r="CF337" s="172">
        <f t="shared" si="901"/>
        <v>170</v>
      </c>
      <c r="CG337" s="172">
        <f t="shared" si="902"/>
        <v>170</v>
      </c>
      <c r="CH337" s="172">
        <f t="shared" si="903"/>
        <v>170</v>
      </c>
      <c r="CI337" s="172">
        <f t="shared" si="904"/>
        <v>170</v>
      </c>
      <c r="CJ337" s="172">
        <f t="shared" si="905"/>
        <v>160</v>
      </c>
      <c r="CK337" s="172">
        <f t="shared" si="906"/>
        <v>140</v>
      </c>
      <c r="CL337" s="172">
        <f t="shared" si="907"/>
        <v>120</v>
      </c>
      <c r="CM337" s="172">
        <f t="shared" si="908"/>
        <v>120</v>
      </c>
      <c r="CN337" s="172">
        <f t="shared" si="909"/>
        <v>120</v>
      </c>
      <c r="CO337" s="172">
        <f t="shared" si="910"/>
        <v>130</v>
      </c>
      <c r="CP337" s="172">
        <f t="shared" si="911"/>
        <v>140</v>
      </c>
      <c r="CQ337" s="172">
        <f t="shared" si="912"/>
        <v>160</v>
      </c>
      <c r="CR337" s="172">
        <f t="shared" si="913"/>
        <v>160</v>
      </c>
      <c r="CS337" s="172">
        <f t="shared" si="914"/>
        <v>160</v>
      </c>
      <c r="CT337" s="172">
        <f t="shared" si="915"/>
        <v>160</v>
      </c>
      <c r="CU337" s="172">
        <f t="shared" si="916"/>
        <v>170</v>
      </c>
      <c r="CV337" s="172">
        <f t="shared" si="917"/>
        <v>170</v>
      </c>
      <c r="CW337" s="172">
        <f t="shared" si="918"/>
        <v>170</v>
      </c>
      <c r="CX337" s="172">
        <f t="shared" si="919"/>
        <v>170</v>
      </c>
      <c r="CY337" s="172">
        <f t="shared" si="920"/>
        <v>170</v>
      </c>
      <c r="CZ337" s="172">
        <f t="shared" si="921"/>
        <v>170</v>
      </c>
      <c r="DB337" s="171">
        <f t="shared" si="922"/>
        <v>160</v>
      </c>
      <c r="DC337" s="172">
        <f t="shared" si="923"/>
        <v>160</v>
      </c>
      <c r="DD337" s="172">
        <f t="shared" si="924"/>
        <v>160</v>
      </c>
      <c r="DE337" s="172">
        <f t="shared" si="925"/>
        <v>160</v>
      </c>
      <c r="DF337" s="172">
        <f t="shared" si="926"/>
        <v>160</v>
      </c>
      <c r="DG337" s="172">
        <f t="shared" si="927"/>
        <v>160</v>
      </c>
      <c r="DH337" s="172">
        <f t="shared" si="928"/>
        <v>160</v>
      </c>
      <c r="DI337" s="172">
        <f t="shared" si="929"/>
        <v>150</v>
      </c>
      <c r="DJ337" s="172">
        <f t="shared" si="930"/>
        <v>130</v>
      </c>
      <c r="DK337" s="172">
        <f t="shared" si="931"/>
        <v>110.00000000000001</v>
      </c>
      <c r="DL337" s="172">
        <f t="shared" si="932"/>
        <v>110.00000000000001</v>
      </c>
      <c r="DM337" s="172">
        <f t="shared" si="933"/>
        <v>110.00000000000001</v>
      </c>
      <c r="DN337" s="172">
        <f t="shared" si="934"/>
        <v>120</v>
      </c>
      <c r="DO337" s="172">
        <f t="shared" si="935"/>
        <v>130</v>
      </c>
      <c r="DP337" s="172">
        <f t="shared" si="936"/>
        <v>150</v>
      </c>
      <c r="DQ337" s="172">
        <f t="shared" si="937"/>
        <v>150</v>
      </c>
      <c r="DR337" s="172">
        <f t="shared" si="938"/>
        <v>150</v>
      </c>
      <c r="DS337" s="172">
        <f t="shared" si="939"/>
        <v>150</v>
      </c>
      <c r="DT337" s="172">
        <f t="shared" si="940"/>
        <v>160</v>
      </c>
      <c r="DU337" s="172">
        <f t="shared" si="941"/>
        <v>160</v>
      </c>
      <c r="DV337" s="172">
        <f t="shared" si="942"/>
        <v>160</v>
      </c>
      <c r="DW337" s="172">
        <f t="shared" si="943"/>
        <v>160</v>
      </c>
      <c r="DX337" s="172">
        <f t="shared" si="944"/>
        <v>160</v>
      </c>
      <c r="DY337" s="172">
        <f t="shared" si="945"/>
        <v>160</v>
      </c>
      <c r="EA337" s="171">
        <f t="shared" si="946"/>
        <v>8200</v>
      </c>
      <c r="EB337" s="172">
        <f t="shared" si="947"/>
        <v>8200</v>
      </c>
      <c r="EC337" s="172">
        <f t="shared" si="948"/>
        <v>8200</v>
      </c>
      <c r="ED337" s="172">
        <f t="shared" si="949"/>
        <v>8200</v>
      </c>
      <c r="EE337" s="172">
        <f t="shared" si="950"/>
        <v>8200</v>
      </c>
      <c r="EF337" s="172">
        <f t="shared" si="951"/>
        <v>8200</v>
      </c>
      <c r="EG337" s="172">
        <f t="shared" si="952"/>
        <v>8200</v>
      </c>
      <c r="EH337" s="172">
        <f t="shared" si="953"/>
        <v>8300</v>
      </c>
      <c r="EI337" s="172">
        <f t="shared" si="954"/>
        <v>8500</v>
      </c>
      <c r="EJ337" s="172">
        <f t="shared" si="955"/>
        <v>8700</v>
      </c>
      <c r="EK337" s="172">
        <f t="shared" si="956"/>
        <v>8700</v>
      </c>
      <c r="EL337" s="172">
        <f t="shared" si="957"/>
        <v>8700</v>
      </c>
      <c r="EM337" s="172">
        <f t="shared" si="958"/>
        <v>8600</v>
      </c>
      <c r="EN337" s="172">
        <f t="shared" si="959"/>
        <v>8500</v>
      </c>
      <c r="EO337" s="172">
        <f t="shared" si="960"/>
        <v>8300</v>
      </c>
      <c r="EP337" s="172">
        <f t="shared" si="961"/>
        <v>8300</v>
      </c>
      <c r="EQ337" s="172">
        <f t="shared" si="962"/>
        <v>8300</v>
      </c>
      <c r="ER337" s="172">
        <f t="shared" si="963"/>
        <v>8300</v>
      </c>
      <c r="ES337" s="172">
        <f t="shared" si="964"/>
        <v>8200</v>
      </c>
      <c r="ET337" s="172">
        <f t="shared" si="965"/>
        <v>8200</v>
      </c>
      <c r="EU337" s="172">
        <f t="shared" si="966"/>
        <v>8200</v>
      </c>
      <c r="EV337" s="172">
        <f t="shared" si="967"/>
        <v>8200</v>
      </c>
      <c r="EW337" s="172">
        <f t="shared" si="968"/>
        <v>8200</v>
      </c>
      <c r="EX337" s="172">
        <f t="shared" si="969"/>
        <v>8200</v>
      </c>
      <c r="EZ337" s="171">
        <f t="shared" si="970"/>
        <v>8300</v>
      </c>
      <c r="FA337" s="172">
        <f t="shared" si="971"/>
        <v>8300</v>
      </c>
      <c r="FB337" s="172">
        <f t="shared" si="972"/>
        <v>8300</v>
      </c>
      <c r="FC337" s="172">
        <f t="shared" si="973"/>
        <v>8300</v>
      </c>
      <c r="FD337" s="172">
        <f t="shared" si="974"/>
        <v>8300</v>
      </c>
      <c r="FE337" s="172">
        <f t="shared" si="975"/>
        <v>8300</v>
      </c>
      <c r="FF337" s="172">
        <f t="shared" si="976"/>
        <v>8300</v>
      </c>
      <c r="FG337" s="172">
        <f t="shared" si="977"/>
        <v>8400</v>
      </c>
      <c r="FH337" s="172">
        <f t="shared" si="978"/>
        <v>8600</v>
      </c>
      <c r="FI337" s="172">
        <f t="shared" si="979"/>
        <v>8800</v>
      </c>
      <c r="FJ337" s="172">
        <f t="shared" si="980"/>
        <v>8800</v>
      </c>
      <c r="FK337" s="172">
        <f t="shared" si="981"/>
        <v>8800</v>
      </c>
      <c r="FL337" s="172">
        <f t="shared" si="982"/>
        <v>8700</v>
      </c>
      <c r="FM337" s="172">
        <f t="shared" si="983"/>
        <v>8600</v>
      </c>
      <c r="FN337" s="172">
        <f t="shared" si="984"/>
        <v>8400</v>
      </c>
      <c r="FO337" s="172">
        <f t="shared" si="985"/>
        <v>8400</v>
      </c>
      <c r="FP337" s="172">
        <f t="shared" si="986"/>
        <v>8400</v>
      </c>
      <c r="FQ337" s="172">
        <f t="shared" si="987"/>
        <v>8400</v>
      </c>
      <c r="FR337" s="172">
        <f t="shared" si="988"/>
        <v>8300</v>
      </c>
      <c r="FS337" s="172">
        <f t="shared" si="989"/>
        <v>8300</v>
      </c>
      <c r="FT337" s="172">
        <f t="shared" si="990"/>
        <v>8300</v>
      </c>
      <c r="FU337" s="172">
        <f t="shared" si="991"/>
        <v>8300</v>
      </c>
      <c r="FV337" s="172">
        <f t="shared" si="992"/>
        <v>8300</v>
      </c>
      <c r="FW337" s="172">
        <f t="shared" si="993"/>
        <v>8300</v>
      </c>
    </row>
    <row r="338" spans="2:179" ht="14.25" customHeight="1" x14ac:dyDescent="0.25">
      <c r="C338" s="132">
        <v>2045</v>
      </c>
      <c r="D338" s="14" t="s">
        <v>166</v>
      </c>
      <c r="E338" s="171">
        <f t="shared" si="850"/>
        <v>1387.49</v>
      </c>
      <c r="F338" s="172">
        <f t="shared" si="851"/>
        <v>1387.49</v>
      </c>
      <c r="G338" s="172">
        <f t="shared" si="852"/>
        <v>1387.49</v>
      </c>
      <c r="H338" s="172">
        <f t="shared" si="853"/>
        <v>1387.49</v>
      </c>
      <c r="I338" s="172">
        <f t="shared" si="854"/>
        <v>1387.49</v>
      </c>
      <c r="J338" s="172">
        <f t="shared" si="855"/>
        <v>1387.49</v>
      </c>
      <c r="K338" s="172">
        <f t="shared" si="856"/>
        <v>1387.49</v>
      </c>
      <c r="L338" s="172">
        <f t="shared" si="857"/>
        <v>1304.8703492880306</v>
      </c>
      <c r="M338" s="172">
        <f t="shared" si="858"/>
        <v>1123.5155195667603</v>
      </c>
      <c r="N338" s="172">
        <f t="shared" si="859"/>
        <v>1005.7151148882676</v>
      </c>
      <c r="O338" s="172">
        <f t="shared" si="860"/>
        <v>1012.9793515738771</v>
      </c>
      <c r="P338" s="172">
        <f t="shared" si="861"/>
        <v>1093.0160658064392</v>
      </c>
      <c r="Q338" s="172">
        <f t="shared" si="862"/>
        <v>1071.3819781262457</v>
      </c>
      <c r="R338" s="172">
        <f t="shared" si="863"/>
        <v>1204.4128863250889</v>
      </c>
      <c r="S338" s="172">
        <f t="shared" si="864"/>
        <v>1321.29</v>
      </c>
      <c r="T338" s="172">
        <f t="shared" si="865"/>
        <v>1321.29</v>
      </c>
      <c r="U338" s="172">
        <f t="shared" si="866"/>
        <v>1321.29</v>
      </c>
      <c r="V338" s="172">
        <f t="shared" si="867"/>
        <v>1321.29</v>
      </c>
      <c r="W338" s="172">
        <f t="shared" si="868"/>
        <v>1387.49</v>
      </c>
      <c r="X338" s="172">
        <f t="shared" si="869"/>
        <v>1387.49</v>
      </c>
      <c r="Y338" s="172">
        <f t="shared" si="870"/>
        <v>1387.49</v>
      </c>
      <c r="Z338" s="172">
        <f t="shared" si="871"/>
        <v>1387.49</v>
      </c>
      <c r="AA338" s="172">
        <f t="shared" si="872"/>
        <v>1387.49</v>
      </c>
      <c r="AB338" s="172">
        <f t="shared" si="873"/>
        <v>1387.49</v>
      </c>
      <c r="AC338" s="176">
        <f xml:space="preserve"> SUM(E338:AB338) * 30</f>
        <v>934152.6379672417</v>
      </c>
      <c r="AD338" s="195"/>
      <c r="AE338" s="171">
        <f t="shared" si="874"/>
        <v>8210</v>
      </c>
      <c r="AF338" s="172">
        <f t="shared" si="875"/>
        <v>8210</v>
      </c>
      <c r="AG338" s="172">
        <f t="shared" si="876"/>
        <v>8210</v>
      </c>
      <c r="AH338" s="172">
        <f t="shared" si="877"/>
        <v>8210</v>
      </c>
      <c r="AI338" s="172">
        <f t="shared" si="878"/>
        <v>8210</v>
      </c>
      <c r="AJ338" s="172">
        <f t="shared" si="879"/>
        <v>8210</v>
      </c>
      <c r="AK338" s="172">
        <f t="shared" si="880"/>
        <v>8210</v>
      </c>
      <c r="AL338" s="172">
        <f t="shared" si="881"/>
        <v>8334.3458019415957</v>
      </c>
      <c r="AM338" s="172">
        <f t="shared" si="882"/>
        <v>8592.4366575593867</v>
      </c>
      <c r="AN338" s="172">
        <f t="shared" si="883"/>
        <v>8750.703731036836</v>
      </c>
      <c r="AO338" s="172">
        <f t="shared" si="884"/>
        <v>8741.1352500618104</v>
      </c>
      <c r="AP338" s="172">
        <f t="shared" si="885"/>
        <v>8634.0655995700745</v>
      </c>
      <c r="AQ338" s="172">
        <f t="shared" si="886"/>
        <v>8663.3112202907978</v>
      </c>
      <c r="AR338" s="172">
        <f t="shared" si="887"/>
        <v>8479.6417858968507</v>
      </c>
      <c r="AS338" s="172">
        <f t="shared" si="888"/>
        <v>8310</v>
      </c>
      <c r="AT338" s="172">
        <f t="shared" si="889"/>
        <v>8310</v>
      </c>
      <c r="AU338" s="172">
        <f t="shared" si="890"/>
        <v>8310</v>
      </c>
      <c r="AV338" s="172">
        <f t="shared" si="891"/>
        <v>8310</v>
      </c>
      <c r="AW338" s="172">
        <f t="shared" si="892"/>
        <v>8210</v>
      </c>
      <c r="AX338" s="172">
        <f t="shared" si="893"/>
        <v>8210</v>
      </c>
      <c r="AY338" s="172">
        <f t="shared" si="894"/>
        <v>8210</v>
      </c>
      <c r="AZ338" s="172">
        <f t="shared" si="895"/>
        <v>8210</v>
      </c>
      <c r="BA338" s="172">
        <f t="shared" si="896"/>
        <v>8210</v>
      </c>
      <c r="BB338" s="172">
        <f t="shared" si="897"/>
        <v>8210</v>
      </c>
      <c r="BD338" s="189">
        <f xml:space="preserve">  'Generation Calculation'!CC325-'Bidders Proposed Renewables'!E300</f>
        <v>169</v>
      </c>
      <c r="BE338" s="190">
        <f xml:space="preserve">  'Generation Calculation'!CD325-'Bidders Proposed Renewables'!F300</f>
        <v>169</v>
      </c>
      <c r="BF338" s="190">
        <f xml:space="preserve">  'Generation Calculation'!CE325-'Bidders Proposed Renewables'!G300</f>
        <v>169</v>
      </c>
      <c r="BG338" s="190">
        <f xml:space="preserve">  'Generation Calculation'!CF325-'Bidders Proposed Renewables'!H300</f>
        <v>169</v>
      </c>
      <c r="BH338" s="190">
        <f xml:space="preserve">  'Generation Calculation'!CG325-'Bidders Proposed Renewables'!I300</f>
        <v>169</v>
      </c>
      <c r="BI338" s="190">
        <f xml:space="preserve">  'Generation Calculation'!CH325-'Bidders Proposed Renewables'!J300</f>
        <v>169</v>
      </c>
      <c r="BJ338" s="190">
        <f xml:space="preserve">  'Generation Calculation'!CI325-'Bidders Proposed Renewables'!K300</f>
        <v>169</v>
      </c>
      <c r="BK338" s="190">
        <f xml:space="preserve">  'Generation Calculation'!CJ325-'Bidders Proposed Renewables'!L300</f>
        <v>156.56541980584052</v>
      </c>
      <c r="BL338" s="190">
        <f xml:space="preserve">  'Generation Calculation'!CK325-'Bidders Proposed Renewables'!M300</f>
        <v>130.75633424406135</v>
      </c>
      <c r="BM338" s="190">
        <f xml:space="preserve">  'Generation Calculation'!CL325-'Bidders Proposed Renewables'!N300</f>
        <v>114.92962689631642</v>
      </c>
      <c r="BN338" s="190">
        <f xml:space="preserve">  'Generation Calculation'!CM325-'Bidders Proposed Renewables'!O300</f>
        <v>115.88647499381892</v>
      </c>
      <c r="BO338" s="190">
        <f xml:space="preserve">  'Generation Calculation'!CN325-'Bidders Proposed Renewables'!P300</f>
        <v>126.5934400429926</v>
      </c>
      <c r="BP338" s="190">
        <f xml:space="preserve">  'Generation Calculation'!CO325-'Bidders Proposed Renewables'!Q300</f>
        <v>123.66887797092014</v>
      </c>
      <c r="BQ338" s="190">
        <f xml:space="preserve">  'Generation Calculation'!CP325-'Bidders Proposed Renewables'!R300</f>
        <v>142.03582141031492</v>
      </c>
      <c r="BR338" s="190">
        <f xml:space="preserve">  'Generation Calculation'!CQ325-'Bidders Proposed Renewables'!S300</f>
        <v>159</v>
      </c>
      <c r="BS338" s="190">
        <f xml:space="preserve">  'Generation Calculation'!CR325-'Bidders Proposed Renewables'!T300</f>
        <v>159</v>
      </c>
      <c r="BT338" s="190">
        <f xml:space="preserve">  'Generation Calculation'!CS325-'Bidders Proposed Renewables'!U300</f>
        <v>159</v>
      </c>
      <c r="BU338" s="190">
        <f xml:space="preserve">  'Generation Calculation'!CT325-'Bidders Proposed Renewables'!V300</f>
        <v>159</v>
      </c>
      <c r="BV338" s="190">
        <f xml:space="preserve">  'Generation Calculation'!CU325-'Bidders Proposed Renewables'!W300</f>
        <v>169</v>
      </c>
      <c r="BW338" s="190">
        <f xml:space="preserve">  'Generation Calculation'!CV325-'Bidders Proposed Renewables'!X300</f>
        <v>169</v>
      </c>
      <c r="BX338" s="190">
        <f xml:space="preserve">  'Generation Calculation'!CW325-'Bidders Proposed Renewables'!Y300</f>
        <v>169</v>
      </c>
      <c r="BY338" s="190">
        <f xml:space="preserve">  'Generation Calculation'!CX325-'Bidders Proposed Renewables'!Z300</f>
        <v>169</v>
      </c>
      <c r="BZ338" s="190">
        <f xml:space="preserve">  'Generation Calculation'!CY325-'Bidders Proposed Renewables'!AA300</f>
        <v>169</v>
      </c>
      <c r="CA338" s="190">
        <f xml:space="preserve">  'Generation Calculation'!CZ325-'Bidders Proposed Renewables'!AB300</f>
        <v>169</v>
      </c>
      <c r="CC338" s="171">
        <f t="shared" si="898"/>
        <v>170</v>
      </c>
      <c r="CD338" s="172">
        <f t="shared" si="899"/>
        <v>170</v>
      </c>
      <c r="CE338" s="172">
        <f t="shared" si="900"/>
        <v>170</v>
      </c>
      <c r="CF338" s="172">
        <f t="shared" si="901"/>
        <v>170</v>
      </c>
      <c r="CG338" s="172">
        <f t="shared" si="902"/>
        <v>170</v>
      </c>
      <c r="CH338" s="172">
        <f t="shared" si="903"/>
        <v>170</v>
      </c>
      <c r="CI338" s="172">
        <f t="shared" si="904"/>
        <v>170</v>
      </c>
      <c r="CJ338" s="172">
        <f t="shared" si="905"/>
        <v>160</v>
      </c>
      <c r="CK338" s="172">
        <f t="shared" si="906"/>
        <v>140</v>
      </c>
      <c r="CL338" s="172">
        <f t="shared" si="907"/>
        <v>120</v>
      </c>
      <c r="CM338" s="172">
        <f t="shared" si="908"/>
        <v>120</v>
      </c>
      <c r="CN338" s="172">
        <f t="shared" si="909"/>
        <v>130</v>
      </c>
      <c r="CO338" s="172">
        <f t="shared" si="910"/>
        <v>130</v>
      </c>
      <c r="CP338" s="172">
        <f t="shared" si="911"/>
        <v>150</v>
      </c>
      <c r="CQ338" s="172">
        <f t="shared" si="912"/>
        <v>160</v>
      </c>
      <c r="CR338" s="172">
        <f t="shared" si="913"/>
        <v>160</v>
      </c>
      <c r="CS338" s="172">
        <f t="shared" si="914"/>
        <v>160</v>
      </c>
      <c r="CT338" s="172">
        <f t="shared" si="915"/>
        <v>160</v>
      </c>
      <c r="CU338" s="172">
        <f t="shared" si="916"/>
        <v>170</v>
      </c>
      <c r="CV338" s="172">
        <f t="shared" si="917"/>
        <v>170</v>
      </c>
      <c r="CW338" s="172">
        <f t="shared" si="918"/>
        <v>170</v>
      </c>
      <c r="CX338" s="172">
        <f t="shared" si="919"/>
        <v>170</v>
      </c>
      <c r="CY338" s="172">
        <f t="shared" si="920"/>
        <v>170</v>
      </c>
      <c r="CZ338" s="172">
        <f t="shared" si="921"/>
        <v>170</v>
      </c>
      <c r="DB338" s="171">
        <f t="shared" si="922"/>
        <v>160</v>
      </c>
      <c r="DC338" s="172">
        <f t="shared" si="923"/>
        <v>160</v>
      </c>
      <c r="DD338" s="172">
        <f t="shared" si="924"/>
        <v>160</v>
      </c>
      <c r="DE338" s="172">
        <f t="shared" si="925"/>
        <v>160</v>
      </c>
      <c r="DF338" s="172">
        <f t="shared" si="926"/>
        <v>160</v>
      </c>
      <c r="DG338" s="172">
        <f t="shared" si="927"/>
        <v>160</v>
      </c>
      <c r="DH338" s="172">
        <f t="shared" si="928"/>
        <v>160</v>
      </c>
      <c r="DI338" s="172">
        <f t="shared" si="929"/>
        <v>150</v>
      </c>
      <c r="DJ338" s="172">
        <f t="shared" si="930"/>
        <v>130</v>
      </c>
      <c r="DK338" s="172">
        <f t="shared" si="931"/>
        <v>110.00000000000001</v>
      </c>
      <c r="DL338" s="172">
        <f t="shared" si="932"/>
        <v>110.00000000000001</v>
      </c>
      <c r="DM338" s="172">
        <f t="shared" si="933"/>
        <v>120</v>
      </c>
      <c r="DN338" s="172">
        <f t="shared" si="934"/>
        <v>120</v>
      </c>
      <c r="DO338" s="172">
        <f t="shared" si="935"/>
        <v>140</v>
      </c>
      <c r="DP338" s="172">
        <f t="shared" si="936"/>
        <v>150</v>
      </c>
      <c r="DQ338" s="172">
        <f t="shared" si="937"/>
        <v>150</v>
      </c>
      <c r="DR338" s="172">
        <f t="shared" si="938"/>
        <v>150</v>
      </c>
      <c r="DS338" s="172">
        <f t="shared" si="939"/>
        <v>150</v>
      </c>
      <c r="DT338" s="172">
        <f t="shared" si="940"/>
        <v>160</v>
      </c>
      <c r="DU338" s="172">
        <f t="shared" si="941"/>
        <v>160</v>
      </c>
      <c r="DV338" s="172">
        <f t="shared" si="942"/>
        <v>160</v>
      </c>
      <c r="DW338" s="172">
        <f t="shared" si="943"/>
        <v>160</v>
      </c>
      <c r="DX338" s="172">
        <f t="shared" si="944"/>
        <v>160</v>
      </c>
      <c r="DY338" s="172">
        <f t="shared" si="945"/>
        <v>160</v>
      </c>
      <c r="EA338" s="171">
        <f t="shared" si="946"/>
        <v>8200</v>
      </c>
      <c r="EB338" s="172">
        <f t="shared" si="947"/>
        <v>8200</v>
      </c>
      <c r="EC338" s="172">
        <f t="shared" si="948"/>
        <v>8200</v>
      </c>
      <c r="ED338" s="172">
        <f t="shared" si="949"/>
        <v>8200</v>
      </c>
      <c r="EE338" s="172">
        <f t="shared" si="950"/>
        <v>8200</v>
      </c>
      <c r="EF338" s="172">
        <f t="shared" si="951"/>
        <v>8200</v>
      </c>
      <c r="EG338" s="172">
        <f t="shared" si="952"/>
        <v>8200</v>
      </c>
      <c r="EH338" s="172">
        <f t="shared" si="953"/>
        <v>8300</v>
      </c>
      <c r="EI338" s="172">
        <f t="shared" si="954"/>
        <v>8500</v>
      </c>
      <c r="EJ338" s="172">
        <f t="shared" si="955"/>
        <v>8700</v>
      </c>
      <c r="EK338" s="172">
        <f t="shared" si="956"/>
        <v>8700</v>
      </c>
      <c r="EL338" s="172">
        <f t="shared" si="957"/>
        <v>8600</v>
      </c>
      <c r="EM338" s="172">
        <f t="shared" si="958"/>
        <v>8600</v>
      </c>
      <c r="EN338" s="172">
        <f t="shared" si="959"/>
        <v>8400</v>
      </c>
      <c r="EO338" s="172">
        <f t="shared" si="960"/>
        <v>8300</v>
      </c>
      <c r="EP338" s="172">
        <f t="shared" si="961"/>
        <v>8300</v>
      </c>
      <c r="EQ338" s="172">
        <f t="shared" si="962"/>
        <v>8300</v>
      </c>
      <c r="ER338" s="172">
        <f t="shared" si="963"/>
        <v>8300</v>
      </c>
      <c r="ES338" s="172">
        <f t="shared" si="964"/>
        <v>8200</v>
      </c>
      <c r="ET338" s="172">
        <f t="shared" si="965"/>
        <v>8200</v>
      </c>
      <c r="EU338" s="172">
        <f t="shared" si="966"/>
        <v>8200</v>
      </c>
      <c r="EV338" s="172">
        <f t="shared" si="967"/>
        <v>8200</v>
      </c>
      <c r="EW338" s="172">
        <f t="shared" si="968"/>
        <v>8200</v>
      </c>
      <c r="EX338" s="172">
        <f t="shared" si="969"/>
        <v>8200</v>
      </c>
      <c r="EZ338" s="171">
        <f t="shared" si="970"/>
        <v>8300</v>
      </c>
      <c r="FA338" s="172">
        <f t="shared" si="971"/>
        <v>8300</v>
      </c>
      <c r="FB338" s="172">
        <f t="shared" si="972"/>
        <v>8300</v>
      </c>
      <c r="FC338" s="172">
        <f t="shared" si="973"/>
        <v>8300</v>
      </c>
      <c r="FD338" s="172">
        <f t="shared" si="974"/>
        <v>8300</v>
      </c>
      <c r="FE338" s="172">
        <f t="shared" si="975"/>
        <v>8300</v>
      </c>
      <c r="FF338" s="172">
        <f t="shared" si="976"/>
        <v>8300</v>
      </c>
      <c r="FG338" s="172">
        <f t="shared" si="977"/>
        <v>8400</v>
      </c>
      <c r="FH338" s="172">
        <f t="shared" si="978"/>
        <v>8600</v>
      </c>
      <c r="FI338" s="172">
        <f t="shared" si="979"/>
        <v>8800</v>
      </c>
      <c r="FJ338" s="172">
        <f t="shared" si="980"/>
        <v>8800</v>
      </c>
      <c r="FK338" s="172">
        <f t="shared" si="981"/>
        <v>8700</v>
      </c>
      <c r="FL338" s="172">
        <f t="shared" si="982"/>
        <v>8700</v>
      </c>
      <c r="FM338" s="172">
        <f t="shared" si="983"/>
        <v>8500</v>
      </c>
      <c r="FN338" s="172">
        <f t="shared" si="984"/>
        <v>8400</v>
      </c>
      <c r="FO338" s="172">
        <f t="shared" si="985"/>
        <v>8400</v>
      </c>
      <c r="FP338" s="172">
        <f t="shared" si="986"/>
        <v>8400</v>
      </c>
      <c r="FQ338" s="172">
        <f t="shared" si="987"/>
        <v>8400</v>
      </c>
      <c r="FR338" s="172">
        <f t="shared" si="988"/>
        <v>8300</v>
      </c>
      <c r="FS338" s="172">
        <f t="shared" si="989"/>
        <v>8300</v>
      </c>
      <c r="FT338" s="172">
        <f t="shared" si="990"/>
        <v>8300</v>
      </c>
      <c r="FU338" s="172">
        <f t="shared" si="991"/>
        <v>8300</v>
      </c>
      <c r="FV338" s="172">
        <f t="shared" si="992"/>
        <v>8300</v>
      </c>
      <c r="FW338" s="172">
        <f t="shared" si="993"/>
        <v>8300</v>
      </c>
    </row>
    <row r="339" spans="2:179" ht="14.25" customHeight="1" x14ac:dyDescent="0.25">
      <c r="C339" s="132">
        <v>2045</v>
      </c>
      <c r="D339" s="14" t="s">
        <v>10</v>
      </c>
      <c r="E339" s="171">
        <f t="shared" si="850"/>
        <v>1387.49</v>
      </c>
      <c r="F339" s="172">
        <f t="shared" si="851"/>
        <v>1387.49</v>
      </c>
      <c r="G339" s="172">
        <f t="shared" si="852"/>
        <v>1387.49</v>
      </c>
      <c r="H339" s="172">
        <f t="shared" si="853"/>
        <v>1387.49</v>
      </c>
      <c r="I339" s="172">
        <f t="shared" si="854"/>
        <v>1387.49</v>
      </c>
      <c r="J339" s="172">
        <f t="shared" si="855"/>
        <v>1387.49</v>
      </c>
      <c r="K339" s="172">
        <f t="shared" si="856"/>
        <v>1387.49</v>
      </c>
      <c r="L339" s="172">
        <f t="shared" si="857"/>
        <v>1139.0011252931838</v>
      </c>
      <c r="M339" s="172">
        <f t="shared" si="858"/>
        <v>951.71127843047498</v>
      </c>
      <c r="N339" s="172">
        <f t="shared" si="859"/>
        <v>890.92494551800689</v>
      </c>
      <c r="O339" s="172">
        <f t="shared" si="860"/>
        <v>927.43720007583318</v>
      </c>
      <c r="P339" s="172">
        <f t="shared" si="861"/>
        <v>964.63334105664524</v>
      </c>
      <c r="Q339" s="172">
        <f t="shared" si="862"/>
        <v>1073.0142551376991</v>
      </c>
      <c r="R339" s="172">
        <f t="shared" si="863"/>
        <v>1203.1671546992359</v>
      </c>
      <c r="S339" s="172">
        <f t="shared" si="864"/>
        <v>1316.3271257041358</v>
      </c>
      <c r="T339" s="172">
        <f t="shared" si="865"/>
        <v>1321.29</v>
      </c>
      <c r="U339" s="172">
        <f t="shared" si="866"/>
        <v>1321.29</v>
      </c>
      <c r="V339" s="172">
        <f t="shared" si="867"/>
        <v>1321.29</v>
      </c>
      <c r="W339" s="172">
        <f t="shared" si="868"/>
        <v>1387.49</v>
      </c>
      <c r="X339" s="172">
        <f t="shared" si="869"/>
        <v>1387.49</v>
      </c>
      <c r="Y339" s="172">
        <f t="shared" si="870"/>
        <v>1387.49</v>
      </c>
      <c r="Z339" s="172">
        <f t="shared" si="871"/>
        <v>1387.49</v>
      </c>
      <c r="AA339" s="172">
        <f t="shared" si="872"/>
        <v>1387.49</v>
      </c>
      <c r="AB339" s="172">
        <f t="shared" si="873"/>
        <v>1387.49</v>
      </c>
      <c r="AC339" s="176">
        <f xml:space="preserve"> SUM(E339:AB339) * 31</f>
        <v>944491.14920337207</v>
      </c>
      <c r="AD339" s="195"/>
      <c r="AE339" s="171">
        <f t="shared" si="874"/>
        <v>8210</v>
      </c>
      <c r="AF339" s="172">
        <f t="shared" si="875"/>
        <v>8210</v>
      </c>
      <c r="AG339" s="172">
        <f t="shared" si="876"/>
        <v>8210</v>
      </c>
      <c r="AH339" s="172">
        <f t="shared" si="877"/>
        <v>8210</v>
      </c>
      <c r="AI339" s="172">
        <f t="shared" si="878"/>
        <v>8210</v>
      </c>
      <c r="AJ339" s="172">
        <f t="shared" si="879"/>
        <v>8210</v>
      </c>
      <c r="AK339" s="172">
        <f t="shared" si="880"/>
        <v>8210</v>
      </c>
      <c r="AL339" s="172">
        <f t="shared" si="881"/>
        <v>8571.1170579074296</v>
      </c>
      <c r="AM339" s="172">
        <f t="shared" si="882"/>
        <v>8821.0963841908215</v>
      </c>
      <c r="AN339" s="172">
        <f t="shared" si="883"/>
        <v>8898.8290093165506</v>
      </c>
      <c r="AO339" s="172">
        <f t="shared" si="884"/>
        <v>8852.3234103853647</v>
      </c>
      <c r="AP339" s="172">
        <f t="shared" si="885"/>
        <v>8804.3698044470966</v>
      </c>
      <c r="AQ339" s="172">
        <f t="shared" si="886"/>
        <v>8661.1126968367589</v>
      </c>
      <c r="AR339" s="172">
        <f t="shared" si="887"/>
        <v>8481.4060164483544</v>
      </c>
      <c r="AS339" s="172">
        <f t="shared" si="888"/>
        <v>8317.3771310856519</v>
      </c>
      <c r="AT339" s="172">
        <f t="shared" si="889"/>
        <v>8310</v>
      </c>
      <c r="AU339" s="172">
        <f t="shared" si="890"/>
        <v>8310</v>
      </c>
      <c r="AV339" s="172">
        <f t="shared" si="891"/>
        <v>8310</v>
      </c>
      <c r="AW339" s="172">
        <f t="shared" si="892"/>
        <v>8210</v>
      </c>
      <c r="AX339" s="172">
        <f t="shared" si="893"/>
        <v>8210</v>
      </c>
      <c r="AY339" s="172">
        <f t="shared" si="894"/>
        <v>8210</v>
      </c>
      <c r="AZ339" s="172">
        <f t="shared" si="895"/>
        <v>8210</v>
      </c>
      <c r="BA339" s="172">
        <f t="shared" si="896"/>
        <v>8210</v>
      </c>
      <c r="BB339" s="172">
        <f t="shared" si="897"/>
        <v>8210</v>
      </c>
      <c r="BD339" s="189">
        <f xml:space="preserve">  'Generation Calculation'!CC326-'Bidders Proposed Renewables'!E301</f>
        <v>169</v>
      </c>
      <c r="BE339" s="190">
        <f xml:space="preserve">  'Generation Calculation'!CD326-'Bidders Proposed Renewables'!F301</f>
        <v>169</v>
      </c>
      <c r="BF339" s="190">
        <f xml:space="preserve">  'Generation Calculation'!CE326-'Bidders Proposed Renewables'!G301</f>
        <v>169</v>
      </c>
      <c r="BG339" s="190">
        <f xml:space="preserve">  'Generation Calculation'!CF326-'Bidders Proposed Renewables'!H301</f>
        <v>169</v>
      </c>
      <c r="BH339" s="190">
        <f xml:space="preserve">  'Generation Calculation'!CG326-'Bidders Proposed Renewables'!I301</f>
        <v>169</v>
      </c>
      <c r="BI339" s="190">
        <f xml:space="preserve">  'Generation Calculation'!CH326-'Bidders Proposed Renewables'!J301</f>
        <v>169</v>
      </c>
      <c r="BJ339" s="190">
        <f xml:space="preserve">  'Generation Calculation'!CI326-'Bidders Proposed Renewables'!K301</f>
        <v>169</v>
      </c>
      <c r="BK339" s="190">
        <f xml:space="preserve">  'Generation Calculation'!CJ326-'Bidders Proposed Renewables'!L301</f>
        <v>132.888294209257</v>
      </c>
      <c r="BL339" s="190">
        <f xml:space="preserve">  'Generation Calculation'!CK326-'Bidders Proposed Renewables'!M301</f>
        <v>107.89036158091787</v>
      </c>
      <c r="BM339" s="190">
        <f xml:space="preserve">  'Generation Calculation'!CL326-'Bidders Proposed Renewables'!N301</f>
        <v>100.11709906834494</v>
      </c>
      <c r="BN339" s="190">
        <f xml:space="preserve">  'Generation Calculation'!CM326-'Bidders Proposed Renewables'!O301</f>
        <v>104.76765896146347</v>
      </c>
      <c r="BO339" s="190">
        <f xml:space="preserve">  'Generation Calculation'!CN326-'Bidders Proposed Renewables'!P301</f>
        <v>109.56301955529037</v>
      </c>
      <c r="BP339" s="190">
        <f xml:space="preserve">  'Generation Calculation'!CO326-'Bidders Proposed Renewables'!Q301</f>
        <v>123.88873031632403</v>
      </c>
      <c r="BQ339" s="190">
        <f xml:space="preserve">  'Generation Calculation'!CP326-'Bidders Proposed Renewables'!R301</f>
        <v>141.8593983551645</v>
      </c>
      <c r="BR339" s="190">
        <f xml:space="preserve">  'Generation Calculation'!CQ326-'Bidders Proposed Renewables'!S301</f>
        <v>158.26228689143474</v>
      </c>
      <c r="BS339" s="190">
        <f xml:space="preserve">  'Generation Calculation'!CR326-'Bidders Proposed Renewables'!T301</f>
        <v>159</v>
      </c>
      <c r="BT339" s="190">
        <f xml:space="preserve">  'Generation Calculation'!CS326-'Bidders Proposed Renewables'!U301</f>
        <v>159</v>
      </c>
      <c r="BU339" s="190">
        <f xml:space="preserve">  'Generation Calculation'!CT326-'Bidders Proposed Renewables'!V301</f>
        <v>159</v>
      </c>
      <c r="BV339" s="190">
        <f xml:space="preserve">  'Generation Calculation'!CU326-'Bidders Proposed Renewables'!W301</f>
        <v>169</v>
      </c>
      <c r="BW339" s="190">
        <f xml:space="preserve">  'Generation Calculation'!CV326-'Bidders Proposed Renewables'!X301</f>
        <v>169</v>
      </c>
      <c r="BX339" s="190">
        <f xml:space="preserve">  'Generation Calculation'!CW326-'Bidders Proposed Renewables'!Y301</f>
        <v>169</v>
      </c>
      <c r="BY339" s="190">
        <f xml:space="preserve">  'Generation Calculation'!CX326-'Bidders Proposed Renewables'!Z301</f>
        <v>169</v>
      </c>
      <c r="BZ339" s="190">
        <f xml:space="preserve">  'Generation Calculation'!CY326-'Bidders Proposed Renewables'!AA301</f>
        <v>169</v>
      </c>
      <c r="CA339" s="190">
        <f xml:space="preserve">  'Generation Calculation'!CZ326-'Bidders Proposed Renewables'!AB301</f>
        <v>169</v>
      </c>
      <c r="CC339" s="171">
        <f t="shared" si="898"/>
        <v>170</v>
      </c>
      <c r="CD339" s="172">
        <f t="shared" si="899"/>
        <v>170</v>
      </c>
      <c r="CE339" s="172">
        <f t="shared" si="900"/>
        <v>170</v>
      </c>
      <c r="CF339" s="172">
        <f t="shared" si="901"/>
        <v>170</v>
      </c>
      <c r="CG339" s="172">
        <f t="shared" si="902"/>
        <v>170</v>
      </c>
      <c r="CH339" s="172">
        <f t="shared" si="903"/>
        <v>170</v>
      </c>
      <c r="CI339" s="172">
        <f t="shared" si="904"/>
        <v>170</v>
      </c>
      <c r="CJ339" s="172">
        <f t="shared" si="905"/>
        <v>140</v>
      </c>
      <c r="CK339" s="172">
        <f t="shared" si="906"/>
        <v>110.00000000000001</v>
      </c>
      <c r="CL339" s="172">
        <f t="shared" si="907"/>
        <v>110.00000000000001</v>
      </c>
      <c r="CM339" s="172">
        <f t="shared" si="908"/>
        <v>110.00000000000001</v>
      </c>
      <c r="CN339" s="172">
        <f t="shared" si="909"/>
        <v>110.00000000000001</v>
      </c>
      <c r="CO339" s="172">
        <f t="shared" si="910"/>
        <v>130</v>
      </c>
      <c r="CP339" s="172">
        <f t="shared" si="911"/>
        <v>150</v>
      </c>
      <c r="CQ339" s="172">
        <f t="shared" si="912"/>
        <v>160</v>
      </c>
      <c r="CR339" s="172">
        <f t="shared" si="913"/>
        <v>160</v>
      </c>
      <c r="CS339" s="172">
        <f t="shared" si="914"/>
        <v>160</v>
      </c>
      <c r="CT339" s="172">
        <f t="shared" si="915"/>
        <v>160</v>
      </c>
      <c r="CU339" s="172">
        <f t="shared" si="916"/>
        <v>170</v>
      </c>
      <c r="CV339" s="172">
        <f t="shared" si="917"/>
        <v>170</v>
      </c>
      <c r="CW339" s="172">
        <f t="shared" si="918"/>
        <v>170</v>
      </c>
      <c r="CX339" s="172">
        <f t="shared" si="919"/>
        <v>170</v>
      </c>
      <c r="CY339" s="172">
        <f t="shared" si="920"/>
        <v>170</v>
      </c>
      <c r="CZ339" s="172">
        <f t="shared" si="921"/>
        <v>170</v>
      </c>
      <c r="DB339" s="171">
        <f t="shared" si="922"/>
        <v>160</v>
      </c>
      <c r="DC339" s="172">
        <f t="shared" si="923"/>
        <v>160</v>
      </c>
      <c r="DD339" s="172">
        <f t="shared" si="924"/>
        <v>160</v>
      </c>
      <c r="DE339" s="172">
        <f t="shared" si="925"/>
        <v>160</v>
      </c>
      <c r="DF339" s="172">
        <f t="shared" si="926"/>
        <v>160</v>
      </c>
      <c r="DG339" s="172">
        <f t="shared" si="927"/>
        <v>160</v>
      </c>
      <c r="DH339" s="172">
        <f t="shared" si="928"/>
        <v>160</v>
      </c>
      <c r="DI339" s="172">
        <f t="shared" si="929"/>
        <v>130</v>
      </c>
      <c r="DJ339" s="172">
        <f t="shared" si="930"/>
        <v>100</v>
      </c>
      <c r="DK339" s="172">
        <f t="shared" si="931"/>
        <v>100</v>
      </c>
      <c r="DL339" s="172">
        <f t="shared" si="932"/>
        <v>100</v>
      </c>
      <c r="DM339" s="172">
        <f t="shared" si="933"/>
        <v>100</v>
      </c>
      <c r="DN339" s="172">
        <f t="shared" si="934"/>
        <v>120</v>
      </c>
      <c r="DO339" s="172">
        <f t="shared" si="935"/>
        <v>140</v>
      </c>
      <c r="DP339" s="172">
        <f t="shared" si="936"/>
        <v>150</v>
      </c>
      <c r="DQ339" s="172">
        <f t="shared" si="937"/>
        <v>150</v>
      </c>
      <c r="DR339" s="172">
        <f t="shared" si="938"/>
        <v>150</v>
      </c>
      <c r="DS339" s="172">
        <f t="shared" si="939"/>
        <v>150</v>
      </c>
      <c r="DT339" s="172">
        <f t="shared" si="940"/>
        <v>160</v>
      </c>
      <c r="DU339" s="172">
        <f t="shared" si="941"/>
        <v>160</v>
      </c>
      <c r="DV339" s="172">
        <f t="shared" si="942"/>
        <v>160</v>
      </c>
      <c r="DW339" s="172">
        <f t="shared" si="943"/>
        <v>160</v>
      </c>
      <c r="DX339" s="172">
        <f t="shared" si="944"/>
        <v>160</v>
      </c>
      <c r="DY339" s="172">
        <f t="shared" si="945"/>
        <v>160</v>
      </c>
      <c r="EA339" s="171">
        <f t="shared" si="946"/>
        <v>8200</v>
      </c>
      <c r="EB339" s="172">
        <f t="shared" si="947"/>
        <v>8200</v>
      </c>
      <c r="EC339" s="172">
        <f t="shared" si="948"/>
        <v>8200</v>
      </c>
      <c r="ED339" s="172">
        <f t="shared" si="949"/>
        <v>8200</v>
      </c>
      <c r="EE339" s="172">
        <f t="shared" si="950"/>
        <v>8200</v>
      </c>
      <c r="EF339" s="172">
        <f t="shared" si="951"/>
        <v>8200</v>
      </c>
      <c r="EG339" s="172">
        <f t="shared" si="952"/>
        <v>8200</v>
      </c>
      <c r="EH339" s="172">
        <f t="shared" si="953"/>
        <v>8500</v>
      </c>
      <c r="EI339" s="172">
        <f t="shared" si="954"/>
        <v>8800</v>
      </c>
      <c r="EJ339" s="172">
        <f t="shared" si="955"/>
        <v>8800</v>
      </c>
      <c r="EK339" s="172">
        <f t="shared" si="956"/>
        <v>8800</v>
      </c>
      <c r="EL339" s="172">
        <f t="shared" si="957"/>
        <v>8800</v>
      </c>
      <c r="EM339" s="172">
        <f t="shared" si="958"/>
        <v>8600</v>
      </c>
      <c r="EN339" s="172">
        <f t="shared" si="959"/>
        <v>8400</v>
      </c>
      <c r="EO339" s="172">
        <f t="shared" si="960"/>
        <v>8300</v>
      </c>
      <c r="EP339" s="172">
        <f t="shared" si="961"/>
        <v>8300</v>
      </c>
      <c r="EQ339" s="172">
        <f t="shared" si="962"/>
        <v>8300</v>
      </c>
      <c r="ER339" s="172">
        <f t="shared" si="963"/>
        <v>8300</v>
      </c>
      <c r="ES339" s="172">
        <f t="shared" si="964"/>
        <v>8200</v>
      </c>
      <c r="ET339" s="172">
        <f t="shared" si="965"/>
        <v>8200</v>
      </c>
      <c r="EU339" s="172">
        <f t="shared" si="966"/>
        <v>8200</v>
      </c>
      <c r="EV339" s="172">
        <f t="shared" si="967"/>
        <v>8200</v>
      </c>
      <c r="EW339" s="172">
        <f t="shared" si="968"/>
        <v>8200</v>
      </c>
      <c r="EX339" s="172">
        <f t="shared" si="969"/>
        <v>8200</v>
      </c>
      <c r="EZ339" s="171">
        <f t="shared" si="970"/>
        <v>8300</v>
      </c>
      <c r="FA339" s="172">
        <f t="shared" si="971"/>
        <v>8300</v>
      </c>
      <c r="FB339" s="172">
        <f t="shared" si="972"/>
        <v>8300</v>
      </c>
      <c r="FC339" s="172">
        <f t="shared" si="973"/>
        <v>8300</v>
      </c>
      <c r="FD339" s="172">
        <f t="shared" si="974"/>
        <v>8300</v>
      </c>
      <c r="FE339" s="172">
        <f t="shared" si="975"/>
        <v>8300</v>
      </c>
      <c r="FF339" s="172">
        <f t="shared" si="976"/>
        <v>8300</v>
      </c>
      <c r="FG339" s="172">
        <f t="shared" si="977"/>
        <v>8600</v>
      </c>
      <c r="FH339" s="172">
        <f t="shared" si="978"/>
        <v>8900</v>
      </c>
      <c r="FI339" s="172">
        <f t="shared" si="979"/>
        <v>8900</v>
      </c>
      <c r="FJ339" s="172">
        <f t="shared" si="980"/>
        <v>8900</v>
      </c>
      <c r="FK339" s="172">
        <f t="shared" si="981"/>
        <v>8900</v>
      </c>
      <c r="FL339" s="172">
        <f t="shared" si="982"/>
        <v>8700</v>
      </c>
      <c r="FM339" s="172">
        <f t="shared" si="983"/>
        <v>8500</v>
      </c>
      <c r="FN339" s="172">
        <f t="shared" si="984"/>
        <v>8400</v>
      </c>
      <c r="FO339" s="172">
        <f t="shared" si="985"/>
        <v>8400</v>
      </c>
      <c r="FP339" s="172">
        <f t="shared" si="986"/>
        <v>8400</v>
      </c>
      <c r="FQ339" s="172">
        <f t="shared" si="987"/>
        <v>8400</v>
      </c>
      <c r="FR339" s="172">
        <f t="shared" si="988"/>
        <v>8300</v>
      </c>
      <c r="FS339" s="172">
        <f t="shared" si="989"/>
        <v>8300</v>
      </c>
      <c r="FT339" s="172">
        <f t="shared" si="990"/>
        <v>8300</v>
      </c>
      <c r="FU339" s="172">
        <f t="shared" si="991"/>
        <v>8300</v>
      </c>
      <c r="FV339" s="172">
        <f t="shared" si="992"/>
        <v>8300</v>
      </c>
      <c r="FW339" s="172">
        <f t="shared" si="993"/>
        <v>8300</v>
      </c>
    </row>
    <row r="340" spans="2:179" ht="14.25" customHeight="1" x14ac:dyDescent="0.25">
      <c r="C340" s="132">
        <v>2045</v>
      </c>
      <c r="D340" s="14" t="s">
        <v>167</v>
      </c>
      <c r="E340" s="171">
        <f t="shared" si="850"/>
        <v>1387.49</v>
      </c>
      <c r="F340" s="172">
        <f t="shared" si="851"/>
        <v>1387.49</v>
      </c>
      <c r="G340" s="172">
        <f t="shared" si="852"/>
        <v>1387.49</v>
      </c>
      <c r="H340" s="172">
        <f t="shared" si="853"/>
        <v>1387.49</v>
      </c>
      <c r="I340" s="172">
        <f t="shared" si="854"/>
        <v>1387.49</v>
      </c>
      <c r="J340" s="172">
        <f t="shared" si="855"/>
        <v>1387.49</v>
      </c>
      <c r="K340" s="172">
        <f t="shared" si="856"/>
        <v>1387.49</v>
      </c>
      <c r="L340" s="172">
        <f t="shared" si="857"/>
        <v>1321.29</v>
      </c>
      <c r="M340" s="172">
        <f t="shared" si="858"/>
        <v>1227.7013178203874</v>
      </c>
      <c r="N340" s="172">
        <f t="shared" si="859"/>
        <v>1105.5070152282083</v>
      </c>
      <c r="O340" s="172">
        <f t="shared" si="860"/>
        <v>1126.1060963424879</v>
      </c>
      <c r="P340" s="172">
        <f t="shared" si="861"/>
        <v>1220.3835519286697</v>
      </c>
      <c r="Q340" s="172">
        <f t="shared" si="862"/>
        <v>1251.2080773552218</v>
      </c>
      <c r="R340" s="172">
        <f t="shared" si="863"/>
        <v>1321.29</v>
      </c>
      <c r="S340" s="172">
        <f t="shared" si="864"/>
        <v>1321.29</v>
      </c>
      <c r="T340" s="172">
        <f t="shared" si="865"/>
        <v>1321.29</v>
      </c>
      <c r="U340" s="172">
        <f t="shared" si="866"/>
        <v>1321.29</v>
      </c>
      <c r="V340" s="172">
        <f t="shared" si="867"/>
        <v>1321.29</v>
      </c>
      <c r="W340" s="172">
        <f t="shared" si="868"/>
        <v>1387.49</v>
      </c>
      <c r="X340" s="172">
        <f t="shared" si="869"/>
        <v>1387.49</v>
      </c>
      <c r="Y340" s="172">
        <f t="shared" si="870"/>
        <v>1387.49</v>
      </c>
      <c r="Z340" s="172">
        <f t="shared" si="871"/>
        <v>1387.49</v>
      </c>
      <c r="AA340" s="172">
        <f t="shared" si="872"/>
        <v>1387.49</v>
      </c>
      <c r="AB340" s="172">
        <f t="shared" si="873"/>
        <v>1387.49</v>
      </c>
      <c r="AC340" s="176">
        <f xml:space="preserve"> SUM(E340:AB340) * 30</f>
        <v>956880.48176024959</v>
      </c>
      <c r="AD340" s="195"/>
      <c r="AE340" s="171">
        <f t="shared" si="874"/>
        <v>8210</v>
      </c>
      <c r="AF340" s="172">
        <f t="shared" si="875"/>
        <v>8210</v>
      </c>
      <c r="AG340" s="172">
        <f t="shared" si="876"/>
        <v>8210</v>
      </c>
      <c r="AH340" s="172">
        <f t="shared" si="877"/>
        <v>8210</v>
      </c>
      <c r="AI340" s="172">
        <f t="shared" si="878"/>
        <v>8210</v>
      </c>
      <c r="AJ340" s="172">
        <f t="shared" si="879"/>
        <v>8210</v>
      </c>
      <c r="AK340" s="172">
        <f t="shared" si="880"/>
        <v>8210</v>
      </c>
      <c r="AL340" s="172">
        <f t="shared" si="881"/>
        <v>8310</v>
      </c>
      <c r="AM340" s="172">
        <f t="shared" si="882"/>
        <v>8446.49636376132</v>
      </c>
      <c r="AN340" s="172">
        <f t="shared" si="883"/>
        <v>8617.0737445159066</v>
      </c>
      <c r="AO340" s="172">
        <f t="shared" si="884"/>
        <v>8588.8788158683055</v>
      </c>
      <c r="AP340" s="172">
        <f t="shared" si="885"/>
        <v>8456.9451778882012</v>
      </c>
      <c r="AQ340" s="172">
        <f t="shared" si="886"/>
        <v>8412.7184734609564</v>
      </c>
      <c r="AR340" s="172">
        <f t="shared" si="887"/>
        <v>8310</v>
      </c>
      <c r="AS340" s="172">
        <f t="shared" si="888"/>
        <v>8310</v>
      </c>
      <c r="AT340" s="172">
        <f t="shared" si="889"/>
        <v>8310</v>
      </c>
      <c r="AU340" s="172">
        <f t="shared" si="890"/>
        <v>8310</v>
      </c>
      <c r="AV340" s="172">
        <f t="shared" si="891"/>
        <v>8310</v>
      </c>
      <c r="AW340" s="172">
        <f t="shared" si="892"/>
        <v>8210</v>
      </c>
      <c r="AX340" s="172">
        <f t="shared" si="893"/>
        <v>8210</v>
      </c>
      <c r="AY340" s="172">
        <f t="shared" si="894"/>
        <v>8210</v>
      </c>
      <c r="AZ340" s="172">
        <f t="shared" si="895"/>
        <v>8210</v>
      </c>
      <c r="BA340" s="172">
        <f t="shared" si="896"/>
        <v>8210</v>
      </c>
      <c r="BB340" s="172">
        <f t="shared" si="897"/>
        <v>8210</v>
      </c>
      <c r="BD340" s="189">
        <f xml:space="preserve">  'Generation Calculation'!CC327-'Bidders Proposed Renewables'!E302</f>
        <v>169</v>
      </c>
      <c r="BE340" s="190">
        <f xml:space="preserve">  'Generation Calculation'!CD327-'Bidders Proposed Renewables'!F302</f>
        <v>169</v>
      </c>
      <c r="BF340" s="190">
        <f xml:space="preserve">  'Generation Calculation'!CE327-'Bidders Proposed Renewables'!G302</f>
        <v>169</v>
      </c>
      <c r="BG340" s="190">
        <f xml:space="preserve">  'Generation Calculation'!CF327-'Bidders Proposed Renewables'!H302</f>
        <v>169</v>
      </c>
      <c r="BH340" s="190">
        <f xml:space="preserve">  'Generation Calculation'!CG327-'Bidders Proposed Renewables'!I302</f>
        <v>169</v>
      </c>
      <c r="BI340" s="190">
        <f xml:space="preserve">  'Generation Calculation'!CH327-'Bidders Proposed Renewables'!J302</f>
        <v>169</v>
      </c>
      <c r="BJ340" s="190">
        <f xml:space="preserve">  'Generation Calculation'!CI327-'Bidders Proposed Renewables'!K302</f>
        <v>169</v>
      </c>
      <c r="BK340" s="190">
        <f xml:space="preserve">  'Generation Calculation'!CJ327-'Bidders Proposed Renewables'!L302</f>
        <v>159</v>
      </c>
      <c r="BL340" s="190">
        <f xml:space="preserve">  'Generation Calculation'!CK327-'Bidders Proposed Renewables'!M302</f>
        <v>145.35036362386808</v>
      </c>
      <c r="BM340" s="190">
        <f xml:space="preserve">  'Generation Calculation'!CL327-'Bidders Proposed Renewables'!N302</f>
        <v>128.29262554840929</v>
      </c>
      <c r="BN340" s="190">
        <f xml:space="preserve">  'Generation Calculation'!CM327-'Bidders Proposed Renewables'!O302</f>
        <v>131.11211841316947</v>
      </c>
      <c r="BO340" s="190">
        <f xml:space="preserve">  'Generation Calculation'!CN327-'Bidders Proposed Renewables'!P302</f>
        <v>144.30548221117994</v>
      </c>
      <c r="BP340" s="190">
        <f xml:space="preserve">  'Generation Calculation'!CO327-'Bidders Proposed Renewables'!Q302</f>
        <v>148.72815265390429</v>
      </c>
      <c r="BQ340" s="190">
        <f xml:space="preserve">  'Generation Calculation'!CP327-'Bidders Proposed Renewables'!R302</f>
        <v>159</v>
      </c>
      <c r="BR340" s="190">
        <f xml:space="preserve">  'Generation Calculation'!CQ327-'Bidders Proposed Renewables'!S302</f>
        <v>159</v>
      </c>
      <c r="BS340" s="190">
        <f xml:space="preserve">  'Generation Calculation'!CR327-'Bidders Proposed Renewables'!T302</f>
        <v>159</v>
      </c>
      <c r="BT340" s="190">
        <f xml:space="preserve">  'Generation Calculation'!CS327-'Bidders Proposed Renewables'!U302</f>
        <v>159</v>
      </c>
      <c r="BU340" s="190">
        <f xml:space="preserve">  'Generation Calculation'!CT327-'Bidders Proposed Renewables'!V302</f>
        <v>159</v>
      </c>
      <c r="BV340" s="190">
        <f xml:space="preserve">  'Generation Calculation'!CU327-'Bidders Proposed Renewables'!W302</f>
        <v>169</v>
      </c>
      <c r="BW340" s="190">
        <f xml:space="preserve">  'Generation Calculation'!CV327-'Bidders Proposed Renewables'!X302</f>
        <v>169</v>
      </c>
      <c r="BX340" s="190">
        <f xml:space="preserve">  'Generation Calculation'!CW327-'Bidders Proposed Renewables'!Y302</f>
        <v>169</v>
      </c>
      <c r="BY340" s="190">
        <f xml:space="preserve">  'Generation Calculation'!CX327-'Bidders Proposed Renewables'!Z302</f>
        <v>169</v>
      </c>
      <c r="BZ340" s="190">
        <f xml:space="preserve">  'Generation Calculation'!CY327-'Bidders Proposed Renewables'!AA302</f>
        <v>169</v>
      </c>
      <c r="CA340" s="190">
        <f xml:space="preserve">  'Generation Calculation'!CZ327-'Bidders Proposed Renewables'!AB302</f>
        <v>169</v>
      </c>
      <c r="CC340" s="171">
        <f t="shared" si="898"/>
        <v>170</v>
      </c>
      <c r="CD340" s="172">
        <f t="shared" si="899"/>
        <v>170</v>
      </c>
      <c r="CE340" s="172">
        <f t="shared" si="900"/>
        <v>170</v>
      </c>
      <c r="CF340" s="172">
        <f t="shared" si="901"/>
        <v>170</v>
      </c>
      <c r="CG340" s="172">
        <f t="shared" si="902"/>
        <v>170</v>
      </c>
      <c r="CH340" s="172">
        <f t="shared" si="903"/>
        <v>170</v>
      </c>
      <c r="CI340" s="172">
        <f t="shared" si="904"/>
        <v>170</v>
      </c>
      <c r="CJ340" s="172">
        <f t="shared" si="905"/>
        <v>160</v>
      </c>
      <c r="CK340" s="172">
        <f t="shared" si="906"/>
        <v>150</v>
      </c>
      <c r="CL340" s="172">
        <f t="shared" si="907"/>
        <v>130</v>
      </c>
      <c r="CM340" s="172">
        <f t="shared" si="908"/>
        <v>140</v>
      </c>
      <c r="CN340" s="172">
        <f t="shared" si="909"/>
        <v>150</v>
      </c>
      <c r="CO340" s="172">
        <f t="shared" si="910"/>
        <v>150</v>
      </c>
      <c r="CP340" s="172">
        <f t="shared" si="911"/>
        <v>160</v>
      </c>
      <c r="CQ340" s="172">
        <f t="shared" si="912"/>
        <v>160</v>
      </c>
      <c r="CR340" s="172">
        <f t="shared" si="913"/>
        <v>160</v>
      </c>
      <c r="CS340" s="172">
        <f t="shared" si="914"/>
        <v>160</v>
      </c>
      <c r="CT340" s="172">
        <f t="shared" si="915"/>
        <v>160</v>
      </c>
      <c r="CU340" s="172">
        <f t="shared" si="916"/>
        <v>170</v>
      </c>
      <c r="CV340" s="172">
        <f t="shared" si="917"/>
        <v>170</v>
      </c>
      <c r="CW340" s="172">
        <f t="shared" si="918"/>
        <v>170</v>
      </c>
      <c r="CX340" s="172">
        <f t="shared" si="919"/>
        <v>170</v>
      </c>
      <c r="CY340" s="172">
        <f t="shared" si="920"/>
        <v>170</v>
      </c>
      <c r="CZ340" s="172">
        <f t="shared" si="921"/>
        <v>170</v>
      </c>
      <c r="DB340" s="171">
        <f t="shared" si="922"/>
        <v>160</v>
      </c>
      <c r="DC340" s="172">
        <f t="shared" si="923"/>
        <v>160</v>
      </c>
      <c r="DD340" s="172">
        <f t="shared" si="924"/>
        <v>160</v>
      </c>
      <c r="DE340" s="172">
        <f t="shared" si="925"/>
        <v>160</v>
      </c>
      <c r="DF340" s="172">
        <f t="shared" si="926"/>
        <v>160</v>
      </c>
      <c r="DG340" s="172">
        <f t="shared" si="927"/>
        <v>160</v>
      </c>
      <c r="DH340" s="172">
        <f t="shared" si="928"/>
        <v>160</v>
      </c>
      <c r="DI340" s="172">
        <f t="shared" si="929"/>
        <v>150</v>
      </c>
      <c r="DJ340" s="172">
        <f t="shared" si="930"/>
        <v>140</v>
      </c>
      <c r="DK340" s="172">
        <f t="shared" si="931"/>
        <v>120</v>
      </c>
      <c r="DL340" s="172">
        <f t="shared" si="932"/>
        <v>130</v>
      </c>
      <c r="DM340" s="172">
        <f t="shared" si="933"/>
        <v>140</v>
      </c>
      <c r="DN340" s="172">
        <f t="shared" si="934"/>
        <v>140</v>
      </c>
      <c r="DO340" s="172">
        <f t="shared" si="935"/>
        <v>150</v>
      </c>
      <c r="DP340" s="172">
        <f t="shared" si="936"/>
        <v>150</v>
      </c>
      <c r="DQ340" s="172">
        <f t="shared" si="937"/>
        <v>150</v>
      </c>
      <c r="DR340" s="172">
        <f t="shared" si="938"/>
        <v>150</v>
      </c>
      <c r="DS340" s="172">
        <f t="shared" si="939"/>
        <v>150</v>
      </c>
      <c r="DT340" s="172">
        <f t="shared" si="940"/>
        <v>160</v>
      </c>
      <c r="DU340" s="172">
        <f t="shared" si="941"/>
        <v>160</v>
      </c>
      <c r="DV340" s="172">
        <f t="shared" si="942"/>
        <v>160</v>
      </c>
      <c r="DW340" s="172">
        <f t="shared" si="943"/>
        <v>160</v>
      </c>
      <c r="DX340" s="172">
        <f t="shared" si="944"/>
        <v>160</v>
      </c>
      <c r="DY340" s="172">
        <f t="shared" si="945"/>
        <v>160</v>
      </c>
      <c r="EA340" s="171">
        <f t="shared" si="946"/>
        <v>8200</v>
      </c>
      <c r="EB340" s="172">
        <f t="shared" si="947"/>
        <v>8200</v>
      </c>
      <c r="EC340" s="172">
        <f t="shared" si="948"/>
        <v>8200</v>
      </c>
      <c r="ED340" s="172">
        <f t="shared" si="949"/>
        <v>8200</v>
      </c>
      <c r="EE340" s="172">
        <f t="shared" si="950"/>
        <v>8200</v>
      </c>
      <c r="EF340" s="172">
        <f t="shared" si="951"/>
        <v>8200</v>
      </c>
      <c r="EG340" s="172">
        <f t="shared" si="952"/>
        <v>8200</v>
      </c>
      <c r="EH340" s="172">
        <f t="shared" si="953"/>
        <v>8300</v>
      </c>
      <c r="EI340" s="172">
        <f t="shared" si="954"/>
        <v>8400</v>
      </c>
      <c r="EJ340" s="172">
        <f t="shared" si="955"/>
        <v>8600</v>
      </c>
      <c r="EK340" s="172">
        <f t="shared" si="956"/>
        <v>8500</v>
      </c>
      <c r="EL340" s="172">
        <f t="shared" si="957"/>
        <v>8400</v>
      </c>
      <c r="EM340" s="172">
        <f t="shared" si="958"/>
        <v>8400</v>
      </c>
      <c r="EN340" s="172">
        <f t="shared" si="959"/>
        <v>8300</v>
      </c>
      <c r="EO340" s="172">
        <f t="shared" si="960"/>
        <v>8300</v>
      </c>
      <c r="EP340" s="172">
        <f t="shared" si="961"/>
        <v>8300</v>
      </c>
      <c r="EQ340" s="172">
        <f t="shared" si="962"/>
        <v>8300</v>
      </c>
      <c r="ER340" s="172">
        <f t="shared" si="963"/>
        <v>8300</v>
      </c>
      <c r="ES340" s="172">
        <f t="shared" si="964"/>
        <v>8200</v>
      </c>
      <c r="ET340" s="172">
        <f t="shared" si="965"/>
        <v>8200</v>
      </c>
      <c r="EU340" s="172">
        <f t="shared" si="966"/>
        <v>8200</v>
      </c>
      <c r="EV340" s="172">
        <f t="shared" si="967"/>
        <v>8200</v>
      </c>
      <c r="EW340" s="172">
        <f t="shared" si="968"/>
        <v>8200</v>
      </c>
      <c r="EX340" s="172">
        <f t="shared" si="969"/>
        <v>8200</v>
      </c>
      <c r="EZ340" s="171">
        <f t="shared" si="970"/>
        <v>8300</v>
      </c>
      <c r="FA340" s="172">
        <f t="shared" si="971"/>
        <v>8300</v>
      </c>
      <c r="FB340" s="172">
        <f t="shared" si="972"/>
        <v>8300</v>
      </c>
      <c r="FC340" s="172">
        <f t="shared" si="973"/>
        <v>8300</v>
      </c>
      <c r="FD340" s="172">
        <f t="shared" si="974"/>
        <v>8300</v>
      </c>
      <c r="FE340" s="172">
        <f t="shared" si="975"/>
        <v>8300</v>
      </c>
      <c r="FF340" s="172">
        <f t="shared" si="976"/>
        <v>8300</v>
      </c>
      <c r="FG340" s="172">
        <f t="shared" si="977"/>
        <v>8400</v>
      </c>
      <c r="FH340" s="172">
        <f t="shared" si="978"/>
        <v>8500</v>
      </c>
      <c r="FI340" s="172">
        <f t="shared" si="979"/>
        <v>8700</v>
      </c>
      <c r="FJ340" s="172">
        <f t="shared" si="980"/>
        <v>8600</v>
      </c>
      <c r="FK340" s="172">
        <f t="shared" si="981"/>
        <v>8500</v>
      </c>
      <c r="FL340" s="172">
        <f t="shared" si="982"/>
        <v>8500</v>
      </c>
      <c r="FM340" s="172">
        <f t="shared" si="983"/>
        <v>8400</v>
      </c>
      <c r="FN340" s="172">
        <f t="shared" si="984"/>
        <v>8400</v>
      </c>
      <c r="FO340" s="172">
        <f t="shared" si="985"/>
        <v>8400</v>
      </c>
      <c r="FP340" s="172">
        <f t="shared" si="986"/>
        <v>8400</v>
      </c>
      <c r="FQ340" s="172">
        <f t="shared" si="987"/>
        <v>8400</v>
      </c>
      <c r="FR340" s="172">
        <f t="shared" si="988"/>
        <v>8300</v>
      </c>
      <c r="FS340" s="172">
        <f t="shared" si="989"/>
        <v>8300</v>
      </c>
      <c r="FT340" s="172">
        <f t="shared" si="990"/>
        <v>8300</v>
      </c>
      <c r="FU340" s="172">
        <f t="shared" si="991"/>
        <v>8300</v>
      </c>
      <c r="FV340" s="172">
        <f t="shared" si="992"/>
        <v>8300</v>
      </c>
      <c r="FW340" s="172">
        <f t="shared" si="993"/>
        <v>8300</v>
      </c>
    </row>
    <row r="341" spans="2:179" ht="14.25" customHeight="1" x14ac:dyDescent="0.25">
      <c r="C341" s="132">
        <v>2045</v>
      </c>
      <c r="D341" s="14" t="s">
        <v>168</v>
      </c>
      <c r="E341" s="171">
        <f t="shared" si="850"/>
        <v>1387.49</v>
      </c>
      <c r="F341" s="172">
        <f t="shared" si="851"/>
        <v>1387.49</v>
      </c>
      <c r="G341" s="172">
        <f t="shared" si="852"/>
        <v>1387.49</v>
      </c>
      <c r="H341" s="172">
        <f t="shared" si="853"/>
        <v>1387.49</v>
      </c>
      <c r="I341" s="172">
        <f t="shared" si="854"/>
        <v>1387.49</v>
      </c>
      <c r="J341" s="172">
        <f t="shared" si="855"/>
        <v>1387.49</v>
      </c>
      <c r="K341" s="172">
        <f t="shared" si="856"/>
        <v>1387.49</v>
      </c>
      <c r="L341" s="172">
        <f t="shared" si="857"/>
        <v>1302.5154250785238</v>
      </c>
      <c r="M341" s="172">
        <f t="shared" si="858"/>
        <v>1202.2518596988418</v>
      </c>
      <c r="N341" s="172">
        <f t="shared" si="859"/>
        <v>1112.3168942384889</v>
      </c>
      <c r="O341" s="172">
        <f t="shared" si="860"/>
        <v>1023.1183385781558</v>
      </c>
      <c r="P341" s="172">
        <f t="shared" si="861"/>
        <v>1076.0938267182025</v>
      </c>
      <c r="Q341" s="172">
        <f t="shared" si="862"/>
        <v>1200.5537156063981</v>
      </c>
      <c r="R341" s="172">
        <f t="shared" si="863"/>
        <v>1245.9641019115757</v>
      </c>
      <c r="S341" s="172">
        <f t="shared" si="864"/>
        <v>1321.29</v>
      </c>
      <c r="T341" s="172">
        <f t="shared" si="865"/>
        <v>1321.29</v>
      </c>
      <c r="U341" s="172">
        <f t="shared" si="866"/>
        <v>1321.29</v>
      </c>
      <c r="V341" s="172">
        <f t="shared" si="867"/>
        <v>1321.29</v>
      </c>
      <c r="W341" s="172">
        <f t="shared" si="868"/>
        <v>1387.49</v>
      </c>
      <c r="X341" s="172">
        <f t="shared" si="869"/>
        <v>1387.49</v>
      </c>
      <c r="Y341" s="172">
        <f t="shared" si="870"/>
        <v>1387.49</v>
      </c>
      <c r="Z341" s="172">
        <f t="shared" si="871"/>
        <v>1387.49</v>
      </c>
      <c r="AA341" s="172">
        <f t="shared" si="872"/>
        <v>1387.49</v>
      </c>
      <c r="AB341" s="172">
        <f t="shared" si="873"/>
        <v>1387.49</v>
      </c>
      <c r="AC341" s="176">
        <f xml:space="preserve"> SUM(E341:AB341) * 31</f>
        <v>976045.66901673621</v>
      </c>
      <c r="AD341" s="195"/>
      <c r="AE341" s="171">
        <f t="shared" si="874"/>
        <v>8210</v>
      </c>
      <c r="AF341" s="172">
        <f t="shared" si="875"/>
        <v>8210</v>
      </c>
      <c r="AG341" s="172">
        <f t="shared" si="876"/>
        <v>8210</v>
      </c>
      <c r="AH341" s="172">
        <f t="shared" si="877"/>
        <v>8210</v>
      </c>
      <c r="AI341" s="172">
        <f t="shared" si="878"/>
        <v>8210</v>
      </c>
      <c r="AJ341" s="172">
        <f t="shared" si="879"/>
        <v>8210</v>
      </c>
      <c r="AK341" s="172">
        <f t="shared" si="880"/>
        <v>8210</v>
      </c>
      <c r="AL341" s="172">
        <f t="shared" si="881"/>
        <v>8337.8231579016574</v>
      </c>
      <c r="AM341" s="172">
        <f t="shared" si="882"/>
        <v>8482.7017144122965</v>
      </c>
      <c r="AN341" s="172">
        <f t="shared" si="883"/>
        <v>8607.7767916611738</v>
      </c>
      <c r="AO341" s="172">
        <f t="shared" si="884"/>
        <v>8727.7396170485918</v>
      </c>
      <c r="AP341" s="172">
        <f t="shared" si="885"/>
        <v>8656.9612532123901</v>
      </c>
      <c r="AQ341" s="172">
        <f t="shared" si="886"/>
        <v>8485.1043611095865</v>
      </c>
      <c r="AR341" s="172">
        <f t="shared" si="887"/>
        <v>8420.2822624225028</v>
      </c>
      <c r="AS341" s="172">
        <f t="shared" si="888"/>
        <v>8310</v>
      </c>
      <c r="AT341" s="172">
        <f t="shared" si="889"/>
        <v>8310</v>
      </c>
      <c r="AU341" s="172">
        <f t="shared" si="890"/>
        <v>8310</v>
      </c>
      <c r="AV341" s="172">
        <f t="shared" si="891"/>
        <v>8310</v>
      </c>
      <c r="AW341" s="172">
        <f t="shared" si="892"/>
        <v>8210</v>
      </c>
      <c r="AX341" s="172">
        <f t="shared" si="893"/>
        <v>8210</v>
      </c>
      <c r="AY341" s="172">
        <f t="shared" si="894"/>
        <v>8210</v>
      </c>
      <c r="AZ341" s="172">
        <f t="shared" si="895"/>
        <v>8210</v>
      </c>
      <c r="BA341" s="172">
        <f t="shared" si="896"/>
        <v>8210</v>
      </c>
      <c r="BB341" s="172">
        <f t="shared" si="897"/>
        <v>8210</v>
      </c>
      <c r="BD341" s="189">
        <f xml:space="preserve">  'Generation Calculation'!CC328-'Bidders Proposed Renewables'!E303</f>
        <v>169</v>
      </c>
      <c r="BE341" s="190">
        <f xml:space="preserve">  'Generation Calculation'!CD328-'Bidders Proposed Renewables'!F303</f>
        <v>169</v>
      </c>
      <c r="BF341" s="190">
        <f xml:space="preserve">  'Generation Calculation'!CE328-'Bidders Proposed Renewables'!G303</f>
        <v>169</v>
      </c>
      <c r="BG341" s="190">
        <f xml:space="preserve">  'Generation Calculation'!CF328-'Bidders Proposed Renewables'!H303</f>
        <v>169</v>
      </c>
      <c r="BH341" s="190">
        <f xml:space="preserve">  'Generation Calculation'!CG328-'Bidders Proposed Renewables'!I303</f>
        <v>169</v>
      </c>
      <c r="BI341" s="190">
        <f xml:space="preserve">  'Generation Calculation'!CH328-'Bidders Proposed Renewables'!J303</f>
        <v>169</v>
      </c>
      <c r="BJ341" s="190">
        <f xml:space="preserve">  'Generation Calculation'!CI328-'Bidders Proposed Renewables'!K303</f>
        <v>169</v>
      </c>
      <c r="BK341" s="190">
        <f xml:space="preserve">  'Generation Calculation'!CJ328-'Bidders Proposed Renewables'!L303</f>
        <v>156.2176842098342</v>
      </c>
      <c r="BL341" s="190">
        <f xml:space="preserve">  'Generation Calculation'!CK328-'Bidders Proposed Renewables'!M303</f>
        <v>141.72982855877032</v>
      </c>
      <c r="BM341" s="190">
        <f xml:space="preserve">  'Generation Calculation'!CL328-'Bidders Proposed Renewables'!N303</f>
        <v>129.22232083388261</v>
      </c>
      <c r="BN341" s="190">
        <f xml:space="preserve">  'Generation Calculation'!CM328-'Bidders Proposed Renewables'!O303</f>
        <v>117.2260382951408</v>
      </c>
      <c r="BO341" s="190">
        <f xml:space="preserve">  'Generation Calculation'!CN328-'Bidders Proposed Renewables'!P303</f>
        <v>124.30387467876099</v>
      </c>
      <c r="BP341" s="190">
        <f xml:space="preserve">  'Generation Calculation'!CO328-'Bidders Proposed Renewables'!Q303</f>
        <v>141.48956388904134</v>
      </c>
      <c r="BQ341" s="190">
        <f xml:space="preserve">  'Generation Calculation'!CP328-'Bidders Proposed Renewables'!R303</f>
        <v>147.97177375774976</v>
      </c>
      <c r="BR341" s="190">
        <f xml:space="preserve">  'Generation Calculation'!CQ328-'Bidders Proposed Renewables'!S303</f>
        <v>159</v>
      </c>
      <c r="BS341" s="190">
        <f xml:space="preserve">  'Generation Calculation'!CR328-'Bidders Proposed Renewables'!T303</f>
        <v>159</v>
      </c>
      <c r="BT341" s="190">
        <f xml:space="preserve">  'Generation Calculation'!CS328-'Bidders Proposed Renewables'!U303</f>
        <v>159</v>
      </c>
      <c r="BU341" s="190">
        <f xml:space="preserve">  'Generation Calculation'!CT328-'Bidders Proposed Renewables'!V303</f>
        <v>159</v>
      </c>
      <c r="BV341" s="190">
        <f xml:space="preserve">  'Generation Calculation'!CU328-'Bidders Proposed Renewables'!W303</f>
        <v>169</v>
      </c>
      <c r="BW341" s="190">
        <f xml:space="preserve">  'Generation Calculation'!CV328-'Bidders Proposed Renewables'!X303</f>
        <v>169</v>
      </c>
      <c r="BX341" s="190">
        <f xml:space="preserve">  'Generation Calculation'!CW328-'Bidders Proposed Renewables'!Y303</f>
        <v>169</v>
      </c>
      <c r="BY341" s="190">
        <f xml:space="preserve">  'Generation Calculation'!CX328-'Bidders Proposed Renewables'!Z303</f>
        <v>169</v>
      </c>
      <c r="BZ341" s="190">
        <f xml:space="preserve">  'Generation Calculation'!CY328-'Bidders Proposed Renewables'!AA303</f>
        <v>169</v>
      </c>
      <c r="CA341" s="190">
        <f xml:space="preserve">  'Generation Calculation'!CZ328-'Bidders Proposed Renewables'!AB303</f>
        <v>169</v>
      </c>
      <c r="CC341" s="171">
        <f t="shared" si="898"/>
        <v>170</v>
      </c>
      <c r="CD341" s="172">
        <f t="shared" si="899"/>
        <v>170</v>
      </c>
      <c r="CE341" s="172">
        <f t="shared" si="900"/>
        <v>170</v>
      </c>
      <c r="CF341" s="172">
        <f t="shared" si="901"/>
        <v>170</v>
      </c>
      <c r="CG341" s="172">
        <f t="shared" si="902"/>
        <v>170</v>
      </c>
      <c r="CH341" s="172">
        <f t="shared" si="903"/>
        <v>170</v>
      </c>
      <c r="CI341" s="172">
        <f t="shared" si="904"/>
        <v>170</v>
      </c>
      <c r="CJ341" s="172">
        <f t="shared" si="905"/>
        <v>160</v>
      </c>
      <c r="CK341" s="172">
        <f t="shared" si="906"/>
        <v>150</v>
      </c>
      <c r="CL341" s="172">
        <f t="shared" si="907"/>
        <v>130</v>
      </c>
      <c r="CM341" s="172">
        <f t="shared" si="908"/>
        <v>120</v>
      </c>
      <c r="CN341" s="172">
        <f t="shared" si="909"/>
        <v>130</v>
      </c>
      <c r="CO341" s="172">
        <f t="shared" si="910"/>
        <v>150</v>
      </c>
      <c r="CP341" s="172">
        <f t="shared" si="911"/>
        <v>150</v>
      </c>
      <c r="CQ341" s="172">
        <f t="shared" si="912"/>
        <v>160</v>
      </c>
      <c r="CR341" s="172">
        <f t="shared" si="913"/>
        <v>160</v>
      </c>
      <c r="CS341" s="172">
        <f t="shared" si="914"/>
        <v>160</v>
      </c>
      <c r="CT341" s="172">
        <f t="shared" si="915"/>
        <v>160</v>
      </c>
      <c r="CU341" s="172">
        <f t="shared" si="916"/>
        <v>170</v>
      </c>
      <c r="CV341" s="172">
        <f t="shared" si="917"/>
        <v>170</v>
      </c>
      <c r="CW341" s="172">
        <f t="shared" si="918"/>
        <v>170</v>
      </c>
      <c r="CX341" s="172">
        <f t="shared" si="919"/>
        <v>170</v>
      </c>
      <c r="CY341" s="172">
        <f t="shared" si="920"/>
        <v>170</v>
      </c>
      <c r="CZ341" s="172">
        <f t="shared" si="921"/>
        <v>170</v>
      </c>
      <c r="DB341" s="171">
        <f t="shared" si="922"/>
        <v>160</v>
      </c>
      <c r="DC341" s="172">
        <f t="shared" si="923"/>
        <v>160</v>
      </c>
      <c r="DD341" s="172">
        <f t="shared" si="924"/>
        <v>160</v>
      </c>
      <c r="DE341" s="172">
        <f t="shared" si="925"/>
        <v>160</v>
      </c>
      <c r="DF341" s="172">
        <f t="shared" si="926"/>
        <v>160</v>
      </c>
      <c r="DG341" s="172">
        <f t="shared" si="927"/>
        <v>160</v>
      </c>
      <c r="DH341" s="172">
        <f t="shared" si="928"/>
        <v>160</v>
      </c>
      <c r="DI341" s="172">
        <f t="shared" si="929"/>
        <v>150</v>
      </c>
      <c r="DJ341" s="172">
        <f t="shared" si="930"/>
        <v>140</v>
      </c>
      <c r="DK341" s="172">
        <f t="shared" si="931"/>
        <v>120</v>
      </c>
      <c r="DL341" s="172">
        <f t="shared" si="932"/>
        <v>110.00000000000001</v>
      </c>
      <c r="DM341" s="172">
        <f t="shared" si="933"/>
        <v>120</v>
      </c>
      <c r="DN341" s="172">
        <f t="shared" si="934"/>
        <v>140</v>
      </c>
      <c r="DO341" s="172">
        <f t="shared" si="935"/>
        <v>140</v>
      </c>
      <c r="DP341" s="172">
        <f t="shared" si="936"/>
        <v>150</v>
      </c>
      <c r="DQ341" s="172">
        <f t="shared" si="937"/>
        <v>150</v>
      </c>
      <c r="DR341" s="172">
        <f t="shared" si="938"/>
        <v>150</v>
      </c>
      <c r="DS341" s="172">
        <f t="shared" si="939"/>
        <v>150</v>
      </c>
      <c r="DT341" s="172">
        <f t="shared" si="940"/>
        <v>160</v>
      </c>
      <c r="DU341" s="172">
        <f t="shared" si="941"/>
        <v>160</v>
      </c>
      <c r="DV341" s="172">
        <f t="shared" si="942"/>
        <v>160</v>
      </c>
      <c r="DW341" s="172">
        <f t="shared" si="943"/>
        <v>160</v>
      </c>
      <c r="DX341" s="172">
        <f t="shared" si="944"/>
        <v>160</v>
      </c>
      <c r="DY341" s="172">
        <f t="shared" si="945"/>
        <v>160</v>
      </c>
      <c r="EA341" s="171">
        <f t="shared" si="946"/>
        <v>8200</v>
      </c>
      <c r="EB341" s="172">
        <f t="shared" si="947"/>
        <v>8200</v>
      </c>
      <c r="EC341" s="172">
        <f t="shared" si="948"/>
        <v>8200</v>
      </c>
      <c r="ED341" s="172">
        <f t="shared" si="949"/>
        <v>8200</v>
      </c>
      <c r="EE341" s="172">
        <f t="shared" si="950"/>
        <v>8200</v>
      </c>
      <c r="EF341" s="172">
        <f t="shared" si="951"/>
        <v>8200</v>
      </c>
      <c r="EG341" s="172">
        <f t="shared" si="952"/>
        <v>8200</v>
      </c>
      <c r="EH341" s="172">
        <f t="shared" si="953"/>
        <v>8300</v>
      </c>
      <c r="EI341" s="172">
        <f t="shared" si="954"/>
        <v>8400</v>
      </c>
      <c r="EJ341" s="172">
        <f t="shared" si="955"/>
        <v>8600</v>
      </c>
      <c r="EK341" s="172">
        <f t="shared" si="956"/>
        <v>8700</v>
      </c>
      <c r="EL341" s="172">
        <f t="shared" si="957"/>
        <v>8600</v>
      </c>
      <c r="EM341" s="172">
        <f t="shared" si="958"/>
        <v>8400</v>
      </c>
      <c r="EN341" s="172">
        <f t="shared" si="959"/>
        <v>8400</v>
      </c>
      <c r="EO341" s="172">
        <f t="shared" si="960"/>
        <v>8300</v>
      </c>
      <c r="EP341" s="172">
        <f t="shared" si="961"/>
        <v>8300</v>
      </c>
      <c r="EQ341" s="172">
        <f t="shared" si="962"/>
        <v>8300</v>
      </c>
      <c r="ER341" s="172">
        <f t="shared" si="963"/>
        <v>8300</v>
      </c>
      <c r="ES341" s="172">
        <f t="shared" si="964"/>
        <v>8200</v>
      </c>
      <c r="ET341" s="172">
        <f t="shared" si="965"/>
        <v>8200</v>
      </c>
      <c r="EU341" s="172">
        <f t="shared" si="966"/>
        <v>8200</v>
      </c>
      <c r="EV341" s="172">
        <f t="shared" si="967"/>
        <v>8200</v>
      </c>
      <c r="EW341" s="172">
        <f t="shared" si="968"/>
        <v>8200</v>
      </c>
      <c r="EX341" s="172">
        <f t="shared" si="969"/>
        <v>8200</v>
      </c>
      <c r="EZ341" s="171">
        <f t="shared" si="970"/>
        <v>8300</v>
      </c>
      <c r="FA341" s="172">
        <f t="shared" si="971"/>
        <v>8300</v>
      </c>
      <c r="FB341" s="172">
        <f t="shared" si="972"/>
        <v>8300</v>
      </c>
      <c r="FC341" s="172">
        <f t="shared" si="973"/>
        <v>8300</v>
      </c>
      <c r="FD341" s="172">
        <f t="shared" si="974"/>
        <v>8300</v>
      </c>
      <c r="FE341" s="172">
        <f t="shared" si="975"/>
        <v>8300</v>
      </c>
      <c r="FF341" s="172">
        <f t="shared" si="976"/>
        <v>8300</v>
      </c>
      <c r="FG341" s="172">
        <f t="shared" si="977"/>
        <v>8400</v>
      </c>
      <c r="FH341" s="172">
        <f t="shared" si="978"/>
        <v>8500</v>
      </c>
      <c r="FI341" s="172">
        <f t="shared" si="979"/>
        <v>8700</v>
      </c>
      <c r="FJ341" s="172">
        <f t="shared" si="980"/>
        <v>8800</v>
      </c>
      <c r="FK341" s="172">
        <f t="shared" si="981"/>
        <v>8700</v>
      </c>
      <c r="FL341" s="172">
        <f t="shared" si="982"/>
        <v>8500</v>
      </c>
      <c r="FM341" s="172">
        <f t="shared" si="983"/>
        <v>8500</v>
      </c>
      <c r="FN341" s="172">
        <f t="shared" si="984"/>
        <v>8400</v>
      </c>
      <c r="FO341" s="172">
        <f t="shared" si="985"/>
        <v>8400</v>
      </c>
      <c r="FP341" s="172">
        <f t="shared" si="986"/>
        <v>8400</v>
      </c>
      <c r="FQ341" s="172">
        <f t="shared" si="987"/>
        <v>8400</v>
      </c>
      <c r="FR341" s="172">
        <f t="shared" si="988"/>
        <v>8300</v>
      </c>
      <c r="FS341" s="172">
        <f t="shared" si="989"/>
        <v>8300</v>
      </c>
      <c r="FT341" s="172">
        <f t="shared" si="990"/>
        <v>8300</v>
      </c>
      <c r="FU341" s="172">
        <f t="shared" si="991"/>
        <v>8300</v>
      </c>
      <c r="FV341" s="172">
        <f t="shared" si="992"/>
        <v>8300</v>
      </c>
      <c r="FW341" s="172">
        <f t="shared" si="993"/>
        <v>8300</v>
      </c>
    </row>
    <row r="342" spans="2:179" ht="14.25" customHeight="1" x14ac:dyDescent="0.25">
      <c r="C342" s="132">
        <v>2045</v>
      </c>
      <c r="D342" s="14" t="s">
        <v>169</v>
      </c>
      <c r="E342" s="171">
        <f t="shared" si="850"/>
        <v>1387.49</v>
      </c>
      <c r="F342" s="172">
        <f t="shared" si="851"/>
        <v>1387.49</v>
      </c>
      <c r="G342" s="172">
        <f t="shared" si="852"/>
        <v>1387.49</v>
      </c>
      <c r="H342" s="172">
        <f t="shared" si="853"/>
        <v>1387.49</v>
      </c>
      <c r="I342" s="172">
        <f t="shared" si="854"/>
        <v>1387.49</v>
      </c>
      <c r="J342" s="172">
        <f t="shared" si="855"/>
        <v>1387.49</v>
      </c>
      <c r="K342" s="172">
        <f t="shared" si="856"/>
        <v>1387.49</v>
      </c>
      <c r="L342" s="172">
        <f t="shared" si="857"/>
        <v>1321.29</v>
      </c>
      <c r="M342" s="172">
        <f t="shared" si="858"/>
        <v>1274.3271960397287</v>
      </c>
      <c r="N342" s="172">
        <f t="shared" si="859"/>
        <v>1187.9223680422817</v>
      </c>
      <c r="O342" s="172">
        <f t="shared" si="860"/>
        <v>1191.4534294601331</v>
      </c>
      <c r="P342" s="172">
        <f t="shared" si="861"/>
        <v>1309.2748025336202</v>
      </c>
      <c r="Q342" s="172">
        <f t="shared" si="862"/>
        <v>1321.29</v>
      </c>
      <c r="R342" s="172">
        <f t="shared" si="863"/>
        <v>1321.29</v>
      </c>
      <c r="S342" s="172">
        <f t="shared" si="864"/>
        <v>1321.29</v>
      </c>
      <c r="T342" s="172">
        <f t="shared" si="865"/>
        <v>1321.29</v>
      </c>
      <c r="U342" s="172">
        <f t="shared" si="866"/>
        <v>1321.29</v>
      </c>
      <c r="V342" s="172">
        <f t="shared" si="867"/>
        <v>1321.29</v>
      </c>
      <c r="W342" s="172">
        <f t="shared" si="868"/>
        <v>1387.49</v>
      </c>
      <c r="X342" s="172">
        <f t="shared" si="869"/>
        <v>1387.49</v>
      </c>
      <c r="Y342" s="172">
        <f t="shared" si="870"/>
        <v>1387.49</v>
      </c>
      <c r="Z342" s="172">
        <f t="shared" si="871"/>
        <v>1387.49</v>
      </c>
      <c r="AA342" s="172">
        <f t="shared" si="872"/>
        <v>1387.49</v>
      </c>
      <c r="AB342" s="172">
        <f t="shared" si="873"/>
        <v>1387.49</v>
      </c>
      <c r="AC342" s="176">
        <f xml:space="preserve"> SUM(E342:AB342) * 31</f>
        <v>999730.71167834918</v>
      </c>
      <c r="AD342" s="195"/>
      <c r="AE342" s="171">
        <f t="shared" si="874"/>
        <v>8210</v>
      </c>
      <c r="AF342" s="172">
        <f t="shared" si="875"/>
        <v>8210</v>
      </c>
      <c r="AG342" s="172">
        <f t="shared" si="876"/>
        <v>8210</v>
      </c>
      <c r="AH342" s="172">
        <f t="shared" si="877"/>
        <v>8210</v>
      </c>
      <c r="AI342" s="172">
        <f t="shared" si="878"/>
        <v>8210</v>
      </c>
      <c r="AJ342" s="172">
        <f t="shared" si="879"/>
        <v>8210</v>
      </c>
      <c r="AK342" s="172">
        <f t="shared" si="880"/>
        <v>8210</v>
      </c>
      <c r="AL342" s="172">
        <f t="shared" si="881"/>
        <v>8310</v>
      </c>
      <c r="AM342" s="172">
        <f t="shared" si="882"/>
        <v>8379.1730839376887</v>
      </c>
      <c r="AN342" s="172">
        <f t="shared" si="883"/>
        <v>8502.9250371457583</v>
      </c>
      <c r="AO342" s="172">
        <f t="shared" si="884"/>
        <v>8497.9523256941702</v>
      </c>
      <c r="AP342" s="172">
        <f t="shared" si="885"/>
        <v>8327.8324373277901</v>
      </c>
      <c r="AQ342" s="172">
        <f t="shared" si="886"/>
        <v>8310</v>
      </c>
      <c r="AR342" s="172">
        <f t="shared" si="887"/>
        <v>8310</v>
      </c>
      <c r="AS342" s="172">
        <f t="shared" si="888"/>
        <v>8310</v>
      </c>
      <c r="AT342" s="172">
        <f t="shared" si="889"/>
        <v>8310</v>
      </c>
      <c r="AU342" s="172">
        <f t="shared" si="890"/>
        <v>8310</v>
      </c>
      <c r="AV342" s="172">
        <f t="shared" si="891"/>
        <v>8310</v>
      </c>
      <c r="AW342" s="172">
        <f t="shared" si="892"/>
        <v>8210</v>
      </c>
      <c r="AX342" s="172">
        <f t="shared" si="893"/>
        <v>8210</v>
      </c>
      <c r="AY342" s="172">
        <f t="shared" si="894"/>
        <v>8210</v>
      </c>
      <c r="AZ342" s="172">
        <f t="shared" si="895"/>
        <v>8210</v>
      </c>
      <c r="BA342" s="172">
        <f t="shared" si="896"/>
        <v>8210</v>
      </c>
      <c r="BB342" s="172">
        <f t="shared" si="897"/>
        <v>8210</v>
      </c>
      <c r="BD342" s="189">
        <f xml:space="preserve">  'Generation Calculation'!CC329-'Bidders Proposed Renewables'!E304</f>
        <v>169</v>
      </c>
      <c r="BE342" s="190">
        <f xml:space="preserve">  'Generation Calculation'!CD329-'Bidders Proposed Renewables'!F304</f>
        <v>169</v>
      </c>
      <c r="BF342" s="190">
        <f xml:space="preserve">  'Generation Calculation'!CE329-'Bidders Proposed Renewables'!G304</f>
        <v>169</v>
      </c>
      <c r="BG342" s="190">
        <f xml:space="preserve">  'Generation Calculation'!CF329-'Bidders Proposed Renewables'!H304</f>
        <v>169</v>
      </c>
      <c r="BH342" s="190">
        <f xml:space="preserve">  'Generation Calculation'!CG329-'Bidders Proposed Renewables'!I304</f>
        <v>169</v>
      </c>
      <c r="BI342" s="190">
        <f xml:space="preserve">  'Generation Calculation'!CH329-'Bidders Proposed Renewables'!J304</f>
        <v>169</v>
      </c>
      <c r="BJ342" s="190">
        <f xml:space="preserve">  'Generation Calculation'!CI329-'Bidders Proposed Renewables'!K304</f>
        <v>169</v>
      </c>
      <c r="BK342" s="190">
        <f xml:space="preserve">  'Generation Calculation'!CJ329-'Bidders Proposed Renewables'!L304</f>
        <v>159</v>
      </c>
      <c r="BL342" s="190">
        <f xml:space="preserve">  'Generation Calculation'!CK329-'Bidders Proposed Renewables'!M304</f>
        <v>152.08269160623121</v>
      </c>
      <c r="BM342" s="190">
        <f xml:space="preserve">  'Generation Calculation'!CL329-'Bidders Proposed Renewables'!N304</f>
        <v>139.70749628542424</v>
      </c>
      <c r="BN342" s="190">
        <f xml:space="preserve">  'Generation Calculation'!CM329-'Bidders Proposed Renewables'!O304</f>
        <v>140.20476743058299</v>
      </c>
      <c r="BO342" s="190">
        <f xml:space="preserve">  'Generation Calculation'!CN329-'Bidders Proposed Renewables'!P304</f>
        <v>157.216756267221</v>
      </c>
      <c r="BP342" s="190">
        <f xml:space="preserve">  'Generation Calculation'!CO329-'Bidders Proposed Renewables'!Q304</f>
        <v>159</v>
      </c>
      <c r="BQ342" s="190">
        <f xml:space="preserve">  'Generation Calculation'!CP329-'Bidders Proposed Renewables'!R304</f>
        <v>159</v>
      </c>
      <c r="BR342" s="190">
        <f xml:space="preserve">  'Generation Calculation'!CQ329-'Bidders Proposed Renewables'!S304</f>
        <v>159</v>
      </c>
      <c r="BS342" s="190">
        <f xml:space="preserve">  'Generation Calculation'!CR329-'Bidders Proposed Renewables'!T304</f>
        <v>159</v>
      </c>
      <c r="BT342" s="190">
        <f xml:space="preserve">  'Generation Calculation'!CS329-'Bidders Proposed Renewables'!U304</f>
        <v>159</v>
      </c>
      <c r="BU342" s="190">
        <f xml:space="preserve">  'Generation Calculation'!CT329-'Bidders Proposed Renewables'!V304</f>
        <v>159</v>
      </c>
      <c r="BV342" s="190">
        <f xml:space="preserve">  'Generation Calculation'!CU329-'Bidders Proposed Renewables'!W304</f>
        <v>169</v>
      </c>
      <c r="BW342" s="190">
        <f xml:space="preserve">  'Generation Calculation'!CV329-'Bidders Proposed Renewables'!X304</f>
        <v>169</v>
      </c>
      <c r="BX342" s="190">
        <f xml:space="preserve">  'Generation Calculation'!CW329-'Bidders Proposed Renewables'!Y304</f>
        <v>169</v>
      </c>
      <c r="BY342" s="190">
        <f xml:space="preserve">  'Generation Calculation'!CX329-'Bidders Proposed Renewables'!Z304</f>
        <v>169</v>
      </c>
      <c r="BZ342" s="190">
        <f xml:space="preserve">  'Generation Calculation'!CY329-'Bidders Proposed Renewables'!AA304</f>
        <v>169</v>
      </c>
      <c r="CA342" s="190">
        <f xml:space="preserve">  'Generation Calculation'!CZ329-'Bidders Proposed Renewables'!AB304</f>
        <v>169</v>
      </c>
      <c r="CC342" s="171">
        <f t="shared" si="898"/>
        <v>170</v>
      </c>
      <c r="CD342" s="172">
        <f t="shared" si="899"/>
        <v>170</v>
      </c>
      <c r="CE342" s="172">
        <f t="shared" si="900"/>
        <v>170</v>
      </c>
      <c r="CF342" s="172">
        <f t="shared" si="901"/>
        <v>170</v>
      </c>
      <c r="CG342" s="172">
        <f t="shared" si="902"/>
        <v>170</v>
      </c>
      <c r="CH342" s="172">
        <f t="shared" si="903"/>
        <v>170</v>
      </c>
      <c r="CI342" s="172">
        <f t="shared" si="904"/>
        <v>170</v>
      </c>
      <c r="CJ342" s="172">
        <f t="shared" si="905"/>
        <v>160</v>
      </c>
      <c r="CK342" s="172">
        <f t="shared" si="906"/>
        <v>160</v>
      </c>
      <c r="CL342" s="172">
        <f t="shared" si="907"/>
        <v>140</v>
      </c>
      <c r="CM342" s="172">
        <f t="shared" si="908"/>
        <v>150</v>
      </c>
      <c r="CN342" s="172">
        <f t="shared" si="909"/>
        <v>160</v>
      </c>
      <c r="CO342" s="172">
        <f t="shared" si="910"/>
        <v>160</v>
      </c>
      <c r="CP342" s="172">
        <f t="shared" si="911"/>
        <v>160</v>
      </c>
      <c r="CQ342" s="172">
        <f t="shared" si="912"/>
        <v>160</v>
      </c>
      <c r="CR342" s="172">
        <f t="shared" si="913"/>
        <v>160</v>
      </c>
      <c r="CS342" s="172">
        <f t="shared" si="914"/>
        <v>160</v>
      </c>
      <c r="CT342" s="172">
        <f t="shared" si="915"/>
        <v>160</v>
      </c>
      <c r="CU342" s="172">
        <f t="shared" si="916"/>
        <v>170</v>
      </c>
      <c r="CV342" s="172">
        <f t="shared" si="917"/>
        <v>170</v>
      </c>
      <c r="CW342" s="172">
        <f t="shared" si="918"/>
        <v>170</v>
      </c>
      <c r="CX342" s="172">
        <f t="shared" si="919"/>
        <v>170</v>
      </c>
      <c r="CY342" s="172">
        <f t="shared" si="920"/>
        <v>170</v>
      </c>
      <c r="CZ342" s="172">
        <f t="shared" si="921"/>
        <v>170</v>
      </c>
      <c r="DB342" s="171">
        <f t="shared" si="922"/>
        <v>160</v>
      </c>
      <c r="DC342" s="172">
        <f t="shared" si="923"/>
        <v>160</v>
      </c>
      <c r="DD342" s="172">
        <f t="shared" si="924"/>
        <v>160</v>
      </c>
      <c r="DE342" s="172">
        <f t="shared" si="925"/>
        <v>160</v>
      </c>
      <c r="DF342" s="172">
        <f t="shared" si="926"/>
        <v>160</v>
      </c>
      <c r="DG342" s="172">
        <f t="shared" si="927"/>
        <v>160</v>
      </c>
      <c r="DH342" s="172">
        <f t="shared" si="928"/>
        <v>160</v>
      </c>
      <c r="DI342" s="172">
        <f t="shared" si="929"/>
        <v>150</v>
      </c>
      <c r="DJ342" s="172">
        <f t="shared" si="930"/>
        <v>150</v>
      </c>
      <c r="DK342" s="172">
        <f t="shared" si="931"/>
        <v>130</v>
      </c>
      <c r="DL342" s="172">
        <f t="shared" si="932"/>
        <v>140</v>
      </c>
      <c r="DM342" s="172">
        <f t="shared" si="933"/>
        <v>150</v>
      </c>
      <c r="DN342" s="172">
        <f t="shared" si="934"/>
        <v>150</v>
      </c>
      <c r="DO342" s="172">
        <f t="shared" si="935"/>
        <v>150</v>
      </c>
      <c r="DP342" s="172">
        <f t="shared" si="936"/>
        <v>150</v>
      </c>
      <c r="DQ342" s="172">
        <f t="shared" si="937"/>
        <v>150</v>
      </c>
      <c r="DR342" s="172">
        <f t="shared" si="938"/>
        <v>150</v>
      </c>
      <c r="DS342" s="172">
        <f t="shared" si="939"/>
        <v>150</v>
      </c>
      <c r="DT342" s="172">
        <f t="shared" si="940"/>
        <v>160</v>
      </c>
      <c r="DU342" s="172">
        <f t="shared" si="941"/>
        <v>160</v>
      </c>
      <c r="DV342" s="172">
        <f t="shared" si="942"/>
        <v>160</v>
      </c>
      <c r="DW342" s="172">
        <f t="shared" si="943"/>
        <v>160</v>
      </c>
      <c r="DX342" s="172">
        <f t="shared" si="944"/>
        <v>160</v>
      </c>
      <c r="DY342" s="172">
        <f t="shared" si="945"/>
        <v>160</v>
      </c>
      <c r="EA342" s="171">
        <f t="shared" si="946"/>
        <v>8200</v>
      </c>
      <c r="EB342" s="172">
        <f t="shared" si="947"/>
        <v>8200</v>
      </c>
      <c r="EC342" s="172">
        <f t="shared" si="948"/>
        <v>8200</v>
      </c>
      <c r="ED342" s="172">
        <f t="shared" si="949"/>
        <v>8200</v>
      </c>
      <c r="EE342" s="172">
        <f t="shared" si="950"/>
        <v>8200</v>
      </c>
      <c r="EF342" s="172">
        <f t="shared" si="951"/>
        <v>8200</v>
      </c>
      <c r="EG342" s="172">
        <f t="shared" si="952"/>
        <v>8200</v>
      </c>
      <c r="EH342" s="172">
        <f t="shared" si="953"/>
        <v>8300</v>
      </c>
      <c r="EI342" s="172">
        <f t="shared" si="954"/>
        <v>8300</v>
      </c>
      <c r="EJ342" s="172">
        <f t="shared" si="955"/>
        <v>8500</v>
      </c>
      <c r="EK342" s="172">
        <f t="shared" si="956"/>
        <v>8400</v>
      </c>
      <c r="EL342" s="172">
        <f t="shared" si="957"/>
        <v>8300</v>
      </c>
      <c r="EM342" s="172">
        <f t="shared" si="958"/>
        <v>8300</v>
      </c>
      <c r="EN342" s="172">
        <f t="shared" si="959"/>
        <v>8300</v>
      </c>
      <c r="EO342" s="172">
        <f t="shared" si="960"/>
        <v>8300</v>
      </c>
      <c r="EP342" s="172">
        <f t="shared" si="961"/>
        <v>8300</v>
      </c>
      <c r="EQ342" s="172">
        <f t="shared" si="962"/>
        <v>8300</v>
      </c>
      <c r="ER342" s="172">
        <f t="shared" si="963"/>
        <v>8300</v>
      </c>
      <c r="ES342" s="172">
        <f t="shared" si="964"/>
        <v>8200</v>
      </c>
      <c r="ET342" s="172">
        <f t="shared" si="965"/>
        <v>8200</v>
      </c>
      <c r="EU342" s="172">
        <f t="shared" si="966"/>
        <v>8200</v>
      </c>
      <c r="EV342" s="172">
        <f t="shared" si="967"/>
        <v>8200</v>
      </c>
      <c r="EW342" s="172">
        <f t="shared" si="968"/>
        <v>8200</v>
      </c>
      <c r="EX342" s="172">
        <f t="shared" si="969"/>
        <v>8200</v>
      </c>
      <c r="EZ342" s="171">
        <f t="shared" si="970"/>
        <v>8300</v>
      </c>
      <c r="FA342" s="172">
        <f t="shared" si="971"/>
        <v>8300</v>
      </c>
      <c r="FB342" s="172">
        <f t="shared" si="972"/>
        <v>8300</v>
      </c>
      <c r="FC342" s="172">
        <f t="shared" si="973"/>
        <v>8300</v>
      </c>
      <c r="FD342" s="172">
        <f t="shared" si="974"/>
        <v>8300</v>
      </c>
      <c r="FE342" s="172">
        <f t="shared" si="975"/>
        <v>8300</v>
      </c>
      <c r="FF342" s="172">
        <f t="shared" si="976"/>
        <v>8300</v>
      </c>
      <c r="FG342" s="172">
        <f t="shared" si="977"/>
        <v>8400</v>
      </c>
      <c r="FH342" s="172">
        <f t="shared" si="978"/>
        <v>8400</v>
      </c>
      <c r="FI342" s="172">
        <f t="shared" si="979"/>
        <v>8600</v>
      </c>
      <c r="FJ342" s="172">
        <f t="shared" si="980"/>
        <v>8500</v>
      </c>
      <c r="FK342" s="172">
        <f t="shared" si="981"/>
        <v>8400</v>
      </c>
      <c r="FL342" s="172">
        <f t="shared" si="982"/>
        <v>8400</v>
      </c>
      <c r="FM342" s="172">
        <f t="shared" si="983"/>
        <v>8400</v>
      </c>
      <c r="FN342" s="172">
        <f t="shared" si="984"/>
        <v>8400</v>
      </c>
      <c r="FO342" s="172">
        <f t="shared" si="985"/>
        <v>8400</v>
      </c>
      <c r="FP342" s="172">
        <f t="shared" si="986"/>
        <v>8400</v>
      </c>
      <c r="FQ342" s="172">
        <f t="shared" si="987"/>
        <v>8400</v>
      </c>
      <c r="FR342" s="172">
        <f t="shared" si="988"/>
        <v>8300</v>
      </c>
      <c r="FS342" s="172">
        <f t="shared" si="989"/>
        <v>8300</v>
      </c>
      <c r="FT342" s="172">
        <f t="shared" si="990"/>
        <v>8300</v>
      </c>
      <c r="FU342" s="172">
        <f t="shared" si="991"/>
        <v>8300</v>
      </c>
      <c r="FV342" s="172">
        <f t="shared" si="992"/>
        <v>8300</v>
      </c>
      <c r="FW342" s="172">
        <f t="shared" si="993"/>
        <v>8300</v>
      </c>
    </row>
    <row r="343" spans="2:179" ht="14.25" customHeight="1" x14ac:dyDescent="0.25">
      <c r="C343" s="132">
        <v>2045</v>
      </c>
      <c r="D343" s="14" t="s">
        <v>170</v>
      </c>
      <c r="E343" s="171">
        <f t="shared" si="850"/>
        <v>1387.49</v>
      </c>
      <c r="F343" s="172">
        <f t="shared" si="851"/>
        <v>1387.49</v>
      </c>
      <c r="G343" s="172">
        <f t="shared" si="852"/>
        <v>1387.49</v>
      </c>
      <c r="H343" s="172">
        <f t="shared" si="853"/>
        <v>1387.49</v>
      </c>
      <c r="I343" s="172">
        <f t="shared" si="854"/>
        <v>1387.49</v>
      </c>
      <c r="J343" s="172">
        <f t="shared" si="855"/>
        <v>1387.49</v>
      </c>
      <c r="K343" s="172">
        <f t="shared" si="856"/>
        <v>1387.49</v>
      </c>
      <c r="L343" s="172">
        <f t="shared" si="857"/>
        <v>1321.29</v>
      </c>
      <c r="M343" s="172">
        <f t="shared" si="858"/>
        <v>1321.29</v>
      </c>
      <c r="N343" s="172">
        <f t="shared" si="859"/>
        <v>1274.5448541703545</v>
      </c>
      <c r="O343" s="172">
        <f t="shared" si="860"/>
        <v>1240.6980099870261</v>
      </c>
      <c r="P343" s="172">
        <f t="shared" si="861"/>
        <v>1284.0631199949623</v>
      </c>
      <c r="Q343" s="172">
        <f t="shared" si="862"/>
        <v>1289.6419526691932</v>
      </c>
      <c r="R343" s="172">
        <f t="shared" si="863"/>
        <v>1321.29</v>
      </c>
      <c r="S343" s="172">
        <f t="shared" si="864"/>
        <v>1321.29</v>
      </c>
      <c r="T343" s="172">
        <f t="shared" si="865"/>
        <v>1321.29</v>
      </c>
      <c r="U343" s="172">
        <f t="shared" si="866"/>
        <v>1321.29</v>
      </c>
      <c r="V343" s="172">
        <f t="shared" si="867"/>
        <v>1321.29</v>
      </c>
      <c r="W343" s="172">
        <f t="shared" si="868"/>
        <v>1387.49</v>
      </c>
      <c r="X343" s="172">
        <f t="shared" si="869"/>
        <v>1387.49</v>
      </c>
      <c r="Y343" s="172">
        <f t="shared" si="870"/>
        <v>1387.49</v>
      </c>
      <c r="Z343" s="172">
        <f t="shared" si="871"/>
        <v>1387.49</v>
      </c>
      <c r="AA343" s="172">
        <f t="shared" si="872"/>
        <v>1387.49</v>
      </c>
      <c r="AB343" s="172">
        <f t="shared" si="873"/>
        <v>1387.49</v>
      </c>
      <c r="AC343" s="176">
        <f xml:space="preserve"> SUM(E343:AB343) * 30</f>
        <v>971260.43810464651</v>
      </c>
      <c r="AD343" s="195"/>
      <c r="AE343" s="171">
        <f t="shared" si="874"/>
        <v>8210</v>
      </c>
      <c r="AF343" s="172">
        <f t="shared" si="875"/>
        <v>8210</v>
      </c>
      <c r="AG343" s="172">
        <f t="shared" si="876"/>
        <v>8210</v>
      </c>
      <c r="AH343" s="172">
        <f t="shared" si="877"/>
        <v>8210</v>
      </c>
      <c r="AI343" s="172">
        <f t="shared" si="878"/>
        <v>8210</v>
      </c>
      <c r="AJ343" s="172">
        <f t="shared" si="879"/>
        <v>8210</v>
      </c>
      <c r="AK343" s="172">
        <f t="shared" si="880"/>
        <v>8210</v>
      </c>
      <c r="AL343" s="172">
        <f t="shared" si="881"/>
        <v>8310</v>
      </c>
      <c r="AM343" s="172">
        <f t="shared" si="882"/>
        <v>8310</v>
      </c>
      <c r="AN343" s="172">
        <f t="shared" si="883"/>
        <v>8378.8557068352202</v>
      </c>
      <c r="AO343" s="172">
        <f t="shared" si="884"/>
        <v>8427.8613974869295</v>
      </c>
      <c r="AP343" s="172">
        <f t="shared" si="885"/>
        <v>8364.9478473397485</v>
      </c>
      <c r="AQ343" s="172">
        <f t="shared" si="886"/>
        <v>8356.7698004573285</v>
      </c>
      <c r="AR343" s="172">
        <f t="shared" si="887"/>
        <v>8310</v>
      </c>
      <c r="AS343" s="172">
        <f t="shared" si="888"/>
        <v>8310</v>
      </c>
      <c r="AT343" s="172">
        <f t="shared" si="889"/>
        <v>8310</v>
      </c>
      <c r="AU343" s="172">
        <f t="shared" si="890"/>
        <v>8310</v>
      </c>
      <c r="AV343" s="172">
        <f t="shared" si="891"/>
        <v>8310</v>
      </c>
      <c r="AW343" s="172">
        <f t="shared" si="892"/>
        <v>8210</v>
      </c>
      <c r="AX343" s="172">
        <f t="shared" si="893"/>
        <v>8210</v>
      </c>
      <c r="AY343" s="172">
        <f t="shared" si="894"/>
        <v>8210</v>
      </c>
      <c r="AZ343" s="172">
        <f t="shared" si="895"/>
        <v>8210</v>
      </c>
      <c r="BA343" s="172">
        <f t="shared" si="896"/>
        <v>8210</v>
      </c>
      <c r="BB343" s="172">
        <f t="shared" si="897"/>
        <v>8210</v>
      </c>
      <c r="BD343" s="189">
        <f xml:space="preserve">  'Generation Calculation'!CC330-'Bidders Proposed Renewables'!E305</f>
        <v>169</v>
      </c>
      <c r="BE343" s="190">
        <f xml:space="preserve">  'Generation Calculation'!CD330-'Bidders Proposed Renewables'!F305</f>
        <v>169</v>
      </c>
      <c r="BF343" s="190">
        <f xml:space="preserve">  'Generation Calculation'!CE330-'Bidders Proposed Renewables'!G305</f>
        <v>169</v>
      </c>
      <c r="BG343" s="190">
        <f xml:space="preserve">  'Generation Calculation'!CF330-'Bidders Proposed Renewables'!H305</f>
        <v>169</v>
      </c>
      <c r="BH343" s="190">
        <f xml:space="preserve">  'Generation Calculation'!CG330-'Bidders Proposed Renewables'!I305</f>
        <v>169</v>
      </c>
      <c r="BI343" s="190">
        <f xml:space="preserve">  'Generation Calculation'!CH330-'Bidders Proposed Renewables'!J305</f>
        <v>169</v>
      </c>
      <c r="BJ343" s="190">
        <f xml:space="preserve">  'Generation Calculation'!CI330-'Bidders Proposed Renewables'!K305</f>
        <v>169</v>
      </c>
      <c r="BK343" s="190">
        <f xml:space="preserve">  'Generation Calculation'!CJ330-'Bidders Proposed Renewables'!L305</f>
        <v>159</v>
      </c>
      <c r="BL343" s="190">
        <f xml:space="preserve">  'Generation Calculation'!CK330-'Bidders Proposed Renewables'!M305</f>
        <v>159</v>
      </c>
      <c r="BM343" s="190">
        <f xml:space="preserve">  'Generation Calculation'!CL330-'Bidders Proposed Renewables'!N305</f>
        <v>152.11442931647801</v>
      </c>
      <c r="BN343" s="190">
        <f xml:space="preserve">  'Generation Calculation'!CM330-'Bidders Proposed Renewables'!O305</f>
        <v>147.21386025130707</v>
      </c>
      <c r="BO343" s="190">
        <f xml:space="preserve">  'Generation Calculation'!CN330-'Bidders Proposed Renewables'!P305</f>
        <v>153.50521526602523</v>
      </c>
      <c r="BP343" s="190">
        <f xml:space="preserve">  'Generation Calculation'!CO330-'Bidders Proposed Renewables'!Q305</f>
        <v>154.32301995426712</v>
      </c>
      <c r="BQ343" s="190">
        <f xml:space="preserve">  'Generation Calculation'!CP330-'Bidders Proposed Renewables'!R305</f>
        <v>159</v>
      </c>
      <c r="BR343" s="190">
        <f xml:space="preserve">  'Generation Calculation'!CQ330-'Bidders Proposed Renewables'!S305</f>
        <v>159</v>
      </c>
      <c r="BS343" s="190">
        <f xml:space="preserve">  'Generation Calculation'!CR330-'Bidders Proposed Renewables'!T305</f>
        <v>159</v>
      </c>
      <c r="BT343" s="190">
        <f xml:space="preserve">  'Generation Calculation'!CS330-'Bidders Proposed Renewables'!U305</f>
        <v>159</v>
      </c>
      <c r="BU343" s="190">
        <f xml:space="preserve">  'Generation Calculation'!CT330-'Bidders Proposed Renewables'!V305</f>
        <v>159</v>
      </c>
      <c r="BV343" s="190">
        <f xml:space="preserve">  'Generation Calculation'!CU330-'Bidders Proposed Renewables'!W305</f>
        <v>169</v>
      </c>
      <c r="BW343" s="190">
        <f xml:space="preserve">  'Generation Calculation'!CV330-'Bidders Proposed Renewables'!X305</f>
        <v>169</v>
      </c>
      <c r="BX343" s="190">
        <f xml:space="preserve">  'Generation Calculation'!CW330-'Bidders Proposed Renewables'!Y305</f>
        <v>169</v>
      </c>
      <c r="BY343" s="190">
        <f xml:space="preserve">  'Generation Calculation'!CX330-'Bidders Proposed Renewables'!Z305</f>
        <v>169</v>
      </c>
      <c r="BZ343" s="190">
        <f xml:space="preserve">  'Generation Calculation'!CY330-'Bidders Proposed Renewables'!AA305</f>
        <v>169</v>
      </c>
      <c r="CA343" s="190">
        <f xml:space="preserve">  'Generation Calculation'!CZ330-'Bidders Proposed Renewables'!AB305</f>
        <v>169</v>
      </c>
      <c r="CC343" s="171">
        <f t="shared" si="898"/>
        <v>170</v>
      </c>
      <c r="CD343" s="172">
        <f t="shared" si="899"/>
        <v>170</v>
      </c>
      <c r="CE343" s="172">
        <f t="shared" si="900"/>
        <v>170</v>
      </c>
      <c r="CF343" s="172">
        <f t="shared" si="901"/>
        <v>170</v>
      </c>
      <c r="CG343" s="172">
        <f t="shared" si="902"/>
        <v>170</v>
      </c>
      <c r="CH343" s="172">
        <f t="shared" si="903"/>
        <v>170</v>
      </c>
      <c r="CI343" s="172">
        <f t="shared" si="904"/>
        <v>170</v>
      </c>
      <c r="CJ343" s="172">
        <f t="shared" si="905"/>
        <v>160</v>
      </c>
      <c r="CK343" s="172">
        <f t="shared" si="906"/>
        <v>160</v>
      </c>
      <c r="CL343" s="172">
        <f t="shared" si="907"/>
        <v>160</v>
      </c>
      <c r="CM343" s="172">
        <f t="shared" si="908"/>
        <v>150</v>
      </c>
      <c r="CN343" s="172">
        <f t="shared" si="909"/>
        <v>160</v>
      </c>
      <c r="CO343" s="172">
        <f t="shared" si="910"/>
        <v>160</v>
      </c>
      <c r="CP343" s="172">
        <f t="shared" si="911"/>
        <v>160</v>
      </c>
      <c r="CQ343" s="172">
        <f t="shared" si="912"/>
        <v>160</v>
      </c>
      <c r="CR343" s="172">
        <f t="shared" si="913"/>
        <v>160</v>
      </c>
      <c r="CS343" s="172">
        <f t="shared" si="914"/>
        <v>160</v>
      </c>
      <c r="CT343" s="172">
        <f t="shared" si="915"/>
        <v>160</v>
      </c>
      <c r="CU343" s="172">
        <f t="shared" si="916"/>
        <v>170</v>
      </c>
      <c r="CV343" s="172">
        <f t="shared" si="917"/>
        <v>170</v>
      </c>
      <c r="CW343" s="172">
        <f t="shared" si="918"/>
        <v>170</v>
      </c>
      <c r="CX343" s="172">
        <f t="shared" si="919"/>
        <v>170</v>
      </c>
      <c r="CY343" s="172">
        <f t="shared" si="920"/>
        <v>170</v>
      </c>
      <c r="CZ343" s="172">
        <f t="shared" si="921"/>
        <v>170</v>
      </c>
      <c r="DB343" s="171">
        <f t="shared" si="922"/>
        <v>160</v>
      </c>
      <c r="DC343" s="172">
        <f t="shared" si="923"/>
        <v>160</v>
      </c>
      <c r="DD343" s="172">
        <f t="shared" si="924"/>
        <v>160</v>
      </c>
      <c r="DE343" s="172">
        <f t="shared" si="925"/>
        <v>160</v>
      </c>
      <c r="DF343" s="172">
        <f t="shared" si="926"/>
        <v>160</v>
      </c>
      <c r="DG343" s="172">
        <f t="shared" si="927"/>
        <v>160</v>
      </c>
      <c r="DH343" s="172">
        <f t="shared" si="928"/>
        <v>160</v>
      </c>
      <c r="DI343" s="172">
        <f t="shared" si="929"/>
        <v>150</v>
      </c>
      <c r="DJ343" s="172">
        <f t="shared" si="930"/>
        <v>150</v>
      </c>
      <c r="DK343" s="172">
        <f t="shared" si="931"/>
        <v>150</v>
      </c>
      <c r="DL343" s="172">
        <f t="shared" si="932"/>
        <v>140</v>
      </c>
      <c r="DM343" s="172">
        <f t="shared" si="933"/>
        <v>150</v>
      </c>
      <c r="DN343" s="172">
        <f t="shared" si="934"/>
        <v>150</v>
      </c>
      <c r="DO343" s="172">
        <f t="shared" si="935"/>
        <v>150</v>
      </c>
      <c r="DP343" s="172">
        <f t="shared" si="936"/>
        <v>150</v>
      </c>
      <c r="DQ343" s="172">
        <f t="shared" si="937"/>
        <v>150</v>
      </c>
      <c r="DR343" s="172">
        <f t="shared" si="938"/>
        <v>150</v>
      </c>
      <c r="DS343" s="172">
        <f t="shared" si="939"/>
        <v>150</v>
      </c>
      <c r="DT343" s="172">
        <f t="shared" si="940"/>
        <v>160</v>
      </c>
      <c r="DU343" s="172">
        <f t="shared" si="941"/>
        <v>160</v>
      </c>
      <c r="DV343" s="172">
        <f t="shared" si="942"/>
        <v>160</v>
      </c>
      <c r="DW343" s="172">
        <f t="shared" si="943"/>
        <v>160</v>
      </c>
      <c r="DX343" s="172">
        <f t="shared" si="944"/>
        <v>160</v>
      </c>
      <c r="DY343" s="172">
        <f t="shared" si="945"/>
        <v>160</v>
      </c>
      <c r="EA343" s="171">
        <f t="shared" si="946"/>
        <v>8200</v>
      </c>
      <c r="EB343" s="172">
        <f t="shared" si="947"/>
        <v>8200</v>
      </c>
      <c r="EC343" s="172">
        <f t="shared" si="948"/>
        <v>8200</v>
      </c>
      <c r="ED343" s="172">
        <f t="shared" si="949"/>
        <v>8200</v>
      </c>
      <c r="EE343" s="172">
        <f t="shared" si="950"/>
        <v>8200</v>
      </c>
      <c r="EF343" s="172">
        <f t="shared" si="951"/>
        <v>8200</v>
      </c>
      <c r="EG343" s="172">
        <f t="shared" si="952"/>
        <v>8200</v>
      </c>
      <c r="EH343" s="172">
        <f t="shared" si="953"/>
        <v>8300</v>
      </c>
      <c r="EI343" s="172">
        <f t="shared" si="954"/>
        <v>8300</v>
      </c>
      <c r="EJ343" s="172">
        <f t="shared" si="955"/>
        <v>8300</v>
      </c>
      <c r="EK343" s="172">
        <f t="shared" si="956"/>
        <v>8400</v>
      </c>
      <c r="EL343" s="172">
        <f t="shared" si="957"/>
        <v>8300</v>
      </c>
      <c r="EM343" s="172">
        <f t="shared" si="958"/>
        <v>8300</v>
      </c>
      <c r="EN343" s="172">
        <f t="shared" si="959"/>
        <v>8300</v>
      </c>
      <c r="EO343" s="172">
        <f t="shared" si="960"/>
        <v>8300</v>
      </c>
      <c r="EP343" s="172">
        <f t="shared" si="961"/>
        <v>8300</v>
      </c>
      <c r="EQ343" s="172">
        <f t="shared" si="962"/>
        <v>8300</v>
      </c>
      <c r="ER343" s="172">
        <f t="shared" si="963"/>
        <v>8300</v>
      </c>
      <c r="ES343" s="172">
        <f t="shared" si="964"/>
        <v>8200</v>
      </c>
      <c r="ET343" s="172">
        <f t="shared" si="965"/>
        <v>8200</v>
      </c>
      <c r="EU343" s="172">
        <f t="shared" si="966"/>
        <v>8200</v>
      </c>
      <c r="EV343" s="172">
        <f t="shared" si="967"/>
        <v>8200</v>
      </c>
      <c r="EW343" s="172">
        <f t="shared" si="968"/>
        <v>8200</v>
      </c>
      <c r="EX343" s="172">
        <f t="shared" si="969"/>
        <v>8200</v>
      </c>
      <c r="EZ343" s="171">
        <f t="shared" si="970"/>
        <v>8300</v>
      </c>
      <c r="FA343" s="172">
        <f t="shared" si="971"/>
        <v>8300</v>
      </c>
      <c r="FB343" s="172">
        <f t="shared" si="972"/>
        <v>8300</v>
      </c>
      <c r="FC343" s="172">
        <f t="shared" si="973"/>
        <v>8300</v>
      </c>
      <c r="FD343" s="172">
        <f t="shared" si="974"/>
        <v>8300</v>
      </c>
      <c r="FE343" s="172">
        <f t="shared" si="975"/>
        <v>8300</v>
      </c>
      <c r="FF343" s="172">
        <f t="shared" si="976"/>
        <v>8300</v>
      </c>
      <c r="FG343" s="172">
        <f t="shared" si="977"/>
        <v>8400</v>
      </c>
      <c r="FH343" s="172">
        <f t="shared" si="978"/>
        <v>8400</v>
      </c>
      <c r="FI343" s="172">
        <f t="shared" si="979"/>
        <v>8400</v>
      </c>
      <c r="FJ343" s="172">
        <f t="shared" si="980"/>
        <v>8500</v>
      </c>
      <c r="FK343" s="172">
        <f t="shared" si="981"/>
        <v>8400</v>
      </c>
      <c r="FL343" s="172">
        <f t="shared" si="982"/>
        <v>8400</v>
      </c>
      <c r="FM343" s="172">
        <f t="shared" si="983"/>
        <v>8400</v>
      </c>
      <c r="FN343" s="172">
        <f t="shared" si="984"/>
        <v>8400</v>
      </c>
      <c r="FO343" s="172">
        <f t="shared" si="985"/>
        <v>8400</v>
      </c>
      <c r="FP343" s="172">
        <f t="shared" si="986"/>
        <v>8400</v>
      </c>
      <c r="FQ343" s="172">
        <f t="shared" si="987"/>
        <v>8400</v>
      </c>
      <c r="FR343" s="172">
        <f t="shared" si="988"/>
        <v>8300</v>
      </c>
      <c r="FS343" s="172">
        <f t="shared" si="989"/>
        <v>8300</v>
      </c>
      <c r="FT343" s="172">
        <f t="shared" si="990"/>
        <v>8300</v>
      </c>
      <c r="FU343" s="172">
        <f t="shared" si="991"/>
        <v>8300</v>
      </c>
      <c r="FV343" s="172">
        <f t="shared" si="992"/>
        <v>8300</v>
      </c>
      <c r="FW343" s="172">
        <f t="shared" si="993"/>
        <v>8300</v>
      </c>
    </row>
    <row r="344" spans="2:179" ht="14.25" customHeight="1" x14ac:dyDescent="0.25">
      <c r="C344" s="132">
        <v>2045</v>
      </c>
      <c r="D344" s="14" t="s">
        <v>171</v>
      </c>
      <c r="E344" s="171">
        <f t="shared" si="850"/>
        <v>1387.49</v>
      </c>
      <c r="F344" s="172">
        <f t="shared" si="851"/>
        <v>1387.49</v>
      </c>
      <c r="G344" s="172">
        <f t="shared" si="852"/>
        <v>1387.49</v>
      </c>
      <c r="H344" s="172">
        <f t="shared" si="853"/>
        <v>1387.49</v>
      </c>
      <c r="I344" s="172">
        <f t="shared" si="854"/>
        <v>1387.49</v>
      </c>
      <c r="J344" s="172">
        <f t="shared" si="855"/>
        <v>1387.49</v>
      </c>
      <c r="K344" s="172">
        <f t="shared" si="856"/>
        <v>1387.49</v>
      </c>
      <c r="L344" s="172">
        <f t="shared" si="857"/>
        <v>1321.29</v>
      </c>
      <c r="M344" s="172">
        <f t="shared" si="858"/>
        <v>1292.1747493649832</v>
      </c>
      <c r="N344" s="172">
        <f t="shared" si="859"/>
        <v>1174.1780087892491</v>
      </c>
      <c r="O344" s="172">
        <f t="shared" si="860"/>
        <v>1201.6458465826061</v>
      </c>
      <c r="P344" s="172">
        <f t="shared" si="861"/>
        <v>1229.1561530885745</v>
      </c>
      <c r="Q344" s="172">
        <f t="shared" si="862"/>
        <v>1279.3100606854523</v>
      </c>
      <c r="R344" s="172">
        <f t="shared" si="863"/>
        <v>1321.29</v>
      </c>
      <c r="S344" s="172">
        <f t="shared" si="864"/>
        <v>1321.29</v>
      </c>
      <c r="T344" s="172">
        <f t="shared" si="865"/>
        <v>1321.29</v>
      </c>
      <c r="U344" s="172">
        <f t="shared" si="866"/>
        <v>1321.29</v>
      </c>
      <c r="V344" s="172">
        <f t="shared" si="867"/>
        <v>1321.29</v>
      </c>
      <c r="W344" s="172">
        <f t="shared" si="868"/>
        <v>1387.49</v>
      </c>
      <c r="X344" s="172">
        <f t="shared" si="869"/>
        <v>1387.49</v>
      </c>
      <c r="Y344" s="172">
        <f t="shared" si="870"/>
        <v>1387.49</v>
      </c>
      <c r="Z344" s="172">
        <f t="shared" si="871"/>
        <v>1387.49</v>
      </c>
      <c r="AA344" s="172">
        <f t="shared" si="872"/>
        <v>1387.49</v>
      </c>
      <c r="AB344" s="172">
        <f t="shared" si="873"/>
        <v>1387.49</v>
      </c>
      <c r="AC344" s="176">
        <f xml:space="preserve"> SUM(E344:AB344) * 31</f>
        <v>996388.81937383721</v>
      </c>
      <c r="AD344" s="195"/>
      <c r="AE344" s="171">
        <f t="shared" si="874"/>
        <v>8210</v>
      </c>
      <c r="AF344" s="172">
        <f t="shared" si="875"/>
        <v>8210</v>
      </c>
      <c r="AG344" s="172">
        <f t="shared" si="876"/>
        <v>8210</v>
      </c>
      <c r="AH344" s="172">
        <f t="shared" si="877"/>
        <v>8210</v>
      </c>
      <c r="AI344" s="172">
        <f t="shared" si="878"/>
        <v>8210</v>
      </c>
      <c r="AJ344" s="172">
        <f t="shared" si="879"/>
        <v>8210</v>
      </c>
      <c r="AK344" s="172">
        <f t="shared" si="880"/>
        <v>8210</v>
      </c>
      <c r="AL344" s="172">
        <f t="shared" si="881"/>
        <v>8310</v>
      </c>
      <c r="AM344" s="172">
        <f t="shared" si="882"/>
        <v>8353.0504707321288</v>
      </c>
      <c r="AN344" s="172">
        <f t="shared" si="883"/>
        <v>8522.2149868264514</v>
      </c>
      <c r="AO344" s="172">
        <f t="shared" si="884"/>
        <v>8483.5593293694583</v>
      </c>
      <c r="AP344" s="172">
        <f t="shared" si="885"/>
        <v>8444.4153257897451</v>
      </c>
      <c r="AQ344" s="172">
        <f t="shared" si="886"/>
        <v>8371.8999683137263</v>
      </c>
      <c r="AR344" s="172">
        <f t="shared" si="887"/>
        <v>8310</v>
      </c>
      <c r="AS344" s="172">
        <f t="shared" si="888"/>
        <v>8310</v>
      </c>
      <c r="AT344" s="172">
        <f t="shared" si="889"/>
        <v>8310</v>
      </c>
      <c r="AU344" s="172">
        <f t="shared" si="890"/>
        <v>8310</v>
      </c>
      <c r="AV344" s="172">
        <f t="shared" si="891"/>
        <v>8310</v>
      </c>
      <c r="AW344" s="172">
        <f t="shared" si="892"/>
        <v>8210</v>
      </c>
      <c r="AX344" s="172">
        <f t="shared" si="893"/>
        <v>8210</v>
      </c>
      <c r="AY344" s="172">
        <f t="shared" si="894"/>
        <v>8210</v>
      </c>
      <c r="AZ344" s="172">
        <f t="shared" si="895"/>
        <v>8210</v>
      </c>
      <c r="BA344" s="172">
        <f t="shared" si="896"/>
        <v>8210</v>
      </c>
      <c r="BB344" s="172">
        <f t="shared" si="897"/>
        <v>8210</v>
      </c>
      <c r="BD344" s="189">
        <f xml:space="preserve">  'Generation Calculation'!CC331-'Bidders Proposed Renewables'!E306</f>
        <v>169</v>
      </c>
      <c r="BE344" s="190">
        <f xml:space="preserve">  'Generation Calculation'!CD331-'Bidders Proposed Renewables'!F306</f>
        <v>169</v>
      </c>
      <c r="BF344" s="190">
        <f xml:space="preserve">  'Generation Calculation'!CE331-'Bidders Proposed Renewables'!G306</f>
        <v>169</v>
      </c>
      <c r="BG344" s="190">
        <f xml:space="preserve">  'Generation Calculation'!CF331-'Bidders Proposed Renewables'!H306</f>
        <v>169</v>
      </c>
      <c r="BH344" s="190">
        <f xml:space="preserve">  'Generation Calculation'!CG331-'Bidders Proposed Renewables'!I306</f>
        <v>169</v>
      </c>
      <c r="BI344" s="190">
        <f xml:space="preserve">  'Generation Calculation'!CH331-'Bidders Proposed Renewables'!J306</f>
        <v>169</v>
      </c>
      <c r="BJ344" s="190">
        <f xml:space="preserve">  'Generation Calculation'!CI331-'Bidders Proposed Renewables'!K306</f>
        <v>169</v>
      </c>
      <c r="BK344" s="190">
        <f xml:space="preserve">  'Generation Calculation'!CJ331-'Bidders Proposed Renewables'!L306</f>
        <v>159</v>
      </c>
      <c r="BL344" s="190">
        <f xml:space="preserve">  'Generation Calculation'!CK331-'Bidders Proposed Renewables'!M306</f>
        <v>154.69495292678707</v>
      </c>
      <c r="BM344" s="190">
        <f xml:space="preserve">  'Generation Calculation'!CL331-'Bidders Proposed Renewables'!N306</f>
        <v>137.77850131735482</v>
      </c>
      <c r="BN344" s="190">
        <f xml:space="preserve">  'Generation Calculation'!CM331-'Bidders Proposed Renewables'!O306</f>
        <v>141.64406706305411</v>
      </c>
      <c r="BO344" s="190">
        <f xml:space="preserve">  'Generation Calculation'!CN331-'Bidders Proposed Renewables'!P306</f>
        <v>145.55846742102543</v>
      </c>
      <c r="BP344" s="190">
        <f xml:space="preserve">  'Generation Calculation'!CO331-'Bidders Proposed Renewables'!Q306</f>
        <v>152.81000316862742</v>
      </c>
      <c r="BQ344" s="190">
        <f xml:space="preserve">  'Generation Calculation'!CP331-'Bidders Proposed Renewables'!R306</f>
        <v>159</v>
      </c>
      <c r="BR344" s="190">
        <f xml:space="preserve">  'Generation Calculation'!CQ331-'Bidders Proposed Renewables'!S306</f>
        <v>159</v>
      </c>
      <c r="BS344" s="190">
        <f xml:space="preserve">  'Generation Calculation'!CR331-'Bidders Proposed Renewables'!T306</f>
        <v>159</v>
      </c>
      <c r="BT344" s="190">
        <f xml:space="preserve">  'Generation Calculation'!CS331-'Bidders Proposed Renewables'!U306</f>
        <v>159</v>
      </c>
      <c r="BU344" s="190">
        <f xml:space="preserve">  'Generation Calculation'!CT331-'Bidders Proposed Renewables'!V306</f>
        <v>159</v>
      </c>
      <c r="BV344" s="190">
        <f xml:space="preserve">  'Generation Calculation'!CU331-'Bidders Proposed Renewables'!W306</f>
        <v>169</v>
      </c>
      <c r="BW344" s="190">
        <f xml:space="preserve">  'Generation Calculation'!CV331-'Bidders Proposed Renewables'!X306</f>
        <v>169</v>
      </c>
      <c r="BX344" s="190">
        <f xml:space="preserve">  'Generation Calculation'!CW331-'Bidders Proposed Renewables'!Y306</f>
        <v>169</v>
      </c>
      <c r="BY344" s="190">
        <f xml:space="preserve">  'Generation Calculation'!CX331-'Bidders Proposed Renewables'!Z306</f>
        <v>169</v>
      </c>
      <c r="BZ344" s="190">
        <f xml:space="preserve">  'Generation Calculation'!CY331-'Bidders Proposed Renewables'!AA306</f>
        <v>169</v>
      </c>
      <c r="CA344" s="190">
        <f xml:space="preserve">  'Generation Calculation'!CZ331-'Bidders Proposed Renewables'!AB306</f>
        <v>169</v>
      </c>
      <c r="CC344" s="171">
        <f t="shared" si="898"/>
        <v>170</v>
      </c>
      <c r="CD344" s="172">
        <f t="shared" si="899"/>
        <v>170</v>
      </c>
      <c r="CE344" s="172">
        <f t="shared" si="900"/>
        <v>170</v>
      </c>
      <c r="CF344" s="172">
        <f t="shared" si="901"/>
        <v>170</v>
      </c>
      <c r="CG344" s="172">
        <f t="shared" si="902"/>
        <v>170</v>
      </c>
      <c r="CH344" s="172">
        <f t="shared" si="903"/>
        <v>170</v>
      </c>
      <c r="CI344" s="172">
        <f t="shared" si="904"/>
        <v>170</v>
      </c>
      <c r="CJ344" s="172">
        <f t="shared" si="905"/>
        <v>160</v>
      </c>
      <c r="CK344" s="172">
        <f t="shared" si="906"/>
        <v>160</v>
      </c>
      <c r="CL344" s="172">
        <f t="shared" si="907"/>
        <v>140</v>
      </c>
      <c r="CM344" s="172">
        <f t="shared" si="908"/>
        <v>150</v>
      </c>
      <c r="CN344" s="172">
        <f t="shared" si="909"/>
        <v>150</v>
      </c>
      <c r="CO344" s="172">
        <f t="shared" si="910"/>
        <v>160</v>
      </c>
      <c r="CP344" s="172">
        <f t="shared" si="911"/>
        <v>160</v>
      </c>
      <c r="CQ344" s="172">
        <f t="shared" si="912"/>
        <v>160</v>
      </c>
      <c r="CR344" s="172">
        <f t="shared" si="913"/>
        <v>160</v>
      </c>
      <c r="CS344" s="172">
        <f t="shared" si="914"/>
        <v>160</v>
      </c>
      <c r="CT344" s="172">
        <f t="shared" si="915"/>
        <v>160</v>
      </c>
      <c r="CU344" s="172">
        <f t="shared" si="916"/>
        <v>170</v>
      </c>
      <c r="CV344" s="172">
        <f t="shared" si="917"/>
        <v>170</v>
      </c>
      <c r="CW344" s="172">
        <f t="shared" si="918"/>
        <v>170</v>
      </c>
      <c r="CX344" s="172">
        <f t="shared" si="919"/>
        <v>170</v>
      </c>
      <c r="CY344" s="172">
        <f t="shared" si="920"/>
        <v>170</v>
      </c>
      <c r="CZ344" s="172">
        <f t="shared" si="921"/>
        <v>170</v>
      </c>
      <c r="DB344" s="171">
        <f t="shared" si="922"/>
        <v>160</v>
      </c>
      <c r="DC344" s="172">
        <f t="shared" si="923"/>
        <v>160</v>
      </c>
      <c r="DD344" s="172">
        <f t="shared" si="924"/>
        <v>160</v>
      </c>
      <c r="DE344" s="172">
        <f t="shared" si="925"/>
        <v>160</v>
      </c>
      <c r="DF344" s="172">
        <f t="shared" si="926"/>
        <v>160</v>
      </c>
      <c r="DG344" s="172">
        <f t="shared" si="927"/>
        <v>160</v>
      </c>
      <c r="DH344" s="172">
        <f t="shared" si="928"/>
        <v>160</v>
      </c>
      <c r="DI344" s="172">
        <f t="shared" si="929"/>
        <v>150</v>
      </c>
      <c r="DJ344" s="172">
        <f t="shared" si="930"/>
        <v>150</v>
      </c>
      <c r="DK344" s="172">
        <f t="shared" si="931"/>
        <v>130</v>
      </c>
      <c r="DL344" s="172">
        <f t="shared" si="932"/>
        <v>140</v>
      </c>
      <c r="DM344" s="172">
        <f t="shared" si="933"/>
        <v>140</v>
      </c>
      <c r="DN344" s="172">
        <f t="shared" si="934"/>
        <v>150</v>
      </c>
      <c r="DO344" s="172">
        <f t="shared" si="935"/>
        <v>150</v>
      </c>
      <c r="DP344" s="172">
        <f t="shared" si="936"/>
        <v>150</v>
      </c>
      <c r="DQ344" s="172">
        <f t="shared" si="937"/>
        <v>150</v>
      </c>
      <c r="DR344" s="172">
        <f t="shared" si="938"/>
        <v>150</v>
      </c>
      <c r="DS344" s="172">
        <f t="shared" si="939"/>
        <v>150</v>
      </c>
      <c r="DT344" s="172">
        <f t="shared" si="940"/>
        <v>160</v>
      </c>
      <c r="DU344" s="172">
        <f t="shared" si="941"/>
        <v>160</v>
      </c>
      <c r="DV344" s="172">
        <f t="shared" si="942"/>
        <v>160</v>
      </c>
      <c r="DW344" s="172">
        <f t="shared" si="943"/>
        <v>160</v>
      </c>
      <c r="DX344" s="172">
        <f t="shared" si="944"/>
        <v>160</v>
      </c>
      <c r="DY344" s="172">
        <f t="shared" si="945"/>
        <v>160</v>
      </c>
      <c r="EA344" s="171">
        <f t="shared" si="946"/>
        <v>8200</v>
      </c>
      <c r="EB344" s="172">
        <f t="shared" si="947"/>
        <v>8200</v>
      </c>
      <c r="EC344" s="172">
        <f t="shared" si="948"/>
        <v>8200</v>
      </c>
      <c r="ED344" s="172">
        <f t="shared" si="949"/>
        <v>8200</v>
      </c>
      <c r="EE344" s="172">
        <f t="shared" si="950"/>
        <v>8200</v>
      </c>
      <c r="EF344" s="172">
        <f t="shared" si="951"/>
        <v>8200</v>
      </c>
      <c r="EG344" s="172">
        <f t="shared" si="952"/>
        <v>8200</v>
      </c>
      <c r="EH344" s="172">
        <f t="shared" si="953"/>
        <v>8300</v>
      </c>
      <c r="EI344" s="172">
        <f t="shared" si="954"/>
        <v>8300</v>
      </c>
      <c r="EJ344" s="172">
        <f t="shared" si="955"/>
        <v>8500</v>
      </c>
      <c r="EK344" s="172">
        <f t="shared" si="956"/>
        <v>8400</v>
      </c>
      <c r="EL344" s="172">
        <f t="shared" si="957"/>
        <v>8400</v>
      </c>
      <c r="EM344" s="172">
        <f t="shared" si="958"/>
        <v>8300</v>
      </c>
      <c r="EN344" s="172">
        <f t="shared" si="959"/>
        <v>8300</v>
      </c>
      <c r="EO344" s="172">
        <f t="shared" si="960"/>
        <v>8300</v>
      </c>
      <c r="EP344" s="172">
        <f t="shared" si="961"/>
        <v>8300</v>
      </c>
      <c r="EQ344" s="172">
        <f t="shared" si="962"/>
        <v>8300</v>
      </c>
      <c r="ER344" s="172">
        <f t="shared" si="963"/>
        <v>8300</v>
      </c>
      <c r="ES344" s="172">
        <f t="shared" si="964"/>
        <v>8200</v>
      </c>
      <c r="ET344" s="172">
        <f t="shared" si="965"/>
        <v>8200</v>
      </c>
      <c r="EU344" s="172">
        <f t="shared" si="966"/>
        <v>8200</v>
      </c>
      <c r="EV344" s="172">
        <f t="shared" si="967"/>
        <v>8200</v>
      </c>
      <c r="EW344" s="172">
        <f t="shared" si="968"/>
        <v>8200</v>
      </c>
      <c r="EX344" s="172">
        <f t="shared" si="969"/>
        <v>8200</v>
      </c>
      <c r="EZ344" s="171">
        <f t="shared" si="970"/>
        <v>8300</v>
      </c>
      <c r="FA344" s="172">
        <f t="shared" si="971"/>
        <v>8300</v>
      </c>
      <c r="FB344" s="172">
        <f t="shared" si="972"/>
        <v>8300</v>
      </c>
      <c r="FC344" s="172">
        <f t="shared" si="973"/>
        <v>8300</v>
      </c>
      <c r="FD344" s="172">
        <f t="shared" si="974"/>
        <v>8300</v>
      </c>
      <c r="FE344" s="172">
        <f t="shared" si="975"/>
        <v>8300</v>
      </c>
      <c r="FF344" s="172">
        <f t="shared" si="976"/>
        <v>8300</v>
      </c>
      <c r="FG344" s="172">
        <f t="shared" si="977"/>
        <v>8400</v>
      </c>
      <c r="FH344" s="172">
        <f t="shared" si="978"/>
        <v>8400</v>
      </c>
      <c r="FI344" s="172">
        <f t="shared" si="979"/>
        <v>8600</v>
      </c>
      <c r="FJ344" s="172">
        <f t="shared" si="980"/>
        <v>8500</v>
      </c>
      <c r="FK344" s="172">
        <f t="shared" si="981"/>
        <v>8500</v>
      </c>
      <c r="FL344" s="172">
        <f t="shared" si="982"/>
        <v>8400</v>
      </c>
      <c r="FM344" s="172">
        <f t="shared" si="983"/>
        <v>8400</v>
      </c>
      <c r="FN344" s="172">
        <f t="shared" si="984"/>
        <v>8400</v>
      </c>
      <c r="FO344" s="172">
        <f t="shared" si="985"/>
        <v>8400</v>
      </c>
      <c r="FP344" s="172">
        <f t="shared" si="986"/>
        <v>8400</v>
      </c>
      <c r="FQ344" s="172">
        <f t="shared" si="987"/>
        <v>8400</v>
      </c>
      <c r="FR344" s="172">
        <f t="shared" si="988"/>
        <v>8300</v>
      </c>
      <c r="FS344" s="172">
        <f t="shared" si="989"/>
        <v>8300</v>
      </c>
      <c r="FT344" s="172">
        <f t="shared" si="990"/>
        <v>8300</v>
      </c>
      <c r="FU344" s="172">
        <f t="shared" si="991"/>
        <v>8300</v>
      </c>
      <c r="FV344" s="172">
        <f t="shared" si="992"/>
        <v>8300</v>
      </c>
      <c r="FW344" s="172">
        <f t="shared" si="993"/>
        <v>8300</v>
      </c>
    </row>
    <row r="345" spans="2:179" ht="14.25" customHeight="1" x14ac:dyDescent="0.25">
      <c r="C345" s="132">
        <v>2045</v>
      </c>
      <c r="D345" s="14" t="s">
        <v>172</v>
      </c>
      <c r="E345" s="171">
        <f t="shared" si="850"/>
        <v>1387.49</v>
      </c>
      <c r="F345" s="172">
        <f t="shared" si="851"/>
        <v>1387.49</v>
      </c>
      <c r="G345" s="172">
        <f t="shared" si="852"/>
        <v>1387.49</v>
      </c>
      <c r="H345" s="172">
        <f t="shared" si="853"/>
        <v>1387.49</v>
      </c>
      <c r="I345" s="172">
        <f t="shared" si="854"/>
        <v>1387.49</v>
      </c>
      <c r="J345" s="172">
        <f t="shared" si="855"/>
        <v>1387.49</v>
      </c>
      <c r="K345" s="172">
        <f t="shared" si="856"/>
        <v>1387.49</v>
      </c>
      <c r="L345" s="172">
        <f t="shared" si="857"/>
        <v>1321.29</v>
      </c>
      <c r="M345" s="172">
        <f t="shared" si="858"/>
        <v>1228.7666245196453</v>
      </c>
      <c r="N345" s="172">
        <f t="shared" si="859"/>
        <v>1151.3540868774476</v>
      </c>
      <c r="O345" s="172">
        <f t="shared" si="860"/>
        <v>1126.8644547321937</v>
      </c>
      <c r="P345" s="172">
        <f t="shared" si="861"/>
        <v>1164.4881561600946</v>
      </c>
      <c r="Q345" s="172">
        <f t="shared" si="862"/>
        <v>1185.6494560862416</v>
      </c>
      <c r="R345" s="172">
        <f t="shared" si="863"/>
        <v>1281.8025320151767</v>
      </c>
      <c r="S345" s="172">
        <f t="shared" si="864"/>
        <v>1321.29</v>
      </c>
      <c r="T345" s="172">
        <f t="shared" si="865"/>
        <v>1321.29</v>
      </c>
      <c r="U345" s="172">
        <f t="shared" si="866"/>
        <v>1321.29</v>
      </c>
      <c r="V345" s="172">
        <f t="shared" si="867"/>
        <v>1321.29</v>
      </c>
      <c r="W345" s="172">
        <f t="shared" si="868"/>
        <v>1387.49</v>
      </c>
      <c r="X345" s="172">
        <f t="shared" si="869"/>
        <v>1387.49</v>
      </c>
      <c r="Y345" s="172">
        <f t="shared" si="870"/>
        <v>1387.49</v>
      </c>
      <c r="Z345" s="172">
        <f t="shared" si="871"/>
        <v>1387.49</v>
      </c>
      <c r="AA345" s="172">
        <f t="shared" si="872"/>
        <v>1387.49</v>
      </c>
      <c r="AB345" s="172">
        <f t="shared" si="873"/>
        <v>1387.49</v>
      </c>
      <c r="AC345" s="176">
        <f xml:space="preserve"> SUM(E345:AB345) * 30</f>
        <v>953482.35931172431</v>
      </c>
      <c r="AD345" s="195"/>
      <c r="AE345" s="171">
        <f t="shared" si="874"/>
        <v>8210</v>
      </c>
      <c r="AF345" s="172">
        <f t="shared" si="875"/>
        <v>8210</v>
      </c>
      <c r="AG345" s="172">
        <f t="shared" si="876"/>
        <v>8210</v>
      </c>
      <c r="AH345" s="172">
        <f t="shared" si="877"/>
        <v>8210</v>
      </c>
      <c r="AI345" s="172">
        <f t="shared" si="878"/>
        <v>8210</v>
      </c>
      <c r="AJ345" s="172">
        <f t="shared" si="879"/>
        <v>8210</v>
      </c>
      <c r="AK345" s="172">
        <f t="shared" si="880"/>
        <v>8210</v>
      </c>
      <c r="AL345" s="172">
        <f t="shared" si="881"/>
        <v>8310</v>
      </c>
      <c r="AM345" s="172">
        <f t="shared" si="882"/>
        <v>8444.9726400650907</v>
      </c>
      <c r="AN345" s="172">
        <f t="shared" si="883"/>
        <v>8554.0198572185363</v>
      </c>
      <c r="AO345" s="172">
        <f t="shared" si="884"/>
        <v>8587.8366445839838</v>
      </c>
      <c r="AP345" s="172">
        <f t="shared" si="885"/>
        <v>8535.7521440276741</v>
      </c>
      <c r="AQ345" s="172">
        <f t="shared" si="886"/>
        <v>8506.1222474962215</v>
      </c>
      <c r="AR345" s="172">
        <f t="shared" si="887"/>
        <v>8368.2560875171766</v>
      </c>
      <c r="AS345" s="172">
        <f t="shared" si="888"/>
        <v>8310</v>
      </c>
      <c r="AT345" s="172">
        <f t="shared" si="889"/>
        <v>8310</v>
      </c>
      <c r="AU345" s="172">
        <f t="shared" si="890"/>
        <v>8310</v>
      </c>
      <c r="AV345" s="172">
        <f t="shared" si="891"/>
        <v>8310</v>
      </c>
      <c r="AW345" s="172">
        <f t="shared" si="892"/>
        <v>8210</v>
      </c>
      <c r="AX345" s="172">
        <f t="shared" si="893"/>
        <v>8210</v>
      </c>
      <c r="AY345" s="172">
        <f t="shared" si="894"/>
        <v>8210</v>
      </c>
      <c r="AZ345" s="172">
        <f t="shared" si="895"/>
        <v>8210</v>
      </c>
      <c r="BA345" s="172">
        <f t="shared" si="896"/>
        <v>8210</v>
      </c>
      <c r="BB345" s="172">
        <f t="shared" si="897"/>
        <v>8210</v>
      </c>
      <c r="BD345" s="189">
        <f xml:space="preserve">  'Generation Calculation'!CC332-'Bidders Proposed Renewables'!E307</f>
        <v>169</v>
      </c>
      <c r="BE345" s="190">
        <f xml:space="preserve">  'Generation Calculation'!CD332-'Bidders Proposed Renewables'!F307</f>
        <v>169</v>
      </c>
      <c r="BF345" s="190">
        <f xml:space="preserve">  'Generation Calculation'!CE332-'Bidders Proposed Renewables'!G307</f>
        <v>169</v>
      </c>
      <c r="BG345" s="190">
        <f xml:space="preserve">  'Generation Calculation'!CF332-'Bidders Proposed Renewables'!H307</f>
        <v>169</v>
      </c>
      <c r="BH345" s="190">
        <f xml:space="preserve">  'Generation Calculation'!CG332-'Bidders Proposed Renewables'!I307</f>
        <v>169</v>
      </c>
      <c r="BI345" s="190">
        <f xml:space="preserve">  'Generation Calculation'!CH332-'Bidders Proposed Renewables'!J307</f>
        <v>169</v>
      </c>
      <c r="BJ345" s="190">
        <f xml:space="preserve">  'Generation Calculation'!CI332-'Bidders Proposed Renewables'!K307</f>
        <v>169</v>
      </c>
      <c r="BK345" s="190">
        <f xml:space="preserve">  'Generation Calculation'!CJ332-'Bidders Proposed Renewables'!L307</f>
        <v>159</v>
      </c>
      <c r="BL345" s="190">
        <f xml:space="preserve">  'Generation Calculation'!CK332-'Bidders Proposed Renewables'!M307</f>
        <v>145.50273599349097</v>
      </c>
      <c r="BM345" s="190">
        <f xml:space="preserve">  'Generation Calculation'!CL332-'Bidders Proposed Renewables'!N307</f>
        <v>134.59801427814631</v>
      </c>
      <c r="BN345" s="190">
        <f xml:space="preserve">  'Generation Calculation'!CM332-'Bidders Proposed Renewables'!O307</f>
        <v>131.21633554160158</v>
      </c>
      <c r="BO345" s="190">
        <f xml:space="preserve">  'Generation Calculation'!CN332-'Bidders Proposed Renewables'!P307</f>
        <v>136.42478559723267</v>
      </c>
      <c r="BP345" s="190">
        <f xml:space="preserve">  'Generation Calculation'!CO332-'Bidders Proposed Renewables'!Q307</f>
        <v>139.38777525037779</v>
      </c>
      <c r="BQ345" s="190">
        <f xml:space="preserve">  'Generation Calculation'!CP332-'Bidders Proposed Renewables'!R307</f>
        <v>153.17439124828238</v>
      </c>
      <c r="BR345" s="190">
        <f xml:space="preserve">  'Generation Calculation'!CQ332-'Bidders Proposed Renewables'!S307</f>
        <v>159</v>
      </c>
      <c r="BS345" s="190">
        <f xml:space="preserve">  'Generation Calculation'!CR332-'Bidders Proposed Renewables'!T307</f>
        <v>159</v>
      </c>
      <c r="BT345" s="190">
        <f xml:space="preserve">  'Generation Calculation'!CS332-'Bidders Proposed Renewables'!U307</f>
        <v>159</v>
      </c>
      <c r="BU345" s="190">
        <f xml:space="preserve">  'Generation Calculation'!CT332-'Bidders Proposed Renewables'!V307</f>
        <v>159</v>
      </c>
      <c r="BV345" s="190">
        <f xml:space="preserve">  'Generation Calculation'!CU332-'Bidders Proposed Renewables'!W307</f>
        <v>169</v>
      </c>
      <c r="BW345" s="190">
        <f xml:space="preserve">  'Generation Calculation'!CV332-'Bidders Proposed Renewables'!X307</f>
        <v>169</v>
      </c>
      <c r="BX345" s="190">
        <f xml:space="preserve">  'Generation Calculation'!CW332-'Bidders Proposed Renewables'!Y307</f>
        <v>169</v>
      </c>
      <c r="BY345" s="190">
        <f xml:space="preserve">  'Generation Calculation'!CX332-'Bidders Proposed Renewables'!Z307</f>
        <v>169</v>
      </c>
      <c r="BZ345" s="190">
        <f xml:space="preserve">  'Generation Calculation'!CY332-'Bidders Proposed Renewables'!AA307</f>
        <v>169</v>
      </c>
      <c r="CA345" s="190">
        <f xml:space="preserve">  'Generation Calculation'!CZ332-'Bidders Proposed Renewables'!AB307</f>
        <v>169</v>
      </c>
      <c r="CC345" s="171">
        <f t="shared" si="898"/>
        <v>170</v>
      </c>
      <c r="CD345" s="172">
        <f t="shared" si="899"/>
        <v>170</v>
      </c>
      <c r="CE345" s="172">
        <f t="shared" si="900"/>
        <v>170</v>
      </c>
      <c r="CF345" s="172">
        <f t="shared" si="901"/>
        <v>170</v>
      </c>
      <c r="CG345" s="172">
        <f t="shared" si="902"/>
        <v>170</v>
      </c>
      <c r="CH345" s="172">
        <f t="shared" si="903"/>
        <v>170</v>
      </c>
      <c r="CI345" s="172">
        <f t="shared" si="904"/>
        <v>170</v>
      </c>
      <c r="CJ345" s="172">
        <f t="shared" si="905"/>
        <v>160</v>
      </c>
      <c r="CK345" s="172">
        <f t="shared" si="906"/>
        <v>150</v>
      </c>
      <c r="CL345" s="172">
        <f t="shared" si="907"/>
        <v>140</v>
      </c>
      <c r="CM345" s="172">
        <f t="shared" si="908"/>
        <v>140</v>
      </c>
      <c r="CN345" s="172">
        <f t="shared" si="909"/>
        <v>140</v>
      </c>
      <c r="CO345" s="172">
        <f t="shared" si="910"/>
        <v>140</v>
      </c>
      <c r="CP345" s="172">
        <f t="shared" si="911"/>
        <v>160</v>
      </c>
      <c r="CQ345" s="172">
        <f t="shared" si="912"/>
        <v>160</v>
      </c>
      <c r="CR345" s="172">
        <f t="shared" si="913"/>
        <v>160</v>
      </c>
      <c r="CS345" s="172">
        <f t="shared" si="914"/>
        <v>160</v>
      </c>
      <c r="CT345" s="172">
        <f t="shared" si="915"/>
        <v>160</v>
      </c>
      <c r="CU345" s="172">
        <f t="shared" si="916"/>
        <v>170</v>
      </c>
      <c r="CV345" s="172">
        <f t="shared" si="917"/>
        <v>170</v>
      </c>
      <c r="CW345" s="172">
        <f t="shared" si="918"/>
        <v>170</v>
      </c>
      <c r="CX345" s="172">
        <f t="shared" si="919"/>
        <v>170</v>
      </c>
      <c r="CY345" s="172">
        <f t="shared" si="920"/>
        <v>170</v>
      </c>
      <c r="CZ345" s="172">
        <f t="shared" si="921"/>
        <v>170</v>
      </c>
      <c r="DB345" s="171">
        <f t="shared" si="922"/>
        <v>160</v>
      </c>
      <c r="DC345" s="172">
        <f t="shared" si="923"/>
        <v>160</v>
      </c>
      <c r="DD345" s="172">
        <f t="shared" si="924"/>
        <v>160</v>
      </c>
      <c r="DE345" s="172">
        <f t="shared" si="925"/>
        <v>160</v>
      </c>
      <c r="DF345" s="172">
        <f t="shared" si="926"/>
        <v>160</v>
      </c>
      <c r="DG345" s="172">
        <f t="shared" si="927"/>
        <v>160</v>
      </c>
      <c r="DH345" s="172">
        <f t="shared" si="928"/>
        <v>160</v>
      </c>
      <c r="DI345" s="172">
        <f t="shared" si="929"/>
        <v>150</v>
      </c>
      <c r="DJ345" s="172">
        <f t="shared" si="930"/>
        <v>140</v>
      </c>
      <c r="DK345" s="172">
        <f t="shared" si="931"/>
        <v>130</v>
      </c>
      <c r="DL345" s="172">
        <f t="shared" si="932"/>
        <v>130</v>
      </c>
      <c r="DM345" s="172">
        <f t="shared" si="933"/>
        <v>130</v>
      </c>
      <c r="DN345" s="172">
        <f t="shared" si="934"/>
        <v>130</v>
      </c>
      <c r="DO345" s="172">
        <f t="shared" si="935"/>
        <v>150</v>
      </c>
      <c r="DP345" s="172">
        <f t="shared" si="936"/>
        <v>150</v>
      </c>
      <c r="DQ345" s="172">
        <f t="shared" si="937"/>
        <v>150</v>
      </c>
      <c r="DR345" s="172">
        <f t="shared" si="938"/>
        <v>150</v>
      </c>
      <c r="DS345" s="172">
        <f t="shared" si="939"/>
        <v>150</v>
      </c>
      <c r="DT345" s="172">
        <f t="shared" si="940"/>
        <v>160</v>
      </c>
      <c r="DU345" s="172">
        <f t="shared" si="941"/>
        <v>160</v>
      </c>
      <c r="DV345" s="172">
        <f t="shared" si="942"/>
        <v>160</v>
      </c>
      <c r="DW345" s="172">
        <f t="shared" si="943"/>
        <v>160</v>
      </c>
      <c r="DX345" s="172">
        <f t="shared" si="944"/>
        <v>160</v>
      </c>
      <c r="DY345" s="172">
        <f t="shared" si="945"/>
        <v>160</v>
      </c>
      <c r="EA345" s="171">
        <f t="shared" si="946"/>
        <v>8200</v>
      </c>
      <c r="EB345" s="172">
        <f t="shared" si="947"/>
        <v>8200</v>
      </c>
      <c r="EC345" s="172">
        <f t="shared" si="948"/>
        <v>8200</v>
      </c>
      <c r="ED345" s="172">
        <f t="shared" si="949"/>
        <v>8200</v>
      </c>
      <c r="EE345" s="172">
        <f t="shared" si="950"/>
        <v>8200</v>
      </c>
      <c r="EF345" s="172">
        <f t="shared" si="951"/>
        <v>8200</v>
      </c>
      <c r="EG345" s="172">
        <f t="shared" si="952"/>
        <v>8200</v>
      </c>
      <c r="EH345" s="172">
        <f t="shared" si="953"/>
        <v>8300</v>
      </c>
      <c r="EI345" s="172">
        <f t="shared" si="954"/>
        <v>8400</v>
      </c>
      <c r="EJ345" s="172">
        <f t="shared" si="955"/>
        <v>8500</v>
      </c>
      <c r="EK345" s="172">
        <f t="shared" si="956"/>
        <v>8500</v>
      </c>
      <c r="EL345" s="172">
        <f t="shared" si="957"/>
        <v>8500</v>
      </c>
      <c r="EM345" s="172">
        <f t="shared" si="958"/>
        <v>8500</v>
      </c>
      <c r="EN345" s="172">
        <f t="shared" si="959"/>
        <v>8300</v>
      </c>
      <c r="EO345" s="172">
        <f t="shared" si="960"/>
        <v>8300</v>
      </c>
      <c r="EP345" s="172">
        <f t="shared" si="961"/>
        <v>8300</v>
      </c>
      <c r="EQ345" s="172">
        <f t="shared" si="962"/>
        <v>8300</v>
      </c>
      <c r="ER345" s="172">
        <f t="shared" si="963"/>
        <v>8300</v>
      </c>
      <c r="ES345" s="172">
        <f t="shared" si="964"/>
        <v>8200</v>
      </c>
      <c r="ET345" s="172">
        <f t="shared" si="965"/>
        <v>8200</v>
      </c>
      <c r="EU345" s="172">
        <f t="shared" si="966"/>
        <v>8200</v>
      </c>
      <c r="EV345" s="172">
        <f t="shared" si="967"/>
        <v>8200</v>
      </c>
      <c r="EW345" s="172">
        <f t="shared" si="968"/>
        <v>8200</v>
      </c>
      <c r="EX345" s="172">
        <f t="shared" si="969"/>
        <v>8200</v>
      </c>
      <c r="EZ345" s="171">
        <f t="shared" si="970"/>
        <v>8300</v>
      </c>
      <c r="FA345" s="172">
        <f t="shared" si="971"/>
        <v>8300</v>
      </c>
      <c r="FB345" s="172">
        <f t="shared" si="972"/>
        <v>8300</v>
      </c>
      <c r="FC345" s="172">
        <f t="shared" si="973"/>
        <v>8300</v>
      </c>
      <c r="FD345" s="172">
        <f t="shared" si="974"/>
        <v>8300</v>
      </c>
      <c r="FE345" s="172">
        <f t="shared" si="975"/>
        <v>8300</v>
      </c>
      <c r="FF345" s="172">
        <f t="shared" si="976"/>
        <v>8300</v>
      </c>
      <c r="FG345" s="172">
        <f t="shared" si="977"/>
        <v>8400</v>
      </c>
      <c r="FH345" s="172">
        <f t="shared" si="978"/>
        <v>8500</v>
      </c>
      <c r="FI345" s="172">
        <f t="shared" si="979"/>
        <v>8600</v>
      </c>
      <c r="FJ345" s="172">
        <f t="shared" si="980"/>
        <v>8600</v>
      </c>
      <c r="FK345" s="172">
        <f t="shared" si="981"/>
        <v>8600</v>
      </c>
      <c r="FL345" s="172">
        <f t="shared" si="982"/>
        <v>8600</v>
      </c>
      <c r="FM345" s="172">
        <f t="shared" si="983"/>
        <v>8400</v>
      </c>
      <c r="FN345" s="172">
        <f t="shared" si="984"/>
        <v>8400</v>
      </c>
      <c r="FO345" s="172">
        <f t="shared" si="985"/>
        <v>8400</v>
      </c>
      <c r="FP345" s="172">
        <f t="shared" si="986"/>
        <v>8400</v>
      </c>
      <c r="FQ345" s="172">
        <f t="shared" si="987"/>
        <v>8400</v>
      </c>
      <c r="FR345" s="172">
        <f t="shared" si="988"/>
        <v>8300</v>
      </c>
      <c r="FS345" s="172">
        <f t="shared" si="989"/>
        <v>8300</v>
      </c>
      <c r="FT345" s="172">
        <f t="shared" si="990"/>
        <v>8300</v>
      </c>
      <c r="FU345" s="172">
        <f t="shared" si="991"/>
        <v>8300</v>
      </c>
      <c r="FV345" s="172">
        <f t="shared" si="992"/>
        <v>8300</v>
      </c>
      <c r="FW345" s="172">
        <f t="shared" si="993"/>
        <v>8300</v>
      </c>
    </row>
    <row r="346" spans="2:179" ht="14.25" customHeight="1" x14ac:dyDescent="0.25">
      <c r="C346" s="132">
        <v>2045</v>
      </c>
      <c r="D346" s="14" t="s">
        <v>173</v>
      </c>
      <c r="E346" s="171">
        <f t="shared" si="850"/>
        <v>1387.49</v>
      </c>
      <c r="F346" s="172">
        <f t="shared" si="851"/>
        <v>1387.49</v>
      </c>
      <c r="G346" s="172">
        <f t="shared" si="852"/>
        <v>1387.49</v>
      </c>
      <c r="H346" s="172">
        <f t="shared" si="853"/>
        <v>1387.49</v>
      </c>
      <c r="I346" s="172">
        <f t="shared" si="854"/>
        <v>1387.49</v>
      </c>
      <c r="J346" s="172">
        <f t="shared" si="855"/>
        <v>1387.49</v>
      </c>
      <c r="K346" s="172">
        <f t="shared" si="856"/>
        <v>1387.49</v>
      </c>
      <c r="L346" s="172">
        <f t="shared" si="857"/>
        <v>1321.29</v>
      </c>
      <c r="M346" s="172">
        <f t="shared" si="858"/>
        <v>1272.4579913511202</v>
      </c>
      <c r="N346" s="172">
        <f t="shared" si="859"/>
        <v>1145.4804869862387</v>
      </c>
      <c r="O346" s="172">
        <f t="shared" si="860"/>
        <v>1127.2965802866408</v>
      </c>
      <c r="P346" s="172">
        <f t="shared" si="861"/>
        <v>1128.9450543855282</v>
      </c>
      <c r="Q346" s="172">
        <f t="shared" si="862"/>
        <v>1249.0583351202577</v>
      </c>
      <c r="R346" s="172">
        <f t="shared" si="863"/>
        <v>1298.5502995625604</v>
      </c>
      <c r="S346" s="172">
        <f t="shared" si="864"/>
        <v>1321.29</v>
      </c>
      <c r="T346" s="172">
        <f t="shared" si="865"/>
        <v>1321.29</v>
      </c>
      <c r="U346" s="172">
        <f t="shared" si="866"/>
        <v>1321.29</v>
      </c>
      <c r="V346" s="172">
        <f t="shared" si="867"/>
        <v>1321.29</v>
      </c>
      <c r="W346" s="172">
        <f t="shared" si="868"/>
        <v>1387.49</v>
      </c>
      <c r="X346" s="172">
        <f t="shared" si="869"/>
        <v>1387.49</v>
      </c>
      <c r="Y346" s="172">
        <f t="shared" si="870"/>
        <v>1387.49</v>
      </c>
      <c r="Z346" s="172">
        <f t="shared" si="871"/>
        <v>1387.49</v>
      </c>
      <c r="AA346" s="172">
        <f t="shared" si="872"/>
        <v>1387.49</v>
      </c>
      <c r="AB346" s="172">
        <f t="shared" si="873"/>
        <v>1387.49</v>
      </c>
      <c r="AC346" s="176">
        <f xml:space="preserve"> SUM(E346:AB346) * 31</f>
        <v>987833.87117846322</v>
      </c>
      <c r="AD346" s="195"/>
      <c r="AE346" s="171">
        <f t="shared" si="874"/>
        <v>8210</v>
      </c>
      <c r="AF346" s="172">
        <f t="shared" si="875"/>
        <v>8210</v>
      </c>
      <c r="AG346" s="172">
        <f t="shared" si="876"/>
        <v>8210</v>
      </c>
      <c r="AH346" s="172">
        <f t="shared" si="877"/>
        <v>8210</v>
      </c>
      <c r="AI346" s="172">
        <f t="shared" si="878"/>
        <v>8210</v>
      </c>
      <c r="AJ346" s="172">
        <f t="shared" si="879"/>
        <v>8210</v>
      </c>
      <c r="AK346" s="172">
        <f t="shared" si="880"/>
        <v>8210</v>
      </c>
      <c r="AL346" s="172">
        <f t="shared" si="881"/>
        <v>8310</v>
      </c>
      <c r="AM346" s="172">
        <f t="shared" si="882"/>
        <v>8381.8974469655695</v>
      </c>
      <c r="AN346" s="172">
        <f t="shared" si="883"/>
        <v>8562.1593445109283</v>
      </c>
      <c r="AO346" s="172">
        <f t="shared" si="884"/>
        <v>8587.2426640428585</v>
      </c>
      <c r="AP346" s="172">
        <f t="shared" si="885"/>
        <v>8584.9758535848232</v>
      </c>
      <c r="AQ346" s="172">
        <f t="shared" si="886"/>
        <v>8415.8212084291681</v>
      </c>
      <c r="AR346" s="172">
        <f t="shared" si="887"/>
        <v>8343.6701378263606</v>
      </c>
      <c r="AS346" s="172">
        <f t="shared" si="888"/>
        <v>8310</v>
      </c>
      <c r="AT346" s="172">
        <f t="shared" si="889"/>
        <v>8310</v>
      </c>
      <c r="AU346" s="172">
        <f t="shared" si="890"/>
        <v>8310</v>
      </c>
      <c r="AV346" s="172">
        <f t="shared" si="891"/>
        <v>8310</v>
      </c>
      <c r="AW346" s="172">
        <f t="shared" si="892"/>
        <v>8210</v>
      </c>
      <c r="AX346" s="172">
        <f t="shared" si="893"/>
        <v>8210</v>
      </c>
      <c r="AY346" s="172">
        <f t="shared" si="894"/>
        <v>8210</v>
      </c>
      <c r="AZ346" s="172">
        <f t="shared" si="895"/>
        <v>8210</v>
      </c>
      <c r="BA346" s="172">
        <f t="shared" si="896"/>
        <v>8210</v>
      </c>
      <c r="BB346" s="172">
        <f t="shared" si="897"/>
        <v>8210</v>
      </c>
      <c r="BD346" s="189">
        <f xml:space="preserve">  'Generation Calculation'!CC333-'Bidders Proposed Renewables'!E308</f>
        <v>169</v>
      </c>
      <c r="BE346" s="190">
        <f xml:space="preserve">  'Generation Calculation'!CD333-'Bidders Proposed Renewables'!F308</f>
        <v>169</v>
      </c>
      <c r="BF346" s="190">
        <f xml:space="preserve">  'Generation Calculation'!CE333-'Bidders Proposed Renewables'!G308</f>
        <v>169</v>
      </c>
      <c r="BG346" s="190">
        <f xml:space="preserve">  'Generation Calculation'!CF333-'Bidders Proposed Renewables'!H308</f>
        <v>169</v>
      </c>
      <c r="BH346" s="190">
        <f xml:space="preserve">  'Generation Calculation'!CG333-'Bidders Proposed Renewables'!I308</f>
        <v>169</v>
      </c>
      <c r="BI346" s="190">
        <f xml:space="preserve">  'Generation Calculation'!CH333-'Bidders Proposed Renewables'!J308</f>
        <v>169</v>
      </c>
      <c r="BJ346" s="190">
        <f xml:space="preserve">  'Generation Calculation'!CI333-'Bidders Proposed Renewables'!K308</f>
        <v>169</v>
      </c>
      <c r="BK346" s="190">
        <f xml:space="preserve">  'Generation Calculation'!CJ333-'Bidders Proposed Renewables'!L308</f>
        <v>159</v>
      </c>
      <c r="BL346" s="190">
        <f xml:space="preserve">  'Generation Calculation'!CK333-'Bidders Proposed Renewables'!M308</f>
        <v>151.810255303443</v>
      </c>
      <c r="BM346" s="190">
        <f xml:space="preserve">  'Generation Calculation'!CL333-'Bidders Proposed Renewables'!N308</f>
        <v>133.78406554890725</v>
      </c>
      <c r="BN346" s="190">
        <f xml:space="preserve">  'Generation Calculation'!CM333-'Bidders Proposed Renewables'!O308</f>
        <v>131.27573359571414</v>
      </c>
      <c r="BO346" s="190">
        <f xml:space="preserve">  'Generation Calculation'!CN333-'Bidders Proposed Renewables'!P308</f>
        <v>131.50241464151765</v>
      </c>
      <c r="BP346" s="190">
        <f xml:space="preserve">  'Generation Calculation'!CO333-'Bidders Proposed Renewables'!Q308</f>
        <v>148.41787915708315</v>
      </c>
      <c r="BQ346" s="190">
        <f xml:space="preserve">  'Generation Calculation'!CP333-'Bidders Proposed Renewables'!R308</f>
        <v>155.63298621736385</v>
      </c>
      <c r="BR346" s="190">
        <f xml:space="preserve">  'Generation Calculation'!CQ333-'Bidders Proposed Renewables'!S308</f>
        <v>159</v>
      </c>
      <c r="BS346" s="190">
        <f xml:space="preserve">  'Generation Calculation'!CR333-'Bidders Proposed Renewables'!T308</f>
        <v>159</v>
      </c>
      <c r="BT346" s="190">
        <f xml:space="preserve">  'Generation Calculation'!CS333-'Bidders Proposed Renewables'!U308</f>
        <v>159</v>
      </c>
      <c r="BU346" s="190">
        <f xml:space="preserve">  'Generation Calculation'!CT333-'Bidders Proposed Renewables'!V308</f>
        <v>159</v>
      </c>
      <c r="BV346" s="190">
        <f xml:space="preserve">  'Generation Calculation'!CU333-'Bidders Proposed Renewables'!W308</f>
        <v>169</v>
      </c>
      <c r="BW346" s="190">
        <f xml:space="preserve">  'Generation Calculation'!CV333-'Bidders Proposed Renewables'!X308</f>
        <v>169</v>
      </c>
      <c r="BX346" s="190">
        <f xml:space="preserve">  'Generation Calculation'!CW333-'Bidders Proposed Renewables'!Y308</f>
        <v>169</v>
      </c>
      <c r="BY346" s="190">
        <f xml:space="preserve">  'Generation Calculation'!CX333-'Bidders Proposed Renewables'!Z308</f>
        <v>169</v>
      </c>
      <c r="BZ346" s="190">
        <f xml:space="preserve">  'Generation Calculation'!CY333-'Bidders Proposed Renewables'!AA308</f>
        <v>169</v>
      </c>
      <c r="CA346" s="190">
        <f xml:space="preserve">  'Generation Calculation'!CZ333-'Bidders Proposed Renewables'!AB308</f>
        <v>169</v>
      </c>
      <c r="CC346" s="171">
        <f t="shared" si="898"/>
        <v>170</v>
      </c>
      <c r="CD346" s="172">
        <f t="shared" si="899"/>
        <v>170</v>
      </c>
      <c r="CE346" s="172">
        <f t="shared" si="900"/>
        <v>170</v>
      </c>
      <c r="CF346" s="172">
        <f t="shared" si="901"/>
        <v>170</v>
      </c>
      <c r="CG346" s="172">
        <f t="shared" si="902"/>
        <v>170</v>
      </c>
      <c r="CH346" s="172">
        <f t="shared" si="903"/>
        <v>170</v>
      </c>
      <c r="CI346" s="172">
        <f t="shared" si="904"/>
        <v>170</v>
      </c>
      <c r="CJ346" s="172">
        <f t="shared" si="905"/>
        <v>160</v>
      </c>
      <c r="CK346" s="172">
        <f t="shared" si="906"/>
        <v>160</v>
      </c>
      <c r="CL346" s="172">
        <f t="shared" si="907"/>
        <v>140</v>
      </c>
      <c r="CM346" s="172">
        <f t="shared" si="908"/>
        <v>140</v>
      </c>
      <c r="CN346" s="172">
        <f t="shared" si="909"/>
        <v>140</v>
      </c>
      <c r="CO346" s="172">
        <f t="shared" si="910"/>
        <v>150</v>
      </c>
      <c r="CP346" s="172">
        <f t="shared" si="911"/>
        <v>160</v>
      </c>
      <c r="CQ346" s="172">
        <f t="shared" si="912"/>
        <v>160</v>
      </c>
      <c r="CR346" s="172">
        <f t="shared" si="913"/>
        <v>160</v>
      </c>
      <c r="CS346" s="172">
        <f t="shared" si="914"/>
        <v>160</v>
      </c>
      <c r="CT346" s="172">
        <f t="shared" si="915"/>
        <v>160</v>
      </c>
      <c r="CU346" s="172">
        <f t="shared" si="916"/>
        <v>170</v>
      </c>
      <c r="CV346" s="172">
        <f t="shared" si="917"/>
        <v>170</v>
      </c>
      <c r="CW346" s="172">
        <f t="shared" si="918"/>
        <v>170</v>
      </c>
      <c r="CX346" s="172">
        <f t="shared" si="919"/>
        <v>170</v>
      </c>
      <c r="CY346" s="172">
        <f t="shared" si="920"/>
        <v>170</v>
      </c>
      <c r="CZ346" s="172">
        <f t="shared" si="921"/>
        <v>170</v>
      </c>
      <c r="DB346" s="171">
        <f t="shared" si="922"/>
        <v>160</v>
      </c>
      <c r="DC346" s="172">
        <f t="shared" si="923"/>
        <v>160</v>
      </c>
      <c r="DD346" s="172">
        <f t="shared" si="924"/>
        <v>160</v>
      </c>
      <c r="DE346" s="172">
        <f t="shared" si="925"/>
        <v>160</v>
      </c>
      <c r="DF346" s="172">
        <f t="shared" si="926"/>
        <v>160</v>
      </c>
      <c r="DG346" s="172">
        <f t="shared" si="927"/>
        <v>160</v>
      </c>
      <c r="DH346" s="172">
        <f t="shared" si="928"/>
        <v>160</v>
      </c>
      <c r="DI346" s="172">
        <f t="shared" si="929"/>
        <v>150</v>
      </c>
      <c r="DJ346" s="172">
        <f t="shared" si="930"/>
        <v>150</v>
      </c>
      <c r="DK346" s="172">
        <f t="shared" si="931"/>
        <v>130</v>
      </c>
      <c r="DL346" s="172">
        <f t="shared" si="932"/>
        <v>130</v>
      </c>
      <c r="DM346" s="172">
        <f t="shared" si="933"/>
        <v>130</v>
      </c>
      <c r="DN346" s="172">
        <f t="shared" si="934"/>
        <v>140</v>
      </c>
      <c r="DO346" s="172">
        <f t="shared" si="935"/>
        <v>150</v>
      </c>
      <c r="DP346" s="172">
        <f t="shared" si="936"/>
        <v>150</v>
      </c>
      <c r="DQ346" s="172">
        <f t="shared" si="937"/>
        <v>150</v>
      </c>
      <c r="DR346" s="172">
        <f t="shared" si="938"/>
        <v>150</v>
      </c>
      <c r="DS346" s="172">
        <f t="shared" si="939"/>
        <v>150</v>
      </c>
      <c r="DT346" s="172">
        <f t="shared" si="940"/>
        <v>160</v>
      </c>
      <c r="DU346" s="172">
        <f t="shared" si="941"/>
        <v>160</v>
      </c>
      <c r="DV346" s="172">
        <f t="shared" si="942"/>
        <v>160</v>
      </c>
      <c r="DW346" s="172">
        <f t="shared" si="943"/>
        <v>160</v>
      </c>
      <c r="DX346" s="172">
        <f t="shared" si="944"/>
        <v>160</v>
      </c>
      <c r="DY346" s="172">
        <f t="shared" si="945"/>
        <v>160</v>
      </c>
      <c r="EA346" s="171">
        <f t="shared" si="946"/>
        <v>8200</v>
      </c>
      <c r="EB346" s="172">
        <f t="shared" si="947"/>
        <v>8200</v>
      </c>
      <c r="EC346" s="172">
        <f t="shared" si="948"/>
        <v>8200</v>
      </c>
      <c r="ED346" s="172">
        <f t="shared" si="949"/>
        <v>8200</v>
      </c>
      <c r="EE346" s="172">
        <f t="shared" si="950"/>
        <v>8200</v>
      </c>
      <c r="EF346" s="172">
        <f t="shared" si="951"/>
        <v>8200</v>
      </c>
      <c r="EG346" s="172">
        <f t="shared" si="952"/>
        <v>8200</v>
      </c>
      <c r="EH346" s="172">
        <f t="shared" si="953"/>
        <v>8300</v>
      </c>
      <c r="EI346" s="172">
        <f t="shared" si="954"/>
        <v>8300</v>
      </c>
      <c r="EJ346" s="172">
        <f t="shared" si="955"/>
        <v>8500</v>
      </c>
      <c r="EK346" s="172">
        <f t="shared" si="956"/>
        <v>8500</v>
      </c>
      <c r="EL346" s="172">
        <f t="shared" si="957"/>
        <v>8500</v>
      </c>
      <c r="EM346" s="172">
        <f t="shared" si="958"/>
        <v>8400</v>
      </c>
      <c r="EN346" s="172">
        <f t="shared" si="959"/>
        <v>8300</v>
      </c>
      <c r="EO346" s="172">
        <f t="shared" si="960"/>
        <v>8300</v>
      </c>
      <c r="EP346" s="172">
        <f t="shared" si="961"/>
        <v>8300</v>
      </c>
      <c r="EQ346" s="172">
        <f t="shared" si="962"/>
        <v>8300</v>
      </c>
      <c r="ER346" s="172">
        <f t="shared" si="963"/>
        <v>8300</v>
      </c>
      <c r="ES346" s="172">
        <f t="shared" si="964"/>
        <v>8200</v>
      </c>
      <c r="ET346" s="172">
        <f t="shared" si="965"/>
        <v>8200</v>
      </c>
      <c r="EU346" s="172">
        <f t="shared" si="966"/>
        <v>8200</v>
      </c>
      <c r="EV346" s="172">
        <f t="shared" si="967"/>
        <v>8200</v>
      </c>
      <c r="EW346" s="172">
        <f t="shared" si="968"/>
        <v>8200</v>
      </c>
      <c r="EX346" s="172">
        <f t="shared" si="969"/>
        <v>8200</v>
      </c>
      <c r="EZ346" s="171">
        <f t="shared" si="970"/>
        <v>8300</v>
      </c>
      <c r="FA346" s="172">
        <f t="shared" si="971"/>
        <v>8300</v>
      </c>
      <c r="FB346" s="172">
        <f t="shared" si="972"/>
        <v>8300</v>
      </c>
      <c r="FC346" s="172">
        <f t="shared" si="973"/>
        <v>8300</v>
      </c>
      <c r="FD346" s="172">
        <f t="shared" si="974"/>
        <v>8300</v>
      </c>
      <c r="FE346" s="172">
        <f t="shared" si="975"/>
        <v>8300</v>
      </c>
      <c r="FF346" s="172">
        <f t="shared" si="976"/>
        <v>8300</v>
      </c>
      <c r="FG346" s="172">
        <f t="shared" si="977"/>
        <v>8400</v>
      </c>
      <c r="FH346" s="172">
        <f t="shared" si="978"/>
        <v>8400</v>
      </c>
      <c r="FI346" s="172">
        <f t="shared" si="979"/>
        <v>8600</v>
      </c>
      <c r="FJ346" s="172">
        <f t="shared" si="980"/>
        <v>8600</v>
      </c>
      <c r="FK346" s="172">
        <f t="shared" si="981"/>
        <v>8600</v>
      </c>
      <c r="FL346" s="172">
        <f t="shared" si="982"/>
        <v>8500</v>
      </c>
      <c r="FM346" s="172">
        <f t="shared" si="983"/>
        <v>8400</v>
      </c>
      <c r="FN346" s="172">
        <f t="shared" si="984"/>
        <v>8400</v>
      </c>
      <c r="FO346" s="172">
        <f t="shared" si="985"/>
        <v>8400</v>
      </c>
      <c r="FP346" s="172">
        <f t="shared" si="986"/>
        <v>8400</v>
      </c>
      <c r="FQ346" s="172">
        <f t="shared" si="987"/>
        <v>8400</v>
      </c>
      <c r="FR346" s="172">
        <f t="shared" si="988"/>
        <v>8300</v>
      </c>
      <c r="FS346" s="172">
        <f t="shared" si="989"/>
        <v>8300</v>
      </c>
      <c r="FT346" s="172">
        <f t="shared" si="990"/>
        <v>8300</v>
      </c>
      <c r="FU346" s="172">
        <f t="shared" si="991"/>
        <v>8300</v>
      </c>
      <c r="FV346" s="172">
        <f t="shared" si="992"/>
        <v>8300</v>
      </c>
      <c r="FW346" s="172">
        <f t="shared" si="993"/>
        <v>8300</v>
      </c>
    </row>
    <row r="347" spans="2:179" ht="14.25" customHeight="1" x14ac:dyDescent="0.25">
      <c r="C347" s="132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196"/>
      <c r="BD347" s="5"/>
    </row>
    <row r="348" spans="2:179" s="102" customFormat="1" ht="18" customHeight="1" x14ac:dyDescent="0.25">
      <c r="B348" s="153" t="s">
        <v>253</v>
      </c>
      <c r="C348" s="151"/>
    </row>
    <row r="349" spans="2:179" ht="14.25" customHeight="1" x14ac:dyDescent="0.25">
      <c r="C349" s="132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196"/>
      <c r="BD349" s="5"/>
    </row>
    <row r="350" spans="2:179" ht="14.25" customHeight="1" x14ac:dyDescent="0.25">
      <c r="B350" s="5" t="str">
        <f xml:space="preserve"> ' Assumption'!E$12</f>
        <v>Heat Input Formula, for MEC IPP</v>
      </c>
      <c r="C350" s="5" t="str">
        <f xml:space="preserve"> ' Assumption'!F$12</f>
        <v xml:space="preserve"> Heat Input = A*MWout^2 + B*MWout + C</v>
      </c>
      <c r="D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196"/>
      <c r="BD350" s="5"/>
    </row>
    <row r="351" spans="2:179" ht="14.25" customHeight="1" x14ac:dyDescent="0.25">
      <c r="B351" s="5" t="str">
        <f xml:space="preserve"> ' Assumption'!E13</f>
        <v>A</v>
      </c>
      <c r="C351" s="154">
        <f xml:space="preserve"> ' Assumption'!F13</f>
        <v>-2E-3</v>
      </c>
      <c r="D351" s="5" t="str">
        <f xml:space="preserve"> ' Assumption'!G13</f>
        <v>Constant</v>
      </c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196"/>
      <c r="BD351" s="5"/>
    </row>
    <row r="352" spans="2:179" ht="14.25" customHeight="1" x14ac:dyDescent="0.25">
      <c r="B352" s="5" t="str">
        <f xml:space="preserve"> ' Assumption'!E14</f>
        <v>B</v>
      </c>
      <c r="C352" s="154">
        <f xml:space="preserve"> ' Assumption'!F14</f>
        <v>8.2019000000000002</v>
      </c>
      <c r="D352" s="5" t="str">
        <f xml:space="preserve"> ' Assumption'!G14</f>
        <v>Constant</v>
      </c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196"/>
      <c r="BD352" s="5"/>
    </row>
    <row r="353" spans="2:154" ht="14.25" customHeight="1" x14ac:dyDescent="0.25">
      <c r="B353" s="5" t="str">
        <f xml:space="preserve"> ' Assumption'!E15</f>
        <v>C</v>
      </c>
      <c r="C353" s="154">
        <f xml:space="preserve"> ' Assumption'!F15</f>
        <v>4.8156999999999996</v>
      </c>
      <c r="D353" s="5" t="str">
        <f xml:space="preserve"> ' Assumption'!G15</f>
        <v>Constant</v>
      </c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196"/>
      <c r="BD353" s="5"/>
    </row>
    <row r="354" spans="2:154" ht="14.25" customHeight="1" x14ac:dyDescent="0.25">
      <c r="B354" s="5"/>
      <c r="C354" s="154"/>
      <c r="D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196"/>
      <c r="BD354" s="5"/>
    </row>
    <row r="355" spans="2:154" ht="14.25" customHeight="1" x14ac:dyDescent="0.25">
      <c r="B355" s="5" t="str">
        <f xml:space="preserve"> ' Assumption'!E$19</f>
        <v xml:space="preserve">Capacity of MEC IPP </v>
      </c>
      <c r="C355" s="5">
        <f xml:space="preserve"> ' Assumption'!F$19</f>
        <v>60</v>
      </c>
      <c r="D355" s="5" t="str">
        <f xml:space="preserve"> ' Assumption'!G$19</f>
        <v>MW</v>
      </c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196"/>
      <c r="BD355" s="5"/>
    </row>
    <row r="356" spans="2:154" ht="14.25" customHeight="1" x14ac:dyDescent="0.25">
      <c r="B356" s="5" t="str">
        <f xml:space="preserve"> ' Assumption'!E$21</f>
        <v>Heat Rate for Balance of Existing Plants</v>
      </c>
      <c r="C356" s="5">
        <f xml:space="preserve"> ' Assumption'!F$21</f>
        <v>11500</v>
      </c>
      <c r="D356" s="5" t="str">
        <f xml:space="preserve"> ' Assumption'!G$21</f>
        <v>Btu/KWh</v>
      </c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196"/>
      <c r="BD356" s="5"/>
    </row>
    <row r="357" spans="2:154" ht="14.25" customHeight="1" x14ac:dyDescent="0.25">
      <c r="B357" s="5" t="str">
        <f xml:space="preserve"> ' Assumption'!E$20</f>
        <v>Minimum Load Capacity for Heat Input Formula</v>
      </c>
      <c r="C357" s="5">
        <f xml:space="preserve"> ' Assumption'!F$20</f>
        <v>22</v>
      </c>
      <c r="D357" s="5" t="str">
        <f xml:space="preserve"> ' Assumption'!G$20</f>
        <v>MW</v>
      </c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196"/>
      <c r="BD357" s="5"/>
    </row>
    <row r="358" spans="2:154" ht="14.25" customHeight="1" x14ac:dyDescent="0.25">
      <c r="B358" s="5"/>
      <c r="C358" s="5"/>
      <c r="D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196"/>
      <c r="BD358" s="5"/>
    </row>
    <row r="359" spans="2:154" ht="14.25" customHeight="1" x14ac:dyDescent="0.25">
      <c r="C359" s="132"/>
      <c r="E359" s="17" t="s">
        <v>184</v>
      </c>
      <c r="AB359" s="14">
        <v>0</v>
      </c>
      <c r="AE359" s="166" t="s">
        <v>191</v>
      </c>
      <c r="BD359" s="166" t="s">
        <v>250</v>
      </c>
      <c r="CA359" s="14">
        <v>0</v>
      </c>
      <c r="CB359" s="196"/>
      <c r="CC359" s="166" t="s">
        <v>195</v>
      </c>
      <c r="CZ359" s="14">
        <v>0</v>
      </c>
      <c r="DB359" s="166" t="s">
        <v>192</v>
      </c>
      <c r="DY359" s="14">
        <v>0</v>
      </c>
      <c r="EA359" s="17" t="s">
        <v>193</v>
      </c>
      <c r="EX359" s="14">
        <v>0</v>
      </c>
    </row>
    <row r="360" spans="2:154" ht="14.25" customHeight="1" x14ac:dyDescent="0.25">
      <c r="C360" s="14" t="s">
        <v>162</v>
      </c>
      <c r="D360" s="14" t="s">
        <v>0</v>
      </c>
      <c r="E360" s="160">
        <v>0</v>
      </c>
      <c r="F360" s="163">
        <v>4.1666666666666664E-2</v>
      </c>
      <c r="G360" s="163">
        <v>8.3333333333333301E-2</v>
      </c>
      <c r="H360" s="163">
        <v>0.125</v>
      </c>
      <c r="I360" s="164">
        <v>0.16666666666666699</v>
      </c>
      <c r="J360" s="164">
        <v>0.20833333333333301</v>
      </c>
      <c r="K360" s="164">
        <v>0.25</v>
      </c>
      <c r="L360" s="164">
        <v>0.29166666666666702</v>
      </c>
      <c r="M360" s="164">
        <v>0.33333333333333298</v>
      </c>
      <c r="N360" s="164">
        <v>0.375</v>
      </c>
      <c r="O360" s="164">
        <v>0.41666666666666702</v>
      </c>
      <c r="P360" s="164">
        <v>0.45833333333333298</v>
      </c>
      <c r="Q360" s="164">
        <v>0.5</v>
      </c>
      <c r="R360" s="164">
        <v>0.54166666666666696</v>
      </c>
      <c r="S360" s="164">
        <v>0.58333333333333304</v>
      </c>
      <c r="T360" s="164">
        <v>0.625</v>
      </c>
      <c r="U360" s="164">
        <v>0.66666666666666696</v>
      </c>
      <c r="V360" s="164">
        <v>0.70833333333333304</v>
      </c>
      <c r="W360" s="164">
        <v>0.75</v>
      </c>
      <c r="X360" s="164">
        <v>0.79166666666666696</v>
      </c>
      <c r="Y360" s="164">
        <v>0.83333333333333304</v>
      </c>
      <c r="Z360" s="164">
        <v>0.875</v>
      </c>
      <c r="AA360" s="164">
        <v>0.91666666666666696</v>
      </c>
      <c r="AB360" s="164">
        <v>0.95833333333333304</v>
      </c>
      <c r="AC360" s="165" t="s">
        <v>186</v>
      </c>
      <c r="AD360" s="193"/>
      <c r="AE360" s="160">
        <v>0</v>
      </c>
      <c r="AF360" s="163">
        <v>4.1666666666666664E-2</v>
      </c>
      <c r="AG360" s="163">
        <v>8.3333333333333301E-2</v>
      </c>
      <c r="AH360" s="163">
        <v>0.125</v>
      </c>
      <c r="AI360" s="164">
        <v>0.16666666666666699</v>
      </c>
      <c r="AJ360" s="164">
        <v>0.20833333333333301</v>
      </c>
      <c r="AK360" s="164">
        <v>0.25</v>
      </c>
      <c r="AL360" s="164">
        <v>0.29166666666666702</v>
      </c>
      <c r="AM360" s="164">
        <v>0.33333333333333298</v>
      </c>
      <c r="AN360" s="164">
        <v>0.375</v>
      </c>
      <c r="AO360" s="164">
        <v>0.41666666666666702</v>
      </c>
      <c r="AP360" s="164">
        <v>0.45833333333333298</v>
      </c>
      <c r="AQ360" s="164">
        <v>0.5</v>
      </c>
      <c r="AR360" s="164">
        <v>0.54166666666666696</v>
      </c>
      <c r="AS360" s="164">
        <v>0.58333333333333304</v>
      </c>
      <c r="AT360" s="164">
        <v>0.625</v>
      </c>
      <c r="AU360" s="164">
        <v>0.66666666666666696</v>
      </c>
      <c r="AV360" s="164">
        <v>0.70833333333333304</v>
      </c>
      <c r="AW360" s="164">
        <v>0.75</v>
      </c>
      <c r="AX360" s="164">
        <v>0.79166666666666696</v>
      </c>
      <c r="AY360" s="164">
        <v>0.83333333333333304</v>
      </c>
      <c r="AZ360" s="164">
        <v>0.875</v>
      </c>
      <c r="BA360" s="164">
        <v>0.91666666666666696</v>
      </c>
      <c r="BB360" s="164">
        <v>0.95833333333333304</v>
      </c>
      <c r="BC360" s="193"/>
      <c r="BD360" s="160">
        <v>0</v>
      </c>
      <c r="BE360" s="163">
        <v>4.1666666666666664E-2</v>
      </c>
      <c r="BF360" s="163">
        <v>8.3333333333333301E-2</v>
      </c>
      <c r="BG360" s="163">
        <v>0.125</v>
      </c>
      <c r="BH360" s="164">
        <v>0.16666666666666699</v>
      </c>
      <c r="BI360" s="164">
        <v>0.20833333333333301</v>
      </c>
      <c r="BJ360" s="164">
        <v>0.25</v>
      </c>
      <c r="BK360" s="164">
        <v>0.29166666666666702</v>
      </c>
      <c r="BL360" s="164">
        <v>0.33333333333333298</v>
      </c>
      <c r="BM360" s="164">
        <v>0.375</v>
      </c>
      <c r="BN360" s="164">
        <v>0.41666666666666702</v>
      </c>
      <c r="BO360" s="164">
        <v>0.45833333333333298</v>
      </c>
      <c r="BP360" s="164">
        <v>0.5</v>
      </c>
      <c r="BQ360" s="164">
        <v>0.54166666666666696</v>
      </c>
      <c r="BR360" s="164">
        <v>0.58333333333333304</v>
      </c>
      <c r="BS360" s="164">
        <v>0.625</v>
      </c>
      <c r="BT360" s="164">
        <v>0.66666666666666696</v>
      </c>
      <c r="BU360" s="164">
        <v>0.70833333333333304</v>
      </c>
      <c r="BV360" s="164">
        <v>0.75</v>
      </c>
      <c r="BW360" s="164">
        <v>0.79166666666666696</v>
      </c>
      <c r="BX360" s="164">
        <v>0.83333333333333304</v>
      </c>
      <c r="BY360" s="164">
        <v>0.875</v>
      </c>
      <c r="BZ360" s="164">
        <v>0.91666666666666696</v>
      </c>
      <c r="CA360" s="164">
        <v>0.95833333333333304</v>
      </c>
      <c r="CB360" s="196"/>
      <c r="CC360" s="160">
        <v>0</v>
      </c>
      <c r="CD360" s="163">
        <v>4.1666666666666664E-2</v>
      </c>
      <c r="CE360" s="163">
        <v>8.3333333333333301E-2</v>
      </c>
      <c r="CF360" s="163">
        <v>0.125</v>
      </c>
      <c r="CG360" s="164">
        <v>0.16666666666666699</v>
      </c>
      <c r="CH360" s="164">
        <v>0.20833333333333301</v>
      </c>
      <c r="CI360" s="164">
        <v>0.25</v>
      </c>
      <c r="CJ360" s="164">
        <v>0.29166666666666702</v>
      </c>
      <c r="CK360" s="164">
        <v>0.33333333333333298</v>
      </c>
      <c r="CL360" s="164">
        <v>0.375</v>
      </c>
      <c r="CM360" s="164">
        <v>0.41666666666666702</v>
      </c>
      <c r="CN360" s="164">
        <v>0.45833333333333298</v>
      </c>
      <c r="CO360" s="164">
        <v>0.5</v>
      </c>
      <c r="CP360" s="164">
        <v>0.54166666666666696</v>
      </c>
      <c r="CQ360" s="164">
        <v>0.58333333333333304</v>
      </c>
      <c r="CR360" s="164">
        <v>0.625</v>
      </c>
      <c r="CS360" s="164">
        <v>0.66666666666666696</v>
      </c>
      <c r="CT360" s="164">
        <v>0.70833333333333304</v>
      </c>
      <c r="CU360" s="164">
        <v>0.75</v>
      </c>
      <c r="CV360" s="164">
        <v>0.79166666666666696</v>
      </c>
      <c r="CW360" s="164">
        <v>0.83333333333333304</v>
      </c>
      <c r="CX360" s="164">
        <v>0.875</v>
      </c>
      <c r="CY360" s="164">
        <v>0.91666666666666696</v>
      </c>
      <c r="CZ360" s="164">
        <v>0.95833333333333304</v>
      </c>
      <c r="DB360" s="160">
        <v>0</v>
      </c>
      <c r="DC360" s="163">
        <v>4.1666666666666664E-2</v>
      </c>
      <c r="DD360" s="163">
        <v>8.3333333333333301E-2</v>
      </c>
      <c r="DE360" s="163">
        <v>0.125</v>
      </c>
      <c r="DF360" s="164">
        <v>0.16666666666666699</v>
      </c>
      <c r="DG360" s="164">
        <v>0.20833333333333301</v>
      </c>
      <c r="DH360" s="164">
        <v>0.25</v>
      </c>
      <c r="DI360" s="164">
        <v>0.29166666666666702</v>
      </c>
      <c r="DJ360" s="164">
        <v>0.33333333333333298</v>
      </c>
      <c r="DK360" s="164">
        <v>0.375</v>
      </c>
      <c r="DL360" s="164">
        <v>0.41666666666666702</v>
      </c>
      <c r="DM360" s="164">
        <v>0.45833333333333298</v>
      </c>
      <c r="DN360" s="164">
        <v>0.5</v>
      </c>
      <c r="DO360" s="164">
        <v>0.54166666666666696</v>
      </c>
      <c r="DP360" s="164">
        <v>0.58333333333333304</v>
      </c>
      <c r="DQ360" s="164">
        <v>0.625</v>
      </c>
      <c r="DR360" s="164">
        <v>0.66666666666666696</v>
      </c>
      <c r="DS360" s="164">
        <v>0.70833333333333304</v>
      </c>
      <c r="DT360" s="164">
        <v>0.75</v>
      </c>
      <c r="DU360" s="164">
        <v>0.79166666666666696</v>
      </c>
      <c r="DV360" s="164">
        <v>0.83333333333333304</v>
      </c>
      <c r="DW360" s="164">
        <v>0.875</v>
      </c>
      <c r="DX360" s="164">
        <v>0.91666666666666696</v>
      </c>
      <c r="DY360" s="164">
        <v>0.95833333333333304</v>
      </c>
      <c r="DZ360" s="193"/>
      <c r="EA360" s="141">
        <v>0</v>
      </c>
      <c r="EB360" s="142">
        <v>4.1666666666666664E-2</v>
      </c>
      <c r="EC360" s="142">
        <v>8.3333333333333301E-2</v>
      </c>
      <c r="ED360" s="142">
        <v>0.125</v>
      </c>
      <c r="EE360" s="143">
        <v>0.16666666666666699</v>
      </c>
      <c r="EF360" s="143">
        <v>0.20833333333333301</v>
      </c>
      <c r="EG360" s="143">
        <v>0.25</v>
      </c>
      <c r="EH360" s="143">
        <v>0.29166666666666702</v>
      </c>
      <c r="EI360" s="143">
        <v>0.33333333333333298</v>
      </c>
      <c r="EJ360" s="143">
        <v>0.375</v>
      </c>
      <c r="EK360" s="143">
        <v>0.41666666666666702</v>
      </c>
      <c r="EL360" s="143">
        <v>0.45833333333333298</v>
      </c>
      <c r="EM360" s="143">
        <v>0.5</v>
      </c>
      <c r="EN360" s="143">
        <v>0.54166666666666696</v>
      </c>
      <c r="EO360" s="143">
        <v>0.58333333333333304</v>
      </c>
      <c r="EP360" s="143">
        <v>0.625</v>
      </c>
      <c r="EQ360" s="143">
        <v>0.66666666666666696</v>
      </c>
      <c r="ER360" s="143">
        <v>0.70833333333333304</v>
      </c>
      <c r="ES360" s="143">
        <v>0.75</v>
      </c>
      <c r="ET360" s="143">
        <v>0.79166666666666696</v>
      </c>
      <c r="EU360" s="143">
        <v>0.83333333333333304</v>
      </c>
      <c r="EV360" s="143">
        <v>0.875</v>
      </c>
      <c r="EW360" s="143">
        <v>0.91666666666666696</v>
      </c>
      <c r="EX360" s="143">
        <v>0.95833333333333304</v>
      </c>
    </row>
    <row r="361" spans="2:154" ht="14.25" customHeight="1" x14ac:dyDescent="0.25">
      <c r="C361" s="133">
        <v>2021</v>
      </c>
      <c r="D361" s="134" t="s">
        <v>163</v>
      </c>
      <c r="E361" s="168">
        <f xml:space="preserve"> BD361 + DB361</f>
        <v>911.08679560125051</v>
      </c>
      <c r="F361" s="156">
        <f t="shared" ref="F361:AB361" si="994" xml:space="preserve"> BE361 + DC361</f>
        <v>748.26535718484081</v>
      </c>
      <c r="G361" s="156">
        <f t="shared" si="994"/>
        <v>669.18065852543737</v>
      </c>
      <c r="H361" s="156">
        <f t="shared" si="994"/>
        <v>585.44391876843144</v>
      </c>
      <c r="I361" s="156">
        <f t="shared" si="994"/>
        <v>560.43919786877348</v>
      </c>
      <c r="J361" s="156">
        <f t="shared" si="994"/>
        <v>585.44391876843144</v>
      </c>
      <c r="K361" s="156">
        <f t="shared" si="994"/>
        <v>657.35672073568207</v>
      </c>
      <c r="L361" s="156">
        <f t="shared" si="994"/>
        <v>728.10577452616917</v>
      </c>
      <c r="M361" s="156">
        <f t="shared" si="994"/>
        <v>705.50070389182042</v>
      </c>
      <c r="N361" s="156">
        <f t="shared" si="994"/>
        <v>788.37208314488771</v>
      </c>
      <c r="O361" s="156">
        <f t="shared" si="994"/>
        <v>889.63048483022374</v>
      </c>
      <c r="P361" s="156">
        <f t="shared" si="994"/>
        <v>1056.5333977281882</v>
      </c>
      <c r="Q361" s="156">
        <f t="shared" si="994"/>
        <v>1005.1347000637668</v>
      </c>
      <c r="R361" s="156">
        <f t="shared" si="994"/>
        <v>1111.9761086885958</v>
      </c>
      <c r="S361" s="156">
        <f t="shared" si="994"/>
        <v>1112.0263037154778</v>
      </c>
      <c r="T361" s="156">
        <f t="shared" si="994"/>
        <v>1192.4279929584197</v>
      </c>
      <c r="U361" s="156">
        <f t="shared" si="994"/>
        <v>1430.5838765972117</v>
      </c>
      <c r="V361" s="156">
        <f t="shared" si="994"/>
        <v>1428.0536123909203</v>
      </c>
      <c r="W361" s="156">
        <f t="shared" si="994"/>
        <v>1602.3814037337806</v>
      </c>
      <c r="X361" s="156">
        <f t="shared" si="994"/>
        <v>1692.6297000000002</v>
      </c>
      <c r="Y361" s="156">
        <f t="shared" si="994"/>
        <v>1602.4964037337807</v>
      </c>
      <c r="Z361" s="156">
        <f t="shared" si="994"/>
        <v>1515.8521382907602</v>
      </c>
      <c r="AA361" s="156">
        <f t="shared" si="994"/>
        <v>1301.8582478006194</v>
      </c>
      <c r="AB361" s="156">
        <f t="shared" si="994"/>
        <v>1048.1281729350626</v>
      </c>
      <c r="AC361" s="182">
        <f xml:space="preserve"> SUM(E361:AB361) *  31</f>
        <v>772796.13784695859</v>
      </c>
      <c r="AE361" s="183">
        <f xml:space="preserve"> 'Generation Calculation'!DC34</f>
        <v>96.639747443586998</v>
      </c>
      <c r="AF361" s="184">
        <f xml:space="preserve"> 'Generation Calculation'!DD34</f>
        <v>82.481361494333981</v>
      </c>
      <c r="AG361" s="184">
        <f xml:space="preserve"> 'Generation Calculation'!DE34</f>
        <v>75.60443117612499</v>
      </c>
      <c r="AH361" s="184">
        <f xml:space="preserve"> 'Generation Calculation'!DF34</f>
        <v>68.322975545080993</v>
      </c>
      <c r="AI361" s="184">
        <f xml:space="preserve"> 'Generation Calculation'!DG34</f>
        <v>66.148651988588995</v>
      </c>
      <c r="AJ361" s="184">
        <f xml:space="preserve"> 'Generation Calculation'!DH34</f>
        <v>68.322975545080993</v>
      </c>
      <c r="AK361" s="184">
        <f xml:space="preserve"> 'Generation Calculation'!DI34</f>
        <v>74.576262672668008</v>
      </c>
      <c r="AL361" s="184">
        <f xml:space="preserve"> 'Generation Calculation'!DJ34</f>
        <v>80.728354306623402</v>
      </c>
      <c r="AM361" s="184">
        <f xml:space="preserve"> 'Generation Calculation'!DK34</f>
        <v>78.762695990593073</v>
      </c>
      <c r="AN361" s="184">
        <f xml:space="preserve"> 'Generation Calculation'!DL34</f>
        <v>85.968902882164144</v>
      </c>
      <c r="AO361" s="184">
        <f xml:space="preserve"> 'Generation Calculation'!DM34</f>
        <v>94.773981289584668</v>
      </c>
      <c r="AP361" s="184">
        <f xml:space="preserve"> 'Generation Calculation'!DN34</f>
        <v>109.28727806332071</v>
      </c>
      <c r="AQ361" s="184">
        <f xml:space="preserve"> 'Generation Calculation'!DO34</f>
        <v>104.81782609250146</v>
      </c>
      <c r="AR361" s="184">
        <f xml:space="preserve"> 'Generation Calculation'!DP34</f>
        <v>114.10838336422572</v>
      </c>
      <c r="AS361" s="184">
        <f xml:space="preserve"> 'Generation Calculation'!DQ34</f>
        <v>114.11274814917198</v>
      </c>
      <c r="AT361" s="184">
        <f xml:space="preserve"> 'Generation Calculation'!DR34</f>
        <v>121.10419938768868</v>
      </c>
      <c r="AU361" s="184">
        <f xml:space="preserve"> 'Generation Calculation'!DS34</f>
        <v>141.81340666062709</v>
      </c>
      <c r="AV361" s="184">
        <f xml:space="preserve"> 'Generation Calculation'!DT34</f>
        <v>141.59338368616699</v>
      </c>
      <c r="AW361" s="184">
        <f xml:space="preserve"> 'Generation Calculation'!DU34</f>
        <v>156.75232206380701</v>
      </c>
      <c r="AX361" s="184">
        <f xml:space="preserve"> 'Generation Calculation'!DV34</f>
        <v>164.6</v>
      </c>
      <c r="AY361" s="184">
        <f xml:space="preserve"> 'Generation Calculation'!DW34</f>
        <v>156.76232206380701</v>
      </c>
      <c r="AZ361" s="184">
        <f xml:space="preserve"> 'Generation Calculation'!DX34</f>
        <v>149.22803811224</v>
      </c>
      <c r="BA361" s="184">
        <f xml:space="preserve"> 'Generation Calculation'!DY34</f>
        <v>130.619873721793</v>
      </c>
      <c r="BB361" s="184">
        <f xml:space="preserve"> 'Generation Calculation'!DZ34</f>
        <v>108.556388950875</v>
      </c>
      <c r="BC361" s="196"/>
      <c r="BD361" s="198">
        <f xml:space="preserve"> IF(CC361&gt;0,$C$351 * CC361^2 + $C$352 * CC361 + $C$353, 0)</f>
        <v>489.72970000000004</v>
      </c>
      <c r="BE361" s="199">
        <f t="shared" ref="BE361:CA372" si="995" xml:space="preserve"> IF(CD361&gt;0,$C$351 * CD361^2 + $C$352 * CD361 + $C$353, 0)</f>
        <v>489.72970000000004</v>
      </c>
      <c r="BF361" s="199">
        <f t="shared" si="995"/>
        <v>489.72970000000004</v>
      </c>
      <c r="BG361" s="199">
        <f t="shared" si="995"/>
        <v>489.72970000000004</v>
      </c>
      <c r="BH361" s="199">
        <f t="shared" si="995"/>
        <v>489.72970000000004</v>
      </c>
      <c r="BI361" s="199">
        <f t="shared" si="995"/>
        <v>489.72970000000004</v>
      </c>
      <c r="BJ361" s="199">
        <f t="shared" si="995"/>
        <v>489.72970000000004</v>
      </c>
      <c r="BK361" s="199">
        <f t="shared" si="995"/>
        <v>489.72970000000004</v>
      </c>
      <c r="BL361" s="199">
        <f t="shared" si="995"/>
        <v>489.72970000000004</v>
      </c>
      <c r="BM361" s="199">
        <f t="shared" si="995"/>
        <v>489.72970000000004</v>
      </c>
      <c r="BN361" s="199">
        <f t="shared" si="995"/>
        <v>489.72970000000004</v>
      </c>
      <c r="BO361" s="199">
        <f t="shared" si="995"/>
        <v>489.72970000000004</v>
      </c>
      <c r="BP361" s="199">
        <f t="shared" si="995"/>
        <v>489.72970000000004</v>
      </c>
      <c r="BQ361" s="199">
        <f t="shared" si="995"/>
        <v>489.72970000000004</v>
      </c>
      <c r="BR361" s="199">
        <f t="shared" si="995"/>
        <v>489.72970000000004</v>
      </c>
      <c r="BS361" s="199">
        <f t="shared" si="995"/>
        <v>489.72970000000004</v>
      </c>
      <c r="BT361" s="199">
        <f t="shared" si="995"/>
        <v>489.72970000000004</v>
      </c>
      <c r="BU361" s="199">
        <f t="shared" si="995"/>
        <v>489.72970000000004</v>
      </c>
      <c r="BV361" s="199">
        <f t="shared" si="995"/>
        <v>489.72970000000004</v>
      </c>
      <c r="BW361" s="199">
        <f t="shared" si="995"/>
        <v>489.72970000000004</v>
      </c>
      <c r="BX361" s="199">
        <f t="shared" si="995"/>
        <v>489.72970000000004</v>
      </c>
      <c r="BY361" s="199">
        <f t="shared" si="995"/>
        <v>489.72970000000004</v>
      </c>
      <c r="BZ361" s="199">
        <f t="shared" si="995"/>
        <v>489.72970000000004</v>
      </c>
      <c r="CA361" s="199">
        <f t="shared" si="995"/>
        <v>489.72970000000004</v>
      </c>
      <c r="CB361" s="196">
        <f>SUM(BD361:CA361)</f>
        <v>11753.512799999999</v>
      </c>
      <c r="CC361" s="183">
        <f xml:space="preserve"> IF(AE361&gt;$C$357,IF(AE361 &lt; $C$355, AE361, $C$355),0)</f>
        <v>60</v>
      </c>
      <c r="CD361" s="184">
        <f t="shared" ref="CD361:CZ361" si="996" xml:space="preserve"> IF(AF361&gt;$C$357,IF(AF361 &lt; $C$355, AF361, $C$355),0)</f>
        <v>60</v>
      </c>
      <c r="CE361" s="184">
        <f t="shared" si="996"/>
        <v>60</v>
      </c>
      <c r="CF361" s="184">
        <f t="shared" si="996"/>
        <v>60</v>
      </c>
      <c r="CG361" s="184">
        <f t="shared" si="996"/>
        <v>60</v>
      </c>
      <c r="CH361" s="184">
        <f t="shared" si="996"/>
        <v>60</v>
      </c>
      <c r="CI361" s="184">
        <f t="shared" si="996"/>
        <v>60</v>
      </c>
      <c r="CJ361" s="184">
        <f t="shared" si="996"/>
        <v>60</v>
      </c>
      <c r="CK361" s="184">
        <f t="shared" si="996"/>
        <v>60</v>
      </c>
      <c r="CL361" s="184">
        <f t="shared" si="996"/>
        <v>60</v>
      </c>
      <c r="CM361" s="184">
        <f t="shared" si="996"/>
        <v>60</v>
      </c>
      <c r="CN361" s="184">
        <f t="shared" si="996"/>
        <v>60</v>
      </c>
      <c r="CO361" s="184">
        <f t="shared" si="996"/>
        <v>60</v>
      </c>
      <c r="CP361" s="184">
        <f t="shared" si="996"/>
        <v>60</v>
      </c>
      <c r="CQ361" s="184">
        <f t="shared" si="996"/>
        <v>60</v>
      </c>
      <c r="CR361" s="184">
        <f t="shared" si="996"/>
        <v>60</v>
      </c>
      <c r="CS361" s="184">
        <f t="shared" si="996"/>
        <v>60</v>
      </c>
      <c r="CT361" s="184">
        <f t="shared" si="996"/>
        <v>60</v>
      </c>
      <c r="CU361" s="184">
        <f t="shared" si="996"/>
        <v>60</v>
      </c>
      <c r="CV361" s="184">
        <f t="shared" si="996"/>
        <v>60</v>
      </c>
      <c r="CW361" s="184">
        <f t="shared" si="996"/>
        <v>60</v>
      </c>
      <c r="CX361" s="184">
        <f t="shared" si="996"/>
        <v>60</v>
      </c>
      <c r="CY361" s="184">
        <f t="shared" si="996"/>
        <v>60</v>
      </c>
      <c r="CZ361" s="184">
        <f t="shared" si="996"/>
        <v>60</v>
      </c>
      <c r="DB361" s="168">
        <f xml:space="preserve"> $C$356 * EA361 / 1000</f>
        <v>421.35709560125048</v>
      </c>
      <c r="DC361" s="156">
        <f t="shared" ref="DC361:DY361" si="997" xml:space="preserve"> $C$356 * EB361 / 1000</f>
        <v>258.53565718484077</v>
      </c>
      <c r="DD361" s="156">
        <f t="shared" si="997"/>
        <v>179.45095852543739</v>
      </c>
      <c r="DE361" s="156">
        <f t="shared" si="997"/>
        <v>95.714218768431422</v>
      </c>
      <c r="DF361" s="156">
        <f xml:space="preserve"> $C$356 * EE361 / 1000</f>
        <v>70.70949786877344</v>
      </c>
      <c r="DG361" s="156">
        <f t="shared" si="997"/>
        <v>95.714218768431422</v>
      </c>
      <c r="DH361" s="156">
        <f t="shared" si="997"/>
        <v>167.62702073568209</v>
      </c>
      <c r="DI361" s="156">
        <f t="shared" si="997"/>
        <v>238.37607452616913</v>
      </c>
      <c r="DJ361" s="156">
        <f t="shared" si="997"/>
        <v>215.77100389182036</v>
      </c>
      <c r="DK361" s="156">
        <f t="shared" si="997"/>
        <v>298.64238314488767</v>
      </c>
      <c r="DL361" s="156">
        <f t="shared" si="997"/>
        <v>399.9007848302237</v>
      </c>
      <c r="DM361" s="156">
        <f t="shared" si="997"/>
        <v>566.80369772818824</v>
      </c>
      <c r="DN361" s="156">
        <f t="shared" si="997"/>
        <v>515.40500006376681</v>
      </c>
      <c r="DO361" s="156">
        <f t="shared" si="997"/>
        <v>622.24640868859581</v>
      </c>
      <c r="DP361" s="156">
        <f t="shared" si="997"/>
        <v>622.29660371547777</v>
      </c>
      <c r="DQ361" s="156">
        <f t="shared" si="997"/>
        <v>702.69829295841976</v>
      </c>
      <c r="DR361" s="156">
        <f t="shared" si="997"/>
        <v>940.85417659721168</v>
      </c>
      <c r="DS361" s="156">
        <f t="shared" si="997"/>
        <v>938.32391239092033</v>
      </c>
      <c r="DT361" s="156">
        <f t="shared" si="997"/>
        <v>1112.6517037337806</v>
      </c>
      <c r="DU361" s="156">
        <f t="shared" si="997"/>
        <v>1202.9000000000001</v>
      </c>
      <c r="DV361" s="156">
        <f t="shared" si="997"/>
        <v>1112.7667037337806</v>
      </c>
      <c r="DW361" s="156">
        <f t="shared" si="997"/>
        <v>1026.1224382907601</v>
      </c>
      <c r="DX361" s="156">
        <f t="shared" si="997"/>
        <v>812.12854780061946</v>
      </c>
      <c r="DY361" s="156">
        <f t="shared" si="997"/>
        <v>558.39847293506261</v>
      </c>
      <c r="DZ361" s="192">
        <f>SUM(DB361:DY361)</f>
        <v>13175.39487248253</v>
      </c>
      <c r="EA361" s="198">
        <f t="shared" ref="EA361:EA424" si="998" xml:space="preserve"> AE361 - CC361</f>
        <v>36.639747443586998</v>
      </c>
      <c r="EB361" s="199">
        <f t="shared" ref="EB361:EB424" si="999" xml:space="preserve"> AF361 - CD361</f>
        <v>22.481361494333981</v>
      </c>
      <c r="EC361" s="199">
        <f t="shared" ref="EC361:EC424" si="1000" xml:space="preserve"> AG361 - CE361</f>
        <v>15.60443117612499</v>
      </c>
      <c r="ED361" s="199">
        <f t="shared" ref="ED361:ED424" si="1001" xml:space="preserve"> AH361 - CF361</f>
        <v>8.3229755450809932</v>
      </c>
      <c r="EE361" s="199">
        <f t="shared" ref="EE361:EE424" si="1002" xml:space="preserve"> AI361 - CG361</f>
        <v>6.1486519885889948</v>
      </c>
      <c r="EF361" s="199">
        <f t="shared" ref="EF361:EF424" si="1003" xml:space="preserve"> AJ361 - CH361</f>
        <v>8.3229755450809932</v>
      </c>
      <c r="EG361" s="199">
        <f t="shared" ref="EG361:EG424" si="1004" xml:space="preserve"> AK361 - CI361</f>
        <v>14.576262672668008</v>
      </c>
      <c r="EH361" s="199">
        <f t="shared" ref="EH361:EH424" si="1005" xml:space="preserve"> AL361 - CJ361</f>
        <v>20.728354306623402</v>
      </c>
      <c r="EI361" s="199">
        <f t="shared" ref="EI361:EI424" si="1006" xml:space="preserve"> AM361 - CK361</f>
        <v>18.762695990593073</v>
      </c>
      <c r="EJ361" s="199">
        <f t="shared" ref="EJ361:EJ424" si="1007" xml:space="preserve"> AN361 - CL361</f>
        <v>25.968902882164144</v>
      </c>
      <c r="EK361" s="199">
        <f t="shared" ref="EK361:EK424" si="1008" xml:space="preserve"> AO361 - CM361</f>
        <v>34.773981289584668</v>
      </c>
      <c r="EL361" s="199">
        <f t="shared" ref="EL361:EL424" si="1009" xml:space="preserve"> AP361 - CN361</f>
        <v>49.287278063320713</v>
      </c>
      <c r="EM361" s="199">
        <f t="shared" ref="EM361:EM424" si="1010" xml:space="preserve"> AQ361 - CO361</f>
        <v>44.817826092501463</v>
      </c>
      <c r="EN361" s="199">
        <f t="shared" ref="EN361:EN424" si="1011" xml:space="preserve"> AR361 - CP361</f>
        <v>54.108383364225716</v>
      </c>
      <c r="EO361" s="199">
        <f t="shared" ref="EO361:EO424" si="1012" xml:space="preserve"> AS361 - CQ361</f>
        <v>54.112748149171978</v>
      </c>
      <c r="EP361" s="199">
        <f t="shared" ref="EP361:EP424" si="1013" xml:space="preserve"> AT361 - CR361</f>
        <v>61.104199387688681</v>
      </c>
      <c r="EQ361" s="199">
        <f t="shared" ref="EQ361:EQ424" si="1014" xml:space="preserve"> AU361 - CS361</f>
        <v>81.813406660627095</v>
      </c>
      <c r="ER361" s="199">
        <f t="shared" ref="ER361:ER424" si="1015" xml:space="preserve"> AV361 - CT361</f>
        <v>81.593383686166987</v>
      </c>
      <c r="ES361" s="199">
        <f t="shared" ref="ES361:ES424" si="1016" xml:space="preserve"> AW361 - CU361</f>
        <v>96.752322063807014</v>
      </c>
      <c r="ET361" s="199">
        <f t="shared" ref="ET361:ET424" si="1017" xml:space="preserve"> AX361 - CV361</f>
        <v>104.6</v>
      </c>
      <c r="EU361" s="199">
        <f t="shared" ref="EU361:EU424" si="1018" xml:space="preserve"> AY361 - CW361</f>
        <v>96.762322063807005</v>
      </c>
      <c r="EV361" s="199">
        <f t="shared" ref="EV361:EV424" si="1019" xml:space="preserve"> AZ361 - CX361</f>
        <v>89.22803811224</v>
      </c>
      <c r="EW361" s="199">
        <f t="shared" ref="EW361:EW424" si="1020" xml:space="preserve"> BA361 - CY361</f>
        <v>70.619873721792999</v>
      </c>
      <c r="EX361" s="199">
        <f t="shared" ref="EX361:EX424" si="1021" xml:space="preserve"> BB361 - CZ361</f>
        <v>48.556388950875004</v>
      </c>
    </row>
    <row r="362" spans="2:154" ht="14.25" customHeight="1" x14ac:dyDescent="0.25">
      <c r="C362" s="132">
        <v>2021</v>
      </c>
      <c r="D362" s="14" t="s">
        <v>164</v>
      </c>
      <c r="E362" s="168">
        <f t="shared" ref="E362:E425" si="1022" xml:space="preserve"> BD362 + DB362</f>
        <v>929.66360716436839</v>
      </c>
      <c r="F362" s="156">
        <f t="shared" ref="F362:F425" si="1023" xml:space="preserve"> BE362 + DC362</f>
        <v>790.84271297657938</v>
      </c>
      <c r="G362" s="156">
        <f t="shared" ref="G362:G425" si="1024" xml:space="preserve"> BF362 + DD362</f>
        <v>717.76965586554934</v>
      </c>
      <c r="H362" s="156">
        <f t="shared" ref="H362:H425" si="1025" xml:space="preserve"> BG362 + DE362</f>
        <v>664.5869238145624</v>
      </c>
      <c r="I362" s="156">
        <f t="shared" ref="I362:I425" si="1026" xml:space="preserve"> BH362 + DF362</f>
        <v>656.57133024593952</v>
      </c>
      <c r="J362" s="156">
        <f t="shared" ref="J362:J425" si="1027" xml:space="preserve"> BI362 + DG362</f>
        <v>672.84485884221044</v>
      </c>
      <c r="K362" s="156">
        <f t="shared" ref="K362:K425" si="1028" xml:space="preserve"> BJ362 + DH362</f>
        <v>757.95663974637421</v>
      </c>
      <c r="L362" s="156">
        <f t="shared" ref="L362:L425" si="1029" xml:space="preserve"> BK362 + DI362</f>
        <v>749.05236217012771</v>
      </c>
      <c r="M362" s="156">
        <f t="shared" ref="M362:M425" si="1030" xml:space="preserve"> BL362 + DJ362</f>
        <v>681.22496868008579</v>
      </c>
      <c r="N362" s="156">
        <f t="shared" ref="N362:N425" si="1031" xml:space="preserve"> BM362 + DK362</f>
        <v>762.04451887826485</v>
      </c>
      <c r="O362" s="156">
        <f t="shared" ref="O362:O425" si="1032" xml:space="preserve"> BN362 + DL362</f>
        <v>797.63376852290094</v>
      </c>
      <c r="P362" s="156">
        <f t="shared" ref="P362:P425" si="1033" xml:space="preserve"> BO362 + DM362</f>
        <v>819.56059497822844</v>
      </c>
      <c r="Q362" s="156">
        <f t="shared" ref="Q362:Q425" si="1034" xml:space="preserve"> BP362 + DN362</f>
        <v>817.5200587344608</v>
      </c>
      <c r="R362" s="156">
        <f t="shared" ref="R362:R425" si="1035" xml:space="preserve"> BQ362 + DO362</f>
        <v>898.88517088978915</v>
      </c>
      <c r="S362" s="156">
        <f t="shared" ref="S362:S425" si="1036" xml:space="preserve"> BR362 + DP362</f>
        <v>993.72975834376462</v>
      </c>
      <c r="T362" s="156">
        <f t="shared" ref="T362:T425" si="1037" xml:space="preserve"> BS362 + DQ362</f>
        <v>1102.4939684960816</v>
      </c>
      <c r="U362" s="156">
        <f t="shared" ref="U362:U425" si="1038" xml:space="preserve"> BT362 + DR362</f>
        <v>1297.5311498958783</v>
      </c>
      <c r="V362" s="156">
        <f t="shared" ref="V362:V425" si="1039" xml:space="preserve"> BU362 + DS362</f>
        <v>1461.4368973568805</v>
      </c>
      <c r="W362" s="156">
        <f t="shared" ref="W362:W425" si="1040" xml:space="preserve"> BV362 + DT362</f>
        <v>1477.9604169627864</v>
      </c>
      <c r="X362" s="156">
        <f t="shared" ref="X362:X425" si="1041" xml:space="preserve"> BW362 + DU362</f>
        <v>1658.1297000000002</v>
      </c>
      <c r="Y362" s="156">
        <f t="shared" ref="Y362:Y425" si="1042" xml:space="preserve"> BX362 + DV362</f>
        <v>1658.1297000000002</v>
      </c>
      <c r="Z362" s="156">
        <f t="shared" ref="Z362:Z425" si="1043" xml:space="preserve"> BY362 + DW362</f>
        <v>1544.137587159182</v>
      </c>
      <c r="AA362" s="156">
        <f t="shared" ref="AA362:AA425" si="1044" xml:space="preserve"> BZ362 + DX362</f>
        <v>1354.219295963245</v>
      </c>
      <c r="AB362" s="156">
        <f t="shared" ref="AB362:AB425" si="1045" xml:space="preserve"> CA362 + DY362</f>
        <v>1114.5477039851523</v>
      </c>
      <c r="AC362" s="182">
        <f xml:space="preserve"> SUM(E362:AB362) * 28.25</f>
        <v>688691.87212824577</v>
      </c>
      <c r="AE362" s="183">
        <f xml:space="preserve"> 'Generation Calculation'!DC35</f>
        <v>98.255122362118982</v>
      </c>
      <c r="AF362" s="184">
        <f xml:space="preserve"> 'Generation Calculation'!DD35</f>
        <v>86.183740258832984</v>
      </c>
      <c r="AG362" s="184">
        <f xml:space="preserve"> 'Generation Calculation'!DE35</f>
        <v>79.829561379612983</v>
      </c>
      <c r="AH362" s="184">
        <f xml:space="preserve"> 'Generation Calculation'!DF35</f>
        <v>75.204975983874988</v>
      </c>
      <c r="AI362" s="184">
        <f xml:space="preserve"> 'Generation Calculation'!DG35</f>
        <v>74.507967847472997</v>
      </c>
      <c r="AJ362" s="184">
        <f xml:space="preserve"> 'Generation Calculation'!DH35</f>
        <v>75.923057290626986</v>
      </c>
      <c r="AK362" s="184">
        <f xml:space="preserve"> 'Generation Calculation'!DI35</f>
        <v>83.324081717076012</v>
      </c>
      <c r="AL362" s="184">
        <f xml:space="preserve"> 'Generation Calculation'!DJ35</f>
        <v>82.549796710445889</v>
      </c>
      <c r="AM362" s="184">
        <f xml:space="preserve"> 'Generation Calculation'!DK35</f>
        <v>76.651762493920501</v>
      </c>
      <c r="AN362" s="184">
        <f xml:space="preserve"> 'Generation Calculation'!DL35</f>
        <v>83.679549467675201</v>
      </c>
      <c r="AO362" s="184">
        <f xml:space="preserve"> 'Generation Calculation'!DM35</f>
        <v>86.774266828078339</v>
      </c>
      <c r="AP362" s="184">
        <f xml:space="preserve"> 'Generation Calculation'!DN35</f>
        <v>88.680947389411159</v>
      </c>
      <c r="AQ362" s="184">
        <f xml:space="preserve"> 'Generation Calculation'!DO35</f>
        <v>88.503509455170501</v>
      </c>
      <c r="AR362" s="184">
        <f xml:space="preserve"> 'Generation Calculation'!DP35</f>
        <v>95.578736599112091</v>
      </c>
      <c r="AS362" s="184">
        <f xml:space="preserve"> 'Generation Calculation'!DQ35</f>
        <v>103.82609202989258</v>
      </c>
      <c r="AT362" s="184">
        <f xml:space="preserve"> 'Generation Calculation'!DR35</f>
        <v>113.28384943444186</v>
      </c>
      <c r="AU362" s="184">
        <f xml:space="preserve"> 'Generation Calculation'!DS35</f>
        <v>130.24360433877203</v>
      </c>
      <c r="AV362" s="184">
        <f xml:space="preserve"> 'Generation Calculation'!DT35</f>
        <v>144.49627803103309</v>
      </c>
      <c r="AW362" s="184">
        <f xml:space="preserve"> 'Generation Calculation'!DU35</f>
        <v>145.93310582285099</v>
      </c>
      <c r="AX362" s="184">
        <f xml:space="preserve"> 'Generation Calculation'!DV35</f>
        <v>161.6</v>
      </c>
      <c r="AY362" s="184">
        <f xml:space="preserve"> 'Generation Calculation'!DW35</f>
        <v>161.6</v>
      </c>
      <c r="AZ362" s="184">
        <f xml:space="preserve"> 'Generation Calculation'!DX35</f>
        <v>151.687642361668</v>
      </c>
      <c r="BA362" s="184">
        <f xml:space="preserve"> 'Generation Calculation'!DY35</f>
        <v>135.17300834463001</v>
      </c>
      <c r="BB362" s="184">
        <f xml:space="preserve"> 'Generation Calculation'!DZ35</f>
        <v>114.33200034653498</v>
      </c>
      <c r="BC362" s="196"/>
      <c r="BD362" s="183">
        <f t="shared" ref="BD362:BD425" si="1046" xml:space="preserve"> IF(CC362&gt;0,$C$351 * CC362^2 + $C$352 * CC362 + $C$353, 0)</f>
        <v>489.72970000000004</v>
      </c>
      <c r="BE362" s="292">
        <f t="shared" si="995"/>
        <v>489.72970000000004</v>
      </c>
      <c r="BF362" s="292">
        <f t="shared" si="995"/>
        <v>489.72970000000004</v>
      </c>
      <c r="BG362" s="292">
        <f t="shared" si="995"/>
        <v>489.72970000000004</v>
      </c>
      <c r="BH362" s="292">
        <f t="shared" si="995"/>
        <v>489.72970000000004</v>
      </c>
      <c r="BI362" s="292">
        <f t="shared" si="995"/>
        <v>489.72970000000004</v>
      </c>
      <c r="BJ362" s="292">
        <f t="shared" si="995"/>
        <v>489.72970000000004</v>
      </c>
      <c r="BK362" s="292">
        <f t="shared" si="995"/>
        <v>489.72970000000004</v>
      </c>
      <c r="BL362" s="292">
        <f t="shared" si="995"/>
        <v>489.72970000000004</v>
      </c>
      <c r="BM362" s="292">
        <f t="shared" si="995"/>
        <v>489.72970000000004</v>
      </c>
      <c r="BN362" s="292">
        <f t="shared" si="995"/>
        <v>489.72970000000004</v>
      </c>
      <c r="BO362" s="292">
        <f t="shared" si="995"/>
        <v>489.72970000000004</v>
      </c>
      <c r="BP362" s="292">
        <f t="shared" si="995"/>
        <v>489.72970000000004</v>
      </c>
      <c r="BQ362" s="292">
        <f t="shared" si="995"/>
        <v>489.72970000000004</v>
      </c>
      <c r="BR362" s="292">
        <f t="shared" si="995"/>
        <v>489.72970000000004</v>
      </c>
      <c r="BS362" s="292">
        <f t="shared" si="995"/>
        <v>489.72970000000004</v>
      </c>
      <c r="BT362" s="292">
        <f t="shared" si="995"/>
        <v>489.72970000000004</v>
      </c>
      <c r="BU362" s="292">
        <f t="shared" si="995"/>
        <v>489.72970000000004</v>
      </c>
      <c r="BV362" s="292">
        <f t="shared" si="995"/>
        <v>489.72970000000004</v>
      </c>
      <c r="BW362" s="292">
        <f t="shared" si="995"/>
        <v>489.72970000000004</v>
      </c>
      <c r="BX362" s="292">
        <f t="shared" si="995"/>
        <v>489.72970000000004</v>
      </c>
      <c r="BY362" s="292">
        <f t="shared" si="995"/>
        <v>489.72970000000004</v>
      </c>
      <c r="BZ362" s="292">
        <f t="shared" si="995"/>
        <v>489.72970000000004</v>
      </c>
      <c r="CA362" s="292">
        <f t="shared" si="995"/>
        <v>489.72970000000004</v>
      </c>
      <c r="CB362" s="196">
        <f t="shared" ref="CB362:CB425" si="1047">SUM(BD362:CA362)</f>
        <v>11753.512799999999</v>
      </c>
      <c r="CC362" s="183">
        <f xml:space="preserve"> IF(AE362&gt;$C$357,IF(AE362 &lt; $C$355, AE362, $C$355),0)</f>
        <v>60</v>
      </c>
      <c r="CD362" s="184">
        <f t="shared" ref="CD362" si="1048" xml:space="preserve"> IF(AF362&gt;$C$357,IF(AF362 &lt; $C$355, AF362, $C$355),0)</f>
        <v>60</v>
      </c>
      <c r="CE362" s="184">
        <f t="shared" ref="CE362" si="1049" xml:space="preserve"> IF(AG362&gt;$C$357,IF(AG362 &lt; $C$355, AG362, $C$355),0)</f>
        <v>60</v>
      </c>
      <c r="CF362" s="184">
        <f t="shared" ref="CF362" si="1050" xml:space="preserve"> IF(AH362&gt;$C$357,IF(AH362 &lt; $C$355, AH362, $C$355),0)</f>
        <v>60</v>
      </c>
      <c r="CG362" s="184">
        <f t="shared" ref="CG362" si="1051" xml:space="preserve"> IF(AI362&gt;$C$357,IF(AI362 &lt; $C$355, AI362, $C$355),0)</f>
        <v>60</v>
      </c>
      <c r="CH362" s="184">
        <f t="shared" ref="CH362" si="1052" xml:space="preserve"> IF(AJ362&gt;$C$357,IF(AJ362 &lt; $C$355, AJ362, $C$355),0)</f>
        <v>60</v>
      </c>
      <c r="CI362" s="184">
        <f t="shared" ref="CI362" si="1053" xml:space="preserve"> IF(AK362&gt;$C$357,IF(AK362 &lt; $C$355, AK362, $C$355),0)</f>
        <v>60</v>
      </c>
      <c r="CJ362" s="184">
        <f t="shared" ref="CJ362" si="1054" xml:space="preserve"> IF(AL362&gt;$C$357,IF(AL362 &lt; $C$355, AL362, $C$355),0)</f>
        <v>60</v>
      </c>
      <c r="CK362" s="184">
        <f t="shared" ref="CK362" si="1055" xml:space="preserve"> IF(AM362&gt;$C$357,IF(AM362 &lt; $C$355, AM362, $C$355),0)</f>
        <v>60</v>
      </c>
      <c r="CL362" s="184">
        <f t="shared" ref="CL362" si="1056" xml:space="preserve"> IF(AN362&gt;$C$357,IF(AN362 &lt; $C$355, AN362, $C$355),0)</f>
        <v>60</v>
      </c>
      <c r="CM362" s="184">
        <f t="shared" ref="CM362" si="1057" xml:space="preserve"> IF(AO362&gt;$C$357,IF(AO362 &lt; $C$355, AO362, $C$355),0)</f>
        <v>60</v>
      </c>
      <c r="CN362" s="184">
        <f t="shared" ref="CN362" si="1058" xml:space="preserve"> IF(AP362&gt;$C$357,IF(AP362 &lt; $C$355, AP362, $C$355),0)</f>
        <v>60</v>
      </c>
      <c r="CO362" s="184">
        <f t="shared" ref="CO362" si="1059" xml:space="preserve"> IF(AQ362&gt;$C$357,IF(AQ362 &lt; $C$355, AQ362, $C$355),0)</f>
        <v>60</v>
      </c>
      <c r="CP362" s="184">
        <f t="shared" ref="CP362" si="1060" xml:space="preserve"> IF(AR362&gt;$C$357,IF(AR362 &lt; $C$355, AR362, $C$355),0)</f>
        <v>60</v>
      </c>
      <c r="CQ362" s="184">
        <f t="shared" ref="CQ362" si="1061" xml:space="preserve"> IF(AS362&gt;$C$357,IF(AS362 &lt; $C$355, AS362, $C$355),0)</f>
        <v>60</v>
      </c>
      <c r="CR362" s="184">
        <f t="shared" ref="CR362" si="1062" xml:space="preserve"> IF(AT362&gt;$C$357,IF(AT362 &lt; $C$355, AT362, $C$355),0)</f>
        <v>60</v>
      </c>
      <c r="CS362" s="184">
        <f t="shared" ref="CS362" si="1063" xml:space="preserve"> IF(AU362&gt;$C$357,IF(AU362 &lt; $C$355, AU362, $C$355),0)</f>
        <v>60</v>
      </c>
      <c r="CT362" s="184">
        <f t="shared" ref="CT362" si="1064" xml:space="preserve"> IF(AV362&gt;$C$357,IF(AV362 &lt; $C$355, AV362, $C$355),0)</f>
        <v>60</v>
      </c>
      <c r="CU362" s="184">
        <f t="shared" ref="CU362" si="1065" xml:space="preserve"> IF(AW362&gt;$C$357,IF(AW362 &lt; $C$355, AW362, $C$355),0)</f>
        <v>60</v>
      </c>
      <c r="CV362" s="184">
        <f t="shared" ref="CV362" si="1066" xml:space="preserve"> IF(AX362&gt;$C$357,IF(AX362 &lt; $C$355, AX362, $C$355),0)</f>
        <v>60</v>
      </c>
      <c r="CW362" s="184">
        <f t="shared" ref="CW362" si="1067" xml:space="preserve"> IF(AY362&gt;$C$357,IF(AY362 &lt; $C$355, AY362, $C$355),0)</f>
        <v>60</v>
      </c>
      <c r="CX362" s="184">
        <f t="shared" ref="CX362" si="1068" xml:space="preserve"> IF(AZ362&gt;$C$357,IF(AZ362 &lt; $C$355, AZ362, $C$355),0)</f>
        <v>60</v>
      </c>
      <c r="CY362" s="184">
        <f t="shared" ref="CY362" si="1069" xml:space="preserve"> IF(BA362&gt;$C$357,IF(BA362 &lt; $C$355, BA362, $C$355),0)</f>
        <v>60</v>
      </c>
      <c r="CZ362" s="184">
        <f t="shared" ref="CZ362" si="1070" xml:space="preserve"> IF(BB362&gt;$C$357,IF(BB362 &lt; $C$355, BB362, $C$355),0)</f>
        <v>60</v>
      </c>
      <c r="DB362" s="168">
        <f t="shared" ref="DB362:DB425" si="1071" xml:space="preserve"> $C$356 * EA362 / 1000</f>
        <v>439.93390716436829</v>
      </c>
      <c r="DC362" s="156">
        <f t="shared" ref="DC362:DC425" si="1072" xml:space="preserve"> $C$356 * EB362 / 1000</f>
        <v>301.11301297657928</v>
      </c>
      <c r="DD362" s="156">
        <f t="shared" ref="DD362:DD425" si="1073" xml:space="preserve"> $C$356 * EC362 / 1000</f>
        <v>228.0399558655493</v>
      </c>
      <c r="DE362" s="156">
        <f t="shared" ref="DE362:DE425" si="1074" xml:space="preserve"> $C$356 * ED362 / 1000</f>
        <v>174.85722381456236</v>
      </c>
      <c r="DF362" s="156">
        <f t="shared" ref="DF362:DF425" si="1075" xml:space="preserve"> $C$356 * EE362 / 1000</f>
        <v>166.84163024593948</v>
      </c>
      <c r="DG362" s="156">
        <f t="shared" ref="DG362:DG425" si="1076" xml:space="preserve"> $C$356 * EF362 / 1000</f>
        <v>183.11515884221035</v>
      </c>
      <c r="DH362" s="156">
        <f t="shared" ref="DH362:DH425" si="1077" xml:space="preserve"> $C$356 * EG362 / 1000</f>
        <v>268.22693974637417</v>
      </c>
      <c r="DI362" s="156">
        <f t="shared" ref="DI362:DI425" si="1078" xml:space="preserve"> $C$356 * EH362 / 1000</f>
        <v>259.32266217012773</v>
      </c>
      <c r="DJ362" s="156">
        <f t="shared" ref="DJ362:DJ425" si="1079" xml:space="preserve"> $C$356 * EI362 / 1000</f>
        <v>191.49526868008576</v>
      </c>
      <c r="DK362" s="156">
        <f t="shared" ref="DK362:DK425" si="1080" xml:space="preserve"> $C$356 * EJ362 / 1000</f>
        <v>272.31481887826482</v>
      </c>
      <c r="DL362" s="156">
        <f t="shared" ref="DL362:DL425" si="1081" xml:space="preserve"> $C$356 * EK362 / 1000</f>
        <v>307.9040685229009</v>
      </c>
      <c r="DM362" s="156">
        <f t="shared" ref="DM362:DM425" si="1082" xml:space="preserve"> $C$356 * EL362 / 1000</f>
        <v>329.83089497822834</v>
      </c>
      <c r="DN362" s="156">
        <f t="shared" ref="DN362:DN425" si="1083" xml:space="preserve"> $C$356 * EM362 / 1000</f>
        <v>327.79035873446077</v>
      </c>
      <c r="DO362" s="156">
        <f t="shared" ref="DO362:DO425" si="1084" xml:space="preserve"> $C$356 * EN362 / 1000</f>
        <v>409.15547088978906</v>
      </c>
      <c r="DP362" s="156">
        <f t="shared" ref="DP362:DP425" si="1085" xml:space="preserve"> $C$356 * EO362 / 1000</f>
        <v>504.00005834376464</v>
      </c>
      <c r="DQ362" s="156">
        <f t="shared" ref="DQ362:DQ425" si="1086" xml:space="preserve"> $C$356 * EP362 / 1000</f>
        <v>612.76426849608151</v>
      </c>
      <c r="DR362" s="156">
        <f t="shared" ref="DR362:DR425" si="1087" xml:space="preserve"> $C$356 * EQ362 / 1000</f>
        <v>807.80144989587836</v>
      </c>
      <c r="DS362" s="156">
        <f t="shared" ref="DS362:DS425" si="1088" xml:space="preserve"> $C$356 * ER362 / 1000</f>
        <v>971.70719735688056</v>
      </c>
      <c r="DT362" s="156">
        <f t="shared" ref="DT362:DT425" si="1089" xml:space="preserve"> $C$356 * ES362 / 1000</f>
        <v>988.23071696278635</v>
      </c>
      <c r="DU362" s="156">
        <f t="shared" ref="DU362:DU425" si="1090" xml:space="preserve"> $C$356 * ET362 / 1000</f>
        <v>1168.4000000000001</v>
      </c>
      <c r="DV362" s="156">
        <f t="shared" ref="DV362:DV425" si="1091" xml:space="preserve"> $C$356 * EU362 / 1000</f>
        <v>1168.4000000000001</v>
      </c>
      <c r="DW362" s="156">
        <f t="shared" ref="DW362:DW425" si="1092" xml:space="preserve"> $C$356 * EV362 / 1000</f>
        <v>1054.4078871591819</v>
      </c>
      <c r="DX362" s="156">
        <f t="shared" ref="DX362:DX425" si="1093" xml:space="preserve"> $C$356 * EW362 / 1000</f>
        <v>864.48959596324505</v>
      </c>
      <c r="DY362" s="156">
        <f t="shared" ref="DY362:DY425" si="1094" xml:space="preserve"> $C$356 * EX362 / 1000</f>
        <v>624.81800398515236</v>
      </c>
      <c r="DZ362" s="192">
        <f t="shared" ref="DZ362:DZ425" si="1095">SUM(DB362:DY362)</f>
        <v>12624.960549672413</v>
      </c>
      <c r="EA362" s="183">
        <f t="shared" si="998"/>
        <v>38.255122362118982</v>
      </c>
      <c r="EB362" s="184">
        <f t="shared" si="999"/>
        <v>26.183740258832984</v>
      </c>
      <c r="EC362" s="184">
        <f t="shared" si="1000"/>
        <v>19.829561379612983</v>
      </c>
      <c r="ED362" s="184">
        <f t="shared" si="1001"/>
        <v>15.204975983874988</v>
      </c>
      <c r="EE362" s="184">
        <f t="shared" si="1002"/>
        <v>14.507967847472997</v>
      </c>
      <c r="EF362" s="184">
        <f t="shared" si="1003"/>
        <v>15.923057290626986</v>
      </c>
      <c r="EG362" s="184">
        <f t="shared" si="1004"/>
        <v>23.324081717076012</v>
      </c>
      <c r="EH362" s="184">
        <f t="shared" si="1005"/>
        <v>22.549796710445889</v>
      </c>
      <c r="EI362" s="184">
        <f t="shared" si="1006"/>
        <v>16.651762493920501</v>
      </c>
      <c r="EJ362" s="184">
        <f t="shared" si="1007"/>
        <v>23.679549467675201</v>
      </c>
      <c r="EK362" s="184">
        <f t="shared" si="1008"/>
        <v>26.774266828078339</v>
      </c>
      <c r="EL362" s="184">
        <f t="shared" si="1009"/>
        <v>28.680947389411159</v>
      </c>
      <c r="EM362" s="184">
        <f t="shared" si="1010"/>
        <v>28.503509455170501</v>
      </c>
      <c r="EN362" s="184">
        <f t="shared" si="1011"/>
        <v>35.578736599112091</v>
      </c>
      <c r="EO362" s="184">
        <f t="shared" si="1012"/>
        <v>43.826092029892578</v>
      </c>
      <c r="EP362" s="184">
        <f t="shared" si="1013"/>
        <v>53.283849434441862</v>
      </c>
      <c r="EQ362" s="184">
        <f t="shared" si="1014"/>
        <v>70.24360433877203</v>
      </c>
      <c r="ER362" s="184">
        <f t="shared" si="1015"/>
        <v>84.496278031033086</v>
      </c>
      <c r="ES362" s="184">
        <f t="shared" si="1016"/>
        <v>85.93310582285099</v>
      </c>
      <c r="ET362" s="184">
        <f t="shared" si="1017"/>
        <v>101.6</v>
      </c>
      <c r="EU362" s="184">
        <f t="shared" si="1018"/>
        <v>101.6</v>
      </c>
      <c r="EV362" s="184">
        <f t="shared" si="1019"/>
        <v>91.687642361667997</v>
      </c>
      <c r="EW362" s="184">
        <f t="shared" si="1020"/>
        <v>75.173008344630006</v>
      </c>
      <c r="EX362" s="184">
        <f t="shared" si="1021"/>
        <v>54.332000346534983</v>
      </c>
    </row>
    <row r="363" spans="2:154" ht="14.25" customHeight="1" x14ac:dyDescent="0.25">
      <c r="C363" s="132">
        <v>2021</v>
      </c>
      <c r="D363" s="14" t="s">
        <v>165</v>
      </c>
      <c r="E363" s="168">
        <f t="shared" si="1022"/>
        <v>845.55989252793097</v>
      </c>
      <c r="F363" s="156">
        <f t="shared" si="1023"/>
        <v>727.21216494948294</v>
      </c>
      <c r="G363" s="156">
        <f t="shared" si="1024"/>
        <v>663.0568279331153</v>
      </c>
      <c r="H363" s="156">
        <f t="shared" si="1025"/>
        <v>606.4491776245485</v>
      </c>
      <c r="I363" s="156">
        <f t="shared" si="1026"/>
        <v>576.10747705915287</v>
      </c>
      <c r="J363" s="156">
        <f t="shared" si="1027"/>
        <v>585.91946977930399</v>
      </c>
      <c r="K363" s="156">
        <f t="shared" si="1028"/>
        <v>693.51430773800507</v>
      </c>
      <c r="L363" s="156">
        <f t="shared" si="1029"/>
        <v>639.83789967947723</v>
      </c>
      <c r="M363" s="156">
        <f t="shared" si="1030"/>
        <v>585.30490856507424</v>
      </c>
      <c r="N363" s="156">
        <f t="shared" si="1031"/>
        <v>650.04252846572831</v>
      </c>
      <c r="O363" s="156">
        <f t="shared" si="1032"/>
        <v>690.07992562657387</v>
      </c>
      <c r="P363" s="156">
        <f t="shared" si="1033"/>
        <v>755.76130715094359</v>
      </c>
      <c r="Q363" s="156">
        <f t="shared" si="1034"/>
        <v>888.92621101601048</v>
      </c>
      <c r="R363" s="156">
        <f t="shared" si="1035"/>
        <v>1049.9526444708683</v>
      </c>
      <c r="S363" s="156">
        <f t="shared" si="1036"/>
        <v>1047.1891837805158</v>
      </c>
      <c r="T363" s="156">
        <f t="shared" si="1037"/>
        <v>1198.1465608209289</v>
      </c>
      <c r="U363" s="156">
        <f t="shared" si="1038"/>
        <v>1381.1476989594582</v>
      </c>
      <c r="V363" s="156">
        <f t="shared" si="1039"/>
        <v>1496.0712532672414</v>
      </c>
      <c r="W363" s="156">
        <f t="shared" si="1040"/>
        <v>1533.614671102315</v>
      </c>
      <c r="X363" s="156">
        <f t="shared" si="1041"/>
        <v>1727.1297000000002</v>
      </c>
      <c r="Y363" s="156">
        <f t="shared" si="1042"/>
        <v>1727.1297000000002</v>
      </c>
      <c r="Z363" s="156">
        <f t="shared" si="1043"/>
        <v>1617.2353815343065</v>
      </c>
      <c r="AA363" s="156">
        <f t="shared" si="1044"/>
        <v>1316.535543095202</v>
      </c>
      <c r="AB363" s="156">
        <f t="shared" si="1045"/>
        <v>1020.6662241490933</v>
      </c>
      <c r="AC363" s="182">
        <f xml:space="preserve"> SUM(E363:AB363) * 31</f>
        <v>744700.31043815345</v>
      </c>
      <c r="AE363" s="183">
        <f xml:space="preserve"> 'Generation Calculation'!DC36</f>
        <v>90.94175587199399</v>
      </c>
      <c r="AF363" s="184">
        <f xml:space="preserve"> 'Generation Calculation'!DD36</f>
        <v>80.650649126041998</v>
      </c>
      <c r="AG363" s="184">
        <f xml:space="preserve"> 'Generation Calculation'!DE36</f>
        <v>75.071924168096984</v>
      </c>
      <c r="AH363" s="184">
        <f xml:space="preserve"> 'Generation Calculation'!DF36</f>
        <v>70.149519793438998</v>
      </c>
      <c r="AI363" s="184">
        <f xml:space="preserve"> 'Generation Calculation'!DG36</f>
        <v>67.511111048621984</v>
      </c>
      <c r="AJ363" s="184">
        <f xml:space="preserve"> 'Generation Calculation'!DH36</f>
        <v>68.364327806896</v>
      </c>
      <c r="AK363" s="184">
        <f xml:space="preserve"> 'Generation Calculation'!DI36</f>
        <v>77.720400672869999</v>
      </c>
      <c r="AL363" s="184">
        <f xml:space="preserve"> 'Generation Calculation'!DJ36</f>
        <v>73.052886928650196</v>
      </c>
      <c r="AM363" s="184">
        <f xml:space="preserve"> 'Generation Calculation'!DK36</f>
        <v>68.310887701310804</v>
      </c>
      <c r="AN363" s="184">
        <f xml:space="preserve"> 'Generation Calculation'!DL36</f>
        <v>73.940245953541591</v>
      </c>
      <c r="AO363" s="184">
        <f xml:space="preserve"> 'Generation Calculation'!DM36</f>
        <v>77.42175875013686</v>
      </c>
      <c r="AP363" s="184">
        <f xml:space="preserve"> 'Generation Calculation'!DN36</f>
        <v>83.133183230516835</v>
      </c>
      <c r="AQ363" s="184">
        <f xml:space="preserve"> 'Generation Calculation'!DO36</f>
        <v>94.712740088348738</v>
      </c>
      <c r="AR363" s="184">
        <f xml:space="preserve"> 'Generation Calculation'!DP36</f>
        <v>108.71503864964072</v>
      </c>
      <c r="AS363" s="184">
        <f xml:space="preserve"> 'Generation Calculation'!DQ36</f>
        <v>108.47473772004486</v>
      </c>
      <c r="AT363" s="184">
        <f xml:space="preserve"> 'Generation Calculation'!DR36</f>
        <v>121.60146615834165</v>
      </c>
      <c r="AU363" s="184">
        <f xml:space="preserve"> 'Generation Calculation'!DS36</f>
        <v>137.51460860517028</v>
      </c>
      <c r="AV363" s="184">
        <f xml:space="preserve"> 'Generation Calculation'!DT36</f>
        <v>147.50796115367316</v>
      </c>
      <c r="AW363" s="184">
        <f xml:space="preserve"> 'Generation Calculation'!DU36</f>
        <v>150.77260618280999</v>
      </c>
      <c r="AX363" s="184">
        <f xml:space="preserve"> 'Generation Calculation'!DV36</f>
        <v>167.6</v>
      </c>
      <c r="AY363" s="184">
        <f xml:space="preserve"> 'Generation Calculation'!DW36</f>
        <v>167.6</v>
      </c>
      <c r="AZ363" s="184">
        <f xml:space="preserve"> 'Generation Calculation'!DX36</f>
        <v>158.04397230733099</v>
      </c>
      <c r="BA363" s="184">
        <f xml:space="preserve"> 'Generation Calculation'!DY36</f>
        <v>131.896160269148</v>
      </c>
      <c r="BB363" s="184">
        <f xml:space="preserve"> 'Generation Calculation'!DZ36</f>
        <v>106.16839340426898</v>
      </c>
      <c r="BC363" s="196"/>
      <c r="BD363" s="183">
        <f t="shared" si="1046"/>
        <v>489.72970000000004</v>
      </c>
      <c r="BE363" s="292">
        <f t="shared" si="995"/>
        <v>489.72970000000004</v>
      </c>
      <c r="BF363" s="292">
        <f t="shared" si="995"/>
        <v>489.72970000000004</v>
      </c>
      <c r="BG363" s="292">
        <f t="shared" si="995"/>
        <v>489.72970000000004</v>
      </c>
      <c r="BH363" s="292">
        <f t="shared" si="995"/>
        <v>489.72970000000004</v>
      </c>
      <c r="BI363" s="292">
        <f t="shared" si="995"/>
        <v>489.72970000000004</v>
      </c>
      <c r="BJ363" s="292">
        <f t="shared" si="995"/>
        <v>489.72970000000004</v>
      </c>
      <c r="BK363" s="292">
        <f t="shared" si="995"/>
        <v>489.72970000000004</v>
      </c>
      <c r="BL363" s="292">
        <f t="shared" si="995"/>
        <v>489.72970000000004</v>
      </c>
      <c r="BM363" s="292">
        <f t="shared" si="995"/>
        <v>489.72970000000004</v>
      </c>
      <c r="BN363" s="292">
        <f t="shared" si="995"/>
        <v>489.72970000000004</v>
      </c>
      <c r="BO363" s="292">
        <f t="shared" si="995"/>
        <v>489.72970000000004</v>
      </c>
      <c r="BP363" s="292">
        <f t="shared" si="995"/>
        <v>489.72970000000004</v>
      </c>
      <c r="BQ363" s="292">
        <f t="shared" si="995"/>
        <v>489.72970000000004</v>
      </c>
      <c r="BR363" s="292">
        <f t="shared" si="995"/>
        <v>489.72970000000004</v>
      </c>
      <c r="BS363" s="292">
        <f t="shared" si="995"/>
        <v>489.72970000000004</v>
      </c>
      <c r="BT363" s="292">
        <f t="shared" si="995"/>
        <v>489.72970000000004</v>
      </c>
      <c r="BU363" s="292">
        <f t="shared" si="995"/>
        <v>489.72970000000004</v>
      </c>
      <c r="BV363" s="292">
        <f t="shared" si="995"/>
        <v>489.72970000000004</v>
      </c>
      <c r="BW363" s="292">
        <f t="shared" si="995"/>
        <v>489.72970000000004</v>
      </c>
      <c r="BX363" s="292">
        <f t="shared" si="995"/>
        <v>489.72970000000004</v>
      </c>
      <c r="BY363" s="292">
        <f t="shared" si="995"/>
        <v>489.72970000000004</v>
      </c>
      <c r="BZ363" s="292">
        <f t="shared" si="995"/>
        <v>489.72970000000004</v>
      </c>
      <c r="CA363" s="292">
        <f t="shared" si="995"/>
        <v>489.72970000000004</v>
      </c>
      <c r="CB363" s="196">
        <f t="shared" si="1047"/>
        <v>11753.512799999999</v>
      </c>
      <c r="CC363" s="183">
        <f t="shared" ref="CC363:CC426" si="1096" xml:space="preserve"> IF(AE363&gt;$C$357,IF(AE363 &lt; $C$355, AE363, $C$355),0)</f>
        <v>60</v>
      </c>
      <c r="CD363" s="184">
        <f t="shared" ref="CD363:CD426" si="1097" xml:space="preserve"> IF(AF363&gt;$C$357,IF(AF363 &lt; $C$355, AF363, $C$355),0)</f>
        <v>60</v>
      </c>
      <c r="CE363" s="184">
        <f t="shared" ref="CE363:CE426" si="1098" xml:space="preserve"> IF(AG363&gt;$C$357,IF(AG363 &lt; $C$355, AG363, $C$355),0)</f>
        <v>60</v>
      </c>
      <c r="CF363" s="184">
        <f t="shared" ref="CF363:CF426" si="1099" xml:space="preserve"> IF(AH363&gt;$C$357,IF(AH363 &lt; $C$355, AH363, $C$355),0)</f>
        <v>60</v>
      </c>
      <c r="CG363" s="184">
        <f t="shared" ref="CG363:CG426" si="1100" xml:space="preserve"> IF(AI363&gt;$C$357,IF(AI363 &lt; $C$355, AI363, $C$355),0)</f>
        <v>60</v>
      </c>
      <c r="CH363" s="184">
        <f t="shared" ref="CH363:CH426" si="1101" xml:space="preserve"> IF(AJ363&gt;$C$357,IF(AJ363 &lt; $C$355, AJ363, $C$355),0)</f>
        <v>60</v>
      </c>
      <c r="CI363" s="184">
        <f t="shared" ref="CI363:CI426" si="1102" xml:space="preserve"> IF(AK363&gt;$C$357,IF(AK363 &lt; $C$355, AK363, $C$355),0)</f>
        <v>60</v>
      </c>
      <c r="CJ363" s="184">
        <f t="shared" ref="CJ363:CJ426" si="1103" xml:space="preserve"> IF(AL363&gt;$C$357,IF(AL363 &lt; $C$355, AL363, $C$355),0)</f>
        <v>60</v>
      </c>
      <c r="CK363" s="184">
        <f t="shared" ref="CK363:CK426" si="1104" xml:space="preserve"> IF(AM363&gt;$C$357,IF(AM363 &lt; $C$355, AM363, $C$355),0)</f>
        <v>60</v>
      </c>
      <c r="CL363" s="184">
        <f t="shared" ref="CL363:CL426" si="1105" xml:space="preserve"> IF(AN363&gt;$C$357,IF(AN363 &lt; $C$355, AN363, $C$355),0)</f>
        <v>60</v>
      </c>
      <c r="CM363" s="184">
        <f t="shared" ref="CM363:CM426" si="1106" xml:space="preserve"> IF(AO363&gt;$C$357,IF(AO363 &lt; $C$355, AO363, $C$355),0)</f>
        <v>60</v>
      </c>
      <c r="CN363" s="184">
        <f t="shared" ref="CN363:CN426" si="1107" xml:space="preserve"> IF(AP363&gt;$C$357,IF(AP363 &lt; $C$355, AP363, $C$355),0)</f>
        <v>60</v>
      </c>
      <c r="CO363" s="184">
        <f t="shared" ref="CO363:CO426" si="1108" xml:space="preserve"> IF(AQ363&gt;$C$357,IF(AQ363 &lt; $C$355, AQ363, $C$355),0)</f>
        <v>60</v>
      </c>
      <c r="CP363" s="184">
        <f t="shared" ref="CP363:CP426" si="1109" xml:space="preserve"> IF(AR363&gt;$C$357,IF(AR363 &lt; $C$355, AR363, $C$355),0)</f>
        <v>60</v>
      </c>
      <c r="CQ363" s="184">
        <f t="shared" ref="CQ363:CQ426" si="1110" xml:space="preserve"> IF(AS363&gt;$C$357,IF(AS363 &lt; $C$355, AS363, $C$355),0)</f>
        <v>60</v>
      </c>
      <c r="CR363" s="184">
        <f t="shared" ref="CR363:CR426" si="1111" xml:space="preserve"> IF(AT363&gt;$C$357,IF(AT363 &lt; $C$355, AT363, $C$355),0)</f>
        <v>60</v>
      </c>
      <c r="CS363" s="184">
        <f t="shared" ref="CS363:CS426" si="1112" xml:space="preserve"> IF(AU363&gt;$C$357,IF(AU363 &lt; $C$355, AU363, $C$355),0)</f>
        <v>60</v>
      </c>
      <c r="CT363" s="184">
        <f t="shared" ref="CT363:CT426" si="1113" xml:space="preserve"> IF(AV363&gt;$C$357,IF(AV363 &lt; $C$355, AV363, $C$355),0)</f>
        <v>60</v>
      </c>
      <c r="CU363" s="184">
        <f t="shared" ref="CU363:CU426" si="1114" xml:space="preserve"> IF(AW363&gt;$C$357,IF(AW363 &lt; $C$355, AW363, $C$355),0)</f>
        <v>60</v>
      </c>
      <c r="CV363" s="184">
        <f t="shared" ref="CV363:CV426" si="1115" xml:space="preserve"> IF(AX363&gt;$C$357,IF(AX363 &lt; $C$355, AX363, $C$355),0)</f>
        <v>60</v>
      </c>
      <c r="CW363" s="184">
        <f t="shared" ref="CW363:CW426" si="1116" xml:space="preserve"> IF(AY363&gt;$C$357,IF(AY363 &lt; $C$355, AY363, $C$355),0)</f>
        <v>60</v>
      </c>
      <c r="CX363" s="184">
        <f t="shared" ref="CX363:CX426" si="1117" xml:space="preserve"> IF(AZ363&gt;$C$357,IF(AZ363 &lt; $C$355, AZ363, $C$355),0)</f>
        <v>60</v>
      </c>
      <c r="CY363" s="184">
        <f t="shared" ref="CY363:CY426" si="1118" xml:space="preserve"> IF(BA363&gt;$C$357,IF(BA363 &lt; $C$355, BA363, $C$355),0)</f>
        <v>60</v>
      </c>
      <c r="CZ363" s="184">
        <f t="shared" ref="CZ363:CZ426" si="1119" xml:space="preserve"> IF(BB363&gt;$C$357,IF(BB363 &lt; $C$355, BB363, $C$355),0)</f>
        <v>60</v>
      </c>
      <c r="DB363" s="168">
        <f t="shared" si="1071"/>
        <v>355.83019252793088</v>
      </c>
      <c r="DC363" s="156">
        <f t="shared" si="1072"/>
        <v>237.48246494948296</v>
      </c>
      <c r="DD363" s="156">
        <f t="shared" si="1073"/>
        <v>173.32712793311532</v>
      </c>
      <c r="DE363" s="156">
        <f t="shared" si="1074"/>
        <v>116.71947762454847</v>
      </c>
      <c r="DF363" s="156">
        <f t="shared" si="1075"/>
        <v>86.37777705915282</v>
      </c>
      <c r="DG363" s="156">
        <f t="shared" si="1076"/>
        <v>96.189769779304001</v>
      </c>
      <c r="DH363" s="156">
        <f t="shared" si="1077"/>
        <v>203.78460773800501</v>
      </c>
      <c r="DI363" s="156">
        <f t="shared" si="1078"/>
        <v>150.10819967947725</v>
      </c>
      <c r="DJ363" s="156">
        <f t="shared" si="1079"/>
        <v>95.575208565074249</v>
      </c>
      <c r="DK363" s="156">
        <f t="shared" si="1080"/>
        <v>160.3128284657283</v>
      </c>
      <c r="DL363" s="156">
        <f t="shared" si="1081"/>
        <v>200.35022562657389</v>
      </c>
      <c r="DM363" s="156">
        <f t="shared" si="1082"/>
        <v>266.03160715094361</v>
      </c>
      <c r="DN363" s="156">
        <f t="shared" si="1083"/>
        <v>399.1965110160105</v>
      </c>
      <c r="DO363" s="156">
        <f t="shared" si="1084"/>
        <v>560.22294447086824</v>
      </c>
      <c r="DP363" s="156">
        <f t="shared" si="1085"/>
        <v>557.45948378051582</v>
      </c>
      <c r="DQ363" s="156">
        <f t="shared" si="1086"/>
        <v>708.41686082092895</v>
      </c>
      <c r="DR363" s="156">
        <f t="shared" si="1087"/>
        <v>891.41799895945815</v>
      </c>
      <c r="DS363" s="156">
        <f t="shared" si="1088"/>
        <v>1006.3415532672414</v>
      </c>
      <c r="DT363" s="156">
        <f t="shared" si="1089"/>
        <v>1043.8849711023149</v>
      </c>
      <c r="DU363" s="156">
        <f t="shared" si="1090"/>
        <v>1237.4000000000001</v>
      </c>
      <c r="DV363" s="156">
        <f t="shared" si="1091"/>
        <v>1237.4000000000001</v>
      </c>
      <c r="DW363" s="156">
        <f t="shared" si="1092"/>
        <v>1127.5056815343064</v>
      </c>
      <c r="DX363" s="156">
        <f t="shared" si="1093"/>
        <v>826.80584309520202</v>
      </c>
      <c r="DY363" s="156">
        <f t="shared" si="1094"/>
        <v>530.93652414909332</v>
      </c>
      <c r="DZ363" s="192">
        <f t="shared" si="1095"/>
        <v>12269.077859295277</v>
      </c>
      <c r="EA363" s="183">
        <f t="shared" si="998"/>
        <v>30.94175587199399</v>
      </c>
      <c r="EB363" s="184">
        <f t="shared" si="999"/>
        <v>20.650649126041998</v>
      </c>
      <c r="EC363" s="184">
        <f t="shared" si="1000"/>
        <v>15.071924168096984</v>
      </c>
      <c r="ED363" s="184">
        <f t="shared" si="1001"/>
        <v>10.149519793438998</v>
      </c>
      <c r="EE363" s="184">
        <f t="shared" si="1002"/>
        <v>7.5111110486219843</v>
      </c>
      <c r="EF363" s="184">
        <f t="shared" si="1003"/>
        <v>8.3643278068960001</v>
      </c>
      <c r="EG363" s="184">
        <f t="shared" si="1004"/>
        <v>17.720400672869999</v>
      </c>
      <c r="EH363" s="184">
        <f t="shared" si="1005"/>
        <v>13.052886928650196</v>
      </c>
      <c r="EI363" s="184">
        <f t="shared" si="1006"/>
        <v>8.3108877013108042</v>
      </c>
      <c r="EJ363" s="184">
        <f t="shared" si="1007"/>
        <v>13.940245953541591</v>
      </c>
      <c r="EK363" s="184">
        <f t="shared" si="1008"/>
        <v>17.42175875013686</v>
      </c>
      <c r="EL363" s="184">
        <f t="shared" si="1009"/>
        <v>23.133183230516835</v>
      </c>
      <c r="EM363" s="184">
        <f t="shared" si="1010"/>
        <v>34.712740088348738</v>
      </c>
      <c r="EN363" s="184">
        <f t="shared" si="1011"/>
        <v>48.715038649640718</v>
      </c>
      <c r="EO363" s="184">
        <f t="shared" si="1012"/>
        <v>48.474737720044857</v>
      </c>
      <c r="EP363" s="184">
        <f t="shared" si="1013"/>
        <v>61.601466158341651</v>
      </c>
      <c r="EQ363" s="184">
        <f t="shared" si="1014"/>
        <v>77.514608605170281</v>
      </c>
      <c r="ER363" s="184">
        <f t="shared" si="1015"/>
        <v>87.507961153673165</v>
      </c>
      <c r="ES363" s="184">
        <f t="shared" si="1016"/>
        <v>90.772606182809994</v>
      </c>
      <c r="ET363" s="184">
        <f t="shared" si="1017"/>
        <v>107.6</v>
      </c>
      <c r="EU363" s="184">
        <f t="shared" si="1018"/>
        <v>107.6</v>
      </c>
      <c r="EV363" s="184">
        <f t="shared" si="1019"/>
        <v>98.043972307330989</v>
      </c>
      <c r="EW363" s="184">
        <f t="shared" si="1020"/>
        <v>71.896160269147998</v>
      </c>
      <c r="EX363" s="184">
        <f t="shared" si="1021"/>
        <v>46.168393404268983</v>
      </c>
    </row>
    <row r="364" spans="2:154" ht="14.25" customHeight="1" x14ac:dyDescent="0.25">
      <c r="C364" s="132">
        <v>2021</v>
      </c>
      <c r="D364" s="14" t="s">
        <v>166</v>
      </c>
      <c r="E364" s="168">
        <f t="shared" si="1022"/>
        <v>980.15086236790103</v>
      </c>
      <c r="F364" s="156">
        <f t="shared" si="1023"/>
        <v>873.50823652992403</v>
      </c>
      <c r="G364" s="156">
        <f t="shared" si="1024"/>
        <v>746.30621403248392</v>
      </c>
      <c r="H364" s="156">
        <f t="shared" si="1025"/>
        <v>693.79840242016235</v>
      </c>
      <c r="I364" s="156">
        <f t="shared" si="1026"/>
        <v>657.11688895578902</v>
      </c>
      <c r="J364" s="156">
        <f t="shared" si="1027"/>
        <v>674.8660083740333</v>
      </c>
      <c r="K364" s="156">
        <f t="shared" si="1028"/>
        <v>731.36094232549453</v>
      </c>
      <c r="L364" s="156">
        <f t="shared" si="1029"/>
        <v>680.84533614448242</v>
      </c>
      <c r="M364" s="156">
        <f t="shared" si="1030"/>
        <v>688.92237736368224</v>
      </c>
      <c r="N364" s="156">
        <f t="shared" si="1031"/>
        <v>743.38217785622032</v>
      </c>
      <c r="O364" s="156">
        <f t="shared" si="1032"/>
        <v>823.37113930778651</v>
      </c>
      <c r="P364" s="156">
        <f t="shared" si="1033"/>
        <v>934.89300749124072</v>
      </c>
      <c r="Q364" s="156">
        <f t="shared" si="1034"/>
        <v>908.73355606554946</v>
      </c>
      <c r="R364" s="156">
        <f t="shared" si="1035"/>
        <v>1062.3534541455485</v>
      </c>
      <c r="S364" s="156">
        <f t="shared" si="1036"/>
        <v>1185.0041382032878</v>
      </c>
      <c r="T364" s="156">
        <f t="shared" si="1037"/>
        <v>1295.7354147561325</v>
      </c>
      <c r="U364" s="156">
        <f t="shared" si="1038"/>
        <v>1413.6153677833431</v>
      </c>
      <c r="V364" s="156">
        <f t="shared" si="1039"/>
        <v>1514.5687114602999</v>
      </c>
      <c r="W364" s="156">
        <f t="shared" si="1040"/>
        <v>1597.4600420065851</v>
      </c>
      <c r="X364" s="156">
        <f t="shared" si="1041"/>
        <v>1784.6297000000002</v>
      </c>
      <c r="Y364" s="156">
        <f t="shared" si="1042"/>
        <v>1784.6297000000002</v>
      </c>
      <c r="Z364" s="156">
        <f t="shared" si="1043"/>
        <v>1652.2508510055609</v>
      </c>
      <c r="AA364" s="156">
        <f t="shared" si="1044"/>
        <v>1503.1582478922865</v>
      </c>
      <c r="AB364" s="156">
        <f t="shared" si="1045"/>
        <v>1196.6901192705343</v>
      </c>
      <c r="AC364" s="182">
        <f xml:space="preserve"> SUM(E364:AB364) * 30</f>
        <v>783820.52687274991</v>
      </c>
      <c r="AE364" s="183">
        <f xml:space="preserve"> 'Generation Calculation'!DC37</f>
        <v>102.645318466774</v>
      </c>
      <c r="AF364" s="184">
        <f xml:space="preserve"> 'Generation Calculation'!DD37</f>
        <v>93.372046654776</v>
      </c>
      <c r="AG364" s="184">
        <f xml:space="preserve"> 'Generation Calculation'!DE37</f>
        <v>82.311001220215985</v>
      </c>
      <c r="AH364" s="184">
        <f xml:space="preserve"> 'Generation Calculation'!DF37</f>
        <v>77.745104558274988</v>
      </c>
      <c r="AI364" s="184">
        <f xml:space="preserve"> 'Generation Calculation'!DG37</f>
        <v>74.555407735285996</v>
      </c>
      <c r="AJ364" s="184">
        <f xml:space="preserve"> 'Generation Calculation'!DH37</f>
        <v>76.098809423828982</v>
      </c>
      <c r="AK364" s="184">
        <f xml:space="preserve"> 'Generation Calculation'!DI37</f>
        <v>81.011412376129954</v>
      </c>
      <c r="AL364" s="184">
        <f xml:space="preserve"> 'Generation Calculation'!DJ37</f>
        <v>76.618750969085426</v>
      </c>
      <c r="AM364" s="184">
        <f xml:space="preserve"> 'Generation Calculation'!DK37</f>
        <v>77.321102379450622</v>
      </c>
      <c r="AN364" s="184">
        <f xml:space="preserve"> 'Generation Calculation'!DL37</f>
        <v>82.056737204888719</v>
      </c>
      <c r="AO364" s="184">
        <f xml:space="preserve"> 'Generation Calculation'!DM37</f>
        <v>89.012299070242307</v>
      </c>
      <c r="AP364" s="184">
        <f xml:space="preserve"> 'Generation Calculation'!DN37</f>
        <v>98.709852825325271</v>
      </c>
      <c r="AQ364" s="184">
        <f xml:space="preserve"> 'Generation Calculation'!DO37</f>
        <v>96.43511791874343</v>
      </c>
      <c r="AR364" s="184">
        <f xml:space="preserve"> 'Generation Calculation'!DP37</f>
        <v>109.79336992569986</v>
      </c>
      <c r="AS364" s="184">
        <f xml:space="preserve"> 'Generation Calculation'!DQ37</f>
        <v>120.45864680028589</v>
      </c>
      <c r="AT364" s="184">
        <f xml:space="preserve"> 'Generation Calculation'!DR37</f>
        <v>130.08745345705501</v>
      </c>
      <c r="AU364" s="184">
        <f xml:space="preserve"> 'Generation Calculation'!DS37</f>
        <v>140.33788415507331</v>
      </c>
      <c r="AV364" s="184">
        <f xml:space="preserve"> 'Generation Calculation'!DT37</f>
        <v>149.11643577915652</v>
      </c>
      <c r="AW364" s="184">
        <f xml:space="preserve"> 'Generation Calculation'!DU37</f>
        <v>156.32437756579</v>
      </c>
      <c r="AX364" s="184">
        <f xml:space="preserve"> 'Generation Calculation'!DV37</f>
        <v>172.6</v>
      </c>
      <c r="AY364" s="184">
        <f xml:space="preserve"> 'Generation Calculation'!DW37</f>
        <v>172.6</v>
      </c>
      <c r="AZ364" s="184">
        <f xml:space="preserve"> 'Generation Calculation'!DX37</f>
        <v>161.08879573961397</v>
      </c>
      <c r="BA364" s="184">
        <f xml:space="preserve"> 'Generation Calculation'!DY37</f>
        <v>148.12422155585099</v>
      </c>
      <c r="BB364" s="184">
        <f xml:space="preserve"> 'Generation Calculation'!DZ37</f>
        <v>121.47481906700298</v>
      </c>
      <c r="BC364" s="196"/>
      <c r="BD364" s="183">
        <f t="shared" si="1046"/>
        <v>489.72970000000004</v>
      </c>
      <c r="BE364" s="292">
        <f t="shared" si="995"/>
        <v>489.72970000000004</v>
      </c>
      <c r="BF364" s="292">
        <f t="shared" si="995"/>
        <v>489.72970000000004</v>
      </c>
      <c r="BG364" s="292">
        <f t="shared" si="995"/>
        <v>489.72970000000004</v>
      </c>
      <c r="BH364" s="292">
        <f t="shared" si="995"/>
        <v>489.72970000000004</v>
      </c>
      <c r="BI364" s="292">
        <f t="shared" si="995"/>
        <v>489.72970000000004</v>
      </c>
      <c r="BJ364" s="292">
        <f t="shared" si="995"/>
        <v>489.72970000000004</v>
      </c>
      <c r="BK364" s="292">
        <f t="shared" si="995"/>
        <v>489.72970000000004</v>
      </c>
      <c r="BL364" s="292">
        <f t="shared" si="995"/>
        <v>489.72970000000004</v>
      </c>
      <c r="BM364" s="292">
        <f t="shared" si="995"/>
        <v>489.72970000000004</v>
      </c>
      <c r="BN364" s="292">
        <f t="shared" si="995"/>
        <v>489.72970000000004</v>
      </c>
      <c r="BO364" s="292">
        <f t="shared" si="995"/>
        <v>489.72970000000004</v>
      </c>
      <c r="BP364" s="292">
        <f t="shared" si="995"/>
        <v>489.72970000000004</v>
      </c>
      <c r="BQ364" s="292">
        <f t="shared" si="995"/>
        <v>489.72970000000004</v>
      </c>
      <c r="BR364" s="292">
        <f t="shared" si="995"/>
        <v>489.72970000000004</v>
      </c>
      <c r="BS364" s="292">
        <f t="shared" si="995"/>
        <v>489.72970000000004</v>
      </c>
      <c r="BT364" s="292">
        <f t="shared" si="995"/>
        <v>489.72970000000004</v>
      </c>
      <c r="BU364" s="292">
        <f t="shared" si="995"/>
        <v>489.72970000000004</v>
      </c>
      <c r="BV364" s="292">
        <f t="shared" si="995"/>
        <v>489.72970000000004</v>
      </c>
      <c r="BW364" s="292">
        <f t="shared" si="995"/>
        <v>489.72970000000004</v>
      </c>
      <c r="BX364" s="292">
        <f t="shared" si="995"/>
        <v>489.72970000000004</v>
      </c>
      <c r="BY364" s="292">
        <f t="shared" si="995"/>
        <v>489.72970000000004</v>
      </c>
      <c r="BZ364" s="292">
        <f t="shared" si="995"/>
        <v>489.72970000000004</v>
      </c>
      <c r="CA364" s="292">
        <f t="shared" si="995"/>
        <v>489.72970000000004</v>
      </c>
      <c r="CB364" s="196">
        <f t="shared" si="1047"/>
        <v>11753.512799999999</v>
      </c>
      <c r="CC364" s="183">
        <f t="shared" si="1096"/>
        <v>60</v>
      </c>
      <c r="CD364" s="184">
        <f t="shared" si="1097"/>
        <v>60</v>
      </c>
      <c r="CE364" s="184">
        <f t="shared" si="1098"/>
        <v>60</v>
      </c>
      <c r="CF364" s="184">
        <f t="shared" si="1099"/>
        <v>60</v>
      </c>
      <c r="CG364" s="184">
        <f t="shared" si="1100"/>
        <v>60</v>
      </c>
      <c r="CH364" s="184">
        <f t="shared" si="1101"/>
        <v>60</v>
      </c>
      <c r="CI364" s="184">
        <f t="shared" si="1102"/>
        <v>60</v>
      </c>
      <c r="CJ364" s="184">
        <f t="shared" si="1103"/>
        <v>60</v>
      </c>
      <c r="CK364" s="184">
        <f t="shared" si="1104"/>
        <v>60</v>
      </c>
      <c r="CL364" s="184">
        <f t="shared" si="1105"/>
        <v>60</v>
      </c>
      <c r="CM364" s="184">
        <f t="shared" si="1106"/>
        <v>60</v>
      </c>
      <c r="CN364" s="184">
        <f t="shared" si="1107"/>
        <v>60</v>
      </c>
      <c r="CO364" s="184">
        <f t="shared" si="1108"/>
        <v>60</v>
      </c>
      <c r="CP364" s="184">
        <f t="shared" si="1109"/>
        <v>60</v>
      </c>
      <c r="CQ364" s="184">
        <f t="shared" si="1110"/>
        <v>60</v>
      </c>
      <c r="CR364" s="184">
        <f t="shared" si="1111"/>
        <v>60</v>
      </c>
      <c r="CS364" s="184">
        <f t="shared" si="1112"/>
        <v>60</v>
      </c>
      <c r="CT364" s="184">
        <f t="shared" si="1113"/>
        <v>60</v>
      </c>
      <c r="CU364" s="184">
        <f t="shared" si="1114"/>
        <v>60</v>
      </c>
      <c r="CV364" s="184">
        <f t="shared" si="1115"/>
        <v>60</v>
      </c>
      <c r="CW364" s="184">
        <f t="shared" si="1116"/>
        <v>60</v>
      </c>
      <c r="CX364" s="184">
        <f t="shared" si="1117"/>
        <v>60</v>
      </c>
      <c r="CY364" s="184">
        <f t="shared" si="1118"/>
        <v>60</v>
      </c>
      <c r="CZ364" s="184">
        <f t="shared" si="1119"/>
        <v>60</v>
      </c>
      <c r="DB364" s="168">
        <f t="shared" si="1071"/>
        <v>490.42116236790099</v>
      </c>
      <c r="DC364" s="156">
        <f t="shared" si="1072"/>
        <v>383.778536529924</v>
      </c>
      <c r="DD364" s="156">
        <f t="shared" si="1073"/>
        <v>256.57651403248383</v>
      </c>
      <c r="DE364" s="156">
        <f t="shared" si="1074"/>
        <v>204.06870242016237</v>
      </c>
      <c r="DF364" s="156">
        <f t="shared" si="1075"/>
        <v>167.38718895578896</v>
      </c>
      <c r="DG364" s="156">
        <f t="shared" si="1076"/>
        <v>185.13630837403329</v>
      </c>
      <c r="DH364" s="156">
        <f t="shared" si="1077"/>
        <v>241.63124232549447</v>
      </c>
      <c r="DI364" s="156">
        <f t="shared" si="1078"/>
        <v>191.11563614448238</v>
      </c>
      <c r="DJ364" s="156">
        <f t="shared" si="1079"/>
        <v>199.19267736368215</v>
      </c>
      <c r="DK364" s="156">
        <f t="shared" si="1080"/>
        <v>253.65247785622026</v>
      </c>
      <c r="DL364" s="156">
        <f t="shared" si="1081"/>
        <v>333.64143930778653</v>
      </c>
      <c r="DM364" s="156">
        <f t="shared" si="1082"/>
        <v>445.16330749124063</v>
      </c>
      <c r="DN364" s="156">
        <f t="shared" si="1083"/>
        <v>419.00385606554943</v>
      </c>
      <c r="DO364" s="156">
        <f t="shared" si="1084"/>
        <v>572.62375414554845</v>
      </c>
      <c r="DP364" s="156">
        <f t="shared" si="1085"/>
        <v>695.27443820328779</v>
      </c>
      <c r="DQ364" s="156">
        <f t="shared" si="1086"/>
        <v>806.00571475613253</v>
      </c>
      <c r="DR364" s="156">
        <f t="shared" si="1087"/>
        <v>923.88566778334314</v>
      </c>
      <c r="DS364" s="156">
        <f t="shared" si="1088"/>
        <v>1024.8390114602998</v>
      </c>
      <c r="DT364" s="156">
        <f t="shared" si="1089"/>
        <v>1107.730342006585</v>
      </c>
      <c r="DU364" s="156">
        <f t="shared" si="1090"/>
        <v>1294.9000000000001</v>
      </c>
      <c r="DV364" s="156">
        <f t="shared" si="1091"/>
        <v>1294.9000000000001</v>
      </c>
      <c r="DW364" s="156">
        <f t="shared" si="1092"/>
        <v>1162.5211510055608</v>
      </c>
      <c r="DX364" s="156">
        <f t="shared" si="1093"/>
        <v>1013.4285478922865</v>
      </c>
      <c r="DY364" s="156">
        <f t="shared" si="1094"/>
        <v>706.96041927053432</v>
      </c>
      <c r="DZ364" s="192">
        <f t="shared" si="1095"/>
        <v>14373.838095758329</v>
      </c>
      <c r="EA364" s="183">
        <f t="shared" si="998"/>
        <v>42.645318466774</v>
      </c>
      <c r="EB364" s="184">
        <f t="shared" si="999"/>
        <v>33.372046654776</v>
      </c>
      <c r="EC364" s="184">
        <f t="shared" si="1000"/>
        <v>22.311001220215985</v>
      </c>
      <c r="ED364" s="184">
        <f t="shared" si="1001"/>
        <v>17.745104558274988</v>
      </c>
      <c r="EE364" s="184">
        <f t="shared" si="1002"/>
        <v>14.555407735285996</v>
      </c>
      <c r="EF364" s="184">
        <f t="shared" si="1003"/>
        <v>16.098809423828982</v>
      </c>
      <c r="EG364" s="184">
        <f t="shared" si="1004"/>
        <v>21.011412376129954</v>
      </c>
      <c r="EH364" s="184">
        <f t="shared" si="1005"/>
        <v>16.618750969085426</v>
      </c>
      <c r="EI364" s="184">
        <f t="shared" si="1006"/>
        <v>17.321102379450622</v>
      </c>
      <c r="EJ364" s="184">
        <f t="shared" si="1007"/>
        <v>22.056737204888719</v>
      </c>
      <c r="EK364" s="184">
        <f t="shared" si="1008"/>
        <v>29.012299070242307</v>
      </c>
      <c r="EL364" s="184">
        <f t="shared" si="1009"/>
        <v>38.709852825325271</v>
      </c>
      <c r="EM364" s="184">
        <f t="shared" si="1010"/>
        <v>36.43511791874343</v>
      </c>
      <c r="EN364" s="184">
        <f t="shared" si="1011"/>
        <v>49.793369925699864</v>
      </c>
      <c r="EO364" s="184">
        <f t="shared" si="1012"/>
        <v>60.458646800285891</v>
      </c>
      <c r="EP364" s="184">
        <f t="shared" si="1013"/>
        <v>70.087453457055005</v>
      </c>
      <c r="EQ364" s="184">
        <f t="shared" si="1014"/>
        <v>80.337884155073311</v>
      </c>
      <c r="ER364" s="184">
        <f t="shared" si="1015"/>
        <v>89.116435779156518</v>
      </c>
      <c r="ES364" s="184">
        <f t="shared" si="1016"/>
        <v>96.324377565790002</v>
      </c>
      <c r="ET364" s="184">
        <f t="shared" si="1017"/>
        <v>112.6</v>
      </c>
      <c r="EU364" s="184">
        <f t="shared" si="1018"/>
        <v>112.6</v>
      </c>
      <c r="EV364" s="184">
        <f t="shared" si="1019"/>
        <v>101.08879573961397</v>
      </c>
      <c r="EW364" s="184">
        <f t="shared" si="1020"/>
        <v>88.124221555850994</v>
      </c>
      <c r="EX364" s="184">
        <f t="shared" si="1021"/>
        <v>61.474819067002983</v>
      </c>
    </row>
    <row r="365" spans="2:154" ht="14.25" customHeight="1" x14ac:dyDescent="0.25">
      <c r="C365" s="132">
        <v>2021</v>
      </c>
      <c r="D365" s="14" t="s">
        <v>10</v>
      </c>
      <c r="E365" s="168">
        <f t="shared" si="1022"/>
        <v>898.43668347209882</v>
      </c>
      <c r="F365" s="156">
        <f t="shared" si="1023"/>
        <v>760.51613084173653</v>
      </c>
      <c r="G365" s="156">
        <f t="shared" si="1024"/>
        <v>726.4087509344929</v>
      </c>
      <c r="H365" s="156">
        <f t="shared" si="1025"/>
        <v>659.87140324660413</v>
      </c>
      <c r="I365" s="156">
        <f t="shared" si="1026"/>
        <v>651.8571008640215</v>
      </c>
      <c r="J365" s="156">
        <f t="shared" si="1027"/>
        <v>659.87140324660413</v>
      </c>
      <c r="K365" s="156">
        <f t="shared" si="1028"/>
        <v>668.39417177766973</v>
      </c>
      <c r="L365" s="156">
        <f t="shared" si="1029"/>
        <v>614.74998628395542</v>
      </c>
      <c r="M365" s="156">
        <f t="shared" si="1030"/>
        <v>620.2496406448472</v>
      </c>
      <c r="N365" s="156">
        <f t="shared" si="1031"/>
        <v>716.83748468177623</v>
      </c>
      <c r="O365" s="156">
        <f t="shared" si="1032"/>
        <v>794.56151126885584</v>
      </c>
      <c r="P365" s="156">
        <f t="shared" si="1033"/>
        <v>853.00897404092871</v>
      </c>
      <c r="Q365" s="156">
        <f t="shared" si="1034"/>
        <v>974.1748934314046</v>
      </c>
      <c r="R365" s="156">
        <f t="shared" si="1035"/>
        <v>1060.0210602095162</v>
      </c>
      <c r="S365" s="156">
        <f t="shared" si="1036"/>
        <v>1124.8680980066035</v>
      </c>
      <c r="T365" s="156">
        <f t="shared" si="1037"/>
        <v>1229.7848653701931</v>
      </c>
      <c r="U365" s="156">
        <f t="shared" si="1038"/>
        <v>1512.0884083428925</v>
      </c>
      <c r="V365" s="156">
        <f t="shared" si="1039"/>
        <v>1638.220276477806</v>
      </c>
      <c r="W365" s="156">
        <f t="shared" si="1040"/>
        <v>1638.7147336789139</v>
      </c>
      <c r="X365" s="156">
        <f t="shared" si="1041"/>
        <v>1792.4973469422091</v>
      </c>
      <c r="Y365" s="156">
        <f t="shared" si="1042"/>
        <v>1853.6297000000002</v>
      </c>
      <c r="Z365" s="156">
        <f t="shared" si="1043"/>
        <v>1732.8560268858407</v>
      </c>
      <c r="AA365" s="156">
        <f t="shared" si="1044"/>
        <v>1457.0149216251045</v>
      </c>
      <c r="AB365" s="156">
        <f t="shared" si="1045"/>
        <v>1431.4809814759685</v>
      </c>
      <c r="AC365" s="182">
        <f xml:space="preserve"> SUM(E365:AB365) * 31</f>
        <v>808173.55116625142</v>
      </c>
      <c r="AE365" s="183">
        <f xml:space="preserve"> 'Generation Calculation'!DC38</f>
        <v>95.539737693225987</v>
      </c>
      <c r="AF365" s="184">
        <f xml:space="preserve"> 'Generation Calculation'!DD38</f>
        <v>83.546646160150999</v>
      </c>
      <c r="AG365" s="184">
        <f xml:space="preserve"> 'Generation Calculation'!DE38</f>
        <v>80.580787037781988</v>
      </c>
      <c r="AH365" s="184">
        <f xml:space="preserve"> 'Generation Calculation'!DF38</f>
        <v>74.794930717096008</v>
      </c>
      <c r="AI365" s="184">
        <f xml:space="preserve"> 'Generation Calculation'!DG38</f>
        <v>74.098034857740998</v>
      </c>
      <c r="AJ365" s="184">
        <f xml:space="preserve"> 'Generation Calculation'!DH38</f>
        <v>74.794930717096008</v>
      </c>
      <c r="AK365" s="184">
        <f xml:space="preserve"> 'Generation Calculation'!DI38</f>
        <v>75.536041024145192</v>
      </c>
      <c r="AL365" s="184">
        <f xml:space="preserve"> 'Generation Calculation'!DJ38</f>
        <v>70.871329242083078</v>
      </c>
      <c r="AM365" s="184">
        <f xml:space="preserve"> 'Generation Calculation'!DK38</f>
        <v>71.34956005607367</v>
      </c>
      <c r="AN365" s="184">
        <f xml:space="preserve"> 'Generation Calculation'!DL38</f>
        <v>79.748503015806619</v>
      </c>
      <c r="AO365" s="184">
        <f xml:space="preserve"> 'Generation Calculation'!DM38</f>
        <v>86.507114023378762</v>
      </c>
      <c r="AP365" s="184">
        <f xml:space="preserve"> 'Generation Calculation'!DN38</f>
        <v>91.589502090515538</v>
      </c>
      <c r="AQ365" s="184">
        <f xml:space="preserve"> 'Generation Calculation'!DO38</f>
        <v>102.12566899403518</v>
      </c>
      <c r="AR365" s="184">
        <f xml:space="preserve"> 'Generation Calculation'!DP38</f>
        <v>109.59055306169705</v>
      </c>
      <c r="AS365" s="184">
        <f xml:space="preserve"> 'Generation Calculation'!DQ38</f>
        <v>115.22942591361769</v>
      </c>
      <c r="AT365" s="184">
        <f xml:space="preserve"> 'Generation Calculation'!DR38</f>
        <v>124.35262307566896</v>
      </c>
      <c r="AU365" s="184">
        <f xml:space="preserve"> 'Generation Calculation'!DS38</f>
        <v>148.90075724720805</v>
      </c>
      <c r="AV365" s="184">
        <f xml:space="preserve"> 'Generation Calculation'!DT38</f>
        <v>159.86874578067878</v>
      </c>
      <c r="AW365" s="184">
        <f xml:space="preserve"> 'Generation Calculation'!DU38</f>
        <v>159.91174205903599</v>
      </c>
      <c r="AX365" s="184">
        <f xml:space="preserve"> 'Generation Calculation'!DV38</f>
        <v>173.28414321236599</v>
      </c>
      <c r="AY365" s="184">
        <f xml:space="preserve"> 'Generation Calculation'!DW38</f>
        <v>178.6</v>
      </c>
      <c r="AZ365" s="184">
        <f xml:space="preserve"> 'Generation Calculation'!DX38</f>
        <v>168.09794146833397</v>
      </c>
      <c r="BA365" s="184">
        <f xml:space="preserve"> 'Generation Calculation'!DY38</f>
        <v>144.111758402183</v>
      </c>
      <c r="BB365" s="184">
        <f xml:space="preserve"> 'Generation Calculation'!DZ38</f>
        <v>141.891415780519</v>
      </c>
      <c r="BC365" s="196"/>
      <c r="BD365" s="183">
        <f t="shared" si="1046"/>
        <v>489.72970000000004</v>
      </c>
      <c r="BE365" s="292">
        <f t="shared" si="995"/>
        <v>489.72970000000004</v>
      </c>
      <c r="BF365" s="292">
        <f t="shared" si="995"/>
        <v>489.72970000000004</v>
      </c>
      <c r="BG365" s="292">
        <f t="shared" si="995"/>
        <v>489.72970000000004</v>
      </c>
      <c r="BH365" s="292">
        <f t="shared" si="995"/>
        <v>489.72970000000004</v>
      </c>
      <c r="BI365" s="292">
        <f t="shared" si="995"/>
        <v>489.72970000000004</v>
      </c>
      <c r="BJ365" s="292">
        <f t="shared" si="995"/>
        <v>489.72970000000004</v>
      </c>
      <c r="BK365" s="292">
        <f t="shared" si="995"/>
        <v>489.72970000000004</v>
      </c>
      <c r="BL365" s="292">
        <f t="shared" si="995"/>
        <v>489.72970000000004</v>
      </c>
      <c r="BM365" s="292">
        <f t="shared" si="995"/>
        <v>489.72970000000004</v>
      </c>
      <c r="BN365" s="292">
        <f t="shared" si="995"/>
        <v>489.72970000000004</v>
      </c>
      <c r="BO365" s="292">
        <f t="shared" si="995"/>
        <v>489.72970000000004</v>
      </c>
      <c r="BP365" s="292">
        <f t="shared" si="995"/>
        <v>489.72970000000004</v>
      </c>
      <c r="BQ365" s="292">
        <f t="shared" si="995"/>
        <v>489.72970000000004</v>
      </c>
      <c r="BR365" s="292">
        <f t="shared" si="995"/>
        <v>489.72970000000004</v>
      </c>
      <c r="BS365" s="292">
        <f t="shared" si="995"/>
        <v>489.72970000000004</v>
      </c>
      <c r="BT365" s="292">
        <f t="shared" si="995"/>
        <v>489.72970000000004</v>
      </c>
      <c r="BU365" s="292">
        <f t="shared" si="995"/>
        <v>489.72970000000004</v>
      </c>
      <c r="BV365" s="292">
        <f t="shared" si="995"/>
        <v>489.72970000000004</v>
      </c>
      <c r="BW365" s="292">
        <f t="shared" si="995"/>
        <v>489.72970000000004</v>
      </c>
      <c r="BX365" s="292">
        <f t="shared" si="995"/>
        <v>489.72970000000004</v>
      </c>
      <c r="BY365" s="292">
        <f t="shared" si="995"/>
        <v>489.72970000000004</v>
      </c>
      <c r="BZ365" s="292">
        <f t="shared" si="995"/>
        <v>489.72970000000004</v>
      </c>
      <c r="CA365" s="292">
        <f t="shared" si="995"/>
        <v>489.72970000000004</v>
      </c>
      <c r="CB365" s="196">
        <f t="shared" si="1047"/>
        <v>11753.512799999999</v>
      </c>
      <c r="CC365" s="183">
        <f t="shared" si="1096"/>
        <v>60</v>
      </c>
      <c r="CD365" s="184">
        <f t="shared" si="1097"/>
        <v>60</v>
      </c>
      <c r="CE365" s="184">
        <f t="shared" si="1098"/>
        <v>60</v>
      </c>
      <c r="CF365" s="184">
        <f t="shared" si="1099"/>
        <v>60</v>
      </c>
      <c r="CG365" s="184">
        <f t="shared" si="1100"/>
        <v>60</v>
      </c>
      <c r="CH365" s="184">
        <f t="shared" si="1101"/>
        <v>60</v>
      </c>
      <c r="CI365" s="184">
        <f t="shared" si="1102"/>
        <v>60</v>
      </c>
      <c r="CJ365" s="184">
        <f t="shared" si="1103"/>
        <v>60</v>
      </c>
      <c r="CK365" s="184">
        <f t="shared" si="1104"/>
        <v>60</v>
      </c>
      <c r="CL365" s="184">
        <f t="shared" si="1105"/>
        <v>60</v>
      </c>
      <c r="CM365" s="184">
        <f t="shared" si="1106"/>
        <v>60</v>
      </c>
      <c r="CN365" s="184">
        <f t="shared" si="1107"/>
        <v>60</v>
      </c>
      <c r="CO365" s="184">
        <f t="shared" si="1108"/>
        <v>60</v>
      </c>
      <c r="CP365" s="184">
        <f t="shared" si="1109"/>
        <v>60</v>
      </c>
      <c r="CQ365" s="184">
        <f t="shared" si="1110"/>
        <v>60</v>
      </c>
      <c r="CR365" s="184">
        <f t="shared" si="1111"/>
        <v>60</v>
      </c>
      <c r="CS365" s="184">
        <f t="shared" si="1112"/>
        <v>60</v>
      </c>
      <c r="CT365" s="184">
        <f t="shared" si="1113"/>
        <v>60</v>
      </c>
      <c r="CU365" s="184">
        <f t="shared" si="1114"/>
        <v>60</v>
      </c>
      <c r="CV365" s="184">
        <f t="shared" si="1115"/>
        <v>60</v>
      </c>
      <c r="CW365" s="184">
        <f t="shared" si="1116"/>
        <v>60</v>
      </c>
      <c r="CX365" s="184">
        <f t="shared" si="1117"/>
        <v>60</v>
      </c>
      <c r="CY365" s="184">
        <f t="shared" si="1118"/>
        <v>60</v>
      </c>
      <c r="CZ365" s="184">
        <f t="shared" si="1119"/>
        <v>60</v>
      </c>
      <c r="DB365" s="168">
        <f t="shared" si="1071"/>
        <v>408.70698347209884</v>
      </c>
      <c r="DC365" s="156">
        <f t="shared" si="1072"/>
        <v>270.78643084173649</v>
      </c>
      <c r="DD365" s="156">
        <f t="shared" si="1073"/>
        <v>236.67905093449286</v>
      </c>
      <c r="DE365" s="156">
        <f t="shared" si="1074"/>
        <v>170.1417032466041</v>
      </c>
      <c r="DF365" s="156">
        <f t="shared" si="1075"/>
        <v>162.12740086402147</v>
      </c>
      <c r="DG365" s="156">
        <f t="shared" si="1076"/>
        <v>170.1417032466041</v>
      </c>
      <c r="DH365" s="156">
        <f t="shared" si="1077"/>
        <v>178.66447177766972</v>
      </c>
      <c r="DI365" s="156">
        <f t="shared" si="1078"/>
        <v>125.0202862839554</v>
      </c>
      <c r="DJ365" s="156">
        <f t="shared" si="1079"/>
        <v>130.51994064484722</v>
      </c>
      <c r="DK365" s="156">
        <f t="shared" si="1080"/>
        <v>227.10778468177614</v>
      </c>
      <c r="DL365" s="156">
        <f t="shared" si="1081"/>
        <v>304.83181126885574</v>
      </c>
      <c r="DM365" s="156">
        <f t="shared" si="1082"/>
        <v>363.27927404092867</v>
      </c>
      <c r="DN365" s="156">
        <f t="shared" si="1083"/>
        <v>484.44519343140462</v>
      </c>
      <c r="DO365" s="156">
        <f t="shared" si="1084"/>
        <v>570.29136020951614</v>
      </c>
      <c r="DP365" s="156">
        <f t="shared" si="1085"/>
        <v>635.13839800660344</v>
      </c>
      <c r="DQ365" s="156">
        <f t="shared" si="1086"/>
        <v>740.05516537019309</v>
      </c>
      <c r="DR365" s="156">
        <f t="shared" si="1087"/>
        <v>1022.3587083428926</v>
      </c>
      <c r="DS365" s="156">
        <f t="shared" si="1088"/>
        <v>1148.4905764778059</v>
      </c>
      <c r="DT365" s="156">
        <f t="shared" si="1089"/>
        <v>1148.9850336789139</v>
      </c>
      <c r="DU365" s="156">
        <f t="shared" si="1090"/>
        <v>1302.767646942209</v>
      </c>
      <c r="DV365" s="156">
        <f t="shared" si="1091"/>
        <v>1363.9</v>
      </c>
      <c r="DW365" s="156">
        <f t="shared" si="1092"/>
        <v>1243.1263268858406</v>
      </c>
      <c r="DX365" s="156">
        <f t="shared" si="1093"/>
        <v>967.28522162510455</v>
      </c>
      <c r="DY365" s="156">
        <f t="shared" si="1094"/>
        <v>941.75128147596843</v>
      </c>
      <c r="DZ365" s="192">
        <f t="shared" si="1095"/>
        <v>14316.601753750043</v>
      </c>
      <c r="EA365" s="183">
        <f t="shared" si="998"/>
        <v>35.539737693225987</v>
      </c>
      <c r="EB365" s="184">
        <f t="shared" si="999"/>
        <v>23.546646160150999</v>
      </c>
      <c r="EC365" s="184">
        <f t="shared" si="1000"/>
        <v>20.580787037781988</v>
      </c>
      <c r="ED365" s="184">
        <f t="shared" si="1001"/>
        <v>14.794930717096008</v>
      </c>
      <c r="EE365" s="184">
        <f t="shared" si="1002"/>
        <v>14.098034857740998</v>
      </c>
      <c r="EF365" s="184">
        <f t="shared" si="1003"/>
        <v>14.794930717096008</v>
      </c>
      <c r="EG365" s="184">
        <f t="shared" si="1004"/>
        <v>15.536041024145192</v>
      </c>
      <c r="EH365" s="184">
        <f t="shared" si="1005"/>
        <v>10.871329242083078</v>
      </c>
      <c r="EI365" s="184">
        <f t="shared" si="1006"/>
        <v>11.34956005607367</v>
      </c>
      <c r="EJ365" s="184">
        <f t="shared" si="1007"/>
        <v>19.748503015806619</v>
      </c>
      <c r="EK365" s="184">
        <f t="shared" si="1008"/>
        <v>26.507114023378762</v>
      </c>
      <c r="EL365" s="184">
        <f t="shared" si="1009"/>
        <v>31.589502090515538</v>
      </c>
      <c r="EM365" s="184">
        <f t="shared" si="1010"/>
        <v>42.125668994035181</v>
      </c>
      <c r="EN365" s="184">
        <f t="shared" si="1011"/>
        <v>49.590553061697051</v>
      </c>
      <c r="EO365" s="184">
        <f t="shared" si="1012"/>
        <v>55.229425913617689</v>
      </c>
      <c r="EP365" s="184">
        <f t="shared" si="1013"/>
        <v>64.352623075668959</v>
      </c>
      <c r="EQ365" s="184">
        <f t="shared" si="1014"/>
        <v>88.900757247208048</v>
      </c>
      <c r="ER365" s="184">
        <f t="shared" si="1015"/>
        <v>99.868745780678779</v>
      </c>
      <c r="ES365" s="184">
        <f t="shared" si="1016"/>
        <v>99.911742059035987</v>
      </c>
      <c r="ET365" s="184">
        <f t="shared" si="1017"/>
        <v>113.28414321236599</v>
      </c>
      <c r="EU365" s="184">
        <f t="shared" si="1018"/>
        <v>118.6</v>
      </c>
      <c r="EV365" s="184">
        <f t="shared" si="1019"/>
        <v>108.09794146833397</v>
      </c>
      <c r="EW365" s="184">
        <f t="shared" si="1020"/>
        <v>84.111758402183</v>
      </c>
      <c r="EX365" s="184">
        <f t="shared" si="1021"/>
        <v>81.891415780518997</v>
      </c>
    </row>
    <row r="366" spans="2:154" ht="14.25" customHeight="1" x14ac:dyDescent="0.25">
      <c r="C366" s="132">
        <v>2021</v>
      </c>
      <c r="D366" s="14" t="s">
        <v>167</v>
      </c>
      <c r="E366" s="168">
        <f t="shared" si="1022"/>
        <v>1052.8053567430134</v>
      </c>
      <c r="F366" s="156">
        <f t="shared" si="1023"/>
        <v>890.84484325584162</v>
      </c>
      <c r="G366" s="156">
        <f t="shared" si="1024"/>
        <v>796.48129478152964</v>
      </c>
      <c r="H366" s="156">
        <f t="shared" si="1025"/>
        <v>726.16230433192209</v>
      </c>
      <c r="I366" s="156">
        <f t="shared" si="1026"/>
        <v>675.35116284575395</v>
      </c>
      <c r="J366" s="156">
        <f t="shared" si="1027"/>
        <v>675.35116284575395</v>
      </c>
      <c r="K366" s="156">
        <f t="shared" si="1028"/>
        <v>650.40035399127726</v>
      </c>
      <c r="L366" s="156">
        <f t="shared" si="1029"/>
        <v>688.43799565518566</v>
      </c>
      <c r="M366" s="156">
        <f t="shared" si="1030"/>
        <v>785.97941411587772</v>
      </c>
      <c r="N366" s="156">
        <f t="shared" si="1031"/>
        <v>817.52841955246993</v>
      </c>
      <c r="O366" s="156">
        <f t="shared" si="1032"/>
        <v>924.92033608686893</v>
      </c>
      <c r="P366" s="156">
        <f t="shared" si="1033"/>
        <v>1065.3063561864656</v>
      </c>
      <c r="Q366" s="156">
        <f t="shared" si="1034"/>
        <v>1102.0647747411549</v>
      </c>
      <c r="R366" s="156">
        <f t="shared" si="1035"/>
        <v>1231.1100850931721</v>
      </c>
      <c r="S366" s="156">
        <f t="shared" si="1036"/>
        <v>1349.2548508612188</v>
      </c>
      <c r="T366" s="156">
        <f t="shared" si="1037"/>
        <v>1441.4672295337207</v>
      </c>
      <c r="U366" s="156">
        <f t="shared" si="1038"/>
        <v>1610.4682278146772</v>
      </c>
      <c r="V366" s="156">
        <f t="shared" si="1039"/>
        <v>1718.6031251325437</v>
      </c>
      <c r="W366" s="156">
        <f t="shared" si="1040"/>
        <v>1842.9395546785634</v>
      </c>
      <c r="X366" s="156">
        <f t="shared" si="1041"/>
        <v>1856.2565314930798</v>
      </c>
      <c r="Y366" s="156">
        <f t="shared" si="1042"/>
        <v>1945.6297000000002</v>
      </c>
      <c r="Z366" s="156">
        <f t="shared" si="1043"/>
        <v>1827.0703698656082</v>
      </c>
      <c r="AA366" s="156">
        <f t="shared" si="1044"/>
        <v>1604.4691785928605</v>
      </c>
      <c r="AB366" s="156">
        <f t="shared" si="1045"/>
        <v>1306.8610641738651</v>
      </c>
      <c r="AC366" s="182">
        <f xml:space="preserve"> SUM(E366:AB366) * 30</f>
        <v>857572.91077117261</v>
      </c>
      <c r="AE366" s="183">
        <f xml:space="preserve"> 'Generation Calculation'!DC39</f>
        <v>108.96310058634899</v>
      </c>
      <c r="AF366" s="184">
        <f xml:space="preserve"> 'Generation Calculation'!DD39</f>
        <v>94.879577674421</v>
      </c>
      <c r="AG366" s="184">
        <f xml:space="preserve"> 'Generation Calculation'!DE39</f>
        <v>86.674051720133008</v>
      </c>
      <c r="AH366" s="184">
        <f xml:space="preserve"> 'Generation Calculation'!DF39</f>
        <v>80.559356898428007</v>
      </c>
      <c r="AI366" s="184">
        <f xml:space="preserve"> 'Generation Calculation'!DG39</f>
        <v>76.140996769195993</v>
      </c>
      <c r="AJ366" s="184">
        <f xml:space="preserve"> 'Generation Calculation'!DH39</f>
        <v>76.140996769195993</v>
      </c>
      <c r="AK366" s="184">
        <f xml:space="preserve"> 'Generation Calculation'!DI39</f>
        <v>73.971361216632801</v>
      </c>
      <c r="AL366" s="184">
        <f xml:space="preserve"> 'Generation Calculation'!DJ39</f>
        <v>77.278982230885703</v>
      </c>
      <c r="AM366" s="184">
        <f xml:space="preserve"> 'Generation Calculation'!DK39</f>
        <v>85.760844705728488</v>
      </c>
      <c r="AN366" s="184">
        <f xml:space="preserve"> 'Generation Calculation'!DL39</f>
        <v>88.504236482823472</v>
      </c>
      <c r="AO366" s="184">
        <f xml:space="preserve"> 'Generation Calculation'!DM39</f>
        <v>97.842664007553822</v>
      </c>
      <c r="AP366" s="184">
        <f xml:space="preserve"> 'Generation Calculation'!DN39</f>
        <v>110.0501440162144</v>
      </c>
      <c r="AQ366" s="184">
        <f xml:space="preserve"> 'Generation Calculation'!DO39</f>
        <v>113.24652823836129</v>
      </c>
      <c r="AR366" s="184">
        <f xml:space="preserve"> 'Generation Calculation'!DP39</f>
        <v>124.46785957331932</v>
      </c>
      <c r="AS366" s="184">
        <f xml:space="preserve"> 'Generation Calculation'!DQ39</f>
        <v>134.74131746619292</v>
      </c>
      <c r="AT366" s="184">
        <f xml:space="preserve"> 'Generation Calculation'!DR39</f>
        <v>142.75978517684527</v>
      </c>
      <c r="AU366" s="184">
        <f xml:space="preserve"> 'Generation Calculation'!DS39</f>
        <v>157.45552415779801</v>
      </c>
      <c r="AV366" s="184">
        <f xml:space="preserve"> 'Generation Calculation'!DT39</f>
        <v>166.85855870717771</v>
      </c>
      <c r="AW366" s="184">
        <f xml:space="preserve"> 'Generation Calculation'!DU39</f>
        <v>177.67042214596202</v>
      </c>
      <c r="AX366" s="184">
        <f xml:space="preserve"> 'Generation Calculation'!DV39</f>
        <v>178.82842012983301</v>
      </c>
      <c r="AY366" s="184">
        <f xml:space="preserve"> 'Generation Calculation'!DW39</f>
        <v>186.6</v>
      </c>
      <c r="AZ366" s="184">
        <f xml:space="preserve"> 'Generation Calculation'!DX39</f>
        <v>176.29049303179201</v>
      </c>
      <c r="BA366" s="184">
        <f xml:space="preserve"> 'Generation Calculation'!DY39</f>
        <v>156.933867703727</v>
      </c>
      <c r="BB366" s="184">
        <f xml:space="preserve"> 'Generation Calculation'!DZ39</f>
        <v>131.05490123250999</v>
      </c>
      <c r="BC366" s="196"/>
      <c r="BD366" s="183">
        <f t="shared" si="1046"/>
        <v>489.72970000000004</v>
      </c>
      <c r="BE366" s="292">
        <f t="shared" si="995"/>
        <v>489.72970000000004</v>
      </c>
      <c r="BF366" s="292">
        <f t="shared" si="995"/>
        <v>489.72970000000004</v>
      </c>
      <c r="BG366" s="292">
        <f t="shared" si="995"/>
        <v>489.72970000000004</v>
      </c>
      <c r="BH366" s="292">
        <f t="shared" si="995"/>
        <v>489.72970000000004</v>
      </c>
      <c r="BI366" s="292">
        <f t="shared" si="995"/>
        <v>489.72970000000004</v>
      </c>
      <c r="BJ366" s="292">
        <f t="shared" si="995"/>
        <v>489.72970000000004</v>
      </c>
      <c r="BK366" s="292">
        <f t="shared" si="995"/>
        <v>489.72970000000004</v>
      </c>
      <c r="BL366" s="292">
        <f t="shared" si="995"/>
        <v>489.72970000000004</v>
      </c>
      <c r="BM366" s="292">
        <f t="shared" si="995"/>
        <v>489.72970000000004</v>
      </c>
      <c r="BN366" s="292">
        <f t="shared" si="995"/>
        <v>489.72970000000004</v>
      </c>
      <c r="BO366" s="292">
        <f t="shared" si="995"/>
        <v>489.72970000000004</v>
      </c>
      <c r="BP366" s="292">
        <f t="shared" si="995"/>
        <v>489.72970000000004</v>
      </c>
      <c r="BQ366" s="292">
        <f t="shared" si="995"/>
        <v>489.72970000000004</v>
      </c>
      <c r="BR366" s="292">
        <f t="shared" si="995"/>
        <v>489.72970000000004</v>
      </c>
      <c r="BS366" s="292">
        <f t="shared" si="995"/>
        <v>489.72970000000004</v>
      </c>
      <c r="BT366" s="292">
        <f t="shared" si="995"/>
        <v>489.72970000000004</v>
      </c>
      <c r="BU366" s="292">
        <f t="shared" si="995"/>
        <v>489.72970000000004</v>
      </c>
      <c r="BV366" s="292">
        <f t="shared" si="995"/>
        <v>489.72970000000004</v>
      </c>
      <c r="BW366" s="292">
        <f t="shared" si="995"/>
        <v>489.72970000000004</v>
      </c>
      <c r="BX366" s="292">
        <f t="shared" si="995"/>
        <v>489.72970000000004</v>
      </c>
      <c r="BY366" s="292">
        <f t="shared" si="995"/>
        <v>489.72970000000004</v>
      </c>
      <c r="BZ366" s="292">
        <f t="shared" si="995"/>
        <v>489.72970000000004</v>
      </c>
      <c r="CA366" s="292">
        <f t="shared" si="995"/>
        <v>489.72970000000004</v>
      </c>
      <c r="CB366" s="196">
        <f t="shared" si="1047"/>
        <v>11753.512799999999</v>
      </c>
      <c r="CC366" s="183">
        <f t="shared" si="1096"/>
        <v>60</v>
      </c>
      <c r="CD366" s="184">
        <f t="shared" si="1097"/>
        <v>60</v>
      </c>
      <c r="CE366" s="184">
        <f t="shared" si="1098"/>
        <v>60</v>
      </c>
      <c r="CF366" s="184">
        <f t="shared" si="1099"/>
        <v>60</v>
      </c>
      <c r="CG366" s="184">
        <f t="shared" si="1100"/>
        <v>60</v>
      </c>
      <c r="CH366" s="184">
        <f t="shared" si="1101"/>
        <v>60</v>
      </c>
      <c r="CI366" s="184">
        <f t="shared" si="1102"/>
        <v>60</v>
      </c>
      <c r="CJ366" s="184">
        <f t="shared" si="1103"/>
        <v>60</v>
      </c>
      <c r="CK366" s="184">
        <f t="shared" si="1104"/>
        <v>60</v>
      </c>
      <c r="CL366" s="184">
        <f t="shared" si="1105"/>
        <v>60</v>
      </c>
      <c r="CM366" s="184">
        <f t="shared" si="1106"/>
        <v>60</v>
      </c>
      <c r="CN366" s="184">
        <f t="shared" si="1107"/>
        <v>60</v>
      </c>
      <c r="CO366" s="184">
        <f t="shared" si="1108"/>
        <v>60</v>
      </c>
      <c r="CP366" s="184">
        <f t="shared" si="1109"/>
        <v>60</v>
      </c>
      <c r="CQ366" s="184">
        <f t="shared" si="1110"/>
        <v>60</v>
      </c>
      <c r="CR366" s="184">
        <f t="shared" si="1111"/>
        <v>60</v>
      </c>
      <c r="CS366" s="184">
        <f t="shared" si="1112"/>
        <v>60</v>
      </c>
      <c r="CT366" s="184">
        <f t="shared" si="1113"/>
        <v>60</v>
      </c>
      <c r="CU366" s="184">
        <f t="shared" si="1114"/>
        <v>60</v>
      </c>
      <c r="CV366" s="184">
        <f t="shared" si="1115"/>
        <v>60</v>
      </c>
      <c r="CW366" s="184">
        <f t="shared" si="1116"/>
        <v>60</v>
      </c>
      <c r="CX366" s="184">
        <f t="shared" si="1117"/>
        <v>60</v>
      </c>
      <c r="CY366" s="184">
        <f t="shared" si="1118"/>
        <v>60</v>
      </c>
      <c r="CZ366" s="184">
        <f t="shared" si="1119"/>
        <v>60</v>
      </c>
      <c r="DB366" s="168">
        <f t="shared" si="1071"/>
        <v>563.07565674301327</v>
      </c>
      <c r="DC366" s="156">
        <f t="shared" si="1072"/>
        <v>401.11514325584153</v>
      </c>
      <c r="DD366" s="156">
        <f t="shared" si="1073"/>
        <v>306.75159478152955</v>
      </c>
      <c r="DE366" s="156">
        <f t="shared" si="1074"/>
        <v>236.43260433192208</v>
      </c>
      <c r="DF366" s="156">
        <f t="shared" si="1075"/>
        <v>185.62146284575394</v>
      </c>
      <c r="DG366" s="156">
        <f t="shared" si="1076"/>
        <v>185.62146284575394</v>
      </c>
      <c r="DH366" s="156">
        <f t="shared" si="1077"/>
        <v>160.67065399127722</v>
      </c>
      <c r="DI366" s="156">
        <f t="shared" si="1078"/>
        <v>198.70829565518559</v>
      </c>
      <c r="DJ366" s="156">
        <f t="shared" si="1079"/>
        <v>296.24971411587762</v>
      </c>
      <c r="DK366" s="156">
        <f t="shared" si="1080"/>
        <v>327.79871955246989</v>
      </c>
      <c r="DL366" s="156">
        <f t="shared" si="1081"/>
        <v>435.19063608686895</v>
      </c>
      <c r="DM366" s="156">
        <f t="shared" si="1082"/>
        <v>575.57665618646558</v>
      </c>
      <c r="DN366" s="156">
        <f t="shared" si="1083"/>
        <v>612.33507474115493</v>
      </c>
      <c r="DO366" s="156">
        <f t="shared" si="1084"/>
        <v>741.38038509317209</v>
      </c>
      <c r="DP366" s="156">
        <f t="shared" si="1085"/>
        <v>859.52515086121866</v>
      </c>
      <c r="DQ366" s="156">
        <f t="shared" si="1086"/>
        <v>951.73752953372059</v>
      </c>
      <c r="DR366" s="156">
        <f t="shared" si="1087"/>
        <v>1120.7385278146771</v>
      </c>
      <c r="DS366" s="156">
        <f t="shared" si="1088"/>
        <v>1228.8734251325436</v>
      </c>
      <c r="DT366" s="156">
        <f t="shared" si="1089"/>
        <v>1353.2098546785633</v>
      </c>
      <c r="DU366" s="156">
        <f t="shared" si="1090"/>
        <v>1366.5268314930797</v>
      </c>
      <c r="DV366" s="156">
        <f t="shared" si="1091"/>
        <v>1455.9</v>
      </c>
      <c r="DW366" s="156">
        <f t="shared" si="1092"/>
        <v>1337.3406698656081</v>
      </c>
      <c r="DX366" s="156">
        <f t="shared" si="1093"/>
        <v>1114.7394785928605</v>
      </c>
      <c r="DY366" s="156">
        <f t="shared" si="1094"/>
        <v>817.13136417386499</v>
      </c>
      <c r="DZ366" s="192">
        <f t="shared" si="1095"/>
        <v>16832.250892372424</v>
      </c>
      <c r="EA366" s="183">
        <f t="shared" si="998"/>
        <v>48.963100586348986</v>
      </c>
      <c r="EB366" s="184">
        <f t="shared" si="999"/>
        <v>34.879577674421</v>
      </c>
      <c r="EC366" s="184">
        <f t="shared" si="1000"/>
        <v>26.674051720133008</v>
      </c>
      <c r="ED366" s="184">
        <f t="shared" si="1001"/>
        <v>20.559356898428007</v>
      </c>
      <c r="EE366" s="184">
        <f t="shared" si="1002"/>
        <v>16.140996769195993</v>
      </c>
      <c r="EF366" s="184">
        <f t="shared" si="1003"/>
        <v>16.140996769195993</v>
      </c>
      <c r="EG366" s="184">
        <f t="shared" si="1004"/>
        <v>13.971361216632801</v>
      </c>
      <c r="EH366" s="184">
        <f t="shared" si="1005"/>
        <v>17.278982230885703</v>
      </c>
      <c r="EI366" s="184">
        <f t="shared" si="1006"/>
        <v>25.760844705728488</v>
      </c>
      <c r="EJ366" s="184">
        <f t="shared" si="1007"/>
        <v>28.504236482823472</v>
      </c>
      <c r="EK366" s="184">
        <f t="shared" si="1008"/>
        <v>37.842664007553822</v>
      </c>
      <c r="EL366" s="184">
        <f t="shared" si="1009"/>
        <v>50.050144016214404</v>
      </c>
      <c r="EM366" s="184">
        <f t="shared" si="1010"/>
        <v>53.246528238361293</v>
      </c>
      <c r="EN366" s="184">
        <f t="shared" si="1011"/>
        <v>64.467859573319316</v>
      </c>
      <c r="EO366" s="184">
        <f t="shared" si="1012"/>
        <v>74.741317466192925</v>
      </c>
      <c r="EP366" s="184">
        <f t="shared" si="1013"/>
        <v>82.75978517684527</v>
      </c>
      <c r="EQ366" s="184">
        <f t="shared" si="1014"/>
        <v>97.45552415779801</v>
      </c>
      <c r="ER366" s="184">
        <f t="shared" si="1015"/>
        <v>106.85855870717771</v>
      </c>
      <c r="ES366" s="184">
        <f t="shared" si="1016"/>
        <v>117.67042214596202</v>
      </c>
      <c r="ET366" s="184">
        <f t="shared" si="1017"/>
        <v>118.82842012983301</v>
      </c>
      <c r="EU366" s="184">
        <f t="shared" si="1018"/>
        <v>126.6</v>
      </c>
      <c r="EV366" s="184">
        <f t="shared" si="1019"/>
        <v>116.29049303179201</v>
      </c>
      <c r="EW366" s="184">
        <f t="shared" si="1020"/>
        <v>96.933867703727003</v>
      </c>
      <c r="EX366" s="184">
        <f t="shared" si="1021"/>
        <v>71.054901232509991</v>
      </c>
    </row>
    <row r="367" spans="2:154" ht="14.25" customHeight="1" x14ac:dyDescent="0.25">
      <c r="C367" s="132">
        <v>2021</v>
      </c>
      <c r="D367" s="14" t="s">
        <v>168</v>
      </c>
      <c r="E367" s="168">
        <f t="shared" si="1022"/>
        <v>989.00658492252649</v>
      </c>
      <c r="F367" s="156">
        <f t="shared" si="1023"/>
        <v>824.70139238908757</v>
      </c>
      <c r="G367" s="156">
        <f t="shared" si="1024"/>
        <v>741.28491002594956</v>
      </c>
      <c r="H367" s="156">
        <f t="shared" si="1025"/>
        <v>680.46039163616979</v>
      </c>
      <c r="I367" s="156">
        <f t="shared" si="1026"/>
        <v>658.34238494897863</v>
      </c>
      <c r="J367" s="156">
        <f t="shared" si="1027"/>
        <v>658.34238494897863</v>
      </c>
      <c r="K367" s="156">
        <f t="shared" si="1028"/>
        <v>626.81369500712367</v>
      </c>
      <c r="L367" s="156">
        <f t="shared" si="1029"/>
        <v>614.79220290096271</v>
      </c>
      <c r="M367" s="156">
        <f t="shared" si="1030"/>
        <v>740.13841065187239</v>
      </c>
      <c r="N367" s="156">
        <f t="shared" si="1031"/>
        <v>817.76166329997034</v>
      </c>
      <c r="O367" s="156">
        <f t="shared" si="1032"/>
        <v>814.9090025987598</v>
      </c>
      <c r="P367" s="156">
        <f t="shared" si="1033"/>
        <v>907.6525967043633</v>
      </c>
      <c r="Q367" s="156">
        <f t="shared" si="1034"/>
        <v>999.54329404635155</v>
      </c>
      <c r="R367" s="156">
        <f t="shared" si="1035"/>
        <v>1087.9977533815061</v>
      </c>
      <c r="S367" s="156">
        <f t="shared" si="1036"/>
        <v>1315.5523433910587</v>
      </c>
      <c r="T367" s="156">
        <f t="shared" si="1037"/>
        <v>1394.9045395026922</v>
      </c>
      <c r="U367" s="156">
        <f t="shared" si="1038"/>
        <v>1455.346844878273</v>
      </c>
      <c r="V367" s="156">
        <f t="shared" si="1039"/>
        <v>1616.0622832345027</v>
      </c>
      <c r="W367" s="156">
        <f t="shared" si="1040"/>
        <v>1689.2672363515649</v>
      </c>
      <c r="X367" s="156">
        <f t="shared" si="1041"/>
        <v>1755.3955166337853</v>
      </c>
      <c r="Y367" s="156">
        <f t="shared" si="1042"/>
        <v>1842.1297000000002</v>
      </c>
      <c r="Z367" s="156">
        <f t="shared" si="1043"/>
        <v>1755.3955166337853</v>
      </c>
      <c r="AA367" s="156">
        <f t="shared" si="1044"/>
        <v>1590.4583810521424</v>
      </c>
      <c r="AB367" s="156">
        <f t="shared" si="1045"/>
        <v>1317.6169699894044</v>
      </c>
      <c r="AC367" s="182">
        <f xml:space="preserve"> SUM(E367:AB367) * 31</f>
        <v>833710.15597302397</v>
      </c>
      <c r="AE367" s="183">
        <f xml:space="preserve"> 'Generation Calculation'!DC40</f>
        <v>103.41538129761099</v>
      </c>
      <c r="AF367" s="184">
        <f xml:space="preserve"> 'Generation Calculation'!DD40</f>
        <v>89.127973251225001</v>
      </c>
      <c r="AG367" s="184">
        <f xml:space="preserve"> 'Generation Calculation'!DE40</f>
        <v>81.874366089212998</v>
      </c>
      <c r="AH367" s="184">
        <f xml:space="preserve"> 'Generation Calculation'!DF40</f>
        <v>76.585277533579983</v>
      </c>
      <c r="AI367" s="184">
        <f xml:space="preserve"> 'Generation Calculation'!DG40</f>
        <v>74.661972604259006</v>
      </c>
      <c r="AJ367" s="184">
        <f xml:space="preserve"> 'Generation Calculation'!DH40</f>
        <v>74.661972604259006</v>
      </c>
      <c r="AK367" s="184">
        <f xml:space="preserve"> 'Generation Calculation'!DI40</f>
        <v>71.920347391923798</v>
      </c>
      <c r="AL367" s="184">
        <f xml:space="preserve"> 'Generation Calculation'!DJ40</f>
        <v>70.875000252257621</v>
      </c>
      <c r="AM367" s="184">
        <f xml:space="preserve"> 'Generation Calculation'!DK40</f>
        <v>81.774670491467162</v>
      </c>
      <c r="AN367" s="184">
        <f xml:space="preserve"> 'Generation Calculation'!DL40</f>
        <v>88.524518547823504</v>
      </c>
      <c r="AO367" s="184">
        <f xml:space="preserve"> 'Generation Calculation'!DM40</f>
        <v>88.276461095544335</v>
      </c>
      <c r="AP367" s="184">
        <f xml:space="preserve"> 'Generation Calculation'!DN40</f>
        <v>96.341121452553324</v>
      </c>
      <c r="AQ367" s="184">
        <f xml:space="preserve"> 'Generation Calculation'!DO40</f>
        <v>104.33161687359578</v>
      </c>
      <c r="AR367" s="184">
        <f xml:space="preserve"> 'Generation Calculation'!DP40</f>
        <v>112.02330898969618</v>
      </c>
      <c r="AS367" s="184">
        <f xml:space="preserve"> 'Generation Calculation'!DQ40</f>
        <v>131.81066464270074</v>
      </c>
      <c r="AT367" s="184">
        <f xml:space="preserve"> 'Generation Calculation'!DR40</f>
        <v>138.71085560892976</v>
      </c>
      <c r="AU367" s="184">
        <f xml:space="preserve"> 'Generation Calculation'!DS40</f>
        <v>143.9667082502846</v>
      </c>
      <c r="AV367" s="184">
        <f xml:space="preserve"> 'Generation Calculation'!DT40</f>
        <v>157.94196375952197</v>
      </c>
      <c r="AW367" s="184">
        <f xml:space="preserve"> 'Generation Calculation'!DU40</f>
        <v>164.30761185665781</v>
      </c>
      <c r="AX367" s="184">
        <f xml:space="preserve"> 'Generation Calculation'!DV40</f>
        <v>170.05789709859002</v>
      </c>
      <c r="AY367" s="184">
        <f xml:space="preserve"> 'Generation Calculation'!DW40</f>
        <v>177.6</v>
      </c>
      <c r="AZ367" s="184">
        <f xml:space="preserve"> 'Generation Calculation'!DX40</f>
        <v>170.05789709859002</v>
      </c>
      <c r="BA367" s="184">
        <f xml:space="preserve"> 'Generation Calculation'!DY40</f>
        <v>155.71553748279499</v>
      </c>
      <c r="BB367" s="184">
        <f xml:space="preserve"> 'Generation Calculation'!DZ40</f>
        <v>131.990197390383</v>
      </c>
      <c r="BC367" s="196"/>
      <c r="BD367" s="183">
        <f t="shared" si="1046"/>
        <v>489.72970000000004</v>
      </c>
      <c r="BE367" s="292">
        <f t="shared" si="995"/>
        <v>489.72970000000004</v>
      </c>
      <c r="BF367" s="292">
        <f t="shared" si="995"/>
        <v>489.72970000000004</v>
      </c>
      <c r="BG367" s="292">
        <f t="shared" si="995"/>
        <v>489.72970000000004</v>
      </c>
      <c r="BH367" s="292">
        <f t="shared" si="995"/>
        <v>489.72970000000004</v>
      </c>
      <c r="BI367" s="292">
        <f t="shared" si="995"/>
        <v>489.72970000000004</v>
      </c>
      <c r="BJ367" s="292">
        <f t="shared" si="995"/>
        <v>489.72970000000004</v>
      </c>
      <c r="BK367" s="292">
        <f t="shared" si="995"/>
        <v>489.72970000000004</v>
      </c>
      <c r="BL367" s="292">
        <f t="shared" si="995"/>
        <v>489.72970000000004</v>
      </c>
      <c r="BM367" s="292">
        <f t="shared" si="995"/>
        <v>489.72970000000004</v>
      </c>
      <c r="BN367" s="292">
        <f t="shared" si="995"/>
        <v>489.72970000000004</v>
      </c>
      <c r="BO367" s="292">
        <f t="shared" si="995"/>
        <v>489.72970000000004</v>
      </c>
      <c r="BP367" s="292">
        <f t="shared" si="995"/>
        <v>489.72970000000004</v>
      </c>
      <c r="BQ367" s="292">
        <f t="shared" si="995"/>
        <v>489.72970000000004</v>
      </c>
      <c r="BR367" s="292">
        <f t="shared" si="995"/>
        <v>489.72970000000004</v>
      </c>
      <c r="BS367" s="292">
        <f t="shared" si="995"/>
        <v>489.72970000000004</v>
      </c>
      <c r="BT367" s="292">
        <f t="shared" si="995"/>
        <v>489.72970000000004</v>
      </c>
      <c r="BU367" s="292">
        <f t="shared" si="995"/>
        <v>489.72970000000004</v>
      </c>
      <c r="BV367" s="292">
        <f t="shared" si="995"/>
        <v>489.72970000000004</v>
      </c>
      <c r="BW367" s="292">
        <f t="shared" si="995"/>
        <v>489.72970000000004</v>
      </c>
      <c r="BX367" s="292">
        <f t="shared" si="995"/>
        <v>489.72970000000004</v>
      </c>
      <c r="BY367" s="292">
        <f t="shared" si="995"/>
        <v>489.72970000000004</v>
      </c>
      <c r="BZ367" s="292">
        <f t="shared" si="995"/>
        <v>489.72970000000004</v>
      </c>
      <c r="CA367" s="292">
        <f t="shared" si="995"/>
        <v>489.72970000000004</v>
      </c>
      <c r="CB367" s="196">
        <f t="shared" si="1047"/>
        <v>11753.512799999999</v>
      </c>
      <c r="CC367" s="183">
        <f t="shared" si="1096"/>
        <v>60</v>
      </c>
      <c r="CD367" s="184">
        <f xml:space="preserve"> IF(AF367&gt;$C$357,IF(AF367 &lt; $C$355, AF367, $C$355),0)</f>
        <v>60</v>
      </c>
      <c r="CE367" s="184">
        <f t="shared" si="1098"/>
        <v>60</v>
      </c>
      <c r="CF367" s="184">
        <f t="shared" si="1099"/>
        <v>60</v>
      </c>
      <c r="CG367" s="184">
        <f t="shared" si="1100"/>
        <v>60</v>
      </c>
      <c r="CH367" s="184">
        <f t="shared" si="1101"/>
        <v>60</v>
      </c>
      <c r="CI367" s="184">
        <f t="shared" si="1102"/>
        <v>60</v>
      </c>
      <c r="CJ367" s="184">
        <f t="shared" si="1103"/>
        <v>60</v>
      </c>
      <c r="CK367" s="184">
        <f t="shared" si="1104"/>
        <v>60</v>
      </c>
      <c r="CL367" s="184">
        <f t="shared" si="1105"/>
        <v>60</v>
      </c>
      <c r="CM367" s="184">
        <f t="shared" si="1106"/>
        <v>60</v>
      </c>
      <c r="CN367" s="184">
        <f t="shared" si="1107"/>
        <v>60</v>
      </c>
      <c r="CO367" s="184">
        <f t="shared" si="1108"/>
        <v>60</v>
      </c>
      <c r="CP367" s="184">
        <f t="shared" si="1109"/>
        <v>60</v>
      </c>
      <c r="CQ367" s="184">
        <f t="shared" si="1110"/>
        <v>60</v>
      </c>
      <c r="CR367" s="184">
        <f t="shared" si="1111"/>
        <v>60</v>
      </c>
      <c r="CS367" s="184">
        <f t="shared" si="1112"/>
        <v>60</v>
      </c>
      <c r="CT367" s="184">
        <f t="shared" si="1113"/>
        <v>60</v>
      </c>
      <c r="CU367" s="184">
        <f t="shared" si="1114"/>
        <v>60</v>
      </c>
      <c r="CV367" s="184">
        <f t="shared" si="1115"/>
        <v>60</v>
      </c>
      <c r="CW367" s="184">
        <f t="shared" si="1116"/>
        <v>60</v>
      </c>
      <c r="CX367" s="184">
        <f t="shared" si="1117"/>
        <v>60</v>
      </c>
      <c r="CY367" s="184">
        <f t="shared" si="1118"/>
        <v>60</v>
      </c>
      <c r="CZ367" s="184">
        <f t="shared" si="1119"/>
        <v>60</v>
      </c>
      <c r="DB367" s="168">
        <f t="shared" si="1071"/>
        <v>499.27688492252645</v>
      </c>
      <c r="DC367" s="156">
        <f t="shared" si="1072"/>
        <v>334.97169238908754</v>
      </c>
      <c r="DD367" s="156">
        <f t="shared" si="1073"/>
        <v>251.55521002594949</v>
      </c>
      <c r="DE367" s="156">
        <f t="shared" si="1074"/>
        <v>190.73069163616981</v>
      </c>
      <c r="DF367" s="156">
        <f t="shared" si="1075"/>
        <v>168.61268494897857</v>
      </c>
      <c r="DG367" s="156">
        <f t="shared" si="1076"/>
        <v>168.61268494897857</v>
      </c>
      <c r="DH367" s="156">
        <f t="shared" si="1077"/>
        <v>137.08399500712369</v>
      </c>
      <c r="DI367" s="156">
        <f t="shared" si="1078"/>
        <v>125.06250290096264</v>
      </c>
      <c r="DJ367" s="156">
        <f t="shared" si="1079"/>
        <v>250.40871065187235</v>
      </c>
      <c r="DK367" s="156">
        <f t="shared" si="1080"/>
        <v>328.0319632999703</v>
      </c>
      <c r="DL367" s="156">
        <f t="shared" si="1081"/>
        <v>325.17930259875982</v>
      </c>
      <c r="DM367" s="156">
        <f t="shared" si="1082"/>
        <v>417.92289670436321</v>
      </c>
      <c r="DN367" s="156">
        <f t="shared" si="1083"/>
        <v>509.81359404635145</v>
      </c>
      <c r="DO367" s="156">
        <f t="shared" si="1084"/>
        <v>598.26805338150598</v>
      </c>
      <c r="DP367" s="156">
        <f t="shared" si="1085"/>
        <v>825.82264339105859</v>
      </c>
      <c r="DQ367" s="156">
        <f t="shared" si="1086"/>
        <v>905.17483950269218</v>
      </c>
      <c r="DR367" s="156">
        <f t="shared" si="1087"/>
        <v>965.61714487827294</v>
      </c>
      <c r="DS367" s="156">
        <f t="shared" si="1088"/>
        <v>1126.3325832345026</v>
      </c>
      <c r="DT367" s="156">
        <f t="shared" si="1089"/>
        <v>1199.5375363515648</v>
      </c>
      <c r="DU367" s="156">
        <f t="shared" si="1090"/>
        <v>1265.6658166337852</v>
      </c>
      <c r="DV367" s="156">
        <f t="shared" si="1091"/>
        <v>1352.4</v>
      </c>
      <c r="DW367" s="156">
        <f t="shared" si="1092"/>
        <v>1265.6658166337852</v>
      </c>
      <c r="DX367" s="156">
        <f t="shared" si="1093"/>
        <v>1100.7286810521423</v>
      </c>
      <c r="DY367" s="156">
        <f t="shared" si="1094"/>
        <v>827.88726998940444</v>
      </c>
      <c r="DZ367" s="192">
        <f t="shared" si="1095"/>
        <v>15140.363199129806</v>
      </c>
      <c r="EA367" s="183">
        <f t="shared" si="998"/>
        <v>43.415381297610992</v>
      </c>
      <c r="EB367" s="184">
        <f t="shared" si="999"/>
        <v>29.127973251225001</v>
      </c>
      <c r="EC367" s="184">
        <f t="shared" si="1000"/>
        <v>21.874366089212998</v>
      </c>
      <c r="ED367" s="184">
        <f t="shared" si="1001"/>
        <v>16.585277533579983</v>
      </c>
      <c r="EE367" s="184">
        <f t="shared" si="1002"/>
        <v>14.661972604259006</v>
      </c>
      <c r="EF367" s="184">
        <f t="shared" si="1003"/>
        <v>14.661972604259006</v>
      </c>
      <c r="EG367" s="184">
        <f t="shared" si="1004"/>
        <v>11.920347391923798</v>
      </c>
      <c r="EH367" s="184">
        <f t="shared" si="1005"/>
        <v>10.875000252257621</v>
      </c>
      <c r="EI367" s="184">
        <f t="shared" si="1006"/>
        <v>21.774670491467162</v>
      </c>
      <c r="EJ367" s="184">
        <f t="shared" si="1007"/>
        <v>28.524518547823504</v>
      </c>
      <c r="EK367" s="184">
        <f t="shared" si="1008"/>
        <v>28.276461095544335</v>
      </c>
      <c r="EL367" s="184">
        <f t="shared" si="1009"/>
        <v>36.341121452553324</v>
      </c>
      <c r="EM367" s="184">
        <f t="shared" si="1010"/>
        <v>44.331616873595777</v>
      </c>
      <c r="EN367" s="184">
        <f t="shared" si="1011"/>
        <v>52.023308989696176</v>
      </c>
      <c r="EO367" s="184">
        <f t="shared" si="1012"/>
        <v>71.810664642700743</v>
      </c>
      <c r="EP367" s="184">
        <f t="shared" si="1013"/>
        <v>78.710855608929762</v>
      </c>
      <c r="EQ367" s="184">
        <f t="shared" si="1014"/>
        <v>83.966708250284597</v>
      </c>
      <c r="ER367" s="184">
        <f t="shared" si="1015"/>
        <v>97.941963759521968</v>
      </c>
      <c r="ES367" s="184">
        <f t="shared" si="1016"/>
        <v>104.30761185665781</v>
      </c>
      <c r="ET367" s="184">
        <f t="shared" si="1017"/>
        <v>110.05789709859002</v>
      </c>
      <c r="EU367" s="184">
        <f t="shared" si="1018"/>
        <v>117.6</v>
      </c>
      <c r="EV367" s="184">
        <f t="shared" si="1019"/>
        <v>110.05789709859002</v>
      </c>
      <c r="EW367" s="184">
        <f t="shared" si="1020"/>
        <v>95.715537482794986</v>
      </c>
      <c r="EX367" s="184">
        <f t="shared" si="1021"/>
        <v>71.990197390383003</v>
      </c>
    </row>
    <row r="368" spans="2:154" ht="14.25" customHeight="1" x14ac:dyDescent="0.25">
      <c r="C368" s="132">
        <v>2021</v>
      </c>
      <c r="D368" s="14" t="s">
        <v>169</v>
      </c>
      <c r="E368" s="168">
        <f t="shared" si="1022"/>
        <v>1026.7878985539064</v>
      </c>
      <c r="F368" s="156">
        <f t="shared" si="1023"/>
        <v>881.38169850843963</v>
      </c>
      <c r="G368" s="156">
        <f t="shared" si="1024"/>
        <v>781.89324584575706</v>
      </c>
      <c r="H368" s="156">
        <f t="shared" si="1025"/>
        <v>694.30939435638891</v>
      </c>
      <c r="I368" s="156">
        <f t="shared" si="1026"/>
        <v>660.41772366909629</v>
      </c>
      <c r="J368" s="156">
        <f t="shared" si="1027"/>
        <v>660.41772366909629</v>
      </c>
      <c r="K368" s="156">
        <f t="shared" si="1028"/>
        <v>718.3909187304879</v>
      </c>
      <c r="L368" s="156">
        <f t="shared" si="1029"/>
        <v>643.78390281859799</v>
      </c>
      <c r="M368" s="156">
        <f t="shared" si="1030"/>
        <v>717.50014565186564</v>
      </c>
      <c r="N368" s="156">
        <f t="shared" si="1031"/>
        <v>787.68726969353884</v>
      </c>
      <c r="O368" s="156">
        <f t="shared" si="1032"/>
        <v>899.79767985476315</v>
      </c>
      <c r="P368" s="156">
        <f t="shared" si="1033"/>
        <v>1066.8476317487396</v>
      </c>
      <c r="Q368" s="156">
        <f t="shared" si="1034"/>
        <v>1119.940694364082</v>
      </c>
      <c r="R368" s="156">
        <f t="shared" si="1035"/>
        <v>1138.0449081858549</v>
      </c>
      <c r="S368" s="156">
        <f t="shared" si="1036"/>
        <v>1273.7845081482276</v>
      </c>
      <c r="T368" s="156">
        <f t="shared" si="1037"/>
        <v>1356.8842773245487</v>
      </c>
      <c r="U368" s="156">
        <f t="shared" si="1038"/>
        <v>1502.024361399762</v>
      </c>
      <c r="V368" s="156">
        <f t="shared" si="1039"/>
        <v>1678.5334160058478</v>
      </c>
      <c r="W368" s="156">
        <f t="shared" si="1040"/>
        <v>1698.3658153077511</v>
      </c>
      <c r="X368" s="156">
        <f t="shared" si="1041"/>
        <v>1805.203044661956</v>
      </c>
      <c r="Y368" s="156">
        <f t="shared" si="1042"/>
        <v>1911.1297000000002</v>
      </c>
      <c r="Z368" s="156">
        <f t="shared" si="1043"/>
        <v>1728.3090391241276</v>
      </c>
      <c r="AA368" s="156">
        <f t="shared" si="1044"/>
        <v>1557.392979421558</v>
      </c>
      <c r="AB368" s="156">
        <f t="shared" si="1045"/>
        <v>1251.2746635363737</v>
      </c>
      <c r="AC368" s="182">
        <f xml:space="preserve"> SUM(E368:AB368) * 31</f>
        <v>854363.18185800395</v>
      </c>
      <c r="AE368" s="183">
        <f xml:space="preserve"> 'Generation Calculation'!DC41</f>
        <v>106.70071291773098</v>
      </c>
      <c r="AF368" s="184">
        <f xml:space="preserve"> 'Generation Calculation'!DD41</f>
        <v>94.056695522473007</v>
      </c>
      <c r="AG368" s="184">
        <f xml:space="preserve"> 'Generation Calculation'!DE41</f>
        <v>85.405525725718007</v>
      </c>
      <c r="AH368" s="184">
        <f xml:space="preserve"> 'Generation Calculation'!DF41</f>
        <v>77.789538639685986</v>
      </c>
      <c r="AI368" s="184">
        <f xml:space="preserve"> 'Generation Calculation'!DG41</f>
        <v>74.842436840790981</v>
      </c>
      <c r="AJ368" s="184">
        <f xml:space="preserve"> 'Generation Calculation'!DH41</f>
        <v>74.842436840790981</v>
      </c>
      <c r="AK368" s="184">
        <f xml:space="preserve"> 'Generation Calculation'!DI41</f>
        <v>79.883584237433723</v>
      </c>
      <c r="AL368" s="184">
        <f xml:space="preserve"> 'Generation Calculation'!DJ41</f>
        <v>73.396017636399819</v>
      </c>
      <c r="AM368" s="184">
        <f xml:space="preserve"> 'Generation Calculation'!DK41</f>
        <v>79.806125708857877</v>
      </c>
      <c r="AN368" s="184">
        <f xml:space="preserve"> 'Generation Calculation'!DL41</f>
        <v>85.909353886394683</v>
      </c>
      <c r="AO368" s="184">
        <f xml:space="preserve"> 'Generation Calculation'!DM41</f>
        <v>95.658085204762017</v>
      </c>
      <c r="AP368" s="184">
        <f xml:space="preserve"> 'Generation Calculation'!DN41</f>
        <v>110.18416797815127</v>
      </c>
      <c r="AQ368" s="184">
        <f xml:space="preserve"> 'Generation Calculation'!DO41</f>
        <v>114.8009560316593</v>
      </c>
      <c r="AR368" s="184">
        <f xml:space="preserve"> 'Generation Calculation'!DP41</f>
        <v>116.37523549442216</v>
      </c>
      <c r="AS368" s="184">
        <f xml:space="preserve"> 'Generation Calculation'!DQ41</f>
        <v>128.1786789694111</v>
      </c>
      <c r="AT368" s="184">
        <f xml:space="preserve"> 'Generation Calculation'!DR41</f>
        <v>135.40474585430857</v>
      </c>
      <c r="AU368" s="184">
        <f xml:space="preserve"> 'Generation Calculation'!DS41</f>
        <v>148.02562273041409</v>
      </c>
      <c r="AV368" s="184">
        <f xml:space="preserve"> 'Generation Calculation'!DT41</f>
        <v>163.37423617442155</v>
      </c>
      <c r="AW368" s="184">
        <f xml:space="preserve"> 'Generation Calculation'!DU41</f>
        <v>165.09879263545659</v>
      </c>
      <c r="AX368" s="184">
        <f xml:space="preserve"> 'Generation Calculation'!DV41</f>
        <v>174.388986492344</v>
      </c>
      <c r="AY368" s="184">
        <f xml:space="preserve"> 'Generation Calculation'!DW41</f>
        <v>183.6</v>
      </c>
      <c r="AZ368" s="184">
        <f xml:space="preserve"> 'Generation Calculation'!DX41</f>
        <v>167.702551228185</v>
      </c>
      <c r="BA368" s="184">
        <f xml:space="preserve"> 'Generation Calculation'!DY41</f>
        <v>152.84028516709199</v>
      </c>
      <c r="BB368" s="184">
        <f xml:space="preserve"> 'Generation Calculation'!DZ41</f>
        <v>126.22130117707599</v>
      </c>
      <c r="BC368" s="196"/>
      <c r="BD368" s="183">
        <f t="shared" si="1046"/>
        <v>489.72970000000004</v>
      </c>
      <c r="BE368" s="292">
        <f t="shared" si="995"/>
        <v>489.72970000000004</v>
      </c>
      <c r="BF368" s="292">
        <f t="shared" si="995"/>
        <v>489.72970000000004</v>
      </c>
      <c r="BG368" s="292">
        <f t="shared" si="995"/>
        <v>489.72970000000004</v>
      </c>
      <c r="BH368" s="292">
        <f t="shared" si="995"/>
        <v>489.72970000000004</v>
      </c>
      <c r="BI368" s="292">
        <f t="shared" si="995"/>
        <v>489.72970000000004</v>
      </c>
      <c r="BJ368" s="292">
        <f t="shared" si="995"/>
        <v>489.72970000000004</v>
      </c>
      <c r="BK368" s="292">
        <f t="shared" si="995"/>
        <v>489.72970000000004</v>
      </c>
      <c r="BL368" s="292">
        <f t="shared" si="995"/>
        <v>489.72970000000004</v>
      </c>
      <c r="BM368" s="292">
        <f t="shared" si="995"/>
        <v>489.72970000000004</v>
      </c>
      <c r="BN368" s="292">
        <f t="shared" si="995"/>
        <v>489.72970000000004</v>
      </c>
      <c r="BO368" s="292">
        <f t="shared" si="995"/>
        <v>489.72970000000004</v>
      </c>
      <c r="BP368" s="292">
        <f t="shared" si="995"/>
        <v>489.72970000000004</v>
      </c>
      <c r="BQ368" s="292">
        <f t="shared" si="995"/>
        <v>489.72970000000004</v>
      </c>
      <c r="BR368" s="292">
        <f t="shared" si="995"/>
        <v>489.72970000000004</v>
      </c>
      <c r="BS368" s="292">
        <f t="shared" si="995"/>
        <v>489.72970000000004</v>
      </c>
      <c r="BT368" s="292">
        <f t="shared" si="995"/>
        <v>489.72970000000004</v>
      </c>
      <c r="BU368" s="292">
        <f t="shared" si="995"/>
        <v>489.72970000000004</v>
      </c>
      <c r="BV368" s="292">
        <f t="shared" si="995"/>
        <v>489.72970000000004</v>
      </c>
      <c r="BW368" s="292">
        <f t="shared" si="995"/>
        <v>489.72970000000004</v>
      </c>
      <c r="BX368" s="292">
        <f t="shared" si="995"/>
        <v>489.72970000000004</v>
      </c>
      <c r="BY368" s="292">
        <f t="shared" si="995"/>
        <v>489.72970000000004</v>
      </c>
      <c r="BZ368" s="292">
        <f t="shared" si="995"/>
        <v>489.72970000000004</v>
      </c>
      <c r="CA368" s="292">
        <f t="shared" si="995"/>
        <v>489.72970000000004</v>
      </c>
      <c r="CB368" s="196">
        <f t="shared" si="1047"/>
        <v>11753.512799999999</v>
      </c>
      <c r="CC368" s="183">
        <f t="shared" si="1096"/>
        <v>60</v>
      </c>
      <c r="CD368" s="184">
        <f t="shared" si="1097"/>
        <v>60</v>
      </c>
      <c r="CE368" s="184">
        <f t="shared" si="1098"/>
        <v>60</v>
      </c>
      <c r="CF368" s="184">
        <f t="shared" si="1099"/>
        <v>60</v>
      </c>
      <c r="CG368" s="184">
        <f t="shared" si="1100"/>
        <v>60</v>
      </c>
      <c r="CH368" s="184">
        <f t="shared" si="1101"/>
        <v>60</v>
      </c>
      <c r="CI368" s="184">
        <f t="shared" si="1102"/>
        <v>60</v>
      </c>
      <c r="CJ368" s="184">
        <f t="shared" si="1103"/>
        <v>60</v>
      </c>
      <c r="CK368" s="184">
        <f t="shared" si="1104"/>
        <v>60</v>
      </c>
      <c r="CL368" s="184">
        <f t="shared" si="1105"/>
        <v>60</v>
      </c>
      <c r="CM368" s="184">
        <f t="shared" si="1106"/>
        <v>60</v>
      </c>
      <c r="CN368" s="184">
        <f t="shared" si="1107"/>
        <v>60</v>
      </c>
      <c r="CO368" s="184">
        <f t="shared" si="1108"/>
        <v>60</v>
      </c>
      <c r="CP368" s="184">
        <f t="shared" si="1109"/>
        <v>60</v>
      </c>
      <c r="CQ368" s="184">
        <f t="shared" si="1110"/>
        <v>60</v>
      </c>
      <c r="CR368" s="184">
        <f t="shared" si="1111"/>
        <v>60</v>
      </c>
      <c r="CS368" s="184">
        <f t="shared" si="1112"/>
        <v>60</v>
      </c>
      <c r="CT368" s="184">
        <f t="shared" si="1113"/>
        <v>60</v>
      </c>
      <c r="CU368" s="184">
        <f t="shared" si="1114"/>
        <v>60</v>
      </c>
      <c r="CV368" s="184">
        <f t="shared" si="1115"/>
        <v>60</v>
      </c>
      <c r="CW368" s="184">
        <f t="shared" si="1116"/>
        <v>60</v>
      </c>
      <c r="CX368" s="184">
        <f t="shared" si="1117"/>
        <v>60</v>
      </c>
      <c r="CY368" s="184">
        <f t="shared" si="1118"/>
        <v>60</v>
      </c>
      <c r="CZ368" s="184">
        <f t="shared" si="1119"/>
        <v>60</v>
      </c>
      <c r="DB368" s="168">
        <f t="shared" si="1071"/>
        <v>537.05819855390632</v>
      </c>
      <c r="DC368" s="156">
        <f t="shared" si="1072"/>
        <v>391.65199850843959</v>
      </c>
      <c r="DD368" s="156">
        <f t="shared" si="1073"/>
        <v>292.16354584575708</v>
      </c>
      <c r="DE368" s="156">
        <f t="shared" si="1074"/>
        <v>204.57969435638884</v>
      </c>
      <c r="DF368" s="156">
        <f t="shared" si="1075"/>
        <v>170.68802366909628</v>
      </c>
      <c r="DG368" s="156">
        <f t="shared" si="1076"/>
        <v>170.68802366909628</v>
      </c>
      <c r="DH368" s="156">
        <f t="shared" si="1077"/>
        <v>228.66121873048783</v>
      </c>
      <c r="DI368" s="156">
        <f t="shared" si="1078"/>
        <v>154.05420281859793</v>
      </c>
      <c r="DJ368" s="156">
        <f t="shared" si="1079"/>
        <v>227.7704456518656</v>
      </c>
      <c r="DK368" s="156">
        <f t="shared" si="1080"/>
        <v>297.95756969353886</v>
      </c>
      <c r="DL368" s="156">
        <f t="shared" si="1081"/>
        <v>410.06797985476317</v>
      </c>
      <c r="DM368" s="156">
        <f t="shared" si="1082"/>
        <v>577.11793174873958</v>
      </c>
      <c r="DN368" s="156">
        <f t="shared" si="1083"/>
        <v>630.2109943640819</v>
      </c>
      <c r="DO368" s="156">
        <f t="shared" si="1084"/>
        <v>648.31520818585489</v>
      </c>
      <c r="DP368" s="156">
        <f t="shared" si="1085"/>
        <v>784.05480814822761</v>
      </c>
      <c r="DQ368" s="156">
        <f t="shared" si="1086"/>
        <v>867.15457732454865</v>
      </c>
      <c r="DR368" s="156">
        <f t="shared" si="1087"/>
        <v>1012.294661399762</v>
      </c>
      <c r="DS368" s="156">
        <f t="shared" si="1088"/>
        <v>1188.8037160058477</v>
      </c>
      <c r="DT368" s="156">
        <f t="shared" si="1089"/>
        <v>1208.636115307751</v>
      </c>
      <c r="DU368" s="156">
        <f t="shared" si="1090"/>
        <v>1315.4733446619559</v>
      </c>
      <c r="DV368" s="156">
        <f t="shared" si="1091"/>
        <v>1421.4</v>
      </c>
      <c r="DW368" s="156">
        <f t="shared" si="1092"/>
        <v>1238.5793391241275</v>
      </c>
      <c r="DX368" s="156">
        <f t="shared" si="1093"/>
        <v>1067.6632794215579</v>
      </c>
      <c r="DY368" s="156">
        <f t="shared" si="1094"/>
        <v>761.54496353637376</v>
      </c>
      <c r="DZ368" s="192">
        <f t="shared" si="1095"/>
        <v>15806.589840580766</v>
      </c>
      <c r="EA368" s="183">
        <f t="shared" si="998"/>
        <v>46.700712917730982</v>
      </c>
      <c r="EB368" s="184">
        <f t="shared" si="999"/>
        <v>34.056695522473007</v>
      </c>
      <c r="EC368" s="184">
        <f t="shared" si="1000"/>
        <v>25.405525725718007</v>
      </c>
      <c r="ED368" s="184">
        <f t="shared" si="1001"/>
        <v>17.789538639685986</v>
      </c>
      <c r="EE368" s="184">
        <f t="shared" si="1002"/>
        <v>14.842436840790981</v>
      </c>
      <c r="EF368" s="184">
        <f t="shared" si="1003"/>
        <v>14.842436840790981</v>
      </c>
      <c r="EG368" s="184">
        <f t="shared" si="1004"/>
        <v>19.883584237433723</v>
      </c>
      <c r="EH368" s="184">
        <f t="shared" si="1005"/>
        <v>13.396017636399819</v>
      </c>
      <c r="EI368" s="184">
        <f t="shared" si="1006"/>
        <v>19.806125708857877</v>
      </c>
      <c r="EJ368" s="184">
        <f t="shared" si="1007"/>
        <v>25.909353886394683</v>
      </c>
      <c r="EK368" s="184">
        <f t="shared" si="1008"/>
        <v>35.658085204762017</v>
      </c>
      <c r="EL368" s="184">
        <f t="shared" si="1009"/>
        <v>50.184167978151265</v>
      </c>
      <c r="EM368" s="184">
        <f t="shared" si="1010"/>
        <v>54.800956031659297</v>
      </c>
      <c r="EN368" s="184">
        <f t="shared" si="1011"/>
        <v>56.375235494422157</v>
      </c>
      <c r="EO368" s="184">
        <f t="shared" si="1012"/>
        <v>68.178678969411095</v>
      </c>
      <c r="EP368" s="184">
        <f t="shared" si="1013"/>
        <v>75.404745854308572</v>
      </c>
      <c r="EQ368" s="184">
        <f t="shared" si="1014"/>
        <v>88.025622730414085</v>
      </c>
      <c r="ER368" s="184">
        <f t="shared" si="1015"/>
        <v>103.37423617442155</v>
      </c>
      <c r="ES368" s="184">
        <f t="shared" si="1016"/>
        <v>105.09879263545659</v>
      </c>
      <c r="ET368" s="184">
        <f t="shared" si="1017"/>
        <v>114.388986492344</v>
      </c>
      <c r="EU368" s="184">
        <f t="shared" si="1018"/>
        <v>123.6</v>
      </c>
      <c r="EV368" s="184">
        <f t="shared" si="1019"/>
        <v>107.702551228185</v>
      </c>
      <c r="EW368" s="184">
        <f t="shared" si="1020"/>
        <v>92.840285167091992</v>
      </c>
      <c r="EX368" s="184">
        <f t="shared" si="1021"/>
        <v>66.221301177075986</v>
      </c>
    </row>
    <row r="369" spans="3:154" ht="14.25" customHeight="1" x14ac:dyDescent="0.25">
      <c r="C369" s="132">
        <v>2021</v>
      </c>
      <c r="D369" s="14" t="s">
        <v>170</v>
      </c>
      <c r="E369" s="168">
        <f t="shared" si="1022"/>
        <v>928.32375940596194</v>
      </c>
      <c r="F369" s="156">
        <f t="shared" si="1023"/>
        <v>842.82672970299654</v>
      </c>
      <c r="G369" s="156">
        <f t="shared" si="1024"/>
        <v>743.08019504953108</v>
      </c>
      <c r="H369" s="156">
        <f t="shared" si="1025"/>
        <v>699.31385841587041</v>
      </c>
      <c r="I369" s="156">
        <f t="shared" si="1026"/>
        <v>669.16088811884083</v>
      </c>
      <c r="J369" s="156">
        <f t="shared" si="1027"/>
        <v>689.0084128713213</v>
      </c>
      <c r="K369" s="156">
        <f t="shared" si="1028"/>
        <v>794.31548817888699</v>
      </c>
      <c r="L369" s="156">
        <f t="shared" si="1029"/>
        <v>489.89193909865816</v>
      </c>
      <c r="M369" s="156">
        <f t="shared" si="1030"/>
        <v>316.62275983029446</v>
      </c>
      <c r="N369" s="156">
        <f t="shared" si="1031"/>
        <v>192.41526947468401</v>
      </c>
      <c r="O369" s="156">
        <f t="shared" si="1032"/>
        <v>167.59071514759543</v>
      </c>
      <c r="P369" s="156">
        <f t="shared" si="1033"/>
        <v>223.51499090429232</v>
      </c>
      <c r="Q369" s="156">
        <f t="shared" si="1034"/>
        <v>214.15772704980409</v>
      </c>
      <c r="R369" s="156">
        <f t="shared" si="1035"/>
        <v>217.79257383987084</v>
      </c>
      <c r="S369" s="156">
        <f t="shared" si="1036"/>
        <v>456.75578603124205</v>
      </c>
      <c r="T369" s="156">
        <f t="shared" si="1037"/>
        <v>776.95289967416556</v>
      </c>
      <c r="U369" s="156">
        <f t="shared" si="1038"/>
        <v>1080.9597377735167</v>
      </c>
      <c r="V369" s="156">
        <f t="shared" si="1039"/>
        <v>1418.6469321431041</v>
      </c>
      <c r="W369" s="156">
        <f t="shared" si="1040"/>
        <v>1632.8692544554476</v>
      </c>
      <c r="X369" s="156">
        <f t="shared" si="1041"/>
        <v>1883.4218458012879</v>
      </c>
      <c r="Y369" s="156">
        <f t="shared" si="1042"/>
        <v>1883.4218458012879</v>
      </c>
      <c r="Z369" s="156">
        <f t="shared" si="1043"/>
        <v>1804.4134299597033</v>
      </c>
      <c r="AA369" s="156">
        <f t="shared" si="1044"/>
        <v>1534.3089745141644</v>
      </c>
      <c r="AB369" s="156">
        <f t="shared" si="1045"/>
        <v>1163.4405910891314</v>
      </c>
      <c r="AC369" s="182">
        <f xml:space="preserve"> SUM(E369:AB369) * 30</f>
        <v>624696.19812994974</v>
      </c>
      <c r="AE369" s="183">
        <f xml:space="preserve"> 'Generation Calculation'!DC42</f>
        <v>98.138613861387995</v>
      </c>
      <c r="AF369" s="184">
        <f xml:space="preserve"> 'Generation Calculation'!DD42</f>
        <v>90.704089539390992</v>
      </c>
      <c r="AG369" s="184">
        <f xml:space="preserve"> 'Generation Calculation'!DE42</f>
        <v>82.030477830394005</v>
      </c>
      <c r="AH369" s="184">
        <f xml:space="preserve"> 'Generation Calculation'!DF42</f>
        <v>78.224709427466991</v>
      </c>
      <c r="AI369" s="184">
        <f xml:space="preserve"> 'Generation Calculation'!DG42</f>
        <v>75.602712010333988</v>
      </c>
      <c r="AJ369" s="184">
        <f xml:space="preserve"> 'Generation Calculation'!DH42</f>
        <v>77.32858372794098</v>
      </c>
      <c r="AK369" s="184">
        <f xml:space="preserve"> 'Generation Calculation'!DI42</f>
        <v>86.485720711207563</v>
      </c>
      <c r="AL369" s="184">
        <f xml:space="preserve"> 'Generation Calculation'!DJ42</f>
        <v>60.014107747709403</v>
      </c>
      <c r="AM369" s="184">
        <f xml:space="preserve"> 'Generation Calculation'!DK42</f>
        <v>38.375550243638486</v>
      </c>
      <c r="AN369" s="184">
        <f xml:space="preserve"> 'Generation Calculation'!DL42</f>
        <v>23.001710191313521</v>
      </c>
      <c r="AO369" s="184">
        <f xml:space="preserve"> 'Generation Calculation'!DM42</f>
        <v>14.573105665008299</v>
      </c>
      <c r="AP369" s="184">
        <f xml:space="preserve"> 'Generation Calculation'!DN42</f>
        <v>19.436086165590638</v>
      </c>
      <c r="AQ369" s="184">
        <f xml:space="preserve"> 'Generation Calculation'!DO42</f>
        <v>18.622411047809052</v>
      </c>
      <c r="AR369" s="184">
        <f xml:space="preserve"> 'Generation Calculation'!DP42</f>
        <v>26.13330732431325</v>
      </c>
      <c r="AS369" s="184">
        <f xml:space="preserve"> 'Generation Calculation'!DQ42</f>
        <v>55.862836543309612</v>
      </c>
      <c r="AT369" s="184">
        <f xml:space="preserve"> 'Generation Calculation'!DR42</f>
        <v>84.97593040644918</v>
      </c>
      <c r="AU369" s="184">
        <f xml:space="preserve"> 'Generation Calculation'!DS42</f>
        <v>111.41130763247972</v>
      </c>
      <c r="AV369" s="184">
        <f xml:space="preserve"> 'Generation Calculation'!DT42</f>
        <v>140.7754114907047</v>
      </c>
      <c r="AW369" s="184">
        <f xml:space="preserve"> 'Generation Calculation'!DU42</f>
        <v>159.403439517865</v>
      </c>
      <c r="AX369" s="184">
        <f xml:space="preserve"> 'Generation Calculation'!DV42</f>
        <v>181.19062137402503</v>
      </c>
      <c r="AY369" s="184">
        <f xml:space="preserve"> 'Generation Calculation'!DW42</f>
        <v>181.19062137402503</v>
      </c>
      <c r="AZ369" s="184">
        <f xml:space="preserve"> 'Generation Calculation'!DX42</f>
        <v>174.32032434432202</v>
      </c>
      <c r="BA369" s="184">
        <f xml:space="preserve"> 'Generation Calculation'!DY42</f>
        <v>150.83298039253603</v>
      </c>
      <c r="BB369" s="184">
        <f xml:space="preserve"> 'Generation Calculation'!DZ42</f>
        <v>118.58355574688099</v>
      </c>
      <c r="BC369" s="196"/>
      <c r="BD369" s="183">
        <f t="shared" si="1046"/>
        <v>489.72970000000004</v>
      </c>
      <c r="BE369" s="292">
        <f t="shared" si="995"/>
        <v>489.72970000000004</v>
      </c>
      <c r="BF369" s="292">
        <f t="shared" si="995"/>
        <v>489.72970000000004</v>
      </c>
      <c r="BG369" s="292">
        <f t="shared" si="995"/>
        <v>489.72970000000004</v>
      </c>
      <c r="BH369" s="292">
        <f t="shared" si="995"/>
        <v>489.72970000000004</v>
      </c>
      <c r="BI369" s="292">
        <f t="shared" si="995"/>
        <v>489.72970000000004</v>
      </c>
      <c r="BJ369" s="292">
        <f t="shared" si="995"/>
        <v>489.72970000000004</v>
      </c>
      <c r="BK369" s="292">
        <f t="shared" si="995"/>
        <v>489.72970000000004</v>
      </c>
      <c r="BL369" s="292">
        <f t="shared" si="995"/>
        <v>316.62275983029446</v>
      </c>
      <c r="BM369" s="292">
        <f t="shared" si="995"/>
        <v>192.41526947468401</v>
      </c>
      <c r="BN369" s="292">
        <f t="shared" si="995"/>
        <v>0</v>
      </c>
      <c r="BO369" s="292">
        <f t="shared" si="995"/>
        <v>0</v>
      </c>
      <c r="BP369" s="292">
        <f t="shared" si="995"/>
        <v>0</v>
      </c>
      <c r="BQ369" s="292">
        <f t="shared" si="995"/>
        <v>217.79257383987084</v>
      </c>
      <c r="BR369" s="292">
        <f t="shared" si="995"/>
        <v>456.75578603124205</v>
      </c>
      <c r="BS369" s="292">
        <f t="shared" si="995"/>
        <v>489.72970000000004</v>
      </c>
      <c r="BT369" s="292">
        <f t="shared" si="995"/>
        <v>489.72970000000004</v>
      </c>
      <c r="BU369" s="292">
        <f t="shared" si="995"/>
        <v>489.72970000000004</v>
      </c>
      <c r="BV369" s="292">
        <f t="shared" si="995"/>
        <v>489.72970000000004</v>
      </c>
      <c r="BW369" s="292">
        <f t="shared" si="995"/>
        <v>489.72970000000004</v>
      </c>
      <c r="BX369" s="292">
        <f t="shared" si="995"/>
        <v>489.72970000000004</v>
      </c>
      <c r="BY369" s="292">
        <f t="shared" si="995"/>
        <v>489.72970000000004</v>
      </c>
      <c r="BZ369" s="292">
        <f t="shared" si="995"/>
        <v>489.72970000000004</v>
      </c>
      <c r="CA369" s="292">
        <f t="shared" si="995"/>
        <v>489.72970000000004</v>
      </c>
      <c r="CB369" s="196">
        <f t="shared" si="1047"/>
        <v>9508.9912891760905</v>
      </c>
      <c r="CC369" s="183">
        <f t="shared" si="1096"/>
        <v>60</v>
      </c>
      <c r="CD369" s="184">
        <f t="shared" si="1097"/>
        <v>60</v>
      </c>
      <c r="CE369" s="184">
        <f t="shared" si="1098"/>
        <v>60</v>
      </c>
      <c r="CF369" s="184">
        <f t="shared" si="1099"/>
        <v>60</v>
      </c>
      <c r="CG369" s="184">
        <f t="shared" si="1100"/>
        <v>60</v>
      </c>
      <c r="CH369" s="184">
        <f t="shared" si="1101"/>
        <v>60</v>
      </c>
      <c r="CI369" s="184">
        <f t="shared" si="1102"/>
        <v>60</v>
      </c>
      <c r="CJ369" s="184">
        <f t="shared" si="1103"/>
        <v>60</v>
      </c>
      <c r="CK369" s="184">
        <f t="shared" si="1104"/>
        <v>38.375550243638486</v>
      </c>
      <c r="CL369" s="184">
        <f t="shared" si="1105"/>
        <v>23.001710191313521</v>
      </c>
      <c r="CM369" s="184">
        <f t="shared" si="1106"/>
        <v>0</v>
      </c>
      <c r="CN369" s="184">
        <f t="shared" si="1107"/>
        <v>0</v>
      </c>
      <c r="CO369" s="184">
        <f t="shared" si="1108"/>
        <v>0</v>
      </c>
      <c r="CP369" s="184">
        <f t="shared" si="1109"/>
        <v>26.13330732431325</v>
      </c>
      <c r="CQ369" s="184">
        <f t="shared" si="1110"/>
        <v>55.862836543309612</v>
      </c>
      <c r="CR369" s="184">
        <f t="shared" si="1111"/>
        <v>60</v>
      </c>
      <c r="CS369" s="184">
        <f t="shared" si="1112"/>
        <v>60</v>
      </c>
      <c r="CT369" s="184">
        <f t="shared" si="1113"/>
        <v>60</v>
      </c>
      <c r="CU369" s="184">
        <f t="shared" si="1114"/>
        <v>60</v>
      </c>
      <c r="CV369" s="184">
        <f t="shared" si="1115"/>
        <v>60</v>
      </c>
      <c r="CW369" s="184">
        <f t="shared" si="1116"/>
        <v>60</v>
      </c>
      <c r="CX369" s="184">
        <f t="shared" si="1117"/>
        <v>60</v>
      </c>
      <c r="CY369" s="184">
        <f t="shared" si="1118"/>
        <v>60</v>
      </c>
      <c r="CZ369" s="184">
        <f t="shared" si="1119"/>
        <v>60</v>
      </c>
      <c r="DB369" s="168">
        <f t="shared" si="1071"/>
        <v>438.59405940596196</v>
      </c>
      <c r="DC369" s="156">
        <f t="shared" si="1072"/>
        <v>353.09702970299645</v>
      </c>
      <c r="DD369" s="156">
        <f t="shared" si="1073"/>
        <v>253.35049504953108</v>
      </c>
      <c r="DE369" s="156">
        <f t="shared" si="1074"/>
        <v>209.58415841587041</v>
      </c>
      <c r="DF369" s="156">
        <f t="shared" si="1075"/>
        <v>179.43118811884085</v>
      </c>
      <c r="DG369" s="156">
        <f t="shared" si="1076"/>
        <v>199.27871287132126</v>
      </c>
      <c r="DH369" s="156">
        <f t="shared" si="1077"/>
        <v>304.58578817888696</v>
      </c>
      <c r="DI369" s="156">
        <f t="shared" si="1078"/>
        <v>0.16223909865813368</v>
      </c>
      <c r="DJ369" s="156">
        <f t="shared" si="1079"/>
        <v>0</v>
      </c>
      <c r="DK369" s="156">
        <f t="shared" si="1080"/>
        <v>0</v>
      </c>
      <c r="DL369" s="156">
        <f t="shared" si="1081"/>
        <v>167.59071514759543</v>
      </c>
      <c r="DM369" s="156">
        <f t="shared" si="1082"/>
        <v>223.51499090429232</v>
      </c>
      <c r="DN369" s="156">
        <f t="shared" si="1083"/>
        <v>214.15772704980409</v>
      </c>
      <c r="DO369" s="156">
        <f t="shared" si="1084"/>
        <v>0</v>
      </c>
      <c r="DP369" s="156">
        <f t="shared" si="1085"/>
        <v>0</v>
      </c>
      <c r="DQ369" s="156">
        <f t="shared" si="1086"/>
        <v>287.22319967416558</v>
      </c>
      <c r="DR369" s="156">
        <f t="shared" si="1087"/>
        <v>591.23003777351676</v>
      </c>
      <c r="DS369" s="156">
        <f t="shared" si="1088"/>
        <v>928.91723214310412</v>
      </c>
      <c r="DT369" s="156">
        <f t="shared" si="1089"/>
        <v>1143.1395544554475</v>
      </c>
      <c r="DU369" s="156">
        <f t="shared" si="1090"/>
        <v>1393.6921458012878</v>
      </c>
      <c r="DV369" s="156">
        <f t="shared" si="1091"/>
        <v>1393.6921458012878</v>
      </c>
      <c r="DW369" s="156">
        <f t="shared" si="1092"/>
        <v>1314.6837299597032</v>
      </c>
      <c r="DX369" s="156">
        <f t="shared" si="1093"/>
        <v>1044.5792745141644</v>
      </c>
      <c r="DY369" s="156">
        <f t="shared" si="1094"/>
        <v>673.71089108913134</v>
      </c>
      <c r="DZ369" s="192">
        <f t="shared" si="1095"/>
        <v>11314.215315155567</v>
      </c>
      <c r="EA369" s="183">
        <f t="shared" si="998"/>
        <v>38.138613861387995</v>
      </c>
      <c r="EB369" s="184">
        <f t="shared" si="999"/>
        <v>30.704089539390992</v>
      </c>
      <c r="EC369" s="184">
        <f t="shared" si="1000"/>
        <v>22.030477830394005</v>
      </c>
      <c r="ED369" s="184">
        <f t="shared" si="1001"/>
        <v>18.224709427466991</v>
      </c>
      <c r="EE369" s="184">
        <f t="shared" si="1002"/>
        <v>15.602712010333988</v>
      </c>
      <c r="EF369" s="184">
        <f t="shared" si="1003"/>
        <v>17.32858372794098</v>
      </c>
      <c r="EG369" s="184">
        <f t="shared" si="1004"/>
        <v>26.485720711207563</v>
      </c>
      <c r="EH369" s="184">
        <f t="shared" si="1005"/>
        <v>1.4107747709402929E-2</v>
      </c>
      <c r="EI369" s="184">
        <f t="shared" si="1006"/>
        <v>0</v>
      </c>
      <c r="EJ369" s="184">
        <f t="shared" si="1007"/>
        <v>0</v>
      </c>
      <c r="EK369" s="184">
        <f t="shared" si="1008"/>
        <v>14.573105665008299</v>
      </c>
      <c r="EL369" s="184">
        <f t="shared" si="1009"/>
        <v>19.436086165590638</v>
      </c>
      <c r="EM369" s="184">
        <f t="shared" si="1010"/>
        <v>18.622411047809052</v>
      </c>
      <c r="EN369" s="184">
        <f t="shared" si="1011"/>
        <v>0</v>
      </c>
      <c r="EO369" s="184">
        <f t="shared" si="1012"/>
        <v>0</v>
      </c>
      <c r="EP369" s="184">
        <f t="shared" si="1013"/>
        <v>24.97593040644918</v>
      </c>
      <c r="EQ369" s="184">
        <f t="shared" si="1014"/>
        <v>51.411307632479719</v>
      </c>
      <c r="ER369" s="184">
        <f t="shared" si="1015"/>
        <v>80.775411490704698</v>
      </c>
      <c r="ES369" s="184">
        <f t="shared" si="1016"/>
        <v>99.403439517864996</v>
      </c>
      <c r="ET369" s="184">
        <f t="shared" si="1017"/>
        <v>121.19062137402503</v>
      </c>
      <c r="EU369" s="184">
        <f t="shared" si="1018"/>
        <v>121.19062137402503</v>
      </c>
      <c r="EV369" s="184">
        <f t="shared" si="1019"/>
        <v>114.32032434432202</v>
      </c>
      <c r="EW369" s="184">
        <f t="shared" si="1020"/>
        <v>90.83298039253603</v>
      </c>
      <c r="EX369" s="184">
        <f t="shared" si="1021"/>
        <v>58.58355574688099</v>
      </c>
    </row>
    <row r="370" spans="3:154" ht="14.25" customHeight="1" x14ac:dyDescent="0.25">
      <c r="C370" s="132">
        <v>2021</v>
      </c>
      <c r="D370" s="14" t="s">
        <v>171</v>
      </c>
      <c r="E370" s="168">
        <f t="shared" si="1022"/>
        <v>1082.2330307946022</v>
      </c>
      <c r="F370" s="156">
        <f t="shared" si="1023"/>
        <v>909.08878606243491</v>
      </c>
      <c r="G370" s="156">
        <f t="shared" si="1024"/>
        <v>829.37600616905752</v>
      </c>
      <c r="H370" s="156">
        <f t="shared" si="1025"/>
        <v>760.06054539220736</v>
      </c>
      <c r="I370" s="156">
        <f t="shared" si="1026"/>
        <v>760.06054539220736</v>
      </c>
      <c r="J370" s="156">
        <f t="shared" si="1027"/>
        <v>749.51881906572203</v>
      </c>
      <c r="K370" s="156">
        <f t="shared" si="1028"/>
        <v>738.85269920387896</v>
      </c>
      <c r="L370" s="156">
        <f t="shared" si="1029"/>
        <v>405.37651864933775</v>
      </c>
      <c r="M370" s="156">
        <f t="shared" si="1030"/>
        <v>226.42454132865674</v>
      </c>
      <c r="N370" s="156">
        <f t="shared" si="1031"/>
        <v>52.713945785103455</v>
      </c>
      <c r="O370" s="156">
        <f t="shared" si="1032"/>
        <v>19.007058958823933</v>
      </c>
      <c r="P370" s="156">
        <f t="shared" si="1033"/>
        <v>115.07684367053108</v>
      </c>
      <c r="Q370" s="156">
        <f t="shared" si="1034"/>
        <v>95.429568655375931</v>
      </c>
      <c r="R370" s="156">
        <f t="shared" si="1035"/>
        <v>222.57226846576089</v>
      </c>
      <c r="S370" s="156">
        <f t="shared" si="1036"/>
        <v>355.26119876859207</v>
      </c>
      <c r="T370" s="156">
        <f t="shared" si="1037"/>
        <v>634.17797056409006</v>
      </c>
      <c r="U370" s="156">
        <f t="shared" si="1038"/>
        <v>1132.6150720453336</v>
      </c>
      <c r="V370" s="156">
        <f t="shared" si="1039"/>
        <v>1569.4534538972105</v>
      </c>
      <c r="W370" s="156">
        <f t="shared" si="1040"/>
        <v>1630.4027997715145</v>
      </c>
      <c r="X370" s="156">
        <f t="shared" si="1041"/>
        <v>1784.6297000000002</v>
      </c>
      <c r="Y370" s="156">
        <f t="shared" si="1042"/>
        <v>1706.2165849961871</v>
      </c>
      <c r="Z370" s="156">
        <f t="shared" si="1043"/>
        <v>1630.4027997715145</v>
      </c>
      <c r="AA370" s="156">
        <f t="shared" si="1044"/>
        <v>1486.5732186595565</v>
      </c>
      <c r="AB370" s="156">
        <f t="shared" si="1045"/>
        <v>1249.8898015486066</v>
      </c>
      <c r="AC370" s="182">
        <f xml:space="preserve"> SUM(E370:AB370) * 31</f>
        <v>624507.8271061054</v>
      </c>
      <c r="AE370" s="183">
        <f xml:space="preserve"> 'Generation Calculation'!DC43</f>
        <v>111.522028764748</v>
      </c>
      <c r="AF370" s="184">
        <f xml:space="preserve"> 'Generation Calculation'!DD43</f>
        <v>96.466007483689992</v>
      </c>
      <c r="AG370" s="184">
        <f xml:space="preserve"> 'Generation Calculation'!DE43</f>
        <v>89.534461406004993</v>
      </c>
      <c r="AH370" s="184">
        <f xml:space="preserve"> 'Generation Calculation'!DF43</f>
        <v>83.507030034104986</v>
      </c>
      <c r="AI370" s="184">
        <f xml:space="preserve"> 'Generation Calculation'!DG43</f>
        <v>83.507030034104986</v>
      </c>
      <c r="AJ370" s="184">
        <f xml:space="preserve"> 'Generation Calculation'!DH43</f>
        <v>82.590358179627998</v>
      </c>
      <c r="AK370" s="184">
        <f xml:space="preserve"> 'Generation Calculation'!DI43</f>
        <v>81.662869495989469</v>
      </c>
      <c r="AL370" s="184">
        <f xml:space="preserve"> 'Generation Calculation'!DJ43</f>
        <v>49.433442135613433</v>
      </c>
      <c r="AM370" s="184">
        <f xml:space="preserve"> 'Generation Calculation'!DK43</f>
        <v>27.199609708141679</v>
      </c>
      <c r="AN370" s="184">
        <f xml:space="preserve"> 'Generation Calculation'!DL43</f>
        <v>4.5838213726176917</v>
      </c>
      <c r="AO370" s="184">
        <f xml:space="preserve"> 'Generation Calculation'!DM43</f>
        <v>1.6527877355499072</v>
      </c>
      <c r="AP370" s="184">
        <f xml:space="preserve"> 'Generation Calculation'!DN43</f>
        <v>10.006682058307049</v>
      </c>
      <c r="AQ370" s="184">
        <f xml:space="preserve"> 'Generation Calculation'!DO43</f>
        <v>8.2982233613370369</v>
      </c>
      <c r="AR370" s="184">
        <f xml:space="preserve"> 'Generation Calculation'!DP43</f>
        <v>19.354110301370511</v>
      </c>
      <c r="AS370" s="184">
        <f xml:space="preserve"> 'Generation Calculation'!DQ43</f>
        <v>43.182052709868174</v>
      </c>
      <c r="AT370" s="184">
        <f xml:space="preserve"> 'Generation Calculation'!DR43</f>
        <v>72.560719179486085</v>
      </c>
      <c r="AU370" s="184">
        <f xml:space="preserve"> 'Generation Calculation'!DS43</f>
        <v>115.903075830029</v>
      </c>
      <c r="AV370" s="184">
        <f xml:space="preserve"> 'Generation Calculation'!DT43</f>
        <v>153.88902207801829</v>
      </c>
      <c r="AW370" s="184">
        <f xml:space="preserve"> 'Generation Calculation'!DU43</f>
        <v>159.188965197523</v>
      </c>
      <c r="AX370" s="184">
        <f xml:space="preserve"> 'Generation Calculation'!DV43</f>
        <v>172.6</v>
      </c>
      <c r="AY370" s="184">
        <f xml:space="preserve"> 'Generation Calculation'!DW43</f>
        <v>165.78146826053799</v>
      </c>
      <c r="AZ370" s="184">
        <f xml:space="preserve"> 'Generation Calculation'!DX43</f>
        <v>159.188965197523</v>
      </c>
      <c r="BA370" s="184">
        <f xml:space="preserve"> 'Generation Calculation'!DY43</f>
        <v>146.682045100831</v>
      </c>
      <c r="BB370" s="184">
        <f xml:space="preserve"> 'Generation Calculation'!DZ43</f>
        <v>126.100878395531</v>
      </c>
      <c r="BC370" s="196"/>
      <c r="BD370" s="183">
        <f t="shared" si="1046"/>
        <v>489.72970000000004</v>
      </c>
      <c r="BE370" s="292">
        <f t="shared" si="995"/>
        <v>489.72970000000004</v>
      </c>
      <c r="BF370" s="292">
        <f t="shared" si="995"/>
        <v>489.72970000000004</v>
      </c>
      <c r="BG370" s="292">
        <f t="shared" si="995"/>
        <v>489.72970000000004</v>
      </c>
      <c r="BH370" s="292">
        <f t="shared" si="995"/>
        <v>489.72970000000004</v>
      </c>
      <c r="BI370" s="292">
        <f t="shared" si="995"/>
        <v>489.72970000000004</v>
      </c>
      <c r="BJ370" s="292">
        <f t="shared" si="995"/>
        <v>489.72970000000004</v>
      </c>
      <c r="BK370" s="292">
        <f t="shared" si="995"/>
        <v>405.37651864933775</v>
      </c>
      <c r="BL370" s="292">
        <f t="shared" si="995"/>
        <v>226.42454132865674</v>
      </c>
      <c r="BM370" s="292">
        <f t="shared" si="995"/>
        <v>0</v>
      </c>
      <c r="BN370" s="292">
        <f t="shared" si="995"/>
        <v>0</v>
      </c>
      <c r="BO370" s="292">
        <f t="shared" si="995"/>
        <v>0</v>
      </c>
      <c r="BP370" s="292">
        <f t="shared" si="995"/>
        <v>0</v>
      </c>
      <c r="BQ370" s="292">
        <f t="shared" si="995"/>
        <v>0</v>
      </c>
      <c r="BR370" s="292">
        <f t="shared" si="995"/>
        <v>355.26119876859207</v>
      </c>
      <c r="BS370" s="292">
        <f t="shared" si="995"/>
        <v>489.72970000000004</v>
      </c>
      <c r="BT370" s="292">
        <f t="shared" si="995"/>
        <v>489.72970000000004</v>
      </c>
      <c r="BU370" s="292">
        <f t="shared" si="995"/>
        <v>489.72970000000004</v>
      </c>
      <c r="BV370" s="292">
        <f t="shared" si="995"/>
        <v>489.72970000000004</v>
      </c>
      <c r="BW370" s="292">
        <f t="shared" si="995"/>
        <v>489.72970000000004</v>
      </c>
      <c r="BX370" s="292">
        <f t="shared" si="995"/>
        <v>489.72970000000004</v>
      </c>
      <c r="BY370" s="292">
        <f t="shared" si="995"/>
        <v>489.72970000000004</v>
      </c>
      <c r="BZ370" s="292">
        <f t="shared" si="995"/>
        <v>489.72970000000004</v>
      </c>
      <c r="CA370" s="292">
        <f t="shared" si="995"/>
        <v>489.72970000000004</v>
      </c>
      <c r="CB370" s="196">
        <f t="shared" si="1047"/>
        <v>8822.7374587465856</v>
      </c>
      <c r="CC370" s="183">
        <f t="shared" si="1096"/>
        <v>60</v>
      </c>
      <c r="CD370" s="184">
        <f t="shared" si="1097"/>
        <v>60</v>
      </c>
      <c r="CE370" s="184">
        <f t="shared" si="1098"/>
        <v>60</v>
      </c>
      <c r="CF370" s="184">
        <f t="shared" si="1099"/>
        <v>60</v>
      </c>
      <c r="CG370" s="184">
        <f t="shared" si="1100"/>
        <v>60</v>
      </c>
      <c r="CH370" s="184">
        <f t="shared" si="1101"/>
        <v>60</v>
      </c>
      <c r="CI370" s="184">
        <f t="shared" si="1102"/>
        <v>60</v>
      </c>
      <c r="CJ370" s="184">
        <f t="shared" si="1103"/>
        <v>49.433442135613433</v>
      </c>
      <c r="CK370" s="184">
        <f t="shared" si="1104"/>
        <v>27.199609708141679</v>
      </c>
      <c r="CL370" s="184">
        <f t="shared" si="1105"/>
        <v>0</v>
      </c>
      <c r="CM370" s="184">
        <f t="shared" si="1106"/>
        <v>0</v>
      </c>
      <c r="CN370" s="184">
        <f t="shared" si="1107"/>
        <v>0</v>
      </c>
      <c r="CO370" s="184">
        <f t="shared" si="1108"/>
        <v>0</v>
      </c>
      <c r="CP370" s="184">
        <f t="shared" si="1109"/>
        <v>0</v>
      </c>
      <c r="CQ370" s="184">
        <f t="shared" si="1110"/>
        <v>43.182052709868174</v>
      </c>
      <c r="CR370" s="184">
        <f t="shared" si="1111"/>
        <v>60</v>
      </c>
      <c r="CS370" s="184">
        <f t="shared" si="1112"/>
        <v>60</v>
      </c>
      <c r="CT370" s="184">
        <f t="shared" si="1113"/>
        <v>60</v>
      </c>
      <c r="CU370" s="184">
        <f t="shared" si="1114"/>
        <v>60</v>
      </c>
      <c r="CV370" s="184">
        <f t="shared" si="1115"/>
        <v>60</v>
      </c>
      <c r="CW370" s="184">
        <f t="shared" si="1116"/>
        <v>60</v>
      </c>
      <c r="CX370" s="184">
        <f t="shared" si="1117"/>
        <v>60</v>
      </c>
      <c r="CY370" s="184">
        <f t="shared" si="1118"/>
        <v>60</v>
      </c>
      <c r="CZ370" s="184">
        <f t="shared" si="1119"/>
        <v>60</v>
      </c>
      <c r="DB370" s="168">
        <f t="shared" si="1071"/>
        <v>592.50333079460211</v>
      </c>
      <c r="DC370" s="156">
        <f t="shared" si="1072"/>
        <v>419.35908606243487</v>
      </c>
      <c r="DD370" s="156">
        <f t="shared" si="1073"/>
        <v>339.64630616905742</v>
      </c>
      <c r="DE370" s="156">
        <f t="shared" si="1074"/>
        <v>270.33084539220732</v>
      </c>
      <c r="DF370" s="156">
        <f t="shared" si="1075"/>
        <v>270.33084539220732</v>
      </c>
      <c r="DG370" s="156">
        <f t="shared" si="1076"/>
        <v>259.78911906572199</v>
      </c>
      <c r="DH370" s="156">
        <f t="shared" si="1077"/>
        <v>249.12299920387889</v>
      </c>
      <c r="DI370" s="156">
        <f t="shared" si="1078"/>
        <v>0</v>
      </c>
      <c r="DJ370" s="156">
        <f t="shared" si="1079"/>
        <v>0</v>
      </c>
      <c r="DK370" s="156">
        <f t="shared" si="1080"/>
        <v>52.713945785103455</v>
      </c>
      <c r="DL370" s="156">
        <f t="shared" si="1081"/>
        <v>19.007058958823933</v>
      </c>
      <c r="DM370" s="156">
        <f t="shared" si="1082"/>
        <v>115.07684367053108</v>
      </c>
      <c r="DN370" s="156">
        <f t="shared" si="1083"/>
        <v>95.429568655375931</v>
      </c>
      <c r="DO370" s="156">
        <f t="shared" si="1084"/>
        <v>222.57226846576089</v>
      </c>
      <c r="DP370" s="156">
        <f t="shared" si="1085"/>
        <v>0</v>
      </c>
      <c r="DQ370" s="156">
        <f t="shared" si="1086"/>
        <v>144.44827056409</v>
      </c>
      <c r="DR370" s="156">
        <f t="shared" si="1087"/>
        <v>642.8853720453335</v>
      </c>
      <c r="DS370" s="156">
        <f t="shared" si="1088"/>
        <v>1079.7237538972104</v>
      </c>
      <c r="DT370" s="156">
        <f t="shared" si="1089"/>
        <v>1140.6730997715144</v>
      </c>
      <c r="DU370" s="156">
        <f t="shared" si="1090"/>
        <v>1294.9000000000001</v>
      </c>
      <c r="DV370" s="156">
        <f t="shared" si="1091"/>
        <v>1216.486884996187</v>
      </c>
      <c r="DW370" s="156">
        <f t="shared" si="1092"/>
        <v>1140.6730997715144</v>
      </c>
      <c r="DX370" s="156">
        <f t="shared" si="1093"/>
        <v>996.84351865955648</v>
      </c>
      <c r="DY370" s="156">
        <f t="shared" si="1094"/>
        <v>760.16010154860658</v>
      </c>
      <c r="DZ370" s="192">
        <f t="shared" si="1095"/>
        <v>11322.676318869719</v>
      </c>
      <c r="EA370" s="183">
        <f t="shared" si="998"/>
        <v>51.522028764748001</v>
      </c>
      <c r="EB370" s="184">
        <f t="shared" si="999"/>
        <v>36.466007483689992</v>
      </c>
      <c r="EC370" s="184">
        <f t="shared" si="1000"/>
        <v>29.534461406004993</v>
      </c>
      <c r="ED370" s="184">
        <f t="shared" si="1001"/>
        <v>23.507030034104986</v>
      </c>
      <c r="EE370" s="184">
        <f t="shared" si="1002"/>
        <v>23.507030034104986</v>
      </c>
      <c r="EF370" s="184">
        <f t="shared" si="1003"/>
        <v>22.590358179627998</v>
      </c>
      <c r="EG370" s="184">
        <f t="shared" si="1004"/>
        <v>21.662869495989469</v>
      </c>
      <c r="EH370" s="184">
        <f t="shared" si="1005"/>
        <v>0</v>
      </c>
      <c r="EI370" s="184">
        <f t="shared" si="1006"/>
        <v>0</v>
      </c>
      <c r="EJ370" s="184">
        <f t="shared" si="1007"/>
        <v>4.5838213726176917</v>
      </c>
      <c r="EK370" s="184">
        <f t="shared" si="1008"/>
        <v>1.6527877355499072</v>
      </c>
      <c r="EL370" s="184">
        <f t="shared" si="1009"/>
        <v>10.006682058307049</v>
      </c>
      <c r="EM370" s="184">
        <f t="shared" si="1010"/>
        <v>8.2982233613370369</v>
      </c>
      <c r="EN370" s="184">
        <f t="shared" si="1011"/>
        <v>19.354110301370511</v>
      </c>
      <c r="EO370" s="184">
        <f t="shared" si="1012"/>
        <v>0</v>
      </c>
      <c r="EP370" s="184">
        <f t="shared" si="1013"/>
        <v>12.560719179486085</v>
      </c>
      <c r="EQ370" s="184">
        <f t="shared" si="1014"/>
        <v>55.903075830028996</v>
      </c>
      <c r="ER370" s="184">
        <f t="shared" si="1015"/>
        <v>93.889022078018286</v>
      </c>
      <c r="ES370" s="184">
        <f t="shared" si="1016"/>
        <v>99.188965197523004</v>
      </c>
      <c r="ET370" s="184">
        <f t="shared" si="1017"/>
        <v>112.6</v>
      </c>
      <c r="EU370" s="184">
        <f t="shared" si="1018"/>
        <v>105.78146826053799</v>
      </c>
      <c r="EV370" s="184">
        <f t="shared" si="1019"/>
        <v>99.188965197523004</v>
      </c>
      <c r="EW370" s="184">
        <f t="shared" si="1020"/>
        <v>86.682045100831004</v>
      </c>
      <c r="EX370" s="184">
        <f t="shared" si="1021"/>
        <v>66.100878395530998</v>
      </c>
    </row>
    <row r="371" spans="3:154" ht="14.25" customHeight="1" x14ac:dyDescent="0.25">
      <c r="C371" s="132">
        <v>2021</v>
      </c>
      <c r="D371" s="14" t="s">
        <v>172</v>
      </c>
      <c r="E371" s="169">
        <f t="shared" si="1022"/>
        <v>344.11682116607028</v>
      </c>
      <c r="F371" s="170">
        <f t="shared" si="1023"/>
        <v>263.28656361647808</v>
      </c>
      <c r="G371" s="170">
        <f t="shared" si="1024"/>
        <v>212.33187159714888</v>
      </c>
      <c r="H371" s="170">
        <f t="shared" si="1025"/>
        <v>205.91054924720527</v>
      </c>
      <c r="I371" s="170">
        <f t="shared" si="1026"/>
        <v>187.939273732792</v>
      </c>
      <c r="J371" s="170">
        <f t="shared" si="1027"/>
        <v>187.939273732792</v>
      </c>
      <c r="K371" s="170">
        <f t="shared" si="1028"/>
        <v>226.7486312652826</v>
      </c>
      <c r="L371" s="170">
        <f t="shared" si="1029"/>
        <v>0</v>
      </c>
      <c r="M371" s="170">
        <f t="shared" si="1030"/>
        <v>0</v>
      </c>
      <c r="N371" s="170">
        <f t="shared" si="1031"/>
        <v>0</v>
      </c>
      <c r="O371" s="170">
        <f t="shared" si="1032"/>
        <v>0</v>
      </c>
      <c r="P371" s="170">
        <f t="shared" si="1033"/>
        <v>0</v>
      </c>
      <c r="Q371" s="170">
        <f t="shared" si="1034"/>
        <v>0</v>
      </c>
      <c r="R371" s="170">
        <f t="shared" si="1035"/>
        <v>0</v>
      </c>
      <c r="S371" s="170">
        <f t="shared" si="1036"/>
        <v>0</v>
      </c>
      <c r="T371" s="170">
        <f t="shared" si="1037"/>
        <v>88.906596610791027</v>
      </c>
      <c r="U371" s="170">
        <f t="shared" si="1038"/>
        <v>486.40605538717318</v>
      </c>
      <c r="V371" s="170">
        <f t="shared" si="1039"/>
        <v>956.31728386439806</v>
      </c>
      <c r="W371" s="170">
        <f t="shared" si="1040"/>
        <v>967.0695019287665</v>
      </c>
      <c r="X371" s="170">
        <f t="shared" si="1041"/>
        <v>1093.2610070072162</v>
      </c>
      <c r="Y371" s="170">
        <f t="shared" si="1042"/>
        <v>1013.0813427646369</v>
      </c>
      <c r="Z371" s="170">
        <f t="shared" si="1043"/>
        <v>885.62811925764504</v>
      </c>
      <c r="AA371" s="170">
        <f t="shared" si="1044"/>
        <v>653.89498560857726</v>
      </c>
      <c r="AB371" s="170">
        <f t="shared" si="1045"/>
        <v>528.32143555319306</v>
      </c>
      <c r="AC371" s="185">
        <f xml:space="preserve"> SUM(E371:AB371) * 30</f>
        <v>249034.77937020501</v>
      </c>
      <c r="AE371" s="186">
        <f xml:space="preserve"> 'Generation Calculation'!DC44</f>
        <v>41.794546308581005</v>
      </c>
      <c r="AF371" s="187">
        <f xml:space="preserve"> 'Generation Calculation'!DD44</f>
        <v>31.759494086212015</v>
      </c>
      <c r="AG371" s="187">
        <f xml:space="preserve"> 'Generation Calculation'!DE44</f>
        <v>25.459039611928006</v>
      </c>
      <c r="AH371" s="187">
        <f xml:space="preserve"> 'Generation Calculation'!DF44</f>
        <v>24.666445125823998</v>
      </c>
      <c r="AI371" s="187">
        <f xml:space="preserve"> 'Generation Calculation'!DG44</f>
        <v>22.449867325702002</v>
      </c>
      <c r="AJ371" s="187">
        <f xml:space="preserve"> 'Generation Calculation'!DH44</f>
        <v>22.449867325702002</v>
      </c>
      <c r="AK371" s="187">
        <f xml:space="preserve"> 'Generation Calculation'!DI44</f>
        <v>27.239655312595943</v>
      </c>
      <c r="AL371" s="187">
        <f xml:space="preserve"> 'Generation Calculation'!DJ44</f>
        <v>0</v>
      </c>
      <c r="AM371" s="187">
        <f xml:space="preserve"> 'Generation Calculation'!DK44</f>
        <v>0</v>
      </c>
      <c r="AN371" s="187">
        <f xml:space="preserve"> 'Generation Calculation'!DL44</f>
        <v>0</v>
      </c>
      <c r="AO371" s="187">
        <f xml:space="preserve"> 'Generation Calculation'!DM44</f>
        <v>0</v>
      </c>
      <c r="AP371" s="187">
        <f xml:space="preserve"> 'Generation Calculation'!DN44</f>
        <v>0</v>
      </c>
      <c r="AQ371" s="187">
        <f xml:space="preserve"> 'Generation Calculation'!DO44</f>
        <v>0</v>
      </c>
      <c r="AR371" s="187">
        <f xml:space="preserve"> 'Generation Calculation'!DP44</f>
        <v>0</v>
      </c>
      <c r="AS371" s="187">
        <f xml:space="preserve"> 'Generation Calculation'!DQ44</f>
        <v>0</v>
      </c>
      <c r="AT371" s="187">
        <f xml:space="preserve"> 'Generation Calculation'!DR44</f>
        <v>7.7310084009383502</v>
      </c>
      <c r="AU371" s="187">
        <f xml:space="preserve"> 'Generation Calculation'!DS44</f>
        <v>59.582600112097111</v>
      </c>
      <c r="AV371" s="187">
        <f xml:space="preserve"> 'Generation Calculation'!DT44</f>
        <v>100.57283337951287</v>
      </c>
      <c r="AW371" s="187">
        <f xml:space="preserve"> 'Generation Calculation'!DU44</f>
        <v>101.507808863371</v>
      </c>
      <c r="AX371" s="187">
        <f xml:space="preserve"> 'Generation Calculation'!DV44</f>
        <v>112.48098321801879</v>
      </c>
      <c r="AY371" s="187">
        <f xml:space="preserve"> 'Generation Calculation'!DW44</f>
        <v>105.50883850127278</v>
      </c>
      <c r="AZ371" s="187">
        <f xml:space="preserve"> 'Generation Calculation'!DX44</f>
        <v>94.425949500664785</v>
      </c>
      <c r="BA371" s="187">
        <f xml:space="preserve"> 'Generation Calculation'!DY44</f>
        <v>74.275242226832802</v>
      </c>
      <c r="BB371" s="187">
        <f xml:space="preserve"> 'Generation Calculation'!DZ44</f>
        <v>63.355803091582004</v>
      </c>
      <c r="BC371" s="196"/>
      <c r="BD371" s="183">
        <f t="shared" si="1046"/>
        <v>344.11682116607028</v>
      </c>
      <c r="BE371" s="292">
        <f t="shared" si="995"/>
        <v>263.28656361647808</v>
      </c>
      <c r="BF371" s="292">
        <f t="shared" si="995"/>
        <v>212.33187159714888</v>
      </c>
      <c r="BG371" s="292">
        <f t="shared" si="995"/>
        <v>205.91054924720527</v>
      </c>
      <c r="BH371" s="292">
        <f t="shared" si="995"/>
        <v>187.939273732792</v>
      </c>
      <c r="BI371" s="292">
        <f t="shared" si="995"/>
        <v>187.939273732792</v>
      </c>
      <c r="BJ371" s="292">
        <f t="shared" si="995"/>
        <v>226.7486312652826</v>
      </c>
      <c r="BK371" s="292">
        <f t="shared" si="995"/>
        <v>0</v>
      </c>
      <c r="BL371" s="292">
        <f t="shared" si="995"/>
        <v>0</v>
      </c>
      <c r="BM371" s="292">
        <f t="shared" si="995"/>
        <v>0</v>
      </c>
      <c r="BN371" s="292">
        <f t="shared" si="995"/>
        <v>0</v>
      </c>
      <c r="BO371" s="292">
        <f t="shared" si="995"/>
        <v>0</v>
      </c>
      <c r="BP371" s="292">
        <f t="shared" si="995"/>
        <v>0</v>
      </c>
      <c r="BQ371" s="292">
        <f t="shared" si="995"/>
        <v>0</v>
      </c>
      <c r="BR371" s="292">
        <f t="shared" si="995"/>
        <v>0</v>
      </c>
      <c r="BS371" s="292">
        <f t="shared" si="995"/>
        <v>0</v>
      </c>
      <c r="BT371" s="292">
        <f t="shared" si="995"/>
        <v>486.40605538717318</v>
      </c>
      <c r="BU371" s="292">
        <f t="shared" si="995"/>
        <v>489.72970000000004</v>
      </c>
      <c r="BV371" s="292">
        <f t="shared" si="995"/>
        <v>489.72970000000004</v>
      </c>
      <c r="BW371" s="292">
        <f t="shared" si="995"/>
        <v>489.72970000000004</v>
      </c>
      <c r="BX371" s="292">
        <f t="shared" si="995"/>
        <v>489.72970000000004</v>
      </c>
      <c r="BY371" s="292">
        <f t="shared" si="995"/>
        <v>489.72970000000004</v>
      </c>
      <c r="BZ371" s="292">
        <f t="shared" si="995"/>
        <v>489.72970000000004</v>
      </c>
      <c r="CA371" s="292">
        <f t="shared" si="995"/>
        <v>489.72970000000004</v>
      </c>
      <c r="CB371" s="196">
        <f t="shared" si="1047"/>
        <v>5542.7869397449422</v>
      </c>
      <c r="CC371" s="186">
        <f t="shared" si="1096"/>
        <v>41.794546308581005</v>
      </c>
      <c r="CD371" s="187">
        <f t="shared" si="1097"/>
        <v>31.759494086212015</v>
      </c>
      <c r="CE371" s="187">
        <f t="shared" si="1098"/>
        <v>25.459039611928006</v>
      </c>
      <c r="CF371" s="187">
        <f t="shared" si="1099"/>
        <v>24.666445125823998</v>
      </c>
      <c r="CG371" s="187">
        <f t="shared" si="1100"/>
        <v>22.449867325702002</v>
      </c>
      <c r="CH371" s="187">
        <f t="shared" si="1101"/>
        <v>22.449867325702002</v>
      </c>
      <c r="CI371" s="187">
        <f t="shared" si="1102"/>
        <v>27.239655312595943</v>
      </c>
      <c r="CJ371" s="187">
        <f t="shared" si="1103"/>
        <v>0</v>
      </c>
      <c r="CK371" s="187">
        <f t="shared" si="1104"/>
        <v>0</v>
      </c>
      <c r="CL371" s="187">
        <f t="shared" si="1105"/>
        <v>0</v>
      </c>
      <c r="CM371" s="187">
        <f t="shared" si="1106"/>
        <v>0</v>
      </c>
      <c r="CN371" s="187">
        <f t="shared" si="1107"/>
        <v>0</v>
      </c>
      <c r="CO371" s="187">
        <f t="shared" si="1108"/>
        <v>0</v>
      </c>
      <c r="CP371" s="187">
        <f t="shared" si="1109"/>
        <v>0</v>
      </c>
      <c r="CQ371" s="187">
        <f t="shared" si="1110"/>
        <v>0</v>
      </c>
      <c r="CR371" s="187">
        <f t="shared" si="1111"/>
        <v>0</v>
      </c>
      <c r="CS371" s="187">
        <f t="shared" si="1112"/>
        <v>59.582600112097111</v>
      </c>
      <c r="CT371" s="187">
        <f t="shared" si="1113"/>
        <v>60</v>
      </c>
      <c r="CU371" s="187">
        <f t="shared" si="1114"/>
        <v>60</v>
      </c>
      <c r="CV371" s="187">
        <f t="shared" si="1115"/>
        <v>60</v>
      </c>
      <c r="CW371" s="187">
        <f t="shared" si="1116"/>
        <v>60</v>
      </c>
      <c r="CX371" s="187">
        <f t="shared" si="1117"/>
        <v>60</v>
      </c>
      <c r="CY371" s="187">
        <f t="shared" si="1118"/>
        <v>60</v>
      </c>
      <c r="CZ371" s="187">
        <f t="shared" si="1119"/>
        <v>60</v>
      </c>
      <c r="DB371" s="169">
        <f t="shared" si="1071"/>
        <v>0</v>
      </c>
      <c r="DC371" s="170">
        <f t="shared" si="1072"/>
        <v>0</v>
      </c>
      <c r="DD371" s="170">
        <f t="shared" si="1073"/>
        <v>0</v>
      </c>
      <c r="DE371" s="170">
        <f t="shared" si="1074"/>
        <v>0</v>
      </c>
      <c r="DF371" s="170">
        <f t="shared" si="1075"/>
        <v>0</v>
      </c>
      <c r="DG371" s="170">
        <f t="shared" si="1076"/>
        <v>0</v>
      </c>
      <c r="DH371" s="170">
        <f t="shared" si="1077"/>
        <v>0</v>
      </c>
      <c r="DI371" s="170">
        <f t="shared" si="1078"/>
        <v>0</v>
      </c>
      <c r="DJ371" s="170">
        <f t="shared" si="1079"/>
        <v>0</v>
      </c>
      <c r="DK371" s="170">
        <f t="shared" si="1080"/>
        <v>0</v>
      </c>
      <c r="DL371" s="170">
        <f t="shared" si="1081"/>
        <v>0</v>
      </c>
      <c r="DM371" s="170">
        <f t="shared" si="1082"/>
        <v>0</v>
      </c>
      <c r="DN371" s="170">
        <f t="shared" si="1083"/>
        <v>0</v>
      </c>
      <c r="DO371" s="170">
        <f t="shared" si="1084"/>
        <v>0</v>
      </c>
      <c r="DP371" s="170">
        <f t="shared" si="1085"/>
        <v>0</v>
      </c>
      <c r="DQ371" s="170">
        <f t="shared" si="1086"/>
        <v>88.906596610791027</v>
      </c>
      <c r="DR371" s="170">
        <f t="shared" si="1087"/>
        <v>0</v>
      </c>
      <c r="DS371" s="170">
        <f t="shared" si="1088"/>
        <v>466.58758386439803</v>
      </c>
      <c r="DT371" s="170">
        <f t="shared" si="1089"/>
        <v>477.33980192876646</v>
      </c>
      <c r="DU371" s="170">
        <f t="shared" si="1090"/>
        <v>603.53130700721613</v>
      </c>
      <c r="DV371" s="170">
        <f t="shared" si="1091"/>
        <v>523.35164276463695</v>
      </c>
      <c r="DW371" s="170">
        <f t="shared" si="1092"/>
        <v>395.898419257645</v>
      </c>
      <c r="DX371" s="170">
        <f t="shared" si="1093"/>
        <v>164.16528560857722</v>
      </c>
      <c r="DY371" s="170">
        <f t="shared" si="1094"/>
        <v>38.591735553193047</v>
      </c>
      <c r="DZ371" s="192">
        <f t="shared" si="1095"/>
        <v>2758.3723725952236</v>
      </c>
      <c r="EA371" s="186">
        <f t="shared" si="998"/>
        <v>0</v>
      </c>
      <c r="EB371" s="187">
        <f t="shared" si="999"/>
        <v>0</v>
      </c>
      <c r="EC371" s="187">
        <f t="shared" si="1000"/>
        <v>0</v>
      </c>
      <c r="ED371" s="187">
        <f t="shared" si="1001"/>
        <v>0</v>
      </c>
      <c r="EE371" s="187">
        <f t="shared" si="1002"/>
        <v>0</v>
      </c>
      <c r="EF371" s="187">
        <f t="shared" si="1003"/>
        <v>0</v>
      </c>
      <c r="EG371" s="187">
        <f t="shared" si="1004"/>
        <v>0</v>
      </c>
      <c r="EH371" s="187">
        <f t="shared" si="1005"/>
        <v>0</v>
      </c>
      <c r="EI371" s="187">
        <f t="shared" si="1006"/>
        <v>0</v>
      </c>
      <c r="EJ371" s="187">
        <f t="shared" si="1007"/>
        <v>0</v>
      </c>
      <c r="EK371" s="187">
        <f t="shared" si="1008"/>
        <v>0</v>
      </c>
      <c r="EL371" s="187">
        <f t="shared" si="1009"/>
        <v>0</v>
      </c>
      <c r="EM371" s="187">
        <f t="shared" si="1010"/>
        <v>0</v>
      </c>
      <c r="EN371" s="187">
        <f t="shared" si="1011"/>
        <v>0</v>
      </c>
      <c r="EO371" s="187">
        <f t="shared" si="1012"/>
        <v>0</v>
      </c>
      <c r="EP371" s="187">
        <f t="shared" si="1013"/>
        <v>7.7310084009383502</v>
      </c>
      <c r="EQ371" s="187">
        <f t="shared" si="1014"/>
        <v>0</v>
      </c>
      <c r="ER371" s="187">
        <f t="shared" si="1015"/>
        <v>40.572833379512872</v>
      </c>
      <c r="ES371" s="187">
        <f t="shared" si="1016"/>
        <v>41.507808863370997</v>
      </c>
      <c r="ET371" s="187">
        <f t="shared" si="1017"/>
        <v>52.480983218018793</v>
      </c>
      <c r="EU371" s="187">
        <f t="shared" si="1018"/>
        <v>45.508838501272777</v>
      </c>
      <c r="EV371" s="187">
        <f t="shared" si="1019"/>
        <v>34.425949500664785</v>
      </c>
      <c r="EW371" s="187">
        <f t="shared" si="1020"/>
        <v>14.275242226832802</v>
      </c>
      <c r="EX371" s="187">
        <f t="shared" si="1021"/>
        <v>3.3558030915820041</v>
      </c>
    </row>
    <row r="372" spans="3:154" ht="14.25" customHeight="1" x14ac:dyDescent="0.25">
      <c r="C372" s="132">
        <v>2021</v>
      </c>
      <c r="D372" s="14" t="s">
        <v>173</v>
      </c>
      <c r="E372" s="169">
        <f t="shared" si="1022"/>
        <v>357.69880164282853</v>
      </c>
      <c r="F372" s="170">
        <f t="shared" si="1023"/>
        <v>268.1215823303595</v>
      </c>
      <c r="G372" s="170">
        <f t="shared" si="1024"/>
        <v>191.18132778691998</v>
      </c>
      <c r="H372" s="170">
        <f t="shared" si="1025"/>
        <v>215.07427228755017</v>
      </c>
      <c r="I372" s="170">
        <f t="shared" si="1026"/>
        <v>215.07427228755017</v>
      </c>
      <c r="J372" s="170">
        <f t="shared" si="1027"/>
        <v>192.97138453244918</v>
      </c>
      <c r="K372" s="170">
        <f t="shared" si="1028"/>
        <v>249.7198099486811</v>
      </c>
      <c r="L372" s="170">
        <f t="shared" si="1029"/>
        <v>55.160013100656684</v>
      </c>
      <c r="M372" s="170">
        <f t="shared" si="1030"/>
        <v>0</v>
      </c>
      <c r="N372" s="170">
        <f t="shared" si="1031"/>
        <v>0</v>
      </c>
      <c r="O372" s="170">
        <f t="shared" si="1032"/>
        <v>0</v>
      </c>
      <c r="P372" s="170">
        <f t="shared" si="1033"/>
        <v>0</v>
      </c>
      <c r="Q372" s="170">
        <f t="shared" si="1034"/>
        <v>0</v>
      </c>
      <c r="R372" s="170">
        <f t="shared" si="1035"/>
        <v>0</v>
      </c>
      <c r="S372" s="170">
        <f t="shared" si="1036"/>
        <v>0</v>
      </c>
      <c r="T372" s="170">
        <f t="shared" si="1037"/>
        <v>155.55185538391873</v>
      </c>
      <c r="U372" s="170">
        <f t="shared" si="1038"/>
        <v>486.09533734632805</v>
      </c>
      <c r="V372" s="170">
        <f t="shared" si="1039"/>
        <v>925.11459813538386</v>
      </c>
      <c r="W372" s="170">
        <f t="shared" si="1040"/>
        <v>1024.4115359961918</v>
      </c>
      <c r="X372" s="170">
        <f t="shared" si="1041"/>
        <v>1155.3629961153752</v>
      </c>
      <c r="Y372" s="170">
        <f t="shared" si="1042"/>
        <v>1070.2959610052608</v>
      </c>
      <c r="Z372" s="170">
        <f t="shared" si="1043"/>
        <v>934.3341185642962</v>
      </c>
      <c r="AA372" s="170">
        <f t="shared" si="1044"/>
        <v>707.9249328096812</v>
      </c>
      <c r="AB372" s="170">
        <f t="shared" si="1045"/>
        <v>506.15698363300203</v>
      </c>
      <c r="AC372" s="185">
        <f xml:space="preserve"> SUM(E372:AB372) * 31</f>
        <v>270017.7432700994</v>
      </c>
      <c r="AE372" s="186">
        <f xml:space="preserve"> 'Generation Calculation'!DC45</f>
        <v>43.485668986109005</v>
      </c>
      <c r="AF372" s="187">
        <f xml:space="preserve"> 'Generation Calculation'!DD45</f>
        <v>32.358357072783008</v>
      </c>
      <c r="AG372" s="187">
        <f xml:space="preserve"> 'Generation Calculation'!DE45</f>
        <v>22.849563255940012</v>
      </c>
      <c r="AH372" s="187">
        <f xml:space="preserve"> 'Generation Calculation'!DF45</f>
        <v>18.702110633700016</v>
      </c>
      <c r="AI372" s="187">
        <f xml:space="preserve"> 'Generation Calculation'!DG45</f>
        <v>18.702110633700016</v>
      </c>
      <c r="AJ372" s="187">
        <f xml:space="preserve"> 'Generation Calculation'!DH45</f>
        <v>16.780120394126016</v>
      </c>
      <c r="AK372" s="187">
        <f xml:space="preserve"> 'Generation Calculation'!DI45</f>
        <v>21.714766082494009</v>
      </c>
      <c r="AL372" s="187">
        <f xml:space="preserve"> 'Generation Calculation'!DJ45</f>
        <v>4.7965228783179725</v>
      </c>
      <c r="AM372" s="187">
        <f xml:space="preserve"> 'Generation Calculation'!DK45</f>
        <v>0</v>
      </c>
      <c r="AN372" s="187">
        <f xml:space="preserve"> 'Generation Calculation'!DL45</f>
        <v>0</v>
      </c>
      <c r="AO372" s="187">
        <f xml:space="preserve"> 'Generation Calculation'!DM45</f>
        <v>0</v>
      </c>
      <c r="AP372" s="187">
        <f xml:space="preserve"> 'Generation Calculation'!DN45</f>
        <v>0</v>
      </c>
      <c r="AQ372" s="187">
        <f xml:space="preserve"> 'Generation Calculation'!DO45</f>
        <v>0</v>
      </c>
      <c r="AR372" s="187">
        <f xml:space="preserve"> 'Generation Calculation'!DP45</f>
        <v>0</v>
      </c>
      <c r="AS372" s="187">
        <f xml:space="preserve"> 'Generation Calculation'!DQ45</f>
        <v>0</v>
      </c>
      <c r="AT372" s="187">
        <f xml:space="preserve"> 'Generation Calculation'!DR45</f>
        <v>13.526248294253804</v>
      </c>
      <c r="AU372" s="187">
        <f xml:space="preserve"> 'Generation Calculation'!DS45</f>
        <v>59.543583061727873</v>
      </c>
      <c r="AV372" s="187">
        <f xml:space="preserve"> 'Generation Calculation'!DT45</f>
        <v>97.859556359598599</v>
      </c>
      <c r="AW372" s="187">
        <f xml:space="preserve"> 'Generation Calculation'!DU45</f>
        <v>106.49407269532102</v>
      </c>
      <c r="AX372" s="187">
        <f xml:space="preserve"> 'Generation Calculation'!DV45</f>
        <v>117.88115618394565</v>
      </c>
      <c r="AY372" s="187">
        <f xml:space="preserve"> 'Generation Calculation'!DW45</f>
        <v>110.48402269610963</v>
      </c>
      <c r="AZ372" s="187">
        <f xml:space="preserve"> 'Generation Calculation'!DX45</f>
        <v>98.661253788199673</v>
      </c>
      <c r="BA372" s="187">
        <f xml:space="preserve"> 'Generation Calculation'!DY45</f>
        <v>78.973498505189667</v>
      </c>
      <c r="BB372" s="187">
        <f xml:space="preserve"> 'Generation Calculation'!DZ45</f>
        <v>61.428459446348</v>
      </c>
      <c r="BC372" s="196"/>
      <c r="BD372" s="183">
        <f t="shared" si="1046"/>
        <v>357.69880164282853</v>
      </c>
      <c r="BE372" s="292">
        <f t="shared" si="995"/>
        <v>268.1215823303595</v>
      </c>
      <c r="BF372" s="292">
        <f t="shared" si="995"/>
        <v>191.18132778691998</v>
      </c>
      <c r="BG372" s="292">
        <f t="shared" ref="BG372:BG435" si="1120" xml:space="preserve"> IF(CF372&gt;0,$C$351 * CF372^2 + $C$352 * CF372 + $C$353, 0)</f>
        <v>0</v>
      </c>
      <c r="BH372" s="292">
        <f t="shared" ref="BH372:BH435" si="1121" xml:space="preserve"> IF(CG372&gt;0,$C$351 * CG372^2 + $C$352 * CG372 + $C$353, 0)</f>
        <v>0</v>
      </c>
      <c r="BI372" s="292">
        <f t="shared" ref="BI372:BI435" si="1122" xml:space="preserve"> IF(CH372&gt;0,$C$351 * CH372^2 + $C$352 * CH372 + $C$353, 0)</f>
        <v>0</v>
      </c>
      <c r="BJ372" s="292">
        <f t="shared" ref="BJ372:BJ435" si="1123" xml:space="preserve"> IF(CI372&gt;0,$C$351 * CI372^2 + $C$352 * CI372 + $C$353, 0)</f>
        <v>0</v>
      </c>
      <c r="BK372" s="292">
        <f t="shared" ref="BK372:BK435" si="1124" xml:space="preserve"> IF(CJ372&gt;0,$C$351 * CJ372^2 + $C$352 * CJ372 + $C$353, 0)</f>
        <v>0</v>
      </c>
      <c r="BL372" s="292">
        <f t="shared" ref="BL372:BL435" si="1125" xml:space="preserve"> IF(CK372&gt;0,$C$351 * CK372^2 + $C$352 * CK372 + $C$353, 0)</f>
        <v>0</v>
      </c>
      <c r="BM372" s="292">
        <f t="shared" ref="BM372:BM435" si="1126" xml:space="preserve"> IF(CL372&gt;0,$C$351 * CL372^2 + $C$352 * CL372 + $C$353, 0)</f>
        <v>0</v>
      </c>
      <c r="BN372" s="292">
        <f t="shared" ref="BN372:BN435" si="1127" xml:space="preserve"> IF(CM372&gt;0,$C$351 * CM372^2 + $C$352 * CM372 + $C$353, 0)</f>
        <v>0</v>
      </c>
      <c r="BO372" s="292">
        <f t="shared" ref="BO372:BO435" si="1128" xml:space="preserve"> IF(CN372&gt;0,$C$351 * CN372^2 + $C$352 * CN372 + $C$353, 0)</f>
        <v>0</v>
      </c>
      <c r="BP372" s="292">
        <f t="shared" ref="BP372:BP435" si="1129" xml:space="preserve"> IF(CO372&gt;0,$C$351 * CO372^2 + $C$352 * CO372 + $C$353, 0)</f>
        <v>0</v>
      </c>
      <c r="BQ372" s="292">
        <f t="shared" ref="BQ372:BQ435" si="1130" xml:space="preserve"> IF(CP372&gt;0,$C$351 * CP372^2 + $C$352 * CP372 + $C$353, 0)</f>
        <v>0</v>
      </c>
      <c r="BR372" s="292">
        <f t="shared" ref="BR372:BR435" si="1131" xml:space="preserve"> IF(CQ372&gt;0,$C$351 * CQ372^2 + $C$352 * CQ372 + $C$353, 0)</f>
        <v>0</v>
      </c>
      <c r="BS372" s="292">
        <f t="shared" ref="BS372:BS435" si="1132" xml:space="preserve"> IF(CR372&gt;0,$C$351 * CR372^2 + $C$352 * CR372 + $C$353, 0)</f>
        <v>0</v>
      </c>
      <c r="BT372" s="292">
        <f t="shared" ref="BT372:BT435" si="1133" xml:space="preserve"> IF(CS372&gt;0,$C$351 * CS372^2 + $C$352 * CS372 + $C$353, 0)</f>
        <v>486.09533734632805</v>
      </c>
      <c r="BU372" s="292">
        <f t="shared" ref="BU372:BU435" si="1134" xml:space="preserve"> IF(CT372&gt;0,$C$351 * CT372^2 + $C$352 * CT372 + $C$353, 0)</f>
        <v>489.72970000000004</v>
      </c>
      <c r="BV372" s="292">
        <f t="shared" ref="BV372:BV435" si="1135" xml:space="preserve"> IF(CU372&gt;0,$C$351 * CU372^2 + $C$352 * CU372 + $C$353, 0)</f>
        <v>489.72970000000004</v>
      </c>
      <c r="BW372" s="292">
        <f t="shared" ref="BW372:BW435" si="1136" xml:space="preserve"> IF(CV372&gt;0,$C$351 * CV372^2 + $C$352 * CV372 + $C$353, 0)</f>
        <v>489.72970000000004</v>
      </c>
      <c r="BX372" s="292">
        <f t="shared" ref="BX372:BX435" si="1137" xml:space="preserve"> IF(CW372&gt;0,$C$351 * CW372^2 + $C$352 * CW372 + $C$353, 0)</f>
        <v>489.72970000000004</v>
      </c>
      <c r="BY372" s="292">
        <f t="shared" ref="BY372:BY435" si="1138" xml:space="preserve"> IF(CX372&gt;0,$C$351 * CX372^2 + $C$352 * CX372 + $C$353, 0)</f>
        <v>489.72970000000004</v>
      </c>
      <c r="BZ372" s="292">
        <f t="shared" ref="BZ372:BZ435" si="1139" xml:space="preserve"> IF(CY372&gt;0,$C$351 * CY372^2 + $C$352 * CY372 + $C$353, 0)</f>
        <v>489.72970000000004</v>
      </c>
      <c r="CA372" s="292">
        <f t="shared" ref="CA372:CA435" si="1140" xml:space="preserve"> IF(CZ372&gt;0,$C$351 * CZ372^2 + $C$352 * CZ372 + $C$353, 0)</f>
        <v>489.72970000000004</v>
      </c>
      <c r="CB372" s="196">
        <f t="shared" si="1047"/>
        <v>4731.2049491064354</v>
      </c>
      <c r="CC372" s="186">
        <f t="shared" si="1096"/>
        <v>43.485668986109005</v>
      </c>
      <c r="CD372" s="187">
        <f t="shared" si="1097"/>
        <v>32.358357072783008</v>
      </c>
      <c r="CE372" s="187">
        <f t="shared" si="1098"/>
        <v>22.849563255940012</v>
      </c>
      <c r="CF372" s="187">
        <f t="shared" si="1099"/>
        <v>0</v>
      </c>
      <c r="CG372" s="187">
        <f t="shared" si="1100"/>
        <v>0</v>
      </c>
      <c r="CH372" s="187">
        <f t="shared" si="1101"/>
        <v>0</v>
      </c>
      <c r="CI372" s="187">
        <f t="shared" si="1102"/>
        <v>0</v>
      </c>
      <c r="CJ372" s="187">
        <f t="shared" si="1103"/>
        <v>0</v>
      </c>
      <c r="CK372" s="187">
        <f t="shared" si="1104"/>
        <v>0</v>
      </c>
      <c r="CL372" s="187">
        <f t="shared" si="1105"/>
        <v>0</v>
      </c>
      <c r="CM372" s="187">
        <f t="shared" si="1106"/>
        <v>0</v>
      </c>
      <c r="CN372" s="187">
        <f t="shared" si="1107"/>
        <v>0</v>
      </c>
      <c r="CO372" s="187">
        <f t="shared" si="1108"/>
        <v>0</v>
      </c>
      <c r="CP372" s="187">
        <f t="shared" si="1109"/>
        <v>0</v>
      </c>
      <c r="CQ372" s="187">
        <f t="shared" si="1110"/>
        <v>0</v>
      </c>
      <c r="CR372" s="187">
        <f t="shared" si="1111"/>
        <v>0</v>
      </c>
      <c r="CS372" s="187">
        <f t="shared" si="1112"/>
        <v>59.543583061727873</v>
      </c>
      <c r="CT372" s="187">
        <f t="shared" si="1113"/>
        <v>60</v>
      </c>
      <c r="CU372" s="187">
        <f t="shared" si="1114"/>
        <v>60</v>
      </c>
      <c r="CV372" s="187">
        <f t="shared" si="1115"/>
        <v>60</v>
      </c>
      <c r="CW372" s="187">
        <f t="shared" si="1116"/>
        <v>60</v>
      </c>
      <c r="CX372" s="187">
        <f t="shared" si="1117"/>
        <v>60</v>
      </c>
      <c r="CY372" s="187">
        <f t="shared" si="1118"/>
        <v>60</v>
      </c>
      <c r="CZ372" s="187">
        <f t="shared" si="1119"/>
        <v>60</v>
      </c>
      <c r="DB372" s="169">
        <f t="shared" si="1071"/>
        <v>0</v>
      </c>
      <c r="DC372" s="170">
        <f t="shared" si="1072"/>
        <v>0</v>
      </c>
      <c r="DD372" s="170">
        <f t="shared" si="1073"/>
        <v>0</v>
      </c>
      <c r="DE372" s="170">
        <f t="shared" si="1074"/>
        <v>215.07427228755017</v>
      </c>
      <c r="DF372" s="170">
        <f t="shared" si="1075"/>
        <v>215.07427228755017</v>
      </c>
      <c r="DG372" s="170">
        <f t="shared" si="1076"/>
        <v>192.97138453244918</v>
      </c>
      <c r="DH372" s="170">
        <f t="shared" si="1077"/>
        <v>249.7198099486811</v>
      </c>
      <c r="DI372" s="170">
        <f t="shared" si="1078"/>
        <v>55.160013100656684</v>
      </c>
      <c r="DJ372" s="170">
        <f t="shared" si="1079"/>
        <v>0</v>
      </c>
      <c r="DK372" s="170">
        <f t="shared" si="1080"/>
        <v>0</v>
      </c>
      <c r="DL372" s="170">
        <f t="shared" si="1081"/>
        <v>0</v>
      </c>
      <c r="DM372" s="170">
        <f t="shared" si="1082"/>
        <v>0</v>
      </c>
      <c r="DN372" s="170">
        <f t="shared" si="1083"/>
        <v>0</v>
      </c>
      <c r="DO372" s="170">
        <f t="shared" si="1084"/>
        <v>0</v>
      </c>
      <c r="DP372" s="170">
        <f t="shared" si="1085"/>
        <v>0</v>
      </c>
      <c r="DQ372" s="170">
        <f t="shared" si="1086"/>
        <v>155.55185538391873</v>
      </c>
      <c r="DR372" s="170">
        <f t="shared" si="1087"/>
        <v>0</v>
      </c>
      <c r="DS372" s="170">
        <f t="shared" si="1088"/>
        <v>435.38489813538388</v>
      </c>
      <c r="DT372" s="170">
        <f t="shared" si="1089"/>
        <v>534.68183599619169</v>
      </c>
      <c r="DU372" s="170">
        <f t="shared" si="1090"/>
        <v>665.63329611537506</v>
      </c>
      <c r="DV372" s="170">
        <f t="shared" si="1091"/>
        <v>580.5662610052608</v>
      </c>
      <c r="DW372" s="170">
        <f t="shared" si="1092"/>
        <v>444.60441856429622</v>
      </c>
      <c r="DX372" s="170">
        <f t="shared" si="1093"/>
        <v>218.19523280968119</v>
      </c>
      <c r="DY372" s="170">
        <f t="shared" si="1094"/>
        <v>16.427283633002006</v>
      </c>
      <c r="DZ372" s="192">
        <f t="shared" si="1095"/>
        <v>3979.0448337999969</v>
      </c>
      <c r="EA372" s="186">
        <f t="shared" si="998"/>
        <v>0</v>
      </c>
      <c r="EB372" s="187">
        <f t="shared" si="999"/>
        <v>0</v>
      </c>
      <c r="EC372" s="187">
        <f t="shared" si="1000"/>
        <v>0</v>
      </c>
      <c r="ED372" s="187">
        <f t="shared" si="1001"/>
        <v>18.702110633700016</v>
      </c>
      <c r="EE372" s="187">
        <f t="shared" si="1002"/>
        <v>18.702110633700016</v>
      </c>
      <c r="EF372" s="187">
        <f t="shared" si="1003"/>
        <v>16.780120394126016</v>
      </c>
      <c r="EG372" s="187">
        <f t="shared" si="1004"/>
        <v>21.714766082494009</v>
      </c>
      <c r="EH372" s="187">
        <f t="shared" si="1005"/>
        <v>4.7965228783179725</v>
      </c>
      <c r="EI372" s="187">
        <f t="shared" si="1006"/>
        <v>0</v>
      </c>
      <c r="EJ372" s="187">
        <f t="shared" si="1007"/>
        <v>0</v>
      </c>
      <c r="EK372" s="187">
        <f t="shared" si="1008"/>
        <v>0</v>
      </c>
      <c r="EL372" s="187">
        <f t="shared" si="1009"/>
        <v>0</v>
      </c>
      <c r="EM372" s="187">
        <f t="shared" si="1010"/>
        <v>0</v>
      </c>
      <c r="EN372" s="187">
        <f t="shared" si="1011"/>
        <v>0</v>
      </c>
      <c r="EO372" s="187">
        <f t="shared" si="1012"/>
        <v>0</v>
      </c>
      <c r="EP372" s="187">
        <f t="shared" si="1013"/>
        <v>13.526248294253804</v>
      </c>
      <c r="EQ372" s="187">
        <f t="shared" si="1014"/>
        <v>0</v>
      </c>
      <c r="ER372" s="187">
        <f t="shared" si="1015"/>
        <v>37.859556359598599</v>
      </c>
      <c r="ES372" s="187">
        <f t="shared" si="1016"/>
        <v>46.494072695321023</v>
      </c>
      <c r="ET372" s="187">
        <f t="shared" si="1017"/>
        <v>57.881156183945649</v>
      </c>
      <c r="EU372" s="187">
        <f t="shared" si="1018"/>
        <v>50.484022696109633</v>
      </c>
      <c r="EV372" s="187">
        <f t="shared" si="1019"/>
        <v>38.661253788199673</v>
      </c>
      <c r="EW372" s="187">
        <f t="shared" si="1020"/>
        <v>18.973498505189667</v>
      </c>
      <c r="EX372" s="187">
        <f t="shared" si="1021"/>
        <v>1.4284594463480005</v>
      </c>
    </row>
    <row r="373" spans="3:154" ht="14.25" customHeight="1" x14ac:dyDescent="0.25">
      <c r="C373" s="132">
        <v>2022</v>
      </c>
      <c r="D373" s="14" t="s">
        <v>163</v>
      </c>
      <c r="E373" s="169">
        <f t="shared" si="1022"/>
        <v>295.77763467586345</v>
      </c>
      <c r="F373" s="170">
        <f t="shared" si="1023"/>
        <v>209.51426606708813</v>
      </c>
      <c r="G373" s="170">
        <f t="shared" si="1024"/>
        <v>225.17064754206891</v>
      </c>
      <c r="H373" s="170">
        <f t="shared" si="1025"/>
        <v>162.16806273338202</v>
      </c>
      <c r="I373" s="170">
        <f t="shared" si="1026"/>
        <v>136.11891709132851</v>
      </c>
      <c r="J373" s="170">
        <f t="shared" si="1027"/>
        <v>153.08115146290254</v>
      </c>
      <c r="K373" s="170">
        <f t="shared" si="1028"/>
        <v>237.08459787447759</v>
      </c>
      <c r="L373" s="170">
        <f t="shared" si="1029"/>
        <v>170.51568250423185</v>
      </c>
      <c r="M373" s="170">
        <f t="shared" si="1030"/>
        <v>0</v>
      </c>
      <c r="N373" s="170">
        <f t="shared" si="1031"/>
        <v>0</v>
      </c>
      <c r="O373" s="170">
        <f t="shared" si="1032"/>
        <v>0</v>
      </c>
      <c r="P373" s="170">
        <f t="shared" si="1033"/>
        <v>0</v>
      </c>
      <c r="Q373" s="170">
        <f t="shared" si="1034"/>
        <v>0</v>
      </c>
      <c r="R373" s="170">
        <f t="shared" si="1035"/>
        <v>0</v>
      </c>
      <c r="S373" s="170">
        <f t="shared" si="1036"/>
        <v>0</v>
      </c>
      <c r="T373" s="170">
        <f t="shared" si="1037"/>
        <v>37.096418421155775</v>
      </c>
      <c r="U373" s="170">
        <f t="shared" si="1038"/>
        <v>411.12585467367109</v>
      </c>
      <c r="V373" s="170">
        <f t="shared" si="1039"/>
        <v>700.04339563619737</v>
      </c>
      <c r="W373" s="170">
        <f t="shared" si="1040"/>
        <v>1021.3166168716741</v>
      </c>
      <c r="X373" s="170">
        <f t="shared" si="1041"/>
        <v>1071.4629871384611</v>
      </c>
      <c r="Y373" s="170">
        <f t="shared" si="1042"/>
        <v>1008.4604023297852</v>
      </c>
      <c r="Z373" s="170">
        <f t="shared" si="1043"/>
        <v>916.98549554025203</v>
      </c>
      <c r="AA373" s="170">
        <f t="shared" si="1044"/>
        <v>664.36936222083443</v>
      </c>
      <c r="AB373" s="170">
        <f t="shared" si="1045"/>
        <v>457.9737380947011</v>
      </c>
      <c r="AC373" s="185">
        <f xml:space="preserve"> SUM(E373:AB373) *  31</f>
        <v>244226.22215722033</v>
      </c>
      <c r="AE373" s="186">
        <f xml:space="preserve"> 'Generation Calculation'!DC46</f>
        <v>35.787242979804006</v>
      </c>
      <c r="AF373" s="187">
        <f xml:space="preserve"> 'Generation Calculation'!DD46</f>
        <v>25.111219690039007</v>
      </c>
      <c r="AG373" s="187">
        <f xml:space="preserve"> 'Generation Calculation'!DE46</f>
        <v>19.580056308005993</v>
      </c>
      <c r="AH373" s="187">
        <f xml:space="preserve"> 'Generation Calculation'!DF46</f>
        <v>14.101570672468</v>
      </c>
      <c r="AI373" s="187">
        <f xml:space="preserve"> 'Generation Calculation'!DG46</f>
        <v>11.836427573159</v>
      </c>
      <c r="AJ373" s="187">
        <f xml:space="preserve"> 'Generation Calculation'!DH46</f>
        <v>13.311404475035005</v>
      </c>
      <c r="AK373" s="187">
        <f xml:space="preserve"> 'Generation Calculation'!DI46</f>
        <v>20.616051989085008</v>
      </c>
      <c r="AL373" s="187">
        <f xml:space="preserve"> 'Generation Calculation'!DJ46</f>
        <v>14.827450652541899</v>
      </c>
      <c r="AM373" s="187">
        <f xml:space="preserve"> 'Generation Calculation'!DK46</f>
        <v>0</v>
      </c>
      <c r="AN373" s="187">
        <f xml:space="preserve"> 'Generation Calculation'!DL46</f>
        <v>0</v>
      </c>
      <c r="AO373" s="187">
        <f xml:space="preserve"> 'Generation Calculation'!DM46</f>
        <v>0</v>
      </c>
      <c r="AP373" s="187">
        <f xml:space="preserve"> 'Generation Calculation'!DN46</f>
        <v>0</v>
      </c>
      <c r="AQ373" s="187">
        <f xml:space="preserve"> 'Generation Calculation'!DO46</f>
        <v>0</v>
      </c>
      <c r="AR373" s="187">
        <f xml:space="preserve"> 'Generation Calculation'!DP46</f>
        <v>0</v>
      </c>
      <c r="AS373" s="187">
        <f xml:space="preserve"> 'Generation Calculation'!DQ46</f>
        <v>0</v>
      </c>
      <c r="AT373" s="187">
        <f xml:space="preserve"> 'Generation Calculation'!DR46</f>
        <v>3.2257755148831109</v>
      </c>
      <c r="AU373" s="187">
        <f xml:space="preserve"> 'Generation Calculation'!DS46</f>
        <v>50.151864032172313</v>
      </c>
      <c r="AV373" s="187">
        <f xml:space="preserve"> 'Generation Calculation'!DT46</f>
        <v>78.288147446625857</v>
      </c>
      <c r="AW373" s="187">
        <f xml:space="preserve"> 'Generation Calculation'!DU46</f>
        <v>106.22494929318904</v>
      </c>
      <c r="AX373" s="187">
        <f xml:space="preserve"> 'Generation Calculation'!DV46</f>
        <v>110.5855032294314</v>
      </c>
      <c r="AY373" s="187">
        <f xml:space="preserve"> 'Generation Calculation'!DW46</f>
        <v>105.10701759389437</v>
      </c>
      <c r="AZ373" s="187">
        <f xml:space="preserve"> 'Generation Calculation'!DX46</f>
        <v>97.152677873065386</v>
      </c>
      <c r="BA373" s="187">
        <f xml:space="preserve"> 'Generation Calculation'!DY46</f>
        <v>75.186057584420382</v>
      </c>
      <c r="BB373" s="187">
        <f xml:space="preserve"> 'Generation Calculation'!DZ46</f>
        <v>56.015497634095993</v>
      </c>
      <c r="BC373" s="196"/>
      <c r="BD373" s="183">
        <f t="shared" si="1046"/>
        <v>295.77763467586345</v>
      </c>
      <c r="BE373" s="292">
        <f t="shared" ref="BE373:BE436" si="1141" xml:space="preserve"> IF(CD373&gt;0,$C$351 * CD373^2 + $C$352 * CD373 + $C$353, 0)</f>
        <v>209.51426606708813</v>
      </c>
      <c r="BF373" s="292">
        <f t="shared" ref="BF373:BF436" si="1142" xml:space="preserve"> IF(CE373&gt;0,$C$351 * CE373^2 + $C$352 * CE373 + $C$353, 0)</f>
        <v>0</v>
      </c>
      <c r="BG373" s="292">
        <f t="shared" si="1120"/>
        <v>0</v>
      </c>
      <c r="BH373" s="292">
        <f t="shared" si="1121"/>
        <v>0</v>
      </c>
      <c r="BI373" s="292">
        <f t="shared" si="1122"/>
        <v>0</v>
      </c>
      <c r="BJ373" s="292">
        <f t="shared" si="1123"/>
        <v>0</v>
      </c>
      <c r="BK373" s="292">
        <f t="shared" si="1124"/>
        <v>0</v>
      </c>
      <c r="BL373" s="292">
        <f t="shared" si="1125"/>
        <v>0</v>
      </c>
      <c r="BM373" s="292">
        <f t="shared" si="1126"/>
        <v>0</v>
      </c>
      <c r="BN373" s="292">
        <f t="shared" si="1127"/>
        <v>0</v>
      </c>
      <c r="BO373" s="292">
        <f t="shared" si="1128"/>
        <v>0</v>
      </c>
      <c r="BP373" s="292">
        <f t="shared" si="1129"/>
        <v>0</v>
      </c>
      <c r="BQ373" s="292">
        <f t="shared" si="1130"/>
        <v>0</v>
      </c>
      <c r="BR373" s="292">
        <f t="shared" si="1131"/>
        <v>0</v>
      </c>
      <c r="BS373" s="292">
        <f t="shared" si="1132"/>
        <v>0</v>
      </c>
      <c r="BT373" s="292">
        <f t="shared" si="1133"/>
        <v>411.12585467367109</v>
      </c>
      <c r="BU373" s="292">
        <f t="shared" si="1134"/>
        <v>489.72970000000004</v>
      </c>
      <c r="BV373" s="292">
        <f t="shared" si="1135"/>
        <v>489.72970000000004</v>
      </c>
      <c r="BW373" s="292">
        <f t="shared" si="1136"/>
        <v>489.72970000000004</v>
      </c>
      <c r="BX373" s="292">
        <f t="shared" si="1137"/>
        <v>489.72970000000004</v>
      </c>
      <c r="BY373" s="292">
        <f t="shared" si="1138"/>
        <v>489.72970000000004</v>
      </c>
      <c r="BZ373" s="292">
        <f t="shared" si="1139"/>
        <v>489.72970000000004</v>
      </c>
      <c r="CA373" s="292">
        <f t="shared" si="1140"/>
        <v>457.9737380947011</v>
      </c>
      <c r="CB373" s="196">
        <f t="shared" si="1047"/>
        <v>4312.7696935113236</v>
      </c>
      <c r="CC373" s="186">
        <f t="shared" si="1096"/>
        <v>35.787242979804006</v>
      </c>
      <c r="CD373" s="187">
        <f t="shared" si="1097"/>
        <v>25.111219690039007</v>
      </c>
      <c r="CE373" s="187">
        <f t="shared" si="1098"/>
        <v>0</v>
      </c>
      <c r="CF373" s="187">
        <f t="shared" si="1099"/>
        <v>0</v>
      </c>
      <c r="CG373" s="187">
        <f t="shared" si="1100"/>
        <v>0</v>
      </c>
      <c r="CH373" s="187">
        <f t="shared" si="1101"/>
        <v>0</v>
      </c>
      <c r="CI373" s="187">
        <f t="shared" si="1102"/>
        <v>0</v>
      </c>
      <c r="CJ373" s="187">
        <f t="shared" si="1103"/>
        <v>0</v>
      </c>
      <c r="CK373" s="187">
        <f t="shared" si="1104"/>
        <v>0</v>
      </c>
      <c r="CL373" s="187">
        <f t="shared" si="1105"/>
        <v>0</v>
      </c>
      <c r="CM373" s="187">
        <f t="shared" si="1106"/>
        <v>0</v>
      </c>
      <c r="CN373" s="187">
        <f t="shared" si="1107"/>
        <v>0</v>
      </c>
      <c r="CO373" s="187">
        <f t="shared" si="1108"/>
        <v>0</v>
      </c>
      <c r="CP373" s="187">
        <f t="shared" si="1109"/>
        <v>0</v>
      </c>
      <c r="CQ373" s="187">
        <f t="shared" si="1110"/>
        <v>0</v>
      </c>
      <c r="CR373" s="187">
        <f t="shared" si="1111"/>
        <v>0</v>
      </c>
      <c r="CS373" s="187">
        <f t="shared" si="1112"/>
        <v>50.151864032172313</v>
      </c>
      <c r="CT373" s="187">
        <f t="shared" si="1113"/>
        <v>60</v>
      </c>
      <c r="CU373" s="187">
        <f t="shared" si="1114"/>
        <v>60</v>
      </c>
      <c r="CV373" s="187">
        <f t="shared" si="1115"/>
        <v>60</v>
      </c>
      <c r="CW373" s="187">
        <f t="shared" si="1116"/>
        <v>60</v>
      </c>
      <c r="CX373" s="187">
        <f t="shared" si="1117"/>
        <v>60</v>
      </c>
      <c r="CY373" s="187">
        <f t="shared" si="1118"/>
        <v>60</v>
      </c>
      <c r="CZ373" s="187">
        <f t="shared" si="1119"/>
        <v>56.015497634095993</v>
      </c>
      <c r="DB373" s="169">
        <f t="shared" si="1071"/>
        <v>0</v>
      </c>
      <c r="DC373" s="170">
        <f t="shared" si="1072"/>
        <v>0</v>
      </c>
      <c r="DD373" s="170">
        <f t="shared" si="1073"/>
        <v>225.17064754206891</v>
      </c>
      <c r="DE373" s="170">
        <f t="shared" si="1074"/>
        <v>162.16806273338202</v>
      </c>
      <c r="DF373" s="170">
        <f t="shared" si="1075"/>
        <v>136.11891709132851</v>
      </c>
      <c r="DG373" s="170">
        <f t="shared" si="1076"/>
        <v>153.08115146290254</v>
      </c>
      <c r="DH373" s="170">
        <f t="shared" si="1077"/>
        <v>237.08459787447759</v>
      </c>
      <c r="DI373" s="170">
        <f t="shared" si="1078"/>
        <v>170.51568250423185</v>
      </c>
      <c r="DJ373" s="170">
        <f t="shared" si="1079"/>
        <v>0</v>
      </c>
      <c r="DK373" s="170">
        <f t="shared" si="1080"/>
        <v>0</v>
      </c>
      <c r="DL373" s="170">
        <f t="shared" si="1081"/>
        <v>0</v>
      </c>
      <c r="DM373" s="170">
        <f t="shared" si="1082"/>
        <v>0</v>
      </c>
      <c r="DN373" s="170">
        <f t="shared" si="1083"/>
        <v>0</v>
      </c>
      <c r="DO373" s="170">
        <f t="shared" si="1084"/>
        <v>0</v>
      </c>
      <c r="DP373" s="170">
        <f t="shared" si="1085"/>
        <v>0</v>
      </c>
      <c r="DQ373" s="170">
        <f t="shared" si="1086"/>
        <v>37.096418421155775</v>
      </c>
      <c r="DR373" s="170">
        <f t="shared" si="1087"/>
        <v>0</v>
      </c>
      <c r="DS373" s="170">
        <f t="shared" si="1088"/>
        <v>210.31369563619734</v>
      </c>
      <c r="DT373" s="170">
        <f t="shared" si="1089"/>
        <v>531.58691687167402</v>
      </c>
      <c r="DU373" s="170">
        <f t="shared" si="1090"/>
        <v>581.73328713846104</v>
      </c>
      <c r="DV373" s="170">
        <f t="shared" si="1091"/>
        <v>518.73070232978523</v>
      </c>
      <c r="DW373" s="170">
        <f t="shared" si="1092"/>
        <v>427.25579554025194</v>
      </c>
      <c r="DX373" s="170">
        <f t="shared" si="1093"/>
        <v>174.6396622208344</v>
      </c>
      <c r="DY373" s="170">
        <f t="shared" si="1094"/>
        <v>0</v>
      </c>
      <c r="DZ373" s="192">
        <f t="shared" si="1095"/>
        <v>3565.4955373667513</v>
      </c>
      <c r="EA373" s="186">
        <f t="shared" si="998"/>
        <v>0</v>
      </c>
      <c r="EB373" s="187">
        <f t="shared" si="999"/>
        <v>0</v>
      </c>
      <c r="EC373" s="187">
        <f t="shared" si="1000"/>
        <v>19.580056308005993</v>
      </c>
      <c r="ED373" s="187">
        <f t="shared" si="1001"/>
        <v>14.101570672468</v>
      </c>
      <c r="EE373" s="187">
        <f t="shared" si="1002"/>
        <v>11.836427573159</v>
      </c>
      <c r="EF373" s="187">
        <f t="shared" si="1003"/>
        <v>13.311404475035005</v>
      </c>
      <c r="EG373" s="187">
        <f t="shared" si="1004"/>
        <v>20.616051989085008</v>
      </c>
      <c r="EH373" s="187">
        <f t="shared" si="1005"/>
        <v>14.827450652541899</v>
      </c>
      <c r="EI373" s="187">
        <f t="shared" si="1006"/>
        <v>0</v>
      </c>
      <c r="EJ373" s="187">
        <f t="shared" si="1007"/>
        <v>0</v>
      </c>
      <c r="EK373" s="187">
        <f t="shared" si="1008"/>
        <v>0</v>
      </c>
      <c r="EL373" s="187">
        <f t="shared" si="1009"/>
        <v>0</v>
      </c>
      <c r="EM373" s="187">
        <f t="shared" si="1010"/>
        <v>0</v>
      </c>
      <c r="EN373" s="187">
        <f t="shared" si="1011"/>
        <v>0</v>
      </c>
      <c r="EO373" s="187">
        <f t="shared" si="1012"/>
        <v>0</v>
      </c>
      <c r="EP373" s="187">
        <f t="shared" si="1013"/>
        <v>3.2257755148831109</v>
      </c>
      <c r="EQ373" s="187">
        <f t="shared" si="1014"/>
        <v>0</v>
      </c>
      <c r="ER373" s="187">
        <f t="shared" si="1015"/>
        <v>18.288147446625857</v>
      </c>
      <c r="ES373" s="187">
        <f t="shared" si="1016"/>
        <v>46.224949293189042</v>
      </c>
      <c r="ET373" s="187">
        <f t="shared" si="1017"/>
        <v>50.585503229431396</v>
      </c>
      <c r="EU373" s="187">
        <f t="shared" si="1018"/>
        <v>45.107017593894369</v>
      </c>
      <c r="EV373" s="187">
        <f t="shared" si="1019"/>
        <v>37.152677873065386</v>
      </c>
      <c r="EW373" s="187">
        <f t="shared" si="1020"/>
        <v>15.186057584420382</v>
      </c>
      <c r="EX373" s="187">
        <f t="shared" si="1021"/>
        <v>0</v>
      </c>
    </row>
    <row r="374" spans="3:154" ht="14.25" customHeight="1" x14ac:dyDescent="0.25">
      <c r="C374" s="132">
        <v>2022</v>
      </c>
      <c r="D374" s="14" t="s">
        <v>164</v>
      </c>
      <c r="E374" s="169">
        <f t="shared" si="1022"/>
        <v>364.71201493469692</v>
      </c>
      <c r="F374" s="170">
        <f t="shared" si="1023"/>
        <v>262.06679769729914</v>
      </c>
      <c r="G374" s="170">
        <f t="shared" si="1024"/>
        <v>208.3659616680886</v>
      </c>
      <c r="H374" s="170">
        <f t="shared" si="1025"/>
        <v>232.21080851317564</v>
      </c>
      <c r="I374" s="170">
        <f t="shared" si="1026"/>
        <v>223.99700017276464</v>
      </c>
      <c r="J374" s="170">
        <f t="shared" si="1027"/>
        <v>240.69392204506204</v>
      </c>
      <c r="K374" s="170">
        <f t="shared" si="1028"/>
        <v>237.85656892859723</v>
      </c>
      <c r="L374" s="170">
        <f t="shared" si="1029"/>
        <v>156.36253829104822</v>
      </c>
      <c r="M374" s="170">
        <f t="shared" si="1030"/>
        <v>0</v>
      </c>
      <c r="N374" s="170">
        <f t="shared" si="1031"/>
        <v>0</v>
      </c>
      <c r="O374" s="170">
        <f t="shared" si="1032"/>
        <v>0</v>
      </c>
      <c r="P374" s="170">
        <f t="shared" si="1033"/>
        <v>0</v>
      </c>
      <c r="Q374" s="170">
        <f t="shared" si="1034"/>
        <v>0</v>
      </c>
      <c r="R374" s="170">
        <f t="shared" si="1035"/>
        <v>0</v>
      </c>
      <c r="S374" s="170">
        <f t="shared" si="1036"/>
        <v>0</v>
      </c>
      <c r="T374" s="170">
        <f t="shared" si="1037"/>
        <v>0</v>
      </c>
      <c r="U374" s="170">
        <f t="shared" si="1038"/>
        <v>252.25481989080373</v>
      </c>
      <c r="V374" s="170">
        <f t="shared" si="1039"/>
        <v>669.54630344673728</v>
      </c>
      <c r="W374" s="170">
        <f t="shared" si="1040"/>
        <v>897.73996212811801</v>
      </c>
      <c r="X374" s="170">
        <f t="shared" si="1041"/>
        <v>998.58384579089136</v>
      </c>
      <c r="Y374" s="170">
        <f t="shared" si="1042"/>
        <v>998.58384579089136</v>
      </c>
      <c r="Z374" s="170">
        <f t="shared" si="1043"/>
        <v>875.37672068480697</v>
      </c>
      <c r="AA374" s="170">
        <f t="shared" si="1044"/>
        <v>670.5701225576322</v>
      </c>
      <c r="AB374" s="170">
        <f t="shared" si="1045"/>
        <v>506.99486629926798</v>
      </c>
      <c r="AC374" s="185">
        <f xml:space="preserve"> SUM(E374:AB374) * 28.25</f>
        <v>220234.62979222665</v>
      </c>
      <c r="AE374" s="186">
        <f xml:space="preserve"> 'Generation Calculation'!DC47</f>
        <v>44.359457924307009</v>
      </c>
      <c r="AF374" s="187">
        <f xml:space="preserve"> 'Generation Calculation'!DD47</f>
        <v>31.608442553384009</v>
      </c>
      <c r="AG374" s="187">
        <f xml:space="preserve"> 'Generation Calculation'!DE47</f>
        <v>24.969484137118997</v>
      </c>
      <c r="AH374" s="187">
        <f xml:space="preserve"> 'Generation Calculation'!DF47</f>
        <v>20.192244218537013</v>
      </c>
      <c r="AI374" s="187">
        <f xml:space="preserve"> 'Generation Calculation'!DG47</f>
        <v>19.478000015023014</v>
      </c>
      <c r="AJ374" s="187">
        <f xml:space="preserve"> 'Generation Calculation'!DH47</f>
        <v>20.929906264788002</v>
      </c>
      <c r="AK374" s="187">
        <f xml:space="preserve"> 'Generation Calculation'!DI47</f>
        <v>28.612667604270001</v>
      </c>
      <c r="AL374" s="187">
        <f xml:space="preserve"> 'Generation Calculation'!DJ47</f>
        <v>13.59674246009115</v>
      </c>
      <c r="AM374" s="187">
        <f xml:space="preserve"> 'Generation Calculation'!DK47</f>
        <v>0</v>
      </c>
      <c r="AN374" s="187">
        <f xml:space="preserve"> 'Generation Calculation'!DL47</f>
        <v>0</v>
      </c>
      <c r="AO374" s="187">
        <f xml:space="preserve"> 'Generation Calculation'!DM47</f>
        <v>0</v>
      </c>
      <c r="AP374" s="187">
        <f xml:space="preserve"> 'Generation Calculation'!DN47</f>
        <v>0</v>
      </c>
      <c r="AQ374" s="187">
        <f xml:space="preserve"> 'Generation Calculation'!DO47</f>
        <v>0</v>
      </c>
      <c r="AR374" s="187">
        <f xml:space="preserve"> 'Generation Calculation'!DP47</f>
        <v>0</v>
      </c>
      <c r="AS374" s="187">
        <f xml:space="preserve"> 'Generation Calculation'!DQ47</f>
        <v>0</v>
      </c>
      <c r="AT374" s="187">
        <f xml:space="preserve"> 'Generation Calculation'!DR47</f>
        <v>0</v>
      </c>
      <c r="AU374" s="187">
        <f xml:space="preserve"> 'Generation Calculation'!DS47</f>
        <v>30.393772504531654</v>
      </c>
      <c r="AV374" s="187">
        <f xml:space="preserve"> 'Generation Calculation'!DT47</f>
        <v>75.636226386672803</v>
      </c>
      <c r="AW374" s="187">
        <f xml:space="preserve"> 'Generation Calculation'!DU47</f>
        <v>95.479153228531999</v>
      </c>
      <c r="AX374" s="187">
        <f xml:space="preserve"> 'Generation Calculation'!DV47</f>
        <v>104.24818659051229</v>
      </c>
      <c r="AY374" s="187">
        <f xml:space="preserve"> 'Generation Calculation'!DW47</f>
        <v>104.24818659051229</v>
      </c>
      <c r="AZ374" s="187">
        <f xml:space="preserve"> 'Generation Calculation'!DX47</f>
        <v>93.534523537809292</v>
      </c>
      <c r="BA374" s="187">
        <f xml:space="preserve"> 'Generation Calculation'!DY47</f>
        <v>75.725254135446278</v>
      </c>
      <c r="BB374" s="187">
        <f xml:space="preserve"> 'Generation Calculation'!DZ47</f>
        <v>61.501318808631993</v>
      </c>
      <c r="BC374" s="196"/>
      <c r="BD374" s="183">
        <f t="shared" si="1046"/>
        <v>364.71201493469692</v>
      </c>
      <c r="BE374" s="292">
        <f t="shared" si="1141"/>
        <v>262.06679769729914</v>
      </c>
      <c r="BF374" s="292">
        <f t="shared" si="1142"/>
        <v>208.3659616680886</v>
      </c>
      <c r="BG374" s="292">
        <f t="shared" si="1120"/>
        <v>0</v>
      </c>
      <c r="BH374" s="292">
        <f t="shared" si="1121"/>
        <v>0</v>
      </c>
      <c r="BI374" s="292">
        <f t="shared" si="1122"/>
        <v>0</v>
      </c>
      <c r="BJ374" s="292">
        <f t="shared" si="1123"/>
        <v>237.85656892859723</v>
      </c>
      <c r="BK374" s="292">
        <f t="shared" si="1124"/>
        <v>0</v>
      </c>
      <c r="BL374" s="292">
        <f t="shared" si="1125"/>
        <v>0</v>
      </c>
      <c r="BM374" s="292">
        <f t="shared" si="1126"/>
        <v>0</v>
      </c>
      <c r="BN374" s="292">
        <f t="shared" si="1127"/>
        <v>0</v>
      </c>
      <c r="BO374" s="292">
        <f t="shared" si="1128"/>
        <v>0</v>
      </c>
      <c r="BP374" s="292">
        <f t="shared" si="1129"/>
        <v>0</v>
      </c>
      <c r="BQ374" s="292">
        <f t="shared" si="1130"/>
        <v>0</v>
      </c>
      <c r="BR374" s="292">
        <f t="shared" si="1131"/>
        <v>0</v>
      </c>
      <c r="BS374" s="292">
        <f t="shared" si="1132"/>
        <v>0</v>
      </c>
      <c r="BT374" s="292">
        <f t="shared" si="1133"/>
        <v>252.25481989080373</v>
      </c>
      <c r="BU374" s="292">
        <f t="shared" si="1134"/>
        <v>489.72970000000004</v>
      </c>
      <c r="BV374" s="292">
        <f t="shared" si="1135"/>
        <v>489.72970000000004</v>
      </c>
      <c r="BW374" s="292">
        <f t="shared" si="1136"/>
        <v>489.72970000000004</v>
      </c>
      <c r="BX374" s="292">
        <f t="shared" si="1137"/>
        <v>489.72970000000004</v>
      </c>
      <c r="BY374" s="292">
        <f t="shared" si="1138"/>
        <v>489.72970000000004</v>
      </c>
      <c r="BZ374" s="292">
        <f t="shared" si="1139"/>
        <v>489.72970000000004</v>
      </c>
      <c r="CA374" s="292">
        <f t="shared" si="1140"/>
        <v>489.72970000000004</v>
      </c>
      <c r="CB374" s="196">
        <f t="shared" si="1047"/>
        <v>4753.3640631194849</v>
      </c>
      <c r="CC374" s="186">
        <f t="shared" si="1096"/>
        <v>44.359457924307009</v>
      </c>
      <c r="CD374" s="187">
        <f t="shared" si="1097"/>
        <v>31.608442553384009</v>
      </c>
      <c r="CE374" s="187">
        <f t="shared" si="1098"/>
        <v>24.969484137118997</v>
      </c>
      <c r="CF374" s="187">
        <f t="shared" si="1099"/>
        <v>0</v>
      </c>
      <c r="CG374" s="187">
        <f t="shared" si="1100"/>
        <v>0</v>
      </c>
      <c r="CH374" s="187">
        <f t="shared" si="1101"/>
        <v>0</v>
      </c>
      <c r="CI374" s="187">
        <f t="shared" si="1102"/>
        <v>28.612667604270001</v>
      </c>
      <c r="CJ374" s="187">
        <f t="shared" si="1103"/>
        <v>0</v>
      </c>
      <c r="CK374" s="187">
        <f t="shared" si="1104"/>
        <v>0</v>
      </c>
      <c r="CL374" s="187">
        <f t="shared" si="1105"/>
        <v>0</v>
      </c>
      <c r="CM374" s="187">
        <f t="shared" si="1106"/>
        <v>0</v>
      </c>
      <c r="CN374" s="187">
        <f t="shared" si="1107"/>
        <v>0</v>
      </c>
      <c r="CO374" s="187">
        <f t="shared" si="1108"/>
        <v>0</v>
      </c>
      <c r="CP374" s="187">
        <f t="shared" si="1109"/>
        <v>0</v>
      </c>
      <c r="CQ374" s="187">
        <f t="shared" si="1110"/>
        <v>0</v>
      </c>
      <c r="CR374" s="187">
        <f t="shared" si="1111"/>
        <v>0</v>
      </c>
      <c r="CS374" s="187">
        <f t="shared" si="1112"/>
        <v>30.393772504531654</v>
      </c>
      <c r="CT374" s="187">
        <f t="shared" si="1113"/>
        <v>60</v>
      </c>
      <c r="CU374" s="187">
        <f t="shared" si="1114"/>
        <v>60</v>
      </c>
      <c r="CV374" s="187">
        <f t="shared" si="1115"/>
        <v>60</v>
      </c>
      <c r="CW374" s="187">
        <f t="shared" si="1116"/>
        <v>60</v>
      </c>
      <c r="CX374" s="187">
        <f t="shared" si="1117"/>
        <v>60</v>
      </c>
      <c r="CY374" s="187">
        <f t="shared" si="1118"/>
        <v>60</v>
      </c>
      <c r="CZ374" s="187">
        <f t="shared" si="1119"/>
        <v>60</v>
      </c>
      <c r="DB374" s="169">
        <f t="shared" si="1071"/>
        <v>0</v>
      </c>
      <c r="DC374" s="170">
        <f t="shared" si="1072"/>
        <v>0</v>
      </c>
      <c r="DD374" s="170">
        <f t="shared" si="1073"/>
        <v>0</v>
      </c>
      <c r="DE374" s="170">
        <f t="shared" si="1074"/>
        <v>232.21080851317564</v>
      </c>
      <c r="DF374" s="170">
        <f t="shared" si="1075"/>
        <v>223.99700017276464</v>
      </c>
      <c r="DG374" s="170">
        <f t="shared" si="1076"/>
        <v>240.69392204506204</v>
      </c>
      <c r="DH374" s="170">
        <f t="shared" si="1077"/>
        <v>0</v>
      </c>
      <c r="DI374" s="170">
        <f t="shared" si="1078"/>
        <v>156.36253829104822</v>
      </c>
      <c r="DJ374" s="170">
        <f t="shared" si="1079"/>
        <v>0</v>
      </c>
      <c r="DK374" s="170">
        <f t="shared" si="1080"/>
        <v>0</v>
      </c>
      <c r="DL374" s="170">
        <f t="shared" si="1081"/>
        <v>0</v>
      </c>
      <c r="DM374" s="170">
        <f t="shared" si="1082"/>
        <v>0</v>
      </c>
      <c r="DN374" s="170">
        <f t="shared" si="1083"/>
        <v>0</v>
      </c>
      <c r="DO374" s="170">
        <f t="shared" si="1084"/>
        <v>0</v>
      </c>
      <c r="DP374" s="170">
        <f t="shared" si="1085"/>
        <v>0</v>
      </c>
      <c r="DQ374" s="170">
        <f t="shared" si="1086"/>
        <v>0</v>
      </c>
      <c r="DR374" s="170">
        <f t="shared" si="1087"/>
        <v>0</v>
      </c>
      <c r="DS374" s="170">
        <f t="shared" si="1088"/>
        <v>179.81660344673722</v>
      </c>
      <c r="DT374" s="170">
        <f t="shared" si="1089"/>
        <v>408.01026212811797</v>
      </c>
      <c r="DU374" s="170">
        <f t="shared" si="1090"/>
        <v>508.85414579089132</v>
      </c>
      <c r="DV374" s="170">
        <f t="shared" si="1091"/>
        <v>508.85414579089132</v>
      </c>
      <c r="DW374" s="170">
        <f t="shared" si="1092"/>
        <v>385.64702068480688</v>
      </c>
      <c r="DX374" s="170">
        <f t="shared" si="1093"/>
        <v>180.84042255763219</v>
      </c>
      <c r="DY374" s="170">
        <f t="shared" si="1094"/>
        <v>17.265166299267918</v>
      </c>
      <c r="DZ374" s="192">
        <f t="shared" si="1095"/>
        <v>3042.5520357203955</v>
      </c>
      <c r="EA374" s="186">
        <f t="shared" si="998"/>
        <v>0</v>
      </c>
      <c r="EB374" s="187">
        <f t="shared" si="999"/>
        <v>0</v>
      </c>
      <c r="EC374" s="187">
        <f t="shared" si="1000"/>
        <v>0</v>
      </c>
      <c r="ED374" s="187">
        <f t="shared" si="1001"/>
        <v>20.192244218537013</v>
      </c>
      <c r="EE374" s="187">
        <f t="shared" si="1002"/>
        <v>19.478000015023014</v>
      </c>
      <c r="EF374" s="187">
        <f t="shared" si="1003"/>
        <v>20.929906264788002</v>
      </c>
      <c r="EG374" s="187">
        <f t="shared" si="1004"/>
        <v>0</v>
      </c>
      <c r="EH374" s="187">
        <f t="shared" si="1005"/>
        <v>13.59674246009115</v>
      </c>
      <c r="EI374" s="187">
        <f t="shared" si="1006"/>
        <v>0</v>
      </c>
      <c r="EJ374" s="187">
        <f t="shared" si="1007"/>
        <v>0</v>
      </c>
      <c r="EK374" s="187">
        <f t="shared" si="1008"/>
        <v>0</v>
      </c>
      <c r="EL374" s="187">
        <f t="shared" si="1009"/>
        <v>0</v>
      </c>
      <c r="EM374" s="187">
        <f t="shared" si="1010"/>
        <v>0</v>
      </c>
      <c r="EN374" s="187">
        <f t="shared" si="1011"/>
        <v>0</v>
      </c>
      <c r="EO374" s="187">
        <f t="shared" si="1012"/>
        <v>0</v>
      </c>
      <c r="EP374" s="187">
        <f t="shared" si="1013"/>
        <v>0</v>
      </c>
      <c r="EQ374" s="187">
        <f t="shared" si="1014"/>
        <v>0</v>
      </c>
      <c r="ER374" s="187">
        <f t="shared" si="1015"/>
        <v>15.636226386672803</v>
      </c>
      <c r="ES374" s="187">
        <f t="shared" si="1016"/>
        <v>35.479153228531999</v>
      </c>
      <c r="ET374" s="187">
        <f t="shared" si="1017"/>
        <v>44.24818659051229</v>
      </c>
      <c r="EU374" s="187">
        <f t="shared" si="1018"/>
        <v>44.24818659051229</v>
      </c>
      <c r="EV374" s="187">
        <f t="shared" si="1019"/>
        <v>33.534523537809292</v>
      </c>
      <c r="EW374" s="187">
        <f t="shared" si="1020"/>
        <v>15.725254135446278</v>
      </c>
      <c r="EX374" s="187">
        <f t="shared" si="1021"/>
        <v>1.5013188086319929</v>
      </c>
    </row>
    <row r="375" spans="3:154" ht="14.25" customHeight="1" x14ac:dyDescent="0.25">
      <c r="C375" s="132">
        <v>2022</v>
      </c>
      <c r="D375" s="14" t="s">
        <v>165</v>
      </c>
      <c r="E375" s="169">
        <f t="shared" si="1022"/>
        <v>312.35913386058206</v>
      </c>
      <c r="F375" s="170">
        <f t="shared" si="1023"/>
        <v>227.23900365748878</v>
      </c>
      <c r="G375" s="170">
        <f t="shared" si="1024"/>
        <v>248.21085756952945</v>
      </c>
      <c r="H375" s="170">
        <f t="shared" si="1025"/>
        <v>190.20320706429854</v>
      </c>
      <c r="I375" s="170">
        <f t="shared" si="1026"/>
        <v>159.11110639348297</v>
      </c>
      <c r="J375" s="170">
        <f t="shared" si="1027"/>
        <v>169.16576581439421</v>
      </c>
      <c r="K375" s="170">
        <f t="shared" si="1028"/>
        <v>203.0451495904984</v>
      </c>
      <c r="L375" s="170">
        <f t="shared" si="1029"/>
        <v>0</v>
      </c>
      <c r="M375" s="170">
        <f t="shared" si="1030"/>
        <v>0</v>
      </c>
      <c r="N375" s="170">
        <f t="shared" si="1031"/>
        <v>0</v>
      </c>
      <c r="O375" s="170">
        <f t="shared" si="1032"/>
        <v>0</v>
      </c>
      <c r="P375" s="170">
        <f t="shared" si="1033"/>
        <v>0</v>
      </c>
      <c r="Q375" s="170">
        <f t="shared" si="1034"/>
        <v>0</v>
      </c>
      <c r="R375" s="170">
        <f t="shared" si="1035"/>
        <v>0</v>
      </c>
      <c r="S375" s="170">
        <f t="shared" si="1036"/>
        <v>0</v>
      </c>
      <c r="T375" s="170">
        <f t="shared" si="1037"/>
        <v>0</v>
      </c>
      <c r="U375" s="170">
        <f t="shared" si="1038"/>
        <v>275.3042290954595</v>
      </c>
      <c r="V375" s="170">
        <f t="shared" si="1039"/>
        <v>650.62354190361827</v>
      </c>
      <c r="W375" s="170">
        <f t="shared" si="1040"/>
        <v>940.13680377850108</v>
      </c>
      <c r="X375" s="170">
        <f t="shared" si="1041"/>
        <v>1044.3304074254656</v>
      </c>
      <c r="Y375" s="170">
        <f t="shared" si="1042"/>
        <v>1015.7132998428817</v>
      </c>
      <c r="Z375" s="170">
        <f t="shared" si="1043"/>
        <v>931.71822191129479</v>
      </c>
      <c r="AA375" s="170">
        <f t="shared" si="1044"/>
        <v>623.58158242746765</v>
      </c>
      <c r="AB375" s="170">
        <f t="shared" si="1045"/>
        <v>437.48617158519573</v>
      </c>
      <c r="AC375" s="185">
        <f xml:space="preserve"> SUM(E375:AB375) * 31</f>
        <v>230275.08293952493</v>
      </c>
      <c r="AE375" s="186">
        <f xml:space="preserve"> 'Generation Calculation'!DC48</f>
        <v>37.845871547689001</v>
      </c>
      <c r="AF375" s="187">
        <f xml:space="preserve"> 'Generation Calculation'!DD48</f>
        <v>27.300248823954007</v>
      </c>
      <c r="AG375" s="187">
        <f xml:space="preserve"> 'Generation Calculation'!DE48</f>
        <v>21.583552832132995</v>
      </c>
      <c r="AH375" s="187">
        <f xml:space="preserve"> 'Generation Calculation'!DF48</f>
        <v>16.539409309939003</v>
      </c>
      <c r="AI375" s="187">
        <f xml:space="preserve"> 'Generation Calculation'!DG48</f>
        <v>13.835748382041999</v>
      </c>
      <c r="AJ375" s="187">
        <f xml:space="preserve"> 'Generation Calculation'!DH48</f>
        <v>14.710066592556018</v>
      </c>
      <c r="AK375" s="187">
        <f xml:space="preserve"> 'Generation Calculation'!DI48</f>
        <v>24.312864130870992</v>
      </c>
      <c r="AL375" s="187">
        <f xml:space="preserve"> 'Generation Calculation'!DJ48</f>
        <v>0</v>
      </c>
      <c r="AM375" s="187">
        <f xml:space="preserve"> 'Generation Calculation'!DK48</f>
        <v>0</v>
      </c>
      <c r="AN375" s="187">
        <f xml:space="preserve"> 'Generation Calculation'!DL48</f>
        <v>0</v>
      </c>
      <c r="AO375" s="187">
        <f xml:space="preserve"> 'Generation Calculation'!DM48</f>
        <v>0</v>
      </c>
      <c r="AP375" s="187">
        <f xml:space="preserve"> 'Generation Calculation'!DN48</f>
        <v>0</v>
      </c>
      <c r="AQ375" s="187">
        <f xml:space="preserve"> 'Generation Calculation'!DO48</f>
        <v>0</v>
      </c>
      <c r="AR375" s="187">
        <f xml:space="preserve"> 'Generation Calculation'!DP48</f>
        <v>0</v>
      </c>
      <c r="AS375" s="187">
        <f xml:space="preserve"> 'Generation Calculation'!DQ48</f>
        <v>0</v>
      </c>
      <c r="AT375" s="187">
        <f xml:space="preserve"> 'Generation Calculation'!DR48</f>
        <v>0</v>
      </c>
      <c r="AU375" s="187">
        <f xml:space="preserve"> 'Generation Calculation'!DS48</f>
        <v>33.248324319433294</v>
      </c>
      <c r="AV375" s="187">
        <f xml:space="preserve"> 'Generation Calculation'!DT48</f>
        <v>73.990768861184193</v>
      </c>
      <c r="AW375" s="187">
        <f xml:space="preserve"> 'Generation Calculation'!DU48</f>
        <v>99.165835111174005</v>
      </c>
      <c r="AX375" s="187">
        <f xml:space="preserve"> 'Generation Calculation'!DV48</f>
        <v>108.22614847177962</v>
      </c>
      <c r="AY375" s="187">
        <f xml:space="preserve"> 'Generation Calculation'!DW48</f>
        <v>105.73770433416362</v>
      </c>
      <c r="AZ375" s="187">
        <f xml:space="preserve"> 'Generation Calculation'!DX48</f>
        <v>98.433784514025632</v>
      </c>
      <c r="BA375" s="187">
        <f xml:space="preserve"> 'Generation Calculation'!DY48</f>
        <v>71.639294124127616</v>
      </c>
      <c r="BB375" s="187">
        <f xml:space="preserve"> 'Generation Calculation'!DZ48</f>
        <v>53.449088843010998</v>
      </c>
      <c r="BC375" s="196"/>
      <c r="BD375" s="183">
        <f t="shared" si="1046"/>
        <v>312.35913386058206</v>
      </c>
      <c r="BE375" s="292">
        <f t="shared" si="1141"/>
        <v>227.23900365748878</v>
      </c>
      <c r="BF375" s="292">
        <f t="shared" si="1142"/>
        <v>0</v>
      </c>
      <c r="BG375" s="292">
        <f t="shared" si="1120"/>
        <v>0</v>
      </c>
      <c r="BH375" s="292">
        <f t="shared" si="1121"/>
        <v>0</v>
      </c>
      <c r="BI375" s="292">
        <f t="shared" si="1122"/>
        <v>0</v>
      </c>
      <c r="BJ375" s="292">
        <f t="shared" si="1123"/>
        <v>203.0451495904984</v>
      </c>
      <c r="BK375" s="292">
        <f t="shared" si="1124"/>
        <v>0</v>
      </c>
      <c r="BL375" s="292">
        <f t="shared" si="1125"/>
        <v>0</v>
      </c>
      <c r="BM375" s="292">
        <f t="shared" si="1126"/>
        <v>0</v>
      </c>
      <c r="BN375" s="292">
        <f t="shared" si="1127"/>
        <v>0</v>
      </c>
      <c r="BO375" s="292">
        <f t="shared" si="1128"/>
        <v>0</v>
      </c>
      <c r="BP375" s="292">
        <f t="shared" si="1129"/>
        <v>0</v>
      </c>
      <c r="BQ375" s="292">
        <f t="shared" si="1130"/>
        <v>0</v>
      </c>
      <c r="BR375" s="292">
        <f t="shared" si="1131"/>
        <v>0</v>
      </c>
      <c r="BS375" s="292">
        <f t="shared" si="1132"/>
        <v>0</v>
      </c>
      <c r="BT375" s="292">
        <f t="shared" si="1133"/>
        <v>275.3042290954595</v>
      </c>
      <c r="BU375" s="292">
        <f t="shared" si="1134"/>
        <v>489.72970000000004</v>
      </c>
      <c r="BV375" s="292">
        <f t="shared" si="1135"/>
        <v>489.72970000000004</v>
      </c>
      <c r="BW375" s="292">
        <f t="shared" si="1136"/>
        <v>489.72970000000004</v>
      </c>
      <c r="BX375" s="292">
        <f t="shared" si="1137"/>
        <v>489.72970000000004</v>
      </c>
      <c r="BY375" s="292">
        <f t="shared" si="1138"/>
        <v>489.72970000000004</v>
      </c>
      <c r="BZ375" s="292">
        <f t="shared" si="1139"/>
        <v>489.72970000000004</v>
      </c>
      <c r="CA375" s="292">
        <f t="shared" si="1140"/>
        <v>437.48617158519573</v>
      </c>
      <c r="CB375" s="196">
        <f t="shared" si="1047"/>
        <v>4393.8118877892248</v>
      </c>
      <c r="CC375" s="186">
        <f t="shared" si="1096"/>
        <v>37.845871547689001</v>
      </c>
      <c r="CD375" s="187">
        <f t="shared" si="1097"/>
        <v>27.300248823954007</v>
      </c>
      <c r="CE375" s="187">
        <f t="shared" si="1098"/>
        <v>0</v>
      </c>
      <c r="CF375" s="187">
        <f t="shared" si="1099"/>
        <v>0</v>
      </c>
      <c r="CG375" s="187">
        <f t="shared" si="1100"/>
        <v>0</v>
      </c>
      <c r="CH375" s="187">
        <f t="shared" si="1101"/>
        <v>0</v>
      </c>
      <c r="CI375" s="187">
        <f t="shared" si="1102"/>
        <v>24.312864130870992</v>
      </c>
      <c r="CJ375" s="187">
        <f t="shared" si="1103"/>
        <v>0</v>
      </c>
      <c r="CK375" s="187">
        <f t="shared" si="1104"/>
        <v>0</v>
      </c>
      <c r="CL375" s="187">
        <f t="shared" si="1105"/>
        <v>0</v>
      </c>
      <c r="CM375" s="187">
        <f t="shared" si="1106"/>
        <v>0</v>
      </c>
      <c r="CN375" s="187">
        <f t="shared" si="1107"/>
        <v>0</v>
      </c>
      <c r="CO375" s="187">
        <f t="shared" si="1108"/>
        <v>0</v>
      </c>
      <c r="CP375" s="187">
        <f t="shared" si="1109"/>
        <v>0</v>
      </c>
      <c r="CQ375" s="187">
        <f t="shared" si="1110"/>
        <v>0</v>
      </c>
      <c r="CR375" s="187">
        <f t="shared" si="1111"/>
        <v>0</v>
      </c>
      <c r="CS375" s="187">
        <f t="shared" si="1112"/>
        <v>33.248324319433294</v>
      </c>
      <c r="CT375" s="187">
        <f t="shared" si="1113"/>
        <v>60</v>
      </c>
      <c r="CU375" s="187">
        <f t="shared" si="1114"/>
        <v>60</v>
      </c>
      <c r="CV375" s="187">
        <f t="shared" si="1115"/>
        <v>60</v>
      </c>
      <c r="CW375" s="187">
        <f t="shared" si="1116"/>
        <v>60</v>
      </c>
      <c r="CX375" s="187">
        <f t="shared" si="1117"/>
        <v>60</v>
      </c>
      <c r="CY375" s="187">
        <f t="shared" si="1118"/>
        <v>60</v>
      </c>
      <c r="CZ375" s="187">
        <f t="shared" si="1119"/>
        <v>53.449088843010998</v>
      </c>
      <c r="DB375" s="169">
        <f t="shared" si="1071"/>
        <v>0</v>
      </c>
      <c r="DC375" s="170">
        <f t="shared" si="1072"/>
        <v>0</v>
      </c>
      <c r="DD375" s="170">
        <f t="shared" si="1073"/>
        <v>248.21085756952945</v>
      </c>
      <c r="DE375" s="170">
        <f t="shared" si="1074"/>
        <v>190.20320706429854</v>
      </c>
      <c r="DF375" s="170">
        <f t="shared" si="1075"/>
        <v>159.11110639348297</v>
      </c>
      <c r="DG375" s="170">
        <f t="shared" si="1076"/>
        <v>169.16576581439421</v>
      </c>
      <c r="DH375" s="170">
        <f t="shared" si="1077"/>
        <v>0</v>
      </c>
      <c r="DI375" s="170">
        <f t="shared" si="1078"/>
        <v>0</v>
      </c>
      <c r="DJ375" s="170">
        <f t="shared" si="1079"/>
        <v>0</v>
      </c>
      <c r="DK375" s="170">
        <f t="shared" si="1080"/>
        <v>0</v>
      </c>
      <c r="DL375" s="170">
        <f t="shared" si="1081"/>
        <v>0</v>
      </c>
      <c r="DM375" s="170">
        <f t="shared" si="1082"/>
        <v>0</v>
      </c>
      <c r="DN375" s="170">
        <f t="shared" si="1083"/>
        <v>0</v>
      </c>
      <c r="DO375" s="170">
        <f t="shared" si="1084"/>
        <v>0</v>
      </c>
      <c r="DP375" s="170">
        <f t="shared" si="1085"/>
        <v>0</v>
      </c>
      <c r="DQ375" s="170">
        <f t="shared" si="1086"/>
        <v>0</v>
      </c>
      <c r="DR375" s="170">
        <f t="shared" si="1087"/>
        <v>0</v>
      </c>
      <c r="DS375" s="170">
        <f t="shared" si="1088"/>
        <v>160.89384190361821</v>
      </c>
      <c r="DT375" s="170">
        <f t="shared" si="1089"/>
        <v>450.40710377850104</v>
      </c>
      <c r="DU375" s="170">
        <f t="shared" si="1090"/>
        <v>554.60070742546566</v>
      </c>
      <c r="DV375" s="170">
        <f t="shared" si="1091"/>
        <v>525.98359984288163</v>
      </c>
      <c r="DW375" s="170">
        <f t="shared" si="1092"/>
        <v>441.98852191129475</v>
      </c>
      <c r="DX375" s="170">
        <f t="shared" si="1093"/>
        <v>133.85188242746759</v>
      </c>
      <c r="DY375" s="170">
        <f t="shared" si="1094"/>
        <v>0</v>
      </c>
      <c r="DZ375" s="192">
        <f t="shared" si="1095"/>
        <v>3034.4165941309338</v>
      </c>
      <c r="EA375" s="186">
        <f t="shared" si="998"/>
        <v>0</v>
      </c>
      <c r="EB375" s="187">
        <f t="shared" si="999"/>
        <v>0</v>
      </c>
      <c r="EC375" s="187">
        <f t="shared" si="1000"/>
        <v>21.583552832132995</v>
      </c>
      <c r="ED375" s="187">
        <f t="shared" si="1001"/>
        <v>16.539409309939003</v>
      </c>
      <c r="EE375" s="187">
        <f t="shared" si="1002"/>
        <v>13.835748382041999</v>
      </c>
      <c r="EF375" s="187">
        <f t="shared" si="1003"/>
        <v>14.710066592556018</v>
      </c>
      <c r="EG375" s="187">
        <f t="shared" si="1004"/>
        <v>0</v>
      </c>
      <c r="EH375" s="187">
        <f t="shared" si="1005"/>
        <v>0</v>
      </c>
      <c r="EI375" s="187">
        <f t="shared" si="1006"/>
        <v>0</v>
      </c>
      <c r="EJ375" s="187">
        <f t="shared" si="1007"/>
        <v>0</v>
      </c>
      <c r="EK375" s="187">
        <f t="shared" si="1008"/>
        <v>0</v>
      </c>
      <c r="EL375" s="187">
        <f t="shared" si="1009"/>
        <v>0</v>
      </c>
      <c r="EM375" s="187">
        <f t="shared" si="1010"/>
        <v>0</v>
      </c>
      <c r="EN375" s="187">
        <f t="shared" si="1011"/>
        <v>0</v>
      </c>
      <c r="EO375" s="187">
        <f t="shared" si="1012"/>
        <v>0</v>
      </c>
      <c r="EP375" s="187">
        <f t="shared" si="1013"/>
        <v>0</v>
      </c>
      <c r="EQ375" s="187">
        <f t="shared" si="1014"/>
        <v>0</v>
      </c>
      <c r="ER375" s="187">
        <f t="shared" si="1015"/>
        <v>13.990768861184193</v>
      </c>
      <c r="ES375" s="187">
        <f t="shared" si="1016"/>
        <v>39.165835111174005</v>
      </c>
      <c r="ET375" s="187">
        <f t="shared" si="1017"/>
        <v>48.226148471779624</v>
      </c>
      <c r="EU375" s="187">
        <f t="shared" si="1018"/>
        <v>45.737704334163624</v>
      </c>
      <c r="EV375" s="187">
        <f t="shared" si="1019"/>
        <v>38.433784514025632</v>
      </c>
      <c r="EW375" s="187">
        <f t="shared" si="1020"/>
        <v>11.639294124127616</v>
      </c>
      <c r="EX375" s="187">
        <f t="shared" si="1021"/>
        <v>0</v>
      </c>
    </row>
    <row r="376" spans="3:154" ht="14.25" customHeight="1" x14ac:dyDescent="0.25">
      <c r="C376" s="132">
        <v>2022</v>
      </c>
      <c r="D376" s="14" t="s">
        <v>166</v>
      </c>
      <c r="E376" s="169">
        <f t="shared" si="1022"/>
        <v>399.24964575673511</v>
      </c>
      <c r="F376" s="170">
        <f t="shared" si="1023"/>
        <v>322.92921829655376</v>
      </c>
      <c r="G376" s="170">
        <f t="shared" si="1024"/>
        <v>231.42215984746153</v>
      </c>
      <c r="H376" s="170">
        <f t="shared" si="1025"/>
        <v>193.49885258625559</v>
      </c>
      <c r="I376" s="170">
        <f t="shared" si="1026"/>
        <v>228.44285860035671</v>
      </c>
      <c r="J376" s="170">
        <f t="shared" si="1027"/>
        <v>246.64289230991349</v>
      </c>
      <c r="K376" s="170">
        <f t="shared" si="1028"/>
        <v>210.89948835525334</v>
      </c>
      <c r="L376" s="170">
        <f t="shared" si="1029"/>
        <v>0</v>
      </c>
      <c r="M376" s="170">
        <f t="shared" si="1030"/>
        <v>0</v>
      </c>
      <c r="N376" s="170">
        <f t="shared" si="1031"/>
        <v>0</v>
      </c>
      <c r="O376" s="170">
        <f t="shared" si="1032"/>
        <v>0</v>
      </c>
      <c r="P376" s="170">
        <f t="shared" si="1033"/>
        <v>0</v>
      </c>
      <c r="Q376" s="170">
        <f t="shared" si="1034"/>
        <v>0</v>
      </c>
      <c r="R376" s="170">
        <f t="shared" si="1035"/>
        <v>0</v>
      </c>
      <c r="S376" s="170">
        <f t="shared" si="1036"/>
        <v>0</v>
      </c>
      <c r="T376" s="170">
        <f t="shared" si="1037"/>
        <v>0</v>
      </c>
      <c r="U376" s="170">
        <f t="shared" si="1038"/>
        <v>293.87496300877922</v>
      </c>
      <c r="V376" s="170">
        <f t="shared" si="1039"/>
        <v>672.08394078072388</v>
      </c>
      <c r="W376" s="170">
        <f t="shared" si="1040"/>
        <v>992.43659394881661</v>
      </c>
      <c r="X376" s="170">
        <f t="shared" si="1041"/>
        <v>1085.0300988325882</v>
      </c>
      <c r="Y376" s="170">
        <f t="shared" si="1042"/>
        <v>1085.0300988325882</v>
      </c>
      <c r="Z376" s="170">
        <f t="shared" si="1043"/>
        <v>949.28818074880269</v>
      </c>
      <c r="AA376" s="170">
        <f t="shared" si="1044"/>
        <v>796.40789758852611</v>
      </c>
      <c r="AB376" s="170">
        <f t="shared" si="1045"/>
        <v>581.45358337089863</v>
      </c>
      <c r="AC376" s="185">
        <f xml:space="preserve"> SUM(E376:AB376) * 30</f>
        <v>248660.71418592759</v>
      </c>
      <c r="AE376" s="186">
        <f xml:space="preserve"> 'Generation Calculation'!DC49</f>
        <v>48.668128009939011</v>
      </c>
      <c r="AF376" s="187">
        <f xml:space="preserve"> 'Generation Calculation'!DD49</f>
        <v>39.159269818206013</v>
      </c>
      <c r="AG376" s="187">
        <f xml:space="preserve"> 'Generation Calculation'!DE49</f>
        <v>27.817219825294018</v>
      </c>
      <c r="AH376" s="187">
        <f xml:space="preserve"> 'Generation Calculation'!DF49</f>
        <v>23.135327095661012</v>
      </c>
      <c r="AI376" s="187">
        <f xml:space="preserve"> 'Generation Calculation'!DG49</f>
        <v>19.864596400031019</v>
      </c>
      <c r="AJ376" s="187">
        <f xml:space="preserve"> 'Generation Calculation'!DH49</f>
        <v>21.447208026948999</v>
      </c>
      <c r="AK376" s="187">
        <f xml:space="preserve"> 'Generation Calculation'!DI49</f>
        <v>25.282211288916983</v>
      </c>
      <c r="AL376" s="187">
        <f xml:space="preserve"> 'Generation Calculation'!DJ49</f>
        <v>0</v>
      </c>
      <c r="AM376" s="187">
        <f xml:space="preserve"> 'Generation Calculation'!DK49</f>
        <v>0</v>
      </c>
      <c r="AN376" s="187">
        <f xml:space="preserve"> 'Generation Calculation'!DL49</f>
        <v>0</v>
      </c>
      <c r="AO376" s="187">
        <f xml:space="preserve"> 'Generation Calculation'!DM49</f>
        <v>0</v>
      </c>
      <c r="AP376" s="187">
        <f xml:space="preserve"> 'Generation Calculation'!DN49</f>
        <v>0</v>
      </c>
      <c r="AQ376" s="187">
        <f xml:space="preserve"> 'Generation Calculation'!DO49</f>
        <v>0</v>
      </c>
      <c r="AR376" s="187">
        <f xml:space="preserve"> 'Generation Calculation'!DP49</f>
        <v>0</v>
      </c>
      <c r="AS376" s="187">
        <f xml:space="preserve"> 'Generation Calculation'!DQ49</f>
        <v>0</v>
      </c>
      <c r="AT376" s="187">
        <f xml:space="preserve"> 'Generation Calculation'!DR49</f>
        <v>0</v>
      </c>
      <c r="AU376" s="187">
        <f xml:space="preserve"> 'Generation Calculation'!DS49</f>
        <v>35.551156744228109</v>
      </c>
      <c r="AV376" s="187">
        <f xml:space="preserve"> 'Generation Calculation'!DT49</f>
        <v>75.856890502671632</v>
      </c>
      <c r="AW376" s="187">
        <f xml:space="preserve"> 'Generation Calculation'!DU49</f>
        <v>103.71364295207101</v>
      </c>
      <c r="AX376" s="187">
        <f xml:space="preserve"> 'Generation Calculation'!DV49</f>
        <v>111.76525207239897</v>
      </c>
      <c r="AY376" s="187">
        <f xml:space="preserve"> 'Generation Calculation'!DW49</f>
        <v>111.76525207239897</v>
      </c>
      <c r="AZ376" s="187">
        <f xml:space="preserve"> 'Generation Calculation'!DX49</f>
        <v>99.961607021635018</v>
      </c>
      <c r="BA376" s="187">
        <f xml:space="preserve"> 'Generation Calculation'!DY49</f>
        <v>86.667669355523998</v>
      </c>
      <c r="BB376" s="187">
        <f xml:space="preserve"> 'Generation Calculation'!DZ49</f>
        <v>67.975989858339005</v>
      </c>
      <c r="BC376" s="196"/>
      <c r="BD376" s="183">
        <f t="shared" si="1046"/>
        <v>399.24964575673511</v>
      </c>
      <c r="BE376" s="292">
        <f t="shared" si="1141"/>
        <v>322.92921829655376</v>
      </c>
      <c r="BF376" s="292">
        <f t="shared" si="1142"/>
        <v>231.42215984746153</v>
      </c>
      <c r="BG376" s="292">
        <f t="shared" si="1120"/>
        <v>193.49885258625559</v>
      </c>
      <c r="BH376" s="292">
        <f t="shared" si="1121"/>
        <v>0</v>
      </c>
      <c r="BI376" s="292">
        <f t="shared" si="1122"/>
        <v>0</v>
      </c>
      <c r="BJ376" s="292">
        <f t="shared" si="1123"/>
        <v>210.89948835525334</v>
      </c>
      <c r="BK376" s="292">
        <f t="shared" si="1124"/>
        <v>0</v>
      </c>
      <c r="BL376" s="292">
        <f t="shared" si="1125"/>
        <v>0</v>
      </c>
      <c r="BM376" s="292">
        <f t="shared" si="1126"/>
        <v>0</v>
      </c>
      <c r="BN376" s="292">
        <f t="shared" si="1127"/>
        <v>0</v>
      </c>
      <c r="BO376" s="292">
        <f t="shared" si="1128"/>
        <v>0</v>
      </c>
      <c r="BP376" s="292">
        <f t="shared" si="1129"/>
        <v>0</v>
      </c>
      <c r="BQ376" s="292">
        <f t="shared" si="1130"/>
        <v>0</v>
      </c>
      <c r="BR376" s="292">
        <f t="shared" si="1131"/>
        <v>0</v>
      </c>
      <c r="BS376" s="292">
        <f t="shared" si="1132"/>
        <v>0</v>
      </c>
      <c r="BT376" s="292">
        <f t="shared" si="1133"/>
        <v>293.87496300877922</v>
      </c>
      <c r="BU376" s="292">
        <f t="shared" si="1134"/>
        <v>489.72970000000004</v>
      </c>
      <c r="BV376" s="292">
        <f t="shared" si="1135"/>
        <v>489.72970000000004</v>
      </c>
      <c r="BW376" s="292">
        <f t="shared" si="1136"/>
        <v>489.72970000000004</v>
      </c>
      <c r="BX376" s="292">
        <f t="shared" si="1137"/>
        <v>489.72970000000004</v>
      </c>
      <c r="BY376" s="292">
        <f t="shared" si="1138"/>
        <v>489.72970000000004</v>
      </c>
      <c r="BZ376" s="292">
        <f t="shared" si="1139"/>
        <v>489.72970000000004</v>
      </c>
      <c r="CA376" s="292">
        <f t="shared" si="1140"/>
        <v>489.72970000000004</v>
      </c>
      <c r="CB376" s="196">
        <f t="shared" si="1047"/>
        <v>5079.9822278510383</v>
      </c>
      <c r="CC376" s="186">
        <f t="shared" si="1096"/>
        <v>48.668128009939011</v>
      </c>
      <c r="CD376" s="187">
        <f t="shared" si="1097"/>
        <v>39.159269818206013</v>
      </c>
      <c r="CE376" s="187">
        <f t="shared" si="1098"/>
        <v>27.817219825294018</v>
      </c>
      <c r="CF376" s="187">
        <f t="shared" si="1099"/>
        <v>23.135327095661012</v>
      </c>
      <c r="CG376" s="187">
        <f t="shared" si="1100"/>
        <v>0</v>
      </c>
      <c r="CH376" s="187">
        <f t="shared" si="1101"/>
        <v>0</v>
      </c>
      <c r="CI376" s="187">
        <f t="shared" si="1102"/>
        <v>25.282211288916983</v>
      </c>
      <c r="CJ376" s="187">
        <f t="shared" si="1103"/>
        <v>0</v>
      </c>
      <c r="CK376" s="187">
        <f t="shared" si="1104"/>
        <v>0</v>
      </c>
      <c r="CL376" s="187">
        <f t="shared" si="1105"/>
        <v>0</v>
      </c>
      <c r="CM376" s="187">
        <f t="shared" si="1106"/>
        <v>0</v>
      </c>
      <c r="CN376" s="187">
        <f t="shared" si="1107"/>
        <v>0</v>
      </c>
      <c r="CO376" s="187">
        <f t="shared" si="1108"/>
        <v>0</v>
      </c>
      <c r="CP376" s="187">
        <f t="shared" si="1109"/>
        <v>0</v>
      </c>
      <c r="CQ376" s="187">
        <f t="shared" si="1110"/>
        <v>0</v>
      </c>
      <c r="CR376" s="187">
        <f t="shared" si="1111"/>
        <v>0</v>
      </c>
      <c r="CS376" s="187">
        <f t="shared" si="1112"/>
        <v>35.551156744228109</v>
      </c>
      <c r="CT376" s="187">
        <f t="shared" si="1113"/>
        <v>60</v>
      </c>
      <c r="CU376" s="187">
        <f t="shared" si="1114"/>
        <v>60</v>
      </c>
      <c r="CV376" s="187">
        <f t="shared" si="1115"/>
        <v>60</v>
      </c>
      <c r="CW376" s="187">
        <f t="shared" si="1116"/>
        <v>60</v>
      </c>
      <c r="CX376" s="187">
        <f t="shared" si="1117"/>
        <v>60</v>
      </c>
      <c r="CY376" s="187">
        <f t="shared" si="1118"/>
        <v>60</v>
      </c>
      <c r="CZ376" s="187">
        <f t="shared" si="1119"/>
        <v>60</v>
      </c>
      <c r="DB376" s="169">
        <f t="shared" si="1071"/>
        <v>0</v>
      </c>
      <c r="DC376" s="170">
        <f t="shared" si="1072"/>
        <v>0</v>
      </c>
      <c r="DD376" s="170">
        <f t="shared" si="1073"/>
        <v>0</v>
      </c>
      <c r="DE376" s="170">
        <f t="shared" si="1074"/>
        <v>0</v>
      </c>
      <c r="DF376" s="170">
        <f t="shared" si="1075"/>
        <v>228.44285860035671</v>
      </c>
      <c r="DG376" s="170">
        <f t="shared" si="1076"/>
        <v>246.64289230991349</v>
      </c>
      <c r="DH376" s="170">
        <f t="shared" si="1077"/>
        <v>0</v>
      </c>
      <c r="DI376" s="170">
        <f t="shared" si="1078"/>
        <v>0</v>
      </c>
      <c r="DJ376" s="170">
        <f t="shared" si="1079"/>
        <v>0</v>
      </c>
      <c r="DK376" s="170">
        <f t="shared" si="1080"/>
        <v>0</v>
      </c>
      <c r="DL376" s="170">
        <f t="shared" si="1081"/>
        <v>0</v>
      </c>
      <c r="DM376" s="170">
        <f t="shared" si="1082"/>
        <v>0</v>
      </c>
      <c r="DN376" s="170">
        <f t="shared" si="1083"/>
        <v>0</v>
      </c>
      <c r="DO376" s="170">
        <f t="shared" si="1084"/>
        <v>0</v>
      </c>
      <c r="DP376" s="170">
        <f t="shared" si="1085"/>
        <v>0</v>
      </c>
      <c r="DQ376" s="170">
        <f t="shared" si="1086"/>
        <v>0</v>
      </c>
      <c r="DR376" s="170">
        <f t="shared" si="1087"/>
        <v>0</v>
      </c>
      <c r="DS376" s="170">
        <f t="shared" si="1088"/>
        <v>182.35424078072379</v>
      </c>
      <c r="DT376" s="170">
        <f t="shared" si="1089"/>
        <v>502.70689394881663</v>
      </c>
      <c r="DU376" s="170">
        <f t="shared" si="1090"/>
        <v>595.30039883258814</v>
      </c>
      <c r="DV376" s="170">
        <f t="shared" si="1091"/>
        <v>595.30039883258814</v>
      </c>
      <c r="DW376" s="170">
        <f t="shared" si="1092"/>
        <v>459.55848074880271</v>
      </c>
      <c r="DX376" s="170">
        <f t="shared" si="1093"/>
        <v>306.67819758852602</v>
      </c>
      <c r="DY376" s="170">
        <f t="shared" si="1094"/>
        <v>91.723883370898562</v>
      </c>
      <c r="DZ376" s="192">
        <f t="shared" si="1095"/>
        <v>3208.7082450132139</v>
      </c>
      <c r="EA376" s="186">
        <f t="shared" si="998"/>
        <v>0</v>
      </c>
      <c r="EB376" s="187">
        <f t="shared" si="999"/>
        <v>0</v>
      </c>
      <c r="EC376" s="187">
        <f t="shared" si="1000"/>
        <v>0</v>
      </c>
      <c r="ED376" s="187">
        <f t="shared" si="1001"/>
        <v>0</v>
      </c>
      <c r="EE376" s="187">
        <f t="shared" si="1002"/>
        <v>19.864596400031019</v>
      </c>
      <c r="EF376" s="187">
        <f t="shared" si="1003"/>
        <v>21.447208026948999</v>
      </c>
      <c r="EG376" s="187">
        <f t="shared" si="1004"/>
        <v>0</v>
      </c>
      <c r="EH376" s="187">
        <f t="shared" si="1005"/>
        <v>0</v>
      </c>
      <c r="EI376" s="187">
        <f t="shared" si="1006"/>
        <v>0</v>
      </c>
      <c r="EJ376" s="187">
        <f t="shared" si="1007"/>
        <v>0</v>
      </c>
      <c r="EK376" s="187">
        <f t="shared" si="1008"/>
        <v>0</v>
      </c>
      <c r="EL376" s="187">
        <f t="shared" si="1009"/>
        <v>0</v>
      </c>
      <c r="EM376" s="187">
        <f t="shared" si="1010"/>
        <v>0</v>
      </c>
      <c r="EN376" s="187">
        <f t="shared" si="1011"/>
        <v>0</v>
      </c>
      <c r="EO376" s="187">
        <f t="shared" si="1012"/>
        <v>0</v>
      </c>
      <c r="EP376" s="187">
        <f t="shared" si="1013"/>
        <v>0</v>
      </c>
      <c r="EQ376" s="187">
        <f t="shared" si="1014"/>
        <v>0</v>
      </c>
      <c r="ER376" s="187">
        <f t="shared" si="1015"/>
        <v>15.856890502671632</v>
      </c>
      <c r="ES376" s="187">
        <f t="shared" si="1016"/>
        <v>43.713642952071012</v>
      </c>
      <c r="ET376" s="187">
        <f t="shared" si="1017"/>
        <v>51.765252072398965</v>
      </c>
      <c r="EU376" s="187">
        <f t="shared" si="1018"/>
        <v>51.765252072398965</v>
      </c>
      <c r="EV376" s="187">
        <f t="shared" si="1019"/>
        <v>39.961607021635018</v>
      </c>
      <c r="EW376" s="187">
        <f t="shared" si="1020"/>
        <v>26.667669355523998</v>
      </c>
      <c r="EX376" s="187">
        <f t="shared" si="1021"/>
        <v>7.9759898583390054</v>
      </c>
    </row>
    <row r="377" spans="3:154" ht="14.25" customHeight="1" x14ac:dyDescent="0.25">
      <c r="C377" s="132">
        <v>2022</v>
      </c>
      <c r="D377" s="14" t="s">
        <v>10</v>
      </c>
      <c r="E377" s="169">
        <f t="shared" si="1022"/>
        <v>336.74480037958057</v>
      </c>
      <c r="F377" s="170">
        <f t="shared" si="1023"/>
        <v>237.17652137007218</v>
      </c>
      <c r="G377" s="170">
        <f t="shared" si="1024"/>
        <v>212.45948347904749</v>
      </c>
      <c r="H377" s="170">
        <f t="shared" si="1025"/>
        <v>224.45013997927862</v>
      </c>
      <c r="I377" s="170">
        <f t="shared" si="1026"/>
        <v>216.19823615712863</v>
      </c>
      <c r="J377" s="170">
        <f t="shared" si="1027"/>
        <v>224.45013997927862</v>
      </c>
      <c r="K377" s="170">
        <f t="shared" si="1028"/>
        <v>178.93216894753778</v>
      </c>
      <c r="L377" s="170">
        <f t="shared" si="1029"/>
        <v>0</v>
      </c>
      <c r="M377" s="170">
        <f t="shared" si="1030"/>
        <v>0</v>
      </c>
      <c r="N377" s="170">
        <f t="shared" si="1031"/>
        <v>0</v>
      </c>
      <c r="O377" s="170">
        <f t="shared" si="1032"/>
        <v>0</v>
      </c>
      <c r="P377" s="170">
        <f t="shared" si="1033"/>
        <v>0</v>
      </c>
      <c r="Q377" s="170">
        <f t="shared" si="1034"/>
        <v>0</v>
      </c>
      <c r="R377" s="170">
        <f t="shared" si="1035"/>
        <v>0</v>
      </c>
      <c r="S377" s="170">
        <f t="shared" si="1036"/>
        <v>0</v>
      </c>
      <c r="T377" s="170">
        <f t="shared" si="1037"/>
        <v>40.423503346112298</v>
      </c>
      <c r="U377" s="170">
        <f t="shared" si="1038"/>
        <v>383.28322903729952</v>
      </c>
      <c r="V377" s="170">
        <f t="shared" si="1039"/>
        <v>793.35285091903916</v>
      </c>
      <c r="W377" s="170">
        <f t="shared" si="1040"/>
        <v>1031.3161123242699</v>
      </c>
      <c r="X377" s="170">
        <f t="shared" si="1041"/>
        <v>1098.5770141193982</v>
      </c>
      <c r="Y377" s="170">
        <f t="shared" si="1042"/>
        <v>1161.5217688558212</v>
      </c>
      <c r="Z377" s="170">
        <f t="shared" si="1043"/>
        <v>1037.1674973033751</v>
      </c>
      <c r="AA377" s="170">
        <f t="shared" si="1044"/>
        <v>753.14848202925987</v>
      </c>
      <c r="AB377" s="170">
        <f t="shared" si="1045"/>
        <v>818.66546378658916</v>
      </c>
      <c r="AC377" s="185">
        <f xml:space="preserve"> SUM(E377:AB377) * 31</f>
        <v>271183.88977240573</v>
      </c>
      <c r="AE377" s="186">
        <f xml:space="preserve"> 'Generation Calculation'!DC50</f>
        <v>40.877235412467002</v>
      </c>
      <c r="AF377" s="187">
        <f xml:space="preserve"> 'Generation Calculation'!DD50</f>
        <v>28.528582574463002</v>
      </c>
      <c r="AG377" s="187">
        <f xml:space="preserve"> 'Generation Calculation'!DE50</f>
        <v>25.474794102362011</v>
      </c>
      <c r="AH377" s="187">
        <f xml:space="preserve"> 'Generation Calculation'!DF50</f>
        <v>19.517403476459009</v>
      </c>
      <c r="AI377" s="187">
        <f xml:space="preserve"> 'Generation Calculation'!DG50</f>
        <v>18.799846622359013</v>
      </c>
      <c r="AJ377" s="187">
        <f xml:space="preserve"> 'Generation Calculation'!DH50</f>
        <v>19.517403476459009</v>
      </c>
      <c r="AK377" s="187">
        <f xml:space="preserve"> 'Generation Calculation'!DI50</f>
        <v>15.559319038916328</v>
      </c>
      <c r="AL377" s="187">
        <f xml:space="preserve"> 'Generation Calculation'!DJ50</f>
        <v>0</v>
      </c>
      <c r="AM377" s="187">
        <f xml:space="preserve"> 'Generation Calculation'!DK50</f>
        <v>0</v>
      </c>
      <c r="AN377" s="187">
        <f xml:space="preserve"> 'Generation Calculation'!DL50</f>
        <v>0</v>
      </c>
      <c r="AO377" s="187">
        <f xml:space="preserve"> 'Generation Calculation'!DM50</f>
        <v>0</v>
      </c>
      <c r="AP377" s="187">
        <f xml:space="preserve"> 'Generation Calculation'!DN50</f>
        <v>0</v>
      </c>
      <c r="AQ377" s="187">
        <f xml:space="preserve"> 'Generation Calculation'!DO50</f>
        <v>0</v>
      </c>
      <c r="AR377" s="187">
        <f xml:space="preserve"> 'Generation Calculation'!DP50</f>
        <v>0</v>
      </c>
      <c r="AS377" s="187">
        <f xml:space="preserve"> 'Generation Calculation'!DQ50</f>
        <v>0</v>
      </c>
      <c r="AT377" s="187">
        <f xml:space="preserve"> 'Generation Calculation'!DR50</f>
        <v>3.5150872474880259</v>
      </c>
      <c r="AU377" s="187">
        <f xml:space="preserve"> 'Generation Calculation'!DS50</f>
        <v>46.675119496372901</v>
      </c>
      <c r="AV377" s="187">
        <f xml:space="preserve"> 'Generation Calculation'!DT50</f>
        <v>86.40201312339471</v>
      </c>
      <c r="AW377" s="187">
        <f xml:space="preserve"> 'Generation Calculation'!DU50</f>
        <v>107.09447063689302</v>
      </c>
      <c r="AX377" s="187">
        <f xml:space="preserve"> 'Generation Calculation'!DV50</f>
        <v>112.94324470603462</v>
      </c>
      <c r="AY377" s="187">
        <f xml:space="preserve"> 'Generation Calculation'!DW50</f>
        <v>118.41670163963661</v>
      </c>
      <c r="AZ377" s="187">
        <f xml:space="preserve"> 'Generation Calculation'!DX50</f>
        <v>107.60328672203261</v>
      </c>
      <c r="BA377" s="187">
        <f xml:space="preserve"> 'Generation Calculation'!DY50</f>
        <v>82.905981046022589</v>
      </c>
      <c r="BB377" s="187">
        <f xml:space="preserve"> 'Generation Calculation'!DZ50</f>
        <v>88.60310989448601</v>
      </c>
      <c r="BC377" s="196"/>
      <c r="BD377" s="183">
        <f t="shared" si="1046"/>
        <v>336.74480037958057</v>
      </c>
      <c r="BE377" s="292">
        <f t="shared" si="1141"/>
        <v>237.17652137007218</v>
      </c>
      <c r="BF377" s="292">
        <f t="shared" si="1142"/>
        <v>212.45948347904749</v>
      </c>
      <c r="BG377" s="292">
        <f t="shared" si="1120"/>
        <v>0</v>
      </c>
      <c r="BH377" s="292">
        <f t="shared" si="1121"/>
        <v>0</v>
      </c>
      <c r="BI377" s="292">
        <f t="shared" si="1122"/>
        <v>0</v>
      </c>
      <c r="BJ377" s="292">
        <f t="shared" si="1123"/>
        <v>0</v>
      </c>
      <c r="BK377" s="292">
        <f t="shared" si="1124"/>
        <v>0</v>
      </c>
      <c r="BL377" s="292">
        <f t="shared" si="1125"/>
        <v>0</v>
      </c>
      <c r="BM377" s="292">
        <f t="shared" si="1126"/>
        <v>0</v>
      </c>
      <c r="BN377" s="292">
        <f t="shared" si="1127"/>
        <v>0</v>
      </c>
      <c r="BO377" s="292">
        <f t="shared" si="1128"/>
        <v>0</v>
      </c>
      <c r="BP377" s="292">
        <f t="shared" si="1129"/>
        <v>0</v>
      </c>
      <c r="BQ377" s="292">
        <f t="shared" si="1130"/>
        <v>0</v>
      </c>
      <c r="BR377" s="292">
        <f t="shared" si="1131"/>
        <v>0</v>
      </c>
      <c r="BS377" s="292">
        <f t="shared" si="1132"/>
        <v>0</v>
      </c>
      <c r="BT377" s="292">
        <f t="shared" si="1133"/>
        <v>383.28322903729952</v>
      </c>
      <c r="BU377" s="292">
        <f t="shared" si="1134"/>
        <v>489.72970000000004</v>
      </c>
      <c r="BV377" s="292">
        <f t="shared" si="1135"/>
        <v>489.72970000000004</v>
      </c>
      <c r="BW377" s="292">
        <f t="shared" si="1136"/>
        <v>489.72970000000004</v>
      </c>
      <c r="BX377" s="292">
        <f t="shared" si="1137"/>
        <v>489.72970000000004</v>
      </c>
      <c r="BY377" s="292">
        <f t="shared" si="1138"/>
        <v>489.72970000000004</v>
      </c>
      <c r="BZ377" s="292">
        <f t="shared" si="1139"/>
        <v>489.72970000000004</v>
      </c>
      <c r="CA377" s="292">
        <f t="shared" si="1140"/>
        <v>489.72970000000004</v>
      </c>
      <c r="CB377" s="196">
        <f t="shared" si="1047"/>
        <v>4597.7719342659993</v>
      </c>
      <c r="CC377" s="186">
        <f t="shared" si="1096"/>
        <v>40.877235412467002</v>
      </c>
      <c r="CD377" s="187">
        <f t="shared" si="1097"/>
        <v>28.528582574463002</v>
      </c>
      <c r="CE377" s="187">
        <f t="shared" si="1098"/>
        <v>25.474794102362011</v>
      </c>
      <c r="CF377" s="187">
        <f t="shared" si="1099"/>
        <v>0</v>
      </c>
      <c r="CG377" s="187">
        <f t="shared" si="1100"/>
        <v>0</v>
      </c>
      <c r="CH377" s="187">
        <f t="shared" si="1101"/>
        <v>0</v>
      </c>
      <c r="CI377" s="187">
        <f t="shared" si="1102"/>
        <v>0</v>
      </c>
      <c r="CJ377" s="187">
        <f t="shared" si="1103"/>
        <v>0</v>
      </c>
      <c r="CK377" s="187">
        <f t="shared" si="1104"/>
        <v>0</v>
      </c>
      <c r="CL377" s="187">
        <f t="shared" si="1105"/>
        <v>0</v>
      </c>
      <c r="CM377" s="187">
        <f t="shared" si="1106"/>
        <v>0</v>
      </c>
      <c r="CN377" s="187">
        <f t="shared" si="1107"/>
        <v>0</v>
      </c>
      <c r="CO377" s="187">
        <f t="shared" si="1108"/>
        <v>0</v>
      </c>
      <c r="CP377" s="187">
        <f t="shared" si="1109"/>
        <v>0</v>
      </c>
      <c r="CQ377" s="187">
        <f t="shared" si="1110"/>
        <v>0</v>
      </c>
      <c r="CR377" s="187">
        <f t="shared" si="1111"/>
        <v>0</v>
      </c>
      <c r="CS377" s="187">
        <f t="shared" si="1112"/>
        <v>46.675119496372901</v>
      </c>
      <c r="CT377" s="187">
        <f t="shared" si="1113"/>
        <v>60</v>
      </c>
      <c r="CU377" s="187">
        <f t="shared" si="1114"/>
        <v>60</v>
      </c>
      <c r="CV377" s="187">
        <f t="shared" si="1115"/>
        <v>60</v>
      </c>
      <c r="CW377" s="187">
        <f t="shared" si="1116"/>
        <v>60</v>
      </c>
      <c r="CX377" s="187">
        <f t="shared" si="1117"/>
        <v>60</v>
      </c>
      <c r="CY377" s="187">
        <f t="shared" si="1118"/>
        <v>60</v>
      </c>
      <c r="CZ377" s="187">
        <f t="shared" si="1119"/>
        <v>60</v>
      </c>
      <c r="DB377" s="169">
        <f t="shared" si="1071"/>
        <v>0</v>
      </c>
      <c r="DC377" s="170">
        <f t="shared" si="1072"/>
        <v>0</v>
      </c>
      <c r="DD377" s="170">
        <f t="shared" si="1073"/>
        <v>0</v>
      </c>
      <c r="DE377" s="170">
        <f t="shared" si="1074"/>
        <v>224.45013997927862</v>
      </c>
      <c r="DF377" s="170">
        <f t="shared" si="1075"/>
        <v>216.19823615712863</v>
      </c>
      <c r="DG377" s="170">
        <f t="shared" si="1076"/>
        <v>224.45013997927862</v>
      </c>
      <c r="DH377" s="170">
        <f t="shared" si="1077"/>
        <v>178.93216894753778</v>
      </c>
      <c r="DI377" s="170">
        <f t="shared" si="1078"/>
        <v>0</v>
      </c>
      <c r="DJ377" s="170">
        <f t="shared" si="1079"/>
        <v>0</v>
      </c>
      <c r="DK377" s="170">
        <f t="shared" si="1080"/>
        <v>0</v>
      </c>
      <c r="DL377" s="170">
        <f t="shared" si="1081"/>
        <v>0</v>
      </c>
      <c r="DM377" s="170">
        <f t="shared" si="1082"/>
        <v>0</v>
      </c>
      <c r="DN377" s="170">
        <f t="shared" si="1083"/>
        <v>0</v>
      </c>
      <c r="DO377" s="170">
        <f t="shared" si="1084"/>
        <v>0</v>
      </c>
      <c r="DP377" s="170">
        <f t="shared" si="1085"/>
        <v>0</v>
      </c>
      <c r="DQ377" s="170">
        <f t="shared" si="1086"/>
        <v>40.423503346112298</v>
      </c>
      <c r="DR377" s="170">
        <f t="shared" si="1087"/>
        <v>0</v>
      </c>
      <c r="DS377" s="170">
        <f t="shared" si="1088"/>
        <v>303.62315091903918</v>
      </c>
      <c r="DT377" s="170">
        <f t="shared" si="1089"/>
        <v>541.58641232426976</v>
      </c>
      <c r="DU377" s="170">
        <f t="shared" si="1090"/>
        <v>608.84731411939811</v>
      </c>
      <c r="DV377" s="170">
        <f t="shared" si="1091"/>
        <v>671.79206885582107</v>
      </c>
      <c r="DW377" s="170">
        <f t="shared" si="1092"/>
        <v>547.43779730337496</v>
      </c>
      <c r="DX377" s="170">
        <f t="shared" si="1093"/>
        <v>263.41878202925977</v>
      </c>
      <c r="DY377" s="170">
        <f t="shared" si="1094"/>
        <v>328.93576378658912</v>
      </c>
      <c r="DZ377" s="192">
        <f t="shared" si="1095"/>
        <v>4150.0954777470879</v>
      </c>
      <c r="EA377" s="186">
        <f t="shared" si="998"/>
        <v>0</v>
      </c>
      <c r="EB377" s="187">
        <f t="shared" si="999"/>
        <v>0</v>
      </c>
      <c r="EC377" s="187">
        <f t="shared" si="1000"/>
        <v>0</v>
      </c>
      <c r="ED377" s="187">
        <f t="shared" si="1001"/>
        <v>19.517403476459009</v>
      </c>
      <c r="EE377" s="187">
        <f t="shared" si="1002"/>
        <v>18.799846622359013</v>
      </c>
      <c r="EF377" s="187">
        <f t="shared" si="1003"/>
        <v>19.517403476459009</v>
      </c>
      <c r="EG377" s="187">
        <f t="shared" si="1004"/>
        <v>15.559319038916328</v>
      </c>
      <c r="EH377" s="187">
        <f t="shared" si="1005"/>
        <v>0</v>
      </c>
      <c r="EI377" s="187">
        <f t="shared" si="1006"/>
        <v>0</v>
      </c>
      <c r="EJ377" s="187">
        <f t="shared" si="1007"/>
        <v>0</v>
      </c>
      <c r="EK377" s="187">
        <f t="shared" si="1008"/>
        <v>0</v>
      </c>
      <c r="EL377" s="187">
        <f t="shared" si="1009"/>
        <v>0</v>
      </c>
      <c r="EM377" s="187">
        <f t="shared" si="1010"/>
        <v>0</v>
      </c>
      <c r="EN377" s="187">
        <f t="shared" si="1011"/>
        <v>0</v>
      </c>
      <c r="EO377" s="187">
        <f t="shared" si="1012"/>
        <v>0</v>
      </c>
      <c r="EP377" s="187">
        <f t="shared" si="1013"/>
        <v>3.5150872474880259</v>
      </c>
      <c r="EQ377" s="187">
        <f t="shared" si="1014"/>
        <v>0</v>
      </c>
      <c r="ER377" s="187">
        <f t="shared" si="1015"/>
        <v>26.40201312339471</v>
      </c>
      <c r="ES377" s="187">
        <f t="shared" si="1016"/>
        <v>47.094470636893021</v>
      </c>
      <c r="ET377" s="187">
        <f t="shared" si="1017"/>
        <v>52.943244706034619</v>
      </c>
      <c r="EU377" s="187">
        <f t="shared" si="1018"/>
        <v>58.416701639636614</v>
      </c>
      <c r="EV377" s="187">
        <f t="shared" si="1019"/>
        <v>47.603286722032607</v>
      </c>
      <c r="EW377" s="187">
        <f t="shared" si="1020"/>
        <v>22.905981046022589</v>
      </c>
      <c r="EX377" s="187">
        <f t="shared" si="1021"/>
        <v>28.60310989448601</v>
      </c>
    </row>
    <row r="378" spans="3:154" ht="14.25" customHeight="1" x14ac:dyDescent="0.25">
      <c r="C378" s="132">
        <v>2022</v>
      </c>
      <c r="D378" s="14" t="s">
        <v>167</v>
      </c>
      <c r="E378" s="169">
        <f t="shared" si="1022"/>
        <v>461.97357135120103</v>
      </c>
      <c r="F378" s="170">
        <f t="shared" si="1023"/>
        <v>353.26104218285548</v>
      </c>
      <c r="G378" s="170">
        <f t="shared" si="1024"/>
        <v>289.58123178956589</v>
      </c>
      <c r="H378" s="170">
        <f t="shared" si="1025"/>
        <v>241.96460279292964</v>
      </c>
      <c r="I378" s="170">
        <f t="shared" si="1026"/>
        <v>207.47115656778467</v>
      </c>
      <c r="J378" s="170">
        <f t="shared" si="1027"/>
        <v>207.47115656778467</v>
      </c>
      <c r="K378" s="170">
        <f t="shared" si="1028"/>
        <v>207.6735857284726</v>
      </c>
      <c r="L378" s="170">
        <f t="shared" si="1029"/>
        <v>0</v>
      </c>
      <c r="M378" s="170">
        <f t="shared" si="1030"/>
        <v>0</v>
      </c>
      <c r="N378" s="170">
        <f t="shared" si="1031"/>
        <v>0</v>
      </c>
      <c r="O378" s="170">
        <f t="shared" si="1032"/>
        <v>0</v>
      </c>
      <c r="P378" s="170">
        <f t="shared" si="1033"/>
        <v>0</v>
      </c>
      <c r="Q378" s="170">
        <f t="shared" si="1034"/>
        <v>0</v>
      </c>
      <c r="R378" s="170">
        <f t="shared" si="1035"/>
        <v>0</v>
      </c>
      <c r="S378" s="170">
        <f t="shared" si="1036"/>
        <v>0</v>
      </c>
      <c r="T378" s="170">
        <f t="shared" si="1037"/>
        <v>150.90753444463078</v>
      </c>
      <c r="U378" s="170">
        <f t="shared" si="1038"/>
        <v>428.67066112382923</v>
      </c>
      <c r="V378" s="170">
        <f t="shared" si="1039"/>
        <v>822.07574974741419</v>
      </c>
      <c r="W378" s="170">
        <f t="shared" si="1040"/>
        <v>1203.1140629317642</v>
      </c>
      <c r="X378" s="170">
        <f t="shared" si="1041"/>
        <v>1132.2402742793654</v>
      </c>
      <c r="Y378" s="170">
        <f t="shared" si="1042"/>
        <v>1218.4433220147466</v>
      </c>
      <c r="Z378" s="170">
        <f t="shared" si="1043"/>
        <v>1104.0893635976024</v>
      </c>
      <c r="AA378" s="170">
        <f t="shared" si="1044"/>
        <v>889.38397228376743</v>
      </c>
      <c r="AB378" s="170">
        <f t="shared" si="1045"/>
        <v>694.71857709943549</v>
      </c>
      <c r="AC378" s="185">
        <f xml:space="preserve"> SUM(E378:AB378) * 30</f>
        <v>288391.1959350945</v>
      </c>
      <c r="AE378" s="186">
        <f xml:space="preserve"> 'Generation Calculation'!DC51</f>
        <v>56.516928738370012</v>
      </c>
      <c r="AF378" s="187">
        <f xml:space="preserve"> 'Generation Calculation'!DD51</f>
        <v>42.932956969873999</v>
      </c>
      <c r="AG378" s="187">
        <f xml:space="preserve"> 'Generation Calculation'!DE51</f>
        <v>35.018486023522001</v>
      </c>
      <c r="AH378" s="187">
        <f xml:space="preserve"> 'Generation Calculation'!DF51</f>
        <v>29.120683154847001</v>
      </c>
      <c r="AI378" s="187">
        <f xml:space="preserve"> 'Generation Calculation'!DG51</f>
        <v>24.859044952966002</v>
      </c>
      <c r="AJ378" s="187">
        <f xml:space="preserve"> 'Generation Calculation'!DH51</f>
        <v>24.859044952966002</v>
      </c>
      <c r="AK378" s="187">
        <f xml:space="preserve"> 'Generation Calculation'!DI51</f>
        <v>18.058572672041095</v>
      </c>
      <c r="AL378" s="187">
        <f xml:space="preserve"> 'Generation Calculation'!DJ51</f>
        <v>0</v>
      </c>
      <c r="AM378" s="187">
        <f xml:space="preserve"> 'Generation Calculation'!DK51</f>
        <v>0</v>
      </c>
      <c r="AN378" s="187">
        <f xml:space="preserve"> 'Generation Calculation'!DL51</f>
        <v>0</v>
      </c>
      <c r="AO378" s="187">
        <f xml:space="preserve"> 'Generation Calculation'!DM51</f>
        <v>0</v>
      </c>
      <c r="AP378" s="187">
        <f xml:space="preserve"> 'Generation Calculation'!DN51</f>
        <v>0</v>
      </c>
      <c r="AQ378" s="187">
        <f xml:space="preserve"> 'Generation Calculation'!DO51</f>
        <v>0</v>
      </c>
      <c r="AR378" s="187">
        <f xml:space="preserve"> 'Generation Calculation'!DP51</f>
        <v>0</v>
      </c>
      <c r="AS378" s="187">
        <f xml:space="preserve"> 'Generation Calculation'!DQ51</f>
        <v>0</v>
      </c>
      <c r="AT378" s="187">
        <f xml:space="preserve"> 'Generation Calculation'!DR51</f>
        <v>13.122394299533113</v>
      </c>
      <c r="AU378" s="187">
        <f xml:space="preserve"> 'Generation Calculation'!DS51</f>
        <v>52.345813720222594</v>
      </c>
      <c r="AV378" s="187">
        <f xml:space="preserve"> 'Generation Calculation'!DT51</f>
        <v>88.899656499775148</v>
      </c>
      <c r="AW378" s="187">
        <f xml:space="preserve"> 'Generation Calculation'!DU51</f>
        <v>122.03342286363167</v>
      </c>
      <c r="AX378" s="187">
        <f xml:space="preserve"> 'Generation Calculation'!DV51</f>
        <v>115.87048471994481</v>
      </c>
      <c r="AY378" s="187">
        <f xml:space="preserve"> 'Generation Calculation'!DW51</f>
        <v>123.36640191432579</v>
      </c>
      <c r="AZ378" s="187">
        <f xml:space="preserve"> 'Generation Calculation'!DX51</f>
        <v>113.42257944326977</v>
      </c>
      <c r="BA378" s="187">
        <f xml:space="preserve"> 'Generation Calculation'!DY51</f>
        <v>94.752545415979768</v>
      </c>
      <c r="BB378" s="187">
        <f xml:space="preserve"> 'Generation Calculation'!DZ51</f>
        <v>77.825119747776995</v>
      </c>
      <c r="BC378" s="196"/>
      <c r="BD378" s="183">
        <f t="shared" si="1046"/>
        <v>461.97357135120103</v>
      </c>
      <c r="BE378" s="292">
        <f t="shared" si="1141"/>
        <v>353.26104218285548</v>
      </c>
      <c r="BF378" s="292">
        <f t="shared" si="1142"/>
        <v>289.58123178956589</v>
      </c>
      <c r="BG378" s="292">
        <f t="shared" si="1120"/>
        <v>241.96460279292964</v>
      </c>
      <c r="BH378" s="292">
        <f t="shared" si="1121"/>
        <v>207.47115656778467</v>
      </c>
      <c r="BI378" s="292">
        <f t="shared" si="1122"/>
        <v>207.47115656778467</v>
      </c>
      <c r="BJ378" s="292">
        <f t="shared" si="1123"/>
        <v>0</v>
      </c>
      <c r="BK378" s="292">
        <f t="shared" si="1124"/>
        <v>0</v>
      </c>
      <c r="BL378" s="292">
        <f t="shared" si="1125"/>
        <v>0</v>
      </c>
      <c r="BM378" s="292">
        <f t="shared" si="1126"/>
        <v>0</v>
      </c>
      <c r="BN378" s="292">
        <f t="shared" si="1127"/>
        <v>0</v>
      </c>
      <c r="BO378" s="292">
        <f t="shared" si="1128"/>
        <v>0</v>
      </c>
      <c r="BP378" s="292">
        <f t="shared" si="1129"/>
        <v>0</v>
      </c>
      <c r="BQ378" s="292">
        <f t="shared" si="1130"/>
        <v>0</v>
      </c>
      <c r="BR378" s="292">
        <f t="shared" si="1131"/>
        <v>0</v>
      </c>
      <c r="BS378" s="292">
        <f t="shared" si="1132"/>
        <v>0</v>
      </c>
      <c r="BT378" s="292">
        <f t="shared" si="1133"/>
        <v>428.67066112382923</v>
      </c>
      <c r="BU378" s="292">
        <f t="shared" si="1134"/>
        <v>489.72970000000004</v>
      </c>
      <c r="BV378" s="292">
        <f t="shared" si="1135"/>
        <v>489.72970000000004</v>
      </c>
      <c r="BW378" s="292">
        <f t="shared" si="1136"/>
        <v>489.72970000000004</v>
      </c>
      <c r="BX378" s="292">
        <f t="shared" si="1137"/>
        <v>489.72970000000004</v>
      </c>
      <c r="BY378" s="292">
        <f t="shared" si="1138"/>
        <v>489.72970000000004</v>
      </c>
      <c r="BZ378" s="292">
        <f t="shared" si="1139"/>
        <v>489.72970000000004</v>
      </c>
      <c r="CA378" s="292">
        <f t="shared" si="1140"/>
        <v>489.72970000000004</v>
      </c>
      <c r="CB378" s="196">
        <f t="shared" si="1047"/>
        <v>5618.5013223759497</v>
      </c>
      <c r="CC378" s="186">
        <f t="shared" si="1096"/>
        <v>56.516928738370012</v>
      </c>
      <c r="CD378" s="187">
        <f t="shared" si="1097"/>
        <v>42.932956969873999</v>
      </c>
      <c r="CE378" s="187">
        <f t="shared" si="1098"/>
        <v>35.018486023522001</v>
      </c>
      <c r="CF378" s="187">
        <f t="shared" si="1099"/>
        <v>29.120683154847001</v>
      </c>
      <c r="CG378" s="187">
        <f t="shared" si="1100"/>
        <v>24.859044952966002</v>
      </c>
      <c r="CH378" s="187">
        <f t="shared" si="1101"/>
        <v>24.859044952966002</v>
      </c>
      <c r="CI378" s="187">
        <f t="shared" si="1102"/>
        <v>0</v>
      </c>
      <c r="CJ378" s="187">
        <f t="shared" si="1103"/>
        <v>0</v>
      </c>
      <c r="CK378" s="187">
        <f t="shared" si="1104"/>
        <v>0</v>
      </c>
      <c r="CL378" s="187">
        <f t="shared" si="1105"/>
        <v>0</v>
      </c>
      <c r="CM378" s="187">
        <f t="shared" si="1106"/>
        <v>0</v>
      </c>
      <c r="CN378" s="187">
        <f t="shared" si="1107"/>
        <v>0</v>
      </c>
      <c r="CO378" s="187">
        <f t="shared" si="1108"/>
        <v>0</v>
      </c>
      <c r="CP378" s="187">
        <f t="shared" si="1109"/>
        <v>0</v>
      </c>
      <c r="CQ378" s="187">
        <f t="shared" si="1110"/>
        <v>0</v>
      </c>
      <c r="CR378" s="187">
        <f t="shared" si="1111"/>
        <v>0</v>
      </c>
      <c r="CS378" s="187">
        <f t="shared" si="1112"/>
        <v>52.345813720222594</v>
      </c>
      <c r="CT378" s="187">
        <f t="shared" si="1113"/>
        <v>60</v>
      </c>
      <c r="CU378" s="187">
        <f t="shared" si="1114"/>
        <v>60</v>
      </c>
      <c r="CV378" s="187">
        <f t="shared" si="1115"/>
        <v>60</v>
      </c>
      <c r="CW378" s="187">
        <f t="shared" si="1116"/>
        <v>60</v>
      </c>
      <c r="CX378" s="187">
        <f t="shared" si="1117"/>
        <v>60</v>
      </c>
      <c r="CY378" s="187">
        <f t="shared" si="1118"/>
        <v>60</v>
      </c>
      <c r="CZ378" s="187">
        <f t="shared" si="1119"/>
        <v>60</v>
      </c>
      <c r="DB378" s="169">
        <f t="shared" si="1071"/>
        <v>0</v>
      </c>
      <c r="DC378" s="170">
        <f t="shared" si="1072"/>
        <v>0</v>
      </c>
      <c r="DD378" s="170">
        <f t="shared" si="1073"/>
        <v>0</v>
      </c>
      <c r="DE378" s="170">
        <f t="shared" si="1074"/>
        <v>0</v>
      </c>
      <c r="DF378" s="170">
        <f t="shared" si="1075"/>
        <v>0</v>
      </c>
      <c r="DG378" s="170">
        <f t="shared" si="1076"/>
        <v>0</v>
      </c>
      <c r="DH378" s="170">
        <f t="shared" si="1077"/>
        <v>207.6735857284726</v>
      </c>
      <c r="DI378" s="170">
        <f t="shared" si="1078"/>
        <v>0</v>
      </c>
      <c r="DJ378" s="170">
        <f t="shared" si="1079"/>
        <v>0</v>
      </c>
      <c r="DK378" s="170">
        <f t="shared" si="1080"/>
        <v>0</v>
      </c>
      <c r="DL378" s="170">
        <f t="shared" si="1081"/>
        <v>0</v>
      </c>
      <c r="DM378" s="170">
        <f t="shared" si="1082"/>
        <v>0</v>
      </c>
      <c r="DN378" s="170">
        <f t="shared" si="1083"/>
        <v>0</v>
      </c>
      <c r="DO378" s="170">
        <f t="shared" si="1084"/>
        <v>0</v>
      </c>
      <c r="DP378" s="170">
        <f t="shared" si="1085"/>
        <v>0</v>
      </c>
      <c r="DQ378" s="170">
        <f t="shared" si="1086"/>
        <v>150.90753444463078</v>
      </c>
      <c r="DR378" s="170">
        <f t="shared" si="1087"/>
        <v>0</v>
      </c>
      <c r="DS378" s="170">
        <f t="shared" si="1088"/>
        <v>332.34604974741421</v>
      </c>
      <c r="DT378" s="170">
        <f t="shared" si="1089"/>
        <v>713.38436293176426</v>
      </c>
      <c r="DU378" s="170">
        <f t="shared" si="1090"/>
        <v>642.51057427936541</v>
      </c>
      <c r="DV378" s="170">
        <f t="shared" si="1091"/>
        <v>728.71362201474665</v>
      </c>
      <c r="DW378" s="170">
        <f t="shared" si="1092"/>
        <v>614.35966359760232</v>
      </c>
      <c r="DX378" s="170">
        <f t="shared" si="1093"/>
        <v>399.65427228376734</v>
      </c>
      <c r="DY378" s="170">
        <f t="shared" si="1094"/>
        <v>204.98887709943543</v>
      </c>
      <c r="DZ378" s="192">
        <f t="shared" si="1095"/>
        <v>3994.538542127199</v>
      </c>
      <c r="EA378" s="186">
        <f t="shared" si="998"/>
        <v>0</v>
      </c>
      <c r="EB378" s="187">
        <f t="shared" si="999"/>
        <v>0</v>
      </c>
      <c r="EC378" s="187">
        <f t="shared" si="1000"/>
        <v>0</v>
      </c>
      <c r="ED378" s="187">
        <f t="shared" si="1001"/>
        <v>0</v>
      </c>
      <c r="EE378" s="187">
        <f t="shared" si="1002"/>
        <v>0</v>
      </c>
      <c r="EF378" s="187">
        <f t="shared" si="1003"/>
        <v>0</v>
      </c>
      <c r="EG378" s="187">
        <f t="shared" si="1004"/>
        <v>18.058572672041095</v>
      </c>
      <c r="EH378" s="187">
        <f t="shared" si="1005"/>
        <v>0</v>
      </c>
      <c r="EI378" s="187">
        <f t="shared" si="1006"/>
        <v>0</v>
      </c>
      <c r="EJ378" s="187">
        <f t="shared" si="1007"/>
        <v>0</v>
      </c>
      <c r="EK378" s="187">
        <f t="shared" si="1008"/>
        <v>0</v>
      </c>
      <c r="EL378" s="187">
        <f t="shared" si="1009"/>
        <v>0</v>
      </c>
      <c r="EM378" s="187">
        <f t="shared" si="1010"/>
        <v>0</v>
      </c>
      <c r="EN378" s="187">
        <f t="shared" si="1011"/>
        <v>0</v>
      </c>
      <c r="EO378" s="187">
        <f t="shared" si="1012"/>
        <v>0</v>
      </c>
      <c r="EP378" s="187">
        <f t="shared" si="1013"/>
        <v>13.122394299533113</v>
      </c>
      <c r="EQ378" s="187">
        <f t="shared" si="1014"/>
        <v>0</v>
      </c>
      <c r="ER378" s="187">
        <f t="shared" si="1015"/>
        <v>28.899656499775148</v>
      </c>
      <c r="ES378" s="187">
        <f t="shared" si="1016"/>
        <v>62.033422863631671</v>
      </c>
      <c r="ET378" s="187">
        <f t="shared" si="1017"/>
        <v>55.870484719944812</v>
      </c>
      <c r="EU378" s="187">
        <f t="shared" si="1018"/>
        <v>63.366401914325792</v>
      </c>
      <c r="EV378" s="187">
        <f t="shared" si="1019"/>
        <v>53.422579443269768</v>
      </c>
      <c r="EW378" s="187">
        <f t="shared" si="1020"/>
        <v>34.752545415979768</v>
      </c>
      <c r="EX378" s="187">
        <f t="shared" si="1021"/>
        <v>17.825119747776995</v>
      </c>
    </row>
    <row r="379" spans="3:154" ht="14.25" customHeight="1" x14ac:dyDescent="0.25">
      <c r="C379" s="132">
        <v>2022</v>
      </c>
      <c r="D379" s="14" t="s">
        <v>168</v>
      </c>
      <c r="E379" s="169">
        <f t="shared" si="1022"/>
        <v>490.68226373835307</v>
      </c>
      <c r="F379" s="170">
        <f t="shared" si="1023"/>
        <v>363.36237848214387</v>
      </c>
      <c r="G379" s="170">
        <f t="shared" si="1024"/>
        <v>229.33294296905376</v>
      </c>
      <c r="H379" s="170">
        <f t="shared" si="1025"/>
        <v>187.3242446398736</v>
      </c>
      <c r="I379" s="170">
        <f t="shared" si="1026"/>
        <v>235.61905558784699</v>
      </c>
      <c r="J379" s="170">
        <f t="shared" si="1027"/>
        <v>235.61905558784699</v>
      </c>
      <c r="K379" s="170">
        <f t="shared" si="1028"/>
        <v>180.53588873481149</v>
      </c>
      <c r="L379" s="170">
        <f t="shared" si="1029"/>
        <v>0</v>
      </c>
      <c r="M379" s="170">
        <f t="shared" si="1030"/>
        <v>0</v>
      </c>
      <c r="N379" s="170">
        <f t="shared" si="1031"/>
        <v>0</v>
      </c>
      <c r="O379" s="170">
        <f t="shared" si="1032"/>
        <v>0</v>
      </c>
      <c r="P379" s="170">
        <f t="shared" si="1033"/>
        <v>0</v>
      </c>
      <c r="Q379" s="170">
        <f t="shared" si="1034"/>
        <v>0</v>
      </c>
      <c r="R379" s="170">
        <f t="shared" si="1035"/>
        <v>0</v>
      </c>
      <c r="S379" s="170">
        <f t="shared" si="1036"/>
        <v>0</v>
      </c>
      <c r="T379" s="170">
        <f t="shared" si="1037"/>
        <v>158.34451846753251</v>
      </c>
      <c r="U379" s="170">
        <f t="shared" si="1038"/>
        <v>338.91090043814853</v>
      </c>
      <c r="V379" s="170">
        <f t="shared" si="1039"/>
        <v>722.65918926614586</v>
      </c>
      <c r="W379" s="170">
        <f t="shared" si="1040"/>
        <v>1036.4778558967807</v>
      </c>
      <c r="X379" s="170">
        <f t="shared" si="1041"/>
        <v>1087.7975037856818</v>
      </c>
      <c r="Y379" s="170">
        <f t="shared" si="1042"/>
        <v>1172.8240670423613</v>
      </c>
      <c r="Z379" s="170">
        <f t="shared" si="1043"/>
        <v>1087.7975037856818</v>
      </c>
      <c r="AA379" s="170">
        <f t="shared" si="1044"/>
        <v>926.10764578938347</v>
      </c>
      <c r="AB379" s="170">
        <f t="shared" si="1045"/>
        <v>681.64356154433005</v>
      </c>
      <c r="AC379" s="185">
        <f xml:space="preserve"> SUM(E379:AB379) * 31</f>
        <v>283186.19584843528</v>
      </c>
      <c r="AE379" s="186">
        <f xml:space="preserve"> 'Generation Calculation'!DC52</f>
        <v>60.082831629422003</v>
      </c>
      <c r="AF379" s="187">
        <f xml:space="preserve"> 'Generation Calculation'!DD52</f>
        <v>44.191274704914008</v>
      </c>
      <c r="AG379" s="187">
        <f xml:space="preserve"> 'Generation Calculation'!DE52</f>
        <v>27.559009618671013</v>
      </c>
      <c r="AH379" s="187">
        <f xml:space="preserve"> 'Generation Calculation'!DF52</f>
        <v>22.374052486522999</v>
      </c>
      <c r="AI379" s="187">
        <f xml:space="preserve"> 'Generation Calculation'!DG52</f>
        <v>20.488613529378</v>
      </c>
      <c r="AJ379" s="187">
        <f xml:space="preserve"> 'Generation Calculation'!DH52</f>
        <v>20.488613529378</v>
      </c>
      <c r="AK379" s="187">
        <f xml:space="preserve"> 'Generation Calculation'!DI52</f>
        <v>15.698772933461868</v>
      </c>
      <c r="AL379" s="187">
        <f xml:space="preserve"> 'Generation Calculation'!DJ52</f>
        <v>0</v>
      </c>
      <c r="AM379" s="187">
        <f xml:space="preserve"> 'Generation Calculation'!DK52</f>
        <v>0</v>
      </c>
      <c r="AN379" s="187">
        <f xml:space="preserve"> 'Generation Calculation'!DL52</f>
        <v>0</v>
      </c>
      <c r="AO379" s="187">
        <f xml:space="preserve"> 'Generation Calculation'!DM52</f>
        <v>0</v>
      </c>
      <c r="AP379" s="187">
        <f xml:space="preserve"> 'Generation Calculation'!DN52</f>
        <v>0</v>
      </c>
      <c r="AQ379" s="187">
        <f xml:space="preserve"> 'Generation Calculation'!DO52</f>
        <v>0</v>
      </c>
      <c r="AR379" s="187">
        <f xml:space="preserve"> 'Generation Calculation'!DP52</f>
        <v>0</v>
      </c>
      <c r="AS379" s="187">
        <f xml:space="preserve"> 'Generation Calculation'!DQ52</f>
        <v>0</v>
      </c>
      <c r="AT379" s="187">
        <f xml:space="preserve"> 'Generation Calculation'!DR52</f>
        <v>13.769088562394131</v>
      </c>
      <c r="AU379" s="187">
        <f xml:space="preserve"> 'Generation Calculation'!DS52</f>
        <v>41.146722837224956</v>
      </c>
      <c r="AV379" s="187">
        <f xml:space="preserve"> 'Generation Calculation'!DT52</f>
        <v>80.254738197056156</v>
      </c>
      <c r="AW379" s="187">
        <f xml:space="preserve"> 'Generation Calculation'!DU52</f>
        <v>107.54331790406789</v>
      </c>
      <c r="AX379" s="187">
        <f xml:space="preserve"> 'Generation Calculation'!DV52</f>
        <v>112.00589598136364</v>
      </c>
      <c r="AY379" s="187">
        <f xml:space="preserve"> 'Generation Calculation'!DW52</f>
        <v>119.39951017759662</v>
      </c>
      <c r="AZ379" s="187">
        <f xml:space="preserve"> 'Generation Calculation'!DX52</f>
        <v>112.00589598136364</v>
      </c>
      <c r="BA379" s="187">
        <f xml:space="preserve"> 'Generation Calculation'!DY52</f>
        <v>97.94590832951161</v>
      </c>
      <c r="BB379" s="187">
        <f xml:space="preserve"> 'Generation Calculation'!DZ52</f>
        <v>76.68816187342</v>
      </c>
      <c r="BC379" s="196"/>
      <c r="BD379" s="183">
        <f t="shared" si="1046"/>
        <v>489.72970000000004</v>
      </c>
      <c r="BE379" s="292">
        <f t="shared" si="1141"/>
        <v>363.36237848214387</v>
      </c>
      <c r="BF379" s="292">
        <f t="shared" si="1142"/>
        <v>229.33294296905376</v>
      </c>
      <c r="BG379" s="292">
        <f t="shared" si="1120"/>
        <v>187.3242446398736</v>
      </c>
      <c r="BH379" s="292">
        <f t="shared" si="1121"/>
        <v>0</v>
      </c>
      <c r="BI379" s="292">
        <f t="shared" si="1122"/>
        <v>0</v>
      </c>
      <c r="BJ379" s="292">
        <f t="shared" si="1123"/>
        <v>0</v>
      </c>
      <c r="BK379" s="292">
        <f t="shared" si="1124"/>
        <v>0</v>
      </c>
      <c r="BL379" s="292">
        <f t="shared" si="1125"/>
        <v>0</v>
      </c>
      <c r="BM379" s="292">
        <f t="shared" si="1126"/>
        <v>0</v>
      </c>
      <c r="BN379" s="292">
        <f t="shared" si="1127"/>
        <v>0</v>
      </c>
      <c r="BO379" s="292">
        <f t="shared" si="1128"/>
        <v>0</v>
      </c>
      <c r="BP379" s="292">
        <f t="shared" si="1129"/>
        <v>0</v>
      </c>
      <c r="BQ379" s="292">
        <f t="shared" si="1130"/>
        <v>0</v>
      </c>
      <c r="BR379" s="292">
        <f t="shared" si="1131"/>
        <v>0</v>
      </c>
      <c r="BS379" s="292">
        <f t="shared" si="1132"/>
        <v>0</v>
      </c>
      <c r="BT379" s="292">
        <f t="shared" si="1133"/>
        <v>338.91090043814853</v>
      </c>
      <c r="BU379" s="292">
        <f t="shared" si="1134"/>
        <v>489.72970000000004</v>
      </c>
      <c r="BV379" s="292">
        <f t="shared" si="1135"/>
        <v>489.72970000000004</v>
      </c>
      <c r="BW379" s="292">
        <f t="shared" si="1136"/>
        <v>489.72970000000004</v>
      </c>
      <c r="BX379" s="292">
        <f t="shared" si="1137"/>
        <v>489.72970000000004</v>
      </c>
      <c r="BY379" s="292">
        <f t="shared" si="1138"/>
        <v>489.72970000000004</v>
      </c>
      <c r="BZ379" s="292">
        <f t="shared" si="1139"/>
        <v>489.72970000000004</v>
      </c>
      <c r="CA379" s="292">
        <f t="shared" si="1140"/>
        <v>489.72970000000004</v>
      </c>
      <c r="CB379" s="196">
        <f t="shared" si="1047"/>
        <v>5036.7680665292191</v>
      </c>
      <c r="CC379" s="186">
        <f t="shared" si="1096"/>
        <v>60</v>
      </c>
      <c r="CD379" s="187">
        <f t="shared" si="1097"/>
        <v>44.191274704914008</v>
      </c>
      <c r="CE379" s="187">
        <f t="shared" si="1098"/>
        <v>27.559009618671013</v>
      </c>
      <c r="CF379" s="187">
        <f t="shared" si="1099"/>
        <v>22.374052486522999</v>
      </c>
      <c r="CG379" s="187">
        <f t="shared" si="1100"/>
        <v>0</v>
      </c>
      <c r="CH379" s="187">
        <f t="shared" si="1101"/>
        <v>0</v>
      </c>
      <c r="CI379" s="187">
        <f t="shared" si="1102"/>
        <v>0</v>
      </c>
      <c r="CJ379" s="187">
        <f t="shared" si="1103"/>
        <v>0</v>
      </c>
      <c r="CK379" s="187">
        <f t="shared" si="1104"/>
        <v>0</v>
      </c>
      <c r="CL379" s="187">
        <f t="shared" si="1105"/>
        <v>0</v>
      </c>
      <c r="CM379" s="187">
        <f t="shared" si="1106"/>
        <v>0</v>
      </c>
      <c r="CN379" s="187">
        <f t="shared" si="1107"/>
        <v>0</v>
      </c>
      <c r="CO379" s="187">
        <f t="shared" si="1108"/>
        <v>0</v>
      </c>
      <c r="CP379" s="187">
        <f t="shared" si="1109"/>
        <v>0</v>
      </c>
      <c r="CQ379" s="187">
        <f t="shared" si="1110"/>
        <v>0</v>
      </c>
      <c r="CR379" s="187">
        <f t="shared" si="1111"/>
        <v>0</v>
      </c>
      <c r="CS379" s="187">
        <f t="shared" si="1112"/>
        <v>41.146722837224956</v>
      </c>
      <c r="CT379" s="187">
        <f t="shared" si="1113"/>
        <v>60</v>
      </c>
      <c r="CU379" s="187">
        <f t="shared" si="1114"/>
        <v>60</v>
      </c>
      <c r="CV379" s="187">
        <f t="shared" si="1115"/>
        <v>60</v>
      </c>
      <c r="CW379" s="187">
        <f t="shared" si="1116"/>
        <v>60</v>
      </c>
      <c r="CX379" s="187">
        <f t="shared" si="1117"/>
        <v>60</v>
      </c>
      <c r="CY379" s="187">
        <f t="shared" si="1118"/>
        <v>60</v>
      </c>
      <c r="CZ379" s="187">
        <f t="shared" si="1119"/>
        <v>60</v>
      </c>
      <c r="DB379" s="169">
        <f t="shared" si="1071"/>
        <v>0.95256373835303521</v>
      </c>
      <c r="DC379" s="170">
        <f t="shared" si="1072"/>
        <v>0</v>
      </c>
      <c r="DD379" s="170">
        <f t="shared" si="1073"/>
        <v>0</v>
      </c>
      <c r="DE379" s="170">
        <f t="shared" si="1074"/>
        <v>0</v>
      </c>
      <c r="DF379" s="170">
        <f t="shared" si="1075"/>
        <v>235.61905558784699</v>
      </c>
      <c r="DG379" s="170">
        <f t="shared" si="1076"/>
        <v>235.61905558784699</v>
      </c>
      <c r="DH379" s="170">
        <f t="shared" si="1077"/>
        <v>180.53588873481149</v>
      </c>
      <c r="DI379" s="170">
        <f t="shared" si="1078"/>
        <v>0</v>
      </c>
      <c r="DJ379" s="170">
        <f t="shared" si="1079"/>
        <v>0</v>
      </c>
      <c r="DK379" s="170">
        <f t="shared" si="1080"/>
        <v>0</v>
      </c>
      <c r="DL379" s="170">
        <f t="shared" si="1081"/>
        <v>0</v>
      </c>
      <c r="DM379" s="170">
        <f t="shared" si="1082"/>
        <v>0</v>
      </c>
      <c r="DN379" s="170">
        <f t="shared" si="1083"/>
        <v>0</v>
      </c>
      <c r="DO379" s="170">
        <f t="shared" si="1084"/>
        <v>0</v>
      </c>
      <c r="DP379" s="170">
        <f t="shared" si="1085"/>
        <v>0</v>
      </c>
      <c r="DQ379" s="170">
        <f t="shared" si="1086"/>
        <v>158.34451846753251</v>
      </c>
      <c r="DR379" s="170">
        <f t="shared" si="1087"/>
        <v>0</v>
      </c>
      <c r="DS379" s="170">
        <f t="shared" si="1088"/>
        <v>232.92948926614579</v>
      </c>
      <c r="DT379" s="170">
        <f t="shared" si="1089"/>
        <v>546.74815589678076</v>
      </c>
      <c r="DU379" s="170">
        <f t="shared" si="1090"/>
        <v>598.0678037856818</v>
      </c>
      <c r="DV379" s="170">
        <f t="shared" si="1091"/>
        <v>683.09436704236123</v>
      </c>
      <c r="DW379" s="170">
        <f t="shared" si="1092"/>
        <v>598.0678037856818</v>
      </c>
      <c r="DX379" s="170">
        <f t="shared" si="1093"/>
        <v>436.37794578938349</v>
      </c>
      <c r="DY379" s="170">
        <f t="shared" si="1094"/>
        <v>191.91386154432999</v>
      </c>
      <c r="DZ379" s="192">
        <f t="shared" si="1095"/>
        <v>4098.2705092267561</v>
      </c>
      <c r="EA379" s="186">
        <f t="shared" si="998"/>
        <v>8.2831629422003061E-2</v>
      </c>
      <c r="EB379" s="187">
        <f t="shared" si="999"/>
        <v>0</v>
      </c>
      <c r="EC379" s="187">
        <f t="shared" si="1000"/>
        <v>0</v>
      </c>
      <c r="ED379" s="187">
        <f t="shared" si="1001"/>
        <v>0</v>
      </c>
      <c r="EE379" s="187">
        <f t="shared" si="1002"/>
        <v>20.488613529378</v>
      </c>
      <c r="EF379" s="187">
        <f t="shared" si="1003"/>
        <v>20.488613529378</v>
      </c>
      <c r="EG379" s="187">
        <f t="shared" si="1004"/>
        <v>15.698772933461868</v>
      </c>
      <c r="EH379" s="187">
        <f t="shared" si="1005"/>
        <v>0</v>
      </c>
      <c r="EI379" s="187">
        <f t="shared" si="1006"/>
        <v>0</v>
      </c>
      <c r="EJ379" s="187">
        <f t="shared" si="1007"/>
        <v>0</v>
      </c>
      <c r="EK379" s="187">
        <f t="shared" si="1008"/>
        <v>0</v>
      </c>
      <c r="EL379" s="187">
        <f t="shared" si="1009"/>
        <v>0</v>
      </c>
      <c r="EM379" s="187">
        <f t="shared" si="1010"/>
        <v>0</v>
      </c>
      <c r="EN379" s="187">
        <f t="shared" si="1011"/>
        <v>0</v>
      </c>
      <c r="EO379" s="187">
        <f t="shared" si="1012"/>
        <v>0</v>
      </c>
      <c r="EP379" s="187">
        <f t="shared" si="1013"/>
        <v>13.769088562394131</v>
      </c>
      <c r="EQ379" s="187">
        <f t="shared" si="1014"/>
        <v>0</v>
      </c>
      <c r="ER379" s="187">
        <f t="shared" si="1015"/>
        <v>20.254738197056156</v>
      </c>
      <c r="ES379" s="187">
        <f t="shared" si="1016"/>
        <v>47.543317904067891</v>
      </c>
      <c r="ET379" s="187">
        <f t="shared" si="1017"/>
        <v>52.005895981363636</v>
      </c>
      <c r="EU379" s="187">
        <f t="shared" si="1018"/>
        <v>59.399510177596625</v>
      </c>
      <c r="EV379" s="187">
        <f t="shared" si="1019"/>
        <v>52.005895981363636</v>
      </c>
      <c r="EW379" s="187">
        <f t="shared" si="1020"/>
        <v>37.94590832951161</v>
      </c>
      <c r="EX379" s="187">
        <f t="shared" si="1021"/>
        <v>16.68816187342</v>
      </c>
    </row>
    <row r="380" spans="3:154" ht="14.25" customHeight="1" x14ac:dyDescent="0.25">
      <c r="C380" s="132">
        <v>2022</v>
      </c>
      <c r="D380" s="14" t="s">
        <v>169</v>
      </c>
      <c r="E380" s="169">
        <f t="shared" si="1022"/>
        <v>434.06003656621414</v>
      </c>
      <c r="F380" s="170">
        <f t="shared" si="1023"/>
        <v>332.08165943769291</v>
      </c>
      <c r="G380" s="170">
        <f t="shared" si="1024"/>
        <v>261.93390501856618</v>
      </c>
      <c r="H380" s="170">
        <f t="shared" si="1025"/>
        <v>199.9290120314557</v>
      </c>
      <c r="I380" s="170">
        <f t="shared" si="1026"/>
        <v>241.07331569055498</v>
      </c>
      <c r="J380" s="170">
        <f t="shared" si="1027"/>
        <v>241.07331569055498</v>
      </c>
      <c r="K380" s="170">
        <f t="shared" si="1028"/>
        <v>210.60539598327537</v>
      </c>
      <c r="L380" s="170">
        <f t="shared" si="1029"/>
        <v>0</v>
      </c>
      <c r="M380" s="170">
        <f t="shared" si="1030"/>
        <v>0</v>
      </c>
      <c r="N380" s="170">
        <f t="shared" si="1031"/>
        <v>0</v>
      </c>
      <c r="O380" s="170">
        <f t="shared" si="1032"/>
        <v>0</v>
      </c>
      <c r="P380" s="170">
        <f t="shared" si="1033"/>
        <v>0</v>
      </c>
      <c r="Q380" s="170">
        <f t="shared" si="1034"/>
        <v>0</v>
      </c>
      <c r="R380" s="170">
        <f t="shared" si="1035"/>
        <v>0</v>
      </c>
      <c r="S380" s="170">
        <f t="shared" si="1036"/>
        <v>0</v>
      </c>
      <c r="T380" s="170">
        <f t="shared" si="1037"/>
        <v>187.08237252863412</v>
      </c>
      <c r="U380" s="170">
        <f t="shared" si="1038"/>
        <v>407.75597668166847</v>
      </c>
      <c r="V380" s="170">
        <f t="shared" si="1039"/>
        <v>835.99732761501741</v>
      </c>
      <c r="W380" s="170">
        <f t="shared" si="1040"/>
        <v>1081.9700841297779</v>
      </c>
      <c r="X380" s="170">
        <f t="shared" si="1041"/>
        <v>1192.7411929372784</v>
      </c>
      <c r="Y380" s="170">
        <f t="shared" si="1042"/>
        <v>1299.3297000000002</v>
      </c>
      <c r="Z380" s="170">
        <f t="shared" si="1043"/>
        <v>1115.3667376956394</v>
      </c>
      <c r="AA380" s="170">
        <f t="shared" si="1044"/>
        <v>943.38275898319262</v>
      </c>
      <c r="AB380" s="170">
        <f t="shared" si="1045"/>
        <v>635.35175233402026</v>
      </c>
      <c r="AC380" s="185">
        <f xml:space="preserve"> SUM(E380:AB380) * 31</f>
        <v>298211.77084302984</v>
      </c>
      <c r="AE380" s="186">
        <f xml:space="preserve"> 'Generation Calculation'!DC53</f>
        <v>53.020230213736994</v>
      </c>
      <c r="AF380" s="187">
        <f xml:space="preserve"> 'Generation Calculation'!DD53</f>
        <v>40.297210373880006</v>
      </c>
      <c r="AG380" s="187">
        <f xml:space="preserve"> 'Generation Calculation'!DE53</f>
        <v>31.591986272924999</v>
      </c>
      <c r="AH380" s="187">
        <f xml:space="preserve"> 'Generation Calculation'!DF53</f>
        <v>23.928412919093006</v>
      </c>
      <c r="AI380" s="187">
        <f xml:space="preserve"> 'Generation Calculation'!DG53</f>
        <v>20.962897016569997</v>
      </c>
      <c r="AJ380" s="187">
        <f xml:space="preserve"> 'Generation Calculation'!DH53</f>
        <v>20.962897016569997</v>
      </c>
      <c r="AK380" s="187">
        <f xml:space="preserve"> 'Generation Calculation'!DI53</f>
        <v>25.245907370387812</v>
      </c>
      <c r="AL380" s="187">
        <f xml:space="preserve"> 'Generation Calculation'!DJ53</f>
        <v>0</v>
      </c>
      <c r="AM380" s="187">
        <f xml:space="preserve"> 'Generation Calculation'!DK53</f>
        <v>0</v>
      </c>
      <c r="AN380" s="187">
        <f xml:space="preserve"> 'Generation Calculation'!DL53</f>
        <v>0</v>
      </c>
      <c r="AO380" s="187">
        <f xml:space="preserve"> 'Generation Calculation'!DM53</f>
        <v>0</v>
      </c>
      <c r="AP380" s="187">
        <f xml:space="preserve"> 'Generation Calculation'!DN53</f>
        <v>0</v>
      </c>
      <c r="AQ380" s="187">
        <f xml:space="preserve"> 'Generation Calculation'!DO53</f>
        <v>0</v>
      </c>
      <c r="AR380" s="187">
        <f xml:space="preserve"> 'Generation Calculation'!DP53</f>
        <v>0</v>
      </c>
      <c r="AS380" s="187">
        <f xml:space="preserve"> 'Generation Calculation'!DQ53</f>
        <v>0</v>
      </c>
      <c r="AT380" s="187">
        <f xml:space="preserve"> 'Generation Calculation'!DR53</f>
        <v>16.268032393794272</v>
      </c>
      <c r="AU380" s="187">
        <f xml:space="preserve"> 'Generation Calculation'!DS53</f>
        <v>49.730741659078063</v>
      </c>
      <c r="AV380" s="187">
        <f xml:space="preserve"> 'Generation Calculation'!DT53</f>
        <v>90.110228488262379</v>
      </c>
      <c r="AW380" s="187">
        <f xml:space="preserve"> 'Generation Calculation'!DU53</f>
        <v>111.49916383737198</v>
      </c>
      <c r="AX380" s="187">
        <f xml:space="preserve"> 'Generation Calculation'!DV53</f>
        <v>121.13143416845898</v>
      </c>
      <c r="AY380" s="187">
        <f xml:space="preserve"> 'Generation Calculation'!DW53</f>
        <v>130.4</v>
      </c>
      <c r="AZ380" s="187">
        <f xml:space="preserve"> 'Generation Calculation'!DX53</f>
        <v>114.40322066918603</v>
      </c>
      <c r="BA380" s="187">
        <f xml:space="preserve"> 'Generation Calculation'!DY53</f>
        <v>99.448092085495006</v>
      </c>
      <c r="BB380" s="187">
        <f xml:space="preserve"> 'Generation Calculation'!DZ53</f>
        <v>72.662787159480018</v>
      </c>
      <c r="BC380" s="196"/>
      <c r="BD380" s="183">
        <f t="shared" si="1046"/>
        <v>434.06003656621414</v>
      </c>
      <c r="BE380" s="292">
        <f t="shared" si="1141"/>
        <v>332.08165943769291</v>
      </c>
      <c r="BF380" s="292">
        <f t="shared" si="1142"/>
        <v>261.93390501856618</v>
      </c>
      <c r="BG380" s="292">
        <f t="shared" si="1120"/>
        <v>199.9290120314557</v>
      </c>
      <c r="BH380" s="292">
        <f t="shared" si="1121"/>
        <v>0</v>
      </c>
      <c r="BI380" s="292">
        <f t="shared" si="1122"/>
        <v>0</v>
      </c>
      <c r="BJ380" s="292">
        <f t="shared" si="1123"/>
        <v>210.60539598327537</v>
      </c>
      <c r="BK380" s="292">
        <f t="shared" si="1124"/>
        <v>0</v>
      </c>
      <c r="BL380" s="292">
        <f t="shared" si="1125"/>
        <v>0</v>
      </c>
      <c r="BM380" s="292">
        <f t="shared" si="1126"/>
        <v>0</v>
      </c>
      <c r="BN380" s="292">
        <f t="shared" si="1127"/>
        <v>0</v>
      </c>
      <c r="BO380" s="292">
        <f t="shared" si="1128"/>
        <v>0</v>
      </c>
      <c r="BP380" s="292">
        <f t="shared" si="1129"/>
        <v>0</v>
      </c>
      <c r="BQ380" s="292">
        <f t="shared" si="1130"/>
        <v>0</v>
      </c>
      <c r="BR380" s="292">
        <f t="shared" si="1131"/>
        <v>0</v>
      </c>
      <c r="BS380" s="292">
        <f t="shared" si="1132"/>
        <v>0</v>
      </c>
      <c r="BT380" s="292">
        <f t="shared" si="1133"/>
        <v>407.75597668166847</v>
      </c>
      <c r="BU380" s="292">
        <f t="shared" si="1134"/>
        <v>489.72970000000004</v>
      </c>
      <c r="BV380" s="292">
        <f t="shared" si="1135"/>
        <v>489.72970000000004</v>
      </c>
      <c r="BW380" s="292">
        <f t="shared" si="1136"/>
        <v>489.72970000000004</v>
      </c>
      <c r="BX380" s="292">
        <f t="shared" si="1137"/>
        <v>489.72970000000004</v>
      </c>
      <c r="BY380" s="292">
        <f t="shared" si="1138"/>
        <v>489.72970000000004</v>
      </c>
      <c r="BZ380" s="292">
        <f t="shared" si="1139"/>
        <v>489.72970000000004</v>
      </c>
      <c r="CA380" s="292">
        <f t="shared" si="1140"/>
        <v>489.72970000000004</v>
      </c>
      <c r="CB380" s="196">
        <f t="shared" si="1047"/>
        <v>5274.4738857188722</v>
      </c>
      <c r="CC380" s="186">
        <f t="shared" si="1096"/>
        <v>53.020230213736994</v>
      </c>
      <c r="CD380" s="187">
        <f t="shared" si="1097"/>
        <v>40.297210373880006</v>
      </c>
      <c r="CE380" s="187">
        <f t="shared" si="1098"/>
        <v>31.591986272924999</v>
      </c>
      <c r="CF380" s="187">
        <f t="shared" si="1099"/>
        <v>23.928412919093006</v>
      </c>
      <c r="CG380" s="187">
        <f t="shared" si="1100"/>
        <v>0</v>
      </c>
      <c r="CH380" s="187">
        <f t="shared" si="1101"/>
        <v>0</v>
      </c>
      <c r="CI380" s="187">
        <f t="shared" si="1102"/>
        <v>25.245907370387812</v>
      </c>
      <c r="CJ380" s="187">
        <f t="shared" si="1103"/>
        <v>0</v>
      </c>
      <c r="CK380" s="187">
        <f t="shared" si="1104"/>
        <v>0</v>
      </c>
      <c r="CL380" s="187">
        <f t="shared" si="1105"/>
        <v>0</v>
      </c>
      <c r="CM380" s="187">
        <f t="shared" si="1106"/>
        <v>0</v>
      </c>
      <c r="CN380" s="187">
        <f t="shared" si="1107"/>
        <v>0</v>
      </c>
      <c r="CO380" s="187">
        <f t="shared" si="1108"/>
        <v>0</v>
      </c>
      <c r="CP380" s="187">
        <f t="shared" si="1109"/>
        <v>0</v>
      </c>
      <c r="CQ380" s="187">
        <f t="shared" si="1110"/>
        <v>0</v>
      </c>
      <c r="CR380" s="187">
        <f t="shared" si="1111"/>
        <v>0</v>
      </c>
      <c r="CS380" s="187">
        <f t="shared" si="1112"/>
        <v>49.730741659078063</v>
      </c>
      <c r="CT380" s="187">
        <f t="shared" si="1113"/>
        <v>60</v>
      </c>
      <c r="CU380" s="187">
        <f t="shared" si="1114"/>
        <v>60</v>
      </c>
      <c r="CV380" s="187">
        <f t="shared" si="1115"/>
        <v>60</v>
      </c>
      <c r="CW380" s="187">
        <f t="shared" si="1116"/>
        <v>60</v>
      </c>
      <c r="CX380" s="187">
        <f t="shared" si="1117"/>
        <v>60</v>
      </c>
      <c r="CY380" s="187">
        <f t="shared" si="1118"/>
        <v>60</v>
      </c>
      <c r="CZ380" s="187">
        <f t="shared" si="1119"/>
        <v>60</v>
      </c>
      <c r="DB380" s="169">
        <f t="shared" si="1071"/>
        <v>0</v>
      </c>
      <c r="DC380" s="170">
        <f t="shared" si="1072"/>
        <v>0</v>
      </c>
      <c r="DD380" s="170">
        <f t="shared" si="1073"/>
        <v>0</v>
      </c>
      <c r="DE380" s="170">
        <f t="shared" si="1074"/>
        <v>0</v>
      </c>
      <c r="DF380" s="170">
        <f t="shared" si="1075"/>
        <v>241.07331569055498</v>
      </c>
      <c r="DG380" s="170">
        <f t="shared" si="1076"/>
        <v>241.07331569055498</v>
      </c>
      <c r="DH380" s="170">
        <f t="shared" si="1077"/>
        <v>0</v>
      </c>
      <c r="DI380" s="170">
        <f t="shared" si="1078"/>
        <v>0</v>
      </c>
      <c r="DJ380" s="170">
        <f t="shared" si="1079"/>
        <v>0</v>
      </c>
      <c r="DK380" s="170">
        <f t="shared" si="1080"/>
        <v>0</v>
      </c>
      <c r="DL380" s="170">
        <f t="shared" si="1081"/>
        <v>0</v>
      </c>
      <c r="DM380" s="170">
        <f t="shared" si="1082"/>
        <v>0</v>
      </c>
      <c r="DN380" s="170">
        <f t="shared" si="1083"/>
        <v>0</v>
      </c>
      <c r="DO380" s="170">
        <f t="shared" si="1084"/>
        <v>0</v>
      </c>
      <c r="DP380" s="170">
        <f t="shared" si="1085"/>
        <v>0</v>
      </c>
      <c r="DQ380" s="170">
        <f t="shared" si="1086"/>
        <v>187.08237252863412</v>
      </c>
      <c r="DR380" s="170">
        <f t="shared" si="1087"/>
        <v>0</v>
      </c>
      <c r="DS380" s="170">
        <f t="shared" si="1088"/>
        <v>346.26762761501737</v>
      </c>
      <c r="DT380" s="170">
        <f t="shared" si="1089"/>
        <v>592.24038412977779</v>
      </c>
      <c r="DU380" s="170">
        <f t="shared" si="1090"/>
        <v>703.01149293727826</v>
      </c>
      <c r="DV380" s="170">
        <f t="shared" si="1091"/>
        <v>809.60000000000014</v>
      </c>
      <c r="DW380" s="170">
        <f t="shared" si="1092"/>
        <v>625.63703769563926</v>
      </c>
      <c r="DX380" s="170">
        <f t="shared" si="1093"/>
        <v>453.65305898319252</v>
      </c>
      <c r="DY380" s="170">
        <f t="shared" si="1094"/>
        <v>145.6220523340202</v>
      </c>
      <c r="DZ380" s="192">
        <f t="shared" si="1095"/>
        <v>4345.2606576046692</v>
      </c>
      <c r="EA380" s="186">
        <f t="shared" si="998"/>
        <v>0</v>
      </c>
      <c r="EB380" s="187">
        <f t="shared" si="999"/>
        <v>0</v>
      </c>
      <c r="EC380" s="187">
        <f t="shared" si="1000"/>
        <v>0</v>
      </c>
      <c r="ED380" s="187">
        <f t="shared" si="1001"/>
        <v>0</v>
      </c>
      <c r="EE380" s="187">
        <f t="shared" si="1002"/>
        <v>20.962897016569997</v>
      </c>
      <c r="EF380" s="187">
        <f t="shared" si="1003"/>
        <v>20.962897016569997</v>
      </c>
      <c r="EG380" s="187">
        <f t="shared" si="1004"/>
        <v>0</v>
      </c>
      <c r="EH380" s="187">
        <f t="shared" si="1005"/>
        <v>0</v>
      </c>
      <c r="EI380" s="187">
        <f t="shared" si="1006"/>
        <v>0</v>
      </c>
      <c r="EJ380" s="187">
        <f t="shared" si="1007"/>
        <v>0</v>
      </c>
      <c r="EK380" s="187">
        <f t="shared" si="1008"/>
        <v>0</v>
      </c>
      <c r="EL380" s="187">
        <f t="shared" si="1009"/>
        <v>0</v>
      </c>
      <c r="EM380" s="187">
        <f t="shared" si="1010"/>
        <v>0</v>
      </c>
      <c r="EN380" s="187">
        <f t="shared" si="1011"/>
        <v>0</v>
      </c>
      <c r="EO380" s="187">
        <f t="shared" si="1012"/>
        <v>0</v>
      </c>
      <c r="EP380" s="187">
        <f t="shared" si="1013"/>
        <v>16.268032393794272</v>
      </c>
      <c r="EQ380" s="187">
        <f t="shared" si="1014"/>
        <v>0</v>
      </c>
      <c r="ER380" s="187">
        <f t="shared" si="1015"/>
        <v>30.110228488262379</v>
      </c>
      <c r="ES380" s="187">
        <f t="shared" si="1016"/>
        <v>51.499163837371981</v>
      </c>
      <c r="ET380" s="187">
        <f t="shared" si="1017"/>
        <v>61.131434168458981</v>
      </c>
      <c r="EU380" s="187">
        <f t="shared" si="1018"/>
        <v>70.400000000000006</v>
      </c>
      <c r="EV380" s="187">
        <f t="shared" si="1019"/>
        <v>54.403220669186027</v>
      </c>
      <c r="EW380" s="187">
        <f t="shared" si="1020"/>
        <v>39.448092085495006</v>
      </c>
      <c r="EX380" s="187">
        <f t="shared" si="1021"/>
        <v>12.662787159480018</v>
      </c>
    </row>
    <row r="381" spans="3:154" ht="14.25" customHeight="1" x14ac:dyDescent="0.25">
      <c r="C381" s="132">
        <v>2022</v>
      </c>
      <c r="D381" s="14" t="s">
        <v>170</v>
      </c>
      <c r="E381" s="169">
        <f t="shared" si="1022"/>
        <v>359.16656334942519</v>
      </c>
      <c r="F381" s="170">
        <f t="shared" si="1023"/>
        <v>299.18355841024379</v>
      </c>
      <c r="G381" s="170">
        <f t="shared" si="1024"/>
        <v>228.92214297753719</v>
      </c>
      <c r="H381" s="170">
        <f t="shared" si="1025"/>
        <v>197.99755150481209</v>
      </c>
      <c r="I381" s="170">
        <f t="shared" si="1026"/>
        <v>242.18625127540224</v>
      </c>
      <c r="J381" s="170">
        <f t="shared" si="1027"/>
        <v>190.70740736897019</v>
      </c>
      <c r="K381" s="170">
        <f t="shared" si="1028"/>
        <v>265.33993853166857</v>
      </c>
      <c r="L381" s="170">
        <f t="shared" si="1029"/>
        <v>68.528154303543445</v>
      </c>
      <c r="M381" s="170">
        <f t="shared" si="1030"/>
        <v>0</v>
      </c>
      <c r="N381" s="170">
        <f t="shared" si="1031"/>
        <v>0</v>
      </c>
      <c r="O381" s="170">
        <f t="shared" si="1032"/>
        <v>0</v>
      </c>
      <c r="P381" s="170">
        <f t="shared" si="1033"/>
        <v>0</v>
      </c>
      <c r="Q381" s="170">
        <f t="shared" si="1034"/>
        <v>0</v>
      </c>
      <c r="R381" s="170">
        <f t="shared" si="1035"/>
        <v>0</v>
      </c>
      <c r="S381" s="170">
        <f t="shared" si="1036"/>
        <v>32.800497090628852</v>
      </c>
      <c r="T381" s="170">
        <f t="shared" si="1037"/>
        <v>262.83167674012503</v>
      </c>
      <c r="U381" s="170">
        <f t="shared" si="1038"/>
        <v>471.9677123087622</v>
      </c>
      <c r="V381" s="170">
        <f t="shared" si="1039"/>
        <v>797.01197757498494</v>
      </c>
      <c r="W381" s="170">
        <f t="shared" si="1040"/>
        <v>1008.7457627858084</v>
      </c>
      <c r="X381" s="170">
        <f t="shared" si="1041"/>
        <v>599.15092512236913</v>
      </c>
      <c r="Y381" s="170">
        <f t="shared" si="1042"/>
        <v>599.15092512236913</v>
      </c>
      <c r="Z381" s="170">
        <f t="shared" si="1043"/>
        <v>519.88681511736456</v>
      </c>
      <c r="AA381" s="170">
        <f t="shared" si="1044"/>
        <v>322.1225174143749</v>
      </c>
      <c r="AB381" s="170">
        <f t="shared" si="1045"/>
        <v>537.79528681396948</v>
      </c>
      <c r="AC381" s="185">
        <f xml:space="preserve"> SUM(E381:AB381) * 30</f>
        <v>210104.86991437076</v>
      </c>
      <c r="AE381" s="186">
        <f xml:space="preserve"> 'Generation Calculation'!DC54</f>
        <v>43.668508593744008</v>
      </c>
      <c r="AF381" s="187">
        <f xml:space="preserve"> 'Generation Calculation'!DD54</f>
        <v>36.209923993399002</v>
      </c>
      <c r="AG381" s="187">
        <f xml:space="preserve"> 'Generation Calculation'!DE54</f>
        <v>27.508241959662996</v>
      </c>
      <c r="AH381" s="187">
        <f xml:space="preserve"> 'Generation Calculation'!DF54</f>
        <v>23.690156985676992</v>
      </c>
      <c r="AI381" s="187">
        <f xml:space="preserve"> 'Generation Calculation'!DG54</f>
        <v>21.05967402394802</v>
      </c>
      <c r="AJ381" s="187">
        <f xml:space="preserve"> 'Generation Calculation'!DH54</f>
        <v>22.791131163312997</v>
      </c>
      <c r="AK381" s="187">
        <f xml:space="preserve"> 'Generation Calculation'!DI54</f>
        <v>32.013802364740599</v>
      </c>
      <c r="AL381" s="187">
        <f xml:space="preserve"> 'Generation Calculation'!DJ54</f>
        <v>5.9589699394385605</v>
      </c>
      <c r="AM381" s="187">
        <f xml:space="preserve"> 'Generation Calculation'!DK54</f>
        <v>0</v>
      </c>
      <c r="AN381" s="187">
        <f xml:space="preserve"> 'Generation Calculation'!DL54</f>
        <v>0</v>
      </c>
      <c r="AO381" s="187">
        <f xml:space="preserve"> 'Generation Calculation'!DM54</f>
        <v>0</v>
      </c>
      <c r="AP381" s="187">
        <f xml:space="preserve"> 'Generation Calculation'!DN54</f>
        <v>0</v>
      </c>
      <c r="AQ381" s="187">
        <f xml:space="preserve"> 'Generation Calculation'!DO54</f>
        <v>0</v>
      </c>
      <c r="AR381" s="187">
        <f xml:space="preserve"> 'Generation Calculation'!DP54</f>
        <v>0</v>
      </c>
      <c r="AS381" s="187">
        <f xml:space="preserve"> 'Generation Calculation'!DQ54</f>
        <v>2.8522171383155523</v>
      </c>
      <c r="AT381" s="187">
        <f xml:space="preserve"> 'Generation Calculation'!DR54</f>
        <v>31.703161169534866</v>
      </c>
      <c r="AU381" s="187">
        <f xml:space="preserve"> 'Generation Calculation'!DS54</f>
        <v>57.7703757592123</v>
      </c>
      <c r="AV381" s="187">
        <f xml:space="preserve"> 'Generation Calculation'!DT54</f>
        <v>86.720198049998686</v>
      </c>
      <c r="AW381" s="187">
        <f xml:space="preserve"> 'Generation Calculation'!DU54</f>
        <v>105.13183154659203</v>
      </c>
      <c r="AX381" s="187">
        <f xml:space="preserve"> 'Generation Calculation'!DV54</f>
        <v>69.514889141075571</v>
      </c>
      <c r="AY381" s="187">
        <f xml:space="preserve"> 'Generation Calculation'!DW54</f>
        <v>69.514889141075571</v>
      </c>
      <c r="AZ381" s="187">
        <f xml:space="preserve"> 'Generation Calculation'!DX54</f>
        <v>62.622357836292565</v>
      </c>
      <c r="BA381" s="187">
        <f xml:space="preserve"> 'Generation Calculation'!DY54</f>
        <v>39.059002022999579</v>
      </c>
      <c r="BB381" s="187">
        <f xml:space="preserve"> 'Generation Calculation'!DZ54</f>
        <v>64.179616244692994</v>
      </c>
      <c r="BC381" s="196"/>
      <c r="BD381" s="183">
        <f t="shared" si="1046"/>
        <v>359.16656334942519</v>
      </c>
      <c r="BE381" s="292">
        <f t="shared" si="1141"/>
        <v>299.18355841024379</v>
      </c>
      <c r="BF381" s="292">
        <f t="shared" si="1142"/>
        <v>228.92214297753719</v>
      </c>
      <c r="BG381" s="292">
        <f t="shared" si="1120"/>
        <v>197.99755150481209</v>
      </c>
      <c r="BH381" s="292">
        <f t="shared" si="1121"/>
        <v>0</v>
      </c>
      <c r="BI381" s="292">
        <f t="shared" si="1122"/>
        <v>190.70740736897019</v>
      </c>
      <c r="BJ381" s="292">
        <f t="shared" si="1123"/>
        <v>265.33993853166857</v>
      </c>
      <c r="BK381" s="292">
        <f t="shared" si="1124"/>
        <v>0</v>
      </c>
      <c r="BL381" s="292">
        <f t="shared" si="1125"/>
        <v>0</v>
      </c>
      <c r="BM381" s="292">
        <f t="shared" si="1126"/>
        <v>0</v>
      </c>
      <c r="BN381" s="292">
        <f t="shared" si="1127"/>
        <v>0</v>
      </c>
      <c r="BO381" s="292">
        <f t="shared" si="1128"/>
        <v>0</v>
      </c>
      <c r="BP381" s="292">
        <f t="shared" si="1129"/>
        <v>0</v>
      </c>
      <c r="BQ381" s="292">
        <f t="shared" si="1130"/>
        <v>0</v>
      </c>
      <c r="BR381" s="292">
        <f t="shared" si="1131"/>
        <v>0</v>
      </c>
      <c r="BS381" s="292">
        <f t="shared" si="1132"/>
        <v>262.83167674012503</v>
      </c>
      <c r="BT381" s="292">
        <f t="shared" si="1133"/>
        <v>471.9677123087622</v>
      </c>
      <c r="BU381" s="292">
        <f t="shared" si="1134"/>
        <v>489.72970000000004</v>
      </c>
      <c r="BV381" s="292">
        <f t="shared" si="1135"/>
        <v>489.72970000000004</v>
      </c>
      <c r="BW381" s="292">
        <f t="shared" si="1136"/>
        <v>489.72970000000004</v>
      </c>
      <c r="BX381" s="292">
        <f t="shared" si="1137"/>
        <v>489.72970000000004</v>
      </c>
      <c r="BY381" s="292">
        <f t="shared" si="1138"/>
        <v>489.72970000000004</v>
      </c>
      <c r="BZ381" s="292">
        <f t="shared" si="1139"/>
        <v>322.1225174143749</v>
      </c>
      <c r="CA381" s="292">
        <f t="shared" si="1140"/>
        <v>489.72970000000004</v>
      </c>
      <c r="CB381" s="196">
        <f t="shared" si="1047"/>
        <v>5536.6172686059181</v>
      </c>
      <c r="CC381" s="186">
        <f t="shared" si="1096"/>
        <v>43.668508593744008</v>
      </c>
      <c r="CD381" s="187">
        <f t="shared" si="1097"/>
        <v>36.209923993399002</v>
      </c>
      <c r="CE381" s="187">
        <f t="shared" si="1098"/>
        <v>27.508241959662996</v>
      </c>
      <c r="CF381" s="187">
        <f t="shared" si="1099"/>
        <v>23.690156985676992</v>
      </c>
      <c r="CG381" s="187">
        <f t="shared" si="1100"/>
        <v>0</v>
      </c>
      <c r="CH381" s="187">
        <f t="shared" si="1101"/>
        <v>22.791131163312997</v>
      </c>
      <c r="CI381" s="187">
        <f t="shared" si="1102"/>
        <v>32.013802364740599</v>
      </c>
      <c r="CJ381" s="187">
        <f t="shared" si="1103"/>
        <v>0</v>
      </c>
      <c r="CK381" s="187">
        <f t="shared" si="1104"/>
        <v>0</v>
      </c>
      <c r="CL381" s="187">
        <f t="shared" si="1105"/>
        <v>0</v>
      </c>
      <c r="CM381" s="187">
        <f t="shared" si="1106"/>
        <v>0</v>
      </c>
      <c r="CN381" s="187">
        <f t="shared" si="1107"/>
        <v>0</v>
      </c>
      <c r="CO381" s="187">
        <f t="shared" si="1108"/>
        <v>0</v>
      </c>
      <c r="CP381" s="187">
        <f t="shared" si="1109"/>
        <v>0</v>
      </c>
      <c r="CQ381" s="187">
        <f t="shared" si="1110"/>
        <v>0</v>
      </c>
      <c r="CR381" s="187">
        <f t="shared" si="1111"/>
        <v>31.703161169534866</v>
      </c>
      <c r="CS381" s="187">
        <f t="shared" si="1112"/>
        <v>57.7703757592123</v>
      </c>
      <c r="CT381" s="187">
        <f t="shared" si="1113"/>
        <v>60</v>
      </c>
      <c r="CU381" s="187">
        <f t="shared" si="1114"/>
        <v>60</v>
      </c>
      <c r="CV381" s="187">
        <f t="shared" si="1115"/>
        <v>60</v>
      </c>
      <c r="CW381" s="187">
        <f t="shared" si="1116"/>
        <v>60</v>
      </c>
      <c r="CX381" s="187">
        <f t="shared" si="1117"/>
        <v>60</v>
      </c>
      <c r="CY381" s="187">
        <f t="shared" si="1118"/>
        <v>39.059002022999579</v>
      </c>
      <c r="CZ381" s="187">
        <f t="shared" si="1119"/>
        <v>60</v>
      </c>
      <c r="DB381" s="169">
        <f t="shared" si="1071"/>
        <v>0</v>
      </c>
      <c r="DC381" s="170">
        <f t="shared" si="1072"/>
        <v>0</v>
      </c>
      <c r="DD381" s="170">
        <f t="shared" si="1073"/>
        <v>0</v>
      </c>
      <c r="DE381" s="170">
        <f t="shared" si="1074"/>
        <v>0</v>
      </c>
      <c r="DF381" s="170">
        <f t="shared" si="1075"/>
        <v>242.18625127540224</v>
      </c>
      <c r="DG381" s="170">
        <f t="shared" si="1076"/>
        <v>0</v>
      </c>
      <c r="DH381" s="170">
        <f t="shared" si="1077"/>
        <v>0</v>
      </c>
      <c r="DI381" s="170">
        <f t="shared" si="1078"/>
        <v>68.528154303543445</v>
      </c>
      <c r="DJ381" s="170">
        <f t="shared" si="1079"/>
        <v>0</v>
      </c>
      <c r="DK381" s="170">
        <f t="shared" si="1080"/>
        <v>0</v>
      </c>
      <c r="DL381" s="170">
        <f t="shared" si="1081"/>
        <v>0</v>
      </c>
      <c r="DM381" s="170">
        <f t="shared" si="1082"/>
        <v>0</v>
      </c>
      <c r="DN381" s="170">
        <f t="shared" si="1083"/>
        <v>0</v>
      </c>
      <c r="DO381" s="170">
        <f t="shared" si="1084"/>
        <v>0</v>
      </c>
      <c r="DP381" s="170">
        <f t="shared" si="1085"/>
        <v>32.800497090628852</v>
      </c>
      <c r="DQ381" s="170">
        <f t="shared" si="1086"/>
        <v>0</v>
      </c>
      <c r="DR381" s="170">
        <f t="shared" si="1087"/>
        <v>0</v>
      </c>
      <c r="DS381" s="170">
        <f t="shared" si="1088"/>
        <v>307.2822775749849</v>
      </c>
      <c r="DT381" s="170">
        <f t="shared" si="1089"/>
        <v>519.01606278580834</v>
      </c>
      <c r="DU381" s="170">
        <f t="shared" si="1090"/>
        <v>109.42122512236907</v>
      </c>
      <c r="DV381" s="170">
        <f t="shared" si="1091"/>
        <v>109.42122512236907</v>
      </c>
      <c r="DW381" s="170">
        <f t="shared" si="1092"/>
        <v>30.157115117364498</v>
      </c>
      <c r="DX381" s="170">
        <f t="shared" si="1093"/>
        <v>0</v>
      </c>
      <c r="DY381" s="170">
        <f t="shared" si="1094"/>
        <v>48.065586813969432</v>
      </c>
      <c r="DZ381" s="192">
        <f t="shared" si="1095"/>
        <v>1466.8783952064402</v>
      </c>
      <c r="EA381" s="186">
        <f t="shared" si="998"/>
        <v>0</v>
      </c>
      <c r="EB381" s="187">
        <f t="shared" si="999"/>
        <v>0</v>
      </c>
      <c r="EC381" s="187">
        <f t="shared" si="1000"/>
        <v>0</v>
      </c>
      <c r="ED381" s="187">
        <f t="shared" si="1001"/>
        <v>0</v>
      </c>
      <c r="EE381" s="187">
        <f t="shared" si="1002"/>
        <v>21.05967402394802</v>
      </c>
      <c r="EF381" s="187">
        <f t="shared" si="1003"/>
        <v>0</v>
      </c>
      <c r="EG381" s="187">
        <f t="shared" si="1004"/>
        <v>0</v>
      </c>
      <c r="EH381" s="187">
        <f t="shared" si="1005"/>
        <v>5.9589699394385605</v>
      </c>
      <c r="EI381" s="187">
        <f t="shared" si="1006"/>
        <v>0</v>
      </c>
      <c r="EJ381" s="187">
        <f t="shared" si="1007"/>
        <v>0</v>
      </c>
      <c r="EK381" s="187">
        <f t="shared" si="1008"/>
        <v>0</v>
      </c>
      <c r="EL381" s="187">
        <f t="shared" si="1009"/>
        <v>0</v>
      </c>
      <c r="EM381" s="187">
        <f t="shared" si="1010"/>
        <v>0</v>
      </c>
      <c r="EN381" s="187">
        <f t="shared" si="1011"/>
        <v>0</v>
      </c>
      <c r="EO381" s="187">
        <f t="shared" si="1012"/>
        <v>2.8522171383155523</v>
      </c>
      <c r="EP381" s="187">
        <f t="shared" si="1013"/>
        <v>0</v>
      </c>
      <c r="EQ381" s="187">
        <f t="shared" si="1014"/>
        <v>0</v>
      </c>
      <c r="ER381" s="187">
        <f t="shared" si="1015"/>
        <v>26.720198049998686</v>
      </c>
      <c r="ES381" s="187">
        <f t="shared" si="1016"/>
        <v>45.131831546592025</v>
      </c>
      <c r="ET381" s="187">
        <f t="shared" si="1017"/>
        <v>9.5148891410755709</v>
      </c>
      <c r="EU381" s="187">
        <f t="shared" si="1018"/>
        <v>9.5148891410755709</v>
      </c>
      <c r="EV381" s="187">
        <f t="shared" si="1019"/>
        <v>2.622357836292565</v>
      </c>
      <c r="EW381" s="187">
        <f t="shared" si="1020"/>
        <v>0</v>
      </c>
      <c r="EX381" s="187">
        <f t="shared" si="1021"/>
        <v>4.1796162446929941</v>
      </c>
    </row>
    <row r="382" spans="3:154" ht="14.25" customHeight="1" x14ac:dyDescent="0.25">
      <c r="C382" s="132">
        <v>2022</v>
      </c>
      <c r="D382" s="14" t="s">
        <v>171</v>
      </c>
      <c r="E382" s="169">
        <f t="shared" si="1022"/>
        <v>451.15147346958651</v>
      </c>
      <c r="F382" s="170">
        <f t="shared" si="1023"/>
        <v>348.28619092426158</v>
      </c>
      <c r="G382" s="170">
        <f t="shared" si="1024"/>
        <v>300.19990882729542</v>
      </c>
      <c r="H382" s="170">
        <f t="shared" si="1025"/>
        <v>257.84457920817232</v>
      </c>
      <c r="I382" s="170">
        <f t="shared" si="1026"/>
        <v>257.84457920817232</v>
      </c>
      <c r="J382" s="170">
        <f t="shared" si="1027"/>
        <v>251.345842782733</v>
      </c>
      <c r="K382" s="170">
        <f t="shared" si="1028"/>
        <v>249.00531943939023</v>
      </c>
      <c r="L382" s="170">
        <f t="shared" si="1029"/>
        <v>10.273756069824088</v>
      </c>
      <c r="M382" s="170">
        <f t="shared" si="1030"/>
        <v>0</v>
      </c>
      <c r="N382" s="170">
        <f t="shared" si="1031"/>
        <v>0</v>
      </c>
      <c r="O382" s="170">
        <f t="shared" si="1032"/>
        <v>0</v>
      </c>
      <c r="P382" s="170">
        <f t="shared" si="1033"/>
        <v>0</v>
      </c>
      <c r="Q382" s="170">
        <f t="shared" si="1034"/>
        <v>0</v>
      </c>
      <c r="R382" s="170">
        <f t="shared" si="1035"/>
        <v>0</v>
      </c>
      <c r="S382" s="170">
        <f t="shared" si="1036"/>
        <v>0</v>
      </c>
      <c r="T382" s="170">
        <f t="shared" si="1037"/>
        <v>191.12289593709446</v>
      </c>
      <c r="U382" s="170">
        <f t="shared" si="1038"/>
        <v>537.52725218012381</v>
      </c>
      <c r="V382" s="170">
        <f t="shared" si="1039"/>
        <v>916.72522961759512</v>
      </c>
      <c r="W382" s="170">
        <f t="shared" si="1040"/>
        <v>1023.6563858818963</v>
      </c>
      <c r="X382" s="170">
        <f t="shared" si="1041"/>
        <v>521.08678158283601</v>
      </c>
      <c r="Y382" s="170">
        <f t="shared" si="1042"/>
        <v>446.85084018307981</v>
      </c>
      <c r="Z382" s="170">
        <f t="shared" si="1043"/>
        <v>384.60434117034583</v>
      </c>
      <c r="AA382" s="170">
        <f t="shared" si="1044"/>
        <v>225.66809998717366</v>
      </c>
      <c r="AB382" s="170">
        <f t="shared" si="1045"/>
        <v>575.8571239679577</v>
      </c>
      <c r="AC382" s="185">
        <f xml:space="preserve"> SUM(E382:AB382) * 31</f>
        <v>215420.56861356369</v>
      </c>
      <c r="AE382" s="186">
        <f xml:space="preserve"> 'Generation Calculation'!DC55</f>
        <v>55.160528822535014</v>
      </c>
      <c r="AF382" s="187">
        <f xml:space="preserve"> 'Generation Calculation'!DD55</f>
        <v>42.313532347841999</v>
      </c>
      <c r="AG382" s="187">
        <f xml:space="preserve"> 'Generation Calculation'!DE55</f>
        <v>36.336072018279992</v>
      </c>
      <c r="AH382" s="187">
        <f xml:space="preserve"> 'Generation Calculation'!DF55</f>
        <v>31.085665072008993</v>
      </c>
      <c r="AI382" s="187">
        <f xml:space="preserve"> 'Generation Calculation'!DG55</f>
        <v>31.085665072008993</v>
      </c>
      <c r="AJ382" s="187">
        <f xml:space="preserve"> 'Generation Calculation'!DH55</f>
        <v>30.281282993229013</v>
      </c>
      <c r="AK382" s="187">
        <f xml:space="preserve"> 'Generation Calculation'!DI55</f>
        <v>29.99166279939223</v>
      </c>
      <c r="AL382" s="187">
        <f xml:space="preserve"> 'Generation Calculation'!DJ55</f>
        <v>0.8933700930281816</v>
      </c>
      <c r="AM382" s="187">
        <f xml:space="preserve"> 'Generation Calculation'!DK55</f>
        <v>0</v>
      </c>
      <c r="AN382" s="187">
        <f xml:space="preserve"> 'Generation Calculation'!DL55</f>
        <v>0</v>
      </c>
      <c r="AO382" s="187">
        <f xml:space="preserve"> 'Generation Calculation'!DM55</f>
        <v>0</v>
      </c>
      <c r="AP382" s="187">
        <f xml:space="preserve"> 'Generation Calculation'!DN55</f>
        <v>0</v>
      </c>
      <c r="AQ382" s="187">
        <f xml:space="preserve"> 'Generation Calculation'!DO55</f>
        <v>0</v>
      </c>
      <c r="AR382" s="187">
        <f xml:space="preserve"> 'Generation Calculation'!DP55</f>
        <v>0</v>
      </c>
      <c r="AS382" s="187">
        <f xml:space="preserve"> 'Generation Calculation'!DQ55</f>
        <v>0</v>
      </c>
      <c r="AT382" s="187">
        <f xml:space="preserve"> 'Generation Calculation'!DR55</f>
        <v>22.842358800797768</v>
      </c>
      <c r="AU382" s="187">
        <f xml:space="preserve"> 'Generation Calculation'!DS55</f>
        <v>64.156308885228157</v>
      </c>
      <c r="AV382" s="187">
        <f xml:space="preserve"> 'Generation Calculation'!DT55</f>
        <v>97.130046053703921</v>
      </c>
      <c r="AW382" s="187">
        <f xml:space="preserve"> 'Generation Calculation'!DU55</f>
        <v>106.42840746799098</v>
      </c>
      <c r="AX382" s="187">
        <f xml:space="preserve"> 'Generation Calculation'!DV55</f>
        <v>62.726702746333558</v>
      </c>
      <c r="AY382" s="187">
        <f xml:space="preserve"> 'Generation Calculation'!DW55</f>
        <v>54.621760021303544</v>
      </c>
      <c r="AZ382" s="187">
        <f xml:space="preserve"> 'Generation Calculation'!DX55</f>
        <v>46.839952133291547</v>
      </c>
      <c r="BA382" s="187">
        <f xml:space="preserve"> 'Generation Calculation'!DY55</f>
        <v>27.106144444638545</v>
      </c>
      <c r="BB382" s="187">
        <f xml:space="preserve"> 'Generation Calculation'!DZ55</f>
        <v>67.48934121460502</v>
      </c>
      <c r="BC382" s="196"/>
      <c r="BD382" s="183">
        <f t="shared" si="1046"/>
        <v>451.15147346958651</v>
      </c>
      <c r="BE382" s="292">
        <f t="shared" si="1141"/>
        <v>348.28619092426158</v>
      </c>
      <c r="BF382" s="292">
        <f t="shared" si="1142"/>
        <v>300.19990882729542</v>
      </c>
      <c r="BG382" s="292">
        <f t="shared" si="1120"/>
        <v>257.84457920817232</v>
      </c>
      <c r="BH382" s="292">
        <f t="shared" si="1121"/>
        <v>257.84457920817232</v>
      </c>
      <c r="BI382" s="292">
        <f t="shared" si="1122"/>
        <v>251.345842782733</v>
      </c>
      <c r="BJ382" s="292">
        <f t="shared" si="1123"/>
        <v>249.00531943939023</v>
      </c>
      <c r="BK382" s="292">
        <f t="shared" si="1124"/>
        <v>0</v>
      </c>
      <c r="BL382" s="292">
        <f t="shared" si="1125"/>
        <v>0</v>
      </c>
      <c r="BM382" s="292">
        <f t="shared" si="1126"/>
        <v>0</v>
      </c>
      <c r="BN382" s="292">
        <f t="shared" si="1127"/>
        <v>0</v>
      </c>
      <c r="BO382" s="292">
        <f t="shared" si="1128"/>
        <v>0</v>
      </c>
      <c r="BP382" s="292">
        <f t="shared" si="1129"/>
        <v>0</v>
      </c>
      <c r="BQ382" s="292">
        <f t="shared" si="1130"/>
        <v>0</v>
      </c>
      <c r="BR382" s="292">
        <f t="shared" si="1131"/>
        <v>0</v>
      </c>
      <c r="BS382" s="292">
        <f t="shared" si="1132"/>
        <v>191.12289593709446</v>
      </c>
      <c r="BT382" s="292">
        <f t="shared" si="1133"/>
        <v>489.72970000000004</v>
      </c>
      <c r="BU382" s="292">
        <f t="shared" si="1134"/>
        <v>489.72970000000004</v>
      </c>
      <c r="BV382" s="292">
        <f t="shared" si="1135"/>
        <v>489.72970000000004</v>
      </c>
      <c r="BW382" s="292">
        <f t="shared" si="1136"/>
        <v>489.72970000000004</v>
      </c>
      <c r="BX382" s="292">
        <f t="shared" si="1137"/>
        <v>446.85084018307981</v>
      </c>
      <c r="BY382" s="292">
        <f t="shared" si="1138"/>
        <v>384.60434117034583</v>
      </c>
      <c r="BZ382" s="292">
        <f t="shared" si="1139"/>
        <v>225.66809998717366</v>
      </c>
      <c r="CA382" s="292">
        <f t="shared" si="1140"/>
        <v>489.72970000000004</v>
      </c>
      <c r="CB382" s="196">
        <f t="shared" si="1047"/>
        <v>5812.5725711373043</v>
      </c>
      <c r="CC382" s="186">
        <f t="shared" si="1096"/>
        <v>55.160528822535014</v>
      </c>
      <c r="CD382" s="187">
        <f t="shared" si="1097"/>
        <v>42.313532347841999</v>
      </c>
      <c r="CE382" s="187">
        <f t="shared" si="1098"/>
        <v>36.336072018279992</v>
      </c>
      <c r="CF382" s="187">
        <f t="shared" si="1099"/>
        <v>31.085665072008993</v>
      </c>
      <c r="CG382" s="187">
        <f t="shared" si="1100"/>
        <v>31.085665072008993</v>
      </c>
      <c r="CH382" s="187">
        <f t="shared" si="1101"/>
        <v>30.281282993229013</v>
      </c>
      <c r="CI382" s="187">
        <f t="shared" si="1102"/>
        <v>29.99166279939223</v>
      </c>
      <c r="CJ382" s="187">
        <f t="shared" si="1103"/>
        <v>0</v>
      </c>
      <c r="CK382" s="187">
        <f t="shared" si="1104"/>
        <v>0</v>
      </c>
      <c r="CL382" s="187">
        <f t="shared" si="1105"/>
        <v>0</v>
      </c>
      <c r="CM382" s="187">
        <f t="shared" si="1106"/>
        <v>0</v>
      </c>
      <c r="CN382" s="187">
        <f t="shared" si="1107"/>
        <v>0</v>
      </c>
      <c r="CO382" s="187">
        <f t="shared" si="1108"/>
        <v>0</v>
      </c>
      <c r="CP382" s="187">
        <f t="shared" si="1109"/>
        <v>0</v>
      </c>
      <c r="CQ382" s="187">
        <f t="shared" si="1110"/>
        <v>0</v>
      </c>
      <c r="CR382" s="187">
        <f t="shared" si="1111"/>
        <v>22.842358800797768</v>
      </c>
      <c r="CS382" s="187">
        <f t="shared" si="1112"/>
        <v>60</v>
      </c>
      <c r="CT382" s="187">
        <f t="shared" si="1113"/>
        <v>60</v>
      </c>
      <c r="CU382" s="187">
        <f t="shared" si="1114"/>
        <v>60</v>
      </c>
      <c r="CV382" s="187">
        <f t="shared" si="1115"/>
        <v>60</v>
      </c>
      <c r="CW382" s="187">
        <f t="shared" si="1116"/>
        <v>54.621760021303544</v>
      </c>
      <c r="CX382" s="187">
        <f t="shared" si="1117"/>
        <v>46.839952133291547</v>
      </c>
      <c r="CY382" s="187">
        <f t="shared" si="1118"/>
        <v>27.106144444638545</v>
      </c>
      <c r="CZ382" s="187">
        <f t="shared" si="1119"/>
        <v>60</v>
      </c>
      <c r="DB382" s="169">
        <f t="shared" si="1071"/>
        <v>0</v>
      </c>
      <c r="DC382" s="170">
        <f t="shared" si="1072"/>
        <v>0</v>
      </c>
      <c r="DD382" s="170">
        <f t="shared" si="1073"/>
        <v>0</v>
      </c>
      <c r="DE382" s="170">
        <f t="shared" si="1074"/>
        <v>0</v>
      </c>
      <c r="DF382" s="170">
        <f t="shared" si="1075"/>
        <v>0</v>
      </c>
      <c r="DG382" s="170">
        <f t="shared" si="1076"/>
        <v>0</v>
      </c>
      <c r="DH382" s="170">
        <f t="shared" si="1077"/>
        <v>0</v>
      </c>
      <c r="DI382" s="170">
        <f t="shared" si="1078"/>
        <v>10.273756069824088</v>
      </c>
      <c r="DJ382" s="170">
        <f t="shared" si="1079"/>
        <v>0</v>
      </c>
      <c r="DK382" s="170">
        <f t="shared" si="1080"/>
        <v>0</v>
      </c>
      <c r="DL382" s="170">
        <f t="shared" si="1081"/>
        <v>0</v>
      </c>
      <c r="DM382" s="170">
        <f t="shared" si="1082"/>
        <v>0</v>
      </c>
      <c r="DN382" s="170">
        <f t="shared" si="1083"/>
        <v>0</v>
      </c>
      <c r="DO382" s="170">
        <f t="shared" si="1084"/>
        <v>0</v>
      </c>
      <c r="DP382" s="170">
        <f t="shared" si="1085"/>
        <v>0</v>
      </c>
      <c r="DQ382" s="170">
        <f t="shared" si="1086"/>
        <v>0</v>
      </c>
      <c r="DR382" s="170">
        <f t="shared" si="1087"/>
        <v>47.797552180123802</v>
      </c>
      <c r="DS382" s="170">
        <f t="shared" si="1088"/>
        <v>426.99552961759508</v>
      </c>
      <c r="DT382" s="170">
        <f t="shared" si="1089"/>
        <v>533.92668588189633</v>
      </c>
      <c r="DU382" s="170">
        <f t="shared" si="1090"/>
        <v>31.357081582835921</v>
      </c>
      <c r="DV382" s="170">
        <f t="shared" si="1091"/>
        <v>0</v>
      </c>
      <c r="DW382" s="170">
        <f t="shared" si="1092"/>
        <v>0</v>
      </c>
      <c r="DX382" s="170">
        <f t="shared" si="1093"/>
        <v>0</v>
      </c>
      <c r="DY382" s="170">
        <f t="shared" si="1094"/>
        <v>86.127423967957725</v>
      </c>
      <c r="DZ382" s="192">
        <f t="shared" si="1095"/>
        <v>1136.4780293002332</v>
      </c>
      <c r="EA382" s="186">
        <f t="shared" si="998"/>
        <v>0</v>
      </c>
      <c r="EB382" s="187">
        <f t="shared" si="999"/>
        <v>0</v>
      </c>
      <c r="EC382" s="187">
        <f t="shared" si="1000"/>
        <v>0</v>
      </c>
      <c r="ED382" s="187">
        <f t="shared" si="1001"/>
        <v>0</v>
      </c>
      <c r="EE382" s="187">
        <f t="shared" si="1002"/>
        <v>0</v>
      </c>
      <c r="EF382" s="187">
        <f t="shared" si="1003"/>
        <v>0</v>
      </c>
      <c r="EG382" s="187">
        <f t="shared" si="1004"/>
        <v>0</v>
      </c>
      <c r="EH382" s="187">
        <f t="shared" si="1005"/>
        <v>0.8933700930281816</v>
      </c>
      <c r="EI382" s="187">
        <f t="shared" si="1006"/>
        <v>0</v>
      </c>
      <c r="EJ382" s="187">
        <f t="shared" si="1007"/>
        <v>0</v>
      </c>
      <c r="EK382" s="187">
        <f t="shared" si="1008"/>
        <v>0</v>
      </c>
      <c r="EL382" s="187">
        <f t="shared" si="1009"/>
        <v>0</v>
      </c>
      <c r="EM382" s="187">
        <f t="shared" si="1010"/>
        <v>0</v>
      </c>
      <c r="EN382" s="187">
        <f t="shared" si="1011"/>
        <v>0</v>
      </c>
      <c r="EO382" s="187">
        <f t="shared" si="1012"/>
        <v>0</v>
      </c>
      <c r="EP382" s="187">
        <f t="shared" si="1013"/>
        <v>0</v>
      </c>
      <c r="EQ382" s="187">
        <f t="shared" si="1014"/>
        <v>4.1563088852281567</v>
      </c>
      <c r="ER382" s="187">
        <f t="shared" si="1015"/>
        <v>37.130046053703921</v>
      </c>
      <c r="ES382" s="187">
        <f t="shared" si="1016"/>
        <v>46.428407467990979</v>
      </c>
      <c r="ET382" s="187">
        <f t="shared" si="1017"/>
        <v>2.726702746333558</v>
      </c>
      <c r="EU382" s="187">
        <f t="shared" si="1018"/>
        <v>0</v>
      </c>
      <c r="EV382" s="187">
        <f t="shared" si="1019"/>
        <v>0</v>
      </c>
      <c r="EW382" s="187">
        <f t="shared" si="1020"/>
        <v>0</v>
      </c>
      <c r="EX382" s="187">
        <f t="shared" si="1021"/>
        <v>7.4893412146050196</v>
      </c>
    </row>
    <row r="383" spans="3:154" ht="14.25" customHeight="1" x14ac:dyDescent="0.25">
      <c r="C383" s="132">
        <v>2022</v>
      </c>
      <c r="D383" s="14" t="s">
        <v>172</v>
      </c>
      <c r="E383" s="169">
        <f t="shared" si="1022"/>
        <v>356.26452662278666</v>
      </c>
      <c r="F383" s="170">
        <f t="shared" si="1023"/>
        <v>269.04025103828889</v>
      </c>
      <c r="G383" s="170">
        <f t="shared" si="1024"/>
        <v>214.03698947047351</v>
      </c>
      <c r="H383" s="170">
        <f t="shared" si="1025"/>
        <v>207.10449509122722</v>
      </c>
      <c r="I383" s="170">
        <f t="shared" si="1026"/>
        <v>187.70145950401854</v>
      </c>
      <c r="J383" s="170">
        <f t="shared" si="1027"/>
        <v>187.70145950401854</v>
      </c>
      <c r="K383" s="170">
        <f t="shared" si="1028"/>
        <v>230.09546594004124</v>
      </c>
      <c r="L383" s="170">
        <f t="shared" si="1029"/>
        <v>0</v>
      </c>
      <c r="M383" s="170">
        <f t="shared" si="1030"/>
        <v>0</v>
      </c>
      <c r="N383" s="170">
        <f t="shared" si="1031"/>
        <v>0</v>
      </c>
      <c r="O383" s="170">
        <f t="shared" si="1032"/>
        <v>0</v>
      </c>
      <c r="P383" s="170">
        <f t="shared" si="1033"/>
        <v>0</v>
      </c>
      <c r="Q383" s="170">
        <f t="shared" si="1034"/>
        <v>0</v>
      </c>
      <c r="R383" s="170">
        <f t="shared" si="1035"/>
        <v>0</v>
      </c>
      <c r="S383" s="170">
        <f t="shared" si="1036"/>
        <v>0</v>
      </c>
      <c r="T383" s="170">
        <f t="shared" si="1037"/>
        <v>155.79008557812114</v>
      </c>
      <c r="U383" s="170">
        <f t="shared" si="1038"/>
        <v>561.2152340999022</v>
      </c>
      <c r="V383" s="170">
        <f t="shared" si="1039"/>
        <v>1030.8180069355494</v>
      </c>
      <c r="W383" s="170">
        <f t="shared" si="1040"/>
        <v>1012.3385908716793</v>
      </c>
      <c r="X383" s="170">
        <f t="shared" si="1041"/>
        <v>474.50590994830708</v>
      </c>
      <c r="Y383" s="170">
        <f t="shared" si="1042"/>
        <v>434.69172113078656</v>
      </c>
      <c r="Z383" s="170">
        <f t="shared" si="1043"/>
        <v>338.80131942348368</v>
      </c>
      <c r="AA383" s="170">
        <f t="shared" si="1044"/>
        <v>222.82807205414628</v>
      </c>
      <c r="AB383" s="170">
        <f t="shared" si="1045"/>
        <v>565.47701571789617</v>
      </c>
      <c r="AC383" s="185">
        <f xml:space="preserve"> SUM(E383:AB383) * 30</f>
        <v>193452.31808792177</v>
      </c>
      <c r="AE383" s="186">
        <f xml:space="preserve"> 'Generation Calculation'!DC56</f>
        <v>43.307016916967996</v>
      </c>
      <c r="AF383" s="187">
        <f xml:space="preserve"> 'Generation Calculation'!DD56</f>
        <v>32.472163008471995</v>
      </c>
      <c r="AG383" s="187">
        <f xml:space="preserve"> 'Generation Calculation'!DE56</f>
        <v>25.669557274758006</v>
      </c>
      <c r="AH383" s="187">
        <f xml:space="preserve"> 'Generation Calculation'!DF56</f>
        <v>24.813792374355018</v>
      </c>
      <c r="AI383" s="187">
        <f xml:space="preserve"> 'Generation Calculation'!DG56</f>
        <v>22.420551551193995</v>
      </c>
      <c r="AJ383" s="187">
        <f xml:space="preserve"> 'Generation Calculation'!DH56</f>
        <v>22.420551551193995</v>
      </c>
      <c r="AK383" s="187">
        <f xml:space="preserve"> 'Generation Calculation'!DI56</f>
        <v>27.65324743380333</v>
      </c>
      <c r="AL383" s="187">
        <f xml:space="preserve"> 'Generation Calculation'!DJ56</f>
        <v>0</v>
      </c>
      <c r="AM383" s="187">
        <f xml:space="preserve"> 'Generation Calculation'!DK56</f>
        <v>0</v>
      </c>
      <c r="AN383" s="187">
        <f xml:space="preserve"> 'Generation Calculation'!DL56</f>
        <v>0</v>
      </c>
      <c r="AO383" s="187">
        <f xml:space="preserve"> 'Generation Calculation'!DM56</f>
        <v>0</v>
      </c>
      <c r="AP383" s="187">
        <f xml:space="preserve"> 'Generation Calculation'!DN56</f>
        <v>0</v>
      </c>
      <c r="AQ383" s="187">
        <f xml:space="preserve"> 'Generation Calculation'!DO56</f>
        <v>0</v>
      </c>
      <c r="AR383" s="187">
        <f xml:space="preserve"> 'Generation Calculation'!DP56</f>
        <v>0</v>
      </c>
      <c r="AS383" s="187">
        <f xml:space="preserve"> 'Generation Calculation'!DQ56</f>
        <v>0</v>
      </c>
      <c r="AT383" s="187">
        <f xml:space="preserve"> 'Generation Calculation'!DR56</f>
        <v>13.54696396331488</v>
      </c>
      <c r="AU383" s="187">
        <f xml:space="preserve"> 'Generation Calculation'!DS56</f>
        <v>66.216133399991492</v>
      </c>
      <c r="AV383" s="187">
        <f xml:space="preserve"> 'Generation Calculation'!DT56</f>
        <v>107.05115712483038</v>
      </c>
      <c r="AW383" s="187">
        <f xml:space="preserve"> 'Generation Calculation'!DU56</f>
        <v>105.44425138014603</v>
      </c>
      <c r="AX383" s="187">
        <f xml:space="preserve"> 'Generation Calculation'!DV56</f>
        <v>58.088837467533892</v>
      </c>
      <c r="AY383" s="187">
        <f xml:space="preserve"> 'Generation Calculation'!DW56</f>
        <v>53.099292963487869</v>
      </c>
      <c r="AZ383" s="187">
        <f xml:space="preserve"> 'Generation Calculation'!DX56</f>
        <v>41.133088847679915</v>
      </c>
      <c r="BA383" s="187">
        <f xml:space="preserve"> 'Generation Calculation'!DY56</f>
        <v>19.376354091664894</v>
      </c>
      <c r="BB383" s="187">
        <f xml:space="preserve"> 'Generation Calculation'!DZ56</f>
        <v>66.586723105904014</v>
      </c>
      <c r="BC383" s="196"/>
      <c r="BD383" s="183">
        <f t="shared" si="1046"/>
        <v>356.26452662278666</v>
      </c>
      <c r="BE383" s="292">
        <f t="shared" si="1141"/>
        <v>269.04025103828889</v>
      </c>
      <c r="BF383" s="292">
        <f t="shared" si="1142"/>
        <v>214.03698947047351</v>
      </c>
      <c r="BG383" s="292">
        <f t="shared" si="1120"/>
        <v>207.10449509122722</v>
      </c>
      <c r="BH383" s="292">
        <f t="shared" si="1121"/>
        <v>187.70145950401854</v>
      </c>
      <c r="BI383" s="292">
        <f t="shared" si="1122"/>
        <v>187.70145950401854</v>
      </c>
      <c r="BJ383" s="292">
        <f t="shared" si="1123"/>
        <v>230.09546594004124</v>
      </c>
      <c r="BK383" s="292">
        <f t="shared" si="1124"/>
        <v>0</v>
      </c>
      <c r="BL383" s="292">
        <f t="shared" si="1125"/>
        <v>0</v>
      </c>
      <c r="BM383" s="292">
        <f t="shared" si="1126"/>
        <v>0</v>
      </c>
      <c r="BN383" s="292">
        <f t="shared" si="1127"/>
        <v>0</v>
      </c>
      <c r="BO383" s="292">
        <f t="shared" si="1128"/>
        <v>0</v>
      </c>
      <c r="BP383" s="292">
        <f t="shared" si="1129"/>
        <v>0</v>
      </c>
      <c r="BQ383" s="292">
        <f t="shared" si="1130"/>
        <v>0</v>
      </c>
      <c r="BR383" s="292">
        <f t="shared" si="1131"/>
        <v>0</v>
      </c>
      <c r="BS383" s="292">
        <f t="shared" si="1132"/>
        <v>0</v>
      </c>
      <c r="BT383" s="292">
        <f t="shared" si="1133"/>
        <v>489.72970000000004</v>
      </c>
      <c r="BU383" s="292">
        <f t="shared" si="1134"/>
        <v>489.72970000000004</v>
      </c>
      <c r="BV383" s="292">
        <f t="shared" si="1135"/>
        <v>489.72970000000004</v>
      </c>
      <c r="BW383" s="292">
        <f t="shared" si="1136"/>
        <v>474.50590994830708</v>
      </c>
      <c r="BX383" s="292">
        <f t="shared" si="1137"/>
        <v>434.69172113078656</v>
      </c>
      <c r="BY383" s="292">
        <f t="shared" si="1138"/>
        <v>338.80131942348368</v>
      </c>
      <c r="BZ383" s="292">
        <f t="shared" si="1139"/>
        <v>0</v>
      </c>
      <c r="CA383" s="292">
        <f t="shared" si="1140"/>
        <v>489.72970000000004</v>
      </c>
      <c r="CB383" s="196">
        <f t="shared" si="1047"/>
        <v>4858.8623976734316</v>
      </c>
      <c r="CC383" s="186">
        <f t="shared" si="1096"/>
        <v>43.307016916967996</v>
      </c>
      <c r="CD383" s="187">
        <f t="shared" si="1097"/>
        <v>32.472163008471995</v>
      </c>
      <c r="CE383" s="187">
        <f t="shared" si="1098"/>
        <v>25.669557274758006</v>
      </c>
      <c r="CF383" s="187">
        <f t="shared" si="1099"/>
        <v>24.813792374355018</v>
      </c>
      <c r="CG383" s="187">
        <f t="shared" si="1100"/>
        <v>22.420551551193995</v>
      </c>
      <c r="CH383" s="187">
        <f t="shared" si="1101"/>
        <v>22.420551551193995</v>
      </c>
      <c r="CI383" s="187">
        <f t="shared" si="1102"/>
        <v>27.65324743380333</v>
      </c>
      <c r="CJ383" s="187">
        <f t="shared" si="1103"/>
        <v>0</v>
      </c>
      <c r="CK383" s="187">
        <f t="shared" si="1104"/>
        <v>0</v>
      </c>
      <c r="CL383" s="187">
        <f t="shared" si="1105"/>
        <v>0</v>
      </c>
      <c r="CM383" s="187">
        <f t="shared" si="1106"/>
        <v>0</v>
      </c>
      <c r="CN383" s="187">
        <f t="shared" si="1107"/>
        <v>0</v>
      </c>
      <c r="CO383" s="187">
        <f t="shared" si="1108"/>
        <v>0</v>
      </c>
      <c r="CP383" s="187">
        <f t="shared" si="1109"/>
        <v>0</v>
      </c>
      <c r="CQ383" s="187">
        <f t="shared" si="1110"/>
        <v>0</v>
      </c>
      <c r="CR383" s="187">
        <f t="shared" si="1111"/>
        <v>0</v>
      </c>
      <c r="CS383" s="187">
        <f t="shared" si="1112"/>
        <v>60</v>
      </c>
      <c r="CT383" s="187">
        <f t="shared" si="1113"/>
        <v>60</v>
      </c>
      <c r="CU383" s="187">
        <f t="shared" si="1114"/>
        <v>60</v>
      </c>
      <c r="CV383" s="187">
        <f t="shared" si="1115"/>
        <v>58.088837467533892</v>
      </c>
      <c r="CW383" s="187">
        <f t="shared" si="1116"/>
        <v>53.099292963487869</v>
      </c>
      <c r="CX383" s="187">
        <f t="shared" si="1117"/>
        <v>41.133088847679915</v>
      </c>
      <c r="CY383" s="187">
        <f t="shared" si="1118"/>
        <v>0</v>
      </c>
      <c r="CZ383" s="187">
        <f t="shared" si="1119"/>
        <v>60</v>
      </c>
      <c r="DB383" s="169">
        <f t="shared" si="1071"/>
        <v>0</v>
      </c>
      <c r="DC383" s="170">
        <f t="shared" si="1072"/>
        <v>0</v>
      </c>
      <c r="DD383" s="170">
        <f t="shared" si="1073"/>
        <v>0</v>
      </c>
      <c r="DE383" s="170">
        <f t="shared" si="1074"/>
        <v>0</v>
      </c>
      <c r="DF383" s="170">
        <f t="shared" si="1075"/>
        <v>0</v>
      </c>
      <c r="DG383" s="170">
        <f t="shared" si="1076"/>
        <v>0</v>
      </c>
      <c r="DH383" s="170">
        <f t="shared" si="1077"/>
        <v>0</v>
      </c>
      <c r="DI383" s="170">
        <f t="shared" si="1078"/>
        <v>0</v>
      </c>
      <c r="DJ383" s="170">
        <f t="shared" si="1079"/>
        <v>0</v>
      </c>
      <c r="DK383" s="170">
        <f t="shared" si="1080"/>
        <v>0</v>
      </c>
      <c r="DL383" s="170">
        <f t="shared" si="1081"/>
        <v>0</v>
      </c>
      <c r="DM383" s="170">
        <f t="shared" si="1082"/>
        <v>0</v>
      </c>
      <c r="DN383" s="170">
        <f t="shared" si="1083"/>
        <v>0</v>
      </c>
      <c r="DO383" s="170">
        <f t="shared" si="1084"/>
        <v>0</v>
      </c>
      <c r="DP383" s="170">
        <f t="shared" si="1085"/>
        <v>0</v>
      </c>
      <c r="DQ383" s="170">
        <f t="shared" si="1086"/>
        <v>155.79008557812114</v>
      </c>
      <c r="DR383" s="170">
        <f t="shared" si="1087"/>
        <v>71.485534099902154</v>
      </c>
      <c r="DS383" s="170">
        <f t="shared" si="1088"/>
        <v>541.08830693554933</v>
      </c>
      <c r="DT383" s="170">
        <f t="shared" si="1089"/>
        <v>522.60889087167925</v>
      </c>
      <c r="DU383" s="170">
        <f t="shared" si="1090"/>
        <v>0</v>
      </c>
      <c r="DV383" s="170">
        <f t="shared" si="1091"/>
        <v>0</v>
      </c>
      <c r="DW383" s="170">
        <f t="shared" si="1092"/>
        <v>0</v>
      </c>
      <c r="DX383" s="170">
        <f t="shared" si="1093"/>
        <v>222.82807205414628</v>
      </c>
      <c r="DY383" s="170">
        <f t="shared" si="1094"/>
        <v>75.747315717896157</v>
      </c>
      <c r="DZ383" s="192">
        <f t="shared" si="1095"/>
        <v>1589.5482052572943</v>
      </c>
      <c r="EA383" s="186">
        <f t="shared" si="998"/>
        <v>0</v>
      </c>
      <c r="EB383" s="187">
        <f t="shared" si="999"/>
        <v>0</v>
      </c>
      <c r="EC383" s="187">
        <f t="shared" si="1000"/>
        <v>0</v>
      </c>
      <c r="ED383" s="187">
        <f t="shared" si="1001"/>
        <v>0</v>
      </c>
      <c r="EE383" s="187">
        <f t="shared" si="1002"/>
        <v>0</v>
      </c>
      <c r="EF383" s="187">
        <f t="shared" si="1003"/>
        <v>0</v>
      </c>
      <c r="EG383" s="187">
        <f t="shared" si="1004"/>
        <v>0</v>
      </c>
      <c r="EH383" s="187">
        <f t="shared" si="1005"/>
        <v>0</v>
      </c>
      <c r="EI383" s="187">
        <f t="shared" si="1006"/>
        <v>0</v>
      </c>
      <c r="EJ383" s="187">
        <f t="shared" si="1007"/>
        <v>0</v>
      </c>
      <c r="EK383" s="187">
        <f t="shared" si="1008"/>
        <v>0</v>
      </c>
      <c r="EL383" s="187">
        <f t="shared" si="1009"/>
        <v>0</v>
      </c>
      <c r="EM383" s="187">
        <f t="shared" si="1010"/>
        <v>0</v>
      </c>
      <c r="EN383" s="187">
        <f t="shared" si="1011"/>
        <v>0</v>
      </c>
      <c r="EO383" s="187">
        <f t="shared" si="1012"/>
        <v>0</v>
      </c>
      <c r="EP383" s="187">
        <f t="shared" si="1013"/>
        <v>13.54696396331488</v>
      </c>
      <c r="EQ383" s="187">
        <f t="shared" si="1014"/>
        <v>6.2161333999914916</v>
      </c>
      <c r="ER383" s="187">
        <f t="shared" si="1015"/>
        <v>47.051157124830382</v>
      </c>
      <c r="ES383" s="187">
        <f t="shared" si="1016"/>
        <v>45.444251380146028</v>
      </c>
      <c r="ET383" s="187">
        <f t="shared" si="1017"/>
        <v>0</v>
      </c>
      <c r="EU383" s="187">
        <f t="shared" si="1018"/>
        <v>0</v>
      </c>
      <c r="EV383" s="187">
        <f t="shared" si="1019"/>
        <v>0</v>
      </c>
      <c r="EW383" s="187">
        <f t="shared" si="1020"/>
        <v>19.376354091664894</v>
      </c>
      <c r="EX383" s="187">
        <f t="shared" si="1021"/>
        <v>6.5867231059040137</v>
      </c>
    </row>
    <row r="384" spans="3:154" ht="14.25" customHeight="1" x14ac:dyDescent="0.25">
      <c r="C384" s="132">
        <v>2022</v>
      </c>
      <c r="D384" s="14" t="s">
        <v>173</v>
      </c>
      <c r="E384" s="169">
        <f t="shared" si="1022"/>
        <v>368.2940439449269</v>
      </c>
      <c r="F384" s="170">
        <f t="shared" si="1023"/>
        <v>276.88862410143611</v>
      </c>
      <c r="G384" s="170">
        <f t="shared" si="1024"/>
        <v>198.36941741657151</v>
      </c>
      <c r="H384" s="170">
        <f t="shared" si="1025"/>
        <v>224.26605109774499</v>
      </c>
      <c r="I384" s="170">
        <f t="shared" si="1026"/>
        <v>224.26605109774499</v>
      </c>
      <c r="J384" s="170">
        <f t="shared" si="1027"/>
        <v>201.6985679777996</v>
      </c>
      <c r="K384" s="170">
        <f t="shared" si="1028"/>
        <v>188.98383631006379</v>
      </c>
      <c r="L384" s="170">
        <f t="shared" si="1029"/>
        <v>69.636557836016195</v>
      </c>
      <c r="M384" s="170">
        <f t="shared" si="1030"/>
        <v>0</v>
      </c>
      <c r="N384" s="170">
        <f t="shared" si="1031"/>
        <v>0</v>
      </c>
      <c r="O384" s="170">
        <f t="shared" si="1032"/>
        <v>0</v>
      </c>
      <c r="P384" s="170">
        <f t="shared" si="1033"/>
        <v>0</v>
      </c>
      <c r="Q384" s="170">
        <f t="shared" si="1034"/>
        <v>0</v>
      </c>
      <c r="R384" s="170">
        <f t="shared" si="1035"/>
        <v>0</v>
      </c>
      <c r="S384" s="170">
        <f t="shared" si="1036"/>
        <v>27.621771834929646</v>
      </c>
      <c r="T384" s="170">
        <f t="shared" si="1037"/>
        <v>193.65734768538528</v>
      </c>
      <c r="U384" s="170">
        <f t="shared" si="1038"/>
        <v>520.58654655307726</v>
      </c>
      <c r="V384" s="170">
        <f t="shared" si="1039"/>
        <v>954.98977746638786</v>
      </c>
      <c r="W384" s="170">
        <f t="shared" si="1040"/>
        <v>1054.8249307146918</v>
      </c>
      <c r="X384" s="170">
        <f t="shared" si="1041"/>
        <v>529.34710366093498</v>
      </c>
      <c r="Y384" s="170">
        <f t="shared" si="1042"/>
        <v>456.99143814485853</v>
      </c>
      <c r="Z384" s="170">
        <f t="shared" si="1043"/>
        <v>360.3913483602928</v>
      </c>
      <c r="AA384" s="170">
        <f t="shared" si="1044"/>
        <v>198.23550167557349</v>
      </c>
      <c r="AB384" s="170">
        <f t="shared" si="1045"/>
        <v>525.67683966545849</v>
      </c>
      <c r="AC384" s="185">
        <f xml:space="preserve"> SUM(E384:AB384) * 31</f>
        <v>203816.49842186077</v>
      </c>
      <c r="AE384" s="186">
        <f xml:space="preserve"> 'Generation Calculation'!DC57</f>
        <v>44.80589627113801</v>
      </c>
      <c r="AF384" s="187">
        <f xml:space="preserve"> 'Generation Calculation'!DD57</f>
        <v>33.444691954461007</v>
      </c>
      <c r="AG384" s="187">
        <f xml:space="preserve"> 'Generation Calculation'!DE57</f>
        <v>23.736026447482004</v>
      </c>
      <c r="AH384" s="187">
        <f xml:space="preserve"> 'Generation Calculation'!DF57</f>
        <v>19.501395747629999</v>
      </c>
      <c r="AI384" s="187">
        <f xml:space="preserve"> 'Generation Calculation'!DG57</f>
        <v>19.501395747629999</v>
      </c>
      <c r="AJ384" s="187">
        <f xml:space="preserve"> 'Generation Calculation'!DH57</f>
        <v>17.539005911113009</v>
      </c>
      <c r="AK384" s="187">
        <f xml:space="preserve"> 'Generation Calculation'!DI57</f>
        <v>22.578637394167004</v>
      </c>
      <c r="AL384" s="187">
        <f xml:space="preserve"> 'Generation Calculation'!DJ57</f>
        <v>6.0553528553057561</v>
      </c>
      <c r="AM384" s="187">
        <f xml:space="preserve"> 'Generation Calculation'!DK57</f>
        <v>0</v>
      </c>
      <c r="AN384" s="187">
        <f xml:space="preserve"> 'Generation Calculation'!DL57</f>
        <v>0</v>
      </c>
      <c r="AO384" s="187">
        <f xml:space="preserve"> 'Generation Calculation'!DM57</f>
        <v>0</v>
      </c>
      <c r="AP384" s="187">
        <f xml:space="preserve"> 'Generation Calculation'!DN57</f>
        <v>0</v>
      </c>
      <c r="AQ384" s="187">
        <f xml:space="preserve"> 'Generation Calculation'!DO57</f>
        <v>0</v>
      </c>
      <c r="AR384" s="187">
        <f xml:space="preserve"> 'Generation Calculation'!DP57</f>
        <v>0</v>
      </c>
      <c r="AS384" s="187">
        <f xml:space="preserve"> 'Generation Calculation'!DQ57</f>
        <v>2.4018932030373605</v>
      </c>
      <c r="AT384" s="187">
        <f xml:space="preserve"> 'Generation Calculation'!DR57</f>
        <v>16.839769363946544</v>
      </c>
      <c r="AU384" s="187">
        <f xml:space="preserve"> 'Generation Calculation'!DS57</f>
        <v>62.683204048093671</v>
      </c>
      <c r="AV384" s="187">
        <f xml:space="preserve"> 'Generation Calculation'!DT57</f>
        <v>100.45739804055546</v>
      </c>
      <c r="AW384" s="187">
        <f xml:space="preserve"> 'Generation Calculation'!DU57</f>
        <v>109.13871571432102</v>
      </c>
      <c r="AX384" s="187">
        <f xml:space="preserve"> 'Generation Calculation'!DV57</f>
        <v>63.444991622689997</v>
      </c>
      <c r="AY384" s="187">
        <f xml:space="preserve"> 'Generation Calculation'!DW57</f>
        <v>55.892372843990017</v>
      </c>
      <c r="AZ384" s="187">
        <f xml:space="preserve"> 'Generation Calculation'!DX57</f>
        <v>43.821093257520999</v>
      </c>
      <c r="BA384" s="187">
        <f xml:space="preserve"> 'Generation Calculation'!DY57</f>
        <v>23.719507892672993</v>
      </c>
      <c r="BB384" s="187">
        <f xml:space="preserve"> 'Generation Calculation'!DZ57</f>
        <v>63.125838231778999</v>
      </c>
      <c r="BC384" s="196"/>
      <c r="BD384" s="183">
        <f t="shared" si="1046"/>
        <v>368.2940439449269</v>
      </c>
      <c r="BE384" s="292">
        <f t="shared" si="1141"/>
        <v>276.88862410143611</v>
      </c>
      <c r="BF384" s="292">
        <f t="shared" si="1142"/>
        <v>198.36941741657151</v>
      </c>
      <c r="BG384" s="292">
        <f t="shared" si="1120"/>
        <v>0</v>
      </c>
      <c r="BH384" s="292">
        <f t="shared" si="1121"/>
        <v>0</v>
      </c>
      <c r="BI384" s="292">
        <f t="shared" si="1122"/>
        <v>0</v>
      </c>
      <c r="BJ384" s="292">
        <f t="shared" si="1123"/>
        <v>188.98383631006379</v>
      </c>
      <c r="BK384" s="292">
        <f t="shared" si="1124"/>
        <v>0</v>
      </c>
      <c r="BL384" s="292">
        <f t="shared" si="1125"/>
        <v>0</v>
      </c>
      <c r="BM384" s="292">
        <f t="shared" si="1126"/>
        <v>0</v>
      </c>
      <c r="BN384" s="292">
        <f t="shared" si="1127"/>
        <v>0</v>
      </c>
      <c r="BO384" s="292">
        <f t="shared" si="1128"/>
        <v>0</v>
      </c>
      <c r="BP384" s="292">
        <f t="shared" si="1129"/>
        <v>0</v>
      </c>
      <c r="BQ384" s="292">
        <f t="shared" si="1130"/>
        <v>0</v>
      </c>
      <c r="BR384" s="292">
        <f t="shared" si="1131"/>
        <v>0</v>
      </c>
      <c r="BS384" s="292">
        <f t="shared" si="1132"/>
        <v>0</v>
      </c>
      <c r="BT384" s="292">
        <f t="shared" si="1133"/>
        <v>489.72970000000004</v>
      </c>
      <c r="BU384" s="292">
        <f t="shared" si="1134"/>
        <v>489.72970000000004</v>
      </c>
      <c r="BV384" s="292">
        <f t="shared" si="1135"/>
        <v>489.72970000000004</v>
      </c>
      <c r="BW384" s="292">
        <f t="shared" si="1136"/>
        <v>489.72970000000004</v>
      </c>
      <c r="BX384" s="292">
        <f t="shared" si="1137"/>
        <v>456.99143814485853</v>
      </c>
      <c r="BY384" s="292">
        <f t="shared" si="1138"/>
        <v>360.3913483602928</v>
      </c>
      <c r="BZ384" s="292">
        <f t="shared" si="1139"/>
        <v>198.23550167557349</v>
      </c>
      <c r="CA384" s="292">
        <f t="shared" si="1140"/>
        <v>489.72970000000004</v>
      </c>
      <c r="CB384" s="196">
        <f t="shared" si="1047"/>
        <v>4496.802709953723</v>
      </c>
      <c r="CC384" s="186">
        <f t="shared" si="1096"/>
        <v>44.80589627113801</v>
      </c>
      <c r="CD384" s="187">
        <f t="shared" si="1097"/>
        <v>33.444691954461007</v>
      </c>
      <c r="CE384" s="187">
        <f t="shared" si="1098"/>
        <v>23.736026447482004</v>
      </c>
      <c r="CF384" s="187">
        <f t="shared" si="1099"/>
        <v>0</v>
      </c>
      <c r="CG384" s="187">
        <f t="shared" si="1100"/>
        <v>0</v>
      </c>
      <c r="CH384" s="187">
        <f t="shared" si="1101"/>
        <v>0</v>
      </c>
      <c r="CI384" s="187">
        <f t="shared" si="1102"/>
        <v>22.578637394167004</v>
      </c>
      <c r="CJ384" s="187">
        <f t="shared" si="1103"/>
        <v>0</v>
      </c>
      <c r="CK384" s="187">
        <f t="shared" si="1104"/>
        <v>0</v>
      </c>
      <c r="CL384" s="187">
        <f t="shared" si="1105"/>
        <v>0</v>
      </c>
      <c r="CM384" s="187">
        <f t="shared" si="1106"/>
        <v>0</v>
      </c>
      <c r="CN384" s="187">
        <f t="shared" si="1107"/>
        <v>0</v>
      </c>
      <c r="CO384" s="187">
        <f t="shared" si="1108"/>
        <v>0</v>
      </c>
      <c r="CP384" s="187">
        <f t="shared" si="1109"/>
        <v>0</v>
      </c>
      <c r="CQ384" s="187">
        <f t="shared" si="1110"/>
        <v>0</v>
      </c>
      <c r="CR384" s="187">
        <f t="shared" si="1111"/>
        <v>0</v>
      </c>
      <c r="CS384" s="187">
        <f t="shared" si="1112"/>
        <v>60</v>
      </c>
      <c r="CT384" s="187">
        <f t="shared" si="1113"/>
        <v>60</v>
      </c>
      <c r="CU384" s="187">
        <f t="shared" si="1114"/>
        <v>60</v>
      </c>
      <c r="CV384" s="187">
        <f t="shared" si="1115"/>
        <v>60</v>
      </c>
      <c r="CW384" s="187">
        <f t="shared" si="1116"/>
        <v>55.892372843990017</v>
      </c>
      <c r="CX384" s="187">
        <f t="shared" si="1117"/>
        <v>43.821093257520999</v>
      </c>
      <c r="CY384" s="187">
        <f t="shared" si="1118"/>
        <v>23.719507892672993</v>
      </c>
      <c r="CZ384" s="187">
        <f t="shared" si="1119"/>
        <v>60</v>
      </c>
      <c r="DB384" s="169">
        <f t="shared" si="1071"/>
        <v>0</v>
      </c>
      <c r="DC384" s="170">
        <f t="shared" si="1072"/>
        <v>0</v>
      </c>
      <c r="DD384" s="170">
        <f t="shared" si="1073"/>
        <v>0</v>
      </c>
      <c r="DE384" s="170">
        <f t="shared" si="1074"/>
        <v>224.26605109774499</v>
      </c>
      <c r="DF384" s="170">
        <f t="shared" si="1075"/>
        <v>224.26605109774499</v>
      </c>
      <c r="DG384" s="170">
        <f t="shared" si="1076"/>
        <v>201.6985679777996</v>
      </c>
      <c r="DH384" s="170">
        <f t="shared" si="1077"/>
        <v>0</v>
      </c>
      <c r="DI384" s="170">
        <f t="shared" si="1078"/>
        <v>69.636557836016195</v>
      </c>
      <c r="DJ384" s="170">
        <f t="shared" si="1079"/>
        <v>0</v>
      </c>
      <c r="DK384" s="170">
        <f t="shared" si="1080"/>
        <v>0</v>
      </c>
      <c r="DL384" s="170">
        <f t="shared" si="1081"/>
        <v>0</v>
      </c>
      <c r="DM384" s="170">
        <f t="shared" si="1082"/>
        <v>0</v>
      </c>
      <c r="DN384" s="170">
        <f t="shared" si="1083"/>
        <v>0</v>
      </c>
      <c r="DO384" s="170">
        <f t="shared" si="1084"/>
        <v>0</v>
      </c>
      <c r="DP384" s="170">
        <f t="shared" si="1085"/>
        <v>27.621771834929646</v>
      </c>
      <c r="DQ384" s="170">
        <f t="shared" si="1086"/>
        <v>193.65734768538528</v>
      </c>
      <c r="DR384" s="170">
        <f t="shared" si="1087"/>
        <v>30.856846553077219</v>
      </c>
      <c r="DS384" s="170">
        <f t="shared" si="1088"/>
        <v>465.26007746638783</v>
      </c>
      <c r="DT384" s="170">
        <f t="shared" si="1089"/>
        <v>565.09523071469175</v>
      </c>
      <c r="DU384" s="170">
        <f t="shared" si="1090"/>
        <v>39.617403660934968</v>
      </c>
      <c r="DV384" s="170">
        <f t="shared" si="1091"/>
        <v>0</v>
      </c>
      <c r="DW384" s="170">
        <f t="shared" si="1092"/>
        <v>0</v>
      </c>
      <c r="DX384" s="170">
        <f t="shared" si="1093"/>
        <v>0</v>
      </c>
      <c r="DY384" s="170">
        <f t="shared" si="1094"/>
        <v>35.947139665458494</v>
      </c>
      <c r="DZ384" s="192">
        <f t="shared" si="1095"/>
        <v>2077.9230455901711</v>
      </c>
      <c r="EA384" s="186">
        <f t="shared" si="998"/>
        <v>0</v>
      </c>
      <c r="EB384" s="187">
        <f t="shared" si="999"/>
        <v>0</v>
      </c>
      <c r="EC384" s="187">
        <f t="shared" si="1000"/>
        <v>0</v>
      </c>
      <c r="ED384" s="187">
        <f t="shared" si="1001"/>
        <v>19.501395747629999</v>
      </c>
      <c r="EE384" s="187">
        <f t="shared" si="1002"/>
        <v>19.501395747629999</v>
      </c>
      <c r="EF384" s="187">
        <f t="shared" si="1003"/>
        <v>17.539005911113009</v>
      </c>
      <c r="EG384" s="187">
        <f t="shared" si="1004"/>
        <v>0</v>
      </c>
      <c r="EH384" s="187">
        <f t="shared" si="1005"/>
        <v>6.0553528553057561</v>
      </c>
      <c r="EI384" s="187">
        <f t="shared" si="1006"/>
        <v>0</v>
      </c>
      <c r="EJ384" s="187">
        <f t="shared" si="1007"/>
        <v>0</v>
      </c>
      <c r="EK384" s="187">
        <f t="shared" si="1008"/>
        <v>0</v>
      </c>
      <c r="EL384" s="187">
        <f t="shared" si="1009"/>
        <v>0</v>
      </c>
      <c r="EM384" s="187">
        <f t="shared" si="1010"/>
        <v>0</v>
      </c>
      <c r="EN384" s="187">
        <f t="shared" si="1011"/>
        <v>0</v>
      </c>
      <c r="EO384" s="187">
        <f t="shared" si="1012"/>
        <v>2.4018932030373605</v>
      </c>
      <c r="EP384" s="187">
        <f t="shared" si="1013"/>
        <v>16.839769363946544</v>
      </c>
      <c r="EQ384" s="187">
        <f t="shared" si="1014"/>
        <v>2.6832040480936712</v>
      </c>
      <c r="ER384" s="187">
        <f t="shared" si="1015"/>
        <v>40.457398040555461</v>
      </c>
      <c r="ES384" s="187">
        <f t="shared" si="1016"/>
        <v>49.138715714321023</v>
      </c>
      <c r="ET384" s="187">
        <f t="shared" si="1017"/>
        <v>3.4449916226899973</v>
      </c>
      <c r="EU384" s="187">
        <f t="shared" si="1018"/>
        <v>0</v>
      </c>
      <c r="EV384" s="187">
        <f t="shared" si="1019"/>
        <v>0</v>
      </c>
      <c r="EW384" s="187">
        <f t="shared" si="1020"/>
        <v>0</v>
      </c>
      <c r="EX384" s="187">
        <f t="shared" si="1021"/>
        <v>3.1258382317789994</v>
      </c>
    </row>
    <row r="385" spans="3:154" ht="14.25" customHeight="1" x14ac:dyDescent="0.25">
      <c r="C385" s="132">
        <v>2023</v>
      </c>
      <c r="D385" s="14" t="s">
        <v>163</v>
      </c>
      <c r="E385" s="169">
        <f t="shared" si="1022"/>
        <v>302.75729047760507</v>
      </c>
      <c r="F385" s="170">
        <f t="shared" si="1023"/>
        <v>216.38385952376024</v>
      </c>
      <c r="G385" s="170">
        <f t="shared" si="1024"/>
        <v>234.81586898370105</v>
      </c>
      <c r="H385" s="170">
        <f t="shared" si="1025"/>
        <v>171.70611919164512</v>
      </c>
      <c r="I385" s="170">
        <f t="shared" si="1026"/>
        <v>145.61266495070868</v>
      </c>
      <c r="J385" s="170">
        <f t="shared" si="1027"/>
        <v>162.60375143317466</v>
      </c>
      <c r="K385" s="170">
        <f t="shared" si="1028"/>
        <v>246.75008448925317</v>
      </c>
      <c r="L385" s="170">
        <f t="shared" si="1029"/>
        <v>182.97711643930728</v>
      </c>
      <c r="M385" s="170">
        <f t="shared" si="1030"/>
        <v>0</v>
      </c>
      <c r="N385" s="170">
        <f t="shared" si="1031"/>
        <v>0</v>
      </c>
      <c r="O385" s="170">
        <f t="shared" si="1032"/>
        <v>0</v>
      </c>
      <c r="P385" s="170">
        <f t="shared" si="1033"/>
        <v>0</v>
      </c>
      <c r="Q385" s="170">
        <f t="shared" si="1034"/>
        <v>0</v>
      </c>
      <c r="R385" s="170">
        <f t="shared" si="1035"/>
        <v>0</v>
      </c>
      <c r="S385" s="170">
        <f t="shared" si="1036"/>
        <v>0</v>
      </c>
      <c r="T385" s="170">
        <f t="shared" si="1037"/>
        <v>60.220929469577541</v>
      </c>
      <c r="U385" s="170">
        <f t="shared" si="1038"/>
        <v>424.29801505653978</v>
      </c>
      <c r="V385" s="170">
        <f t="shared" si="1039"/>
        <v>713.52742996265431</v>
      </c>
      <c r="W385" s="170">
        <f t="shared" si="1040"/>
        <v>1032.6568998291536</v>
      </c>
      <c r="X385" s="170">
        <f t="shared" si="1041"/>
        <v>458.77158730383906</v>
      </c>
      <c r="Y385" s="170">
        <f t="shared" si="1042"/>
        <v>414.93273669753165</v>
      </c>
      <c r="Z385" s="170">
        <f t="shared" si="1043"/>
        <v>351.06767171961053</v>
      </c>
      <c r="AA385" s="170">
        <f t="shared" si="1044"/>
        <v>237.54227033419906</v>
      </c>
      <c r="AB385" s="170">
        <f t="shared" si="1045"/>
        <v>465.15767610508829</v>
      </c>
      <c r="AC385" s="185">
        <f xml:space="preserve"> SUM(E385:AB385) *  31</f>
        <v>180475.24113098782</v>
      </c>
      <c r="AE385" s="186">
        <f xml:space="preserve"> 'Generation Calculation'!DC58</f>
        <v>36.653525691466001</v>
      </c>
      <c r="AF385" s="187">
        <f xml:space="preserve"> 'Generation Calculation'!DD58</f>
        <v>25.959342895041999</v>
      </c>
      <c r="AG385" s="187">
        <f xml:space="preserve"> 'Generation Calculation'!DE58</f>
        <v>20.418771215974004</v>
      </c>
      <c r="AH385" s="187">
        <f xml:space="preserve"> 'Generation Calculation'!DF58</f>
        <v>14.93096688623001</v>
      </c>
      <c r="AI385" s="187">
        <f xml:space="preserve"> 'Generation Calculation'!DG58</f>
        <v>12.661970865279017</v>
      </c>
      <c r="AJ385" s="187">
        <f xml:space="preserve"> 'Generation Calculation'!DH58</f>
        <v>14.139456646363016</v>
      </c>
      <c r="AK385" s="187">
        <f xml:space="preserve"> 'Generation Calculation'!DI58</f>
        <v>21.456529086022016</v>
      </c>
      <c r="AL385" s="187">
        <f xml:space="preserve"> 'Generation Calculation'!DJ58</f>
        <v>15.911053603418026</v>
      </c>
      <c r="AM385" s="187">
        <f xml:space="preserve"> 'Generation Calculation'!DK58</f>
        <v>0</v>
      </c>
      <c r="AN385" s="187">
        <f xml:space="preserve"> 'Generation Calculation'!DL58</f>
        <v>0</v>
      </c>
      <c r="AO385" s="187">
        <f xml:space="preserve"> 'Generation Calculation'!DM58</f>
        <v>0</v>
      </c>
      <c r="AP385" s="187">
        <f xml:space="preserve"> 'Generation Calculation'!DN58</f>
        <v>0</v>
      </c>
      <c r="AQ385" s="187">
        <f xml:space="preserve"> 'Generation Calculation'!DO58</f>
        <v>0</v>
      </c>
      <c r="AR385" s="187">
        <f xml:space="preserve"> 'Generation Calculation'!DP58</f>
        <v>0</v>
      </c>
      <c r="AS385" s="187">
        <f xml:space="preserve"> 'Generation Calculation'!DQ58</f>
        <v>0</v>
      </c>
      <c r="AT385" s="187">
        <f xml:space="preserve"> 'Generation Calculation'!DR58</f>
        <v>5.2366025625719601</v>
      </c>
      <c r="AU385" s="187">
        <f xml:space="preserve"> 'Generation Calculation'!DS58</f>
        <v>51.798796084836027</v>
      </c>
      <c r="AV385" s="187">
        <f xml:space="preserve"> 'Generation Calculation'!DT58</f>
        <v>79.460672170665589</v>
      </c>
      <c r="AW385" s="187">
        <f xml:space="preserve"> 'Generation Calculation'!DU58</f>
        <v>107.21106085470902</v>
      </c>
      <c r="AX385" s="187">
        <f xml:space="preserve"> 'Generation Calculation'!DV58</f>
        <v>56.115508340314165</v>
      </c>
      <c r="AY385" s="187">
        <f xml:space="preserve"> 'Generation Calculation'!DW58</f>
        <v>50.62770401057017</v>
      </c>
      <c r="AZ385" s="187">
        <f xml:space="preserve"> 'Generation Calculation'!DX58</f>
        <v>42.659834262577164</v>
      </c>
      <c r="BA385" s="187">
        <f xml:space="preserve"> 'Generation Calculation'!DY58</f>
        <v>20.65584959427818</v>
      </c>
      <c r="BB385" s="187">
        <f xml:space="preserve"> 'Generation Calculation'!DZ58</f>
        <v>56.916187832058</v>
      </c>
      <c r="BC385" s="196"/>
      <c r="BD385" s="183">
        <f t="shared" si="1046"/>
        <v>302.75729047760507</v>
      </c>
      <c r="BE385" s="292">
        <f t="shared" si="1141"/>
        <v>216.38385952376024</v>
      </c>
      <c r="BF385" s="292">
        <f t="shared" si="1142"/>
        <v>0</v>
      </c>
      <c r="BG385" s="292">
        <f t="shared" si="1120"/>
        <v>0</v>
      </c>
      <c r="BH385" s="292">
        <f t="shared" si="1121"/>
        <v>0</v>
      </c>
      <c r="BI385" s="292">
        <f t="shared" si="1122"/>
        <v>0</v>
      </c>
      <c r="BJ385" s="292">
        <f t="shared" si="1123"/>
        <v>0</v>
      </c>
      <c r="BK385" s="292">
        <f t="shared" si="1124"/>
        <v>0</v>
      </c>
      <c r="BL385" s="292">
        <f t="shared" si="1125"/>
        <v>0</v>
      </c>
      <c r="BM385" s="292">
        <f t="shared" si="1126"/>
        <v>0</v>
      </c>
      <c r="BN385" s="292">
        <f t="shared" si="1127"/>
        <v>0</v>
      </c>
      <c r="BO385" s="292">
        <f t="shared" si="1128"/>
        <v>0</v>
      </c>
      <c r="BP385" s="292">
        <f t="shared" si="1129"/>
        <v>0</v>
      </c>
      <c r="BQ385" s="292">
        <f t="shared" si="1130"/>
        <v>0</v>
      </c>
      <c r="BR385" s="292">
        <f t="shared" si="1131"/>
        <v>0</v>
      </c>
      <c r="BS385" s="292">
        <f t="shared" si="1132"/>
        <v>0</v>
      </c>
      <c r="BT385" s="292">
        <f t="shared" si="1133"/>
        <v>424.29801505653978</v>
      </c>
      <c r="BU385" s="292">
        <f t="shared" si="1134"/>
        <v>489.72970000000004</v>
      </c>
      <c r="BV385" s="292">
        <f t="shared" si="1135"/>
        <v>489.72970000000004</v>
      </c>
      <c r="BW385" s="292">
        <f t="shared" si="1136"/>
        <v>458.77158730383906</v>
      </c>
      <c r="BX385" s="292">
        <f t="shared" si="1137"/>
        <v>414.93273669753165</v>
      </c>
      <c r="BY385" s="292">
        <f t="shared" si="1138"/>
        <v>351.06767171961053</v>
      </c>
      <c r="BZ385" s="292">
        <f t="shared" si="1139"/>
        <v>0</v>
      </c>
      <c r="CA385" s="292">
        <f t="shared" si="1140"/>
        <v>465.15767610508829</v>
      </c>
      <c r="CB385" s="196">
        <f t="shared" si="1047"/>
        <v>3612.828236883975</v>
      </c>
      <c r="CC385" s="186">
        <f t="shared" si="1096"/>
        <v>36.653525691466001</v>
      </c>
      <c r="CD385" s="187">
        <f t="shared" si="1097"/>
        <v>25.959342895041999</v>
      </c>
      <c r="CE385" s="187">
        <f t="shared" si="1098"/>
        <v>0</v>
      </c>
      <c r="CF385" s="187">
        <f t="shared" si="1099"/>
        <v>0</v>
      </c>
      <c r="CG385" s="187">
        <f t="shared" si="1100"/>
        <v>0</v>
      </c>
      <c r="CH385" s="187">
        <f t="shared" si="1101"/>
        <v>0</v>
      </c>
      <c r="CI385" s="187">
        <f t="shared" si="1102"/>
        <v>0</v>
      </c>
      <c r="CJ385" s="187">
        <f t="shared" si="1103"/>
        <v>0</v>
      </c>
      <c r="CK385" s="187">
        <f t="shared" si="1104"/>
        <v>0</v>
      </c>
      <c r="CL385" s="187">
        <f t="shared" si="1105"/>
        <v>0</v>
      </c>
      <c r="CM385" s="187">
        <f t="shared" si="1106"/>
        <v>0</v>
      </c>
      <c r="CN385" s="187">
        <f t="shared" si="1107"/>
        <v>0</v>
      </c>
      <c r="CO385" s="187">
        <f t="shared" si="1108"/>
        <v>0</v>
      </c>
      <c r="CP385" s="187">
        <f t="shared" si="1109"/>
        <v>0</v>
      </c>
      <c r="CQ385" s="187">
        <f t="shared" si="1110"/>
        <v>0</v>
      </c>
      <c r="CR385" s="187">
        <f t="shared" si="1111"/>
        <v>0</v>
      </c>
      <c r="CS385" s="187">
        <f t="shared" si="1112"/>
        <v>51.798796084836027</v>
      </c>
      <c r="CT385" s="187">
        <f t="shared" si="1113"/>
        <v>60</v>
      </c>
      <c r="CU385" s="187">
        <f t="shared" si="1114"/>
        <v>60</v>
      </c>
      <c r="CV385" s="187">
        <f t="shared" si="1115"/>
        <v>56.115508340314165</v>
      </c>
      <c r="CW385" s="187">
        <f t="shared" si="1116"/>
        <v>50.62770401057017</v>
      </c>
      <c r="CX385" s="187">
        <f t="shared" si="1117"/>
        <v>42.659834262577164</v>
      </c>
      <c r="CY385" s="187">
        <f t="shared" si="1118"/>
        <v>0</v>
      </c>
      <c r="CZ385" s="187">
        <f t="shared" si="1119"/>
        <v>56.916187832058</v>
      </c>
      <c r="DB385" s="169">
        <f t="shared" si="1071"/>
        <v>0</v>
      </c>
      <c r="DC385" s="170">
        <f t="shared" si="1072"/>
        <v>0</v>
      </c>
      <c r="DD385" s="170">
        <f t="shared" si="1073"/>
        <v>234.81586898370105</v>
      </c>
      <c r="DE385" s="170">
        <f t="shared" si="1074"/>
        <v>171.70611919164512</v>
      </c>
      <c r="DF385" s="170">
        <f t="shared" si="1075"/>
        <v>145.61266495070868</v>
      </c>
      <c r="DG385" s="170">
        <f t="shared" si="1076"/>
        <v>162.60375143317466</v>
      </c>
      <c r="DH385" s="170">
        <f t="shared" si="1077"/>
        <v>246.75008448925317</v>
      </c>
      <c r="DI385" s="170">
        <f t="shared" si="1078"/>
        <v>182.97711643930728</v>
      </c>
      <c r="DJ385" s="170">
        <f t="shared" si="1079"/>
        <v>0</v>
      </c>
      <c r="DK385" s="170">
        <f t="shared" si="1080"/>
        <v>0</v>
      </c>
      <c r="DL385" s="170">
        <f t="shared" si="1081"/>
        <v>0</v>
      </c>
      <c r="DM385" s="170">
        <f t="shared" si="1082"/>
        <v>0</v>
      </c>
      <c r="DN385" s="170">
        <f t="shared" si="1083"/>
        <v>0</v>
      </c>
      <c r="DO385" s="170">
        <f t="shared" si="1084"/>
        <v>0</v>
      </c>
      <c r="DP385" s="170">
        <f t="shared" si="1085"/>
        <v>0</v>
      </c>
      <c r="DQ385" s="170">
        <f t="shared" si="1086"/>
        <v>60.220929469577541</v>
      </c>
      <c r="DR385" s="170">
        <f t="shared" si="1087"/>
        <v>0</v>
      </c>
      <c r="DS385" s="170">
        <f t="shared" si="1088"/>
        <v>223.79772996265427</v>
      </c>
      <c r="DT385" s="170">
        <f t="shared" si="1089"/>
        <v>542.92719982915366</v>
      </c>
      <c r="DU385" s="170">
        <f t="shared" si="1090"/>
        <v>0</v>
      </c>
      <c r="DV385" s="170">
        <f t="shared" si="1091"/>
        <v>0</v>
      </c>
      <c r="DW385" s="170">
        <f t="shared" si="1092"/>
        <v>0</v>
      </c>
      <c r="DX385" s="170">
        <f t="shared" si="1093"/>
        <v>237.54227033419906</v>
      </c>
      <c r="DY385" s="170">
        <f t="shared" si="1094"/>
        <v>0</v>
      </c>
      <c r="DZ385" s="192">
        <f t="shared" si="1095"/>
        <v>2208.9537350833748</v>
      </c>
      <c r="EA385" s="186">
        <f t="shared" si="998"/>
        <v>0</v>
      </c>
      <c r="EB385" s="187">
        <f t="shared" si="999"/>
        <v>0</v>
      </c>
      <c r="EC385" s="187">
        <f t="shared" si="1000"/>
        <v>20.418771215974004</v>
      </c>
      <c r="ED385" s="187">
        <f t="shared" si="1001"/>
        <v>14.93096688623001</v>
      </c>
      <c r="EE385" s="187">
        <f t="shared" si="1002"/>
        <v>12.661970865279017</v>
      </c>
      <c r="EF385" s="187">
        <f t="shared" si="1003"/>
        <v>14.139456646363016</v>
      </c>
      <c r="EG385" s="187">
        <f t="shared" si="1004"/>
        <v>21.456529086022016</v>
      </c>
      <c r="EH385" s="187">
        <f t="shared" si="1005"/>
        <v>15.911053603418026</v>
      </c>
      <c r="EI385" s="187">
        <f t="shared" si="1006"/>
        <v>0</v>
      </c>
      <c r="EJ385" s="187">
        <f t="shared" si="1007"/>
        <v>0</v>
      </c>
      <c r="EK385" s="187">
        <f t="shared" si="1008"/>
        <v>0</v>
      </c>
      <c r="EL385" s="187">
        <f t="shared" si="1009"/>
        <v>0</v>
      </c>
      <c r="EM385" s="187">
        <f t="shared" si="1010"/>
        <v>0</v>
      </c>
      <c r="EN385" s="187">
        <f t="shared" si="1011"/>
        <v>0</v>
      </c>
      <c r="EO385" s="187">
        <f t="shared" si="1012"/>
        <v>0</v>
      </c>
      <c r="EP385" s="187">
        <f t="shared" si="1013"/>
        <v>5.2366025625719601</v>
      </c>
      <c r="EQ385" s="187">
        <f t="shared" si="1014"/>
        <v>0</v>
      </c>
      <c r="ER385" s="187">
        <f t="shared" si="1015"/>
        <v>19.460672170665589</v>
      </c>
      <c r="ES385" s="187">
        <f t="shared" si="1016"/>
        <v>47.211060854709018</v>
      </c>
      <c r="ET385" s="187">
        <f t="shared" si="1017"/>
        <v>0</v>
      </c>
      <c r="EU385" s="187">
        <f t="shared" si="1018"/>
        <v>0</v>
      </c>
      <c r="EV385" s="187">
        <f t="shared" si="1019"/>
        <v>0</v>
      </c>
      <c r="EW385" s="187">
        <f t="shared" si="1020"/>
        <v>20.65584959427818</v>
      </c>
      <c r="EX385" s="187">
        <f t="shared" si="1021"/>
        <v>0</v>
      </c>
    </row>
    <row r="386" spans="3:154" ht="14.25" customHeight="1" x14ac:dyDescent="0.25">
      <c r="C386" s="132">
        <v>2023</v>
      </c>
      <c r="D386" s="14" t="s">
        <v>164</v>
      </c>
      <c r="E386" s="169">
        <f t="shared" si="1022"/>
        <v>373.16888822015619</v>
      </c>
      <c r="F386" s="170">
        <f t="shared" si="1023"/>
        <v>269.1467234122477</v>
      </c>
      <c r="G386" s="170">
        <f t="shared" si="1024"/>
        <v>214.72175661988658</v>
      </c>
      <c r="H386" s="170">
        <f t="shared" si="1025"/>
        <v>240.47026293895908</v>
      </c>
      <c r="I386" s="170">
        <f t="shared" si="1026"/>
        <v>232.14227386458555</v>
      </c>
      <c r="J386" s="170">
        <f t="shared" si="1027"/>
        <v>249.07130083545809</v>
      </c>
      <c r="K386" s="170">
        <f t="shared" si="1028"/>
        <v>244.61147150926877</v>
      </c>
      <c r="L386" s="170">
        <f t="shared" si="1029"/>
        <v>169.39401546054941</v>
      </c>
      <c r="M386" s="170">
        <f t="shared" si="1030"/>
        <v>0</v>
      </c>
      <c r="N386" s="170">
        <f t="shared" si="1031"/>
        <v>0</v>
      </c>
      <c r="O386" s="170">
        <f t="shared" si="1032"/>
        <v>0</v>
      </c>
      <c r="P386" s="170">
        <f t="shared" si="1033"/>
        <v>0</v>
      </c>
      <c r="Q386" s="170">
        <f t="shared" si="1034"/>
        <v>0</v>
      </c>
      <c r="R386" s="170">
        <f t="shared" si="1035"/>
        <v>0</v>
      </c>
      <c r="S386" s="170">
        <f t="shared" si="1036"/>
        <v>0</v>
      </c>
      <c r="T386" s="170">
        <f t="shared" si="1037"/>
        <v>7.3919113221162007</v>
      </c>
      <c r="U386" s="170">
        <f t="shared" si="1038"/>
        <v>271.89641185352497</v>
      </c>
      <c r="V386" s="170">
        <f t="shared" si="1039"/>
        <v>693.55207779291311</v>
      </c>
      <c r="W386" s="170">
        <f t="shared" si="1040"/>
        <v>918.04454808026617</v>
      </c>
      <c r="X386" s="170">
        <f t="shared" si="1041"/>
        <v>386.28058532134816</v>
      </c>
      <c r="Y386" s="170">
        <f t="shared" si="1042"/>
        <v>386.28058532134816</v>
      </c>
      <c r="Z386" s="170">
        <f t="shared" si="1043"/>
        <v>298.99498178094314</v>
      </c>
      <c r="AA386" s="170">
        <f t="shared" si="1044"/>
        <v>208.49133915562999</v>
      </c>
      <c r="AB386" s="170">
        <f t="shared" si="1045"/>
        <v>521.8580851423053</v>
      </c>
      <c r="AC386" s="185">
        <f xml:space="preserve"> SUM(E386:AB386) * 28.25</f>
        <v>160615.86142634007</v>
      </c>
      <c r="AE386" s="186">
        <f xml:space="preserve"> 'Generation Calculation'!DC59</f>
        <v>45.413621509325992</v>
      </c>
      <c r="AF386" s="187">
        <f xml:space="preserve"> 'Generation Calculation'!DD59</f>
        <v>32.485353366778014</v>
      </c>
      <c r="AG386" s="187">
        <f xml:space="preserve"> 'Generation Calculation'!DE59</f>
        <v>25.754106317353006</v>
      </c>
      <c r="AH386" s="187">
        <f xml:space="preserve"> 'Generation Calculation'!DF59</f>
        <v>20.910457646866007</v>
      </c>
      <c r="AI386" s="187">
        <f xml:space="preserve"> 'Generation Calculation'!DG59</f>
        <v>20.186284683877005</v>
      </c>
      <c r="AJ386" s="187">
        <f xml:space="preserve"> 'Generation Calculation'!DH59</f>
        <v>21.658373985692009</v>
      </c>
      <c r="AK386" s="187">
        <f xml:space="preserve"> 'Generation Calculation'!DI59</f>
        <v>29.448072947724029</v>
      </c>
      <c r="AL386" s="187">
        <f xml:space="preserve"> 'Generation Calculation'!DJ59</f>
        <v>14.729914387873862</v>
      </c>
      <c r="AM386" s="187">
        <f xml:space="preserve"> 'Generation Calculation'!DK59</f>
        <v>0</v>
      </c>
      <c r="AN386" s="187">
        <f xml:space="preserve"> 'Generation Calculation'!DL59</f>
        <v>0</v>
      </c>
      <c r="AO386" s="187">
        <f xml:space="preserve"> 'Generation Calculation'!DM59</f>
        <v>0</v>
      </c>
      <c r="AP386" s="187">
        <f xml:space="preserve"> 'Generation Calculation'!DN59</f>
        <v>0</v>
      </c>
      <c r="AQ386" s="187">
        <f xml:space="preserve"> 'Generation Calculation'!DO59</f>
        <v>0</v>
      </c>
      <c r="AR386" s="187">
        <f xml:space="preserve"> 'Generation Calculation'!DP59</f>
        <v>0</v>
      </c>
      <c r="AS386" s="187">
        <f xml:space="preserve"> 'Generation Calculation'!DQ59</f>
        <v>0</v>
      </c>
      <c r="AT386" s="187">
        <f xml:space="preserve"> 'Generation Calculation'!DR59</f>
        <v>0.6427748975753218</v>
      </c>
      <c r="AU386" s="187">
        <f xml:space="preserve"> 'Generation Calculation'!DS59</f>
        <v>32.826029118732578</v>
      </c>
      <c r="AV386" s="187">
        <f xml:space="preserve"> 'Generation Calculation'!DT59</f>
        <v>77.723685025470701</v>
      </c>
      <c r="AW386" s="187">
        <f xml:space="preserve"> 'Generation Calculation'!DU59</f>
        <v>97.244769398284006</v>
      </c>
      <c r="AX386" s="187">
        <f xml:space="preserve"> 'Generation Calculation'!DV59</f>
        <v>47.049113433609961</v>
      </c>
      <c r="AY386" s="187">
        <f xml:space="preserve"> 'Generation Calculation'!DW59</f>
        <v>47.049113433609961</v>
      </c>
      <c r="AZ386" s="187">
        <f xml:space="preserve"> 'Generation Calculation'!DX59</f>
        <v>36.186518988769961</v>
      </c>
      <c r="BA386" s="187">
        <f xml:space="preserve"> 'Generation Calculation'!DY59</f>
        <v>18.129681665706954</v>
      </c>
      <c r="BB386" s="187">
        <f xml:space="preserve"> 'Generation Calculation'!DZ59</f>
        <v>62.793772621070019</v>
      </c>
      <c r="BC386" s="196"/>
      <c r="BD386" s="183">
        <f t="shared" si="1046"/>
        <v>373.16888822015619</v>
      </c>
      <c r="BE386" s="292">
        <f t="shared" si="1141"/>
        <v>269.1467234122477</v>
      </c>
      <c r="BF386" s="292">
        <f t="shared" si="1142"/>
        <v>214.72175661988658</v>
      </c>
      <c r="BG386" s="292">
        <f t="shared" si="1120"/>
        <v>0</v>
      </c>
      <c r="BH386" s="292">
        <f t="shared" si="1121"/>
        <v>0</v>
      </c>
      <c r="BI386" s="292">
        <f t="shared" si="1122"/>
        <v>0</v>
      </c>
      <c r="BJ386" s="292">
        <f t="shared" si="1123"/>
        <v>244.61147150926877</v>
      </c>
      <c r="BK386" s="292">
        <f t="shared" si="1124"/>
        <v>0</v>
      </c>
      <c r="BL386" s="292">
        <f t="shared" si="1125"/>
        <v>0</v>
      </c>
      <c r="BM386" s="292">
        <f t="shared" si="1126"/>
        <v>0</v>
      </c>
      <c r="BN386" s="292">
        <f t="shared" si="1127"/>
        <v>0</v>
      </c>
      <c r="BO386" s="292">
        <f t="shared" si="1128"/>
        <v>0</v>
      </c>
      <c r="BP386" s="292">
        <f t="shared" si="1129"/>
        <v>0</v>
      </c>
      <c r="BQ386" s="292">
        <f t="shared" si="1130"/>
        <v>0</v>
      </c>
      <c r="BR386" s="292">
        <f t="shared" si="1131"/>
        <v>0</v>
      </c>
      <c r="BS386" s="292">
        <f t="shared" si="1132"/>
        <v>0</v>
      </c>
      <c r="BT386" s="292">
        <f t="shared" si="1133"/>
        <v>271.89641185352497</v>
      </c>
      <c r="BU386" s="292">
        <f t="shared" si="1134"/>
        <v>489.72970000000004</v>
      </c>
      <c r="BV386" s="292">
        <f t="shared" si="1135"/>
        <v>489.72970000000004</v>
      </c>
      <c r="BW386" s="292">
        <f t="shared" si="1136"/>
        <v>386.28058532134816</v>
      </c>
      <c r="BX386" s="292">
        <f t="shared" si="1137"/>
        <v>386.28058532134816</v>
      </c>
      <c r="BY386" s="292">
        <f t="shared" si="1138"/>
        <v>298.99498178094314</v>
      </c>
      <c r="BZ386" s="292">
        <f t="shared" si="1139"/>
        <v>0</v>
      </c>
      <c r="CA386" s="292">
        <f t="shared" si="1140"/>
        <v>489.72970000000004</v>
      </c>
      <c r="CB386" s="196">
        <f t="shared" si="1047"/>
        <v>3914.2905040387241</v>
      </c>
      <c r="CC386" s="186">
        <f t="shared" si="1096"/>
        <v>45.413621509325992</v>
      </c>
      <c r="CD386" s="187">
        <f t="shared" si="1097"/>
        <v>32.485353366778014</v>
      </c>
      <c r="CE386" s="187">
        <f t="shared" si="1098"/>
        <v>25.754106317353006</v>
      </c>
      <c r="CF386" s="187">
        <f t="shared" si="1099"/>
        <v>0</v>
      </c>
      <c r="CG386" s="187">
        <f t="shared" si="1100"/>
        <v>0</v>
      </c>
      <c r="CH386" s="187">
        <f t="shared" si="1101"/>
        <v>0</v>
      </c>
      <c r="CI386" s="187">
        <f t="shared" si="1102"/>
        <v>29.448072947724029</v>
      </c>
      <c r="CJ386" s="187">
        <f t="shared" si="1103"/>
        <v>0</v>
      </c>
      <c r="CK386" s="187">
        <f t="shared" si="1104"/>
        <v>0</v>
      </c>
      <c r="CL386" s="187">
        <f t="shared" si="1105"/>
        <v>0</v>
      </c>
      <c r="CM386" s="187">
        <f t="shared" si="1106"/>
        <v>0</v>
      </c>
      <c r="CN386" s="187">
        <f t="shared" si="1107"/>
        <v>0</v>
      </c>
      <c r="CO386" s="187">
        <f t="shared" si="1108"/>
        <v>0</v>
      </c>
      <c r="CP386" s="187">
        <f t="shared" si="1109"/>
        <v>0</v>
      </c>
      <c r="CQ386" s="187">
        <f t="shared" si="1110"/>
        <v>0</v>
      </c>
      <c r="CR386" s="187">
        <f t="shared" si="1111"/>
        <v>0</v>
      </c>
      <c r="CS386" s="187">
        <f t="shared" si="1112"/>
        <v>32.826029118732578</v>
      </c>
      <c r="CT386" s="187">
        <f t="shared" si="1113"/>
        <v>60</v>
      </c>
      <c r="CU386" s="187">
        <f t="shared" si="1114"/>
        <v>60</v>
      </c>
      <c r="CV386" s="187">
        <f t="shared" si="1115"/>
        <v>47.049113433609961</v>
      </c>
      <c r="CW386" s="187">
        <f t="shared" si="1116"/>
        <v>47.049113433609961</v>
      </c>
      <c r="CX386" s="187">
        <f t="shared" si="1117"/>
        <v>36.186518988769961</v>
      </c>
      <c r="CY386" s="187">
        <f t="shared" si="1118"/>
        <v>0</v>
      </c>
      <c r="CZ386" s="187">
        <f t="shared" si="1119"/>
        <v>60</v>
      </c>
      <c r="DB386" s="169">
        <f t="shared" si="1071"/>
        <v>0</v>
      </c>
      <c r="DC386" s="170">
        <f t="shared" si="1072"/>
        <v>0</v>
      </c>
      <c r="DD386" s="170">
        <f t="shared" si="1073"/>
        <v>0</v>
      </c>
      <c r="DE386" s="170">
        <f t="shared" si="1074"/>
        <v>240.47026293895908</v>
      </c>
      <c r="DF386" s="170">
        <f t="shared" si="1075"/>
        <v>232.14227386458555</v>
      </c>
      <c r="DG386" s="170">
        <f t="shared" si="1076"/>
        <v>249.07130083545809</v>
      </c>
      <c r="DH386" s="170">
        <f t="shared" si="1077"/>
        <v>0</v>
      </c>
      <c r="DI386" s="170">
        <f t="shared" si="1078"/>
        <v>169.39401546054941</v>
      </c>
      <c r="DJ386" s="170">
        <f t="shared" si="1079"/>
        <v>0</v>
      </c>
      <c r="DK386" s="170">
        <f t="shared" si="1080"/>
        <v>0</v>
      </c>
      <c r="DL386" s="170">
        <f t="shared" si="1081"/>
        <v>0</v>
      </c>
      <c r="DM386" s="170">
        <f t="shared" si="1082"/>
        <v>0</v>
      </c>
      <c r="DN386" s="170">
        <f t="shared" si="1083"/>
        <v>0</v>
      </c>
      <c r="DO386" s="170">
        <f t="shared" si="1084"/>
        <v>0</v>
      </c>
      <c r="DP386" s="170">
        <f t="shared" si="1085"/>
        <v>0</v>
      </c>
      <c r="DQ386" s="170">
        <f t="shared" si="1086"/>
        <v>7.3919113221162007</v>
      </c>
      <c r="DR386" s="170">
        <f t="shared" si="1087"/>
        <v>0</v>
      </c>
      <c r="DS386" s="170">
        <f t="shared" si="1088"/>
        <v>203.82237779291307</v>
      </c>
      <c r="DT386" s="170">
        <f t="shared" si="1089"/>
        <v>428.31484808026607</v>
      </c>
      <c r="DU386" s="170">
        <f t="shared" si="1090"/>
        <v>0</v>
      </c>
      <c r="DV386" s="170">
        <f t="shared" si="1091"/>
        <v>0</v>
      </c>
      <c r="DW386" s="170">
        <f t="shared" si="1092"/>
        <v>0</v>
      </c>
      <c r="DX386" s="170">
        <f t="shared" si="1093"/>
        <v>208.49133915562999</v>
      </c>
      <c r="DY386" s="170">
        <f t="shared" si="1094"/>
        <v>32.12838514230522</v>
      </c>
      <c r="DZ386" s="192">
        <f t="shared" si="1095"/>
        <v>1771.2267145927826</v>
      </c>
      <c r="EA386" s="186">
        <f t="shared" si="998"/>
        <v>0</v>
      </c>
      <c r="EB386" s="187">
        <f t="shared" si="999"/>
        <v>0</v>
      </c>
      <c r="EC386" s="187">
        <f t="shared" si="1000"/>
        <v>0</v>
      </c>
      <c r="ED386" s="187">
        <f t="shared" si="1001"/>
        <v>20.910457646866007</v>
      </c>
      <c r="EE386" s="187">
        <f t="shared" si="1002"/>
        <v>20.186284683877005</v>
      </c>
      <c r="EF386" s="187">
        <f t="shared" si="1003"/>
        <v>21.658373985692009</v>
      </c>
      <c r="EG386" s="187">
        <f t="shared" si="1004"/>
        <v>0</v>
      </c>
      <c r="EH386" s="187">
        <f t="shared" si="1005"/>
        <v>14.729914387873862</v>
      </c>
      <c r="EI386" s="187">
        <f t="shared" si="1006"/>
        <v>0</v>
      </c>
      <c r="EJ386" s="187">
        <f t="shared" si="1007"/>
        <v>0</v>
      </c>
      <c r="EK386" s="187">
        <f t="shared" si="1008"/>
        <v>0</v>
      </c>
      <c r="EL386" s="187">
        <f t="shared" si="1009"/>
        <v>0</v>
      </c>
      <c r="EM386" s="187">
        <f t="shared" si="1010"/>
        <v>0</v>
      </c>
      <c r="EN386" s="187">
        <f t="shared" si="1011"/>
        <v>0</v>
      </c>
      <c r="EO386" s="187">
        <f t="shared" si="1012"/>
        <v>0</v>
      </c>
      <c r="EP386" s="187">
        <f t="shared" si="1013"/>
        <v>0.6427748975753218</v>
      </c>
      <c r="EQ386" s="187">
        <f t="shared" si="1014"/>
        <v>0</v>
      </c>
      <c r="ER386" s="187">
        <f t="shared" si="1015"/>
        <v>17.723685025470701</v>
      </c>
      <c r="ES386" s="187">
        <f t="shared" si="1016"/>
        <v>37.244769398284006</v>
      </c>
      <c r="ET386" s="187">
        <f t="shared" si="1017"/>
        <v>0</v>
      </c>
      <c r="EU386" s="187">
        <f t="shared" si="1018"/>
        <v>0</v>
      </c>
      <c r="EV386" s="187">
        <f t="shared" si="1019"/>
        <v>0</v>
      </c>
      <c r="EW386" s="187">
        <f t="shared" si="1020"/>
        <v>18.129681665706954</v>
      </c>
      <c r="EX386" s="187">
        <f t="shared" si="1021"/>
        <v>2.7937726210700191</v>
      </c>
    </row>
    <row r="387" spans="3:154" ht="14.25" customHeight="1" x14ac:dyDescent="0.25">
      <c r="C387" s="132">
        <v>2023</v>
      </c>
      <c r="D387" s="14" t="s">
        <v>165</v>
      </c>
      <c r="E387" s="169">
        <f t="shared" si="1022"/>
        <v>322.77134543230051</v>
      </c>
      <c r="F387" s="170">
        <f t="shared" si="1023"/>
        <v>236.93900793052546</v>
      </c>
      <c r="G387" s="170">
        <f t="shared" si="1024"/>
        <v>190.22070675731069</v>
      </c>
      <c r="H387" s="170">
        <f t="shared" si="1025"/>
        <v>202.87878215995005</v>
      </c>
      <c r="I387" s="170">
        <f t="shared" si="1026"/>
        <v>171.50715436012959</v>
      </c>
      <c r="J387" s="170">
        <f t="shared" si="1027"/>
        <v>181.65220812624645</v>
      </c>
      <c r="K387" s="170">
        <f t="shared" si="1028"/>
        <v>212.58708697074047</v>
      </c>
      <c r="L387" s="170">
        <f t="shared" si="1029"/>
        <v>0</v>
      </c>
      <c r="M387" s="170">
        <f t="shared" si="1030"/>
        <v>0</v>
      </c>
      <c r="N387" s="170">
        <f t="shared" si="1031"/>
        <v>0</v>
      </c>
      <c r="O387" s="170">
        <f t="shared" si="1032"/>
        <v>0</v>
      </c>
      <c r="P387" s="170">
        <f t="shared" si="1033"/>
        <v>0</v>
      </c>
      <c r="Q387" s="170">
        <f t="shared" si="1034"/>
        <v>0</v>
      </c>
      <c r="R387" s="170">
        <f t="shared" si="1035"/>
        <v>0</v>
      </c>
      <c r="S387" s="170">
        <f t="shared" si="1036"/>
        <v>0</v>
      </c>
      <c r="T387" s="170">
        <f t="shared" si="1037"/>
        <v>0</v>
      </c>
      <c r="U387" s="170">
        <f t="shared" si="1038"/>
        <v>296.82948081324571</v>
      </c>
      <c r="V387" s="170">
        <f t="shared" si="1039"/>
        <v>676.11742499788636</v>
      </c>
      <c r="W387" s="170">
        <f t="shared" si="1040"/>
        <v>961.39427893943775</v>
      </c>
      <c r="X387" s="170">
        <f t="shared" si="1041"/>
        <v>384.22060700498952</v>
      </c>
      <c r="Y387" s="170">
        <f t="shared" si="1042"/>
        <v>364.08448214489073</v>
      </c>
      <c r="Z387" s="170">
        <f t="shared" si="1043"/>
        <v>304.83660570014717</v>
      </c>
      <c r="AA387" s="170">
        <f t="shared" si="1044"/>
        <v>113.57735833450292</v>
      </c>
      <c r="AB387" s="170">
        <f t="shared" si="1045"/>
        <v>448.93742093072206</v>
      </c>
      <c r="AC387" s="185">
        <f xml:space="preserve"> SUM(E387:AB387) * 31</f>
        <v>157125.17246869378</v>
      </c>
      <c r="AE387" s="186">
        <f xml:space="preserve"> 'Generation Calculation'!DC60</f>
        <v>39.139646830656005</v>
      </c>
      <c r="AF387" s="187">
        <f xml:space="preserve"> 'Generation Calculation'!DD60</f>
        <v>28.499215857237999</v>
      </c>
      <c r="AG387" s="187">
        <f xml:space="preserve"> 'Generation Calculation'!DE60</f>
        <v>22.731125087208</v>
      </c>
      <c r="AH387" s="187">
        <f xml:space="preserve"> 'Generation Calculation'!DF60</f>
        <v>17.641633231300005</v>
      </c>
      <c r="AI387" s="187">
        <f xml:space="preserve"> 'Generation Calculation'!DG60</f>
        <v>14.913665596533008</v>
      </c>
      <c r="AJ387" s="187">
        <f xml:space="preserve"> 'Generation Calculation'!DH60</f>
        <v>15.795844184890996</v>
      </c>
      <c r="AK387" s="187">
        <f xml:space="preserve"> 'Generation Calculation'!DI60</f>
        <v>25.490547679531005</v>
      </c>
      <c r="AL387" s="187">
        <f xml:space="preserve"> 'Generation Calculation'!DJ60</f>
        <v>0</v>
      </c>
      <c r="AM387" s="187">
        <f xml:space="preserve"> 'Generation Calculation'!DK60</f>
        <v>0</v>
      </c>
      <c r="AN387" s="187">
        <f xml:space="preserve"> 'Generation Calculation'!DL60</f>
        <v>0</v>
      </c>
      <c r="AO387" s="187">
        <f xml:space="preserve"> 'Generation Calculation'!DM60</f>
        <v>0</v>
      </c>
      <c r="AP387" s="187">
        <f xml:space="preserve"> 'Generation Calculation'!DN60</f>
        <v>0</v>
      </c>
      <c r="AQ387" s="187">
        <f xml:space="preserve"> 'Generation Calculation'!DO60</f>
        <v>0</v>
      </c>
      <c r="AR387" s="187">
        <f xml:space="preserve"> 'Generation Calculation'!DP60</f>
        <v>0</v>
      </c>
      <c r="AS387" s="187">
        <f xml:space="preserve"> 'Generation Calculation'!DQ60</f>
        <v>0</v>
      </c>
      <c r="AT387" s="187">
        <f xml:space="preserve"> 'Generation Calculation'!DR60</f>
        <v>0</v>
      </c>
      <c r="AU387" s="187">
        <f xml:space="preserve"> 'Generation Calculation'!DS60</f>
        <v>35.917769435830309</v>
      </c>
      <c r="AV387" s="187">
        <f xml:space="preserve"> 'Generation Calculation'!DT60</f>
        <v>76.207628260685766</v>
      </c>
      <c r="AW387" s="187">
        <f xml:space="preserve"> 'Generation Calculation'!DU60</f>
        <v>101.01431121212502</v>
      </c>
      <c r="AX387" s="187">
        <f xml:space="preserve"> 'Generation Calculation'!DV60</f>
        <v>46.7920729572742</v>
      </c>
      <c r="AY387" s="187">
        <f xml:space="preserve"> 'Generation Calculation'!DW60</f>
        <v>44.281256975026196</v>
      </c>
      <c r="AZ387" s="187">
        <f xml:space="preserve"> 'Generation Calculation'!DX60</f>
        <v>36.911672767671206</v>
      </c>
      <c r="BA387" s="187">
        <f xml:space="preserve"> 'Generation Calculation'!DY60</f>
        <v>9.8762920290872103</v>
      </c>
      <c r="BB387" s="187">
        <f xml:space="preserve"> 'Generation Calculation'!DZ60</f>
        <v>54.883141638266011</v>
      </c>
      <c r="BC387" s="196"/>
      <c r="BD387" s="183">
        <f t="shared" si="1046"/>
        <v>322.77134543230051</v>
      </c>
      <c r="BE387" s="292">
        <f t="shared" si="1141"/>
        <v>236.93900793052546</v>
      </c>
      <c r="BF387" s="292">
        <f t="shared" si="1142"/>
        <v>190.22070675731069</v>
      </c>
      <c r="BG387" s="292">
        <f t="shared" si="1120"/>
        <v>0</v>
      </c>
      <c r="BH387" s="292">
        <f t="shared" si="1121"/>
        <v>0</v>
      </c>
      <c r="BI387" s="292">
        <f t="shared" si="1122"/>
        <v>0</v>
      </c>
      <c r="BJ387" s="292">
        <f t="shared" si="1123"/>
        <v>212.58708697074047</v>
      </c>
      <c r="BK387" s="292">
        <f t="shared" si="1124"/>
        <v>0</v>
      </c>
      <c r="BL387" s="292">
        <f t="shared" si="1125"/>
        <v>0</v>
      </c>
      <c r="BM387" s="292">
        <f t="shared" si="1126"/>
        <v>0</v>
      </c>
      <c r="BN387" s="292">
        <f t="shared" si="1127"/>
        <v>0</v>
      </c>
      <c r="BO387" s="292">
        <f t="shared" si="1128"/>
        <v>0</v>
      </c>
      <c r="BP387" s="292">
        <f t="shared" si="1129"/>
        <v>0</v>
      </c>
      <c r="BQ387" s="292">
        <f t="shared" si="1130"/>
        <v>0</v>
      </c>
      <c r="BR387" s="292">
        <f t="shared" si="1131"/>
        <v>0</v>
      </c>
      <c r="BS387" s="292">
        <f t="shared" si="1132"/>
        <v>0</v>
      </c>
      <c r="BT387" s="292">
        <f t="shared" si="1133"/>
        <v>296.82948081324571</v>
      </c>
      <c r="BU387" s="292">
        <f t="shared" si="1134"/>
        <v>489.72970000000004</v>
      </c>
      <c r="BV387" s="292">
        <f t="shared" si="1135"/>
        <v>489.72970000000004</v>
      </c>
      <c r="BW387" s="292">
        <f t="shared" si="1136"/>
        <v>384.22060700498952</v>
      </c>
      <c r="BX387" s="292">
        <f t="shared" si="1137"/>
        <v>364.08448214489073</v>
      </c>
      <c r="BY387" s="292">
        <f t="shared" si="1138"/>
        <v>304.83660570014717</v>
      </c>
      <c r="BZ387" s="292">
        <f t="shared" si="1139"/>
        <v>0</v>
      </c>
      <c r="CA387" s="292">
        <f t="shared" si="1140"/>
        <v>448.93742093072206</v>
      </c>
      <c r="CB387" s="196">
        <f t="shared" si="1047"/>
        <v>3740.8861436848729</v>
      </c>
      <c r="CC387" s="186">
        <f t="shared" si="1096"/>
        <v>39.139646830656005</v>
      </c>
      <c r="CD387" s="187">
        <f t="shared" si="1097"/>
        <v>28.499215857237999</v>
      </c>
      <c r="CE387" s="187">
        <f t="shared" si="1098"/>
        <v>22.731125087208</v>
      </c>
      <c r="CF387" s="187">
        <f t="shared" si="1099"/>
        <v>0</v>
      </c>
      <c r="CG387" s="187">
        <f t="shared" si="1100"/>
        <v>0</v>
      </c>
      <c r="CH387" s="187">
        <f t="shared" si="1101"/>
        <v>0</v>
      </c>
      <c r="CI387" s="187">
        <f t="shared" si="1102"/>
        <v>25.490547679531005</v>
      </c>
      <c r="CJ387" s="187">
        <f t="shared" si="1103"/>
        <v>0</v>
      </c>
      <c r="CK387" s="187">
        <f t="shared" si="1104"/>
        <v>0</v>
      </c>
      <c r="CL387" s="187">
        <f t="shared" si="1105"/>
        <v>0</v>
      </c>
      <c r="CM387" s="187">
        <f t="shared" si="1106"/>
        <v>0</v>
      </c>
      <c r="CN387" s="187">
        <f t="shared" si="1107"/>
        <v>0</v>
      </c>
      <c r="CO387" s="187">
        <f t="shared" si="1108"/>
        <v>0</v>
      </c>
      <c r="CP387" s="187">
        <f t="shared" si="1109"/>
        <v>0</v>
      </c>
      <c r="CQ387" s="187">
        <f t="shared" si="1110"/>
        <v>0</v>
      </c>
      <c r="CR387" s="187">
        <f t="shared" si="1111"/>
        <v>0</v>
      </c>
      <c r="CS387" s="187">
        <f t="shared" si="1112"/>
        <v>35.917769435830309</v>
      </c>
      <c r="CT387" s="187">
        <f t="shared" si="1113"/>
        <v>60</v>
      </c>
      <c r="CU387" s="187">
        <f t="shared" si="1114"/>
        <v>60</v>
      </c>
      <c r="CV387" s="187">
        <f t="shared" si="1115"/>
        <v>46.7920729572742</v>
      </c>
      <c r="CW387" s="187">
        <f t="shared" si="1116"/>
        <v>44.281256975026196</v>
      </c>
      <c r="CX387" s="187">
        <f t="shared" si="1117"/>
        <v>36.911672767671206</v>
      </c>
      <c r="CY387" s="187">
        <f t="shared" si="1118"/>
        <v>0</v>
      </c>
      <c r="CZ387" s="187">
        <f t="shared" si="1119"/>
        <v>54.883141638266011</v>
      </c>
      <c r="DB387" s="169">
        <f t="shared" si="1071"/>
        <v>0</v>
      </c>
      <c r="DC387" s="170">
        <f t="shared" si="1072"/>
        <v>0</v>
      </c>
      <c r="DD387" s="170">
        <f t="shared" si="1073"/>
        <v>0</v>
      </c>
      <c r="DE387" s="170">
        <f t="shared" si="1074"/>
        <v>202.87878215995005</v>
      </c>
      <c r="DF387" s="170">
        <f t="shared" si="1075"/>
        <v>171.50715436012959</v>
      </c>
      <c r="DG387" s="170">
        <f t="shared" si="1076"/>
        <v>181.65220812624645</v>
      </c>
      <c r="DH387" s="170">
        <f t="shared" si="1077"/>
        <v>0</v>
      </c>
      <c r="DI387" s="170">
        <f t="shared" si="1078"/>
        <v>0</v>
      </c>
      <c r="DJ387" s="170">
        <f t="shared" si="1079"/>
        <v>0</v>
      </c>
      <c r="DK387" s="170">
        <f t="shared" si="1080"/>
        <v>0</v>
      </c>
      <c r="DL387" s="170">
        <f t="shared" si="1081"/>
        <v>0</v>
      </c>
      <c r="DM387" s="170">
        <f t="shared" si="1082"/>
        <v>0</v>
      </c>
      <c r="DN387" s="170">
        <f t="shared" si="1083"/>
        <v>0</v>
      </c>
      <c r="DO387" s="170">
        <f t="shared" si="1084"/>
        <v>0</v>
      </c>
      <c r="DP387" s="170">
        <f t="shared" si="1085"/>
        <v>0</v>
      </c>
      <c r="DQ387" s="170">
        <f t="shared" si="1086"/>
        <v>0</v>
      </c>
      <c r="DR387" s="170">
        <f t="shared" si="1087"/>
        <v>0</v>
      </c>
      <c r="DS387" s="170">
        <f t="shared" si="1088"/>
        <v>186.38772499788632</v>
      </c>
      <c r="DT387" s="170">
        <f t="shared" si="1089"/>
        <v>471.66457893943777</v>
      </c>
      <c r="DU387" s="170">
        <f t="shared" si="1090"/>
        <v>0</v>
      </c>
      <c r="DV387" s="170">
        <f t="shared" si="1091"/>
        <v>0</v>
      </c>
      <c r="DW387" s="170">
        <f t="shared" si="1092"/>
        <v>0</v>
      </c>
      <c r="DX387" s="170">
        <f t="shared" si="1093"/>
        <v>113.57735833450292</v>
      </c>
      <c r="DY387" s="170">
        <f t="shared" si="1094"/>
        <v>0</v>
      </c>
      <c r="DZ387" s="192">
        <f t="shared" si="1095"/>
        <v>1327.6678069181532</v>
      </c>
      <c r="EA387" s="186">
        <f t="shared" si="998"/>
        <v>0</v>
      </c>
      <c r="EB387" s="187">
        <f t="shared" si="999"/>
        <v>0</v>
      </c>
      <c r="EC387" s="187">
        <f t="shared" si="1000"/>
        <v>0</v>
      </c>
      <c r="ED387" s="187">
        <f t="shared" si="1001"/>
        <v>17.641633231300005</v>
      </c>
      <c r="EE387" s="187">
        <f t="shared" si="1002"/>
        <v>14.913665596533008</v>
      </c>
      <c r="EF387" s="187">
        <f t="shared" si="1003"/>
        <v>15.795844184890996</v>
      </c>
      <c r="EG387" s="187">
        <f t="shared" si="1004"/>
        <v>0</v>
      </c>
      <c r="EH387" s="187">
        <f t="shared" si="1005"/>
        <v>0</v>
      </c>
      <c r="EI387" s="187">
        <f t="shared" si="1006"/>
        <v>0</v>
      </c>
      <c r="EJ387" s="187">
        <f t="shared" si="1007"/>
        <v>0</v>
      </c>
      <c r="EK387" s="187">
        <f t="shared" si="1008"/>
        <v>0</v>
      </c>
      <c r="EL387" s="187">
        <f t="shared" si="1009"/>
        <v>0</v>
      </c>
      <c r="EM387" s="187">
        <f t="shared" si="1010"/>
        <v>0</v>
      </c>
      <c r="EN387" s="187">
        <f t="shared" si="1011"/>
        <v>0</v>
      </c>
      <c r="EO387" s="187">
        <f t="shared" si="1012"/>
        <v>0</v>
      </c>
      <c r="EP387" s="187">
        <f t="shared" si="1013"/>
        <v>0</v>
      </c>
      <c r="EQ387" s="187">
        <f t="shared" si="1014"/>
        <v>0</v>
      </c>
      <c r="ER387" s="187">
        <f t="shared" si="1015"/>
        <v>16.207628260685766</v>
      </c>
      <c r="ES387" s="187">
        <f t="shared" si="1016"/>
        <v>41.014311212125023</v>
      </c>
      <c r="ET387" s="187">
        <f t="shared" si="1017"/>
        <v>0</v>
      </c>
      <c r="EU387" s="187">
        <f t="shared" si="1018"/>
        <v>0</v>
      </c>
      <c r="EV387" s="187">
        <f t="shared" si="1019"/>
        <v>0</v>
      </c>
      <c r="EW387" s="187">
        <f t="shared" si="1020"/>
        <v>9.8762920290872103</v>
      </c>
      <c r="EX387" s="187">
        <f t="shared" si="1021"/>
        <v>0</v>
      </c>
    </row>
    <row r="388" spans="3:154" ht="14.25" customHeight="1" x14ac:dyDescent="0.25">
      <c r="C388" s="132">
        <v>2023</v>
      </c>
      <c r="D388" s="14" t="s">
        <v>166</v>
      </c>
      <c r="E388" s="169">
        <f t="shared" si="1022"/>
        <v>406.25761477230446</v>
      </c>
      <c r="F388" s="170">
        <f t="shared" si="1023"/>
        <v>328.77158389035753</v>
      </c>
      <c r="G388" s="170">
        <f t="shared" si="1024"/>
        <v>235.85926088025064</v>
      </c>
      <c r="H388" s="170">
        <f t="shared" si="1025"/>
        <v>197.35113183477139</v>
      </c>
      <c r="I388" s="170">
        <f t="shared" si="1026"/>
        <v>233.31677410710196</v>
      </c>
      <c r="J388" s="170">
        <f t="shared" si="1027"/>
        <v>251.80214562843841</v>
      </c>
      <c r="K388" s="170">
        <f t="shared" si="1028"/>
        <v>215.5151396743332</v>
      </c>
      <c r="L388" s="170">
        <f t="shared" si="1029"/>
        <v>0</v>
      </c>
      <c r="M388" s="170">
        <f t="shared" si="1030"/>
        <v>0</v>
      </c>
      <c r="N388" s="170">
        <f t="shared" si="1031"/>
        <v>0</v>
      </c>
      <c r="O388" s="170">
        <f t="shared" si="1032"/>
        <v>0</v>
      </c>
      <c r="P388" s="170">
        <f t="shared" si="1033"/>
        <v>0</v>
      </c>
      <c r="Q388" s="170">
        <f t="shared" si="1034"/>
        <v>0</v>
      </c>
      <c r="R388" s="170">
        <f t="shared" si="1035"/>
        <v>0</v>
      </c>
      <c r="S388" s="170">
        <f t="shared" si="1036"/>
        <v>0</v>
      </c>
      <c r="T388" s="170">
        <f t="shared" si="1037"/>
        <v>3.4573250937352924</v>
      </c>
      <c r="U388" s="170">
        <f t="shared" si="1038"/>
        <v>314.01488989244507</v>
      </c>
      <c r="V388" s="170">
        <f t="shared" si="1039"/>
        <v>695.6647399192384</v>
      </c>
      <c r="W388" s="170">
        <f t="shared" si="1040"/>
        <v>1012.6072427502015</v>
      </c>
      <c r="X388" s="170">
        <f t="shared" si="1041"/>
        <v>392.23771988939257</v>
      </c>
      <c r="Y388" s="170">
        <f t="shared" si="1042"/>
        <v>392.23771988939257</v>
      </c>
      <c r="Z388" s="170">
        <f t="shared" si="1043"/>
        <v>295.91202020422821</v>
      </c>
      <c r="AA388" s="170">
        <f t="shared" si="1044"/>
        <v>186.73614943128058</v>
      </c>
      <c r="AB388" s="170">
        <f t="shared" si="1045"/>
        <v>595.00176835572699</v>
      </c>
      <c r="AC388" s="185">
        <f xml:space="preserve"> SUM(E388:AB388) * 30</f>
        <v>172702.29678639598</v>
      </c>
      <c r="AE388" s="186">
        <f xml:space="preserve"> 'Generation Calculation'!DC61</f>
        <v>49.543524851775999</v>
      </c>
      <c r="AF388" s="187">
        <f xml:space="preserve"> 'Generation Calculation'!DD61</f>
        <v>39.885587991714999</v>
      </c>
      <c r="AG388" s="187">
        <f xml:space="preserve"> 'Generation Calculation'!DE61</f>
        <v>28.365718782767004</v>
      </c>
      <c r="AH388" s="187">
        <f xml:space="preserve"> 'Generation Calculation'!DF61</f>
        <v>23.610423934886001</v>
      </c>
      <c r="AI388" s="187">
        <f xml:space="preserve"> 'Generation Calculation'!DG61</f>
        <v>20.288415139747997</v>
      </c>
      <c r="AJ388" s="187">
        <f xml:space="preserve"> 'Generation Calculation'!DH61</f>
        <v>21.895838750298992</v>
      </c>
      <c r="AK388" s="187">
        <f xml:space="preserve"> 'Generation Calculation'!DI61</f>
        <v>25.852070714689006</v>
      </c>
      <c r="AL388" s="187">
        <f xml:space="preserve"> 'Generation Calculation'!DJ61</f>
        <v>0</v>
      </c>
      <c r="AM388" s="187">
        <f xml:space="preserve"> 'Generation Calculation'!DK61</f>
        <v>0</v>
      </c>
      <c r="AN388" s="187">
        <f xml:space="preserve"> 'Generation Calculation'!DL61</f>
        <v>0</v>
      </c>
      <c r="AO388" s="187">
        <f xml:space="preserve"> 'Generation Calculation'!DM61</f>
        <v>0</v>
      </c>
      <c r="AP388" s="187">
        <f xml:space="preserve"> 'Generation Calculation'!DN61</f>
        <v>0</v>
      </c>
      <c r="AQ388" s="187">
        <f xml:space="preserve"> 'Generation Calculation'!DO61</f>
        <v>0</v>
      </c>
      <c r="AR388" s="187">
        <f xml:space="preserve"> 'Generation Calculation'!DP61</f>
        <v>0</v>
      </c>
      <c r="AS388" s="187">
        <f xml:space="preserve"> 'Generation Calculation'!DQ61</f>
        <v>0</v>
      </c>
      <c r="AT388" s="187">
        <f xml:space="preserve"> 'Generation Calculation'!DR61</f>
        <v>0.30063696467263412</v>
      </c>
      <c r="AU388" s="187">
        <f xml:space="preserve"> 'Generation Calculation'!DS61</f>
        <v>38.051552840139095</v>
      </c>
      <c r="AV388" s="187">
        <f xml:space="preserve"> 'Generation Calculation'!DT61</f>
        <v>77.907394775585942</v>
      </c>
      <c r="AW388" s="187">
        <f xml:space="preserve"> 'Generation Calculation'!DU61</f>
        <v>105.467612413061</v>
      </c>
      <c r="AX388" s="187">
        <f xml:space="preserve"> 'Generation Calculation'!DV61</f>
        <v>47.792619870713565</v>
      </c>
      <c r="AY388" s="187">
        <f xml:space="preserve"> 'Generation Calculation'!DW61</f>
        <v>47.792619870713565</v>
      </c>
      <c r="AZ388" s="187">
        <f xml:space="preserve"> 'Generation Calculation'!DX61</f>
        <v>35.803918775353566</v>
      </c>
      <c r="BA388" s="187">
        <f xml:space="preserve"> 'Generation Calculation'!DY61</f>
        <v>22.301560446725574</v>
      </c>
      <c r="BB388" s="187">
        <f xml:space="preserve"> 'Generation Calculation'!DZ61</f>
        <v>69.154092900498</v>
      </c>
      <c r="BC388" s="196"/>
      <c r="BD388" s="183">
        <f t="shared" si="1046"/>
        <v>406.25761477230446</v>
      </c>
      <c r="BE388" s="292">
        <f t="shared" si="1141"/>
        <v>328.77158389035753</v>
      </c>
      <c r="BF388" s="292">
        <f t="shared" si="1142"/>
        <v>235.85926088025064</v>
      </c>
      <c r="BG388" s="292">
        <f t="shared" si="1120"/>
        <v>197.35113183477139</v>
      </c>
      <c r="BH388" s="292">
        <f t="shared" si="1121"/>
        <v>0</v>
      </c>
      <c r="BI388" s="292">
        <f t="shared" si="1122"/>
        <v>0</v>
      </c>
      <c r="BJ388" s="292">
        <f t="shared" si="1123"/>
        <v>215.5151396743332</v>
      </c>
      <c r="BK388" s="292">
        <f t="shared" si="1124"/>
        <v>0</v>
      </c>
      <c r="BL388" s="292">
        <f t="shared" si="1125"/>
        <v>0</v>
      </c>
      <c r="BM388" s="292">
        <f t="shared" si="1126"/>
        <v>0</v>
      </c>
      <c r="BN388" s="292">
        <f t="shared" si="1127"/>
        <v>0</v>
      </c>
      <c r="BO388" s="292">
        <f t="shared" si="1128"/>
        <v>0</v>
      </c>
      <c r="BP388" s="292">
        <f t="shared" si="1129"/>
        <v>0</v>
      </c>
      <c r="BQ388" s="292">
        <f t="shared" si="1130"/>
        <v>0</v>
      </c>
      <c r="BR388" s="292">
        <f t="shared" si="1131"/>
        <v>0</v>
      </c>
      <c r="BS388" s="292">
        <f t="shared" si="1132"/>
        <v>0</v>
      </c>
      <c r="BT388" s="292">
        <f t="shared" si="1133"/>
        <v>314.01488989244507</v>
      </c>
      <c r="BU388" s="292">
        <f t="shared" si="1134"/>
        <v>489.72970000000004</v>
      </c>
      <c r="BV388" s="292">
        <f t="shared" si="1135"/>
        <v>489.72970000000004</v>
      </c>
      <c r="BW388" s="292">
        <f t="shared" si="1136"/>
        <v>392.23771988939257</v>
      </c>
      <c r="BX388" s="292">
        <f t="shared" si="1137"/>
        <v>392.23771988939257</v>
      </c>
      <c r="BY388" s="292">
        <f t="shared" si="1138"/>
        <v>295.91202020422821</v>
      </c>
      <c r="BZ388" s="292">
        <f t="shared" si="1139"/>
        <v>186.73614943128058</v>
      </c>
      <c r="CA388" s="292">
        <f t="shared" si="1140"/>
        <v>489.72970000000004</v>
      </c>
      <c r="CB388" s="196">
        <f t="shared" si="1047"/>
        <v>4434.0823303587558</v>
      </c>
      <c r="CC388" s="186">
        <f t="shared" si="1096"/>
        <v>49.543524851775999</v>
      </c>
      <c r="CD388" s="187">
        <f t="shared" si="1097"/>
        <v>39.885587991714999</v>
      </c>
      <c r="CE388" s="187">
        <f t="shared" si="1098"/>
        <v>28.365718782767004</v>
      </c>
      <c r="CF388" s="187">
        <f t="shared" si="1099"/>
        <v>23.610423934886001</v>
      </c>
      <c r="CG388" s="187">
        <f t="shared" si="1100"/>
        <v>0</v>
      </c>
      <c r="CH388" s="187">
        <f t="shared" si="1101"/>
        <v>0</v>
      </c>
      <c r="CI388" s="187">
        <f t="shared" si="1102"/>
        <v>25.852070714689006</v>
      </c>
      <c r="CJ388" s="187">
        <f t="shared" si="1103"/>
        <v>0</v>
      </c>
      <c r="CK388" s="187">
        <f t="shared" si="1104"/>
        <v>0</v>
      </c>
      <c r="CL388" s="187">
        <f t="shared" si="1105"/>
        <v>0</v>
      </c>
      <c r="CM388" s="187">
        <f t="shared" si="1106"/>
        <v>0</v>
      </c>
      <c r="CN388" s="187">
        <f t="shared" si="1107"/>
        <v>0</v>
      </c>
      <c r="CO388" s="187">
        <f t="shared" si="1108"/>
        <v>0</v>
      </c>
      <c r="CP388" s="187">
        <f t="shared" si="1109"/>
        <v>0</v>
      </c>
      <c r="CQ388" s="187">
        <f t="shared" si="1110"/>
        <v>0</v>
      </c>
      <c r="CR388" s="187">
        <f t="shared" si="1111"/>
        <v>0</v>
      </c>
      <c r="CS388" s="187">
        <f t="shared" si="1112"/>
        <v>38.051552840139095</v>
      </c>
      <c r="CT388" s="187">
        <f t="shared" si="1113"/>
        <v>60</v>
      </c>
      <c r="CU388" s="187">
        <f t="shared" si="1114"/>
        <v>60</v>
      </c>
      <c r="CV388" s="187">
        <f t="shared" si="1115"/>
        <v>47.792619870713565</v>
      </c>
      <c r="CW388" s="187">
        <f t="shared" si="1116"/>
        <v>47.792619870713565</v>
      </c>
      <c r="CX388" s="187">
        <f t="shared" si="1117"/>
        <v>35.803918775353566</v>
      </c>
      <c r="CY388" s="187">
        <f t="shared" si="1118"/>
        <v>22.301560446725574</v>
      </c>
      <c r="CZ388" s="187">
        <f t="shared" si="1119"/>
        <v>60</v>
      </c>
      <c r="DB388" s="169">
        <f t="shared" si="1071"/>
        <v>0</v>
      </c>
      <c r="DC388" s="170">
        <f t="shared" si="1072"/>
        <v>0</v>
      </c>
      <c r="DD388" s="170">
        <f t="shared" si="1073"/>
        <v>0</v>
      </c>
      <c r="DE388" s="170">
        <f t="shared" si="1074"/>
        <v>0</v>
      </c>
      <c r="DF388" s="170">
        <f t="shared" si="1075"/>
        <v>233.31677410710196</v>
      </c>
      <c r="DG388" s="170">
        <f t="shared" si="1076"/>
        <v>251.80214562843841</v>
      </c>
      <c r="DH388" s="170">
        <f t="shared" si="1077"/>
        <v>0</v>
      </c>
      <c r="DI388" s="170">
        <f t="shared" si="1078"/>
        <v>0</v>
      </c>
      <c r="DJ388" s="170">
        <f t="shared" si="1079"/>
        <v>0</v>
      </c>
      <c r="DK388" s="170">
        <f t="shared" si="1080"/>
        <v>0</v>
      </c>
      <c r="DL388" s="170">
        <f t="shared" si="1081"/>
        <v>0</v>
      </c>
      <c r="DM388" s="170">
        <f t="shared" si="1082"/>
        <v>0</v>
      </c>
      <c r="DN388" s="170">
        <f t="shared" si="1083"/>
        <v>0</v>
      </c>
      <c r="DO388" s="170">
        <f t="shared" si="1084"/>
        <v>0</v>
      </c>
      <c r="DP388" s="170">
        <f t="shared" si="1085"/>
        <v>0</v>
      </c>
      <c r="DQ388" s="170">
        <f t="shared" si="1086"/>
        <v>3.4573250937352924</v>
      </c>
      <c r="DR388" s="170">
        <f t="shared" si="1087"/>
        <v>0</v>
      </c>
      <c r="DS388" s="170">
        <f t="shared" si="1088"/>
        <v>205.93503991923833</v>
      </c>
      <c r="DT388" s="170">
        <f t="shared" si="1089"/>
        <v>522.87754275020154</v>
      </c>
      <c r="DU388" s="170">
        <f t="shared" si="1090"/>
        <v>0</v>
      </c>
      <c r="DV388" s="170">
        <f t="shared" si="1091"/>
        <v>0</v>
      </c>
      <c r="DW388" s="170">
        <f t="shared" si="1092"/>
        <v>0</v>
      </c>
      <c r="DX388" s="170">
        <f t="shared" si="1093"/>
        <v>0</v>
      </c>
      <c r="DY388" s="170">
        <f t="shared" si="1094"/>
        <v>105.272068355727</v>
      </c>
      <c r="DZ388" s="192">
        <f t="shared" si="1095"/>
        <v>1322.6608958544425</v>
      </c>
      <c r="EA388" s="186">
        <f t="shared" si="998"/>
        <v>0</v>
      </c>
      <c r="EB388" s="187">
        <f t="shared" si="999"/>
        <v>0</v>
      </c>
      <c r="EC388" s="187">
        <f t="shared" si="1000"/>
        <v>0</v>
      </c>
      <c r="ED388" s="187">
        <f t="shared" si="1001"/>
        <v>0</v>
      </c>
      <c r="EE388" s="187">
        <f t="shared" si="1002"/>
        <v>20.288415139747997</v>
      </c>
      <c r="EF388" s="187">
        <f t="shared" si="1003"/>
        <v>21.895838750298992</v>
      </c>
      <c r="EG388" s="187">
        <f t="shared" si="1004"/>
        <v>0</v>
      </c>
      <c r="EH388" s="187">
        <f t="shared" si="1005"/>
        <v>0</v>
      </c>
      <c r="EI388" s="187">
        <f t="shared" si="1006"/>
        <v>0</v>
      </c>
      <c r="EJ388" s="187">
        <f t="shared" si="1007"/>
        <v>0</v>
      </c>
      <c r="EK388" s="187">
        <f t="shared" si="1008"/>
        <v>0</v>
      </c>
      <c r="EL388" s="187">
        <f t="shared" si="1009"/>
        <v>0</v>
      </c>
      <c r="EM388" s="187">
        <f t="shared" si="1010"/>
        <v>0</v>
      </c>
      <c r="EN388" s="187">
        <f t="shared" si="1011"/>
        <v>0</v>
      </c>
      <c r="EO388" s="187">
        <f t="shared" si="1012"/>
        <v>0</v>
      </c>
      <c r="EP388" s="187">
        <f t="shared" si="1013"/>
        <v>0.30063696467263412</v>
      </c>
      <c r="EQ388" s="187">
        <f t="shared" si="1014"/>
        <v>0</v>
      </c>
      <c r="ER388" s="187">
        <f t="shared" si="1015"/>
        <v>17.907394775585942</v>
      </c>
      <c r="ES388" s="187">
        <f t="shared" si="1016"/>
        <v>45.467612413061005</v>
      </c>
      <c r="ET388" s="187">
        <f t="shared" si="1017"/>
        <v>0</v>
      </c>
      <c r="EU388" s="187">
        <f t="shared" si="1018"/>
        <v>0</v>
      </c>
      <c r="EV388" s="187">
        <f t="shared" si="1019"/>
        <v>0</v>
      </c>
      <c r="EW388" s="187">
        <f t="shared" si="1020"/>
        <v>0</v>
      </c>
      <c r="EX388" s="187">
        <f t="shared" si="1021"/>
        <v>9.1540929004980001</v>
      </c>
    </row>
    <row r="389" spans="3:154" ht="14.25" customHeight="1" x14ac:dyDescent="0.25">
      <c r="C389" s="132">
        <v>2023</v>
      </c>
      <c r="D389" s="14" t="s">
        <v>10</v>
      </c>
      <c r="E389" s="169">
        <f t="shared" si="1022"/>
        <v>340.07284181364679</v>
      </c>
      <c r="F389" s="170">
        <f t="shared" si="1023"/>
        <v>236.33768653426063</v>
      </c>
      <c r="G389" s="170">
        <f t="shared" si="1024"/>
        <v>210.58213723989911</v>
      </c>
      <c r="H389" s="170">
        <f t="shared" si="1025"/>
        <v>218.91232513158201</v>
      </c>
      <c r="I389" s="170">
        <f t="shared" si="1026"/>
        <v>210.31442192793369</v>
      </c>
      <c r="J389" s="170">
        <f t="shared" si="1027"/>
        <v>218.91232513158201</v>
      </c>
      <c r="K389" s="170">
        <f t="shared" si="1028"/>
        <v>176.32343113816162</v>
      </c>
      <c r="L389" s="170">
        <f t="shared" si="1029"/>
        <v>0</v>
      </c>
      <c r="M389" s="170">
        <f t="shared" si="1030"/>
        <v>0</v>
      </c>
      <c r="N389" s="170">
        <f t="shared" si="1031"/>
        <v>0</v>
      </c>
      <c r="O389" s="170">
        <f t="shared" si="1032"/>
        <v>0</v>
      </c>
      <c r="P389" s="170">
        <f t="shared" si="1033"/>
        <v>0</v>
      </c>
      <c r="Q389" s="170">
        <f t="shared" si="1034"/>
        <v>0</v>
      </c>
      <c r="R389" s="170">
        <f t="shared" si="1035"/>
        <v>0</v>
      </c>
      <c r="S389" s="170">
        <f t="shared" si="1036"/>
        <v>0</v>
      </c>
      <c r="T389" s="170">
        <f t="shared" si="1037"/>
        <v>84.293779042335885</v>
      </c>
      <c r="U389" s="170">
        <f t="shared" si="1038"/>
        <v>415.50750874891156</v>
      </c>
      <c r="V389" s="170">
        <f t="shared" si="1039"/>
        <v>836.72020422207493</v>
      </c>
      <c r="W389" s="170">
        <f t="shared" si="1040"/>
        <v>1068.3850248037174</v>
      </c>
      <c r="X389" s="170">
        <f t="shared" si="1041"/>
        <v>426.00449797570184</v>
      </c>
      <c r="Y389" s="170">
        <f t="shared" si="1042"/>
        <v>471.52803907813546</v>
      </c>
      <c r="Z389" s="170">
        <f t="shared" si="1043"/>
        <v>381.46591314150703</v>
      </c>
      <c r="AA389" s="170">
        <f t="shared" si="1044"/>
        <v>238.22875289011893</v>
      </c>
      <c r="AB389" s="170">
        <f t="shared" si="1045"/>
        <v>846.44014752897192</v>
      </c>
      <c r="AC389" s="185">
        <f xml:space="preserve"> SUM(E389:AB389) * 31</f>
        <v>197780.90012680474</v>
      </c>
      <c r="AE389" s="186">
        <f xml:space="preserve"> 'Generation Calculation'!DC62</f>
        <v>41.291296423302015</v>
      </c>
      <c r="AF389" s="187">
        <f xml:space="preserve"> 'Generation Calculation'!DD62</f>
        <v>28.424868980032016</v>
      </c>
      <c r="AG389" s="187">
        <f xml:space="preserve"> 'Generation Calculation'!DE62</f>
        <v>25.243036247440017</v>
      </c>
      <c r="AH389" s="187">
        <f xml:space="preserve"> 'Generation Calculation'!DF62</f>
        <v>19.035854359268001</v>
      </c>
      <c r="AI389" s="187">
        <f xml:space="preserve"> 'Generation Calculation'!DG62</f>
        <v>18.288210602429018</v>
      </c>
      <c r="AJ389" s="187">
        <f xml:space="preserve"> 'Generation Calculation'!DH62</f>
        <v>19.035854359268001</v>
      </c>
      <c r="AK389" s="187">
        <f xml:space="preserve"> 'Generation Calculation'!DI62</f>
        <v>15.332472272883621</v>
      </c>
      <c r="AL389" s="187">
        <f xml:space="preserve"> 'Generation Calculation'!DJ62</f>
        <v>0</v>
      </c>
      <c r="AM389" s="187">
        <f xml:space="preserve"> 'Generation Calculation'!DK62</f>
        <v>0</v>
      </c>
      <c r="AN389" s="187">
        <f xml:space="preserve"> 'Generation Calculation'!DL62</f>
        <v>0</v>
      </c>
      <c r="AO389" s="187">
        <f xml:space="preserve"> 'Generation Calculation'!DM62</f>
        <v>0</v>
      </c>
      <c r="AP389" s="187">
        <f xml:space="preserve"> 'Generation Calculation'!DN62</f>
        <v>0</v>
      </c>
      <c r="AQ389" s="187">
        <f xml:space="preserve"> 'Generation Calculation'!DO62</f>
        <v>0</v>
      </c>
      <c r="AR389" s="187">
        <f xml:space="preserve"> 'Generation Calculation'!DP62</f>
        <v>0</v>
      </c>
      <c r="AS389" s="187">
        <f xml:space="preserve"> 'Generation Calculation'!DQ62</f>
        <v>0</v>
      </c>
      <c r="AT389" s="187">
        <f xml:space="preserve"> 'Generation Calculation'!DR62</f>
        <v>7.3298938297683378</v>
      </c>
      <c r="AU389" s="187">
        <f xml:space="preserve"> 'Generation Calculation'!DS62</f>
        <v>50.699557293858504</v>
      </c>
      <c r="AV389" s="187">
        <f xml:space="preserve"> 'Generation Calculation'!DT62</f>
        <v>90.173087323658677</v>
      </c>
      <c r="AW389" s="187">
        <f xml:space="preserve"> 'Generation Calculation'!DU62</f>
        <v>110.31785433075802</v>
      </c>
      <c r="AX389" s="187">
        <f xml:space="preserve"> 'Generation Calculation'!DV62</f>
        <v>52.012259132122551</v>
      </c>
      <c r="AY389" s="187">
        <f xml:space="preserve"> 'Generation Calculation'!DW62</f>
        <v>57.715216161031549</v>
      </c>
      <c r="AZ389" s="187">
        <f xml:space="preserve"> 'Generation Calculation'!DX62</f>
        <v>46.448398616114559</v>
      </c>
      <c r="BA389" s="187">
        <f xml:space="preserve"> 'Generation Calculation'!DY62</f>
        <v>20.715543729575558</v>
      </c>
      <c r="BB389" s="187">
        <f xml:space="preserve"> 'Generation Calculation'!DZ62</f>
        <v>91.018299785127994</v>
      </c>
      <c r="BC389" s="196"/>
      <c r="BD389" s="183">
        <f t="shared" si="1046"/>
        <v>340.07284181364679</v>
      </c>
      <c r="BE389" s="292">
        <f t="shared" si="1141"/>
        <v>236.33768653426063</v>
      </c>
      <c r="BF389" s="292">
        <f t="shared" si="1142"/>
        <v>210.58213723989911</v>
      </c>
      <c r="BG389" s="292">
        <f t="shared" si="1120"/>
        <v>0</v>
      </c>
      <c r="BH389" s="292">
        <f t="shared" si="1121"/>
        <v>0</v>
      </c>
      <c r="BI389" s="292">
        <f t="shared" si="1122"/>
        <v>0</v>
      </c>
      <c r="BJ389" s="292">
        <f t="shared" si="1123"/>
        <v>0</v>
      </c>
      <c r="BK389" s="292">
        <f t="shared" si="1124"/>
        <v>0</v>
      </c>
      <c r="BL389" s="292">
        <f t="shared" si="1125"/>
        <v>0</v>
      </c>
      <c r="BM389" s="292">
        <f t="shared" si="1126"/>
        <v>0</v>
      </c>
      <c r="BN389" s="292">
        <f t="shared" si="1127"/>
        <v>0</v>
      </c>
      <c r="BO389" s="292">
        <f t="shared" si="1128"/>
        <v>0</v>
      </c>
      <c r="BP389" s="292">
        <f t="shared" si="1129"/>
        <v>0</v>
      </c>
      <c r="BQ389" s="292">
        <f t="shared" si="1130"/>
        <v>0</v>
      </c>
      <c r="BR389" s="292">
        <f t="shared" si="1131"/>
        <v>0</v>
      </c>
      <c r="BS389" s="292">
        <f t="shared" si="1132"/>
        <v>0</v>
      </c>
      <c r="BT389" s="292">
        <f t="shared" si="1133"/>
        <v>415.50750874891156</v>
      </c>
      <c r="BU389" s="292">
        <f t="shared" si="1134"/>
        <v>489.72970000000004</v>
      </c>
      <c r="BV389" s="292">
        <f t="shared" si="1135"/>
        <v>489.72970000000004</v>
      </c>
      <c r="BW389" s="292">
        <f t="shared" si="1136"/>
        <v>426.00449797570184</v>
      </c>
      <c r="BX389" s="292">
        <f t="shared" si="1137"/>
        <v>471.52803907813546</v>
      </c>
      <c r="BY389" s="292">
        <f t="shared" si="1138"/>
        <v>381.46591314150703</v>
      </c>
      <c r="BZ389" s="292">
        <f t="shared" si="1139"/>
        <v>0</v>
      </c>
      <c r="CA389" s="292">
        <f t="shared" si="1140"/>
        <v>489.72970000000004</v>
      </c>
      <c r="CB389" s="196">
        <f t="shared" si="1047"/>
        <v>3950.687724532062</v>
      </c>
      <c r="CC389" s="186">
        <f t="shared" si="1096"/>
        <v>41.291296423302015</v>
      </c>
      <c r="CD389" s="187">
        <f t="shared" si="1097"/>
        <v>28.424868980032016</v>
      </c>
      <c r="CE389" s="187">
        <f t="shared" si="1098"/>
        <v>25.243036247440017</v>
      </c>
      <c r="CF389" s="187">
        <f t="shared" si="1099"/>
        <v>0</v>
      </c>
      <c r="CG389" s="187">
        <f t="shared" si="1100"/>
        <v>0</v>
      </c>
      <c r="CH389" s="187">
        <f t="shared" si="1101"/>
        <v>0</v>
      </c>
      <c r="CI389" s="187">
        <f t="shared" si="1102"/>
        <v>0</v>
      </c>
      <c r="CJ389" s="187">
        <f t="shared" si="1103"/>
        <v>0</v>
      </c>
      <c r="CK389" s="187">
        <f t="shared" si="1104"/>
        <v>0</v>
      </c>
      <c r="CL389" s="187">
        <f t="shared" si="1105"/>
        <v>0</v>
      </c>
      <c r="CM389" s="187">
        <f t="shared" si="1106"/>
        <v>0</v>
      </c>
      <c r="CN389" s="187">
        <f t="shared" si="1107"/>
        <v>0</v>
      </c>
      <c r="CO389" s="187">
        <f t="shared" si="1108"/>
        <v>0</v>
      </c>
      <c r="CP389" s="187">
        <f t="shared" si="1109"/>
        <v>0</v>
      </c>
      <c r="CQ389" s="187">
        <f t="shared" si="1110"/>
        <v>0</v>
      </c>
      <c r="CR389" s="187">
        <f t="shared" si="1111"/>
        <v>0</v>
      </c>
      <c r="CS389" s="187">
        <f t="shared" si="1112"/>
        <v>50.699557293858504</v>
      </c>
      <c r="CT389" s="187">
        <f t="shared" si="1113"/>
        <v>60</v>
      </c>
      <c r="CU389" s="187">
        <f t="shared" si="1114"/>
        <v>60</v>
      </c>
      <c r="CV389" s="187">
        <f t="shared" si="1115"/>
        <v>52.012259132122551</v>
      </c>
      <c r="CW389" s="187">
        <f t="shared" si="1116"/>
        <v>57.715216161031549</v>
      </c>
      <c r="CX389" s="187">
        <f t="shared" si="1117"/>
        <v>46.448398616114559</v>
      </c>
      <c r="CY389" s="187">
        <f t="shared" si="1118"/>
        <v>0</v>
      </c>
      <c r="CZ389" s="187">
        <f t="shared" si="1119"/>
        <v>60</v>
      </c>
      <c r="DB389" s="169">
        <f t="shared" si="1071"/>
        <v>0</v>
      </c>
      <c r="DC389" s="170">
        <f t="shared" si="1072"/>
        <v>0</v>
      </c>
      <c r="DD389" s="170">
        <f t="shared" si="1073"/>
        <v>0</v>
      </c>
      <c r="DE389" s="170">
        <f t="shared" si="1074"/>
        <v>218.91232513158201</v>
      </c>
      <c r="DF389" s="170">
        <f t="shared" si="1075"/>
        <v>210.31442192793369</v>
      </c>
      <c r="DG389" s="170">
        <f t="shared" si="1076"/>
        <v>218.91232513158201</v>
      </c>
      <c r="DH389" s="170">
        <f t="shared" si="1077"/>
        <v>176.32343113816162</v>
      </c>
      <c r="DI389" s="170">
        <f t="shared" si="1078"/>
        <v>0</v>
      </c>
      <c r="DJ389" s="170">
        <f t="shared" si="1079"/>
        <v>0</v>
      </c>
      <c r="DK389" s="170">
        <f t="shared" si="1080"/>
        <v>0</v>
      </c>
      <c r="DL389" s="170">
        <f t="shared" si="1081"/>
        <v>0</v>
      </c>
      <c r="DM389" s="170">
        <f t="shared" si="1082"/>
        <v>0</v>
      </c>
      <c r="DN389" s="170">
        <f t="shared" si="1083"/>
        <v>0</v>
      </c>
      <c r="DO389" s="170">
        <f t="shared" si="1084"/>
        <v>0</v>
      </c>
      <c r="DP389" s="170">
        <f t="shared" si="1085"/>
        <v>0</v>
      </c>
      <c r="DQ389" s="170">
        <f t="shared" si="1086"/>
        <v>84.293779042335885</v>
      </c>
      <c r="DR389" s="170">
        <f t="shared" si="1087"/>
        <v>0</v>
      </c>
      <c r="DS389" s="170">
        <f t="shared" si="1088"/>
        <v>346.99050422207483</v>
      </c>
      <c r="DT389" s="170">
        <f t="shared" si="1089"/>
        <v>578.65532480371735</v>
      </c>
      <c r="DU389" s="170">
        <f t="shared" si="1090"/>
        <v>0</v>
      </c>
      <c r="DV389" s="170">
        <f t="shared" si="1091"/>
        <v>0</v>
      </c>
      <c r="DW389" s="170">
        <f t="shared" si="1092"/>
        <v>0</v>
      </c>
      <c r="DX389" s="170">
        <f t="shared" si="1093"/>
        <v>238.22875289011893</v>
      </c>
      <c r="DY389" s="170">
        <f t="shared" si="1094"/>
        <v>356.71044752897194</v>
      </c>
      <c r="DZ389" s="192">
        <f t="shared" si="1095"/>
        <v>2429.3413118164785</v>
      </c>
      <c r="EA389" s="186">
        <f t="shared" si="998"/>
        <v>0</v>
      </c>
      <c r="EB389" s="187">
        <f t="shared" si="999"/>
        <v>0</v>
      </c>
      <c r="EC389" s="187">
        <f t="shared" si="1000"/>
        <v>0</v>
      </c>
      <c r="ED389" s="187">
        <f t="shared" si="1001"/>
        <v>19.035854359268001</v>
      </c>
      <c r="EE389" s="187">
        <f t="shared" si="1002"/>
        <v>18.288210602429018</v>
      </c>
      <c r="EF389" s="187">
        <f t="shared" si="1003"/>
        <v>19.035854359268001</v>
      </c>
      <c r="EG389" s="187">
        <f t="shared" si="1004"/>
        <v>15.332472272883621</v>
      </c>
      <c r="EH389" s="187">
        <f t="shared" si="1005"/>
        <v>0</v>
      </c>
      <c r="EI389" s="187">
        <f t="shared" si="1006"/>
        <v>0</v>
      </c>
      <c r="EJ389" s="187">
        <f t="shared" si="1007"/>
        <v>0</v>
      </c>
      <c r="EK389" s="187">
        <f t="shared" si="1008"/>
        <v>0</v>
      </c>
      <c r="EL389" s="187">
        <f t="shared" si="1009"/>
        <v>0</v>
      </c>
      <c r="EM389" s="187">
        <f t="shared" si="1010"/>
        <v>0</v>
      </c>
      <c r="EN389" s="187">
        <f t="shared" si="1011"/>
        <v>0</v>
      </c>
      <c r="EO389" s="187">
        <f t="shared" si="1012"/>
        <v>0</v>
      </c>
      <c r="EP389" s="187">
        <f t="shared" si="1013"/>
        <v>7.3298938297683378</v>
      </c>
      <c r="EQ389" s="187">
        <f t="shared" si="1014"/>
        <v>0</v>
      </c>
      <c r="ER389" s="187">
        <f t="shared" si="1015"/>
        <v>30.173087323658677</v>
      </c>
      <c r="ES389" s="187">
        <f t="shared" si="1016"/>
        <v>50.317854330758024</v>
      </c>
      <c r="ET389" s="187">
        <f t="shared" si="1017"/>
        <v>0</v>
      </c>
      <c r="EU389" s="187">
        <f t="shared" si="1018"/>
        <v>0</v>
      </c>
      <c r="EV389" s="187">
        <f t="shared" si="1019"/>
        <v>0</v>
      </c>
      <c r="EW389" s="187">
        <f t="shared" si="1020"/>
        <v>20.715543729575558</v>
      </c>
      <c r="EX389" s="187">
        <f t="shared" si="1021"/>
        <v>31.018299785127994</v>
      </c>
    </row>
    <row r="390" spans="3:154" ht="14.25" customHeight="1" x14ac:dyDescent="0.25">
      <c r="C390" s="132">
        <v>2023</v>
      </c>
      <c r="D390" s="14" t="s">
        <v>167</v>
      </c>
      <c r="E390" s="169">
        <f t="shared" si="1022"/>
        <v>484.36779256022453</v>
      </c>
      <c r="F390" s="170">
        <f t="shared" si="1023"/>
        <v>373.07994371139182</v>
      </c>
      <c r="G390" s="170">
        <f t="shared" si="1024"/>
        <v>307.57598547250888</v>
      </c>
      <c r="H390" s="170">
        <f t="shared" si="1025"/>
        <v>258.37522582188836</v>
      </c>
      <c r="I390" s="170">
        <f t="shared" si="1026"/>
        <v>222.57340674046691</v>
      </c>
      <c r="J390" s="170">
        <f t="shared" si="1027"/>
        <v>222.57340674046691</v>
      </c>
      <c r="K390" s="170">
        <f t="shared" si="1028"/>
        <v>230.54366435261147</v>
      </c>
      <c r="L390" s="170">
        <f t="shared" si="1029"/>
        <v>0</v>
      </c>
      <c r="M390" s="170">
        <f t="shared" si="1030"/>
        <v>0</v>
      </c>
      <c r="N390" s="170">
        <f t="shared" si="1031"/>
        <v>0</v>
      </c>
      <c r="O390" s="170">
        <f t="shared" si="1032"/>
        <v>0</v>
      </c>
      <c r="P390" s="170">
        <f t="shared" si="1033"/>
        <v>0</v>
      </c>
      <c r="Q390" s="170">
        <f t="shared" si="1034"/>
        <v>0</v>
      </c>
      <c r="R390" s="170">
        <f t="shared" si="1035"/>
        <v>0</v>
      </c>
      <c r="S390" s="170">
        <f t="shared" si="1036"/>
        <v>0</v>
      </c>
      <c r="T390" s="170">
        <f t="shared" si="1037"/>
        <v>206.45440926152233</v>
      </c>
      <c r="U390" s="170">
        <f t="shared" si="1038"/>
        <v>465.39667661963756</v>
      </c>
      <c r="V390" s="170">
        <f t="shared" si="1039"/>
        <v>870.65546200139033</v>
      </c>
      <c r="W390" s="170">
        <f t="shared" si="1040"/>
        <v>1248.3321823209164</v>
      </c>
      <c r="X390" s="170">
        <f t="shared" si="1041"/>
        <v>459.90924837612346</v>
      </c>
      <c r="Y390" s="170">
        <f t="shared" si="1042"/>
        <v>533.92207916737618</v>
      </c>
      <c r="Z390" s="170">
        <f t="shared" si="1043"/>
        <v>440.13094687853373</v>
      </c>
      <c r="AA390" s="170">
        <f t="shared" si="1044"/>
        <v>288.32364039652259</v>
      </c>
      <c r="AB390" s="170">
        <f t="shared" si="1045"/>
        <v>731.94161712000323</v>
      </c>
      <c r="AC390" s="185">
        <f xml:space="preserve"> SUM(E390:AB390) * 30</f>
        <v>220324.67062624753</v>
      </c>
      <c r="AE390" s="186">
        <f xml:space="preserve"> 'Generation Calculation'!DC63</f>
        <v>59.326668171131018</v>
      </c>
      <c r="AF390" s="187">
        <f xml:space="preserve"> 'Generation Calculation'!DD63</f>
        <v>45.402531541738995</v>
      </c>
      <c r="AG390" s="187">
        <f xml:space="preserve"> 'Generation Calculation'!DE63</f>
        <v>37.251817417218007</v>
      </c>
      <c r="AH390" s="187">
        <f xml:space="preserve"> 'Generation Calculation'!DF63</f>
        <v>31.151360086364008</v>
      </c>
      <c r="AI390" s="187">
        <f xml:space="preserve"> 'Generation Calculation'!DG63</f>
        <v>26.723811673043997</v>
      </c>
      <c r="AJ390" s="187">
        <f xml:space="preserve"> 'Generation Calculation'!DH63</f>
        <v>26.723811673043997</v>
      </c>
      <c r="AK390" s="187">
        <f xml:space="preserve"> 'Generation Calculation'!DI63</f>
        <v>20.04727516109665</v>
      </c>
      <c r="AL390" s="187">
        <f xml:space="preserve"> 'Generation Calculation'!DJ63</f>
        <v>0</v>
      </c>
      <c r="AM390" s="187">
        <f xml:space="preserve"> 'Generation Calculation'!DK63</f>
        <v>0</v>
      </c>
      <c r="AN390" s="187">
        <f xml:space="preserve"> 'Generation Calculation'!DL63</f>
        <v>0</v>
      </c>
      <c r="AO390" s="187">
        <f xml:space="preserve"> 'Generation Calculation'!DM63</f>
        <v>0</v>
      </c>
      <c r="AP390" s="187">
        <f xml:space="preserve"> 'Generation Calculation'!DN63</f>
        <v>0</v>
      </c>
      <c r="AQ390" s="187">
        <f xml:space="preserve"> 'Generation Calculation'!DO63</f>
        <v>0</v>
      </c>
      <c r="AR390" s="187">
        <f xml:space="preserve"> 'Generation Calculation'!DP63</f>
        <v>0</v>
      </c>
      <c r="AS390" s="187">
        <f xml:space="preserve"> 'Generation Calculation'!DQ63</f>
        <v>0</v>
      </c>
      <c r="AT390" s="187">
        <f xml:space="preserve"> 'Generation Calculation'!DR63</f>
        <v>17.952557327088897</v>
      </c>
      <c r="AU390" s="187">
        <f xml:space="preserve"> 'Generation Calculation'!DS63</f>
        <v>56.94615964800218</v>
      </c>
      <c r="AV390" s="187">
        <f xml:space="preserve"> 'Generation Calculation'!DT63</f>
        <v>93.123979304468719</v>
      </c>
      <c r="AW390" s="187">
        <f xml:space="preserve"> 'Generation Calculation'!DU63</f>
        <v>125.96543324529708</v>
      </c>
      <c r="AX390" s="187">
        <f xml:space="preserve"> 'Generation Calculation'!DV63</f>
        <v>56.258123269452852</v>
      </c>
      <c r="AY390" s="187">
        <f xml:space="preserve"> 'Generation Calculation'!DW63</f>
        <v>63.842815579771838</v>
      </c>
      <c r="AZ390" s="187">
        <f xml:space="preserve"> 'Generation Calculation'!DX63</f>
        <v>53.780205549497822</v>
      </c>
      <c r="BA390" s="187">
        <f xml:space="preserve"> 'Generation Calculation'!DY63</f>
        <v>34.862498692583841</v>
      </c>
      <c r="BB390" s="187">
        <f xml:space="preserve"> 'Generation Calculation'!DZ63</f>
        <v>81.061905836522016</v>
      </c>
      <c r="BC390" s="196"/>
      <c r="BD390" s="183">
        <f t="shared" si="1046"/>
        <v>484.36779256022453</v>
      </c>
      <c r="BE390" s="292">
        <f t="shared" si="1141"/>
        <v>373.07994371139182</v>
      </c>
      <c r="BF390" s="292">
        <f t="shared" si="1142"/>
        <v>307.57598547250888</v>
      </c>
      <c r="BG390" s="292">
        <f t="shared" si="1120"/>
        <v>258.37522582188836</v>
      </c>
      <c r="BH390" s="292">
        <f t="shared" si="1121"/>
        <v>222.57340674046691</v>
      </c>
      <c r="BI390" s="292">
        <f t="shared" si="1122"/>
        <v>222.57340674046691</v>
      </c>
      <c r="BJ390" s="292">
        <f t="shared" si="1123"/>
        <v>0</v>
      </c>
      <c r="BK390" s="292">
        <f t="shared" si="1124"/>
        <v>0</v>
      </c>
      <c r="BL390" s="292">
        <f t="shared" si="1125"/>
        <v>0</v>
      </c>
      <c r="BM390" s="292">
        <f t="shared" si="1126"/>
        <v>0</v>
      </c>
      <c r="BN390" s="292">
        <f t="shared" si="1127"/>
        <v>0</v>
      </c>
      <c r="BO390" s="292">
        <f t="shared" si="1128"/>
        <v>0</v>
      </c>
      <c r="BP390" s="292">
        <f t="shared" si="1129"/>
        <v>0</v>
      </c>
      <c r="BQ390" s="292">
        <f t="shared" si="1130"/>
        <v>0</v>
      </c>
      <c r="BR390" s="292">
        <f t="shared" si="1131"/>
        <v>0</v>
      </c>
      <c r="BS390" s="292">
        <f t="shared" si="1132"/>
        <v>0</v>
      </c>
      <c r="BT390" s="292">
        <f t="shared" si="1133"/>
        <v>465.39667661963756</v>
      </c>
      <c r="BU390" s="292">
        <f t="shared" si="1134"/>
        <v>489.72970000000004</v>
      </c>
      <c r="BV390" s="292">
        <f t="shared" si="1135"/>
        <v>489.72970000000004</v>
      </c>
      <c r="BW390" s="292">
        <f t="shared" si="1136"/>
        <v>459.90924837612346</v>
      </c>
      <c r="BX390" s="292">
        <f t="shared" si="1137"/>
        <v>489.72970000000004</v>
      </c>
      <c r="BY390" s="292">
        <f t="shared" si="1138"/>
        <v>440.13094687853373</v>
      </c>
      <c r="BZ390" s="292">
        <f t="shared" si="1139"/>
        <v>288.32364039652259</v>
      </c>
      <c r="CA390" s="292">
        <f t="shared" si="1140"/>
        <v>489.72970000000004</v>
      </c>
      <c r="CB390" s="196">
        <f t="shared" si="1047"/>
        <v>5481.2250733177643</v>
      </c>
      <c r="CC390" s="186">
        <f t="shared" si="1096"/>
        <v>59.326668171131018</v>
      </c>
      <c r="CD390" s="187">
        <f t="shared" si="1097"/>
        <v>45.402531541738995</v>
      </c>
      <c r="CE390" s="187">
        <f t="shared" si="1098"/>
        <v>37.251817417218007</v>
      </c>
      <c r="CF390" s="187">
        <f t="shared" si="1099"/>
        <v>31.151360086364008</v>
      </c>
      <c r="CG390" s="187">
        <f t="shared" si="1100"/>
        <v>26.723811673043997</v>
      </c>
      <c r="CH390" s="187">
        <f t="shared" si="1101"/>
        <v>26.723811673043997</v>
      </c>
      <c r="CI390" s="187">
        <f t="shared" si="1102"/>
        <v>0</v>
      </c>
      <c r="CJ390" s="187">
        <f t="shared" si="1103"/>
        <v>0</v>
      </c>
      <c r="CK390" s="187">
        <f t="shared" si="1104"/>
        <v>0</v>
      </c>
      <c r="CL390" s="187">
        <f t="shared" si="1105"/>
        <v>0</v>
      </c>
      <c r="CM390" s="187">
        <f t="shared" si="1106"/>
        <v>0</v>
      </c>
      <c r="CN390" s="187">
        <f t="shared" si="1107"/>
        <v>0</v>
      </c>
      <c r="CO390" s="187">
        <f t="shared" si="1108"/>
        <v>0</v>
      </c>
      <c r="CP390" s="187">
        <f t="shared" si="1109"/>
        <v>0</v>
      </c>
      <c r="CQ390" s="187">
        <f t="shared" si="1110"/>
        <v>0</v>
      </c>
      <c r="CR390" s="187">
        <f t="shared" si="1111"/>
        <v>0</v>
      </c>
      <c r="CS390" s="187">
        <f t="shared" si="1112"/>
        <v>56.94615964800218</v>
      </c>
      <c r="CT390" s="187">
        <f t="shared" si="1113"/>
        <v>60</v>
      </c>
      <c r="CU390" s="187">
        <f t="shared" si="1114"/>
        <v>60</v>
      </c>
      <c r="CV390" s="187">
        <f t="shared" si="1115"/>
        <v>56.258123269452852</v>
      </c>
      <c r="CW390" s="187">
        <f t="shared" si="1116"/>
        <v>60</v>
      </c>
      <c r="CX390" s="187">
        <f t="shared" si="1117"/>
        <v>53.780205549497822</v>
      </c>
      <c r="CY390" s="187">
        <f t="shared" si="1118"/>
        <v>34.862498692583841</v>
      </c>
      <c r="CZ390" s="187">
        <f t="shared" si="1119"/>
        <v>60</v>
      </c>
      <c r="DB390" s="169">
        <f t="shared" si="1071"/>
        <v>0</v>
      </c>
      <c r="DC390" s="170">
        <f t="shared" si="1072"/>
        <v>0</v>
      </c>
      <c r="DD390" s="170">
        <f t="shared" si="1073"/>
        <v>0</v>
      </c>
      <c r="DE390" s="170">
        <f t="shared" si="1074"/>
        <v>0</v>
      </c>
      <c r="DF390" s="170">
        <f t="shared" si="1075"/>
        <v>0</v>
      </c>
      <c r="DG390" s="170">
        <f t="shared" si="1076"/>
        <v>0</v>
      </c>
      <c r="DH390" s="170">
        <f t="shared" si="1077"/>
        <v>230.54366435261147</v>
      </c>
      <c r="DI390" s="170">
        <f t="shared" si="1078"/>
        <v>0</v>
      </c>
      <c r="DJ390" s="170">
        <f t="shared" si="1079"/>
        <v>0</v>
      </c>
      <c r="DK390" s="170">
        <f t="shared" si="1080"/>
        <v>0</v>
      </c>
      <c r="DL390" s="170">
        <f t="shared" si="1081"/>
        <v>0</v>
      </c>
      <c r="DM390" s="170">
        <f t="shared" si="1082"/>
        <v>0</v>
      </c>
      <c r="DN390" s="170">
        <f t="shared" si="1083"/>
        <v>0</v>
      </c>
      <c r="DO390" s="170">
        <f t="shared" si="1084"/>
        <v>0</v>
      </c>
      <c r="DP390" s="170">
        <f t="shared" si="1085"/>
        <v>0</v>
      </c>
      <c r="DQ390" s="170">
        <f t="shared" si="1086"/>
        <v>206.45440926152233</v>
      </c>
      <c r="DR390" s="170">
        <f t="shared" si="1087"/>
        <v>0</v>
      </c>
      <c r="DS390" s="170">
        <f t="shared" si="1088"/>
        <v>380.9257620013903</v>
      </c>
      <c r="DT390" s="170">
        <f t="shared" si="1089"/>
        <v>758.60248232091635</v>
      </c>
      <c r="DU390" s="170">
        <f t="shared" si="1090"/>
        <v>0</v>
      </c>
      <c r="DV390" s="170">
        <f t="shared" si="1091"/>
        <v>44.192379167376131</v>
      </c>
      <c r="DW390" s="170">
        <f t="shared" si="1092"/>
        <v>0</v>
      </c>
      <c r="DX390" s="170">
        <f t="shared" si="1093"/>
        <v>0</v>
      </c>
      <c r="DY390" s="170">
        <f t="shared" si="1094"/>
        <v>242.21191712000316</v>
      </c>
      <c r="DZ390" s="192">
        <f t="shared" si="1095"/>
        <v>1862.9306142238197</v>
      </c>
      <c r="EA390" s="186">
        <f t="shared" si="998"/>
        <v>0</v>
      </c>
      <c r="EB390" s="187">
        <f t="shared" si="999"/>
        <v>0</v>
      </c>
      <c r="EC390" s="187">
        <f t="shared" si="1000"/>
        <v>0</v>
      </c>
      <c r="ED390" s="187">
        <f t="shared" si="1001"/>
        <v>0</v>
      </c>
      <c r="EE390" s="187">
        <f t="shared" si="1002"/>
        <v>0</v>
      </c>
      <c r="EF390" s="187">
        <f t="shared" si="1003"/>
        <v>0</v>
      </c>
      <c r="EG390" s="187">
        <f t="shared" si="1004"/>
        <v>20.04727516109665</v>
      </c>
      <c r="EH390" s="187">
        <f t="shared" si="1005"/>
        <v>0</v>
      </c>
      <c r="EI390" s="187">
        <f t="shared" si="1006"/>
        <v>0</v>
      </c>
      <c r="EJ390" s="187">
        <f t="shared" si="1007"/>
        <v>0</v>
      </c>
      <c r="EK390" s="187">
        <f t="shared" si="1008"/>
        <v>0</v>
      </c>
      <c r="EL390" s="187">
        <f t="shared" si="1009"/>
        <v>0</v>
      </c>
      <c r="EM390" s="187">
        <f t="shared" si="1010"/>
        <v>0</v>
      </c>
      <c r="EN390" s="187">
        <f t="shared" si="1011"/>
        <v>0</v>
      </c>
      <c r="EO390" s="187">
        <f t="shared" si="1012"/>
        <v>0</v>
      </c>
      <c r="EP390" s="187">
        <f t="shared" si="1013"/>
        <v>17.952557327088897</v>
      </c>
      <c r="EQ390" s="187">
        <f t="shared" si="1014"/>
        <v>0</v>
      </c>
      <c r="ER390" s="187">
        <f t="shared" si="1015"/>
        <v>33.123979304468719</v>
      </c>
      <c r="ES390" s="187">
        <f t="shared" si="1016"/>
        <v>65.965433245297078</v>
      </c>
      <c r="ET390" s="187">
        <f t="shared" si="1017"/>
        <v>0</v>
      </c>
      <c r="EU390" s="187">
        <f t="shared" si="1018"/>
        <v>3.8428155797718375</v>
      </c>
      <c r="EV390" s="187">
        <f t="shared" si="1019"/>
        <v>0</v>
      </c>
      <c r="EW390" s="187">
        <f t="shared" si="1020"/>
        <v>0</v>
      </c>
      <c r="EX390" s="187">
        <f t="shared" si="1021"/>
        <v>21.061905836522016</v>
      </c>
    </row>
    <row r="391" spans="3:154" ht="14.25" customHeight="1" x14ac:dyDescent="0.25">
      <c r="C391" s="132">
        <v>2023</v>
      </c>
      <c r="D391" s="14" t="s">
        <v>168</v>
      </c>
      <c r="E391" s="169">
        <f t="shared" si="1022"/>
        <v>473.50032267583578</v>
      </c>
      <c r="F391" s="170">
        <f t="shared" si="1023"/>
        <v>359.68638692984996</v>
      </c>
      <c r="G391" s="170">
        <f t="shared" si="1024"/>
        <v>247.14272385355642</v>
      </c>
      <c r="H391" s="170">
        <f t="shared" si="1025"/>
        <v>214.68634011706965</v>
      </c>
      <c r="I391" s="170">
        <f t="shared" si="1026"/>
        <v>203.40341118638125</v>
      </c>
      <c r="J391" s="170">
        <f t="shared" si="1027"/>
        <v>203.40341118638125</v>
      </c>
      <c r="K391" s="170">
        <f t="shared" si="1028"/>
        <v>228.46552533056442</v>
      </c>
      <c r="L391" s="170">
        <f t="shared" si="1029"/>
        <v>0</v>
      </c>
      <c r="M391" s="170">
        <f t="shared" si="1030"/>
        <v>0</v>
      </c>
      <c r="N391" s="170">
        <f t="shared" si="1031"/>
        <v>0</v>
      </c>
      <c r="O391" s="170">
        <f t="shared" si="1032"/>
        <v>0</v>
      </c>
      <c r="P391" s="170">
        <f t="shared" si="1033"/>
        <v>0</v>
      </c>
      <c r="Q391" s="170">
        <f t="shared" si="1034"/>
        <v>0</v>
      </c>
      <c r="R391" s="170">
        <f t="shared" si="1035"/>
        <v>0</v>
      </c>
      <c r="S391" s="170">
        <f t="shared" si="1036"/>
        <v>0</v>
      </c>
      <c r="T391" s="170">
        <f t="shared" si="1037"/>
        <v>122.75566906047476</v>
      </c>
      <c r="U391" s="170">
        <f t="shared" si="1038"/>
        <v>345.4663049484476</v>
      </c>
      <c r="V391" s="170">
        <f t="shared" si="1039"/>
        <v>673.26026762849688</v>
      </c>
      <c r="W391" s="170">
        <f t="shared" si="1040"/>
        <v>1035.7044604011578</v>
      </c>
      <c r="X391" s="170">
        <f t="shared" si="1041"/>
        <v>466.61977571174128</v>
      </c>
      <c r="Y391" s="170">
        <f t="shared" si="1042"/>
        <v>514.86641414192252</v>
      </c>
      <c r="Z391" s="170">
        <f t="shared" si="1043"/>
        <v>426.9808316451701</v>
      </c>
      <c r="AA391" s="170">
        <f t="shared" si="1044"/>
        <v>277.21227999129928</v>
      </c>
      <c r="AB391" s="170">
        <f t="shared" si="1045"/>
        <v>643.3427626445706</v>
      </c>
      <c r="AC391" s="185">
        <f xml:space="preserve"> SUM(E391:AB391) * 31</f>
        <v>199531.40351104049</v>
      </c>
      <c r="AE391" s="186">
        <f xml:space="preserve"> 'Generation Calculation'!DC64</f>
        <v>57.962662701412</v>
      </c>
      <c r="AF391" s="187">
        <f xml:space="preserve"> 'Generation Calculation'!DD64</f>
        <v>43.733267200266994</v>
      </c>
      <c r="AG391" s="187">
        <f xml:space="preserve"> 'Generation Calculation'!DE64</f>
        <v>29.761211830527003</v>
      </c>
      <c r="AH391" s="187">
        <f xml:space="preserve"> 'Generation Calculation'!DF64</f>
        <v>25.749733311586994</v>
      </c>
      <c r="AI391" s="187">
        <f xml:space="preserve"> 'Generation Calculation'!DG64</f>
        <v>24.357069071050006</v>
      </c>
      <c r="AJ391" s="187">
        <f xml:space="preserve"> 'Generation Calculation'!DH64</f>
        <v>24.357069071050006</v>
      </c>
      <c r="AK391" s="187">
        <f xml:space="preserve"> 'Generation Calculation'!DI64</f>
        <v>19.86656742004908</v>
      </c>
      <c r="AL391" s="187">
        <f xml:space="preserve"> 'Generation Calculation'!DJ64</f>
        <v>0</v>
      </c>
      <c r="AM391" s="187">
        <f xml:space="preserve"> 'Generation Calculation'!DK64</f>
        <v>0</v>
      </c>
      <c r="AN391" s="187">
        <f xml:space="preserve"> 'Generation Calculation'!DL64</f>
        <v>0</v>
      </c>
      <c r="AO391" s="187">
        <f xml:space="preserve"> 'Generation Calculation'!DM64</f>
        <v>0</v>
      </c>
      <c r="AP391" s="187">
        <f xml:space="preserve"> 'Generation Calculation'!DN64</f>
        <v>0</v>
      </c>
      <c r="AQ391" s="187">
        <f xml:space="preserve"> 'Generation Calculation'!DO64</f>
        <v>0</v>
      </c>
      <c r="AR391" s="187">
        <f xml:space="preserve"> 'Generation Calculation'!DP64</f>
        <v>0</v>
      </c>
      <c r="AS391" s="187">
        <f xml:space="preserve"> 'Generation Calculation'!DQ64</f>
        <v>0</v>
      </c>
      <c r="AT391" s="187">
        <f xml:space="preserve"> 'Generation Calculation'!DR64</f>
        <v>10.674406005258675</v>
      </c>
      <c r="AU391" s="187">
        <f xml:space="preserve"> 'Generation Calculation'!DS64</f>
        <v>41.962509834510342</v>
      </c>
      <c r="AV391" s="187">
        <f xml:space="preserve"> 'Generation Calculation'!DT64</f>
        <v>75.95917979378234</v>
      </c>
      <c r="AW391" s="187">
        <f xml:space="preserve"> 'Generation Calculation'!DU64</f>
        <v>107.47606612183981</v>
      </c>
      <c r="AX391" s="187">
        <f xml:space="preserve"> 'Generation Calculation'!DV64</f>
        <v>57.099549220812406</v>
      </c>
      <c r="AY391" s="187">
        <f xml:space="preserve"> 'Generation Calculation'!DW64</f>
        <v>62.185801229732391</v>
      </c>
      <c r="AZ391" s="187">
        <f xml:space="preserve"> 'Generation Calculation'!DX64</f>
        <v>52.134398450200393</v>
      </c>
      <c r="BA391" s="187">
        <f xml:space="preserve"> 'Generation Calculation'!DY64</f>
        <v>33.484807750828367</v>
      </c>
      <c r="BB391" s="187">
        <f xml:space="preserve"> 'Generation Calculation'!DZ64</f>
        <v>73.357657621267009</v>
      </c>
      <c r="BC391" s="196"/>
      <c r="BD391" s="183">
        <f t="shared" si="1046"/>
        <v>473.50032267583578</v>
      </c>
      <c r="BE391" s="292">
        <f t="shared" si="1141"/>
        <v>359.68638692984996</v>
      </c>
      <c r="BF391" s="292">
        <f t="shared" si="1142"/>
        <v>247.14272385355642</v>
      </c>
      <c r="BG391" s="292">
        <f t="shared" si="1120"/>
        <v>214.68634011706965</v>
      </c>
      <c r="BH391" s="292">
        <f t="shared" si="1121"/>
        <v>203.40341118638125</v>
      </c>
      <c r="BI391" s="292">
        <f t="shared" si="1122"/>
        <v>203.40341118638125</v>
      </c>
      <c r="BJ391" s="292">
        <f t="shared" si="1123"/>
        <v>0</v>
      </c>
      <c r="BK391" s="292">
        <f t="shared" si="1124"/>
        <v>0</v>
      </c>
      <c r="BL391" s="292">
        <f t="shared" si="1125"/>
        <v>0</v>
      </c>
      <c r="BM391" s="292">
        <f t="shared" si="1126"/>
        <v>0</v>
      </c>
      <c r="BN391" s="292">
        <f t="shared" si="1127"/>
        <v>0</v>
      </c>
      <c r="BO391" s="292">
        <f t="shared" si="1128"/>
        <v>0</v>
      </c>
      <c r="BP391" s="292">
        <f t="shared" si="1129"/>
        <v>0</v>
      </c>
      <c r="BQ391" s="292">
        <f t="shared" si="1130"/>
        <v>0</v>
      </c>
      <c r="BR391" s="292">
        <f t="shared" si="1131"/>
        <v>0</v>
      </c>
      <c r="BS391" s="292">
        <f t="shared" si="1132"/>
        <v>0</v>
      </c>
      <c r="BT391" s="292">
        <f t="shared" si="1133"/>
        <v>345.4663049484476</v>
      </c>
      <c r="BU391" s="292">
        <f t="shared" si="1134"/>
        <v>489.72970000000004</v>
      </c>
      <c r="BV391" s="292">
        <f t="shared" si="1135"/>
        <v>489.72970000000004</v>
      </c>
      <c r="BW391" s="292">
        <f t="shared" si="1136"/>
        <v>466.61977571174128</v>
      </c>
      <c r="BX391" s="292">
        <f t="shared" si="1137"/>
        <v>489.72970000000004</v>
      </c>
      <c r="BY391" s="292">
        <f t="shared" si="1138"/>
        <v>426.9808316451701</v>
      </c>
      <c r="BZ391" s="292">
        <f t="shared" si="1139"/>
        <v>277.21227999129928</v>
      </c>
      <c r="CA391" s="292">
        <f t="shared" si="1140"/>
        <v>489.72970000000004</v>
      </c>
      <c r="CB391" s="196">
        <f t="shared" si="1047"/>
        <v>5177.0205882457321</v>
      </c>
      <c r="CC391" s="186">
        <f t="shared" si="1096"/>
        <v>57.962662701412</v>
      </c>
      <c r="CD391" s="187">
        <f t="shared" si="1097"/>
        <v>43.733267200266994</v>
      </c>
      <c r="CE391" s="187">
        <f t="shared" si="1098"/>
        <v>29.761211830527003</v>
      </c>
      <c r="CF391" s="187">
        <f t="shared" si="1099"/>
        <v>25.749733311586994</v>
      </c>
      <c r="CG391" s="187">
        <f t="shared" si="1100"/>
        <v>24.357069071050006</v>
      </c>
      <c r="CH391" s="187">
        <f t="shared" si="1101"/>
        <v>24.357069071050006</v>
      </c>
      <c r="CI391" s="187">
        <f t="shared" si="1102"/>
        <v>0</v>
      </c>
      <c r="CJ391" s="187">
        <f t="shared" si="1103"/>
        <v>0</v>
      </c>
      <c r="CK391" s="187">
        <f t="shared" si="1104"/>
        <v>0</v>
      </c>
      <c r="CL391" s="187">
        <f t="shared" si="1105"/>
        <v>0</v>
      </c>
      <c r="CM391" s="187">
        <f t="shared" si="1106"/>
        <v>0</v>
      </c>
      <c r="CN391" s="187">
        <f t="shared" si="1107"/>
        <v>0</v>
      </c>
      <c r="CO391" s="187">
        <f t="shared" si="1108"/>
        <v>0</v>
      </c>
      <c r="CP391" s="187">
        <f t="shared" si="1109"/>
        <v>0</v>
      </c>
      <c r="CQ391" s="187">
        <f t="shared" si="1110"/>
        <v>0</v>
      </c>
      <c r="CR391" s="187">
        <f t="shared" si="1111"/>
        <v>0</v>
      </c>
      <c r="CS391" s="187">
        <f t="shared" si="1112"/>
        <v>41.962509834510342</v>
      </c>
      <c r="CT391" s="187">
        <f t="shared" si="1113"/>
        <v>60</v>
      </c>
      <c r="CU391" s="187">
        <f t="shared" si="1114"/>
        <v>60</v>
      </c>
      <c r="CV391" s="187">
        <f t="shared" si="1115"/>
        <v>57.099549220812406</v>
      </c>
      <c r="CW391" s="187">
        <f t="shared" si="1116"/>
        <v>60</v>
      </c>
      <c r="CX391" s="187">
        <f t="shared" si="1117"/>
        <v>52.134398450200393</v>
      </c>
      <c r="CY391" s="187">
        <f t="shared" si="1118"/>
        <v>33.484807750828367</v>
      </c>
      <c r="CZ391" s="187">
        <f t="shared" si="1119"/>
        <v>60</v>
      </c>
      <c r="DB391" s="169">
        <f t="shared" si="1071"/>
        <v>0</v>
      </c>
      <c r="DC391" s="170">
        <f t="shared" si="1072"/>
        <v>0</v>
      </c>
      <c r="DD391" s="170">
        <f t="shared" si="1073"/>
        <v>0</v>
      </c>
      <c r="DE391" s="170">
        <f t="shared" si="1074"/>
        <v>0</v>
      </c>
      <c r="DF391" s="170">
        <f t="shared" si="1075"/>
        <v>0</v>
      </c>
      <c r="DG391" s="170">
        <f t="shared" si="1076"/>
        <v>0</v>
      </c>
      <c r="DH391" s="170">
        <f t="shared" si="1077"/>
        <v>228.46552533056442</v>
      </c>
      <c r="DI391" s="170">
        <f t="shared" si="1078"/>
        <v>0</v>
      </c>
      <c r="DJ391" s="170">
        <f t="shared" si="1079"/>
        <v>0</v>
      </c>
      <c r="DK391" s="170">
        <f t="shared" si="1080"/>
        <v>0</v>
      </c>
      <c r="DL391" s="170">
        <f t="shared" si="1081"/>
        <v>0</v>
      </c>
      <c r="DM391" s="170">
        <f t="shared" si="1082"/>
        <v>0</v>
      </c>
      <c r="DN391" s="170">
        <f t="shared" si="1083"/>
        <v>0</v>
      </c>
      <c r="DO391" s="170">
        <f t="shared" si="1084"/>
        <v>0</v>
      </c>
      <c r="DP391" s="170">
        <f t="shared" si="1085"/>
        <v>0</v>
      </c>
      <c r="DQ391" s="170">
        <f t="shared" si="1086"/>
        <v>122.75566906047476</v>
      </c>
      <c r="DR391" s="170">
        <f t="shared" si="1087"/>
        <v>0</v>
      </c>
      <c r="DS391" s="170">
        <f t="shared" si="1088"/>
        <v>183.5305676284969</v>
      </c>
      <c r="DT391" s="170">
        <f t="shared" si="1089"/>
        <v>545.97476040115782</v>
      </c>
      <c r="DU391" s="170">
        <f t="shared" si="1090"/>
        <v>0</v>
      </c>
      <c r="DV391" s="170">
        <f t="shared" si="1091"/>
        <v>25.136714141922496</v>
      </c>
      <c r="DW391" s="170">
        <f t="shared" si="1092"/>
        <v>0</v>
      </c>
      <c r="DX391" s="170">
        <f t="shared" si="1093"/>
        <v>0</v>
      </c>
      <c r="DY391" s="170">
        <f t="shared" si="1094"/>
        <v>153.61306264457059</v>
      </c>
      <c r="DZ391" s="192">
        <f t="shared" si="1095"/>
        <v>1259.4762992071871</v>
      </c>
      <c r="EA391" s="186">
        <f t="shared" si="998"/>
        <v>0</v>
      </c>
      <c r="EB391" s="187">
        <f t="shared" si="999"/>
        <v>0</v>
      </c>
      <c r="EC391" s="187">
        <f t="shared" si="1000"/>
        <v>0</v>
      </c>
      <c r="ED391" s="187">
        <f t="shared" si="1001"/>
        <v>0</v>
      </c>
      <c r="EE391" s="187">
        <f t="shared" si="1002"/>
        <v>0</v>
      </c>
      <c r="EF391" s="187">
        <f t="shared" si="1003"/>
        <v>0</v>
      </c>
      <c r="EG391" s="187">
        <f t="shared" si="1004"/>
        <v>19.86656742004908</v>
      </c>
      <c r="EH391" s="187">
        <f t="shared" si="1005"/>
        <v>0</v>
      </c>
      <c r="EI391" s="187">
        <f t="shared" si="1006"/>
        <v>0</v>
      </c>
      <c r="EJ391" s="187">
        <f t="shared" si="1007"/>
        <v>0</v>
      </c>
      <c r="EK391" s="187">
        <f t="shared" si="1008"/>
        <v>0</v>
      </c>
      <c r="EL391" s="187">
        <f t="shared" si="1009"/>
        <v>0</v>
      </c>
      <c r="EM391" s="187">
        <f t="shared" si="1010"/>
        <v>0</v>
      </c>
      <c r="EN391" s="187">
        <f t="shared" si="1011"/>
        <v>0</v>
      </c>
      <c r="EO391" s="187">
        <f t="shared" si="1012"/>
        <v>0</v>
      </c>
      <c r="EP391" s="187">
        <f t="shared" si="1013"/>
        <v>10.674406005258675</v>
      </c>
      <c r="EQ391" s="187">
        <f t="shared" si="1014"/>
        <v>0</v>
      </c>
      <c r="ER391" s="187">
        <f t="shared" si="1015"/>
        <v>15.95917979378234</v>
      </c>
      <c r="ES391" s="187">
        <f t="shared" si="1016"/>
        <v>47.476066121839807</v>
      </c>
      <c r="ET391" s="187">
        <f t="shared" si="1017"/>
        <v>0</v>
      </c>
      <c r="EU391" s="187">
        <f t="shared" si="1018"/>
        <v>2.185801229732391</v>
      </c>
      <c r="EV391" s="187">
        <f t="shared" si="1019"/>
        <v>0</v>
      </c>
      <c r="EW391" s="187">
        <f t="shared" si="1020"/>
        <v>0</v>
      </c>
      <c r="EX391" s="187">
        <f t="shared" si="1021"/>
        <v>13.357657621267009</v>
      </c>
    </row>
    <row r="392" spans="3:154" ht="14.25" customHeight="1" x14ac:dyDescent="0.25">
      <c r="C392" s="132">
        <v>2023</v>
      </c>
      <c r="D392" s="14" t="s">
        <v>169</v>
      </c>
      <c r="E392" s="169">
        <f t="shared" si="1022"/>
        <v>454.90978320412648</v>
      </c>
      <c r="F392" s="170">
        <f t="shared" si="1023"/>
        <v>349.90997161618833</v>
      </c>
      <c r="G392" s="170">
        <f t="shared" si="1024"/>
        <v>277.67153033796376</v>
      </c>
      <c r="H392" s="170">
        <f t="shared" si="1025"/>
        <v>213.81038903457204</v>
      </c>
      <c r="I392" s="170">
        <f t="shared" si="1026"/>
        <v>189.0315250312172</v>
      </c>
      <c r="J392" s="170">
        <f t="shared" si="1027"/>
        <v>189.0315250312172</v>
      </c>
      <c r="K392" s="170">
        <f t="shared" si="1028"/>
        <v>223.31852850027505</v>
      </c>
      <c r="L392" s="170">
        <f t="shared" si="1029"/>
        <v>0</v>
      </c>
      <c r="M392" s="170">
        <f t="shared" si="1030"/>
        <v>0</v>
      </c>
      <c r="N392" s="170">
        <f t="shared" si="1031"/>
        <v>0</v>
      </c>
      <c r="O392" s="170">
        <f t="shared" si="1032"/>
        <v>0</v>
      </c>
      <c r="P392" s="170">
        <f t="shared" si="1033"/>
        <v>0</v>
      </c>
      <c r="Q392" s="170">
        <f t="shared" si="1034"/>
        <v>0</v>
      </c>
      <c r="R392" s="170">
        <f t="shared" si="1035"/>
        <v>0</v>
      </c>
      <c r="S392" s="170">
        <f t="shared" si="1036"/>
        <v>0</v>
      </c>
      <c r="T392" s="170">
        <f t="shared" si="1037"/>
        <v>244.48415021241527</v>
      </c>
      <c r="U392" s="170">
        <f t="shared" si="1038"/>
        <v>447.35356903467635</v>
      </c>
      <c r="V392" s="170">
        <f t="shared" si="1039"/>
        <v>891.78544679679351</v>
      </c>
      <c r="W392" s="170">
        <f t="shared" si="1040"/>
        <v>1133.0703992464771</v>
      </c>
      <c r="X392" s="170">
        <f t="shared" si="1041"/>
        <v>544.18588215628506</v>
      </c>
      <c r="Y392" s="170">
        <f t="shared" si="1042"/>
        <v>654.0648321014778</v>
      </c>
      <c r="Z392" s="170">
        <f t="shared" si="1043"/>
        <v>472.19908327260839</v>
      </c>
      <c r="AA392" s="170">
        <f t="shared" si="1044"/>
        <v>348.84099351617738</v>
      </c>
      <c r="AB392" s="170">
        <f t="shared" si="1045"/>
        <v>672.35440630470066</v>
      </c>
      <c r="AC392" s="185">
        <f xml:space="preserve"> SUM(E392:AB392) * 31</f>
        <v>226486.68247731231</v>
      </c>
      <c r="AE392" s="186">
        <f xml:space="preserve"> 'Generation Calculation'!DC65</f>
        <v>55.631476306240017</v>
      </c>
      <c r="AF392" s="187">
        <f xml:space="preserve"> 'Generation Calculation'!DD65</f>
        <v>42.515690198901012</v>
      </c>
      <c r="AG392" s="187">
        <f xml:space="preserve"> 'Generation Calculation'!DE65</f>
        <v>33.541731283353016</v>
      </c>
      <c r="AH392" s="187">
        <f xml:space="preserve"> 'Generation Calculation'!DF65</f>
        <v>25.641579417527993</v>
      </c>
      <c r="AI392" s="187">
        <f xml:space="preserve"> 'Generation Calculation'!DG65</f>
        <v>22.584516490254003</v>
      </c>
      <c r="AJ392" s="187">
        <f xml:space="preserve"> 'Generation Calculation'!DH65</f>
        <v>22.584516490254003</v>
      </c>
      <c r="AK392" s="187">
        <f xml:space="preserve"> 'Generation Calculation'!DI65</f>
        <v>26.815860872349759</v>
      </c>
      <c r="AL392" s="187">
        <f xml:space="preserve"> 'Generation Calculation'!DJ65</f>
        <v>0</v>
      </c>
      <c r="AM392" s="187">
        <f xml:space="preserve"> 'Generation Calculation'!DK65</f>
        <v>0</v>
      </c>
      <c r="AN392" s="187">
        <f xml:space="preserve"> 'Generation Calculation'!DL65</f>
        <v>0</v>
      </c>
      <c r="AO392" s="187">
        <f xml:space="preserve"> 'Generation Calculation'!DM65</f>
        <v>0</v>
      </c>
      <c r="AP392" s="187">
        <f xml:space="preserve"> 'Generation Calculation'!DN65</f>
        <v>0</v>
      </c>
      <c r="AQ392" s="187">
        <f xml:space="preserve"> 'Generation Calculation'!DO65</f>
        <v>0</v>
      </c>
      <c r="AR392" s="187">
        <f xml:space="preserve"> 'Generation Calculation'!DP65</f>
        <v>0</v>
      </c>
      <c r="AS392" s="187">
        <f xml:space="preserve"> 'Generation Calculation'!DQ65</f>
        <v>0</v>
      </c>
      <c r="AT392" s="187">
        <f xml:space="preserve"> 'Generation Calculation'!DR65</f>
        <v>21.259491322818718</v>
      </c>
      <c r="AU392" s="187">
        <f xml:space="preserve"> 'Generation Calculation'!DS65</f>
        <v>54.68473268540518</v>
      </c>
      <c r="AV392" s="187">
        <f xml:space="preserve"> 'Generation Calculation'!DT65</f>
        <v>94.961369286677694</v>
      </c>
      <c r="AW392" s="187">
        <f xml:space="preserve"> 'Generation Calculation'!DU65</f>
        <v>115.94266949969366</v>
      </c>
      <c r="AX392" s="187">
        <f xml:space="preserve"> 'Generation Calculation'!DV65</f>
        <v>64.735320187503049</v>
      </c>
      <c r="AY392" s="187">
        <f xml:space="preserve"> 'Generation Calculation'!DW65</f>
        <v>74.290011487085025</v>
      </c>
      <c r="AZ392" s="187">
        <f xml:space="preserve"> 'Generation Calculation'!DX65</f>
        <v>57.799403223471046</v>
      </c>
      <c r="BA392" s="187">
        <f xml:space="preserve"> 'Generation Calculation'!DY65</f>
        <v>42.382602009581007</v>
      </c>
      <c r="BB392" s="187">
        <f xml:space="preserve"> 'Generation Calculation'!DZ65</f>
        <v>75.880409243887016</v>
      </c>
      <c r="BC392" s="196"/>
      <c r="BD392" s="183">
        <f t="shared" si="1046"/>
        <v>454.90978320412648</v>
      </c>
      <c r="BE392" s="292">
        <f t="shared" si="1141"/>
        <v>349.90997161618833</v>
      </c>
      <c r="BF392" s="292">
        <f t="shared" si="1142"/>
        <v>277.67153033796376</v>
      </c>
      <c r="BG392" s="292">
        <f t="shared" si="1120"/>
        <v>213.81038903457204</v>
      </c>
      <c r="BH392" s="292">
        <f t="shared" si="1121"/>
        <v>189.0315250312172</v>
      </c>
      <c r="BI392" s="292">
        <f t="shared" si="1122"/>
        <v>189.0315250312172</v>
      </c>
      <c r="BJ392" s="292">
        <f t="shared" si="1123"/>
        <v>223.31852850027505</v>
      </c>
      <c r="BK392" s="292">
        <f t="shared" si="1124"/>
        <v>0</v>
      </c>
      <c r="BL392" s="292">
        <f t="shared" si="1125"/>
        <v>0</v>
      </c>
      <c r="BM392" s="292">
        <f t="shared" si="1126"/>
        <v>0</v>
      </c>
      <c r="BN392" s="292">
        <f t="shared" si="1127"/>
        <v>0</v>
      </c>
      <c r="BO392" s="292">
        <f t="shared" si="1128"/>
        <v>0</v>
      </c>
      <c r="BP392" s="292">
        <f t="shared" si="1129"/>
        <v>0</v>
      </c>
      <c r="BQ392" s="292">
        <f t="shared" si="1130"/>
        <v>0</v>
      </c>
      <c r="BR392" s="292">
        <f t="shared" si="1131"/>
        <v>0</v>
      </c>
      <c r="BS392" s="292">
        <f t="shared" si="1132"/>
        <v>0</v>
      </c>
      <c r="BT392" s="292">
        <f t="shared" si="1133"/>
        <v>447.35356903467635</v>
      </c>
      <c r="BU392" s="292">
        <f t="shared" si="1134"/>
        <v>489.72970000000004</v>
      </c>
      <c r="BV392" s="292">
        <f t="shared" si="1135"/>
        <v>489.72970000000004</v>
      </c>
      <c r="BW392" s="292">
        <f t="shared" si="1136"/>
        <v>489.72970000000004</v>
      </c>
      <c r="BX392" s="292">
        <f t="shared" si="1137"/>
        <v>489.72970000000004</v>
      </c>
      <c r="BY392" s="292">
        <f t="shared" si="1138"/>
        <v>472.19908327260839</v>
      </c>
      <c r="BZ392" s="292">
        <f t="shared" si="1139"/>
        <v>348.84099351617738</v>
      </c>
      <c r="CA392" s="292">
        <f t="shared" si="1140"/>
        <v>489.72970000000004</v>
      </c>
      <c r="CB392" s="196">
        <f t="shared" si="1047"/>
        <v>5614.7253985790212</v>
      </c>
      <c r="CC392" s="186">
        <f t="shared" si="1096"/>
        <v>55.631476306240017</v>
      </c>
      <c r="CD392" s="187">
        <f t="shared" si="1097"/>
        <v>42.515690198901012</v>
      </c>
      <c r="CE392" s="187">
        <f t="shared" si="1098"/>
        <v>33.541731283353016</v>
      </c>
      <c r="CF392" s="187">
        <f t="shared" si="1099"/>
        <v>25.641579417527993</v>
      </c>
      <c r="CG392" s="187">
        <f t="shared" si="1100"/>
        <v>22.584516490254003</v>
      </c>
      <c r="CH392" s="187">
        <f t="shared" si="1101"/>
        <v>22.584516490254003</v>
      </c>
      <c r="CI392" s="187">
        <f t="shared" si="1102"/>
        <v>26.815860872349759</v>
      </c>
      <c r="CJ392" s="187">
        <f t="shared" si="1103"/>
        <v>0</v>
      </c>
      <c r="CK392" s="187">
        <f t="shared" si="1104"/>
        <v>0</v>
      </c>
      <c r="CL392" s="187">
        <f t="shared" si="1105"/>
        <v>0</v>
      </c>
      <c r="CM392" s="187">
        <f t="shared" si="1106"/>
        <v>0</v>
      </c>
      <c r="CN392" s="187">
        <f t="shared" si="1107"/>
        <v>0</v>
      </c>
      <c r="CO392" s="187">
        <f t="shared" si="1108"/>
        <v>0</v>
      </c>
      <c r="CP392" s="187">
        <f t="shared" si="1109"/>
        <v>0</v>
      </c>
      <c r="CQ392" s="187">
        <f t="shared" si="1110"/>
        <v>0</v>
      </c>
      <c r="CR392" s="187">
        <f t="shared" si="1111"/>
        <v>0</v>
      </c>
      <c r="CS392" s="187">
        <f t="shared" si="1112"/>
        <v>54.68473268540518</v>
      </c>
      <c r="CT392" s="187">
        <f t="shared" si="1113"/>
        <v>60</v>
      </c>
      <c r="CU392" s="187">
        <f t="shared" si="1114"/>
        <v>60</v>
      </c>
      <c r="CV392" s="187">
        <f t="shared" si="1115"/>
        <v>60</v>
      </c>
      <c r="CW392" s="187">
        <f t="shared" si="1116"/>
        <v>60</v>
      </c>
      <c r="CX392" s="187">
        <f t="shared" si="1117"/>
        <v>57.799403223471046</v>
      </c>
      <c r="CY392" s="187">
        <f t="shared" si="1118"/>
        <v>42.382602009581007</v>
      </c>
      <c r="CZ392" s="187">
        <f t="shared" si="1119"/>
        <v>60</v>
      </c>
      <c r="DB392" s="169">
        <f t="shared" si="1071"/>
        <v>0</v>
      </c>
      <c r="DC392" s="170">
        <f t="shared" si="1072"/>
        <v>0</v>
      </c>
      <c r="DD392" s="170">
        <f t="shared" si="1073"/>
        <v>0</v>
      </c>
      <c r="DE392" s="170">
        <f t="shared" si="1074"/>
        <v>0</v>
      </c>
      <c r="DF392" s="170">
        <f t="shared" si="1075"/>
        <v>0</v>
      </c>
      <c r="DG392" s="170">
        <f t="shared" si="1076"/>
        <v>0</v>
      </c>
      <c r="DH392" s="170">
        <f t="shared" si="1077"/>
        <v>0</v>
      </c>
      <c r="DI392" s="170">
        <f t="shared" si="1078"/>
        <v>0</v>
      </c>
      <c r="DJ392" s="170">
        <f t="shared" si="1079"/>
        <v>0</v>
      </c>
      <c r="DK392" s="170">
        <f t="shared" si="1080"/>
        <v>0</v>
      </c>
      <c r="DL392" s="170">
        <f t="shared" si="1081"/>
        <v>0</v>
      </c>
      <c r="DM392" s="170">
        <f t="shared" si="1082"/>
        <v>0</v>
      </c>
      <c r="DN392" s="170">
        <f t="shared" si="1083"/>
        <v>0</v>
      </c>
      <c r="DO392" s="170">
        <f t="shared" si="1084"/>
        <v>0</v>
      </c>
      <c r="DP392" s="170">
        <f t="shared" si="1085"/>
        <v>0</v>
      </c>
      <c r="DQ392" s="170">
        <f t="shared" si="1086"/>
        <v>244.48415021241527</v>
      </c>
      <c r="DR392" s="170">
        <f t="shared" si="1087"/>
        <v>0</v>
      </c>
      <c r="DS392" s="170">
        <f t="shared" si="1088"/>
        <v>402.05574679679347</v>
      </c>
      <c r="DT392" s="170">
        <f t="shared" si="1089"/>
        <v>643.34069924647713</v>
      </c>
      <c r="DU392" s="170">
        <f t="shared" si="1090"/>
        <v>54.456182156285067</v>
      </c>
      <c r="DV392" s="170">
        <f t="shared" si="1091"/>
        <v>164.3351321014778</v>
      </c>
      <c r="DW392" s="170">
        <f t="shared" si="1092"/>
        <v>0</v>
      </c>
      <c r="DX392" s="170">
        <f t="shared" si="1093"/>
        <v>0</v>
      </c>
      <c r="DY392" s="170">
        <f t="shared" si="1094"/>
        <v>182.62470630470068</v>
      </c>
      <c r="DZ392" s="192">
        <f t="shared" si="1095"/>
        <v>1691.2966168181492</v>
      </c>
      <c r="EA392" s="186">
        <f t="shared" si="998"/>
        <v>0</v>
      </c>
      <c r="EB392" s="187">
        <f t="shared" si="999"/>
        <v>0</v>
      </c>
      <c r="EC392" s="187">
        <f t="shared" si="1000"/>
        <v>0</v>
      </c>
      <c r="ED392" s="187">
        <f t="shared" si="1001"/>
        <v>0</v>
      </c>
      <c r="EE392" s="187">
        <f t="shared" si="1002"/>
        <v>0</v>
      </c>
      <c r="EF392" s="187">
        <f t="shared" si="1003"/>
        <v>0</v>
      </c>
      <c r="EG392" s="187">
        <f t="shared" si="1004"/>
        <v>0</v>
      </c>
      <c r="EH392" s="187">
        <f t="shared" si="1005"/>
        <v>0</v>
      </c>
      <c r="EI392" s="187">
        <f t="shared" si="1006"/>
        <v>0</v>
      </c>
      <c r="EJ392" s="187">
        <f t="shared" si="1007"/>
        <v>0</v>
      </c>
      <c r="EK392" s="187">
        <f t="shared" si="1008"/>
        <v>0</v>
      </c>
      <c r="EL392" s="187">
        <f t="shared" si="1009"/>
        <v>0</v>
      </c>
      <c r="EM392" s="187">
        <f t="shared" si="1010"/>
        <v>0</v>
      </c>
      <c r="EN392" s="187">
        <f t="shared" si="1011"/>
        <v>0</v>
      </c>
      <c r="EO392" s="187">
        <f t="shared" si="1012"/>
        <v>0</v>
      </c>
      <c r="EP392" s="187">
        <f t="shared" si="1013"/>
        <v>21.259491322818718</v>
      </c>
      <c r="EQ392" s="187">
        <f t="shared" si="1014"/>
        <v>0</v>
      </c>
      <c r="ER392" s="187">
        <f t="shared" si="1015"/>
        <v>34.961369286677694</v>
      </c>
      <c r="ES392" s="187">
        <f t="shared" si="1016"/>
        <v>55.942669499693665</v>
      </c>
      <c r="ET392" s="187">
        <f t="shared" si="1017"/>
        <v>4.7353201875030493</v>
      </c>
      <c r="EU392" s="187">
        <f t="shared" si="1018"/>
        <v>14.290011487085025</v>
      </c>
      <c r="EV392" s="187">
        <f t="shared" si="1019"/>
        <v>0</v>
      </c>
      <c r="EW392" s="187">
        <f t="shared" si="1020"/>
        <v>0</v>
      </c>
      <c r="EX392" s="187">
        <f t="shared" si="1021"/>
        <v>15.880409243887016</v>
      </c>
    </row>
    <row r="393" spans="3:154" ht="14.25" customHeight="1" x14ac:dyDescent="0.25">
      <c r="C393" s="132">
        <v>2023</v>
      </c>
      <c r="D393" s="14" t="s">
        <v>170</v>
      </c>
      <c r="E393" s="169">
        <f t="shared" si="1022"/>
        <v>373.66548456077493</v>
      </c>
      <c r="F393" s="170">
        <f t="shared" si="1023"/>
        <v>312.16382896379099</v>
      </c>
      <c r="G393" s="170">
        <f t="shared" si="1024"/>
        <v>240.11572973334262</v>
      </c>
      <c r="H393" s="170">
        <f t="shared" si="1025"/>
        <v>208.40211180631189</v>
      </c>
      <c r="I393" s="170">
        <f t="shared" si="1026"/>
        <v>186.51717807858685</v>
      </c>
      <c r="J393" s="170">
        <f t="shared" si="1027"/>
        <v>200.92572937190761</v>
      </c>
      <c r="K393" s="170">
        <f t="shared" si="1028"/>
        <v>277.91485624137675</v>
      </c>
      <c r="L393" s="170">
        <f t="shared" si="1029"/>
        <v>89.048867381307033</v>
      </c>
      <c r="M393" s="170">
        <f t="shared" si="1030"/>
        <v>0</v>
      </c>
      <c r="N393" s="170">
        <f t="shared" si="1031"/>
        <v>0</v>
      </c>
      <c r="O393" s="170">
        <f t="shared" si="1032"/>
        <v>0</v>
      </c>
      <c r="P393" s="170">
        <f t="shared" si="1033"/>
        <v>0</v>
      </c>
      <c r="Q393" s="170">
        <f t="shared" si="1034"/>
        <v>0</v>
      </c>
      <c r="R393" s="170">
        <f t="shared" si="1035"/>
        <v>0</v>
      </c>
      <c r="S393" s="170">
        <f t="shared" si="1036"/>
        <v>75.123989854529356</v>
      </c>
      <c r="T393" s="170">
        <f t="shared" si="1037"/>
        <v>293.23735577725398</v>
      </c>
      <c r="U393" s="170">
        <f t="shared" si="1038"/>
        <v>505.75004522536585</v>
      </c>
      <c r="V393" s="170">
        <f t="shared" si="1039"/>
        <v>836.74598191207133</v>
      </c>
      <c r="W393" s="170">
        <f t="shared" si="1040"/>
        <v>1048.059883881519</v>
      </c>
      <c r="X393" s="170">
        <f t="shared" si="1041"/>
        <v>663.73561502568305</v>
      </c>
      <c r="Y393" s="170">
        <f t="shared" si="1042"/>
        <v>663.73561502568305</v>
      </c>
      <c r="Z393" s="170">
        <f t="shared" si="1043"/>
        <v>582.39553962089462</v>
      </c>
      <c r="AA393" s="170">
        <f t="shared" si="1044"/>
        <v>360.84335553701163</v>
      </c>
      <c r="AB393" s="170">
        <f t="shared" si="1045"/>
        <v>564.75390369456068</v>
      </c>
      <c r="AC393" s="185">
        <f xml:space="preserve"> SUM(E393:AB393) * 30</f>
        <v>224494.05215075915</v>
      </c>
      <c r="AE393" s="186">
        <f xml:space="preserve"> 'Generation Calculation'!DC66</f>
        <v>45.475540313137003</v>
      </c>
      <c r="AF393" s="187">
        <f xml:space="preserve"> 'Generation Calculation'!DD66</f>
        <v>37.821611772631996</v>
      </c>
      <c r="AG393" s="187">
        <f xml:space="preserve"> 'Generation Calculation'!DE66</f>
        <v>28.892028475376009</v>
      </c>
      <c r="AH393" s="187">
        <f xml:space="preserve"> 'Generation Calculation'!DF66</f>
        <v>24.97394600821201</v>
      </c>
      <c r="AI393" s="187">
        <f xml:space="preserve"> 'Generation Calculation'!DG66</f>
        <v>22.274569424730998</v>
      </c>
      <c r="AJ393" s="187">
        <f xml:space="preserve"> 'Generation Calculation'!DH66</f>
        <v>24.051374264491017</v>
      </c>
      <c r="AK393" s="187">
        <f xml:space="preserve"> 'Generation Calculation'!DI66</f>
        <v>33.5718918898678</v>
      </c>
      <c r="AL393" s="187">
        <f xml:space="preserve"> 'Generation Calculation'!DJ66</f>
        <v>7.7433797722875681</v>
      </c>
      <c r="AM393" s="187">
        <f xml:space="preserve"> 'Generation Calculation'!DK66</f>
        <v>0</v>
      </c>
      <c r="AN393" s="187">
        <f xml:space="preserve"> 'Generation Calculation'!DL66</f>
        <v>0</v>
      </c>
      <c r="AO393" s="187">
        <f xml:space="preserve"> 'Generation Calculation'!DM66</f>
        <v>0</v>
      </c>
      <c r="AP393" s="187">
        <f xml:space="preserve"> 'Generation Calculation'!DN66</f>
        <v>0</v>
      </c>
      <c r="AQ393" s="187">
        <f xml:space="preserve"> 'Generation Calculation'!DO66</f>
        <v>0</v>
      </c>
      <c r="AR393" s="187">
        <f xml:space="preserve"> 'Generation Calculation'!DP66</f>
        <v>0</v>
      </c>
      <c r="AS393" s="187">
        <f xml:space="preserve"> 'Generation Calculation'!DQ66</f>
        <v>6.5325208569155961</v>
      </c>
      <c r="AT393" s="187">
        <f xml:space="preserve"> 'Generation Calculation'!DR66</f>
        <v>35.472047710258806</v>
      </c>
      <c r="AU393" s="187">
        <f xml:space="preserve"> 'Generation Calculation'!DS66</f>
        <v>61.393073497857898</v>
      </c>
      <c r="AV393" s="187">
        <f xml:space="preserve"> 'Generation Calculation'!DT66</f>
        <v>90.17532886191924</v>
      </c>
      <c r="AW393" s="187">
        <f xml:space="preserve"> 'Generation Calculation'!DU66</f>
        <v>108.55045077230599</v>
      </c>
      <c r="AX393" s="187">
        <f xml:space="preserve"> 'Generation Calculation'!DV66</f>
        <v>75.130949132668093</v>
      </c>
      <c r="AY393" s="187">
        <f xml:space="preserve"> 'Generation Calculation'!DW66</f>
        <v>75.130949132668093</v>
      </c>
      <c r="AZ393" s="187">
        <f xml:space="preserve"> 'Generation Calculation'!DX66</f>
        <v>68.05789909746909</v>
      </c>
      <c r="BA393" s="187">
        <f xml:space="preserve"> 'Generation Calculation'!DY66</f>
        <v>43.877407592271084</v>
      </c>
      <c r="BB393" s="187">
        <f xml:space="preserve"> 'Generation Calculation'!DZ66</f>
        <v>66.523843799527015</v>
      </c>
      <c r="BC393" s="196"/>
      <c r="BD393" s="183">
        <f t="shared" si="1046"/>
        <v>373.66548456077493</v>
      </c>
      <c r="BE393" s="292">
        <f t="shared" si="1141"/>
        <v>312.16382896379099</v>
      </c>
      <c r="BF393" s="292">
        <f t="shared" si="1142"/>
        <v>240.11572973334262</v>
      </c>
      <c r="BG393" s="292">
        <f t="shared" si="1120"/>
        <v>208.40211180631189</v>
      </c>
      <c r="BH393" s="292">
        <f t="shared" si="1121"/>
        <v>186.51717807858685</v>
      </c>
      <c r="BI393" s="292">
        <f t="shared" si="1122"/>
        <v>200.92572937190761</v>
      </c>
      <c r="BJ393" s="292">
        <f t="shared" si="1123"/>
        <v>277.91485624137675</v>
      </c>
      <c r="BK393" s="292">
        <f t="shared" si="1124"/>
        <v>0</v>
      </c>
      <c r="BL393" s="292">
        <f t="shared" si="1125"/>
        <v>0</v>
      </c>
      <c r="BM393" s="292">
        <f t="shared" si="1126"/>
        <v>0</v>
      </c>
      <c r="BN393" s="292">
        <f t="shared" si="1127"/>
        <v>0</v>
      </c>
      <c r="BO393" s="292">
        <f t="shared" si="1128"/>
        <v>0</v>
      </c>
      <c r="BP393" s="292">
        <f t="shared" si="1129"/>
        <v>0</v>
      </c>
      <c r="BQ393" s="292">
        <f t="shared" si="1130"/>
        <v>0</v>
      </c>
      <c r="BR393" s="292">
        <f t="shared" si="1131"/>
        <v>0</v>
      </c>
      <c r="BS393" s="292">
        <f t="shared" si="1132"/>
        <v>293.23735577725398</v>
      </c>
      <c r="BT393" s="292">
        <f t="shared" si="1133"/>
        <v>489.72970000000004</v>
      </c>
      <c r="BU393" s="292">
        <f t="shared" si="1134"/>
        <v>489.72970000000004</v>
      </c>
      <c r="BV393" s="292">
        <f t="shared" si="1135"/>
        <v>489.72970000000004</v>
      </c>
      <c r="BW393" s="292">
        <f t="shared" si="1136"/>
        <v>489.72970000000004</v>
      </c>
      <c r="BX393" s="292">
        <f t="shared" si="1137"/>
        <v>489.72970000000004</v>
      </c>
      <c r="BY393" s="292">
        <f t="shared" si="1138"/>
        <v>489.72970000000004</v>
      </c>
      <c r="BZ393" s="292">
        <f t="shared" si="1139"/>
        <v>360.84335553701163</v>
      </c>
      <c r="CA393" s="292">
        <f t="shared" si="1140"/>
        <v>489.72970000000004</v>
      </c>
      <c r="CB393" s="196">
        <f t="shared" si="1047"/>
        <v>5881.893530070357</v>
      </c>
      <c r="CC393" s="186">
        <f t="shared" si="1096"/>
        <v>45.475540313137003</v>
      </c>
      <c r="CD393" s="187">
        <f t="shared" si="1097"/>
        <v>37.821611772631996</v>
      </c>
      <c r="CE393" s="187">
        <f t="shared" si="1098"/>
        <v>28.892028475376009</v>
      </c>
      <c r="CF393" s="187">
        <f t="shared" si="1099"/>
        <v>24.97394600821201</v>
      </c>
      <c r="CG393" s="187">
        <f t="shared" si="1100"/>
        <v>22.274569424730998</v>
      </c>
      <c r="CH393" s="187">
        <f t="shared" si="1101"/>
        <v>24.051374264491017</v>
      </c>
      <c r="CI393" s="187">
        <f t="shared" si="1102"/>
        <v>33.5718918898678</v>
      </c>
      <c r="CJ393" s="187">
        <f t="shared" si="1103"/>
        <v>0</v>
      </c>
      <c r="CK393" s="187">
        <f t="shared" si="1104"/>
        <v>0</v>
      </c>
      <c r="CL393" s="187">
        <f t="shared" si="1105"/>
        <v>0</v>
      </c>
      <c r="CM393" s="187">
        <f t="shared" si="1106"/>
        <v>0</v>
      </c>
      <c r="CN393" s="187">
        <f t="shared" si="1107"/>
        <v>0</v>
      </c>
      <c r="CO393" s="187">
        <f t="shared" si="1108"/>
        <v>0</v>
      </c>
      <c r="CP393" s="187">
        <f t="shared" si="1109"/>
        <v>0</v>
      </c>
      <c r="CQ393" s="187">
        <f t="shared" si="1110"/>
        <v>0</v>
      </c>
      <c r="CR393" s="187">
        <f t="shared" si="1111"/>
        <v>35.472047710258806</v>
      </c>
      <c r="CS393" s="187">
        <f t="shared" si="1112"/>
        <v>60</v>
      </c>
      <c r="CT393" s="187">
        <f t="shared" si="1113"/>
        <v>60</v>
      </c>
      <c r="CU393" s="187">
        <f t="shared" si="1114"/>
        <v>60</v>
      </c>
      <c r="CV393" s="187">
        <f t="shared" si="1115"/>
        <v>60</v>
      </c>
      <c r="CW393" s="187">
        <f t="shared" si="1116"/>
        <v>60</v>
      </c>
      <c r="CX393" s="187">
        <f t="shared" si="1117"/>
        <v>60</v>
      </c>
      <c r="CY393" s="187">
        <f t="shared" si="1118"/>
        <v>43.877407592271084</v>
      </c>
      <c r="CZ393" s="187">
        <f t="shared" si="1119"/>
        <v>60</v>
      </c>
      <c r="DB393" s="169">
        <f t="shared" si="1071"/>
        <v>0</v>
      </c>
      <c r="DC393" s="170">
        <f t="shared" si="1072"/>
        <v>0</v>
      </c>
      <c r="DD393" s="170">
        <f t="shared" si="1073"/>
        <v>0</v>
      </c>
      <c r="DE393" s="170">
        <f t="shared" si="1074"/>
        <v>0</v>
      </c>
      <c r="DF393" s="170">
        <f t="shared" si="1075"/>
        <v>0</v>
      </c>
      <c r="DG393" s="170">
        <f t="shared" si="1076"/>
        <v>0</v>
      </c>
      <c r="DH393" s="170">
        <f t="shared" si="1077"/>
        <v>0</v>
      </c>
      <c r="DI393" s="170">
        <f t="shared" si="1078"/>
        <v>89.048867381307033</v>
      </c>
      <c r="DJ393" s="170">
        <f t="shared" si="1079"/>
        <v>0</v>
      </c>
      <c r="DK393" s="170">
        <f t="shared" si="1080"/>
        <v>0</v>
      </c>
      <c r="DL393" s="170">
        <f t="shared" si="1081"/>
        <v>0</v>
      </c>
      <c r="DM393" s="170">
        <f t="shared" si="1082"/>
        <v>0</v>
      </c>
      <c r="DN393" s="170">
        <f t="shared" si="1083"/>
        <v>0</v>
      </c>
      <c r="DO393" s="170">
        <f t="shared" si="1084"/>
        <v>0</v>
      </c>
      <c r="DP393" s="170">
        <f t="shared" si="1085"/>
        <v>75.123989854529356</v>
      </c>
      <c r="DQ393" s="170">
        <f t="shared" si="1086"/>
        <v>0</v>
      </c>
      <c r="DR393" s="170">
        <f t="shared" si="1087"/>
        <v>16.02034522536583</v>
      </c>
      <c r="DS393" s="170">
        <f t="shared" si="1088"/>
        <v>347.01628191207129</v>
      </c>
      <c r="DT393" s="170">
        <f t="shared" si="1089"/>
        <v>558.33018388151891</v>
      </c>
      <c r="DU393" s="170">
        <f t="shared" si="1090"/>
        <v>174.00591502568307</v>
      </c>
      <c r="DV393" s="170">
        <f t="shared" si="1091"/>
        <v>174.00591502568307</v>
      </c>
      <c r="DW393" s="170">
        <f t="shared" si="1092"/>
        <v>92.665839620894531</v>
      </c>
      <c r="DX393" s="170">
        <f t="shared" si="1093"/>
        <v>0</v>
      </c>
      <c r="DY393" s="170">
        <f t="shared" si="1094"/>
        <v>75.024203694560669</v>
      </c>
      <c r="DZ393" s="192">
        <f t="shared" si="1095"/>
        <v>1601.2415416216136</v>
      </c>
      <c r="EA393" s="186">
        <f t="shared" si="998"/>
        <v>0</v>
      </c>
      <c r="EB393" s="187">
        <f t="shared" si="999"/>
        <v>0</v>
      </c>
      <c r="EC393" s="187">
        <f t="shared" si="1000"/>
        <v>0</v>
      </c>
      <c r="ED393" s="187">
        <f t="shared" si="1001"/>
        <v>0</v>
      </c>
      <c r="EE393" s="187">
        <f t="shared" si="1002"/>
        <v>0</v>
      </c>
      <c r="EF393" s="187">
        <f t="shared" si="1003"/>
        <v>0</v>
      </c>
      <c r="EG393" s="187">
        <f t="shared" si="1004"/>
        <v>0</v>
      </c>
      <c r="EH393" s="187">
        <f t="shared" si="1005"/>
        <v>7.7433797722875681</v>
      </c>
      <c r="EI393" s="187">
        <f t="shared" si="1006"/>
        <v>0</v>
      </c>
      <c r="EJ393" s="187">
        <f t="shared" si="1007"/>
        <v>0</v>
      </c>
      <c r="EK393" s="187">
        <f t="shared" si="1008"/>
        <v>0</v>
      </c>
      <c r="EL393" s="187">
        <f t="shared" si="1009"/>
        <v>0</v>
      </c>
      <c r="EM393" s="187">
        <f t="shared" si="1010"/>
        <v>0</v>
      </c>
      <c r="EN393" s="187">
        <f t="shared" si="1011"/>
        <v>0</v>
      </c>
      <c r="EO393" s="187">
        <f t="shared" si="1012"/>
        <v>6.5325208569155961</v>
      </c>
      <c r="EP393" s="187">
        <f t="shared" si="1013"/>
        <v>0</v>
      </c>
      <c r="EQ393" s="187">
        <f t="shared" si="1014"/>
        <v>1.3930734978578982</v>
      </c>
      <c r="ER393" s="187">
        <f t="shared" si="1015"/>
        <v>30.17532886191924</v>
      </c>
      <c r="ES393" s="187">
        <f t="shared" si="1016"/>
        <v>48.550450772305993</v>
      </c>
      <c r="ET393" s="187">
        <f t="shared" si="1017"/>
        <v>15.130949132668093</v>
      </c>
      <c r="EU393" s="187">
        <f t="shared" si="1018"/>
        <v>15.130949132668093</v>
      </c>
      <c r="EV393" s="187">
        <f t="shared" si="1019"/>
        <v>8.0578990974690896</v>
      </c>
      <c r="EW393" s="187">
        <f t="shared" si="1020"/>
        <v>0</v>
      </c>
      <c r="EX393" s="187">
        <f t="shared" si="1021"/>
        <v>6.5238437995270147</v>
      </c>
    </row>
    <row r="394" spans="3:154" ht="14.25" customHeight="1" x14ac:dyDescent="0.25">
      <c r="C394" s="132">
        <v>2023</v>
      </c>
      <c r="D394" s="14" t="s">
        <v>171</v>
      </c>
      <c r="E394" s="169">
        <f t="shared" si="1022"/>
        <v>462.88360879431048</v>
      </c>
      <c r="F394" s="170">
        <f t="shared" si="1023"/>
        <v>359.98174530859836</v>
      </c>
      <c r="G394" s="170">
        <f t="shared" si="1024"/>
        <v>311.64993669776021</v>
      </c>
      <c r="H394" s="170">
        <f t="shared" si="1025"/>
        <v>268.88838242198898</v>
      </c>
      <c r="I394" s="170">
        <f t="shared" si="1026"/>
        <v>268.88838242198898</v>
      </c>
      <c r="J394" s="170">
        <f t="shared" si="1027"/>
        <v>262.30626089562509</v>
      </c>
      <c r="K394" s="170">
        <f t="shared" si="1028"/>
        <v>260.33629191019077</v>
      </c>
      <c r="L394" s="170">
        <f t="shared" si="1029"/>
        <v>28.617448868609742</v>
      </c>
      <c r="M394" s="170">
        <f t="shared" si="1030"/>
        <v>0</v>
      </c>
      <c r="N394" s="170">
        <f t="shared" si="1031"/>
        <v>0</v>
      </c>
      <c r="O394" s="170">
        <f t="shared" si="1032"/>
        <v>0</v>
      </c>
      <c r="P394" s="170">
        <f t="shared" si="1033"/>
        <v>0</v>
      </c>
      <c r="Q394" s="170">
        <f t="shared" si="1034"/>
        <v>0</v>
      </c>
      <c r="R394" s="170">
        <f t="shared" si="1035"/>
        <v>0</v>
      </c>
      <c r="S394" s="170">
        <f t="shared" si="1036"/>
        <v>0</v>
      </c>
      <c r="T394" s="170">
        <f t="shared" si="1037"/>
        <v>218.67887762116115</v>
      </c>
      <c r="U394" s="170">
        <f t="shared" si="1038"/>
        <v>553.65988951149848</v>
      </c>
      <c r="V394" s="170">
        <f t="shared" si="1039"/>
        <v>974.42802056365599</v>
      </c>
      <c r="W394" s="170">
        <f t="shared" si="1040"/>
        <v>1036.8145352204772</v>
      </c>
      <c r="X394" s="170">
        <f t="shared" si="1041"/>
        <v>550.18956239711792</v>
      </c>
      <c r="Y394" s="170">
        <f t="shared" si="1042"/>
        <v>467.72390901958005</v>
      </c>
      <c r="Z394" s="170">
        <f t="shared" si="1043"/>
        <v>406.17561968316892</v>
      </c>
      <c r="AA394" s="170">
        <f t="shared" si="1044"/>
        <v>262.38451409584422</v>
      </c>
      <c r="AB394" s="170">
        <f t="shared" si="1045"/>
        <v>643.53772560172354</v>
      </c>
      <c r="AC394" s="185">
        <f xml:space="preserve"> SUM(E394:AB394) * 31</f>
        <v>227451.48604203234</v>
      </c>
      <c r="AE394" s="186">
        <f xml:space="preserve"> 'Generation Calculation'!DC67</f>
        <v>56.631031373607016</v>
      </c>
      <c r="AF394" s="187">
        <f xml:space="preserve"> 'Generation Calculation'!DD67</f>
        <v>43.770063301357993</v>
      </c>
      <c r="AG394" s="187">
        <f xml:space="preserve"> 'Generation Calculation'!DE67</f>
        <v>37.757780101457001</v>
      </c>
      <c r="AH394" s="187">
        <f xml:space="preserve"> 'Generation Calculation'!DF67</f>
        <v>32.453348873826997</v>
      </c>
      <c r="AI394" s="187">
        <f xml:space="preserve"> 'Generation Calculation'!DG67</f>
        <v>32.453348873826997</v>
      </c>
      <c r="AJ394" s="187">
        <f xml:space="preserve"> 'Generation Calculation'!DH67</f>
        <v>31.638095944304013</v>
      </c>
      <c r="AK394" s="187">
        <f xml:space="preserve"> 'Generation Calculation'!DI67</f>
        <v>31.394162175544636</v>
      </c>
      <c r="AL394" s="187">
        <f xml:space="preserve"> 'Generation Calculation'!DJ67</f>
        <v>2.4884738146617167</v>
      </c>
      <c r="AM394" s="187">
        <f xml:space="preserve"> 'Generation Calculation'!DK67</f>
        <v>0</v>
      </c>
      <c r="AN394" s="187">
        <f xml:space="preserve"> 'Generation Calculation'!DL67</f>
        <v>0</v>
      </c>
      <c r="AO394" s="187">
        <f xml:space="preserve"> 'Generation Calculation'!DM67</f>
        <v>0</v>
      </c>
      <c r="AP394" s="187">
        <f xml:space="preserve"> 'Generation Calculation'!DN67</f>
        <v>0</v>
      </c>
      <c r="AQ394" s="187">
        <f xml:space="preserve"> 'Generation Calculation'!DO67</f>
        <v>0</v>
      </c>
      <c r="AR394" s="187">
        <f xml:space="preserve"> 'Generation Calculation'!DP67</f>
        <v>0</v>
      </c>
      <c r="AS394" s="187">
        <f xml:space="preserve"> 'Generation Calculation'!DQ67</f>
        <v>0</v>
      </c>
      <c r="AT394" s="187">
        <f xml:space="preserve"> 'Generation Calculation'!DR67</f>
        <v>26.24276608650473</v>
      </c>
      <c r="AU394" s="187">
        <f xml:space="preserve"> 'Generation Calculation'!DS67</f>
        <v>65.559146914043339</v>
      </c>
      <c r="AV394" s="187">
        <f xml:space="preserve"> 'Generation Calculation'!DT67</f>
        <v>102.14768004901356</v>
      </c>
      <c r="AW394" s="187">
        <f xml:space="preserve"> 'Generation Calculation'!DU67</f>
        <v>107.572594366998</v>
      </c>
      <c r="AX394" s="187">
        <f xml:space="preserve"> 'Generation Calculation'!DV67</f>
        <v>65.257379338879815</v>
      </c>
      <c r="AY394" s="187">
        <f xml:space="preserve"> 'Generation Calculation'!DW67</f>
        <v>57.238029362737819</v>
      </c>
      <c r="AZ394" s="187">
        <f xml:space="preserve"> 'Generation Calculation'!DX67</f>
        <v>49.533280263161799</v>
      </c>
      <c r="BA394" s="187">
        <f xml:space="preserve"> 'Generation Calculation'!DY67</f>
        <v>31.647786349193808</v>
      </c>
      <c r="BB394" s="187">
        <f xml:space="preserve"> 'Generation Calculation'!DZ67</f>
        <v>73.374610921889001</v>
      </c>
      <c r="BC394" s="196"/>
      <c r="BD394" s="183">
        <f t="shared" si="1046"/>
        <v>462.88360879431048</v>
      </c>
      <c r="BE394" s="292">
        <f t="shared" si="1141"/>
        <v>359.98174530859836</v>
      </c>
      <c r="BF394" s="292">
        <f t="shared" si="1142"/>
        <v>311.64993669776021</v>
      </c>
      <c r="BG394" s="292">
        <f t="shared" si="1120"/>
        <v>268.88838242198898</v>
      </c>
      <c r="BH394" s="292">
        <f t="shared" si="1121"/>
        <v>268.88838242198898</v>
      </c>
      <c r="BI394" s="292">
        <f t="shared" si="1122"/>
        <v>262.30626089562509</v>
      </c>
      <c r="BJ394" s="292">
        <f t="shared" si="1123"/>
        <v>260.33629191019077</v>
      </c>
      <c r="BK394" s="292">
        <f t="shared" si="1124"/>
        <v>0</v>
      </c>
      <c r="BL394" s="292">
        <f t="shared" si="1125"/>
        <v>0</v>
      </c>
      <c r="BM394" s="292">
        <f t="shared" si="1126"/>
        <v>0</v>
      </c>
      <c r="BN394" s="292">
        <f t="shared" si="1127"/>
        <v>0</v>
      </c>
      <c r="BO394" s="292">
        <f t="shared" si="1128"/>
        <v>0</v>
      </c>
      <c r="BP394" s="292">
        <f t="shared" si="1129"/>
        <v>0</v>
      </c>
      <c r="BQ394" s="292">
        <f t="shared" si="1130"/>
        <v>0</v>
      </c>
      <c r="BR394" s="292">
        <f t="shared" si="1131"/>
        <v>0</v>
      </c>
      <c r="BS394" s="292">
        <f t="shared" si="1132"/>
        <v>218.67887762116115</v>
      </c>
      <c r="BT394" s="292">
        <f t="shared" si="1133"/>
        <v>489.72970000000004</v>
      </c>
      <c r="BU394" s="292">
        <f t="shared" si="1134"/>
        <v>489.72970000000004</v>
      </c>
      <c r="BV394" s="292">
        <f t="shared" si="1135"/>
        <v>489.72970000000004</v>
      </c>
      <c r="BW394" s="292">
        <f t="shared" si="1136"/>
        <v>489.72970000000004</v>
      </c>
      <c r="BX394" s="292">
        <f t="shared" si="1137"/>
        <v>467.72390901958005</v>
      </c>
      <c r="BY394" s="292">
        <f t="shared" si="1138"/>
        <v>406.17561968316892</v>
      </c>
      <c r="BZ394" s="292">
        <f t="shared" si="1139"/>
        <v>262.38451409584422</v>
      </c>
      <c r="CA394" s="292">
        <f t="shared" si="1140"/>
        <v>489.72970000000004</v>
      </c>
      <c r="CB394" s="196">
        <f t="shared" si="1047"/>
        <v>5998.5460288702179</v>
      </c>
      <c r="CC394" s="186">
        <f t="shared" si="1096"/>
        <v>56.631031373607016</v>
      </c>
      <c r="CD394" s="187">
        <f t="shared" si="1097"/>
        <v>43.770063301357993</v>
      </c>
      <c r="CE394" s="187">
        <f t="shared" si="1098"/>
        <v>37.757780101457001</v>
      </c>
      <c r="CF394" s="187">
        <f t="shared" si="1099"/>
        <v>32.453348873826997</v>
      </c>
      <c r="CG394" s="187">
        <f t="shared" si="1100"/>
        <v>32.453348873826997</v>
      </c>
      <c r="CH394" s="187">
        <f t="shared" si="1101"/>
        <v>31.638095944304013</v>
      </c>
      <c r="CI394" s="187">
        <f t="shared" si="1102"/>
        <v>31.394162175544636</v>
      </c>
      <c r="CJ394" s="187">
        <f t="shared" si="1103"/>
        <v>0</v>
      </c>
      <c r="CK394" s="187">
        <f t="shared" si="1104"/>
        <v>0</v>
      </c>
      <c r="CL394" s="187">
        <f t="shared" si="1105"/>
        <v>0</v>
      </c>
      <c r="CM394" s="187">
        <f t="shared" si="1106"/>
        <v>0</v>
      </c>
      <c r="CN394" s="187">
        <f t="shared" si="1107"/>
        <v>0</v>
      </c>
      <c r="CO394" s="187">
        <f t="shared" si="1108"/>
        <v>0</v>
      </c>
      <c r="CP394" s="187">
        <f t="shared" si="1109"/>
        <v>0</v>
      </c>
      <c r="CQ394" s="187">
        <f t="shared" si="1110"/>
        <v>0</v>
      </c>
      <c r="CR394" s="187">
        <f t="shared" si="1111"/>
        <v>26.24276608650473</v>
      </c>
      <c r="CS394" s="187">
        <f t="shared" si="1112"/>
        <v>60</v>
      </c>
      <c r="CT394" s="187">
        <f t="shared" si="1113"/>
        <v>60</v>
      </c>
      <c r="CU394" s="187">
        <f t="shared" si="1114"/>
        <v>60</v>
      </c>
      <c r="CV394" s="187">
        <f t="shared" si="1115"/>
        <v>60</v>
      </c>
      <c r="CW394" s="187">
        <f t="shared" si="1116"/>
        <v>57.238029362737819</v>
      </c>
      <c r="CX394" s="187">
        <f t="shared" si="1117"/>
        <v>49.533280263161799</v>
      </c>
      <c r="CY394" s="187">
        <f t="shared" si="1118"/>
        <v>31.647786349193808</v>
      </c>
      <c r="CZ394" s="187">
        <f t="shared" si="1119"/>
        <v>60</v>
      </c>
      <c r="DB394" s="169">
        <f t="shared" si="1071"/>
        <v>0</v>
      </c>
      <c r="DC394" s="170">
        <f t="shared" si="1072"/>
        <v>0</v>
      </c>
      <c r="DD394" s="170">
        <f t="shared" si="1073"/>
        <v>0</v>
      </c>
      <c r="DE394" s="170">
        <f t="shared" si="1074"/>
        <v>0</v>
      </c>
      <c r="DF394" s="170">
        <f t="shared" si="1075"/>
        <v>0</v>
      </c>
      <c r="DG394" s="170">
        <f t="shared" si="1076"/>
        <v>0</v>
      </c>
      <c r="DH394" s="170">
        <f t="shared" si="1077"/>
        <v>0</v>
      </c>
      <c r="DI394" s="170">
        <f t="shared" si="1078"/>
        <v>28.617448868609742</v>
      </c>
      <c r="DJ394" s="170">
        <f t="shared" si="1079"/>
        <v>0</v>
      </c>
      <c r="DK394" s="170">
        <f t="shared" si="1080"/>
        <v>0</v>
      </c>
      <c r="DL394" s="170">
        <f t="shared" si="1081"/>
        <v>0</v>
      </c>
      <c r="DM394" s="170">
        <f t="shared" si="1082"/>
        <v>0</v>
      </c>
      <c r="DN394" s="170">
        <f t="shared" si="1083"/>
        <v>0</v>
      </c>
      <c r="DO394" s="170">
        <f t="shared" si="1084"/>
        <v>0</v>
      </c>
      <c r="DP394" s="170">
        <f t="shared" si="1085"/>
        <v>0</v>
      </c>
      <c r="DQ394" s="170">
        <f t="shared" si="1086"/>
        <v>0</v>
      </c>
      <c r="DR394" s="170">
        <f t="shared" si="1087"/>
        <v>63.930189511498398</v>
      </c>
      <c r="DS394" s="170">
        <f t="shared" si="1088"/>
        <v>484.69832056365595</v>
      </c>
      <c r="DT394" s="170">
        <f t="shared" si="1089"/>
        <v>547.08483522047709</v>
      </c>
      <c r="DU394" s="170">
        <f t="shared" si="1090"/>
        <v>60.459862397117874</v>
      </c>
      <c r="DV394" s="170">
        <f t="shared" si="1091"/>
        <v>0</v>
      </c>
      <c r="DW394" s="170">
        <f t="shared" si="1092"/>
        <v>0</v>
      </c>
      <c r="DX394" s="170">
        <f t="shared" si="1093"/>
        <v>0</v>
      </c>
      <c r="DY394" s="170">
        <f t="shared" si="1094"/>
        <v>153.80802560172353</v>
      </c>
      <c r="DZ394" s="192">
        <f t="shared" si="1095"/>
        <v>1338.5986821630825</v>
      </c>
      <c r="EA394" s="186">
        <f t="shared" si="998"/>
        <v>0</v>
      </c>
      <c r="EB394" s="187">
        <f t="shared" si="999"/>
        <v>0</v>
      </c>
      <c r="EC394" s="187">
        <f t="shared" si="1000"/>
        <v>0</v>
      </c>
      <c r="ED394" s="187">
        <f t="shared" si="1001"/>
        <v>0</v>
      </c>
      <c r="EE394" s="187">
        <f t="shared" si="1002"/>
        <v>0</v>
      </c>
      <c r="EF394" s="187">
        <f t="shared" si="1003"/>
        <v>0</v>
      </c>
      <c r="EG394" s="187">
        <f t="shared" si="1004"/>
        <v>0</v>
      </c>
      <c r="EH394" s="187">
        <f t="shared" si="1005"/>
        <v>2.4884738146617167</v>
      </c>
      <c r="EI394" s="187">
        <f t="shared" si="1006"/>
        <v>0</v>
      </c>
      <c r="EJ394" s="187">
        <f t="shared" si="1007"/>
        <v>0</v>
      </c>
      <c r="EK394" s="187">
        <f t="shared" si="1008"/>
        <v>0</v>
      </c>
      <c r="EL394" s="187">
        <f t="shared" si="1009"/>
        <v>0</v>
      </c>
      <c r="EM394" s="187">
        <f t="shared" si="1010"/>
        <v>0</v>
      </c>
      <c r="EN394" s="187">
        <f t="shared" si="1011"/>
        <v>0</v>
      </c>
      <c r="EO394" s="187">
        <f t="shared" si="1012"/>
        <v>0</v>
      </c>
      <c r="EP394" s="187">
        <f t="shared" si="1013"/>
        <v>0</v>
      </c>
      <c r="EQ394" s="187">
        <f t="shared" si="1014"/>
        <v>5.5591469140433389</v>
      </c>
      <c r="ER394" s="187">
        <f t="shared" si="1015"/>
        <v>42.147680049013559</v>
      </c>
      <c r="ES394" s="187">
        <f t="shared" si="1016"/>
        <v>47.572594366998004</v>
      </c>
      <c r="ET394" s="187">
        <f t="shared" si="1017"/>
        <v>5.2573793388798151</v>
      </c>
      <c r="EU394" s="187">
        <f t="shared" si="1018"/>
        <v>0</v>
      </c>
      <c r="EV394" s="187">
        <f t="shared" si="1019"/>
        <v>0</v>
      </c>
      <c r="EW394" s="187">
        <f t="shared" si="1020"/>
        <v>0</v>
      </c>
      <c r="EX394" s="187">
        <f t="shared" si="1021"/>
        <v>13.374610921889001</v>
      </c>
    </row>
    <row r="395" spans="3:154" ht="14.25" customHeight="1" x14ac:dyDescent="0.25">
      <c r="C395" s="132">
        <v>2023</v>
      </c>
      <c r="D395" s="14" t="s">
        <v>172</v>
      </c>
      <c r="E395" s="169">
        <f t="shared" si="1022"/>
        <v>379.15635841954304</v>
      </c>
      <c r="F395" s="170">
        <f t="shared" si="1023"/>
        <v>292.99792615257314</v>
      </c>
      <c r="G395" s="170">
        <f t="shared" si="1024"/>
        <v>238.66899835345868</v>
      </c>
      <c r="H395" s="170">
        <f t="shared" si="1025"/>
        <v>231.82161616816751</v>
      </c>
      <c r="I395" s="170">
        <f t="shared" si="1026"/>
        <v>212.65693994608318</v>
      </c>
      <c r="J395" s="170">
        <f t="shared" si="1027"/>
        <v>212.65693994608318</v>
      </c>
      <c r="K395" s="170">
        <f t="shared" si="1028"/>
        <v>254.47694340833118</v>
      </c>
      <c r="L395" s="170">
        <f t="shared" si="1029"/>
        <v>14.191018723474926</v>
      </c>
      <c r="M395" s="170">
        <f t="shared" si="1030"/>
        <v>0</v>
      </c>
      <c r="N395" s="170">
        <f t="shared" si="1031"/>
        <v>0</v>
      </c>
      <c r="O395" s="170">
        <f t="shared" si="1032"/>
        <v>0</v>
      </c>
      <c r="P395" s="170">
        <f t="shared" si="1033"/>
        <v>0</v>
      </c>
      <c r="Q395" s="170">
        <f t="shared" si="1034"/>
        <v>0</v>
      </c>
      <c r="R395" s="170">
        <f t="shared" si="1035"/>
        <v>0</v>
      </c>
      <c r="S395" s="170">
        <f t="shared" si="1036"/>
        <v>0</v>
      </c>
      <c r="T395" s="170">
        <f t="shared" si="1037"/>
        <v>164.80498260150023</v>
      </c>
      <c r="U395" s="170">
        <f t="shared" si="1038"/>
        <v>589.11415904228409</v>
      </c>
      <c r="V395" s="170">
        <f t="shared" si="1039"/>
        <v>975.90195920940005</v>
      </c>
      <c r="W395" s="170">
        <f t="shared" si="1040"/>
        <v>1037.442236376944</v>
      </c>
      <c r="X395" s="170">
        <f t="shared" si="1041"/>
        <v>511.2282042181406</v>
      </c>
      <c r="Y395" s="170">
        <f t="shared" si="1042"/>
        <v>465.29748060271334</v>
      </c>
      <c r="Z395" s="170">
        <f t="shared" si="1043"/>
        <v>370.62619494517384</v>
      </c>
      <c r="AA395" s="170">
        <f t="shared" si="1044"/>
        <v>248.17258646490259</v>
      </c>
      <c r="AB395" s="170">
        <f t="shared" si="1045"/>
        <v>498.8753576210446</v>
      </c>
      <c r="AC395" s="185">
        <f xml:space="preserve"> SUM(E395:AB395) * 30</f>
        <v>200942.69706599452</v>
      </c>
      <c r="AE395" s="186">
        <f xml:space="preserve"> 'Generation Calculation'!DC68</f>
        <v>46.160305044333001</v>
      </c>
      <c r="AF395" s="187">
        <f xml:space="preserve"> 'Generation Calculation'!DD68</f>
        <v>35.442342063977009</v>
      </c>
      <c r="AG395" s="187">
        <f xml:space="preserve"> 'Generation Calculation'!DE68</f>
        <v>28.713125681397003</v>
      </c>
      <c r="AH395" s="187">
        <f xml:space="preserve"> 'Generation Calculation'!DF68</f>
        <v>27.866593130070015</v>
      </c>
      <c r="AI395" s="187">
        <f xml:space="preserve"> 'Generation Calculation'!DG68</f>
        <v>25.499171588224016</v>
      </c>
      <c r="AJ395" s="187">
        <f xml:space="preserve"> 'Generation Calculation'!DH68</f>
        <v>25.499171588224016</v>
      </c>
      <c r="AK395" s="187">
        <f xml:space="preserve"> 'Generation Calculation'!DI68</f>
        <v>30.668795454416767</v>
      </c>
      <c r="AL395" s="187">
        <f xml:space="preserve"> 'Generation Calculation'!DJ68</f>
        <v>1.2340016281282544</v>
      </c>
      <c r="AM395" s="187">
        <f xml:space="preserve"> 'Generation Calculation'!DK68</f>
        <v>0</v>
      </c>
      <c r="AN395" s="187">
        <f xml:space="preserve"> 'Generation Calculation'!DL68</f>
        <v>0</v>
      </c>
      <c r="AO395" s="187">
        <f xml:space="preserve"> 'Generation Calculation'!DM68</f>
        <v>0</v>
      </c>
      <c r="AP395" s="187">
        <f xml:space="preserve"> 'Generation Calculation'!DN68</f>
        <v>0</v>
      </c>
      <c r="AQ395" s="187">
        <f xml:space="preserve"> 'Generation Calculation'!DO68</f>
        <v>0</v>
      </c>
      <c r="AR395" s="187">
        <f xml:space="preserve"> 'Generation Calculation'!DP68</f>
        <v>0</v>
      </c>
      <c r="AS395" s="187">
        <f xml:space="preserve"> 'Generation Calculation'!DQ68</f>
        <v>0</v>
      </c>
      <c r="AT395" s="187">
        <f xml:space="preserve"> 'Generation Calculation'!DR68</f>
        <v>14.330868052304368</v>
      </c>
      <c r="AU395" s="187">
        <f xml:space="preserve"> 'Generation Calculation'!DS68</f>
        <v>68.642126873242091</v>
      </c>
      <c r="AV395" s="187">
        <f xml:space="preserve"> 'Generation Calculation'!DT68</f>
        <v>102.27584862690435</v>
      </c>
      <c r="AW395" s="187">
        <f xml:space="preserve"> 'Generation Calculation'!DU68</f>
        <v>107.627177076256</v>
      </c>
      <c r="AX395" s="187">
        <f xml:space="preserve"> 'Generation Calculation'!DV68</f>
        <v>61.869435149403529</v>
      </c>
      <c r="AY395" s="187">
        <f xml:space="preserve"> 'Generation Calculation'!DW68</f>
        <v>56.933719934888501</v>
      </c>
      <c r="AZ395" s="187">
        <f xml:space="preserve"> 'Generation Calculation'!DX68</f>
        <v>45.096612225659527</v>
      </c>
      <c r="BA395" s="187">
        <f xml:space="preserve"> 'Generation Calculation'!DY68</f>
        <v>21.580224909991529</v>
      </c>
      <c r="BB395" s="187">
        <f xml:space="preserve"> 'Generation Calculation'!DZ68</f>
        <v>60.795274575743008</v>
      </c>
      <c r="BC395" s="196"/>
      <c r="BD395" s="183">
        <f t="shared" si="1046"/>
        <v>379.15635841954304</v>
      </c>
      <c r="BE395" s="292">
        <f t="shared" si="1141"/>
        <v>292.99792615257314</v>
      </c>
      <c r="BF395" s="292">
        <f t="shared" si="1142"/>
        <v>238.66899835345868</v>
      </c>
      <c r="BG395" s="292">
        <f t="shared" si="1120"/>
        <v>231.82161616816751</v>
      </c>
      <c r="BH395" s="292">
        <f t="shared" si="1121"/>
        <v>212.65693994608318</v>
      </c>
      <c r="BI395" s="292">
        <f t="shared" si="1122"/>
        <v>212.65693994608318</v>
      </c>
      <c r="BJ395" s="292">
        <f t="shared" si="1123"/>
        <v>254.47694340833118</v>
      </c>
      <c r="BK395" s="292">
        <f t="shared" si="1124"/>
        <v>0</v>
      </c>
      <c r="BL395" s="292">
        <f t="shared" si="1125"/>
        <v>0</v>
      </c>
      <c r="BM395" s="292">
        <f t="shared" si="1126"/>
        <v>0</v>
      </c>
      <c r="BN395" s="292">
        <f t="shared" si="1127"/>
        <v>0</v>
      </c>
      <c r="BO395" s="292">
        <f t="shared" si="1128"/>
        <v>0</v>
      </c>
      <c r="BP395" s="292">
        <f t="shared" si="1129"/>
        <v>0</v>
      </c>
      <c r="BQ395" s="292">
        <f t="shared" si="1130"/>
        <v>0</v>
      </c>
      <c r="BR395" s="292">
        <f t="shared" si="1131"/>
        <v>0</v>
      </c>
      <c r="BS395" s="292">
        <f t="shared" si="1132"/>
        <v>0</v>
      </c>
      <c r="BT395" s="292">
        <f t="shared" si="1133"/>
        <v>489.72970000000004</v>
      </c>
      <c r="BU395" s="292">
        <f t="shared" si="1134"/>
        <v>489.72970000000004</v>
      </c>
      <c r="BV395" s="292">
        <f t="shared" si="1135"/>
        <v>489.72970000000004</v>
      </c>
      <c r="BW395" s="292">
        <f t="shared" si="1136"/>
        <v>489.72970000000004</v>
      </c>
      <c r="BX395" s="292">
        <f t="shared" si="1137"/>
        <v>465.29748060271334</v>
      </c>
      <c r="BY395" s="292">
        <f t="shared" si="1138"/>
        <v>370.62619494517384</v>
      </c>
      <c r="BZ395" s="292">
        <f t="shared" si="1139"/>
        <v>0</v>
      </c>
      <c r="CA395" s="292">
        <f t="shared" si="1140"/>
        <v>489.72970000000004</v>
      </c>
      <c r="CB395" s="196">
        <f t="shared" si="1047"/>
        <v>5107.0078979421269</v>
      </c>
      <c r="CC395" s="186">
        <f t="shared" si="1096"/>
        <v>46.160305044333001</v>
      </c>
      <c r="CD395" s="187">
        <f t="shared" si="1097"/>
        <v>35.442342063977009</v>
      </c>
      <c r="CE395" s="187">
        <f t="shared" si="1098"/>
        <v>28.713125681397003</v>
      </c>
      <c r="CF395" s="187">
        <f t="shared" si="1099"/>
        <v>27.866593130070015</v>
      </c>
      <c r="CG395" s="187">
        <f t="shared" si="1100"/>
        <v>25.499171588224016</v>
      </c>
      <c r="CH395" s="187">
        <f t="shared" si="1101"/>
        <v>25.499171588224016</v>
      </c>
      <c r="CI395" s="187">
        <f t="shared" si="1102"/>
        <v>30.668795454416767</v>
      </c>
      <c r="CJ395" s="187">
        <f t="shared" si="1103"/>
        <v>0</v>
      </c>
      <c r="CK395" s="187">
        <f t="shared" si="1104"/>
        <v>0</v>
      </c>
      <c r="CL395" s="187">
        <f t="shared" si="1105"/>
        <v>0</v>
      </c>
      <c r="CM395" s="187">
        <f t="shared" si="1106"/>
        <v>0</v>
      </c>
      <c r="CN395" s="187">
        <f t="shared" si="1107"/>
        <v>0</v>
      </c>
      <c r="CO395" s="187">
        <f t="shared" si="1108"/>
        <v>0</v>
      </c>
      <c r="CP395" s="187">
        <f t="shared" si="1109"/>
        <v>0</v>
      </c>
      <c r="CQ395" s="187">
        <f t="shared" si="1110"/>
        <v>0</v>
      </c>
      <c r="CR395" s="187">
        <f t="shared" si="1111"/>
        <v>0</v>
      </c>
      <c r="CS395" s="187">
        <f t="shared" si="1112"/>
        <v>60</v>
      </c>
      <c r="CT395" s="187">
        <f t="shared" si="1113"/>
        <v>60</v>
      </c>
      <c r="CU395" s="187">
        <f t="shared" si="1114"/>
        <v>60</v>
      </c>
      <c r="CV395" s="187">
        <f t="shared" si="1115"/>
        <v>60</v>
      </c>
      <c r="CW395" s="187">
        <f t="shared" si="1116"/>
        <v>56.933719934888501</v>
      </c>
      <c r="CX395" s="187">
        <f t="shared" si="1117"/>
        <v>45.096612225659527</v>
      </c>
      <c r="CY395" s="187">
        <f t="shared" si="1118"/>
        <v>0</v>
      </c>
      <c r="CZ395" s="187">
        <f t="shared" si="1119"/>
        <v>60</v>
      </c>
      <c r="DB395" s="169">
        <f t="shared" si="1071"/>
        <v>0</v>
      </c>
      <c r="DC395" s="170">
        <f t="shared" si="1072"/>
        <v>0</v>
      </c>
      <c r="DD395" s="170">
        <f t="shared" si="1073"/>
        <v>0</v>
      </c>
      <c r="DE395" s="170">
        <f t="shared" si="1074"/>
        <v>0</v>
      </c>
      <c r="DF395" s="170">
        <f t="shared" si="1075"/>
        <v>0</v>
      </c>
      <c r="DG395" s="170">
        <f t="shared" si="1076"/>
        <v>0</v>
      </c>
      <c r="DH395" s="170">
        <f t="shared" si="1077"/>
        <v>0</v>
      </c>
      <c r="DI395" s="170">
        <f t="shared" si="1078"/>
        <v>14.191018723474926</v>
      </c>
      <c r="DJ395" s="170">
        <f t="shared" si="1079"/>
        <v>0</v>
      </c>
      <c r="DK395" s="170">
        <f t="shared" si="1080"/>
        <v>0</v>
      </c>
      <c r="DL395" s="170">
        <f t="shared" si="1081"/>
        <v>0</v>
      </c>
      <c r="DM395" s="170">
        <f t="shared" si="1082"/>
        <v>0</v>
      </c>
      <c r="DN395" s="170">
        <f t="shared" si="1083"/>
        <v>0</v>
      </c>
      <c r="DO395" s="170">
        <f t="shared" si="1084"/>
        <v>0</v>
      </c>
      <c r="DP395" s="170">
        <f t="shared" si="1085"/>
        <v>0</v>
      </c>
      <c r="DQ395" s="170">
        <f t="shared" si="1086"/>
        <v>164.80498260150023</v>
      </c>
      <c r="DR395" s="170">
        <f t="shared" si="1087"/>
        <v>99.38445904228405</v>
      </c>
      <c r="DS395" s="170">
        <f t="shared" si="1088"/>
        <v>486.17225920940001</v>
      </c>
      <c r="DT395" s="170">
        <f t="shared" si="1089"/>
        <v>547.71253637694406</v>
      </c>
      <c r="DU395" s="170">
        <f t="shared" si="1090"/>
        <v>21.498504218140582</v>
      </c>
      <c r="DV395" s="170">
        <f t="shared" si="1091"/>
        <v>0</v>
      </c>
      <c r="DW395" s="170">
        <f t="shared" si="1092"/>
        <v>0</v>
      </c>
      <c r="DX395" s="170">
        <f t="shared" si="1093"/>
        <v>248.17258646490259</v>
      </c>
      <c r="DY395" s="170">
        <f t="shared" si="1094"/>
        <v>9.1456576210445917</v>
      </c>
      <c r="DZ395" s="192">
        <f t="shared" si="1095"/>
        <v>1591.0820042576911</v>
      </c>
      <c r="EA395" s="186">
        <f t="shared" si="998"/>
        <v>0</v>
      </c>
      <c r="EB395" s="187">
        <f t="shared" si="999"/>
        <v>0</v>
      </c>
      <c r="EC395" s="187">
        <f t="shared" si="1000"/>
        <v>0</v>
      </c>
      <c r="ED395" s="187">
        <f t="shared" si="1001"/>
        <v>0</v>
      </c>
      <c r="EE395" s="187">
        <f t="shared" si="1002"/>
        <v>0</v>
      </c>
      <c r="EF395" s="187">
        <f t="shared" si="1003"/>
        <v>0</v>
      </c>
      <c r="EG395" s="187">
        <f t="shared" si="1004"/>
        <v>0</v>
      </c>
      <c r="EH395" s="187">
        <f t="shared" si="1005"/>
        <v>1.2340016281282544</v>
      </c>
      <c r="EI395" s="187">
        <f t="shared" si="1006"/>
        <v>0</v>
      </c>
      <c r="EJ395" s="187">
        <f t="shared" si="1007"/>
        <v>0</v>
      </c>
      <c r="EK395" s="187">
        <f t="shared" si="1008"/>
        <v>0</v>
      </c>
      <c r="EL395" s="187">
        <f t="shared" si="1009"/>
        <v>0</v>
      </c>
      <c r="EM395" s="187">
        <f t="shared" si="1010"/>
        <v>0</v>
      </c>
      <c r="EN395" s="187">
        <f t="shared" si="1011"/>
        <v>0</v>
      </c>
      <c r="EO395" s="187">
        <f t="shared" si="1012"/>
        <v>0</v>
      </c>
      <c r="EP395" s="187">
        <f t="shared" si="1013"/>
        <v>14.330868052304368</v>
      </c>
      <c r="EQ395" s="187">
        <f t="shared" si="1014"/>
        <v>8.6421268732420913</v>
      </c>
      <c r="ER395" s="187">
        <f t="shared" si="1015"/>
        <v>42.275848626904349</v>
      </c>
      <c r="ES395" s="187">
        <f t="shared" si="1016"/>
        <v>47.627177076256004</v>
      </c>
      <c r="ET395" s="187">
        <f t="shared" si="1017"/>
        <v>1.8694351494035288</v>
      </c>
      <c r="EU395" s="187">
        <f t="shared" si="1018"/>
        <v>0</v>
      </c>
      <c r="EV395" s="187">
        <f t="shared" si="1019"/>
        <v>0</v>
      </c>
      <c r="EW395" s="187">
        <f t="shared" si="1020"/>
        <v>21.580224909991529</v>
      </c>
      <c r="EX395" s="187">
        <f t="shared" si="1021"/>
        <v>0.79527457574300797</v>
      </c>
    </row>
    <row r="396" spans="3:154" ht="14.25" customHeight="1" x14ac:dyDescent="0.25">
      <c r="C396" s="132">
        <v>2023</v>
      </c>
      <c r="D396" s="14" t="s">
        <v>173</v>
      </c>
      <c r="E396" s="169">
        <f t="shared" si="1022"/>
        <v>385.31609409178276</v>
      </c>
      <c r="F396" s="170">
        <f t="shared" si="1023"/>
        <v>296.38930961169336</v>
      </c>
      <c r="G396" s="170">
        <f t="shared" si="1024"/>
        <v>220.00922107598382</v>
      </c>
      <c r="H396" s="170">
        <f t="shared" si="1025"/>
        <v>186.58247700943585</v>
      </c>
      <c r="I396" s="170">
        <f t="shared" si="1026"/>
        <v>186.58247700943585</v>
      </c>
      <c r="J396" s="170">
        <f t="shared" si="1027"/>
        <v>234.2697745028357</v>
      </c>
      <c r="K396" s="170">
        <f t="shared" si="1028"/>
        <v>210.86729454312584</v>
      </c>
      <c r="L396" s="170">
        <f t="shared" si="1029"/>
        <v>100.84745825614208</v>
      </c>
      <c r="M396" s="170">
        <f t="shared" si="1030"/>
        <v>0</v>
      </c>
      <c r="N396" s="170">
        <f t="shared" si="1031"/>
        <v>0</v>
      </c>
      <c r="O396" s="170">
        <f t="shared" si="1032"/>
        <v>0</v>
      </c>
      <c r="P396" s="170">
        <f t="shared" si="1033"/>
        <v>0</v>
      </c>
      <c r="Q396" s="170">
        <f t="shared" si="1034"/>
        <v>0</v>
      </c>
      <c r="R396" s="170">
        <f t="shared" si="1035"/>
        <v>0</v>
      </c>
      <c r="S396" s="170">
        <f t="shared" si="1036"/>
        <v>40.341926247679794</v>
      </c>
      <c r="T396" s="170">
        <f t="shared" si="1037"/>
        <v>209.57936824601339</v>
      </c>
      <c r="U396" s="170">
        <f t="shared" si="1038"/>
        <v>530.14396064850632</v>
      </c>
      <c r="V396" s="170">
        <f t="shared" si="1039"/>
        <v>961.78780160905967</v>
      </c>
      <c r="W396" s="170">
        <f t="shared" si="1040"/>
        <v>1059.9895065121259</v>
      </c>
      <c r="X396" s="170">
        <f t="shared" si="1041"/>
        <v>549.78149447306123</v>
      </c>
      <c r="Y396" s="170">
        <f t="shared" si="1042"/>
        <v>472.72811062354612</v>
      </c>
      <c r="Z396" s="170">
        <f t="shared" si="1043"/>
        <v>378.74149487124714</v>
      </c>
      <c r="AA396" s="170">
        <f t="shared" si="1044"/>
        <v>221.00414026324449</v>
      </c>
      <c r="AB396" s="170">
        <f t="shared" si="1045"/>
        <v>544.60846717722472</v>
      </c>
      <c r="AC396" s="185">
        <f xml:space="preserve"> SUM(E396:AB396) * 31</f>
        <v>210476.68167993648</v>
      </c>
      <c r="AE396" s="186">
        <f xml:space="preserve"> 'Generation Calculation'!DC69</f>
        <v>46.928761806554007</v>
      </c>
      <c r="AF396" s="187">
        <f xml:space="preserve"> 'Generation Calculation'!DD69</f>
        <v>35.863146361897009</v>
      </c>
      <c r="AG396" s="187">
        <f xml:space="preserve"> 'Generation Calculation'!DE69</f>
        <v>26.407074981916992</v>
      </c>
      <c r="AH396" s="187">
        <f xml:space="preserve"> 'Generation Calculation'!DF69</f>
        <v>22.282618316181015</v>
      </c>
      <c r="AI396" s="187">
        <f xml:space="preserve"> 'Generation Calculation'!DG69</f>
        <v>22.282618316181015</v>
      </c>
      <c r="AJ396" s="187">
        <f xml:space="preserve"> 'Generation Calculation'!DH69</f>
        <v>20.371284739377018</v>
      </c>
      <c r="AK396" s="187">
        <f xml:space="preserve"> 'Generation Calculation'!DI69</f>
        <v>25.278237126466991</v>
      </c>
      <c r="AL396" s="187">
        <f xml:space="preserve"> 'Generation Calculation'!DJ69</f>
        <v>8.7693441961862675</v>
      </c>
      <c r="AM396" s="187">
        <f xml:space="preserve"> 'Generation Calculation'!DK69</f>
        <v>0</v>
      </c>
      <c r="AN396" s="187">
        <f xml:space="preserve"> 'Generation Calculation'!DL69</f>
        <v>0</v>
      </c>
      <c r="AO396" s="187">
        <f xml:space="preserve"> 'Generation Calculation'!DM69</f>
        <v>0</v>
      </c>
      <c r="AP396" s="187">
        <f xml:space="preserve"> 'Generation Calculation'!DN69</f>
        <v>0</v>
      </c>
      <c r="AQ396" s="187">
        <f xml:space="preserve"> 'Generation Calculation'!DO69</f>
        <v>0</v>
      </c>
      <c r="AR396" s="187">
        <f xml:space="preserve"> 'Generation Calculation'!DP69</f>
        <v>0</v>
      </c>
      <c r="AS396" s="187">
        <f xml:space="preserve"> 'Generation Calculation'!DQ69</f>
        <v>3.5079935867547647</v>
      </c>
      <c r="AT396" s="187">
        <f xml:space="preserve"> 'Generation Calculation'!DR69</f>
        <v>18.224292890957685</v>
      </c>
      <c r="AU396" s="187">
        <f xml:space="preserve"> 'Generation Calculation'!DS69</f>
        <v>63.514283534652719</v>
      </c>
      <c r="AV396" s="187">
        <f xml:space="preserve"> 'Generation Calculation'!DT69</f>
        <v>101.04853057470083</v>
      </c>
      <c r="AW396" s="187">
        <f xml:space="preserve"> 'Generation Calculation'!DU69</f>
        <v>109.58780926192398</v>
      </c>
      <c r="AX396" s="187">
        <f xml:space="preserve"> 'Generation Calculation'!DV69</f>
        <v>65.221895171570537</v>
      </c>
      <c r="AY396" s="187">
        <f xml:space="preserve"> 'Generation Calculation'!DW69</f>
        <v>57.865775813474528</v>
      </c>
      <c r="AZ396" s="187">
        <f xml:space="preserve"> 'Generation Calculation'!DX69</f>
        <v>46.108559403526527</v>
      </c>
      <c r="BA396" s="187">
        <f xml:space="preserve"> 'Generation Calculation'!DY69</f>
        <v>26.52996480428655</v>
      </c>
      <c r="BB396" s="187">
        <f xml:space="preserve"> 'Generation Calculation'!DZ69</f>
        <v>64.772066711063019</v>
      </c>
      <c r="BC396" s="196"/>
      <c r="BD396" s="183">
        <f t="shared" si="1046"/>
        <v>385.31609409178276</v>
      </c>
      <c r="BE396" s="292">
        <f t="shared" si="1141"/>
        <v>296.38930961169336</v>
      </c>
      <c r="BF396" s="292">
        <f t="shared" si="1142"/>
        <v>220.00922107598382</v>
      </c>
      <c r="BG396" s="292">
        <f t="shared" si="1120"/>
        <v>186.58247700943585</v>
      </c>
      <c r="BH396" s="292">
        <f t="shared" si="1121"/>
        <v>186.58247700943585</v>
      </c>
      <c r="BI396" s="292">
        <f t="shared" si="1122"/>
        <v>0</v>
      </c>
      <c r="BJ396" s="292">
        <f t="shared" si="1123"/>
        <v>210.86729454312584</v>
      </c>
      <c r="BK396" s="292">
        <f t="shared" si="1124"/>
        <v>0</v>
      </c>
      <c r="BL396" s="292">
        <f t="shared" si="1125"/>
        <v>0</v>
      </c>
      <c r="BM396" s="292">
        <f t="shared" si="1126"/>
        <v>0</v>
      </c>
      <c r="BN396" s="292">
        <f t="shared" si="1127"/>
        <v>0</v>
      </c>
      <c r="BO396" s="292">
        <f t="shared" si="1128"/>
        <v>0</v>
      </c>
      <c r="BP396" s="292">
        <f t="shared" si="1129"/>
        <v>0</v>
      </c>
      <c r="BQ396" s="292">
        <f t="shared" si="1130"/>
        <v>0</v>
      </c>
      <c r="BR396" s="292">
        <f t="shared" si="1131"/>
        <v>0</v>
      </c>
      <c r="BS396" s="292">
        <f t="shared" si="1132"/>
        <v>0</v>
      </c>
      <c r="BT396" s="292">
        <f t="shared" si="1133"/>
        <v>489.72970000000004</v>
      </c>
      <c r="BU396" s="292">
        <f t="shared" si="1134"/>
        <v>489.72970000000004</v>
      </c>
      <c r="BV396" s="292">
        <f t="shared" si="1135"/>
        <v>489.72970000000004</v>
      </c>
      <c r="BW396" s="292">
        <f t="shared" si="1136"/>
        <v>489.72970000000004</v>
      </c>
      <c r="BX396" s="292">
        <f t="shared" si="1137"/>
        <v>472.72811062354612</v>
      </c>
      <c r="BY396" s="292">
        <f t="shared" si="1138"/>
        <v>378.74149487124714</v>
      </c>
      <c r="BZ396" s="292">
        <f t="shared" si="1139"/>
        <v>221.00414026324449</v>
      </c>
      <c r="CA396" s="292">
        <f t="shared" si="1140"/>
        <v>489.72970000000004</v>
      </c>
      <c r="CB396" s="196">
        <f t="shared" si="1047"/>
        <v>5006.869119099495</v>
      </c>
      <c r="CC396" s="186">
        <f t="shared" si="1096"/>
        <v>46.928761806554007</v>
      </c>
      <c r="CD396" s="187">
        <f t="shared" si="1097"/>
        <v>35.863146361897009</v>
      </c>
      <c r="CE396" s="187">
        <f t="shared" si="1098"/>
        <v>26.407074981916992</v>
      </c>
      <c r="CF396" s="187">
        <f t="shared" si="1099"/>
        <v>22.282618316181015</v>
      </c>
      <c r="CG396" s="187">
        <f t="shared" si="1100"/>
        <v>22.282618316181015</v>
      </c>
      <c r="CH396" s="187">
        <f t="shared" si="1101"/>
        <v>0</v>
      </c>
      <c r="CI396" s="187">
        <f t="shared" si="1102"/>
        <v>25.278237126466991</v>
      </c>
      <c r="CJ396" s="187">
        <f t="shared" si="1103"/>
        <v>0</v>
      </c>
      <c r="CK396" s="187">
        <f t="shared" si="1104"/>
        <v>0</v>
      </c>
      <c r="CL396" s="187">
        <f t="shared" si="1105"/>
        <v>0</v>
      </c>
      <c r="CM396" s="187">
        <f t="shared" si="1106"/>
        <v>0</v>
      </c>
      <c r="CN396" s="187">
        <f t="shared" si="1107"/>
        <v>0</v>
      </c>
      <c r="CO396" s="187">
        <f t="shared" si="1108"/>
        <v>0</v>
      </c>
      <c r="CP396" s="187">
        <f t="shared" si="1109"/>
        <v>0</v>
      </c>
      <c r="CQ396" s="187">
        <f t="shared" si="1110"/>
        <v>0</v>
      </c>
      <c r="CR396" s="187">
        <f t="shared" si="1111"/>
        <v>0</v>
      </c>
      <c r="CS396" s="187">
        <f t="shared" si="1112"/>
        <v>60</v>
      </c>
      <c r="CT396" s="187">
        <f t="shared" si="1113"/>
        <v>60</v>
      </c>
      <c r="CU396" s="187">
        <f t="shared" si="1114"/>
        <v>60</v>
      </c>
      <c r="CV396" s="187">
        <f t="shared" si="1115"/>
        <v>60</v>
      </c>
      <c r="CW396" s="187">
        <f t="shared" si="1116"/>
        <v>57.865775813474528</v>
      </c>
      <c r="CX396" s="187">
        <f t="shared" si="1117"/>
        <v>46.108559403526527</v>
      </c>
      <c r="CY396" s="187">
        <f t="shared" si="1118"/>
        <v>26.52996480428655</v>
      </c>
      <c r="CZ396" s="187">
        <f t="shared" si="1119"/>
        <v>60</v>
      </c>
      <c r="DB396" s="169">
        <f t="shared" si="1071"/>
        <v>0</v>
      </c>
      <c r="DC396" s="170">
        <f t="shared" si="1072"/>
        <v>0</v>
      </c>
      <c r="DD396" s="170">
        <f t="shared" si="1073"/>
        <v>0</v>
      </c>
      <c r="DE396" s="170">
        <f t="shared" si="1074"/>
        <v>0</v>
      </c>
      <c r="DF396" s="170">
        <f t="shared" si="1075"/>
        <v>0</v>
      </c>
      <c r="DG396" s="170">
        <f t="shared" si="1076"/>
        <v>234.2697745028357</v>
      </c>
      <c r="DH396" s="170">
        <f t="shared" si="1077"/>
        <v>0</v>
      </c>
      <c r="DI396" s="170">
        <f t="shared" si="1078"/>
        <v>100.84745825614208</v>
      </c>
      <c r="DJ396" s="170">
        <f t="shared" si="1079"/>
        <v>0</v>
      </c>
      <c r="DK396" s="170">
        <f t="shared" si="1080"/>
        <v>0</v>
      </c>
      <c r="DL396" s="170">
        <f t="shared" si="1081"/>
        <v>0</v>
      </c>
      <c r="DM396" s="170">
        <f t="shared" si="1082"/>
        <v>0</v>
      </c>
      <c r="DN396" s="170">
        <f t="shared" si="1083"/>
        <v>0</v>
      </c>
      <c r="DO396" s="170">
        <f t="shared" si="1084"/>
        <v>0</v>
      </c>
      <c r="DP396" s="170">
        <f t="shared" si="1085"/>
        <v>40.341926247679794</v>
      </c>
      <c r="DQ396" s="170">
        <f t="shared" si="1086"/>
        <v>209.57936824601339</v>
      </c>
      <c r="DR396" s="170">
        <f t="shared" si="1087"/>
        <v>40.414260648506271</v>
      </c>
      <c r="DS396" s="170">
        <f t="shared" si="1088"/>
        <v>472.05810160905963</v>
      </c>
      <c r="DT396" s="170">
        <f t="shared" si="1089"/>
        <v>570.25980651212581</v>
      </c>
      <c r="DU396" s="170">
        <f t="shared" si="1090"/>
        <v>60.051794473061179</v>
      </c>
      <c r="DV396" s="170">
        <f t="shared" si="1091"/>
        <v>0</v>
      </c>
      <c r="DW396" s="170">
        <f t="shared" si="1092"/>
        <v>0</v>
      </c>
      <c r="DX396" s="170">
        <f t="shared" si="1093"/>
        <v>0</v>
      </c>
      <c r="DY396" s="170">
        <f t="shared" si="1094"/>
        <v>54.878767177224717</v>
      </c>
      <c r="DZ396" s="192">
        <f t="shared" si="1095"/>
        <v>1782.7012576726486</v>
      </c>
      <c r="EA396" s="186">
        <f t="shared" si="998"/>
        <v>0</v>
      </c>
      <c r="EB396" s="187">
        <f t="shared" si="999"/>
        <v>0</v>
      </c>
      <c r="EC396" s="187">
        <f t="shared" si="1000"/>
        <v>0</v>
      </c>
      <c r="ED396" s="187">
        <f t="shared" si="1001"/>
        <v>0</v>
      </c>
      <c r="EE396" s="187">
        <f t="shared" si="1002"/>
        <v>0</v>
      </c>
      <c r="EF396" s="187">
        <f t="shared" si="1003"/>
        <v>20.371284739377018</v>
      </c>
      <c r="EG396" s="187">
        <f t="shared" si="1004"/>
        <v>0</v>
      </c>
      <c r="EH396" s="187">
        <f t="shared" si="1005"/>
        <v>8.7693441961862675</v>
      </c>
      <c r="EI396" s="187">
        <f t="shared" si="1006"/>
        <v>0</v>
      </c>
      <c r="EJ396" s="187">
        <f t="shared" si="1007"/>
        <v>0</v>
      </c>
      <c r="EK396" s="187">
        <f t="shared" si="1008"/>
        <v>0</v>
      </c>
      <c r="EL396" s="187">
        <f t="shared" si="1009"/>
        <v>0</v>
      </c>
      <c r="EM396" s="187">
        <f t="shared" si="1010"/>
        <v>0</v>
      </c>
      <c r="EN396" s="187">
        <f t="shared" si="1011"/>
        <v>0</v>
      </c>
      <c r="EO396" s="187">
        <f t="shared" si="1012"/>
        <v>3.5079935867547647</v>
      </c>
      <c r="EP396" s="187">
        <f t="shared" si="1013"/>
        <v>18.224292890957685</v>
      </c>
      <c r="EQ396" s="187">
        <f t="shared" si="1014"/>
        <v>3.5142835346527193</v>
      </c>
      <c r="ER396" s="187">
        <f t="shared" si="1015"/>
        <v>41.048530574700834</v>
      </c>
      <c r="ES396" s="187">
        <f t="shared" si="1016"/>
        <v>49.587809261923979</v>
      </c>
      <c r="ET396" s="187">
        <f t="shared" si="1017"/>
        <v>5.2218951715705373</v>
      </c>
      <c r="EU396" s="187">
        <f t="shared" si="1018"/>
        <v>0</v>
      </c>
      <c r="EV396" s="187">
        <f t="shared" si="1019"/>
        <v>0</v>
      </c>
      <c r="EW396" s="187">
        <f t="shared" si="1020"/>
        <v>0</v>
      </c>
      <c r="EX396" s="187">
        <f t="shared" si="1021"/>
        <v>4.7720667110630188</v>
      </c>
    </row>
    <row r="397" spans="3:154" ht="14.25" customHeight="1" x14ac:dyDescent="0.25">
      <c r="C397" s="132">
        <v>2024</v>
      </c>
      <c r="D397" s="14" t="s">
        <v>163</v>
      </c>
      <c r="E397" s="171">
        <f t="shared" si="1022"/>
        <v>238.93119197266037</v>
      </c>
      <c r="F397" s="172">
        <f t="shared" si="1023"/>
        <v>105.03652022405906</v>
      </c>
      <c r="G397" s="172">
        <f t="shared" si="1024"/>
        <v>33.626028624811028</v>
      </c>
      <c r="H397" s="172">
        <f t="shared" si="1025"/>
        <v>0</v>
      </c>
      <c r="I397" s="172">
        <f t="shared" si="1026"/>
        <v>0</v>
      </c>
      <c r="J397" s="172">
        <f t="shared" si="1027"/>
        <v>0</v>
      </c>
      <c r="K397" s="172">
        <f t="shared" si="1028"/>
        <v>67.546012134451416</v>
      </c>
      <c r="L397" s="172">
        <f t="shared" si="1029"/>
        <v>2.7030542039800025</v>
      </c>
      <c r="M397" s="172">
        <f t="shared" si="1030"/>
        <v>0</v>
      </c>
      <c r="N397" s="172">
        <f t="shared" si="1031"/>
        <v>0</v>
      </c>
      <c r="O397" s="172">
        <f t="shared" si="1032"/>
        <v>0</v>
      </c>
      <c r="P397" s="172">
        <f t="shared" si="1033"/>
        <v>0</v>
      </c>
      <c r="Q397" s="172">
        <f t="shared" si="1034"/>
        <v>0</v>
      </c>
      <c r="R397" s="172">
        <f t="shared" si="1035"/>
        <v>0</v>
      </c>
      <c r="S397" s="172">
        <f t="shared" si="1036"/>
        <v>0</v>
      </c>
      <c r="T397" s="172">
        <f t="shared" si="1037"/>
        <v>0</v>
      </c>
      <c r="U397" s="172">
        <f t="shared" si="1038"/>
        <v>289.49462752913428</v>
      </c>
      <c r="V397" s="172">
        <f t="shared" si="1039"/>
        <v>519.17212987842902</v>
      </c>
      <c r="W397" s="172">
        <f t="shared" si="1040"/>
        <v>834.37614835096747</v>
      </c>
      <c r="X397" s="172">
        <f t="shared" si="1041"/>
        <v>332.78885463889048</v>
      </c>
      <c r="Y397" s="172">
        <f t="shared" si="1042"/>
        <v>289.46044793919117</v>
      </c>
      <c r="Z397" s="172">
        <f t="shared" si="1043"/>
        <v>226.3447228110366</v>
      </c>
      <c r="AA397" s="172">
        <f t="shared" si="1044"/>
        <v>64.530634431441015</v>
      </c>
      <c r="AB397" s="172">
        <f t="shared" si="1045"/>
        <v>334.89695368096983</v>
      </c>
      <c r="AC397" s="188">
        <f xml:space="preserve"> SUM(E397:AB397) *  31</f>
        <v>103506.12711902066</v>
      </c>
      <c r="AE397" s="189">
        <f xml:space="preserve"> 'Generation Calculation'!DC70</f>
        <v>20.776625388926988</v>
      </c>
      <c r="AF397" s="190">
        <f xml:space="preserve"> 'Generation Calculation'!DD70</f>
        <v>9.1336104542660053</v>
      </c>
      <c r="AG397" s="190">
        <f xml:space="preserve"> 'Generation Calculation'!DE70</f>
        <v>2.9240024891140024</v>
      </c>
      <c r="AH397" s="190">
        <f xml:space="preserve"> 'Generation Calculation'!DF70</f>
        <v>0</v>
      </c>
      <c r="AI397" s="190">
        <f xml:space="preserve"> 'Generation Calculation'!DG70</f>
        <v>0</v>
      </c>
      <c r="AJ397" s="190">
        <f xml:space="preserve"> 'Generation Calculation'!DH70</f>
        <v>0</v>
      </c>
      <c r="AK397" s="190">
        <f xml:space="preserve"> 'Generation Calculation'!DI70</f>
        <v>5.8735662725609927</v>
      </c>
      <c r="AL397" s="190">
        <f xml:space="preserve"> 'Generation Calculation'!DJ70</f>
        <v>0.235048191650435</v>
      </c>
      <c r="AM397" s="190">
        <f xml:space="preserve"> 'Generation Calculation'!DK70</f>
        <v>0</v>
      </c>
      <c r="AN397" s="190">
        <f xml:space="preserve"> 'Generation Calculation'!DL70</f>
        <v>0</v>
      </c>
      <c r="AO397" s="190">
        <f xml:space="preserve"> 'Generation Calculation'!DM70</f>
        <v>0</v>
      </c>
      <c r="AP397" s="190">
        <f xml:space="preserve"> 'Generation Calculation'!DN70</f>
        <v>0</v>
      </c>
      <c r="AQ397" s="190">
        <f xml:space="preserve"> 'Generation Calculation'!DO70</f>
        <v>0</v>
      </c>
      <c r="AR397" s="190">
        <f xml:space="preserve"> 'Generation Calculation'!DP70</f>
        <v>0</v>
      </c>
      <c r="AS397" s="190">
        <f xml:space="preserve"> 'Generation Calculation'!DQ70</f>
        <v>0</v>
      </c>
      <c r="AT397" s="190">
        <f xml:space="preserve"> 'Generation Calculation'!DR70</f>
        <v>0</v>
      </c>
      <c r="AU397" s="190">
        <f xml:space="preserve"> 'Generation Calculation'!DS70</f>
        <v>35.007743540487866</v>
      </c>
      <c r="AV397" s="190">
        <f xml:space="preserve"> 'Generation Calculation'!DT70</f>
        <v>62.560211293776433</v>
      </c>
      <c r="AW397" s="190">
        <f xml:space="preserve"> 'Generation Calculation'!DU70</f>
        <v>89.969256378344994</v>
      </c>
      <c r="AX397" s="190">
        <f xml:space="preserve"> 'Generation Calculation'!DV70</f>
        <v>40.385164120629469</v>
      </c>
      <c r="AY397" s="190">
        <f xml:space="preserve"> 'Generation Calculation'!DW70</f>
        <v>35.003503884164473</v>
      </c>
      <c r="AZ397" s="190">
        <f xml:space="preserve"> 'Generation Calculation'!DX70</f>
        <v>27.189747194681473</v>
      </c>
      <c r="BA397" s="190">
        <f xml:space="preserve"> 'Generation Calculation'!DY70</f>
        <v>5.6113595157774796</v>
      </c>
      <c r="BB397" s="190">
        <f xml:space="preserve"> 'Generation Calculation'!DZ70</f>
        <v>40.647370877414005</v>
      </c>
      <c r="BC397" s="196"/>
      <c r="BD397" s="183">
        <f t="shared" si="1046"/>
        <v>0</v>
      </c>
      <c r="BE397" s="292">
        <f t="shared" si="1141"/>
        <v>0</v>
      </c>
      <c r="BF397" s="292">
        <f t="shared" si="1142"/>
        <v>0</v>
      </c>
      <c r="BG397" s="292">
        <f t="shared" si="1120"/>
        <v>0</v>
      </c>
      <c r="BH397" s="292">
        <f t="shared" si="1121"/>
        <v>0</v>
      </c>
      <c r="BI397" s="292">
        <f t="shared" si="1122"/>
        <v>0</v>
      </c>
      <c r="BJ397" s="292">
        <f t="shared" si="1123"/>
        <v>0</v>
      </c>
      <c r="BK397" s="292">
        <f t="shared" si="1124"/>
        <v>0</v>
      </c>
      <c r="BL397" s="292">
        <f t="shared" si="1125"/>
        <v>0</v>
      </c>
      <c r="BM397" s="292">
        <f t="shared" si="1126"/>
        <v>0</v>
      </c>
      <c r="BN397" s="292">
        <f t="shared" si="1127"/>
        <v>0</v>
      </c>
      <c r="BO397" s="292">
        <f t="shared" si="1128"/>
        <v>0</v>
      </c>
      <c r="BP397" s="292">
        <f t="shared" si="1129"/>
        <v>0</v>
      </c>
      <c r="BQ397" s="292">
        <f t="shared" si="1130"/>
        <v>0</v>
      </c>
      <c r="BR397" s="292">
        <f t="shared" si="1131"/>
        <v>0</v>
      </c>
      <c r="BS397" s="292">
        <f t="shared" si="1132"/>
        <v>0</v>
      </c>
      <c r="BT397" s="292">
        <f t="shared" si="1133"/>
        <v>289.49462752913428</v>
      </c>
      <c r="BU397" s="292">
        <f t="shared" si="1134"/>
        <v>489.72970000000004</v>
      </c>
      <c r="BV397" s="292">
        <f t="shared" si="1135"/>
        <v>489.72970000000004</v>
      </c>
      <c r="BW397" s="292">
        <f t="shared" si="1136"/>
        <v>332.78885463889048</v>
      </c>
      <c r="BX397" s="292">
        <f t="shared" si="1137"/>
        <v>289.46044793919117</v>
      </c>
      <c r="BY397" s="292">
        <f t="shared" si="1138"/>
        <v>226.3447228110366</v>
      </c>
      <c r="BZ397" s="292">
        <f t="shared" si="1139"/>
        <v>0</v>
      </c>
      <c r="CA397" s="292">
        <f t="shared" si="1140"/>
        <v>334.89695368096983</v>
      </c>
      <c r="CB397" s="196">
        <f t="shared" si="1047"/>
        <v>2452.4450065992228</v>
      </c>
      <c r="CC397" s="189">
        <f t="shared" si="1096"/>
        <v>0</v>
      </c>
      <c r="CD397" s="190">
        <f t="shared" si="1097"/>
        <v>0</v>
      </c>
      <c r="CE397" s="190">
        <f t="shared" si="1098"/>
        <v>0</v>
      </c>
      <c r="CF397" s="190">
        <f t="shared" si="1099"/>
        <v>0</v>
      </c>
      <c r="CG397" s="190">
        <f t="shared" si="1100"/>
        <v>0</v>
      </c>
      <c r="CH397" s="190">
        <f t="shared" si="1101"/>
        <v>0</v>
      </c>
      <c r="CI397" s="190">
        <f t="shared" si="1102"/>
        <v>0</v>
      </c>
      <c r="CJ397" s="190">
        <f t="shared" si="1103"/>
        <v>0</v>
      </c>
      <c r="CK397" s="190">
        <f t="shared" si="1104"/>
        <v>0</v>
      </c>
      <c r="CL397" s="190">
        <f t="shared" si="1105"/>
        <v>0</v>
      </c>
      <c r="CM397" s="190">
        <f t="shared" si="1106"/>
        <v>0</v>
      </c>
      <c r="CN397" s="190">
        <f t="shared" si="1107"/>
        <v>0</v>
      </c>
      <c r="CO397" s="190">
        <f t="shared" si="1108"/>
        <v>0</v>
      </c>
      <c r="CP397" s="190">
        <f t="shared" si="1109"/>
        <v>0</v>
      </c>
      <c r="CQ397" s="190">
        <f t="shared" si="1110"/>
        <v>0</v>
      </c>
      <c r="CR397" s="190">
        <f t="shared" si="1111"/>
        <v>0</v>
      </c>
      <c r="CS397" s="190">
        <f t="shared" si="1112"/>
        <v>35.007743540487866</v>
      </c>
      <c r="CT397" s="190">
        <f t="shared" si="1113"/>
        <v>60</v>
      </c>
      <c r="CU397" s="190">
        <f t="shared" si="1114"/>
        <v>60</v>
      </c>
      <c r="CV397" s="190">
        <f t="shared" si="1115"/>
        <v>40.385164120629469</v>
      </c>
      <c r="CW397" s="190">
        <f t="shared" si="1116"/>
        <v>35.003503884164473</v>
      </c>
      <c r="CX397" s="190">
        <f t="shared" si="1117"/>
        <v>27.189747194681473</v>
      </c>
      <c r="CY397" s="190">
        <f t="shared" si="1118"/>
        <v>0</v>
      </c>
      <c r="CZ397" s="190">
        <f t="shared" si="1119"/>
        <v>40.647370877414005</v>
      </c>
      <c r="DB397" s="171">
        <f t="shared" si="1071"/>
        <v>238.93119197266037</v>
      </c>
      <c r="DC397" s="172">
        <f t="shared" si="1072"/>
        <v>105.03652022405906</v>
      </c>
      <c r="DD397" s="172">
        <f t="shared" si="1073"/>
        <v>33.626028624811028</v>
      </c>
      <c r="DE397" s="172">
        <f t="shared" si="1074"/>
        <v>0</v>
      </c>
      <c r="DF397" s="172">
        <f t="shared" si="1075"/>
        <v>0</v>
      </c>
      <c r="DG397" s="172">
        <f t="shared" si="1076"/>
        <v>0</v>
      </c>
      <c r="DH397" s="172">
        <f t="shared" si="1077"/>
        <v>67.546012134451416</v>
      </c>
      <c r="DI397" s="172">
        <f t="shared" si="1078"/>
        <v>2.7030542039800025</v>
      </c>
      <c r="DJ397" s="172">
        <f t="shared" si="1079"/>
        <v>0</v>
      </c>
      <c r="DK397" s="172">
        <f t="shared" si="1080"/>
        <v>0</v>
      </c>
      <c r="DL397" s="172">
        <f t="shared" si="1081"/>
        <v>0</v>
      </c>
      <c r="DM397" s="172">
        <f t="shared" si="1082"/>
        <v>0</v>
      </c>
      <c r="DN397" s="172">
        <f t="shared" si="1083"/>
        <v>0</v>
      </c>
      <c r="DO397" s="172">
        <f t="shared" si="1084"/>
        <v>0</v>
      </c>
      <c r="DP397" s="172">
        <f t="shared" si="1085"/>
        <v>0</v>
      </c>
      <c r="DQ397" s="172">
        <f t="shared" si="1086"/>
        <v>0</v>
      </c>
      <c r="DR397" s="172">
        <f t="shared" si="1087"/>
        <v>0</v>
      </c>
      <c r="DS397" s="172">
        <f t="shared" si="1088"/>
        <v>29.442429878428982</v>
      </c>
      <c r="DT397" s="172">
        <f t="shared" si="1089"/>
        <v>344.64644835096743</v>
      </c>
      <c r="DU397" s="172">
        <f t="shared" si="1090"/>
        <v>0</v>
      </c>
      <c r="DV397" s="172">
        <f t="shared" si="1091"/>
        <v>0</v>
      </c>
      <c r="DW397" s="172">
        <f t="shared" si="1092"/>
        <v>0</v>
      </c>
      <c r="DX397" s="172">
        <f t="shared" si="1093"/>
        <v>64.530634431441015</v>
      </c>
      <c r="DY397" s="172">
        <f t="shared" si="1094"/>
        <v>0</v>
      </c>
      <c r="DZ397" s="192">
        <f t="shared" si="1095"/>
        <v>886.46231982079939</v>
      </c>
      <c r="EA397" s="189">
        <f t="shared" si="998"/>
        <v>20.776625388926988</v>
      </c>
      <c r="EB397" s="190">
        <f t="shared" si="999"/>
        <v>9.1336104542660053</v>
      </c>
      <c r="EC397" s="190">
        <f t="shared" si="1000"/>
        <v>2.9240024891140024</v>
      </c>
      <c r="ED397" s="190">
        <f t="shared" si="1001"/>
        <v>0</v>
      </c>
      <c r="EE397" s="190">
        <f t="shared" si="1002"/>
        <v>0</v>
      </c>
      <c r="EF397" s="190">
        <f t="shared" si="1003"/>
        <v>0</v>
      </c>
      <c r="EG397" s="190">
        <f t="shared" si="1004"/>
        <v>5.8735662725609927</v>
      </c>
      <c r="EH397" s="190">
        <f t="shared" si="1005"/>
        <v>0.235048191650435</v>
      </c>
      <c r="EI397" s="190">
        <f t="shared" si="1006"/>
        <v>0</v>
      </c>
      <c r="EJ397" s="190">
        <f t="shared" si="1007"/>
        <v>0</v>
      </c>
      <c r="EK397" s="190">
        <f t="shared" si="1008"/>
        <v>0</v>
      </c>
      <c r="EL397" s="190">
        <f t="shared" si="1009"/>
        <v>0</v>
      </c>
      <c r="EM397" s="190">
        <f t="shared" si="1010"/>
        <v>0</v>
      </c>
      <c r="EN397" s="190">
        <f t="shared" si="1011"/>
        <v>0</v>
      </c>
      <c r="EO397" s="190">
        <f t="shared" si="1012"/>
        <v>0</v>
      </c>
      <c r="EP397" s="190">
        <f t="shared" si="1013"/>
        <v>0</v>
      </c>
      <c r="EQ397" s="190">
        <f t="shared" si="1014"/>
        <v>0</v>
      </c>
      <c r="ER397" s="190">
        <f t="shared" si="1015"/>
        <v>2.5602112937764332</v>
      </c>
      <c r="ES397" s="190">
        <f t="shared" si="1016"/>
        <v>29.969256378344994</v>
      </c>
      <c r="ET397" s="190">
        <f t="shared" si="1017"/>
        <v>0</v>
      </c>
      <c r="EU397" s="190">
        <f t="shared" si="1018"/>
        <v>0</v>
      </c>
      <c r="EV397" s="190">
        <f t="shared" si="1019"/>
        <v>0</v>
      </c>
      <c r="EW397" s="190">
        <f t="shared" si="1020"/>
        <v>5.6113595157774796</v>
      </c>
      <c r="EX397" s="190">
        <f t="shared" si="1021"/>
        <v>0</v>
      </c>
    </row>
    <row r="398" spans="3:154" ht="14.25" customHeight="1" x14ac:dyDescent="0.25">
      <c r="C398" s="132">
        <v>2024</v>
      </c>
      <c r="D398" s="14" t="s">
        <v>164</v>
      </c>
      <c r="E398" s="171">
        <f t="shared" si="1022"/>
        <v>185.52415783265801</v>
      </c>
      <c r="F398" s="172">
        <f t="shared" si="1023"/>
        <v>95.597798430203355</v>
      </c>
      <c r="G398" s="172">
        <f t="shared" si="1024"/>
        <v>12.733443605561504</v>
      </c>
      <c r="H398" s="172">
        <f t="shared" si="1025"/>
        <v>0</v>
      </c>
      <c r="I398" s="172">
        <f t="shared" si="1026"/>
        <v>0</v>
      </c>
      <c r="J398" s="172">
        <f t="shared" si="1027"/>
        <v>0</v>
      </c>
      <c r="K398" s="172">
        <f t="shared" si="1028"/>
        <v>58.215760546100768</v>
      </c>
      <c r="L398" s="172">
        <f t="shared" si="1029"/>
        <v>0</v>
      </c>
      <c r="M398" s="172">
        <f t="shared" si="1030"/>
        <v>0</v>
      </c>
      <c r="N398" s="172">
        <f t="shared" si="1031"/>
        <v>0</v>
      </c>
      <c r="O398" s="172">
        <f t="shared" si="1032"/>
        <v>0</v>
      </c>
      <c r="P398" s="172">
        <f t="shared" si="1033"/>
        <v>0</v>
      </c>
      <c r="Q398" s="172">
        <f t="shared" si="1034"/>
        <v>0</v>
      </c>
      <c r="R398" s="172">
        <f t="shared" si="1035"/>
        <v>0</v>
      </c>
      <c r="S398" s="172">
        <f t="shared" si="1036"/>
        <v>0</v>
      </c>
      <c r="T398" s="172">
        <f t="shared" si="1037"/>
        <v>0</v>
      </c>
      <c r="U398" s="172">
        <f t="shared" si="1038"/>
        <v>149.56131696475842</v>
      </c>
      <c r="V398" s="172">
        <f t="shared" si="1039"/>
        <v>477.00520530572663</v>
      </c>
      <c r="W398" s="172">
        <f t="shared" si="1040"/>
        <v>692.59054488978552</v>
      </c>
      <c r="X398" s="172">
        <f t="shared" si="1041"/>
        <v>253.18062730876861</v>
      </c>
      <c r="Y398" s="172">
        <f t="shared" si="1042"/>
        <v>253.18062730876861</v>
      </c>
      <c r="Z398" s="172">
        <f t="shared" si="1043"/>
        <v>217.1231389930567</v>
      </c>
      <c r="AA398" s="172">
        <f t="shared" si="1044"/>
        <v>0</v>
      </c>
      <c r="AB398" s="172">
        <f t="shared" si="1045"/>
        <v>335.77905023269602</v>
      </c>
      <c r="AC398" s="188">
        <f xml:space="preserve"> SUM(E398:AB398) * 28.25</f>
        <v>77136.389717560887</v>
      </c>
      <c r="AE398" s="189">
        <f xml:space="preserve"> 'Generation Calculation'!DC71</f>
        <v>22.152171476722003</v>
      </c>
      <c r="AF398" s="190">
        <f xml:space="preserve"> 'Generation Calculation'!DD71</f>
        <v>8.3128520374089874</v>
      </c>
      <c r="AG398" s="190">
        <f xml:space="preserve"> 'Generation Calculation'!DE71</f>
        <v>1.1072559657010004</v>
      </c>
      <c r="AH398" s="190">
        <f xml:space="preserve"> 'Generation Calculation'!DF71</f>
        <v>0</v>
      </c>
      <c r="AI398" s="190">
        <f xml:space="preserve"> 'Generation Calculation'!DG71</f>
        <v>0</v>
      </c>
      <c r="AJ398" s="190">
        <f xml:space="preserve"> 'Generation Calculation'!DH71</f>
        <v>0</v>
      </c>
      <c r="AK398" s="190">
        <f xml:space="preserve"> 'Generation Calculation'!DI71</f>
        <v>5.0622400474870233</v>
      </c>
      <c r="AL398" s="190">
        <f xml:space="preserve"> 'Generation Calculation'!DJ71</f>
        <v>0</v>
      </c>
      <c r="AM398" s="190">
        <f xml:space="preserve"> 'Generation Calculation'!DK71</f>
        <v>0</v>
      </c>
      <c r="AN398" s="190">
        <f xml:space="preserve"> 'Generation Calculation'!DL71</f>
        <v>0</v>
      </c>
      <c r="AO398" s="190">
        <f xml:space="preserve"> 'Generation Calculation'!DM71</f>
        <v>0</v>
      </c>
      <c r="AP398" s="190">
        <f xml:space="preserve"> 'Generation Calculation'!DN71</f>
        <v>0</v>
      </c>
      <c r="AQ398" s="190">
        <f xml:space="preserve"> 'Generation Calculation'!DO71</f>
        <v>0</v>
      </c>
      <c r="AR398" s="190">
        <f xml:space="preserve"> 'Generation Calculation'!DP71</f>
        <v>0</v>
      </c>
      <c r="AS398" s="190">
        <f xml:space="preserve"> 'Generation Calculation'!DQ71</f>
        <v>0</v>
      </c>
      <c r="AT398" s="190">
        <f xml:space="preserve"> 'Generation Calculation'!DR71</f>
        <v>0</v>
      </c>
      <c r="AU398" s="190">
        <f xml:space="preserve"> 'Generation Calculation'!DS71</f>
        <v>13.005331909978992</v>
      </c>
      <c r="AV398" s="190">
        <f xml:space="preserve"> 'Generation Calculation'!DT71</f>
        <v>58.402467943966485</v>
      </c>
      <c r="AW398" s="190">
        <f xml:space="preserve"> 'Generation Calculation'!DU71</f>
        <v>77.640073468677002</v>
      </c>
      <c r="AX398" s="190">
        <f xml:space="preserve"> 'Generation Calculation'!DV71</f>
        <v>30.508351272695961</v>
      </c>
      <c r="AY398" s="190">
        <f xml:space="preserve"> 'Generation Calculation'!DW71</f>
        <v>30.508351272695961</v>
      </c>
      <c r="AZ398" s="190">
        <f xml:space="preserve"> 'Generation Calculation'!DX71</f>
        <v>18.880272955917974</v>
      </c>
      <c r="BA398" s="190">
        <f xml:space="preserve"> 'Generation Calculation'!DY71</f>
        <v>0</v>
      </c>
      <c r="BB398" s="190">
        <f xml:space="preserve"> 'Generation Calculation'!DZ71</f>
        <v>40.757096783567988</v>
      </c>
      <c r="BC398" s="196"/>
      <c r="BD398" s="183">
        <f t="shared" si="1046"/>
        <v>185.52415783265801</v>
      </c>
      <c r="BE398" s="292">
        <f t="shared" si="1141"/>
        <v>0</v>
      </c>
      <c r="BF398" s="292">
        <f t="shared" si="1142"/>
        <v>0</v>
      </c>
      <c r="BG398" s="292">
        <f t="shared" si="1120"/>
        <v>0</v>
      </c>
      <c r="BH398" s="292">
        <f t="shared" si="1121"/>
        <v>0</v>
      </c>
      <c r="BI398" s="292">
        <f t="shared" si="1122"/>
        <v>0</v>
      </c>
      <c r="BJ398" s="292">
        <f t="shared" si="1123"/>
        <v>0</v>
      </c>
      <c r="BK398" s="292">
        <f t="shared" si="1124"/>
        <v>0</v>
      </c>
      <c r="BL398" s="292">
        <f t="shared" si="1125"/>
        <v>0</v>
      </c>
      <c r="BM398" s="292">
        <f t="shared" si="1126"/>
        <v>0</v>
      </c>
      <c r="BN398" s="292">
        <f t="shared" si="1127"/>
        <v>0</v>
      </c>
      <c r="BO398" s="292">
        <f t="shared" si="1128"/>
        <v>0</v>
      </c>
      <c r="BP398" s="292">
        <f t="shared" si="1129"/>
        <v>0</v>
      </c>
      <c r="BQ398" s="292">
        <f t="shared" si="1130"/>
        <v>0</v>
      </c>
      <c r="BR398" s="292">
        <f t="shared" si="1131"/>
        <v>0</v>
      </c>
      <c r="BS398" s="292">
        <f t="shared" si="1132"/>
        <v>0</v>
      </c>
      <c r="BT398" s="292">
        <f t="shared" si="1133"/>
        <v>0</v>
      </c>
      <c r="BU398" s="292">
        <f t="shared" si="1134"/>
        <v>477.00520530572663</v>
      </c>
      <c r="BV398" s="292">
        <f t="shared" si="1135"/>
        <v>489.72970000000004</v>
      </c>
      <c r="BW398" s="292">
        <f t="shared" si="1136"/>
        <v>253.18062730876861</v>
      </c>
      <c r="BX398" s="292">
        <f t="shared" si="1137"/>
        <v>253.18062730876861</v>
      </c>
      <c r="BY398" s="292">
        <f t="shared" si="1138"/>
        <v>0</v>
      </c>
      <c r="BZ398" s="292">
        <f t="shared" si="1139"/>
        <v>0</v>
      </c>
      <c r="CA398" s="292">
        <f t="shared" si="1140"/>
        <v>335.77905023269602</v>
      </c>
      <c r="CB398" s="196">
        <f t="shared" si="1047"/>
        <v>1994.399367988618</v>
      </c>
      <c r="CC398" s="189">
        <f t="shared" si="1096"/>
        <v>22.152171476722003</v>
      </c>
      <c r="CD398" s="190">
        <f t="shared" si="1097"/>
        <v>0</v>
      </c>
      <c r="CE398" s="190">
        <f t="shared" si="1098"/>
        <v>0</v>
      </c>
      <c r="CF398" s="190">
        <f t="shared" si="1099"/>
        <v>0</v>
      </c>
      <c r="CG398" s="190">
        <f t="shared" si="1100"/>
        <v>0</v>
      </c>
      <c r="CH398" s="190">
        <f t="shared" si="1101"/>
        <v>0</v>
      </c>
      <c r="CI398" s="190">
        <f t="shared" si="1102"/>
        <v>0</v>
      </c>
      <c r="CJ398" s="190">
        <f t="shared" si="1103"/>
        <v>0</v>
      </c>
      <c r="CK398" s="190">
        <f t="shared" si="1104"/>
        <v>0</v>
      </c>
      <c r="CL398" s="190">
        <f t="shared" si="1105"/>
        <v>0</v>
      </c>
      <c r="CM398" s="190">
        <f t="shared" si="1106"/>
        <v>0</v>
      </c>
      <c r="CN398" s="190">
        <f t="shared" si="1107"/>
        <v>0</v>
      </c>
      <c r="CO398" s="190">
        <f t="shared" si="1108"/>
        <v>0</v>
      </c>
      <c r="CP398" s="190">
        <f t="shared" si="1109"/>
        <v>0</v>
      </c>
      <c r="CQ398" s="190">
        <f t="shared" si="1110"/>
        <v>0</v>
      </c>
      <c r="CR398" s="190">
        <f t="shared" si="1111"/>
        <v>0</v>
      </c>
      <c r="CS398" s="190">
        <f t="shared" si="1112"/>
        <v>0</v>
      </c>
      <c r="CT398" s="190">
        <f t="shared" si="1113"/>
        <v>58.402467943966485</v>
      </c>
      <c r="CU398" s="190">
        <f t="shared" si="1114"/>
        <v>60</v>
      </c>
      <c r="CV398" s="190">
        <f t="shared" si="1115"/>
        <v>30.508351272695961</v>
      </c>
      <c r="CW398" s="190">
        <f t="shared" si="1116"/>
        <v>30.508351272695961</v>
      </c>
      <c r="CX398" s="190">
        <f t="shared" si="1117"/>
        <v>0</v>
      </c>
      <c r="CY398" s="190">
        <f t="shared" si="1118"/>
        <v>0</v>
      </c>
      <c r="CZ398" s="190">
        <f t="shared" si="1119"/>
        <v>40.757096783567988</v>
      </c>
      <c r="DB398" s="171">
        <f t="shared" si="1071"/>
        <v>0</v>
      </c>
      <c r="DC398" s="172">
        <f t="shared" si="1072"/>
        <v>95.597798430203355</v>
      </c>
      <c r="DD398" s="172">
        <f t="shared" si="1073"/>
        <v>12.733443605561504</v>
      </c>
      <c r="DE398" s="172">
        <f t="shared" si="1074"/>
        <v>0</v>
      </c>
      <c r="DF398" s="172">
        <f t="shared" si="1075"/>
        <v>0</v>
      </c>
      <c r="DG398" s="172">
        <f t="shared" si="1076"/>
        <v>0</v>
      </c>
      <c r="DH398" s="172">
        <f t="shared" si="1077"/>
        <v>58.215760546100768</v>
      </c>
      <c r="DI398" s="172">
        <f t="shared" si="1078"/>
        <v>0</v>
      </c>
      <c r="DJ398" s="172">
        <f t="shared" si="1079"/>
        <v>0</v>
      </c>
      <c r="DK398" s="172">
        <f t="shared" si="1080"/>
        <v>0</v>
      </c>
      <c r="DL398" s="172">
        <f t="shared" si="1081"/>
        <v>0</v>
      </c>
      <c r="DM398" s="172">
        <f t="shared" si="1082"/>
        <v>0</v>
      </c>
      <c r="DN398" s="172">
        <f t="shared" si="1083"/>
        <v>0</v>
      </c>
      <c r="DO398" s="172">
        <f t="shared" si="1084"/>
        <v>0</v>
      </c>
      <c r="DP398" s="172">
        <f t="shared" si="1085"/>
        <v>0</v>
      </c>
      <c r="DQ398" s="172">
        <f t="shared" si="1086"/>
        <v>0</v>
      </c>
      <c r="DR398" s="172">
        <f t="shared" si="1087"/>
        <v>149.56131696475842</v>
      </c>
      <c r="DS398" s="172">
        <f t="shared" si="1088"/>
        <v>0</v>
      </c>
      <c r="DT398" s="172">
        <f t="shared" si="1089"/>
        <v>202.86084488978551</v>
      </c>
      <c r="DU398" s="172">
        <f t="shared" si="1090"/>
        <v>0</v>
      </c>
      <c r="DV398" s="172">
        <f t="shared" si="1091"/>
        <v>0</v>
      </c>
      <c r="DW398" s="172">
        <f t="shared" si="1092"/>
        <v>217.1231389930567</v>
      </c>
      <c r="DX398" s="172">
        <f t="shared" si="1093"/>
        <v>0</v>
      </c>
      <c r="DY398" s="172">
        <f t="shared" si="1094"/>
        <v>0</v>
      </c>
      <c r="DZ398" s="192">
        <f t="shared" si="1095"/>
        <v>736.09230342946626</v>
      </c>
      <c r="EA398" s="189">
        <f t="shared" si="998"/>
        <v>0</v>
      </c>
      <c r="EB398" s="190">
        <f t="shared" si="999"/>
        <v>8.3128520374089874</v>
      </c>
      <c r="EC398" s="190">
        <f t="shared" si="1000"/>
        <v>1.1072559657010004</v>
      </c>
      <c r="ED398" s="190">
        <f t="shared" si="1001"/>
        <v>0</v>
      </c>
      <c r="EE398" s="190">
        <f t="shared" si="1002"/>
        <v>0</v>
      </c>
      <c r="EF398" s="190">
        <f t="shared" si="1003"/>
        <v>0</v>
      </c>
      <c r="EG398" s="190">
        <f t="shared" si="1004"/>
        <v>5.0622400474870233</v>
      </c>
      <c r="EH398" s="190">
        <f t="shared" si="1005"/>
        <v>0</v>
      </c>
      <c r="EI398" s="190">
        <f t="shared" si="1006"/>
        <v>0</v>
      </c>
      <c r="EJ398" s="190">
        <f t="shared" si="1007"/>
        <v>0</v>
      </c>
      <c r="EK398" s="190">
        <f t="shared" si="1008"/>
        <v>0</v>
      </c>
      <c r="EL398" s="190">
        <f t="shared" si="1009"/>
        <v>0</v>
      </c>
      <c r="EM398" s="190">
        <f t="shared" si="1010"/>
        <v>0</v>
      </c>
      <c r="EN398" s="190">
        <f t="shared" si="1011"/>
        <v>0</v>
      </c>
      <c r="EO398" s="190">
        <f t="shared" si="1012"/>
        <v>0</v>
      </c>
      <c r="EP398" s="190">
        <f t="shared" si="1013"/>
        <v>0</v>
      </c>
      <c r="EQ398" s="190">
        <f t="shared" si="1014"/>
        <v>13.005331909978992</v>
      </c>
      <c r="ER398" s="190">
        <f t="shared" si="1015"/>
        <v>0</v>
      </c>
      <c r="ES398" s="190">
        <f t="shared" si="1016"/>
        <v>17.640073468677002</v>
      </c>
      <c r="ET398" s="190">
        <f t="shared" si="1017"/>
        <v>0</v>
      </c>
      <c r="EU398" s="190">
        <f t="shared" si="1018"/>
        <v>0</v>
      </c>
      <c r="EV398" s="190">
        <f t="shared" si="1019"/>
        <v>18.880272955917974</v>
      </c>
      <c r="EW398" s="190">
        <f t="shared" si="1020"/>
        <v>0</v>
      </c>
      <c r="EX398" s="190">
        <f t="shared" si="1021"/>
        <v>0</v>
      </c>
    </row>
    <row r="399" spans="3:154" ht="14.25" customHeight="1" x14ac:dyDescent="0.25">
      <c r="C399" s="132">
        <v>2024</v>
      </c>
      <c r="D399" s="14" t="s">
        <v>165</v>
      </c>
      <c r="E399" s="171">
        <f t="shared" si="1022"/>
        <v>196.0137344545081</v>
      </c>
      <c r="F399" s="172">
        <f t="shared" si="1023"/>
        <v>145.25997534619555</v>
      </c>
      <c r="G399" s="172">
        <f t="shared" si="1024"/>
        <v>77.843835479368394</v>
      </c>
      <c r="H399" s="172">
        <f t="shared" si="1025"/>
        <v>18.359006185117622</v>
      </c>
      <c r="I399" s="172">
        <f t="shared" si="1026"/>
        <v>0</v>
      </c>
      <c r="J399" s="172">
        <f t="shared" si="1027"/>
        <v>0</v>
      </c>
      <c r="K399" s="172">
        <f t="shared" si="1028"/>
        <v>110.32676213075626</v>
      </c>
      <c r="L399" s="172">
        <f t="shared" si="1029"/>
        <v>0</v>
      </c>
      <c r="M399" s="172">
        <f t="shared" si="1030"/>
        <v>0</v>
      </c>
      <c r="N399" s="172">
        <f t="shared" si="1031"/>
        <v>0</v>
      </c>
      <c r="O399" s="172">
        <f t="shared" si="1032"/>
        <v>0</v>
      </c>
      <c r="P399" s="172">
        <f t="shared" si="1033"/>
        <v>0</v>
      </c>
      <c r="Q399" s="172">
        <f t="shared" si="1034"/>
        <v>0</v>
      </c>
      <c r="R399" s="172">
        <f t="shared" si="1035"/>
        <v>0</v>
      </c>
      <c r="S399" s="172">
        <f t="shared" si="1036"/>
        <v>0</v>
      </c>
      <c r="T399" s="172">
        <f t="shared" si="1037"/>
        <v>0</v>
      </c>
      <c r="U399" s="172">
        <f t="shared" si="1038"/>
        <v>248.36115170395149</v>
      </c>
      <c r="V399" s="172">
        <f t="shared" si="1039"/>
        <v>509.75479101078247</v>
      </c>
      <c r="W399" s="172">
        <f t="shared" si="1040"/>
        <v>792.60105705144599</v>
      </c>
      <c r="X399" s="172">
        <f t="shared" si="1041"/>
        <v>284.46790348456824</v>
      </c>
      <c r="Y399" s="172">
        <f t="shared" si="1042"/>
        <v>263.87613464309095</v>
      </c>
      <c r="Z399" s="172">
        <f t="shared" si="1043"/>
        <v>203.28608701257644</v>
      </c>
      <c r="AA399" s="172">
        <f t="shared" si="1044"/>
        <v>0</v>
      </c>
      <c r="AB399" s="172">
        <f t="shared" si="1045"/>
        <v>325.23610468429155</v>
      </c>
      <c r="AC399" s="188">
        <f xml:space="preserve"> SUM(E399:AB399) * 31</f>
        <v>98436.982838786236</v>
      </c>
      <c r="AE399" s="189">
        <f xml:space="preserve"> 'Generation Calculation'!DC72</f>
        <v>23.445471749918994</v>
      </c>
      <c r="AF399" s="190">
        <f xml:space="preserve"> 'Generation Calculation'!DD72</f>
        <v>12.631302204017004</v>
      </c>
      <c r="AG399" s="190">
        <f xml:space="preserve"> 'Generation Calculation'!DE72</f>
        <v>6.7690291721189908</v>
      </c>
      <c r="AH399" s="190">
        <f xml:space="preserve"> 'Generation Calculation'!DF72</f>
        <v>1.5964353204450106</v>
      </c>
      <c r="AI399" s="190">
        <f xml:space="preserve"> 'Generation Calculation'!DG72</f>
        <v>0</v>
      </c>
      <c r="AJ399" s="190">
        <f xml:space="preserve"> 'Generation Calculation'!DH72</f>
        <v>0</v>
      </c>
      <c r="AK399" s="190">
        <f xml:space="preserve"> 'Generation Calculation'!DI72</f>
        <v>9.5936314896309796</v>
      </c>
      <c r="AL399" s="190">
        <f xml:space="preserve"> 'Generation Calculation'!DJ72</f>
        <v>0</v>
      </c>
      <c r="AM399" s="190">
        <f xml:space="preserve"> 'Generation Calculation'!DK72</f>
        <v>0</v>
      </c>
      <c r="AN399" s="190">
        <f xml:space="preserve"> 'Generation Calculation'!DL72</f>
        <v>0</v>
      </c>
      <c r="AO399" s="190">
        <f xml:space="preserve"> 'Generation Calculation'!DM72</f>
        <v>0</v>
      </c>
      <c r="AP399" s="190">
        <f xml:space="preserve"> 'Generation Calculation'!DN72</f>
        <v>0</v>
      </c>
      <c r="AQ399" s="190">
        <f xml:space="preserve"> 'Generation Calculation'!DO72</f>
        <v>0</v>
      </c>
      <c r="AR399" s="190">
        <f xml:space="preserve"> 'Generation Calculation'!DP72</f>
        <v>0</v>
      </c>
      <c r="AS399" s="190">
        <f xml:space="preserve"> 'Generation Calculation'!DQ72</f>
        <v>0</v>
      </c>
      <c r="AT399" s="190">
        <f xml:space="preserve"> 'Generation Calculation'!DR72</f>
        <v>0</v>
      </c>
      <c r="AU399" s="190">
        <f xml:space="preserve"> 'Generation Calculation'!DS72</f>
        <v>21.596621887300131</v>
      </c>
      <c r="AV399" s="190">
        <f xml:space="preserve"> 'Generation Calculation'!DT72</f>
        <v>61.741312261807167</v>
      </c>
      <c r="AW399" s="190">
        <f xml:space="preserve"> 'Generation Calculation'!DU72</f>
        <v>86.336639743603996</v>
      </c>
      <c r="AX399" s="190">
        <f xml:space="preserve"> 'Generation Calculation'!DV72</f>
        <v>34.384321512865114</v>
      </c>
      <c r="AY399" s="190">
        <f xml:space="preserve"> 'Generation Calculation'!DW72</f>
        <v>31.832508546039122</v>
      </c>
      <c r="AZ399" s="190">
        <f xml:space="preserve"> 'Generation Calculation'!DX72</f>
        <v>24.342592648814133</v>
      </c>
      <c r="BA399" s="190">
        <f xml:space="preserve"> 'Generation Calculation'!DY72</f>
        <v>0</v>
      </c>
      <c r="BB399" s="190">
        <f xml:space="preserve"> 'Generation Calculation'!DZ72</f>
        <v>39.446028731099005</v>
      </c>
      <c r="BC399" s="196"/>
      <c r="BD399" s="183">
        <f t="shared" si="1046"/>
        <v>196.0137344545081</v>
      </c>
      <c r="BE399" s="292">
        <f t="shared" si="1141"/>
        <v>0</v>
      </c>
      <c r="BF399" s="292">
        <f t="shared" si="1142"/>
        <v>0</v>
      </c>
      <c r="BG399" s="292">
        <f t="shared" si="1120"/>
        <v>0</v>
      </c>
      <c r="BH399" s="292">
        <f t="shared" si="1121"/>
        <v>0</v>
      </c>
      <c r="BI399" s="292">
        <f t="shared" si="1122"/>
        <v>0</v>
      </c>
      <c r="BJ399" s="292">
        <f t="shared" si="1123"/>
        <v>0</v>
      </c>
      <c r="BK399" s="292">
        <f t="shared" si="1124"/>
        <v>0</v>
      </c>
      <c r="BL399" s="292">
        <f t="shared" si="1125"/>
        <v>0</v>
      </c>
      <c r="BM399" s="292">
        <f t="shared" si="1126"/>
        <v>0</v>
      </c>
      <c r="BN399" s="292">
        <f t="shared" si="1127"/>
        <v>0</v>
      </c>
      <c r="BO399" s="292">
        <f t="shared" si="1128"/>
        <v>0</v>
      </c>
      <c r="BP399" s="292">
        <f t="shared" si="1129"/>
        <v>0</v>
      </c>
      <c r="BQ399" s="292">
        <f t="shared" si="1130"/>
        <v>0</v>
      </c>
      <c r="BR399" s="292">
        <f t="shared" si="1131"/>
        <v>0</v>
      </c>
      <c r="BS399" s="292">
        <f t="shared" si="1132"/>
        <v>0</v>
      </c>
      <c r="BT399" s="292">
        <f t="shared" si="1133"/>
        <v>0</v>
      </c>
      <c r="BU399" s="292">
        <f t="shared" si="1134"/>
        <v>489.72970000000004</v>
      </c>
      <c r="BV399" s="292">
        <f t="shared" si="1135"/>
        <v>489.72970000000004</v>
      </c>
      <c r="BW399" s="292">
        <f t="shared" si="1136"/>
        <v>284.46790348456824</v>
      </c>
      <c r="BX399" s="292">
        <f t="shared" si="1137"/>
        <v>263.87613464309095</v>
      </c>
      <c r="BY399" s="292">
        <f t="shared" si="1138"/>
        <v>203.28608701257644</v>
      </c>
      <c r="BZ399" s="292">
        <f t="shared" si="1139"/>
        <v>0</v>
      </c>
      <c r="CA399" s="292">
        <f t="shared" si="1140"/>
        <v>325.23610468429155</v>
      </c>
      <c r="CB399" s="196">
        <f t="shared" si="1047"/>
        <v>2252.3393642790356</v>
      </c>
      <c r="CC399" s="189">
        <f t="shared" si="1096"/>
        <v>23.445471749918994</v>
      </c>
      <c r="CD399" s="190">
        <f t="shared" si="1097"/>
        <v>0</v>
      </c>
      <c r="CE399" s="190">
        <f t="shared" si="1098"/>
        <v>0</v>
      </c>
      <c r="CF399" s="190">
        <f t="shared" si="1099"/>
        <v>0</v>
      </c>
      <c r="CG399" s="190">
        <f t="shared" si="1100"/>
        <v>0</v>
      </c>
      <c r="CH399" s="190">
        <f t="shared" si="1101"/>
        <v>0</v>
      </c>
      <c r="CI399" s="190">
        <f t="shared" si="1102"/>
        <v>0</v>
      </c>
      <c r="CJ399" s="190">
        <f t="shared" si="1103"/>
        <v>0</v>
      </c>
      <c r="CK399" s="190">
        <f t="shared" si="1104"/>
        <v>0</v>
      </c>
      <c r="CL399" s="190">
        <f t="shared" si="1105"/>
        <v>0</v>
      </c>
      <c r="CM399" s="190">
        <f t="shared" si="1106"/>
        <v>0</v>
      </c>
      <c r="CN399" s="190">
        <f t="shared" si="1107"/>
        <v>0</v>
      </c>
      <c r="CO399" s="190">
        <f t="shared" si="1108"/>
        <v>0</v>
      </c>
      <c r="CP399" s="190">
        <f t="shared" si="1109"/>
        <v>0</v>
      </c>
      <c r="CQ399" s="190">
        <f t="shared" si="1110"/>
        <v>0</v>
      </c>
      <c r="CR399" s="190">
        <f t="shared" si="1111"/>
        <v>0</v>
      </c>
      <c r="CS399" s="190">
        <f t="shared" si="1112"/>
        <v>0</v>
      </c>
      <c r="CT399" s="190">
        <f t="shared" si="1113"/>
        <v>60</v>
      </c>
      <c r="CU399" s="190">
        <f t="shared" si="1114"/>
        <v>60</v>
      </c>
      <c r="CV399" s="190">
        <f t="shared" si="1115"/>
        <v>34.384321512865114</v>
      </c>
      <c r="CW399" s="190">
        <f t="shared" si="1116"/>
        <v>31.832508546039122</v>
      </c>
      <c r="CX399" s="190">
        <f t="shared" si="1117"/>
        <v>24.342592648814133</v>
      </c>
      <c r="CY399" s="190">
        <f t="shared" si="1118"/>
        <v>0</v>
      </c>
      <c r="CZ399" s="190">
        <f t="shared" si="1119"/>
        <v>39.446028731099005</v>
      </c>
      <c r="DB399" s="171">
        <f t="shared" si="1071"/>
        <v>0</v>
      </c>
      <c r="DC399" s="172">
        <f t="shared" si="1072"/>
        <v>145.25997534619555</v>
      </c>
      <c r="DD399" s="172">
        <f t="shared" si="1073"/>
        <v>77.843835479368394</v>
      </c>
      <c r="DE399" s="172">
        <f t="shared" si="1074"/>
        <v>18.359006185117622</v>
      </c>
      <c r="DF399" s="172">
        <f t="shared" si="1075"/>
        <v>0</v>
      </c>
      <c r="DG399" s="172">
        <f t="shared" si="1076"/>
        <v>0</v>
      </c>
      <c r="DH399" s="172">
        <f t="shared" si="1077"/>
        <v>110.32676213075626</v>
      </c>
      <c r="DI399" s="172">
        <f t="shared" si="1078"/>
        <v>0</v>
      </c>
      <c r="DJ399" s="172">
        <f t="shared" si="1079"/>
        <v>0</v>
      </c>
      <c r="DK399" s="172">
        <f t="shared" si="1080"/>
        <v>0</v>
      </c>
      <c r="DL399" s="172">
        <f t="shared" si="1081"/>
        <v>0</v>
      </c>
      <c r="DM399" s="172">
        <f t="shared" si="1082"/>
        <v>0</v>
      </c>
      <c r="DN399" s="172">
        <f t="shared" si="1083"/>
        <v>0</v>
      </c>
      <c r="DO399" s="172">
        <f t="shared" si="1084"/>
        <v>0</v>
      </c>
      <c r="DP399" s="172">
        <f t="shared" si="1085"/>
        <v>0</v>
      </c>
      <c r="DQ399" s="172">
        <f t="shared" si="1086"/>
        <v>0</v>
      </c>
      <c r="DR399" s="172">
        <f t="shared" si="1087"/>
        <v>248.36115170395149</v>
      </c>
      <c r="DS399" s="172">
        <f t="shared" si="1088"/>
        <v>20.025091010782418</v>
      </c>
      <c r="DT399" s="172">
        <f t="shared" si="1089"/>
        <v>302.87135705144595</v>
      </c>
      <c r="DU399" s="172">
        <f t="shared" si="1090"/>
        <v>0</v>
      </c>
      <c r="DV399" s="172">
        <f t="shared" si="1091"/>
        <v>0</v>
      </c>
      <c r="DW399" s="172">
        <f t="shared" si="1092"/>
        <v>0</v>
      </c>
      <c r="DX399" s="172">
        <f t="shared" si="1093"/>
        <v>0</v>
      </c>
      <c r="DY399" s="172">
        <f t="shared" si="1094"/>
        <v>0</v>
      </c>
      <c r="DZ399" s="192">
        <f t="shared" si="1095"/>
        <v>923.04717890761754</v>
      </c>
      <c r="EA399" s="189">
        <f t="shared" si="998"/>
        <v>0</v>
      </c>
      <c r="EB399" s="190">
        <f t="shared" si="999"/>
        <v>12.631302204017004</v>
      </c>
      <c r="EC399" s="190">
        <f t="shared" si="1000"/>
        <v>6.7690291721189908</v>
      </c>
      <c r="ED399" s="190">
        <f t="shared" si="1001"/>
        <v>1.5964353204450106</v>
      </c>
      <c r="EE399" s="190">
        <f t="shared" si="1002"/>
        <v>0</v>
      </c>
      <c r="EF399" s="190">
        <f t="shared" si="1003"/>
        <v>0</v>
      </c>
      <c r="EG399" s="190">
        <f t="shared" si="1004"/>
        <v>9.5936314896309796</v>
      </c>
      <c r="EH399" s="190">
        <f t="shared" si="1005"/>
        <v>0</v>
      </c>
      <c r="EI399" s="190">
        <f t="shared" si="1006"/>
        <v>0</v>
      </c>
      <c r="EJ399" s="190">
        <f t="shared" si="1007"/>
        <v>0</v>
      </c>
      <c r="EK399" s="190">
        <f t="shared" si="1008"/>
        <v>0</v>
      </c>
      <c r="EL399" s="190">
        <f t="shared" si="1009"/>
        <v>0</v>
      </c>
      <c r="EM399" s="190">
        <f t="shared" si="1010"/>
        <v>0</v>
      </c>
      <c r="EN399" s="190">
        <f t="shared" si="1011"/>
        <v>0</v>
      </c>
      <c r="EO399" s="190">
        <f t="shared" si="1012"/>
        <v>0</v>
      </c>
      <c r="EP399" s="190">
        <f t="shared" si="1013"/>
        <v>0</v>
      </c>
      <c r="EQ399" s="190">
        <f t="shared" si="1014"/>
        <v>21.596621887300131</v>
      </c>
      <c r="ER399" s="190">
        <f t="shared" si="1015"/>
        <v>1.7413122618071668</v>
      </c>
      <c r="ES399" s="190">
        <f t="shared" si="1016"/>
        <v>26.336639743603996</v>
      </c>
      <c r="ET399" s="190">
        <f t="shared" si="1017"/>
        <v>0</v>
      </c>
      <c r="EU399" s="190">
        <f t="shared" si="1018"/>
        <v>0</v>
      </c>
      <c r="EV399" s="190">
        <f t="shared" si="1019"/>
        <v>0</v>
      </c>
      <c r="EW399" s="190">
        <f t="shared" si="1020"/>
        <v>0</v>
      </c>
      <c r="EX399" s="190">
        <f t="shared" si="1021"/>
        <v>0</v>
      </c>
    </row>
    <row r="400" spans="3:154" ht="14.25" customHeight="1" x14ac:dyDescent="0.25">
      <c r="C400" s="132">
        <v>2024</v>
      </c>
      <c r="D400" s="14" t="s">
        <v>166</v>
      </c>
      <c r="E400" s="171">
        <f t="shared" si="1022"/>
        <v>264.76022981809751</v>
      </c>
      <c r="F400" s="172">
        <f t="shared" si="1023"/>
        <v>187.92189853190675</v>
      </c>
      <c r="G400" s="172">
        <f t="shared" si="1024"/>
        <v>127.91527354597038</v>
      </c>
      <c r="H400" s="172">
        <f t="shared" si="1025"/>
        <v>74.156067731791964</v>
      </c>
      <c r="I400" s="172">
        <f t="shared" si="1026"/>
        <v>36.600340853155416</v>
      </c>
      <c r="J400" s="172">
        <f t="shared" si="1027"/>
        <v>54.772466762165024</v>
      </c>
      <c r="K400" s="172">
        <f t="shared" si="1028"/>
        <v>99.227510986269181</v>
      </c>
      <c r="L400" s="172">
        <f t="shared" si="1029"/>
        <v>0</v>
      </c>
      <c r="M400" s="172">
        <f t="shared" si="1030"/>
        <v>0</v>
      </c>
      <c r="N400" s="172">
        <f t="shared" si="1031"/>
        <v>0</v>
      </c>
      <c r="O400" s="172">
        <f t="shared" si="1032"/>
        <v>0</v>
      </c>
      <c r="P400" s="172">
        <f t="shared" si="1033"/>
        <v>0</v>
      </c>
      <c r="Q400" s="172">
        <f t="shared" si="1034"/>
        <v>0</v>
      </c>
      <c r="R400" s="172">
        <f t="shared" si="1035"/>
        <v>0</v>
      </c>
      <c r="S400" s="172">
        <f t="shared" si="1036"/>
        <v>0</v>
      </c>
      <c r="T400" s="172">
        <f t="shared" si="1037"/>
        <v>0</v>
      </c>
      <c r="U400" s="172">
        <f t="shared" si="1038"/>
        <v>229.62308318028056</v>
      </c>
      <c r="V400" s="172">
        <f t="shared" si="1039"/>
        <v>486.112941520557</v>
      </c>
      <c r="W400" s="172">
        <f t="shared" si="1040"/>
        <v>799.2265494689716</v>
      </c>
      <c r="X400" s="172">
        <f t="shared" si="1041"/>
        <v>257.30510206476163</v>
      </c>
      <c r="Y400" s="172">
        <f t="shared" si="1042"/>
        <v>276.97176899855009</v>
      </c>
      <c r="Z400" s="172">
        <f t="shared" si="1043"/>
        <v>221.18333624257883</v>
      </c>
      <c r="AA400" s="172">
        <f t="shared" si="1044"/>
        <v>68.537478606809103</v>
      </c>
      <c r="AB400" s="172">
        <f t="shared" si="1045"/>
        <v>777.49472855776753</v>
      </c>
      <c r="AC400" s="188">
        <f xml:space="preserve"> SUM(E400:AB400) * 30</f>
        <v>118854.26330608896</v>
      </c>
      <c r="AE400" s="189">
        <f xml:space="preserve"> 'Generation Calculation'!DC73</f>
        <v>31.942002817157004</v>
      </c>
      <c r="AF400" s="190">
        <f xml:space="preserve"> 'Generation Calculation'!DD73</f>
        <v>22.447725440053006</v>
      </c>
      <c r="AG400" s="190">
        <f xml:space="preserve"> 'Generation Calculation'!DE73</f>
        <v>11.123067264866989</v>
      </c>
      <c r="AH400" s="190">
        <f xml:space="preserve"> 'Generation Calculation'!DF73</f>
        <v>6.4483537158079969</v>
      </c>
      <c r="AI400" s="190">
        <f xml:space="preserve"> 'Generation Calculation'!DG73</f>
        <v>3.1826383350569927</v>
      </c>
      <c r="AJ400" s="190">
        <f xml:space="preserve"> 'Generation Calculation'!DH73</f>
        <v>4.7628231967100021</v>
      </c>
      <c r="AK400" s="190">
        <f xml:space="preserve"> 'Generation Calculation'!DI73</f>
        <v>8.6284792161973201</v>
      </c>
      <c r="AL400" s="190">
        <f xml:space="preserve"> 'Generation Calculation'!DJ73</f>
        <v>0</v>
      </c>
      <c r="AM400" s="190">
        <f xml:space="preserve"> 'Generation Calculation'!DK73</f>
        <v>0</v>
      </c>
      <c r="AN400" s="190">
        <f xml:space="preserve"> 'Generation Calculation'!DL73</f>
        <v>0</v>
      </c>
      <c r="AO400" s="190">
        <f xml:space="preserve"> 'Generation Calculation'!DM73</f>
        <v>0</v>
      </c>
      <c r="AP400" s="190">
        <f xml:space="preserve"> 'Generation Calculation'!DN73</f>
        <v>0</v>
      </c>
      <c r="AQ400" s="190">
        <f xml:space="preserve"> 'Generation Calculation'!DO73</f>
        <v>0</v>
      </c>
      <c r="AR400" s="190">
        <f xml:space="preserve"> 'Generation Calculation'!DP73</f>
        <v>0</v>
      </c>
      <c r="AS400" s="190">
        <f xml:space="preserve"> 'Generation Calculation'!DQ73</f>
        <v>0</v>
      </c>
      <c r="AT400" s="190">
        <f xml:space="preserve"> 'Generation Calculation'!DR73</f>
        <v>0</v>
      </c>
      <c r="AU400" s="190">
        <f xml:space="preserve"> 'Generation Calculation'!DS73</f>
        <v>19.967224624372221</v>
      </c>
      <c r="AV400" s="190">
        <f xml:space="preserve"> 'Generation Calculation'!DT73</f>
        <v>59.54579360798931</v>
      </c>
      <c r="AW400" s="190">
        <f xml:space="preserve"> 'Generation Calculation'!DU73</f>
        <v>86.912769519041007</v>
      </c>
      <c r="AX400" s="190">
        <f xml:space="preserve"> 'Generation Calculation'!DV73</f>
        <v>31.018879012812221</v>
      </c>
      <c r="AY400" s="190">
        <f xml:space="preserve"> 'Generation Calculation'!DW73</f>
        <v>33.454997341195195</v>
      </c>
      <c r="AZ400" s="190">
        <f xml:space="preserve"> 'Generation Calculation'!DX73</f>
        <v>19.233333586311204</v>
      </c>
      <c r="BA400" s="190">
        <f xml:space="preserve"> 'Generation Calculation'!DY73</f>
        <v>5.9597807484181828</v>
      </c>
      <c r="BB400" s="190">
        <f xml:space="preserve"> 'Generation Calculation'!DZ73</f>
        <v>85.023045961544994</v>
      </c>
      <c r="BC400" s="196"/>
      <c r="BD400" s="183">
        <f t="shared" si="1046"/>
        <v>264.76022981809751</v>
      </c>
      <c r="BE400" s="292">
        <f t="shared" si="1141"/>
        <v>187.92189853190675</v>
      </c>
      <c r="BF400" s="292">
        <f t="shared" si="1142"/>
        <v>0</v>
      </c>
      <c r="BG400" s="292">
        <f t="shared" si="1120"/>
        <v>0</v>
      </c>
      <c r="BH400" s="292">
        <f t="shared" si="1121"/>
        <v>0</v>
      </c>
      <c r="BI400" s="292">
        <f t="shared" si="1122"/>
        <v>0</v>
      </c>
      <c r="BJ400" s="292">
        <f t="shared" si="1123"/>
        <v>0</v>
      </c>
      <c r="BK400" s="292">
        <f t="shared" si="1124"/>
        <v>0</v>
      </c>
      <c r="BL400" s="292">
        <f t="shared" si="1125"/>
        <v>0</v>
      </c>
      <c r="BM400" s="292">
        <f t="shared" si="1126"/>
        <v>0</v>
      </c>
      <c r="BN400" s="292">
        <f t="shared" si="1127"/>
        <v>0</v>
      </c>
      <c r="BO400" s="292">
        <f t="shared" si="1128"/>
        <v>0</v>
      </c>
      <c r="BP400" s="292">
        <f t="shared" si="1129"/>
        <v>0</v>
      </c>
      <c r="BQ400" s="292">
        <f t="shared" si="1130"/>
        <v>0</v>
      </c>
      <c r="BR400" s="292">
        <f t="shared" si="1131"/>
        <v>0</v>
      </c>
      <c r="BS400" s="292">
        <f t="shared" si="1132"/>
        <v>0</v>
      </c>
      <c r="BT400" s="292">
        <f t="shared" si="1133"/>
        <v>0</v>
      </c>
      <c r="BU400" s="292">
        <f t="shared" si="1134"/>
        <v>486.112941520557</v>
      </c>
      <c r="BV400" s="292">
        <f t="shared" si="1135"/>
        <v>489.72970000000004</v>
      </c>
      <c r="BW400" s="292">
        <f t="shared" si="1136"/>
        <v>257.30510206476163</v>
      </c>
      <c r="BX400" s="292">
        <f t="shared" si="1137"/>
        <v>276.97176899855009</v>
      </c>
      <c r="BY400" s="292">
        <f t="shared" si="1138"/>
        <v>0</v>
      </c>
      <c r="BZ400" s="292">
        <f t="shared" si="1139"/>
        <v>0</v>
      </c>
      <c r="CA400" s="292">
        <f t="shared" si="1140"/>
        <v>489.72970000000004</v>
      </c>
      <c r="CB400" s="196">
        <f t="shared" si="1047"/>
        <v>2452.5313409338728</v>
      </c>
      <c r="CC400" s="189">
        <f t="shared" si="1096"/>
        <v>31.942002817157004</v>
      </c>
      <c r="CD400" s="190">
        <f t="shared" si="1097"/>
        <v>22.447725440053006</v>
      </c>
      <c r="CE400" s="190">
        <f t="shared" si="1098"/>
        <v>0</v>
      </c>
      <c r="CF400" s="190">
        <f t="shared" si="1099"/>
        <v>0</v>
      </c>
      <c r="CG400" s="190">
        <f t="shared" si="1100"/>
        <v>0</v>
      </c>
      <c r="CH400" s="190">
        <f t="shared" si="1101"/>
        <v>0</v>
      </c>
      <c r="CI400" s="190">
        <f t="shared" si="1102"/>
        <v>0</v>
      </c>
      <c r="CJ400" s="190">
        <f t="shared" si="1103"/>
        <v>0</v>
      </c>
      <c r="CK400" s="190">
        <f t="shared" si="1104"/>
        <v>0</v>
      </c>
      <c r="CL400" s="190">
        <f t="shared" si="1105"/>
        <v>0</v>
      </c>
      <c r="CM400" s="190">
        <f t="shared" si="1106"/>
        <v>0</v>
      </c>
      <c r="CN400" s="190">
        <f t="shared" si="1107"/>
        <v>0</v>
      </c>
      <c r="CO400" s="190">
        <f t="shared" si="1108"/>
        <v>0</v>
      </c>
      <c r="CP400" s="190">
        <f t="shared" si="1109"/>
        <v>0</v>
      </c>
      <c r="CQ400" s="190">
        <f t="shared" si="1110"/>
        <v>0</v>
      </c>
      <c r="CR400" s="190">
        <f t="shared" si="1111"/>
        <v>0</v>
      </c>
      <c r="CS400" s="190">
        <f t="shared" si="1112"/>
        <v>0</v>
      </c>
      <c r="CT400" s="190">
        <f t="shared" si="1113"/>
        <v>59.54579360798931</v>
      </c>
      <c r="CU400" s="190">
        <f t="shared" si="1114"/>
        <v>60</v>
      </c>
      <c r="CV400" s="190">
        <f t="shared" si="1115"/>
        <v>31.018879012812221</v>
      </c>
      <c r="CW400" s="190">
        <f t="shared" si="1116"/>
        <v>33.454997341195195</v>
      </c>
      <c r="CX400" s="190">
        <f t="shared" si="1117"/>
        <v>0</v>
      </c>
      <c r="CY400" s="190">
        <f t="shared" si="1118"/>
        <v>0</v>
      </c>
      <c r="CZ400" s="190">
        <f t="shared" si="1119"/>
        <v>60</v>
      </c>
      <c r="DB400" s="171">
        <f t="shared" si="1071"/>
        <v>0</v>
      </c>
      <c r="DC400" s="172">
        <f t="shared" si="1072"/>
        <v>0</v>
      </c>
      <c r="DD400" s="172">
        <f t="shared" si="1073"/>
        <v>127.91527354597038</v>
      </c>
      <c r="DE400" s="172">
        <f t="shared" si="1074"/>
        <v>74.156067731791964</v>
      </c>
      <c r="DF400" s="172">
        <f t="shared" si="1075"/>
        <v>36.600340853155416</v>
      </c>
      <c r="DG400" s="172">
        <f t="shared" si="1076"/>
        <v>54.772466762165024</v>
      </c>
      <c r="DH400" s="172">
        <f t="shared" si="1077"/>
        <v>99.227510986269181</v>
      </c>
      <c r="DI400" s="172">
        <f t="shared" si="1078"/>
        <v>0</v>
      </c>
      <c r="DJ400" s="172">
        <f t="shared" si="1079"/>
        <v>0</v>
      </c>
      <c r="DK400" s="172">
        <f t="shared" si="1080"/>
        <v>0</v>
      </c>
      <c r="DL400" s="172">
        <f t="shared" si="1081"/>
        <v>0</v>
      </c>
      <c r="DM400" s="172">
        <f t="shared" si="1082"/>
        <v>0</v>
      </c>
      <c r="DN400" s="172">
        <f t="shared" si="1083"/>
        <v>0</v>
      </c>
      <c r="DO400" s="172">
        <f t="shared" si="1084"/>
        <v>0</v>
      </c>
      <c r="DP400" s="172">
        <f t="shared" si="1085"/>
        <v>0</v>
      </c>
      <c r="DQ400" s="172">
        <f t="shared" si="1086"/>
        <v>0</v>
      </c>
      <c r="DR400" s="172">
        <f t="shared" si="1087"/>
        <v>229.62308318028056</v>
      </c>
      <c r="DS400" s="172">
        <f t="shared" si="1088"/>
        <v>0</v>
      </c>
      <c r="DT400" s="172">
        <f t="shared" si="1089"/>
        <v>309.49684946897162</v>
      </c>
      <c r="DU400" s="172">
        <f t="shared" si="1090"/>
        <v>0</v>
      </c>
      <c r="DV400" s="172">
        <f t="shared" si="1091"/>
        <v>0</v>
      </c>
      <c r="DW400" s="172">
        <f t="shared" si="1092"/>
        <v>221.18333624257883</v>
      </c>
      <c r="DX400" s="172">
        <f t="shared" si="1093"/>
        <v>68.537478606809103</v>
      </c>
      <c r="DY400" s="172">
        <f t="shared" si="1094"/>
        <v>287.76502855776744</v>
      </c>
      <c r="DZ400" s="192">
        <f t="shared" si="1095"/>
        <v>1509.2774359357595</v>
      </c>
      <c r="EA400" s="189">
        <f t="shared" si="998"/>
        <v>0</v>
      </c>
      <c r="EB400" s="190">
        <f t="shared" si="999"/>
        <v>0</v>
      </c>
      <c r="EC400" s="190">
        <f t="shared" si="1000"/>
        <v>11.123067264866989</v>
      </c>
      <c r="ED400" s="190">
        <f t="shared" si="1001"/>
        <v>6.4483537158079969</v>
      </c>
      <c r="EE400" s="190">
        <f t="shared" si="1002"/>
        <v>3.1826383350569927</v>
      </c>
      <c r="EF400" s="190">
        <f t="shared" si="1003"/>
        <v>4.7628231967100021</v>
      </c>
      <c r="EG400" s="190">
        <f t="shared" si="1004"/>
        <v>8.6284792161973201</v>
      </c>
      <c r="EH400" s="190">
        <f t="shared" si="1005"/>
        <v>0</v>
      </c>
      <c r="EI400" s="190">
        <f t="shared" si="1006"/>
        <v>0</v>
      </c>
      <c r="EJ400" s="190">
        <f t="shared" si="1007"/>
        <v>0</v>
      </c>
      <c r="EK400" s="190">
        <f t="shared" si="1008"/>
        <v>0</v>
      </c>
      <c r="EL400" s="190">
        <f t="shared" si="1009"/>
        <v>0</v>
      </c>
      <c r="EM400" s="190">
        <f t="shared" si="1010"/>
        <v>0</v>
      </c>
      <c r="EN400" s="190">
        <f t="shared" si="1011"/>
        <v>0</v>
      </c>
      <c r="EO400" s="190">
        <f t="shared" si="1012"/>
        <v>0</v>
      </c>
      <c r="EP400" s="190">
        <f t="shared" si="1013"/>
        <v>0</v>
      </c>
      <c r="EQ400" s="190">
        <f t="shared" si="1014"/>
        <v>19.967224624372221</v>
      </c>
      <c r="ER400" s="190">
        <f t="shared" si="1015"/>
        <v>0</v>
      </c>
      <c r="ES400" s="190">
        <f t="shared" si="1016"/>
        <v>26.912769519041007</v>
      </c>
      <c r="ET400" s="190">
        <f t="shared" si="1017"/>
        <v>0</v>
      </c>
      <c r="EU400" s="190">
        <f t="shared" si="1018"/>
        <v>0</v>
      </c>
      <c r="EV400" s="190">
        <f t="shared" si="1019"/>
        <v>19.233333586311204</v>
      </c>
      <c r="EW400" s="190">
        <f t="shared" si="1020"/>
        <v>5.9597807484181828</v>
      </c>
      <c r="EX400" s="190">
        <f t="shared" si="1021"/>
        <v>25.023045961544994</v>
      </c>
    </row>
    <row r="401" spans="3:154" ht="14.25" customHeight="1" x14ac:dyDescent="0.25">
      <c r="C401" s="132">
        <v>2024</v>
      </c>
      <c r="D401" s="14" t="s">
        <v>10</v>
      </c>
      <c r="E401" s="171">
        <f t="shared" si="1022"/>
        <v>195.89497716357718</v>
      </c>
      <c r="F401" s="172">
        <f t="shared" si="1023"/>
        <v>114.08401466286851</v>
      </c>
      <c r="G401" s="172">
        <f t="shared" si="1024"/>
        <v>75.661316399150905</v>
      </c>
      <c r="H401" s="172">
        <f t="shared" si="1025"/>
        <v>0.70556076993345584</v>
      </c>
      <c r="I401" s="172">
        <f t="shared" si="1026"/>
        <v>0</v>
      </c>
      <c r="J401" s="172">
        <f t="shared" si="1027"/>
        <v>0.70556076993345584</v>
      </c>
      <c r="K401" s="172">
        <f t="shared" si="1028"/>
        <v>0</v>
      </c>
      <c r="L401" s="172">
        <f t="shared" si="1029"/>
        <v>0</v>
      </c>
      <c r="M401" s="172">
        <f t="shared" si="1030"/>
        <v>0</v>
      </c>
      <c r="N401" s="172">
        <f t="shared" si="1031"/>
        <v>0</v>
      </c>
      <c r="O401" s="172">
        <f t="shared" si="1032"/>
        <v>0</v>
      </c>
      <c r="P401" s="172">
        <f t="shared" si="1033"/>
        <v>0</v>
      </c>
      <c r="Q401" s="172">
        <f t="shared" si="1034"/>
        <v>0</v>
      </c>
      <c r="R401" s="172">
        <f t="shared" si="1035"/>
        <v>0</v>
      </c>
      <c r="S401" s="172">
        <f t="shared" si="1036"/>
        <v>0</v>
      </c>
      <c r="T401" s="172">
        <f t="shared" si="1037"/>
        <v>0</v>
      </c>
      <c r="U401" s="172">
        <f t="shared" si="1038"/>
        <v>303.19246089645577</v>
      </c>
      <c r="V401" s="172">
        <f t="shared" si="1039"/>
        <v>676.48194488665922</v>
      </c>
      <c r="W401" s="172">
        <f t="shared" si="1040"/>
        <v>935.38974777433646</v>
      </c>
      <c r="X401" s="172">
        <f t="shared" si="1041"/>
        <v>332.61085839009587</v>
      </c>
      <c r="Y401" s="172">
        <f t="shared" si="1042"/>
        <v>380.68877269522903</v>
      </c>
      <c r="Z401" s="172">
        <f t="shared" si="1043"/>
        <v>285.56733642286349</v>
      </c>
      <c r="AA401" s="172">
        <f t="shared" si="1044"/>
        <v>86.246623900066709</v>
      </c>
      <c r="AB401" s="172">
        <f t="shared" si="1045"/>
        <v>414.25565448662275</v>
      </c>
      <c r="AC401" s="188">
        <f xml:space="preserve"> SUM(E401:AB401) * 31</f>
        <v>117846.02970575159</v>
      </c>
      <c r="AE401" s="189">
        <f xml:space="preserve"> 'Generation Calculation'!DC74</f>
        <v>23.430825088359995</v>
      </c>
      <c r="AF401" s="190">
        <f xml:space="preserve"> 'Generation Calculation'!DD74</f>
        <v>9.920349101119001</v>
      </c>
      <c r="AG401" s="190">
        <f xml:space="preserve"> 'Generation Calculation'!DE74</f>
        <v>6.5792449042739918</v>
      </c>
      <c r="AH401" s="190">
        <f xml:space="preserve"> 'Generation Calculation'!DF74</f>
        <v>6.135311042899616E-2</v>
      </c>
      <c r="AI401" s="190">
        <f xml:space="preserve"> 'Generation Calculation'!DG74</f>
        <v>0</v>
      </c>
      <c r="AJ401" s="190">
        <f xml:space="preserve"> 'Generation Calculation'!DH74</f>
        <v>6.135311042899616E-2</v>
      </c>
      <c r="AK401" s="190">
        <f xml:space="preserve"> 'Generation Calculation'!DI74</f>
        <v>0</v>
      </c>
      <c r="AL401" s="190">
        <f xml:space="preserve"> 'Generation Calculation'!DJ74</f>
        <v>0</v>
      </c>
      <c r="AM401" s="190">
        <f xml:space="preserve"> 'Generation Calculation'!DK74</f>
        <v>0</v>
      </c>
      <c r="AN401" s="190">
        <f xml:space="preserve"> 'Generation Calculation'!DL74</f>
        <v>0</v>
      </c>
      <c r="AO401" s="190">
        <f xml:space="preserve"> 'Generation Calculation'!DM74</f>
        <v>0</v>
      </c>
      <c r="AP401" s="190">
        <f xml:space="preserve"> 'Generation Calculation'!DN74</f>
        <v>0</v>
      </c>
      <c r="AQ401" s="190">
        <f xml:space="preserve"> 'Generation Calculation'!DO74</f>
        <v>0</v>
      </c>
      <c r="AR401" s="190">
        <f xml:space="preserve"> 'Generation Calculation'!DP74</f>
        <v>0</v>
      </c>
      <c r="AS401" s="190">
        <f xml:space="preserve"> 'Generation Calculation'!DQ74</f>
        <v>0</v>
      </c>
      <c r="AT401" s="190">
        <f xml:space="preserve"> 'Generation Calculation'!DR74</f>
        <v>0</v>
      </c>
      <c r="AU401" s="190">
        <f xml:space="preserve"> 'Generation Calculation'!DS74</f>
        <v>36.707549379950848</v>
      </c>
      <c r="AV401" s="190">
        <f xml:space="preserve"> 'Generation Calculation'!DT74</f>
        <v>76.239325642318192</v>
      </c>
      <c r="AW401" s="190">
        <f xml:space="preserve"> 'Generation Calculation'!DU74</f>
        <v>98.753047632550988</v>
      </c>
      <c r="AX401" s="190">
        <f xml:space="preserve"> 'Generation Calculation'!DV74</f>
        <v>40.363026395058739</v>
      </c>
      <c r="AY401" s="190">
        <f xml:space="preserve"> 'Generation Calculation'!DW74</f>
        <v>46.351453589403718</v>
      </c>
      <c r="AZ401" s="190">
        <f xml:space="preserve"> 'Generation Calculation'!DX74</f>
        <v>34.520658400575712</v>
      </c>
      <c r="BA401" s="190">
        <f xml:space="preserve"> 'Generation Calculation'!DY74</f>
        <v>7.4997064260927573</v>
      </c>
      <c r="BB401" s="190">
        <f xml:space="preserve"> 'Generation Calculation'!DZ74</f>
        <v>50.543064062756997</v>
      </c>
      <c r="BC401" s="196"/>
      <c r="BD401" s="183">
        <f t="shared" si="1046"/>
        <v>195.89497716357718</v>
      </c>
      <c r="BE401" s="292">
        <f t="shared" si="1141"/>
        <v>0</v>
      </c>
      <c r="BF401" s="292">
        <f t="shared" si="1142"/>
        <v>0</v>
      </c>
      <c r="BG401" s="292">
        <f t="shared" si="1120"/>
        <v>0</v>
      </c>
      <c r="BH401" s="292">
        <f t="shared" si="1121"/>
        <v>0</v>
      </c>
      <c r="BI401" s="292">
        <f t="shared" si="1122"/>
        <v>0</v>
      </c>
      <c r="BJ401" s="292">
        <f t="shared" si="1123"/>
        <v>0</v>
      </c>
      <c r="BK401" s="292">
        <f t="shared" si="1124"/>
        <v>0</v>
      </c>
      <c r="BL401" s="292">
        <f t="shared" si="1125"/>
        <v>0</v>
      </c>
      <c r="BM401" s="292">
        <f t="shared" si="1126"/>
        <v>0</v>
      </c>
      <c r="BN401" s="292">
        <f t="shared" si="1127"/>
        <v>0</v>
      </c>
      <c r="BO401" s="292">
        <f t="shared" si="1128"/>
        <v>0</v>
      </c>
      <c r="BP401" s="292">
        <f t="shared" si="1129"/>
        <v>0</v>
      </c>
      <c r="BQ401" s="292">
        <f t="shared" si="1130"/>
        <v>0</v>
      </c>
      <c r="BR401" s="292">
        <f t="shared" si="1131"/>
        <v>0</v>
      </c>
      <c r="BS401" s="292">
        <f t="shared" si="1132"/>
        <v>0</v>
      </c>
      <c r="BT401" s="292">
        <f t="shared" si="1133"/>
        <v>303.19246089645577</v>
      </c>
      <c r="BU401" s="292">
        <f t="shared" si="1134"/>
        <v>489.72970000000004</v>
      </c>
      <c r="BV401" s="292">
        <f t="shared" si="1135"/>
        <v>489.72970000000004</v>
      </c>
      <c r="BW401" s="292">
        <f t="shared" si="1136"/>
        <v>332.61085839009587</v>
      </c>
      <c r="BX401" s="292">
        <f t="shared" si="1137"/>
        <v>380.68877269522903</v>
      </c>
      <c r="BY401" s="292">
        <f t="shared" si="1138"/>
        <v>285.56733642286349</v>
      </c>
      <c r="BZ401" s="292">
        <f t="shared" si="1139"/>
        <v>0</v>
      </c>
      <c r="CA401" s="292">
        <f t="shared" si="1140"/>
        <v>414.25565448662275</v>
      </c>
      <c r="CB401" s="196">
        <f t="shared" si="1047"/>
        <v>2891.6694600548444</v>
      </c>
      <c r="CC401" s="189">
        <f t="shared" si="1096"/>
        <v>23.430825088359995</v>
      </c>
      <c r="CD401" s="190">
        <f t="shared" si="1097"/>
        <v>0</v>
      </c>
      <c r="CE401" s="190">
        <f t="shared" si="1098"/>
        <v>0</v>
      </c>
      <c r="CF401" s="190">
        <f t="shared" si="1099"/>
        <v>0</v>
      </c>
      <c r="CG401" s="190">
        <f t="shared" si="1100"/>
        <v>0</v>
      </c>
      <c r="CH401" s="190">
        <f t="shared" si="1101"/>
        <v>0</v>
      </c>
      <c r="CI401" s="190">
        <f t="shared" si="1102"/>
        <v>0</v>
      </c>
      <c r="CJ401" s="190">
        <f t="shared" si="1103"/>
        <v>0</v>
      </c>
      <c r="CK401" s="190">
        <f t="shared" si="1104"/>
        <v>0</v>
      </c>
      <c r="CL401" s="190">
        <f t="shared" si="1105"/>
        <v>0</v>
      </c>
      <c r="CM401" s="190">
        <f t="shared" si="1106"/>
        <v>0</v>
      </c>
      <c r="CN401" s="190">
        <f t="shared" si="1107"/>
        <v>0</v>
      </c>
      <c r="CO401" s="190">
        <f t="shared" si="1108"/>
        <v>0</v>
      </c>
      <c r="CP401" s="190">
        <f t="shared" si="1109"/>
        <v>0</v>
      </c>
      <c r="CQ401" s="190">
        <f t="shared" si="1110"/>
        <v>0</v>
      </c>
      <c r="CR401" s="190">
        <f t="shared" si="1111"/>
        <v>0</v>
      </c>
      <c r="CS401" s="190">
        <f t="shared" si="1112"/>
        <v>36.707549379950848</v>
      </c>
      <c r="CT401" s="190">
        <f t="shared" si="1113"/>
        <v>60</v>
      </c>
      <c r="CU401" s="190">
        <f t="shared" si="1114"/>
        <v>60</v>
      </c>
      <c r="CV401" s="190">
        <f t="shared" si="1115"/>
        <v>40.363026395058739</v>
      </c>
      <c r="CW401" s="190">
        <f t="shared" si="1116"/>
        <v>46.351453589403718</v>
      </c>
      <c r="CX401" s="190">
        <f t="shared" si="1117"/>
        <v>34.520658400575712</v>
      </c>
      <c r="CY401" s="190">
        <f t="shared" si="1118"/>
        <v>0</v>
      </c>
      <c r="CZ401" s="190">
        <f t="shared" si="1119"/>
        <v>50.543064062756997</v>
      </c>
      <c r="DB401" s="171">
        <f t="shared" si="1071"/>
        <v>0</v>
      </c>
      <c r="DC401" s="172">
        <f t="shared" si="1072"/>
        <v>114.08401466286851</v>
      </c>
      <c r="DD401" s="172">
        <f t="shared" si="1073"/>
        <v>75.661316399150905</v>
      </c>
      <c r="DE401" s="172">
        <f t="shared" si="1074"/>
        <v>0.70556076993345584</v>
      </c>
      <c r="DF401" s="172">
        <f t="shared" si="1075"/>
        <v>0</v>
      </c>
      <c r="DG401" s="172">
        <f t="shared" si="1076"/>
        <v>0.70556076993345584</v>
      </c>
      <c r="DH401" s="172">
        <f t="shared" si="1077"/>
        <v>0</v>
      </c>
      <c r="DI401" s="172">
        <f t="shared" si="1078"/>
        <v>0</v>
      </c>
      <c r="DJ401" s="172">
        <f t="shared" si="1079"/>
        <v>0</v>
      </c>
      <c r="DK401" s="172">
        <f t="shared" si="1080"/>
        <v>0</v>
      </c>
      <c r="DL401" s="172">
        <f t="shared" si="1081"/>
        <v>0</v>
      </c>
      <c r="DM401" s="172">
        <f t="shared" si="1082"/>
        <v>0</v>
      </c>
      <c r="DN401" s="172">
        <f t="shared" si="1083"/>
        <v>0</v>
      </c>
      <c r="DO401" s="172">
        <f t="shared" si="1084"/>
        <v>0</v>
      </c>
      <c r="DP401" s="172">
        <f t="shared" si="1085"/>
        <v>0</v>
      </c>
      <c r="DQ401" s="172">
        <f t="shared" si="1086"/>
        <v>0</v>
      </c>
      <c r="DR401" s="172">
        <f t="shared" si="1087"/>
        <v>0</v>
      </c>
      <c r="DS401" s="172">
        <f t="shared" si="1088"/>
        <v>186.75224488665921</v>
      </c>
      <c r="DT401" s="172">
        <f t="shared" si="1089"/>
        <v>445.66004777433636</v>
      </c>
      <c r="DU401" s="172">
        <f t="shared" si="1090"/>
        <v>0</v>
      </c>
      <c r="DV401" s="172">
        <f t="shared" si="1091"/>
        <v>0</v>
      </c>
      <c r="DW401" s="172">
        <f t="shared" si="1092"/>
        <v>0</v>
      </c>
      <c r="DX401" s="172">
        <f t="shared" si="1093"/>
        <v>86.246623900066709</v>
      </c>
      <c r="DY401" s="172">
        <f t="shared" si="1094"/>
        <v>0</v>
      </c>
      <c r="DZ401" s="192">
        <f t="shared" si="1095"/>
        <v>909.81536916294863</v>
      </c>
      <c r="EA401" s="189">
        <f t="shared" si="998"/>
        <v>0</v>
      </c>
      <c r="EB401" s="190">
        <f t="shared" si="999"/>
        <v>9.920349101119001</v>
      </c>
      <c r="EC401" s="190">
        <f t="shared" si="1000"/>
        <v>6.5792449042739918</v>
      </c>
      <c r="ED401" s="190">
        <f t="shared" si="1001"/>
        <v>6.135311042899616E-2</v>
      </c>
      <c r="EE401" s="190">
        <f t="shared" si="1002"/>
        <v>0</v>
      </c>
      <c r="EF401" s="190">
        <f t="shared" si="1003"/>
        <v>6.135311042899616E-2</v>
      </c>
      <c r="EG401" s="190">
        <f t="shared" si="1004"/>
        <v>0</v>
      </c>
      <c r="EH401" s="190">
        <f t="shared" si="1005"/>
        <v>0</v>
      </c>
      <c r="EI401" s="190">
        <f t="shared" si="1006"/>
        <v>0</v>
      </c>
      <c r="EJ401" s="190">
        <f t="shared" si="1007"/>
        <v>0</v>
      </c>
      <c r="EK401" s="190">
        <f t="shared" si="1008"/>
        <v>0</v>
      </c>
      <c r="EL401" s="190">
        <f t="shared" si="1009"/>
        <v>0</v>
      </c>
      <c r="EM401" s="190">
        <f t="shared" si="1010"/>
        <v>0</v>
      </c>
      <c r="EN401" s="190">
        <f t="shared" si="1011"/>
        <v>0</v>
      </c>
      <c r="EO401" s="190">
        <f t="shared" si="1012"/>
        <v>0</v>
      </c>
      <c r="EP401" s="190">
        <f t="shared" si="1013"/>
        <v>0</v>
      </c>
      <c r="EQ401" s="190">
        <f t="shared" si="1014"/>
        <v>0</v>
      </c>
      <c r="ER401" s="190">
        <f t="shared" si="1015"/>
        <v>16.239325642318192</v>
      </c>
      <c r="ES401" s="190">
        <f t="shared" si="1016"/>
        <v>38.753047632550988</v>
      </c>
      <c r="ET401" s="190">
        <f t="shared" si="1017"/>
        <v>0</v>
      </c>
      <c r="EU401" s="190">
        <f t="shared" si="1018"/>
        <v>0</v>
      </c>
      <c r="EV401" s="190">
        <f t="shared" si="1019"/>
        <v>0</v>
      </c>
      <c r="EW401" s="190">
        <f t="shared" si="1020"/>
        <v>7.4997064260927573</v>
      </c>
      <c r="EX401" s="190">
        <f t="shared" si="1021"/>
        <v>0</v>
      </c>
    </row>
    <row r="402" spans="3:154" ht="14.25" customHeight="1" x14ac:dyDescent="0.25">
      <c r="C402" s="132">
        <v>2024</v>
      </c>
      <c r="D402" s="14" t="s">
        <v>167</v>
      </c>
      <c r="E402" s="171">
        <f t="shared" si="1022"/>
        <v>373.16449001501064</v>
      </c>
      <c r="F402" s="172">
        <f t="shared" si="1023"/>
        <v>258.86417311518477</v>
      </c>
      <c r="G402" s="172">
        <f t="shared" si="1024"/>
        <v>191.58235689541746</v>
      </c>
      <c r="H402" s="172">
        <f t="shared" si="1025"/>
        <v>191.78750419342356</v>
      </c>
      <c r="I402" s="172">
        <f t="shared" si="1026"/>
        <v>139.85762985414249</v>
      </c>
      <c r="J402" s="172">
        <f t="shared" si="1027"/>
        <v>139.85762985414249</v>
      </c>
      <c r="K402" s="172">
        <f t="shared" si="1028"/>
        <v>63.908326816539599</v>
      </c>
      <c r="L402" s="172">
        <f t="shared" si="1029"/>
        <v>0</v>
      </c>
      <c r="M402" s="172">
        <f t="shared" si="1030"/>
        <v>0</v>
      </c>
      <c r="N402" s="172">
        <f t="shared" si="1031"/>
        <v>0</v>
      </c>
      <c r="O402" s="172">
        <f t="shared" si="1032"/>
        <v>0</v>
      </c>
      <c r="P402" s="172">
        <f t="shared" si="1033"/>
        <v>0</v>
      </c>
      <c r="Q402" s="172">
        <f t="shared" si="1034"/>
        <v>0</v>
      </c>
      <c r="R402" s="172">
        <f t="shared" si="1035"/>
        <v>0</v>
      </c>
      <c r="S402" s="172">
        <f t="shared" si="1036"/>
        <v>0</v>
      </c>
      <c r="T402" s="172">
        <f t="shared" si="1037"/>
        <v>63.607522335136679</v>
      </c>
      <c r="U402" s="172">
        <f t="shared" si="1038"/>
        <v>366.50392772104408</v>
      </c>
      <c r="V402" s="172">
        <f t="shared" si="1039"/>
        <v>727.27346825277061</v>
      </c>
      <c r="W402" s="172">
        <f t="shared" si="1040"/>
        <v>1104.0505841444663</v>
      </c>
      <c r="X402" s="172">
        <f t="shared" si="1041"/>
        <v>375.60096278851086</v>
      </c>
      <c r="Y402" s="172">
        <f t="shared" si="1042"/>
        <v>437.51332193798675</v>
      </c>
      <c r="Z402" s="172">
        <f t="shared" si="1043"/>
        <v>355.32233251538105</v>
      </c>
      <c r="AA402" s="172">
        <f t="shared" si="1044"/>
        <v>199.66272367846383</v>
      </c>
      <c r="AB402" s="172">
        <f t="shared" si="1045"/>
        <v>576.90851492707714</v>
      </c>
      <c r="AC402" s="188">
        <f xml:space="preserve"> SUM(E402:AB402) * 30</f>
        <v>166963.96407134095</v>
      </c>
      <c r="AE402" s="189">
        <f xml:space="preserve"> 'Generation Calculation'!DC75</f>
        <v>45.413073121557005</v>
      </c>
      <c r="AF402" s="190">
        <f xml:space="preserve"> 'Generation Calculation'!DD75</f>
        <v>31.211894541128004</v>
      </c>
      <c r="AG402" s="190">
        <f xml:space="preserve"> 'Generation Calculation'!DE75</f>
        <v>22.899009518436998</v>
      </c>
      <c r="AH402" s="190">
        <f xml:space="preserve"> 'Generation Calculation'!DF75</f>
        <v>16.677174277689005</v>
      </c>
      <c r="AI402" s="190">
        <f xml:space="preserve"> 'Generation Calculation'!DG75</f>
        <v>12.161533030794999</v>
      </c>
      <c r="AJ402" s="190">
        <f xml:space="preserve"> 'Generation Calculation'!DH75</f>
        <v>12.161533030794999</v>
      </c>
      <c r="AK402" s="190">
        <f xml:space="preserve"> 'Generation Calculation'!DI75</f>
        <v>5.5572458101338782</v>
      </c>
      <c r="AL402" s="190">
        <f xml:space="preserve"> 'Generation Calculation'!DJ75</f>
        <v>0</v>
      </c>
      <c r="AM402" s="190">
        <f xml:space="preserve"> 'Generation Calculation'!DK75</f>
        <v>0</v>
      </c>
      <c r="AN402" s="190">
        <f xml:space="preserve"> 'Generation Calculation'!DL75</f>
        <v>0</v>
      </c>
      <c r="AO402" s="190">
        <f xml:space="preserve"> 'Generation Calculation'!DM75</f>
        <v>0</v>
      </c>
      <c r="AP402" s="190">
        <f xml:space="preserve"> 'Generation Calculation'!DN75</f>
        <v>0</v>
      </c>
      <c r="AQ402" s="190">
        <f xml:space="preserve"> 'Generation Calculation'!DO75</f>
        <v>0</v>
      </c>
      <c r="AR402" s="190">
        <f xml:space="preserve"> 'Generation Calculation'!DP75</f>
        <v>0</v>
      </c>
      <c r="AS402" s="190">
        <f xml:space="preserve"> 'Generation Calculation'!DQ75</f>
        <v>0</v>
      </c>
      <c r="AT402" s="190">
        <f xml:space="preserve"> 'Generation Calculation'!DR75</f>
        <v>5.5310888987075373</v>
      </c>
      <c r="AU402" s="190">
        <f xml:space="preserve"> 'Generation Calculation'!DS75</f>
        <v>44.582776632932365</v>
      </c>
      <c r="AV402" s="190">
        <f xml:space="preserve"> 'Generation Calculation'!DT75</f>
        <v>80.655979848067005</v>
      </c>
      <c r="AW402" s="190">
        <f xml:space="preserve"> 'Generation Calculation'!DU75</f>
        <v>113.4192073169101</v>
      </c>
      <c r="AX402" s="190">
        <f xml:space="preserve"> 'Generation Calculation'!DV75</f>
        <v>45.716886353681673</v>
      </c>
      <c r="AY402" s="190">
        <f xml:space="preserve"> 'Generation Calculation'!DW75</f>
        <v>53.452487694240688</v>
      </c>
      <c r="AZ402" s="190">
        <f xml:space="preserve"> 'Generation Calculation'!DX75</f>
        <v>43.189666678573701</v>
      </c>
      <c r="BA402" s="190">
        <f xml:space="preserve"> 'Generation Calculation'!DY75</f>
        <v>23.895563169119669</v>
      </c>
      <c r="BB402" s="190">
        <f xml:space="preserve"> 'Generation Calculation'!DZ75</f>
        <v>67.580766515398011</v>
      </c>
      <c r="BC402" s="196"/>
      <c r="BD402" s="183">
        <f t="shared" si="1046"/>
        <v>373.16449001501064</v>
      </c>
      <c r="BE402" s="292">
        <f t="shared" si="1141"/>
        <v>258.86417311518477</v>
      </c>
      <c r="BF402" s="292">
        <f t="shared" si="1142"/>
        <v>191.58235689541746</v>
      </c>
      <c r="BG402" s="292">
        <f t="shared" si="1120"/>
        <v>0</v>
      </c>
      <c r="BH402" s="292">
        <f t="shared" si="1121"/>
        <v>0</v>
      </c>
      <c r="BI402" s="292">
        <f t="shared" si="1122"/>
        <v>0</v>
      </c>
      <c r="BJ402" s="292">
        <f t="shared" si="1123"/>
        <v>0</v>
      </c>
      <c r="BK402" s="292">
        <f t="shared" si="1124"/>
        <v>0</v>
      </c>
      <c r="BL402" s="292">
        <f t="shared" si="1125"/>
        <v>0</v>
      </c>
      <c r="BM402" s="292">
        <f t="shared" si="1126"/>
        <v>0</v>
      </c>
      <c r="BN402" s="292">
        <f t="shared" si="1127"/>
        <v>0</v>
      </c>
      <c r="BO402" s="292">
        <f t="shared" si="1128"/>
        <v>0</v>
      </c>
      <c r="BP402" s="292">
        <f t="shared" si="1129"/>
        <v>0</v>
      </c>
      <c r="BQ402" s="292">
        <f t="shared" si="1130"/>
        <v>0</v>
      </c>
      <c r="BR402" s="292">
        <f t="shared" si="1131"/>
        <v>0</v>
      </c>
      <c r="BS402" s="292">
        <f t="shared" si="1132"/>
        <v>0</v>
      </c>
      <c r="BT402" s="292">
        <f t="shared" si="1133"/>
        <v>366.50392772104408</v>
      </c>
      <c r="BU402" s="292">
        <f t="shared" si="1134"/>
        <v>489.72970000000004</v>
      </c>
      <c r="BV402" s="292">
        <f t="shared" si="1135"/>
        <v>489.72970000000004</v>
      </c>
      <c r="BW402" s="292">
        <f t="shared" si="1136"/>
        <v>375.60096278851086</v>
      </c>
      <c r="BX402" s="292">
        <f t="shared" si="1137"/>
        <v>437.51332193798675</v>
      </c>
      <c r="BY402" s="292">
        <f t="shared" si="1138"/>
        <v>355.32233251538105</v>
      </c>
      <c r="BZ402" s="292">
        <f t="shared" si="1139"/>
        <v>199.66272367846383</v>
      </c>
      <c r="CA402" s="292">
        <f t="shared" si="1140"/>
        <v>489.72970000000004</v>
      </c>
      <c r="CB402" s="196">
        <f t="shared" si="1047"/>
        <v>4027.4033886669999</v>
      </c>
      <c r="CC402" s="189">
        <f t="shared" si="1096"/>
        <v>45.413073121557005</v>
      </c>
      <c r="CD402" s="190">
        <f t="shared" si="1097"/>
        <v>31.211894541128004</v>
      </c>
      <c r="CE402" s="190">
        <f t="shared" si="1098"/>
        <v>22.899009518436998</v>
      </c>
      <c r="CF402" s="190">
        <f t="shared" si="1099"/>
        <v>0</v>
      </c>
      <c r="CG402" s="190">
        <f t="shared" si="1100"/>
        <v>0</v>
      </c>
      <c r="CH402" s="190">
        <f t="shared" si="1101"/>
        <v>0</v>
      </c>
      <c r="CI402" s="190">
        <f t="shared" si="1102"/>
        <v>0</v>
      </c>
      <c r="CJ402" s="190">
        <f t="shared" si="1103"/>
        <v>0</v>
      </c>
      <c r="CK402" s="190">
        <f t="shared" si="1104"/>
        <v>0</v>
      </c>
      <c r="CL402" s="190">
        <f t="shared" si="1105"/>
        <v>0</v>
      </c>
      <c r="CM402" s="190">
        <f t="shared" si="1106"/>
        <v>0</v>
      </c>
      <c r="CN402" s="190">
        <f t="shared" si="1107"/>
        <v>0</v>
      </c>
      <c r="CO402" s="190">
        <f t="shared" si="1108"/>
        <v>0</v>
      </c>
      <c r="CP402" s="190">
        <f t="shared" si="1109"/>
        <v>0</v>
      </c>
      <c r="CQ402" s="190">
        <f t="shared" si="1110"/>
        <v>0</v>
      </c>
      <c r="CR402" s="190">
        <f t="shared" si="1111"/>
        <v>0</v>
      </c>
      <c r="CS402" s="190">
        <f t="shared" si="1112"/>
        <v>44.582776632932365</v>
      </c>
      <c r="CT402" s="190">
        <f t="shared" si="1113"/>
        <v>60</v>
      </c>
      <c r="CU402" s="190">
        <f t="shared" si="1114"/>
        <v>60</v>
      </c>
      <c r="CV402" s="190">
        <f t="shared" si="1115"/>
        <v>45.716886353681673</v>
      </c>
      <c r="CW402" s="190">
        <f t="shared" si="1116"/>
        <v>53.452487694240688</v>
      </c>
      <c r="CX402" s="190">
        <f t="shared" si="1117"/>
        <v>43.189666678573701</v>
      </c>
      <c r="CY402" s="190">
        <f t="shared" si="1118"/>
        <v>23.895563169119669</v>
      </c>
      <c r="CZ402" s="190">
        <f t="shared" si="1119"/>
        <v>60</v>
      </c>
      <c r="DB402" s="171">
        <f t="shared" si="1071"/>
        <v>0</v>
      </c>
      <c r="DC402" s="172">
        <f t="shared" si="1072"/>
        <v>0</v>
      </c>
      <c r="DD402" s="172">
        <f t="shared" si="1073"/>
        <v>0</v>
      </c>
      <c r="DE402" s="172">
        <f t="shared" si="1074"/>
        <v>191.78750419342356</v>
      </c>
      <c r="DF402" s="172">
        <f t="shared" si="1075"/>
        <v>139.85762985414249</v>
      </c>
      <c r="DG402" s="172">
        <f t="shared" si="1076"/>
        <v>139.85762985414249</v>
      </c>
      <c r="DH402" s="172">
        <f t="shared" si="1077"/>
        <v>63.908326816539599</v>
      </c>
      <c r="DI402" s="172">
        <f t="shared" si="1078"/>
        <v>0</v>
      </c>
      <c r="DJ402" s="172">
        <f t="shared" si="1079"/>
        <v>0</v>
      </c>
      <c r="DK402" s="172">
        <f t="shared" si="1080"/>
        <v>0</v>
      </c>
      <c r="DL402" s="172">
        <f t="shared" si="1081"/>
        <v>0</v>
      </c>
      <c r="DM402" s="172">
        <f t="shared" si="1082"/>
        <v>0</v>
      </c>
      <c r="DN402" s="172">
        <f t="shared" si="1083"/>
        <v>0</v>
      </c>
      <c r="DO402" s="172">
        <f t="shared" si="1084"/>
        <v>0</v>
      </c>
      <c r="DP402" s="172">
        <f t="shared" si="1085"/>
        <v>0</v>
      </c>
      <c r="DQ402" s="172">
        <f t="shared" si="1086"/>
        <v>63.607522335136679</v>
      </c>
      <c r="DR402" s="172">
        <f t="shared" si="1087"/>
        <v>0</v>
      </c>
      <c r="DS402" s="172">
        <f t="shared" si="1088"/>
        <v>237.54376825277058</v>
      </c>
      <c r="DT402" s="172">
        <f t="shared" si="1089"/>
        <v>614.32088414446616</v>
      </c>
      <c r="DU402" s="172">
        <f t="shared" si="1090"/>
        <v>0</v>
      </c>
      <c r="DV402" s="172">
        <f t="shared" si="1091"/>
        <v>0</v>
      </c>
      <c r="DW402" s="172">
        <f t="shared" si="1092"/>
        <v>0</v>
      </c>
      <c r="DX402" s="172">
        <f t="shared" si="1093"/>
        <v>0</v>
      </c>
      <c r="DY402" s="172">
        <f t="shared" si="1094"/>
        <v>87.178814927077127</v>
      </c>
      <c r="DZ402" s="192">
        <f t="shared" si="1095"/>
        <v>1538.0620803776987</v>
      </c>
      <c r="EA402" s="189">
        <f t="shared" si="998"/>
        <v>0</v>
      </c>
      <c r="EB402" s="190">
        <f t="shared" si="999"/>
        <v>0</v>
      </c>
      <c r="EC402" s="190">
        <f t="shared" si="1000"/>
        <v>0</v>
      </c>
      <c r="ED402" s="190">
        <f t="shared" si="1001"/>
        <v>16.677174277689005</v>
      </c>
      <c r="EE402" s="190">
        <f t="shared" si="1002"/>
        <v>12.161533030794999</v>
      </c>
      <c r="EF402" s="190">
        <f t="shared" si="1003"/>
        <v>12.161533030794999</v>
      </c>
      <c r="EG402" s="190">
        <f t="shared" si="1004"/>
        <v>5.5572458101338782</v>
      </c>
      <c r="EH402" s="190">
        <f t="shared" si="1005"/>
        <v>0</v>
      </c>
      <c r="EI402" s="190">
        <f t="shared" si="1006"/>
        <v>0</v>
      </c>
      <c r="EJ402" s="190">
        <f t="shared" si="1007"/>
        <v>0</v>
      </c>
      <c r="EK402" s="190">
        <f t="shared" si="1008"/>
        <v>0</v>
      </c>
      <c r="EL402" s="190">
        <f t="shared" si="1009"/>
        <v>0</v>
      </c>
      <c r="EM402" s="190">
        <f t="shared" si="1010"/>
        <v>0</v>
      </c>
      <c r="EN402" s="190">
        <f t="shared" si="1011"/>
        <v>0</v>
      </c>
      <c r="EO402" s="190">
        <f t="shared" si="1012"/>
        <v>0</v>
      </c>
      <c r="EP402" s="190">
        <f t="shared" si="1013"/>
        <v>5.5310888987075373</v>
      </c>
      <c r="EQ402" s="190">
        <f t="shared" si="1014"/>
        <v>0</v>
      </c>
      <c r="ER402" s="190">
        <f t="shared" si="1015"/>
        <v>20.655979848067005</v>
      </c>
      <c r="ES402" s="190">
        <f t="shared" si="1016"/>
        <v>53.419207316910104</v>
      </c>
      <c r="ET402" s="190">
        <f t="shared" si="1017"/>
        <v>0</v>
      </c>
      <c r="EU402" s="190">
        <f t="shared" si="1018"/>
        <v>0</v>
      </c>
      <c r="EV402" s="190">
        <f t="shared" si="1019"/>
        <v>0</v>
      </c>
      <c r="EW402" s="190">
        <f t="shared" si="1020"/>
        <v>0</v>
      </c>
      <c r="EX402" s="190">
        <f t="shared" si="1021"/>
        <v>7.5807665153980111</v>
      </c>
    </row>
    <row r="403" spans="3:154" ht="14.25" customHeight="1" x14ac:dyDescent="0.25">
      <c r="C403" s="132">
        <v>2024</v>
      </c>
      <c r="D403" s="14" t="s">
        <v>168</v>
      </c>
      <c r="E403" s="171">
        <f t="shared" si="1022"/>
        <v>307.813779419605</v>
      </c>
      <c r="F403" s="172">
        <f t="shared" si="1023"/>
        <v>224.82981418927309</v>
      </c>
      <c r="G403" s="172">
        <f t="shared" si="1024"/>
        <v>234.07592424190216</v>
      </c>
      <c r="H403" s="172">
        <f t="shared" si="1025"/>
        <v>171.17102311856837</v>
      </c>
      <c r="I403" s="172">
        <f t="shared" si="1026"/>
        <v>163.29062891190097</v>
      </c>
      <c r="J403" s="172">
        <f t="shared" si="1027"/>
        <v>163.29062891190097</v>
      </c>
      <c r="K403" s="172">
        <f t="shared" si="1028"/>
        <v>170.84259890205081</v>
      </c>
      <c r="L403" s="172">
        <f t="shared" si="1029"/>
        <v>0</v>
      </c>
      <c r="M403" s="172">
        <f t="shared" si="1030"/>
        <v>0</v>
      </c>
      <c r="N403" s="172">
        <f t="shared" si="1031"/>
        <v>0</v>
      </c>
      <c r="O403" s="172">
        <f t="shared" si="1032"/>
        <v>0</v>
      </c>
      <c r="P403" s="172">
        <f t="shared" si="1033"/>
        <v>0</v>
      </c>
      <c r="Q403" s="172">
        <f t="shared" si="1034"/>
        <v>0</v>
      </c>
      <c r="R403" s="172">
        <f t="shared" si="1035"/>
        <v>0</v>
      </c>
      <c r="S403" s="172">
        <f t="shared" si="1036"/>
        <v>0</v>
      </c>
      <c r="T403" s="172">
        <f t="shared" si="1037"/>
        <v>0</v>
      </c>
      <c r="U403" s="172">
        <f t="shared" si="1038"/>
        <v>250.89259562457883</v>
      </c>
      <c r="V403" s="172">
        <f t="shared" si="1039"/>
        <v>601.41046310557306</v>
      </c>
      <c r="W403" s="172">
        <f t="shared" si="1040"/>
        <v>858.34441386613412</v>
      </c>
      <c r="X403" s="172">
        <f t="shared" si="1041"/>
        <v>328.03436616962586</v>
      </c>
      <c r="Y403" s="172">
        <f t="shared" si="1042"/>
        <v>399.04111314835018</v>
      </c>
      <c r="Z403" s="172">
        <f t="shared" si="1043"/>
        <v>259.82183666028749</v>
      </c>
      <c r="AA403" s="172">
        <f t="shared" si="1044"/>
        <v>178.91301661379083</v>
      </c>
      <c r="AB403" s="172">
        <f t="shared" si="1045"/>
        <v>405.97071242160382</v>
      </c>
      <c r="AC403" s="188">
        <f xml:space="preserve"> SUM(E403:AB403) * 31</f>
        <v>146250.03037445954</v>
      </c>
      <c r="AE403" s="189">
        <f xml:space="preserve"> 'Generation Calculation'!DC76</f>
        <v>37.281346643424001</v>
      </c>
      <c r="AF403" s="190">
        <f xml:space="preserve"> 'Generation Calculation'!DD76</f>
        <v>27.002571591259994</v>
      </c>
      <c r="AG403" s="190">
        <f xml:space="preserve"> 'Generation Calculation'!DE76</f>
        <v>20.354428194948014</v>
      </c>
      <c r="AH403" s="190">
        <f xml:space="preserve"> 'Generation Calculation'!DF76</f>
        <v>14.88443679291899</v>
      </c>
      <c r="AI403" s="190">
        <f xml:space="preserve"> 'Generation Calculation'!DG76</f>
        <v>14.199185122773997</v>
      </c>
      <c r="AJ403" s="190">
        <f xml:space="preserve"> 'Generation Calculation'!DH76</f>
        <v>14.199185122773997</v>
      </c>
      <c r="AK403" s="190">
        <f xml:space="preserve"> 'Generation Calculation'!DI76</f>
        <v>14.855878165395723</v>
      </c>
      <c r="AL403" s="190">
        <f xml:space="preserve"> 'Generation Calculation'!DJ76</f>
        <v>0</v>
      </c>
      <c r="AM403" s="190">
        <f xml:space="preserve"> 'Generation Calculation'!DK76</f>
        <v>0</v>
      </c>
      <c r="AN403" s="190">
        <f xml:space="preserve"> 'Generation Calculation'!DL76</f>
        <v>0</v>
      </c>
      <c r="AO403" s="190">
        <f xml:space="preserve"> 'Generation Calculation'!DM76</f>
        <v>0</v>
      </c>
      <c r="AP403" s="190">
        <f xml:space="preserve"> 'Generation Calculation'!DN76</f>
        <v>0</v>
      </c>
      <c r="AQ403" s="190">
        <f xml:space="preserve"> 'Generation Calculation'!DO76</f>
        <v>0</v>
      </c>
      <c r="AR403" s="190">
        <f xml:space="preserve"> 'Generation Calculation'!DP76</f>
        <v>0</v>
      </c>
      <c r="AS403" s="190">
        <f xml:space="preserve"> 'Generation Calculation'!DQ76</f>
        <v>0</v>
      </c>
      <c r="AT403" s="190">
        <f xml:space="preserve"> 'Generation Calculation'!DR76</f>
        <v>0</v>
      </c>
      <c r="AU403" s="190">
        <f xml:space="preserve"> 'Generation Calculation'!DS76</f>
        <v>30.225194205501083</v>
      </c>
      <c r="AV403" s="190">
        <f xml:space="preserve"> 'Generation Calculation'!DT76</f>
        <v>69.711370704832433</v>
      </c>
      <c r="AW403" s="190">
        <f xml:space="preserve"> 'Generation Calculation'!DU76</f>
        <v>92.053453379663836</v>
      </c>
      <c r="AX403" s="190">
        <f xml:space="preserve"> 'Generation Calculation'!DV76</f>
        <v>39.793923215273537</v>
      </c>
      <c r="AY403" s="190">
        <f xml:space="preserve"> 'Generation Calculation'!DW76</f>
        <v>48.642085131522549</v>
      </c>
      <c r="AZ403" s="190">
        <f xml:space="preserve"> 'Generation Calculation'!DX76</f>
        <v>31.330463991035572</v>
      </c>
      <c r="BA403" s="190">
        <f xml:space="preserve"> 'Generation Calculation'!DY76</f>
        <v>15.557653618590507</v>
      </c>
      <c r="BB403" s="190">
        <f xml:space="preserve"> 'Generation Calculation'!DZ76</f>
        <v>49.507679073893996</v>
      </c>
      <c r="BC403" s="196"/>
      <c r="BD403" s="183">
        <f t="shared" si="1046"/>
        <v>307.813779419605</v>
      </c>
      <c r="BE403" s="292">
        <f t="shared" si="1141"/>
        <v>224.82981418927309</v>
      </c>
      <c r="BF403" s="292">
        <f t="shared" si="1142"/>
        <v>0</v>
      </c>
      <c r="BG403" s="292">
        <f t="shared" si="1120"/>
        <v>0</v>
      </c>
      <c r="BH403" s="292">
        <f t="shared" si="1121"/>
        <v>0</v>
      </c>
      <c r="BI403" s="292">
        <f t="shared" si="1122"/>
        <v>0</v>
      </c>
      <c r="BJ403" s="292">
        <f t="shared" si="1123"/>
        <v>0</v>
      </c>
      <c r="BK403" s="292">
        <f t="shared" si="1124"/>
        <v>0</v>
      </c>
      <c r="BL403" s="292">
        <f t="shared" si="1125"/>
        <v>0</v>
      </c>
      <c r="BM403" s="292">
        <f t="shared" si="1126"/>
        <v>0</v>
      </c>
      <c r="BN403" s="292">
        <f t="shared" si="1127"/>
        <v>0</v>
      </c>
      <c r="BO403" s="292">
        <f t="shared" si="1128"/>
        <v>0</v>
      </c>
      <c r="BP403" s="292">
        <f t="shared" si="1129"/>
        <v>0</v>
      </c>
      <c r="BQ403" s="292">
        <f t="shared" si="1130"/>
        <v>0</v>
      </c>
      <c r="BR403" s="292">
        <f t="shared" si="1131"/>
        <v>0</v>
      </c>
      <c r="BS403" s="292">
        <f t="shared" si="1132"/>
        <v>0</v>
      </c>
      <c r="BT403" s="292">
        <f t="shared" si="1133"/>
        <v>250.89259562457883</v>
      </c>
      <c r="BU403" s="292">
        <f t="shared" si="1134"/>
        <v>489.72970000000004</v>
      </c>
      <c r="BV403" s="292">
        <f t="shared" si="1135"/>
        <v>489.72970000000004</v>
      </c>
      <c r="BW403" s="292">
        <f t="shared" si="1136"/>
        <v>328.03436616962586</v>
      </c>
      <c r="BX403" s="292">
        <f t="shared" si="1137"/>
        <v>399.04111314835018</v>
      </c>
      <c r="BY403" s="292">
        <f t="shared" si="1138"/>
        <v>259.82183666028749</v>
      </c>
      <c r="BZ403" s="292">
        <f t="shared" si="1139"/>
        <v>0</v>
      </c>
      <c r="CA403" s="292">
        <f t="shared" si="1140"/>
        <v>405.97071242160382</v>
      </c>
      <c r="CB403" s="196">
        <f t="shared" si="1047"/>
        <v>3155.8636176333239</v>
      </c>
      <c r="CC403" s="189">
        <f t="shared" si="1096"/>
        <v>37.281346643424001</v>
      </c>
      <c r="CD403" s="190">
        <f t="shared" si="1097"/>
        <v>27.002571591259994</v>
      </c>
      <c r="CE403" s="190">
        <f t="shared" si="1098"/>
        <v>0</v>
      </c>
      <c r="CF403" s="190">
        <f t="shared" si="1099"/>
        <v>0</v>
      </c>
      <c r="CG403" s="190">
        <f t="shared" si="1100"/>
        <v>0</v>
      </c>
      <c r="CH403" s="190">
        <f t="shared" si="1101"/>
        <v>0</v>
      </c>
      <c r="CI403" s="190">
        <f t="shared" si="1102"/>
        <v>0</v>
      </c>
      <c r="CJ403" s="190">
        <f t="shared" si="1103"/>
        <v>0</v>
      </c>
      <c r="CK403" s="190">
        <f t="shared" si="1104"/>
        <v>0</v>
      </c>
      <c r="CL403" s="190">
        <f t="shared" si="1105"/>
        <v>0</v>
      </c>
      <c r="CM403" s="190">
        <f t="shared" si="1106"/>
        <v>0</v>
      </c>
      <c r="CN403" s="190">
        <f t="shared" si="1107"/>
        <v>0</v>
      </c>
      <c r="CO403" s="190">
        <f t="shared" si="1108"/>
        <v>0</v>
      </c>
      <c r="CP403" s="190">
        <f t="shared" si="1109"/>
        <v>0</v>
      </c>
      <c r="CQ403" s="190">
        <f t="shared" si="1110"/>
        <v>0</v>
      </c>
      <c r="CR403" s="190">
        <f t="shared" si="1111"/>
        <v>0</v>
      </c>
      <c r="CS403" s="190">
        <f t="shared" si="1112"/>
        <v>30.225194205501083</v>
      </c>
      <c r="CT403" s="190">
        <f t="shared" si="1113"/>
        <v>60</v>
      </c>
      <c r="CU403" s="190">
        <f t="shared" si="1114"/>
        <v>60</v>
      </c>
      <c r="CV403" s="190">
        <f t="shared" si="1115"/>
        <v>39.793923215273537</v>
      </c>
      <c r="CW403" s="190">
        <f t="shared" si="1116"/>
        <v>48.642085131522549</v>
      </c>
      <c r="CX403" s="190">
        <f t="shared" si="1117"/>
        <v>31.330463991035572</v>
      </c>
      <c r="CY403" s="190">
        <f t="shared" si="1118"/>
        <v>0</v>
      </c>
      <c r="CZ403" s="190">
        <f t="shared" si="1119"/>
        <v>49.507679073893996</v>
      </c>
      <c r="DB403" s="171">
        <f t="shared" si="1071"/>
        <v>0</v>
      </c>
      <c r="DC403" s="172">
        <f t="shared" si="1072"/>
        <v>0</v>
      </c>
      <c r="DD403" s="172">
        <f t="shared" si="1073"/>
        <v>234.07592424190216</v>
      </c>
      <c r="DE403" s="172">
        <f t="shared" si="1074"/>
        <v>171.17102311856837</v>
      </c>
      <c r="DF403" s="172">
        <f t="shared" si="1075"/>
        <v>163.29062891190097</v>
      </c>
      <c r="DG403" s="172">
        <f t="shared" si="1076"/>
        <v>163.29062891190097</v>
      </c>
      <c r="DH403" s="172">
        <f t="shared" si="1077"/>
        <v>170.84259890205081</v>
      </c>
      <c r="DI403" s="172">
        <f t="shared" si="1078"/>
        <v>0</v>
      </c>
      <c r="DJ403" s="172">
        <f t="shared" si="1079"/>
        <v>0</v>
      </c>
      <c r="DK403" s="172">
        <f t="shared" si="1080"/>
        <v>0</v>
      </c>
      <c r="DL403" s="172">
        <f t="shared" si="1081"/>
        <v>0</v>
      </c>
      <c r="DM403" s="172">
        <f t="shared" si="1082"/>
        <v>0</v>
      </c>
      <c r="DN403" s="172">
        <f t="shared" si="1083"/>
        <v>0</v>
      </c>
      <c r="DO403" s="172">
        <f t="shared" si="1084"/>
        <v>0</v>
      </c>
      <c r="DP403" s="172">
        <f t="shared" si="1085"/>
        <v>0</v>
      </c>
      <c r="DQ403" s="172">
        <f t="shared" si="1086"/>
        <v>0</v>
      </c>
      <c r="DR403" s="172">
        <f t="shared" si="1087"/>
        <v>0</v>
      </c>
      <c r="DS403" s="172">
        <f t="shared" si="1088"/>
        <v>111.68076310557298</v>
      </c>
      <c r="DT403" s="172">
        <f t="shared" si="1089"/>
        <v>368.61471386613414</v>
      </c>
      <c r="DU403" s="172">
        <f t="shared" si="1090"/>
        <v>0</v>
      </c>
      <c r="DV403" s="172">
        <f t="shared" si="1091"/>
        <v>0</v>
      </c>
      <c r="DW403" s="172">
        <f t="shared" si="1092"/>
        <v>0</v>
      </c>
      <c r="DX403" s="172">
        <f t="shared" si="1093"/>
        <v>178.91301661379083</v>
      </c>
      <c r="DY403" s="172">
        <f t="shared" si="1094"/>
        <v>0</v>
      </c>
      <c r="DZ403" s="192">
        <f t="shared" si="1095"/>
        <v>1561.8792976718212</v>
      </c>
      <c r="EA403" s="189">
        <f t="shared" si="998"/>
        <v>0</v>
      </c>
      <c r="EB403" s="190">
        <f t="shared" si="999"/>
        <v>0</v>
      </c>
      <c r="EC403" s="190">
        <f t="shared" si="1000"/>
        <v>20.354428194948014</v>
      </c>
      <c r="ED403" s="190">
        <f t="shared" si="1001"/>
        <v>14.88443679291899</v>
      </c>
      <c r="EE403" s="190">
        <f t="shared" si="1002"/>
        <v>14.199185122773997</v>
      </c>
      <c r="EF403" s="190">
        <f t="shared" si="1003"/>
        <v>14.199185122773997</v>
      </c>
      <c r="EG403" s="190">
        <f t="shared" si="1004"/>
        <v>14.855878165395723</v>
      </c>
      <c r="EH403" s="190">
        <f t="shared" si="1005"/>
        <v>0</v>
      </c>
      <c r="EI403" s="190">
        <f t="shared" si="1006"/>
        <v>0</v>
      </c>
      <c r="EJ403" s="190">
        <f t="shared" si="1007"/>
        <v>0</v>
      </c>
      <c r="EK403" s="190">
        <f t="shared" si="1008"/>
        <v>0</v>
      </c>
      <c r="EL403" s="190">
        <f t="shared" si="1009"/>
        <v>0</v>
      </c>
      <c r="EM403" s="190">
        <f t="shared" si="1010"/>
        <v>0</v>
      </c>
      <c r="EN403" s="190">
        <f t="shared" si="1011"/>
        <v>0</v>
      </c>
      <c r="EO403" s="190">
        <f t="shared" si="1012"/>
        <v>0</v>
      </c>
      <c r="EP403" s="190">
        <f t="shared" si="1013"/>
        <v>0</v>
      </c>
      <c r="EQ403" s="190">
        <f t="shared" si="1014"/>
        <v>0</v>
      </c>
      <c r="ER403" s="190">
        <f t="shared" si="1015"/>
        <v>9.7113707048324329</v>
      </c>
      <c r="ES403" s="190">
        <f t="shared" si="1016"/>
        <v>32.053453379663836</v>
      </c>
      <c r="ET403" s="190">
        <f t="shared" si="1017"/>
        <v>0</v>
      </c>
      <c r="EU403" s="190">
        <f t="shared" si="1018"/>
        <v>0</v>
      </c>
      <c r="EV403" s="190">
        <f t="shared" si="1019"/>
        <v>0</v>
      </c>
      <c r="EW403" s="190">
        <f t="shared" si="1020"/>
        <v>15.557653618590507</v>
      </c>
      <c r="EX403" s="190">
        <f t="shared" si="1021"/>
        <v>0</v>
      </c>
    </row>
    <row r="404" spans="3:154" ht="14.25" customHeight="1" x14ac:dyDescent="0.25">
      <c r="C404" s="132">
        <v>2024</v>
      </c>
      <c r="D404" s="14" t="s">
        <v>169</v>
      </c>
      <c r="E404" s="171">
        <f t="shared" si="1022"/>
        <v>341.47363185856432</v>
      </c>
      <c r="F404" s="172">
        <f t="shared" si="1023"/>
        <v>224.66615133363098</v>
      </c>
      <c r="G404" s="172">
        <f t="shared" si="1024"/>
        <v>196.33671923882008</v>
      </c>
      <c r="H404" s="172">
        <f t="shared" si="1025"/>
        <v>96.012677758670989</v>
      </c>
      <c r="I404" s="172">
        <f t="shared" si="1026"/>
        <v>44.807064354101016</v>
      </c>
      <c r="J404" s="172">
        <f t="shared" si="1027"/>
        <v>57.1910306394429</v>
      </c>
      <c r="K404" s="172">
        <f t="shared" si="1028"/>
        <v>72.181541863821138</v>
      </c>
      <c r="L404" s="172">
        <f t="shared" si="1029"/>
        <v>0</v>
      </c>
      <c r="M404" s="172">
        <f t="shared" si="1030"/>
        <v>0</v>
      </c>
      <c r="N404" s="172">
        <f t="shared" si="1031"/>
        <v>0</v>
      </c>
      <c r="O404" s="172">
        <f t="shared" si="1032"/>
        <v>0</v>
      </c>
      <c r="P404" s="172">
        <f t="shared" si="1033"/>
        <v>0</v>
      </c>
      <c r="Q404" s="172">
        <f t="shared" si="1034"/>
        <v>0</v>
      </c>
      <c r="R404" s="172">
        <f t="shared" si="1035"/>
        <v>0</v>
      </c>
      <c r="S404" s="172">
        <f t="shared" si="1036"/>
        <v>0</v>
      </c>
      <c r="T404" s="172">
        <f t="shared" si="1037"/>
        <v>85.216046374739378</v>
      </c>
      <c r="U404" s="172">
        <f t="shared" si="1038"/>
        <v>286.3858445580637</v>
      </c>
      <c r="V404" s="172">
        <f t="shared" si="1039"/>
        <v>749.06690209980638</v>
      </c>
      <c r="W404" s="172">
        <f t="shared" si="1040"/>
        <v>930.90801794491358</v>
      </c>
      <c r="X404" s="172">
        <f t="shared" si="1041"/>
        <v>444.58324631012243</v>
      </c>
      <c r="Y404" s="172">
        <f t="shared" si="1042"/>
        <v>485.49326869640475</v>
      </c>
      <c r="Z404" s="172">
        <f t="shared" si="1043"/>
        <v>424.37895601554703</v>
      </c>
      <c r="AA404" s="172">
        <f t="shared" si="1044"/>
        <v>287.69676660639198</v>
      </c>
      <c r="AB404" s="172">
        <f t="shared" si="1045"/>
        <v>533.72535998682815</v>
      </c>
      <c r="AC404" s="188">
        <f xml:space="preserve"> SUM(E404:AB404) * 31</f>
        <v>163063.81999483597</v>
      </c>
      <c r="AE404" s="189">
        <f xml:space="preserve"> 'Generation Calculation'!DC77</f>
        <v>41.465602387405994</v>
      </c>
      <c r="AF404" s="190">
        <f xml:space="preserve"> 'Generation Calculation'!DD77</f>
        <v>26.98235114797501</v>
      </c>
      <c r="AG404" s="190">
        <f xml:space="preserve"> 'Generation Calculation'!DE77</f>
        <v>17.072758194680006</v>
      </c>
      <c r="AH404" s="190">
        <f xml:space="preserve"> 'Generation Calculation'!DF77</f>
        <v>8.3489285007539991</v>
      </c>
      <c r="AI404" s="190">
        <f xml:space="preserve"> 'Generation Calculation'!DG77</f>
        <v>3.8962664655740014</v>
      </c>
      <c r="AJ404" s="190">
        <f xml:space="preserve"> 'Generation Calculation'!DH77</f>
        <v>4.9731330990819913</v>
      </c>
      <c r="AK404" s="190">
        <f xml:space="preserve"> 'Generation Calculation'!DI77</f>
        <v>6.2766558142453164</v>
      </c>
      <c r="AL404" s="190">
        <f xml:space="preserve"> 'Generation Calculation'!DJ77</f>
        <v>0</v>
      </c>
      <c r="AM404" s="190">
        <f xml:space="preserve"> 'Generation Calculation'!DK77</f>
        <v>0</v>
      </c>
      <c r="AN404" s="190">
        <f xml:space="preserve"> 'Generation Calculation'!DL77</f>
        <v>0</v>
      </c>
      <c r="AO404" s="190">
        <f xml:space="preserve"> 'Generation Calculation'!DM77</f>
        <v>0</v>
      </c>
      <c r="AP404" s="190">
        <f xml:space="preserve"> 'Generation Calculation'!DN77</f>
        <v>0</v>
      </c>
      <c r="AQ404" s="190">
        <f xml:space="preserve"> 'Generation Calculation'!DO77</f>
        <v>0</v>
      </c>
      <c r="AR404" s="190">
        <f xml:space="preserve"> 'Generation Calculation'!DP77</f>
        <v>0</v>
      </c>
      <c r="AS404" s="190">
        <f xml:space="preserve"> 'Generation Calculation'!DQ77</f>
        <v>0</v>
      </c>
      <c r="AT404" s="190">
        <f xml:space="preserve"> 'Generation Calculation'!DR77</f>
        <v>7.410090989107772</v>
      </c>
      <c r="AU404" s="190">
        <f xml:space="preserve"> 'Generation Calculation'!DS77</f>
        <v>34.62216475979622</v>
      </c>
      <c r="AV404" s="190">
        <f xml:space="preserve"> 'Generation Calculation'!DT77</f>
        <v>82.551061052157081</v>
      </c>
      <c r="AW404" s="190">
        <f xml:space="preserve"> 'Generation Calculation'!DU77</f>
        <v>98.363331995209876</v>
      </c>
      <c r="AX404" s="190">
        <f xml:space="preserve"> 'Generation Calculation'!DV77</f>
        <v>54.337742076602893</v>
      </c>
      <c r="AY404" s="190">
        <f xml:space="preserve"> 'Generation Calculation'!DW77</f>
        <v>59.467983117136868</v>
      </c>
      <c r="AZ404" s="190">
        <f xml:space="preserve"> 'Generation Calculation'!DX77</f>
        <v>51.808920431622852</v>
      </c>
      <c r="BA404" s="190">
        <f xml:space="preserve"> 'Generation Calculation'!DY77</f>
        <v>34.784747922115884</v>
      </c>
      <c r="BB404" s="190">
        <f xml:space="preserve"> 'Generation Calculation'!DZ77</f>
        <v>63.825709564072014</v>
      </c>
      <c r="BC404" s="196"/>
      <c r="BD404" s="183">
        <f t="shared" si="1046"/>
        <v>341.47363185856432</v>
      </c>
      <c r="BE404" s="292">
        <f t="shared" si="1141"/>
        <v>224.66615133363098</v>
      </c>
      <c r="BF404" s="292">
        <f t="shared" si="1142"/>
        <v>0</v>
      </c>
      <c r="BG404" s="292">
        <f t="shared" si="1120"/>
        <v>0</v>
      </c>
      <c r="BH404" s="292">
        <f t="shared" si="1121"/>
        <v>0</v>
      </c>
      <c r="BI404" s="292">
        <f t="shared" si="1122"/>
        <v>0</v>
      </c>
      <c r="BJ404" s="292">
        <f t="shared" si="1123"/>
        <v>0</v>
      </c>
      <c r="BK404" s="292">
        <f t="shared" si="1124"/>
        <v>0</v>
      </c>
      <c r="BL404" s="292">
        <f t="shared" si="1125"/>
        <v>0</v>
      </c>
      <c r="BM404" s="292">
        <f t="shared" si="1126"/>
        <v>0</v>
      </c>
      <c r="BN404" s="292">
        <f t="shared" si="1127"/>
        <v>0</v>
      </c>
      <c r="BO404" s="292">
        <f t="shared" si="1128"/>
        <v>0</v>
      </c>
      <c r="BP404" s="292">
        <f t="shared" si="1129"/>
        <v>0</v>
      </c>
      <c r="BQ404" s="292">
        <f t="shared" si="1130"/>
        <v>0</v>
      </c>
      <c r="BR404" s="292">
        <f t="shared" si="1131"/>
        <v>0</v>
      </c>
      <c r="BS404" s="292">
        <f t="shared" si="1132"/>
        <v>0</v>
      </c>
      <c r="BT404" s="292">
        <f t="shared" si="1133"/>
        <v>286.3858445580637</v>
      </c>
      <c r="BU404" s="292">
        <f t="shared" si="1134"/>
        <v>489.72970000000004</v>
      </c>
      <c r="BV404" s="292">
        <f t="shared" si="1135"/>
        <v>489.72970000000004</v>
      </c>
      <c r="BW404" s="292">
        <f t="shared" si="1136"/>
        <v>444.58324631012243</v>
      </c>
      <c r="BX404" s="292">
        <f t="shared" si="1137"/>
        <v>485.49326869640475</v>
      </c>
      <c r="BY404" s="292">
        <f t="shared" si="1138"/>
        <v>424.37895601554703</v>
      </c>
      <c r="BZ404" s="292">
        <f t="shared" si="1139"/>
        <v>287.69676660639198</v>
      </c>
      <c r="CA404" s="292">
        <f t="shared" si="1140"/>
        <v>489.72970000000004</v>
      </c>
      <c r="CB404" s="196">
        <f t="shared" si="1047"/>
        <v>3963.8669653787251</v>
      </c>
      <c r="CC404" s="189">
        <f t="shared" si="1096"/>
        <v>41.465602387405994</v>
      </c>
      <c r="CD404" s="190">
        <f t="shared" si="1097"/>
        <v>26.98235114797501</v>
      </c>
      <c r="CE404" s="190">
        <f t="shared" si="1098"/>
        <v>0</v>
      </c>
      <c r="CF404" s="190">
        <f t="shared" si="1099"/>
        <v>0</v>
      </c>
      <c r="CG404" s="190">
        <f t="shared" si="1100"/>
        <v>0</v>
      </c>
      <c r="CH404" s="190">
        <f t="shared" si="1101"/>
        <v>0</v>
      </c>
      <c r="CI404" s="190">
        <f t="shared" si="1102"/>
        <v>0</v>
      </c>
      <c r="CJ404" s="190">
        <f t="shared" si="1103"/>
        <v>0</v>
      </c>
      <c r="CK404" s="190">
        <f t="shared" si="1104"/>
        <v>0</v>
      </c>
      <c r="CL404" s="190">
        <f t="shared" si="1105"/>
        <v>0</v>
      </c>
      <c r="CM404" s="190">
        <f t="shared" si="1106"/>
        <v>0</v>
      </c>
      <c r="CN404" s="190">
        <f t="shared" si="1107"/>
        <v>0</v>
      </c>
      <c r="CO404" s="190">
        <f t="shared" si="1108"/>
        <v>0</v>
      </c>
      <c r="CP404" s="190">
        <f t="shared" si="1109"/>
        <v>0</v>
      </c>
      <c r="CQ404" s="190">
        <f t="shared" si="1110"/>
        <v>0</v>
      </c>
      <c r="CR404" s="190">
        <f t="shared" si="1111"/>
        <v>0</v>
      </c>
      <c r="CS404" s="190">
        <f t="shared" si="1112"/>
        <v>34.62216475979622</v>
      </c>
      <c r="CT404" s="190">
        <f t="shared" si="1113"/>
        <v>60</v>
      </c>
      <c r="CU404" s="190">
        <f t="shared" si="1114"/>
        <v>60</v>
      </c>
      <c r="CV404" s="190">
        <f t="shared" si="1115"/>
        <v>54.337742076602893</v>
      </c>
      <c r="CW404" s="190">
        <f t="shared" si="1116"/>
        <v>59.467983117136868</v>
      </c>
      <c r="CX404" s="190">
        <f t="shared" si="1117"/>
        <v>51.808920431622852</v>
      </c>
      <c r="CY404" s="190">
        <f t="shared" si="1118"/>
        <v>34.784747922115884</v>
      </c>
      <c r="CZ404" s="190">
        <f t="shared" si="1119"/>
        <v>60</v>
      </c>
      <c r="DB404" s="171">
        <f t="shared" si="1071"/>
        <v>0</v>
      </c>
      <c r="DC404" s="172">
        <f t="shared" si="1072"/>
        <v>0</v>
      </c>
      <c r="DD404" s="172">
        <f t="shared" si="1073"/>
        <v>196.33671923882008</v>
      </c>
      <c r="DE404" s="172">
        <f t="shared" si="1074"/>
        <v>96.012677758670989</v>
      </c>
      <c r="DF404" s="172">
        <f t="shared" si="1075"/>
        <v>44.807064354101016</v>
      </c>
      <c r="DG404" s="172">
        <f t="shared" si="1076"/>
        <v>57.1910306394429</v>
      </c>
      <c r="DH404" s="172">
        <f t="shared" si="1077"/>
        <v>72.181541863821138</v>
      </c>
      <c r="DI404" s="172">
        <f t="shared" si="1078"/>
        <v>0</v>
      </c>
      <c r="DJ404" s="172">
        <f t="shared" si="1079"/>
        <v>0</v>
      </c>
      <c r="DK404" s="172">
        <f t="shared" si="1080"/>
        <v>0</v>
      </c>
      <c r="DL404" s="172">
        <f t="shared" si="1081"/>
        <v>0</v>
      </c>
      <c r="DM404" s="172">
        <f t="shared" si="1082"/>
        <v>0</v>
      </c>
      <c r="DN404" s="172">
        <f t="shared" si="1083"/>
        <v>0</v>
      </c>
      <c r="DO404" s="172">
        <f t="shared" si="1084"/>
        <v>0</v>
      </c>
      <c r="DP404" s="172">
        <f t="shared" si="1085"/>
        <v>0</v>
      </c>
      <c r="DQ404" s="172">
        <f t="shared" si="1086"/>
        <v>85.216046374739378</v>
      </c>
      <c r="DR404" s="172">
        <f t="shared" si="1087"/>
        <v>0</v>
      </c>
      <c r="DS404" s="172">
        <f t="shared" si="1088"/>
        <v>259.3372020998064</v>
      </c>
      <c r="DT404" s="172">
        <f t="shared" si="1089"/>
        <v>441.1783179449136</v>
      </c>
      <c r="DU404" s="172">
        <f t="shared" si="1090"/>
        <v>0</v>
      </c>
      <c r="DV404" s="172">
        <f t="shared" si="1091"/>
        <v>0</v>
      </c>
      <c r="DW404" s="172">
        <f t="shared" si="1092"/>
        <v>0</v>
      </c>
      <c r="DX404" s="172">
        <f t="shared" si="1093"/>
        <v>0</v>
      </c>
      <c r="DY404" s="172">
        <f t="shared" si="1094"/>
        <v>43.995659986828159</v>
      </c>
      <c r="DZ404" s="192">
        <f t="shared" si="1095"/>
        <v>1296.2562602611436</v>
      </c>
      <c r="EA404" s="189">
        <f t="shared" si="998"/>
        <v>0</v>
      </c>
      <c r="EB404" s="190">
        <f t="shared" si="999"/>
        <v>0</v>
      </c>
      <c r="EC404" s="190">
        <f t="shared" si="1000"/>
        <v>17.072758194680006</v>
      </c>
      <c r="ED404" s="190">
        <f t="shared" si="1001"/>
        <v>8.3489285007539991</v>
      </c>
      <c r="EE404" s="190">
        <f t="shared" si="1002"/>
        <v>3.8962664655740014</v>
      </c>
      <c r="EF404" s="190">
        <f t="shared" si="1003"/>
        <v>4.9731330990819913</v>
      </c>
      <c r="EG404" s="190">
        <f t="shared" si="1004"/>
        <v>6.2766558142453164</v>
      </c>
      <c r="EH404" s="190">
        <f t="shared" si="1005"/>
        <v>0</v>
      </c>
      <c r="EI404" s="190">
        <f t="shared" si="1006"/>
        <v>0</v>
      </c>
      <c r="EJ404" s="190">
        <f t="shared" si="1007"/>
        <v>0</v>
      </c>
      <c r="EK404" s="190">
        <f t="shared" si="1008"/>
        <v>0</v>
      </c>
      <c r="EL404" s="190">
        <f t="shared" si="1009"/>
        <v>0</v>
      </c>
      <c r="EM404" s="190">
        <f t="shared" si="1010"/>
        <v>0</v>
      </c>
      <c r="EN404" s="190">
        <f t="shared" si="1011"/>
        <v>0</v>
      </c>
      <c r="EO404" s="190">
        <f t="shared" si="1012"/>
        <v>0</v>
      </c>
      <c r="EP404" s="190">
        <f t="shared" si="1013"/>
        <v>7.410090989107772</v>
      </c>
      <c r="EQ404" s="190">
        <f t="shared" si="1014"/>
        <v>0</v>
      </c>
      <c r="ER404" s="190">
        <f t="shared" si="1015"/>
        <v>22.551061052157081</v>
      </c>
      <c r="ES404" s="190">
        <f t="shared" si="1016"/>
        <v>38.363331995209876</v>
      </c>
      <c r="ET404" s="190">
        <f t="shared" si="1017"/>
        <v>0</v>
      </c>
      <c r="EU404" s="190">
        <f t="shared" si="1018"/>
        <v>0</v>
      </c>
      <c r="EV404" s="190">
        <f t="shared" si="1019"/>
        <v>0</v>
      </c>
      <c r="EW404" s="190">
        <f t="shared" si="1020"/>
        <v>0</v>
      </c>
      <c r="EX404" s="190">
        <f t="shared" si="1021"/>
        <v>3.8257095640720138</v>
      </c>
    </row>
    <row r="405" spans="3:154" ht="14.25" customHeight="1" x14ac:dyDescent="0.25">
      <c r="C405" s="132">
        <v>2024</v>
      </c>
      <c r="D405" s="14" t="s">
        <v>170</v>
      </c>
      <c r="E405" s="171">
        <f t="shared" si="1022"/>
        <v>249.96472482402999</v>
      </c>
      <c r="F405" s="172">
        <f t="shared" si="1023"/>
        <v>189.46296568819304</v>
      </c>
      <c r="G405" s="172">
        <f t="shared" si="1024"/>
        <v>160.07528285663008</v>
      </c>
      <c r="H405" s="172">
        <f t="shared" si="1025"/>
        <v>116.08438255692765</v>
      </c>
      <c r="I405" s="172">
        <f t="shared" si="1026"/>
        <v>85.776698338826378</v>
      </c>
      <c r="J405" s="172">
        <f t="shared" si="1027"/>
        <v>105.72606010264214</v>
      </c>
      <c r="K405" s="172">
        <f t="shared" si="1028"/>
        <v>212.21470032243548</v>
      </c>
      <c r="L405" s="172">
        <f t="shared" si="1029"/>
        <v>0</v>
      </c>
      <c r="M405" s="172">
        <f t="shared" si="1030"/>
        <v>0</v>
      </c>
      <c r="N405" s="172">
        <f t="shared" si="1031"/>
        <v>0</v>
      </c>
      <c r="O405" s="172">
        <f t="shared" si="1032"/>
        <v>0</v>
      </c>
      <c r="P405" s="172">
        <f t="shared" si="1033"/>
        <v>0</v>
      </c>
      <c r="Q405" s="172">
        <f t="shared" si="1034"/>
        <v>0</v>
      </c>
      <c r="R405" s="172">
        <f t="shared" si="1035"/>
        <v>0</v>
      </c>
      <c r="S405" s="172">
        <f t="shared" si="1036"/>
        <v>0</v>
      </c>
      <c r="T405" s="172">
        <f t="shared" si="1037"/>
        <v>219.76367225589979</v>
      </c>
      <c r="U405" s="172">
        <f t="shared" si="1038"/>
        <v>368.80109687064362</v>
      </c>
      <c r="V405" s="172">
        <f t="shared" si="1039"/>
        <v>644.70158039096964</v>
      </c>
      <c r="W405" s="172">
        <f t="shared" si="1040"/>
        <v>854.16365174591692</v>
      </c>
      <c r="X405" s="172">
        <f t="shared" si="1041"/>
        <v>474.79769494767436</v>
      </c>
      <c r="Y405" s="172">
        <f t="shared" si="1042"/>
        <v>474.79769494767436</v>
      </c>
      <c r="Z405" s="172">
        <f t="shared" si="1043"/>
        <v>419.6692575466771</v>
      </c>
      <c r="AA405" s="172">
        <f t="shared" si="1044"/>
        <v>229.76208383745146</v>
      </c>
      <c r="AB405" s="172">
        <f t="shared" si="1045"/>
        <v>415.19284581759268</v>
      </c>
      <c r="AC405" s="188">
        <f xml:space="preserve"> SUM(E405:AB405) * 30</f>
        <v>156628.63179150553</v>
      </c>
      <c r="AE405" s="189">
        <f xml:space="preserve"> 'Generation Calculation'!DC78</f>
        <v>30.110376172661006</v>
      </c>
      <c r="AF405" s="190">
        <f xml:space="preserve"> 'Generation Calculation'!DD78</f>
        <v>22.63770554541199</v>
      </c>
      <c r="AG405" s="190">
        <f xml:space="preserve"> 'Generation Calculation'!DE78</f>
        <v>13.919589813620007</v>
      </c>
      <c r="AH405" s="190">
        <f xml:space="preserve"> 'Generation Calculation'!DF78</f>
        <v>10.094294135385013</v>
      </c>
      <c r="AI405" s="190">
        <f xml:space="preserve"> 'Generation Calculation'!DG78</f>
        <v>7.4588433338109894</v>
      </c>
      <c r="AJ405" s="190">
        <f xml:space="preserve"> 'Generation Calculation'!DH78</f>
        <v>9.1935704437080119</v>
      </c>
      <c r="AK405" s="190">
        <f xml:space="preserve"> 'Generation Calculation'!DI78</f>
        <v>18.45345220195091</v>
      </c>
      <c r="AL405" s="190">
        <f xml:space="preserve"> 'Generation Calculation'!DJ78</f>
        <v>0</v>
      </c>
      <c r="AM405" s="190">
        <f xml:space="preserve"> 'Generation Calculation'!DK78</f>
        <v>0</v>
      </c>
      <c r="AN405" s="190">
        <f xml:space="preserve"> 'Generation Calculation'!DL78</f>
        <v>0</v>
      </c>
      <c r="AO405" s="190">
        <f xml:space="preserve"> 'Generation Calculation'!DM78</f>
        <v>0</v>
      </c>
      <c r="AP405" s="190">
        <f xml:space="preserve"> 'Generation Calculation'!DN78</f>
        <v>0</v>
      </c>
      <c r="AQ405" s="190">
        <f xml:space="preserve"> 'Generation Calculation'!DO78</f>
        <v>0</v>
      </c>
      <c r="AR405" s="190">
        <f xml:space="preserve"> 'Generation Calculation'!DP78</f>
        <v>0</v>
      </c>
      <c r="AS405" s="190">
        <f xml:space="preserve"> 'Generation Calculation'!DQ78</f>
        <v>0</v>
      </c>
      <c r="AT405" s="190">
        <f xml:space="preserve"> 'Generation Calculation'!DR78</f>
        <v>19.109884543991285</v>
      </c>
      <c r="AU405" s="190">
        <f xml:space="preserve"> 'Generation Calculation'!DS78</f>
        <v>44.869099732034044</v>
      </c>
      <c r="AV405" s="190">
        <f xml:space="preserve"> 'Generation Calculation'!DT78</f>
        <v>73.475815686171273</v>
      </c>
      <c r="AW405" s="190">
        <f xml:space="preserve"> 'Generation Calculation'!DU78</f>
        <v>91.689908847471031</v>
      </c>
      <c r="AX405" s="190">
        <f xml:space="preserve"> 'Generation Calculation'!DV78</f>
        <v>58.125450309694571</v>
      </c>
      <c r="AY405" s="190">
        <f xml:space="preserve"> 'Generation Calculation'!DW78</f>
        <v>58.125450309694571</v>
      </c>
      <c r="AZ405" s="190">
        <f xml:space="preserve"> 'Generation Calculation'!DX78</f>
        <v>51.219902006834587</v>
      </c>
      <c r="BA405" s="190">
        <f xml:space="preserve"> 'Generation Calculation'!DY78</f>
        <v>27.612045248424579</v>
      </c>
      <c r="BB405" s="190">
        <f xml:space="preserve"> 'Generation Calculation'!DZ78</f>
        <v>50.66022039759801</v>
      </c>
      <c r="BC405" s="196"/>
      <c r="BD405" s="183">
        <f t="shared" si="1046"/>
        <v>249.96472482402999</v>
      </c>
      <c r="BE405" s="292">
        <f t="shared" si="1141"/>
        <v>189.46296568819304</v>
      </c>
      <c r="BF405" s="292">
        <f t="shared" si="1142"/>
        <v>0</v>
      </c>
      <c r="BG405" s="292">
        <f t="shared" si="1120"/>
        <v>0</v>
      </c>
      <c r="BH405" s="292">
        <f t="shared" si="1121"/>
        <v>0</v>
      </c>
      <c r="BI405" s="292">
        <f t="shared" si="1122"/>
        <v>0</v>
      </c>
      <c r="BJ405" s="292">
        <f t="shared" si="1123"/>
        <v>0</v>
      </c>
      <c r="BK405" s="292">
        <f t="shared" si="1124"/>
        <v>0</v>
      </c>
      <c r="BL405" s="292">
        <f t="shared" si="1125"/>
        <v>0</v>
      </c>
      <c r="BM405" s="292">
        <f t="shared" si="1126"/>
        <v>0</v>
      </c>
      <c r="BN405" s="292">
        <f t="shared" si="1127"/>
        <v>0</v>
      </c>
      <c r="BO405" s="292">
        <f t="shared" si="1128"/>
        <v>0</v>
      </c>
      <c r="BP405" s="292">
        <f t="shared" si="1129"/>
        <v>0</v>
      </c>
      <c r="BQ405" s="292">
        <f t="shared" si="1130"/>
        <v>0</v>
      </c>
      <c r="BR405" s="292">
        <f t="shared" si="1131"/>
        <v>0</v>
      </c>
      <c r="BS405" s="292">
        <f t="shared" si="1132"/>
        <v>0</v>
      </c>
      <c r="BT405" s="292">
        <f t="shared" si="1133"/>
        <v>368.80109687064362</v>
      </c>
      <c r="BU405" s="292">
        <f t="shared" si="1134"/>
        <v>489.72970000000004</v>
      </c>
      <c r="BV405" s="292">
        <f t="shared" si="1135"/>
        <v>489.72970000000004</v>
      </c>
      <c r="BW405" s="292">
        <f t="shared" si="1136"/>
        <v>474.79769494767436</v>
      </c>
      <c r="BX405" s="292">
        <f t="shared" si="1137"/>
        <v>474.79769494767436</v>
      </c>
      <c r="BY405" s="292">
        <f t="shared" si="1138"/>
        <v>419.6692575466771</v>
      </c>
      <c r="BZ405" s="292">
        <f t="shared" si="1139"/>
        <v>229.76208383745146</v>
      </c>
      <c r="CA405" s="292">
        <f t="shared" si="1140"/>
        <v>415.19284581759268</v>
      </c>
      <c r="CB405" s="196">
        <f t="shared" si="1047"/>
        <v>3801.9077644799368</v>
      </c>
      <c r="CC405" s="189">
        <f t="shared" si="1096"/>
        <v>30.110376172661006</v>
      </c>
      <c r="CD405" s="190">
        <f t="shared" si="1097"/>
        <v>22.63770554541199</v>
      </c>
      <c r="CE405" s="190">
        <f t="shared" si="1098"/>
        <v>0</v>
      </c>
      <c r="CF405" s="190">
        <f t="shared" si="1099"/>
        <v>0</v>
      </c>
      <c r="CG405" s="190">
        <f t="shared" si="1100"/>
        <v>0</v>
      </c>
      <c r="CH405" s="190">
        <f t="shared" si="1101"/>
        <v>0</v>
      </c>
      <c r="CI405" s="190">
        <f t="shared" si="1102"/>
        <v>0</v>
      </c>
      <c r="CJ405" s="190">
        <f t="shared" si="1103"/>
        <v>0</v>
      </c>
      <c r="CK405" s="190">
        <f t="shared" si="1104"/>
        <v>0</v>
      </c>
      <c r="CL405" s="190">
        <f t="shared" si="1105"/>
        <v>0</v>
      </c>
      <c r="CM405" s="190">
        <f t="shared" si="1106"/>
        <v>0</v>
      </c>
      <c r="CN405" s="190">
        <f t="shared" si="1107"/>
        <v>0</v>
      </c>
      <c r="CO405" s="190">
        <f t="shared" si="1108"/>
        <v>0</v>
      </c>
      <c r="CP405" s="190">
        <f t="shared" si="1109"/>
        <v>0</v>
      </c>
      <c r="CQ405" s="190">
        <f t="shared" si="1110"/>
        <v>0</v>
      </c>
      <c r="CR405" s="190">
        <f t="shared" si="1111"/>
        <v>0</v>
      </c>
      <c r="CS405" s="190">
        <f t="shared" si="1112"/>
        <v>44.869099732034044</v>
      </c>
      <c r="CT405" s="190">
        <f t="shared" si="1113"/>
        <v>60</v>
      </c>
      <c r="CU405" s="190">
        <f t="shared" si="1114"/>
        <v>60</v>
      </c>
      <c r="CV405" s="190">
        <f t="shared" si="1115"/>
        <v>58.125450309694571</v>
      </c>
      <c r="CW405" s="190">
        <f t="shared" si="1116"/>
        <v>58.125450309694571</v>
      </c>
      <c r="CX405" s="190">
        <f t="shared" si="1117"/>
        <v>51.219902006834587</v>
      </c>
      <c r="CY405" s="190">
        <f t="shared" si="1118"/>
        <v>27.612045248424579</v>
      </c>
      <c r="CZ405" s="190">
        <f t="shared" si="1119"/>
        <v>50.66022039759801</v>
      </c>
      <c r="DB405" s="171">
        <f t="shared" si="1071"/>
        <v>0</v>
      </c>
      <c r="DC405" s="172">
        <f t="shared" si="1072"/>
        <v>0</v>
      </c>
      <c r="DD405" s="172">
        <f t="shared" si="1073"/>
        <v>160.07528285663008</v>
      </c>
      <c r="DE405" s="172">
        <f t="shared" si="1074"/>
        <v>116.08438255692765</v>
      </c>
      <c r="DF405" s="172">
        <f t="shared" si="1075"/>
        <v>85.776698338826378</v>
      </c>
      <c r="DG405" s="172">
        <f t="shared" si="1076"/>
        <v>105.72606010264214</v>
      </c>
      <c r="DH405" s="172">
        <f t="shared" si="1077"/>
        <v>212.21470032243548</v>
      </c>
      <c r="DI405" s="172">
        <f t="shared" si="1078"/>
        <v>0</v>
      </c>
      <c r="DJ405" s="172">
        <f t="shared" si="1079"/>
        <v>0</v>
      </c>
      <c r="DK405" s="172">
        <f t="shared" si="1080"/>
        <v>0</v>
      </c>
      <c r="DL405" s="172">
        <f t="shared" si="1081"/>
        <v>0</v>
      </c>
      <c r="DM405" s="172">
        <f t="shared" si="1082"/>
        <v>0</v>
      </c>
      <c r="DN405" s="172">
        <f t="shared" si="1083"/>
        <v>0</v>
      </c>
      <c r="DO405" s="172">
        <f t="shared" si="1084"/>
        <v>0</v>
      </c>
      <c r="DP405" s="172">
        <f t="shared" si="1085"/>
        <v>0</v>
      </c>
      <c r="DQ405" s="172">
        <f t="shared" si="1086"/>
        <v>219.76367225589979</v>
      </c>
      <c r="DR405" s="172">
        <f t="shared" si="1087"/>
        <v>0</v>
      </c>
      <c r="DS405" s="172">
        <f t="shared" si="1088"/>
        <v>154.97188039096966</v>
      </c>
      <c r="DT405" s="172">
        <f t="shared" si="1089"/>
        <v>364.43395174591683</v>
      </c>
      <c r="DU405" s="172">
        <f t="shared" si="1090"/>
        <v>0</v>
      </c>
      <c r="DV405" s="172">
        <f t="shared" si="1091"/>
        <v>0</v>
      </c>
      <c r="DW405" s="172">
        <f t="shared" si="1092"/>
        <v>0</v>
      </c>
      <c r="DX405" s="172">
        <f t="shared" si="1093"/>
        <v>0</v>
      </c>
      <c r="DY405" s="172">
        <f t="shared" si="1094"/>
        <v>0</v>
      </c>
      <c r="DZ405" s="192">
        <f t="shared" si="1095"/>
        <v>1419.046628570248</v>
      </c>
      <c r="EA405" s="189">
        <f t="shared" si="998"/>
        <v>0</v>
      </c>
      <c r="EB405" s="190">
        <f t="shared" si="999"/>
        <v>0</v>
      </c>
      <c r="EC405" s="190">
        <f t="shared" si="1000"/>
        <v>13.919589813620007</v>
      </c>
      <c r="ED405" s="190">
        <f t="shared" si="1001"/>
        <v>10.094294135385013</v>
      </c>
      <c r="EE405" s="190">
        <f t="shared" si="1002"/>
        <v>7.4588433338109894</v>
      </c>
      <c r="EF405" s="190">
        <f t="shared" si="1003"/>
        <v>9.1935704437080119</v>
      </c>
      <c r="EG405" s="190">
        <f t="shared" si="1004"/>
        <v>18.45345220195091</v>
      </c>
      <c r="EH405" s="190">
        <f t="shared" si="1005"/>
        <v>0</v>
      </c>
      <c r="EI405" s="190">
        <f t="shared" si="1006"/>
        <v>0</v>
      </c>
      <c r="EJ405" s="190">
        <f t="shared" si="1007"/>
        <v>0</v>
      </c>
      <c r="EK405" s="190">
        <f t="shared" si="1008"/>
        <v>0</v>
      </c>
      <c r="EL405" s="190">
        <f t="shared" si="1009"/>
        <v>0</v>
      </c>
      <c r="EM405" s="190">
        <f t="shared" si="1010"/>
        <v>0</v>
      </c>
      <c r="EN405" s="190">
        <f t="shared" si="1011"/>
        <v>0</v>
      </c>
      <c r="EO405" s="190">
        <f t="shared" si="1012"/>
        <v>0</v>
      </c>
      <c r="EP405" s="190">
        <f t="shared" si="1013"/>
        <v>19.109884543991285</v>
      </c>
      <c r="EQ405" s="190">
        <f t="shared" si="1014"/>
        <v>0</v>
      </c>
      <c r="ER405" s="190">
        <f t="shared" si="1015"/>
        <v>13.475815686171273</v>
      </c>
      <c r="ES405" s="190">
        <f t="shared" si="1016"/>
        <v>31.689908847471031</v>
      </c>
      <c r="ET405" s="190">
        <f t="shared" si="1017"/>
        <v>0</v>
      </c>
      <c r="EU405" s="190">
        <f t="shared" si="1018"/>
        <v>0</v>
      </c>
      <c r="EV405" s="190">
        <f t="shared" si="1019"/>
        <v>0</v>
      </c>
      <c r="EW405" s="190">
        <f t="shared" si="1020"/>
        <v>0</v>
      </c>
      <c r="EX405" s="190">
        <f t="shared" si="1021"/>
        <v>0</v>
      </c>
    </row>
    <row r="406" spans="3:154" ht="14.25" customHeight="1" x14ac:dyDescent="0.25">
      <c r="C406" s="132">
        <v>2024</v>
      </c>
      <c r="D406" s="14" t="s">
        <v>171</v>
      </c>
      <c r="E406" s="171">
        <f t="shared" si="1022"/>
        <v>313.18467091565373</v>
      </c>
      <c r="F406" s="172">
        <f t="shared" si="1023"/>
        <v>205.34689717350503</v>
      </c>
      <c r="G406" s="172">
        <f t="shared" si="1024"/>
        <v>212.17569738025165</v>
      </c>
      <c r="H406" s="172">
        <f t="shared" si="1025"/>
        <v>180.2890334777986</v>
      </c>
      <c r="I406" s="172">
        <f t="shared" si="1026"/>
        <v>150.70742961648108</v>
      </c>
      <c r="J406" s="172">
        <f t="shared" si="1027"/>
        <v>150.70742961648108</v>
      </c>
      <c r="K406" s="172">
        <f t="shared" si="1028"/>
        <v>191.9161621100846</v>
      </c>
      <c r="L406" s="172">
        <f t="shared" si="1029"/>
        <v>0</v>
      </c>
      <c r="M406" s="172">
        <f t="shared" si="1030"/>
        <v>0</v>
      </c>
      <c r="N406" s="172">
        <f t="shared" si="1031"/>
        <v>0</v>
      </c>
      <c r="O406" s="172">
        <f t="shared" si="1032"/>
        <v>0</v>
      </c>
      <c r="P406" s="172">
        <f t="shared" si="1033"/>
        <v>0</v>
      </c>
      <c r="Q406" s="172">
        <f t="shared" si="1034"/>
        <v>0</v>
      </c>
      <c r="R406" s="172">
        <f t="shared" si="1035"/>
        <v>0</v>
      </c>
      <c r="S406" s="172">
        <f t="shared" si="1036"/>
        <v>0</v>
      </c>
      <c r="T406" s="172">
        <f t="shared" si="1037"/>
        <v>115.24964310338157</v>
      </c>
      <c r="U406" s="172">
        <f t="shared" si="1038"/>
        <v>410.34941755011374</v>
      </c>
      <c r="V406" s="172">
        <f t="shared" si="1039"/>
        <v>798.80420126475462</v>
      </c>
      <c r="W406" s="172">
        <f t="shared" si="1040"/>
        <v>859.01496249966965</v>
      </c>
      <c r="X406" s="172">
        <f t="shared" si="1041"/>
        <v>419.53590745864301</v>
      </c>
      <c r="Y406" s="172">
        <f t="shared" si="1042"/>
        <v>367.35560987613422</v>
      </c>
      <c r="Z406" s="172">
        <f t="shared" si="1043"/>
        <v>283.603871523002</v>
      </c>
      <c r="AA406" s="172">
        <f t="shared" si="1044"/>
        <v>173.92630429930813</v>
      </c>
      <c r="AB406" s="172">
        <f t="shared" si="1045"/>
        <v>454.55599597697307</v>
      </c>
      <c r="AC406" s="188">
        <f xml:space="preserve"> SUM(E406:AB406) * 31</f>
        <v>163888.42024910936</v>
      </c>
      <c r="AE406" s="189">
        <f xml:space="preserve"> 'Generation Calculation'!DC79</f>
        <v>37.94841876755001</v>
      </c>
      <c r="AF406" s="190">
        <f xml:space="preserve"> 'Generation Calculation'!DD79</f>
        <v>24.59688741813801</v>
      </c>
      <c r="AG406" s="190">
        <f xml:space="preserve"> 'Generation Calculation'!DE79</f>
        <v>18.450060641761013</v>
      </c>
      <c r="AH406" s="190">
        <f xml:space="preserve"> 'Generation Calculation'!DF79</f>
        <v>15.67730725893901</v>
      </c>
      <c r="AI406" s="190">
        <f xml:space="preserve"> 'Generation Calculation'!DG79</f>
        <v>13.104993879694007</v>
      </c>
      <c r="AJ406" s="190">
        <f xml:space="preserve"> 'Generation Calculation'!DH79</f>
        <v>13.104993879694007</v>
      </c>
      <c r="AK406" s="190">
        <f xml:space="preserve"> 'Generation Calculation'!DI79</f>
        <v>16.688361922616053</v>
      </c>
      <c r="AL406" s="190">
        <f xml:space="preserve"> 'Generation Calculation'!DJ79</f>
        <v>0</v>
      </c>
      <c r="AM406" s="190">
        <f xml:space="preserve"> 'Generation Calculation'!DK79</f>
        <v>0</v>
      </c>
      <c r="AN406" s="190">
        <f xml:space="preserve"> 'Generation Calculation'!DL79</f>
        <v>0</v>
      </c>
      <c r="AO406" s="190">
        <f xml:space="preserve"> 'Generation Calculation'!DM79</f>
        <v>0</v>
      </c>
      <c r="AP406" s="190">
        <f xml:space="preserve"> 'Generation Calculation'!DN79</f>
        <v>0</v>
      </c>
      <c r="AQ406" s="190">
        <f xml:space="preserve"> 'Generation Calculation'!DO79</f>
        <v>0</v>
      </c>
      <c r="AR406" s="190">
        <f xml:space="preserve"> 'Generation Calculation'!DP79</f>
        <v>0</v>
      </c>
      <c r="AS406" s="190">
        <f xml:space="preserve"> 'Generation Calculation'!DQ79</f>
        <v>0</v>
      </c>
      <c r="AT406" s="190">
        <f xml:space="preserve"> 'Generation Calculation'!DR79</f>
        <v>10.021708095946224</v>
      </c>
      <c r="AU406" s="190">
        <f xml:space="preserve"> 'Generation Calculation'!DS79</f>
        <v>50.054827423762674</v>
      </c>
      <c r="AV406" s="190">
        <f xml:space="preserve"> 'Generation Calculation'!DT79</f>
        <v>86.876043588239526</v>
      </c>
      <c r="AW406" s="190">
        <f xml:space="preserve"> 'Generation Calculation'!DU79</f>
        <v>92.111761956493012</v>
      </c>
      <c r="AX406" s="190">
        <f xml:space="preserve"> 'Generation Calculation'!DV79</f>
        <v>51.203227104759407</v>
      </c>
      <c r="AY406" s="190">
        <f xml:space="preserve"> 'Generation Calculation'!DW79</f>
        <v>44.688926988490408</v>
      </c>
      <c r="AZ406" s="190">
        <f xml:space="preserve"> 'Generation Calculation'!DX79</f>
        <v>34.27718235821439</v>
      </c>
      <c r="BA406" s="190">
        <f xml:space="preserve"> 'Generation Calculation'!DY79</f>
        <v>15.124026460809404</v>
      </c>
      <c r="BB406" s="190">
        <f xml:space="preserve"> 'Generation Calculation'!DZ79</f>
        <v>55.58713908237101</v>
      </c>
      <c r="BC406" s="196"/>
      <c r="BD406" s="183">
        <f t="shared" si="1046"/>
        <v>313.18467091565373</v>
      </c>
      <c r="BE406" s="292">
        <f t="shared" si="1141"/>
        <v>205.34689717350503</v>
      </c>
      <c r="BF406" s="292">
        <f t="shared" si="1142"/>
        <v>0</v>
      </c>
      <c r="BG406" s="292">
        <f t="shared" si="1120"/>
        <v>0</v>
      </c>
      <c r="BH406" s="292">
        <f t="shared" si="1121"/>
        <v>0</v>
      </c>
      <c r="BI406" s="292">
        <f t="shared" si="1122"/>
        <v>0</v>
      </c>
      <c r="BJ406" s="292">
        <f t="shared" si="1123"/>
        <v>0</v>
      </c>
      <c r="BK406" s="292">
        <f t="shared" si="1124"/>
        <v>0</v>
      </c>
      <c r="BL406" s="292">
        <f t="shared" si="1125"/>
        <v>0</v>
      </c>
      <c r="BM406" s="292">
        <f t="shared" si="1126"/>
        <v>0</v>
      </c>
      <c r="BN406" s="292">
        <f t="shared" si="1127"/>
        <v>0</v>
      </c>
      <c r="BO406" s="292">
        <f t="shared" si="1128"/>
        <v>0</v>
      </c>
      <c r="BP406" s="292">
        <f t="shared" si="1129"/>
        <v>0</v>
      </c>
      <c r="BQ406" s="292">
        <f t="shared" si="1130"/>
        <v>0</v>
      </c>
      <c r="BR406" s="292">
        <f t="shared" si="1131"/>
        <v>0</v>
      </c>
      <c r="BS406" s="292">
        <f t="shared" si="1132"/>
        <v>0</v>
      </c>
      <c r="BT406" s="292">
        <f t="shared" si="1133"/>
        <v>410.34941755011374</v>
      </c>
      <c r="BU406" s="292">
        <f t="shared" si="1134"/>
        <v>489.72970000000004</v>
      </c>
      <c r="BV406" s="292">
        <f t="shared" si="1135"/>
        <v>489.72970000000004</v>
      </c>
      <c r="BW406" s="292">
        <f t="shared" si="1136"/>
        <v>419.53590745864301</v>
      </c>
      <c r="BX406" s="292">
        <f t="shared" si="1137"/>
        <v>367.35560987613422</v>
      </c>
      <c r="BY406" s="292">
        <f t="shared" si="1138"/>
        <v>283.603871523002</v>
      </c>
      <c r="BZ406" s="292">
        <f t="shared" si="1139"/>
        <v>0</v>
      </c>
      <c r="CA406" s="292">
        <f t="shared" si="1140"/>
        <v>454.55599597697307</v>
      </c>
      <c r="CB406" s="196">
        <f t="shared" si="1047"/>
        <v>3433.3917704740247</v>
      </c>
      <c r="CC406" s="189">
        <f t="shared" si="1096"/>
        <v>37.94841876755001</v>
      </c>
      <c r="CD406" s="190">
        <f t="shared" si="1097"/>
        <v>24.59688741813801</v>
      </c>
      <c r="CE406" s="190">
        <f t="shared" si="1098"/>
        <v>0</v>
      </c>
      <c r="CF406" s="190">
        <f t="shared" si="1099"/>
        <v>0</v>
      </c>
      <c r="CG406" s="190">
        <f t="shared" si="1100"/>
        <v>0</v>
      </c>
      <c r="CH406" s="190">
        <f t="shared" si="1101"/>
        <v>0</v>
      </c>
      <c r="CI406" s="190">
        <f t="shared" si="1102"/>
        <v>0</v>
      </c>
      <c r="CJ406" s="190">
        <f t="shared" si="1103"/>
        <v>0</v>
      </c>
      <c r="CK406" s="190">
        <f t="shared" si="1104"/>
        <v>0</v>
      </c>
      <c r="CL406" s="190">
        <f t="shared" si="1105"/>
        <v>0</v>
      </c>
      <c r="CM406" s="190">
        <f t="shared" si="1106"/>
        <v>0</v>
      </c>
      <c r="CN406" s="190">
        <f t="shared" si="1107"/>
        <v>0</v>
      </c>
      <c r="CO406" s="190">
        <f t="shared" si="1108"/>
        <v>0</v>
      </c>
      <c r="CP406" s="190">
        <f t="shared" si="1109"/>
        <v>0</v>
      </c>
      <c r="CQ406" s="190">
        <f t="shared" si="1110"/>
        <v>0</v>
      </c>
      <c r="CR406" s="190">
        <f t="shared" si="1111"/>
        <v>0</v>
      </c>
      <c r="CS406" s="190">
        <f t="shared" si="1112"/>
        <v>50.054827423762674</v>
      </c>
      <c r="CT406" s="190">
        <f t="shared" si="1113"/>
        <v>60</v>
      </c>
      <c r="CU406" s="190">
        <f t="shared" si="1114"/>
        <v>60</v>
      </c>
      <c r="CV406" s="190">
        <f t="shared" si="1115"/>
        <v>51.203227104759407</v>
      </c>
      <c r="CW406" s="190">
        <f t="shared" si="1116"/>
        <v>44.688926988490408</v>
      </c>
      <c r="CX406" s="190">
        <f t="shared" si="1117"/>
        <v>34.27718235821439</v>
      </c>
      <c r="CY406" s="190">
        <f t="shared" si="1118"/>
        <v>0</v>
      </c>
      <c r="CZ406" s="190">
        <f t="shared" si="1119"/>
        <v>55.58713908237101</v>
      </c>
      <c r="DB406" s="171">
        <f t="shared" si="1071"/>
        <v>0</v>
      </c>
      <c r="DC406" s="172">
        <f t="shared" si="1072"/>
        <v>0</v>
      </c>
      <c r="DD406" s="172">
        <f t="shared" si="1073"/>
        <v>212.17569738025165</v>
      </c>
      <c r="DE406" s="172">
        <f t="shared" si="1074"/>
        <v>180.2890334777986</v>
      </c>
      <c r="DF406" s="172">
        <f t="shared" si="1075"/>
        <v>150.70742961648108</v>
      </c>
      <c r="DG406" s="172">
        <f t="shared" si="1076"/>
        <v>150.70742961648108</v>
      </c>
      <c r="DH406" s="172">
        <f t="shared" si="1077"/>
        <v>191.9161621100846</v>
      </c>
      <c r="DI406" s="172">
        <f t="shared" si="1078"/>
        <v>0</v>
      </c>
      <c r="DJ406" s="172">
        <f t="shared" si="1079"/>
        <v>0</v>
      </c>
      <c r="DK406" s="172">
        <f t="shared" si="1080"/>
        <v>0</v>
      </c>
      <c r="DL406" s="172">
        <f t="shared" si="1081"/>
        <v>0</v>
      </c>
      <c r="DM406" s="172">
        <f t="shared" si="1082"/>
        <v>0</v>
      </c>
      <c r="DN406" s="172">
        <f t="shared" si="1083"/>
        <v>0</v>
      </c>
      <c r="DO406" s="172">
        <f t="shared" si="1084"/>
        <v>0</v>
      </c>
      <c r="DP406" s="172">
        <f t="shared" si="1085"/>
        <v>0</v>
      </c>
      <c r="DQ406" s="172">
        <f t="shared" si="1086"/>
        <v>115.24964310338157</v>
      </c>
      <c r="DR406" s="172">
        <f t="shared" si="1087"/>
        <v>0</v>
      </c>
      <c r="DS406" s="172">
        <f t="shared" si="1088"/>
        <v>309.07450126475459</v>
      </c>
      <c r="DT406" s="172">
        <f t="shared" si="1089"/>
        <v>369.28526249966961</v>
      </c>
      <c r="DU406" s="172">
        <f t="shared" si="1090"/>
        <v>0</v>
      </c>
      <c r="DV406" s="172">
        <f t="shared" si="1091"/>
        <v>0</v>
      </c>
      <c r="DW406" s="172">
        <f t="shared" si="1092"/>
        <v>0</v>
      </c>
      <c r="DX406" s="172">
        <f t="shared" si="1093"/>
        <v>173.92630429930813</v>
      </c>
      <c r="DY406" s="172">
        <f t="shared" si="1094"/>
        <v>0</v>
      </c>
      <c r="DZ406" s="192">
        <f t="shared" si="1095"/>
        <v>1853.331463368211</v>
      </c>
      <c r="EA406" s="189">
        <f t="shared" si="998"/>
        <v>0</v>
      </c>
      <c r="EB406" s="190">
        <f t="shared" si="999"/>
        <v>0</v>
      </c>
      <c r="EC406" s="190">
        <f t="shared" si="1000"/>
        <v>18.450060641761013</v>
      </c>
      <c r="ED406" s="190">
        <f t="shared" si="1001"/>
        <v>15.67730725893901</v>
      </c>
      <c r="EE406" s="190">
        <f t="shared" si="1002"/>
        <v>13.104993879694007</v>
      </c>
      <c r="EF406" s="190">
        <f t="shared" si="1003"/>
        <v>13.104993879694007</v>
      </c>
      <c r="EG406" s="190">
        <f t="shared" si="1004"/>
        <v>16.688361922616053</v>
      </c>
      <c r="EH406" s="190">
        <f t="shared" si="1005"/>
        <v>0</v>
      </c>
      <c r="EI406" s="190">
        <f t="shared" si="1006"/>
        <v>0</v>
      </c>
      <c r="EJ406" s="190">
        <f t="shared" si="1007"/>
        <v>0</v>
      </c>
      <c r="EK406" s="190">
        <f t="shared" si="1008"/>
        <v>0</v>
      </c>
      <c r="EL406" s="190">
        <f t="shared" si="1009"/>
        <v>0</v>
      </c>
      <c r="EM406" s="190">
        <f t="shared" si="1010"/>
        <v>0</v>
      </c>
      <c r="EN406" s="190">
        <f t="shared" si="1011"/>
        <v>0</v>
      </c>
      <c r="EO406" s="190">
        <f t="shared" si="1012"/>
        <v>0</v>
      </c>
      <c r="EP406" s="190">
        <f t="shared" si="1013"/>
        <v>10.021708095946224</v>
      </c>
      <c r="EQ406" s="190">
        <f t="shared" si="1014"/>
        <v>0</v>
      </c>
      <c r="ER406" s="190">
        <f t="shared" si="1015"/>
        <v>26.876043588239526</v>
      </c>
      <c r="ES406" s="190">
        <f t="shared" si="1016"/>
        <v>32.111761956493012</v>
      </c>
      <c r="ET406" s="190">
        <f t="shared" si="1017"/>
        <v>0</v>
      </c>
      <c r="EU406" s="190">
        <f t="shared" si="1018"/>
        <v>0</v>
      </c>
      <c r="EV406" s="190">
        <f t="shared" si="1019"/>
        <v>0</v>
      </c>
      <c r="EW406" s="190">
        <f t="shared" si="1020"/>
        <v>15.124026460809404</v>
      </c>
      <c r="EX406" s="190">
        <f t="shared" si="1021"/>
        <v>0</v>
      </c>
    </row>
    <row r="407" spans="3:154" ht="14.25" customHeight="1" x14ac:dyDescent="0.25">
      <c r="C407" s="132">
        <v>2024</v>
      </c>
      <c r="D407" s="14" t="s">
        <v>172</v>
      </c>
      <c r="E407" s="171">
        <f t="shared" si="1022"/>
        <v>229.61503009600119</v>
      </c>
      <c r="F407" s="172">
        <f t="shared" si="1023"/>
        <v>215.73580513920413</v>
      </c>
      <c r="G407" s="172">
        <f t="shared" si="1024"/>
        <v>121.13001707798465</v>
      </c>
      <c r="H407" s="172">
        <f t="shared" si="1025"/>
        <v>82.427649234750376</v>
      </c>
      <c r="I407" s="172">
        <f t="shared" si="1026"/>
        <v>73.647945418464616</v>
      </c>
      <c r="J407" s="172">
        <f t="shared" si="1027"/>
        <v>65.226596859987652</v>
      </c>
      <c r="K407" s="172">
        <f t="shared" si="1028"/>
        <v>156.98543381285813</v>
      </c>
      <c r="L407" s="172">
        <f t="shared" si="1029"/>
        <v>0</v>
      </c>
      <c r="M407" s="172">
        <f t="shared" si="1030"/>
        <v>0</v>
      </c>
      <c r="N407" s="172">
        <f t="shared" si="1031"/>
        <v>0</v>
      </c>
      <c r="O407" s="172">
        <f t="shared" si="1032"/>
        <v>0</v>
      </c>
      <c r="P407" s="172">
        <f t="shared" si="1033"/>
        <v>0</v>
      </c>
      <c r="Q407" s="172">
        <f t="shared" si="1034"/>
        <v>0</v>
      </c>
      <c r="R407" s="172">
        <f t="shared" si="1035"/>
        <v>0</v>
      </c>
      <c r="S407" s="172">
        <f t="shared" si="1036"/>
        <v>0</v>
      </c>
      <c r="T407" s="172">
        <f t="shared" si="1037"/>
        <v>29.310252291748412</v>
      </c>
      <c r="U407" s="172">
        <f t="shared" si="1038"/>
        <v>476.64686890191251</v>
      </c>
      <c r="V407" s="172">
        <f t="shared" si="1039"/>
        <v>853.19600863007895</v>
      </c>
      <c r="W407" s="172">
        <f t="shared" si="1040"/>
        <v>888.41891315863904</v>
      </c>
      <c r="X407" s="172">
        <f t="shared" si="1041"/>
        <v>394.23639239815969</v>
      </c>
      <c r="Y407" s="172">
        <f t="shared" si="1042"/>
        <v>373.13184451360684</v>
      </c>
      <c r="Z407" s="172">
        <f t="shared" si="1043"/>
        <v>270.96611161575743</v>
      </c>
      <c r="AA407" s="172">
        <f t="shared" si="1044"/>
        <v>110.99087317584438</v>
      </c>
      <c r="AB407" s="172">
        <f t="shared" si="1045"/>
        <v>352.69863563454709</v>
      </c>
      <c r="AC407" s="188">
        <f xml:space="preserve"> SUM(E407:AB407) * 30</f>
        <v>140830.93133878632</v>
      </c>
      <c r="AE407" s="189">
        <f xml:space="preserve"> 'Generation Calculation'!DC80</f>
        <v>27.593871367622995</v>
      </c>
      <c r="AF407" s="190">
        <f xml:space="preserve"> 'Generation Calculation'!DD80</f>
        <v>18.759635229496013</v>
      </c>
      <c r="AG407" s="190">
        <f xml:space="preserve"> 'Generation Calculation'!DE80</f>
        <v>10.533044963303013</v>
      </c>
      <c r="AH407" s="190">
        <f xml:space="preserve"> 'Generation Calculation'!DF80</f>
        <v>7.1676216725869892</v>
      </c>
      <c r="AI407" s="190">
        <f xml:space="preserve"> 'Generation Calculation'!DG80</f>
        <v>6.4041691668230101</v>
      </c>
      <c r="AJ407" s="190">
        <f xml:space="preserve"> 'Generation Calculation'!DH80</f>
        <v>5.6718779878250132</v>
      </c>
      <c r="AK407" s="190">
        <f xml:space="preserve"> 'Generation Calculation'!DI80</f>
        <v>13.65090728807462</v>
      </c>
      <c r="AL407" s="190">
        <f xml:space="preserve"> 'Generation Calculation'!DJ80</f>
        <v>0</v>
      </c>
      <c r="AM407" s="190">
        <f xml:space="preserve"> 'Generation Calculation'!DK80</f>
        <v>0</v>
      </c>
      <c r="AN407" s="190">
        <f xml:space="preserve"> 'Generation Calculation'!DL80</f>
        <v>0</v>
      </c>
      <c r="AO407" s="190">
        <f xml:space="preserve"> 'Generation Calculation'!DM80</f>
        <v>0</v>
      </c>
      <c r="AP407" s="190">
        <f xml:space="preserve"> 'Generation Calculation'!DN80</f>
        <v>0</v>
      </c>
      <c r="AQ407" s="190">
        <f xml:space="preserve"> 'Generation Calculation'!DO80</f>
        <v>0</v>
      </c>
      <c r="AR407" s="190">
        <f xml:space="preserve"> 'Generation Calculation'!DP80</f>
        <v>0</v>
      </c>
      <c r="AS407" s="190">
        <f xml:space="preserve"> 'Generation Calculation'!DQ80</f>
        <v>0</v>
      </c>
      <c r="AT407" s="190">
        <f xml:space="preserve"> 'Generation Calculation'!DR80</f>
        <v>2.5487175905868185</v>
      </c>
      <c r="AU407" s="190">
        <f xml:space="preserve"> 'Generation Calculation'!DS80</f>
        <v>58.357498150763263</v>
      </c>
      <c r="AV407" s="190">
        <f xml:space="preserve"> 'Generation Calculation'!DT80</f>
        <v>91.605765967832951</v>
      </c>
      <c r="AW407" s="190">
        <f xml:space="preserve"> 'Generation Calculation'!DU80</f>
        <v>94.668627231186008</v>
      </c>
      <c r="AX407" s="190">
        <f xml:space="preserve"> 'Generation Calculation'!DV80</f>
        <v>48.042134851727383</v>
      </c>
      <c r="AY407" s="190">
        <f xml:space="preserve"> 'Generation Calculation'!DW80</f>
        <v>45.409002740010408</v>
      </c>
      <c r="AZ407" s="190">
        <f xml:space="preserve"> 'Generation Calculation'!DX80</f>
        <v>32.710762082913391</v>
      </c>
      <c r="BA407" s="190">
        <f xml:space="preserve"> 'Generation Calculation'!DY80</f>
        <v>9.6513802761603813</v>
      </c>
      <c r="BB407" s="190">
        <f xml:space="preserve"> 'Generation Calculation'!DZ80</f>
        <v>42.862921482905989</v>
      </c>
      <c r="BC407" s="196"/>
      <c r="BD407" s="183">
        <f t="shared" si="1046"/>
        <v>229.61503009600119</v>
      </c>
      <c r="BE407" s="292">
        <f t="shared" si="1141"/>
        <v>0</v>
      </c>
      <c r="BF407" s="292">
        <f t="shared" si="1142"/>
        <v>0</v>
      </c>
      <c r="BG407" s="292">
        <f t="shared" si="1120"/>
        <v>0</v>
      </c>
      <c r="BH407" s="292">
        <f t="shared" si="1121"/>
        <v>0</v>
      </c>
      <c r="BI407" s="292">
        <f t="shared" si="1122"/>
        <v>0</v>
      </c>
      <c r="BJ407" s="292">
        <f t="shared" si="1123"/>
        <v>0</v>
      </c>
      <c r="BK407" s="292">
        <f t="shared" si="1124"/>
        <v>0</v>
      </c>
      <c r="BL407" s="292">
        <f t="shared" si="1125"/>
        <v>0</v>
      </c>
      <c r="BM407" s="292">
        <f t="shared" si="1126"/>
        <v>0</v>
      </c>
      <c r="BN407" s="292">
        <f t="shared" si="1127"/>
        <v>0</v>
      </c>
      <c r="BO407" s="292">
        <f t="shared" si="1128"/>
        <v>0</v>
      </c>
      <c r="BP407" s="292">
        <f t="shared" si="1129"/>
        <v>0</v>
      </c>
      <c r="BQ407" s="292">
        <f t="shared" si="1130"/>
        <v>0</v>
      </c>
      <c r="BR407" s="292">
        <f t="shared" si="1131"/>
        <v>0</v>
      </c>
      <c r="BS407" s="292">
        <f t="shared" si="1132"/>
        <v>0</v>
      </c>
      <c r="BT407" s="292">
        <f t="shared" si="1133"/>
        <v>476.64686890191251</v>
      </c>
      <c r="BU407" s="292">
        <f t="shared" si="1134"/>
        <v>489.72970000000004</v>
      </c>
      <c r="BV407" s="292">
        <f t="shared" si="1135"/>
        <v>489.72970000000004</v>
      </c>
      <c r="BW407" s="292">
        <f t="shared" si="1136"/>
        <v>394.23639239815969</v>
      </c>
      <c r="BX407" s="292">
        <f t="shared" si="1137"/>
        <v>373.13184451360684</v>
      </c>
      <c r="BY407" s="292">
        <f t="shared" si="1138"/>
        <v>270.96611161575743</v>
      </c>
      <c r="BZ407" s="292">
        <f t="shared" si="1139"/>
        <v>0</v>
      </c>
      <c r="CA407" s="292">
        <f t="shared" si="1140"/>
        <v>352.69863563454709</v>
      </c>
      <c r="CB407" s="196">
        <f t="shared" si="1047"/>
        <v>3076.7542831599849</v>
      </c>
      <c r="CC407" s="189">
        <f t="shared" si="1096"/>
        <v>27.593871367622995</v>
      </c>
      <c r="CD407" s="190">
        <f t="shared" si="1097"/>
        <v>0</v>
      </c>
      <c r="CE407" s="190">
        <f t="shared" si="1098"/>
        <v>0</v>
      </c>
      <c r="CF407" s="190">
        <f t="shared" si="1099"/>
        <v>0</v>
      </c>
      <c r="CG407" s="190">
        <f t="shared" si="1100"/>
        <v>0</v>
      </c>
      <c r="CH407" s="190">
        <f t="shared" si="1101"/>
        <v>0</v>
      </c>
      <c r="CI407" s="190">
        <f t="shared" si="1102"/>
        <v>0</v>
      </c>
      <c r="CJ407" s="190">
        <f t="shared" si="1103"/>
        <v>0</v>
      </c>
      <c r="CK407" s="190">
        <f t="shared" si="1104"/>
        <v>0</v>
      </c>
      <c r="CL407" s="190">
        <f t="shared" si="1105"/>
        <v>0</v>
      </c>
      <c r="CM407" s="190">
        <f t="shared" si="1106"/>
        <v>0</v>
      </c>
      <c r="CN407" s="190">
        <f t="shared" si="1107"/>
        <v>0</v>
      </c>
      <c r="CO407" s="190">
        <f t="shared" si="1108"/>
        <v>0</v>
      </c>
      <c r="CP407" s="190">
        <f t="shared" si="1109"/>
        <v>0</v>
      </c>
      <c r="CQ407" s="190">
        <f t="shared" si="1110"/>
        <v>0</v>
      </c>
      <c r="CR407" s="190">
        <f t="shared" si="1111"/>
        <v>0</v>
      </c>
      <c r="CS407" s="190">
        <f t="shared" si="1112"/>
        <v>58.357498150763263</v>
      </c>
      <c r="CT407" s="190">
        <f t="shared" si="1113"/>
        <v>60</v>
      </c>
      <c r="CU407" s="190">
        <f t="shared" si="1114"/>
        <v>60</v>
      </c>
      <c r="CV407" s="190">
        <f t="shared" si="1115"/>
        <v>48.042134851727383</v>
      </c>
      <c r="CW407" s="190">
        <f t="shared" si="1116"/>
        <v>45.409002740010408</v>
      </c>
      <c r="CX407" s="190">
        <f t="shared" si="1117"/>
        <v>32.710762082913391</v>
      </c>
      <c r="CY407" s="190">
        <f t="shared" si="1118"/>
        <v>0</v>
      </c>
      <c r="CZ407" s="190">
        <f t="shared" si="1119"/>
        <v>42.862921482905989</v>
      </c>
      <c r="DB407" s="171">
        <f t="shared" si="1071"/>
        <v>0</v>
      </c>
      <c r="DC407" s="172">
        <f t="shared" si="1072"/>
        <v>215.73580513920413</v>
      </c>
      <c r="DD407" s="172">
        <f t="shared" si="1073"/>
        <v>121.13001707798465</v>
      </c>
      <c r="DE407" s="172">
        <f t="shared" si="1074"/>
        <v>82.427649234750376</v>
      </c>
      <c r="DF407" s="172">
        <f t="shared" si="1075"/>
        <v>73.647945418464616</v>
      </c>
      <c r="DG407" s="172">
        <f t="shared" si="1076"/>
        <v>65.226596859987652</v>
      </c>
      <c r="DH407" s="172">
        <f t="shared" si="1077"/>
        <v>156.98543381285813</v>
      </c>
      <c r="DI407" s="172">
        <f t="shared" si="1078"/>
        <v>0</v>
      </c>
      <c r="DJ407" s="172">
        <f t="shared" si="1079"/>
        <v>0</v>
      </c>
      <c r="DK407" s="172">
        <f t="shared" si="1080"/>
        <v>0</v>
      </c>
      <c r="DL407" s="172">
        <f t="shared" si="1081"/>
        <v>0</v>
      </c>
      <c r="DM407" s="172">
        <f t="shared" si="1082"/>
        <v>0</v>
      </c>
      <c r="DN407" s="172">
        <f t="shared" si="1083"/>
        <v>0</v>
      </c>
      <c r="DO407" s="172">
        <f t="shared" si="1084"/>
        <v>0</v>
      </c>
      <c r="DP407" s="172">
        <f t="shared" si="1085"/>
        <v>0</v>
      </c>
      <c r="DQ407" s="172">
        <f t="shared" si="1086"/>
        <v>29.310252291748412</v>
      </c>
      <c r="DR407" s="172">
        <f t="shared" si="1087"/>
        <v>0</v>
      </c>
      <c r="DS407" s="172">
        <f t="shared" si="1088"/>
        <v>363.46630863007891</v>
      </c>
      <c r="DT407" s="172">
        <f t="shared" si="1089"/>
        <v>398.68921315863906</v>
      </c>
      <c r="DU407" s="172">
        <f t="shared" si="1090"/>
        <v>0</v>
      </c>
      <c r="DV407" s="172">
        <f t="shared" si="1091"/>
        <v>0</v>
      </c>
      <c r="DW407" s="172">
        <f t="shared" si="1092"/>
        <v>0</v>
      </c>
      <c r="DX407" s="172">
        <f t="shared" si="1093"/>
        <v>110.99087317584438</v>
      </c>
      <c r="DY407" s="172">
        <f t="shared" si="1094"/>
        <v>0</v>
      </c>
      <c r="DZ407" s="192">
        <f t="shared" si="1095"/>
        <v>1617.6100947995603</v>
      </c>
      <c r="EA407" s="189">
        <f t="shared" si="998"/>
        <v>0</v>
      </c>
      <c r="EB407" s="190">
        <f t="shared" si="999"/>
        <v>18.759635229496013</v>
      </c>
      <c r="EC407" s="190">
        <f t="shared" si="1000"/>
        <v>10.533044963303013</v>
      </c>
      <c r="ED407" s="190">
        <f t="shared" si="1001"/>
        <v>7.1676216725869892</v>
      </c>
      <c r="EE407" s="190">
        <f t="shared" si="1002"/>
        <v>6.4041691668230101</v>
      </c>
      <c r="EF407" s="190">
        <f t="shared" si="1003"/>
        <v>5.6718779878250132</v>
      </c>
      <c r="EG407" s="190">
        <f t="shared" si="1004"/>
        <v>13.65090728807462</v>
      </c>
      <c r="EH407" s="190">
        <f t="shared" si="1005"/>
        <v>0</v>
      </c>
      <c r="EI407" s="190">
        <f t="shared" si="1006"/>
        <v>0</v>
      </c>
      <c r="EJ407" s="190">
        <f t="shared" si="1007"/>
        <v>0</v>
      </c>
      <c r="EK407" s="190">
        <f t="shared" si="1008"/>
        <v>0</v>
      </c>
      <c r="EL407" s="190">
        <f t="shared" si="1009"/>
        <v>0</v>
      </c>
      <c r="EM407" s="190">
        <f t="shared" si="1010"/>
        <v>0</v>
      </c>
      <c r="EN407" s="190">
        <f t="shared" si="1011"/>
        <v>0</v>
      </c>
      <c r="EO407" s="190">
        <f t="shared" si="1012"/>
        <v>0</v>
      </c>
      <c r="EP407" s="190">
        <f t="shared" si="1013"/>
        <v>2.5487175905868185</v>
      </c>
      <c r="EQ407" s="190">
        <f t="shared" si="1014"/>
        <v>0</v>
      </c>
      <c r="ER407" s="190">
        <f t="shared" si="1015"/>
        <v>31.605765967832951</v>
      </c>
      <c r="ES407" s="190">
        <f t="shared" si="1016"/>
        <v>34.668627231186008</v>
      </c>
      <c r="ET407" s="190">
        <f t="shared" si="1017"/>
        <v>0</v>
      </c>
      <c r="EU407" s="190">
        <f t="shared" si="1018"/>
        <v>0</v>
      </c>
      <c r="EV407" s="190">
        <f t="shared" si="1019"/>
        <v>0</v>
      </c>
      <c r="EW407" s="190">
        <f t="shared" si="1020"/>
        <v>9.6513802761603813</v>
      </c>
      <c r="EX407" s="190">
        <f t="shared" si="1021"/>
        <v>0</v>
      </c>
    </row>
    <row r="408" spans="3:154" ht="14.25" customHeight="1" x14ac:dyDescent="0.25">
      <c r="C408" s="132">
        <v>2024</v>
      </c>
      <c r="D408" s="14" t="s">
        <v>173</v>
      </c>
      <c r="E408" s="171">
        <f t="shared" si="1022"/>
        <v>249.58705125427858</v>
      </c>
      <c r="F408" s="172">
        <f t="shared" si="1023"/>
        <v>211.32747959953957</v>
      </c>
      <c r="G408" s="172">
        <f t="shared" si="1024"/>
        <v>96.472794135497011</v>
      </c>
      <c r="H408" s="172">
        <f t="shared" si="1025"/>
        <v>46.376601539471096</v>
      </c>
      <c r="I408" s="172">
        <f t="shared" si="1026"/>
        <v>46.376601539471096</v>
      </c>
      <c r="J408" s="172">
        <f t="shared" si="1027"/>
        <v>23.161292775464005</v>
      </c>
      <c r="K408" s="172">
        <f t="shared" si="1028"/>
        <v>82.800549102989081</v>
      </c>
      <c r="L408" s="172">
        <f t="shared" si="1029"/>
        <v>0</v>
      </c>
      <c r="M408" s="172">
        <f t="shared" si="1030"/>
        <v>0</v>
      </c>
      <c r="N408" s="172">
        <f t="shared" si="1031"/>
        <v>0</v>
      </c>
      <c r="O408" s="172">
        <f t="shared" si="1032"/>
        <v>0</v>
      </c>
      <c r="P408" s="172">
        <f t="shared" si="1033"/>
        <v>0</v>
      </c>
      <c r="Q408" s="172">
        <f t="shared" si="1034"/>
        <v>0</v>
      </c>
      <c r="R408" s="172">
        <f t="shared" si="1035"/>
        <v>0</v>
      </c>
      <c r="S408" s="172">
        <f t="shared" si="1036"/>
        <v>0</v>
      </c>
      <c r="T408" s="172">
        <f t="shared" si="1037"/>
        <v>49.023082512892572</v>
      </c>
      <c r="U408" s="172">
        <f t="shared" si="1038"/>
        <v>410.85930061136469</v>
      </c>
      <c r="V408" s="172">
        <f t="shared" si="1039"/>
        <v>805.63374480555831</v>
      </c>
      <c r="W408" s="172">
        <f t="shared" si="1040"/>
        <v>906.52662225341805</v>
      </c>
      <c r="X408" s="172">
        <f t="shared" si="1041"/>
        <v>437.36390720779656</v>
      </c>
      <c r="Y408" s="172">
        <f t="shared" si="1042"/>
        <v>375.17972811651157</v>
      </c>
      <c r="Z408" s="172">
        <f t="shared" si="1043"/>
        <v>275.28997748328476</v>
      </c>
      <c r="AA408" s="172">
        <f t="shared" si="1044"/>
        <v>144.53123540515824</v>
      </c>
      <c r="AB408" s="172">
        <f t="shared" si="1045"/>
        <v>401.18209278518617</v>
      </c>
      <c r="AC408" s="188">
        <f xml:space="preserve"> SUM(E408:AB408) * 31</f>
        <v>141412.45389496433</v>
      </c>
      <c r="AE408" s="189">
        <f xml:space="preserve"> 'Generation Calculation'!DC81</f>
        <v>30.063643370400001</v>
      </c>
      <c r="AF408" s="190">
        <f xml:space="preserve"> 'Generation Calculation'!DD81</f>
        <v>18.376302573873005</v>
      </c>
      <c r="AG408" s="190">
        <f xml:space="preserve"> 'Generation Calculation'!DE81</f>
        <v>8.388938620478001</v>
      </c>
      <c r="AH408" s="190">
        <f xml:space="preserve"> 'Generation Calculation'!DF81</f>
        <v>4.0327479599540084</v>
      </c>
      <c r="AI408" s="190">
        <f xml:space="preserve"> 'Generation Calculation'!DG81</f>
        <v>4.0327479599540084</v>
      </c>
      <c r="AJ408" s="190">
        <f xml:space="preserve"> 'Generation Calculation'!DH81</f>
        <v>2.0140254587360005</v>
      </c>
      <c r="AK408" s="190">
        <f xml:space="preserve"> 'Generation Calculation'!DI81</f>
        <v>7.200047748086007</v>
      </c>
      <c r="AL408" s="190">
        <f xml:space="preserve"> 'Generation Calculation'!DJ81</f>
        <v>0</v>
      </c>
      <c r="AM408" s="190">
        <f xml:space="preserve"> 'Generation Calculation'!DK81</f>
        <v>0</v>
      </c>
      <c r="AN408" s="190">
        <f xml:space="preserve"> 'Generation Calculation'!DL81</f>
        <v>0</v>
      </c>
      <c r="AO408" s="190">
        <f xml:space="preserve"> 'Generation Calculation'!DM81</f>
        <v>0</v>
      </c>
      <c r="AP408" s="190">
        <f xml:space="preserve"> 'Generation Calculation'!DN81</f>
        <v>0</v>
      </c>
      <c r="AQ408" s="190">
        <f xml:space="preserve"> 'Generation Calculation'!DO81</f>
        <v>0</v>
      </c>
      <c r="AR408" s="190">
        <f xml:space="preserve"> 'Generation Calculation'!DP81</f>
        <v>0</v>
      </c>
      <c r="AS408" s="190">
        <f xml:space="preserve"> 'Generation Calculation'!DQ81</f>
        <v>0</v>
      </c>
      <c r="AT408" s="190">
        <f xml:space="preserve"> 'Generation Calculation'!DR81</f>
        <v>4.262876740251528</v>
      </c>
      <c r="AU408" s="190">
        <f xml:space="preserve"> 'Generation Calculation'!DS81</f>
        <v>50.118550434243815</v>
      </c>
      <c r="AV408" s="190">
        <f xml:space="preserve"> 'Generation Calculation'!DT81</f>
        <v>87.469916939613768</v>
      </c>
      <c r="AW408" s="190">
        <f xml:space="preserve"> 'Generation Calculation'!DU81</f>
        <v>96.243210630731994</v>
      </c>
      <c r="AX408" s="190">
        <f xml:space="preserve"> 'Generation Calculation'!DV81</f>
        <v>53.433783094074016</v>
      </c>
      <c r="AY408" s="190">
        <f xml:space="preserve"> 'Generation Calculation'!DW81</f>
        <v>45.664357678201014</v>
      </c>
      <c r="AZ408" s="190">
        <f xml:space="preserve"> 'Generation Calculation'!DX81</f>
        <v>33.246558081892005</v>
      </c>
      <c r="BA408" s="190">
        <f xml:space="preserve"> 'Generation Calculation'!DY81</f>
        <v>12.567933513492022</v>
      </c>
      <c r="BB408" s="190">
        <f xml:space="preserve"> 'Generation Calculation'!DZ81</f>
        <v>48.909480404799012</v>
      </c>
      <c r="BC408" s="196"/>
      <c r="BD408" s="183">
        <f t="shared" si="1046"/>
        <v>249.58705125427858</v>
      </c>
      <c r="BE408" s="292">
        <f t="shared" si="1141"/>
        <v>0</v>
      </c>
      <c r="BF408" s="292">
        <f t="shared" si="1142"/>
        <v>0</v>
      </c>
      <c r="BG408" s="292">
        <f t="shared" si="1120"/>
        <v>0</v>
      </c>
      <c r="BH408" s="292">
        <f t="shared" si="1121"/>
        <v>0</v>
      </c>
      <c r="BI408" s="292">
        <f t="shared" si="1122"/>
        <v>0</v>
      </c>
      <c r="BJ408" s="292">
        <f t="shared" si="1123"/>
        <v>0</v>
      </c>
      <c r="BK408" s="292">
        <f t="shared" si="1124"/>
        <v>0</v>
      </c>
      <c r="BL408" s="292">
        <f t="shared" si="1125"/>
        <v>0</v>
      </c>
      <c r="BM408" s="292">
        <f t="shared" si="1126"/>
        <v>0</v>
      </c>
      <c r="BN408" s="292">
        <f t="shared" si="1127"/>
        <v>0</v>
      </c>
      <c r="BO408" s="292">
        <f t="shared" si="1128"/>
        <v>0</v>
      </c>
      <c r="BP408" s="292">
        <f t="shared" si="1129"/>
        <v>0</v>
      </c>
      <c r="BQ408" s="292">
        <f t="shared" si="1130"/>
        <v>0</v>
      </c>
      <c r="BR408" s="292">
        <f t="shared" si="1131"/>
        <v>0</v>
      </c>
      <c r="BS408" s="292">
        <f t="shared" si="1132"/>
        <v>0</v>
      </c>
      <c r="BT408" s="292">
        <f t="shared" si="1133"/>
        <v>410.85930061136469</v>
      </c>
      <c r="BU408" s="292">
        <f t="shared" si="1134"/>
        <v>489.72970000000004</v>
      </c>
      <c r="BV408" s="292">
        <f t="shared" si="1135"/>
        <v>489.72970000000004</v>
      </c>
      <c r="BW408" s="292">
        <f t="shared" si="1136"/>
        <v>437.36390720779656</v>
      </c>
      <c r="BX408" s="292">
        <f t="shared" si="1137"/>
        <v>375.17972811651157</v>
      </c>
      <c r="BY408" s="292">
        <f t="shared" si="1138"/>
        <v>275.28997748328476</v>
      </c>
      <c r="BZ408" s="292">
        <f t="shared" si="1139"/>
        <v>0</v>
      </c>
      <c r="CA408" s="292">
        <f t="shared" si="1140"/>
        <v>401.18209278518617</v>
      </c>
      <c r="CB408" s="196">
        <f t="shared" si="1047"/>
        <v>3128.9214574584225</v>
      </c>
      <c r="CC408" s="189">
        <f t="shared" si="1096"/>
        <v>30.063643370400001</v>
      </c>
      <c r="CD408" s="190">
        <f t="shared" si="1097"/>
        <v>0</v>
      </c>
      <c r="CE408" s="190">
        <f t="shared" si="1098"/>
        <v>0</v>
      </c>
      <c r="CF408" s="190">
        <f t="shared" si="1099"/>
        <v>0</v>
      </c>
      <c r="CG408" s="190">
        <f t="shared" si="1100"/>
        <v>0</v>
      </c>
      <c r="CH408" s="190">
        <f t="shared" si="1101"/>
        <v>0</v>
      </c>
      <c r="CI408" s="190">
        <f t="shared" si="1102"/>
        <v>0</v>
      </c>
      <c r="CJ408" s="190">
        <f t="shared" si="1103"/>
        <v>0</v>
      </c>
      <c r="CK408" s="190">
        <f t="shared" si="1104"/>
        <v>0</v>
      </c>
      <c r="CL408" s="190">
        <f t="shared" si="1105"/>
        <v>0</v>
      </c>
      <c r="CM408" s="190">
        <f t="shared" si="1106"/>
        <v>0</v>
      </c>
      <c r="CN408" s="190">
        <f t="shared" si="1107"/>
        <v>0</v>
      </c>
      <c r="CO408" s="190">
        <f t="shared" si="1108"/>
        <v>0</v>
      </c>
      <c r="CP408" s="190">
        <f t="shared" si="1109"/>
        <v>0</v>
      </c>
      <c r="CQ408" s="190">
        <f t="shared" si="1110"/>
        <v>0</v>
      </c>
      <c r="CR408" s="190">
        <f t="shared" si="1111"/>
        <v>0</v>
      </c>
      <c r="CS408" s="190">
        <f t="shared" si="1112"/>
        <v>50.118550434243815</v>
      </c>
      <c r="CT408" s="190">
        <f t="shared" si="1113"/>
        <v>60</v>
      </c>
      <c r="CU408" s="190">
        <f t="shared" si="1114"/>
        <v>60</v>
      </c>
      <c r="CV408" s="190">
        <f t="shared" si="1115"/>
        <v>53.433783094074016</v>
      </c>
      <c r="CW408" s="190">
        <f t="shared" si="1116"/>
        <v>45.664357678201014</v>
      </c>
      <c r="CX408" s="190">
        <f t="shared" si="1117"/>
        <v>33.246558081892005</v>
      </c>
      <c r="CY408" s="190">
        <f t="shared" si="1118"/>
        <v>0</v>
      </c>
      <c r="CZ408" s="190">
        <f t="shared" si="1119"/>
        <v>48.909480404799012</v>
      </c>
      <c r="DB408" s="171">
        <f t="shared" si="1071"/>
        <v>0</v>
      </c>
      <c r="DC408" s="172">
        <f t="shared" si="1072"/>
        <v>211.32747959953957</v>
      </c>
      <c r="DD408" s="172">
        <f t="shared" si="1073"/>
        <v>96.472794135497011</v>
      </c>
      <c r="DE408" s="172">
        <f t="shared" si="1074"/>
        <v>46.376601539471096</v>
      </c>
      <c r="DF408" s="172">
        <f t="shared" si="1075"/>
        <v>46.376601539471096</v>
      </c>
      <c r="DG408" s="172">
        <f t="shared" si="1076"/>
        <v>23.161292775464005</v>
      </c>
      <c r="DH408" s="172">
        <f t="shared" si="1077"/>
        <v>82.800549102989081</v>
      </c>
      <c r="DI408" s="172">
        <f t="shared" si="1078"/>
        <v>0</v>
      </c>
      <c r="DJ408" s="172">
        <f t="shared" si="1079"/>
        <v>0</v>
      </c>
      <c r="DK408" s="172">
        <f t="shared" si="1080"/>
        <v>0</v>
      </c>
      <c r="DL408" s="172">
        <f t="shared" si="1081"/>
        <v>0</v>
      </c>
      <c r="DM408" s="172">
        <f t="shared" si="1082"/>
        <v>0</v>
      </c>
      <c r="DN408" s="172">
        <f t="shared" si="1083"/>
        <v>0</v>
      </c>
      <c r="DO408" s="172">
        <f t="shared" si="1084"/>
        <v>0</v>
      </c>
      <c r="DP408" s="172">
        <f t="shared" si="1085"/>
        <v>0</v>
      </c>
      <c r="DQ408" s="172">
        <f t="shared" si="1086"/>
        <v>49.023082512892572</v>
      </c>
      <c r="DR408" s="172">
        <f t="shared" si="1087"/>
        <v>0</v>
      </c>
      <c r="DS408" s="172">
        <f t="shared" si="1088"/>
        <v>315.90404480555833</v>
      </c>
      <c r="DT408" s="172">
        <f t="shared" si="1089"/>
        <v>416.79692225341796</v>
      </c>
      <c r="DU408" s="172">
        <f t="shared" si="1090"/>
        <v>0</v>
      </c>
      <c r="DV408" s="172">
        <f t="shared" si="1091"/>
        <v>0</v>
      </c>
      <c r="DW408" s="172">
        <f t="shared" si="1092"/>
        <v>0</v>
      </c>
      <c r="DX408" s="172">
        <f t="shared" si="1093"/>
        <v>144.53123540515824</v>
      </c>
      <c r="DY408" s="172">
        <f t="shared" si="1094"/>
        <v>0</v>
      </c>
      <c r="DZ408" s="192">
        <f t="shared" si="1095"/>
        <v>1432.7706036694588</v>
      </c>
      <c r="EA408" s="189">
        <f t="shared" si="998"/>
        <v>0</v>
      </c>
      <c r="EB408" s="190">
        <f t="shared" si="999"/>
        <v>18.376302573873005</v>
      </c>
      <c r="EC408" s="190">
        <f t="shared" si="1000"/>
        <v>8.388938620478001</v>
      </c>
      <c r="ED408" s="190">
        <f t="shared" si="1001"/>
        <v>4.0327479599540084</v>
      </c>
      <c r="EE408" s="190">
        <f t="shared" si="1002"/>
        <v>4.0327479599540084</v>
      </c>
      <c r="EF408" s="190">
        <f t="shared" si="1003"/>
        <v>2.0140254587360005</v>
      </c>
      <c r="EG408" s="190">
        <f t="shared" si="1004"/>
        <v>7.200047748086007</v>
      </c>
      <c r="EH408" s="190">
        <f t="shared" si="1005"/>
        <v>0</v>
      </c>
      <c r="EI408" s="190">
        <f t="shared" si="1006"/>
        <v>0</v>
      </c>
      <c r="EJ408" s="190">
        <f t="shared" si="1007"/>
        <v>0</v>
      </c>
      <c r="EK408" s="190">
        <f t="shared" si="1008"/>
        <v>0</v>
      </c>
      <c r="EL408" s="190">
        <f t="shared" si="1009"/>
        <v>0</v>
      </c>
      <c r="EM408" s="190">
        <f t="shared" si="1010"/>
        <v>0</v>
      </c>
      <c r="EN408" s="190">
        <f t="shared" si="1011"/>
        <v>0</v>
      </c>
      <c r="EO408" s="190">
        <f t="shared" si="1012"/>
        <v>0</v>
      </c>
      <c r="EP408" s="190">
        <f t="shared" si="1013"/>
        <v>4.262876740251528</v>
      </c>
      <c r="EQ408" s="190">
        <f t="shared" si="1014"/>
        <v>0</v>
      </c>
      <c r="ER408" s="190">
        <f t="shared" si="1015"/>
        <v>27.469916939613768</v>
      </c>
      <c r="ES408" s="190">
        <f t="shared" si="1016"/>
        <v>36.243210630731994</v>
      </c>
      <c r="ET408" s="190">
        <f t="shared" si="1017"/>
        <v>0</v>
      </c>
      <c r="EU408" s="190">
        <f t="shared" si="1018"/>
        <v>0</v>
      </c>
      <c r="EV408" s="190">
        <f t="shared" si="1019"/>
        <v>0</v>
      </c>
      <c r="EW408" s="190">
        <f t="shared" si="1020"/>
        <v>12.567933513492022</v>
      </c>
      <c r="EX408" s="190">
        <f t="shared" si="1021"/>
        <v>0</v>
      </c>
    </row>
    <row r="409" spans="3:154" ht="14.25" customHeight="1" x14ac:dyDescent="0.25">
      <c r="C409" s="132">
        <v>2025</v>
      </c>
      <c r="D409" s="14" t="s">
        <v>163</v>
      </c>
      <c r="E409" s="171">
        <f t="shared" si="1022"/>
        <v>203.70211380175286</v>
      </c>
      <c r="F409" s="172">
        <f t="shared" si="1023"/>
        <v>144.23806638727248</v>
      </c>
      <c r="G409" s="172">
        <f t="shared" si="1024"/>
        <v>71.548956119300158</v>
      </c>
      <c r="H409" s="172">
        <f t="shared" si="1025"/>
        <v>22.079978298039535</v>
      </c>
      <c r="I409" s="172">
        <f t="shared" si="1026"/>
        <v>5.1191859021848387</v>
      </c>
      <c r="J409" s="172">
        <f t="shared" si="1027"/>
        <v>22.079978298039535</v>
      </c>
      <c r="K409" s="172">
        <f t="shared" si="1028"/>
        <v>106.07628349658536</v>
      </c>
      <c r="L409" s="172">
        <f t="shared" si="1029"/>
        <v>44.018080134955071</v>
      </c>
      <c r="M409" s="172">
        <f t="shared" si="1030"/>
        <v>0</v>
      </c>
      <c r="N409" s="172">
        <f t="shared" si="1031"/>
        <v>0</v>
      </c>
      <c r="O409" s="172">
        <f t="shared" si="1032"/>
        <v>0</v>
      </c>
      <c r="P409" s="172">
        <f t="shared" si="1033"/>
        <v>0</v>
      </c>
      <c r="Q409" s="172">
        <f t="shared" si="1034"/>
        <v>0</v>
      </c>
      <c r="R409" s="172">
        <f t="shared" si="1035"/>
        <v>0</v>
      </c>
      <c r="S409" s="172">
        <f t="shared" si="1036"/>
        <v>0</v>
      </c>
      <c r="T409" s="172">
        <f t="shared" si="1037"/>
        <v>0</v>
      </c>
      <c r="U409" s="172">
        <f t="shared" si="1038"/>
        <v>329.41756693753558</v>
      </c>
      <c r="V409" s="172">
        <f t="shared" si="1039"/>
        <v>573.26194754072208</v>
      </c>
      <c r="W409" s="172">
        <f t="shared" si="1040"/>
        <v>890.2245992372068</v>
      </c>
      <c r="X409" s="172">
        <f t="shared" si="1041"/>
        <v>377.3013858460622</v>
      </c>
      <c r="Y409" s="172">
        <f t="shared" si="1042"/>
        <v>333.31759571018478</v>
      </c>
      <c r="Z409" s="172">
        <f t="shared" si="1043"/>
        <v>269.24285362066388</v>
      </c>
      <c r="AA409" s="172">
        <f t="shared" si="1044"/>
        <v>121.12386122686554</v>
      </c>
      <c r="AB409" s="172">
        <f t="shared" si="1045"/>
        <v>366.80628764541115</v>
      </c>
      <c r="AC409" s="188">
        <f xml:space="preserve"> SUM(E409:AB409) *  31</f>
        <v>120266.32094628624</v>
      </c>
      <c r="AE409" s="189">
        <f xml:space="preserve"> 'Generation Calculation'!DC82</f>
        <v>24.393925925193003</v>
      </c>
      <c r="AF409" s="190">
        <f xml:space="preserve"> 'Generation Calculation'!DD82</f>
        <v>12.542440555414998</v>
      </c>
      <c r="AG409" s="190">
        <f xml:space="preserve"> 'Generation Calculation'!DE82</f>
        <v>6.2216483582000137</v>
      </c>
      <c r="AH409" s="190">
        <f xml:space="preserve"> 'Generation Calculation'!DF82</f>
        <v>1.919998112873003</v>
      </c>
      <c r="AI409" s="190">
        <f xml:space="preserve"> 'Generation Calculation'!DG82</f>
        <v>0.44514660018998597</v>
      </c>
      <c r="AJ409" s="190">
        <f xml:space="preserve"> 'Generation Calculation'!DH82</f>
        <v>1.919998112873003</v>
      </c>
      <c r="AK409" s="190">
        <f xml:space="preserve"> 'Generation Calculation'!DI82</f>
        <v>9.2240246518769879</v>
      </c>
      <c r="AL409" s="190">
        <f xml:space="preserve"> 'Generation Calculation'!DJ82</f>
        <v>3.8276591421700061</v>
      </c>
      <c r="AM409" s="190">
        <f xml:space="preserve"> 'Generation Calculation'!DK82</f>
        <v>0</v>
      </c>
      <c r="AN409" s="190">
        <f xml:space="preserve"> 'Generation Calculation'!DL82</f>
        <v>0</v>
      </c>
      <c r="AO409" s="190">
        <f xml:space="preserve"> 'Generation Calculation'!DM82</f>
        <v>0</v>
      </c>
      <c r="AP409" s="190">
        <f xml:space="preserve"> 'Generation Calculation'!DN82</f>
        <v>0</v>
      </c>
      <c r="AQ409" s="190">
        <f xml:space="preserve"> 'Generation Calculation'!DO82</f>
        <v>0</v>
      </c>
      <c r="AR409" s="190">
        <f xml:space="preserve"> 'Generation Calculation'!DP82</f>
        <v>0</v>
      </c>
      <c r="AS409" s="190">
        <f xml:space="preserve"> 'Generation Calculation'!DQ82</f>
        <v>0</v>
      </c>
      <c r="AT409" s="190">
        <f xml:space="preserve"> 'Generation Calculation'!DR82</f>
        <v>0</v>
      </c>
      <c r="AU409" s="190">
        <f xml:space="preserve"> 'Generation Calculation'!DS82</f>
        <v>39.965912192577974</v>
      </c>
      <c r="AV409" s="190">
        <f xml:space="preserve"> 'Generation Calculation'!DT82</f>
        <v>67.26367369919322</v>
      </c>
      <c r="AW409" s="190">
        <f xml:space="preserve"> 'Generation Calculation'!DU82</f>
        <v>94.825643411931026</v>
      </c>
      <c r="AX409" s="190">
        <f xml:space="preserve"> 'Generation Calculation'!DV82</f>
        <v>45.928945976304362</v>
      </c>
      <c r="AY409" s="190">
        <f xml:space="preserve"> 'Generation Calculation'!DW82</f>
        <v>40.450926072051345</v>
      </c>
      <c r="AZ409" s="190">
        <f xml:space="preserve"> 'Generation Calculation'!DX82</f>
        <v>32.497262557223337</v>
      </c>
      <c r="BA409" s="190">
        <f xml:space="preserve"> 'Generation Calculation'!DY82</f>
        <v>10.532509671901352</v>
      </c>
      <c r="BB409" s="190">
        <f xml:space="preserve"> 'Generation Calculation'!DZ82</f>
        <v>44.620460956279999</v>
      </c>
      <c r="BC409" s="196"/>
      <c r="BD409" s="183">
        <f t="shared" si="1046"/>
        <v>203.70211380175286</v>
      </c>
      <c r="BE409" s="292">
        <f t="shared" si="1141"/>
        <v>0</v>
      </c>
      <c r="BF409" s="292">
        <f t="shared" si="1142"/>
        <v>0</v>
      </c>
      <c r="BG409" s="292">
        <f t="shared" si="1120"/>
        <v>0</v>
      </c>
      <c r="BH409" s="292">
        <f t="shared" si="1121"/>
        <v>0</v>
      </c>
      <c r="BI409" s="292">
        <f t="shared" si="1122"/>
        <v>0</v>
      </c>
      <c r="BJ409" s="292">
        <f t="shared" si="1123"/>
        <v>0</v>
      </c>
      <c r="BK409" s="292">
        <f t="shared" si="1124"/>
        <v>0</v>
      </c>
      <c r="BL409" s="292">
        <f t="shared" si="1125"/>
        <v>0</v>
      </c>
      <c r="BM409" s="292">
        <f t="shared" si="1126"/>
        <v>0</v>
      </c>
      <c r="BN409" s="292">
        <f t="shared" si="1127"/>
        <v>0</v>
      </c>
      <c r="BO409" s="292">
        <f t="shared" si="1128"/>
        <v>0</v>
      </c>
      <c r="BP409" s="292">
        <f t="shared" si="1129"/>
        <v>0</v>
      </c>
      <c r="BQ409" s="292">
        <f t="shared" si="1130"/>
        <v>0</v>
      </c>
      <c r="BR409" s="292">
        <f t="shared" si="1131"/>
        <v>0</v>
      </c>
      <c r="BS409" s="292">
        <f t="shared" si="1132"/>
        <v>0</v>
      </c>
      <c r="BT409" s="292">
        <f t="shared" si="1133"/>
        <v>329.41756693753558</v>
      </c>
      <c r="BU409" s="292">
        <f t="shared" si="1134"/>
        <v>489.72970000000004</v>
      </c>
      <c r="BV409" s="292">
        <f t="shared" si="1135"/>
        <v>489.72970000000004</v>
      </c>
      <c r="BW409" s="292">
        <f t="shared" si="1136"/>
        <v>377.3013858460622</v>
      </c>
      <c r="BX409" s="292">
        <f t="shared" si="1137"/>
        <v>333.31759571018478</v>
      </c>
      <c r="BY409" s="292">
        <f t="shared" si="1138"/>
        <v>269.24285362066388</v>
      </c>
      <c r="BZ409" s="292">
        <f t="shared" si="1139"/>
        <v>0</v>
      </c>
      <c r="CA409" s="292">
        <f t="shared" si="1140"/>
        <v>366.80628764541115</v>
      </c>
      <c r="CB409" s="196">
        <f t="shared" si="1047"/>
        <v>2859.2472035616106</v>
      </c>
      <c r="CC409" s="189">
        <f t="shared" si="1096"/>
        <v>24.393925925193003</v>
      </c>
      <c r="CD409" s="190">
        <f t="shared" si="1097"/>
        <v>0</v>
      </c>
      <c r="CE409" s="190">
        <f t="shared" si="1098"/>
        <v>0</v>
      </c>
      <c r="CF409" s="190">
        <f t="shared" si="1099"/>
        <v>0</v>
      </c>
      <c r="CG409" s="190">
        <f t="shared" si="1100"/>
        <v>0</v>
      </c>
      <c r="CH409" s="190">
        <f t="shared" si="1101"/>
        <v>0</v>
      </c>
      <c r="CI409" s="190">
        <f t="shared" si="1102"/>
        <v>0</v>
      </c>
      <c r="CJ409" s="190">
        <f t="shared" si="1103"/>
        <v>0</v>
      </c>
      <c r="CK409" s="190">
        <f t="shared" si="1104"/>
        <v>0</v>
      </c>
      <c r="CL409" s="190">
        <f t="shared" si="1105"/>
        <v>0</v>
      </c>
      <c r="CM409" s="190">
        <f t="shared" si="1106"/>
        <v>0</v>
      </c>
      <c r="CN409" s="190">
        <f t="shared" si="1107"/>
        <v>0</v>
      </c>
      <c r="CO409" s="190">
        <f t="shared" si="1108"/>
        <v>0</v>
      </c>
      <c r="CP409" s="190">
        <f t="shared" si="1109"/>
        <v>0</v>
      </c>
      <c r="CQ409" s="190">
        <f t="shared" si="1110"/>
        <v>0</v>
      </c>
      <c r="CR409" s="190">
        <f t="shared" si="1111"/>
        <v>0</v>
      </c>
      <c r="CS409" s="190">
        <f t="shared" si="1112"/>
        <v>39.965912192577974</v>
      </c>
      <c r="CT409" s="190">
        <f t="shared" si="1113"/>
        <v>60</v>
      </c>
      <c r="CU409" s="190">
        <f t="shared" si="1114"/>
        <v>60</v>
      </c>
      <c r="CV409" s="190">
        <f t="shared" si="1115"/>
        <v>45.928945976304362</v>
      </c>
      <c r="CW409" s="190">
        <f t="shared" si="1116"/>
        <v>40.450926072051345</v>
      </c>
      <c r="CX409" s="190">
        <f t="shared" si="1117"/>
        <v>32.497262557223337</v>
      </c>
      <c r="CY409" s="190">
        <f t="shared" si="1118"/>
        <v>0</v>
      </c>
      <c r="CZ409" s="190">
        <f t="shared" si="1119"/>
        <v>44.620460956279999</v>
      </c>
      <c r="DB409" s="171">
        <f t="shared" si="1071"/>
        <v>0</v>
      </c>
      <c r="DC409" s="172">
        <f t="shared" si="1072"/>
        <v>144.23806638727248</v>
      </c>
      <c r="DD409" s="172">
        <f t="shared" si="1073"/>
        <v>71.548956119300158</v>
      </c>
      <c r="DE409" s="172">
        <f t="shared" si="1074"/>
        <v>22.079978298039535</v>
      </c>
      <c r="DF409" s="172">
        <f t="shared" si="1075"/>
        <v>5.1191859021848387</v>
      </c>
      <c r="DG409" s="172">
        <f t="shared" si="1076"/>
        <v>22.079978298039535</v>
      </c>
      <c r="DH409" s="172">
        <f t="shared" si="1077"/>
        <v>106.07628349658536</v>
      </c>
      <c r="DI409" s="172">
        <f t="shared" si="1078"/>
        <v>44.018080134955071</v>
      </c>
      <c r="DJ409" s="172">
        <f t="shared" si="1079"/>
        <v>0</v>
      </c>
      <c r="DK409" s="172">
        <f t="shared" si="1080"/>
        <v>0</v>
      </c>
      <c r="DL409" s="172">
        <f t="shared" si="1081"/>
        <v>0</v>
      </c>
      <c r="DM409" s="172">
        <f t="shared" si="1082"/>
        <v>0</v>
      </c>
      <c r="DN409" s="172">
        <f t="shared" si="1083"/>
        <v>0</v>
      </c>
      <c r="DO409" s="172">
        <f t="shared" si="1084"/>
        <v>0</v>
      </c>
      <c r="DP409" s="172">
        <f t="shared" si="1085"/>
        <v>0</v>
      </c>
      <c r="DQ409" s="172">
        <f t="shared" si="1086"/>
        <v>0</v>
      </c>
      <c r="DR409" s="172">
        <f t="shared" si="1087"/>
        <v>0</v>
      </c>
      <c r="DS409" s="172">
        <f t="shared" si="1088"/>
        <v>83.532247540722025</v>
      </c>
      <c r="DT409" s="172">
        <f t="shared" si="1089"/>
        <v>400.49489923720677</v>
      </c>
      <c r="DU409" s="172">
        <f t="shared" si="1090"/>
        <v>0</v>
      </c>
      <c r="DV409" s="172">
        <f t="shared" si="1091"/>
        <v>0</v>
      </c>
      <c r="DW409" s="172">
        <f t="shared" si="1092"/>
        <v>0</v>
      </c>
      <c r="DX409" s="172">
        <f t="shared" si="1093"/>
        <v>121.12386122686554</v>
      </c>
      <c r="DY409" s="172">
        <f t="shared" si="1094"/>
        <v>0</v>
      </c>
      <c r="DZ409" s="192">
        <f t="shared" si="1095"/>
        <v>1020.3115366411713</v>
      </c>
      <c r="EA409" s="189">
        <f t="shared" si="998"/>
        <v>0</v>
      </c>
      <c r="EB409" s="190">
        <f t="shared" si="999"/>
        <v>12.542440555414998</v>
      </c>
      <c r="EC409" s="190">
        <f t="shared" si="1000"/>
        <v>6.2216483582000137</v>
      </c>
      <c r="ED409" s="190">
        <f t="shared" si="1001"/>
        <v>1.919998112873003</v>
      </c>
      <c r="EE409" s="190">
        <f t="shared" si="1002"/>
        <v>0.44514660018998597</v>
      </c>
      <c r="EF409" s="190">
        <f t="shared" si="1003"/>
        <v>1.919998112873003</v>
      </c>
      <c r="EG409" s="190">
        <f t="shared" si="1004"/>
        <v>9.2240246518769879</v>
      </c>
      <c r="EH409" s="190">
        <f t="shared" si="1005"/>
        <v>3.8276591421700061</v>
      </c>
      <c r="EI409" s="190">
        <f t="shared" si="1006"/>
        <v>0</v>
      </c>
      <c r="EJ409" s="190">
        <f t="shared" si="1007"/>
        <v>0</v>
      </c>
      <c r="EK409" s="190">
        <f t="shared" si="1008"/>
        <v>0</v>
      </c>
      <c r="EL409" s="190">
        <f t="shared" si="1009"/>
        <v>0</v>
      </c>
      <c r="EM409" s="190">
        <f t="shared" si="1010"/>
        <v>0</v>
      </c>
      <c r="EN409" s="190">
        <f t="shared" si="1011"/>
        <v>0</v>
      </c>
      <c r="EO409" s="190">
        <f t="shared" si="1012"/>
        <v>0</v>
      </c>
      <c r="EP409" s="190">
        <f t="shared" si="1013"/>
        <v>0</v>
      </c>
      <c r="EQ409" s="190">
        <f t="shared" si="1014"/>
        <v>0</v>
      </c>
      <c r="ER409" s="190">
        <f t="shared" si="1015"/>
        <v>7.2636736991932196</v>
      </c>
      <c r="ES409" s="190">
        <f t="shared" si="1016"/>
        <v>34.825643411931026</v>
      </c>
      <c r="ET409" s="190">
        <f t="shared" si="1017"/>
        <v>0</v>
      </c>
      <c r="EU409" s="190">
        <f t="shared" si="1018"/>
        <v>0</v>
      </c>
      <c r="EV409" s="190">
        <f t="shared" si="1019"/>
        <v>0</v>
      </c>
      <c r="EW409" s="190">
        <f t="shared" si="1020"/>
        <v>10.532509671901352</v>
      </c>
      <c r="EX409" s="190">
        <f t="shared" si="1021"/>
        <v>0</v>
      </c>
    </row>
    <row r="410" spans="3:154" ht="14.25" customHeight="1" x14ac:dyDescent="0.25">
      <c r="C410" s="132">
        <v>2025</v>
      </c>
      <c r="D410" s="14" t="s">
        <v>164</v>
      </c>
      <c r="E410" s="171">
        <f t="shared" si="1022"/>
        <v>285.47114156070654</v>
      </c>
      <c r="F410" s="172">
        <f t="shared" si="1023"/>
        <v>184.50929922470914</v>
      </c>
      <c r="G410" s="172">
        <f t="shared" si="1024"/>
        <v>176.26406900742796</v>
      </c>
      <c r="H410" s="172">
        <f t="shared" si="1025"/>
        <v>128.03752708300684</v>
      </c>
      <c r="I410" s="172">
        <f t="shared" si="1026"/>
        <v>110.3352937152675</v>
      </c>
      <c r="J410" s="172">
        <f t="shared" si="1027"/>
        <v>146.64740810905315</v>
      </c>
      <c r="K410" s="172">
        <f t="shared" si="1028"/>
        <v>184.42816110828522</v>
      </c>
      <c r="L410" s="172">
        <f t="shared" si="1029"/>
        <v>63.31622783363801</v>
      </c>
      <c r="M410" s="172">
        <f t="shared" si="1030"/>
        <v>0</v>
      </c>
      <c r="N410" s="172">
        <f t="shared" si="1031"/>
        <v>0</v>
      </c>
      <c r="O410" s="172">
        <f t="shared" si="1032"/>
        <v>0</v>
      </c>
      <c r="P410" s="172">
        <f t="shared" si="1033"/>
        <v>0</v>
      </c>
      <c r="Q410" s="172">
        <f t="shared" si="1034"/>
        <v>0</v>
      </c>
      <c r="R410" s="172">
        <f t="shared" si="1035"/>
        <v>0</v>
      </c>
      <c r="S410" s="172">
        <f t="shared" si="1036"/>
        <v>0</v>
      </c>
      <c r="T410" s="172">
        <f t="shared" si="1037"/>
        <v>0</v>
      </c>
      <c r="U410" s="172">
        <f t="shared" si="1038"/>
        <v>223.01956734531234</v>
      </c>
      <c r="V410" s="172">
        <f t="shared" si="1039"/>
        <v>545.95670869146056</v>
      </c>
      <c r="W410" s="172">
        <f t="shared" si="1040"/>
        <v>769.57307079237853</v>
      </c>
      <c r="X410" s="172">
        <f t="shared" si="1041"/>
        <v>274.45736044172207</v>
      </c>
      <c r="Y410" s="172">
        <f t="shared" si="1042"/>
        <v>274.45736044172207</v>
      </c>
      <c r="Z410" s="172">
        <f t="shared" si="1043"/>
        <v>195.04737403219511</v>
      </c>
      <c r="AA410" s="172">
        <f t="shared" si="1044"/>
        <v>79.334208885748097</v>
      </c>
      <c r="AB410" s="172">
        <f t="shared" si="1045"/>
        <v>416.69492564714585</v>
      </c>
      <c r="AC410" s="188">
        <f xml:space="preserve"> SUM(E410:AB410) * 28.25</f>
        <v>114625.77913573374</v>
      </c>
      <c r="AE410" s="189">
        <f xml:space="preserve"> 'Generation Calculation'!DC83</f>
        <v>34.508729239339004</v>
      </c>
      <c r="AF410" s="190">
        <f xml:space="preserve"> 'Generation Calculation'!DD83</f>
        <v>22.027089401197998</v>
      </c>
      <c r="AG410" s="190">
        <f xml:space="preserve"> 'Generation Calculation'!DE83</f>
        <v>15.327310348471997</v>
      </c>
      <c r="AH410" s="190">
        <f xml:space="preserve"> 'Generation Calculation'!DF83</f>
        <v>11.133698007217987</v>
      </c>
      <c r="AI410" s="190">
        <f xml:space="preserve"> 'Generation Calculation'!DG83</f>
        <v>9.5943733665449997</v>
      </c>
      <c r="AJ410" s="190">
        <f xml:space="preserve"> 'Generation Calculation'!DH83</f>
        <v>12.751948531222013</v>
      </c>
      <c r="AK410" s="190">
        <f xml:space="preserve"> 'Generation Calculation'!DI83</f>
        <v>22.017089401198007</v>
      </c>
      <c r="AL410" s="190">
        <f xml:space="preserve"> 'Generation Calculation'!DJ83</f>
        <v>5.5057589420554791</v>
      </c>
      <c r="AM410" s="190">
        <f xml:space="preserve"> 'Generation Calculation'!DK83</f>
        <v>0</v>
      </c>
      <c r="AN410" s="190">
        <f xml:space="preserve"> 'Generation Calculation'!DL83</f>
        <v>0</v>
      </c>
      <c r="AO410" s="190">
        <f xml:space="preserve"> 'Generation Calculation'!DM83</f>
        <v>0</v>
      </c>
      <c r="AP410" s="190">
        <f xml:space="preserve"> 'Generation Calculation'!DN83</f>
        <v>0</v>
      </c>
      <c r="AQ410" s="190">
        <f xml:space="preserve"> 'Generation Calculation'!DO83</f>
        <v>0</v>
      </c>
      <c r="AR410" s="190">
        <f xml:space="preserve"> 'Generation Calculation'!DP83</f>
        <v>0</v>
      </c>
      <c r="AS410" s="190">
        <f xml:space="preserve"> 'Generation Calculation'!DQ83</f>
        <v>0</v>
      </c>
      <c r="AT410" s="190">
        <f xml:space="preserve"> 'Generation Calculation'!DR83</f>
        <v>0</v>
      </c>
      <c r="AU410" s="190">
        <f xml:space="preserve"> 'Generation Calculation'!DS83</f>
        <v>19.393005856114115</v>
      </c>
      <c r="AV410" s="190">
        <f xml:space="preserve"> 'Generation Calculation'!DT83</f>
        <v>64.889305103605267</v>
      </c>
      <c r="AW410" s="190">
        <f xml:space="preserve"> 'Generation Calculation'!DU83</f>
        <v>84.334206155858993</v>
      </c>
      <c r="AX410" s="190">
        <f xml:space="preserve"> 'Generation Calculation'!DV83</f>
        <v>33.143372477113274</v>
      </c>
      <c r="AY410" s="190">
        <f xml:space="preserve"> 'Generation Calculation'!DW83</f>
        <v>33.143372477113274</v>
      </c>
      <c r="AZ410" s="190">
        <f xml:space="preserve"> 'Generation Calculation'!DX83</f>
        <v>23.326290948564264</v>
      </c>
      <c r="BA410" s="190">
        <f xml:space="preserve"> 'Generation Calculation'!DY83</f>
        <v>6.8986268596302693</v>
      </c>
      <c r="BB410" s="190">
        <f xml:space="preserve"> 'Generation Calculation'!DZ83</f>
        <v>50.848006583120991</v>
      </c>
      <c r="BC410" s="196"/>
      <c r="BD410" s="183">
        <f t="shared" si="1046"/>
        <v>285.47114156070654</v>
      </c>
      <c r="BE410" s="292">
        <f t="shared" si="1141"/>
        <v>184.50929922470914</v>
      </c>
      <c r="BF410" s="292">
        <f t="shared" si="1142"/>
        <v>0</v>
      </c>
      <c r="BG410" s="292">
        <f t="shared" si="1120"/>
        <v>0</v>
      </c>
      <c r="BH410" s="292">
        <f t="shared" si="1121"/>
        <v>0</v>
      </c>
      <c r="BI410" s="292">
        <f t="shared" si="1122"/>
        <v>0</v>
      </c>
      <c r="BJ410" s="292">
        <f t="shared" si="1123"/>
        <v>184.42816110828522</v>
      </c>
      <c r="BK410" s="292">
        <f t="shared" si="1124"/>
        <v>0</v>
      </c>
      <c r="BL410" s="292">
        <f t="shared" si="1125"/>
        <v>0</v>
      </c>
      <c r="BM410" s="292">
        <f t="shared" si="1126"/>
        <v>0</v>
      </c>
      <c r="BN410" s="292">
        <f t="shared" si="1127"/>
        <v>0</v>
      </c>
      <c r="BO410" s="292">
        <f t="shared" si="1128"/>
        <v>0</v>
      </c>
      <c r="BP410" s="292">
        <f t="shared" si="1129"/>
        <v>0</v>
      </c>
      <c r="BQ410" s="292">
        <f t="shared" si="1130"/>
        <v>0</v>
      </c>
      <c r="BR410" s="292">
        <f t="shared" si="1131"/>
        <v>0</v>
      </c>
      <c r="BS410" s="292">
        <f t="shared" si="1132"/>
        <v>0</v>
      </c>
      <c r="BT410" s="292">
        <f t="shared" si="1133"/>
        <v>0</v>
      </c>
      <c r="BU410" s="292">
        <f t="shared" si="1134"/>
        <v>489.72970000000004</v>
      </c>
      <c r="BV410" s="292">
        <f t="shared" si="1135"/>
        <v>489.72970000000004</v>
      </c>
      <c r="BW410" s="292">
        <f t="shared" si="1136"/>
        <v>274.45736044172207</v>
      </c>
      <c r="BX410" s="292">
        <f t="shared" si="1137"/>
        <v>274.45736044172207</v>
      </c>
      <c r="BY410" s="292">
        <f t="shared" si="1138"/>
        <v>195.04737403219511</v>
      </c>
      <c r="BZ410" s="292">
        <f t="shared" si="1139"/>
        <v>0</v>
      </c>
      <c r="CA410" s="292">
        <f t="shared" si="1140"/>
        <v>416.69492564714585</v>
      </c>
      <c r="CB410" s="196">
        <f t="shared" si="1047"/>
        <v>2794.5250224564861</v>
      </c>
      <c r="CC410" s="189">
        <f t="shared" si="1096"/>
        <v>34.508729239339004</v>
      </c>
      <c r="CD410" s="190">
        <f t="shared" si="1097"/>
        <v>22.027089401197998</v>
      </c>
      <c r="CE410" s="190">
        <f t="shared" si="1098"/>
        <v>0</v>
      </c>
      <c r="CF410" s="190">
        <f t="shared" si="1099"/>
        <v>0</v>
      </c>
      <c r="CG410" s="190">
        <f t="shared" si="1100"/>
        <v>0</v>
      </c>
      <c r="CH410" s="190">
        <f t="shared" si="1101"/>
        <v>0</v>
      </c>
      <c r="CI410" s="190">
        <f t="shared" si="1102"/>
        <v>22.017089401198007</v>
      </c>
      <c r="CJ410" s="190">
        <f t="shared" si="1103"/>
        <v>0</v>
      </c>
      <c r="CK410" s="190">
        <f t="shared" si="1104"/>
        <v>0</v>
      </c>
      <c r="CL410" s="190">
        <f t="shared" si="1105"/>
        <v>0</v>
      </c>
      <c r="CM410" s="190">
        <f t="shared" si="1106"/>
        <v>0</v>
      </c>
      <c r="CN410" s="190">
        <f t="shared" si="1107"/>
        <v>0</v>
      </c>
      <c r="CO410" s="190">
        <f t="shared" si="1108"/>
        <v>0</v>
      </c>
      <c r="CP410" s="190">
        <f t="shared" si="1109"/>
        <v>0</v>
      </c>
      <c r="CQ410" s="190">
        <f t="shared" si="1110"/>
        <v>0</v>
      </c>
      <c r="CR410" s="190">
        <f t="shared" si="1111"/>
        <v>0</v>
      </c>
      <c r="CS410" s="190">
        <f t="shared" si="1112"/>
        <v>0</v>
      </c>
      <c r="CT410" s="190">
        <f t="shared" si="1113"/>
        <v>60</v>
      </c>
      <c r="CU410" s="190">
        <f t="shared" si="1114"/>
        <v>60</v>
      </c>
      <c r="CV410" s="190">
        <f t="shared" si="1115"/>
        <v>33.143372477113274</v>
      </c>
      <c r="CW410" s="190">
        <f t="shared" si="1116"/>
        <v>33.143372477113274</v>
      </c>
      <c r="CX410" s="190">
        <f t="shared" si="1117"/>
        <v>23.326290948564264</v>
      </c>
      <c r="CY410" s="190">
        <f t="shared" si="1118"/>
        <v>0</v>
      </c>
      <c r="CZ410" s="190">
        <f t="shared" si="1119"/>
        <v>50.848006583120991</v>
      </c>
      <c r="DB410" s="171">
        <f t="shared" si="1071"/>
        <v>0</v>
      </c>
      <c r="DC410" s="172">
        <f t="shared" si="1072"/>
        <v>0</v>
      </c>
      <c r="DD410" s="172">
        <f t="shared" si="1073"/>
        <v>176.26406900742796</v>
      </c>
      <c r="DE410" s="172">
        <f t="shared" si="1074"/>
        <v>128.03752708300684</v>
      </c>
      <c r="DF410" s="172">
        <f t="shared" si="1075"/>
        <v>110.3352937152675</v>
      </c>
      <c r="DG410" s="172">
        <f t="shared" si="1076"/>
        <v>146.64740810905315</v>
      </c>
      <c r="DH410" s="172">
        <f t="shared" si="1077"/>
        <v>0</v>
      </c>
      <c r="DI410" s="172">
        <f t="shared" si="1078"/>
        <v>63.31622783363801</v>
      </c>
      <c r="DJ410" s="172">
        <f t="shared" si="1079"/>
        <v>0</v>
      </c>
      <c r="DK410" s="172">
        <f t="shared" si="1080"/>
        <v>0</v>
      </c>
      <c r="DL410" s="172">
        <f t="shared" si="1081"/>
        <v>0</v>
      </c>
      <c r="DM410" s="172">
        <f t="shared" si="1082"/>
        <v>0</v>
      </c>
      <c r="DN410" s="172">
        <f t="shared" si="1083"/>
        <v>0</v>
      </c>
      <c r="DO410" s="172">
        <f t="shared" si="1084"/>
        <v>0</v>
      </c>
      <c r="DP410" s="172">
        <f t="shared" si="1085"/>
        <v>0</v>
      </c>
      <c r="DQ410" s="172">
        <f t="shared" si="1086"/>
        <v>0</v>
      </c>
      <c r="DR410" s="172">
        <f t="shared" si="1087"/>
        <v>223.01956734531234</v>
      </c>
      <c r="DS410" s="172">
        <f t="shared" si="1088"/>
        <v>56.227008691460568</v>
      </c>
      <c r="DT410" s="172">
        <f t="shared" si="1089"/>
        <v>279.84337079237844</v>
      </c>
      <c r="DU410" s="172">
        <f t="shared" si="1090"/>
        <v>0</v>
      </c>
      <c r="DV410" s="172">
        <f t="shared" si="1091"/>
        <v>0</v>
      </c>
      <c r="DW410" s="172">
        <f t="shared" si="1092"/>
        <v>0</v>
      </c>
      <c r="DX410" s="172">
        <f t="shared" si="1093"/>
        <v>79.334208885748097</v>
      </c>
      <c r="DY410" s="172">
        <f t="shared" si="1094"/>
        <v>0</v>
      </c>
      <c r="DZ410" s="192">
        <f t="shared" si="1095"/>
        <v>1263.0246814632928</v>
      </c>
      <c r="EA410" s="189">
        <f t="shared" si="998"/>
        <v>0</v>
      </c>
      <c r="EB410" s="190">
        <f t="shared" si="999"/>
        <v>0</v>
      </c>
      <c r="EC410" s="190">
        <f t="shared" si="1000"/>
        <v>15.327310348471997</v>
      </c>
      <c r="ED410" s="190">
        <f t="shared" si="1001"/>
        <v>11.133698007217987</v>
      </c>
      <c r="EE410" s="190">
        <f t="shared" si="1002"/>
        <v>9.5943733665449997</v>
      </c>
      <c r="EF410" s="190">
        <f t="shared" si="1003"/>
        <v>12.751948531222013</v>
      </c>
      <c r="EG410" s="190">
        <f t="shared" si="1004"/>
        <v>0</v>
      </c>
      <c r="EH410" s="190">
        <f t="shared" si="1005"/>
        <v>5.5057589420554791</v>
      </c>
      <c r="EI410" s="190">
        <f t="shared" si="1006"/>
        <v>0</v>
      </c>
      <c r="EJ410" s="190">
        <f t="shared" si="1007"/>
        <v>0</v>
      </c>
      <c r="EK410" s="190">
        <f t="shared" si="1008"/>
        <v>0</v>
      </c>
      <c r="EL410" s="190">
        <f t="shared" si="1009"/>
        <v>0</v>
      </c>
      <c r="EM410" s="190">
        <f t="shared" si="1010"/>
        <v>0</v>
      </c>
      <c r="EN410" s="190">
        <f t="shared" si="1011"/>
        <v>0</v>
      </c>
      <c r="EO410" s="190">
        <f t="shared" si="1012"/>
        <v>0</v>
      </c>
      <c r="EP410" s="190">
        <f t="shared" si="1013"/>
        <v>0</v>
      </c>
      <c r="EQ410" s="190">
        <f t="shared" si="1014"/>
        <v>19.393005856114115</v>
      </c>
      <c r="ER410" s="190">
        <f t="shared" si="1015"/>
        <v>4.8893051036052668</v>
      </c>
      <c r="ES410" s="190">
        <f t="shared" si="1016"/>
        <v>24.334206155858993</v>
      </c>
      <c r="ET410" s="190">
        <f t="shared" si="1017"/>
        <v>0</v>
      </c>
      <c r="EU410" s="190">
        <f t="shared" si="1018"/>
        <v>0</v>
      </c>
      <c r="EV410" s="190">
        <f t="shared" si="1019"/>
        <v>0</v>
      </c>
      <c r="EW410" s="190">
        <f t="shared" si="1020"/>
        <v>6.8986268596302693</v>
      </c>
      <c r="EX410" s="190">
        <f t="shared" si="1021"/>
        <v>0</v>
      </c>
    </row>
    <row r="411" spans="3:154" ht="14.25" customHeight="1" x14ac:dyDescent="0.25">
      <c r="C411" s="132">
        <v>2025</v>
      </c>
      <c r="D411" s="14" t="s">
        <v>165</v>
      </c>
      <c r="E411" s="171">
        <f t="shared" si="1022"/>
        <v>215.3048771250435</v>
      </c>
      <c r="F411" s="172">
        <f t="shared" si="1023"/>
        <v>165.9870091169465</v>
      </c>
      <c r="G411" s="172">
        <f t="shared" si="1024"/>
        <v>94.965806892169596</v>
      </c>
      <c r="H411" s="172">
        <f t="shared" si="1025"/>
        <v>32.300040223263395</v>
      </c>
      <c r="I411" s="172">
        <f t="shared" si="1026"/>
        <v>0</v>
      </c>
      <c r="J411" s="172">
        <f t="shared" si="1027"/>
        <v>0</v>
      </c>
      <c r="K411" s="172">
        <f t="shared" si="1028"/>
        <v>74.749218713919745</v>
      </c>
      <c r="L411" s="172">
        <f t="shared" si="1029"/>
        <v>0</v>
      </c>
      <c r="M411" s="172">
        <f t="shared" si="1030"/>
        <v>0</v>
      </c>
      <c r="N411" s="172">
        <f t="shared" si="1031"/>
        <v>0</v>
      </c>
      <c r="O411" s="172">
        <f t="shared" si="1032"/>
        <v>0</v>
      </c>
      <c r="P411" s="172">
        <f t="shared" si="1033"/>
        <v>0</v>
      </c>
      <c r="Q411" s="172">
        <f t="shared" si="1034"/>
        <v>0</v>
      </c>
      <c r="R411" s="172">
        <f t="shared" si="1035"/>
        <v>0</v>
      </c>
      <c r="S411" s="172">
        <f t="shared" si="1036"/>
        <v>0</v>
      </c>
      <c r="T411" s="172">
        <f t="shared" si="1037"/>
        <v>0</v>
      </c>
      <c r="U411" s="172">
        <f t="shared" si="1038"/>
        <v>229.19979726889221</v>
      </c>
      <c r="V411" s="172">
        <f t="shared" si="1039"/>
        <v>521.54003784837971</v>
      </c>
      <c r="W411" s="172">
        <f t="shared" si="1040"/>
        <v>830.3120069259088</v>
      </c>
      <c r="X411" s="172">
        <f t="shared" si="1041"/>
        <v>322.38614432904274</v>
      </c>
      <c r="Y411" s="172">
        <f t="shared" si="1042"/>
        <v>322.38614432904274</v>
      </c>
      <c r="Z411" s="172">
        <f t="shared" si="1043"/>
        <v>258.77885240028746</v>
      </c>
      <c r="AA411" s="172">
        <f t="shared" si="1044"/>
        <v>0</v>
      </c>
      <c r="AB411" s="172">
        <f t="shared" si="1045"/>
        <v>336.65361498754316</v>
      </c>
      <c r="AC411" s="188">
        <f xml:space="preserve"> SUM(E411:AB411) * 31</f>
        <v>105541.47005497364</v>
      </c>
      <c r="AE411" s="189">
        <f xml:space="preserve"> 'Generation Calculation'!DC84</f>
        <v>25.826107707196002</v>
      </c>
      <c r="AF411" s="190">
        <f xml:space="preserve"> 'Generation Calculation'!DD84</f>
        <v>14.433652966691</v>
      </c>
      <c r="AG411" s="190">
        <f xml:space="preserve"> 'Generation Calculation'!DE84</f>
        <v>8.2578962514930083</v>
      </c>
      <c r="AH411" s="190">
        <f xml:space="preserve"> 'Generation Calculation'!DF84</f>
        <v>2.8086991498489908</v>
      </c>
      <c r="AI411" s="190">
        <f xml:space="preserve"> 'Generation Calculation'!DG84</f>
        <v>0</v>
      </c>
      <c r="AJ411" s="190">
        <f xml:space="preserve"> 'Generation Calculation'!DH84</f>
        <v>0</v>
      </c>
      <c r="AK411" s="190">
        <f xml:space="preserve"> 'Generation Calculation'!DI84</f>
        <v>6.4999320620799779</v>
      </c>
      <c r="AL411" s="190">
        <f xml:space="preserve"> 'Generation Calculation'!DJ84</f>
        <v>0</v>
      </c>
      <c r="AM411" s="190">
        <f xml:space="preserve"> 'Generation Calculation'!DK84</f>
        <v>0</v>
      </c>
      <c r="AN411" s="190">
        <f xml:space="preserve"> 'Generation Calculation'!DL84</f>
        <v>0</v>
      </c>
      <c r="AO411" s="190">
        <f xml:space="preserve"> 'Generation Calculation'!DM84</f>
        <v>0</v>
      </c>
      <c r="AP411" s="190">
        <f xml:space="preserve"> 'Generation Calculation'!DN84</f>
        <v>0</v>
      </c>
      <c r="AQ411" s="190">
        <f xml:space="preserve"> 'Generation Calculation'!DO84</f>
        <v>0</v>
      </c>
      <c r="AR411" s="190">
        <f xml:space="preserve"> 'Generation Calculation'!DP84</f>
        <v>0</v>
      </c>
      <c r="AS411" s="190">
        <f xml:space="preserve"> 'Generation Calculation'!DQ84</f>
        <v>0</v>
      </c>
      <c r="AT411" s="190">
        <f xml:space="preserve"> 'Generation Calculation'!DR84</f>
        <v>0</v>
      </c>
      <c r="AU411" s="190">
        <f xml:space="preserve"> 'Generation Calculation'!DS84</f>
        <v>27.542555010658816</v>
      </c>
      <c r="AV411" s="190">
        <f xml:space="preserve"> 'Generation Calculation'!DT84</f>
        <v>62.766116334641708</v>
      </c>
      <c r="AW411" s="190">
        <f xml:space="preserve"> 'Generation Calculation'!DU84</f>
        <v>89.61585277616598</v>
      </c>
      <c r="AX411" s="190">
        <f xml:space="preserve"> 'Generation Calculation'!DV84</f>
        <v>39.091768624020119</v>
      </c>
      <c r="AY411" s="190">
        <f xml:space="preserve"> 'Generation Calculation'!DW84</f>
        <v>39.091768624020119</v>
      </c>
      <c r="AZ411" s="190">
        <f xml:space="preserve"> 'Generation Calculation'!DX84</f>
        <v>31.201331220838142</v>
      </c>
      <c r="BA411" s="190">
        <f xml:space="preserve"> 'Generation Calculation'!DY84</f>
        <v>0</v>
      </c>
      <c r="BB411" s="190">
        <f xml:space="preserve"> 'Generation Calculation'!DZ84</f>
        <v>40.865891707736012</v>
      </c>
      <c r="BC411" s="196"/>
      <c r="BD411" s="183">
        <f t="shared" si="1046"/>
        <v>215.3048771250435</v>
      </c>
      <c r="BE411" s="292">
        <f t="shared" si="1141"/>
        <v>0</v>
      </c>
      <c r="BF411" s="292">
        <f t="shared" si="1142"/>
        <v>0</v>
      </c>
      <c r="BG411" s="292">
        <f t="shared" si="1120"/>
        <v>0</v>
      </c>
      <c r="BH411" s="292">
        <f t="shared" si="1121"/>
        <v>0</v>
      </c>
      <c r="BI411" s="292">
        <f t="shared" si="1122"/>
        <v>0</v>
      </c>
      <c r="BJ411" s="292">
        <f t="shared" si="1123"/>
        <v>0</v>
      </c>
      <c r="BK411" s="292">
        <f t="shared" si="1124"/>
        <v>0</v>
      </c>
      <c r="BL411" s="292">
        <f t="shared" si="1125"/>
        <v>0</v>
      </c>
      <c r="BM411" s="292">
        <f t="shared" si="1126"/>
        <v>0</v>
      </c>
      <c r="BN411" s="292">
        <f t="shared" si="1127"/>
        <v>0</v>
      </c>
      <c r="BO411" s="292">
        <f t="shared" si="1128"/>
        <v>0</v>
      </c>
      <c r="BP411" s="292">
        <f t="shared" si="1129"/>
        <v>0</v>
      </c>
      <c r="BQ411" s="292">
        <f t="shared" si="1130"/>
        <v>0</v>
      </c>
      <c r="BR411" s="292">
        <f t="shared" si="1131"/>
        <v>0</v>
      </c>
      <c r="BS411" s="292">
        <f t="shared" si="1132"/>
        <v>0</v>
      </c>
      <c r="BT411" s="292">
        <f t="shared" si="1133"/>
        <v>229.19979726889221</v>
      </c>
      <c r="BU411" s="292">
        <f t="shared" si="1134"/>
        <v>489.72970000000004</v>
      </c>
      <c r="BV411" s="292">
        <f t="shared" si="1135"/>
        <v>489.72970000000004</v>
      </c>
      <c r="BW411" s="292">
        <f t="shared" si="1136"/>
        <v>322.38614432904274</v>
      </c>
      <c r="BX411" s="292">
        <f t="shared" si="1137"/>
        <v>322.38614432904274</v>
      </c>
      <c r="BY411" s="292">
        <f t="shared" si="1138"/>
        <v>258.77885240028746</v>
      </c>
      <c r="BZ411" s="292">
        <f t="shared" si="1139"/>
        <v>0</v>
      </c>
      <c r="CA411" s="292">
        <f t="shared" si="1140"/>
        <v>336.65361498754316</v>
      </c>
      <c r="CB411" s="196">
        <f t="shared" si="1047"/>
        <v>2664.1688304398522</v>
      </c>
      <c r="CC411" s="189">
        <f t="shared" si="1096"/>
        <v>25.826107707196002</v>
      </c>
      <c r="CD411" s="190">
        <f t="shared" si="1097"/>
        <v>0</v>
      </c>
      <c r="CE411" s="190">
        <f t="shared" si="1098"/>
        <v>0</v>
      </c>
      <c r="CF411" s="190">
        <f t="shared" si="1099"/>
        <v>0</v>
      </c>
      <c r="CG411" s="190">
        <f t="shared" si="1100"/>
        <v>0</v>
      </c>
      <c r="CH411" s="190">
        <f t="shared" si="1101"/>
        <v>0</v>
      </c>
      <c r="CI411" s="190">
        <f t="shared" si="1102"/>
        <v>0</v>
      </c>
      <c r="CJ411" s="190">
        <f t="shared" si="1103"/>
        <v>0</v>
      </c>
      <c r="CK411" s="190">
        <f t="shared" si="1104"/>
        <v>0</v>
      </c>
      <c r="CL411" s="190">
        <f t="shared" si="1105"/>
        <v>0</v>
      </c>
      <c r="CM411" s="190">
        <f t="shared" si="1106"/>
        <v>0</v>
      </c>
      <c r="CN411" s="190">
        <f t="shared" si="1107"/>
        <v>0</v>
      </c>
      <c r="CO411" s="190">
        <f t="shared" si="1108"/>
        <v>0</v>
      </c>
      <c r="CP411" s="190">
        <f t="shared" si="1109"/>
        <v>0</v>
      </c>
      <c r="CQ411" s="190">
        <f t="shared" si="1110"/>
        <v>0</v>
      </c>
      <c r="CR411" s="190">
        <f t="shared" si="1111"/>
        <v>0</v>
      </c>
      <c r="CS411" s="190">
        <f t="shared" si="1112"/>
        <v>27.542555010658816</v>
      </c>
      <c r="CT411" s="190">
        <f t="shared" si="1113"/>
        <v>60</v>
      </c>
      <c r="CU411" s="190">
        <f t="shared" si="1114"/>
        <v>60</v>
      </c>
      <c r="CV411" s="190">
        <f t="shared" si="1115"/>
        <v>39.091768624020119</v>
      </c>
      <c r="CW411" s="190">
        <f t="shared" si="1116"/>
        <v>39.091768624020119</v>
      </c>
      <c r="CX411" s="190">
        <f t="shared" si="1117"/>
        <v>31.201331220838142</v>
      </c>
      <c r="CY411" s="190">
        <f t="shared" si="1118"/>
        <v>0</v>
      </c>
      <c r="CZ411" s="190">
        <f t="shared" si="1119"/>
        <v>40.865891707736012</v>
      </c>
      <c r="DB411" s="171">
        <f t="shared" si="1071"/>
        <v>0</v>
      </c>
      <c r="DC411" s="172">
        <f t="shared" si="1072"/>
        <v>165.9870091169465</v>
      </c>
      <c r="DD411" s="172">
        <f t="shared" si="1073"/>
        <v>94.965806892169596</v>
      </c>
      <c r="DE411" s="172">
        <f t="shared" si="1074"/>
        <v>32.300040223263395</v>
      </c>
      <c r="DF411" s="172">
        <f t="shared" si="1075"/>
        <v>0</v>
      </c>
      <c r="DG411" s="172">
        <f t="shared" si="1076"/>
        <v>0</v>
      </c>
      <c r="DH411" s="172">
        <f t="shared" si="1077"/>
        <v>74.749218713919745</v>
      </c>
      <c r="DI411" s="172">
        <f t="shared" si="1078"/>
        <v>0</v>
      </c>
      <c r="DJ411" s="172">
        <f t="shared" si="1079"/>
        <v>0</v>
      </c>
      <c r="DK411" s="172">
        <f t="shared" si="1080"/>
        <v>0</v>
      </c>
      <c r="DL411" s="172">
        <f t="shared" si="1081"/>
        <v>0</v>
      </c>
      <c r="DM411" s="172">
        <f t="shared" si="1082"/>
        <v>0</v>
      </c>
      <c r="DN411" s="172">
        <f t="shared" si="1083"/>
        <v>0</v>
      </c>
      <c r="DO411" s="172">
        <f t="shared" si="1084"/>
        <v>0</v>
      </c>
      <c r="DP411" s="172">
        <f t="shared" si="1085"/>
        <v>0</v>
      </c>
      <c r="DQ411" s="172">
        <f t="shared" si="1086"/>
        <v>0</v>
      </c>
      <c r="DR411" s="172">
        <f t="shared" si="1087"/>
        <v>0</v>
      </c>
      <c r="DS411" s="172">
        <f t="shared" si="1088"/>
        <v>31.810337848379646</v>
      </c>
      <c r="DT411" s="172">
        <f t="shared" si="1089"/>
        <v>340.58230692590877</v>
      </c>
      <c r="DU411" s="172">
        <f t="shared" si="1090"/>
        <v>0</v>
      </c>
      <c r="DV411" s="172">
        <f t="shared" si="1091"/>
        <v>0</v>
      </c>
      <c r="DW411" s="172">
        <f t="shared" si="1092"/>
        <v>0</v>
      </c>
      <c r="DX411" s="172">
        <f t="shared" si="1093"/>
        <v>0</v>
      </c>
      <c r="DY411" s="172">
        <f t="shared" si="1094"/>
        <v>0</v>
      </c>
      <c r="DZ411" s="192">
        <f t="shared" si="1095"/>
        <v>740.39471972058755</v>
      </c>
      <c r="EA411" s="189">
        <f t="shared" si="998"/>
        <v>0</v>
      </c>
      <c r="EB411" s="190">
        <f t="shared" si="999"/>
        <v>14.433652966691</v>
      </c>
      <c r="EC411" s="190">
        <f t="shared" si="1000"/>
        <v>8.2578962514930083</v>
      </c>
      <c r="ED411" s="190">
        <f t="shared" si="1001"/>
        <v>2.8086991498489908</v>
      </c>
      <c r="EE411" s="190">
        <f t="shared" si="1002"/>
        <v>0</v>
      </c>
      <c r="EF411" s="190">
        <f t="shared" si="1003"/>
        <v>0</v>
      </c>
      <c r="EG411" s="190">
        <f t="shared" si="1004"/>
        <v>6.4999320620799779</v>
      </c>
      <c r="EH411" s="190">
        <f t="shared" si="1005"/>
        <v>0</v>
      </c>
      <c r="EI411" s="190">
        <f t="shared" si="1006"/>
        <v>0</v>
      </c>
      <c r="EJ411" s="190">
        <f t="shared" si="1007"/>
        <v>0</v>
      </c>
      <c r="EK411" s="190">
        <f t="shared" si="1008"/>
        <v>0</v>
      </c>
      <c r="EL411" s="190">
        <f t="shared" si="1009"/>
        <v>0</v>
      </c>
      <c r="EM411" s="190">
        <f t="shared" si="1010"/>
        <v>0</v>
      </c>
      <c r="EN411" s="190">
        <f t="shared" si="1011"/>
        <v>0</v>
      </c>
      <c r="EO411" s="190">
        <f t="shared" si="1012"/>
        <v>0</v>
      </c>
      <c r="EP411" s="190">
        <f t="shared" si="1013"/>
        <v>0</v>
      </c>
      <c r="EQ411" s="190">
        <f t="shared" si="1014"/>
        <v>0</v>
      </c>
      <c r="ER411" s="190">
        <f t="shared" si="1015"/>
        <v>2.7661163346417084</v>
      </c>
      <c r="ES411" s="190">
        <f t="shared" si="1016"/>
        <v>29.61585277616598</v>
      </c>
      <c r="ET411" s="190">
        <f t="shared" si="1017"/>
        <v>0</v>
      </c>
      <c r="EU411" s="190">
        <f t="shared" si="1018"/>
        <v>0</v>
      </c>
      <c r="EV411" s="190">
        <f t="shared" si="1019"/>
        <v>0</v>
      </c>
      <c r="EW411" s="190">
        <f t="shared" si="1020"/>
        <v>0</v>
      </c>
      <c r="EX411" s="190">
        <f t="shared" si="1021"/>
        <v>0</v>
      </c>
    </row>
    <row r="412" spans="3:154" ht="14.25" customHeight="1" x14ac:dyDescent="0.25">
      <c r="C412" s="132">
        <v>2025</v>
      </c>
      <c r="D412" s="14" t="s">
        <v>166</v>
      </c>
      <c r="E412" s="171">
        <f t="shared" si="1022"/>
        <v>252.16127833575055</v>
      </c>
      <c r="F412" s="172">
        <f t="shared" si="1023"/>
        <v>233.48851214923297</v>
      </c>
      <c r="G412" s="172">
        <f t="shared" si="1024"/>
        <v>95.236364071751652</v>
      </c>
      <c r="H412" s="172">
        <f t="shared" si="1025"/>
        <v>38.167163411855981</v>
      </c>
      <c r="I412" s="172">
        <f t="shared" si="1026"/>
        <v>0</v>
      </c>
      <c r="J412" s="172">
        <f t="shared" si="1027"/>
        <v>17.590099511957405</v>
      </c>
      <c r="K412" s="172">
        <f t="shared" si="1028"/>
        <v>66.622017366511784</v>
      </c>
      <c r="L412" s="172">
        <f t="shared" si="1029"/>
        <v>0</v>
      </c>
      <c r="M412" s="172">
        <f t="shared" si="1030"/>
        <v>0</v>
      </c>
      <c r="N412" s="172">
        <f t="shared" si="1031"/>
        <v>0</v>
      </c>
      <c r="O412" s="172">
        <f t="shared" si="1032"/>
        <v>0</v>
      </c>
      <c r="P412" s="172">
        <f t="shared" si="1033"/>
        <v>0</v>
      </c>
      <c r="Q412" s="172">
        <f t="shared" si="1034"/>
        <v>0</v>
      </c>
      <c r="R412" s="172">
        <f t="shared" si="1035"/>
        <v>0</v>
      </c>
      <c r="S412" s="172">
        <f t="shared" si="1036"/>
        <v>0</v>
      </c>
      <c r="T412" s="172">
        <f t="shared" si="1037"/>
        <v>0</v>
      </c>
      <c r="U412" s="172">
        <f t="shared" si="1038"/>
        <v>251.30499991944535</v>
      </c>
      <c r="V412" s="172">
        <f t="shared" si="1039"/>
        <v>505.59110144038465</v>
      </c>
      <c r="W412" s="172">
        <f t="shared" si="1040"/>
        <v>820.44968091755345</v>
      </c>
      <c r="X412" s="172">
        <f t="shared" si="1041"/>
        <v>286.15590176566582</v>
      </c>
      <c r="Y412" s="172">
        <f t="shared" si="1042"/>
        <v>306.99570540090104</v>
      </c>
      <c r="Z412" s="172">
        <f t="shared" si="1043"/>
        <v>184.95854075998318</v>
      </c>
      <c r="AA412" s="172">
        <f t="shared" si="1044"/>
        <v>91.903886509709167</v>
      </c>
      <c r="AB412" s="172">
        <f t="shared" si="1045"/>
        <v>797.14170943321346</v>
      </c>
      <c r="AC412" s="188">
        <f xml:space="preserve"> SUM(E412:AB412) * 30</f>
        <v>118433.0088298175</v>
      </c>
      <c r="AE412" s="189">
        <f xml:space="preserve"> 'Generation Calculation'!DC85</f>
        <v>30.38219607808</v>
      </c>
      <c r="AF412" s="190">
        <f xml:space="preserve"> 'Generation Calculation'!DD85</f>
        <v>20.303348882541997</v>
      </c>
      <c r="AG412" s="190">
        <f xml:space="preserve"> 'Generation Calculation'!DE85</f>
        <v>8.2814229627610132</v>
      </c>
      <c r="AH412" s="190">
        <f xml:space="preserve"> 'Generation Calculation'!DF85</f>
        <v>3.3188837749439983</v>
      </c>
      <c r="AI412" s="190">
        <f xml:space="preserve"> 'Generation Calculation'!DG85</f>
        <v>0</v>
      </c>
      <c r="AJ412" s="190">
        <f xml:space="preserve"> 'Generation Calculation'!DH85</f>
        <v>1.5295738706049917</v>
      </c>
      <c r="AK412" s="190">
        <f xml:space="preserve"> 'Generation Calculation'!DI85</f>
        <v>5.7932189014358073</v>
      </c>
      <c r="AL412" s="190">
        <f xml:space="preserve"> 'Generation Calculation'!DJ85</f>
        <v>0</v>
      </c>
      <c r="AM412" s="190">
        <f xml:space="preserve"> 'Generation Calculation'!DK85</f>
        <v>0</v>
      </c>
      <c r="AN412" s="190">
        <f xml:space="preserve"> 'Generation Calculation'!DL85</f>
        <v>0</v>
      </c>
      <c r="AO412" s="190">
        <f xml:space="preserve"> 'Generation Calculation'!DM85</f>
        <v>0</v>
      </c>
      <c r="AP412" s="190">
        <f xml:space="preserve"> 'Generation Calculation'!DN85</f>
        <v>0</v>
      </c>
      <c r="AQ412" s="190">
        <f xml:space="preserve"> 'Generation Calculation'!DO85</f>
        <v>0</v>
      </c>
      <c r="AR412" s="190">
        <f xml:space="preserve"> 'Generation Calculation'!DP85</f>
        <v>0</v>
      </c>
      <c r="AS412" s="190">
        <f xml:space="preserve"> 'Generation Calculation'!DQ85</f>
        <v>0</v>
      </c>
      <c r="AT412" s="190">
        <f xml:space="preserve"> 'Generation Calculation'!DR85</f>
        <v>0</v>
      </c>
      <c r="AU412" s="190">
        <f xml:space="preserve"> 'Generation Calculation'!DS85</f>
        <v>21.852608688647422</v>
      </c>
      <c r="AV412" s="190">
        <f xml:space="preserve"> 'Generation Calculation'!DT85</f>
        <v>61.37925229916388</v>
      </c>
      <c r="AW412" s="190">
        <f xml:space="preserve"> 'Generation Calculation'!DU85</f>
        <v>88.758259210222036</v>
      </c>
      <c r="AX412" s="190">
        <f xml:space="preserve"> 'Generation Calculation'!DV85</f>
        <v>34.593648148615102</v>
      </c>
      <c r="AY412" s="190">
        <f xml:space="preserve"> 'Generation Calculation'!DW85</f>
        <v>37.1797601197311</v>
      </c>
      <c r="AZ412" s="190">
        <f xml:space="preserve"> 'Generation Calculation'!DX85</f>
        <v>22.082457801866099</v>
      </c>
      <c r="BA412" s="190">
        <f xml:space="preserve"> 'Generation Calculation'!DY85</f>
        <v>7.9916423051921015</v>
      </c>
      <c r="BB412" s="190">
        <f xml:space="preserve"> 'Generation Calculation'!DZ85</f>
        <v>86.73147908114899</v>
      </c>
      <c r="BC412" s="196"/>
      <c r="BD412" s="183">
        <f t="shared" si="1046"/>
        <v>252.16127833575055</v>
      </c>
      <c r="BE412" s="292">
        <f t="shared" si="1141"/>
        <v>0</v>
      </c>
      <c r="BF412" s="292">
        <f t="shared" si="1142"/>
        <v>0</v>
      </c>
      <c r="BG412" s="292">
        <f t="shared" si="1120"/>
        <v>0</v>
      </c>
      <c r="BH412" s="292">
        <f t="shared" si="1121"/>
        <v>0</v>
      </c>
      <c r="BI412" s="292">
        <f t="shared" si="1122"/>
        <v>0</v>
      </c>
      <c r="BJ412" s="292">
        <f t="shared" si="1123"/>
        <v>0</v>
      </c>
      <c r="BK412" s="292">
        <f t="shared" si="1124"/>
        <v>0</v>
      </c>
      <c r="BL412" s="292">
        <f t="shared" si="1125"/>
        <v>0</v>
      </c>
      <c r="BM412" s="292">
        <f t="shared" si="1126"/>
        <v>0</v>
      </c>
      <c r="BN412" s="292">
        <f t="shared" si="1127"/>
        <v>0</v>
      </c>
      <c r="BO412" s="292">
        <f t="shared" si="1128"/>
        <v>0</v>
      </c>
      <c r="BP412" s="292">
        <f t="shared" si="1129"/>
        <v>0</v>
      </c>
      <c r="BQ412" s="292">
        <f t="shared" si="1130"/>
        <v>0</v>
      </c>
      <c r="BR412" s="292">
        <f t="shared" si="1131"/>
        <v>0</v>
      </c>
      <c r="BS412" s="292">
        <f t="shared" si="1132"/>
        <v>0</v>
      </c>
      <c r="BT412" s="292">
        <f t="shared" si="1133"/>
        <v>0</v>
      </c>
      <c r="BU412" s="292">
        <f t="shared" si="1134"/>
        <v>489.72970000000004</v>
      </c>
      <c r="BV412" s="292">
        <f t="shared" si="1135"/>
        <v>489.72970000000004</v>
      </c>
      <c r="BW412" s="292">
        <f t="shared" si="1136"/>
        <v>286.15590176566582</v>
      </c>
      <c r="BX412" s="292">
        <f t="shared" si="1137"/>
        <v>306.99570540090104</v>
      </c>
      <c r="BY412" s="292">
        <f t="shared" si="1138"/>
        <v>184.95854075998318</v>
      </c>
      <c r="BZ412" s="292">
        <f t="shared" si="1139"/>
        <v>0</v>
      </c>
      <c r="CA412" s="292">
        <f t="shared" si="1140"/>
        <v>489.72970000000004</v>
      </c>
      <c r="CB412" s="196">
        <f t="shared" si="1047"/>
        <v>2499.4605262623008</v>
      </c>
      <c r="CC412" s="189">
        <f t="shared" si="1096"/>
        <v>30.38219607808</v>
      </c>
      <c r="CD412" s="190">
        <f t="shared" si="1097"/>
        <v>0</v>
      </c>
      <c r="CE412" s="190">
        <f t="shared" si="1098"/>
        <v>0</v>
      </c>
      <c r="CF412" s="190">
        <f t="shared" si="1099"/>
        <v>0</v>
      </c>
      <c r="CG412" s="190">
        <f t="shared" si="1100"/>
        <v>0</v>
      </c>
      <c r="CH412" s="190">
        <f t="shared" si="1101"/>
        <v>0</v>
      </c>
      <c r="CI412" s="190">
        <f t="shared" si="1102"/>
        <v>0</v>
      </c>
      <c r="CJ412" s="190">
        <f t="shared" si="1103"/>
        <v>0</v>
      </c>
      <c r="CK412" s="190">
        <f t="shared" si="1104"/>
        <v>0</v>
      </c>
      <c r="CL412" s="190">
        <f t="shared" si="1105"/>
        <v>0</v>
      </c>
      <c r="CM412" s="190">
        <f t="shared" si="1106"/>
        <v>0</v>
      </c>
      <c r="CN412" s="190">
        <f t="shared" si="1107"/>
        <v>0</v>
      </c>
      <c r="CO412" s="190">
        <f t="shared" si="1108"/>
        <v>0</v>
      </c>
      <c r="CP412" s="190">
        <f t="shared" si="1109"/>
        <v>0</v>
      </c>
      <c r="CQ412" s="190">
        <f t="shared" si="1110"/>
        <v>0</v>
      </c>
      <c r="CR412" s="190">
        <f t="shared" si="1111"/>
        <v>0</v>
      </c>
      <c r="CS412" s="190">
        <f t="shared" si="1112"/>
        <v>0</v>
      </c>
      <c r="CT412" s="190">
        <f t="shared" si="1113"/>
        <v>60</v>
      </c>
      <c r="CU412" s="190">
        <f t="shared" si="1114"/>
        <v>60</v>
      </c>
      <c r="CV412" s="190">
        <f t="shared" si="1115"/>
        <v>34.593648148615102</v>
      </c>
      <c r="CW412" s="190">
        <f t="shared" si="1116"/>
        <v>37.1797601197311</v>
      </c>
      <c r="CX412" s="190">
        <f t="shared" si="1117"/>
        <v>22.082457801866099</v>
      </c>
      <c r="CY412" s="190">
        <f t="shared" si="1118"/>
        <v>0</v>
      </c>
      <c r="CZ412" s="190">
        <f t="shared" si="1119"/>
        <v>60</v>
      </c>
      <c r="DB412" s="171">
        <f t="shared" si="1071"/>
        <v>0</v>
      </c>
      <c r="DC412" s="172">
        <f t="shared" si="1072"/>
        <v>233.48851214923297</v>
      </c>
      <c r="DD412" s="172">
        <f t="shared" si="1073"/>
        <v>95.236364071751652</v>
      </c>
      <c r="DE412" s="172">
        <f t="shared" si="1074"/>
        <v>38.167163411855981</v>
      </c>
      <c r="DF412" s="172">
        <f t="shared" si="1075"/>
        <v>0</v>
      </c>
      <c r="DG412" s="172">
        <f t="shared" si="1076"/>
        <v>17.590099511957405</v>
      </c>
      <c r="DH412" s="172">
        <f t="shared" si="1077"/>
        <v>66.622017366511784</v>
      </c>
      <c r="DI412" s="172">
        <f t="shared" si="1078"/>
        <v>0</v>
      </c>
      <c r="DJ412" s="172">
        <f t="shared" si="1079"/>
        <v>0</v>
      </c>
      <c r="DK412" s="172">
        <f t="shared" si="1080"/>
        <v>0</v>
      </c>
      <c r="DL412" s="172">
        <f t="shared" si="1081"/>
        <v>0</v>
      </c>
      <c r="DM412" s="172">
        <f t="shared" si="1082"/>
        <v>0</v>
      </c>
      <c r="DN412" s="172">
        <f t="shared" si="1083"/>
        <v>0</v>
      </c>
      <c r="DO412" s="172">
        <f t="shared" si="1084"/>
        <v>0</v>
      </c>
      <c r="DP412" s="172">
        <f t="shared" si="1085"/>
        <v>0</v>
      </c>
      <c r="DQ412" s="172">
        <f t="shared" si="1086"/>
        <v>0</v>
      </c>
      <c r="DR412" s="172">
        <f t="shared" si="1087"/>
        <v>251.30499991944535</v>
      </c>
      <c r="DS412" s="172">
        <f t="shared" si="1088"/>
        <v>15.861401440384626</v>
      </c>
      <c r="DT412" s="172">
        <f t="shared" si="1089"/>
        <v>330.71998091755341</v>
      </c>
      <c r="DU412" s="172">
        <f t="shared" si="1090"/>
        <v>0</v>
      </c>
      <c r="DV412" s="172">
        <f t="shared" si="1091"/>
        <v>0</v>
      </c>
      <c r="DW412" s="172">
        <f t="shared" si="1092"/>
        <v>0</v>
      </c>
      <c r="DX412" s="172">
        <f t="shared" si="1093"/>
        <v>91.903886509709167</v>
      </c>
      <c r="DY412" s="172">
        <f t="shared" si="1094"/>
        <v>307.41200943321337</v>
      </c>
      <c r="DZ412" s="192">
        <f t="shared" si="1095"/>
        <v>1448.3064347316156</v>
      </c>
      <c r="EA412" s="189">
        <f t="shared" si="998"/>
        <v>0</v>
      </c>
      <c r="EB412" s="190">
        <f t="shared" si="999"/>
        <v>20.303348882541997</v>
      </c>
      <c r="EC412" s="190">
        <f t="shared" si="1000"/>
        <v>8.2814229627610132</v>
      </c>
      <c r="ED412" s="190">
        <f t="shared" si="1001"/>
        <v>3.3188837749439983</v>
      </c>
      <c r="EE412" s="190">
        <f t="shared" si="1002"/>
        <v>0</v>
      </c>
      <c r="EF412" s="190">
        <f t="shared" si="1003"/>
        <v>1.5295738706049917</v>
      </c>
      <c r="EG412" s="190">
        <f t="shared" si="1004"/>
        <v>5.7932189014358073</v>
      </c>
      <c r="EH412" s="190">
        <f t="shared" si="1005"/>
        <v>0</v>
      </c>
      <c r="EI412" s="190">
        <f t="shared" si="1006"/>
        <v>0</v>
      </c>
      <c r="EJ412" s="190">
        <f t="shared" si="1007"/>
        <v>0</v>
      </c>
      <c r="EK412" s="190">
        <f t="shared" si="1008"/>
        <v>0</v>
      </c>
      <c r="EL412" s="190">
        <f t="shared" si="1009"/>
        <v>0</v>
      </c>
      <c r="EM412" s="190">
        <f t="shared" si="1010"/>
        <v>0</v>
      </c>
      <c r="EN412" s="190">
        <f t="shared" si="1011"/>
        <v>0</v>
      </c>
      <c r="EO412" s="190">
        <f t="shared" si="1012"/>
        <v>0</v>
      </c>
      <c r="EP412" s="190">
        <f t="shared" si="1013"/>
        <v>0</v>
      </c>
      <c r="EQ412" s="190">
        <f t="shared" si="1014"/>
        <v>21.852608688647422</v>
      </c>
      <c r="ER412" s="190">
        <f t="shared" si="1015"/>
        <v>1.3792522991638805</v>
      </c>
      <c r="ES412" s="190">
        <f t="shared" si="1016"/>
        <v>28.758259210222036</v>
      </c>
      <c r="ET412" s="190">
        <f t="shared" si="1017"/>
        <v>0</v>
      </c>
      <c r="EU412" s="190">
        <f t="shared" si="1018"/>
        <v>0</v>
      </c>
      <c r="EV412" s="190">
        <f t="shared" si="1019"/>
        <v>0</v>
      </c>
      <c r="EW412" s="190">
        <f t="shared" si="1020"/>
        <v>7.9916423051921015</v>
      </c>
      <c r="EX412" s="190">
        <f t="shared" si="1021"/>
        <v>26.73147908114899</v>
      </c>
    </row>
    <row r="413" spans="3:154" ht="14.25" customHeight="1" x14ac:dyDescent="0.25">
      <c r="C413" s="132">
        <v>2025</v>
      </c>
      <c r="D413" s="14" t="s">
        <v>10</v>
      </c>
      <c r="E413" s="171">
        <f t="shared" si="1022"/>
        <v>210.35665093700305</v>
      </c>
      <c r="F413" s="172">
        <f t="shared" si="1023"/>
        <v>47.306655526561499</v>
      </c>
      <c r="G413" s="172">
        <f t="shared" si="1024"/>
        <v>0</v>
      </c>
      <c r="H413" s="172">
        <f t="shared" si="1025"/>
        <v>0</v>
      </c>
      <c r="I413" s="172">
        <f t="shared" si="1026"/>
        <v>0</v>
      </c>
      <c r="J413" s="172">
        <f t="shared" si="1027"/>
        <v>0</v>
      </c>
      <c r="K413" s="172">
        <f t="shared" si="1028"/>
        <v>0</v>
      </c>
      <c r="L413" s="172">
        <f t="shared" si="1029"/>
        <v>0</v>
      </c>
      <c r="M413" s="172">
        <f t="shared" si="1030"/>
        <v>0</v>
      </c>
      <c r="N413" s="172">
        <f t="shared" si="1031"/>
        <v>0</v>
      </c>
      <c r="O413" s="172">
        <f t="shared" si="1032"/>
        <v>0</v>
      </c>
      <c r="P413" s="172">
        <f t="shared" si="1033"/>
        <v>0</v>
      </c>
      <c r="Q413" s="172">
        <f t="shared" si="1034"/>
        <v>0</v>
      </c>
      <c r="R413" s="172">
        <f t="shared" si="1035"/>
        <v>0</v>
      </c>
      <c r="S413" s="172">
        <f t="shared" si="1036"/>
        <v>0</v>
      </c>
      <c r="T413" s="172">
        <f t="shared" si="1037"/>
        <v>0</v>
      </c>
      <c r="U413" s="172">
        <f t="shared" si="1038"/>
        <v>305.75461596172988</v>
      </c>
      <c r="V413" s="172">
        <f t="shared" si="1039"/>
        <v>684.43503256524775</v>
      </c>
      <c r="W413" s="172">
        <f t="shared" si="1040"/>
        <v>938.72120106892703</v>
      </c>
      <c r="X413" s="172">
        <f t="shared" si="1041"/>
        <v>349.72146833684451</v>
      </c>
      <c r="Y413" s="172">
        <f t="shared" si="1042"/>
        <v>402.42855597933021</v>
      </c>
      <c r="Z413" s="172">
        <f t="shared" si="1043"/>
        <v>298.13337573221622</v>
      </c>
      <c r="AA413" s="172">
        <f t="shared" si="1044"/>
        <v>73.843162906141401</v>
      </c>
      <c r="AB413" s="172">
        <f t="shared" si="1045"/>
        <v>396.78868410024205</v>
      </c>
      <c r="AC413" s="188">
        <f xml:space="preserve"> SUM(E413:AB413) * 31</f>
        <v>114932.17149654154</v>
      </c>
      <c r="AE413" s="189">
        <f xml:space="preserve"> 'Generation Calculation'!DC86</f>
        <v>25.215201812000004</v>
      </c>
      <c r="AF413" s="190">
        <f xml:space="preserve"> 'Generation Calculation'!DD86</f>
        <v>4.1136222197009999</v>
      </c>
      <c r="AG413" s="190">
        <f xml:space="preserve"> 'Generation Calculation'!DE86</f>
        <v>0</v>
      </c>
      <c r="AH413" s="190">
        <f xml:space="preserve"> 'Generation Calculation'!DF86</f>
        <v>0</v>
      </c>
      <c r="AI413" s="190">
        <f xml:space="preserve"> 'Generation Calculation'!DG86</f>
        <v>0</v>
      </c>
      <c r="AJ413" s="190">
        <f xml:space="preserve"> 'Generation Calculation'!DH86</f>
        <v>0</v>
      </c>
      <c r="AK413" s="190">
        <f xml:space="preserve"> 'Generation Calculation'!DI86</f>
        <v>0</v>
      </c>
      <c r="AL413" s="190">
        <f xml:space="preserve"> 'Generation Calculation'!DJ86</f>
        <v>0</v>
      </c>
      <c r="AM413" s="190">
        <f xml:space="preserve"> 'Generation Calculation'!DK86</f>
        <v>0</v>
      </c>
      <c r="AN413" s="190">
        <f xml:space="preserve"> 'Generation Calculation'!DL86</f>
        <v>0</v>
      </c>
      <c r="AO413" s="190">
        <f xml:space="preserve"> 'Generation Calculation'!DM86</f>
        <v>0</v>
      </c>
      <c r="AP413" s="190">
        <f xml:space="preserve"> 'Generation Calculation'!DN86</f>
        <v>0</v>
      </c>
      <c r="AQ413" s="190">
        <f xml:space="preserve"> 'Generation Calculation'!DO86</f>
        <v>0</v>
      </c>
      <c r="AR413" s="190">
        <f xml:space="preserve"> 'Generation Calculation'!DP86</f>
        <v>0</v>
      </c>
      <c r="AS413" s="190">
        <f xml:space="preserve"> 'Generation Calculation'!DQ86</f>
        <v>0</v>
      </c>
      <c r="AT413" s="190">
        <f xml:space="preserve"> 'Generation Calculation'!DR86</f>
        <v>0</v>
      </c>
      <c r="AU413" s="190">
        <f xml:space="preserve"> 'Generation Calculation'!DS86</f>
        <v>37.025654313812879</v>
      </c>
      <c r="AV413" s="190">
        <f xml:space="preserve"> 'Generation Calculation'!DT86</f>
        <v>76.930898483934584</v>
      </c>
      <c r="AW413" s="190">
        <f xml:space="preserve"> 'Generation Calculation'!DU86</f>
        <v>99.042739223384956</v>
      </c>
      <c r="AX413" s="190">
        <f xml:space="preserve"> 'Generation Calculation'!DV86</f>
        <v>42.492220826688026</v>
      </c>
      <c r="AY413" s="190">
        <f xml:space="preserve"> 'Generation Calculation'!DW86</f>
        <v>49.065172494565047</v>
      </c>
      <c r="AZ413" s="190">
        <f xml:space="preserve"> 'Generation Calculation'!DX86</f>
        <v>36.079585053150026</v>
      </c>
      <c r="BA413" s="190">
        <f xml:space="preserve"> 'Generation Calculation'!DY86</f>
        <v>6.4211446005340349</v>
      </c>
      <c r="BB413" s="190">
        <f xml:space="preserve"> 'Generation Calculation'!DZ86</f>
        <v>48.360809057116001</v>
      </c>
      <c r="BC413" s="196"/>
      <c r="BD413" s="183">
        <f t="shared" si="1046"/>
        <v>210.35665093700305</v>
      </c>
      <c r="BE413" s="292">
        <f t="shared" si="1141"/>
        <v>0</v>
      </c>
      <c r="BF413" s="292">
        <f t="shared" si="1142"/>
        <v>0</v>
      </c>
      <c r="BG413" s="292">
        <f t="shared" si="1120"/>
        <v>0</v>
      </c>
      <c r="BH413" s="292">
        <f t="shared" si="1121"/>
        <v>0</v>
      </c>
      <c r="BI413" s="292">
        <f t="shared" si="1122"/>
        <v>0</v>
      </c>
      <c r="BJ413" s="292">
        <f t="shared" si="1123"/>
        <v>0</v>
      </c>
      <c r="BK413" s="292">
        <f t="shared" si="1124"/>
        <v>0</v>
      </c>
      <c r="BL413" s="292">
        <f t="shared" si="1125"/>
        <v>0</v>
      </c>
      <c r="BM413" s="292">
        <f t="shared" si="1126"/>
        <v>0</v>
      </c>
      <c r="BN413" s="292">
        <f t="shared" si="1127"/>
        <v>0</v>
      </c>
      <c r="BO413" s="292">
        <f t="shared" si="1128"/>
        <v>0</v>
      </c>
      <c r="BP413" s="292">
        <f t="shared" si="1129"/>
        <v>0</v>
      </c>
      <c r="BQ413" s="292">
        <f t="shared" si="1130"/>
        <v>0</v>
      </c>
      <c r="BR413" s="292">
        <f t="shared" si="1131"/>
        <v>0</v>
      </c>
      <c r="BS413" s="292">
        <f t="shared" si="1132"/>
        <v>0</v>
      </c>
      <c r="BT413" s="292">
        <f t="shared" si="1133"/>
        <v>305.75461596172988</v>
      </c>
      <c r="BU413" s="292">
        <f t="shared" si="1134"/>
        <v>489.72970000000004</v>
      </c>
      <c r="BV413" s="292">
        <f t="shared" si="1135"/>
        <v>489.72970000000004</v>
      </c>
      <c r="BW413" s="292">
        <f t="shared" si="1136"/>
        <v>349.72146833684451</v>
      </c>
      <c r="BX413" s="292">
        <f t="shared" si="1137"/>
        <v>402.42855597933021</v>
      </c>
      <c r="BY413" s="292">
        <f t="shared" si="1138"/>
        <v>298.13337573221622</v>
      </c>
      <c r="BZ413" s="292">
        <f t="shared" si="1139"/>
        <v>0</v>
      </c>
      <c r="CA413" s="292">
        <f t="shared" si="1140"/>
        <v>396.78868410024205</v>
      </c>
      <c r="CB413" s="196">
        <f t="shared" si="1047"/>
        <v>2942.6427510473659</v>
      </c>
      <c r="CC413" s="189">
        <f t="shared" si="1096"/>
        <v>25.215201812000004</v>
      </c>
      <c r="CD413" s="190">
        <f t="shared" si="1097"/>
        <v>0</v>
      </c>
      <c r="CE413" s="190">
        <f t="shared" si="1098"/>
        <v>0</v>
      </c>
      <c r="CF413" s="190">
        <f t="shared" si="1099"/>
        <v>0</v>
      </c>
      <c r="CG413" s="190">
        <f t="shared" si="1100"/>
        <v>0</v>
      </c>
      <c r="CH413" s="190">
        <f t="shared" si="1101"/>
        <v>0</v>
      </c>
      <c r="CI413" s="190">
        <f t="shared" si="1102"/>
        <v>0</v>
      </c>
      <c r="CJ413" s="190">
        <f t="shared" si="1103"/>
        <v>0</v>
      </c>
      <c r="CK413" s="190">
        <f t="shared" si="1104"/>
        <v>0</v>
      </c>
      <c r="CL413" s="190">
        <f t="shared" si="1105"/>
        <v>0</v>
      </c>
      <c r="CM413" s="190">
        <f t="shared" si="1106"/>
        <v>0</v>
      </c>
      <c r="CN413" s="190">
        <f t="shared" si="1107"/>
        <v>0</v>
      </c>
      <c r="CO413" s="190">
        <f t="shared" si="1108"/>
        <v>0</v>
      </c>
      <c r="CP413" s="190">
        <f t="shared" si="1109"/>
        <v>0</v>
      </c>
      <c r="CQ413" s="190">
        <f t="shared" si="1110"/>
        <v>0</v>
      </c>
      <c r="CR413" s="190">
        <f t="shared" si="1111"/>
        <v>0</v>
      </c>
      <c r="CS413" s="190">
        <f t="shared" si="1112"/>
        <v>37.025654313812879</v>
      </c>
      <c r="CT413" s="190">
        <f t="shared" si="1113"/>
        <v>60</v>
      </c>
      <c r="CU413" s="190">
        <f t="shared" si="1114"/>
        <v>60</v>
      </c>
      <c r="CV413" s="190">
        <f t="shared" si="1115"/>
        <v>42.492220826688026</v>
      </c>
      <c r="CW413" s="190">
        <f t="shared" si="1116"/>
        <v>49.065172494565047</v>
      </c>
      <c r="CX413" s="190">
        <f t="shared" si="1117"/>
        <v>36.079585053150026</v>
      </c>
      <c r="CY413" s="190">
        <f t="shared" si="1118"/>
        <v>0</v>
      </c>
      <c r="CZ413" s="190">
        <f t="shared" si="1119"/>
        <v>48.360809057116001</v>
      </c>
      <c r="DB413" s="171">
        <f t="shared" si="1071"/>
        <v>0</v>
      </c>
      <c r="DC413" s="172">
        <f t="shared" si="1072"/>
        <v>47.306655526561499</v>
      </c>
      <c r="DD413" s="172">
        <f t="shared" si="1073"/>
        <v>0</v>
      </c>
      <c r="DE413" s="172">
        <f t="shared" si="1074"/>
        <v>0</v>
      </c>
      <c r="DF413" s="172">
        <f t="shared" si="1075"/>
        <v>0</v>
      </c>
      <c r="DG413" s="172">
        <f t="shared" si="1076"/>
        <v>0</v>
      </c>
      <c r="DH413" s="172">
        <f t="shared" si="1077"/>
        <v>0</v>
      </c>
      <c r="DI413" s="172">
        <f t="shared" si="1078"/>
        <v>0</v>
      </c>
      <c r="DJ413" s="172">
        <f t="shared" si="1079"/>
        <v>0</v>
      </c>
      <c r="DK413" s="172">
        <f t="shared" si="1080"/>
        <v>0</v>
      </c>
      <c r="DL413" s="172">
        <f t="shared" si="1081"/>
        <v>0</v>
      </c>
      <c r="DM413" s="172">
        <f t="shared" si="1082"/>
        <v>0</v>
      </c>
      <c r="DN413" s="172">
        <f t="shared" si="1083"/>
        <v>0</v>
      </c>
      <c r="DO413" s="172">
        <f t="shared" si="1084"/>
        <v>0</v>
      </c>
      <c r="DP413" s="172">
        <f t="shared" si="1085"/>
        <v>0</v>
      </c>
      <c r="DQ413" s="172">
        <f t="shared" si="1086"/>
        <v>0</v>
      </c>
      <c r="DR413" s="172">
        <f t="shared" si="1087"/>
        <v>0</v>
      </c>
      <c r="DS413" s="172">
        <f t="shared" si="1088"/>
        <v>194.70533256524772</v>
      </c>
      <c r="DT413" s="172">
        <f t="shared" si="1089"/>
        <v>448.99150106892699</v>
      </c>
      <c r="DU413" s="172">
        <f t="shared" si="1090"/>
        <v>0</v>
      </c>
      <c r="DV413" s="172">
        <f t="shared" si="1091"/>
        <v>0</v>
      </c>
      <c r="DW413" s="172">
        <f t="shared" si="1092"/>
        <v>0</v>
      </c>
      <c r="DX413" s="172">
        <f t="shared" si="1093"/>
        <v>73.843162906141401</v>
      </c>
      <c r="DY413" s="172">
        <f t="shared" si="1094"/>
        <v>0</v>
      </c>
      <c r="DZ413" s="192">
        <f t="shared" si="1095"/>
        <v>764.8466520668776</v>
      </c>
      <c r="EA413" s="189">
        <f t="shared" si="998"/>
        <v>0</v>
      </c>
      <c r="EB413" s="190">
        <f t="shared" si="999"/>
        <v>4.1136222197009999</v>
      </c>
      <c r="EC413" s="190">
        <f t="shared" si="1000"/>
        <v>0</v>
      </c>
      <c r="ED413" s="190">
        <f t="shared" si="1001"/>
        <v>0</v>
      </c>
      <c r="EE413" s="190">
        <f t="shared" si="1002"/>
        <v>0</v>
      </c>
      <c r="EF413" s="190">
        <f t="shared" si="1003"/>
        <v>0</v>
      </c>
      <c r="EG413" s="190">
        <f t="shared" si="1004"/>
        <v>0</v>
      </c>
      <c r="EH413" s="190">
        <f t="shared" si="1005"/>
        <v>0</v>
      </c>
      <c r="EI413" s="190">
        <f t="shared" si="1006"/>
        <v>0</v>
      </c>
      <c r="EJ413" s="190">
        <f t="shared" si="1007"/>
        <v>0</v>
      </c>
      <c r="EK413" s="190">
        <f t="shared" si="1008"/>
        <v>0</v>
      </c>
      <c r="EL413" s="190">
        <f t="shared" si="1009"/>
        <v>0</v>
      </c>
      <c r="EM413" s="190">
        <f t="shared" si="1010"/>
        <v>0</v>
      </c>
      <c r="EN413" s="190">
        <f t="shared" si="1011"/>
        <v>0</v>
      </c>
      <c r="EO413" s="190">
        <f t="shared" si="1012"/>
        <v>0</v>
      </c>
      <c r="EP413" s="190">
        <f t="shared" si="1013"/>
        <v>0</v>
      </c>
      <c r="EQ413" s="190">
        <f t="shared" si="1014"/>
        <v>0</v>
      </c>
      <c r="ER413" s="190">
        <f t="shared" si="1015"/>
        <v>16.930898483934584</v>
      </c>
      <c r="ES413" s="190">
        <f t="shared" si="1016"/>
        <v>39.042739223384956</v>
      </c>
      <c r="ET413" s="190">
        <f t="shared" si="1017"/>
        <v>0</v>
      </c>
      <c r="EU413" s="190">
        <f t="shared" si="1018"/>
        <v>0</v>
      </c>
      <c r="EV413" s="190">
        <f t="shared" si="1019"/>
        <v>0</v>
      </c>
      <c r="EW413" s="190">
        <f t="shared" si="1020"/>
        <v>6.4211446005340349</v>
      </c>
      <c r="EX413" s="190">
        <f t="shared" si="1021"/>
        <v>0</v>
      </c>
    </row>
    <row r="414" spans="3:154" ht="14.25" customHeight="1" x14ac:dyDescent="0.25">
      <c r="C414" s="132">
        <v>2025</v>
      </c>
      <c r="D414" s="14" t="s">
        <v>167</v>
      </c>
      <c r="E414" s="171">
        <f t="shared" si="1022"/>
        <v>372.40286201423248</v>
      </c>
      <c r="F414" s="172">
        <f t="shared" si="1023"/>
        <v>254.99954388453298</v>
      </c>
      <c r="G414" s="172">
        <f t="shared" si="1024"/>
        <v>185.88084976105017</v>
      </c>
      <c r="H414" s="172">
        <f t="shared" si="1025"/>
        <v>181.77247218299405</v>
      </c>
      <c r="I414" s="172">
        <f t="shared" si="1026"/>
        <v>128.4404150170266</v>
      </c>
      <c r="J414" s="172">
        <f t="shared" si="1027"/>
        <v>128.4404150170266</v>
      </c>
      <c r="K414" s="172">
        <f t="shared" si="1028"/>
        <v>53.204404517279471</v>
      </c>
      <c r="L414" s="172">
        <f t="shared" si="1029"/>
        <v>0</v>
      </c>
      <c r="M414" s="172">
        <f t="shared" si="1030"/>
        <v>0</v>
      </c>
      <c r="N414" s="172">
        <f t="shared" si="1031"/>
        <v>0</v>
      </c>
      <c r="O414" s="172">
        <f t="shared" si="1032"/>
        <v>0</v>
      </c>
      <c r="P414" s="172">
        <f t="shared" si="1033"/>
        <v>0</v>
      </c>
      <c r="Q414" s="172">
        <f t="shared" si="1034"/>
        <v>0</v>
      </c>
      <c r="R414" s="172">
        <f t="shared" si="1035"/>
        <v>0</v>
      </c>
      <c r="S414" s="172">
        <f t="shared" si="1036"/>
        <v>0</v>
      </c>
      <c r="T414" s="172">
        <f t="shared" si="1037"/>
        <v>82.410699350838001</v>
      </c>
      <c r="U414" s="172">
        <f t="shared" si="1038"/>
        <v>381.08594470406246</v>
      </c>
      <c r="V414" s="172">
        <f t="shared" si="1039"/>
        <v>748.01816824706918</v>
      </c>
      <c r="W414" s="172">
        <f t="shared" si="1040"/>
        <v>1124.8091309258623</v>
      </c>
      <c r="X414" s="172">
        <f t="shared" si="1041"/>
        <v>395.62002192199662</v>
      </c>
      <c r="Y414" s="172">
        <f t="shared" si="1042"/>
        <v>459.12140570611967</v>
      </c>
      <c r="Z414" s="172">
        <f t="shared" si="1043"/>
        <v>374.81941846103916</v>
      </c>
      <c r="AA414" s="172">
        <f t="shared" si="1044"/>
        <v>215.12870918838581</v>
      </c>
      <c r="AB414" s="172">
        <f t="shared" si="1045"/>
        <v>582.69990750850741</v>
      </c>
      <c r="AC414" s="188">
        <f xml:space="preserve"> SUM(E414:AB414) * 30</f>
        <v>170065.6310522407</v>
      </c>
      <c r="AE414" s="189">
        <f xml:space="preserve"> 'Generation Calculation'!DC87</f>
        <v>45.31811221842699</v>
      </c>
      <c r="AF414" s="190">
        <f xml:space="preserve"> 'Generation Calculation'!DD87</f>
        <v>30.733480972693002</v>
      </c>
      <c r="AG414" s="190">
        <f xml:space="preserve"> 'Generation Calculation'!DE87</f>
        <v>22.196135853239014</v>
      </c>
      <c r="AH414" s="190">
        <f xml:space="preserve"> 'Generation Calculation'!DF87</f>
        <v>15.806301928956003</v>
      </c>
      <c r="AI414" s="190">
        <f xml:space="preserve"> 'Generation Calculation'!DG87</f>
        <v>11.168731740611008</v>
      </c>
      <c r="AJ414" s="190">
        <f xml:space="preserve"> 'Generation Calculation'!DH87</f>
        <v>11.168731740611008</v>
      </c>
      <c r="AK414" s="190">
        <f xml:space="preserve"> 'Generation Calculation'!DI87</f>
        <v>4.6264699580243018</v>
      </c>
      <c r="AL414" s="190">
        <f xml:space="preserve"> 'Generation Calculation'!DJ87</f>
        <v>0</v>
      </c>
      <c r="AM414" s="190">
        <f xml:space="preserve"> 'Generation Calculation'!DK87</f>
        <v>0</v>
      </c>
      <c r="AN414" s="190">
        <f xml:space="preserve"> 'Generation Calculation'!DL87</f>
        <v>0</v>
      </c>
      <c r="AO414" s="190">
        <f xml:space="preserve"> 'Generation Calculation'!DM87</f>
        <v>0</v>
      </c>
      <c r="AP414" s="190">
        <f xml:space="preserve"> 'Generation Calculation'!DN87</f>
        <v>0</v>
      </c>
      <c r="AQ414" s="190">
        <f xml:space="preserve"> 'Generation Calculation'!DO87</f>
        <v>0</v>
      </c>
      <c r="AR414" s="190">
        <f xml:space="preserve"> 'Generation Calculation'!DP87</f>
        <v>0</v>
      </c>
      <c r="AS414" s="190">
        <f xml:space="preserve"> 'Generation Calculation'!DQ87</f>
        <v>0</v>
      </c>
      <c r="AT414" s="190">
        <f xml:space="preserve"> 'Generation Calculation'!DR87</f>
        <v>7.1661477696380871</v>
      </c>
      <c r="AU414" s="190">
        <f xml:space="preserve"> 'Generation Calculation'!DS87</f>
        <v>46.400998553703914</v>
      </c>
      <c r="AV414" s="190">
        <f xml:space="preserve"> 'Generation Calculation'!DT87</f>
        <v>82.459866804092968</v>
      </c>
      <c r="AW414" s="190">
        <f xml:space="preserve"> 'Generation Calculation'!DU87</f>
        <v>115.22429834137932</v>
      </c>
      <c r="AX414" s="190">
        <f xml:space="preserve"> 'Generation Calculation'!DV87</f>
        <v>48.214885862977667</v>
      </c>
      <c r="AY414" s="190">
        <f xml:space="preserve"> 'Generation Calculation'!DW87</f>
        <v>56.159359793580677</v>
      </c>
      <c r="AZ414" s="190">
        <f xml:space="preserve"> 'Generation Calculation'!DX87</f>
        <v>45.619427547340649</v>
      </c>
      <c r="BA414" s="190">
        <f xml:space="preserve"> 'Generation Calculation'!DY87</f>
        <v>25.804354924409665</v>
      </c>
      <c r="BB414" s="190">
        <f xml:space="preserve"> 'Generation Calculation'!DZ87</f>
        <v>68.084365870304993</v>
      </c>
      <c r="BC414" s="196"/>
      <c r="BD414" s="183">
        <f t="shared" si="1046"/>
        <v>372.40286201423248</v>
      </c>
      <c r="BE414" s="292">
        <f t="shared" si="1141"/>
        <v>254.99954388453298</v>
      </c>
      <c r="BF414" s="292">
        <f t="shared" si="1142"/>
        <v>185.88084976105017</v>
      </c>
      <c r="BG414" s="292">
        <f t="shared" si="1120"/>
        <v>0</v>
      </c>
      <c r="BH414" s="292">
        <f t="shared" si="1121"/>
        <v>0</v>
      </c>
      <c r="BI414" s="292">
        <f t="shared" si="1122"/>
        <v>0</v>
      </c>
      <c r="BJ414" s="292">
        <f t="shared" si="1123"/>
        <v>0</v>
      </c>
      <c r="BK414" s="292">
        <f t="shared" si="1124"/>
        <v>0</v>
      </c>
      <c r="BL414" s="292">
        <f t="shared" si="1125"/>
        <v>0</v>
      </c>
      <c r="BM414" s="292">
        <f t="shared" si="1126"/>
        <v>0</v>
      </c>
      <c r="BN414" s="292">
        <f t="shared" si="1127"/>
        <v>0</v>
      </c>
      <c r="BO414" s="292">
        <f t="shared" si="1128"/>
        <v>0</v>
      </c>
      <c r="BP414" s="292">
        <f t="shared" si="1129"/>
        <v>0</v>
      </c>
      <c r="BQ414" s="292">
        <f t="shared" si="1130"/>
        <v>0</v>
      </c>
      <c r="BR414" s="292">
        <f t="shared" si="1131"/>
        <v>0</v>
      </c>
      <c r="BS414" s="292">
        <f t="shared" si="1132"/>
        <v>0</v>
      </c>
      <c r="BT414" s="292">
        <f t="shared" si="1133"/>
        <v>381.08594470406246</v>
      </c>
      <c r="BU414" s="292">
        <f t="shared" si="1134"/>
        <v>489.72970000000004</v>
      </c>
      <c r="BV414" s="292">
        <f t="shared" si="1135"/>
        <v>489.72970000000004</v>
      </c>
      <c r="BW414" s="292">
        <f t="shared" si="1136"/>
        <v>395.62002192199662</v>
      </c>
      <c r="BX414" s="292">
        <f t="shared" si="1137"/>
        <v>459.12140570611967</v>
      </c>
      <c r="BY414" s="292">
        <f t="shared" si="1138"/>
        <v>374.81941846103916</v>
      </c>
      <c r="BZ414" s="292">
        <f t="shared" si="1139"/>
        <v>215.12870918838581</v>
      </c>
      <c r="CA414" s="292">
        <f t="shared" si="1140"/>
        <v>489.72970000000004</v>
      </c>
      <c r="CB414" s="196">
        <f t="shared" si="1047"/>
        <v>4108.2478556414198</v>
      </c>
      <c r="CC414" s="189">
        <f t="shared" si="1096"/>
        <v>45.31811221842699</v>
      </c>
      <c r="CD414" s="190">
        <f t="shared" si="1097"/>
        <v>30.733480972693002</v>
      </c>
      <c r="CE414" s="190">
        <f t="shared" si="1098"/>
        <v>22.196135853239014</v>
      </c>
      <c r="CF414" s="190">
        <f t="shared" si="1099"/>
        <v>0</v>
      </c>
      <c r="CG414" s="190">
        <f t="shared" si="1100"/>
        <v>0</v>
      </c>
      <c r="CH414" s="190">
        <f t="shared" si="1101"/>
        <v>0</v>
      </c>
      <c r="CI414" s="190">
        <f t="shared" si="1102"/>
        <v>0</v>
      </c>
      <c r="CJ414" s="190">
        <f t="shared" si="1103"/>
        <v>0</v>
      </c>
      <c r="CK414" s="190">
        <f t="shared" si="1104"/>
        <v>0</v>
      </c>
      <c r="CL414" s="190">
        <f t="shared" si="1105"/>
        <v>0</v>
      </c>
      <c r="CM414" s="190">
        <f t="shared" si="1106"/>
        <v>0</v>
      </c>
      <c r="CN414" s="190">
        <f t="shared" si="1107"/>
        <v>0</v>
      </c>
      <c r="CO414" s="190">
        <f t="shared" si="1108"/>
        <v>0</v>
      </c>
      <c r="CP414" s="190">
        <f t="shared" si="1109"/>
        <v>0</v>
      </c>
      <c r="CQ414" s="190">
        <f t="shared" si="1110"/>
        <v>0</v>
      </c>
      <c r="CR414" s="190">
        <f t="shared" si="1111"/>
        <v>0</v>
      </c>
      <c r="CS414" s="190">
        <f t="shared" si="1112"/>
        <v>46.400998553703914</v>
      </c>
      <c r="CT414" s="190">
        <f t="shared" si="1113"/>
        <v>60</v>
      </c>
      <c r="CU414" s="190">
        <f t="shared" si="1114"/>
        <v>60</v>
      </c>
      <c r="CV414" s="190">
        <f t="shared" si="1115"/>
        <v>48.214885862977667</v>
      </c>
      <c r="CW414" s="190">
        <f t="shared" si="1116"/>
        <v>56.159359793580677</v>
      </c>
      <c r="CX414" s="190">
        <f t="shared" si="1117"/>
        <v>45.619427547340649</v>
      </c>
      <c r="CY414" s="190">
        <f t="shared" si="1118"/>
        <v>25.804354924409665</v>
      </c>
      <c r="CZ414" s="190">
        <f t="shared" si="1119"/>
        <v>60</v>
      </c>
      <c r="DB414" s="171">
        <f t="shared" si="1071"/>
        <v>0</v>
      </c>
      <c r="DC414" s="172">
        <f t="shared" si="1072"/>
        <v>0</v>
      </c>
      <c r="DD414" s="172">
        <f t="shared" si="1073"/>
        <v>0</v>
      </c>
      <c r="DE414" s="172">
        <f t="shared" si="1074"/>
        <v>181.77247218299405</v>
      </c>
      <c r="DF414" s="172">
        <f t="shared" si="1075"/>
        <v>128.4404150170266</v>
      </c>
      <c r="DG414" s="172">
        <f t="shared" si="1076"/>
        <v>128.4404150170266</v>
      </c>
      <c r="DH414" s="172">
        <f t="shared" si="1077"/>
        <v>53.204404517279471</v>
      </c>
      <c r="DI414" s="172">
        <f t="shared" si="1078"/>
        <v>0</v>
      </c>
      <c r="DJ414" s="172">
        <f t="shared" si="1079"/>
        <v>0</v>
      </c>
      <c r="DK414" s="172">
        <f t="shared" si="1080"/>
        <v>0</v>
      </c>
      <c r="DL414" s="172">
        <f t="shared" si="1081"/>
        <v>0</v>
      </c>
      <c r="DM414" s="172">
        <f t="shared" si="1082"/>
        <v>0</v>
      </c>
      <c r="DN414" s="172">
        <f t="shared" si="1083"/>
        <v>0</v>
      </c>
      <c r="DO414" s="172">
        <f t="shared" si="1084"/>
        <v>0</v>
      </c>
      <c r="DP414" s="172">
        <f t="shared" si="1085"/>
        <v>0</v>
      </c>
      <c r="DQ414" s="172">
        <f t="shared" si="1086"/>
        <v>82.410699350838001</v>
      </c>
      <c r="DR414" s="172">
        <f t="shared" si="1087"/>
        <v>0</v>
      </c>
      <c r="DS414" s="172">
        <f t="shared" si="1088"/>
        <v>258.28846824706915</v>
      </c>
      <c r="DT414" s="172">
        <f t="shared" si="1089"/>
        <v>635.07943092586231</v>
      </c>
      <c r="DU414" s="172">
        <f t="shared" si="1090"/>
        <v>0</v>
      </c>
      <c r="DV414" s="172">
        <f t="shared" si="1091"/>
        <v>0</v>
      </c>
      <c r="DW414" s="172">
        <f t="shared" si="1092"/>
        <v>0</v>
      </c>
      <c r="DX414" s="172">
        <f t="shared" si="1093"/>
        <v>0</v>
      </c>
      <c r="DY414" s="172">
        <f t="shared" si="1094"/>
        <v>92.970207508507414</v>
      </c>
      <c r="DZ414" s="192">
        <f t="shared" si="1095"/>
        <v>1560.6065127666038</v>
      </c>
      <c r="EA414" s="189">
        <f t="shared" si="998"/>
        <v>0</v>
      </c>
      <c r="EB414" s="190">
        <f t="shared" si="999"/>
        <v>0</v>
      </c>
      <c r="EC414" s="190">
        <f t="shared" si="1000"/>
        <v>0</v>
      </c>
      <c r="ED414" s="190">
        <f t="shared" si="1001"/>
        <v>15.806301928956003</v>
      </c>
      <c r="EE414" s="190">
        <f t="shared" si="1002"/>
        <v>11.168731740611008</v>
      </c>
      <c r="EF414" s="190">
        <f t="shared" si="1003"/>
        <v>11.168731740611008</v>
      </c>
      <c r="EG414" s="190">
        <f t="shared" si="1004"/>
        <v>4.6264699580243018</v>
      </c>
      <c r="EH414" s="190">
        <f t="shared" si="1005"/>
        <v>0</v>
      </c>
      <c r="EI414" s="190">
        <f t="shared" si="1006"/>
        <v>0</v>
      </c>
      <c r="EJ414" s="190">
        <f t="shared" si="1007"/>
        <v>0</v>
      </c>
      <c r="EK414" s="190">
        <f t="shared" si="1008"/>
        <v>0</v>
      </c>
      <c r="EL414" s="190">
        <f t="shared" si="1009"/>
        <v>0</v>
      </c>
      <c r="EM414" s="190">
        <f t="shared" si="1010"/>
        <v>0</v>
      </c>
      <c r="EN414" s="190">
        <f t="shared" si="1011"/>
        <v>0</v>
      </c>
      <c r="EO414" s="190">
        <f t="shared" si="1012"/>
        <v>0</v>
      </c>
      <c r="EP414" s="190">
        <f t="shared" si="1013"/>
        <v>7.1661477696380871</v>
      </c>
      <c r="EQ414" s="190">
        <f t="shared" si="1014"/>
        <v>0</v>
      </c>
      <c r="ER414" s="190">
        <f t="shared" si="1015"/>
        <v>22.459866804092968</v>
      </c>
      <c r="ES414" s="190">
        <f t="shared" si="1016"/>
        <v>55.224298341379324</v>
      </c>
      <c r="ET414" s="190">
        <f t="shared" si="1017"/>
        <v>0</v>
      </c>
      <c r="EU414" s="190">
        <f t="shared" si="1018"/>
        <v>0</v>
      </c>
      <c r="EV414" s="190">
        <f t="shared" si="1019"/>
        <v>0</v>
      </c>
      <c r="EW414" s="190">
        <f t="shared" si="1020"/>
        <v>0</v>
      </c>
      <c r="EX414" s="190">
        <f t="shared" si="1021"/>
        <v>8.0843658703049925</v>
      </c>
    </row>
    <row r="415" spans="3:154" ht="14.25" customHeight="1" x14ac:dyDescent="0.25">
      <c r="C415" s="132">
        <v>2025</v>
      </c>
      <c r="D415" s="14" t="s">
        <v>168</v>
      </c>
      <c r="E415" s="171">
        <f t="shared" si="1022"/>
        <v>307.210533129645</v>
      </c>
      <c r="F415" s="172">
        <f t="shared" si="1023"/>
        <v>221.88159154304716</v>
      </c>
      <c r="G415" s="172">
        <f t="shared" si="1024"/>
        <v>227.73550274371902</v>
      </c>
      <c r="H415" s="172">
        <f t="shared" si="1025"/>
        <v>163.06005894377208</v>
      </c>
      <c r="I415" s="172">
        <f t="shared" si="1026"/>
        <v>154.95786048971459</v>
      </c>
      <c r="J415" s="172">
        <f t="shared" si="1027"/>
        <v>154.95786048971459</v>
      </c>
      <c r="K415" s="172">
        <f t="shared" si="1028"/>
        <v>164.19391926164934</v>
      </c>
      <c r="L415" s="172">
        <f t="shared" si="1029"/>
        <v>0</v>
      </c>
      <c r="M415" s="172">
        <f t="shared" si="1030"/>
        <v>0</v>
      </c>
      <c r="N415" s="172">
        <f t="shared" si="1031"/>
        <v>0</v>
      </c>
      <c r="O415" s="172">
        <f t="shared" si="1032"/>
        <v>0</v>
      </c>
      <c r="P415" s="172">
        <f t="shared" si="1033"/>
        <v>0</v>
      </c>
      <c r="Q415" s="172">
        <f t="shared" si="1034"/>
        <v>0</v>
      </c>
      <c r="R415" s="172">
        <f t="shared" si="1035"/>
        <v>0</v>
      </c>
      <c r="S415" s="172">
        <f t="shared" si="1036"/>
        <v>0</v>
      </c>
      <c r="T415" s="172">
        <f t="shared" si="1037"/>
        <v>0</v>
      </c>
      <c r="U415" s="172">
        <f t="shared" si="1038"/>
        <v>263.55887067168152</v>
      </c>
      <c r="V415" s="172">
        <f t="shared" si="1039"/>
        <v>620.99878075594017</v>
      </c>
      <c r="W415" s="172">
        <f t="shared" si="1040"/>
        <v>875.78923756832387</v>
      </c>
      <c r="X415" s="172">
        <f t="shared" si="1041"/>
        <v>346.72188829875131</v>
      </c>
      <c r="Y415" s="172">
        <f t="shared" si="1042"/>
        <v>419.63808458087891</v>
      </c>
      <c r="Z415" s="172">
        <f t="shared" si="1043"/>
        <v>276.66620129732524</v>
      </c>
      <c r="AA415" s="172">
        <f t="shared" si="1044"/>
        <v>197.8042181725026</v>
      </c>
      <c r="AB415" s="172">
        <f t="shared" si="1045"/>
        <v>408.12533941769112</v>
      </c>
      <c r="AC415" s="188">
        <f xml:space="preserve"> SUM(E415:AB415) * 31</f>
        <v>148902.29836829507</v>
      </c>
      <c r="AE415" s="189">
        <f xml:space="preserve"> 'Generation Calculation'!DC88</f>
        <v>37.206436429760004</v>
      </c>
      <c r="AF415" s="190">
        <f xml:space="preserve"> 'Generation Calculation'!DD88</f>
        <v>26.638351489682009</v>
      </c>
      <c r="AG415" s="190">
        <f xml:space="preserve"> 'Generation Calculation'!DE88</f>
        <v>19.803087195106002</v>
      </c>
      <c r="AH415" s="190">
        <f xml:space="preserve"> 'Generation Calculation'!DF88</f>
        <v>14.179135560328007</v>
      </c>
      <c r="AI415" s="190">
        <f xml:space="preserve"> 'Generation Calculation'!DG88</f>
        <v>13.474596564323008</v>
      </c>
      <c r="AJ415" s="190">
        <f xml:space="preserve"> 'Generation Calculation'!DH88</f>
        <v>13.474596564323008</v>
      </c>
      <c r="AK415" s="190">
        <f xml:space="preserve"> 'Generation Calculation'!DI88</f>
        <v>14.277732109708637</v>
      </c>
      <c r="AL415" s="190">
        <f xml:space="preserve"> 'Generation Calculation'!DJ88</f>
        <v>0</v>
      </c>
      <c r="AM415" s="190">
        <f xml:space="preserve"> 'Generation Calculation'!DK88</f>
        <v>0</v>
      </c>
      <c r="AN415" s="190">
        <f xml:space="preserve"> 'Generation Calculation'!DL88</f>
        <v>0</v>
      </c>
      <c r="AO415" s="190">
        <f xml:space="preserve"> 'Generation Calculation'!DM88</f>
        <v>0</v>
      </c>
      <c r="AP415" s="190">
        <f xml:space="preserve"> 'Generation Calculation'!DN88</f>
        <v>0</v>
      </c>
      <c r="AQ415" s="190">
        <f xml:space="preserve"> 'Generation Calculation'!DO88</f>
        <v>0</v>
      </c>
      <c r="AR415" s="190">
        <f xml:space="preserve"> 'Generation Calculation'!DP88</f>
        <v>0</v>
      </c>
      <c r="AS415" s="190">
        <f xml:space="preserve"> 'Generation Calculation'!DQ88</f>
        <v>0</v>
      </c>
      <c r="AT415" s="190">
        <f xml:space="preserve"> 'Generation Calculation'!DR88</f>
        <v>0</v>
      </c>
      <c r="AU415" s="190">
        <f xml:space="preserve"> 'Generation Calculation'!DS88</f>
        <v>31.7932171800432</v>
      </c>
      <c r="AV415" s="190">
        <f xml:space="preserve"> 'Generation Calculation'!DT88</f>
        <v>71.414702674429577</v>
      </c>
      <c r="AW415" s="190">
        <f xml:space="preserve"> 'Generation Calculation'!DU88</f>
        <v>93.570394571158602</v>
      </c>
      <c r="AX415" s="190">
        <f xml:space="preserve"> 'Generation Calculation'!DV88</f>
        <v>42.118798656317949</v>
      </c>
      <c r="AY415" s="190">
        <f xml:space="preserve"> 'Generation Calculation'!DW88</f>
        <v>51.216003938068923</v>
      </c>
      <c r="AZ415" s="190">
        <f xml:space="preserve"> 'Generation Calculation'!DX88</f>
        <v>33.417124038990949</v>
      </c>
      <c r="BA415" s="190">
        <f xml:space="preserve"> 'Generation Calculation'!DY88</f>
        <v>17.200366797608922</v>
      </c>
      <c r="BB415" s="190">
        <f xml:space="preserve"> 'Generation Calculation'!DZ88</f>
        <v>49.776895358484012</v>
      </c>
      <c r="BC415" s="196"/>
      <c r="BD415" s="183">
        <f t="shared" si="1046"/>
        <v>307.210533129645</v>
      </c>
      <c r="BE415" s="292">
        <f t="shared" si="1141"/>
        <v>221.88159154304716</v>
      </c>
      <c r="BF415" s="292">
        <f t="shared" si="1142"/>
        <v>0</v>
      </c>
      <c r="BG415" s="292">
        <f t="shared" si="1120"/>
        <v>0</v>
      </c>
      <c r="BH415" s="292">
        <f t="shared" si="1121"/>
        <v>0</v>
      </c>
      <c r="BI415" s="292">
        <f t="shared" si="1122"/>
        <v>0</v>
      </c>
      <c r="BJ415" s="292">
        <f t="shared" si="1123"/>
        <v>0</v>
      </c>
      <c r="BK415" s="292">
        <f t="shared" si="1124"/>
        <v>0</v>
      </c>
      <c r="BL415" s="292">
        <f t="shared" si="1125"/>
        <v>0</v>
      </c>
      <c r="BM415" s="292">
        <f t="shared" si="1126"/>
        <v>0</v>
      </c>
      <c r="BN415" s="292">
        <f t="shared" si="1127"/>
        <v>0</v>
      </c>
      <c r="BO415" s="292">
        <f t="shared" si="1128"/>
        <v>0</v>
      </c>
      <c r="BP415" s="292">
        <f t="shared" si="1129"/>
        <v>0</v>
      </c>
      <c r="BQ415" s="292">
        <f t="shared" si="1130"/>
        <v>0</v>
      </c>
      <c r="BR415" s="292">
        <f t="shared" si="1131"/>
        <v>0</v>
      </c>
      <c r="BS415" s="292">
        <f t="shared" si="1132"/>
        <v>0</v>
      </c>
      <c r="BT415" s="292">
        <f t="shared" si="1133"/>
        <v>263.55887067168152</v>
      </c>
      <c r="BU415" s="292">
        <f t="shared" si="1134"/>
        <v>489.72970000000004</v>
      </c>
      <c r="BV415" s="292">
        <f t="shared" si="1135"/>
        <v>489.72970000000004</v>
      </c>
      <c r="BW415" s="292">
        <f t="shared" si="1136"/>
        <v>346.72188829875131</v>
      </c>
      <c r="BX415" s="292">
        <f t="shared" si="1137"/>
        <v>419.63808458087891</v>
      </c>
      <c r="BY415" s="292">
        <f t="shared" si="1138"/>
        <v>276.66620129732524</v>
      </c>
      <c r="BZ415" s="292">
        <f t="shared" si="1139"/>
        <v>0</v>
      </c>
      <c r="CA415" s="292">
        <f t="shared" si="1140"/>
        <v>408.12533941769112</v>
      </c>
      <c r="CB415" s="196">
        <f t="shared" si="1047"/>
        <v>3223.2619089390205</v>
      </c>
      <c r="CC415" s="189">
        <f t="shared" si="1096"/>
        <v>37.206436429760004</v>
      </c>
      <c r="CD415" s="190">
        <f t="shared" si="1097"/>
        <v>26.638351489682009</v>
      </c>
      <c r="CE415" s="190">
        <f t="shared" si="1098"/>
        <v>0</v>
      </c>
      <c r="CF415" s="190">
        <f t="shared" si="1099"/>
        <v>0</v>
      </c>
      <c r="CG415" s="190">
        <f t="shared" si="1100"/>
        <v>0</v>
      </c>
      <c r="CH415" s="190">
        <f t="shared" si="1101"/>
        <v>0</v>
      </c>
      <c r="CI415" s="190">
        <f t="shared" si="1102"/>
        <v>0</v>
      </c>
      <c r="CJ415" s="190">
        <f t="shared" si="1103"/>
        <v>0</v>
      </c>
      <c r="CK415" s="190">
        <f t="shared" si="1104"/>
        <v>0</v>
      </c>
      <c r="CL415" s="190">
        <f t="shared" si="1105"/>
        <v>0</v>
      </c>
      <c r="CM415" s="190">
        <f t="shared" si="1106"/>
        <v>0</v>
      </c>
      <c r="CN415" s="190">
        <f t="shared" si="1107"/>
        <v>0</v>
      </c>
      <c r="CO415" s="190">
        <f t="shared" si="1108"/>
        <v>0</v>
      </c>
      <c r="CP415" s="190">
        <f t="shared" si="1109"/>
        <v>0</v>
      </c>
      <c r="CQ415" s="190">
        <f t="shared" si="1110"/>
        <v>0</v>
      </c>
      <c r="CR415" s="190">
        <f t="shared" si="1111"/>
        <v>0</v>
      </c>
      <c r="CS415" s="190">
        <f t="shared" si="1112"/>
        <v>31.7932171800432</v>
      </c>
      <c r="CT415" s="190">
        <f t="shared" si="1113"/>
        <v>60</v>
      </c>
      <c r="CU415" s="190">
        <f t="shared" si="1114"/>
        <v>60</v>
      </c>
      <c r="CV415" s="190">
        <f t="shared" si="1115"/>
        <v>42.118798656317949</v>
      </c>
      <c r="CW415" s="190">
        <f t="shared" si="1116"/>
        <v>51.216003938068923</v>
      </c>
      <c r="CX415" s="190">
        <f t="shared" si="1117"/>
        <v>33.417124038990949</v>
      </c>
      <c r="CY415" s="190">
        <f t="shared" si="1118"/>
        <v>0</v>
      </c>
      <c r="CZ415" s="190">
        <f t="shared" si="1119"/>
        <v>49.776895358484012</v>
      </c>
      <c r="DB415" s="171">
        <f t="shared" si="1071"/>
        <v>0</v>
      </c>
      <c r="DC415" s="172">
        <f t="shared" si="1072"/>
        <v>0</v>
      </c>
      <c r="DD415" s="172">
        <f t="shared" si="1073"/>
        <v>227.73550274371902</v>
      </c>
      <c r="DE415" s="172">
        <f t="shared" si="1074"/>
        <v>163.06005894377208</v>
      </c>
      <c r="DF415" s="172">
        <f t="shared" si="1075"/>
        <v>154.95786048971459</v>
      </c>
      <c r="DG415" s="172">
        <f t="shared" si="1076"/>
        <v>154.95786048971459</v>
      </c>
      <c r="DH415" s="172">
        <f t="shared" si="1077"/>
        <v>164.19391926164934</v>
      </c>
      <c r="DI415" s="172">
        <f t="shared" si="1078"/>
        <v>0</v>
      </c>
      <c r="DJ415" s="172">
        <f t="shared" si="1079"/>
        <v>0</v>
      </c>
      <c r="DK415" s="172">
        <f t="shared" si="1080"/>
        <v>0</v>
      </c>
      <c r="DL415" s="172">
        <f t="shared" si="1081"/>
        <v>0</v>
      </c>
      <c r="DM415" s="172">
        <f t="shared" si="1082"/>
        <v>0</v>
      </c>
      <c r="DN415" s="172">
        <f t="shared" si="1083"/>
        <v>0</v>
      </c>
      <c r="DO415" s="172">
        <f t="shared" si="1084"/>
        <v>0</v>
      </c>
      <c r="DP415" s="172">
        <f t="shared" si="1085"/>
        <v>0</v>
      </c>
      <c r="DQ415" s="172">
        <f t="shared" si="1086"/>
        <v>0</v>
      </c>
      <c r="DR415" s="172">
        <f t="shared" si="1087"/>
        <v>0</v>
      </c>
      <c r="DS415" s="172">
        <f t="shared" si="1088"/>
        <v>131.26908075594014</v>
      </c>
      <c r="DT415" s="172">
        <f t="shared" si="1089"/>
        <v>386.05953756832389</v>
      </c>
      <c r="DU415" s="172">
        <f t="shared" si="1090"/>
        <v>0</v>
      </c>
      <c r="DV415" s="172">
        <f t="shared" si="1091"/>
        <v>0</v>
      </c>
      <c r="DW415" s="172">
        <f t="shared" si="1092"/>
        <v>0</v>
      </c>
      <c r="DX415" s="172">
        <f t="shared" si="1093"/>
        <v>197.8042181725026</v>
      </c>
      <c r="DY415" s="172">
        <f t="shared" si="1094"/>
        <v>0</v>
      </c>
      <c r="DZ415" s="192">
        <f t="shared" si="1095"/>
        <v>1580.0380384253363</v>
      </c>
      <c r="EA415" s="189">
        <f t="shared" si="998"/>
        <v>0</v>
      </c>
      <c r="EB415" s="190">
        <f t="shared" si="999"/>
        <v>0</v>
      </c>
      <c r="EC415" s="190">
        <f t="shared" si="1000"/>
        <v>19.803087195106002</v>
      </c>
      <c r="ED415" s="190">
        <f t="shared" si="1001"/>
        <v>14.179135560328007</v>
      </c>
      <c r="EE415" s="190">
        <f t="shared" si="1002"/>
        <v>13.474596564323008</v>
      </c>
      <c r="EF415" s="190">
        <f t="shared" si="1003"/>
        <v>13.474596564323008</v>
      </c>
      <c r="EG415" s="190">
        <f t="shared" si="1004"/>
        <v>14.277732109708637</v>
      </c>
      <c r="EH415" s="190">
        <f t="shared" si="1005"/>
        <v>0</v>
      </c>
      <c r="EI415" s="190">
        <f t="shared" si="1006"/>
        <v>0</v>
      </c>
      <c r="EJ415" s="190">
        <f t="shared" si="1007"/>
        <v>0</v>
      </c>
      <c r="EK415" s="190">
        <f t="shared" si="1008"/>
        <v>0</v>
      </c>
      <c r="EL415" s="190">
        <f t="shared" si="1009"/>
        <v>0</v>
      </c>
      <c r="EM415" s="190">
        <f t="shared" si="1010"/>
        <v>0</v>
      </c>
      <c r="EN415" s="190">
        <f t="shared" si="1011"/>
        <v>0</v>
      </c>
      <c r="EO415" s="190">
        <f t="shared" si="1012"/>
        <v>0</v>
      </c>
      <c r="EP415" s="190">
        <f t="shared" si="1013"/>
        <v>0</v>
      </c>
      <c r="EQ415" s="190">
        <f t="shared" si="1014"/>
        <v>0</v>
      </c>
      <c r="ER415" s="190">
        <f t="shared" si="1015"/>
        <v>11.414702674429577</v>
      </c>
      <c r="ES415" s="190">
        <f t="shared" si="1016"/>
        <v>33.570394571158602</v>
      </c>
      <c r="ET415" s="190">
        <f t="shared" si="1017"/>
        <v>0</v>
      </c>
      <c r="EU415" s="190">
        <f t="shared" si="1018"/>
        <v>0</v>
      </c>
      <c r="EV415" s="190">
        <f t="shared" si="1019"/>
        <v>0</v>
      </c>
      <c r="EW415" s="190">
        <f t="shared" si="1020"/>
        <v>17.200366797608922</v>
      </c>
      <c r="EX415" s="190">
        <f t="shared" si="1021"/>
        <v>0</v>
      </c>
    </row>
    <row r="416" spans="3:154" ht="14.25" customHeight="1" x14ac:dyDescent="0.25">
      <c r="C416" s="132">
        <v>2025</v>
      </c>
      <c r="D416" s="14" t="s">
        <v>169</v>
      </c>
      <c r="E416" s="171">
        <f t="shared" si="1022"/>
        <v>372.41531196603324</v>
      </c>
      <c r="F416" s="172">
        <f t="shared" si="1023"/>
        <v>258.62875206437349</v>
      </c>
      <c r="G416" s="172">
        <f t="shared" si="1024"/>
        <v>247.36638799757154</v>
      </c>
      <c r="H416" s="172">
        <f t="shared" si="1025"/>
        <v>149.44137206051897</v>
      </c>
      <c r="I416" s="172">
        <f t="shared" si="1026"/>
        <v>99.460226616919641</v>
      </c>
      <c r="J416" s="172">
        <f t="shared" si="1027"/>
        <v>111.54805798778945</v>
      </c>
      <c r="K416" s="172">
        <f t="shared" si="1028"/>
        <v>125.79504787807711</v>
      </c>
      <c r="L416" s="172">
        <f t="shared" si="1029"/>
        <v>0</v>
      </c>
      <c r="M416" s="172">
        <f t="shared" si="1030"/>
        <v>0</v>
      </c>
      <c r="N416" s="172">
        <f t="shared" si="1031"/>
        <v>0</v>
      </c>
      <c r="O416" s="172">
        <f t="shared" si="1032"/>
        <v>0</v>
      </c>
      <c r="P416" s="172">
        <f t="shared" si="1033"/>
        <v>0</v>
      </c>
      <c r="Q416" s="172">
        <f t="shared" si="1034"/>
        <v>0</v>
      </c>
      <c r="R416" s="172">
        <f t="shared" si="1035"/>
        <v>0</v>
      </c>
      <c r="S416" s="172">
        <f t="shared" si="1036"/>
        <v>0</v>
      </c>
      <c r="T416" s="172">
        <f t="shared" si="1037"/>
        <v>122.45903841263348</v>
      </c>
      <c r="U416" s="172">
        <f t="shared" si="1038"/>
        <v>310.68263937672361</v>
      </c>
      <c r="V416" s="172">
        <f t="shared" si="1039"/>
        <v>776.96486434153678</v>
      </c>
      <c r="W416" s="172">
        <f t="shared" si="1040"/>
        <v>959.41226457732637</v>
      </c>
      <c r="X416" s="172">
        <f t="shared" si="1041"/>
        <v>464.44763045429977</v>
      </c>
      <c r="Y416" s="172">
        <f t="shared" si="1042"/>
        <v>510.82886638600371</v>
      </c>
      <c r="Z416" s="172">
        <f t="shared" si="1043"/>
        <v>444.75135809604967</v>
      </c>
      <c r="AA416" s="172">
        <f t="shared" si="1044"/>
        <v>311.52063362656048</v>
      </c>
      <c r="AB416" s="172">
        <f t="shared" si="1045"/>
        <v>571.89811515538349</v>
      </c>
      <c r="AC416" s="188">
        <f xml:space="preserve"> SUM(E416:AB416) * 31</f>
        <v>180966.23757693183</v>
      </c>
      <c r="AE416" s="189">
        <f xml:space="preserve"> 'Generation Calculation'!DC89</f>
        <v>45.319664460635011</v>
      </c>
      <c r="AF416" s="190">
        <f xml:space="preserve"> 'Generation Calculation'!DD89</f>
        <v>31.182747850050987</v>
      </c>
      <c r="AG416" s="190">
        <f xml:space="preserve"> 'Generation Calculation'!DE89</f>
        <v>21.510120695441003</v>
      </c>
      <c r="AH416" s="190">
        <f xml:space="preserve"> 'Generation Calculation'!DF89</f>
        <v>12.994901918305999</v>
      </c>
      <c r="AI416" s="190">
        <f xml:space="preserve"> 'Generation Calculation'!DG89</f>
        <v>8.6487153579930123</v>
      </c>
      <c r="AJ416" s="190">
        <f xml:space="preserve"> 'Generation Calculation'!DH89</f>
        <v>9.6998311293729955</v>
      </c>
      <c r="AK416" s="190">
        <f xml:space="preserve"> 'Generation Calculation'!DI89</f>
        <v>10.938699815484966</v>
      </c>
      <c r="AL416" s="190">
        <f xml:space="preserve"> 'Generation Calculation'!DJ89</f>
        <v>0</v>
      </c>
      <c r="AM416" s="190">
        <f xml:space="preserve"> 'Generation Calculation'!DK89</f>
        <v>0</v>
      </c>
      <c r="AN416" s="190">
        <f xml:space="preserve"> 'Generation Calculation'!DL89</f>
        <v>0</v>
      </c>
      <c r="AO416" s="190">
        <f xml:space="preserve"> 'Generation Calculation'!DM89</f>
        <v>0</v>
      </c>
      <c r="AP416" s="190">
        <f xml:space="preserve"> 'Generation Calculation'!DN89</f>
        <v>0</v>
      </c>
      <c r="AQ416" s="190">
        <f xml:space="preserve"> 'Generation Calculation'!DO89</f>
        <v>0</v>
      </c>
      <c r="AR416" s="190">
        <f xml:space="preserve"> 'Generation Calculation'!DP89</f>
        <v>0</v>
      </c>
      <c r="AS416" s="190">
        <f xml:space="preserve"> 'Generation Calculation'!DQ89</f>
        <v>0</v>
      </c>
      <c r="AT416" s="190">
        <f xml:space="preserve"> 'Generation Calculation'!DR89</f>
        <v>10.648612035881172</v>
      </c>
      <c r="AU416" s="190">
        <f xml:space="preserve"> 'Generation Calculation'!DS89</f>
        <v>37.637635497681799</v>
      </c>
      <c r="AV416" s="190">
        <f xml:space="preserve"> 'Generation Calculation'!DT89</f>
        <v>84.976970812307542</v>
      </c>
      <c r="AW416" s="190">
        <f xml:space="preserve"> 'Generation Calculation'!DU89</f>
        <v>100.84196213715882</v>
      </c>
      <c r="AX416" s="190">
        <f xml:space="preserve"> 'Generation Calculation'!DV89</f>
        <v>56.827147344509058</v>
      </c>
      <c r="AY416" s="190">
        <f xml:space="preserve"> 'Generation Calculation'!DW89</f>
        <v>61.834710120522061</v>
      </c>
      <c r="AZ416" s="190">
        <f xml:space="preserve"> 'Generation Calculation'!DX89</f>
        <v>54.358796825201068</v>
      </c>
      <c r="BA416" s="190">
        <f xml:space="preserve"> 'Generation Calculation'!DY89</f>
        <v>37.741719405743083</v>
      </c>
      <c r="BB416" s="190">
        <f xml:space="preserve"> 'Generation Calculation'!DZ89</f>
        <v>67.145079578728996</v>
      </c>
      <c r="BC416" s="196"/>
      <c r="BD416" s="183">
        <f t="shared" si="1046"/>
        <v>372.41531196603324</v>
      </c>
      <c r="BE416" s="292">
        <f t="shared" si="1141"/>
        <v>258.62875206437349</v>
      </c>
      <c r="BF416" s="292">
        <f t="shared" si="1142"/>
        <v>0</v>
      </c>
      <c r="BG416" s="292">
        <f t="shared" si="1120"/>
        <v>0</v>
      </c>
      <c r="BH416" s="292">
        <f t="shared" si="1121"/>
        <v>0</v>
      </c>
      <c r="BI416" s="292">
        <f t="shared" si="1122"/>
        <v>0</v>
      </c>
      <c r="BJ416" s="292">
        <f t="shared" si="1123"/>
        <v>0</v>
      </c>
      <c r="BK416" s="292">
        <f t="shared" si="1124"/>
        <v>0</v>
      </c>
      <c r="BL416" s="292">
        <f t="shared" si="1125"/>
        <v>0</v>
      </c>
      <c r="BM416" s="292">
        <f t="shared" si="1126"/>
        <v>0</v>
      </c>
      <c r="BN416" s="292">
        <f t="shared" si="1127"/>
        <v>0</v>
      </c>
      <c r="BO416" s="292">
        <f t="shared" si="1128"/>
        <v>0</v>
      </c>
      <c r="BP416" s="292">
        <f t="shared" si="1129"/>
        <v>0</v>
      </c>
      <c r="BQ416" s="292">
        <f t="shared" si="1130"/>
        <v>0</v>
      </c>
      <c r="BR416" s="292">
        <f t="shared" si="1131"/>
        <v>0</v>
      </c>
      <c r="BS416" s="292">
        <f t="shared" si="1132"/>
        <v>0</v>
      </c>
      <c r="BT416" s="292">
        <f t="shared" si="1133"/>
        <v>310.68263937672361</v>
      </c>
      <c r="BU416" s="292">
        <f t="shared" si="1134"/>
        <v>489.72970000000004</v>
      </c>
      <c r="BV416" s="292">
        <f t="shared" si="1135"/>
        <v>489.72970000000004</v>
      </c>
      <c r="BW416" s="292">
        <f t="shared" si="1136"/>
        <v>464.44763045429977</v>
      </c>
      <c r="BX416" s="292">
        <f t="shared" si="1137"/>
        <v>489.72970000000004</v>
      </c>
      <c r="BY416" s="292">
        <f t="shared" si="1138"/>
        <v>444.75135809604967</v>
      </c>
      <c r="BZ416" s="292">
        <f t="shared" si="1139"/>
        <v>311.52063362656048</v>
      </c>
      <c r="CA416" s="292">
        <f t="shared" si="1140"/>
        <v>489.72970000000004</v>
      </c>
      <c r="CB416" s="196">
        <f t="shared" si="1047"/>
        <v>4121.3651255840405</v>
      </c>
      <c r="CC416" s="189">
        <f t="shared" si="1096"/>
        <v>45.319664460635011</v>
      </c>
      <c r="CD416" s="190">
        <f t="shared" si="1097"/>
        <v>31.182747850050987</v>
      </c>
      <c r="CE416" s="190">
        <f t="shared" si="1098"/>
        <v>0</v>
      </c>
      <c r="CF416" s="190">
        <f t="shared" si="1099"/>
        <v>0</v>
      </c>
      <c r="CG416" s="190">
        <f t="shared" si="1100"/>
        <v>0</v>
      </c>
      <c r="CH416" s="190">
        <f t="shared" si="1101"/>
        <v>0</v>
      </c>
      <c r="CI416" s="190">
        <f t="shared" si="1102"/>
        <v>0</v>
      </c>
      <c r="CJ416" s="190">
        <f t="shared" si="1103"/>
        <v>0</v>
      </c>
      <c r="CK416" s="190">
        <f t="shared" si="1104"/>
        <v>0</v>
      </c>
      <c r="CL416" s="190">
        <f t="shared" si="1105"/>
        <v>0</v>
      </c>
      <c r="CM416" s="190">
        <f t="shared" si="1106"/>
        <v>0</v>
      </c>
      <c r="CN416" s="190">
        <f t="shared" si="1107"/>
        <v>0</v>
      </c>
      <c r="CO416" s="190">
        <f t="shared" si="1108"/>
        <v>0</v>
      </c>
      <c r="CP416" s="190">
        <f t="shared" si="1109"/>
        <v>0</v>
      </c>
      <c r="CQ416" s="190">
        <f t="shared" si="1110"/>
        <v>0</v>
      </c>
      <c r="CR416" s="190">
        <f t="shared" si="1111"/>
        <v>0</v>
      </c>
      <c r="CS416" s="190">
        <f t="shared" si="1112"/>
        <v>37.637635497681799</v>
      </c>
      <c r="CT416" s="190">
        <f t="shared" si="1113"/>
        <v>60</v>
      </c>
      <c r="CU416" s="190">
        <f t="shared" si="1114"/>
        <v>60</v>
      </c>
      <c r="CV416" s="190">
        <f t="shared" si="1115"/>
        <v>56.827147344509058</v>
      </c>
      <c r="CW416" s="190">
        <f t="shared" si="1116"/>
        <v>60</v>
      </c>
      <c r="CX416" s="190">
        <f t="shared" si="1117"/>
        <v>54.358796825201068</v>
      </c>
      <c r="CY416" s="190">
        <f t="shared" si="1118"/>
        <v>37.741719405743083</v>
      </c>
      <c r="CZ416" s="190">
        <f t="shared" si="1119"/>
        <v>60</v>
      </c>
      <c r="DB416" s="171">
        <f t="shared" si="1071"/>
        <v>0</v>
      </c>
      <c r="DC416" s="172">
        <f t="shared" si="1072"/>
        <v>0</v>
      </c>
      <c r="DD416" s="172">
        <f t="shared" si="1073"/>
        <v>247.36638799757154</v>
      </c>
      <c r="DE416" s="172">
        <f t="shared" si="1074"/>
        <v>149.44137206051897</v>
      </c>
      <c r="DF416" s="172">
        <f t="shared" si="1075"/>
        <v>99.460226616919641</v>
      </c>
      <c r="DG416" s="172">
        <f t="shared" si="1076"/>
        <v>111.54805798778945</v>
      </c>
      <c r="DH416" s="172">
        <f t="shared" si="1077"/>
        <v>125.79504787807711</v>
      </c>
      <c r="DI416" s="172">
        <f t="shared" si="1078"/>
        <v>0</v>
      </c>
      <c r="DJ416" s="172">
        <f t="shared" si="1079"/>
        <v>0</v>
      </c>
      <c r="DK416" s="172">
        <f t="shared" si="1080"/>
        <v>0</v>
      </c>
      <c r="DL416" s="172">
        <f t="shared" si="1081"/>
        <v>0</v>
      </c>
      <c r="DM416" s="172">
        <f t="shared" si="1082"/>
        <v>0</v>
      </c>
      <c r="DN416" s="172">
        <f t="shared" si="1083"/>
        <v>0</v>
      </c>
      <c r="DO416" s="172">
        <f t="shared" si="1084"/>
        <v>0</v>
      </c>
      <c r="DP416" s="172">
        <f t="shared" si="1085"/>
        <v>0</v>
      </c>
      <c r="DQ416" s="172">
        <f t="shared" si="1086"/>
        <v>122.45903841263348</v>
      </c>
      <c r="DR416" s="172">
        <f t="shared" si="1087"/>
        <v>0</v>
      </c>
      <c r="DS416" s="172">
        <f t="shared" si="1088"/>
        <v>287.23516434153674</v>
      </c>
      <c r="DT416" s="172">
        <f t="shared" si="1089"/>
        <v>469.68256457732639</v>
      </c>
      <c r="DU416" s="172">
        <f t="shared" si="1090"/>
        <v>0</v>
      </c>
      <c r="DV416" s="172">
        <f t="shared" si="1091"/>
        <v>21.099166386003702</v>
      </c>
      <c r="DW416" s="172">
        <f t="shared" si="1092"/>
        <v>0</v>
      </c>
      <c r="DX416" s="172">
        <f t="shared" si="1093"/>
        <v>0</v>
      </c>
      <c r="DY416" s="172">
        <f t="shared" si="1094"/>
        <v>82.168415155383457</v>
      </c>
      <c r="DZ416" s="192">
        <f t="shared" si="1095"/>
        <v>1716.2554414137601</v>
      </c>
      <c r="EA416" s="189">
        <f t="shared" si="998"/>
        <v>0</v>
      </c>
      <c r="EB416" s="190">
        <f t="shared" si="999"/>
        <v>0</v>
      </c>
      <c r="EC416" s="190">
        <f t="shared" si="1000"/>
        <v>21.510120695441003</v>
      </c>
      <c r="ED416" s="190">
        <f t="shared" si="1001"/>
        <v>12.994901918305999</v>
      </c>
      <c r="EE416" s="190">
        <f t="shared" si="1002"/>
        <v>8.6487153579930123</v>
      </c>
      <c r="EF416" s="190">
        <f t="shared" si="1003"/>
        <v>9.6998311293729955</v>
      </c>
      <c r="EG416" s="190">
        <f t="shared" si="1004"/>
        <v>10.938699815484966</v>
      </c>
      <c r="EH416" s="190">
        <f t="shared" si="1005"/>
        <v>0</v>
      </c>
      <c r="EI416" s="190">
        <f t="shared" si="1006"/>
        <v>0</v>
      </c>
      <c r="EJ416" s="190">
        <f t="shared" si="1007"/>
        <v>0</v>
      </c>
      <c r="EK416" s="190">
        <f t="shared" si="1008"/>
        <v>0</v>
      </c>
      <c r="EL416" s="190">
        <f t="shared" si="1009"/>
        <v>0</v>
      </c>
      <c r="EM416" s="190">
        <f t="shared" si="1010"/>
        <v>0</v>
      </c>
      <c r="EN416" s="190">
        <f t="shared" si="1011"/>
        <v>0</v>
      </c>
      <c r="EO416" s="190">
        <f t="shared" si="1012"/>
        <v>0</v>
      </c>
      <c r="EP416" s="190">
        <f t="shared" si="1013"/>
        <v>10.648612035881172</v>
      </c>
      <c r="EQ416" s="190">
        <f t="shared" si="1014"/>
        <v>0</v>
      </c>
      <c r="ER416" s="190">
        <f t="shared" si="1015"/>
        <v>24.976970812307542</v>
      </c>
      <c r="ES416" s="190">
        <f t="shared" si="1016"/>
        <v>40.841962137158816</v>
      </c>
      <c r="ET416" s="190">
        <f t="shared" si="1017"/>
        <v>0</v>
      </c>
      <c r="EU416" s="190">
        <f t="shared" si="1018"/>
        <v>1.8347101205220611</v>
      </c>
      <c r="EV416" s="190">
        <f t="shared" si="1019"/>
        <v>0</v>
      </c>
      <c r="EW416" s="190">
        <f t="shared" si="1020"/>
        <v>0</v>
      </c>
      <c r="EX416" s="190">
        <f t="shared" si="1021"/>
        <v>7.1450795787289962</v>
      </c>
    </row>
    <row r="417" spans="3:154" ht="14.25" customHeight="1" x14ac:dyDescent="0.25">
      <c r="C417" s="132">
        <v>2025</v>
      </c>
      <c r="D417" s="14" t="s">
        <v>170</v>
      </c>
      <c r="E417" s="171">
        <f t="shared" si="1022"/>
        <v>287.67586564239855</v>
      </c>
      <c r="F417" s="172">
        <f t="shared" si="1023"/>
        <v>229.23965063969118</v>
      </c>
      <c r="G417" s="172">
        <f t="shared" si="1024"/>
        <v>219.73079384250315</v>
      </c>
      <c r="H417" s="172">
        <f t="shared" si="1025"/>
        <v>177.14094862936992</v>
      </c>
      <c r="I417" s="172">
        <f t="shared" si="1026"/>
        <v>147.7985262005549</v>
      </c>
      <c r="J417" s="172">
        <f t="shared" si="1027"/>
        <v>167.11252577395589</v>
      </c>
      <c r="K417" s="172">
        <f t="shared" si="1028"/>
        <v>196.06918844155533</v>
      </c>
      <c r="L417" s="172">
        <f t="shared" si="1029"/>
        <v>0</v>
      </c>
      <c r="M417" s="172">
        <f t="shared" si="1030"/>
        <v>0</v>
      </c>
      <c r="N417" s="172">
        <f t="shared" si="1031"/>
        <v>0</v>
      </c>
      <c r="O417" s="172">
        <f t="shared" si="1032"/>
        <v>0</v>
      </c>
      <c r="P417" s="172">
        <f t="shared" si="1033"/>
        <v>0</v>
      </c>
      <c r="Q417" s="172">
        <f t="shared" si="1034"/>
        <v>0</v>
      </c>
      <c r="R417" s="172">
        <f t="shared" si="1035"/>
        <v>0</v>
      </c>
      <c r="S417" s="172">
        <f t="shared" si="1036"/>
        <v>0</v>
      </c>
      <c r="T417" s="172">
        <f t="shared" si="1037"/>
        <v>186.26187566206997</v>
      </c>
      <c r="U417" s="172">
        <f t="shared" si="1038"/>
        <v>392.81733813048641</v>
      </c>
      <c r="V417" s="172">
        <f t="shared" si="1039"/>
        <v>677.55803676663652</v>
      </c>
      <c r="W417" s="172">
        <f t="shared" si="1040"/>
        <v>885.3093208538869</v>
      </c>
      <c r="X417" s="172">
        <f t="shared" si="1041"/>
        <v>495.70931404547241</v>
      </c>
      <c r="Y417" s="172">
        <f t="shared" si="1042"/>
        <v>495.70931404547241</v>
      </c>
      <c r="Z417" s="172">
        <f t="shared" si="1043"/>
        <v>440.56339038333982</v>
      </c>
      <c r="AA417" s="172">
        <f t="shared" si="1044"/>
        <v>256.97791543042717</v>
      </c>
      <c r="AB417" s="172">
        <f t="shared" si="1045"/>
        <v>447.29593349926222</v>
      </c>
      <c r="AC417" s="188">
        <f xml:space="preserve"> SUM(E417:AB417) * 30</f>
        <v>171089.09813961247</v>
      </c>
      <c r="AE417" s="189">
        <f xml:space="preserve"> 'Generation Calculation'!DC90</f>
        <v>34.782155640076013</v>
      </c>
      <c r="AF417" s="190">
        <f xml:space="preserve"> 'Generation Calculation'!DD90</f>
        <v>27.547480214589001</v>
      </c>
      <c r="AG417" s="190">
        <f xml:space="preserve"> 'Generation Calculation'!DE90</f>
        <v>19.107025551522014</v>
      </c>
      <c r="AH417" s="190">
        <f xml:space="preserve"> 'Generation Calculation'!DF90</f>
        <v>15.403560750379995</v>
      </c>
      <c r="AI417" s="190">
        <f xml:space="preserve"> 'Generation Calculation'!DG90</f>
        <v>12.852045756569993</v>
      </c>
      <c r="AJ417" s="190">
        <f xml:space="preserve"> 'Generation Calculation'!DH90</f>
        <v>14.531523980343991</v>
      </c>
      <c r="AK417" s="190">
        <f xml:space="preserve"> 'Generation Calculation'!DI90</f>
        <v>23.452311078087035</v>
      </c>
      <c r="AL417" s="190">
        <f xml:space="preserve"> 'Generation Calculation'!DJ90</f>
        <v>0</v>
      </c>
      <c r="AM417" s="190">
        <f xml:space="preserve"> 'Generation Calculation'!DK90</f>
        <v>0</v>
      </c>
      <c r="AN417" s="190">
        <f xml:space="preserve"> 'Generation Calculation'!DL90</f>
        <v>0</v>
      </c>
      <c r="AO417" s="190">
        <f xml:space="preserve"> 'Generation Calculation'!DM90</f>
        <v>0</v>
      </c>
      <c r="AP417" s="190">
        <f xml:space="preserve"> 'Generation Calculation'!DN90</f>
        <v>0</v>
      </c>
      <c r="AQ417" s="190">
        <f xml:space="preserve"> 'Generation Calculation'!DO90</f>
        <v>0</v>
      </c>
      <c r="AR417" s="190">
        <f xml:space="preserve"> 'Generation Calculation'!DP90</f>
        <v>0</v>
      </c>
      <c r="AS417" s="190">
        <f xml:space="preserve"> 'Generation Calculation'!DQ90</f>
        <v>0</v>
      </c>
      <c r="AT417" s="190">
        <f xml:space="preserve"> 'Generation Calculation'!DR90</f>
        <v>22.243100587616482</v>
      </c>
      <c r="AU417" s="190">
        <f xml:space="preserve"> 'Generation Calculation'!DS90</f>
        <v>47.864976415838271</v>
      </c>
      <c r="AV417" s="190">
        <f xml:space="preserve"> 'Generation Calculation'!DT90</f>
        <v>76.332898849272738</v>
      </c>
      <c r="AW417" s="190">
        <f xml:space="preserve"> 'Generation Calculation'!DU90</f>
        <v>94.398227900337986</v>
      </c>
      <c r="AX417" s="190">
        <f xml:space="preserve"> 'Generation Calculation'!DV90</f>
        <v>60.519966438736731</v>
      </c>
      <c r="AY417" s="190">
        <f xml:space="preserve"> 'Generation Calculation'!DW90</f>
        <v>60.519966438736731</v>
      </c>
      <c r="AZ417" s="190">
        <f xml:space="preserve"> 'Generation Calculation'!DX90</f>
        <v>53.834351201791719</v>
      </c>
      <c r="BA417" s="190">
        <f xml:space="preserve"> 'Generation Calculation'!DY90</f>
        <v>30.978375118000741</v>
      </c>
      <c r="BB417" s="190">
        <f xml:space="preserve"> 'Generation Calculation'!DZ90</f>
        <v>54.677513060162994</v>
      </c>
      <c r="BC417" s="196"/>
      <c r="BD417" s="183">
        <f t="shared" si="1046"/>
        <v>287.67586564239855</v>
      </c>
      <c r="BE417" s="292">
        <f t="shared" si="1141"/>
        <v>229.23965063969118</v>
      </c>
      <c r="BF417" s="292">
        <f t="shared" si="1142"/>
        <v>0</v>
      </c>
      <c r="BG417" s="292">
        <f t="shared" si="1120"/>
        <v>0</v>
      </c>
      <c r="BH417" s="292">
        <f t="shared" si="1121"/>
        <v>0</v>
      </c>
      <c r="BI417" s="292">
        <f t="shared" si="1122"/>
        <v>0</v>
      </c>
      <c r="BJ417" s="292">
        <f t="shared" si="1123"/>
        <v>196.06918844155533</v>
      </c>
      <c r="BK417" s="292">
        <f t="shared" si="1124"/>
        <v>0</v>
      </c>
      <c r="BL417" s="292">
        <f t="shared" si="1125"/>
        <v>0</v>
      </c>
      <c r="BM417" s="292">
        <f t="shared" si="1126"/>
        <v>0</v>
      </c>
      <c r="BN417" s="292">
        <f t="shared" si="1127"/>
        <v>0</v>
      </c>
      <c r="BO417" s="292">
        <f t="shared" si="1128"/>
        <v>0</v>
      </c>
      <c r="BP417" s="292">
        <f t="shared" si="1129"/>
        <v>0</v>
      </c>
      <c r="BQ417" s="292">
        <f t="shared" si="1130"/>
        <v>0</v>
      </c>
      <c r="BR417" s="292">
        <f t="shared" si="1131"/>
        <v>0</v>
      </c>
      <c r="BS417" s="292">
        <f t="shared" si="1132"/>
        <v>186.26187566206997</v>
      </c>
      <c r="BT417" s="292">
        <f t="shared" si="1133"/>
        <v>392.81733813048641</v>
      </c>
      <c r="BU417" s="292">
        <f t="shared" si="1134"/>
        <v>489.72970000000004</v>
      </c>
      <c r="BV417" s="292">
        <f t="shared" si="1135"/>
        <v>489.72970000000004</v>
      </c>
      <c r="BW417" s="292">
        <f t="shared" si="1136"/>
        <v>489.72970000000004</v>
      </c>
      <c r="BX417" s="292">
        <f t="shared" si="1137"/>
        <v>489.72970000000004</v>
      </c>
      <c r="BY417" s="292">
        <f t="shared" si="1138"/>
        <v>440.56339038333982</v>
      </c>
      <c r="BZ417" s="292">
        <f t="shared" si="1139"/>
        <v>256.97791543042717</v>
      </c>
      <c r="CA417" s="292">
        <f t="shared" si="1140"/>
        <v>447.29593349926222</v>
      </c>
      <c r="CB417" s="196">
        <f t="shared" si="1047"/>
        <v>4395.8199578292306</v>
      </c>
      <c r="CC417" s="189">
        <f t="shared" si="1096"/>
        <v>34.782155640076013</v>
      </c>
      <c r="CD417" s="190">
        <f t="shared" si="1097"/>
        <v>27.547480214589001</v>
      </c>
      <c r="CE417" s="190">
        <f t="shared" si="1098"/>
        <v>0</v>
      </c>
      <c r="CF417" s="190">
        <f t="shared" si="1099"/>
        <v>0</v>
      </c>
      <c r="CG417" s="190">
        <f t="shared" si="1100"/>
        <v>0</v>
      </c>
      <c r="CH417" s="190">
        <f t="shared" si="1101"/>
        <v>0</v>
      </c>
      <c r="CI417" s="190">
        <f t="shared" si="1102"/>
        <v>23.452311078087035</v>
      </c>
      <c r="CJ417" s="190">
        <f t="shared" si="1103"/>
        <v>0</v>
      </c>
      <c r="CK417" s="190">
        <f t="shared" si="1104"/>
        <v>0</v>
      </c>
      <c r="CL417" s="190">
        <f t="shared" si="1105"/>
        <v>0</v>
      </c>
      <c r="CM417" s="190">
        <f t="shared" si="1106"/>
        <v>0</v>
      </c>
      <c r="CN417" s="190">
        <f t="shared" si="1107"/>
        <v>0</v>
      </c>
      <c r="CO417" s="190">
        <f t="shared" si="1108"/>
        <v>0</v>
      </c>
      <c r="CP417" s="190">
        <f t="shared" si="1109"/>
        <v>0</v>
      </c>
      <c r="CQ417" s="190">
        <f t="shared" si="1110"/>
        <v>0</v>
      </c>
      <c r="CR417" s="190">
        <f t="shared" si="1111"/>
        <v>22.243100587616482</v>
      </c>
      <c r="CS417" s="190">
        <f t="shared" si="1112"/>
        <v>47.864976415838271</v>
      </c>
      <c r="CT417" s="190">
        <f t="shared" si="1113"/>
        <v>60</v>
      </c>
      <c r="CU417" s="190">
        <f t="shared" si="1114"/>
        <v>60</v>
      </c>
      <c r="CV417" s="190">
        <f t="shared" si="1115"/>
        <v>60</v>
      </c>
      <c r="CW417" s="190">
        <f t="shared" si="1116"/>
        <v>60</v>
      </c>
      <c r="CX417" s="190">
        <f t="shared" si="1117"/>
        <v>53.834351201791719</v>
      </c>
      <c r="CY417" s="190">
        <f t="shared" si="1118"/>
        <v>30.978375118000741</v>
      </c>
      <c r="CZ417" s="190">
        <f t="shared" si="1119"/>
        <v>54.677513060162994</v>
      </c>
      <c r="DB417" s="171">
        <f t="shared" si="1071"/>
        <v>0</v>
      </c>
      <c r="DC417" s="172">
        <f t="shared" si="1072"/>
        <v>0</v>
      </c>
      <c r="DD417" s="172">
        <f t="shared" si="1073"/>
        <v>219.73079384250315</v>
      </c>
      <c r="DE417" s="172">
        <f t="shared" si="1074"/>
        <v>177.14094862936992</v>
      </c>
      <c r="DF417" s="172">
        <f t="shared" si="1075"/>
        <v>147.7985262005549</v>
      </c>
      <c r="DG417" s="172">
        <f t="shared" si="1076"/>
        <v>167.11252577395589</v>
      </c>
      <c r="DH417" s="172">
        <f t="shared" si="1077"/>
        <v>0</v>
      </c>
      <c r="DI417" s="172">
        <f t="shared" si="1078"/>
        <v>0</v>
      </c>
      <c r="DJ417" s="172">
        <f t="shared" si="1079"/>
        <v>0</v>
      </c>
      <c r="DK417" s="172">
        <f t="shared" si="1080"/>
        <v>0</v>
      </c>
      <c r="DL417" s="172">
        <f t="shared" si="1081"/>
        <v>0</v>
      </c>
      <c r="DM417" s="172">
        <f t="shared" si="1082"/>
        <v>0</v>
      </c>
      <c r="DN417" s="172">
        <f t="shared" si="1083"/>
        <v>0</v>
      </c>
      <c r="DO417" s="172">
        <f t="shared" si="1084"/>
        <v>0</v>
      </c>
      <c r="DP417" s="172">
        <f t="shared" si="1085"/>
        <v>0</v>
      </c>
      <c r="DQ417" s="172">
        <f t="shared" si="1086"/>
        <v>0</v>
      </c>
      <c r="DR417" s="172">
        <f t="shared" si="1087"/>
        <v>0</v>
      </c>
      <c r="DS417" s="172">
        <f t="shared" si="1088"/>
        <v>187.82833676663648</v>
      </c>
      <c r="DT417" s="172">
        <f t="shared" si="1089"/>
        <v>395.57962085388681</v>
      </c>
      <c r="DU417" s="172">
        <f t="shared" si="1090"/>
        <v>5.9796140454724025</v>
      </c>
      <c r="DV417" s="172">
        <f t="shared" si="1091"/>
        <v>5.9796140454724025</v>
      </c>
      <c r="DW417" s="172">
        <f t="shared" si="1092"/>
        <v>0</v>
      </c>
      <c r="DX417" s="172">
        <f t="shared" si="1093"/>
        <v>0</v>
      </c>
      <c r="DY417" s="172">
        <f t="shared" si="1094"/>
        <v>0</v>
      </c>
      <c r="DZ417" s="192">
        <f t="shared" si="1095"/>
        <v>1307.1499801578518</v>
      </c>
      <c r="EA417" s="189">
        <f t="shared" si="998"/>
        <v>0</v>
      </c>
      <c r="EB417" s="190">
        <f t="shared" si="999"/>
        <v>0</v>
      </c>
      <c r="EC417" s="190">
        <f t="shared" si="1000"/>
        <v>19.107025551522014</v>
      </c>
      <c r="ED417" s="190">
        <f t="shared" si="1001"/>
        <v>15.403560750379995</v>
      </c>
      <c r="EE417" s="190">
        <f t="shared" si="1002"/>
        <v>12.852045756569993</v>
      </c>
      <c r="EF417" s="190">
        <f t="shared" si="1003"/>
        <v>14.531523980343991</v>
      </c>
      <c r="EG417" s="190">
        <f t="shared" si="1004"/>
        <v>0</v>
      </c>
      <c r="EH417" s="190">
        <f t="shared" si="1005"/>
        <v>0</v>
      </c>
      <c r="EI417" s="190">
        <f t="shared" si="1006"/>
        <v>0</v>
      </c>
      <c r="EJ417" s="190">
        <f t="shared" si="1007"/>
        <v>0</v>
      </c>
      <c r="EK417" s="190">
        <f t="shared" si="1008"/>
        <v>0</v>
      </c>
      <c r="EL417" s="190">
        <f t="shared" si="1009"/>
        <v>0</v>
      </c>
      <c r="EM417" s="190">
        <f t="shared" si="1010"/>
        <v>0</v>
      </c>
      <c r="EN417" s="190">
        <f t="shared" si="1011"/>
        <v>0</v>
      </c>
      <c r="EO417" s="190">
        <f t="shared" si="1012"/>
        <v>0</v>
      </c>
      <c r="EP417" s="190">
        <f t="shared" si="1013"/>
        <v>0</v>
      </c>
      <c r="EQ417" s="190">
        <f t="shared" si="1014"/>
        <v>0</v>
      </c>
      <c r="ER417" s="190">
        <f t="shared" si="1015"/>
        <v>16.332898849272738</v>
      </c>
      <c r="ES417" s="190">
        <f t="shared" si="1016"/>
        <v>34.398227900337986</v>
      </c>
      <c r="ET417" s="190">
        <f t="shared" si="1017"/>
        <v>0.51996643873673065</v>
      </c>
      <c r="EU417" s="190">
        <f t="shared" si="1018"/>
        <v>0.51996643873673065</v>
      </c>
      <c r="EV417" s="190">
        <f t="shared" si="1019"/>
        <v>0</v>
      </c>
      <c r="EW417" s="190">
        <f t="shared" si="1020"/>
        <v>0</v>
      </c>
      <c r="EX417" s="190">
        <f t="shared" si="1021"/>
        <v>0</v>
      </c>
    </row>
    <row r="418" spans="3:154" ht="14.25" customHeight="1" x14ac:dyDescent="0.25">
      <c r="C418" s="132">
        <v>2025</v>
      </c>
      <c r="D418" s="14" t="s">
        <v>171</v>
      </c>
      <c r="E418" s="171">
        <f t="shared" si="1022"/>
        <v>314.35017376818666</v>
      </c>
      <c r="F418" s="172">
        <f t="shared" si="1023"/>
        <v>208.3136284298495</v>
      </c>
      <c r="G418" s="172">
        <f t="shared" si="1024"/>
        <v>217.55820242867259</v>
      </c>
      <c r="H418" s="172">
        <f t="shared" si="1025"/>
        <v>186.20017833469663</v>
      </c>
      <c r="I418" s="172">
        <f t="shared" si="1026"/>
        <v>157.1089993559535</v>
      </c>
      <c r="J418" s="172">
        <f t="shared" si="1027"/>
        <v>157.1089993559535</v>
      </c>
      <c r="K418" s="172">
        <f t="shared" si="1028"/>
        <v>197.26685661212642</v>
      </c>
      <c r="L418" s="172">
        <f t="shared" si="1029"/>
        <v>0</v>
      </c>
      <c r="M418" s="172">
        <f t="shared" si="1030"/>
        <v>0</v>
      </c>
      <c r="N418" s="172">
        <f t="shared" si="1031"/>
        <v>0</v>
      </c>
      <c r="O418" s="172">
        <f t="shared" si="1032"/>
        <v>0</v>
      </c>
      <c r="P418" s="172">
        <f t="shared" si="1033"/>
        <v>0</v>
      </c>
      <c r="Q418" s="172">
        <f t="shared" si="1034"/>
        <v>0</v>
      </c>
      <c r="R418" s="172">
        <f t="shared" si="1035"/>
        <v>0</v>
      </c>
      <c r="S418" s="172">
        <f t="shared" si="1036"/>
        <v>0</v>
      </c>
      <c r="T418" s="172">
        <f t="shared" si="1037"/>
        <v>113.73845817230074</v>
      </c>
      <c r="U418" s="172">
        <f t="shared" si="1038"/>
        <v>422.29158508317653</v>
      </c>
      <c r="V418" s="172">
        <f t="shared" si="1039"/>
        <v>790.17099270081656</v>
      </c>
      <c r="W418" s="172">
        <f t="shared" si="1040"/>
        <v>850.3534822745346</v>
      </c>
      <c r="X418" s="172">
        <f t="shared" si="1041"/>
        <v>414.30373924093908</v>
      </c>
      <c r="Y418" s="172">
        <f t="shared" si="1042"/>
        <v>362.97314472837064</v>
      </c>
      <c r="Z418" s="172">
        <f t="shared" si="1043"/>
        <v>280.5910685711508</v>
      </c>
      <c r="AA418" s="172">
        <f t="shared" si="1044"/>
        <v>173.28224027151253</v>
      </c>
      <c r="AB418" s="172">
        <f t="shared" si="1045"/>
        <v>453.37784342449737</v>
      </c>
      <c r="AC418" s="188">
        <f xml:space="preserve"> SUM(E418:AB418) * 31</f>
        <v>164268.67737533487</v>
      </c>
      <c r="AE418" s="189">
        <f xml:space="preserve"> 'Generation Calculation'!DC91</f>
        <v>38.093205026465</v>
      </c>
      <c r="AF418" s="190">
        <f xml:space="preserve"> 'Generation Calculation'!DD91</f>
        <v>24.963024866286986</v>
      </c>
      <c r="AG418" s="190">
        <f xml:space="preserve"> 'Generation Calculation'!DE91</f>
        <v>18.918104559015006</v>
      </c>
      <c r="AH418" s="190">
        <f xml:space="preserve"> 'Generation Calculation'!DF91</f>
        <v>16.191319855191011</v>
      </c>
      <c r="AI418" s="190">
        <f xml:space="preserve"> 'Generation Calculation'!DG91</f>
        <v>13.661652117909</v>
      </c>
      <c r="AJ418" s="190">
        <f xml:space="preserve"> 'Generation Calculation'!DH91</f>
        <v>13.661652117909</v>
      </c>
      <c r="AK418" s="190">
        <f xml:space="preserve"> 'Generation Calculation'!DI91</f>
        <v>17.153639705402298</v>
      </c>
      <c r="AL418" s="190">
        <f xml:space="preserve"> 'Generation Calculation'!DJ91</f>
        <v>0</v>
      </c>
      <c r="AM418" s="190">
        <f xml:space="preserve"> 'Generation Calculation'!DK91</f>
        <v>0</v>
      </c>
      <c r="AN418" s="190">
        <f xml:space="preserve"> 'Generation Calculation'!DL91</f>
        <v>0</v>
      </c>
      <c r="AO418" s="190">
        <f xml:space="preserve"> 'Generation Calculation'!DM91</f>
        <v>0</v>
      </c>
      <c r="AP418" s="190">
        <f xml:space="preserve"> 'Generation Calculation'!DN91</f>
        <v>0</v>
      </c>
      <c r="AQ418" s="190">
        <f xml:space="preserve"> 'Generation Calculation'!DO91</f>
        <v>0</v>
      </c>
      <c r="AR418" s="190">
        <f xml:space="preserve"> 'Generation Calculation'!DP91</f>
        <v>0</v>
      </c>
      <c r="AS418" s="190">
        <f xml:space="preserve"> 'Generation Calculation'!DQ91</f>
        <v>0</v>
      </c>
      <c r="AT418" s="190">
        <f xml:space="preserve"> 'Generation Calculation'!DR91</f>
        <v>9.8903007106348468</v>
      </c>
      <c r="AU418" s="190">
        <f xml:space="preserve"> 'Generation Calculation'!DS91</f>
        <v>51.547841976623772</v>
      </c>
      <c r="AV418" s="190">
        <f xml:space="preserve"> 'Generation Calculation'!DT91</f>
        <v>86.125329800071</v>
      </c>
      <c r="AW418" s="190">
        <f xml:space="preserve"> 'Generation Calculation'!DU91</f>
        <v>91.35858976300301</v>
      </c>
      <c r="AX418" s="190">
        <f xml:space="preserve"> 'Generation Calculation'!DV91</f>
        <v>50.549074870639004</v>
      </c>
      <c r="AY418" s="190">
        <f xml:space="preserve"> 'Generation Calculation'!DW91</f>
        <v>44.142773458041006</v>
      </c>
      <c r="AZ418" s="190">
        <f xml:space="preserve"> 'Generation Calculation'!DX91</f>
        <v>33.903642140470993</v>
      </c>
      <c r="BA418" s="190">
        <f xml:space="preserve"> 'Generation Calculation'!DY91</f>
        <v>15.068020893175003</v>
      </c>
      <c r="BB418" s="190">
        <f xml:space="preserve"> 'Generation Calculation'!DZ91</f>
        <v>55.439498082114</v>
      </c>
      <c r="BC418" s="196"/>
      <c r="BD418" s="183">
        <f t="shared" si="1046"/>
        <v>314.35017376818666</v>
      </c>
      <c r="BE418" s="292">
        <f t="shared" si="1141"/>
        <v>208.3136284298495</v>
      </c>
      <c r="BF418" s="292">
        <f t="shared" si="1142"/>
        <v>0</v>
      </c>
      <c r="BG418" s="292">
        <f t="shared" si="1120"/>
        <v>0</v>
      </c>
      <c r="BH418" s="292">
        <f t="shared" si="1121"/>
        <v>0</v>
      </c>
      <c r="BI418" s="292">
        <f t="shared" si="1122"/>
        <v>0</v>
      </c>
      <c r="BJ418" s="292">
        <f t="shared" si="1123"/>
        <v>0</v>
      </c>
      <c r="BK418" s="292">
        <f t="shared" si="1124"/>
        <v>0</v>
      </c>
      <c r="BL418" s="292">
        <f t="shared" si="1125"/>
        <v>0</v>
      </c>
      <c r="BM418" s="292">
        <f t="shared" si="1126"/>
        <v>0</v>
      </c>
      <c r="BN418" s="292">
        <f t="shared" si="1127"/>
        <v>0</v>
      </c>
      <c r="BO418" s="292">
        <f t="shared" si="1128"/>
        <v>0</v>
      </c>
      <c r="BP418" s="292">
        <f t="shared" si="1129"/>
        <v>0</v>
      </c>
      <c r="BQ418" s="292">
        <f t="shared" si="1130"/>
        <v>0</v>
      </c>
      <c r="BR418" s="292">
        <f t="shared" si="1131"/>
        <v>0</v>
      </c>
      <c r="BS418" s="292">
        <f t="shared" si="1132"/>
        <v>0</v>
      </c>
      <c r="BT418" s="292">
        <f t="shared" si="1133"/>
        <v>422.29158508317653</v>
      </c>
      <c r="BU418" s="292">
        <f t="shared" si="1134"/>
        <v>489.72970000000004</v>
      </c>
      <c r="BV418" s="292">
        <f t="shared" si="1135"/>
        <v>489.72970000000004</v>
      </c>
      <c r="BW418" s="292">
        <f t="shared" si="1136"/>
        <v>414.30373924093908</v>
      </c>
      <c r="BX418" s="292">
        <f t="shared" si="1137"/>
        <v>362.97314472837064</v>
      </c>
      <c r="BY418" s="292">
        <f t="shared" si="1138"/>
        <v>280.5910685711508</v>
      </c>
      <c r="BZ418" s="292">
        <f t="shared" si="1139"/>
        <v>0</v>
      </c>
      <c r="CA418" s="292">
        <f t="shared" si="1140"/>
        <v>453.37784342449737</v>
      </c>
      <c r="CB418" s="196">
        <f t="shared" si="1047"/>
        <v>3435.6605832461705</v>
      </c>
      <c r="CC418" s="189">
        <f t="shared" si="1096"/>
        <v>38.093205026465</v>
      </c>
      <c r="CD418" s="190">
        <f t="shared" si="1097"/>
        <v>24.963024866286986</v>
      </c>
      <c r="CE418" s="190">
        <f t="shared" si="1098"/>
        <v>0</v>
      </c>
      <c r="CF418" s="190">
        <f t="shared" si="1099"/>
        <v>0</v>
      </c>
      <c r="CG418" s="190">
        <f t="shared" si="1100"/>
        <v>0</v>
      </c>
      <c r="CH418" s="190">
        <f t="shared" si="1101"/>
        <v>0</v>
      </c>
      <c r="CI418" s="190">
        <f t="shared" si="1102"/>
        <v>0</v>
      </c>
      <c r="CJ418" s="190">
        <f t="shared" si="1103"/>
        <v>0</v>
      </c>
      <c r="CK418" s="190">
        <f t="shared" si="1104"/>
        <v>0</v>
      </c>
      <c r="CL418" s="190">
        <f t="shared" si="1105"/>
        <v>0</v>
      </c>
      <c r="CM418" s="190">
        <f t="shared" si="1106"/>
        <v>0</v>
      </c>
      <c r="CN418" s="190">
        <f t="shared" si="1107"/>
        <v>0</v>
      </c>
      <c r="CO418" s="190">
        <f t="shared" si="1108"/>
        <v>0</v>
      </c>
      <c r="CP418" s="190">
        <f t="shared" si="1109"/>
        <v>0</v>
      </c>
      <c r="CQ418" s="190">
        <f t="shared" si="1110"/>
        <v>0</v>
      </c>
      <c r="CR418" s="190">
        <f t="shared" si="1111"/>
        <v>0</v>
      </c>
      <c r="CS418" s="190">
        <f t="shared" si="1112"/>
        <v>51.547841976623772</v>
      </c>
      <c r="CT418" s="190">
        <f t="shared" si="1113"/>
        <v>60</v>
      </c>
      <c r="CU418" s="190">
        <f t="shared" si="1114"/>
        <v>60</v>
      </c>
      <c r="CV418" s="190">
        <f t="shared" si="1115"/>
        <v>50.549074870639004</v>
      </c>
      <c r="CW418" s="190">
        <f t="shared" si="1116"/>
        <v>44.142773458041006</v>
      </c>
      <c r="CX418" s="190">
        <f t="shared" si="1117"/>
        <v>33.903642140470993</v>
      </c>
      <c r="CY418" s="190">
        <f t="shared" si="1118"/>
        <v>0</v>
      </c>
      <c r="CZ418" s="190">
        <f t="shared" si="1119"/>
        <v>55.439498082114</v>
      </c>
      <c r="DB418" s="171">
        <f t="shared" si="1071"/>
        <v>0</v>
      </c>
      <c r="DC418" s="172">
        <f t="shared" si="1072"/>
        <v>0</v>
      </c>
      <c r="DD418" s="172">
        <f t="shared" si="1073"/>
        <v>217.55820242867259</v>
      </c>
      <c r="DE418" s="172">
        <f t="shared" si="1074"/>
        <v>186.20017833469663</v>
      </c>
      <c r="DF418" s="172">
        <f t="shared" si="1075"/>
        <v>157.1089993559535</v>
      </c>
      <c r="DG418" s="172">
        <f t="shared" si="1076"/>
        <v>157.1089993559535</v>
      </c>
      <c r="DH418" s="172">
        <f t="shared" si="1077"/>
        <v>197.26685661212642</v>
      </c>
      <c r="DI418" s="172">
        <f t="shared" si="1078"/>
        <v>0</v>
      </c>
      <c r="DJ418" s="172">
        <f t="shared" si="1079"/>
        <v>0</v>
      </c>
      <c r="DK418" s="172">
        <f t="shared" si="1080"/>
        <v>0</v>
      </c>
      <c r="DL418" s="172">
        <f t="shared" si="1081"/>
        <v>0</v>
      </c>
      <c r="DM418" s="172">
        <f t="shared" si="1082"/>
        <v>0</v>
      </c>
      <c r="DN418" s="172">
        <f t="shared" si="1083"/>
        <v>0</v>
      </c>
      <c r="DO418" s="172">
        <f t="shared" si="1084"/>
        <v>0</v>
      </c>
      <c r="DP418" s="172">
        <f t="shared" si="1085"/>
        <v>0</v>
      </c>
      <c r="DQ418" s="172">
        <f t="shared" si="1086"/>
        <v>113.73845817230074</v>
      </c>
      <c r="DR418" s="172">
        <f t="shared" si="1087"/>
        <v>0</v>
      </c>
      <c r="DS418" s="172">
        <f t="shared" si="1088"/>
        <v>300.44129270081652</v>
      </c>
      <c r="DT418" s="172">
        <f t="shared" si="1089"/>
        <v>360.62378227453462</v>
      </c>
      <c r="DU418" s="172">
        <f t="shared" si="1090"/>
        <v>0</v>
      </c>
      <c r="DV418" s="172">
        <f t="shared" si="1091"/>
        <v>0</v>
      </c>
      <c r="DW418" s="172">
        <f t="shared" si="1092"/>
        <v>0</v>
      </c>
      <c r="DX418" s="172">
        <f t="shared" si="1093"/>
        <v>173.28224027151253</v>
      </c>
      <c r="DY418" s="172">
        <f t="shared" si="1094"/>
        <v>0</v>
      </c>
      <c r="DZ418" s="192">
        <f t="shared" si="1095"/>
        <v>1863.3290095065674</v>
      </c>
      <c r="EA418" s="189">
        <f t="shared" si="998"/>
        <v>0</v>
      </c>
      <c r="EB418" s="190">
        <f t="shared" si="999"/>
        <v>0</v>
      </c>
      <c r="EC418" s="190">
        <f t="shared" si="1000"/>
        <v>18.918104559015006</v>
      </c>
      <c r="ED418" s="190">
        <f t="shared" si="1001"/>
        <v>16.191319855191011</v>
      </c>
      <c r="EE418" s="190">
        <f t="shared" si="1002"/>
        <v>13.661652117909</v>
      </c>
      <c r="EF418" s="190">
        <f t="shared" si="1003"/>
        <v>13.661652117909</v>
      </c>
      <c r="EG418" s="190">
        <f t="shared" si="1004"/>
        <v>17.153639705402298</v>
      </c>
      <c r="EH418" s="190">
        <f t="shared" si="1005"/>
        <v>0</v>
      </c>
      <c r="EI418" s="190">
        <f t="shared" si="1006"/>
        <v>0</v>
      </c>
      <c r="EJ418" s="190">
        <f t="shared" si="1007"/>
        <v>0</v>
      </c>
      <c r="EK418" s="190">
        <f t="shared" si="1008"/>
        <v>0</v>
      </c>
      <c r="EL418" s="190">
        <f t="shared" si="1009"/>
        <v>0</v>
      </c>
      <c r="EM418" s="190">
        <f t="shared" si="1010"/>
        <v>0</v>
      </c>
      <c r="EN418" s="190">
        <f t="shared" si="1011"/>
        <v>0</v>
      </c>
      <c r="EO418" s="190">
        <f t="shared" si="1012"/>
        <v>0</v>
      </c>
      <c r="EP418" s="190">
        <f t="shared" si="1013"/>
        <v>9.8903007106348468</v>
      </c>
      <c r="EQ418" s="190">
        <f t="shared" si="1014"/>
        <v>0</v>
      </c>
      <c r="ER418" s="190">
        <f t="shared" si="1015"/>
        <v>26.125329800071</v>
      </c>
      <c r="ES418" s="190">
        <f t="shared" si="1016"/>
        <v>31.35858976300301</v>
      </c>
      <c r="ET418" s="190">
        <f t="shared" si="1017"/>
        <v>0</v>
      </c>
      <c r="EU418" s="190">
        <f t="shared" si="1018"/>
        <v>0</v>
      </c>
      <c r="EV418" s="190">
        <f t="shared" si="1019"/>
        <v>0</v>
      </c>
      <c r="EW418" s="190">
        <f t="shared" si="1020"/>
        <v>15.068020893175003</v>
      </c>
      <c r="EX418" s="190">
        <f t="shared" si="1021"/>
        <v>0</v>
      </c>
    </row>
    <row r="419" spans="3:154" ht="14.25" customHeight="1" x14ac:dyDescent="0.25">
      <c r="C419" s="132">
        <v>2025</v>
      </c>
      <c r="D419" s="14" t="s">
        <v>172</v>
      </c>
      <c r="E419" s="171">
        <f t="shared" si="1022"/>
        <v>227.56442758881207</v>
      </c>
      <c r="F419" s="172">
        <f t="shared" si="1023"/>
        <v>231.59524242840763</v>
      </c>
      <c r="G419" s="172">
        <f t="shared" si="1024"/>
        <v>140.49317412278052</v>
      </c>
      <c r="H419" s="172">
        <f t="shared" si="1025"/>
        <v>103.2241461795591</v>
      </c>
      <c r="I419" s="172">
        <f t="shared" si="1026"/>
        <v>94.769598173930078</v>
      </c>
      <c r="J419" s="172">
        <f t="shared" si="1027"/>
        <v>86.660133760351911</v>
      </c>
      <c r="K419" s="172">
        <f t="shared" si="1028"/>
        <v>174.70398764807192</v>
      </c>
      <c r="L419" s="172">
        <f t="shared" si="1029"/>
        <v>0</v>
      </c>
      <c r="M419" s="172">
        <f t="shared" si="1030"/>
        <v>0</v>
      </c>
      <c r="N419" s="172">
        <f t="shared" si="1031"/>
        <v>0</v>
      </c>
      <c r="O419" s="172">
        <f t="shared" si="1032"/>
        <v>0</v>
      </c>
      <c r="P419" s="172">
        <f t="shared" si="1033"/>
        <v>0</v>
      </c>
      <c r="Q419" s="172">
        <f t="shared" si="1034"/>
        <v>0</v>
      </c>
      <c r="R419" s="172">
        <f t="shared" si="1035"/>
        <v>0</v>
      </c>
      <c r="S419" s="172">
        <f t="shared" si="1036"/>
        <v>0</v>
      </c>
      <c r="T419" s="172">
        <f t="shared" si="1037"/>
        <v>25.376131145769364</v>
      </c>
      <c r="U419" s="172">
        <f t="shared" si="1038"/>
        <v>373.20811523765911</v>
      </c>
      <c r="V419" s="172">
        <f t="shared" si="1039"/>
        <v>836.94443345322156</v>
      </c>
      <c r="W419" s="172">
        <f t="shared" si="1040"/>
        <v>844.8595107258883</v>
      </c>
      <c r="X419" s="172">
        <f t="shared" si="1041"/>
        <v>382.80051369938514</v>
      </c>
      <c r="Y419" s="172">
        <f t="shared" si="1042"/>
        <v>362.46359031631255</v>
      </c>
      <c r="Z419" s="172">
        <f t="shared" si="1043"/>
        <v>264.02802124189577</v>
      </c>
      <c r="AA419" s="172">
        <f t="shared" si="1044"/>
        <v>110.92831176613927</v>
      </c>
      <c r="AB419" s="172">
        <f t="shared" si="1045"/>
        <v>331.04725585575022</v>
      </c>
      <c r="AC419" s="188">
        <f xml:space="preserve"> SUM(E419:AB419) * 30</f>
        <v>137719.99780031803</v>
      </c>
      <c r="AE419" s="189">
        <f xml:space="preserve"> 'Generation Calculation'!DC92</f>
        <v>27.340461262995007</v>
      </c>
      <c r="AF419" s="190">
        <f xml:space="preserve"> 'Generation Calculation'!DD92</f>
        <v>20.13871673290501</v>
      </c>
      <c r="AG419" s="190">
        <f xml:space="preserve"> 'Generation Calculation'!DE92</f>
        <v>12.216797749807</v>
      </c>
      <c r="AH419" s="190">
        <f xml:space="preserve"> 'Generation Calculation'!DF92</f>
        <v>8.9760127112660086</v>
      </c>
      <c r="AI419" s="190">
        <f xml:space="preserve"> 'Generation Calculation'!DG92</f>
        <v>8.2408346238200068</v>
      </c>
      <c r="AJ419" s="190">
        <f xml:space="preserve"> 'Generation Calculation'!DH92</f>
        <v>7.5356638052479923</v>
      </c>
      <c r="AK419" s="190">
        <f xml:space="preserve"> 'Generation Calculation'!DI92</f>
        <v>15.191651099832342</v>
      </c>
      <c r="AL419" s="190">
        <f xml:space="preserve"> 'Generation Calculation'!DJ92</f>
        <v>0</v>
      </c>
      <c r="AM419" s="190">
        <f xml:space="preserve"> 'Generation Calculation'!DK92</f>
        <v>0</v>
      </c>
      <c r="AN419" s="190">
        <f xml:space="preserve"> 'Generation Calculation'!DL92</f>
        <v>0</v>
      </c>
      <c r="AO419" s="190">
        <f xml:space="preserve"> 'Generation Calculation'!DM92</f>
        <v>0</v>
      </c>
      <c r="AP419" s="190">
        <f xml:space="preserve"> 'Generation Calculation'!DN92</f>
        <v>0</v>
      </c>
      <c r="AQ419" s="190">
        <f xml:space="preserve"> 'Generation Calculation'!DO92</f>
        <v>0</v>
      </c>
      <c r="AR419" s="190">
        <f xml:space="preserve"> 'Generation Calculation'!DP92</f>
        <v>0</v>
      </c>
      <c r="AS419" s="190">
        <f xml:space="preserve"> 'Generation Calculation'!DQ92</f>
        <v>0</v>
      </c>
      <c r="AT419" s="190">
        <f xml:space="preserve"> 'Generation Calculation'!DR92</f>
        <v>2.2066200996321186</v>
      </c>
      <c r="AU419" s="190">
        <f xml:space="preserve"> 'Generation Calculation'!DS92</f>
        <v>45.418512514879183</v>
      </c>
      <c r="AV419" s="190">
        <f xml:space="preserve"> 'Generation Calculation'!DT92</f>
        <v>90.192585517671432</v>
      </c>
      <c r="AW419" s="190">
        <f xml:space="preserve"> 'Generation Calculation'!DU92</f>
        <v>90.880853106598977</v>
      </c>
      <c r="AX419" s="190">
        <f xml:space="preserve"> 'Generation Calculation'!DV92</f>
        <v>46.614895408038365</v>
      </c>
      <c r="AY419" s="190">
        <f xml:space="preserve"> 'Generation Calculation'!DW92</f>
        <v>44.079281188069388</v>
      </c>
      <c r="AZ419" s="190">
        <f xml:space="preserve"> 'Generation Calculation'!DX92</f>
        <v>31.851319121354379</v>
      </c>
      <c r="BA419" s="190">
        <f xml:space="preserve"> 'Generation Calculation'!DY92</f>
        <v>9.6459401535773281</v>
      </c>
      <c r="BB419" s="190">
        <f xml:space="preserve"> 'Generation Calculation'!DZ92</f>
        <v>40.168568707216991</v>
      </c>
      <c r="BC419" s="196"/>
      <c r="BD419" s="183">
        <f t="shared" si="1046"/>
        <v>227.56442758881207</v>
      </c>
      <c r="BE419" s="292">
        <f t="shared" si="1141"/>
        <v>0</v>
      </c>
      <c r="BF419" s="292">
        <f t="shared" si="1142"/>
        <v>0</v>
      </c>
      <c r="BG419" s="292">
        <f t="shared" si="1120"/>
        <v>0</v>
      </c>
      <c r="BH419" s="292">
        <f t="shared" si="1121"/>
        <v>0</v>
      </c>
      <c r="BI419" s="292">
        <f t="shared" si="1122"/>
        <v>0</v>
      </c>
      <c r="BJ419" s="292">
        <f t="shared" si="1123"/>
        <v>0</v>
      </c>
      <c r="BK419" s="292">
        <f t="shared" si="1124"/>
        <v>0</v>
      </c>
      <c r="BL419" s="292">
        <f t="shared" si="1125"/>
        <v>0</v>
      </c>
      <c r="BM419" s="292">
        <f t="shared" si="1126"/>
        <v>0</v>
      </c>
      <c r="BN419" s="292">
        <f t="shared" si="1127"/>
        <v>0</v>
      </c>
      <c r="BO419" s="292">
        <f t="shared" si="1128"/>
        <v>0</v>
      </c>
      <c r="BP419" s="292">
        <f t="shared" si="1129"/>
        <v>0</v>
      </c>
      <c r="BQ419" s="292">
        <f t="shared" si="1130"/>
        <v>0</v>
      </c>
      <c r="BR419" s="292">
        <f t="shared" si="1131"/>
        <v>0</v>
      </c>
      <c r="BS419" s="292">
        <f t="shared" si="1132"/>
        <v>0</v>
      </c>
      <c r="BT419" s="292">
        <f t="shared" si="1133"/>
        <v>373.20811523765911</v>
      </c>
      <c r="BU419" s="292">
        <f t="shared" si="1134"/>
        <v>489.72970000000004</v>
      </c>
      <c r="BV419" s="292">
        <f t="shared" si="1135"/>
        <v>489.72970000000004</v>
      </c>
      <c r="BW419" s="292">
        <f t="shared" si="1136"/>
        <v>382.80051369938514</v>
      </c>
      <c r="BX419" s="292">
        <f t="shared" si="1137"/>
        <v>362.46359031631255</v>
      </c>
      <c r="BY419" s="292">
        <f t="shared" si="1138"/>
        <v>264.02802124189577</v>
      </c>
      <c r="BZ419" s="292">
        <f t="shared" si="1139"/>
        <v>0</v>
      </c>
      <c r="CA419" s="292">
        <f t="shared" si="1140"/>
        <v>331.04725585575022</v>
      </c>
      <c r="CB419" s="196">
        <f t="shared" si="1047"/>
        <v>2920.5713239398151</v>
      </c>
      <c r="CC419" s="189">
        <f t="shared" si="1096"/>
        <v>27.340461262995007</v>
      </c>
      <c r="CD419" s="190">
        <f t="shared" si="1097"/>
        <v>0</v>
      </c>
      <c r="CE419" s="190">
        <f t="shared" si="1098"/>
        <v>0</v>
      </c>
      <c r="CF419" s="190">
        <f t="shared" si="1099"/>
        <v>0</v>
      </c>
      <c r="CG419" s="190">
        <f t="shared" si="1100"/>
        <v>0</v>
      </c>
      <c r="CH419" s="190">
        <f t="shared" si="1101"/>
        <v>0</v>
      </c>
      <c r="CI419" s="190">
        <f t="shared" si="1102"/>
        <v>0</v>
      </c>
      <c r="CJ419" s="190">
        <f t="shared" si="1103"/>
        <v>0</v>
      </c>
      <c r="CK419" s="190">
        <f t="shared" si="1104"/>
        <v>0</v>
      </c>
      <c r="CL419" s="190">
        <f t="shared" si="1105"/>
        <v>0</v>
      </c>
      <c r="CM419" s="190">
        <f t="shared" si="1106"/>
        <v>0</v>
      </c>
      <c r="CN419" s="190">
        <f t="shared" si="1107"/>
        <v>0</v>
      </c>
      <c r="CO419" s="190">
        <f t="shared" si="1108"/>
        <v>0</v>
      </c>
      <c r="CP419" s="190">
        <f t="shared" si="1109"/>
        <v>0</v>
      </c>
      <c r="CQ419" s="190">
        <f t="shared" si="1110"/>
        <v>0</v>
      </c>
      <c r="CR419" s="190">
        <f t="shared" si="1111"/>
        <v>0</v>
      </c>
      <c r="CS419" s="190">
        <f t="shared" si="1112"/>
        <v>45.418512514879183</v>
      </c>
      <c r="CT419" s="190">
        <f t="shared" si="1113"/>
        <v>60</v>
      </c>
      <c r="CU419" s="190">
        <f t="shared" si="1114"/>
        <v>60</v>
      </c>
      <c r="CV419" s="190">
        <f t="shared" si="1115"/>
        <v>46.614895408038365</v>
      </c>
      <c r="CW419" s="190">
        <f t="shared" si="1116"/>
        <v>44.079281188069388</v>
      </c>
      <c r="CX419" s="190">
        <f t="shared" si="1117"/>
        <v>31.851319121354379</v>
      </c>
      <c r="CY419" s="190">
        <f t="shared" si="1118"/>
        <v>0</v>
      </c>
      <c r="CZ419" s="190">
        <f t="shared" si="1119"/>
        <v>40.168568707216991</v>
      </c>
      <c r="DB419" s="171">
        <f t="shared" si="1071"/>
        <v>0</v>
      </c>
      <c r="DC419" s="172">
        <f t="shared" si="1072"/>
        <v>231.59524242840763</v>
      </c>
      <c r="DD419" s="172">
        <f t="shared" si="1073"/>
        <v>140.49317412278052</v>
      </c>
      <c r="DE419" s="172">
        <f t="shared" si="1074"/>
        <v>103.2241461795591</v>
      </c>
      <c r="DF419" s="172">
        <f t="shared" si="1075"/>
        <v>94.769598173930078</v>
      </c>
      <c r="DG419" s="172">
        <f t="shared" si="1076"/>
        <v>86.660133760351911</v>
      </c>
      <c r="DH419" s="172">
        <f t="shared" si="1077"/>
        <v>174.70398764807192</v>
      </c>
      <c r="DI419" s="172">
        <f t="shared" si="1078"/>
        <v>0</v>
      </c>
      <c r="DJ419" s="172">
        <f t="shared" si="1079"/>
        <v>0</v>
      </c>
      <c r="DK419" s="172">
        <f t="shared" si="1080"/>
        <v>0</v>
      </c>
      <c r="DL419" s="172">
        <f t="shared" si="1081"/>
        <v>0</v>
      </c>
      <c r="DM419" s="172">
        <f t="shared" si="1082"/>
        <v>0</v>
      </c>
      <c r="DN419" s="172">
        <f t="shared" si="1083"/>
        <v>0</v>
      </c>
      <c r="DO419" s="172">
        <f t="shared" si="1084"/>
        <v>0</v>
      </c>
      <c r="DP419" s="172">
        <f t="shared" si="1085"/>
        <v>0</v>
      </c>
      <c r="DQ419" s="172">
        <f t="shared" si="1086"/>
        <v>25.376131145769364</v>
      </c>
      <c r="DR419" s="172">
        <f t="shared" si="1087"/>
        <v>0</v>
      </c>
      <c r="DS419" s="172">
        <f t="shared" si="1088"/>
        <v>347.21473345322147</v>
      </c>
      <c r="DT419" s="172">
        <f t="shared" si="1089"/>
        <v>355.12981072588826</v>
      </c>
      <c r="DU419" s="172">
        <f t="shared" si="1090"/>
        <v>0</v>
      </c>
      <c r="DV419" s="172">
        <f t="shared" si="1091"/>
        <v>0</v>
      </c>
      <c r="DW419" s="172">
        <f t="shared" si="1092"/>
        <v>0</v>
      </c>
      <c r="DX419" s="172">
        <f t="shared" si="1093"/>
        <v>110.92831176613927</v>
      </c>
      <c r="DY419" s="172">
        <f t="shared" si="1094"/>
        <v>0</v>
      </c>
      <c r="DZ419" s="192">
        <f t="shared" si="1095"/>
        <v>1670.0952694041196</v>
      </c>
      <c r="EA419" s="189">
        <f t="shared" si="998"/>
        <v>0</v>
      </c>
      <c r="EB419" s="190">
        <f t="shared" si="999"/>
        <v>20.13871673290501</v>
      </c>
      <c r="EC419" s="190">
        <f t="shared" si="1000"/>
        <v>12.216797749807</v>
      </c>
      <c r="ED419" s="190">
        <f t="shared" si="1001"/>
        <v>8.9760127112660086</v>
      </c>
      <c r="EE419" s="190">
        <f t="shared" si="1002"/>
        <v>8.2408346238200068</v>
      </c>
      <c r="EF419" s="190">
        <f t="shared" si="1003"/>
        <v>7.5356638052479923</v>
      </c>
      <c r="EG419" s="190">
        <f t="shared" si="1004"/>
        <v>15.191651099832342</v>
      </c>
      <c r="EH419" s="190">
        <f t="shared" si="1005"/>
        <v>0</v>
      </c>
      <c r="EI419" s="190">
        <f t="shared" si="1006"/>
        <v>0</v>
      </c>
      <c r="EJ419" s="190">
        <f t="shared" si="1007"/>
        <v>0</v>
      </c>
      <c r="EK419" s="190">
        <f t="shared" si="1008"/>
        <v>0</v>
      </c>
      <c r="EL419" s="190">
        <f t="shared" si="1009"/>
        <v>0</v>
      </c>
      <c r="EM419" s="190">
        <f t="shared" si="1010"/>
        <v>0</v>
      </c>
      <c r="EN419" s="190">
        <f t="shared" si="1011"/>
        <v>0</v>
      </c>
      <c r="EO419" s="190">
        <f t="shared" si="1012"/>
        <v>0</v>
      </c>
      <c r="EP419" s="190">
        <f t="shared" si="1013"/>
        <v>2.2066200996321186</v>
      </c>
      <c r="EQ419" s="190">
        <f t="shared" si="1014"/>
        <v>0</v>
      </c>
      <c r="ER419" s="190">
        <f t="shared" si="1015"/>
        <v>30.192585517671432</v>
      </c>
      <c r="ES419" s="190">
        <f t="shared" si="1016"/>
        <v>30.880853106598977</v>
      </c>
      <c r="ET419" s="190">
        <f t="shared" si="1017"/>
        <v>0</v>
      </c>
      <c r="EU419" s="190">
        <f t="shared" si="1018"/>
        <v>0</v>
      </c>
      <c r="EV419" s="190">
        <f t="shared" si="1019"/>
        <v>0</v>
      </c>
      <c r="EW419" s="190">
        <f t="shared" si="1020"/>
        <v>9.6459401535773281</v>
      </c>
      <c r="EX419" s="190">
        <f t="shared" si="1021"/>
        <v>0</v>
      </c>
    </row>
    <row r="420" spans="3:154" ht="14.25" customHeight="1" x14ac:dyDescent="0.25">
      <c r="C420" s="132">
        <v>2025</v>
      </c>
      <c r="D420" s="14" t="s">
        <v>173</v>
      </c>
      <c r="E420" s="171">
        <f t="shared" si="1022"/>
        <v>248.0687287631801</v>
      </c>
      <c r="F420" s="172">
        <f t="shared" si="1023"/>
        <v>210.46748651453154</v>
      </c>
      <c r="G420" s="172">
        <f t="shared" si="1024"/>
        <v>96.724090661599476</v>
      </c>
      <c r="H420" s="172">
        <f t="shared" si="1025"/>
        <v>47.112609491709478</v>
      </c>
      <c r="I420" s="172">
        <f t="shared" si="1026"/>
        <v>47.112609491709478</v>
      </c>
      <c r="J420" s="172">
        <f t="shared" si="1027"/>
        <v>24.121923095908485</v>
      </c>
      <c r="K420" s="172">
        <f t="shared" si="1028"/>
        <v>83.177456821840948</v>
      </c>
      <c r="L420" s="172">
        <f t="shared" si="1029"/>
        <v>0</v>
      </c>
      <c r="M420" s="172">
        <f t="shared" si="1030"/>
        <v>0</v>
      </c>
      <c r="N420" s="172">
        <f t="shared" si="1031"/>
        <v>0</v>
      </c>
      <c r="O420" s="172">
        <f t="shared" si="1032"/>
        <v>0</v>
      </c>
      <c r="P420" s="172">
        <f t="shared" si="1033"/>
        <v>0</v>
      </c>
      <c r="Q420" s="172">
        <f t="shared" si="1034"/>
        <v>0</v>
      </c>
      <c r="R420" s="172">
        <f t="shared" si="1035"/>
        <v>0</v>
      </c>
      <c r="S420" s="172">
        <f t="shared" si="1036"/>
        <v>0</v>
      </c>
      <c r="T420" s="172">
        <f t="shared" si="1037"/>
        <v>46.264726110765281</v>
      </c>
      <c r="U420" s="172">
        <f t="shared" si="1038"/>
        <v>406.44690527551791</v>
      </c>
      <c r="V420" s="172">
        <f t="shared" si="1039"/>
        <v>796.82520536343998</v>
      </c>
      <c r="W420" s="172">
        <f t="shared" si="1040"/>
        <v>897.00241242637867</v>
      </c>
      <c r="X420" s="172">
        <f t="shared" si="1041"/>
        <v>433.94017065362067</v>
      </c>
      <c r="Y420" s="172">
        <f t="shared" si="1042"/>
        <v>372.34562885095107</v>
      </c>
      <c r="Z420" s="172">
        <f t="shared" si="1043"/>
        <v>273.40794498340011</v>
      </c>
      <c r="AA420" s="172">
        <f t="shared" si="1044"/>
        <v>144.14997629702225</v>
      </c>
      <c r="AB420" s="172">
        <f t="shared" si="1045"/>
        <v>398.21782637579201</v>
      </c>
      <c r="AC420" s="188">
        <f xml:space="preserve"> SUM(E420:AB420) * 31</f>
        <v>140286.9567364984</v>
      </c>
      <c r="AE420" s="189">
        <f xml:space="preserve"> 'Generation Calculation'!DC93</f>
        <v>29.875779163911005</v>
      </c>
      <c r="AF420" s="190">
        <f xml:space="preserve"> 'Generation Calculation'!DD93</f>
        <v>18.301520566481003</v>
      </c>
      <c r="AG420" s="190">
        <f xml:space="preserve"> 'Generation Calculation'!DE93</f>
        <v>8.4107904923129979</v>
      </c>
      <c r="AH420" s="190">
        <f xml:space="preserve"> 'Generation Calculation'!DF93</f>
        <v>4.096748651452998</v>
      </c>
      <c r="AI420" s="190">
        <f xml:space="preserve"> 'Generation Calculation'!DG93</f>
        <v>4.096748651452998</v>
      </c>
      <c r="AJ420" s="190">
        <f xml:space="preserve"> 'Generation Calculation'!DH93</f>
        <v>2.0975585300789987</v>
      </c>
      <c r="AK420" s="190">
        <f xml:space="preserve"> 'Generation Calculation'!DI93</f>
        <v>7.2328223323339955</v>
      </c>
      <c r="AL420" s="190">
        <f xml:space="preserve"> 'Generation Calculation'!DJ93</f>
        <v>0</v>
      </c>
      <c r="AM420" s="190">
        <f xml:space="preserve"> 'Generation Calculation'!DK93</f>
        <v>0</v>
      </c>
      <c r="AN420" s="190">
        <f xml:space="preserve"> 'Generation Calculation'!DL93</f>
        <v>0</v>
      </c>
      <c r="AO420" s="190">
        <f xml:space="preserve"> 'Generation Calculation'!DM93</f>
        <v>0</v>
      </c>
      <c r="AP420" s="190">
        <f xml:space="preserve"> 'Generation Calculation'!DN93</f>
        <v>0</v>
      </c>
      <c r="AQ420" s="190">
        <f xml:space="preserve"> 'Generation Calculation'!DO93</f>
        <v>0</v>
      </c>
      <c r="AR420" s="190">
        <f xml:space="preserve"> 'Generation Calculation'!DP93</f>
        <v>0</v>
      </c>
      <c r="AS420" s="190">
        <f xml:space="preserve"> 'Generation Calculation'!DQ93</f>
        <v>0</v>
      </c>
      <c r="AT420" s="190">
        <f xml:space="preserve"> 'Generation Calculation'!DR93</f>
        <v>4.0230196618056766</v>
      </c>
      <c r="AU420" s="190">
        <f xml:space="preserve"> 'Generation Calculation'!DS93</f>
        <v>49.567175289615932</v>
      </c>
      <c r="AV420" s="190">
        <f xml:space="preserve"> 'Generation Calculation'!DT93</f>
        <v>86.703956988125213</v>
      </c>
      <c r="AW420" s="190">
        <f xml:space="preserve"> 'Generation Calculation'!DU93</f>
        <v>95.415018471859014</v>
      </c>
      <c r="AX420" s="190">
        <f xml:space="preserve"> 'Generation Calculation'!DV93</f>
        <v>53.005227938808162</v>
      </c>
      <c r="AY420" s="190">
        <f xml:space="preserve"> 'Generation Calculation'!DW93</f>
        <v>45.31097648483518</v>
      </c>
      <c r="AZ420" s="190">
        <f xml:space="preserve"> 'Generation Calculation'!DX93</f>
        <v>33.013326725065156</v>
      </c>
      <c r="BA420" s="190">
        <f xml:space="preserve"> 'Generation Calculation'!DY93</f>
        <v>12.534780547567152</v>
      </c>
      <c r="BB420" s="190">
        <f xml:space="preserve"> 'Generation Calculation'!DZ93</f>
        <v>48.539271152266991</v>
      </c>
      <c r="BC420" s="196"/>
      <c r="BD420" s="183">
        <f t="shared" si="1046"/>
        <v>248.0687287631801</v>
      </c>
      <c r="BE420" s="292">
        <f t="shared" si="1141"/>
        <v>0</v>
      </c>
      <c r="BF420" s="292">
        <f t="shared" si="1142"/>
        <v>0</v>
      </c>
      <c r="BG420" s="292">
        <f t="shared" si="1120"/>
        <v>0</v>
      </c>
      <c r="BH420" s="292">
        <f t="shared" si="1121"/>
        <v>0</v>
      </c>
      <c r="BI420" s="292">
        <f t="shared" si="1122"/>
        <v>0</v>
      </c>
      <c r="BJ420" s="292">
        <f t="shared" si="1123"/>
        <v>0</v>
      </c>
      <c r="BK420" s="292">
        <f t="shared" si="1124"/>
        <v>0</v>
      </c>
      <c r="BL420" s="292">
        <f t="shared" si="1125"/>
        <v>0</v>
      </c>
      <c r="BM420" s="292">
        <f t="shared" si="1126"/>
        <v>0</v>
      </c>
      <c r="BN420" s="292">
        <f t="shared" si="1127"/>
        <v>0</v>
      </c>
      <c r="BO420" s="292">
        <f t="shared" si="1128"/>
        <v>0</v>
      </c>
      <c r="BP420" s="292">
        <f t="shared" si="1129"/>
        <v>0</v>
      </c>
      <c r="BQ420" s="292">
        <f t="shared" si="1130"/>
        <v>0</v>
      </c>
      <c r="BR420" s="292">
        <f t="shared" si="1131"/>
        <v>0</v>
      </c>
      <c r="BS420" s="292">
        <f t="shared" si="1132"/>
        <v>0</v>
      </c>
      <c r="BT420" s="292">
        <f t="shared" si="1133"/>
        <v>406.44690527551791</v>
      </c>
      <c r="BU420" s="292">
        <f t="shared" si="1134"/>
        <v>489.72970000000004</v>
      </c>
      <c r="BV420" s="292">
        <f t="shared" si="1135"/>
        <v>489.72970000000004</v>
      </c>
      <c r="BW420" s="292">
        <f t="shared" si="1136"/>
        <v>433.94017065362067</v>
      </c>
      <c r="BX420" s="292">
        <f t="shared" si="1137"/>
        <v>372.34562885095107</v>
      </c>
      <c r="BY420" s="292">
        <f t="shared" si="1138"/>
        <v>273.40794498340011</v>
      </c>
      <c r="BZ420" s="292">
        <f t="shared" si="1139"/>
        <v>0</v>
      </c>
      <c r="CA420" s="292">
        <f t="shared" si="1140"/>
        <v>398.21782637579201</v>
      </c>
      <c r="CB420" s="196">
        <f t="shared" si="1047"/>
        <v>3111.8866049024618</v>
      </c>
      <c r="CC420" s="189">
        <f t="shared" si="1096"/>
        <v>29.875779163911005</v>
      </c>
      <c r="CD420" s="190">
        <f t="shared" si="1097"/>
        <v>0</v>
      </c>
      <c r="CE420" s="190">
        <f t="shared" si="1098"/>
        <v>0</v>
      </c>
      <c r="CF420" s="190">
        <f t="shared" si="1099"/>
        <v>0</v>
      </c>
      <c r="CG420" s="190">
        <f t="shared" si="1100"/>
        <v>0</v>
      </c>
      <c r="CH420" s="190">
        <f t="shared" si="1101"/>
        <v>0</v>
      </c>
      <c r="CI420" s="190">
        <f t="shared" si="1102"/>
        <v>0</v>
      </c>
      <c r="CJ420" s="190">
        <f t="shared" si="1103"/>
        <v>0</v>
      </c>
      <c r="CK420" s="190">
        <f t="shared" si="1104"/>
        <v>0</v>
      </c>
      <c r="CL420" s="190">
        <f t="shared" si="1105"/>
        <v>0</v>
      </c>
      <c r="CM420" s="190">
        <f t="shared" si="1106"/>
        <v>0</v>
      </c>
      <c r="CN420" s="190">
        <f t="shared" si="1107"/>
        <v>0</v>
      </c>
      <c r="CO420" s="190">
        <f t="shared" si="1108"/>
        <v>0</v>
      </c>
      <c r="CP420" s="190">
        <f t="shared" si="1109"/>
        <v>0</v>
      </c>
      <c r="CQ420" s="190">
        <f t="shared" si="1110"/>
        <v>0</v>
      </c>
      <c r="CR420" s="190">
        <f t="shared" si="1111"/>
        <v>0</v>
      </c>
      <c r="CS420" s="190">
        <f t="shared" si="1112"/>
        <v>49.567175289615932</v>
      </c>
      <c r="CT420" s="190">
        <f t="shared" si="1113"/>
        <v>60</v>
      </c>
      <c r="CU420" s="190">
        <f t="shared" si="1114"/>
        <v>60</v>
      </c>
      <c r="CV420" s="190">
        <f t="shared" si="1115"/>
        <v>53.005227938808162</v>
      </c>
      <c r="CW420" s="190">
        <f t="shared" si="1116"/>
        <v>45.31097648483518</v>
      </c>
      <c r="CX420" s="190">
        <f t="shared" si="1117"/>
        <v>33.013326725065156</v>
      </c>
      <c r="CY420" s="190">
        <f t="shared" si="1118"/>
        <v>0</v>
      </c>
      <c r="CZ420" s="190">
        <f t="shared" si="1119"/>
        <v>48.539271152266991</v>
      </c>
      <c r="DB420" s="171">
        <f t="shared" si="1071"/>
        <v>0</v>
      </c>
      <c r="DC420" s="172">
        <f t="shared" si="1072"/>
        <v>210.46748651453154</v>
      </c>
      <c r="DD420" s="172">
        <f t="shared" si="1073"/>
        <v>96.724090661599476</v>
      </c>
      <c r="DE420" s="172">
        <f t="shared" si="1074"/>
        <v>47.112609491709478</v>
      </c>
      <c r="DF420" s="172">
        <f t="shared" si="1075"/>
        <v>47.112609491709478</v>
      </c>
      <c r="DG420" s="172">
        <f t="shared" si="1076"/>
        <v>24.121923095908485</v>
      </c>
      <c r="DH420" s="172">
        <f t="shared" si="1077"/>
        <v>83.177456821840948</v>
      </c>
      <c r="DI420" s="172">
        <f t="shared" si="1078"/>
        <v>0</v>
      </c>
      <c r="DJ420" s="172">
        <f t="shared" si="1079"/>
        <v>0</v>
      </c>
      <c r="DK420" s="172">
        <f t="shared" si="1080"/>
        <v>0</v>
      </c>
      <c r="DL420" s="172">
        <f t="shared" si="1081"/>
        <v>0</v>
      </c>
      <c r="DM420" s="172">
        <f t="shared" si="1082"/>
        <v>0</v>
      </c>
      <c r="DN420" s="172">
        <f t="shared" si="1083"/>
        <v>0</v>
      </c>
      <c r="DO420" s="172">
        <f t="shared" si="1084"/>
        <v>0</v>
      </c>
      <c r="DP420" s="172">
        <f t="shared" si="1085"/>
        <v>0</v>
      </c>
      <c r="DQ420" s="172">
        <f t="shared" si="1086"/>
        <v>46.264726110765281</v>
      </c>
      <c r="DR420" s="172">
        <f t="shared" si="1087"/>
        <v>0</v>
      </c>
      <c r="DS420" s="172">
        <f t="shared" si="1088"/>
        <v>307.09550536343994</v>
      </c>
      <c r="DT420" s="172">
        <f t="shared" si="1089"/>
        <v>407.27271242637869</v>
      </c>
      <c r="DU420" s="172">
        <f t="shared" si="1090"/>
        <v>0</v>
      </c>
      <c r="DV420" s="172">
        <f t="shared" si="1091"/>
        <v>0</v>
      </c>
      <c r="DW420" s="172">
        <f t="shared" si="1092"/>
        <v>0</v>
      </c>
      <c r="DX420" s="172">
        <f t="shared" si="1093"/>
        <v>144.14997629702225</v>
      </c>
      <c r="DY420" s="172">
        <f t="shared" si="1094"/>
        <v>0</v>
      </c>
      <c r="DZ420" s="192">
        <f t="shared" si="1095"/>
        <v>1413.4990962749055</v>
      </c>
      <c r="EA420" s="189">
        <f t="shared" si="998"/>
        <v>0</v>
      </c>
      <c r="EB420" s="190">
        <f t="shared" si="999"/>
        <v>18.301520566481003</v>
      </c>
      <c r="EC420" s="190">
        <f t="shared" si="1000"/>
        <v>8.4107904923129979</v>
      </c>
      <c r="ED420" s="190">
        <f t="shared" si="1001"/>
        <v>4.096748651452998</v>
      </c>
      <c r="EE420" s="190">
        <f t="shared" si="1002"/>
        <v>4.096748651452998</v>
      </c>
      <c r="EF420" s="190">
        <f t="shared" si="1003"/>
        <v>2.0975585300789987</v>
      </c>
      <c r="EG420" s="190">
        <f t="shared" si="1004"/>
        <v>7.2328223323339955</v>
      </c>
      <c r="EH420" s="190">
        <f t="shared" si="1005"/>
        <v>0</v>
      </c>
      <c r="EI420" s="190">
        <f t="shared" si="1006"/>
        <v>0</v>
      </c>
      <c r="EJ420" s="190">
        <f t="shared" si="1007"/>
        <v>0</v>
      </c>
      <c r="EK420" s="190">
        <f t="shared" si="1008"/>
        <v>0</v>
      </c>
      <c r="EL420" s="190">
        <f t="shared" si="1009"/>
        <v>0</v>
      </c>
      <c r="EM420" s="190">
        <f t="shared" si="1010"/>
        <v>0</v>
      </c>
      <c r="EN420" s="190">
        <f t="shared" si="1011"/>
        <v>0</v>
      </c>
      <c r="EO420" s="190">
        <f t="shared" si="1012"/>
        <v>0</v>
      </c>
      <c r="EP420" s="190">
        <f t="shared" si="1013"/>
        <v>4.0230196618056766</v>
      </c>
      <c r="EQ420" s="190">
        <f t="shared" si="1014"/>
        <v>0</v>
      </c>
      <c r="ER420" s="190">
        <f t="shared" si="1015"/>
        <v>26.703956988125213</v>
      </c>
      <c r="ES420" s="190">
        <f t="shared" si="1016"/>
        <v>35.415018471859014</v>
      </c>
      <c r="ET420" s="190">
        <f t="shared" si="1017"/>
        <v>0</v>
      </c>
      <c r="EU420" s="190">
        <f t="shared" si="1018"/>
        <v>0</v>
      </c>
      <c r="EV420" s="190">
        <f t="shared" si="1019"/>
        <v>0</v>
      </c>
      <c r="EW420" s="190">
        <f t="shared" si="1020"/>
        <v>12.534780547567152</v>
      </c>
      <c r="EX420" s="190">
        <f t="shared" si="1021"/>
        <v>0</v>
      </c>
    </row>
    <row r="421" spans="3:154" ht="14.25" customHeight="1" x14ac:dyDescent="0.25">
      <c r="C421" s="132">
        <v>2026</v>
      </c>
      <c r="D421" s="14" t="s">
        <v>163</v>
      </c>
      <c r="E421" s="171">
        <f t="shared" si="1022"/>
        <v>320.41576635038399</v>
      </c>
      <c r="F421" s="172">
        <f t="shared" si="1023"/>
        <v>217.9190837385365</v>
      </c>
      <c r="G421" s="172">
        <f t="shared" si="1024"/>
        <v>218.73296388006165</v>
      </c>
      <c r="H421" s="172">
        <f t="shared" si="1025"/>
        <v>149.05018294945901</v>
      </c>
      <c r="I421" s="172">
        <f t="shared" si="1026"/>
        <v>128.55524738163007</v>
      </c>
      <c r="J421" s="172">
        <f t="shared" si="1027"/>
        <v>118.82015298692099</v>
      </c>
      <c r="K421" s="172">
        <f t="shared" si="1028"/>
        <v>138.63192403581695</v>
      </c>
      <c r="L421" s="172">
        <f t="shared" si="1029"/>
        <v>60.567102356687258</v>
      </c>
      <c r="M421" s="172">
        <f t="shared" si="1030"/>
        <v>0</v>
      </c>
      <c r="N421" s="172">
        <f t="shared" si="1031"/>
        <v>0</v>
      </c>
      <c r="O421" s="172">
        <f t="shared" si="1032"/>
        <v>0</v>
      </c>
      <c r="P421" s="172">
        <f t="shared" si="1033"/>
        <v>0</v>
      </c>
      <c r="Q421" s="172">
        <f t="shared" si="1034"/>
        <v>0</v>
      </c>
      <c r="R421" s="172">
        <f t="shared" si="1035"/>
        <v>0</v>
      </c>
      <c r="S421" s="172">
        <f t="shared" si="1036"/>
        <v>0</v>
      </c>
      <c r="T421" s="172">
        <f t="shared" si="1037"/>
        <v>0</v>
      </c>
      <c r="U421" s="172">
        <f t="shared" si="1038"/>
        <v>275.34912470118343</v>
      </c>
      <c r="V421" s="172">
        <f t="shared" si="1039"/>
        <v>603.37534832522647</v>
      </c>
      <c r="W421" s="172">
        <f t="shared" si="1040"/>
        <v>771.02417260842822</v>
      </c>
      <c r="X421" s="172">
        <f t="shared" si="1041"/>
        <v>365.6214146964615</v>
      </c>
      <c r="Y421" s="172">
        <f t="shared" si="1042"/>
        <v>307.24288446556744</v>
      </c>
      <c r="Z421" s="172">
        <f t="shared" si="1043"/>
        <v>232.44121317499497</v>
      </c>
      <c r="AA421" s="172">
        <f t="shared" si="1044"/>
        <v>101.53836862190127</v>
      </c>
      <c r="AB421" s="172">
        <f t="shared" si="1045"/>
        <v>371.95830359409871</v>
      </c>
      <c r="AC421" s="188">
        <f xml:space="preserve"> SUM(E421:AB421) *  31</f>
        <v>135818.54086988812</v>
      </c>
      <c r="AE421" s="189">
        <f xml:space="preserve"> 'Generation Calculation'!DC94</f>
        <v>38.846880180184002</v>
      </c>
      <c r="AF421" s="190">
        <f xml:space="preserve"> 'Generation Calculation'!DD94</f>
        <v>26.148930969683988</v>
      </c>
      <c r="AG421" s="190">
        <f xml:space="preserve"> 'Generation Calculation'!DE94</f>
        <v>19.020257728701012</v>
      </c>
      <c r="AH421" s="190">
        <f xml:space="preserve"> 'Generation Calculation'!DF94</f>
        <v>12.960885473866</v>
      </c>
      <c r="AI421" s="190">
        <f xml:space="preserve"> 'Generation Calculation'!DG94</f>
        <v>11.178717163620007</v>
      </c>
      <c r="AJ421" s="190">
        <f xml:space="preserve"> 'Generation Calculation'!DH94</f>
        <v>10.332187216253999</v>
      </c>
      <c r="AK421" s="190">
        <f xml:space="preserve"> 'Generation Calculation'!DI94</f>
        <v>12.054949916157994</v>
      </c>
      <c r="AL421" s="190">
        <f xml:space="preserve"> 'Generation Calculation'!DJ94</f>
        <v>5.2667045527554137</v>
      </c>
      <c r="AM421" s="190">
        <f xml:space="preserve"> 'Generation Calculation'!DK94</f>
        <v>0</v>
      </c>
      <c r="AN421" s="190">
        <f xml:space="preserve"> 'Generation Calculation'!DL94</f>
        <v>0</v>
      </c>
      <c r="AO421" s="190">
        <f xml:space="preserve"> 'Generation Calculation'!DM94</f>
        <v>0</v>
      </c>
      <c r="AP421" s="190">
        <f xml:space="preserve"> 'Generation Calculation'!DN94</f>
        <v>0</v>
      </c>
      <c r="AQ421" s="190">
        <f xml:space="preserve"> 'Generation Calculation'!DO94</f>
        <v>0</v>
      </c>
      <c r="AR421" s="190">
        <f xml:space="preserve"> 'Generation Calculation'!DP94</f>
        <v>0</v>
      </c>
      <c r="AS421" s="190">
        <f xml:space="preserve"> 'Generation Calculation'!DQ94</f>
        <v>0</v>
      </c>
      <c r="AT421" s="190">
        <f xml:space="preserve"> 'Generation Calculation'!DR94</f>
        <v>0</v>
      </c>
      <c r="AU421" s="190">
        <f xml:space="preserve"> 'Generation Calculation'!DS94</f>
        <v>33.253888352987644</v>
      </c>
      <c r="AV421" s="190">
        <f xml:space="preserve"> 'Generation Calculation'!DT94</f>
        <v>69.882230289150129</v>
      </c>
      <c r="AW421" s="190">
        <f xml:space="preserve"> 'Generation Calculation'!DU94</f>
        <v>84.460388922472021</v>
      </c>
      <c r="AX421" s="190">
        <f xml:space="preserve"> 'Generation Calculation'!DV94</f>
        <v>44.472789563339177</v>
      </c>
      <c r="AY421" s="190">
        <f xml:space="preserve"> 'Generation Calculation'!DW94</f>
        <v>37.210453699088191</v>
      </c>
      <c r="AZ421" s="190">
        <f xml:space="preserve"> 'Generation Calculation'!DX94</f>
        <v>27.943178485811188</v>
      </c>
      <c r="BA421" s="190">
        <f xml:space="preserve"> 'Generation Calculation'!DY94</f>
        <v>8.8294233584261974</v>
      </c>
      <c r="BB421" s="190">
        <f xml:space="preserve"> 'Generation Calculation'!DZ94</f>
        <v>45.262686097068013</v>
      </c>
      <c r="BC421" s="196"/>
      <c r="BD421" s="183">
        <f t="shared" si="1046"/>
        <v>320.41576635038399</v>
      </c>
      <c r="BE421" s="292">
        <f t="shared" si="1141"/>
        <v>217.9190837385365</v>
      </c>
      <c r="BF421" s="292">
        <f t="shared" si="1142"/>
        <v>0</v>
      </c>
      <c r="BG421" s="292">
        <f t="shared" si="1120"/>
        <v>0</v>
      </c>
      <c r="BH421" s="292">
        <f t="shared" si="1121"/>
        <v>0</v>
      </c>
      <c r="BI421" s="292">
        <f t="shared" si="1122"/>
        <v>0</v>
      </c>
      <c r="BJ421" s="292">
        <f t="shared" si="1123"/>
        <v>0</v>
      </c>
      <c r="BK421" s="292">
        <f t="shared" si="1124"/>
        <v>0</v>
      </c>
      <c r="BL421" s="292">
        <f t="shared" si="1125"/>
        <v>0</v>
      </c>
      <c r="BM421" s="292">
        <f t="shared" si="1126"/>
        <v>0</v>
      </c>
      <c r="BN421" s="292">
        <f t="shared" si="1127"/>
        <v>0</v>
      </c>
      <c r="BO421" s="292">
        <f t="shared" si="1128"/>
        <v>0</v>
      </c>
      <c r="BP421" s="292">
        <f t="shared" si="1129"/>
        <v>0</v>
      </c>
      <c r="BQ421" s="292">
        <f t="shared" si="1130"/>
        <v>0</v>
      </c>
      <c r="BR421" s="292">
        <f t="shared" si="1131"/>
        <v>0</v>
      </c>
      <c r="BS421" s="292">
        <f t="shared" si="1132"/>
        <v>0</v>
      </c>
      <c r="BT421" s="292">
        <f t="shared" si="1133"/>
        <v>275.34912470118343</v>
      </c>
      <c r="BU421" s="292">
        <f t="shared" si="1134"/>
        <v>489.72970000000004</v>
      </c>
      <c r="BV421" s="292">
        <f t="shared" si="1135"/>
        <v>489.72970000000004</v>
      </c>
      <c r="BW421" s="292">
        <f t="shared" si="1136"/>
        <v>365.6214146964615</v>
      </c>
      <c r="BX421" s="292">
        <f t="shared" si="1137"/>
        <v>307.24288446556744</v>
      </c>
      <c r="BY421" s="292">
        <f t="shared" si="1138"/>
        <v>232.44121317499497</v>
      </c>
      <c r="BZ421" s="292">
        <f t="shared" si="1139"/>
        <v>0</v>
      </c>
      <c r="CA421" s="292">
        <f t="shared" si="1140"/>
        <v>371.95830359409871</v>
      </c>
      <c r="CB421" s="196">
        <f t="shared" si="1047"/>
        <v>3070.4071907212265</v>
      </c>
      <c r="CC421" s="189">
        <f t="shared" si="1096"/>
        <v>38.846880180184002</v>
      </c>
      <c r="CD421" s="190">
        <f t="shared" si="1097"/>
        <v>26.148930969683988</v>
      </c>
      <c r="CE421" s="190">
        <f t="shared" si="1098"/>
        <v>0</v>
      </c>
      <c r="CF421" s="190">
        <f t="shared" si="1099"/>
        <v>0</v>
      </c>
      <c r="CG421" s="190">
        <f t="shared" si="1100"/>
        <v>0</v>
      </c>
      <c r="CH421" s="190">
        <f t="shared" si="1101"/>
        <v>0</v>
      </c>
      <c r="CI421" s="190">
        <f t="shared" si="1102"/>
        <v>0</v>
      </c>
      <c r="CJ421" s="190">
        <f t="shared" si="1103"/>
        <v>0</v>
      </c>
      <c r="CK421" s="190">
        <f t="shared" si="1104"/>
        <v>0</v>
      </c>
      <c r="CL421" s="190">
        <f t="shared" si="1105"/>
        <v>0</v>
      </c>
      <c r="CM421" s="190">
        <f t="shared" si="1106"/>
        <v>0</v>
      </c>
      <c r="CN421" s="190">
        <f t="shared" si="1107"/>
        <v>0</v>
      </c>
      <c r="CO421" s="190">
        <f t="shared" si="1108"/>
        <v>0</v>
      </c>
      <c r="CP421" s="190">
        <f t="shared" si="1109"/>
        <v>0</v>
      </c>
      <c r="CQ421" s="190">
        <f t="shared" si="1110"/>
        <v>0</v>
      </c>
      <c r="CR421" s="190">
        <f t="shared" si="1111"/>
        <v>0</v>
      </c>
      <c r="CS421" s="190">
        <f t="shared" si="1112"/>
        <v>33.253888352987644</v>
      </c>
      <c r="CT421" s="190">
        <f t="shared" si="1113"/>
        <v>60</v>
      </c>
      <c r="CU421" s="190">
        <f t="shared" si="1114"/>
        <v>60</v>
      </c>
      <c r="CV421" s="190">
        <f t="shared" si="1115"/>
        <v>44.472789563339177</v>
      </c>
      <c r="CW421" s="190">
        <f t="shared" si="1116"/>
        <v>37.210453699088191</v>
      </c>
      <c r="CX421" s="190">
        <f t="shared" si="1117"/>
        <v>27.943178485811188</v>
      </c>
      <c r="CY421" s="190">
        <f t="shared" si="1118"/>
        <v>0</v>
      </c>
      <c r="CZ421" s="190">
        <f t="shared" si="1119"/>
        <v>45.262686097068013</v>
      </c>
      <c r="DB421" s="171">
        <f t="shared" si="1071"/>
        <v>0</v>
      </c>
      <c r="DC421" s="172">
        <f t="shared" si="1072"/>
        <v>0</v>
      </c>
      <c r="DD421" s="172">
        <f t="shared" si="1073"/>
        <v>218.73296388006165</v>
      </c>
      <c r="DE421" s="172">
        <f t="shared" si="1074"/>
        <v>149.05018294945901</v>
      </c>
      <c r="DF421" s="172">
        <f t="shared" si="1075"/>
        <v>128.55524738163007</v>
      </c>
      <c r="DG421" s="172">
        <f t="shared" si="1076"/>
        <v>118.82015298692099</v>
      </c>
      <c r="DH421" s="172">
        <f t="shared" si="1077"/>
        <v>138.63192403581695</v>
      </c>
      <c r="DI421" s="172">
        <f t="shared" si="1078"/>
        <v>60.567102356687258</v>
      </c>
      <c r="DJ421" s="172">
        <f t="shared" si="1079"/>
        <v>0</v>
      </c>
      <c r="DK421" s="172">
        <f t="shared" si="1080"/>
        <v>0</v>
      </c>
      <c r="DL421" s="172">
        <f t="shared" si="1081"/>
        <v>0</v>
      </c>
      <c r="DM421" s="172">
        <f t="shared" si="1082"/>
        <v>0</v>
      </c>
      <c r="DN421" s="172">
        <f t="shared" si="1083"/>
        <v>0</v>
      </c>
      <c r="DO421" s="172">
        <f t="shared" si="1084"/>
        <v>0</v>
      </c>
      <c r="DP421" s="172">
        <f t="shared" si="1085"/>
        <v>0</v>
      </c>
      <c r="DQ421" s="172">
        <f t="shared" si="1086"/>
        <v>0</v>
      </c>
      <c r="DR421" s="172">
        <f t="shared" si="1087"/>
        <v>0</v>
      </c>
      <c r="DS421" s="172">
        <f t="shared" si="1088"/>
        <v>113.64564832522649</v>
      </c>
      <c r="DT421" s="172">
        <f t="shared" si="1089"/>
        <v>281.29447260842824</v>
      </c>
      <c r="DU421" s="172">
        <f t="shared" si="1090"/>
        <v>0</v>
      </c>
      <c r="DV421" s="172">
        <f t="shared" si="1091"/>
        <v>0</v>
      </c>
      <c r="DW421" s="172">
        <f t="shared" si="1092"/>
        <v>0</v>
      </c>
      <c r="DX421" s="172">
        <f t="shared" si="1093"/>
        <v>101.53836862190127</v>
      </c>
      <c r="DY421" s="172">
        <f t="shared" si="1094"/>
        <v>0</v>
      </c>
      <c r="DZ421" s="192">
        <f t="shared" si="1095"/>
        <v>1310.8360631461319</v>
      </c>
      <c r="EA421" s="189">
        <f t="shared" si="998"/>
        <v>0</v>
      </c>
      <c r="EB421" s="190">
        <f t="shared" si="999"/>
        <v>0</v>
      </c>
      <c r="EC421" s="190">
        <f t="shared" si="1000"/>
        <v>19.020257728701012</v>
      </c>
      <c r="ED421" s="190">
        <f t="shared" si="1001"/>
        <v>12.960885473866</v>
      </c>
      <c r="EE421" s="190">
        <f t="shared" si="1002"/>
        <v>11.178717163620007</v>
      </c>
      <c r="EF421" s="190">
        <f t="shared" si="1003"/>
        <v>10.332187216253999</v>
      </c>
      <c r="EG421" s="190">
        <f t="shared" si="1004"/>
        <v>12.054949916157994</v>
      </c>
      <c r="EH421" s="190">
        <f t="shared" si="1005"/>
        <v>5.2667045527554137</v>
      </c>
      <c r="EI421" s="190">
        <f t="shared" si="1006"/>
        <v>0</v>
      </c>
      <c r="EJ421" s="190">
        <f t="shared" si="1007"/>
        <v>0</v>
      </c>
      <c r="EK421" s="190">
        <f t="shared" si="1008"/>
        <v>0</v>
      </c>
      <c r="EL421" s="190">
        <f t="shared" si="1009"/>
        <v>0</v>
      </c>
      <c r="EM421" s="190">
        <f t="shared" si="1010"/>
        <v>0</v>
      </c>
      <c r="EN421" s="190">
        <f t="shared" si="1011"/>
        <v>0</v>
      </c>
      <c r="EO421" s="190">
        <f t="shared" si="1012"/>
        <v>0</v>
      </c>
      <c r="EP421" s="190">
        <f t="shared" si="1013"/>
        <v>0</v>
      </c>
      <c r="EQ421" s="190">
        <f t="shared" si="1014"/>
        <v>0</v>
      </c>
      <c r="ER421" s="190">
        <f t="shared" si="1015"/>
        <v>9.8822302891501295</v>
      </c>
      <c r="ES421" s="190">
        <f t="shared" si="1016"/>
        <v>24.460388922472021</v>
      </c>
      <c r="ET421" s="190">
        <f t="shared" si="1017"/>
        <v>0</v>
      </c>
      <c r="EU421" s="190">
        <f t="shared" si="1018"/>
        <v>0</v>
      </c>
      <c r="EV421" s="190">
        <f t="shared" si="1019"/>
        <v>0</v>
      </c>
      <c r="EW421" s="190">
        <f t="shared" si="1020"/>
        <v>8.8294233584261974</v>
      </c>
      <c r="EX421" s="190">
        <f t="shared" si="1021"/>
        <v>0</v>
      </c>
    </row>
    <row r="422" spans="3:154" ht="14.25" customHeight="1" x14ac:dyDescent="0.25">
      <c r="C422" s="132">
        <v>2026</v>
      </c>
      <c r="D422" s="14" t="s">
        <v>164</v>
      </c>
      <c r="E422" s="171">
        <f t="shared" si="1022"/>
        <v>320.64385622697398</v>
      </c>
      <c r="F422" s="172">
        <f t="shared" si="1023"/>
        <v>219.19632848635905</v>
      </c>
      <c r="G422" s="172">
        <f t="shared" si="1024"/>
        <v>223.59886119239164</v>
      </c>
      <c r="H422" s="172">
        <f t="shared" si="1025"/>
        <v>164.02561163258463</v>
      </c>
      <c r="I422" s="172">
        <f t="shared" si="1026"/>
        <v>154.82179570788617</v>
      </c>
      <c r="J422" s="172">
        <f t="shared" si="1027"/>
        <v>173.43658727212355</v>
      </c>
      <c r="K422" s="172">
        <f t="shared" si="1028"/>
        <v>194.405872447218</v>
      </c>
      <c r="L422" s="172">
        <f t="shared" si="1029"/>
        <v>101.66404545463405</v>
      </c>
      <c r="M422" s="172">
        <f t="shared" si="1030"/>
        <v>0</v>
      </c>
      <c r="N422" s="172">
        <f t="shared" si="1031"/>
        <v>0</v>
      </c>
      <c r="O422" s="172">
        <f t="shared" si="1032"/>
        <v>0</v>
      </c>
      <c r="P422" s="172">
        <f t="shared" si="1033"/>
        <v>0</v>
      </c>
      <c r="Q422" s="172">
        <f t="shared" si="1034"/>
        <v>0</v>
      </c>
      <c r="R422" s="172">
        <f t="shared" si="1035"/>
        <v>0</v>
      </c>
      <c r="S422" s="172">
        <f t="shared" si="1036"/>
        <v>0</v>
      </c>
      <c r="T422" s="172">
        <f t="shared" si="1037"/>
        <v>0</v>
      </c>
      <c r="U422" s="172">
        <f t="shared" si="1038"/>
        <v>195.69391223379196</v>
      </c>
      <c r="V422" s="172">
        <f t="shared" si="1039"/>
        <v>565.12455312889665</v>
      </c>
      <c r="W422" s="172">
        <f t="shared" si="1040"/>
        <v>788.30114834003621</v>
      </c>
      <c r="X422" s="172">
        <f t="shared" si="1041"/>
        <v>303.76369145779512</v>
      </c>
      <c r="Y422" s="172">
        <f t="shared" si="1042"/>
        <v>303.76369145779512</v>
      </c>
      <c r="Z422" s="172">
        <f t="shared" si="1043"/>
        <v>227.09594392532367</v>
      </c>
      <c r="AA422" s="172">
        <f t="shared" si="1044"/>
        <v>130.2356048948684</v>
      </c>
      <c r="AB422" s="172">
        <f t="shared" si="1045"/>
        <v>450.44721498264539</v>
      </c>
      <c r="AC422" s="188">
        <f xml:space="preserve"> SUM(E422:AB422) * 28.25</f>
        <v>127583.1788072674</v>
      </c>
      <c r="AE422" s="189">
        <f xml:space="preserve"> 'Generation Calculation'!DC95</f>
        <v>38.875226806656002</v>
      </c>
      <c r="AF422" s="190">
        <f xml:space="preserve"> 'Generation Calculation'!DD95</f>
        <v>26.306674148165001</v>
      </c>
      <c r="AG422" s="190">
        <f xml:space="preserve"> 'Generation Calculation'!DE95</f>
        <v>19.443379234121011</v>
      </c>
      <c r="AH422" s="190">
        <f xml:space="preserve"> 'Generation Calculation'!DF95</f>
        <v>14.26309666370301</v>
      </c>
      <c r="AI422" s="190">
        <f xml:space="preserve"> 'Generation Calculation'!DG95</f>
        <v>13.462764844164013</v>
      </c>
      <c r="AJ422" s="190">
        <f xml:space="preserve"> 'Generation Calculation'!DH95</f>
        <v>15.081442371489004</v>
      </c>
      <c r="AK422" s="190">
        <f xml:space="preserve"> 'Generation Calculation'!DI95</f>
        <v>23.247178712665999</v>
      </c>
      <c r="AL422" s="190">
        <f xml:space="preserve"> 'Generation Calculation'!DJ95</f>
        <v>8.8403517786638304</v>
      </c>
      <c r="AM422" s="190">
        <f xml:space="preserve"> 'Generation Calculation'!DK95</f>
        <v>0</v>
      </c>
      <c r="AN422" s="190">
        <f xml:space="preserve"> 'Generation Calculation'!DL95</f>
        <v>0</v>
      </c>
      <c r="AO422" s="190">
        <f xml:space="preserve"> 'Generation Calculation'!DM95</f>
        <v>0</v>
      </c>
      <c r="AP422" s="190">
        <f xml:space="preserve"> 'Generation Calculation'!DN95</f>
        <v>0</v>
      </c>
      <c r="AQ422" s="190">
        <f xml:space="preserve"> 'Generation Calculation'!DO95</f>
        <v>0</v>
      </c>
      <c r="AR422" s="190">
        <f xml:space="preserve"> 'Generation Calculation'!DP95</f>
        <v>0</v>
      </c>
      <c r="AS422" s="190">
        <f xml:space="preserve"> 'Generation Calculation'!DQ95</f>
        <v>0</v>
      </c>
      <c r="AT422" s="190">
        <f xml:space="preserve"> 'Generation Calculation'!DR95</f>
        <v>0</v>
      </c>
      <c r="AU422" s="190">
        <f xml:space="preserve"> 'Generation Calculation'!DS95</f>
        <v>23.406027441812967</v>
      </c>
      <c r="AV422" s="190">
        <f xml:space="preserve"> 'Generation Calculation'!DT95</f>
        <v>66.556074185121446</v>
      </c>
      <c r="AW422" s="190">
        <f xml:space="preserve"> 'Generation Calculation'!DU95</f>
        <v>85.96273463826401</v>
      </c>
      <c r="AX422" s="190">
        <f xml:space="preserve"> 'Generation Calculation'!DV95</f>
        <v>36.778466284926424</v>
      </c>
      <c r="AY422" s="190">
        <f xml:space="preserve"> 'Generation Calculation'!DW95</f>
        <v>36.778466284926424</v>
      </c>
      <c r="AZ422" s="190">
        <f xml:space="preserve"> 'Generation Calculation'!DX95</f>
        <v>27.282571271991401</v>
      </c>
      <c r="BA422" s="190">
        <f xml:space="preserve"> 'Generation Calculation'!DY95</f>
        <v>11.324835208249425</v>
      </c>
      <c r="BB422" s="190">
        <f xml:space="preserve"> 'Generation Calculation'!DZ95</f>
        <v>55.072291739414993</v>
      </c>
      <c r="BC422" s="196"/>
      <c r="BD422" s="183">
        <f t="shared" si="1046"/>
        <v>320.64385622697398</v>
      </c>
      <c r="BE422" s="292">
        <f t="shared" si="1141"/>
        <v>219.19632848635905</v>
      </c>
      <c r="BF422" s="292">
        <f t="shared" si="1142"/>
        <v>0</v>
      </c>
      <c r="BG422" s="292">
        <f t="shared" si="1120"/>
        <v>0</v>
      </c>
      <c r="BH422" s="292">
        <f t="shared" si="1121"/>
        <v>0</v>
      </c>
      <c r="BI422" s="292">
        <f t="shared" si="1122"/>
        <v>0</v>
      </c>
      <c r="BJ422" s="292">
        <f t="shared" si="1123"/>
        <v>194.405872447218</v>
      </c>
      <c r="BK422" s="292">
        <f t="shared" si="1124"/>
        <v>0</v>
      </c>
      <c r="BL422" s="292">
        <f t="shared" si="1125"/>
        <v>0</v>
      </c>
      <c r="BM422" s="292">
        <f t="shared" si="1126"/>
        <v>0</v>
      </c>
      <c r="BN422" s="292">
        <f t="shared" si="1127"/>
        <v>0</v>
      </c>
      <c r="BO422" s="292">
        <f t="shared" si="1128"/>
        <v>0</v>
      </c>
      <c r="BP422" s="292">
        <f t="shared" si="1129"/>
        <v>0</v>
      </c>
      <c r="BQ422" s="292">
        <f t="shared" si="1130"/>
        <v>0</v>
      </c>
      <c r="BR422" s="292">
        <f t="shared" si="1131"/>
        <v>0</v>
      </c>
      <c r="BS422" s="292">
        <f t="shared" si="1132"/>
        <v>0</v>
      </c>
      <c r="BT422" s="292">
        <f t="shared" si="1133"/>
        <v>195.69391223379196</v>
      </c>
      <c r="BU422" s="292">
        <f t="shared" si="1134"/>
        <v>489.72970000000004</v>
      </c>
      <c r="BV422" s="292">
        <f t="shared" si="1135"/>
        <v>489.72970000000004</v>
      </c>
      <c r="BW422" s="292">
        <f t="shared" si="1136"/>
        <v>303.76369145779512</v>
      </c>
      <c r="BX422" s="292">
        <f t="shared" si="1137"/>
        <v>303.76369145779512</v>
      </c>
      <c r="BY422" s="292">
        <f t="shared" si="1138"/>
        <v>227.09594392532367</v>
      </c>
      <c r="BZ422" s="292">
        <f t="shared" si="1139"/>
        <v>0</v>
      </c>
      <c r="CA422" s="292">
        <f t="shared" si="1140"/>
        <v>450.44721498264539</v>
      </c>
      <c r="CB422" s="196">
        <f t="shared" si="1047"/>
        <v>3194.4699112179023</v>
      </c>
      <c r="CC422" s="189">
        <f t="shared" si="1096"/>
        <v>38.875226806656002</v>
      </c>
      <c r="CD422" s="190">
        <f t="shared" si="1097"/>
        <v>26.306674148165001</v>
      </c>
      <c r="CE422" s="190">
        <f t="shared" si="1098"/>
        <v>0</v>
      </c>
      <c r="CF422" s="190">
        <f t="shared" si="1099"/>
        <v>0</v>
      </c>
      <c r="CG422" s="190">
        <f t="shared" si="1100"/>
        <v>0</v>
      </c>
      <c r="CH422" s="190">
        <f t="shared" si="1101"/>
        <v>0</v>
      </c>
      <c r="CI422" s="190">
        <f t="shared" si="1102"/>
        <v>23.247178712665999</v>
      </c>
      <c r="CJ422" s="190">
        <f t="shared" si="1103"/>
        <v>0</v>
      </c>
      <c r="CK422" s="190">
        <f t="shared" si="1104"/>
        <v>0</v>
      </c>
      <c r="CL422" s="190">
        <f t="shared" si="1105"/>
        <v>0</v>
      </c>
      <c r="CM422" s="190">
        <f t="shared" si="1106"/>
        <v>0</v>
      </c>
      <c r="CN422" s="190">
        <f t="shared" si="1107"/>
        <v>0</v>
      </c>
      <c r="CO422" s="190">
        <f t="shared" si="1108"/>
        <v>0</v>
      </c>
      <c r="CP422" s="190">
        <f t="shared" si="1109"/>
        <v>0</v>
      </c>
      <c r="CQ422" s="190">
        <f t="shared" si="1110"/>
        <v>0</v>
      </c>
      <c r="CR422" s="190">
        <f t="shared" si="1111"/>
        <v>0</v>
      </c>
      <c r="CS422" s="190">
        <f t="shared" si="1112"/>
        <v>23.406027441812967</v>
      </c>
      <c r="CT422" s="190">
        <f t="shared" si="1113"/>
        <v>60</v>
      </c>
      <c r="CU422" s="190">
        <f t="shared" si="1114"/>
        <v>60</v>
      </c>
      <c r="CV422" s="190">
        <f t="shared" si="1115"/>
        <v>36.778466284926424</v>
      </c>
      <c r="CW422" s="190">
        <f t="shared" si="1116"/>
        <v>36.778466284926424</v>
      </c>
      <c r="CX422" s="190">
        <f t="shared" si="1117"/>
        <v>27.282571271991401</v>
      </c>
      <c r="CY422" s="190">
        <f t="shared" si="1118"/>
        <v>0</v>
      </c>
      <c r="CZ422" s="190">
        <f t="shared" si="1119"/>
        <v>55.072291739414993</v>
      </c>
      <c r="DB422" s="171">
        <f t="shared" si="1071"/>
        <v>0</v>
      </c>
      <c r="DC422" s="172">
        <f t="shared" si="1072"/>
        <v>0</v>
      </c>
      <c r="DD422" s="172">
        <f t="shared" si="1073"/>
        <v>223.59886119239164</v>
      </c>
      <c r="DE422" s="172">
        <f t="shared" si="1074"/>
        <v>164.02561163258463</v>
      </c>
      <c r="DF422" s="172">
        <f t="shared" si="1075"/>
        <v>154.82179570788617</v>
      </c>
      <c r="DG422" s="172">
        <f t="shared" si="1076"/>
        <v>173.43658727212355</v>
      </c>
      <c r="DH422" s="172">
        <f t="shared" si="1077"/>
        <v>0</v>
      </c>
      <c r="DI422" s="172">
        <f t="shared" si="1078"/>
        <v>101.66404545463405</v>
      </c>
      <c r="DJ422" s="172">
        <f t="shared" si="1079"/>
        <v>0</v>
      </c>
      <c r="DK422" s="172">
        <f t="shared" si="1080"/>
        <v>0</v>
      </c>
      <c r="DL422" s="172">
        <f t="shared" si="1081"/>
        <v>0</v>
      </c>
      <c r="DM422" s="172">
        <f t="shared" si="1082"/>
        <v>0</v>
      </c>
      <c r="DN422" s="172">
        <f t="shared" si="1083"/>
        <v>0</v>
      </c>
      <c r="DO422" s="172">
        <f t="shared" si="1084"/>
        <v>0</v>
      </c>
      <c r="DP422" s="172">
        <f t="shared" si="1085"/>
        <v>0</v>
      </c>
      <c r="DQ422" s="172">
        <f t="shared" si="1086"/>
        <v>0</v>
      </c>
      <c r="DR422" s="172">
        <f t="shared" si="1087"/>
        <v>0</v>
      </c>
      <c r="DS422" s="172">
        <f t="shared" si="1088"/>
        <v>75.394853128896628</v>
      </c>
      <c r="DT422" s="172">
        <f t="shared" si="1089"/>
        <v>298.57144834003611</v>
      </c>
      <c r="DU422" s="172">
        <f t="shared" si="1090"/>
        <v>0</v>
      </c>
      <c r="DV422" s="172">
        <f t="shared" si="1091"/>
        <v>0</v>
      </c>
      <c r="DW422" s="172">
        <f t="shared" si="1092"/>
        <v>0</v>
      </c>
      <c r="DX422" s="172">
        <f t="shared" si="1093"/>
        <v>130.2356048948684</v>
      </c>
      <c r="DY422" s="172">
        <f t="shared" si="1094"/>
        <v>0</v>
      </c>
      <c r="DZ422" s="192">
        <f t="shared" si="1095"/>
        <v>1321.748807623421</v>
      </c>
      <c r="EA422" s="189">
        <f t="shared" si="998"/>
        <v>0</v>
      </c>
      <c r="EB422" s="190">
        <f t="shared" si="999"/>
        <v>0</v>
      </c>
      <c r="EC422" s="190">
        <f t="shared" si="1000"/>
        <v>19.443379234121011</v>
      </c>
      <c r="ED422" s="190">
        <f t="shared" si="1001"/>
        <v>14.26309666370301</v>
      </c>
      <c r="EE422" s="190">
        <f t="shared" si="1002"/>
        <v>13.462764844164013</v>
      </c>
      <c r="EF422" s="190">
        <f t="shared" si="1003"/>
        <v>15.081442371489004</v>
      </c>
      <c r="EG422" s="190">
        <f t="shared" si="1004"/>
        <v>0</v>
      </c>
      <c r="EH422" s="190">
        <f t="shared" si="1005"/>
        <v>8.8403517786638304</v>
      </c>
      <c r="EI422" s="190">
        <f t="shared" si="1006"/>
        <v>0</v>
      </c>
      <c r="EJ422" s="190">
        <f t="shared" si="1007"/>
        <v>0</v>
      </c>
      <c r="EK422" s="190">
        <f t="shared" si="1008"/>
        <v>0</v>
      </c>
      <c r="EL422" s="190">
        <f t="shared" si="1009"/>
        <v>0</v>
      </c>
      <c r="EM422" s="190">
        <f t="shared" si="1010"/>
        <v>0</v>
      </c>
      <c r="EN422" s="190">
        <f t="shared" si="1011"/>
        <v>0</v>
      </c>
      <c r="EO422" s="190">
        <f t="shared" si="1012"/>
        <v>0</v>
      </c>
      <c r="EP422" s="190">
        <f t="shared" si="1013"/>
        <v>0</v>
      </c>
      <c r="EQ422" s="190">
        <f t="shared" si="1014"/>
        <v>0</v>
      </c>
      <c r="ER422" s="190">
        <f t="shared" si="1015"/>
        <v>6.5560741851214459</v>
      </c>
      <c r="ES422" s="190">
        <f t="shared" si="1016"/>
        <v>25.96273463826401</v>
      </c>
      <c r="ET422" s="190">
        <f t="shared" si="1017"/>
        <v>0</v>
      </c>
      <c r="EU422" s="190">
        <f t="shared" si="1018"/>
        <v>0</v>
      </c>
      <c r="EV422" s="190">
        <f t="shared" si="1019"/>
        <v>0</v>
      </c>
      <c r="EW422" s="190">
        <f t="shared" si="1020"/>
        <v>11.324835208249425</v>
      </c>
      <c r="EX422" s="190">
        <f t="shared" si="1021"/>
        <v>0</v>
      </c>
    </row>
    <row r="423" spans="3:154" ht="14.25" customHeight="1" x14ac:dyDescent="0.25">
      <c r="C423" s="132">
        <v>2026</v>
      </c>
      <c r="D423" s="14" t="s">
        <v>165</v>
      </c>
      <c r="E423" s="171">
        <f t="shared" si="1022"/>
        <v>211.56096888460885</v>
      </c>
      <c r="F423" s="172">
        <f t="shared" si="1023"/>
        <v>164.10789678847487</v>
      </c>
      <c r="G423" s="172">
        <f t="shared" si="1024"/>
        <v>94.949662509356898</v>
      </c>
      <c r="H423" s="172">
        <f t="shared" si="1025"/>
        <v>33.9276910866066</v>
      </c>
      <c r="I423" s="172">
        <f t="shared" si="1026"/>
        <v>1.2199144040078806</v>
      </c>
      <c r="J423" s="172">
        <f t="shared" si="1027"/>
        <v>11.797056117280093</v>
      </c>
      <c r="K423" s="172">
        <f t="shared" si="1028"/>
        <v>128.45325153406569</v>
      </c>
      <c r="L423" s="172">
        <f t="shared" si="1029"/>
        <v>0</v>
      </c>
      <c r="M423" s="172">
        <f t="shared" si="1030"/>
        <v>0</v>
      </c>
      <c r="N423" s="172">
        <f t="shared" si="1031"/>
        <v>0</v>
      </c>
      <c r="O423" s="172">
        <f t="shared" si="1032"/>
        <v>0</v>
      </c>
      <c r="P423" s="172">
        <f t="shared" si="1033"/>
        <v>0</v>
      </c>
      <c r="Q423" s="172">
        <f t="shared" si="1034"/>
        <v>0</v>
      </c>
      <c r="R423" s="172">
        <f t="shared" si="1035"/>
        <v>0</v>
      </c>
      <c r="S423" s="172">
        <f t="shared" si="1036"/>
        <v>0</v>
      </c>
      <c r="T423" s="172">
        <f t="shared" si="1037"/>
        <v>0</v>
      </c>
      <c r="U423" s="172">
        <f t="shared" si="1038"/>
        <v>214.62129809912435</v>
      </c>
      <c r="V423" s="172">
        <f t="shared" si="1039"/>
        <v>554.6098798050441</v>
      </c>
      <c r="W423" s="172">
        <f t="shared" si="1040"/>
        <v>833.46495281943839</v>
      </c>
      <c r="X423" s="172">
        <f t="shared" si="1041"/>
        <v>327.9177235964882</v>
      </c>
      <c r="Y423" s="172">
        <f t="shared" si="1042"/>
        <v>327.9177235964882</v>
      </c>
      <c r="Z423" s="172">
        <f t="shared" si="1043"/>
        <v>244.8550533499529</v>
      </c>
      <c r="AA423" s="172">
        <f t="shared" si="1044"/>
        <v>14.850635202832763</v>
      </c>
      <c r="AB423" s="172">
        <f t="shared" si="1045"/>
        <v>343.98303487458207</v>
      </c>
      <c r="AC423" s="188">
        <f xml:space="preserve"> SUM(E423:AB423) * 31</f>
        <v>108755.33902271891</v>
      </c>
      <c r="AE423" s="189">
        <f xml:space="preserve"> 'Generation Calculation'!DC96</f>
        <v>25.363869424027001</v>
      </c>
      <c r="AF423" s="190">
        <f xml:space="preserve"> 'Generation Calculation'!DD96</f>
        <v>14.270251894649988</v>
      </c>
      <c r="AG423" s="190">
        <f xml:space="preserve"> 'Generation Calculation'!DE96</f>
        <v>8.2564923921179911</v>
      </c>
      <c r="AH423" s="190">
        <f xml:space="preserve"> 'Generation Calculation'!DF96</f>
        <v>2.9502340075310087</v>
      </c>
      <c r="AI423" s="190">
        <f xml:space="preserve"> 'Generation Calculation'!DG96</f>
        <v>0.10607951339198962</v>
      </c>
      <c r="AJ423" s="190">
        <f xml:space="preserve"> 'Generation Calculation'!DH96</f>
        <v>1.0258309667200081</v>
      </c>
      <c r="AK423" s="190">
        <f xml:space="preserve"> 'Generation Calculation'!DI96</f>
        <v>11.169847959483974</v>
      </c>
      <c r="AL423" s="190">
        <f xml:space="preserve"> 'Generation Calculation'!DJ96</f>
        <v>0</v>
      </c>
      <c r="AM423" s="190">
        <f xml:space="preserve"> 'Generation Calculation'!DK96</f>
        <v>0</v>
      </c>
      <c r="AN423" s="190">
        <f xml:space="preserve"> 'Generation Calculation'!DL96</f>
        <v>0</v>
      </c>
      <c r="AO423" s="190">
        <f xml:space="preserve"> 'Generation Calculation'!DM96</f>
        <v>0</v>
      </c>
      <c r="AP423" s="190">
        <f xml:space="preserve"> 'Generation Calculation'!DN96</f>
        <v>0</v>
      </c>
      <c r="AQ423" s="190">
        <f xml:space="preserve"> 'Generation Calculation'!DO96</f>
        <v>0</v>
      </c>
      <c r="AR423" s="190">
        <f xml:space="preserve"> 'Generation Calculation'!DP96</f>
        <v>0</v>
      </c>
      <c r="AS423" s="190">
        <f xml:space="preserve"> 'Generation Calculation'!DQ96</f>
        <v>0</v>
      </c>
      <c r="AT423" s="190">
        <f xml:space="preserve"> 'Generation Calculation'!DR96</f>
        <v>0</v>
      </c>
      <c r="AU423" s="190">
        <f xml:space="preserve"> 'Generation Calculation'!DS96</f>
        <v>25.741702359187798</v>
      </c>
      <c r="AV423" s="190">
        <f xml:space="preserve"> 'Generation Calculation'!DT96</f>
        <v>65.641754765656003</v>
      </c>
      <c r="AW423" s="190">
        <f xml:space="preserve"> 'Generation Calculation'!DU96</f>
        <v>89.890021984298983</v>
      </c>
      <c r="AX423" s="190">
        <f xml:space="preserve"> 'Generation Calculation'!DV96</f>
        <v>39.779420399061024</v>
      </c>
      <c r="AY423" s="190">
        <f xml:space="preserve"> 'Generation Calculation'!DW96</f>
        <v>39.779420399061024</v>
      </c>
      <c r="AZ423" s="190">
        <f xml:space="preserve"> 'Generation Calculation'!DX96</f>
        <v>29.478204121781999</v>
      </c>
      <c r="BA423" s="190">
        <f xml:space="preserve"> 'Generation Calculation'!DY96</f>
        <v>1.2913595828550228</v>
      </c>
      <c r="BB423" s="190">
        <f xml:space="preserve"> 'Generation Calculation'!DZ96</f>
        <v>41.77789536035101</v>
      </c>
      <c r="BC423" s="196"/>
      <c r="BD423" s="183">
        <f t="shared" si="1046"/>
        <v>211.56096888460885</v>
      </c>
      <c r="BE423" s="292">
        <f t="shared" si="1141"/>
        <v>0</v>
      </c>
      <c r="BF423" s="292">
        <f t="shared" si="1142"/>
        <v>0</v>
      </c>
      <c r="BG423" s="292">
        <f t="shared" si="1120"/>
        <v>0</v>
      </c>
      <c r="BH423" s="292">
        <f t="shared" si="1121"/>
        <v>0</v>
      </c>
      <c r="BI423" s="292">
        <f t="shared" si="1122"/>
        <v>0</v>
      </c>
      <c r="BJ423" s="292">
        <f t="shared" si="1123"/>
        <v>0</v>
      </c>
      <c r="BK423" s="292">
        <f t="shared" si="1124"/>
        <v>0</v>
      </c>
      <c r="BL423" s="292">
        <f t="shared" si="1125"/>
        <v>0</v>
      </c>
      <c r="BM423" s="292">
        <f t="shared" si="1126"/>
        <v>0</v>
      </c>
      <c r="BN423" s="292">
        <f t="shared" si="1127"/>
        <v>0</v>
      </c>
      <c r="BO423" s="292">
        <f t="shared" si="1128"/>
        <v>0</v>
      </c>
      <c r="BP423" s="292">
        <f t="shared" si="1129"/>
        <v>0</v>
      </c>
      <c r="BQ423" s="292">
        <f t="shared" si="1130"/>
        <v>0</v>
      </c>
      <c r="BR423" s="292">
        <f t="shared" si="1131"/>
        <v>0</v>
      </c>
      <c r="BS423" s="292">
        <f t="shared" si="1132"/>
        <v>0</v>
      </c>
      <c r="BT423" s="292">
        <f t="shared" si="1133"/>
        <v>214.62129809912435</v>
      </c>
      <c r="BU423" s="292">
        <f t="shared" si="1134"/>
        <v>489.72970000000004</v>
      </c>
      <c r="BV423" s="292">
        <f t="shared" si="1135"/>
        <v>489.72970000000004</v>
      </c>
      <c r="BW423" s="292">
        <f t="shared" si="1136"/>
        <v>327.9177235964882</v>
      </c>
      <c r="BX423" s="292">
        <f t="shared" si="1137"/>
        <v>327.9177235964882</v>
      </c>
      <c r="BY423" s="292">
        <f t="shared" si="1138"/>
        <v>244.8550533499529</v>
      </c>
      <c r="BZ423" s="292">
        <f t="shared" si="1139"/>
        <v>0</v>
      </c>
      <c r="CA423" s="292">
        <f t="shared" si="1140"/>
        <v>343.98303487458207</v>
      </c>
      <c r="CB423" s="196">
        <f t="shared" si="1047"/>
        <v>2650.3152024012447</v>
      </c>
      <c r="CC423" s="189">
        <f t="shared" si="1096"/>
        <v>25.363869424027001</v>
      </c>
      <c r="CD423" s="190">
        <f t="shared" si="1097"/>
        <v>0</v>
      </c>
      <c r="CE423" s="190">
        <f t="shared" si="1098"/>
        <v>0</v>
      </c>
      <c r="CF423" s="190">
        <f t="shared" si="1099"/>
        <v>0</v>
      </c>
      <c r="CG423" s="190">
        <f t="shared" si="1100"/>
        <v>0</v>
      </c>
      <c r="CH423" s="190">
        <f t="shared" si="1101"/>
        <v>0</v>
      </c>
      <c r="CI423" s="190">
        <f t="shared" si="1102"/>
        <v>0</v>
      </c>
      <c r="CJ423" s="190">
        <f t="shared" si="1103"/>
        <v>0</v>
      </c>
      <c r="CK423" s="190">
        <f t="shared" si="1104"/>
        <v>0</v>
      </c>
      <c r="CL423" s="190">
        <f t="shared" si="1105"/>
        <v>0</v>
      </c>
      <c r="CM423" s="190">
        <f t="shared" si="1106"/>
        <v>0</v>
      </c>
      <c r="CN423" s="190">
        <f t="shared" si="1107"/>
        <v>0</v>
      </c>
      <c r="CO423" s="190">
        <f t="shared" si="1108"/>
        <v>0</v>
      </c>
      <c r="CP423" s="190">
        <f t="shared" si="1109"/>
        <v>0</v>
      </c>
      <c r="CQ423" s="190">
        <f t="shared" si="1110"/>
        <v>0</v>
      </c>
      <c r="CR423" s="190">
        <f t="shared" si="1111"/>
        <v>0</v>
      </c>
      <c r="CS423" s="190">
        <f t="shared" si="1112"/>
        <v>25.741702359187798</v>
      </c>
      <c r="CT423" s="190">
        <f t="shared" si="1113"/>
        <v>60</v>
      </c>
      <c r="CU423" s="190">
        <f t="shared" si="1114"/>
        <v>60</v>
      </c>
      <c r="CV423" s="190">
        <f t="shared" si="1115"/>
        <v>39.779420399061024</v>
      </c>
      <c r="CW423" s="190">
        <f t="shared" si="1116"/>
        <v>39.779420399061024</v>
      </c>
      <c r="CX423" s="190">
        <f t="shared" si="1117"/>
        <v>29.478204121781999</v>
      </c>
      <c r="CY423" s="190">
        <f t="shared" si="1118"/>
        <v>0</v>
      </c>
      <c r="CZ423" s="190">
        <f t="shared" si="1119"/>
        <v>41.77789536035101</v>
      </c>
      <c r="DB423" s="171">
        <f t="shared" si="1071"/>
        <v>0</v>
      </c>
      <c r="DC423" s="172">
        <f t="shared" si="1072"/>
        <v>164.10789678847487</v>
      </c>
      <c r="DD423" s="172">
        <f t="shared" si="1073"/>
        <v>94.949662509356898</v>
      </c>
      <c r="DE423" s="172">
        <f t="shared" si="1074"/>
        <v>33.9276910866066</v>
      </c>
      <c r="DF423" s="172">
        <f t="shared" si="1075"/>
        <v>1.2199144040078806</v>
      </c>
      <c r="DG423" s="172">
        <f t="shared" si="1076"/>
        <v>11.797056117280093</v>
      </c>
      <c r="DH423" s="172">
        <f t="shared" si="1077"/>
        <v>128.45325153406569</v>
      </c>
      <c r="DI423" s="172">
        <f t="shared" si="1078"/>
        <v>0</v>
      </c>
      <c r="DJ423" s="172">
        <f t="shared" si="1079"/>
        <v>0</v>
      </c>
      <c r="DK423" s="172">
        <f t="shared" si="1080"/>
        <v>0</v>
      </c>
      <c r="DL423" s="172">
        <f t="shared" si="1081"/>
        <v>0</v>
      </c>
      <c r="DM423" s="172">
        <f t="shared" si="1082"/>
        <v>0</v>
      </c>
      <c r="DN423" s="172">
        <f t="shared" si="1083"/>
        <v>0</v>
      </c>
      <c r="DO423" s="172">
        <f t="shared" si="1084"/>
        <v>0</v>
      </c>
      <c r="DP423" s="172">
        <f t="shared" si="1085"/>
        <v>0</v>
      </c>
      <c r="DQ423" s="172">
        <f t="shared" si="1086"/>
        <v>0</v>
      </c>
      <c r="DR423" s="172">
        <f t="shared" si="1087"/>
        <v>0</v>
      </c>
      <c r="DS423" s="172">
        <f t="shared" si="1088"/>
        <v>64.880179805044037</v>
      </c>
      <c r="DT423" s="172">
        <f t="shared" si="1089"/>
        <v>343.7352528194383</v>
      </c>
      <c r="DU423" s="172">
        <f t="shared" si="1090"/>
        <v>0</v>
      </c>
      <c r="DV423" s="172">
        <f t="shared" si="1091"/>
        <v>0</v>
      </c>
      <c r="DW423" s="172">
        <f t="shared" si="1092"/>
        <v>0</v>
      </c>
      <c r="DX423" s="172">
        <f t="shared" si="1093"/>
        <v>14.850635202832763</v>
      </c>
      <c r="DY423" s="172">
        <f t="shared" si="1094"/>
        <v>0</v>
      </c>
      <c r="DZ423" s="192">
        <f t="shared" si="1095"/>
        <v>857.92154026710716</v>
      </c>
      <c r="EA423" s="189">
        <f t="shared" si="998"/>
        <v>0</v>
      </c>
      <c r="EB423" s="190">
        <f t="shared" si="999"/>
        <v>14.270251894649988</v>
      </c>
      <c r="EC423" s="190">
        <f t="shared" si="1000"/>
        <v>8.2564923921179911</v>
      </c>
      <c r="ED423" s="190">
        <f t="shared" si="1001"/>
        <v>2.9502340075310087</v>
      </c>
      <c r="EE423" s="190">
        <f t="shared" si="1002"/>
        <v>0.10607951339198962</v>
      </c>
      <c r="EF423" s="190">
        <f t="shared" si="1003"/>
        <v>1.0258309667200081</v>
      </c>
      <c r="EG423" s="190">
        <f t="shared" si="1004"/>
        <v>11.169847959483974</v>
      </c>
      <c r="EH423" s="190">
        <f t="shared" si="1005"/>
        <v>0</v>
      </c>
      <c r="EI423" s="190">
        <f t="shared" si="1006"/>
        <v>0</v>
      </c>
      <c r="EJ423" s="190">
        <f t="shared" si="1007"/>
        <v>0</v>
      </c>
      <c r="EK423" s="190">
        <f t="shared" si="1008"/>
        <v>0</v>
      </c>
      <c r="EL423" s="190">
        <f t="shared" si="1009"/>
        <v>0</v>
      </c>
      <c r="EM423" s="190">
        <f t="shared" si="1010"/>
        <v>0</v>
      </c>
      <c r="EN423" s="190">
        <f t="shared" si="1011"/>
        <v>0</v>
      </c>
      <c r="EO423" s="190">
        <f t="shared" si="1012"/>
        <v>0</v>
      </c>
      <c r="EP423" s="190">
        <f t="shared" si="1013"/>
        <v>0</v>
      </c>
      <c r="EQ423" s="190">
        <f t="shared" si="1014"/>
        <v>0</v>
      </c>
      <c r="ER423" s="190">
        <f t="shared" si="1015"/>
        <v>5.6417547656560032</v>
      </c>
      <c r="ES423" s="190">
        <f t="shared" si="1016"/>
        <v>29.890021984298983</v>
      </c>
      <c r="ET423" s="190">
        <f t="shared" si="1017"/>
        <v>0</v>
      </c>
      <c r="EU423" s="190">
        <f t="shared" si="1018"/>
        <v>0</v>
      </c>
      <c r="EV423" s="190">
        <f t="shared" si="1019"/>
        <v>0</v>
      </c>
      <c r="EW423" s="190">
        <f t="shared" si="1020"/>
        <v>1.2913595828550228</v>
      </c>
      <c r="EX423" s="190">
        <f t="shared" si="1021"/>
        <v>0</v>
      </c>
    </row>
    <row r="424" spans="3:154" ht="14.25" customHeight="1" x14ac:dyDescent="0.25">
      <c r="C424" s="132">
        <v>2026</v>
      </c>
      <c r="D424" s="14" t="s">
        <v>166</v>
      </c>
      <c r="E424" s="171">
        <f t="shared" si="1022"/>
        <v>282.19554248964727</v>
      </c>
      <c r="F424" s="172">
        <f t="shared" si="1023"/>
        <v>199.77125539596349</v>
      </c>
      <c r="G424" s="172">
        <f t="shared" si="1024"/>
        <v>135.12657055685153</v>
      </c>
      <c r="H424" s="172">
        <f t="shared" si="1025"/>
        <v>77.407543854241155</v>
      </c>
      <c r="I424" s="172">
        <f t="shared" si="1026"/>
        <v>37.085519566220597</v>
      </c>
      <c r="J424" s="172">
        <f t="shared" si="1027"/>
        <v>56.596176479772595</v>
      </c>
      <c r="K424" s="172">
        <f t="shared" si="1028"/>
        <v>106.70223869490718</v>
      </c>
      <c r="L424" s="172">
        <f t="shared" si="1029"/>
        <v>0</v>
      </c>
      <c r="M424" s="172">
        <f t="shared" si="1030"/>
        <v>0</v>
      </c>
      <c r="N424" s="172">
        <f t="shared" si="1031"/>
        <v>0</v>
      </c>
      <c r="O424" s="172">
        <f t="shared" si="1032"/>
        <v>0</v>
      </c>
      <c r="P424" s="172">
        <f t="shared" si="1033"/>
        <v>0</v>
      </c>
      <c r="Q424" s="172">
        <f t="shared" si="1034"/>
        <v>0</v>
      </c>
      <c r="R424" s="172">
        <f t="shared" si="1035"/>
        <v>0</v>
      </c>
      <c r="S424" s="172">
        <f t="shared" si="1036"/>
        <v>0</v>
      </c>
      <c r="T424" s="172">
        <f t="shared" si="1037"/>
        <v>0</v>
      </c>
      <c r="U424" s="172">
        <f t="shared" si="1038"/>
        <v>221.00196884810339</v>
      </c>
      <c r="V424" s="172">
        <f t="shared" si="1039"/>
        <v>557.43567224353342</v>
      </c>
      <c r="W424" s="172">
        <f t="shared" si="1040"/>
        <v>870.92239071951371</v>
      </c>
      <c r="X424" s="172">
        <f t="shared" si="1041"/>
        <v>328.92450487390118</v>
      </c>
      <c r="Y424" s="172">
        <f t="shared" si="1042"/>
        <v>328.92450487390118</v>
      </c>
      <c r="Z424" s="172">
        <f t="shared" si="1043"/>
        <v>226.84005321872579</v>
      </c>
      <c r="AA424" s="172">
        <f t="shared" si="1044"/>
        <v>149.49642819211695</v>
      </c>
      <c r="AB424" s="172">
        <f t="shared" si="1045"/>
        <v>448.28032727990671</v>
      </c>
      <c r="AC424" s="188">
        <f xml:space="preserve"> SUM(E424:AB424) * 30</f>
        <v>120801.32091861918</v>
      </c>
      <c r="AE424" s="189">
        <f xml:space="preserve"> 'Generation Calculation'!DC97</f>
        <v>34.10256307764999</v>
      </c>
      <c r="AF424" s="190">
        <f xml:space="preserve"> 'Generation Calculation'!DD97</f>
        <v>23.908951748175014</v>
      </c>
      <c r="AG424" s="190">
        <f xml:space="preserve"> 'Generation Calculation'!DE97</f>
        <v>11.750136570161004</v>
      </c>
      <c r="AH424" s="190">
        <f xml:space="preserve"> 'Generation Calculation'!DF97</f>
        <v>6.7310907699340135</v>
      </c>
      <c r="AI424" s="190">
        <f xml:space="preserve"> 'Generation Calculation'!DG97</f>
        <v>3.2248277883670085</v>
      </c>
      <c r="AJ424" s="190">
        <f xml:space="preserve"> 'Generation Calculation'!DH97</f>
        <v>4.9214066504150082</v>
      </c>
      <c r="AK424" s="190">
        <f xml:space="preserve"> 'Generation Calculation'!DI97</f>
        <v>9.2784555386875809</v>
      </c>
      <c r="AL424" s="190">
        <f xml:space="preserve"> 'Generation Calculation'!DJ97</f>
        <v>0</v>
      </c>
      <c r="AM424" s="190">
        <f xml:space="preserve"> 'Generation Calculation'!DK97</f>
        <v>0</v>
      </c>
      <c r="AN424" s="190">
        <f xml:space="preserve"> 'Generation Calculation'!DL97</f>
        <v>0</v>
      </c>
      <c r="AO424" s="190">
        <f xml:space="preserve"> 'Generation Calculation'!DM97</f>
        <v>0</v>
      </c>
      <c r="AP424" s="190">
        <f xml:space="preserve"> 'Generation Calculation'!DN97</f>
        <v>0</v>
      </c>
      <c r="AQ424" s="190">
        <f xml:space="preserve"> 'Generation Calculation'!DO97</f>
        <v>0</v>
      </c>
      <c r="AR424" s="190">
        <f xml:space="preserve"> 'Generation Calculation'!DP97</f>
        <v>0</v>
      </c>
      <c r="AS424" s="190">
        <f xml:space="preserve"> 'Generation Calculation'!DQ97</f>
        <v>0</v>
      </c>
      <c r="AT424" s="190">
        <f xml:space="preserve"> 'Generation Calculation'!DR97</f>
        <v>0</v>
      </c>
      <c r="AU424" s="190">
        <f xml:space="preserve"> 'Generation Calculation'!DS97</f>
        <v>26.529696588628582</v>
      </c>
      <c r="AV424" s="190">
        <f xml:space="preserve"> 'Generation Calculation'!DT97</f>
        <v>65.887475847263772</v>
      </c>
      <c r="AW424" s="190">
        <f xml:space="preserve"> 'Generation Calculation'!DU97</f>
        <v>93.147190497349015</v>
      </c>
      <c r="AX424" s="190">
        <f xml:space="preserve"> 'Generation Calculation'!DV97</f>
        <v>39.904602528663162</v>
      </c>
      <c r="AY424" s="190">
        <f xml:space="preserve"> 'Generation Calculation'!DW97</f>
        <v>39.904602528663162</v>
      </c>
      <c r="AZ424" s="190">
        <f xml:space="preserve"> 'Generation Calculation'!DX97</f>
        <v>27.250951849218183</v>
      </c>
      <c r="BA424" s="190">
        <f xml:space="preserve"> 'Generation Calculation'!DY97</f>
        <v>12.99968940801017</v>
      </c>
      <c r="BB424" s="190">
        <f xml:space="preserve"> 'Generation Calculation'!DZ97</f>
        <v>54.800825194641988</v>
      </c>
      <c r="BC424" s="196"/>
      <c r="BD424" s="183">
        <f t="shared" si="1046"/>
        <v>282.19554248964727</v>
      </c>
      <c r="BE424" s="292">
        <f t="shared" si="1141"/>
        <v>199.77125539596349</v>
      </c>
      <c r="BF424" s="292">
        <f t="shared" si="1142"/>
        <v>0</v>
      </c>
      <c r="BG424" s="292">
        <f t="shared" si="1120"/>
        <v>0</v>
      </c>
      <c r="BH424" s="292">
        <f t="shared" si="1121"/>
        <v>0</v>
      </c>
      <c r="BI424" s="292">
        <f t="shared" si="1122"/>
        <v>0</v>
      </c>
      <c r="BJ424" s="292">
        <f t="shared" si="1123"/>
        <v>0</v>
      </c>
      <c r="BK424" s="292">
        <f t="shared" si="1124"/>
        <v>0</v>
      </c>
      <c r="BL424" s="292">
        <f t="shared" si="1125"/>
        <v>0</v>
      </c>
      <c r="BM424" s="292">
        <f t="shared" si="1126"/>
        <v>0</v>
      </c>
      <c r="BN424" s="292">
        <f t="shared" si="1127"/>
        <v>0</v>
      </c>
      <c r="BO424" s="292">
        <f t="shared" si="1128"/>
        <v>0</v>
      </c>
      <c r="BP424" s="292">
        <f t="shared" si="1129"/>
        <v>0</v>
      </c>
      <c r="BQ424" s="292">
        <f t="shared" si="1130"/>
        <v>0</v>
      </c>
      <c r="BR424" s="292">
        <f t="shared" si="1131"/>
        <v>0</v>
      </c>
      <c r="BS424" s="292">
        <f t="shared" si="1132"/>
        <v>0</v>
      </c>
      <c r="BT424" s="292">
        <f t="shared" si="1133"/>
        <v>221.00196884810339</v>
      </c>
      <c r="BU424" s="292">
        <f t="shared" si="1134"/>
        <v>489.72970000000004</v>
      </c>
      <c r="BV424" s="292">
        <f t="shared" si="1135"/>
        <v>489.72970000000004</v>
      </c>
      <c r="BW424" s="292">
        <f t="shared" si="1136"/>
        <v>328.92450487390118</v>
      </c>
      <c r="BX424" s="292">
        <f t="shared" si="1137"/>
        <v>328.92450487390118</v>
      </c>
      <c r="BY424" s="292">
        <f t="shared" si="1138"/>
        <v>226.84005321872579</v>
      </c>
      <c r="BZ424" s="292">
        <f t="shared" si="1139"/>
        <v>0</v>
      </c>
      <c r="CA424" s="292">
        <f t="shared" si="1140"/>
        <v>448.28032727990671</v>
      </c>
      <c r="CB424" s="196">
        <f t="shared" si="1047"/>
        <v>3015.3975569801487</v>
      </c>
      <c r="CC424" s="189">
        <f t="shared" si="1096"/>
        <v>34.10256307764999</v>
      </c>
      <c r="CD424" s="190">
        <f t="shared" si="1097"/>
        <v>23.908951748175014</v>
      </c>
      <c r="CE424" s="190">
        <f t="shared" si="1098"/>
        <v>0</v>
      </c>
      <c r="CF424" s="190">
        <f t="shared" si="1099"/>
        <v>0</v>
      </c>
      <c r="CG424" s="190">
        <f t="shared" si="1100"/>
        <v>0</v>
      </c>
      <c r="CH424" s="190">
        <f t="shared" si="1101"/>
        <v>0</v>
      </c>
      <c r="CI424" s="190">
        <f t="shared" si="1102"/>
        <v>0</v>
      </c>
      <c r="CJ424" s="190">
        <f t="shared" si="1103"/>
        <v>0</v>
      </c>
      <c r="CK424" s="190">
        <f t="shared" si="1104"/>
        <v>0</v>
      </c>
      <c r="CL424" s="190">
        <f t="shared" si="1105"/>
        <v>0</v>
      </c>
      <c r="CM424" s="190">
        <f t="shared" si="1106"/>
        <v>0</v>
      </c>
      <c r="CN424" s="190">
        <f t="shared" si="1107"/>
        <v>0</v>
      </c>
      <c r="CO424" s="190">
        <f t="shared" si="1108"/>
        <v>0</v>
      </c>
      <c r="CP424" s="190">
        <f t="shared" si="1109"/>
        <v>0</v>
      </c>
      <c r="CQ424" s="190">
        <f t="shared" si="1110"/>
        <v>0</v>
      </c>
      <c r="CR424" s="190">
        <f t="shared" si="1111"/>
        <v>0</v>
      </c>
      <c r="CS424" s="190">
        <f t="shared" si="1112"/>
        <v>26.529696588628582</v>
      </c>
      <c r="CT424" s="190">
        <f t="shared" si="1113"/>
        <v>60</v>
      </c>
      <c r="CU424" s="190">
        <f t="shared" si="1114"/>
        <v>60</v>
      </c>
      <c r="CV424" s="190">
        <f t="shared" si="1115"/>
        <v>39.904602528663162</v>
      </c>
      <c r="CW424" s="190">
        <f t="shared" si="1116"/>
        <v>39.904602528663162</v>
      </c>
      <c r="CX424" s="190">
        <f t="shared" si="1117"/>
        <v>27.250951849218183</v>
      </c>
      <c r="CY424" s="190">
        <f t="shared" si="1118"/>
        <v>0</v>
      </c>
      <c r="CZ424" s="190">
        <f t="shared" si="1119"/>
        <v>54.800825194641988</v>
      </c>
      <c r="DB424" s="171">
        <f t="shared" si="1071"/>
        <v>0</v>
      </c>
      <c r="DC424" s="172">
        <f t="shared" si="1072"/>
        <v>0</v>
      </c>
      <c r="DD424" s="172">
        <f t="shared" si="1073"/>
        <v>135.12657055685153</v>
      </c>
      <c r="DE424" s="172">
        <f t="shared" si="1074"/>
        <v>77.407543854241155</v>
      </c>
      <c r="DF424" s="172">
        <f t="shared" si="1075"/>
        <v>37.085519566220597</v>
      </c>
      <c r="DG424" s="172">
        <f t="shared" si="1076"/>
        <v>56.596176479772595</v>
      </c>
      <c r="DH424" s="172">
        <f t="shared" si="1077"/>
        <v>106.70223869490718</v>
      </c>
      <c r="DI424" s="172">
        <f t="shared" si="1078"/>
        <v>0</v>
      </c>
      <c r="DJ424" s="172">
        <f t="shared" si="1079"/>
        <v>0</v>
      </c>
      <c r="DK424" s="172">
        <f t="shared" si="1080"/>
        <v>0</v>
      </c>
      <c r="DL424" s="172">
        <f t="shared" si="1081"/>
        <v>0</v>
      </c>
      <c r="DM424" s="172">
        <f t="shared" si="1082"/>
        <v>0</v>
      </c>
      <c r="DN424" s="172">
        <f t="shared" si="1083"/>
        <v>0</v>
      </c>
      <c r="DO424" s="172">
        <f t="shared" si="1084"/>
        <v>0</v>
      </c>
      <c r="DP424" s="172">
        <f t="shared" si="1085"/>
        <v>0</v>
      </c>
      <c r="DQ424" s="172">
        <f t="shared" si="1086"/>
        <v>0</v>
      </c>
      <c r="DR424" s="172">
        <f t="shared" si="1087"/>
        <v>0</v>
      </c>
      <c r="DS424" s="172">
        <f t="shared" si="1088"/>
        <v>67.705972243533381</v>
      </c>
      <c r="DT424" s="172">
        <f t="shared" si="1089"/>
        <v>381.19269071951368</v>
      </c>
      <c r="DU424" s="172">
        <f t="shared" si="1090"/>
        <v>0</v>
      </c>
      <c r="DV424" s="172">
        <f t="shared" si="1091"/>
        <v>0</v>
      </c>
      <c r="DW424" s="172">
        <f t="shared" si="1092"/>
        <v>0</v>
      </c>
      <c r="DX424" s="172">
        <f t="shared" si="1093"/>
        <v>149.49642819211695</v>
      </c>
      <c r="DY424" s="172">
        <f t="shared" si="1094"/>
        <v>0</v>
      </c>
      <c r="DZ424" s="192">
        <f t="shared" si="1095"/>
        <v>1011.313140307157</v>
      </c>
      <c r="EA424" s="189">
        <f t="shared" si="998"/>
        <v>0</v>
      </c>
      <c r="EB424" s="190">
        <f t="shared" si="999"/>
        <v>0</v>
      </c>
      <c r="EC424" s="190">
        <f t="shared" si="1000"/>
        <v>11.750136570161004</v>
      </c>
      <c r="ED424" s="190">
        <f t="shared" si="1001"/>
        <v>6.7310907699340135</v>
      </c>
      <c r="EE424" s="190">
        <f t="shared" si="1002"/>
        <v>3.2248277883670085</v>
      </c>
      <c r="EF424" s="190">
        <f t="shared" si="1003"/>
        <v>4.9214066504150082</v>
      </c>
      <c r="EG424" s="190">
        <f t="shared" si="1004"/>
        <v>9.2784555386875809</v>
      </c>
      <c r="EH424" s="190">
        <f t="shared" si="1005"/>
        <v>0</v>
      </c>
      <c r="EI424" s="190">
        <f t="shared" si="1006"/>
        <v>0</v>
      </c>
      <c r="EJ424" s="190">
        <f t="shared" si="1007"/>
        <v>0</v>
      </c>
      <c r="EK424" s="190">
        <f t="shared" si="1008"/>
        <v>0</v>
      </c>
      <c r="EL424" s="190">
        <f t="shared" si="1009"/>
        <v>0</v>
      </c>
      <c r="EM424" s="190">
        <f t="shared" si="1010"/>
        <v>0</v>
      </c>
      <c r="EN424" s="190">
        <f t="shared" si="1011"/>
        <v>0</v>
      </c>
      <c r="EO424" s="190">
        <f t="shared" si="1012"/>
        <v>0</v>
      </c>
      <c r="EP424" s="190">
        <f t="shared" si="1013"/>
        <v>0</v>
      </c>
      <c r="EQ424" s="190">
        <f t="shared" si="1014"/>
        <v>0</v>
      </c>
      <c r="ER424" s="190">
        <f t="shared" si="1015"/>
        <v>5.8874758472637723</v>
      </c>
      <c r="ES424" s="190">
        <f t="shared" si="1016"/>
        <v>33.147190497349015</v>
      </c>
      <c r="ET424" s="190">
        <f t="shared" si="1017"/>
        <v>0</v>
      </c>
      <c r="EU424" s="190">
        <f t="shared" si="1018"/>
        <v>0</v>
      </c>
      <c r="EV424" s="190">
        <f t="shared" si="1019"/>
        <v>0</v>
      </c>
      <c r="EW424" s="190">
        <f t="shared" si="1020"/>
        <v>12.99968940801017</v>
      </c>
      <c r="EX424" s="190">
        <f t="shared" si="1021"/>
        <v>0</v>
      </c>
    </row>
    <row r="425" spans="3:154" ht="14.25" customHeight="1" x14ac:dyDescent="0.25">
      <c r="C425" s="132">
        <v>2026</v>
      </c>
      <c r="D425" s="14" t="s">
        <v>10</v>
      </c>
      <c r="E425" s="171">
        <f t="shared" si="1022"/>
        <v>239.61956715355359</v>
      </c>
      <c r="F425" s="172">
        <f t="shared" si="1023"/>
        <v>76.620246118168126</v>
      </c>
      <c r="G425" s="172">
        <f t="shared" si="1024"/>
        <v>36.310954564815958</v>
      </c>
      <c r="H425" s="172">
        <f t="shared" si="1025"/>
        <v>0</v>
      </c>
      <c r="I425" s="172">
        <f t="shared" si="1026"/>
        <v>0</v>
      </c>
      <c r="J425" s="172">
        <f t="shared" si="1027"/>
        <v>0</v>
      </c>
      <c r="K425" s="172">
        <f t="shared" si="1028"/>
        <v>0</v>
      </c>
      <c r="L425" s="172">
        <f t="shared" si="1029"/>
        <v>0</v>
      </c>
      <c r="M425" s="172">
        <f t="shared" si="1030"/>
        <v>0</v>
      </c>
      <c r="N425" s="172">
        <f t="shared" si="1031"/>
        <v>0</v>
      </c>
      <c r="O425" s="172">
        <f t="shared" si="1032"/>
        <v>0</v>
      </c>
      <c r="P425" s="172">
        <f t="shared" si="1033"/>
        <v>0</v>
      </c>
      <c r="Q425" s="172">
        <f t="shared" si="1034"/>
        <v>0</v>
      </c>
      <c r="R425" s="172">
        <f t="shared" si="1035"/>
        <v>0</v>
      </c>
      <c r="S425" s="172">
        <f t="shared" si="1036"/>
        <v>0</v>
      </c>
      <c r="T425" s="172">
        <f t="shared" si="1037"/>
        <v>0</v>
      </c>
      <c r="U425" s="172">
        <f t="shared" si="1038"/>
        <v>316.23902410652818</v>
      </c>
      <c r="V425" s="172">
        <f t="shared" si="1039"/>
        <v>694.33157621210194</v>
      </c>
      <c r="W425" s="172">
        <f t="shared" si="1040"/>
        <v>914.80303731666163</v>
      </c>
      <c r="X425" s="172">
        <f t="shared" si="1041"/>
        <v>357.78579698692755</v>
      </c>
      <c r="Y425" s="172">
        <f t="shared" si="1042"/>
        <v>408.14194698287014</v>
      </c>
      <c r="Z425" s="172">
        <f t="shared" si="1043"/>
        <v>308.50569735007639</v>
      </c>
      <c r="AA425" s="172">
        <f t="shared" si="1044"/>
        <v>103.72497902661681</v>
      </c>
      <c r="AB425" s="172">
        <f t="shared" si="1045"/>
        <v>669.31961602006072</v>
      </c>
      <c r="AC425" s="188">
        <f xml:space="preserve"> SUM(E425:AB425) * 31</f>
        <v>127887.4756969898</v>
      </c>
      <c r="AE425" s="189">
        <f xml:space="preserve"> 'Generation Calculation'!DC98</f>
        <v>20.836484100309008</v>
      </c>
      <c r="AF425" s="190">
        <f xml:space="preserve"> 'Generation Calculation'!DD98</f>
        <v>6.6626300972320109</v>
      </c>
      <c r="AG425" s="190">
        <f xml:space="preserve"> 'Generation Calculation'!DE98</f>
        <v>3.1574743099839964</v>
      </c>
      <c r="AH425" s="190">
        <f xml:space="preserve"> 'Generation Calculation'!DF98</f>
        <v>0</v>
      </c>
      <c r="AI425" s="190">
        <f xml:space="preserve"> 'Generation Calculation'!DG98</f>
        <v>0</v>
      </c>
      <c r="AJ425" s="190">
        <f xml:space="preserve"> 'Generation Calculation'!DH98</f>
        <v>0</v>
      </c>
      <c r="AK425" s="190">
        <f xml:space="preserve"> 'Generation Calculation'!DI98</f>
        <v>0</v>
      </c>
      <c r="AL425" s="190">
        <f xml:space="preserve"> 'Generation Calculation'!DJ98</f>
        <v>0</v>
      </c>
      <c r="AM425" s="190">
        <f xml:space="preserve"> 'Generation Calculation'!DK98</f>
        <v>0</v>
      </c>
      <c r="AN425" s="190">
        <f xml:space="preserve"> 'Generation Calculation'!DL98</f>
        <v>0</v>
      </c>
      <c r="AO425" s="190">
        <f xml:space="preserve"> 'Generation Calculation'!DM98</f>
        <v>0</v>
      </c>
      <c r="AP425" s="190">
        <f xml:space="preserve"> 'Generation Calculation'!DN98</f>
        <v>0</v>
      </c>
      <c r="AQ425" s="190">
        <f xml:space="preserve"> 'Generation Calculation'!DO98</f>
        <v>0</v>
      </c>
      <c r="AR425" s="190">
        <f xml:space="preserve"> 'Generation Calculation'!DP98</f>
        <v>0</v>
      </c>
      <c r="AS425" s="190">
        <f xml:space="preserve"> 'Generation Calculation'!DQ98</f>
        <v>0</v>
      </c>
      <c r="AT425" s="190">
        <f xml:space="preserve"> 'Generation Calculation'!DR98</f>
        <v>0</v>
      </c>
      <c r="AU425" s="190">
        <f xml:space="preserve"> 'Generation Calculation'!DS98</f>
        <v>38.32787228499717</v>
      </c>
      <c r="AV425" s="190">
        <f xml:space="preserve"> 'Generation Calculation'!DT98</f>
        <v>77.791467496704513</v>
      </c>
      <c r="AW425" s="190">
        <f xml:space="preserve"> 'Generation Calculation'!DU98</f>
        <v>96.962898897101013</v>
      </c>
      <c r="AX425" s="190">
        <f xml:space="preserve"> 'Generation Calculation'!DV98</f>
        <v>43.496505563266822</v>
      </c>
      <c r="AY425" s="190">
        <f xml:space="preserve"> 'Generation Calculation'!DW98</f>
        <v>49.778970580846845</v>
      </c>
      <c r="AZ425" s="190">
        <f xml:space="preserve"> 'Generation Calculation'!DX98</f>
        <v>37.367271399773841</v>
      </c>
      <c r="BA425" s="190">
        <f xml:space="preserve"> 'Generation Calculation'!DY98</f>
        <v>9.0195633936188528</v>
      </c>
      <c r="BB425" s="190">
        <f xml:space="preserve"> 'Generation Calculation'!DZ98</f>
        <v>75.616514436527012</v>
      </c>
      <c r="BC425" s="196"/>
      <c r="BD425" s="183">
        <f t="shared" si="1046"/>
        <v>0</v>
      </c>
      <c r="BE425" s="292">
        <f t="shared" si="1141"/>
        <v>0</v>
      </c>
      <c r="BF425" s="292">
        <f t="shared" si="1142"/>
        <v>0</v>
      </c>
      <c r="BG425" s="292">
        <f t="shared" si="1120"/>
        <v>0</v>
      </c>
      <c r="BH425" s="292">
        <f t="shared" si="1121"/>
        <v>0</v>
      </c>
      <c r="BI425" s="292">
        <f t="shared" si="1122"/>
        <v>0</v>
      </c>
      <c r="BJ425" s="292">
        <f t="shared" si="1123"/>
        <v>0</v>
      </c>
      <c r="BK425" s="292">
        <f t="shared" si="1124"/>
        <v>0</v>
      </c>
      <c r="BL425" s="292">
        <f t="shared" si="1125"/>
        <v>0</v>
      </c>
      <c r="BM425" s="292">
        <f t="shared" si="1126"/>
        <v>0</v>
      </c>
      <c r="BN425" s="292">
        <f t="shared" si="1127"/>
        <v>0</v>
      </c>
      <c r="BO425" s="292">
        <f t="shared" si="1128"/>
        <v>0</v>
      </c>
      <c r="BP425" s="292">
        <f t="shared" si="1129"/>
        <v>0</v>
      </c>
      <c r="BQ425" s="292">
        <f t="shared" si="1130"/>
        <v>0</v>
      </c>
      <c r="BR425" s="292">
        <f t="shared" si="1131"/>
        <v>0</v>
      </c>
      <c r="BS425" s="292">
        <f t="shared" si="1132"/>
        <v>0</v>
      </c>
      <c r="BT425" s="292">
        <f t="shared" si="1133"/>
        <v>316.23902410652818</v>
      </c>
      <c r="BU425" s="292">
        <f t="shared" si="1134"/>
        <v>489.72970000000004</v>
      </c>
      <c r="BV425" s="292">
        <f t="shared" si="1135"/>
        <v>489.72970000000004</v>
      </c>
      <c r="BW425" s="292">
        <f t="shared" si="1136"/>
        <v>357.78579698692755</v>
      </c>
      <c r="BX425" s="292">
        <f t="shared" si="1137"/>
        <v>408.14194698287014</v>
      </c>
      <c r="BY425" s="292">
        <f t="shared" si="1138"/>
        <v>308.50569735007639</v>
      </c>
      <c r="BZ425" s="292">
        <f t="shared" si="1139"/>
        <v>0</v>
      </c>
      <c r="CA425" s="292">
        <f t="shared" si="1140"/>
        <v>489.72970000000004</v>
      </c>
      <c r="CB425" s="196">
        <f t="shared" si="1047"/>
        <v>2859.8615654264022</v>
      </c>
      <c r="CC425" s="189">
        <f t="shared" si="1096"/>
        <v>0</v>
      </c>
      <c r="CD425" s="190">
        <f t="shared" si="1097"/>
        <v>0</v>
      </c>
      <c r="CE425" s="190">
        <f t="shared" si="1098"/>
        <v>0</v>
      </c>
      <c r="CF425" s="190">
        <f t="shared" si="1099"/>
        <v>0</v>
      </c>
      <c r="CG425" s="190">
        <f t="shared" si="1100"/>
        <v>0</v>
      </c>
      <c r="CH425" s="190">
        <f t="shared" si="1101"/>
        <v>0</v>
      </c>
      <c r="CI425" s="190">
        <f t="shared" si="1102"/>
        <v>0</v>
      </c>
      <c r="CJ425" s="190">
        <f t="shared" si="1103"/>
        <v>0</v>
      </c>
      <c r="CK425" s="190">
        <f t="shared" si="1104"/>
        <v>0</v>
      </c>
      <c r="CL425" s="190">
        <f t="shared" si="1105"/>
        <v>0</v>
      </c>
      <c r="CM425" s="190">
        <f t="shared" si="1106"/>
        <v>0</v>
      </c>
      <c r="CN425" s="190">
        <f t="shared" si="1107"/>
        <v>0</v>
      </c>
      <c r="CO425" s="190">
        <f t="shared" si="1108"/>
        <v>0</v>
      </c>
      <c r="CP425" s="190">
        <f t="shared" si="1109"/>
        <v>0</v>
      </c>
      <c r="CQ425" s="190">
        <f t="shared" si="1110"/>
        <v>0</v>
      </c>
      <c r="CR425" s="190">
        <f t="shared" si="1111"/>
        <v>0</v>
      </c>
      <c r="CS425" s="190">
        <f t="shared" si="1112"/>
        <v>38.32787228499717</v>
      </c>
      <c r="CT425" s="190">
        <f t="shared" si="1113"/>
        <v>60</v>
      </c>
      <c r="CU425" s="190">
        <f t="shared" si="1114"/>
        <v>60</v>
      </c>
      <c r="CV425" s="190">
        <f t="shared" si="1115"/>
        <v>43.496505563266822</v>
      </c>
      <c r="CW425" s="190">
        <f t="shared" si="1116"/>
        <v>49.778970580846845</v>
      </c>
      <c r="CX425" s="190">
        <f t="shared" si="1117"/>
        <v>37.367271399773841</v>
      </c>
      <c r="CY425" s="190">
        <f t="shared" si="1118"/>
        <v>0</v>
      </c>
      <c r="CZ425" s="190">
        <f t="shared" si="1119"/>
        <v>60</v>
      </c>
      <c r="DB425" s="171">
        <f t="shared" si="1071"/>
        <v>239.61956715355359</v>
      </c>
      <c r="DC425" s="172">
        <f t="shared" si="1072"/>
        <v>76.620246118168126</v>
      </c>
      <c r="DD425" s="172">
        <f t="shared" si="1073"/>
        <v>36.310954564815958</v>
      </c>
      <c r="DE425" s="172">
        <f t="shared" si="1074"/>
        <v>0</v>
      </c>
      <c r="DF425" s="172">
        <f t="shared" si="1075"/>
        <v>0</v>
      </c>
      <c r="DG425" s="172">
        <f t="shared" si="1076"/>
        <v>0</v>
      </c>
      <c r="DH425" s="172">
        <f t="shared" si="1077"/>
        <v>0</v>
      </c>
      <c r="DI425" s="172">
        <f t="shared" si="1078"/>
        <v>0</v>
      </c>
      <c r="DJ425" s="172">
        <f t="shared" si="1079"/>
        <v>0</v>
      </c>
      <c r="DK425" s="172">
        <f t="shared" si="1080"/>
        <v>0</v>
      </c>
      <c r="DL425" s="172">
        <f t="shared" si="1081"/>
        <v>0</v>
      </c>
      <c r="DM425" s="172">
        <f t="shared" si="1082"/>
        <v>0</v>
      </c>
      <c r="DN425" s="172">
        <f t="shared" si="1083"/>
        <v>0</v>
      </c>
      <c r="DO425" s="172">
        <f t="shared" si="1084"/>
        <v>0</v>
      </c>
      <c r="DP425" s="172">
        <f t="shared" si="1085"/>
        <v>0</v>
      </c>
      <c r="DQ425" s="172">
        <f t="shared" si="1086"/>
        <v>0</v>
      </c>
      <c r="DR425" s="172">
        <f t="shared" si="1087"/>
        <v>0</v>
      </c>
      <c r="DS425" s="172">
        <f t="shared" si="1088"/>
        <v>204.6018762121019</v>
      </c>
      <c r="DT425" s="172">
        <f t="shared" si="1089"/>
        <v>425.07333731666165</v>
      </c>
      <c r="DU425" s="172">
        <f t="shared" si="1090"/>
        <v>0</v>
      </c>
      <c r="DV425" s="172">
        <f t="shared" si="1091"/>
        <v>0</v>
      </c>
      <c r="DW425" s="172">
        <f t="shared" si="1092"/>
        <v>0</v>
      </c>
      <c r="DX425" s="172">
        <f t="shared" si="1093"/>
        <v>103.72497902661681</v>
      </c>
      <c r="DY425" s="172">
        <f t="shared" si="1094"/>
        <v>179.58991602006063</v>
      </c>
      <c r="DZ425" s="192">
        <f t="shared" si="1095"/>
        <v>1265.5408764119786</v>
      </c>
      <c r="EA425" s="189">
        <f t="shared" ref="EA425:EA488" si="1143" xml:space="preserve"> AE425 - CC425</f>
        <v>20.836484100309008</v>
      </c>
      <c r="EB425" s="190">
        <f t="shared" ref="EB425:EB488" si="1144" xml:space="preserve"> AF425 - CD425</f>
        <v>6.6626300972320109</v>
      </c>
      <c r="EC425" s="190">
        <f t="shared" ref="EC425:EC488" si="1145" xml:space="preserve"> AG425 - CE425</f>
        <v>3.1574743099839964</v>
      </c>
      <c r="ED425" s="190">
        <f t="shared" ref="ED425:ED488" si="1146" xml:space="preserve"> AH425 - CF425</f>
        <v>0</v>
      </c>
      <c r="EE425" s="190">
        <f t="shared" ref="EE425:EE488" si="1147" xml:space="preserve"> AI425 - CG425</f>
        <v>0</v>
      </c>
      <c r="EF425" s="190">
        <f t="shared" ref="EF425:EF488" si="1148" xml:space="preserve"> AJ425 - CH425</f>
        <v>0</v>
      </c>
      <c r="EG425" s="190">
        <f t="shared" ref="EG425:EG488" si="1149" xml:space="preserve"> AK425 - CI425</f>
        <v>0</v>
      </c>
      <c r="EH425" s="190">
        <f t="shared" ref="EH425:EH488" si="1150" xml:space="preserve"> AL425 - CJ425</f>
        <v>0</v>
      </c>
      <c r="EI425" s="190">
        <f t="shared" ref="EI425:EI488" si="1151" xml:space="preserve"> AM425 - CK425</f>
        <v>0</v>
      </c>
      <c r="EJ425" s="190">
        <f t="shared" ref="EJ425:EJ488" si="1152" xml:space="preserve"> AN425 - CL425</f>
        <v>0</v>
      </c>
      <c r="EK425" s="190">
        <f t="shared" ref="EK425:EK488" si="1153" xml:space="preserve"> AO425 - CM425</f>
        <v>0</v>
      </c>
      <c r="EL425" s="190">
        <f t="shared" ref="EL425:EL488" si="1154" xml:space="preserve"> AP425 - CN425</f>
        <v>0</v>
      </c>
      <c r="EM425" s="190">
        <f t="shared" ref="EM425:EM488" si="1155" xml:space="preserve"> AQ425 - CO425</f>
        <v>0</v>
      </c>
      <c r="EN425" s="190">
        <f t="shared" ref="EN425:EN488" si="1156" xml:space="preserve"> AR425 - CP425</f>
        <v>0</v>
      </c>
      <c r="EO425" s="190">
        <f t="shared" ref="EO425:EO488" si="1157" xml:space="preserve"> AS425 - CQ425</f>
        <v>0</v>
      </c>
      <c r="EP425" s="190">
        <f t="shared" ref="EP425:EP488" si="1158" xml:space="preserve"> AT425 - CR425</f>
        <v>0</v>
      </c>
      <c r="EQ425" s="190">
        <f t="shared" ref="EQ425:EQ488" si="1159" xml:space="preserve"> AU425 - CS425</f>
        <v>0</v>
      </c>
      <c r="ER425" s="190">
        <f t="shared" ref="ER425:ER488" si="1160" xml:space="preserve"> AV425 - CT425</f>
        <v>17.791467496704513</v>
      </c>
      <c r="ES425" s="190">
        <f t="shared" ref="ES425:ES488" si="1161" xml:space="preserve"> AW425 - CU425</f>
        <v>36.962898897101013</v>
      </c>
      <c r="ET425" s="190">
        <f t="shared" ref="ET425:ET488" si="1162" xml:space="preserve"> AX425 - CV425</f>
        <v>0</v>
      </c>
      <c r="EU425" s="190">
        <f t="shared" ref="EU425:EU488" si="1163" xml:space="preserve"> AY425 - CW425</f>
        <v>0</v>
      </c>
      <c r="EV425" s="190">
        <f t="shared" ref="EV425:EV488" si="1164" xml:space="preserve"> AZ425 - CX425</f>
        <v>0</v>
      </c>
      <c r="EW425" s="190">
        <f t="shared" ref="EW425:EW488" si="1165" xml:space="preserve"> BA425 - CY425</f>
        <v>9.0195633936188528</v>
      </c>
      <c r="EX425" s="190">
        <f t="shared" ref="EX425:EX488" si="1166" xml:space="preserve"> BB425 - CZ425</f>
        <v>15.616514436527012</v>
      </c>
    </row>
    <row r="426" spans="3:154" ht="14.25" customHeight="1" x14ac:dyDescent="0.25">
      <c r="C426" s="132">
        <v>2026</v>
      </c>
      <c r="D426" s="14" t="s">
        <v>167</v>
      </c>
      <c r="E426" s="171">
        <f t="shared" ref="E426:E489" si="1167" xml:space="preserve"> BD426 + DB426</f>
        <v>326.36912079686198</v>
      </c>
      <c r="F426" s="172">
        <f t="shared" ref="F426:F489" si="1168" xml:space="preserve"> BE426 + DC426</f>
        <v>202.73129160522228</v>
      </c>
      <c r="G426" s="172">
        <f t="shared" ref="G426:G489" si="1169" xml:space="preserve"> BF426 + DD426</f>
        <v>176.55291480904998</v>
      </c>
      <c r="H426" s="172">
        <f t="shared" ref="H426:H489" si="1170" xml:space="preserve"> BG426 + DE426</f>
        <v>100.09642124228606</v>
      </c>
      <c r="I426" s="172">
        <f t="shared" ref="I426:I489" si="1171" xml:space="preserve"> BH426 + DF426</f>
        <v>44.850438794046013</v>
      </c>
      <c r="J426" s="172">
        <f t="shared" ref="J426:J489" si="1172" xml:space="preserve"> BI426 + DG426</f>
        <v>44.850438794046013</v>
      </c>
      <c r="K426" s="172">
        <f t="shared" ref="K426:K489" si="1173" xml:space="preserve"> BJ426 + DH426</f>
        <v>0</v>
      </c>
      <c r="L426" s="172">
        <f t="shared" ref="L426:L489" si="1174" xml:space="preserve"> BK426 + DI426</f>
        <v>0</v>
      </c>
      <c r="M426" s="172">
        <f t="shared" ref="M426:M489" si="1175" xml:space="preserve"> BL426 + DJ426</f>
        <v>0</v>
      </c>
      <c r="N426" s="172">
        <f t="shared" ref="N426:N489" si="1176" xml:space="preserve"> BM426 + DK426</f>
        <v>0</v>
      </c>
      <c r="O426" s="172">
        <f t="shared" ref="O426:O489" si="1177" xml:space="preserve"> BN426 + DL426</f>
        <v>0</v>
      </c>
      <c r="P426" s="172">
        <f t="shared" ref="P426:P489" si="1178" xml:space="preserve"> BO426 + DM426</f>
        <v>0</v>
      </c>
      <c r="Q426" s="172">
        <f t="shared" ref="Q426:Q489" si="1179" xml:space="preserve"> BP426 + DN426</f>
        <v>0</v>
      </c>
      <c r="R426" s="172">
        <f t="shared" ref="R426:R489" si="1180" xml:space="preserve"> BQ426 + DO426</f>
        <v>0</v>
      </c>
      <c r="S426" s="172">
        <f t="shared" ref="S426:S489" si="1181" xml:space="preserve"> BR426 + DP426</f>
        <v>0</v>
      </c>
      <c r="T426" s="172">
        <f t="shared" ref="T426:T489" si="1182" xml:space="preserve"> BS426 + DQ426</f>
        <v>54.595775625323171</v>
      </c>
      <c r="U426" s="172">
        <f t="shared" ref="U426:U489" si="1183" xml:space="preserve"> BT426 + DR426</f>
        <v>366.5315947651647</v>
      </c>
      <c r="V426" s="172">
        <f t="shared" ref="V426:V489" si="1184" xml:space="preserve"> BU426 + DS426</f>
        <v>728.7984522701247</v>
      </c>
      <c r="W426" s="172">
        <f t="shared" ref="W426:W489" si="1185" xml:space="preserve"> BV426 + DT426</f>
        <v>1107.5593200716919</v>
      </c>
      <c r="X426" s="172">
        <f t="shared" ref="X426:X489" si="1186" xml:space="preserve"> BW426 + DU426</f>
        <v>388.94967733303167</v>
      </c>
      <c r="Y426" s="172">
        <f t="shared" ref="Y426:Y489" si="1187" xml:space="preserve"> BX426 + DV426</f>
        <v>456.51053246718067</v>
      </c>
      <c r="Z426" s="172">
        <f t="shared" ref="Z426:Z489" si="1188" xml:space="preserve"> BY426 + DW426</f>
        <v>366.82479402235776</v>
      </c>
      <c r="AA426" s="172">
        <f t="shared" ref="AA426:AA489" si="1189" xml:space="preserve"> BZ426 + DX426</f>
        <v>197.07754350858363</v>
      </c>
      <c r="AB426" s="172">
        <f t="shared" ref="AB426:AB489" si="1190" xml:space="preserve"> CA426 + DY426</f>
        <v>531.20877779357409</v>
      </c>
      <c r="AC426" s="188">
        <f xml:space="preserve"> SUM(E426:AB426) * 30</f>
        <v>152805.21281695634</v>
      </c>
      <c r="AE426" s="189">
        <f xml:space="preserve"> 'Generation Calculation'!DC99</f>
        <v>39.586883961077007</v>
      </c>
      <c r="AF426" s="190">
        <f xml:space="preserve"> 'Generation Calculation'!DD99</f>
        <v>24.274138825968009</v>
      </c>
      <c r="AG426" s="190">
        <f xml:space="preserve"> 'Generation Calculation'!DE99</f>
        <v>15.3524273747</v>
      </c>
      <c r="AH426" s="190">
        <f xml:space="preserve"> 'Generation Calculation'!DF99</f>
        <v>8.7040366297640048</v>
      </c>
      <c r="AI426" s="190">
        <f xml:space="preserve"> 'Generation Calculation'!DG99</f>
        <v>3.9000381560040012</v>
      </c>
      <c r="AJ426" s="190">
        <f xml:space="preserve"> 'Generation Calculation'!DH99</f>
        <v>3.9000381560040012</v>
      </c>
      <c r="AK426" s="190">
        <f xml:space="preserve"> 'Generation Calculation'!DI99</f>
        <v>0</v>
      </c>
      <c r="AL426" s="190">
        <f xml:space="preserve"> 'Generation Calculation'!DJ99</f>
        <v>0</v>
      </c>
      <c r="AM426" s="190">
        <f xml:space="preserve"> 'Generation Calculation'!DK99</f>
        <v>0</v>
      </c>
      <c r="AN426" s="190">
        <f xml:space="preserve"> 'Generation Calculation'!DL99</f>
        <v>0</v>
      </c>
      <c r="AO426" s="190">
        <f xml:space="preserve"> 'Generation Calculation'!DM99</f>
        <v>0</v>
      </c>
      <c r="AP426" s="190">
        <f xml:space="preserve"> 'Generation Calculation'!DN99</f>
        <v>0</v>
      </c>
      <c r="AQ426" s="190">
        <f xml:space="preserve"> 'Generation Calculation'!DO99</f>
        <v>0</v>
      </c>
      <c r="AR426" s="190">
        <f xml:space="preserve"> 'Generation Calculation'!DP99</f>
        <v>0</v>
      </c>
      <c r="AS426" s="190">
        <f xml:space="preserve"> 'Generation Calculation'!DQ99</f>
        <v>0</v>
      </c>
      <c r="AT426" s="190">
        <f xml:space="preserve"> 'Generation Calculation'!DR99</f>
        <v>4.7474587500281018</v>
      </c>
      <c r="AU426" s="190">
        <f xml:space="preserve"> 'Generation Calculation'!DS99</f>
        <v>44.586224857565128</v>
      </c>
      <c r="AV426" s="190">
        <f xml:space="preserve"> 'Generation Calculation'!DT99</f>
        <v>80.788587153923885</v>
      </c>
      <c r="AW426" s="190">
        <f xml:space="preserve"> 'Generation Calculation'!DU99</f>
        <v>113.72431478884278</v>
      </c>
      <c r="AX426" s="190">
        <f xml:space="preserve"> 'Generation Calculation'!DV99</f>
        <v>47.382207102355892</v>
      </c>
      <c r="AY426" s="190">
        <f xml:space="preserve"> 'Generation Calculation'!DW99</f>
        <v>55.832097274950911</v>
      </c>
      <c r="AZ426" s="190">
        <f xml:space="preserve"> 'Generation Calculation'!DX99</f>
        <v>44.622767502844908</v>
      </c>
      <c r="BA426" s="190">
        <f xml:space="preserve"> 'Generation Calculation'!DY99</f>
        <v>23.576678951134909</v>
      </c>
      <c r="BB426" s="190">
        <f xml:space="preserve"> 'Generation Calculation'!DZ99</f>
        <v>63.606876329876002</v>
      </c>
      <c r="BC426" s="196"/>
      <c r="BD426" s="183">
        <f t="shared" ref="BD426:BD489" si="1191" xml:space="preserve"> IF(CC426&gt;0,$C$351 * CC426^2 + $C$352 * CC426 + $C$353, 0)</f>
        <v>326.36912079686198</v>
      </c>
      <c r="BE426" s="292">
        <f t="shared" si="1141"/>
        <v>202.73129160522228</v>
      </c>
      <c r="BF426" s="292">
        <f t="shared" si="1142"/>
        <v>0</v>
      </c>
      <c r="BG426" s="292">
        <f t="shared" si="1120"/>
        <v>0</v>
      </c>
      <c r="BH426" s="292">
        <f t="shared" si="1121"/>
        <v>0</v>
      </c>
      <c r="BI426" s="292">
        <f t="shared" si="1122"/>
        <v>0</v>
      </c>
      <c r="BJ426" s="292">
        <f t="shared" si="1123"/>
        <v>0</v>
      </c>
      <c r="BK426" s="292">
        <f t="shared" si="1124"/>
        <v>0</v>
      </c>
      <c r="BL426" s="292">
        <f t="shared" si="1125"/>
        <v>0</v>
      </c>
      <c r="BM426" s="292">
        <f t="shared" si="1126"/>
        <v>0</v>
      </c>
      <c r="BN426" s="292">
        <f t="shared" si="1127"/>
        <v>0</v>
      </c>
      <c r="BO426" s="292">
        <f t="shared" si="1128"/>
        <v>0</v>
      </c>
      <c r="BP426" s="292">
        <f t="shared" si="1129"/>
        <v>0</v>
      </c>
      <c r="BQ426" s="292">
        <f t="shared" si="1130"/>
        <v>0</v>
      </c>
      <c r="BR426" s="292">
        <f t="shared" si="1131"/>
        <v>0</v>
      </c>
      <c r="BS426" s="292">
        <f t="shared" si="1132"/>
        <v>0</v>
      </c>
      <c r="BT426" s="292">
        <f t="shared" si="1133"/>
        <v>366.5315947651647</v>
      </c>
      <c r="BU426" s="292">
        <f t="shared" si="1134"/>
        <v>489.72970000000004</v>
      </c>
      <c r="BV426" s="292">
        <f t="shared" si="1135"/>
        <v>489.72970000000004</v>
      </c>
      <c r="BW426" s="292">
        <f t="shared" si="1136"/>
        <v>388.94967733303167</v>
      </c>
      <c r="BX426" s="292">
        <f t="shared" si="1137"/>
        <v>456.51053246718067</v>
      </c>
      <c r="BY426" s="292">
        <f t="shared" si="1138"/>
        <v>366.82479402235776</v>
      </c>
      <c r="BZ426" s="292">
        <f t="shared" si="1139"/>
        <v>197.07754350858363</v>
      </c>
      <c r="CA426" s="292">
        <f t="shared" si="1140"/>
        <v>489.72970000000004</v>
      </c>
      <c r="CB426" s="196">
        <f t="shared" ref="CB426:CB489" si="1192">SUM(BD426:CA426)</f>
        <v>3774.1836544984026</v>
      </c>
      <c r="CC426" s="189">
        <f t="shared" si="1096"/>
        <v>39.586883961077007</v>
      </c>
      <c r="CD426" s="190">
        <f t="shared" si="1097"/>
        <v>24.274138825968009</v>
      </c>
      <c r="CE426" s="190">
        <f t="shared" si="1098"/>
        <v>0</v>
      </c>
      <c r="CF426" s="190">
        <f t="shared" si="1099"/>
        <v>0</v>
      </c>
      <c r="CG426" s="190">
        <f t="shared" si="1100"/>
        <v>0</v>
      </c>
      <c r="CH426" s="190">
        <f t="shared" si="1101"/>
        <v>0</v>
      </c>
      <c r="CI426" s="190">
        <f t="shared" si="1102"/>
        <v>0</v>
      </c>
      <c r="CJ426" s="190">
        <f t="shared" si="1103"/>
        <v>0</v>
      </c>
      <c r="CK426" s="190">
        <f t="shared" si="1104"/>
        <v>0</v>
      </c>
      <c r="CL426" s="190">
        <f t="shared" si="1105"/>
        <v>0</v>
      </c>
      <c r="CM426" s="190">
        <f t="shared" si="1106"/>
        <v>0</v>
      </c>
      <c r="CN426" s="190">
        <f t="shared" si="1107"/>
        <v>0</v>
      </c>
      <c r="CO426" s="190">
        <f t="shared" si="1108"/>
        <v>0</v>
      </c>
      <c r="CP426" s="190">
        <f t="shared" si="1109"/>
        <v>0</v>
      </c>
      <c r="CQ426" s="190">
        <f t="shared" si="1110"/>
        <v>0</v>
      </c>
      <c r="CR426" s="190">
        <f t="shared" si="1111"/>
        <v>0</v>
      </c>
      <c r="CS426" s="190">
        <f t="shared" si="1112"/>
        <v>44.586224857565128</v>
      </c>
      <c r="CT426" s="190">
        <f t="shared" si="1113"/>
        <v>60</v>
      </c>
      <c r="CU426" s="190">
        <f t="shared" si="1114"/>
        <v>60</v>
      </c>
      <c r="CV426" s="190">
        <f t="shared" si="1115"/>
        <v>47.382207102355892</v>
      </c>
      <c r="CW426" s="190">
        <f t="shared" si="1116"/>
        <v>55.832097274950911</v>
      </c>
      <c r="CX426" s="190">
        <f t="shared" si="1117"/>
        <v>44.622767502844908</v>
      </c>
      <c r="CY426" s="190">
        <f t="shared" si="1118"/>
        <v>23.576678951134909</v>
      </c>
      <c r="CZ426" s="190">
        <f t="shared" si="1119"/>
        <v>60</v>
      </c>
      <c r="DB426" s="171">
        <f t="shared" ref="DB426:DB489" si="1193" xml:space="preserve"> $C$356 * EA426 / 1000</f>
        <v>0</v>
      </c>
      <c r="DC426" s="172">
        <f t="shared" ref="DC426:DC489" si="1194" xml:space="preserve"> $C$356 * EB426 / 1000</f>
        <v>0</v>
      </c>
      <c r="DD426" s="172">
        <f t="shared" ref="DD426:DD489" si="1195" xml:space="preserve"> $C$356 * EC426 / 1000</f>
        <v>176.55291480904998</v>
      </c>
      <c r="DE426" s="172">
        <f t="shared" ref="DE426:DE489" si="1196" xml:space="preserve"> $C$356 * ED426 / 1000</f>
        <v>100.09642124228606</v>
      </c>
      <c r="DF426" s="172">
        <f t="shared" ref="DF426:DF489" si="1197" xml:space="preserve"> $C$356 * EE426 / 1000</f>
        <v>44.850438794046013</v>
      </c>
      <c r="DG426" s="172">
        <f t="shared" ref="DG426:DG489" si="1198" xml:space="preserve"> $C$356 * EF426 / 1000</f>
        <v>44.850438794046013</v>
      </c>
      <c r="DH426" s="172">
        <f t="shared" ref="DH426:DH489" si="1199" xml:space="preserve"> $C$356 * EG426 / 1000</f>
        <v>0</v>
      </c>
      <c r="DI426" s="172">
        <f t="shared" ref="DI426:DI489" si="1200" xml:space="preserve"> $C$356 * EH426 / 1000</f>
        <v>0</v>
      </c>
      <c r="DJ426" s="172">
        <f t="shared" ref="DJ426:DJ489" si="1201" xml:space="preserve"> $C$356 * EI426 / 1000</f>
        <v>0</v>
      </c>
      <c r="DK426" s="172">
        <f t="shared" ref="DK426:DK489" si="1202" xml:space="preserve"> $C$356 * EJ426 / 1000</f>
        <v>0</v>
      </c>
      <c r="DL426" s="172">
        <f t="shared" ref="DL426:DL489" si="1203" xml:space="preserve"> $C$356 * EK426 / 1000</f>
        <v>0</v>
      </c>
      <c r="DM426" s="172">
        <f t="shared" ref="DM426:DM489" si="1204" xml:space="preserve"> $C$356 * EL426 / 1000</f>
        <v>0</v>
      </c>
      <c r="DN426" s="172">
        <f t="shared" ref="DN426:DN489" si="1205" xml:space="preserve"> $C$356 * EM426 / 1000</f>
        <v>0</v>
      </c>
      <c r="DO426" s="172">
        <f t="shared" ref="DO426:DO489" si="1206" xml:space="preserve"> $C$356 * EN426 / 1000</f>
        <v>0</v>
      </c>
      <c r="DP426" s="172">
        <f t="shared" ref="DP426:DP489" si="1207" xml:space="preserve"> $C$356 * EO426 / 1000</f>
        <v>0</v>
      </c>
      <c r="DQ426" s="172">
        <f t="shared" ref="DQ426:DQ489" si="1208" xml:space="preserve"> $C$356 * EP426 / 1000</f>
        <v>54.595775625323171</v>
      </c>
      <c r="DR426" s="172">
        <f t="shared" ref="DR426:DR489" si="1209" xml:space="preserve"> $C$356 * EQ426 / 1000</f>
        <v>0</v>
      </c>
      <c r="DS426" s="172">
        <f t="shared" ref="DS426:DS489" si="1210" xml:space="preserve"> $C$356 * ER426 / 1000</f>
        <v>239.06875227012469</v>
      </c>
      <c r="DT426" s="172">
        <f t="shared" ref="DT426:DT489" si="1211" xml:space="preserve"> $C$356 * ES426 / 1000</f>
        <v>617.82962007169192</v>
      </c>
      <c r="DU426" s="172">
        <f t="shared" ref="DU426:DU489" si="1212" xml:space="preserve"> $C$356 * ET426 / 1000</f>
        <v>0</v>
      </c>
      <c r="DV426" s="172">
        <f t="shared" ref="DV426:DV489" si="1213" xml:space="preserve"> $C$356 * EU426 / 1000</f>
        <v>0</v>
      </c>
      <c r="DW426" s="172">
        <f t="shared" ref="DW426:DW489" si="1214" xml:space="preserve"> $C$356 * EV426 / 1000</f>
        <v>0</v>
      </c>
      <c r="DX426" s="172">
        <f t="shared" ref="DX426:DX489" si="1215" xml:space="preserve"> $C$356 * EW426 / 1000</f>
        <v>0</v>
      </c>
      <c r="DY426" s="172">
        <f t="shared" ref="DY426:DY489" si="1216" xml:space="preserve"> $C$356 * EX426 / 1000</f>
        <v>41.479077793574021</v>
      </c>
      <c r="DZ426" s="192">
        <f t="shared" ref="DZ426:DZ489" si="1217">SUM(DB426:DY426)</f>
        <v>1319.323439400142</v>
      </c>
      <c r="EA426" s="189">
        <f t="shared" si="1143"/>
        <v>0</v>
      </c>
      <c r="EB426" s="190">
        <f t="shared" si="1144"/>
        <v>0</v>
      </c>
      <c r="EC426" s="190">
        <f t="shared" si="1145"/>
        <v>15.3524273747</v>
      </c>
      <c r="ED426" s="190">
        <f t="shared" si="1146"/>
        <v>8.7040366297640048</v>
      </c>
      <c r="EE426" s="190">
        <f t="shared" si="1147"/>
        <v>3.9000381560040012</v>
      </c>
      <c r="EF426" s="190">
        <f t="shared" si="1148"/>
        <v>3.9000381560040012</v>
      </c>
      <c r="EG426" s="190">
        <f t="shared" si="1149"/>
        <v>0</v>
      </c>
      <c r="EH426" s="190">
        <f t="shared" si="1150"/>
        <v>0</v>
      </c>
      <c r="EI426" s="190">
        <f t="shared" si="1151"/>
        <v>0</v>
      </c>
      <c r="EJ426" s="190">
        <f t="shared" si="1152"/>
        <v>0</v>
      </c>
      <c r="EK426" s="190">
        <f t="shared" si="1153"/>
        <v>0</v>
      </c>
      <c r="EL426" s="190">
        <f t="shared" si="1154"/>
        <v>0</v>
      </c>
      <c r="EM426" s="190">
        <f t="shared" si="1155"/>
        <v>0</v>
      </c>
      <c r="EN426" s="190">
        <f t="shared" si="1156"/>
        <v>0</v>
      </c>
      <c r="EO426" s="190">
        <f t="shared" si="1157"/>
        <v>0</v>
      </c>
      <c r="EP426" s="190">
        <f t="shared" si="1158"/>
        <v>4.7474587500281018</v>
      </c>
      <c r="EQ426" s="190">
        <f t="shared" si="1159"/>
        <v>0</v>
      </c>
      <c r="ER426" s="190">
        <f t="shared" si="1160"/>
        <v>20.788587153923885</v>
      </c>
      <c r="ES426" s="190">
        <f t="shared" si="1161"/>
        <v>53.724314788842776</v>
      </c>
      <c r="ET426" s="190">
        <f t="shared" si="1162"/>
        <v>0</v>
      </c>
      <c r="EU426" s="190">
        <f t="shared" si="1163"/>
        <v>0</v>
      </c>
      <c r="EV426" s="190">
        <f t="shared" si="1164"/>
        <v>0</v>
      </c>
      <c r="EW426" s="190">
        <f t="shared" si="1165"/>
        <v>0</v>
      </c>
      <c r="EX426" s="190">
        <f t="shared" si="1166"/>
        <v>3.6068763298760018</v>
      </c>
    </row>
    <row r="427" spans="3:154" ht="14.25" customHeight="1" x14ac:dyDescent="0.25">
      <c r="C427" s="132">
        <v>2026</v>
      </c>
      <c r="D427" s="14" t="s">
        <v>168</v>
      </c>
      <c r="E427" s="171">
        <f t="shared" si="1167"/>
        <v>303.37351460318558</v>
      </c>
      <c r="F427" s="172">
        <f t="shared" si="1168"/>
        <v>249.0418077954684</v>
      </c>
      <c r="G427" s="172">
        <f t="shared" si="1169"/>
        <v>161.03157091906516</v>
      </c>
      <c r="H427" s="172">
        <f t="shared" si="1170"/>
        <v>96.857439863362458</v>
      </c>
      <c r="I427" s="172">
        <f t="shared" si="1171"/>
        <v>73.521392206745404</v>
      </c>
      <c r="J427" s="172">
        <f t="shared" si="1172"/>
        <v>73.521392206745404</v>
      </c>
      <c r="K427" s="172">
        <f t="shared" si="1173"/>
        <v>18.967569503372275</v>
      </c>
      <c r="L427" s="172">
        <f t="shared" si="1174"/>
        <v>0</v>
      </c>
      <c r="M427" s="172">
        <f t="shared" si="1175"/>
        <v>0</v>
      </c>
      <c r="N427" s="172">
        <f t="shared" si="1176"/>
        <v>0</v>
      </c>
      <c r="O427" s="172">
        <f t="shared" si="1177"/>
        <v>0</v>
      </c>
      <c r="P427" s="172">
        <f t="shared" si="1178"/>
        <v>0</v>
      </c>
      <c r="Q427" s="172">
        <f t="shared" si="1179"/>
        <v>0</v>
      </c>
      <c r="R427" s="172">
        <f t="shared" si="1180"/>
        <v>0</v>
      </c>
      <c r="S427" s="172">
        <f t="shared" si="1181"/>
        <v>0</v>
      </c>
      <c r="T427" s="172">
        <f t="shared" si="1182"/>
        <v>90.990283253076072</v>
      </c>
      <c r="U427" s="172">
        <f t="shared" si="1183"/>
        <v>286.89147881005221</v>
      </c>
      <c r="V427" s="172">
        <f t="shared" si="1184"/>
        <v>645.72874690563606</v>
      </c>
      <c r="W427" s="172">
        <f t="shared" si="1185"/>
        <v>952.79487167959917</v>
      </c>
      <c r="X427" s="172">
        <f t="shared" si="1186"/>
        <v>334.82934176776303</v>
      </c>
      <c r="Y427" s="172">
        <f t="shared" si="1187"/>
        <v>439.94104381564381</v>
      </c>
      <c r="Z427" s="172">
        <f t="shared" si="1188"/>
        <v>376.25927060623627</v>
      </c>
      <c r="AA427" s="172">
        <f t="shared" si="1189"/>
        <v>215.53588547117826</v>
      </c>
      <c r="AB427" s="172">
        <f t="shared" si="1190"/>
        <v>520.82641467795361</v>
      </c>
      <c r="AC427" s="188">
        <f xml:space="preserve"> SUM(E427:AB427) * 31</f>
        <v>150043.47274663759</v>
      </c>
      <c r="AE427" s="189">
        <f xml:space="preserve"> 'Generation Calculation'!DC100</f>
        <v>36.73002649332301</v>
      </c>
      <c r="AF427" s="190">
        <f xml:space="preserve"> 'Generation Calculation'!DD100</f>
        <v>21.655809373518991</v>
      </c>
      <c r="AG427" s="190">
        <f xml:space="preserve"> 'Generation Calculation'!DE100</f>
        <v>14.002745297310014</v>
      </c>
      <c r="AH427" s="190">
        <f xml:space="preserve"> 'Generation Calculation'!DF100</f>
        <v>8.4223860750749964</v>
      </c>
      <c r="AI427" s="190">
        <f xml:space="preserve"> 'Generation Calculation'!DG100</f>
        <v>6.3931645397169916</v>
      </c>
      <c r="AJ427" s="190">
        <f xml:space="preserve"> 'Generation Calculation'!DH100</f>
        <v>6.3931645397169916</v>
      </c>
      <c r="AK427" s="190">
        <f xml:space="preserve"> 'Generation Calculation'!DI100</f>
        <v>1.6493538698584587</v>
      </c>
      <c r="AL427" s="190">
        <f xml:space="preserve"> 'Generation Calculation'!DJ100</f>
        <v>0</v>
      </c>
      <c r="AM427" s="190">
        <f xml:space="preserve"> 'Generation Calculation'!DK100</f>
        <v>0</v>
      </c>
      <c r="AN427" s="190">
        <f xml:space="preserve"> 'Generation Calculation'!DL100</f>
        <v>0</v>
      </c>
      <c r="AO427" s="190">
        <f xml:space="preserve"> 'Generation Calculation'!DM100</f>
        <v>0</v>
      </c>
      <c r="AP427" s="190">
        <f xml:space="preserve"> 'Generation Calculation'!DN100</f>
        <v>0</v>
      </c>
      <c r="AQ427" s="190">
        <f xml:space="preserve"> 'Generation Calculation'!DO100</f>
        <v>0</v>
      </c>
      <c r="AR427" s="190">
        <f xml:space="preserve"> 'Generation Calculation'!DP100</f>
        <v>0</v>
      </c>
      <c r="AS427" s="190">
        <f xml:space="preserve"> 'Generation Calculation'!DQ100</f>
        <v>0</v>
      </c>
      <c r="AT427" s="190">
        <f xml:space="preserve"> 'Generation Calculation'!DR100</f>
        <v>7.9121985437457454</v>
      </c>
      <c r="AU427" s="190">
        <f xml:space="preserve"> 'Generation Calculation'!DS100</f>
        <v>34.684872972889593</v>
      </c>
      <c r="AV427" s="190">
        <f xml:space="preserve"> 'Generation Calculation'!DT100</f>
        <v>73.565134513533565</v>
      </c>
      <c r="AW427" s="190">
        <f xml:space="preserve"> 'Generation Calculation'!DU100</f>
        <v>100.26653666779123</v>
      </c>
      <c r="AX427" s="190">
        <f xml:space="preserve"> 'Generation Calculation'!DV100</f>
        <v>40.638960731841564</v>
      </c>
      <c r="AY427" s="190">
        <f xml:space="preserve"> 'Generation Calculation'!DW100</f>
        <v>53.756428513978562</v>
      </c>
      <c r="AZ427" s="190">
        <f xml:space="preserve"> 'Generation Calculation'!DX100</f>
        <v>45.798981207466568</v>
      </c>
      <c r="BA427" s="190">
        <f xml:space="preserve"> 'Generation Calculation'!DY100</f>
        <v>25.854632402802565</v>
      </c>
      <c r="BB427" s="190">
        <f xml:space="preserve"> 'Generation Calculation'!DZ100</f>
        <v>62.704062145909006</v>
      </c>
      <c r="BC427" s="196"/>
      <c r="BD427" s="183">
        <f t="shared" si="1191"/>
        <v>303.37351460318558</v>
      </c>
      <c r="BE427" s="292">
        <f t="shared" si="1141"/>
        <v>0</v>
      </c>
      <c r="BF427" s="292">
        <f t="shared" si="1142"/>
        <v>0</v>
      </c>
      <c r="BG427" s="292">
        <f t="shared" si="1120"/>
        <v>0</v>
      </c>
      <c r="BH427" s="292">
        <f t="shared" si="1121"/>
        <v>0</v>
      </c>
      <c r="BI427" s="292">
        <f t="shared" si="1122"/>
        <v>0</v>
      </c>
      <c r="BJ427" s="292">
        <f t="shared" si="1123"/>
        <v>0</v>
      </c>
      <c r="BK427" s="292">
        <f t="shared" si="1124"/>
        <v>0</v>
      </c>
      <c r="BL427" s="292">
        <f t="shared" si="1125"/>
        <v>0</v>
      </c>
      <c r="BM427" s="292">
        <f t="shared" si="1126"/>
        <v>0</v>
      </c>
      <c r="BN427" s="292">
        <f t="shared" si="1127"/>
        <v>0</v>
      </c>
      <c r="BO427" s="292">
        <f t="shared" si="1128"/>
        <v>0</v>
      </c>
      <c r="BP427" s="292">
        <f t="shared" si="1129"/>
        <v>0</v>
      </c>
      <c r="BQ427" s="292">
        <f t="shared" si="1130"/>
        <v>0</v>
      </c>
      <c r="BR427" s="292">
        <f t="shared" si="1131"/>
        <v>0</v>
      </c>
      <c r="BS427" s="292">
        <f t="shared" si="1132"/>
        <v>0</v>
      </c>
      <c r="BT427" s="292">
        <f t="shared" si="1133"/>
        <v>286.89147881005221</v>
      </c>
      <c r="BU427" s="292">
        <f t="shared" si="1134"/>
        <v>489.72970000000004</v>
      </c>
      <c r="BV427" s="292">
        <f t="shared" si="1135"/>
        <v>489.72970000000004</v>
      </c>
      <c r="BW427" s="292">
        <f t="shared" si="1136"/>
        <v>334.82934176776303</v>
      </c>
      <c r="BX427" s="292">
        <f t="shared" si="1137"/>
        <v>439.94104381564381</v>
      </c>
      <c r="BY427" s="292">
        <f t="shared" si="1138"/>
        <v>376.25927060623627</v>
      </c>
      <c r="BZ427" s="292">
        <f t="shared" si="1139"/>
        <v>215.53588547117826</v>
      </c>
      <c r="CA427" s="292">
        <f t="shared" si="1140"/>
        <v>489.72970000000004</v>
      </c>
      <c r="CB427" s="196">
        <f t="shared" si="1192"/>
        <v>3426.0196350740594</v>
      </c>
      <c r="CC427" s="189">
        <f t="shared" ref="CC427:CC490" si="1218" xml:space="preserve"> IF(AE427&gt;$C$357,IF(AE427 &lt; $C$355, AE427, $C$355),0)</f>
        <v>36.73002649332301</v>
      </c>
      <c r="CD427" s="190">
        <f t="shared" ref="CD427:CD490" si="1219" xml:space="preserve"> IF(AF427&gt;$C$357,IF(AF427 &lt; $C$355, AF427, $C$355),0)</f>
        <v>0</v>
      </c>
      <c r="CE427" s="190">
        <f t="shared" ref="CE427:CE490" si="1220" xml:space="preserve"> IF(AG427&gt;$C$357,IF(AG427 &lt; $C$355, AG427, $C$355),0)</f>
        <v>0</v>
      </c>
      <c r="CF427" s="190">
        <f t="shared" ref="CF427:CF490" si="1221" xml:space="preserve"> IF(AH427&gt;$C$357,IF(AH427 &lt; $C$355, AH427, $C$355),0)</f>
        <v>0</v>
      </c>
      <c r="CG427" s="190">
        <f t="shared" ref="CG427:CG490" si="1222" xml:space="preserve"> IF(AI427&gt;$C$357,IF(AI427 &lt; $C$355, AI427, $C$355),0)</f>
        <v>0</v>
      </c>
      <c r="CH427" s="190">
        <f t="shared" ref="CH427:CH490" si="1223" xml:space="preserve"> IF(AJ427&gt;$C$357,IF(AJ427 &lt; $C$355, AJ427, $C$355),0)</f>
        <v>0</v>
      </c>
      <c r="CI427" s="190">
        <f t="shared" ref="CI427:CI490" si="1224" xml:space="preserve"> IF(AK427&gt;$C$357,IF(AK427 &lt; $C$355, AK427, $C$355),0)</f>
        <v>0</v>
      </c>
      <c r="CJ427" s="190">
        <f t="shared" ref="CJ427:CJ490" si="1225" xml:space="preserve"> IF(AL427&gt;$C$357,IF(AL427 &lt; $C$355, AL427, $C$355),0)</f>
        <v>0</v>
      </c>
      <c r="CK427" s="190">
        <f t="shared" ref="CK427:CK490" si="1226" xml:space="preserve"> IF(AM427&gt;$C$357,IF(AM427 &lt; $C$355, AM427, $C$355),0)</f>
        <v>0</v>
      </c>
      <c r="CL427" s="190">
        <f t="shared" ref="CL427:CL490" si="1227" xml:space="preserve"> IF(AN427&gt;$C$357,IF(AN427 &lt; $C$355, AN427, $C$355),0)</f>
        <v>0</v>
      </c>
      <c r="CM427" s="190">
        <f t="shared" ref="CM427:CM490" si="1228" xml:space="preserve"> IF(AO427&gt;$C$357,IF(AO427 &lt; $C$355, AO427, $C$355),0)</f>
        <v>0</v>
      </c>
      <c r="CN427" s="190">
        <f t="shared" ref="CN427:CN490" si="1229" xml:space="preserve"> IF(AP427&gt;$C$357,IF(AP427 &lt; $C$355, AP427, $C$355),0)</f>
        <v>0</v>
      </c>
      <c r="CO427" s="190">
        <f t="shared" ref="CO427:CO490" si="1230" xml:space="preserve"> IF(AQ427&gt;$C$357,IF(AQ427 &lt; $C$355, AQ427, $C$355),0)</f>
        <v>0</v>
      </c>
      <c r="CP427" s="190">
        <f t="shared" ref="CP427:CP490" si="1231" xml:space="preserve"> IF(AR427&gt;$C$357,IF(AR427 &lt; $C$355, AR427, $C$355),0)</f>
        <v>0</v>
      </c>
      <c r="CQ427" s="190">
        <f t="shared" ref="CQ427:CQ490" si="1232" xml:space="preserve"> IF(AS427&gt;$C$357,IF(AS427 &lt; $C$355, AS427, $C$355),0)</f>
        <v>0</v>
      </c>
      <c r="CR427" s="190">
        <f t="shared" ref="CR427:CR490" si="1233" xml:space="preserve"> IF(AT427&gt;$C$357,IF(AT427 &lt; $C$355, AT427, $C$355),0)</f>
        <v>0</v>
      </c>
      <c r="CS427" s="190">
        <f t="shared" ref="CS427:CS490" si="1234" xml:space="preserve"> IF(AU427&gt;$C$357,IF(AU427 &lt; $C$355, AU427, $C$355),0)</f>
        <v>34.684872972889593</v>
      </c>
      <c r="CT427" s="190">
        <f t="shared" ref="CT427:CT490" si="1235" xml:space="preserve"> IF(AV427&gt;$C$357,IF(AV427 &lt; $C$355, AV427, $C$355),0)</f>
        <v>60</v>
      </c>
      <c r="CU427" s="190">
        <f t="shared" ref="CU427:CU490" si="1236" xml:space="preserve"> IF(AW427&gt;$C$357,IF(AW427 &lt; $C$355, AW427, $C$355),0)</f>
        <v>60</v>
      </c>
      <c r="CV427" s="190">
        <f t="shared" ref="CV427:CV490" si="1237" xml:space="preserve"> IF(AX427&gt;$C$357,IF(AX427 &lt; $C$355, AX427, $C$355),0)</f>
        <v>40.638960731841564</v>
      </c>
      <c r="CW427" s="190">
        <f t="shared" ref="CW427:CW490" si="1238" xml:space="preserve"> IF(AY427&gt;$C$357,IF(AY427 &lt; $C$355, AY427, $C$355),0)</f>
        <v>53.756428513978562</v>
      </c>
      <c r="CX427" s="190">
        <f t="shared" ref="CX427:CX490" si="1239" xml:space="preserve"> IF(AZ427&gt;$C$357,IF(AZ427 &lt; $C$355, AZ427, $C$355),0)</f>
        <v>45.798981207466568</v>
      </c>
      <c r="CY427" s="190">
        <f t="shared" ref="CY427:CY490" si="1240" xml:space="preserve"> IF(BA427&gt;$C$357,IF(BA427 &lt; $C$355, BA427, $C$355),0)</f>
        <v>25.854632402802565</v>
      </c>
      <c r="CZ427" s="190">
        <f t="shared" ref="CZ427:CZ490" si="1241" xml:space="preserve"> IF(BB427&gt;$C$357,IF(BB427 &lt; $C$355, BB427, $C$355),0)</f>
        <v>60</v>
      </c>
      <c r="DB427" s="171">
        <f t="shared" si="1193"/>
        <v>0</v>
      </c>
      <c r="DC427" s="172">
        <f t="shared" si="1194"/>
        <v>249.0418077954684</v>
      </c>
      <c r="DD427" s="172">
        <f t="shared" si="1195"/>
        <v>161.03157091906516</v>
      </c>
      <c r="DE427" s="172">
        <f t="shared" si="1196"/>
        <v>96.857439863362458</v>
      </c>
      <c r="DF427" s="172">
        <f t="shared" si="1197"/>
        <v>73.521392206745404</v>
      </c>
      <c r="DG427" s="172">
        <f t="shared" si="1198"/>
        <v>73.521392206745404</v>
      </c>
      <c r="DH427" s="172">
        <f t="shared" si="1199"/>
        <v>18.967569503372275</v>
      </c>
      <c r="DI427" s="172">
        <f t="shared" si="1200"/>
        <v>0</v>
      </c>
      <c r="DJ427" s="172">
        <f t="shared" si="1201"/>
        <v>0</v>
      </c>
      <c r="DK427" s="172">
        <f t="shared" si="1202"/>
        <v>0</v>
      </c>
      <c r="DL427" s="172">
        <f t="shared" si="1203"/>
        <v>0</v>
      </c>
      <c r="DM427" s="172">
        <f t="shared" si="1204"/>
        <v>0</v>
      </c>
      <c r="DN427" s="172">
        <f t="shared" si="1205"/>
        <v>0</v>
      </c>
      <c r="DO427" s="172">
        <f t="shared" si="1206"/>
        <v>0</v>
      </c>
      <c r="DP427" s="172">
        <f t="shared" si="1207"/>
        <v>0</v>
      </c>
      <c r="DQ427" s="172">
        <f t="shared" si="1208"/>
        <v>90.990283253076072</v>
      </c>
      <c r="DR427" s="172">
        <f t="shared" si="1209"/>
        <v>0</v>
      </c>
      <c r="DS427" s="172">
        <f t="shared" si="1210"/>
        <v>155.99904690563599</v>
      </c>
      <c r="DT427" s="172">
        <f t="shared" si="1211"/>
        <v>463.06517167959913</v>
      </c>
      <c r="DU427" s="172">
        <f t="shared" si="1212"/>
        <v>0</v>
      </c>
      <c r="DV427" s="172">
        <f t="shared" si="1213"/>
        <v>0</v>
      </c>
      <c r="DW427" s="172">
        <f t="shared" si="1214"/>
        <v>0</v>
      </c>
      <c r="DX427" s="172">
        <f t="shared" si="1215"/>
        <v>0</v>
      </c>
      <c r="DY427" s="172">
        <f t="shared" si="1216"/>
        <v>31.096714677953571</v>
      </c>
      <c r="DZ427" s="192">
        <f t="shared" si="1217"/>
        <v>1414.0923890110237</v>
      </c>
      <c r="EA427" s="189">
        <f t="shared" si="1143"/>
        <v>0</v>
      </c>
      <c r="EB427" s="190">
        <f t="shared" si="1144"/>
        <v>21.655809373518991</v>
      </c>
      <c r="EC427" s="190">
        <f t="shared" si="1145"/>
        <v>14.002745297310014</v>
      </c>
      <c r="ED427" s="190">
        <f t="shared" si="1146"/>
        <v>8.4223860750749964</v>
      </c>
      <c r="EE427" s="190">
        <f t="shared" si="1147"/>
        <v>6.3931645397169916</v>
      </c>
      <c r="EF427" s="190">
        <f t="shared" si="1148"/>
        <v>6.3931645397169916</v>
      </c>
      <c r="EG427" s="190">
        <f t="shared" si="1149"/>
        <v>1.6493538698584587</v>
      </c>
      <c r="EH427" s="190">
        <f t="shared" si="1150"/>
        <v>0</v>
      </c>
      <c r="EI427" s="190">
        <f t="shared" si="1151"/>
        <v>0</v>
      </c>
      <c r="EJ427" s="190">
        <f t="shared" si="1152"/>
        <v>0</v>
      </c>
      <c r="EK427" s="190">
        <f t="shared" si="1153"/>
        <v>0</v>
      </c>
      <c r="EL427" s="190">
        <f t="shared" si="1154"/>
        <v>0</v>
      </c>
      <c r="EM427" s="190">
        <f t="shared" si="1155"/>
        <v>0</v>
      </c>
      <c r="EN427" s="190">
        <f t="shared" si="1156"/>
        <v>0</v>
      </c>
      <c r="EO427" s="190">
        <f t="shared" si="1157"/>
        <v>0</v>
      </c>
      <c r="EP427" s="190">
        <f t="shared" si="1158"/>
        <v>7.9121985437457454</v>
      </c>
      <c r="EQ427" s="190">
        <f t="shared" si="1159"/>
        <v>0</v>
      </c>
      <c r="ER427" s="190">
        <f t="shared" si="1160"/>
        <v>13.565134513533565</v>
      </c>
      <c r="ES427" s="190">
        <f t="shared" si="1161"/>
        <v>40.266536667791229</v>
      </c>
      <c r="ET427" s="190">
        <f t="shared" si="1162"/>
        <v>0</v>
      </c>
      <c r="EU427" s="190">
        <f t="shared" si="1163"/>
        <v>0</v>
      </c>
      <c r="EV427" s="190">
        <f t="shared" si="1164"/>
        <v>0</v>
      </c>
      <c r="EW427" s="190">
        <f t="shared" si="1165"/>
        <v>0</v>
      </c>
      <c r="EX427" s="190">
        <f t="shared" si="1166"/>
        <v>2.7040621459090062</v>
      </c>
    </row>
    <row r="428" spans="3:154" ht="14.25" customHeight="1" x14ac:dyDescent="0.25">
      <c r="C428" s="132">
        <v>2026</v>
      </c>
      <c r="D428" s="14" t="s">
        <v>169</v>
      </c>
      <c r="E428" s="171">
        <f t="shared" si="1167"/>
        <v>347.84080274703336</v>
      </c>
      <c r="F428" s="172">
        <f t="shared" si="1168"/>
        <v>242.17475614073186</v>
      </c>
      <c r="G428" s="172">
        <f t="shared" si="1169"/>
        <v>232.0206607717144</v>
      </c>
      <c r="H428" s="172">
        <f t="shared" si="1170"/>
        <v>141.19922105746789</v>
      </c>
      <c r="I428" s="172">
        <f t="shared" si="1171"/>
        <v>106.05472496832891</v>
      </c>
      <c r="J428" s="172">
        <f t="shared" si="1172"/>
        <v>106.05472496832891</v>
      </c>
      <c r="K428" s="172">
        <f t="shared" si="1173"/>
        <v>155.0321919718838</v>
      </c>
      <c r="L428" s="172">
        <f t="shared" si="1174"/>
        <v>0</v>
      </c>
      <c r="M428" s="172">
        <f t="shared" si="1175"/>
        <v>0</v>
      </c>
      <c r="N428" s="172">
        <f t="shared" si="1176"/>
        <v>0</v>
      </c>
      <c r="O428" s="172">
        <f t="shared" si="1177"/>
        <v>0</v>
      </c>
      <c r="P428" s="172">
        <f t="shared" si="1178"/>
        <v>0</v>
      </c>
      <c r="Q428" s="172">
        <f t="shared" si="1179"/>
        <v>0</v>
      </c>
      <c r="R428" s="172">
        <f t="shared" si="1180"/>
        <v>0</v>
      </c>
      <c r="S428" s="172">
        <f t="shared" si="1181"/>
        <v>0</v>
      </c>
      <c r="T428" s="172">
        <f t="shared" si="1182"/>
        <v>105.13067499321625</v>
      </c>
      <c r="U428" s="172">
        <f t="shared" si="1183"/>
        <v>347.28993363755319</v>
      </c>
      <c r="V428" s="172">
        <f t="shared" si="1184"/>
        <v>742.34194662973255</v>
      </c>
      <c r="W428" s="172">
        <f t="shared" si="1185"/>
        <v>979.22409537790293</v>
      </c>
      <c r="X428" s="172">
        <f t="shared" si="1186"/>
        <v>439.09045582630205</v>
      </c>
      <c r="Y428" s="172">
        <f t="shared" si="1187"/>
        <v>526.54622692493342</v>
      </c>
      <c r="Z428" s="172">
        <f t="shared" si="1188"/>
        <v>383.61353503268481</v>
      </c>
      <c r="AA428" s="172">
        <f t="shared" si="1189"/>
        <v>259.61351999033826</v>
      </c>
      <c r="AB428" s="172">
        <f t="shared" si="1190"/>
        <v>518.48273671600168</v>
      </c>
      <c r="AC428" s="188">
        <f xml:space="preserve"> SUM(E428:AB428) * 31</f>
        <v>174583.01644037876</v>
      </c>
      <c r="AE428" s="189">
        <f xml:space="preserve"> 'Generation Calculation'!DC101</f>
        <v>42.258085856639013</v>
      </c>
      <c r="AF428" s="190">
        <f xml:space="preserve"> 'Generation Calculation'!DD101</f>
        <v>29.146674973451013</v>
      </c>
      <c r="AG428" s="190">
        <f xml:space="preserve"> 'Generation Calculation'!DE101</f>
        <v>20.175709632322992</v>
      </c>
      <c r="AH428" s="190">
        <f xml:space="preserve"> 'Generation Calculation'!DF101</f>
        <v>12.278193135431991</v>
      </c>
      <c r="AI428" s="190">
        <f xml:space="preserve"> 'Generation Calculation'!DG101</f>
        <v>9.2221499972459924</v>
      </c>
      <c r="AJ428" s="190">
        <f xml:space="preserve"> 'Generation Calculation'!DH101</f>
        <v>9.2221499972459924</v>
      </c>
      <c r="AK428" s="190">
        <f xml:space="preserve"> 'Generation Calculation'!DI101</f>
        <v>13.481060171468158</v>
      </c>
      <c r="AL428" s="190">
        <f xml:space="preserve"> 'Generation Calculation'!DJ101</f>
        <v>0</v>
      </c>
      <c r="AM428" s="190">
        <f xml:space="preserve"> 'Generation Calculation'!DK101</f>
        <v>0</v>
      </c>
      <c r="AN428" s="190">
        <f xml:space="preserve"> 'Generation Calculation'!DL101</f>
        <v>0</v>
      </c>
      <c r="AO428" s="190">
        <f xml:space="preserve"> 'Generation Calculation'!DM101</f>
        <v>0</v>
      </c>
      <c r="AP428" s="190">
        <f xml:space="preserve"> 'Generation Calculation'!DN101</f>
        <v>0</v>
      </c>
      <c r="AQ428" s="190">
        <f xml:space="preserve"> 'Generation Calculation'!DO101</f>
        <v>0</v>
      </c>
      <c r="AR428" s="190">
        <f xml:space="preserve"> 'Generation Calculation'!DP101</f>
        <v>0</v>
      </c>
      <c r="AS428" s="190">
        <f xml:space="preserve"> 'Generation Calculation'!DQ101</f>
        <v>0</v>
      </c>
      <c r="AT428" s="190">
        <f xml:space="preserve"> 'Generation Calculation'!DR101</f>
        <v>9.1417978254970649</v>
      </c>
      <c r="AU428" s="190">
        <f xml:space="preserve"> 'Generation Calculation'!DS101</f>
        <v>42.189510134023948</v>
      </c>
      <c r="AV428" s="190">
        <f xml:space="preserve"> 'Generation Calculation'!DT101</f>
        <v>81.966282315628916</v>
      </c>
      <c r="AW428" s="190">
        <f xml:space="preserve"> 'Generation Calculation'!DU101</f>
        <v>102.56473003286112</v>
      </c>
      <c r="AX428" s="190">
        <f xml:space="preserve"> 'Generation Calculation'!DV101</f>
        <v>53.649933122120245</v>
      </c>
      <c r="AY428" s="190">
        <f xml:space="preserve"> 'Generation Calculation'!DW101</f>
        <v>63.201437123907255</v>
      </c>
      <c r="AZ428" s="190">
        <f xml:space="preserve"> 'Generation Calculation'!DX101</f>
        <v>46.71632987311628</v>
      </c>
      <c r="BA428" s="190">
        <f xml:space="preserve"> 'Generation Calculation'!DY101</f>
        <v>31.304671466562269</v>
      </c>
      <c r="BB428" s="190">
        <f xml:space="preserve"> 'Generation Calculation'!DZ101</f>
        <v>62.50026406226101</v>
      </c>
      <c r="BC428" s="196"/>
      <c r="BD428" s="183">
        <f t="shared" si="1191"/>
        <v>347.84080274703336</v>
      </c>
      <c r="BE428" s="292">
        <f t="shared" si="1141"/>
        <v>242.17475614073186</v>
      </c>
      <c r="BF428" s="292">
        <f t="shared" si="1142"/>
        <v>0</v>
      </c>
      <c r="BG428" s="292">
        <f t="shared" si="1120"/>
        <v>0</v>
      </c>
      <c r="BH428" s="292">
        <f t="shared" si="1121"/>
        <v>0</v>
      </c>
      <c r="BI428" s="292">
        <f t="shared" si="1122"/>
        <v>0</v>
      </c>
      <c r="BJ428" s="292">
        <f t="shared" si="1123"/>
        <v>0</v>
      </c>
      <c r="BK428" s="292">
        <f t="shared" si="1124"/>
        <v>0</v>
      </c>
      <c r="BL428" s="292">
        <f t="shared" si="1125"/>
        <v>0</v>
      </c>
      <c r="BM428" s="292">
        <f t="shared" si="1126"/>
        <v>0</v>
      </c>
      <c r="BN428" s="292">
        <f t="shared" si="1127"/>
        <v>0</v>
      </c>
      <c r="BO428" s="292">
        <f t="shared" si="1128"/>
        <v>0</v>
      </c>
      <c r="BP428" s="292">
        <f t="shared" si="1129"/>
        <v>0</v>
      </c>
      <c r="BQ428" s="292">
        <f t="shared" si="1130"/>
        <v>0</v>
      </c>
      <c r="BR428" s="292">
        <f t="shared" si="1131"/>
        <v>0</v>
      </c>
      <c r="BS428" s="292">
        <f t="shared" si="1132"/>
        <v>0</v>
      </c>
      <c r="BT428" s="292">
        <f t="shared" si="1133"/>
        <v>347.28993363755319</v>
      </c>
      <c r="BU428" s="292">
        <f t="shared" si="1134"/>
        <v>489.72970000000004</v>
      </c>
      <c r="BV428" s="292">
        <f t="shared" si="1135"/>
        <v>489.72970000000004</v>
      </c>
      <c r="BW428" s="292">
        <f t="shared" si="1136"/>
        <v>439.09045582630205</v>
      </c>
      <c r="BX428" s="292">
        <f t="shared" si="1137"/>
        <v>489.72970000000004</v>
      </c>
      <c r="BY428" s="292">
        <f t="shared" si="1138"/>
        <v>383.61353503268481</v>
      </c>
      <c r="BZ428" s="292">
        <f t="shared" si="1139"/>
        <v>259.61351999033826</v>
      </c>
      <c r="CA428" s="292">
        <f t="shared" si="1140"/>
        <v>489.72970000000004</v>
      </c>
      <c r="CB428" s="196">
        <f t="shared" si="1192"/>
        <v>3978.5418033746437</v>
      </c>
      <c r="CC428" s="189">
        <f t="shared" si="1218"/>
        <v>42.258085856639013</v>
      </c>
      <c r="CD428" s="190">
        <f t="shared" si="1219"/>
        <v>29.146674973451013</v>
      </c>
      <c r="CE428" s="190">
        <f t="shared" si="1220"/>
        <v>0</v>
      </c>
      <c r="CF428" s="190">
        <f t="shared" si="1221"/>
        <v>0</v>
      </c>
      <c r="CG428" s="190">
        <f t="shared" si="1222"/>
        <v>0</v>
      </c>
      <c r="CH428" s="190">
        <f t="shared" si="1223"/>
        <v>0</v>
      </c>
      <c r="CI428" s="190">
        <f t="shared" si="1224"/>
        <v>0</v>
      </c>
      <c r="CJ428" s="190">
        <f t="shared" si="1225"/>
        <v>0</v>
      </c>
      <c r="CK428" s="190">
        <f t="shared" si="1226"/>
        <v>0</v>
      </c>
      <c r="CL428" s="190">
        <f t="shared" si="1227"/>
        <v>0</v>
      </c>
      <c r="CM428" s="190">
        <f t="shared" si="1228"/>
        <v>0</v>
      </c>
      <c r="CN428" s="190">
        <f t="shared" si="1229"/>
        <v>0</v>
      </c>
      <c r="CO428" s="190">
        <f t="shared" si="1230"/>
        <v>0</v>
      </c>
      <c r="CP428" s="190">
        <f t="shared" si="1231"/>
        <v>0</v>
      </c>
      <c r="CQ428" s="190">
        <f t="shared" si="1232"/>
        <v>0</v>
      </c>
      <c r="CR428" s="190">
        <f t="shared" si="1233"/>
        <v>0</v>
      </c>
      <c r="CS428" s="190">
        <f t="shared" si="1234"/>
        <v>42.189510134023948</v>
      </c>
      <c r="CT428" s="190">
        <f t="shared" si="1235"/>
        <v>60</v>
      </c>
      <c r="CU428" s="190">
        <f t="shared" si="1236"/>
        <v>60</v>
      </c>
      <c r="CV428" s="190">
        <f t="shared" si="1237"/>
        <v>53.649933122120245</v>
      </c>
      <c r="CW428" s="190">
        <f t="shared" si="1238"/>
        <v>60</v>
      </c>
      <c r="CX428" s="190">
        <f t="shared" si="1239"/>
        <v>46.71632987311628</v>
      </c>
      <c r="CY428" s="190">
        <f t="shared" si="1240"/>
        <v>31.304671466562269</v>
      </c>
      <c r="CZ428" s="190">
        <f t="shared" si="1241"/>
        <v>60</v>
      </c>
      <c r="DB428" s="171">
        <f t="shared" si="1193"/>
        <v>0</v>
      </c>
      <c r="DC428" s="172">
        <f t="shared" si="1194"/>
        <v>0</v>
      </c>
      <c r="DD428" s="172">
        <f t="shared" si="1195"/>
        <v>232.0206607717144</v>
      </c>
      <c r="DE428" s="172">
        <f t="shared" si="1196"/>
        <v>141.19922105746789</v>
      </c>
      <c r="DF428" s="172">
        <f t="shared" si="1197"/>
        <v>106.05472496832891</v>
      </c>
      <c r="DG428" s="172">
        <f t="shared" si="1198"/>
        <v>106.05472496832891</v>
      </c>
      <c r="DH428" s="172">
        <f t="shared" si="1199"/>
        <v>155.0321919718838</v>
      </c>
      <c r="DI428" s="172">
        <f t="shared" si="1200"/>
        <v>0</v>
      </c>
      <c r="DJ428" s="172">
        <f t="shared" si="1201"/>
        <v>0</v>
      </c>
      <c r="DK428" s="172">
        <f t="shared" si="1202"/>
        <v>0</v>
      </c>
      <c r="DL428" s="172">
        <f t="shared" si="1203"/>
        <v>0</v>
      </c>
      <c r="DM428" s="172">
        <f t="shared" si="1204"/>
        <v>0</v>
      </c>
      <c r="DN428" s="172">
        <f t="shared" si="1205"/>
        <v>0</v>
      </c>
      <c r="DO428" s="172">
        <f t="shared" si="1206"/>
        <v>0</v>
      </c>
      <c r="DP428" s="172">
        <f t="shared" si="1207"/>
        <v>0</v>
      </c>
      <c r="DQ428" s="172">
        <f t="shared" si="1208"/>
        <v>105.13067499321625</v>
      </c>
      <c r="DR428" s="172">
        <f t="shared" si="1209"/>
        <v>0</v>
      </c>
      <c r="DS428" s="172">
        <f t="shared" si="1210"/>
        <v>252.61224662973254</v>
      </c>
      <c r="DT428" s="172">
        <f t="shared" si="1211"/>
        <v>489.49439537790289</v>
      </c>
      <c r="DU428" s="172">
        <f t="shared" si="1212"/>
        <v>0</v>
      </c>
      <c r="DV428" s="172">
        <f t="shared" si="1213"/>
        <v>36.816526924933427</v>
      </c>
      <c r="DW428" s="172">
        <f t="shared" si="1214"/>
        <v>0</v>
      </c>
      <c r="DX428" s="172">
        <f t="shared" si="1215"/>
        <v>0</v>
      </c>
      <c r="DY428" s="172">
        <f t="shared" si="1216"/>
        <v>28.753036716001617</v>
      </c>
      <c r="DZ428" s="192">
        <f t="shared" si="1217"/>
        <v>1653.1684043795105</v>
      </c>
      <c r="EA428" s="189">
        <f t="shared" si="1143"/>
        <v>0</v>
      </c>
      <c r="EB428" s="190">
        <f t="shared" si="1144"/>
        <v>0</v>
      </c>
      <c r="EC428" s="190">
        <f t="shared" si="1145"/>
        <v>20.175709632322992</v>
      </c>
      <c r="ED428" s="190">
        <f t="shared" si="1146"/>
        <v>12.278193135431991</v>
      </c>
      <c r="EE428" s="190">
        <f t="shared" si="1147"/>
        <v>9.2221499972459924</v>
      </c>
      <c r="EF428" s="190">
        <f t="shared" si="1148"/>
        <v>9.2221499972459924</v>
      </c>
      <c r="EG428" s="190">
        <f t="shared" si="1149"/>
        <v>13.481060171468158</v>
      </c>
      <c r="EH428" s="190">
        <f t="shared" si="1150"/>
        <v>0</v>
      </c>
      <c r="EI428" s="190">
        <f t="shared" si="1151"/>
        <v>0</v>
      </c>
      <c r="EJ428" s="190">
        <f t="shared" si="1152"/>
        <v>0</v>
      </c>
      <c r="EK428" s="190">
        <f t="shared" si="1153"/>
        <v>0</v>
      </c>
      <c r="EL428" s="190">
        <f t="shared" si="1154"/>
        <v>0</v>
      </c>
      <c r="EM428" s="190">
        <f t="shared" si="1155"/>
        <v>0</v>
      </c>
      <c r="EN428" s="190">
        <f t="shared" si="1156"/>
        <v>0</v>
      </c>
      <c r="EO428" s="190">
        <f t="shared" si="1157"/>
        <v>0</v>
      </c>
      <c r="EP428" s="190">
        <f t="shared" si="1158"/>
        <v>9.1417978254970649</v>
      </c>
      <c r="EQ428" s="190">
        <f t="shared" si="1159"/>
        <v>0</v>
      </c>
      <c r="ER428" s="190">
        <f t="shared" si="1160"/>
        <v>21.966282315628916</v>
      </c>
      <c r="ES428" s="190">
        <f t="shared" si="1161"/>
        <v>42.564730032861121</v>
      </c>
      <c r="ET428" s="190">
        <f t="shared" si="1162"/>
        <v>0</v>
      </c>
      <c r="EU428" s="190">
        <f t="shared" si="1163"/>
        <v>3.2014371239072545</v>
      </c>
      <c r="EV428" s="190">
        <f t="shared" si="1164"/>
        <v>0</v>
      </c>
      <c r="EW428" s="190">
        <f t="shared" si="1165"/>
        <v>0</v>
      </c>
      <c r="EX428" s="190">
        <f t="shared" si="1166"/>
        <v>2.5002640622610102</v>
      </c>
    </row>
    <row r="429" spans="3:154" ht="14.25" customHeight="1" x14ac:dyDescent="0.25">
      <c r="C429" s="132">
        <v>2026</v>
      </c>
      <c r="D429" s="14" t="s">
        <v>170</v>
      </c>
      <c r="E429" s="171">
        <f t="shared" si="1167"/>
        <v>284.41689379622062</v>
      </c>
      <c r="F429" s="172">
        <f t="shared" si="1168"/>
        <v>221.35136474968024</v>
      </c>
      <c r="G429" s="172">
        <f t="shared" si="1169"/>
        <v>200.86885032000887</v>
      </c>
      <c r="H429" s="172">
        <f t="shared" si="1170"/>
        <v>154.92072637668414</v>
      </c>
      <c r="I429" s="172">
        <f t="shared" si="1171"/>
        <v>123.26460610177089</v>
      </c>
      <c r="J429" s="172">
        <f t="shared" si="1172"/>
        <v>144.10154602956288</v>
      </c>
      <c r="K429" s="172">
        <f t="shared" si="1173"/>
        <v>186.78414283670239</v>
      </c>
      <c r="L429" s="172">
        <f t="shared" si="1174"/>
        <v>0</v>
      </c>
      <c r="M429" s="172">
        <f t="shared" si="1175"/>
        <v>0</v>
      </c>
      <c r="N429" s="172">
        <f t="shared" si="1176"/>
        <v>0</v>
      </c>
      <c r="O429" s="172">
        <f t="shared" si="1177"/>
        <v>0</v>
      </c>
      <c r="P429" s="172">
        <f t="shared" si="1178"/>
        <v>0</v>
      </c>
      <c r="Q429" s="172">
        <f t="shared" si="1179"/>
        <v>0</v>
      </c>
      <c r="R429" s="172">
        <f t="shared" si="1180"/>
        <v>0</v>
      </c>
      <c r="S429" s="172">
        <f t="shared" si="1181"/>
        <v>0</v>
      </c>
      <c r="T429" s="172">
        <f t="shared" si="1182"/>
        <v>222.97941912571486</v>
      </c>
      <c r="U429" s="172">
        <f t="shared" si="1183"/>
        <v>427.95333289611438</v>
      </c>
      <c r="V429" s="172">
        <f t="shared" si="1184"/>
        <v>726.18811769730485</v>
      </c>
      <c r="W429" s="172">
        <f t="shared" si="1185"/>
        <v>934.78444451555481</v>
      </c>
      <c r="X429" s="172">
        <f t="shared" si="1186"/>
        <v>569.24642329293704</v>
      </c>
      <c r="Y429" s="172">
        <f t="shared" si="1187"/>
        <v>569.24642329293704</v>
      </c>
      <c r="Z429" s="172">
        <f t="shared" si="1188"/>
        <v>487.35457310291383</v>
      </c>
      <c r="AA429" s="172">
        <f t="shared" si="1189"/>
        <v>289.78291884690316</v>
      </c>
      <c r="AB429" s="172">
        <f t="shared" si="1190"/>
        <v>456.59061889074309</v>
      </c>
      <c r="AC429" s="188">
        <f xml:space="preserve"> SUM(E429:AB429) * 30</f>
        <v>179995.03205615259</v>
      </c>
      <c r="AE429" s="189">
        <f xml:space="preserve"> 'Generation Calculation'!DC102</f>
        <v>34.377996201103002</v>
      </c>
      <c r="AF429" s="190">
        <f xml:space="preserve"> 'Generation Calculation'!DD102</f>
        <v>26.57285482347001</v>
      </c>
      <c r="AG429" s="190">
        <f xml:space="preserve"> 'Generation Calculation'!DE102</f>
        <v>17.466856549565989</v>
      </c>
      <c r="AH429" s="190">
        <f xml:space="preserve"> 'Generation Calculation'!DF102</f>
        <v>13.471367511016012</v>
      </c>
      <c r="AI429" s="190">
        <f xml:space="preserve"> 'Generation Calculation'!DG102</f>
        <v>10.718661400153991</v>
      </c>
      <c r="AJ429" s="190">
        <f xml:space="preserve"> 'Generation Calculation'!DH102</f>
        <v>12.53056921996199</v>
      </c>
      <c r="AK429" s="190">
        <f xml:space="preserve"> 'Generation Calculation'!DI102</f>
        <v>22.307476296238292</v>
      </c>
      <c r="AL429" s="190">
        <f xml:space="preserve"> 'Generation Calculation'!DJ102</f>
        <v>0</v>
      </c>
      <c r="AM429" s="190">
        <f xml:space="preserve"> 'Generation Calculation'!DK102</f>
        <v>0</v>
      </c>
      <c r="AN429" s="190">
        <f xml:space="preserve"> 'Generation Calculation'!DL102</f>
        <v>0</v>
      </c>
      <c r="AO429" s="190">
        <f xml:space="preserve"> 'Generation Calculation'!DM102</f>
        <v>0</v>
      </c>
      <c r="AP429" s="190">
        <f xml:space="preserve"> 'Generation Calculation'!DN102</f>
        <v>0</v>
      </c>
      <c r="AQ429" s="190">
        <f xml:space="preserve"> 'Generation Calculation'!DO102</f>
        <v>0</v>
      </c>
      <c r="AR429" s="190">
        <f xml:space="preserve"> 'Generation Calculation'!DP102</f>
        <v>0</v>
      </c>
      <c r="AS429" s="190">
        <f xml:space="preserve"> 'Generation Calculation'!DQ102</f>
        <v>0</v>
      </c>
      <c r="AT429" s="190">
        <f xml:space="preserve"> 'Generation Calculation'!DR102</f>
        <v>26.773968211425114</v>
      </c>
      <c r="AU429" s="190">
        <f xml:space="preserve"> 'Generation Calculation'!DS102</f>
        <v>52.256065754569818</v>
      </c>
      <c r="AV429" s="190">
        <f xml:space="preserve"> 'Generation Calculation'!DT102</f>
        <v>80.56160153889607</v>
      </c>
      <c r="AW429" s="190">
        <f xml:space="preserve"> 'Generation Calculation'!DU102</f>
        <v>98.70041256656998</v>
      </c>
      <c r="AX429" s="190">
        <f xml:space="preserve"> 'Generation Calculation'!DV102</f>
        <v>66.914497677646693</v>
      </c>
      <c r="AY429" s="190">
        <f xml:space="preserve"> 'Generation Calculation'!DW102</f>
        <v>66.914497677646693</v>
      </c>
      <c r="AZ429" s="190">
        <f xml:space="preserve"> 'Generation Calculation'!DX102</f>
        <v>59.701710779566667</v>
      </c>
      <c r="BA429" s="190">
        <f xml:space="preserve"> 'Generation Calculation'!DY102</f>
        <v>35.043503718980674</v>
      </c>
      <c r="BB429" s="190">
        <f xml:space="preserve"> 'Generation Calculation'!DZ102</f>
        <v>55.842134989592012</v>
      </c>
      <c r="BC429" s="196"/>
      <c r="BD429" s="183">
        <f t="shared" si="1191"/>
        <v>284.41689379622062</v>
      </c>
      <c r="BE429" s="292">
        <f t="shared" si="1141"/>
        <v>221.35136474968024</v>
      </c>
      <c r="BF429" s="292">
        <f t="shared" si="1142"/>
        <v>0</v>
      </c>
      <c r="BG429" s="292">
        <f t="shared" si="1120"/>
        <v>0</v>
      </c>
      <c r="BH429" s="292">
        <f t="shared" si="1121"/>
        <v>0</v>
      </c>
      <c r="BI429" s="292">
        <f t="shared" si="1122"/>
        <v>0</v>
      </c>
      <c r="BJ429" s="292">
        <f t="shared" si="1123"/>
        <v>186.78414283670239</v>
      </c>
      <c r="BK429" s="292">
        <f t="shared" si="1124"/>
        <v>0</v>
      </c>
      <c r="BL429" s="292">
        <f t="shared" si="1125"/>
        <v>0</v>
      </c>
      <c r="BM429" s="292">
        <f t="shared" si="1126"/>
        <v>0</v>
      </c>
      <c r="BN429" s="292">
        <f t="shared" si="1127"/>
        <v>0</v>
      </c>
      <c r="BO429" s="292">
        <f t="shared" si="1128"/>
        <v>0</v>
      </c>
      <c r="BP429" s="292">
        <f t="shared" si="1129"/>
        <v>0</v>
      </c>
      <c r="BQ429" s="292">
        <f t="shared" si="1130"/>
        <v>0</v>
      </c>
      <c r="BR429" s="292">
        <f t="shared" si="1131"/>
        <v>0</v>
      </c>
      <c r="BS429" s="292">
        <f t="shared" si="1132"/>
        <v>222.97941912571486</v>
      </c>
      <c r="BT429" s="292">
        <f t="shared" si="1133"/>
        <v>427.95333289611438</v>
      </c>
      <c r="BU429" s="292">
        <f t="shared" si="1134"/>
        <v>489.72970000000004</v>
      </c>
      <c r="BV429" s="292">
        <f t="shared" si="1135"/>
        <v>489.72970000000004</v>
      </c>
      <c r="BW429" s="292">
        <f t="shared" si="1136"/>
        <v>489.72970000000004</v>
      </c>
      <c r="BX429" s="292">
        <f t="shared" si="1137"/>
        <v>489.72970000000004</v>
      </c>
      <c r="BY429" s="292">
        <f t="shared" si="1138"/>
        <v>487.35457310291383</v>
      </c>
      <c r="BZ429" s="292">
        <f t="shared" si="1139"/>
        <v>289.78291884690316</v>
      </c>
      <c r="CA429" s="292">
        <f t="shared" si="1140"/>
        <v>456.59061889074309</v>
      </c>
      <c r="CB429" s="196">
        <f t="shared" si="1192"/>
        <v>4536.1320642449928</v>
      </c>
      <c r="CC429" s="189">
        <f t="shared" si="1218"/>
        <v>34.377996201103002</v>
      </c>
      <c r="CD429" s="190">
        <f t="shared" si="1219"/>
        <v>26.57285482347001</v>
      </c>
      <c r="CE429" s="190">
        <f t="shared" si="1220"/>
        <v>0</v>
      </c>
      <c r="CF429" s="190">
        <f t="shared" si="1221"/>
        <v>0</v>
      </c>
      <c r="CG429" s="190">
        <f t="shared" si="1222"/>
        <v>0</v>
      </c>
      <c r="CH429" s="190">
        <f t="shared" si="1223"/>
        <v>0</v>
      </c>
      <c r="CI429" s="190">
        <f t="shared" si="1224"/>
        <v>22.307476296238292</v>
      </c>
      <c r="CJ429" s="190">
        <f t="shared" si="1225"/>
        <v>0</v>
      </c>
      <c r="CK429" s="190">
        <f t="shared" si="1226"/>
        <v>0</v>
      </c>
      <c r="CL429" s="190">
        <f t="shared" si="1227"/>
        <v>0</v>
      </c>
      <c r="CM429" s="190">
        <f t="shared" si="1228"/>
        <v>0</v>
      </c>
      <c r="CN429" s="190">
        <f t="shared" si="1229"/>
        <v>0</v>
      </c>
      <c r="CO429" s="190">
        <f t="shared" si="1230"/>
        <v>0</v>
      </c>
      <c r="CP429" s="190">
        <f t="shared" si="1231"/>
        <v>0</v>
      </c>
      <c r="CQ429" s="190">
        <f t="shared" si="1232"/>
        <v>0</v>
      </c>
      <c r="CR429" s="190">
        <f t="shared" si="1233"/>
        <v>26.773968211425114</v>
      </c>
      <c r="CS429" s="190">
        <f t="shared" si="1234"/>
        <v>52.256065754569818</v>
      </c>
      <c r="CT429" s="190">
        <f t="shared" si="1235"/>
        <v>60</v>
      </c>
      <c r="CU429" s="190">
        <f t="shared" si="1236"/>
        <v>60</v>
      </c>
      <c r="CV429" s="190">
        <f t="shared" si="1237"/>
        <v>60</v>
      </c>
      <c r="CW429" s="190">
        <f t="shared" si="1238"/>
        <v>60</v>
      </c>
      <c r="CX429" s="190">
        <f t="shared" si="1239"/>
        <v>59.701710779566667</v>
      </c>
      <c r="CY429" s="190">
        <f t="shared" si="1240"/>
        <v>35.043503718980674</v>
      </c>
      <c r="CZ429" s="190">
        <f t="shared" si="1241"/>
        <v>55.842134989592012</v>
      </c>
      <c r="DB429" s="171">
        <f t="shared" si="1193"/>
        <v>0</v>
      </c>
      <c r="DC429" s="172">
        <f t="shared" si="1194"/>
        <v>0</v>
      </c>
      <c r="DD429" s="172">
        <f t="shared" si="1195"/>
        <v>200.86885032000887</v>
      </c>
      <c r="DE429" s="172">
        <f t="shared" si="1196"/>
        <v>154.92072637668414</v>
      </c>
      <c r="DF429" s="172">
        <f t="shared" si="1197"/>
        <v>123.26460610177089</v>
      </c>
      <c r="DG429" s="172">
        <f t="shared" si="1198"/>
        <v>144.10154602956288</v>
      </c>
      <c r="DH429" s="172">
        <f t="shared" si="1199"/>
        <v>0</v>
      </c>
      <c r="DI429" s="172">
        <f t="shared" si="1200"/>
        <v>0</v>
      </c>
      <c r="DJ429" s="172">
        <f t="shared" si="1201"/>
        <v>0</v>
      </c>
      <c r="DK429" s="172">
        <f t="shared" si="1202"/>
        <v>0</v>
      </c>
      <c r="DL429" s="172">
        <f t="shared" si="1203"/>
        <v>0</v>
      </c>
      <c r="DM429" s="172">
        <f t="shared" si="1204"/>
        <v>0</v>
      </c>
      <c r="DN429" s="172">
        <f t="shared" si="1205"/>
        <v>0</v>
      </c>
      <c r="DO429" s="172">
        <f t="shared" si="1206"/>
        <v>0</v>
      </c>
      <c r="DP429" s="172">
        <f t="shared" si="1207"/>
        <v>0</v>
      </c>
      <c r="DQ429" s="172">
        <f t="shared" si="1208"/>
        <v>0</v>
      </c>
      <c r="DR429" s="172">
        <f t="shared" si="1209"/>
        <v>0</v>
      </c>
      <c r="DS429" s="172">
        <f t="shared" si="1210"/>
        <v>236.45841769730481</v>
      </c>
      <c r="DT429" s="172">
        <f t="shared" si="1211"/>
        <v>445.05474451555477</v>
      </c>
      <c r="DU429" s="172">
        <f t="shared" si="1212"/>
        <v>79.516723292936973</v>
      </c>
      <c r="DV429" s="172">
        <f t="shared" si="1213"/>
        <v>79.516723292936973</v>
      </c>
      <c r="DW429" s="172">
        <f t="shared" si="1214"/>
        <v>0</v>
      </c>
      <c r="DX429" s="172">
        <f t="shared" si="1215"/>
        <v>0</v>
      </c>
      <c r="DY429" s="172">
        <f t="shared" si="1216"/>
        <v>0</v>
      </c>
      <c r="DZ429" s="192">
        <f t="shared" si="1217"/>
        <v>1463.7023376267605</v>
      </c>
      <c r="EA429" s="189">
        <f t="shared" si="1143"/>
        <v>0</v>
      </c>
      <c r="EB429" s="190">
        <f t="shared" si="1144"/>
        <v>0</v>
      </c>
      <c r="EC429" s="190">
        <f t="shared" si="1145"/>
        <v>17.466856549565989</v>
      </c>
      <c r="ED429" s="190">
        <f t="shared" si="1146"/>
        <v>13.471367511016012</v>
      </c>
      <c r="EE429" s="190">
        <f t="shared" si="1147"/>
        <v>10.718661400153991</v>
      </c>
      <c r="EF429" s="190">
        <f t="shared" si="1148"/>
        <v>12.53056921996199</v>
      </c>
      <c r="EG429" s="190">
        <f t="shared" si="1149"/>
        <v>0</v>
      </c>
      <c r="EH429" s="190">
        <f t="shared" si="1150"/>
        <v>0</v>
      </c>
      <c r="EI429" s="190">
        <f t="shared" si="1151"/>
        <v>0</v>
      </c>
      <c r="EJ429" s="190">
        <f t="shared" si="1152"/>
        <v>0</v>
      </c>
      <c r="EK429" s="190">
        <f t="shared" si="1153"/>
        <v>0</v>
      </c>
      <c r="EL429" s="190">
        <f t="shared" si="1154"/>
        <v>0</v>
      </c>
      <c r="EM429" s="190">
        <f t="shared" si="1155"/>
        <v>0</v>
      </c>
      <c r="EN429" s="190">
        <f t="shared" si="1156"/>
        <v>0</v>
      </c>
      <c r="EO429" s="190">
        <f t="shared" si="1157"/>
        <v>0</v>
      </c>
      <c r="EP429" s="190">
        <f t="shared" si="1158"/>
        <v>0</v>
      </c>
      <c r="EQ429" s="190">
        <f t="shared" si="1159"/>
        <v>0</v>
      </c>
      <c r="ER429" s="190">
        <f t="shared" si="1160"/>
        <v>20.56160153889607</v>
      </c>
      <c r="ES429" s="190">
        <f t="shared" si="1161"/>
        <v>38.70041256656998</v>
      </c>
      <c r="ET429" s="190">
        <f t="shared" si="1162"/>
        <v>6.9144976776466933</v>
      </c>
      <c r="EU429" s="190">
        <f t="shared" si="1163"/>
        <v>6.9144976776466933</v>
      </c>
      <c r="EV429" s="190">
        <f t="shared" si="1164"/>
        <v>0</v>
      </c>
      <c r="EW429" s="190">
        <f t="shared" si="1165"/>
        <v>0</v>
      </c>
      <c r="EX429" s="190">
        <f t="shared" si="1166"/>
        <v>0</v>
      </c>
    </row>
    <row r="430" spans="3:154" ht="14.25" customHeight="1" x14ac:dyDescent="0.25">
      <c r="C430" s="132">
        <v>2026</v>
      </c>
      <c r="D430" s="14" t="s">
        <v>171</v>
      </c>
      <c r="E430" s="171">
        <f t="shared" si="1167"/>
        <v>376.14530212254567</v>
      </c>
      <c r="F430" s="172">
        <f t="shared" si="1168"/>
        <v>248.71221897832876</v>
      </c>
      <c r="G430" s="172">
        <f t="shared" si="1169"/>
        <v>189.7071771419599</v>
      </c>
      <c r="H430" s="172">
        <f t="shared" si="1170"/>
        <v>187.80401272405248</v>
      </c>
      <c r="I430" s="172">
        <f t="shared" si="1171"/>
        <v>187.80401272405248</v>
      </c>
      <c r="J430" s="172">
        <f t="shared" si="1172"/>
        <v>176.72081229118263</v>
      </c>
      <c r="K430" s="172">
        <f t="shared" si="1173"/>
        <v>168.11561955603528</v>
      </c>
      <c r="L430" s="172">
        <f t="shared" si="1174"/>
        <v>0</v>
      </c>
      <c r="M430" s="172">
        <f t="shared" si="1175"/>
        <v>0</v>
      </c>
      <c r="N430" s="172">
        <f t="shared" si="1176"/>
        <v>0</v>
      </c>
      <c r="O430" s="172">
        <f t="shared" si="1177"/>
        <v>0</v>
      </c>
      <c r="P430" s="172">
        <f t="shared" si="1178"/>
        <v>0</v>
      </c>
      <c r="Q430" s="172">
        <f t="shared" si="1179"/>
        <v>0</v>
      </c>
      <c r="R430" s="172">
        <f t="shared" si="1180"/>
        <v>0</v>
      </c>
      <c r="S430" s="172">
        <f t="shared" si="1181"/>
        <v>0</v>
      </c>
      <c r="T430" s="172">
        <f t="shared" si="1182"/>
        <v>122.39047734144052</v>
      </c>
      <c r="U430" s="172">
        <f t="shared" si="1183"/>
        <v>440.35497513575388</v>
      </c>
      <c r="V430" s="172">
        <f t="shared" si="1184"/>
        <v>845.82747166381205</v>
      </c>
      <c r="W430" s="172">
        <f t="shared" si="1185"/>
        <v>902.58095942061414</v>
      </c>
      <c r="X430" s="172">
        <f t="shared" si="1186"/>
        <v>449.03146090992294</v>
      </c>
      <c r="Y430" s="172">
        <f t="shared" si="1187"/>
        <v>391.70530372309508</v>
      </c>
      <c r="Z430" s="172">
        <f t="shared" si="1188"/>
        <v>336.08400490573496</v>
      </c>
      <c r="AA430" s="172">
        <f t="shared" si="1189"/>
        <v>230.03436566251324</v>
      </c>
      <c r="AB430" s="172">
        <f t="shared" si="1190"/>
        <v>502.5229711933946</v>
      </c>
      <c r="AC430" s="188">
        <f xml:space="preserve"> SUM(E430:AB430) * 31</f>
        <v>178421.77551032763</v>
      </c>
      <c r="AE430" s="189">
        <f xml:space="preserve"> 'Generation Calculation'!DC103</f>
        <v>45.784768427120014</v>
      </c>
      <c r="AF430" s="190">
        <f xml:space="preserve"> 'Generation Calculation'!DD103</f>
        <v>29.955396992933004</v>
      </c>
      <c r="AG430" s="190">
        <f xml:space="preserve"> 'Generation Calculation'!DE103</f>
        <v>22.667813146669005</v>
      </c>
      <c r="AH430" s="190">
        <f xml:space="preserve"> 'Generation Calculation'!DF103</f>
        <v>16.330783715134999</v>
      </c>
      <c r="AI430" s="190">
        <f xml:space="preserve"> 'Generation Calculation'!DG103</f>
        <v>16.330783715134999</v>
      </c>
      <c r="AJ430" s="190">
        <f xml:space="preserve"> 'Generation Calculation'!DH103</f>
        <v>15.367027155755011</v>
      </c>
      <c r="AK430" s="190">
        <f xml:space="preserve"> 'Generation Calculation'!DI103</f>
        <v>14.618749526611765</v>
      </c>
      <c r="AL430" s="190">
        <f xml:space="preserve"> 'Generation Calculation'!DJ103</f>
        <v>0</v>
      </c>
      <c r="AM430" s="190">
        <f xml:space="preserve"> 'Generation Calculation'!DK103</f>
        <v>0</v>
      </c>
      <c r="AN430" s="190">
        <f xml:space="preserve"> 'Generation Calculation'!DL103</f>
        <v>0</v>
      </c>
      <c r="AO430" s="190">
        <f xml:space="preserve"> 'Generation Calculation'!DM103</f>
        <v>0</v>
      </c>
      <c r="AP430" s="190">
        <f xml:space="preserve"> 'Generation Calculation'!DN103</f>
        <v>0</v>
      </c>
      <c r="AQ430" s="190">
        <f xml:space="preserve"> 'Generation Calculation'!DO103</f>
        <v>0</v>
      </c>
      <c r="AR430" s="190">
        <f xml:space="preserve"> 'Generation Calculation'!DP103</f>
        <v>0</v>
      </c>
      <c r="AS430" s="190">
        <f xml:space="preserve"> 'Generation Calculation'!DQ103</f>
        <v>0</v>
      </c>
      <c r="AT430" s="190">
        <f xml:space="preserve"> 'Generation Calculation'!DR103</f>
        <v>10.642650203603523</v>
      </c>
      <c r="AU430" s="190">
        <f xml:space="preserve"> 'Generation Calculation'!DS103</f>
        <v>53.808255633999636</v>
      </c>
      <c r="AV430" s="190">
        <f xml:space="preserve"> 'Generation Calculation'!DT103</f>
        <v>90.96502362294018</v>
      </c>
      <c r="AW430" s="190">
        <f xml:space="preserve"> 'Generation Calculation'!DU103</f>
        <v>95.900109514836004</v>
      </c>
      <c r="AX430" s="190">
        <f xml:space="preserve"> 'Generation Calculation'!DV103</f>
        <v>54.894922636518572</v>
      </c>
      <c r="AY430" s="190">
        <f xml:space="preserve"> 'Generation Calculation'!DW103</f>
        <v>47.726158092095545</v>
      </c>
      <c r="AZ430" s="190">
        <f xml:space="preserve"> 'Generation Calculation'!DX103</f>
        <v>40.795032151354576</v>
      </c>
      <c r="BA430" s="190">
        <f xml:space="preserve"> 'Generation Calculation'!DY103</f>
        <v>27.645696080921567</v>
      </c>
      <c r="BB430" s="190">
        <f xml:space="preserve"> 'Generation Calculation'!DZ103</f>
        <v>61.112458364643004</v>
      </c>
      <c r="BC430" s="196"/>
      <c r="BD430" s="183">
        <f t="shared" si="1191"/>
        <v>376.14530212254567</v>
      </c>
      <c r="BE430" s="292">
        <f t="shared" si="1141"/>
        <v>248.71221897832876</v>
      </c>
      <c r="BF430" s="292">
        <f t="shared" si="1142"/>
        <v>189.7071771419599</v>
      </c>
      <c r="BG430" s="292">
        <f t="shared" si="1120"/>
        <v>0</v>
      </c>
      <c r="BH430" s="292">
        <f t="shared" si="1121"/>
        <v>0</v>
      </c>
      <c r="BI430" s="292">
        <f t="shared" si="1122"/>
        <v>0</v>
      </c>
      <c r="BJ430" s="292">
        <f t="shared" si="1123"/>
        <v>0</v>
      </c>
      <c r="BK430" s="292">
        <f t="shared" si="1124"/>
        <v>0</v>
      </c>
      <c r="BL430" s="292">
        <f t="shared" si="1125"/>
        <v>0</v>
      </c>
      <c r="BM430" s="292">
        <f t="shared" si="1126"/>
        <v>0</v>
      </c>
      <c r="BN430" s="292">
        <f t="shared" si="1127"/>
        <v>0</v>
      </c>
      <c r="BO430" s="292">
        <f t="shared" si="1128"/>
        <v>0</v>
      </c>
      <c r="BP430" s="292">
        <f t="shared" si="1129"/>
        <v>0</v>
      </c>
      <c r="BQ430" s="292">
        <f t="shared" si="1130"/>
        <v>0</v>
      </c>
      <c r="BR430" s="292">
        <f t="shared" si="1131"/>
        <v>0</v>
      </c>
      <c r="BS430" s="292">
        <f t="shared" si="1132"/>
        <v>0</v>
      </c>
      <c r="BT430" s="292">
        <f t="shared" si="1133"/>
        <v>440.35497513575388</v>
      </c>
      <c r="BU430" s="292">
        <f t="shared" si="1134"/>
        <v>489.72970000000004</v>
      </c>
      <c r="BV430" s="292">
        <f t="shared" si="1135"/>
        <v>489.72970000000004</v>
      </c>
      <c r="BW430" s="292">
        <f t="shared" si="1136"/>
        <v>449.03146090992294</v>
      </c>
      <c r="BX430" s="292">
        <f t="shared" si="1137"/>
        <v>391.70530372309508</v>
      </c>
      <c r="BY430" s="292">
        <f t="shared" si="1138"/>
        <v>336.08400490573496</v>
      </c>
      <c r="BZ430" s="292">
        <f t="shared" si="1139"/>
        <v>230.03436566251324</v>
      </c>
      <c r="CA430" s="292">
        <f t="shared" si="1140"/>
        <v>489.72970000000004</v>
      </c>
      <c r="CB430" s="196">
        <f t="shared" si="1192"/>
        <v>4130.9639085798544</v>
      </c>
      <c r="CC430" s="189">
        <f t="shared" si="1218"/>
        <v>45.784768427120014</v>
      </c>
      <c r="CD430" s="190">
        <f t="shared" si="1219"/>
        <v>29.955396992933004</v>
      </c>
      <c r="CE430" s="190">
        <f t="shared" si="1220"/>
        <v>22.667813146669005</v>
      </c>
      <c r="CF430" s="190">
        <f t="shared" si="1221"/>
        <v>0</v>
      </c>
      <c r="CG430" s="190">
        <f t="shared" si="1222"/>
        <v>0</v>
      </c>
      <c r="CH430" s="190">
        <f t="shared" si="1223"/>
        <v>0</v>
      </c>
      <c r="CI430" s="190">
        <f t="shared" si="1224"/>
        <v>0</v>
      </c>
      <c r="CJ430" s="190">
        <f t="shared" si="1225"/>
        <v>0</v>
      </c>
      <c r="CK430" s="190">
        <f t="shared" si="1226"/>
        <v>0</v>
      </c>
      <c r="CL430" s="190">
        <f t="shared" si="1227"/>
        <v>0</v>
      </c>
      <c r="CM430" s="190">
        <f t="shared" si="1228"/>
        <v>0</v>
      </c>
      <c r="CN430" s="190">
        <f t="shared" si="1229"/>
        <v>0</v>
      </c>
      <c r="CO430" s="190">
        <f t="shared" si="1230"/>
        <v>0</v>
      </c>
      <c r="CP430" s="190">
        <f t="shared" si="1231"/>
        <v>0</v>
      </c>
      <c r="CQ430" s="190">
        <f t="shared" si="1232"/>
        <v>0</v>
      </c>
      <c r="CR430" s="190">
        <f t="shared" si="1233"/>
        <v>0</v>
      </c>
      <c r="CS430" s="190">
        <f t="shared" si="1234"/>
        <v>53.808255633999636</v>
      </c>
      <c r="CT430" s="190">
        <f t="shared" si="1235"/>
        <v>60</v>
      </c>
      <c r="CU430" s="190">
        <f t="shared" si="1236"/>
        <v>60</v>
      </c>
      <c r="CV430" s="190">
        <f t="shared" si="1237"/>
        <v>54.894922636518572</v>
      </c>
      <c r="CW430" s="190">
        <f t="shared" si="1238"/>
        <v>47.726158092095545</v>
      </c>
      <c r="CX430" s="190">
        <f t="shared" si="1239"/>
        <v>40.795032151354576</v>
      </c>
      <c r="CY430" s="190">
        <f t="shared" si="1240"/>
        <v>27.645696080921567</v>
      </c>
      <c r="CZ430" s="190">
        <f t="shared" si="1241"/>
        <v>60</v>
      </c>
      <c r="DB430" s="171">
        <f t="shared" si="1193"/>
        <v>0</v>
      </c>
      <c r="DC430" s="172">
        <f t="shared" si="1194"/>
        <v>0</v>
      </c>
      <c r="DD430" s="172">
        <f t="shared" si="1195"/>
        <v>0</v>
      </c>
      <c r="DE430" s="172">
        <f t="shared" si="1196"/>
        <v>187.80401272405248</v>
      </c>
      <c r="DF430" s="172">
        <f t="shared" si="1197"/>
        <v>187.80401272405248</v>
      </c>
      <c r="DG430" s="172">
        <f t="shared" si="1198"/>
        <v>176.72081229118263</v>
      </c>
      <c r="DH430" s="172">
        <f t="shared" si="1199"/>
        <v>168.11561955603528</v>
      </c>
      <c r="DI430" s="172">
        <f t="shared" si="1200"/>
        <v>0</v>
      </c>
      <c r="DJ430" s="172">
        <f t="shared" si="1201"/>
        <v>0</v>
      </c>
      <c r="DK430" s="172">
        <f t="shared" si="1202"/>
        <v>0</v>
      </c>
      <c r="DL430" s="172">
        <f t="shared" si="1203"/>
        <v>0</v>
      </c>
      <c r="DM430" s="172">
        <f t="shared" si="1204"/>
        <v>0</v>
      </c>
      <c r="DN430" s="172">
        <f t="shared" si="1205"/>
        <v>0</v>
      </c>
      <c r="DO430" s="172">
        <f t="shared" si="1206"/>
        <v>0</v>
      </c>
      <c r="DP430" s="172">
        <f t="shared" si="1207"/>
        <v>0</v>
      </c>
      <c r="DQ430" s="172">
        <f t="shared" si="1208"/>
        <v>122.39047734144052</v>
      </c>
      <c r="DR430" s="172">
        <f t="shared" si="1209"/>
        <v>0</v>
      </c>
      <c r="DS430" s="172">
        <f t="shared" si="1210"/>
        <v>356.09777166381207</v>
      </c>
      <c r="DT430" s="172">
        <f t="shared" si="1211"/>
        <v>412.85125942061404</v>
      </c>
      <c r="DU430" s="172">
        <f t="shared" si="1212"/>
        <v>0</v>
      </c>
      <c r="DV430" s="172">
        <f t="shared" si="1213"/>
        <v>0</v>
      </c>
      <c r="DW430" s="172">
        <f t="shared" si="1214"/>
        <v>0</v>
      </c>
      <c r="DX430" s="172">
        <f t="shared" si="1215"/>
        <v>0</v>
      </c>
      <c r="DY430" s="172">
        <f t="shared" si="1216"/>
        <v>12.793271193394546</v>
      </c>
      <c r="DZ430" s="192">
        <f t="shared" si="1217"/>
        <v>1624.5772369145839</v>
      </c>
      <c r="EA430" s="189">
        <f t="shared" si="1143"/>
        <v>0</v>
      </c>
      <c r="EB430" s="190">
        <f t="shared" si="1144"/>
        <v>0</v>
      </c>
      <c r="EC430" s="190">
        <f t="shared" si="1145"/>
        <v>0</v>
      </c>
      <c r="ED430" s="190">
        <f t="shared" si="1146"/>
        <v>16.330783715134999</v>
      </c>
      <c r="EE430" s="190">
        <f t="shared" si="1147"/>
        <v>16.330783715134999</v>
      </c>
      <c r="EF430" s="190">
        <f t="shared" si="1148"/>
        <v>15.367027155755011</v>
      </c>
      <c r="EG430" s="190">
        <f t="shared" si="1149"/>
        <v>14.618749526611765</v>
      </c>
      <c r="EH430" s="190">
        <f t="shared" si="1150"/>
        <v>0</v>
      </c>
      <c r="EI430" s="190">
        <f t="shared" si="1151"/>
        <v>0</v>
      </c>
      <c r="EJ430" s="190">
        <f t="shared" si="1152"/>
        <v>0</v>
      </c>
      <c r="EK430" s="190">
        <f t="shared" si="1153"/>
        <v>0</v>
      </c>
      <c r="EL430" s="190">
        <f t="shared" si="1154"/>
        <v>0</v>
      </c>
      <c r="EM430" s="190">
        <f t="shared" si="1155"/>
        <v>0</v>
      </c>
      <c r="EN430" s="190">
        <f t="shared" si="1156"/>
        <v>0</v>
      </c>
      <c r="EO430" s="190">
        <f t="shared" si="1157"/>
        <v>0</v>
      </c>
      <c r="EP430" s="190">
        <f t="shared" si="1158"/>
        <v>10.642650203603523</v>
      </c>
      <c r="EQ430" s="190">
        <f t="shared" si="1159"/>
        <v>0</v>
      </c>
      <c r="ER430" s="190">
        <f t="shared" si="1160"/>
        <v>30.96502362294018</v>
      </c>
      <c r="ES430" s="190">
        <f t="shared" si="1161"/>
        <v>35.900109514836004</v>
      </c>
      <c r="ET430" s="190">
        <f t="shared" si="1162"/>
        <v>0</v>
      </c>
      <c r="EU430" s="190">
        <f t="shared" si="1163"/>
        <v>0</v>
      </c>
      <c r="EV430" s="190">
        <f t="shared" si="1164"/>
        <v>0</v>
      </c>
      <c r="EW430" s="190">
        <f t="shared" si="1165"/>
        <v>0</v>
      </c>
      <c r="EX430" s="190">
        <f t="shared" si="1166"/>
        <v>1.112458364643004</v>
      </c>
    </row>
    <row r="431" spans="3:154" ht="14.25" customHeight="1" x14ac:dyDescent="0.25">
      <c r="C431" s="132">
        <v>2026</v>
      </c>
      <c r="D431" s="14" t="s">
        <v>172</v>
      </c>
      <c r="E431" s="171">
        <f t="shared" si="1167"/>
        <v>235.74009711644129</v>
      </c>
      <c r="F431" s="172">
        <f t="shared" si="1168"/>
        <v>199.06837005541564</v>
      </c>
      <c r="G431" s="172">
        <f t="shared" si="1169"/>
        <v>120.83557948260999</v>
      </c>
      <c r="H431" s="172">
        <f t="shared" si="1170"/>
        <v>111.12518627334454</v>
      </c>
      <c r="I431" s="172">
        <f t="shared" si="1171"/>
        <v>84.192586240089867</v>
      </c>
      <c r="J431" s="172">
        <f t="shared" si="1172"/>
        <v>84.192586240089867</v>
      </c>
      <c r="K431" s="172">
        <f t="shared" si="1173"/>
        <v>143.58764677624876</v>
      </c>
      <c r="L431" s="172">
        <f t="shared" si="1174"/>
        <v>0</v>
      </c>
      <c r="M431" s="172">
        <f t="shared" si="1175"/>
        <v>0</v>
      </c>
      <c r="N431" s="172">
        <f t="shared" si="1176"/>
        <v>0</v>
      </c>
      <c r="O431" s="172">
        <f t="shared" si="1177"/>
        <v>0</v>
      </c>
      <c r="P431" s="172">
        <f t="shared" si="1178"/>
        <v>0</v>
      </c>
      <c r="Q431" s="172">
        <f t="shared" si="1179"/>
        <v>0</v>
      </c>
      <c r="R431" s="172">
        <f t="shared" si="1180"/>
        <v>0</v>
      </c>
      <c r="S431" s="172">
        <f t="shared" si="1181"/>
        <v>0</v>
      </c>
      <c r="T431" s="172">
        <f t="shared" si="1182"/>
        <v>24.539346230610434</v>
      </c>
      <c r="U431" s="172">
        <f t="shared" si="1183"/>
        <v>449.85209313688091</v>
      </c>
      <c r="V431" s="172">
        <f t="shared" si="1184"/>
        <v>895.67169820164963</v>
      </c>
      <c r="W431" s="172">
        <f t="shared" si="1185"/>
        <v>901.68142355137036</v>
      </c>
      <c r="X431" s="172">
        <f t="shared" si="1186"/>
        <v>435.39817326425361</v>
      </c>
      <c r="Y431" s="172">
        <f t="shared" si="1187"/>
        <v>371.50296581906025</v>
      </c>
      <c r="Z431" s="172">
        <f t="shared" si="1188"/>
        <v>269.58933508425815</v>
      </c>
      <c r="AA431" s="172">
        <f t="shared" si="1189"/>
        <v>110.38260324123488</v>
      </c>
      <c r="AB431" s="172">
        <f t="shared" si="1190"/>
        <v>429.80358289068198</v>
      </c>
      <c r="AC431" s="188">
        <f xml:space="preserve"> SUM(E431:AB431) * 30</f>
        <v>146014.89820812724</v>
      </c>
      <c r="AE431" s="189">
        <f xml:space="preserve"> 'Generation Calculation'!DC104</f>
        <v>28.350986229633008</v>
      </c>
      <c r="AF431" s="190">
        <f xml:space="preserve"> 'Generation Calculation'!DD104</f>
        <v>17.310293048297012</v>
      </c>
      <c r="AG431" s="190">
        <f xml:space="preserve"> 'Generation Calculation'!DE104</f>
        <v>10.507441694139999</v>
      </c>
      <c r="AH431" s="190">
        <f xml:space="preserve"> 'Generation Calculation'!DF104</f>
        <v>9.6630596759430034</v>
      </c>
      <c r="AI431" s="190">
        <f xml:space="preserve"> 'Generation Calculation'!DG104</f>
        <v>7.3210944556599884</v>
      </c>
      <c r="AJ431" s="190">
        <f xml:space="preserve"> 'Generation Calculation'!DH104</f>
        <v>7.3210944556599884</v>
      </c>
      <c r="AK431" s="190">
        <f xml:space="preserve"> 'Generation Calculation'!DI104</f>
        <v>12.485882328369456</v>
      </c>
      <c r="AL431" s="190">
        <f xml:space="preserve"> 'Generation Calculation'!DJ104</f>
        <v>0</v>
      </c>
      <c r="AM431" s="190">
        <f xml:space="preserve"> 'Generation Calculation'!DK104</f>
        <v>0</v>
      </c>
      <c r="AN431" s="190">
        <f xml:space="preserve"> 'Generation Calculation'!DL104</f>
        <v>0</v>
      </c>
      <c r="AO431" s="190">
        <f xml:space="preserve"> 'Generation Calculation'!DM104</f>
        <v>0</v>
      </c>
      <c r="AP431" s="190">
        <f xml:space="preserve"> 'Generation Calculation'!DN104</f>
        <v>0</v>
      </c>
      <c r="AQ431" s="190">
        <f xml:space="preserve"> 'Generation Calculation'!DO104</f>
        <v>0</v>
      </c>
      <c r="AR431" s="190">
        <f xml:space="preserve"> 'Generation Calculation'!DP104</f>
        <v>0</v>
      </c>
      <c r="AS431" s="190">
        <f xml:space="preserve"> 'Generation Calculation'!DQ104</f>
        <v>0</v>
      </c>
      <c r="AT431" s="190">
        <f xml:space="preserve"> 'Generation Calculation'!DR104</f>
        <v>2.1338561939661247</v>
      </c>
      <c r="AU431" s="190">
        <f xml:space="preserve"> 'Generation Calculation'!DS104</f>
        <v>54.997731510940127</v>
      </c>
      <c r="AV431" s="190">
        <f xml:space="preserve"> 'Generation Calculation'!DT104</f>
        <v>95.299304191447789</v>
      </c>
      <c r="AW431" s="190">
        <f xml:space="preserve"> 'Generation Calculation'!DU104</f>
        <v>95.821889004466982</v>
      </c>
      <c r="AX431" s="190">
        <f xml:space="preserve"> 'Generation Calculation'!DV104</f>
        <v>53.187717460787212</v>
      </c>
      <c r="AY431" s="190">
        <f xml:space="preserve"> 'Generation Calculation'!DW104</f>
        <v>45.205917628392228</v>
      </c>
      <c r="AZ431" s="190">
        <f xml:space="preserve"> 'Generation Calculation'!DX104</f>
        <v>32.540187355431215</v>
      </c>
      <c r="BA431" s="190">
        <f xml:space="preserve"> 'Generation Calculation'!DY104</f>
        <v>9.59848723836825</v>
      </c>
      <c r="BB431" s="190">
        <f xml:space="preserve"> 'Generation Calculation'!DZ104</f>
        <v>52.487566561125988</v>
      </c>
      <c r="BC431" s="196"/>
      <c r="BD431" s="183">
        <f t="shared" si="1191"/>
        <v>235.74009711644129</v>
      </c>
      <c r="BE431" s="292">
        <f t="shared" si="1141"/>
        <v>0</v>
      </c>
      <c r="BF431" s="292">
        <f t="shared" si="1142"/>
        <v>0</v>
      </c>
      <c r="BG431" s="292">
        <f t="shared" si="1120"/>
        <v>0</v>
      </c>
      <c r="BH431" s="292">
        <f t="shared" si="1121"/>
        <v>0</v>
      </c>
      <c r="BI431" s="292">
        <f t="shared" si="1122"/>
        <v>0</v>
      </c>
      <c r="BJ431" s="292">
        <f t="shared" si="1123"/>
        <v>0</v>
      </c>
      <c r="BK431" s="292">
        <f t="shared" si="1124"/>
        <v>0</v>
      </c>
      <c r="BL431" s="292">
        <f t="shared" si="1125"/>
        <v>0</v>
      </c>
      <c r="BM431" s="292">
        <f t="shared" si="1126"/>
        <v>0</v>
      </c>
      <c r="BN431" s="292">
        <f t="shared" si="1127"/>
        <v>0</v>
      </c>
      <c r="BO431" s="292">
        <f t="shared" si="1128"/>
        <v>0</v>
      </c>
      <c r="BP431" s="292">
        <f t="shared" si="1129"/>
        <v>0</v>
      </c>
      <c r="BQ431" s="292">
        <f t="shared" si="1130"/>
        <v>0</v>
      </c>
      <c r="BR431" s="292">
        <f t="shared" si="1131"/>
        <v>0</v>
      </c>
      <c r="BS431" s="292">
        <f t="shared" si="1132"/>
        <v>0</v>
      </c>
      <c r="BT431" s="292">
        <f t="shared" si="1133"/>
        <v>449.85209313688091</v>
      </c>
      <c r="BU431" s="292">
        <f t="shared" si="1134"/>
        <v>489.72970000000004</v>
      </c>
      <c r="BV431" s="292">
        <f t="shared" si="1135"/>
        <v>489.72970000000004</v>
      </c>
      <c r="BW431" s="292">
        <f t="shared" si="1136"/>
        <v>435.39817326425361</v>
      </c>
      <c r="BX431" s="292">
        <f t="shared" si="1137"/>
        <v>371.50296581906025</v>
      </c>
      <c r="BY431" s="292">
        <f t="shared" si="1138"/>
        <v>269.58933508425815</v>
      </c>
      <c r="BZ431" s="292">
        <f t="shared" si="1139"/>
        <v>0</v>
      </c>
      <c r="CA431" s="292">
        <f t="shared" si="1140"/>
        <v>429.80358289068198</v>
      </c>
      <c r="CB431" s="196">
        <f t="shared" si="1192"/>
        <v>3171.3456473115757</v>
      </c>
      <c r="CC431" s="189">
        <f t="shared" si="1218"/>
        <v>28.350986229633008</v>
      </c>
      <c r="CD431" s="190">
        <f t="shared" si="1219"/>
        <v>0</v>
      </c>
      <c r="CE431" s="190">
        <f t="shared" si="1220"/>
        <v>0</v>
      </c>
      <c r="CF431" s="190">
        <f t="shared" si="1221"/>
        <v>0</v>
      </c>
      <c r="CG431" s="190">
        <f t="shared" si="1222"/>
        <v>0</v>
      </c>
      <c r="CH431" s="190">
        <f t="shared" si="1223"/>
        <v>0</v>
      </c>
      <c r="CI431" s="190">
        <f t="shared" si="1224"/>
        <v>0</v>
      </c>
      <c r="CJ431" s="190">
        <f t="shared" si="1225"/>
        <v>0</v>
      </c>
      <c r="CK431" s="190">
        <f t="shared" si="1226"/>
        <v>0</v>
      </c>
      <c r="CL431" s="190">
        <f t="shared" si="1227"/>
        <v>0</v>
      </c>
      <c r="CM431" s="190">
        <f t="shared" si="1228"/>
        <v>0</v>
      </c>
      <c r="CN431" s="190">
        <f t="shared" si="1229"/>
        <v>0</v>
      </c>
      <c r="CO431" s="190">
        <f t="shared" si="1230"/>
        <v>0</v>
      </c>
      <c r="CP431" s="190">
        <f t="shared" si="1231"/>
        <v>0</v>
      </c>
      <c r="CQ431" s="190">
        <f t="shared" si="1232"/>
        <v>0</v>
      </c>
      <c r="CR431" s="190">
        <f t="shared" si="1233"/>
        <v>0</v>
      </c>
      <c r="CS431" s="190">
        <f t="shared" si="1234"/>
        <v>54.997731510940127</v>
      </c>
      <c r="CT431" s="190">
        <f t="shared" si="1235"/>
        <v>60</v>
      </c>
      <c r="CU431" s="190">
        <f t="shared" si="1236"/>
        <v>60</v>
      </c>
      <c r="CV431" s="190">
        <f t="shared" si="1237"/>
        <v>53.187717460787212</v>
      </c>
      <c r="CW431" s="190">
        <f t="shared" si="1238"/>
        <v>45.205917628392228</v>
      </c>
      <c r="CX431" s="190">
        <f t="shared" si="1239"/>
        <v>32.540187355431215</v>
      </c>
      <c r="CY431" s="190">
        <f t="shared" si="1240"/>
        <v>0</v>
      </c>
      <c r="CZ431" s="190">
        <f t="shared" si="1241"/>
        <v>52.487566561125988</v>
      </c>
      <c r="DB431" s="171">
        <f t="shared" si="1193"/>
        <v>0</v>
      </c>
      <c r="DC431" s="172">
        <f t="shared" si="1194"/>
        <v>199.06837005541564</v>
      </c>
      <c r="DD431" s="172">
        <f t="shared" si="1195"/>
        <v>120.83557948260999</v>
      </c>
      <c r="DE431" s="172">
        <f t="shared" si="1196"/>
        <v>111.12518627334454</v>
      </c>
      <c r="DF431" s="172">
        <f t="shared" si="1197"/>
        <v>84.192586240089867</v>
      </c>
      <c r="DG431" s="172">
        <f t="shared" si="1198"/>
        <v>84.192586240089867</v>
      </c>
      <c r="DH431" s="172">
        <f t="shared" si="1199"/>
        <v>143.58764677624876</v>
      </c>
      <c r="DI431" s="172">
        <f t="shared" si="1200"/>
        <v>0</v>
      </c>
      <c r="DJ431" s="172">
        <f t="shared" si="1201"/>
        <v>0</v>
      </c>
      <c r="DK431" s="172">
        <f t="shared" si="1202"/>
        <v>0</v>
      </c>
      <c r="DL431" s="172">
        <f t="shared" si="1203"/>
        <v>0</v>
      </c>
      <c r="DM431" s="172">
        <f t="shared" si="1204"/>
        <v>0</v>
      </c>
      <c r="DN431" s="172">
        <f t="shared" si="1205"/>
        <v>0</v>
      </c>
      <c r="DO431" s="172">
        <f t="shared" si="1206"/>
        <v>0</v>
      </c>
      <c r="DP431" s="172">
        <f t="shared" si="1207"/>
        <v>0</v>
      </c>
      <c r="DQ431" s="172">
        <f t="shared" si="1208"/>
        <v>24.539346230610434</v>
      </c>
      <c r="DR431" s="172">
        <f t="shared" si="1209"/>
        <v>0</v>
      </c>
      <c r="DS431" s="172">
        <f t="shared" si="1210"/>
        <v>405.9419982016496</v>
      </c>
      <c r="DT431" s="172">
        <f t="shared" si="1211"/>
        <v>411.95172355137032</v>
      </c>
      <c r="DU431" s="172">
        <f t="shared" si="1212"/>
        <v>0</v>
      </c>
      <c r="DV431" s="172">
        <f t="shared" si="1213"/>
        <v>0</v>
      </c>
      <c r="DW431" s="172">
        <f t="shared" si="1214"/>
        <v>0</v>
      </c>
      <c r="DX431" s="172">
        <f t="shared" si="1215"/>
        <v>110.38260324123488</v>
      </c>
      <c r="DY431" s="172">
        <f t="shared" si="1216"/>
        <v>0</v>
      </c>
      <c r="DZ431" s="192">
        <f t="shared" si="1217"/>
        <v>1695.817626292664</v>
      </c>
      <c r="EA431" s="189">
        <f t="shared" si="1143"/>
        <v>0</v>
      </c>
      <c r="EB431" s="190">
        <f t="shared" si="1144"/>
        <v>17.310293048297012</v>
      </c>
      <c r="EC431" s="190">
        <f t="shared" si="1145"/>
        <v>10.507441694139999</v>
      </c>
      <c r="ED431" s="190">
        <f t="shared" si="1146"/>
        <v>9.6630596759430034</v>
      </c>
      <c r="EE431" s="190">
        <f t="shared" si="1147"/>
        <v>7.3210944556599884</v>
      </c>
      <c r="EF431" s="190">
        <f t="shared" si="1148"/>
        <v>7.3210944556599884</v>
      </c>
      <c r="EG431" s="190">
        <f t="shared" si="1149"/>
        <v>12.485882328369456</v>
      </c>
      <c r="EH431" s="190">
        <f t="shared" si="1150"/>
        <v>0</v>
      </c>
      <c r="EI431" s="190">
        <f t="shared" si="1151"/>
        <v>0</v>
      </c>
      <c r="EJ431" s="190">
        <f t="shared" si="1152"/>
        <v>0</v>
      </c>
      <c r="EK431" s="190">
        <f t="shared" si="1153"/>
        <v>0</v>
      </c>
      <c r="EL431" s="190">
        <f t="shared" si="1154"/>
        <v>0</v>
      </c>
      <c r="EM431" s="190">
        <f t="shared" si="1155"/>
        <v>0</v>
      </c>
      <c r="EN431" s="190">
        <f t="shared" si="1156"/>
        <v>0</v>
      </c>
      <c r="EO431" s="190">
        <f t="shared" si="1157"/>
        <v>0</v>
      </c>
      <c r="EP431" s="190">
        <f t="shared" si="1158"/>
        <v>2.1338561939661247</v>
      </c>
      <c r="EQ431" s="190">
        <f t="shared" si="1159"/>
        <v>0</v>
      </c>
      <c r="ER431" s="190">
        <f t="shared" si="1160"/>
        <v>35.299304191447789</v>
      </c>
      <c r="ES431" s="190">
        <f t="shared" si="1161"/>
        <v>35.821889004466982</v>
      </c>
      <c r="ET431" s="190">
        <f t="shared" si="1162"/>
        <v>0</v>
      </c>
      <c r="EU431" s="190">
        <f t="shared" si="1163"/>
        <v>0</v>
      </c>
      <c r="EV431" s="190">
        <f t="shared" si="1164"/>
        <v>0</v>
      </c>
      <c r="EW431" s="190">
        <f t="shared" si="1165"/>
        <v>9.59848723836825</v>
      </c>
      <c r="EX431" s="190">
        <f t="shared" si="1166"/>
        <v>0</v>
      </c>
    </row>
    <row r="432" spans="3:154" ht="14.25" customHeight="1" x14ac:dyDescent="0.25">
      <c r="C432" s="132">
        <v>2026</v>
      </c>
      <c r="D432" s="14" t="s">
        <v>173</v>
      </c>
      <c r="E432" s="171">
        <f t="shared" si="1167"/>
        <v>245.41840513085583</v>
      </c>
      <c r="F432" s="172">
        <f t="shared" si="1168"/>
        <v>196.56416372598946</v>
      </c>
      <c r="G432" s="172">
        <f t="shared" si="1169"/>
        <v>74.161976381812977</v>
      </c>
      <c r="H432" s="172">
        <f t="shared" si="1170"/>
        <v>20.773788284876929</v>
      </c>
      <c r="I432" s="172">
        <f t="shared" si="1171"/>
        <v>20.773788284876929</v>
      </c>
      <c r="J432" s="172">
        <f t="shared" si="1172"/>
        <v>0</v>
      </c>
      <c r="K432" s="172">
        <f t="shared" si="1173"/>
        <v>59.636622759134511</v>
      </c>
      <c r="L432" s="172">
        <f t="shared" si="1174"/>
        <v>0</v>
      </c>
      <c r="M432" s="172">
        <f t="shared" si="1175"/>
        <v>0</v>
      </c>
      <c r="N432" s="172">
        <f t="shared" si="1176"/>
        <v>0</v>
      </c>
      <c r="O432" s="172">
        <f t="shared" si="1177"/>
        <v>0</v>
      </c>
      <c r="P432" s="172">
        <f t="shared" si="1178"/>
        <v>0</v>
      </c>
      <c r="Q432" s="172">
        <f t="shared" si="1179"/>
        <v>0</v>
      </c>
      <c r="R432" s="172">
        <f t="shared" si="1180"/>
        <v>0</v>
      </c>
      <c r="S432" s="172">
        <f t="shared" si="1181"/>
        <v>0</v>
      </c>
      <c r="T432" s="172">
        <f t="shared" si="1182"/>
        <v>88.398584025355845</v>
      </c>
      <c r="U432" s="172">
        <f t="shared" si="1183"/>
        <v>442.708657507373</v>
      </c>
      <c r="V432" s="172">
        <f t="shared" si="1184"/>
        <v>846.54539124667076</v>
      </c>
      <c r="W432" s="172">
        <f t="shared" si="1185"/>
        <v>950.60772595855974</v>
      </c>
      <c r="X432" s="172">
        <f t="shared" si="1186"/>
        <v>486.29848087149526</v>
      </c>
      <c r="Y432" s="172">
        <f t="shared" si="1187"/>
        <v>420.22270871699152</v>
      </c>
      <c r="Z432" s="172">
        <f t="shared" si="1188"/>
        <v>314.04500399842647</v>
      </c>
      <c r="AA432" s="172">
        <f t="shared" si="1189"/>
        <v>184.20475489523355</v>
      </c>
      <c r="AB432" s="172">
        <f t="shared" si="1190"/>
        <v>406.96697360840398</v>
      </c>
      <c r="AC432" s="188">
        <f xml:space="preserve"> SUM(E432:AB432) * 31</f>
        <v>147477.13778727775</v>
      </c>
      <c r="AE432" s="189">
        <f xml:space="preserve"> 'Generation Calculation'!DC105</f>
        <v>29.547892690195994</v>
      </c>
      <c r="AF432" s="190">
        <f xml:space="preserve"> 'Generation Calculation'!DD105</f>
        <v>17.092535976172996</v>
      </c>
      <c r="AG432" s="190">
        <f xml:space="preserve"> 'Generation Calculation'!DE105</f>
        <v>6.448867511461998</v>
      </c>
      <c r="AH432" s="190">
        <f xml:space="preserve"> 'Generation Calculation'!DF105</f>
        <v>1.8064163725979938</v>
      </c>
      <c r="AI432" s="190">
        <f xml:space="preserve"> 'Generation Calculation'!DG105</f>
        <v>1.8064163725979938</v>
      </c>
      <c r="AJ432" s="190">
        <f xml:space="preserve"> 'Generation Calculation'!DH105</f>
        <v>0</v>
      </c>
      <c r="AK432" s="190">
        <f xml:space="preserve"> 'Generation Calculation'!DI105</f>
        <v>5.1857932834030009</v>
      </c>
      <c r="AL432" s="190">
        <f xml:space="preserve"> 'Generation Calculation'!DJ105</f>
        <v>0</v>
      </c>
      <c r="AM432" s="190">
        <f xml:space="preserve"> 'Generation Calculation'!DK105</f>
        <v>0</v>
      </c>
      <c r="AN432" s="190">
        <f xml:space="preserve"> 'Generation Calculation'!DL105</f>
        <v>0</v>
      </c>
      <c r="AO432" s="190">
        <f xml:space="preserve"> 'Generation Calculation'!DM105</f>
        <v>0</v>
      </c>
      <c r="AP432" s="190">
        <f xml:space="preserve"> 'Generation Calculation'!DN105</f>
        <v>0</v>
      </c>
      <c r="AQ432" s="190">
        <f xml:space="preserve"> 'Generation Calculation'!DO105</f>
        <v>0</v>
      </c>
      <c r="AR432" s="190">
        <f xml:space="preserve"> 'Generation Calculation'!DP105</f>
        <v>0</v>
      </c>
      <c r="AS432" s="190">
        <f xml:space="preserve"> 'Generation Calculation'!DQ105</f>
        <v>0</v>
      </c>
      <c r="AT432" s="190">
        <f xml:space="preserve"> 'Generation Calculation'!DR105</f>
        <v>7.6868333935092039</v>
      </c>
      <c r="AU432" s="190">
        <f xml:space="preserve"> 'Generation Calculation'!DS105</f>
        <v>54.102978839787113</v>
      </c>
      <c r="AV432" s="190">
        <f xml:space="preserve"> 'Generation Calculation'!DT105</f>
        <v>91.027451412753976</v>
      </c>
      <c r="AW432" s="190">
        <f xml:space="preserve"> 'Generation Calculation'!DU105</f>
        <v>100.07635008335302</v>
      </c>
      <c r="AX432" s="190">
        <f xml:space="preserve"> 'Generation Calculation'!DV105</f>
        <v>59.569091829236555</v>
      </c>
      <c r="AY432" s="190">
        <f xml:space="preserve"> 'Generation Calculation'!DW105</f>
        <v>51.289110377300545</v>
      </c>
      <c r="AZ432" s="190">
        <f xml:space="preserve"> 'Generation Calculation'!DX105</f>
        <v>38.05529386865058</v>
      </c>
      <c r="BA432" s="190">
        <f xml:space="preserve"> 'Generation Calculation'!DY105</f>
        <v>16.017804773498568</v>
      </c>
      <c r="BB432" s="190">
        <f xml:space="preserve"> 'Generation Calculation'!DZ105</f>
        <v>49.632155391558996</v>
      </c>
      <c r="BC432" s="196"/>
      <c r="BD432" s="183">
        <f t="shared" si="1191"/>
        <v>245.41840513085583</v>
      </c>
      <c r="BE432" s="292">
        <f t="shared" si="1141"/>
        <v>0</v>
      </c>
      <c r="BF432" s="292">
        <f t="shared" si="1142"/>
        <v>0</v>
      </c>
      <c r="BG432" s="292">
        <f t="shared" si="1120"/>
        <v>0</v>
      </c>
      <c r="BH432" s="292">
        <f t="shared" si="1121"/>
        <v>0</v>
      </c>
      <c r="BI432" s="292">
        <f t="shared" si="1122"/>
        <v>0</v>
      </c>
      <c r="BJ432" s="292">
        <f t="shared" si="1123"/>
        <v>0</v>
      </c>
      <c r="BK432" s="292">
        <f t="shared" si="1124"/>
        <v>0</v>
      </c>
      <c r="BL432" s="292">
        <f t="shared" si="1125"/>
        <v>0</v>
      </c>
      <c r="BM432" s="292">
        <f t="shared" si="1126"/>
        <v>0</v>
      </c>
      <c r="BN432" s="292">
        <f t="shared" si="1127"/>
        <v>0</v>
      </c>
      <c r="BO432" s="292">
        <f t="shared" si="1128"/>
        <v>0</v>
      </c>
      <c r="BP432" s="292">
        <f t="shared" si="1129"/>
        <v>0</v>
      </c>
      <c r="BQ432" s="292">
        <f t="shared" si="1130"/>
        <v>0</v>
      </c>
      <c r="BR432" s="292">
        <f t="shared" si="1131"/>
        <v>0</v>
      </c>
      <c r="BS432" s="292">
        <f t="shared" si="1132"/>
        <v>0</v>
      </c>
      <c r="BT432" s="292">
        <f t="shared" si="1133"/>
        <v>442.708657507373</v>
      </c>
      <c r="BU432" s="292">
        <f t="shared" si="1134"/>
        <v>489.72970000000004</v>
      </c>
      <c r="BV432" s="292">
        <f t="shared" si="1135"/>
        <v>489.72970000000004</v>
      </c>
      <c r="BW432" s="292">
        <f t="shared" si="1136"/>
        <v>486.29848087149526</v>
      </c>
      <c r="BX432" s="292">
        <f t="shared" si="1137"/>
        <v>420.22270871699152</v>
      </c>
      <c r="BY432" s="292">
        <f t="shared" si="1138"/>
        <v>314.04500399842647</v>
      </c>
      <c r="BZ432" s="292">
        <f t="shared" si="1139"/>
        <v>0</v>
      </c>
      <c r="CA432" s="292">
        <f t="shared" si="1140"/>
        <v>406.96697360840398</v>
      </c>
      <c r="CB432" s="196">
        <f t="shared" si="1192"/>
        <v>3295.1196298335462</v>
      </c>
      <c r="CC432" s="189">
        <f t="shared" si="1218"/>
        <v>29.547892690195994</v>
      </c>
      <c r="CD432" s="190">
        <f t="shared" si="1219"/>
        <v>0</v>
      </c>
      <c r="CE432" s="190">
        <f t="shared" si="1220"/>
        <v>0</v>
      </c>
      <c r="CF432" s="190">
        <f t="shared" si="1221"/>
        <v>0</v>
      </c>
      <c r="CG432" s="190">
        <f t="shared" si="1222"/>
        <v>0</v>
      </c>
      <c r="CH432" s="190">
        <f t="shared" si="1223"/>
        <v>0</v>
      </c>
      <c r="CI432" s="190">
        <f t="shared" si="1224"/>
        <v>0</v>
      </c>
      <c r="CJ432" s="190">
        <f t="shared" si="1225"/>
        <v>0</v>
      </c>
      <c r="CK432" s="190">
        <f t="shared" si="1226"/>
        <v>0</v>
      </c>
      <c r="CL432" s="190">
        <f t="shared" si="1227"/>
        <v>0</v>
      </c>
      <c r="CM432" s="190">
        <f t="shared" si="1228"/>
        <v>0</v>
      </c>
      <c r="CN432" s="190">
        <f t="shared" si="1229"/>
        <v>0</v>
      </c>
      <c r="CO432" s="190">
        <f t="shared" si="1230"/>
        <v>0</v>
      </c>
      <c r="CP432" s="190">
        <f t="shared" si="1231"/>
        <v>0</v>
      </c>
      <c r="CQ432" s="190">
        <f t="shared" si="1232"/>
        <v>0</v>
      </c>
      <c r="CR432" s="190">
        <f t="shared" si="1233"/>
        <v>0</v>
      </c>
      <c r="CS432" s="190">
        <f t="shared" si="1234"/>
        <v>54.102978839787113</v>
      </c>
      <c r="CT432" s="190">
        <f t="shared" si="1235"/>
        <v>60</v>
      </c>
      <c r="CU432" s="190">
        <f t="shared" si="1236"/>
        <v>60</v>
      </c>
      <c r="CV432" s="190">
        <f t="shared" si="1237"/>
        <v>59.569091829236555</v>
      </c>
      <c r="CW432" s="190">
        <f t="shared" si="1238"/>
        <v>51.289110377300545</v>
      </c>
      <c r="CX432" s="190">
        <f t="shared" si="1239"/>
        <v>38.05529386865058</v>
      </c>
      <c r="CY432" s="190">
        <f t="shared" si="1240"/>
        <v>0</v>
      </c>
      <c r="CZ432" s="190">
        <f t="shared" si="1241"/>
        <v>49.632155391558996</v>
      </c>
      <c r="DB432" s="171">
        <f t="shared" si="1193"/>
        <v>0</v>
      </c>
      <c r="DC432" s="172">
        <f t="shared" si="1194"/>
        <v>196.56416372598946</v>
      </c>
      <c r="DD432" s="172">
        <f t="shared" si="1195"/>
        <v>74.161976381812977</v>
      </c>
      <c r="DE432" s="172">
        <f t="shared" si="1196"/>
        <v>20.773788284876929</v>
      </c>
      <c r="DF432" s="172">
        <f t="shared" si="1197"/>
        <v>20.773788284876929</v>
      </c>
      <c r="DG432" s="172">
        <f t="shared" si="1198"/>
        <v>0</v>
      </c>
      <c r="DH432" s="172">
        <f t="shared" si="1199"/>
        <v>59.636622759134511</v>
      </c>
      <c r="DI432" s="172">
        <f t="shared" si="1200"/>
        <v>0</v>
      </c>
      <c r="DJ432" s="172">
        <f t="shared" si="1201"/>
        <v>0</v>
      </c>
      <c r="DK432" s="172">
        <f t="shared" si="1202"/>
        <v>0</v>
      </c>
      <c r="DL432" s="172">
        <f t="shared" si="1203"/>
        <v>0</v>
      </c>
      <c r="DM432" s="172">
        <f t="shared" si="1204"/>
        <v>0</v>
      </c>
      <c r="DN432" s="172">
        <f t="shared" si="1205"/>
        <v>0</v>
      </c>
      <c r="DO432" s="172">
        <f t="shared" si="1206"/>
        <v>0</v>
      </c>
      <c r="DP432" s="172">
        <f t="shared" si="1207"/>
        <v>0</v>
      </c>
      <c r="DQ432" s="172">
        <f t="shared" si="1208"/>
        <v>88.398584025355845</v>
      </c>
      <c r="DR432" s="172">
        <f t="shared" si="1209"/>
        <v>0</v>
      </c>
      <c r="DS432" s="172">
        <f t="shared" si="1210"/>
        <v>356.81569124667072</v>
      </c>
      <c r="DT432" s="172">
        <f t="shared" si="1211"/>
        <v>460.8780259585597</v>
      </c>
      <c r="DU432" s="172">
        <f t="shared" si="1212"/>
        <v>0</v>
      </c>
      <c r="DV432" s="172">
        <f t="shared" si="1213"/>
        <v>0</v>
      </c>
      <c r="DW432" s="172">
        <f t="shared" si="1214"/>
        <v>0</v>
      </c>
      <c r="DX432" s="172">
        <f t="shared" si="1215"/>
        <v>184.20475489523355</v>
      </c>
      <c r="DY432" s="172">
        <f t="shared" si="1216"/>
        <v>0</v>
      </c>
      <c r="DZ432" s="192">
        <f t="shared" si="1217"/>
        <v>1462.2073955625106</v>
      </c>
      <c r="EA432" s="189">
        <f t="shared" si="1143"/>
        <v>0</v>
      </c>
      <c r="EB432" s="190">
        <f t="shared" si="1144"/>
        <v>17.092535976172996</v>
      </c>
      <c r="EC432" s="190">
        <f t="shared" si="1145"/>
        <v>6.448867511461998</v>
      </c>
      <c r="ED432" s="190">
        <f t="shared" si="1146"/>
        <v>1.8064163725979938</v>
      </c>
      <c r="EE432" s="190">
        <f t="shared" si="1147"/>
        <v>1.8064163725979938</v>
      </c>
      <c r="EF432" s="190">
        <f t="shared" si="1148"/>
        <v>0</v>
      </c>
      <c r="EG432" s="190">
        <f t="shared" si="1149"/>
        <v>5.1857932834030009</v>
      </c>
      <c r="EH432" s="190">
        <f t="shared" si="1150"/>
        <v>0</v>
      </c>
      <c r="EI432" s="190">
        <f t="shared" si="1151"/>
        <v>0</v>
      </c>
      <c r="EJ432" s="190">
        <f t="shared" si="1152"/>
        <v>0</v>
      </c>
      <c r="EK432" s="190">
        <f t="shared" si="1153"/>
        <v>0</v>
      </c>
      <c r="EL432" s="190">
        <f t="shared" si="1154"/>
        <v>0</v>
      </c>
      <c r="EM432" s="190">
        <f t="shared" si="1155"/>
        <v>0</v>
      </c>
      <c r="EN432" s="190">
        <f t="shared" si="1156"/>
        <v>0</v>
      </c>
      <c r="EO432" s="190">
        <f t="shared" si="1157"/>
        <v>0</v>
      </c>
      <c r="EP432" s="190">
        <f t="shared" si="1158"/>
        <v>7.6868333935092039</v>
      </c>
      <c r="EQ432" s="190">
        <f t="shared" si="1159"/>
        <v>0</v>
      </c>
      <c r="ER432" s="190">
        <f t="shared" si="1160"/>
        <v>31.027451412753976</v>
      </c>
      <c r="ES432" s="190">
        <f t="shared" si="1161"/>
        <v>40.07635008335302</v>
      </c>
      <c r="ET432" s="190">
        <f t="shared" si="1162"/>
        <v>0</v>
      </c>
      <c r="EU432" s="190">
        <f t="shared" si="1163"/>
        <v>0</v>
      </c>
      <c r="EV432" s="190">
        <f t="shared" si="1164"/>
        <v>0</v>
      </c>
      <c r="EW432" s="190">
        <f t="shared" si="1165"/>
        <v>16.017804773498568</v>
      </c>
      <c r="EX432" s="190">
        <f t="shared" si="1166"/>
        <v>0</v>
      </c>
    </row>
    <row r="433" spans="3:154" ht="14.25" customHeight="1" x14ac:dyDescent="0.25">
      <c r="C433" s="132">
        <v>2027</v>
      </c>
      <c r="D433" s="14" t="s">
        <v>163</v>
      </c>
      <c r="E433" s="171">
        <f t="shared" si="1167"/>
        <v>278.89458759947019</v>
      </c>
      <c r="F433" s="172">
        <f t="shared" si="1168"/>
        <v>219.03030939477256</v>
      </c>
      <c r="G433" s="172">
        <f t="shared" si="1169"/>
        <v>137.2151136298119</v>
      </c>
      <c r="H433" s="172">
        <f t="shared" si="1170"/>
        <v>50.587259290426516</v>
      </c>
      <c r="I433" s="172">
        <f t="shared" si="1171"/>
        <v>24.719219452975622</v>
      </c>
      <c r="J433" s="172">
        <f t="shared" si="1172"/>
        <v>50.587259290426516</v>
      </c>
      <c r="K433" s="172">
        <f t="shared" si="1173"/>
        <v>124.9829397531819</v>
      </c>
      <c r="L433" s="172">
        <f t="shared" si="1174"/>
        <v>64.156016344446414</v>
      </c>
      <c r="M433" s="172">
        <f t="shared" si="1175"/>
        <v>0</v>
      </c>
      <c r="N433" s="172">
        <f t="shared" si="1176"/>
        <v>0</v>
      </c>
      <c r="O433" s="172">
        <f t="shared" si="1177"/>
        <v>0</v>
      </c>
      <c r="P433" s="172">
        <f t="shared" si="1178"/>
        <v>0</v>
      </c>
      <c r="Q433" s="172">
        <f t="shared" si="1179"/>
        <v>0</v>
      </c>
      <c r="R433" s="172">
        <f t="shared" si="1180"/>
        <v>0</v>
      </c>
      <c r="S433" s="172">
        <f t="shared" si="1181"/>
        <v>0</v>
      </c>
      <c r="T433" s="172">
        <f t="shared" si="1182"/>
        <v>0</v>
      </c>
      <c r="U433" s="172">
        <f t="shared" si="1183"/>
        <v>342.53834486284705</v>
      </c>
      <c r="V433" s="172">
        <f t="shared" si="1184"/>
        <v>588.40356467584593</v>
      </c>
      <c r="W433" s="172">
        <f t="shared" si="1185"/>
        <v>902.36944012080619</v>
      </c>
      <c r="X433" s="172">
        <f t="shared" si="1186"/>
        <v>394.03262899587827</v>
      </c>
      <c r="Y433" s="172">
        <f t="shared" si="1187"/>
        <v>328.95514221438384</v>
      </c>
      <c r="Z433" s="172">
        <f t="shared" si="1188"/>
        <v>266.14887951751285</v>
      </c>
      <c r="AA433" s="172">
        <f t="shared" si="1189"/>
        <v>147.92867838420935</v>
      </c>
      <c r="AB433" s="172">
        <f t="shared" si="1190"/>
        <v>378.0427936988018</v>
      </c>
      <c r="AC433" s="188">
        <f xml:space="preserve"> SUM(E433:AB433) *  31</f>
        <v>133256.35749399971</v>
      </c>
      <c r="AE433" s="189">
        <f xml:space="preserve"> 'Generation Calculation'!DC106</f>
        <v>33.693335608620004</v>
      </c>
      <c r="AF433" s="190">
        <f xml:space="preserve"> 'Generation Calculation'!DD106</f>
        <v>19.046113860415005</v>
      </c>
      <c r="AG433" s="190">
        <f xml:space="preserve"> 'Generation Calculation'!DE106</f>
        <v>11.931749011287991</v>
      </c>
      <c r="AH433" s="190">
        <f xml:space="preserve"> 'Generation Calculation'!DF106</f>
        <v>4.3988921122110014</v>
      </c>
      <c r="AI433" s="190">
        <f xml:space="preserve"> 'Generation Calculation'!DG106</f>
        <v>2.1494973437370106</v>
      </c>
      <c r="AJ433" s="190">
        <f xml:space="preserve"> 'Generation Calculation'!DH106</f>
        <v>4.3988921122110014</v>
      </c>
      <c r="AK433" s="190">
        <f xml:space="preserve"> 'Generation Calculation'!DI106</f>
        <v>10.868081717667991</v>
      </c>
      <c r="AL433" s="190">
        <f xml:space="preserve"> 'Generation Calculation'!DJ106</f>
        <v>5.5787840299518621</v>
      </c>
      <c r="AM433" s="190">
        <f xml:space="preserve"> 'Generation Calculation'!DK106</f>
        <v>0</v>
      </c>
      <c r="AN433" s="190">
        <f xml:space="preserve"> 'Generation Calculation'!DL106</f>
        <v>0</v>
      </c>
      <c r="AO433" s="190">
        <f xml:space="preserve"> 'Generation Calculation'!DM106</f>
        <v>0</v>
      </c>
      <c r="AP433" s="190">
        <f xml:space="preserve"> 'Generation Calculation'!DN106</f>
        <v>0</v>
      </c>
      <c r="AQ433" s="190">
        <f xml:space="preserve"> 'Generation Calculation'!DO106</f>
        <v>0</v>
      </c>
      <c r="AR433" s="190">
        <f xml:space="preserve"> 'Generation Calculation'!DP106</f>
        <v>0</v>
      </c>
      <c r="AS433" s="190">
        <f xml:space="preserve"> 'Generation Calculation'!DQ106</f>
        <v>0</v>
      </c>
      <c r="AT433" s="190">
        <f xml:space="preserve"> 'Generation Calculation'!DR106</f>
        <v>0</v>
      </c>
      <c r="AU433" s="190">
        <f xml:space="preserve"> 'Generation Calculation'!DS106</f>
        <v>41.598099044250432</v>
      </c>
      <c r="AV433" s="190">
        <f xml:space="preserve"> 'Generation Calculation'!DT106</f>
        <v>68.580336058769205</v>
      </c>
      <c r="AW433" s="190">
        <f xml:space="preserve"> 'Generation Calculation'!DU106</f>
        <v>95.881716532244013</v>
      </c>
      <c r="AX433" s="190">
        <f xml:space="preserve"> 'Generation Calculation'!DV106</f>
        <v>48.016695533447347</v>
      </c>
      <c r="AY433" s="190">
        <f xml:space="preserve"> 'Generation Calculation'!DW106</f>
        <v>39.908412065691351</v>
      </c>
      <c r="AZ433" s="190">
        <f xml:space="preserve"> 'Generation Calculation'!DX106</f>
        <v>32.11399763539734</v>
      </c>
      <c r="BA433" s="190">
        <f xml:space="preserve"> 'Generation Calculation'!DY106</f>
        <v>12.863363337757335</v>
      </c>
      <c r="BB433" s="190">
        <f xml:space="preserve"> 'Generation Calculation'!DZ106</f>
        <v>46.021413913358003</v>
      </c>
      <c r="BC433" s="196"/>
      <c r="BD433" s="183">
        <f t="shared" si="1191"/>
        <v>278.89458759947019</v>
      </c>
      <c r="BE433" s="292">
        <f t="shared" si="1141"/>
        <v>0</v>
      </c>
      <c r="BF433" s="292">
        <f t="shared" si="1142"/>
        <v>0</v>
      </c>
      <c r="BG433" s="292">
        <f t="shared" si="1120"/>
        <v>0</v>
      </c>
      <c r="BH433" s="292">
        <f t="shared" si="1121"/>
        <v>0</v>
      </c>
      <c r="BI433" s="292">
        <f t="shared" si="1122"/>
        <v>0</v>
      </c>
      <c r="BJ433" s="292">
        <f t="shared" si="1123"/>
        <v>0</v>
      </c>
      <c r="BK433" s="292">
        <f t="shared" si="1124"/>
        <v>0</v>
      </c>
      <c r="BL433" s="292">
        <f t="shared" si="1125"/>
        <v>0</v>
      </c>
      <c r="BM433" s="292">
        <f t="shared" si="1126"/>
        <v>0</v>
      </c>
      <c r="BN433" s="292">
        <f t="shared" si="1127"/>
        <v>0</v>
      </c>
      <c r="BO433" s="292">
        <f t="shared" si="1128"/>
        <v>0</v>
      </c>
      <c r="BP433" s="292">
        <f t="shared" si="1129"/>
        <v>0</v>
      </c>
      <c r="BQ433" s="292">
        <f t="shared" si="1130"/>
        <v>0</v>
      </c>
      <c r="BR433" s="292">
        <f t="shared" si="1131"/>
        <v>0</v>
      </c>
      <c r="BS433" s="292">
        <f t="shared" si="1132"/>
        <v>0</v>
      </c>
      <c r="BT433" s="292">
        <f t="shared" si="1133"/>
        <v>342.53834486284705</v>
      </c>
      <c r="BU433" s="292">
        <f t="shared" si="1134"/>
        <v>489.72970000000004</v>
      </c>
      <c r="BV433" s="292">
        <f t="shared" si="1135"/>
        <v>489.72970000000004</v>
      </c>
      <c r="BW433" s="292">
        <f t="shared" si="1136"/>
        <v>394.03262899587827</v>
      </c>
      <c r="BX433" s="292">
        <f t="shared" si="1137"/>
        <v>328.95514221438384</v>
      </c>
      <c r="BY433" s="292">
        <f t="shared" si="1138"/>
        <v>266.14887951751285</v>
      </c>
      <c r="BZ433" s="292">
        <f t="shared" si="1139"/>
        <v>0</v>
      </c>
      <c r="CA433" s="292">
        <f t="shared" si="1140"/>
        <v>378.0427936988018</v>
      </c>
      <c r="CB433" s="196">
        <f t="shared" si="1192"/>
        <v>2968.071776888894</v>
      </c>
      <c r="CC433" s="189">
        <f t="shared" si="1218"/>
        <v>33.693335608620004</v>
      </c>
      <c r="CD433" s="190">
        <f t="shared" si="1219"/>
        <v>0</v>
      </c>
      <c r="CE433" s="190">
        <f t="shared" si="1220"/>
        <v>0</v>
      </c>
      <c r="CF433" s="190">
        <f t="shared" si="1221"/>
        <v>0</v>
      </c>
      <c r="CG433" s="190">
        <f t="shared" si="1222"/>
        <v>0</v>
      </c>
      <c r="CH433" s="190">
        <f t="shared" si="1223"/>
        <v>0</v>
      </c>
      <c r="CI433" s="190">
        <f t="shared" si="1224"/>
        <v>0</v>
      </c>
      <c r="CJ433" s="190">
        <f t="shared" si="1225"/>
        <v>0</v>
      </c>
      <c r="CK433" s="190">
        <f t="shared" si="1226"/>
        <v>0</v>
      </c>
      <c r="CL433" s="190">
        <f t="shared" si="1227"/>
        <v>0</v>
      </c>
      <c r="CM433" s="190">
        <f t="shared" si="1228"/>
        <v>0</v>
      </c>
      <c r="CN433" s="190">
        <f t="shared" si="1229"/>
        <v>0</v>
      </c>
      <c r="CO433" s="190">
        <f t="shared" si="1230"/>
        <v>0</v>
      </c>
      <c r="CP433" s="190">
        <f t="shared" si="1231"/>
        <v>0</v>
      </c>
      <c r="CQ433" s="190">
        <f t="shared" si="1232"/>
        <v>0</v>
      </c>
      <c r="CR433" s="190">
        <f t="shared" si="1233"/>
        <v>0</v>
      </c>
      <c r="CS433" s="190">
        <f t="shared" si="1234"/>
        <v>41.598099044250432</v>
      </c>
      <c r="CT433" s="190">
        <f t="shared" si="1235"/>
        <v>60</v>
      </c>
      <c r="CU433" s="190">
        <f t="shared" si="1236"/>
        <v>60</v>
      </c>
      <c r="CV433" s="190">
        <f t="shared" si="1237"/>
        <v>48.016695533447347</v>
      </c>
      <c r="CW433" s="190">
        <f t="shared" si="1238"/>
        <v>39.908412065691351</v>
      </c>
      <c r="CX433" s="190">
        <f t="shared" si="1239"/>
        <v>32.11399763539734</v>
      </c>
      <c r="CY433" s="190">
        <f t="shared" si="1240"/>
        <v>0</v>
      </c>
      <c r="CZ433" s="190">
        <f t="shared" si="1241"/>
        <v>46.021413913358003</v>
      </c>
      <c r="DB433" s="171">
        <f t="shared" si="1193"/>
        <v>0</v>
      </c>
      <c r="DC433" s="172">
        <f t="shared" si="1194"/>
        <v>219.03030939477256</v>
      </c>
      <c r="DD433" s="172">
        <f t="shared" si="1195"/>
        <v>137.2151136298119</v>
      </c>
      <c r="DE433" s="172">
        <f t="shared" si="1196"/>
        <v>50.587259290426516</v>
      </c>
      <c r="DF433" s="172">
        <f t="shared" si="1197"/>
        <v>24.719219452975622</v>
      </c>
      <c r="DG433" s="172">
        <f t="shared" si="1198"/>
        <v>50.587259290426516</v>
      </c>
      <c r="DH433" s="172">
        <f t="shared" si="1199"/>
        <v>124.9829397531819</v>
      </c>
      <c r="DI433" s="172">
        <f t="shared" si="1200"/>
        <v>64.156016344446414</v>
      </c>
      <c r="DJ433" s="172">
        <f t="shared" si="1201"/>
        <v>0</v>
      </c>
      <c r="DK433" s="172">
        <f t="shared" si="1202"/>
        <v>0</v>
      </c>
      <c r="DL433" s="172">
        <f t="shared" si="1203"/>
        <v>0</v>
      </c>
      <c r="DM433" s="172">
        <f t="shared" si="1204"/>
        <v>0</v>
      </c>
      <c r="DN433" s="172">
        <f t="shared" si="1205"/>
        <v>0</v>
      </c>
      <c r="DO433" s="172">
        <f t="shared" si="1206"/>
        <v>0</v>
      </c>
      <c r="DP433" s="172">
        <f t="shared" si="1207"/>
        <v>0</v>
      </c>
      <c r="DQ433" s="172">
        <f t="shared" si="1208"/>
        <v>0</v>
      </c>
      <c r="DR433" s="172">
        <f t="shared" si="1209"/>
        <v>0</v>
      </c>
      <c r="DS433" s="172">
        <f t="shared" si="1210"/>
        <v>98.673864675845863</v>
      </c>
      <c r="DT433" s="172">
        <f t="shared" si="1211"/>
        <v>412.63974012080615</v>
      </c>
      <c r="DU433" s="172">
        <f t="shared" si="1212"/>
        <v>0</v>
      </c>
      <c r="DV433" s="172">
        <f t="shared" si="1213"/>
        <v>0</v>
      </c>
      <c r="DW433" s="172">
        <f t="shared" si="1214"/>
        <v>0</v>
      </c>
      <c r="DX433" s="172">
        <f t="shared" si="1215"/>
        <v>147.92867838420935</v>
      </c>
      <c r="DY433" s="172">
        <f t="shared" si="1216"/>
        <v>0</v>
      </c>
      <c r="DZ433" s="192">
        <f t="shared" si="1217"/>
        <v>1330.5204003369029</v>
      </c>
      <c r="EA433" s="189">
        <f t="shared" si="1143"/>
        <v>0</v>
      </c>
      <c r="EB433" s="190">
        <f t="shared" si="1144"/>
        <v>19.046113860415005</v>
      </c>
      <c r="EC433" s="190">
        <f t="shared" si="1145"/>
        <v>11.931749011287991</v>
      </c>
      <c r="ED433" s="190">
        <f t="shared" si="1146"/>
        <v>4.3988921122110014</v>
      </c>
      <c r="EE433" s="190">
        <f t="shared" si="1147"/>
        <v>2.1494973437370106</v>
      </c>
      <c r="EF433" s="190">
        <f t="shared" si="1148"/>
        <v>4.3988921122110014</v>
      </c>
      <c r="EG433" s="190">
        <f t="shared" si="1149"/>
        <v>10.868081717667991</v>
      </c>
      <c r="EH433" s="190">
        <f t="shared" si="1150"/>
        <v>5.5787840299518621</v>
      </c>
      <c r="EI433" s="190">
        <f t="shared" si="1151"/>
        <v>0</v>
      </c>
      <c r="EJ433" s="190">
        <f t="shared" si="1152"/>
        <v>0</v>
      </c>
      <c r="EK433" s="190">
        <f t="shared" si="1153"/>
        <v>0</v>
      </c>
      <c r="EL433" s="190">
        <f t="shared" si="1154"/>
        <v>0</v>
      </c>
      <c r="EM433" s="190">
        <f t="shared" si="1155"/>
        <v>0</v>
      </c>
      <c r="EN433" s="190">
        <f t="shared" si="1156"/>
        <v>0</v>
      </c>
      <c r="EO433" s="190">
        <f t="shared" si="1157"/>
        <v>0</v>
      </c>
      <c r="EP433" s="190">
        <f t="shared" si="1158"/>
        <v>0</v>
      </c>
      <c r="EQ433" s="190">
        <f t="shared" si="1159"/>
        <v>0</v>
      </c>
      <c r="ER433" s="190">
        <f t="shared" si="1160"/>
        <v>8.5803360587692055</v>
      </c>
      <c r="ES433" s="190">
        <f t="shared" si="1161"/>
        <v>35.881716532244013</v>
      </c>
      <c r="ET433" s="190">
        <f t="shared" si="1162"/>
        <v>0</v>
      </c>
      <c r="EU433" s="190">
        <f t="shared" si="1163"/>
        <v>0</v>
      </c>
      <c r="EV433" s="190">
        <f t="shared" si="1164"/>
        <v>0</v>
      </c>
      <c r="EW433" s="190">
        <f t="shared" si="1165"/>
        <v>12.863363337757335</v>
      </c>
      <c r="EX433" s="190">
        <f t="shared" si="1166"/>
        <v>0</v>
      </c>
    </row>
    <row r="434" spans="3:154" ht="14.25" customHeight="1" x14ac:dyDescent="0.25">
      <c r="C434" s="132">
        <v>2027</v>
      </c>
      <c r="D434" s="14" t="s">
        <v>164</v>
      </c>
      <c r="E434" s="171">
        <f t="shared" si="1167"/>
        <v>331.10553035454387</v>
      </c>
      <c r="F434" s="172">
        <f t="shared" si="1168"/>
        <v>229.99322434451631</v>
      </c>
      <c r="G434" s="172">
        <f t="shared" si="1169"/>
        <v>238.30461057242385</v>
      </c>
      <c r="H434" s="172">
        <f t="shared" si="1170"/>
        <v>177.64359576686849</v>
      </c>
      <c r="I434" s="172">
        <f t="shared" si="1171"/>
        <v>168.20967565556265</v>
      </c>
      <c r="J434" s="172">
        <f t="shared" si="1172"/>
        <v>187.27072988473745</v>
      </c>
      <c r="K434" s="172">
        <f t="shared" si="1173"/>
        <v>205.08642843889237</v>
      </c>
      <c r="L434" s="172">
        <f t="shared" si="1174"/>
        <v>118.20609730279259</v>
      </c>
      <c r="M434" s="172">
        <f t="shared" si="1175"/>
        <v>0</v>
      </c>
      <c r="N434" s="172">
        <f t="shared" si="1176"/>
        <v>0</v>
      </c>
      <c r="O434" s="172">
        <f t="shared" si="1177"/>
        <v>0</v>
      </c>
      <c r="P434" s="172">
        <f t="shared" si="1178"/>
        <v>0</v>
      </c>
      <c r="Q434" s="172">
        <f t="shared" si="1179"/>
        <v>0</v>
      </c>
      <c r="R434" s="172">
        <f t="shared" si="1180"/>
        <v>0</v>
      </c>
      <c r="S434" s="172">
        <f t="shared" si="1181"/>
        <v>0</v>
      </c>
      <c r="T434" s="172">
        <f t="shared" si="1182"/>
        <v>0</v>
      </c>
      <c r="U434" s="172">
        <f t="shared" si="1183"/>
        <v>203.08154756892142</v>
      </c>
      <c r="V434" s="172">
        <f t="shared" si="1184"/>
        <v>570.85348779954757</v>
      </c>
      <c r="W434" s="172">
        <f t="shared" si="1185"/>
        <v>793.09847198795592</v>
      </c>
      <c r="X434" s="172">
        <f t="shared" si="1186"/>
        <v>308.87902035937418</v>
      </c>
      <c r="Y434" s="172">
        <f t="shared" si="1187"/>
        <v>308.87902035937418</v>
      </c>
      <c r="Z434" s="172">
        <f t="shared" si="1188"/>
        <v>234.41815177652853</v>
      </c>
      <c r="AA434" s="172">
        <f t="shared" si="1189"/>
        <v>145.34962407458039</v>
      </c>
      <c r="AB434" s="172">
        <f t="shared" si="1190"/>
        <v>459.19952061414546</v>
      </c>
      <c r="AC434" s="188">
        <f xml:space="preserve"> SUM(E434:AB434) * 28.25</f>
        <v>132198.09931631666</v>
      </c>
      <c r="AE434" s="189">
        <f xml:space="preserve"> 'Generation Calculation'!DC107</f>
        <v>40.175815687443986</v>
      </c>
      <c r="AF434" s="190">
        <f xml:space="preserve"> 'Generation Calculation'!DD107</f>
        <v>27.640611461792986</v>
      </c>
      <c r="AG434" s="190">
        <f xml:space="preserve"> 'Generation Calculation'!DE107</f>
        <v>20.722140049775987</v>
      </c>
      <c r="AH434" s="190">
        <f xml:space="preserve"> 'Generation Calculation'!DF107</f>
        <v>15.447269197118999</v>
      </c>
      <c r="AI434" s="190">
        <f xml:space="preserve"> 'Generation Calculation'!DG107</f>
        <v>14.626928317875013</v>
      </c>
      <c r="AJ434" s="190">
        <f xml:space="preserve"> 'Generation Calculation'!DH107</f>
        <v>16.284411294324997</v>
      </c>
      <c r="AK434" s="190">
        <f xml:space="preserve"> 'Generation Calculation'!DI107</f>
        <v>24.564744977445002</v>
      </c>
      <c r="AL434" s="190">
        <f xml:space="preserve"> 'Generation Calculation'!DJ107</f>
        <v>10.278791069808051</v>
      </c>
      <c r="AM434" s="190">
        <f xml:space="preserve"> 'Generation Calculation'!DK107</f>
        <v>0</v>
      </c>
      <c r="AN434" s="190">
        <f xml:space="preserve"> 'Generation Calculation'!DL107</f>
        <v>0</v>
      </c>
      <c r="AO434" s="190">
        <f xml:space="preserve"> 'Generation Calculation'!DM107</f>
        <v>0</v>
      </c>
      <c r="AP434" s="190">
        <f xml:space="preserve"> 'Generation Calculation'!DN107</f>
        <v>0</v>
      </c>
      <c r="AQ434" s="190">
        <f xml:space="preserve"> 'Generation Calculation'!DO107</f>
        <v>0</v>
      </c>
      <c r="AR434" s="190">
        <f xml:space="preserve"> 'Generation Calculation'!DP107</f>
        <v>0</v>
      </c>
      <c r="AS434" s="190">
        <f xml:space="preserve"> 'Generation Calculation'!DQ107</f>
        <v>0</v>
      </c>
      <c r="AT434" s="190">
        <f xml:space="preserve"> 'Generation Calculation'!DR107</f>
        <v>0</v>
      </c>
      <c r="AU434" s="190">
        <f xml:space="preserve"> 'Generation Calculation'!DS107</f>
        <v>24.317355136072024</v>
      </c>
      <c r="AV434" s="190">
        <f xml:space="preserve"> 'Generation Calculation'!DT107</f>
        <v>67.054242417351958</v>
      </c>
      <c r="AW434" s="190">
        <f xml:space="preserve"> 'Generation Calculation'!DU107</f>
        <v>86.379893216343987</v>
      </c>
      <c r="AX434" s="190">
        <f xml:space="preserve"> 'Generation Calculation'!DV107</f>
        <v>37.413633462627672</v>
      </c>
      <c r="AY434" s="190">
        <f xml:space="preserve"> 'Generation Calculation'!DW107</f>
        <v>37.413633462627672</v>
      </c>
      <c r="AZ434" s="190">
        <f xml:space="preserve"> 'Generation Calculation'!DX107</f>
        <v>28.187557588131654</v>
      </c>
      <c r="BA434" s="190">
        <f xml:space="preserve"> 'Generation Calculation'!DY107</f>
        <v>12.639097745615686</v>
      </c>
      <c r="BB434" s="190">
        <f xml:space="preserve"> 'Generation Calculation'!DZ107</f>
        <v>56.169152012302987</v>
      </c>
      <c r="BC434" s="196"/>
      <c r="BD434" s="183">
        <f t="shared" si="1191"/>
        <v>331.10553035454387</v>
      </c>
      <c r="BE434" s="292">
        <f t="shared" si="1141"/>
        <v>229.99322434451631</v>
      </c>
      <c r="BF434" s="292">
        <f t="shared" si="1142"/>
        <v>0</v>
      </c>
      <c r="BG434" s="292">
        <f t="shared" si="1120"/>
        <v>0</v>
      </c>
      <c r="BH434" s="292">
        <f t="shared" si="1121"/>
        <v>0</v>
      </c>
      <c r="BI434" s="292">
        <f t="shared" si="1122"/>
        <v>0</v>
      </c>
      <c r="BJ434" s="292">
        <f t="shared" si="1123"/>
        <v>205.08642843889237</v>
      </c>
      <c r="BK434" s="292">
        <f t="shared" si="1124"/>
        <v>0</v>
      </c>
      <c r="BL434" s="292">
        <f t="shared" si="1125"/>
        <v>0</v>
      </c>
      <c r="BM434" s="292">
        <f t="shared" si="1126"/>
        <v>0</v>
      </c>
      <c r="BN434" s="292">
        <f t="shared" si="1127"/>
        <v>0</v>
      </c>
      <c r="BO434" s="292">
        <f t="shared" si="1128"/>
        <v>0</v>
      </c>
      <c r="BP434" s="292">
        <f t="shared" si="1129"/>
        <v>0</v>
      </c>
      <c r="BQ434" s="292">
        <f t="shared" si="1130"/>
        <v>0</v>
      </c>
      <c r="BR434" s="292">
        <f t="shared" si="1131"/>
        <v>0</v>
      </c>
      <c r="BS434" s="292">
        <f t="shared" si="1132"/>
        <v>0</v>
      </c>
      <c r="BT434" s="292">
        <f t="shared" si="1133"/>
        <v>203.08154756892142</v>
      </c>
      <c r="BU434" s="292">
        <f t="shared" si="1134"/>
        <v>489.72970000000004</v>
      </c>
      <c r="BV434" s="292">
        <f t="shared" si="1135"/>
        <v>489.72970000000004</v>
      </c>
      <c r="BW434" s="292">
        <f t="shared" si="1136"/>
        <v>308.87902035937418</v>
      </c>
      <c r="BX434" s="292">
        <f t="shared" si="1137"/>
        <v>308.87902035937418</v>
      </c>
      <c r="BY434" s="292">
        <f t="shared" si="1138"/>
        <v>234.41815177652853</v>
      </c>
      <c r="BZ434" s="292">
        <f t="shared" si="1139"/>
        <v>0</v>
      </c>
      <c r="CA434" s="292">
        <f t="shared" si="1140"/>
        <v>459.19952061414546</v>
      </c>
      <c r="CB434" s="196">
        <f t="shared" si="1192"/>
        <v>3260.1018438162969</v>
      </c>
      <c r="CC434" s="189">
        <f t="shared" si="1218"/>
        <v>40.175815687443986</v>
      </c>
      <c r="CD434" s="190">
        <f t="shared" si="1219"/>
        <v>27.640611461792986</v>
      </c>
      <c r="CE434" s="190">
        <f t="shared" si="1220"/>
        <v>0</v>
      </c>
      <c r="CF434" s="190">
        <f t="shared" si="1221"/>
        <v>0</v>
      </c>
      <c r="CG434" s="190">
        <f t="shared" si="1222"/>
        <v>0</v>
      </c>
      <c r="CH434" s="190">
        <f t="shared" si="1223"/>
        <v>0</v>
      </c>
      <c r="CI434" s="190">
        <f t="shared" si="1224"/>
        <v>24.564744977445002</v>
      </c>
      <c r="CJ434" s="190">
        <f t="shared" si="1225"/>
        <v>0</v>
      </c>
      <c r="CK434" s="190">
        <f t="shared" si="1226"/>
        <v>0</v>
      </c>
      <c r="CL434" s="190">
        <f t="shared" si="1227"/>
        <v>0</v>
      </c>
      <c r="CM434" s="190">
        <f t="shared" si="1228"/>
        <v>0</v>
      </c>
      <c r="CN434" s="190">
        <f t="shared" si="1229"/>
        <v>0</v>
      </c>
      <c r="CO434" s="190">
        <f t="shared" si="1230"/>
        <v>0</v>
      </c>
      <c r="CP434" s="190">
        <f t="shared" si="1231"/>
        <v>0</v>
      </c>
      <c r="CQ434" s="190">
        <f t="shared" si="1232"/>
        <v>0</v>
      </c>
      <c r="CR434" s="190">
        <f t="shared" si="1233"/>
        <v>0</v>
      </c>
      <c r="CS434" s="190">
        <f t="shared" si="1234"/>
        <v>24.317355136072024</v>
      </c>
      <c r="CT434" s="190">
        <f t="shared" si="1235"/>
        <v>60</v>
      </c>
      <c r="CU434" s="190">
        <f t="shared" si="1236"/>
        <v>60</v>
      </c>
      <c r="CV434" s="190">
        <f t="shared" si="1237"/>
        <v>37.413633462627672</v>
      </c>
      <c r="CW434" s="190">
        <f t="shared" si="1238"/>
        <v>37.413633462627672</v>
      </c>
      <c r="CX434" s="190">
        <f t="shared" si="1239"/>
        <v>28.187557588131654</v>
      </c>
      <c r="CY434" s="190">
        <f t="shared" si="1240"/>
        <v>0</v>
      </c>
      <c r="CZ434" s="190">
        <f t="shared" si="1241"/>
        <v>56.169152012302987</v>
      </c>
      <c r="DB434" s="171">
        <f t="shared" si="1193"/>
        <v>0</v>
      </c>
      <c r="DC434" s="172">
        <f t="shared" si="1194"/>
        <v>0</v>
      </c>
      <c r="DD434" s="172">
        <f t="shared" si="1195"/>
        <v>238.30461057242385</v>
      </c>
      <c r="DE434" s="172">
        <f t="shared" si="1196"/>
        <v>177.64359576686849</v>
      </c>
      <c r="DF434" s="172">
        <f t="shared" si="1197"/>
        <v>168.20967565556265</v>
      </c>
      <c r="DG434" s="172">
        <f t="shared" si="1198"/>
        <v>187.27072988473745</v>
      </c>
      <c r="DH434" s="172">
        <f t="shared" si="1199"/>
        <v>0</v>
      </c>
      <c r="DI434" s="172">
        <f t="shared" si="1200"/>
        <v>118.20609730279259</v>
      </c>
      <c r="DJ434" s="172">
        <f t="shared" si="1201"/>
        <v>0</v>
      </c>
      <c r="DK434" s="172">
        <f t="shared" si="1202"/>
        <v>0</v>
      </c>
      <c r="DL434" s="172">
        <f t="shared" si="1203"/>
        <v>0</v>
      </c>
      <c r="DM434" s="172">
        <f t="shared" si="1204"/>
        <v>0</v>
      </c>
      <c r="DN434" s="172">
        <f t="shared" si="1205"/>
        <v>0</v>
      </c>
      <c r="DO434" s="172">
        <f t="shared" si="1206"/>
        <v>0</v>
      </c>
      <c r="DP434" s="172">
        <f t="shared" si="1207"/>
        <v>0</v>
      </c>
      <c r="DQ434" s="172">
        <f t="shared" si="1208"/>
        <v>0</v>
      </c>
      <c r="DR434" s="172">
        <f t="shared" si="1209"/>
        <v>0</v>
      </c>
      <c r="DS434" s="172">
        <f t="shared" si="1210"/>
        <v>81.123787799547515</v>
      </c>
      <c r="DT434" s="172">
        <f t="shared" si="1211"/>
        <v>303.36877198795582</v>
      </c>
      <c r="DU434" s="172">
        <f t="shared" si="1212"/>
        <v>0</v>
      </c>
      <c r="DV434" s="172">
        <f t="shared" si="1213"/>
        <v>0</v>
      </c>
      <c r="DW434" s="172">
        <f t="shared" si="1214"/>
        <v>0</v>
      </c>
      <c r="DX434" s="172">
        <f t="shared" si="1215"/>
        <v>145.34962407458039</v>
      </c>
      <c r="DY434" s="172">
        <f t="shared" si="1216"/>
        <v>0</v>
      </c>
      <c r="DZ434" s="192">
        <f t="shared" si="1217"/>
        <v>1419.4768930444686</v>
      </c>
      <c r="EA434" s="189">
        <f t="shared" si="1143"/>
        <v>0</v>
      </c>
      <c r="EB434" s="190">
        <f t="shared" si="1144"/>
        <v>0</v>
      </c>
      <c r="EC434" s="190">
        <f t="shared" si="1145"/>
        <v>20.722140049775987</v>
      </c>
      <c r="ED434" s="190">
        <f t="shared" si="1146"/>
        <v>15.447269197118999</v>
      </c>
      <c r="EE434" s="190">
        <f t="shared" si="1147"/>
        <v>14.626928317875013</v>
      </c>
      <c r="EF434" s="190">
        <f t="shared" si="1148"/>
        <v>16.284411294324997</v>
      </c>
      <c r="EG434" s="190">
        <f t="shared" si="1149"/>
        <v>0</v>
      </c>
      <c r="EH434" s="190">
        <f t="shared" si="1150"/>
        <v>10.278791069808051</v>
      </c>
      <c r="EI434" s="190">
        <f t="shared" si="1151"/>
        <v>0</v>
      </c>
      <c r="EJ434" s="190">
        <f t="shared" si="1152"/>
        <v>0</v>
      </c>
      <c r="EK434" s="190">
        <f t="shared" si="1153"/>
        <v>0</v>
      </c>
      <c r="EL434" s="190">
        <f t="shared" si="1154"/>
        <v>0</v>
      </c>
      <c r="EM434" s="190">
        <f t="shared" si="1155"/>
        <v>0</v>
      </c>
      <c r="EN434" s="190">
        <f t="shared" si="1156"/>
        <v>0</v>
      </c>
      <c r="EO434" s="190">
        <f t="shared" si="1157"/>
        <v>0</v>
      </c>
      <c r="EP434" s="190">
        <f t="shared" si="1158"/>
        <v>0</v>
      </c>
      <c r="EQ434" s="190">
        <f t="shared" si="1159"/>
        <v>0</v>
      </c>
      <c r="ER434" s="190">
        <f t="shared" si="1160"/>
        <v>7.0542424173519578</v>
      </c>
      <c r="ES434" s="190">
        <f t="shared" si="1161"/>
        <v>26.379893216343987</v>
      </c>
      <c r="ET434" s="190">
        <f t="shared" si="1162"/>
        <v>0</v>
      </c>
      <c r="EU434" s="190">
        <f t="shared" si="1163"/>
        <v>0</v>
      </c>
      <c r="EV434" s="190">
        <f t="shared" si="1164"/>
        <v>0</v>
      </c>
      <c r="EW434" s="190">
        <f t="shared" si="1165"/>
        <v>12.639097745615686</v>
      </c>
      <c r="EX434" s="190">
        <f t="shared" si="1166"/>
        <v>0</v>
      </c>
    </row>
    <row r="435" spans="3:154" ht="14.25" customHeight="1" x14ac:dyDescent="0.25">
      <c r="C435" s="132">
        <v>2027</v>
      </c>
      <c r="D435" s="14" t="s">
        <v>165</v>
      </c>
      <c r="E435" s="171">
        <f t="shared" si="1167"/>
        <v>219.04522203012814</v>
      </c>
      <c r="F435" s="172">
        <f t="shared" si="1168"/>
        <v>163.81156854669814</v>
      </c>
      <c r="G435" s="172">
        <f t="shared" si="1169"/>
        <v>88.731543883716441</v>
      </c>
      <c r="H435" s="172">
        <f t="shared" si="1170"/>
        <v>22.48446329872209</v>
      </c>
      <c r="I435" s="172">
        <f t="shared" si="1171"/>
        <v>0</v>
      </c>
      <c r="J435" s="172">
        <f t="shared" si="1172"/>
        <v>0</v>
      </c>
      <c r="K435" s="172">
        <f t="shared" si="1173"/>
        <v>125.81960539214644</v>
      </c>
      <c r="L435" s="172">
        <f t="shared" si="1174"/>
        <v>0</v>
      </c>
      <c r="M435" s="172">
        <f t="shared" si="1175"/>
        <v>0</v>
      </c>
      <c r="N435" s="172">
        <f t="shared" si="1176"/>
        <v>0</v>
      </c>
      <c r="O435" s="172">
        <f t="shared" si="1177"/>
        <v>0</v>
      </c>
      <c r="P435" s="172">
        <f t="shared" si="1178"/>
        <v>0</v>
      </c>
      <c r="Q435" s="172">
        <f t="shared" si="1179"/>
        <v>0</v>
      </c>
      <c r="R435" s="172">
        <f t="shared" si="1180"/>
        <v>0</v>
      </c>
      <c r="S435" s="172">
        <f t="shared" si="1181"/>
        <v>0</v>
      </c>
      <c r="T435" s="172">
        <f t="shared" si="1182"/>
        <v>0</v>
      </c>
      <c r="U435" s="172">
        <f t="shared" si="1183"/>
        <v>268.16036110095712</v>
      </c>
      <c r="V435" s="172">
        <f t="shared" si="1184"/>
        <v>633.25837273069442</v>
      </c>
      <c r="W435" s="172">
        <f t="shared" si="1185"/>
        <v>908.12112140534964</v>
      </c>
      <c r="X435" s="172">
        <f t="shared" si="1186"/>
        <v>397.41535487550038</v>
      </c>
      <c r="Y435" s="172">
        <f t="shared" si="1187"/>
        <v>397.41535487550038</v>
      </c>
      <c r="Z435" s="172">
        <f t="shared" si="1188"/>
        <v>307.6079474713423</v>
      </c>
      <c r="AA435" s="172">
        <f t="shared" si="1189"/>
        <v>76.537051872031526</v>
      </c>
      <c r="AB435" s="172">
        <f t="shared" si="1190"/>
        <v>362.69018975389031</v>
      </c>
      <c r="AC435" s="188">
        <f xml:space="preserve"> SUM(E435:AB435) * 31</f>
        <v>123104.042874337</v>
      </c>
      <c r="AE435" s="189">
        <f xml:space="preserve"> 'Generation Calculation'!DC108</f>
        <v>26.288011451279999</v>
      </c>
      <c r="AF435" s="190">
        <f xml:space="preserve"> 'Generation Calculation'!DD108</f>
        <v>14.244484221452012</v>
      </c>
      <c r="AG435" s="190">
        <f xml:space="preserve"> 'Generation Calculation'!DE108</f>
        <v>7.7157864246709948</v>
      </c>
      <c r="AH435" s="190">
        <f xml:space="preserve"> 'Generation Calculation'!DF108</f>
        <v>1.9551707216280079</v>
      </c>
      <c r="AI435" s="190">
        <f xml:space="preserve"> 'Generation Calculation'!DG108</f>
        <v>0</v>
      </c>
      <c r="AJ435" s="190">
        <f xml:space="preserve"> 'Generation Calculation'!DH108</f>
        <v>0</v>
      </c>
      <c r="AK435" s="190">
        <f xml:space="preserve"> 'Generation Calculation'!DI108</f>
        <v>10.940835251490995</v>
      </c>
      <c r="AL435" s="190">
        <f xml:space="preserve"> 'Generation Calculation'!DJ108</f>
        <v>0</v>
      </c>
      <c r="AM435" s="190">
        <f xml:space="preserve"> 'Generation Calculation'!DK108</f>
        <v>0</v>
      </c>
      <c r="AN435" s="190">
        <f xml:space="preserve"> 'Generation Calculation'!DL108</f>
        <v>0</v>
      </c>
      <c r="AO435" s="190">
        <f xml:space="preserve"> 'Generation Calculation'!DM108</f>
        <v>0</v>
      </c>
      <c r="AP435" s="190">
        <f xml:space="preserve"> 'Generation Calculation'!DN108</f>
        <v>0</v>
      </c>
      <c r="AQ435" s="190">
        <f xml:space="preserve"> 'Generation Calculation'!DO108</f>
        <v>0</v>
      </c>
      <c r="AR435" s="190">
        <f xml:space="preserve"> 'Generation Calculation'!DP108</f>
        <v>0</v>
      </c>
      <c r="AS435" s="190">
        <f xml:space="preserve"> 'Generation Calculation'!DQ108</f>
        <v>0</v>
      </c>
      <c r="AT435" s="190">
        <f xml:space="preserve"> 'Generation Calculation'!DR108</f>
        <v>0</v>
      </c>
      <c r="AU435" s="190">
        <f xml:space="preserve"> 'Generation Calculation'!DS108</f>
        <v>32.363160910173576</v>
      </c>
      <c r="AV435" s="190">
        <f xml:space="preserve"> 'Generation Calculation'!DT108</f>
        <v>72.480754150495159</v>
      </c>
      <c r="AW435" s="190">
        <f xml:space="preserve"> 'Generation Calculation'!DU108</f>
        <v>96.381862730899968</v>
      </c>
      <c r="AX435" s="190">
        <f xml:space="preserve"> 'Generation Calculation'!DV108</f>
        <v>48.439061714363277</v>
      </c>
      <c r="AY435" s="190">
        <f xml:space="preserve"> 'Generation Calculation'!DW108</f>
        <v>48.439061714363277</v>
      </c>
      <c r="AZ435" s="190">
        <f xml:space="preserve"> 'Generation Calculation'!DX108</f>
        <v>37.255786429523255</v>
      </c>
      <c r="BA435" s="190">
        <f xml:space="preserve"> 'Generation Calculation'!DY108</f>
        <v>6.6553958149592631</v>
      </c>
      <c r="BB435" s="190">
        <f xml:space="preserve"> 'Generation Calculation'!DZ108</f>
        <v>44.107516026025991</v>
      </c>
      <c r="BC435" s="196"/>
      <c r="BD435" s="183">
        <f t="shared" si="1191"/>
        <v>219.04522203012814</v>
      </c>
      <c r="BE435" s="292">
        <f t="shared" si="1141"/>
        <v>0</v>
      </c>
      <c r="BF435" s="292">
        <f t="shared" si="1142"/>
        <v>0</v>
      </c>
      <c r="BG435" s="292">
        <f t="shared" si="1120"/>
        <v>0</v>
      </c>
      <c r="BH435" s="292">
        <f t="shared" si="1121"/>
        <v>0</v>
      </c>
      <c r="BI435" s="292">
        <f t="shared" si="1122"/>
        <v>0</v>
      </c>
      <c r="BJ435" s="292">
        <f t="shared" si="1123"/>
        <v>0</v>
      </c>
      <c r="BK435" s="292">
        <f t="shared" si="1124"/>
        <v>0</v>
      </c>
      <c r="BL435" s="292">
        <f t="shared" si="1125"/>
        <v>0</v>
      </c>
      <c r="BM435" s="292">
        <f t="shared" si="1126"/>
        <v>0</v>
      </c>
      <c r="BN435" s="292">
        <f t="shared" si="1127"/>
        <v>0</v>
      </c>
      <c r="BO435" s="292">
        <f t="shared" si="1128"/>
        <v>0</v>
      </c>
      <c r="BP435" s="292">
        <f t="shared" si="1129"/>
        <v>0</v>
      </c>
      <c r="BQ435" s="292">
        <f t="shared" si="1130"/>
        <v>0</v>
      </c>
      <c r="BR435" s="292">
        <f t="shared" si="1131"/>
        <v>0</v>
      </c>
      <c r="BS435" s="292">
        <f t="shared" si="1132"/>
        <v>0</v>
      </c>
      <c r="BT435" s="292">
        <f t="shared" si="1133"/>
        <v>268.16036110095712</v>
      </c>
      <c r="BU435" s="292">
        <f t="shared" si="1134"/>
        <v>489.72970000000004</v>
      </c>
      <c r="BV435" s="292">
        <f t="shared" si="1135"/>
        <v>489.72970000000004</v>
      </c>
      <c r="BW435" s="292">
        <f t="shared" si="1136"/>
        <v>397.41535487550038</v>
      </c>
      <c r="BX435" s="292">
        <f t="shared" si="1137"/>
        <v>397.41535487550038</v>
      </c>
      <c r="BY435" s="292">
        <f t="shared" si="1138"/>
        <v>307.6079474713423</v>
      </c>
      <c r="BZ435" s="292">
        <f t="shared" si="1139"/>
        <v>0</v>
      </c>
      <c r="CA435" s="292">
        <f t="shared" si="1140"/>
        <v>362.69018975389031</v>
      </c>
      <c r="CB435" s="196">
        <f t="shared" si="1192"/>
        <v>2931.7938301073191</v>
      </c>
      <c r="CC435" s="189">
        <f t="shared" si="1218"/>
        <v>26.288011451279999</v>
      </c>
      <c r="CD435" s="190">
        <f t="shared" si="1219"/>
        <v>0</v>
      </c>
      <c r="CE435" s="190">
        <f t="shared" si="1220"/>
        <v>0</v>
      </c>
      <c r="CF435" s="190">
        <f t="shared" si="1221"/>
        <v>0</v>
      </c>
      <c r="CG435" s="190">
        <f t="shared" si="1222"/>
        <v>0</v>
      </c>
      <c r="CH435" s="190">
        <f t="shared" si="1223"/>
        <v>0</v>
      </c>
      <c r="CI435" s="190">
        <f t="shared" si="1224"/>
        <v>0</v>
      </c>
      <c r="CJ435" s="190">
        <f t="shared" si="1225"/>
        <v>0</v>
      </c>
      <c r="CK435" s="190">
        <f t="shared" si="1226"/>
        <v>0</v>
      </c>
      <c r="CL435" s="190">
        <f t="shared" si="1227"/>
        <v>0</v>
      </c>
      <c r="CM435" s="190">
        <f t="shared" si="1228"/>
        <v>0</v>
      </c>
      <c r="CN435" s="190">
        <f t="shared" si="1229"/>
        <v>0</v>
      </c>
      <c r="CO435" s="190">
        <f t="shared" si="1230"/>
        <v>0</v>
      </c>
      <c r="CP435" s="190">
        <f t="shared" si="1231"/>
        <v>0</v>
      </c>
      <c r="CQ435" s="190">
        <f t="shared" si="1232"/>
        <v>0</v>
      </c>
      <c r="CR435" s="190">
        <f t="shared" si="1233"/>
        <v>0</v>
      </c>
      <c r="CS435" s="190">
        <f t="shared" si="1234"/>
        <v>32.363160910173576</v>
      </c>
      <c r="CT435" s="190">
        <f t="shared" si="1235"/>
        <v>60</v>
      </c>
      <c r="CU435" s="190">
        <f t="shared" si="1236"/>
        <v>60</v>
      </c>
      <c r="CV435" s="190">
        <f t="shared" si="1237"/>
        <v>48.439061714363277</v>
      </c>
      <c r="CW435" s="190">
        <f t="shared" si="1238"/>
        <v>48.439061714363277</v>
      </c>
      <c r="CX435" s="190">
        <f t="shared" si="1239"/>
        <v>37.255786429523255</v>
      </c>
      <c r="CY435" s="190">
        <f t="shared" si="1240"/>
        <v>0</v>
      </c>
      <c r="CZ435" s="190">
        <f t="shared" si="1241"/>
        <v>44.107516026025991</v>
      </c>
      <c r="DB435" s="171">
        <f t="shared" si="1193"/>
        <v>0</v>
      </c>
      <c r="DC435" s="172">
        <f t="shared" si="1194"/>
        <v>163.81156854669814</v>
      </c>
      <c r="DD435" s="172">
        <f t="shared" si="1195"/>
        <v>88.731543883716441</v>
      </c>
      <c r="DE435" s="172">
        <f t="shared" si="1196"/>
        <v>22.48446329872209</v>
      </c>
      <c r="DF435" s="172">
        <f t="shared" si="1197"/>
        <v>0</v>
      </c>
      <c r="DG435" s="172">
        <f t="shared" si="1198"/>
        <v>0</v>
      </c>
      <c r="DH435" s="172">
        <f t="shared" si="1199"/>
        <v>125.81960539214644</v>
      </c>
      <c r="DI435" s="172">
        <f t="shared" si="1200"/>
        <v>0</v>
      </c>
      <c r="DJ435" s="172">
        <f t="shared" si="1201"/>
        <v>0</v>
      </c>
      <c r="DK435" s="172">
        <f t="shared" si="1202"/>
        <v>0</v>
      </c>
      <c r="DL435" s="172">
        <f t="shared" si="1203"/>
        <v>0</v>
      </c>
      <c r="DM435" s="172">
        <f t="shared" si="1204"/>
        <v>0</v>
      </c>
      <c r="DN435" s="172">
        <f t="shared" si="1205"/>
        <v>0</v>
      </c>
      <c r="DO435" s="172">
        <f t="shared" si="1206"/>
        <v>0</v>
      </c>
      <c r="DP435" s="172">
        <f t="shared" si="1207"/>
        <v>0</v>
      </c>
      <c r="DQ435" s="172">
        <f t="shared" si="1208"/>
        <v>0</v>
      </c>
      <c r="DR435" s="172">
        <f t="shared" si="1209"/>
        <v>0</v>
      </c>
      <c r="DS435" s="172">
        <f t="shared" si="1210"/>
        <v>143.52867273069432</v>
      </c>
      <c r="DT435" s="172">
        <f t="shared" si="1211"/>
        <v>418.3914214053496</v>
      </c>
      <c r="DU435" s="172">
        <f t="shared" si="1212"/>
        <v>0</v>
      </c>
      <c r="DV435" s="172">
        <f t="shared" si="1213"/>
        <v>0</v>
      </c>
      <c r="DW435" s="172">
        <f t="shared" si="1214"/>
        <v>0</v>
      </c>
      <c r="DX435" s="172">
        <f t="shared" si="1215"/>
        <v>76.537051872031526</v>
      </c>
      <c r="DY435" s="172">
        <f t="shared" si="1216"/>
        <v>0</v>
      </c>
      <c r="DZ435" s="192">
        <f t="shared" si="1217"/>
        <v>1039.3043271293584</v>
      </c>
      <c r="EA435" s="189">
        <f t="shared" si="1143"/>
        <v>0</v>
      </c>
      <c r="EB435" s="190">
        <f t="shared" si="1144"/>
        <v>14.244484221452012</v>
      </c>
      <c r="EC435" s="190">
        <f t="shared" si="1145"/>
        <v>7.7157864246709948</v>
      </c>
      <c r="ED435" s="190">
        <f t="shared" si="1146"/>
        <v>1.9551707216280079</v>
      </c>
      <c r="EE435" s="190">
        <f t="shared" si="1147"/>
        <v>0</v>
      </c>
      <c r="EF435" s="190">
        <f t="shared" si="1148"/>
        <v>0</v>
      </c>
      <c r="EG435" s="190">
        <f t="shared" si="1149"/>
        <v>10.940835251490995</v>
      </c>
      <c r="EH435" s="190">
        <f t="shared" si="1150"/>
        <v>0</v>
      </c>
      <c r="EI435" s="190">
        <f t="shared" si="1151"/>
        <v>0</v>
      </c>
      <c r="EJ435" s="190">
        <f t="shared" si="1152"/>
        <v>0</v>
      </c>
      <c r="EK435" s="190">
        <f t="shared" si="1153"/>
        <v>0</v>
      </c>
      <c r="EL435" s="190">
        <f t="shared" si="1154"/>
        <v>0</v>
      </c>
      <c r="EM435" s="190">
        <f t="shared" si="1155"/>
        <v>0</v>
      </c>
      <c r="EN435" s="190">
        <f t="shared" si="1156"/>
        <v>0</v>
      </c>
      <c r="EO435" s="190">
        <f t="shared" si="1157"/>
        <v>0</v>
      </c>
      <c r="EP435" s="190">
        <f t="shared" si="1158"/>
        <v>0</v>
      </c>
      <c r="EQ435" s="190">
        <f t="shared" si="1159"/>
        <v>0</v>
      </c>
      <c r="ER435" s="190">
        <f t="shared" si="1160"/>
        <v>12.480754150495159</v>
      </c>
      <c r="ES435" s="190">
        <f t="shared" si="1161"/>
        <v>36.381862730899968</v>
      </c>
      <c r="ET435" s="190">
        <f t="shared" si="1162"/>
        <v>0</v>
      </c>
      <c r="EU435" s="190">
        <f t="shared" si="1163"/>
        <v>0</v>
      </c>
      <c r="EV435" s="190">
        <f t="shared" si="1164"/>
        <v>0</v>
      </c>
      <c r="EW435" s="190">
        <f t="shared" si="1165"/>
        <v>6.6553958149592631</v>
      </c>
      <c r="EX435" s="190">
        <f t="shared" si="1166"/>
        <v>0</v>
      </c>
    </row>
    <row r="436" spans="3:154" ht="14.25" customHeight="1" x14ac:dyDescent="0.25">
      <c r="C436" s="132">
        <v>2027</v>
      </c>
      <c r="D436" s="14" t="s">
        <v>166</v>
      </c>
      <c r="E436" s="171">
        <f t="shared" si="1167"/>
        <v>293.33238778377341</v>
      </c>
      <c r="F436" s="172">
        <f t="shared" si="1168"/>
        <v>204.92968278633637</v>
      </c>
      <c r="G436" s="172">
        <f t="shared" si="1169"/>
        <v>132.22895125555397</v>
      </c>
      <c r="H436" s="172">
        <f t="shared" si="1170"/>
        <v>70.292523576876505</v>
      </c>
      <c r="I436" s="172">
        <f t="shared" si="1171"/>
        <v>27.024258606983082</v>
      </c>
      <c r="J436" s="172">
        <f t="shared" si="1172"/>
        <v>47.960515850477847</v>
      </c>
      <c r="K436" s="172">
        <f t="shared" si="1173"/>
        <v>104.01644906664903</v>
      </c>
      <c r="L436" s="172">
        <f t="shared" si="1174"/>
        <v>0</v>
      </c>
      <c r="M436" s="172">
        <f t="shared" si="1175"/>
        <v>0</v>
      </c>
      <c r="N436" s="172">
        <f t="shared" si="1176"/>
        <v>0</v>
      </c>
      <c r="O436" s="172">
        <f t="shared" si="1177"/>
        <v>0</v>
      </c>
      <c r="P436" s="172">
        <f t="shared" si="1178"/>
        <v>0</v>
      </c>
      <c r="Q436" s="172">
        <f t="shared" si="1179"/>
        <v>0</v>
      </c>
      <c r="R436" s="172">
        <f t="shared" si="1180"/>
        <v>0</v>
      </c>
      <c r="S436" s="172">
        <f t="shared" si="1181"/>
        <v>0</v>
      </c>
      <c r="T436" s="172">
        <f t="shared" si="1182"/>
        <v>0</v>
      </c>
      <c r="U436" s="172">
        <f t="shared" si="1183"/>
        <v>267.31530950381341</v>
      </c>
      <c r="V436" s="172">
        <f t="shared" si="1184"/>
        <v>622.81908711887002</v>
      </c>
      <c r="W436" s="172">
        <f t="shared" si="1185"/>
        <v>936.70347386091726</v>
      </c>
      <c r="X436" s="172">
        <f t="shared" si="1186"/>
        <v>390.93116106805559</v>
      </c>
      <c r="Y436" s="172">
        <f t="shared" si="1187"/>
        <v>390.93116106805559</v>
      </c>
      <c r="Z436" s="172">
        <f t="shared" si="1188"/>
        <v>281.78208026377661</v>
      </c>
      <c r="AA436" s="172">
        <f t="shared" si="1189"/>
        <v>215.72539607994707</v>
      </c>
      <c r="AB436" s="172">
        <f t="shared" si="1190"/>
        <v>471.36272091604627</v>
      </c>
      <c r="AC436" s="188">
        <f xml:space="preserve"> SUM(E436:AB436) * 30</f>
        <v>133720.65476418394</v>
      </c>
      <c r="AE436" s="189">
        <f xml:space="preserve"> 'Generation Calculation'!DC109</f>
        <v>35.483838299007999</v>
      </c>
      <c r="AF436" s="190">
        <f xml:space="preserve"> 'Generation Calculation'!DD109</f>
        <v>24.545402449327014</v>
      </c>
      <c r="AG436" s="190">
        <f xml:space="preserve"> 'Generation Calculation'!DE109</f>
        <v>11.498169674395996</v>
      </c>
      <c r="AH436" s="190">
        <f xml:space="preserve"> 'Generation Calculation'!DF109</f>
        <v>6.1123933545109992</v>
      </c>
      <c r="AI436" s="190">
        <f xml:space="preserve"> 'Generation Calculation'!DG109</f>
        <v>2.3499355310420071</v>
      </c>
      <c r="AJ436" s="190">
        <f xml:space="preserve"> 'Generation Calculation'!DH109</f>
        <v>4.1704796391719867</v>
      </c>
      <c r="AK436" s="190">
        <f xml:space="preserve"> 'Generation Calculation'!DI109</f>
        <v>9.0449086144912201</v>
      </c>
      <c r="AL436" s="190">
        <f xml:space="preserve"> 'Generation Calculation'!DJ109</f>
        <v>0</v>
      </c>
      <c r="AM436" s="190">
        <f xml:space="preserve"> 'Generation Calculation'!DK109</f>
        <v>0</v>
      </c>
      <c r="AN436" s="190">
        <f xml:space="preserve"> 'Generation Calculation'!DL109</f>
        <v>0</v>
      </c>
      <c r="AO436" s="190">
        <f xml:space="preserve"> 'Generation Calculation'!DM109</f>
        <v>0</v>
      </c>
      <c r="AP436" s="190">
        <f xml:space="preserve"> 'Generation Calculation'!DN109</f>
        <v>0</v>
      </c>
      <c r="AQ436" s="190">
        <f xml:space="preserve"> 'Generation Calculation'!DO109</f>
        <v>0</v>
      </c>
      <c r="AR436" s="190">
        <f xml:space="preserve"> 'Generation Calculation'!DP109</f>
        <v>0</v>
      </c>
      <c r="AS436" s="190">
        <f xml:space="preserve"> 'Generation Calculation'!DQ109</f>
        <v>0</v>
      </c>
      <c r="AT436" s="190">
        <f xml:space="preserve"> 'Generation Calculation'!DR109</f>
        <v>0</v>
      </c>
      <c r="AU436" s="190">
        <f xml:space="preserve"> 'Generation Calculation'!DS109</f>
        <v>32.258480180311949</v>
      </c>
      <c r="AV436" s="190">
        <f xml:space="preserve"> 'Generation Calculation'!DT109</f>
        <v>71.572990184249562</v>
      </c>
      <c r="AW436" s="190">
        <f xml:space="preserve"> 'Generation Calculation'!DU109</f>
        <v>98.867284683558012</v>
      </c>
      <c r="AX436" s="190">
        <f xml:space="preserve"> 'Generation Calculation'!DV109</f>
        <v>47.629525408669423</v>
      </c>
      <c r="AY436" s="190">
        <f xml:space="preserve"> 'Generation Calculation'!DW109</f>
        <v>47.629525408669423</v>
      </c>
      <c r="AZ436" s="190">
        <f xml:space="preserve"> 'Generation Calculation'!DX109</f>
        <v>34.051300602199404</v>
      </c>
      <c r="BA436" s="190">
        <f xml:space="preserve"> 'Generation Calculation'!DY109</f>
        <v>18.75873009390844</v>
      </c>
      <c r="BB436" s="190">
        <f xml:space="preserve"> 'Generation Calculation'!DZ109</f>
        <v>57.694476418194</v>
      </c>
      <c r="BC436" s="196"/>
      <c r="BD436" s="183">
        <f t="shared" si="1191"/>
        <v>293.33238778377341</v>
      </c>
      <c r="BE436" s="292">
        <f t="shared" si="1141"/>
        <v>204.92968278633637</v>
      </c>
      <c r="BF436" s="292">
        <f t="shared" si="1142"/>
        <v>0</v>
      </c>
      <c r="BG436" s="292">
        <f t="shared" ref="BG436:BG499" si="1242" xml:space="preserve"> IF(CF436&gt;0,$C$351 * CF436^2 + $C$352 * CF436 + $C$353, 0)</f>
        <v>0</v>
      </c>
      <c r="BH436" s="292">
        <f t="shared" ref="BH436:BH499" si="1243" xml:space="preserve"> IF(CG436&gt;0,$C$351 * CG436^2 + $C$352 * CG436 + $C$353, 0)</f>
        <v>0</v>
      </c>
      <c r="BI436" s="292">
        <f t="shared" ref="BI436:BI499" si="1244" xml:space="preserve"> IF(CH436&gt;0,$C$351 * CH436^2 + $C$352 * CH436 + $C$353, 0)</f>
        <v>0</v>
      </c>
      <c r="BJ436" s="292">
        <f t="shared" ref="BJ436:BJ499" si="1245" xml:space="preserve"> IF(CI436&gt;0,$C$351 * CI436^2 + $C$352 * CI436 + $C$353, 0)</f>
        <v>0</v>
      </c>
      <c r="BK436" s="292">
        <f t="shared" ref="BK436:BK499" si="1246" xml:space="preserve"> IF(CJ436&gt;0,$C$351 * CJ436^2 + $C$352 * CJ436 + $C$353, 0)</f>
        <v>0</v>
      </c>
      <c r="BL436" s="292">
        <f t="shared" ref="BL436:BL499" si="1247" xml:space="preserve"> IF(CK436&gt;0,$C$351 * CK436^2 + $C$352 * CK436 + $C$353, 0)</f>
        <v>0</v>
      </c>
      <c r="BM436" s="292">
        <f t="shared" ref="BM436:BM499" si="1248" xml:space="preserve"> IF(CL436&gt;0,$C$351 * CL436^2 + $C$352 * CL436 + $C$353, 0)</f>
        <v>0</v>
      </c>
      <c r="BN436" s="292">
        <f t="shared" ref="BN436:BN499" si="1249" xml:space="preserve"> IF(CM436&gt;0,$C$351 * CM436^2 + $C$352 * CM436 + $C$353, 0)</f>
        <v>0</v>
      </c>
      <c r="BO436" s="292">
        <f t="shared" ref="BO436:BO499" si="1250" xml:space="preserve"> IF(CN436&gt;0,$C$351 * CN436^2 + $C$352 * CN436 + $C$353, 0)</f>
        <v>0</v>
      </c>
      <c r="BP436" s="292">
        <f t="shared" ref="BP436:BP499" si="1251" xml:space="preserve"> IF(CO436&gt;0,$C$351 * CO436^2 + $C$352 * CO436 + $C$353, 0)</f>
        <v>0</v>
      </c>
      <c r="BQ436" s="292">
        <f t="shared" ref="BQ436:BQ499" si="1252" xml:space="preserve"> IF(CP436&gt;0,$C$351 * CP436^2 + $C$352 * CP436 + $C$353, 0)</f>
        <v>0</v>
      </c>
      <c r="BR436" s="292">
        <f t="shared" ref="BR436:BR499" si="1253" xml:space="preserve"> IF(CQ436&gt;0,$C$351 * CQ436^2 + $C$352 * CQ436 + $C$353, 0)</f>
        <v>0</v>
      </c>
      <c r="BS436" s="292">
        <f t="shared" ref="BS436:BS499" si="1254" xml:space="preserve"> IF(CR436&gt;0,$C$351 * CR436^2 + $C$352 * CR436 + $C$353, 0)</f>
        <v>0</v>
      </c>
      <c r="BT436" s="292">
        <f t="shared" ref="BT436:BT499" si="1255" xml:space="preserve"> IF(CS436&gt;0,$C$351 * CS436^2 + $C$352 * CS436 + $C$353, 0)</f>
        <v>267.31530950381341</v>
      </c>
      <c r="BU436" s="292">
        <f t="shared" ref="BU436:BU499" si="1256" xml:space="preserve"> IF(CT436&gt;0,$C$351 * CT436^2 + $C$352 * CT436 + $C$353, 0)</f>
        <v>489.72970000000004</v>
      </c>
      <c r="BV436" s="292">
        <f t="shared" ref="BV436:BV499" si="1257" xml:space="preserve"> IF(CU436&gt;0,$C$351 * CU436^2 + $C$352 * CU436 + $C$353, 0)</f>
        <v>489.72970000000004</v>
      </c>
      <c r="BW436" s="292">
        <f t="shared" ref="BW436:BW499" si="1258" xml:space="preserve"> IF(CV436&gt;0,$C$351 * CV436^2 + $C$352 * CV436 + $C$353, 0)</f>
        <v>390.93116106805559</v>
      </c>
      <c r="BX436" s="292">
        <f t="shared" ref="BX436:BX499" si="1259" xml:space="preserve"> IF(CW436&gt;0,$C$351 * CW436^2 + $C$352 * CW436 + $C$353, 0)</f>
        <v>390.93116106805559</v>
      </c>
      <c r="BY436" s="292">
        <f t="shared" ref="BY436:BY499" si="1260" xml:space="preserve"> IF(CX436&gt;0,$C$351 * CX436^2 + $C$352 * CX436 + $C$353, 0)</f>
        <v>281.78208026377661</v>
      </c>
      <c r="BZ436" s="292">
        <f t="shared" ref="BZ436:BZ499" si="1261" xml:space="preserve"> IF(CY436&gt;0,$C$351 * CY436^2 + $C$352 * CY436 + $C$353, 0)</f>
        <v>0</v>
      </c>
      <c r="CA436" s="292">
        <f t="shared" ref="CA436:CA499" si="1262" xml:space="preserve"> IF(CZ436&gt;0,$C$351 * CZ436^2 + $C$352 * CZ436 + $C$353, 0)</f>
        <v>471.36272091604627</v>
      </c>
      <c r="CB436" s="196">
        <f t="shared" si="1192"/>
        <v>3280.0439033898574</v>
      </c>
      <c r="CC436" s="189">
        <f t="shared" si="1218"/>
        <v>35.483838299007999</v>
      </c>
      <c r="CD436" s="190">
        <f t="shared" si="1219"/>
        <v>24.545402449327014</v>
      </c>
      <c r="CE436" s="190">
        <f t="shared" si="1220"/>
        <v>0</v>
      </c>
      <c r="CF436" s="190">
        <f t="shared" si="1221"/>
        <v>0</v>
      </c>
      <c r="CG436" s="190">
        <f t="shared" si="1222"/>
        <v>0</v>
      </c>
      <c r="CH436" s="190">
        <f t="shared" si="1223"/>
        <v>0</v>
      </c>
      <c r="CI436" s="190">
        <f t="shared" si="1224"/>
        <v>0</v>
      </c>
      <c r="CJ436" s="190">
        <f t="shared" si="1225"/>
        <v>0</v>
      </c>
      <c r="CK436" s="190">
        <f t="shared" si="1226"/>
        <v>0</v>
      </c>
      <c r="CL436" s="190">
        <f t="shared" si="1227"/>
        <v>0</v>
      </c>
      <c r="CM436" s="190">
        <f t="shared" si="1228"/>
        <v>0</v>
      </c>
      <c r="CN436" s="190">
        <f t="shared" si="1229"/>
        <v>0</v>
      </c>
      <c r="CO436" s="190">
        <f t="shared" si="1230"/>
        <v>0</v>
      </c>
      <c r="CP436" s="190">
        <f t="shared" si="1231"/>
        <v>0</v>
      </c>
      <c r="CQ436" s="190">
        <f t="shared" si="1232"/>
        <v>0</v>
      </c>
      <c r="CR436" s="190">
        <f t="shared" si="1233"/>
        <v>0</v>
      </c>
      <c r="CS436" s="190">
        <f t="shared" si="1234"/>
        <v>32.258480180311949</v>
      </c>
      <c r="CT436" s="190">
        <f t="shared" si="1235"/>
        <v>60</v>
      </c>
      <c r="CU436" s="190">
        <f t="shared" si="1236"/>
        <v>60</v>
      </c>
      <c r="CV436" s="190">
        <f t="shared" si="1237"/>
        <v>47.629525408669423</v>
      </c>
      <c r="CW436" s="190">
        <f t="shared" si="1238"/>
        <v>47.629525408669423</v>
      </c>
      <c r="CX436" s="190">
        <f t="shared" si="1239"/>
        <v>34.051300602199404</v>
      </c>
      <c r="CY436" s="190">
        <f t="shared" si="1240"/>
        <v>0</v>
      </c>
      <c r="CZ436" s="190">
        <f t="shared" si="1241"/>
        <v>57.694476418194</v>
      </c>
      <c r="DB436" s="171">
        <f t="shared" si="1193"/>
        <v>0</v>
      </c>
      <c r="DC436" s="172">
        <f t="shared" si="1194"/>
        <v>0</v>
      </c>
      <c r="DD436" s="172">
        <f t="shared" si="1195"/>
        <v>132.22895125555397</v>
      </c>
      <c r="DE436" s="172">
        <f t="shared" si="1196"/>
        <v>70.292523576876505</v>
      </c>
      <c r="DF436" s="172">
        <f t="shared" si="1197"/>
        <v>27.024258606983082</v>
      </c>
      <c r="DG436" s="172">
        <f t="shared" si="1198"/>
        <v>47.960515850477847</v>
      </c>
      <c r="DH436" s="172">
        <f t="shared" si="1199"/>
        <v>104.01644906664903</v>
      </c>
      <c r="DI436" s="172">
        <f t="shared" si="1200"/>
        <v>0</v>
      </c>
      <c r="DJ436" s="172">
        <f t="shared" si="1201"/>
        <v>0</v>
      </c>
      <c r="DK436" s="172">
        <f t="shared" si="1202"/>
        <v>0</v>
      </c>
      <c r="DL436" s="172">
        <f t="shared" si="1203"/>
        <v>0</v>
      </c>
      <c r="DM436" s="172">
        <f t="shared" si="1204"/>
        <v>0</v>
      </c>
      <c r="DN436" s="172">
        <f t="shared" si="1205"/>
        <v>0</v>
      </c>
      <c r="DO436" s="172">
        <f t="shared" si="1206"/>
        <v>0</v>
      </c>
      <c r="DP436" s="172">
        <f t="shared" si="1207"/>
        <v>0</v>
      </c>
      <c r="DQ436" s="172">
        <f t="shared" si="1208"/>
        <v>0</v>
      </c>
      <c r="DR436" s="172">
        <f t="shared" si="1209"/>
        <v>0</v>
      </c>
      <c r="DS436" s="172">
        <f t="shared" si="1210"/>
        <v>133.08938711886995</v>
      </c>
      <c r="DT436" s="172">
        <f t="shared" si="1211"/>
        <v>446.97377386091716</v>
      </c>
      <c r="DU436" s="172">
        <f t="shared" si="1212"/>
        <v>0</v>
      </c>
      <c r="DV436" s="172">
        <f t="shared" si="1213"/>
        <v>0</v>
      </c>
      <c r="DW436" s="172">
        <f t="shared" si="1214"/>
        <v>0</v>
      </c>
      <c r="DX436" s="172">
        <f t="shared" si="1215"/>
        <v>215.72539607994707</v>
      </c>
      <c r="DY436" s="172">
        <f t="shared" si="1216"/>
        <v>0</v>
      </c>
      <c r="DZ436" s="192">
        <f t="shared" si="1217"/>
        <v>1177.3112554162747</v>
      </c>
      <c r="EA436" s="189">
        <f t="shared" si="1143"/>
        <v>0</v>
      </c>
      <c r="EB436" s="190">
        <f t="shared" si="1144"/>
        <v>0</v>
      </c>
      <c r="EC436" s="190">
        <f t="shared" si="1145"/>
        <v>11.498169674395996</v>
      </c>
      <c r="ED436" s="190">
        <f t="shared" si="1146"/>
        <v>6.1123933545109992</v>
      </c>
      <c r="EE436" s="190">
        <f t="shared" si="1147"/>
        <v>2.3499355310420071</v>
      </c>
      <c r="EF436" s="190">
        <f t="shared" si="1148"/>
        <v>4.1704796391719867</v>
      </c>
      <c r="EG436" s="190">
        <f t="shared" si="1149"/>
        <v>9.0449086144912201</v>
      </c>
      <c r="EH436" s="190">
        <f t="shared" si="1150"/>
        <v>0</v>
      </c>
      <c r="EI436" s="190">
        <f t="shared" si="1151"/>
        <v>0</v>
      </c>
      <c r="EJ436" s="190">
        <f t="shared" si="1152"/>
        <v>0</v>
      </c>
      <c r="EK436" s="190">
        <f t="shared" si="1153"/>
        <v>0</v>
      </c>
      <c r="EL436" s="190">
        <f t="shared" si="1154"/>
        <v>0</v>
      </c>
      <c r="EM436" s="190">
        <f t="shared" si="1155"/>
        <v>0</v>
      </c>
      <c r="EN436" s="190">
        <f t="shared" si="1156"/>
        <v>0</v>
      </c>
      <c r="EO436" s="190">
        <f t="shared" si="1157"/>
        <v>0</v>
      </c>
      <c r="EP436" s="190">
        <f t="shared" si="1158"/>
        <v>0</v>
      </c>
      <c r="EQ436" s="190">
        <f t="shared" si="1159"/>
        <v>0</v>
      </c>
      <c r="ER436" s="190">
        <f t="shared" si="1160"/>
        <v>11.572990184249562</v>
      </c>
      <c r="ES436" s="190">
        <f t="shared" si="1161"/>
        <v>38.867284683558012</v>
      </c>
      <c r="ET436" s="190">
        <f t="shared" si="1162"/>
        <v>0</v>
      </c>
      <c r="EU436" s="190">
        <f t="shared" si="1163"/>
        <v>0</v>
      </c>
      <c r="EV436" s="190">
        <f t="shared" si="1164"/>
        <v>0</v>
      </c>
      <c r="EW436" s="190">
        <f t="shared" si="1165"/>
        <v>18.75873009390844</v>
      </c>
      <c r="EX436" s="190">
        <f t="shared" si="1166"/>
        <v>0</v>
      </c>
    </row>
    <row r="437" spans="3:154" ht="14.25" customHeight="1" x14ac:dyDescent="0.25">
      <c r="C437" s="132">
        <v>2027</v>
      </c>
      <c r="D437" s="14" t="s">
        <v>10</v>
      </c>
      <c r="E437" s="171">
        <f t="shared" si="1167"/>
        <v>237.57738575440857</v>
      </c>
      <c r="F437" s="172">
        <f t="shared" si="1168"/>
        <v>60.9992912096791</v>
      </c>
      <c r="G437" s="172">
        <f t="shared" si="1169"/>
        <v>17.332005666859416</v>
      </c>
      <c r="H437" s="172">
        <f t="shared" si="1170"/>
        <v>0</v>
      </c>
      <c r="I437" s="172">
        <f t="shared" si="1171"/>
        <v>0</v>
      </c>
      <c r="J437" s="172">
        <f t="shared" si="1172"/>
        <v>0</v>
      </c>
      <c r="K437" s="172">
        <f t="shared" si="1173"/>
        <v>0</v>
      </c>
      <c r="L437" s="172">
        <f t="shared" si="1174"/>
        <v>0</v>
      </c>
      <c r="M437" s="172">
        <f t="shared" si="1175"/>
        <v>0</v>
      </c>
      <c r="N437" s="172">
        <f t="shared" si="1176"/>
        <v>0</v>
      </c>
      <c r="O437" s="172">
        <f t="shared" si="1177"/>
        <v>0</v>
      </c>
      <c r="P437" s="172">
        <f t="shared" si="1178"/>
        <v>0</v>
      </c>
      <c r="Q437" s="172">
        <f t="shared" si="1179"/>
        <v>0</v>
      </c>
      <c r="R437" s="172">
        <f t="shared" si="1180"/>
        <v>0</v>
      </c>
      <c r="S437" s="172">
        <f t="shared" si="1181"/>
        <v>0</v>
      </c>
      <c r="T437" s="172">
        <f t="shared" si="1182"/>
        <v>0</v>
      </c>
      <c r="U437" s="172">
        <f t="shared" si="1183"/>
        <v>368.99150751392654</v>
      </c>
      <c r="V437" s="172">
        <f t="shared" si="1184"/>
        <v>773.20242563851275</v>
      </c>
      <c r="W437" s="172">
        <f t="shared" si="1185"/>
        <v>986.50051964286013</v>
      </c>
      <c r="X437" s="172">
        <f t="shared" si="1186"/>
        <v>423.40436113771244</v>
      </c>
      <c r="Y437" s="172">
        <f t="shared" si="1187"/>
        <v>477.72536892842635</v>
      </c>
      <c r="Z437" s="172">
        <f t="shared" si="1188"/>
        <v>370.22970200565834</v>
      </c>
      <c r="AA437" s="172">
        <f t="shared" si="1189"/>
        <v>164.88642852867062</v>
      </c>
      <c r="AB437" s="172">
        <f t="shared" si="1190"/>
        <v>719.75755926511965</v>
      </c>
      <c r="AC437" s="188">
        <f xml:space="preserve"> SUM(E437:AB437) * 31</f>
        <v>142618.80321404684</v>
      </c>
      <c r="AE437" s="189">
        <f xml:space="preserve"> 'Generation Calculation'!DC110</f>
        <v>20.658903109079006</v>
      </c>
      <c r="AF437" s="190">
        <f xml:space="preserve"> 'Generation Calculation'!DD110</f>
        <v>5.3042861921460087</v>
      </c>
      <c r="AG437" s="190">
        <f xml:space="preserve"> 'Generation Calculation'!DE110</f>
        <v>1.5071309275529927</v>
      </c>
      <c r="AH437" s="190">
        <f xml:space="preserve"> 'Generation Calculation'!DF110</f>
        <v>0</v>
      </c>
      <c r="AI437" s="190">
        <f xml:space="preserve"> 'Generation Calculation'!DG110</f>
        <v>0</v>
      </c>
      <c r="AJ437" s="190">
        <f xml:space="preserve"> 'Generation Calculation'!DH110</f>
        <v>0</v>
      </c>
      <c r="AK437" s="190">
        <f xml:space="preserve"> 'Generation Calculation'!DI110</f>
        <v>0</v>
      </c>
      <c r="AL437" s="190">
        <f xml:space="preserve"> 'Generation Calculation'!DJ110</f>
        <v>0</v>
      </c>
      <c r="AM437" s="190">
        <f xml:space="preserve"> 'Generation Calculation'!DK110</f>
        <v>0</v>
      </c>
      <c r="AN437" s="190">
        <f xml:space="preserve"> 'Generation Calculation'!DL110</f>
        <v>0</v>
      </c>
      <c r="AO437" s="190">
        <f xml:space="preserve"> 'Generation Calculation'!DM110</f>
        <v>0</v>
      </c>
      <c r="AP437" s="190">
        <f xml:space="preserve"> 'Generation Calculation'!DN110</f>
        <v>0</v>
      </c>
      <c r="AQ437" s="190">
        <f xml:space="preserve"> 'Generation Calculation'!DO110</f>
        <v>0</v>
      </c>
      <c r="AR437" s="190">
        <f xml:space="preserve"> 'Generation Calculation'!DP110</f>
        <v>0</v>
      </c>
      <c r="AS437" s="190">
        <f xml:space="preserve"> 'Generation Calculation'!DQ110</f>
        <v>0</v>
      </c>
      <c r="AT437" s="190">
        <f xml:space="preserve"> 'Generation Calculation'!DR110</f>
        <v>0</v>
      </c>
      <c r="AU437" s="190">
        <f xml:space="preserve"> 'Generation Calculation'!DS110</f>
        <v>44.892834675418555</v>
      </c>
      <c r="AV437" s="190">
        <f xml:space="preserve"> 'Generation Calculation'!DT110</f>
        <v>84.649802229435892</v>
      </c>
      <c r="AW437" s="190">
        <f xml:space="preserve"> 'Generation Calculation'!DU110</f>
        <v>103.19746257764001</v>
      </c>
      <c r="AX437" s="190">
        <f xml:space="preserve"> 'Generation Calculation'!DV110</f>
        <v>51.687018483164934</v>
      </c>
      <c r="AY437" s="190">
        <f xml:space="preserve"> 'Generation Calculation'!DW110</f>
        <v>58.492848684183912</v>
      </c>
      <c r="AZ437" s="190">
        <f xml:space="preserve"> 'Generation Calculation'!DX110</f>
        <v>45.047184140707884</v>
      </c>
      <c r="BA437" s="190">
        <f xml:space="preserve"> 'Generation Calculation'!DY110</f>
        <v>14.337950306840924</v>
      </c>
      <c r="BB437" s="190">
        <f xml:space="preserve"> 'Generation Calculation'!DZ110</f>
        <v>80.002422544793006</v>
      </c>
      <c r="BC437" s="196"/>
      <c r="BD437" s="183">
        <f t="shared" si="1191"/>
        <v>0</v>
      </c>
      <c r="BE437" s="292">
        <f t="shared" ref="BE437:BE500" si="1263" xml:space="preserve"> IF(CD437&gt;0,$C$351 * CD437^2 + $C$352 * CD437 + $C$353, 0)</f>
        <v>0</v>
      </c>
      <c r="BF437" s="292">
        <f t="shared" ref="BF437:BF500" si="1264" xml:space="preserve"> IF(CE437&gt;0,$C$351 * CE437^2 + $C$352 * CE437 + $C$353, 0)</f>
        <v>0</v>
      </c>
      <c r="BG437" s="292">
        <f t="shared" si="1242"/>
        <v>0</v>
      </c>
      <c r="BH437" s="292">
        <f t="shared" si="1243"/>
        <v>0</v>
      </c>
      <c r="BI437" s="292">
        <f t="shared" si="1244"/>
        <v>0</v>
      </c>
      <c r="BJ437" s="292">
        <f t="shared" si="1245"/>
        <v>0</v>
      </c>
      <c r="BK437" s="292">
        <f t="shared" si="1246"/>
        <v>0</v>
      </c>
      <c r="BL437" s="292">
        <f t="shared" si="1247"/>
        <v>0</v>
      </c>
      <c r="BM437" s="292">
        <f t="shared" si="1248"/>
        <v>0</v>
      </c>
      <c r="BN437" s="292">
        <f t="shared" si="1249"/>
        <v>0</v>
      </c>
      <c r="BO437" s="292">
        <f t="shared" si="1250"/>
        <v>0</v>
      </c>
      <c r="BP437" s="292">
        <f t="shared" si="1251"/>
        <v>0</v>
      </c>
      <c r="BQ437" s="292">
        <f t="shared" si="1252"/>
        <v>0</v>
      </c>
      <c r="BR437" s="292">
        <f t="shared" si="1253"/>
        <v>0</v>
      </c>
      <c r="BS437" s="292">
        <f t="shared" si="1254"/>
        <v>0</v>
      </c>
      <c r="BT437" s="292">
        <f t="shared" si="1255"/>
        <v>368.99150751392654</v>
      </c>
      <c r="BU437" s="292">
        <f t="shared" si="1256"/>
        <v>489.72970000000004</v>
      </c>
      <c r="BV437" s="292">
        <f t="shared" si="1257"/>
        <v>489.72970000000004</v>
      </c>
      <c r="BW437" s="292">
        <f t="shared" si="1258"/>
        <v>423.40436113771244</v>
      </c>
      <c r="BX437" s="292">
        <f t="shared" si="1259"/>
        <v>477.72536892842635</v>
      </c>
      <c r="BY437" s="292">
        <f t="shared" si="1260"/>
        <v>370.22970200565834</v>
      </c>
      <c r="BZ437" s="292">
        <f t="shared" si="1261"/>
        <v>0</v>
      </c>
      <c r="CA437" s="292">
        <f t="shared" si="1262"/>
        <v>489.72970000000004</v>
      </c>
      <c r="CB437" s="196">
        <f t="shared" si="1192"/>
        <v>3109.5400395857237</v>
      </c>
      <c r="CC437" s="189">
        <f t="shared" si="1218"/>
        <v>0</v>
      </c>
      <c r="CD437" s="190">
        <f t="shared" si="1219"/>
        <v>0</v>
      </c>
      <c r="CE437" s="190">
        <f t="shared" si="1220"/>
        <v>0</v>
      </c>
      <c r="CF437" s="190">
        <f t="shared" si="1221"/>
        <v>0</v>
      </c>
      <c r="CG437" s="190">
        <f t="shared" si="1222"/>
        <v>0</v>
      </c>
      <c r="CH437" s="190">
        <f t="shared" si="1223"/>
        <v>0</v>
      </c>
      <c r="CI437" s="190">
        <f t="shared" si="1224"/>
        <v>0</v>
      </c>
      <c r="CJ437" s="190">
        <f t="shared" si="1225"/>
        <v>0</v>
      </c>
      <c r="CK437" s="190">
        <f t="shared" si="1226"/>
        <v>0</v>
      </c>
      <c r="CL437" s="190">
        <f t="shared" si="1227"/>
        <v>0</v>
      </c>
      <c r="CM437" s="190">
        <f t="shared" si="1228"/>
        <v>0</v>
      </c>
      <c r="CN437" s="190">
        <f t="shared" si="1229"/>
        <v>0</v>
      </c>
      <c r="CO437" s="190">
        <f t="shared" si="1230"/>
        <v>0</v>
      </c>
      <c r="CP437" s="190">
        <f t="shared" si="1231"/>
        <v>0</v>
      </c>
      <c r="CQ437" s="190">
        <f t="shared" si="1232"/>
        <v>0</v>
      </c>
      <c r="CR437" s="190">
        <f t="shared" si="1233"/>
        <v>0</v>
      </c>
      <c r="CS437" s="190">
        <f t="shared" si="1234"/>
        <v>44.892834675418555</v>
      </c>
      <c r="CT437" s="190">
        <f t="shared" si="1235"/>
        <v>60</v>
      </c>
      <c r="CU437" s="190">
        <f t="shared" si="1236"/>
        <v>60</v>
      </c>
      <c r="CV437" s="190">
        <f t="shared" si="1237"/>
        <v>51.687018483164934</v>
      </c>
      <c r="CW437" s="190">
        <f t="shared" si="1238"/>
        <v>58.492848684183912</v>
      </c>
      <c r="CX437" s="190">
        <f t="shared" si="1239"/>
        <v>45.047184140707884</v>
      </c>
      <c r="CY437" s="190">
        <f t="shared" si="1240"/>
        <v>0</v>
      </c>
      <c r="CZ437" s="190">
        <f t="shared" si="1241"/>
        <v>60</v>
      </c>
      <c r="DB437" s="171">
        <f t="shared" si="1193"/>
        <v>237.57738575440857</v>
      </c>
      <c r="DC437" s="172">
        <f t="shared" si="1194"/>
        <v>60.9992912096791</v>
      </c>
      <c r="DD437" s="172">
        <f t="shared" si="1195"/>
        <v>17.332005666859416</v>
      </c>
      <c r="DE437" s="172">
        <f t="shared" si="1196"/>
        <v>0</v>
      </c>
      <c r="DF437" s="172">
        <f t="shared" si="1197"/>
        <v>0</v>
      </c>
      <c r="DG437" s="172">
        <f t="shared" si="1198"/>
        <v>0</v>
      </c>
      <c r="DH437" s="172">
        <f t="shared" si="1199"/>
        <v>0</v>
      </c>
      <c r="DI437" s="172">
        <f t="shared" si="1200"/>
        <v>0</v>
      </c>
      <c r="DJ437" s="172">
        <f t="shared" si="1201"/>
        <v>0</v>
      </c>
      <c r="DK437" s="172">
        <f t="shared" si="1202"/>
        <v>0</v>
      </c>
      <c r="DL437" s="172">
        <f t="shared" si="1203"/>
        <v>0</v>
      </c>
      <c r="DM437" s="172">
        <f t="shared" si="1204"/>
        <v>0</v>
      </c>
      <c r="DN437" s="172">
        <f t="shared" si="1205"/>
        <v>0</v>
      </c>
      <c r="DO437" s="172">
        <f t="shared" si="1206"/>
        <v>0</v>
      </c>
      <c r="DP437" s="172">
        <f t="shared" si="1207"/>
        <v>0</v>
      </c>
      <c r="DQ437" s="172">
        <f t="shared" si="1208"/>
        <v>0</v>
      </c>
      <c r="DR437" s="172">
        <f t="shared" si="1209"/>
        <v>0</v>
      </c>
      <c r="DS437" s="172">
        <f t="shared" si="1210"/>
        <v>283.47272563851277</v>
      </c>
      <c r="DT437" s="172">
        <f t="shared" si="1211"/>
        <v>496.77081964286009</v>
      </c>
      <c r="DU437" s="172">
        <f t="shared" si="1212"/>
        <v>0</v>
      </c>
      <c r="DV437" s="172">
        <f t="shared" si="1213"/>
        <v>0</v>
      </c>
      <c r="DW437" s="172">
        <f t="shared" si="1214"/>
        <v>0</v>
      </c>
      <c r="DX437" s="172">
        <f t="shared" si="1215"/>
        <v>164.88642852867062</v>
      </c>
      <c r="DY437" s="172">
        <f t="shared" si="1216"/>
        <v>230.02785926511956</v>
      </c>
      <c r="DZ437" s="192">
        <f t="shared" si="1217"/>
        <v>1491.0665157061101</v>
      </c>
      <c r="EA437" s="189">
        <f t="shared" si="1143"/>
        <v>20.658903109079006</v>
      </c>
      <c r="EB437" s="190">
        <f t="shared" si="1144"/>
        <v>5.3042861921460087</v>
      </c>
      <c r="EC437" s="190">
        <f t="shared" si="1145"/>
        <v>1.5071309275529927</v>
      </c>
      <c r="ED437" s="190">
        <f t="shared" si="1146"/>
        <v>0</v>
      </c>
      <c r="EE437" s="190">
        <f t="shared" si="1147"/>
        <v>0</v>
      </c>
      <c r="EF437" s="190">
        <f t="shared" si="1148"/>
        <v>0</v>
      </c>
      <c r="EG437" s="190">
        <f t="shared" si="1149"/>
        <v>0</v>
      </c>
      <c r="EH437" s="190">
        <f t="shared" si="1150"/>
        <v>0</v>
      </c>
      <c r="EI437" s="190">
        <f t="shared" si="1151"/>
        <v>0</v>
      </c>
      <c r="EJ437" s="190">
        <f t="shared" si="1152"/>
        <v>0</v>
      </c>
      <c r="EK437" s="190">
        <f t="shared" si="1153"/>
        <v>0</v>
      </c>
      <c r="EL437" s="190">
        <f t="shared" si="1154"/>
        <v>0</v>
      </c>
      <c r="EM437" s="190">
        <f t="shared" si="1155"/>
        <v>0</v>
      </c>
      <c r="EN437" s="190">
        <f t="shared" si="1156"/>
        <v>0</v>
      </c>
      <c r="EO437" s="190">
        <f t="shared" si="1157"/>
        <v>0</v>
      </c>
      <c r="EP437" s="190">
        <f t="shared" si="1158"/>
        <v>0</v>
      </c>
      <c r="EQ437" s="190">
        <f t="shared" si="1159"/>
        <v>0</v>
      </c>
      <c r="ER437" s="190">
        <f t="shared" si="1160"/>
        <v>24.649802229435892</v>
      </c>
      <c r="ES437" s="190">
        <f t="shared" si="1161"/>
        <v>43.19746257764001</v>
      </c>
      <c r="ET437" s="190">
        <f t="shared" si="1162"/>
        <v>0</v>
      </c>
      <c r="EU437" s="190">
        <f t="shared" si="1163"/>
        <v>0</v>
      </c>
      <c r="EV437" s="190">
        <f t="shared" si="1164"/>
        <v>0</v>
      </c>
      <c r="EW437" s="190">
        <f t="shared" si="1165"/>
        <v>14.337950306840924</v>
      </c>
      <c r="EX437" s="190">
        <f t="shared" si="1166"/>
        <v>20.002422544793006</v>
      </c>
    </row>
    <row r="438" spans="3:154" ht="14.25" customHeight="1" x14ac:dyDescent="0.25">
      <c r="C438" s="132">
        <v>2027</v>
      </c>
      <c r="D438" s="14" t="s">
        <v>167</v>
      </c>
      <c r="E438" s="171">
        <f t="shared" si="1167"/>
        <v>345.06873700895704</v>
      </c>
      <c r="F438" s="172">
        <f t="shared" si="1168"/>
        <v>211.76960450641513</v>
      </c>
      <c r="G438" s="172">
        <f t="shared" si="1169"/>
        <v>181.26929058912484</v>
      </c>
      <c r="H438" s="172">
        <f t="shared" si="1170"/>
        <v>98.768003593986634</v>
      </c>
      <c r="I438" s="172">
        <f t="shared" si="1171"/>
        <v>39.154170410405086</v>
      </c>
      <c r="J438" s="172">
        <f t="shared" si="1172"/>
        <v>39.154170410405086</v>
      </c>
      <c r="K438" s="172">
        <f t="shared" si="1173"/>
        <v>0</v>
      </c>
      <c r="L438" s="172">
        <f t="shared" si="1174"/>
        <v>0</v>
      </c>
      <c r="M438" s="172">
        <f t="shared" si="1175"/>
        <v>0</v>
      </c>
      <c r="N438" s="172">
        <f t="shared" si="1176"/>
        <v>0</v>
      </c>
      <c r="O438" s="172">
        <f t="shared" si="1177"/>
        <v>0</v>
      </c>
      <c r="P438" s="172">
        <f t="shared" si="1178"/>
        <v>0</v>
      </c>
      <c r="Q438" s="172">
        <f t="shared" si="1179"/>
        <v>0</v>
      </c>
      <c r="R438" s="172">
        <f t="shared" si="1180"/>
        <v>0</v>
      </c>
      <c r="S438" s="172">
        <f t="shared" si="1181"/>
        <v>0</v>
      </c>
      <c r="T438" s="172">
        <f t="shared" si="1182"/>
        <v>134.41697668750547</v>
      </c>
      <c r="U438" s="172">
        <f t="shared" si="1183"/>
        <v>429.13588391025638</v>
      </c>
      <c r="V438" s="172">
        <f t="shared" si="1184"/>
        <v>821.5276779753558</v>
      </c>
      <c r="W438" s="172">
        <f t="shared" si="1185"/>
        <v>1203.5414936050054</v>
      </c>
      <c r="X438" s="172">
        <f t="shared" si="1186"/>
        <v>460.82816289187474</v>
      </c>
      <c r="Y438" s="172">
        <f t="shared" si="1187"/>
        <v>552.87940057435333</v>
      </c>
      <c r="Z438" s="172">
        <f t="shared" si="1188"/>
        <v>437.05983370104451</v>
      </c>
      <c r="AA438" s="172">
        <f t="shared" si="1189"/>
        <v>254.61340749976881</v>
      </c>
      <c r="AB438" s="172">
        <f t="shared" si="1190"/>
        <v>579.79865426351398</v>
      </c>
      <c r="AC438" s="188">
        <f xml:space="preserve"> SUM(E438:AB438) * 30</f>
        <v>173669.56402883917</v>
      </c>
      <c r="AE438" s="189">
        <f xml:space="preserve"> 'Generation Calculation'!DC111</f>
        <v>41.913025073530008</v>
      </c>
      <c r="AF438" s="190">
        <f xml:space="preserve"> 'Generation Calculation'!DD111</f>
        <v>25.389625658515001</v>
      </c>
      <c r="AG438" s="190">
        <f xml:space="preserve"> 'Generation Calculation'!DE111</f>
        <v>15.762547007749987</v>
      </c>
      <c r="AH438" s="190">
        <f xml:space="preserve"> 'Generation Calculation'!DF111</f>
        <v>8.5885220516510117</v>
      </c>
      <c r="AI438" s="190">
        <f xml:space="preserve"> 'Generation Calculation'!DG111</f>
        <v>3.4047104704700075</v>
      </c>
      <c r="AJ438" s="190">
        <f xml:space="preserve"> 'Generation Calculation'!DH111</f>
        <v>3.4047104704700075</v>
      </c>
      <c r="AK438" s="190">
        <f xml:space="preserve"> 'Generation Calculation'!DI111</f>
        <v>0</v>
      </c>
      <c r="AL438" s="190">
        <f xml:space="preserve"> 'Generation Calculation'!DJ111</f>
        <v>0</v>
      </c>
      <c r="AM438" s="190">
        <f xml:space="preserve"> 'Generation Calculation'!DK111</f>
        <v>0</v>
      </c>
      <c r="AN438" s="190">
        <f xml:space="preserve"> 'Generation Calculation'!DL111</f>
        <v>0</v>
      </c>
      <c r="AO438" s="190">
        <f xml:space="preserve"> 'Generation Calculation'!DM111</f>
        <v>0</v>
      </c>
      <c r="AP438" s="190">
        <f xml:space="preserve"> 'Generation Calculation'!DN111</f>
        <v>0</v>
      </c>
      <c r="AQ438" s="190">
        <f xml:space="preserve"> 'Generation Calculation'!DO111</f>
        <v>0</v>
      </c>
      <c r="AR438" s="190">
        <f xml:space="preserve"> 'Generation Calculation'!DP111</f>
        <v>0</v>
      </c>
      <c r="AS438" s="190">
        <f xml:space="preserve"> 'Generation Calculation'!DQ111</f>
        <v>0</v>
      </c>
      <c r="AT438" s="190">
        <f xml:space="preserve"> 'Generation Calculation'!DR111</f>
        <v>11.688432755435258</v>
      </c>
      <c r="AU438" s="190">
        <f xml:space="preserve"> 'Generation Calculation'!DS111</f>
        <v>52.404021863869872</v>
      </c>
      <c r="AV438" s="190">
        <f xml:space="preserve"> 'Generation Calculation'!DT111</f>
        <v>88.851998084813545</v>
      </c>
      <c r="AW438" s="190">
        <f xml:space="preserve"> 'Generation Calculation'!DU111</f>
        <v>122.07059074826134</v>
      </c>
      <c r="AX438" s="190">
        <f xml:space="preserve"> 'Generation Calculation'!DV111</f>
        <v>56.373324011771302</v>
      </c>
      <c r="AY438" s="190">
        <f xml:space="preserve"> 'Generation Calculation'!DW111</f>
        <v>65.491278310813328</v>
      </c>
      <c r="AZ438" s="190">
        <f xml:space="preserve"> 'Generation Calculation'!DX111</f>
        <v>53.395717954723324</v>
      </c>
      <c r="BA438" s="190">
        <f xml:space="preserve"> 'Generation Calculation'!DY111</f>
        <v>30.685686265739349</v>
      </c>
      <c r="BB438" s="190">
        <f xml:space="preserve"> 'Generation Calculation'!DZ111</f>
        <v>67.832082979435995</v>
      </c>
      <c r="BC438" s="196"/>
      <c r="BD438" s="183">
        <f t="shared" si="1191"/>
        <v>345.06873700895704</v>
      </c>
      <c r="BE438" s="292">
        <f t="shared" si="1263"/>
        <v>211.76960450641513</v>
      </c>
      <c r="BF438" s="292">
        <f t="shared" si="1264"/>
        <v>0</v>
      </c>
      <c r="BG438" s="292">
        <f t="shared" si="1242"/>
        <v>0</v>
      </c>
      <c r="BH438" s="292">
        <f t="shared" si="1243"/>
        <v>0</v>
      </c>
      <c r="BI438" s="292">
        <f t="shared" si="1244"/>
        <v>0</v>
      </c>
      <c r="BJ438" s="292">
        <f t="shared" si="1245"/>
        <v>0</v>
      </c>
      <c r="BK438" s="292">
        <f t="shared" si="1246"/>
        <v>0</v>
      </c>
      <c r="BL438" s="292">
        <f t="shared" si="1247"/>
        <v>0</v>
      </c>
      <c r="BM438" s="292">
        <f t="shared" si="1248"/>
        <v>0</v>
      </c>
      <c r="BN438" s="292">
        <f t="shared" si="1249"/>
        <v>0</v>
      </c>
      <c r="BO438" s="292">
        <f t="shared" si="1250"/>
        <v>0</v>
      </c>
      <c r="BP438" s="292">
        <f t="shared" si="1251"/>
        <v>0</v>
      </c>
      <c r="BQ438" s="292">
        <f t="shared" si="1252"/>
        <v>0</v>
      </c>
      <c r="BR438" s="292">
        <f t="shared" si="1253"/>
        <v>0</v>
      </c>
      <c r="BS438" s="292">
        <f t="shared" si="1254"/>
        <v>0</v>
      </c>
      <c r="BT438" s="292">
        <f t="shared" si="1255"/>
        <v>429.13588391025638</v>
      </c>
      <c r="BU438" s="292">
        <f t="shared" si="1256"/>
        <v>489.72970000000004</v>
      </c>
      <c r="BV438" s="292">
        <f t="shared" si="1257"/>
        <v>489.72970000000004</v>
      </c>
      <c r="BW438" s="292">
        <f t="shared" si="1258"/>
        <v>460.82816289187474</v>
      </c>
      <c r="BX438" s="292">
        <f t="shared" si="1259"/>
        <v>489.72970000000004</v>
      </c>
      <c r="BY438" s="292">
        <f t="shared" si="1260"/>
        <v>437.05983370104451</v>
      </c>
      <c r="BZ438" s="292">
        <f t="shared" si="1261"/>
        <v>254.61340749976881</v>
      </c>
      <c r="CA438" s="292">
        <f t="shared" si="1262"/>
        <v>489.72970000000004</v>
      </c>
      <c r="CB438" s="196">
        <f t="shared" si="1192"/>
        <v>4097.3944295183173</v>
      </c>
      <c r="CC438" s="189">
        <f t="shared" si="1218"/>
        <v>41.913025073530008</v>
      </c>
      <c r="CD438" s="190">
        <f t="shared" si="1219"/>
        <v>25.389625658515001</v>
      </c>
      <c r="CE438" s="190">
        <f t="shared" si="1220"/>
        <v>0</v>
      </c>
      <c r="CF438" s="190">
        <f t="shared" si="1221"/>
        <v>0</v>
      </c>
      <c r="CG438" s="190">
        <f t="shared" si="1222"/>
        <v>0</v>
      </c>
      <c r="CH438" s="190">
        <f t="shared" si="1223"/>
        <v>0</v>
      </c>
      <c r="CI438" s="190">
        <f t="shared" si="1224"/>
        <v>0</v>
      </c>
      <c r="CJ438" s="190">
        <f t="shared" si="1225"/>
        <v>0</v>
      </c>
      <c r="CK438" s="190">
        <f t="shared" si="1226"/>
        <v>0</v>
      </c>
      <c r="CL438" s="190">
        <f t="shared" si="1227"/>
        <v>0</v>
      </c>
      <c r="CM438" s="190">
        <f t="shared" si="1228"/>
        <v>0</v>
      </c>
      <c r="CN438" s="190">
        <f t="shared" si="1229"/>
        <v>0</v>
      </c>
      <c r="CO438" s="190">
        <f t="shared" si="1230"/>
        <v>0</v>
      </c>
      <c r="CP438" s="190">
        <f t="shared" si="1231"/>
        <v>0</v>
      </c>
      <c r="CQ438" s="190">
        <f t="shared" si="1232"/>
        <v>0</v>
      </c>
      <c r="CR438" s="190">
        <f t="shared" si="1233"/>
        <v>0</v>
      </c>
      <c r="CS438" s="190">
        <f t="shared" si="1234"/>
        <v>52.404021863869872</v>
      </c>
      <c r="CT438" s="190">
        <f t="shared" si="1235"/>
        <v>60</v>
      </c>
      <c r="CU438" s="190">
        <f t="shared" si="1236"/>
        <v>60</v>
      </c>
      <c r="CV438" s="190">
        <f t="shared" si="1237"/>
        <v>56.373324011771302</v>
      </c>
      <c r="CW438" s="190">
        <f t="shared" si="1238"/>
        <v>60</v>
      </c>
      <c r="CX438" s="190">
        <f t="shared" si="1239"/>
        <v>53.395717954723324</v>
      </c>
      <c r="CY438" s="190">
        <f t="shared" si="1240"/>
        <v>30.685686265739349</v>
      </c>
      <c r="CZ438" s="190">
        <f t="shared" si="1241"/>
        <v>60</v>
      </c>
      <c r="DB438" s="171">
        <f t="shared" si="1193"/>
        <v>0</v>
      </c>
      <c r="DC438" s="172">
        <f t="shared" si="1194"/>
        <v>0</v>
      </c>
      <c r="DD438" s="172">
        <f t="shared" si="1195"/>
        <v>181.26929058912484</v>
      </c>
      <c r="DE438" s="172">
        <f t="shared" si="1196"/>
        <v>98.768003593986634</v>
      </c>
      <c r="DF438" s="172">
        <f t="shared" si="1197"/>
        <v>39.154170410405086</v>
      </c>
      <c r="DG438" s="172">
        <f t="shared" si="1198"/>
        <v>39.154170410405086</v>
      </c>
      <c r="DH438" s="172">
        <f t="shared" si="1199"/>
        <v>0</v>
      </c>
      <c r="DI438" s="172">
        <f t="shared" si="1200"/>
        <v>0</v>
      </c>
      <c r="DJ438" s="172">
        <f t="shared" si="1201"/>
        <v>0</v>
      </c>
      <c r="DK438" s="172">
        <f t="shared" si="1202"/>
        <v>0</v>
      </c>
      <c r="DL438" s="172">
        <f t="shared" si="1203"/>
        <v>0</v>
      </c>
      <c r="DM438" s="172">
        <f t="shared" si="1204"/>
        <v>0</v>
      </c>
      <c r="DN438" s="172">
        <f t="shared" si="1205"/>
        <v>0</v>
      </c>
      <c r="DO438" s="172">
        <f t="shared" si="1206"/>
        <v>0</v>
      </c>
      <c r="DP438" s="172">
        <f t="shared" si="1207"/>
        <v>0</v>
      </c>
      <c r="DQ438" s="172">
        <f t="shared" si="1208"/>
        <v>134.41697668750547</v>
      </c>
      <c r="DR438" s="172">
        <f t="shared" si="1209"/>
        <v>0</v>
      </c>
      <c r="DS438" s="172">
        <f t="shared" si="1210"/>
        <v>331.79797797535576</v>
      </c>
      <c r="DT438" s="172">
        <f t="shared" si="1211"/>
        <v>713.81179360500539</v>
      </c>
      <c r="DU438" s="172">
        <f t="shared" si="1212"/>
        <v>0</v>
      </c>
      <c r="DV438" s="172">
        <f t="shared" si="1213"/>
        <v>63.149700574353275</v>
      </c>
      <c r="DW438" s="172">
        <f t="shared" si="1214"/>
        <v>0</v>
      </c>
      <c r="DX438" s="172">
        <f t="shared" si="1215"/>
        <v>0</v>
      </c>
      <c r="DY438" s="172">
        <f t="shared" si="1216"/>
        <v>90.068954263513945</v>
      </c>
      <c r="DZ438" s="192">
        <f t="shared" si="1217"/>
        <v>1691.5910381096555</v>
      </c>
      <c r="EA438" s="189">
        <f t="shared" si="1143"/>
        <v>0</v>
      </c>
      <c r="EB438" s="190">
        <f t="shared" si="1144"/>
        <v>0</v>
      </c>
      <c r="EC438" s="190">
        <f t="shared" si="1145"/>
        <v>15.762547007749987</v>
      </c>
      <c r="ED438" s="190">
        <f t="shared" si="1146"/>
        <v>8.5885220516510117</v>
      </c>
      <c r="EE438" s="190">
        <f t="shared" si="1147"/>
        <v>3.4047104704700075</v>
      </c>
      <c r="EF438" s="190">
        <f t="shared" si="1148"/>
        <v>3.4047104704700075</v>
      </c>
      <c r="EG438" s="190">
        <f t="shared" si="1149"/>
        <v>0</v>
      </c>
      <c r="EH438" s="190">
        <f t="shared" si="1150"/>
        <v>0</v>
      </c>
      <c r="EI438" s="190">
        <f t="shared" si="1151"/>
        <v>0</v>
      </c>
      <c r="EJ438" s="190">
        <f t="shared" si="1152"/>
        <v>0</v>
      </c>
      <c r="EK438" s="190">
        <f t="shared" si="1153"/>
        <v>0</v>
      </c>
      <c r="EL438" s="190">
        <f t="shared" si="1154"/>
        <v>0</v>
      </c>
      <c r="EM438" s="190">
        <f t="shared" si="1155"/>
        <v>0</v>
      </c>
      <c r="EN438" s="190">
        <f t="shared" si="1156"/>
        <v>0</v>
      </c>
      <c r="EO438" s="190">
        <f t="shared" si="1157"/>
        <v>0</v>
      </c>
      <c r="EP438" s="190">
        <f t="shared" si="1158"/>
        <v>11.688432755435258</v>
      </c>
      <c r="EQ438" s="190">
        <f t="shared" si="1159"/>
        <v>0</v>
      </c>
      <c r="ER438" s="190">
        <f t="shared" si="1160"/>
        <v>28.851998084813545</v>
      </c>
      <c r="ES438" s="190">
        <f t="shared" si="1161"/>
        <v>62.070590748261338</v>
      </c>
      <c r="ET438" s="190">
        <f t="shared" si="1162"/>
        <v>0</v>
      </c>
      <c r="EU438" s="190">
        <f t="shared" si="1163"/>
        <v>5.4912783108133283</v>
      </c>
      <c r="EV438" s="190">
        <f t="shared" si="1164"/>
        <v>0</v>
      </c>
      <c r="EW438" s="190">
        <f t="shared" si="1165"/>
        <v>0</v>
      </c>
      <c r="EX438" s="190">
        <f t="shared" si="1166"/>
        <v>7.8320829794359952</v>
      </c>
    </row>
    <row r="439" spans="3:154" ht="14.25" customHeight="1" x14ac:dyDescent="0.25">
      <c r="C439" s="132">
        <v>2027</v>
      </c>
      <c r="D439" s="14" t="s">
        <v>168</v>
      </c>
      <c r="E439" s="171">
        <f t="shared" si="1167"/>
        <v>316.35137414704332</v>
      </c>
      <c r="F439" s="172">
        <f t="shared" si="1168"/>
        <v>246.78444938012288</v>
      </c>
      <c r="G439" s="172">
        <f t="shared" si="1169"/>
        <v>148.21770858395766</v>
      </c>
      <c r="H439" s="172">
        <f t="shared" si="1170"/>
        <v>76.346126753418119</v>
      </c>
      <c r="I439" s="172">
        <f t="shared" si="1171"/>
        <v>50.211006087772518</v>
      </c>
      <c r="J439" s="172">
        <f t="shared" si="1172"/>
        <v>50.211006087772518</v>
      </c>
      <c r="K439" s="172">
        <f t="shared" si="1173"/>
        <v>0</v>
      </c>
      <c r="L439" s="172">
        <f t="shared" si="1174"/>
        <v>0</v>
      </c>
      <c r="M439" s="172">
        <f t="shared" si="1175"/>
        <v>0</v>
      </c>
      <c r="N439" s="172">
        <f t="shared" si="1176"/>
        <v>0</v>
      </c>
      <c r="O439" s="172">
        <f t="shared" si="1177"/>
        <v>0</v>
      </c>
      <c r="P439" s="172">
        <f t="shared" si="1178"/>
        <v>0</v>
      </c>
      <c r="Q439" s="172">
        <f t="shared" si="1179"/>
        <v>0</v>
      </c>
      <c r="R439" s="172">
        <f t="shared" si="1180"/>
        <v>0</v>
      </c>
      <c r="S439" s="172">
        <f t="shared" si="1181"/>
        <v>0</v>
      </c>
      <c r="T439" s="172">
        <f t="shared" si="1182"/>
        <v>184.29832638957825</v>
      </c>
      <c r="U439" s="172">
        <f t="shared" si="1183"/>
        <v>353.34013120112508</v>
      </c>
      <c r="V439" s="172">
        <f t="shared" si="1184"/>
        <v>752.35214258765825</v>
      </c>
      <c r="W439" s="172">
        <f t="shared" si="1185"/>
        <v>1061.2583700308578</v>
      </c>
      <c r="X439" s="172">
        <f t="shared" si="1186"/>
        <v>460.80481081697786</v>
      </c>
      <c r="Y439" s="172">
        <f t="shared" si="1187"/>
        <v>550.47626715633601</v>
      </c>
      <c r="Z439" s="172">
        <f t="shared" si="1188"/>
        <v>460.80481081697786</v>
      </c>
      <c r="AA439" s="172">
        <f t="shared" si="1189"/>
        <v>325.05206787823988</v>
      </c>
      <c r="AB439" s="172">
        <f t="shared" si="1190"/>
        <v>628.95398135745108</v>
      </c>
      <c r="AC439" s="188">
        <f xml:space="preserve"> SUM(E439:AB439) * 31</f>
        <v>175629.33995753396</v>
      </c>
      <c r="AE439" s="189">
        <f xml:space="preserve"> 'Generation Calculation'!DC112</f>
        <v>38.341831307759008</v>
      </c>
      <c r="AF439" s="190">
        <f xml:space="preserve"> 'Generation Calculation'!DD112</f>
        <v>21.459517337401991</v>
      </c>
      <c r="AG439" s="190">
        <f xml:space="preserve"> 'Generation Calculation'!DE112</f>
        <v>12.888496398605014</v>
      </c>
      <c r="AH439" s="190">
        <f xml:space="preserve"> 'Generation Calculation'!DF112</f>
        <v>6.6387936307320103</v>
      </c>
      <c r="AI439" s="190">
        <f xml:space="preserve"> 'Generation Calculation'!DG112</f>
        <v>4.3661744424150015</v>
      </c>
      <c r="AJ439" s="190">
        <f xml:space="preserve"> 'Generation Calculation'!DH112</f>
        <v>4.3661744424150015</v>
      </c>
      <c r="AK439" s="190">
        <f xml:space="preserve"> 'Generation Calculation'!DI112</f>
        <v>0</v>
      </c>
      <c r="AL439" s="190">
        <f xml:space="preserve"> 'Generation Calculation'!DJ112</f>
        <v>0</v>
      </c>
      <c r="AM439" s="190">
        <f xml:space="preserve"> 'Generation Calculation'!DK112</f>
        <v>0</v>
      </c>
      <c r="AN439" s="190">
        <f xml:space="preserve"> 'Generation Calculation'!DL112</f>
        <v>0</v>
      </c>
      <c r="AO439" s="190">
        <f xml:space="preserve"> 'Generation Calculation'!DM112</f>
        <v>0</v>
      </c>
      <c r="AP439" s="190">
        <f xml:space="preserve"> 'Generation Calculation'!DN112</f>
        <v>0</v>
      </c>
      <c r="AQ439" s="190">
        <f xml:space="preserve"> 'Generation Calculation'!DO112</f>
        <v>0</v>
      </c>
      <c r="AR439" s="190">
        <f xml:space="preserve"> 'Generation Calculation'!DP112</f>
        <v>0</v>
      </c>
      <c r="AS439" s="190">
        <f xml:space="preserve"> 'Generation Calculation'!DQ112</f>
        <v>0</v>
      </c>
      <c r="AT439" s="190">
        <f xml:space="preserve"> 'Generation Calculation'!DR112</f>
        <v>16.025941425180719</v>
      </c>
      <c r="AU439" s="190">
        <f xml:space="preserve"> 'Generation Calculation'!DS112</f>
        <v>42.942805980577191</v>
      </c>
      <c r="AV439" s="190">
        <f xml:space="preserve"> 'Generation Calculation'!DT112</f>
        <v>82.836734138057238</v>
      </c>
      <c r="AW439" s="190">
        <f xml:space="preserve"> 'Generation Calculation'!DU112</f>
        <v>109.69814522007459</v>
      </c>
      <c r="AX439" s="190">
        <f xml:space="preserve"> 'Generation Calculation'!DV112</f>
        <v>56.370396370463453</v>
      </c>
      <c r="AY439" s="190">
        <f xml:space="preserve"> 'Generation Calculation'!DW112</f>
        <v>65.282310187507477</v>
      </c>
      <c r="AZ439" s="190">
        <f xml:space="preserve"> 'Generation Calculation'!DX112</f>
        <v>56.370396370463453</v>
      </c>
      <c r="BA439" s="190">
        <f xml:space="preserve"> 'Generation Calculation'!DY112</f>
        <v>39.423150423296505</v>
      </c>
      <c r="BB439" s="190">
        <f xml:space="preserve"> 'Generation Calculation'!DZ112</f>
        <v>72.10645924847401</v>
      </c>
      <c r="BC439" s="196"/>
      <c r="BD439" s="183">
        <f t="shared" si="1191"/>
        <v>316.35137414704332</v>
      </c>
      <c r="BE439" s="292">
        <f t="shared" si="1263"/>
        <v>0</v>
      </c>
      <c r="BF439" s="292">
        <f t="shared" si="1264"/>
        <v>0</v>
      </c>
      <c r="BG439" s="292">
        <f t="shared" si="1242"/>
        <v>0</v>
      </c>
      <c r="BH439" s="292">
        <f t="shared" si="1243"/>
        <v>0</v>
      </c>
      <c r="BI439" s="292">
        <f t="shared" si="1244"/>
        <v>0</v>
      </c>
      <c r="BJ439" s="292">
        <f t="shared" si="1245"/>
        <v>0</v>
      </c>
      <c r="BK439" s="292">
        <f t="shared" si="1246"/>
        <v>0</v>
      </c>
      <c r="BL439" s="292">
        <f t="shared" si="1247"/>
        <v>0</v>
      </c>
      <c r="BM439" s="292">
        <f t="shared" si="1248"/>
        <v>0</v>
      </c>
      <c r="BN439" s="292">
        <f t="shared" si="1249"/>
        <v>0</v>
      </c>
      <c r="BO439" s="292">
        <f t="shared" si="1250"/>
        <v>0</v>
      </c>
      <c r="BP439" s="292">
        <f t="shared" si="1251"/>
        <v>0</v>
      </c>
      <c r="BQ439" s="292">
        <f t="shared" si="1252"/>
        <v>0</v>
      </c>
      <c r="BR439" s="292">
        <f t="shared" si="1253"/>
        <v>0</v>
      </c>
      <c r="BS439" s="292">
        <f t="shared" si="1254"/>
        <v>0</v>
      </c>
      <c r="BT439" s="292">
        <f t="shared" si="1255"/>
        <v>353.34013120112508</v>
      </c>
      <c r="BU439" s="292">
        <f t="shared" si="1256"/>
        <v>489.72970000000004</v>
      </c>
      <c r="BV439" s="292">
        <f t="shared" si="1257"/>
        <v>489.72970000000004</v>
      </c>
      <c r="BW439" s="292">
        <f t="shared" si="1258"/>
        <v>460.80481081697786</v>
      </c>
      <c r="BX439" s="292">
        <f t="shared" si="1259"/>
        <v>489.72970000000004</v>
      </c>
      <c r="BY439" s="292">
        <f t="shared" si="1260"/>
        <v>460.80481081697786</v>
      </c>
      <c r="BZ439" s="292">
        <f t="shared" si="1261"/>
        <v>325.05206787823988</v>
      </c>
      <c r="CA439" s="292">
        <f t="shared" si="1262"/>
        <v>489.72970000000004</v>
      </c>
      <c r="CB439" s="196">
        <f t="shared" si="1192"/>
        <v>3875.271994860364</v>
      </c>
      <c r="CC439" s="189">
        <f t="shared" si="1218"/>
        <v>38.341831307759008</v>
      </c>
      <c r="CD439" s="190">
        <f t="shared" si="1219"/>
        <v>0</v>
      </c>
      <c r="CE439" s="190">
        <f t="shared" si="1220"/>
        <v>0</v>
      </c>
      <c r="CF439" s="190">
        <f t="shared" si="1221"/>
        <v>0</v>
      </c>
      <c r="CG439" s="190">
        <f t="shared" si="1222"/>
        <v>0</v>
      </c>
      <c r="CH439" s="190">
        <f t="shared" si="1223"/>
        <v>0</v>
      </c>
      <c r="CI439" s="190">
        <f t="shared" si="1224"/>
        <v>0</v>
      </c>
      <c r="CJ439" s="190">
        <f t="shared" si="1225"/>
        <v>0</v>
      </c>
      <c r="CK439" s="190">
        <f t="shared" si="1226"/>
        <v>0</v>
      </c>
      <c r="CL439" s="190">
        <f t="shared" si="1227"/>
        <v>0</v>
      </c>
      <c r="CM439" s="190">
        <f t="shared" si="1228"/>
        <v>0</v>
      </c>
      <c r="CN439" s="190">
        <f t="shared" si="1229"/>
        <v>0</v>
      </c>
      <c r="CO439" s="190">
        <f t="shared" si="1230"/>
        <v>0</v>
      </c>
      <c r="CP439" s="190">
        <f t="shared" si="1231"/>
        <v>0</v>
      </c>
      <c r="CQ439" s="190">
        <f t="shared" si="1232"/>
        <v>0</v>
      </c>
      <c r="CR439" s="190">
        <f t="shared" si="1233"/>
        <v>0</v>
      </c>
      <c r="CS439" s="190">
        <f t="shared" si="1234"/>
        <v>42.942805980577191</v>
      </c>
      <c r="CT439" s="190">
        <f t="shared" si="1235"/>
        <v>60</v>
      </c>
      <c r="CU439" s="190">
        <f t="shared" si="1236"/>
        <v>60</v>
      </c>
      <c r="CV439" s="190">
        <f t="shared" si="1237"/>
        <v>56.370396370463453</v>
      </c>
      <c r="CW439" s="190">
        <f t="shared" si="1238"/>
        <v>60</v>
      </c>
      <c r="CX439" s="190">
        <f t="shared" si="1239"/>
        <v>56.370396370463453</v>
      </c>
      <c r="CY439" s="190">
        <f t="shared" si="1240"/>
        <v>39.423150423296505</v>
      </c>
      <c r="CZ439" s="190">
        <f t="shared" si="1241"/>
        <v>60</v>
      </c>
      <c r="DB439" s="171">
        <f t="shared" si="1193"/>
        <v>0</v>
      </c>
      <c r="DC439" s="172">
        <f t="shared" si="1194"/>
        <v>246.78444938012288</v>
      </c>
      <c r="DD439" s="172">
        <f t="shared" si="1195"/>
        <v>148.21770858395766</v>
      </c>
      <c r="DE439" s="172">
        <f t="shared" si="1196"/>
        <v>76.346126753418119</v>
      </c>
      <c r="DF439" s="172">
        <f t="shared" si="1197"/>
        <v>50.211006087772518</v>
      </c>
      <c r="DG439" s="172">
        <f t="shared" si="1198"/>
        <v>50.211006087772518</v>
      </c>
      <c r="DH439" s="172">
        <f t="shared" si="1199"/>
        <v>0</v>
      </c>
      <c r="DI439" s="172">
        <f t="shared" si="1200"/>
        <v>0</v>
      </c>
      <c r="DJ439" s="172">
        <f t="shared" si="1201"/>
        <v>0</v>
      </c>
      <c r="DK439" s="172">
        <f t="shared" si="1202"/>
        <v>0</v>
      </c>
      <c r="DL439" s="172">
        <f t="shared" si="1203"/>
        <v>0</v>
      </c>
      <c r="DM439" s="172">
        <f t="shared" si="1204"/>
        <v>0</v>
      </c>
      <c r="DN439" s="172">
        <f t="shared" si="1205"/>
        <v>0</v>
      </c>
      <c r="DO439" s="172">
        <f t="shared" si="1206"/>
        <v>0</v>
      </c>
      <c r="DP439" s="172">
        <f t="shared" si="1207"/>
        <v>0</v>
      </c>
      <c r="DQ439" s="172">
        <f t="shared" si="1208"/>
        <v>184.29832638957825</v>
      </c>
      <c r="DR439" s="172">
        <f t="shared" si="1209"/>
        <v>0</v>
      </c>
      <c r="DS439" s="172">
        <f t="shared" si="1210"/>
        <v>262.62244258765821</v>
      </c>
      <c r="DT439" s="172">
        <f t="shared" si="1211"/>
        <v>571.52867003085782</v>
      </c>
      <c r="DU439" s="172">
        <f t="shared" si="1212"/>
        <v>0</v>
      </c>
      <c r="DV439" s="172">
        <f t="shared" si="1213"/>
        <v>60.746567156335985</v>
      </c>
      <c r="DW439" s="172">
        <f t="shared" si="1214"/>
        <v>0</v>
      </c>
      <c r="DX439" s="172">
        <f t="shared" si="1215"/>
        <v>0</v>
      </c>
      <c r="DY439" s="172">
        <f t="shared" si="1216"/>
        <v>139.2242813574511</v>
      </c>
      <c r="DZ439" s="192">
        <f t="shared" si="1217"/>
        <v>1790.1905844149251</v>
      </c>
      <c r="EA439" s="189">
        <f t="shared" si="1143"/>
        <v>0</v>
      </c>
      <c r="EB439" s="190">
        <f t="shared" si="1144"/>
        <v>21.459517337401991</v>
      </c>
      <c r="EC439" s="190">
        <f t="shared" si="1145"/>
        <v>12.888496398605014</v>
      </c>
      <c r="ED439" s="190">
        <f t="shared" si="1146"/>
        <v>6.6387936307320103</v>
      </c>
      <c r="EE439" s="190">
        <f t="shared" si="1147"/>
        <v>4.3661744424150015</v>
      </c>
      <c r="EF439" s="190">
        <f t="shared" si="1148"/>
        <v>4.3661744424150015</v>
      </c>
      <c r="EG439" s="190">
        <f t="shared" si="1149"/>
        <v>0</v>
      </c>
      <c r="EH439" s="190">
        <f t="shared" si="1150"/>
        <v>0</v>
      </c>
      <c r="EI439" s="190">
        <f t="shared" si="1151"/>
        <v>0</v>
      </c>
      <c r="EJ439" s="190">
        <f t="shared" si="1152"/>
        <v>0</v>
      </c>
      <c r="EK439" s="190">
        <f t="shared" si="1153"/>
        <v>0</v>
      </c>
      <c r="EL439" s="190">
        <f t="shared" si="1154"/>
        <v>0</v>
      </c>
      <c r="EM439" s="190">
        <f t="shared" si="1155"/>
        <v>0</v>
      </c>
      <c r="EN439" s="190">
        <f t="shared" si="1156"/>
        <v>0</v>
      </c>
      <c r="EO439" s="190">
        <f t="shared" si="1157"/>
        <v>0</v>
      </c>
      <c r="EP439" s="190">
        <f t="shared" si="1158"/>
        <v>16.025941425180719</v>
      </c>
      <c r="EQ439" s="190">
        <f t="shared" si="1159"/>
        <v>0</v>
      </c>
      <c r="ER439" s="190">
        <f t="shared" si="1160"/>
        <v>22.836734138057238</v>
      </c>
      <c r="ES439" s="190">
        <f t="shared" si="1161"/>
        <v>49.698145220074593</v>
      </c>
      <c r="ET439" s="190">
        <f t="shared" si="1162"/>
        <v>0</v>
      </c>
      <c r="EU439" s="190">
        <f t="shared" si="1163"/>
        <v>5.2823101875074769</v>
      </c>
      <c r="EV439" s="190">
        <f t="shared" si="1164"/>
        <v>0</v>
      </c>
      <c r="EW439" s="190">
        <f t="shared" si="1165"/>
        <v>0</v>
      </c>
      <c r="EX439" s="190">
        <f t="shared" si="1166"/>
        <v>12.10645924847401</v>
      </c>
    </row>
    <row r="440" spans="3:154" ht="14.25" customHeight="1" x14ac:dyDescent="0.25">
      <c r="C440" s="132">
        <v>2027</v>
      </c>
      <c r="D440" s="14" t="s">
        <v>169</v>
      </c>
      <c r="E440" s="171">
        <f t="shared" si="1167"/>
        <v>371.60479912158257</v>
      </c>
      <c r="F440" s="172">
        <f t="shared" si="1168"/>
        <v>259.40292291486617</v>
      </c>
      <c r="G440" s="172">
        <f t="shared" si="1169"/>
        <v>250.01794576984202</v>
      </c>
      <c r="H440" s="172">
        <f t="shared" si="1170"/>
        <v>153.45683764807453</v>
      </c>
      <c r="I440" s="172">
        <f t="shared" si="1171"/>
        <v>116.09130482426261</v>
      </c>
      <c r="J440" s="172">
        <f t="shared" si="1172"/>
        <v>116.09130482426261</v>
      </c>
      <c r="K440" s="172">
        <f t="shared" si="1173"/>
        <v>169.85632477003662</v>
      </c>
      <c r="L440" s="172">
        <f t="shared" si="1174"/>
        <v>0</v>
      </c>
      <c r="M440" s="172">
        <f t="shared" si="1175"/>
        <v>0</v>
      </c>
      <c r="N440" s="172">
        <f t="shared" si="1176"/>
        <v>0</v>
      </c>
      <c r="O440" s="172">
        <f t="shared" si="1177"/>
        <v>0</v>
      </c>
      <c r="P440" s="172">
        <f t="shared" si="1178"/>
        <v>0</v>
      </c>
      <c r="Q440" s="172">
        <f t="shared" si="1179"/>
        <v>0</v>
      </c>
      <c r="R440" s="172">
        <f t="shared" si="1180"/>
        <v>0</v>
      </c>
      <c r="S440" s="172">
        <f t="shared" si="1181"/>
        <v>0</v>
      </c>
      <c r="T440" s="172">
        <f t="shared" si="1182"/>
        <v>174.3514135255127</v>
      </c>
      <c r="U440" s="172">
        <f t="shared" si="1183"/>
        <v>399.84340792135237</v>
      </c>
      <c r="V440" s="172">
        <f t="shared" si="1184"/>
        <v>823.96050957631201</v>
      </c>
      <c r="W440" s="172">
        <f t="shared" si="1185"/>
        <v>1057.6178590867648</v>
      </c>
      <c r="X440" s="172">
        <f t="shared" si="1186"/>
        <v>505.97955655931071</v>
      </c>
      <c r="Y440" s="172">
        <f t="shared" si="1187"/>
        <v>622.76358746386313</v>
      </c>
      <c r="Z440" s="172">
        <f t="shared" si="1188"/>
        <v>442.21565791953572</v>
      </c>
      <c r="AA440" s="172">
        <f t="shared" si="1189"/>
        <v>310.82735355061709</v>
      </c>
      <c r="AB440" s="172">
        <f t="shared" si="1190"/>
        <v>567.24018638358746</v>
      </c>
      <c r="AC440" s="188">
        <f xml:space="preserve"> SUM(E440:AB440) * 31</f>
        <v>196580.95012765328</v>
      </c>
      <c r="AE440" s="189">
        <f xml:space="preserve"> 'Generation Calculation'!DC113</f>
        <v>45.218613384012002</v>
      </c>
      <c r="AF440" s="190">
        <f xml:space="preserve"> 'Generation Calculation'!DD113</f>
        <v>31.278596930806998</v>
      </c>
      <c r="AG440" s="190">
        <f xml:space="preserve"> 'Generation Calculation'!DE113</f>
        <v>21.740690936508003</v>
      </c>
      <c r="AH440" s="190">
        <f xml:space="preserve"> 'Generation Calculation'!DF113</f>
        <v>13.344072838963001</v>
      </c>
      <c r="AI440" s="190">
        <f xml:space="preserve"> 'Generation Calculation'!DG113</f>
        <v>10.094896071675009</v>
      </c>
      <c r="AJ440" s="190">
        <f xml:space="preserve"> 'Generation Calculation'!DH113</f>
        <v>10.094896071675009</v>
      </c>
      <c r="AK440" s="190">
        <f xml:space="preserve"> 'Generation Calculation'!DI113</f>
        <v>14.770115197394489</v>
      </c>
      <c r="AL440" s="190">
        <f xml:space="preserve"> 'Generation Calculation'!DJ113</f>
        <v>0</v>
      </c>
      <c r="AM440" s="190">
        <f xml:space="preserve"> 'Generation Calculation'!DK113</f>
        <v>0</v>
      </c>
      <c r="AN440" s="190">
        <f xml:space="preserve"> 'Generation Calculation'!DL113</f>
        <v>0</v>
      </c>
      <c r="AO440" s="190">
        <f xml:space="preserve"> 'Generation Calculation'!DM113</f>
        <v>0</v>
      </c>
      <c r="AP440" s="190">
        <f xml:space="preserve"> 'Generation Calculation'!DN113</f>
        <v>0</v>
      </c>
      <c r="AQ440" s="190">
        <f xml:space="preserve"> 'Generation Calculation'!DO113</f>
        <v>0</v>
      </c>
      <c r="AR440" s="190">
        <f xml:space="preserve"> 'Generation Calculation'!DP113</f>
        <v>0</v>
      </c>
      <c r="AS440" s="190">
        <f xml:space="preserve"> 'Generation Calculation'!DQ113</f>
        <v>0</v>
      </c>
      <c r="AT440" s="190">
        <f xml:space="preserve"> 'Generation Calculation'!DR113</f>
        <v>15.160992480479365</v>
      </c>
      <c r="AU440" s="190">
        <f xml:space="preserve"> 'Generation Calculation'!DS113</f>
        <v>48.742282661263033</v>
      </c>
      <c r="AV440" s="190">
        <f xml:space="preserve"> 'Generation Calculation'!DT113</f>
        <v>89.063548658809736</v>
      </c>
      <c r="AW440" s="190">
        <f xml:space="preserve"> 'Generation Calculation'!DU113</f>
        <v>109.38157905102304</v>
      </c>
      <c r="AX440" s="190">
        <f xml:space="preserve"> 'Generation Calculation'!DV113</f>
        <v>61.41303100515745</v>
      </c>
      <c r="AY440" s="190">
        <f xml:space="preserve"> 'Generation Calculation'!DW113</f>
        <v>71.568164127292448</v>
      </c>
      <c r="AZ440" s="190">
        <f xml:space="preserve"> 'Generation Calculation'!DX113</f>
        <v>54.041242855718451</v>
      </c>
      <c r="BA440" s="190">
        <f xml:space="preserve"> 'Generation Calculation'!DY113</f>
        <v>37.655609480897454</v>
      </c>
      <c r="BB440" s="190">
        <f xml:space="preserve"> 'Generation Calculation'!DZ113</f>
        <v>66.740042294224992</v>
      </c>
      <c r="BC440" s="196"/>
      <c r="BD440" s="183">
        <f t="shared" si="1191"/>
        <v>371.60479912158257</v>
      </c>
      <c r="BE440" s="292">
        <f t="shared" si="1263"/>
        <v>259.40292291486617</v>
      </c>
      <c r="BF440" s="292">
        <f t="shared" si="1264"/>
        <v>0</v>
      </c>
      <c r="BG440" s="292">
        <f t="shared" si="1242"/>
        <v>0</v>
      </c>
      <c r="BH440" s="292">
        <f t="shared" si="1243"/>
        <v>0</v>
      </c>
      <c r="BI440" s="292">
        <f t="shared" si="1244"/>
        <v>0</v>
      </c>
      <c r="BJ440" s="292">
        <f t="shared" si="1245"/>
        <v>0</v>
      </c>
      <c r="BK440" s="292">
        <f t="shared" si="1246"/>
        <v>0</v>
      </c>
      <c r="BL440" s="292">
        <f t="shared" si="1247"/>
        <v>0</v>
      </c>
      <c r="BM440" s="292">
        <f t="shared" si="1248"/>
        <v>0</v>
      </c>
      <c r="BN440" s="292">
        <f t="shared" si="1249"/>
        <v>0</v>
      </c>
      <c r="BO440" s="292">
        <f t="shared" si="1250"/>
        <v>0</v>
      </c>
      <c r="BP440" s="292">
        <f t="shared" si="1251"/>
        <v>0</v>
      </c>
      <c r="BQ440" s="292">
        <f t="shared" si="1252"/>
        <v>0</v>
      </c>
      <c r="BR440" s="292">
        <f t="shared" si="1253"/>
        <v>0</v>
      </c>
      <c r="BS440" s="292">
        <f t="shared" si="1254"/>
        <v>0</v>
      </c>
      <c r="BT440" s="292">
        <f t="shared" si="1255"/>
        <v>399.84340792135237</v>
      </c>
      <c r="BU440" s="292">
        <f t="shared" si="1256"/>
        <v>489.72970000000004</v>
      </c>
      <c r="BV440" s="292">
        <f t="shared" si="1257"/>
        <v>489.72970000000004</v>
      </c>
      <c r="BW440" s="292">
        <f t="shared" si="1258"/>
        <v>489.72970000000004</v>
      </c>
      <c r="BX440" s="292">
        <f t="shared" si="1259"/>
        <v>489.72970000000004</v>
      </c>
      <c r="BY440" s="292">
        <f t="shared" si="1260"/>
        <v>442.21565791953572</v>
      </c>
      <c r="BZ440" s="292">
        <f t="shared" si="1261"/>
        <v>310.82735355061709</v>
      </c>
      <c r="CA440" s="292">
        <f t="shared" si="1262"/>
        <v>489.72970000000004</v>
      </c>
      <c r="CB440" s="196">
        <f t="shared" si="1192"/>
        <v>4232.5426414279536</v>
      </c>
      <c r="CC440" s="189">
        <f t="shared" si="1218"/>
        <v>45.218613384012002</v>
      </c>
      <c r="CD440" s="190">
        <f t="shared" si="1219"/>
        <v>31.278596930806998</v>
      </c>
      <c r="CE440" s="190">
        <f t="shared" si="1220"/>
        <v>0</v>
      </c>
      <c r="CF440" s="190">
        <f t="shared" si="1221"/>
        <v>0</v>
      </c>
      <c r="CG440" s="190">
        <f t="shared" si="1222"/>
        <v>0</v>
      </c>
      <c r="CH440" s="190">
        <f t="shared" si="1223"/>
        <v>0</v>
      </c>
      <c r="CI440" s="190">
        <f t="shared" si="1224"/>
        <v>0</v>
      </c>
      <c r="CJ440" s="190">
        <f t="shared" si="1225"/>
        <v>0</v>
      </c>
      <c r="CK440" s="190">
        <f t="shared" si="1226"/>
        <v>0</v>
      </c>
      <c r="CL440" s="190">
        <f t="shared" si="1227"/>
        <v>0</v>
      </c>
      <c r="CM440" s="190">
        <f t="shared" si="1228"/>
        <v>0</v>
      </c>
      <c r="CN440" s="190">
        <f t="shared" si="1229"/>
        <v>0</v>
      </c>
      <c r="CO440" s="190">
        <f t="shared" si="1230"/>
        <v>0</v>
      </c>
      <c r="CP440" s="190">
        <f t="shared" si="1231"/>
        <v>0</v>
      </c>
      <c r="CQ440" s="190">
        <f t="shared" si="1232"/>
        <v>0</v>
      </c>
      <c r="CR440" s="190">
        <f t="shared" si="1233"/>
        <v>0</v>
      </c>
      <c r="CS440" s="190">
        <f t="shared" si="1234"/>
        <v>48.742282661263033</v>
      </c>
      <c r="CT440" s="190">
        <f t="shared" si="1235"/>
        <v>60</v>
      </c>
      <c r="CU440" s="190">
        <f t="shared" si="1236"/>
        <v>60</v>
      </c>
      <c r="CV440" s="190">
        <f t="shared" si="1237"/>
        <v>60</v>
      </c>
      <c r="CW440" s="190">
        <f t="shared" si="1238"/>
        <v>60</v>
      </c>
      <c r="CX440" s="190">
        <f t="shared" si="1239"/>
        <v>54.041242855718451</v>
      </c>
      <c r="CY440" s="190">
        <f t="shared" si="1240"/>
        <v>37.655609480897454</v>
      </c>
      <c r="CZ440" s="190">
        <f t="shared" si="1241"/>
        <v>60</v>
      </c>
      <c r="DB440" s="171">
        <f t="shared" si="1193"/>
        <v>0</v>
      </c>
      <c r="DC440" s="172">
        <f t="shared" si="1194"/>
        <v>0</v>
      </c>
      <c r="DD440" s="172">
        <f t="shared" si="1195"/>
        <v>250.01794576984202</v>
      </c>
      <c r="DE440" s="172">
        <f t="shared" si="1196"/>
        <v>153.45683764807453</v>
      </c>
      <c r="DF440" s="172">
        <f t="shared" si="1197"/>
        <v>116.09130482426261</v>
      </c>
      <c r="DG440" s="172">
        <f t="shared" si="1198"/>
        <v>116.09130482426261</v>
      </c>
      <c r="DH440" s="172">
        <f t="shared" si="1199"/>
        <v>169.85632477003662</v>
      </c>
      <c r="DI440" s="172">
        <f t="shared" si="1200"/>
        <v>0</v>
      </c>
      <c r="DJ440" s="172">
        <f t="shared" si="1201"/>
        <v>0</v>
      </c>
      <c r="DK440" s="172">
        <f t="shared" si="1202"/>
        <v>0</v>
      </c>
      <c r="DL440" s="172">
        <f t="shared" si="1203"/>
        <v>0</v>
      </c>
      <c r="DM440" s="172">
        <f t="shared" si="1204"/>
        <v>0</v>
      </c>
      <c r="DN440" s="172">
        <f t="shared" si="1205"/>
        <v>0</v>
      </c>
      <c r="DO440" s="172">
        <f t="shared" si="1206"/>
        <v>0</v>
      </c>
      <c r="DP440" s="172">
        <f t="shared" si="1207"/>
        <v>0</v>
      </c>
      <c r="DQ440" s="172">
        <f t="shared" si="1208"/>
        <v>174.3514135255127</v>
      </c>
      <c r="DR440" s="172">
        <f t="shared" si="1209"/>
        <v>0</v>
      </c>
      <c r="DS440" s="172">
        <f t="shared" si="1210"/>
        <v>334.23080957631197</v>
      </c>
      <c r="DT440" s="172">
        <f t="shared" si="1211"/>
        <v>567.88815908676486</v>
      </c>
      <c r="DU440" s="172">
        <f t="shared" si="1212"/>
        <v>16.249856559310672</v>
      </c>
      <c r="DV440" s="172">
        <f t="shared" si="1213"/>
        <v>133.03388746386315</v>
      </c>
      <c r="DW440" s="172">
        <f t="shared" si="1214"/>
        <v>0</v>
      </c>
      <c r="DX440" s="172">
        <f t="shared" si="1215"/>
        <v>0</v>
      </c>
      <c r="DY440" s="172">
        <f t="shared" si="1216"/>
        <v>77.510486383587391</v>
      </c>
      <c r="DZ440" s="192">
        <f t="shared" si="1217"/>
        <v>2108.7783304318291</v>
      </c>
      <c r="EA440" s="189">
        <f t="shared" si="1143"/>
        <v>0</v>
      </c>
      <c r="EB440" s="190">
        <f t="shared" si="1144"/>
        <v>0</v>
      </c>
      <c r="EC440" s="190">
        <f t="shared" si="1145"/>
        <v>21.740690936508003</v>
      </c>
      <c r="ED440" s="190">
        <f t="shared" si="1146"/>
        <v>13.344072838963001</v>
      </c>
      <c r="EE440" s="190">
        <f t="shared" si="1147"/>
        <v>10.094896071675009</v>
      </c>
      <c r="EF440" s="190">
        <f t="shared" si="1148"/>
        <v>10.094896071675009</v>
      </c>
      <c r="EG440" s="190">
        <f t="shared" si="1149"/>
        <v>14.770115197394489</v>
      </c>
      <c r="EH440" s="190">
        <f t="shared" si="1150"/>
        <v>0</v>
      </c>
      <c r="EI440" s="190">
        <f t="shared" si="1151"/>
        <v>0</v>
      </c>
      <c r="EJ440" s="190">
        <f t="shared" si="1152"/>
        <v>0</v>
      </c>
      <c r="EK440" s="190">
        <f t="shared" si="1153"/>
        <v>0</v>
      </c>
      <c r="EL440" s="190">
        <f t="shared" si="1154"/>
        <v>0</v>
      </c>
      <c r="EM440" s="190">
        <f t="shared" si="1155"/>
        <v>0</v>
      </c>
      <c r="EN440" s="190">
        <f t="shared" si="1156"/>
        <v>0</v>
      </c>
      <c r="EO440" s="190">
        <f t="shared" si="1157"/>
        <v>0</v>
      </c>
      <c r="EP440" s="190">
        <f t="shared" si="1158"/>
        <v>15.160992480479365</v>
      </c>
      <c r="EQ440" s="190">
        <f t="shared" si="1159"/>
        <v>0</v>
      </c>
      <c r="ER440" s="190">
        <f t="shared" si="1160"/>
        <v>29.063548658809736</v>
      </c>
      <c r="ES440" s="190">
        <f t="shared" si="1161"/>
        <v>49.381579051023039</v>
      </c>
      <c r="ET440" s="190">
        <f t="shared" si="1162"/>
        <v>1.4130310051574497</v>
      </c>
      <c r="EU440" s="190">
        <f t="shared" si="1163"/>
        <v>11.568164127292448</v>
      </c>
      <c r="EV440" s="190">
        <f t="shared" si="1164"/>
        <v>0</v>
      </c>
      <c r="EW440" s="190">
        <f t="shared" si="1165"/>
        <v>0</v>
      </c>
      <c r="EX440" s="190">
        <f t="shared" si="1166"/>
        <v>6.7400422942249918</v>
      </c>
    </row>
    <row r="441" spans="3:154" ht="14.25" customHeight="1" x14ac:dyDescent="0.25">
      <c r="C441" s="132">
        <v>2027</v>
      </c>
      <c r="D441" s="14" t="s">
        <v>170</v>
      </c>
      <c r="E441" s="171">
        <f t="shared" si="1167"/>
        <v>296.42438446504985</v>
      </c>
      <c r="F441" s="172">
        <f t="shared" si="1168"/>
        <v>233.75809291175307</v>
      </c>
      <c r="G441" s="172">
        <f t="shared" si="1169"/>
        <v>219.08458889365997</v>
      </c>
      <c r="H441" s="172">
        <f t="shared" si="1170"/>
        <v>173.39315540247782</v>
      </c>
      <c r="I441" s="172">
        <f t="shared" si="1171"/>
        <v>141.91388291001357</v>
      </c>
      <c r="J441" s="172">
        <f t="shared" si="1172"/>
        <v>162.63441670252607</v>
      </c>
      <c r="K441" s="172">
        <f t="shared" si="1173"/>
        <v>199.39182497911264</v>
      </c>
      <c r="L441" s="172">
        <f t="shared" si="1174"/>
        <v>0</v>
      </c>
      <c r="M441" s="172">
        <f t="shared" si="1175"/>
        <v>0</v>
      </c>
      <c r="N441" s="172">
        <f t="shared" si="1176"/>
        <v>0</v>
      </c>
      <c r="O441" s="172">
        <f t="shared" si="1177"/>
        <v>0</v>
      </c>
      <c r="P441" s="172">
        <f t="shared" si="1178"/>
        <v>0</v>
      </c>
      <c r="Q441" s="172">
        <f t="shared" si="1179"/>
        <v>0</v>
      </c>
      <c r="R441" s="172">
        <f t="shared" si="1180"/>
        <v>0</v>
      </c>
      <c r="S441" s="172">
        <f t="shared" si="1181"/>
        <v>0</v>
      </c>
      <c r="T441" s="172">
        <f t="shared" si="1182"/>
        <v>235.48621619998798</v>
      </c>
      <c r="U441" s="172">
        <f t="shared" si="1183"/>
        <v>439.15572746004307</v>
      </c>
      <c r="V441" s="172">
        <f t="shared" si="1184"/>
        <v>740.37238079036877</v>
      </c>
      <c r="W441" s="172">
        <f t="shared" si="1185"/>
        <v>947.7768308652569</v>
      </c>
      <c r="X441" s="172">
        <f t="shared" si="1186"/>
        <v>585.11467013212678</v>
      </c>
      <c r="Y441" s="172">
        <f t="shared" si="1187"/>
        <v>585.11467013212678</v>
      </c>
      <c r="Z441" s="172">
        <f t="shared" si="1188"/>
        <v>502.63100676578972</v>
      </c>
      <c r="AA441" s="172">
        <f t="shared" si="1189"/>
        <v>302.33739326854317</v>
      </c>
      <c r="AB441" s="172">
        <f t="shared" si="1190"/>
        <v>467.51420595673477</v>
      </c>
      <c r="AC441" s="188">
        <f xml:space="preserve"> SUM(E441:AB441) * 30</f>
        <v>186963.10343506714</v>
      </c>
      <c r="AE441" s="189">
        <f xml:space="preserve"> 'Generation Calculation'!DC114</f>
        <v>35.867498923803993</v>
      </c>
      <c r="AF441" s="190">
        <f xml:space="preserve"> 'Generation Calculation'!DD114</f>
        <v>28.105961182127999</v>
      </c>
      <c r="AG441" s="190">
        <f xml:space="preserve"> 'Generation Calculation'!DE114</f>
        <v>19.050833816839997</v>
      </c>
      <c r="AH441" s="190">
        <f xml:space="preserve"> 'Generation Calculation'!DF114</f>
        <v>15.077665687171987</v>
      </c>
      <c r="AI441" s="190">
        <f xml:space="preserve"> 'Generation Calculation'!DG114</f>
        <v>12.340337644349006</v>
      </c>
      <c r="AJ441" s="190">
        <f xml:space="preserve"> 'Generation Calculation'!DH114</f>
        <v>14.142123191524007</v>
      </c>
      <c r="AK441" s="190">
        <f xml:space="preserve"> 'Generation Calculation'!DI114</f>
        <v>23.862145225945312</v>
      </c>
      <c r="AL441" s="190">
        <f xml:space="preserve"> 'Generation Calculation'!DJ114</f>
        <v>0</v>
      </c>
      <c r="AM441" s="190">
        <f xml:space="preserve"> 'Generation Calculation'!DK114</f>
        <v>0</v>
      </c>
      <c r="AN441" s="190">
        <f xml:space="preserve"> 'Generation Calculation'!DL114</f>
        <v>0</v>
      </c>
      <c r="AO441" s="190">
        <f xml:space="preserve"> 'Generation Calculation'!DM114</f>
        <v>0</v>
      </c>
      <c r="AP441" s="190">
        <f xml:space="preserve"> 'Generation Calculation'!DN114</f>
        <v>0</v>
      </c>
      <c r="AQ441" s="190">
        <f xml:space="preserve"> 'Generation Calculation'!DO114</f>
        <v>0</v>
      </c>
      <c r="AR441" s="190">
        <f xml:space="preserve"> 'Generation Calculation'!DP114</f>
        <v>0</v>
      </c>
      <c r="AS441" s="190">
        <f xml:space="preserve"> 'Generation Calculation'!DQ114</f>
        <v>0</v>
      </c>
      <c r="AT441" s="190">
        <f xml:space="preserve"> 'Generation Calculation'!DR114</f>
        <v>28.319598571859018</v>
      </c>
      <c r="AU441" s="190">
        <f xml:space="preserve"> 'Generation Calculation'!DS114</f>
        <v>53.658105065720235</v>
      </c>
      <c r="AV441" s="190">
        <f xml:space="preserve"> 'Generation Calculation'!DT114</f>
        <v>81.795015720901631</v>
      </c>
      <c r="AW441" s="190">
        <f xml:space="preserve"> 'Generation Calculation'!DU114</f>
        <v>99.830185292631029</v>
      </c>
      <c r="AX441" s="190">
        <f xml:space="preserve"> 'Generation Calculation'!DV114</f>
        <v>68.294345228880587</v>
      </c>
      <c r="AY441" s="190">
        <f xml:space="preserve"> 'Generation Calculation'!DW114</f>
        <v>68.294345228880587</v>
      </c>
      <c r="AZ441" s="190">
        <f xml:space="preserve"> 'Generation Calculation'!DX114</f>
        <v>61.121852762242582</v>
      </c>
      <c r="BA441" s="190">
        <f xml:space="preserve"> 'Generation Calculation'!DY114</f>
        <v>36.601399450370565</v>
      </c>
      <c r="BB441" s="190">
        <f xml:space="preserve"> 'Generation Calculation'!DZ114</f>
        <v>57.211727713413012</v>
      </c>
      <c r="BC441" s="196"/>
      <c r="BD441" s="183">
        <f t="shared" si="1191"/>
        <v>296.42438446504985</v>
      </c>
      <c r="BE441" s="292">
        <f t="shared" si="1263"/>
        <v>233.75809291175307</v>
      </c>
      <c r="BF441" s="292">
        <f t="shared" si="1264"/>
        <v>0</v>
      </c>
      <c r="BG441" s="292">
        <f t="shared" si="1242"/>
        <v>0</v>
      </c>
      <c r="BH441" s="292">
        <f t="shared" si="1243"/>
        <v>0</v>
      </c>
      <c r="BI441" s="292">
        <f t="shared" si="1244"/>
        <v>0</v>
      </c>
      <c r="BJ441" s="292">
        <f t="shared" si="1245"/>
        <v>199.39182497911264</v>
      </c>
      <c r="BK441" s="292">
        <f t="shared" si="1246"/>
        <v>0</v>
      </c>
      <c r="BL441" s="292">
        <f t="shared" si="1247"/>
        <v>0</v>
      </c>
      <c r="BM441" s="292">
        <f t="shared" si="1248"/>
        <v>0</v>
      </c>
      <c r="BN441" s="292">
        <f t="shared" si="1249"/>
        <v>0</v>
      </c>
      <c r="BO441" s="292">
        <f t="shared" si="1250"/>
        <v>0</v>
      </c>
      <c r="BP441" s="292">
        <f t="shared" si="1251"/>
        <v>0</v>
      </c>
      <c r="BQ441" s="292">
        <f t="shared" si="1252"/>
        <v>0</v>
      </c>
      <c r="BR441" s="292">
        <f t="shared" si="1253"/>
        <v>0</v>
      </c>
      <c r="BS441" s="292">
        <f t="shared" si="1254"/>
        <v>235.48621619998798</v>
      </c>
      <c r="BT441" s="292">
        <f t="shared" si="1255"/>
        <v>439.15572746004307</v>
      </c>
      <c r="BU441" s="292">
        <f t="shared" si="1256"/>
        <v>489.72970000000004</v>
      </c>
      <c r="BV441" s="292">
        <f t="shared" si="1257"/>
        <v>489.72970000000004</v>
      </c>
      <c r="BW441" s="292">
        <f t="shared" si="1258"/>
        <v>489.72970000000004</v>
      </c>
      <c r="BX441" s="292">
        <f t="shared" si="1259"/>
        <v>489.72970000000004</v>
      </c>
      <c r="BY441" s="292">
        <f t="shared" si="1260"/>
        <v>489.72970000000004</v>
      </c>
      <c r="BZ441" s="292">
        <f t="shared" si="1261"/>
        <v>302.33739326854317</v>
      </c>
      <c r="CA441" s="292">
        <f t="shared" si="1262"/>
        <v>467.51420595673477</v>
      </c>
      <c r="CB441" s="196">
        <f t="shared" si="1192"/>
        <v>4622.7163452412251</v>
      </c>
      <c r="CC441" s="189">
        <f t="shared" si="1218"/>
        <v>35.867498923803993</v>
      </c>
      <c r="CD441" s="190">
        <f t="shared" si="1219"/>
        <v>28.105961182127999</v>
      </c>
      <c r="CE441" s="190">
        <f t="shared" si="1220"/>
        <v>0</v>
      </c>
      <c r="CF441" s="190">
        <f t="shared" si="1221"/>
        <v>0</v>
      </c>
      <c r="CG441" s="190">
        <f t="shared" si="1222"/>
        <v>0</v>
      </c>
      <c r="CH441" s="190">
        <f t="shared" si="1223"/>
        <v>0</v>
      </c>
      <c r="CI441" s="190">
        <f t="shared" si="1224"/>
        <v>23.862145225945312</v>
      </c>
      <c r="CJ441" s="190">
        <f t="shared" si="1225"/>
        <v>0</v>
      </c>
      <c r="CK441" s="190">
        <f t="shared" si="1226"/>
        <v>0</v>
      </c>
      <c r="CL441" s="190">
        <f t="shared" si="1227"/>
        <v>0</v>
      </c>
      <c r="CM441" s="190">
        <f t="shared" si="1228"/>
        <v>0</v>
      </c>
      <c r="CN441" s="190">
        <f t="shared" si="1229"/>
        <v>0</v>
      </c>
      <c r="CO441" s="190">
        <f t="shared" si="1230"/>
        <v>0</v>
      </c>
      <c r="CP441" s="190">
        <f t="shared" si="1231"/>
        <v>0</v>
      </c>
      <c r="CQ441" s="190">
        <f t="shared" si="1232"/>
        <v>0</v>
      </c>
      <c r="CR441" s="190">
        <f t="shared" si="1233"/>
        <v>28.319598571859018</v>
      </c>
      <c r="CS441" s="190">
        <f t="shared" si="1234"/>
        <v>53.658105065720235</v>
      </c>
      <c r="CT441" s="190">
        <f t="shared" si="1235"/>
        <v>60</v>
      </c>
      <c r="CU441" s="190">
        <f t="shared" si="1236"/>
        <v>60</v>
      </c>
      <c r="CV441" s="190">
        <f t="shared" si="1237"/>
        <v>60</v>
      </c>
      <c r="CW441" s="190">
        <f t="shared" si="1238"/>
        <v>60</v>
      </c>
      <c r="CX441" s="190">
        <f t="shared" si="1239"/>
        <v>60</v>
      </c>
      <c r="CY441" s="190">
        <f t="shared" si="1240"/>
        <v>36.601399450370565</v>
      </c>
      <c r="CZ441" s="190">
        <f t="shared" si="1241"/>
        <v>57.211727713413012</v>
      </c>
      <c r="DB441" s="171">
        <f t="shared" si="1193"/>
        <v>0</v>
      </c>
      <c r="DC441" s="172">
        <f t="shared" si="1194"/>
        <v>0</v>
      </c>
      <c r="DD441" s="172">
        <f t="shared" si="1195"/>
        <v>219.08458889365997</v>
      </c>
      <c r="DE441" s="172">
        <f t="shared" si="1196"/>
        <v>173.39315540247782</v>
      </c>
      <c r="DF441" s="172">
        <f t="shared" si="1197"/>
        <v>141.91388291001357</v>
      </c>
      <c r="DG441" s="172">
        <f t="shared" si="1198"/>
        <v>162.63441670252607</v>
      </c>
      <c r="DH441" s="172">
        <f t="shared" si="1199"/>
        <v>0</v>
      </c>
      <c r="DI441" s="172">
        <f t="shared" si="1200"/>
        <v>0</v>
      </c>
      <c r="DJ441" s="172">
        <f t="shared" si="1201"/>
        <v>0</v>
      </c>
      <c r="DK441" s="172">
        <f t="shared" si="1202"/>
        <v>0</v>
      </c>
      <c r="DL441" s="172">
        <f t="shared" si="1203"/>
        <v>0</v>
      </c>
      <c r="DM441" s="172">
        <f t="shared" si="1204"/>
        <v>0</v>
      </c>
      <c r="DN441" s="172">
        <f t="shared" si="1205"/>
        <v>0</v>
      </c>
      <c r="DO441" s="172">
        <f t="shared" si="1206"/>
        <v>0</v>
      </c>
      <c r="DP441" s="172">
        <f t="shared" si="1207"/>
        <v>0</v>
      </c>
      <c r="DQ441" s="172">
        <f t="shared" si="1208"/>
        <v>0</v>
      </c>
      <c r="DR441" s="172">
        <f t="shared" si="1209"/>
        <v>0</v>
      </c>
      <c r="DS441" s="172">
        <f t="shared" si="1210"/>
        <v>250.64268079036876</v>
      </c>
      <c r="DT441" s="172">
        <f t="shared" si="1211"/>
        <v>458.0471308652568</v>
      </c>
      <c r="DU441" s="172">
        <f t="shared" si="1212"/>
        <v>95.384970132126753</v>
      </c>
      <c r="DV441" s="172">
        <f t="shared" si="1213"/>
        <v>95.384970132126753</v>
      </c>
      <c r="DW441" s="172">
        <f t="shared" si="1214"/>
        <v>12.901306765789698</v>
      </c>
      <c r="DX441" s="172">
        <f t="shared" si="1215"/>
        <v>0</v>
      </c>
      <c r="DY441" s="172">
        <f t="shared" si="1216"/>
        <v>0</v>
      </c>
      <c r="DZ441" s="192">
        <f t="shared" si="1217"/>
        <v>1609.3871025943461</v>
      </c>
      <c r="EA441" s="189">
        <f t="shared" si="1143"/>
        <v>0</v>
      </c>
      <c r="EB441" s="190">
        <f t="shared" si="1144"/>
        <v>0</v>
      </c>
      <c r="EC441" s="190">
        <f t="shared" si="1145"/>
        <v>19.050833816839997</v>
      </c>
      <c r="ED441" s="190">
        <f t="shared" si="1146"/>
        <v>15.077665687171987</v>
      </c>
      <c r="EE441" s="190">
        <f t="shared" si="1147"/>
        <v>12.340337644349006</v>
      </c>
      <c r="EF441" s="190">
        <f t="shared" si="1148"/>
        <v>14.142123191524007</v>
      </c>
      <c r="EG441" s="190">
        <f t="shared" si="1149"/>
        <v>0</v>
      </c>
      <c r="EH441" s="190">
        <f t="shared" si="1150"/>
        <v>0</v>
      </c>
      <c r="EI441" s="190">
        <f t="shared" si="1151"/>
        <v>0</v>
      </c>
      <c r="EJ441" s="190">
        <f t="shared" si="1152"/>
        <v>0</v>
      </c>
      <c r="EK441" s="190">
        <f t="shared" si="1153"/>
        <v>0</v>
      </c>
      <c r="EL441" s="190">
        <f t="shared" si="1154"/>
        <v>0</v>
      </c>
      <c r="EM441" s="190">
        <f t="shared" si="1155"/>
        <v>0</v>
      </c>
      <c r="EN441" s="190">
        <f t="shared" si="1156"/>
        <v>0</v>
      </c>
      <c r="EO441" s="190">
        <f t="shared" si="1157"/>
        <v>0</v>
      </c>
      <c r="EP441" s="190">
        <f t="shared" si="1158"/>
        <v>0</v>
      </c>
      <c r="EQ441" s="190">
        <f t="shared" si="1159"/>
        <v>0</v>
      </c>
      <c r="ER441" s="190">
        <f t="shared" si="1160"/>
        <v>21.795015720901631</v>
      </c>
      <c r="ES441" s="190">
        <f t="shared" si="1161"/>
        <v>39.830185292631029</v>
      </c>
      <c r="ET441" s="190">
        <f t="shared" si="1162"/>
        <v>8.2943452288805872</v>
      </c>
      <c r="EU441" s="190">
        <f t="shared" si="1163"/>
        <v>8.2943452288805872</v>
      </c>
      <c r="EV441" s="190">
        <f t="shared" si="1164"/>
        <v>1.1218527622425825</v>
      </c>
      <c r="EW441" s="190">
        <f t="shared" si="1165"/>
        <v>0</v>
      </c>
      <c r="EX441" s="190">
        <f t="shared" si="1166"/>
        <v>0</v>
      </c>
    </row>
    <row r="442" spans="3:154" ht="14.25" customHeight="1" x14ac:dyDescent="0.25">
      <c r="C442" s="132">
        <v>2027</v>
      </c>
      <c r="D442" s="14" t="s">
        <v>171</v>
      </c>
      <c r="E442" s="171">
        <f t="shared" si="1167"/>
        <v>391.97729656706957</v>
      </c>
      <c r="F442" s="172">
        <f t="shared" si="1168"/>
        <v>262.62975842132602</v>
      </c>
      <c r="G442" s="172">
        <f t="shared" si="1169"/>
        <v>202.73249437493226</v>
      </c>
      <c r="H442" s="172">
        <f t="shared" si="1170"/>
        <v>205.11561309979052</v>
      </c>
      <c r="I442" s="172">
        <f t="shared" si="1171"/>
        <v>205.11561309979052</v>
      </c>
      <c r="J442" s="172">
        <f t="shared" si="1172"/>
        <v>193.85556232549183</v>
      </c>
      <c r="K442" s="172">
        <f t="shared" si="1173"/>
        <v>185.79125936393234</v>
      </c>
      <c r="L442" s="172">
        <f t="shared" si="1174"/>
        <v>0</v>
      </c>
      <c r="M442" s="172">
        <f t="shared" si="1175"/>
        <v>0</v>
      </c>
      <c r="N442" s="172">
        <f t="shared" si="1176"/>
        <v>0</v>
      </c>
      <c r="O442" s="172">
        <f t="shared" si="1177"/>
        <v>0</v>
      </c>
      <c r="P442" s="172">
        <f t="shared" si="1178"/>
        <v>0</v>
      </c>
      <c r="Q442" s="172">
        <f t="shared" si="1179"/>
        <v>0</v>
      </c>
      <c r="R442" s="172">
        <f t="shared" si="1180"/>
        <v>0</v>
      </c>
      <c r="S442" s="172">
        <f t="shared" si="1181"/>
        <v>0</v>
      </c>
      <c r="T442" s="172">
        <f t="shared" si="1182"/>
        <v>154.69627715457833</v>
      </c>
      <c r="U442" s="172">
        <f t="shared" si="1183"/>
        <v>463.71195307270227</v>
      </c>
      <c r="V442" s="172">
        <f t="shared" si="1184"/>
        <v>878.6269300325032</v>
      </c>
      <c r="W442" s="172">
        <f t="shared" si="1185"/>
        <v>934.49361469916835</v>
      </c>
      <c r="X442" s="172">
        <f t="shared" si="1186"/>
        <v>475.71670008930005</v>
      </c>
      <c r="Y442" s="172">
        <f t="shared" si="1187"/>
        <v>417.57161865700897</v>
      </c>
      <c r="Z442" s="172">
        <f t="shared" si="1188"/>
        <v>361.15225484947439</v>
      </c>
      <c r="AA442" s="172">
        <f t="shared" si="1189"/>
        <v>253.57158481260373</v>
      </c>
      <c r="AB442" s="172">
        <f t="shared" si="1190"/>
        <v>528.05205592790992</v>
      </c>
      <c r="AC442" s="188">
        <f xml:space="preserve"> SUM(E442:AB442) * 31</f>
        <v>189559.12818297502</v>
      </c>
      <c r="AE442" s="189">
        <f xml:space="preserve"> 'Generation Calculation'!DC115</f>
        <v>47.760110820448006</v>
      </c>
      <c r="AF442" s="190">
        <f xml:space="preserve"> 'Generation Calculation'!DD115</f>
        <v>31.678156230340988</v>
      </c>
      <c r="AG442" s="190">
        <f xml:space="preserve"> 'Generation Calculation'!DE115</f>
        <v>24.274287228056011</v>
      </c>
      <c r="AH442" s="190">
        <f xml:space="preserve"> 'Generation Calculation'!DF115</f>
        <v>17.836140269547002</v>
      </c>
      <c r="AI442" s="190">
        <f xml:space="preserve"> 'Generation Calculation'!DG115</f>
        <v>17.836140269547002</v>
      </c>
      <c r="AJ442" s="190">
        <f xml:space="preserve"> 'Generation Calculation'!DH115</f>
        <v>16.857005419607987</v>
      </c>
      <c r="AK442" s="190">
        <f xml:space="preserve"> 'Generation Calculation'!DI115</f>
        <v>16.155761683820202</v>
      </c>
      <c r="AL442" s="190">
        <f xml:space="preserve"> 'Generation Calculation'!DJ115</f>
        <v>0</v>
      </c>
      <c r="AM442" s="190">
        <f xml:space="preserve"> 'Generation Calculation'!DK115</f>
        <v>0</v>
      </c>
      <c r="AN442" s="190">
        <f xml:space="preserve"> 'Generation Calculation'!DL115</f>
        <v>0</v>
      </c>
      <c r="AO442" s="190">
        <f xml:space="preserve"> 'Generation Calculation'!DM115</f>
        <v>0</v>
      </c>
      <c r="AP442" s="190">
        <f xml:space="preserve"> 'Generation Calculation'!DN115</f>
        <v>0</v>
      </c>
      <c r="AQ442" s="190">
        <f xml:space="preserve"> 'Generation Calculation'!DO115</f>
        <v>0</v>
      </c>
      <c r="AR442" s="190">
        <f xml:space="preserve"> 'Generation Calculation'!DP115</f>
        <v>0</v>
      </c>
      <c r="AS442" s="190">
        <f xml:space="preserve"> 'Generation Calculation'!DQ115</f>
        <v>0</v>
      </c>
      <c r="AT442" s="190">
        <f xml:space="preserve"> 'Generation Calculation'!DR115</f>
        <v>13.451850187354637</v>
      </c>
      <c r="AU442" s="190">
        <f xml:space="preserve"> 'Generation Calculation'!DS115</f>
        <v>56.734896804839593</v>
      </c>
      <c r="AV442" s="190">
        <f xml:space="preserve"> 'Generation Calculation'!DT115</f>
        <v>93.817150437608973</v>
      </c>
      <c r="AW442" s="190">
        <f xml:space="preserve"> 'Generation Calculation'!DU115</f>
        <v>98.675123017318981</v>
      </c>
      <c r="AX442" s="190">
        <f xml:space="preserve"> 'Generation Calculation'!DV115</f>
        <v>58.240770402398198</v>
      </c>
      <c r="AY442" s="190">
        <f xml:space="preserve"> 'Generation Calculation'!DW115</f>
        <v>50.957616655585184</v>
      </c>
      <c r="AZ442" s="190">
        <f xml:space="preserve"> 'Generation Calculation'!DX115</f>
        <v>43.915893419717179</v>
      </c>
      <c r="BA442" s="190">
        <f xml:space="preserve"> 'Generation Calculation'!DY115</f>
        <v>30.556738480812157</v>
      </c>
      <c r="BB442" s="190">
        <f xml:space="preserve"> 'Generation Calculation'!DZ115</f>
        <v>63.332378776339993</v>
      </c>
      <c r="BC442" s="196"/>
      <c r="BD442" s="183">
        <f t="shared" si="1191"/>
        <v>391.97729656706957</v>
      </c>
      <c r="BE442" s="292">
        <f t="shared" si="1263"/>
        <v>262.62975842132602</v>
      </c>
      <c r="BF442" s="292">
        <f t="shared" si="1264"/>
        <v>202.73249437493226</v>
      </c>
      <c r="BG442" s="292">
        <f t="shared" si="1242"/>
        <v>0</v>
      </c>
      <c r="BH442" s="292">
        <f t="shared" si="1243"/>
        <v>0</v>
      </c>
      <c r="BI442" s="292">
        <f t="shared" si="1244"/>
        <v>0</v>
      </c>
      <c r="BJ442" s="292">
        <f t="shared" si="1245"/>
        <v>0</v>
      </c>
      <c r="BK442" s="292">
        <f t="shared" si="1246"/>
        <v>0</v>
      </c>
      <c r="BL442" s="292">
        <f t="shared" si="1247"/>
        <v>0</v>
      </c>
      <c r="BM442" s="292">
        <f t="shared" si="1248"/>
        <v>0</v>
      </c>
      <c r="BN442" s="292">
        <f t="shared" si="1249"/>
        <v>0</v>
      </c>
      <c r="BO442" s="292">
        <f t="shared" si="1250"/>
        <v>0</v>
      </c>
      <c r="BP442" s="292">
        <f t="shared" si="1251"/>
        <v>0</v>
      </c>
      <c r="BQ442" s="292">
        <f t="shared" si="1252"/>
        <v>0</v>
      </c>
      <c r="BR442" s="292">
        <f t="shared" si="1253"/>
        <v>0</v>
      </c>
      <c r="BS442" s="292">
        <f t="shared" si="1254"/>
        <v>0</v>
      </c>
      <c r="BT442" s="292">
        <f t="shared" si="1255"/>
        <v>463.71195307270227</v>
      </c>
      <c r="BU442" s="292">
        <f t="shared" si="1256"/>
        <v>489.72970000000004</v>
      </c>
      <c r="BV442" s="292">
        <f t="shared" si="1257"/>
        <v>489.72970000000004</v>
      </c>
      <c r="BW442" s="292">
        <f t="shared" si="1258"/>
        <v>475.71670008930005</v>
      </c>
      <c r="BX442" s="292">
        <f t="shared" si="1259"/>
        <v>417.57161865700897</v>
      </c>
      <c r="BY442" s="292">
        <f t="shared" si="1260"/>
        <v>361.15225484947439</v>
      </c>
      <c r="BZ442" s="292">
        <f t="shared" si="1261"/>
        <v>253.57158481260373</v>
      </c>
      <c r="CA442" s="292">
        <f t="shared" si="1262"/>
        <v>489.72970000000004</v>
      </c>
      <c r="CB442" s="196">
        <f t="shared" si="1192"/>
        <v>4298.2527608444179</v>
      </c>
      <c r="CC442" s="189">
        <f t="shared" si="1218"/>
        <v>47.760110820448006</v>
      </c>
      <c r="CD442" s="190">
        <f t="shared" si="1219"/>
        <v>31.678156230340988</v>
      </c>
      <c r="CE442" s="190">
        <f t="shared" si="1220"/>
        <v>24.274287228056011</v>
      </c>
      <c r="CF442" s="190">
        <f t="shared" si="1221"/>
        <v>0</v>
      </c>
      <c r="CG442" s="190">
        <f t="shared" si="1222"/>
        <v>0</v>
      </c>
      <c r="CH442" s="190">
        <f t="shared" si="1223"/>
        <v>0</v>
      </c>
      <c r="CI442" s="190">
        <f t="shared" si="1224"/>
        <v>0</v>
      </c>
      <c r="CJ442" s="190">
        <f t="shared" si="1225"/>
        <v>0</v>
      </c>
      <c r="CK442" s="190">
        <f t="shared" si="1226"/>
        <v>0</v>
      </c>
      <c r="CL442" s="190">
        <f t="shared" si="1227"/>
        <v>0</v>
      </c>
      <c r="CM442" s="190">
        <f t="shared" si="1228"/>
        <v>0</v>
      </c>
      <c r="CN442" s="190">
        <f t="shared" si="1229"/>
        <v>0</v>
      </c>
      <c r="CO442" s="190">
        <f t="shared" si="1230"/>
        <v>0</v>
      </c>
      <c r="CP442" s="190">
        <f t="shared" si="1231"/>
        <v>0</v>
      </c>
      <c r="CQ442" s="190">
        <f t="shared" si="1232"/>
        <v>0</v>
      </c>
      <c r="CR442" s="190">
        <f t="shared" si="1233"/>
        <v>0</v>
      </c>
      <c r="CS442" s="190">
        <f t="shared" si="1234"/>
        <v>56.734896804839593</v>
      </c>
      <c r="CT442" s="190">
        <f t="shared" si="1235"/>
        <v>60</v>
      </c>
      <c r="CU442" s="190">
        <f t="shared" si="1236"/>
        <v>60</v>
      </c>
      <c r="CV442" s="190">
        <f t="shared" si="1237"/>
        <v>58.240770402398198</v>
      </c>
      <c r="CW442" s="190">
        <f t="shared" si="1238"/>
        <v>50.957616655585184</v>
      </c>
      <c r="CX442" s="190">
        <f t="shared" si="1239"/>
        <v>43.915893419717179</v>
      </c>
      <c r="CY442" s="190">
        <f t="shared" si="1240"/>
        <v>30.556738480812157</v>
      </c>
      <c r="CZ442" s="190">
        <f t="shared" si="1241"/>
        <v>60</v>
      </c>
      <c r="DB442" s="171">
        <f t="shared" si="1193"/>
        <v>0</v>
      </c>
      <c r="DC442" s="172">
        <f t="shared" si="1194"/>
        <v>0</v>
      </c>
      <c r="DD442" s="172">
        <f t="shared" si="1195"/>
        <v>0</v>
      </c>
      <c r="DE442" s="172">
        <f t="shared" si="1196"/>
        <v>205.11561309979052</v>
      </c>
      <c r="DF442" s="172">
        <f t="shared" si="1197"/>
        <v>205.11561309979052</v>
      </c>
      <c r="DG442" s="172">
        <f t="shared" si="1198"/>
        <v>193.85556232549183</v>
      </c>
      <c r="DH442" s="172">
        <f t="shared" si="1199"/>
        <v>185.79125936393234</v>
      </c>
      <c r="DI442" s="172">
        <f t="shared" si="1200"/>
        <v>0</v>
      </c>
      <c r="DJ442" s="172">
        <f t="shared" si="1201"/>
        <v>0</v>
      </c>
      <c r="DK442" s="172">
        <f t="shared" si="1202"/>
        <v>0</v>
      </c>
      <c r="DL442" s="172">
        <f t="shared" si="1203"/>
        <v>0</v>
      </c>
      <c r="DM442" s="172">
        <f t="shared" si="1204"/>
        <v>0</v>
      </c>
      <c r="DN442" s="172">
        <f t="shared" si="1205"/>
        <v>0</v>
      </c>
      <c r="DO442" s="172">
        <f t="shared" si="1206"/>
        <v>0</v>
      </c>
      <c r="DP442" s="172">
        <f t="shared" si="1207"/>
        <v>0</v>
      </c>
      <c r="DQ442" s="172">
        <f t="shared" si="1208"/>
        <v>154.69627715457833</v>
      </c>
      <c r="DR442" s="172">
        <f t="shared" si="1209"/>
        <v>0</v>
      </c>
      <c r="DS442" s="172">
        <f t="shared" si="1210"/>
        <v>388.89723003250322</v>
      </c>
      <c r="DT442" s="172">
        <f t="shared" si="1211"/>
        <v>444.76391469916831</v>
      </c>
      <c r="DU442" s="172">
        <f t="shared" si="1212"/>
        <v>0</v>
      </c>
      <c r="DV442" s="172">
        <f t="shared" si="1213"/>
        <v>0</v>
      </c>
      <c r="DW442" s="172">
        <f t="shared" si="1214"/>
        <v>0</v>
      </c>
      <c r="DX442" s="172">
        <f t="shared" si="1215"/>
        <v>0</v>
      </c>
      <c r="DY442" s="172">
        <f t="shared" si="1216"/>
        <v>38.322355927909925</v>
      </c>
      <c r="DZ442" s="192">
        <f t="shared" si="1217"/>
        <v>1816.5578257031648</v>
      </c>
      <c r="EA442" s="189">
        <f t="shared" si="1143"/>
        <v>0</v>
      </c>
      <c r="EB442" s="190">
        <f t="shared" si="1144"/>
        <v>0</v>
      </c>
      <c r="EC442" s="190">
        <f t="shared" si="1145"/>
        <v>0</v>
      </c>
      <c r="ED442" s="190">
        <f t="shared" si="1146"/>
        <v>17.836140269547002</v>
      </c>
      <c r="EE442" s="190">
        <f t="shared" si="1147"/>
        <v>17.836140269547002</v>
      </c>
      <c r="EF442" s="190">
        <f t="shared" si="1148"/>
        <v>16.857005419607987</v>
      </c>
      <c r="EG442" s="190">
        <f t="shared" si="1149"/>
        <v>16.155761683820202</v>
      </c>
      <c r="EH442" s="190">
        <f t="shared" si="1150"/>
        <v>0</v>
      </c>
      <c r="EI442" s="190">
        <f t="shared" si="1151"/>
        <v>0</v>
      </c>
      <c r="EJ442" s="190">
        <f t="shared" si="1152"/>
        <v>0</v>
      </c>
      <c r="EK442" s="190">
        <f t="shared" si="1153"/>
        <v>0</v>
      </c>
      <c r="EL442" s="190">
        <f t="shared" si="1154"/>
        <v>0</v>
      </c>
      <c r="EM442" s="190">
        <f t="shared" si="1155"/>
        <v>0</v>
      </c>
      <c r="EN442" s="190">
        <f t="shared" si="1156"/>
        <v>0</v>
      </c>
      <c r="EO442" s="190">
        <f t="shared" si="1157"/>
        <v>0</v>
      </c>
      <c r="EP442" s="190">
        <f t="shared" si="1158"/>
        <v>13.451850187354637</v>
      </c>
      <c r="EQ442" s="190">
        <f t="shared" si="1159"/>
        <v>0</v>
      </c>
      <c r="ER442" s="190">
        <f t="shared" si="1160"/>
        <v>33.817150437608973</v>
      </c>
      <c r="ES442" s="190">
        <f t="shared" si="1161"/>
        <v>38.675123017318981</v>
      </c>
      <c r="ET442" s="190">
        <f t="shared" si="1162"/>
        <v>0</v>
      </c>
      <c r="EU442" s="190">
        <f t="shared" si="1163"/>
        <v>0</v>
      </c>
      <c r="EV442" s="190">
        <f t="shared" si="1164"/>
        <v>0</v>
      </c>
      <c r="EW442" s="190">
        <f t="shared" si="1165"/>
        <v>0</v>
      </c>
      <c r="EX442" s="190">
        <f t="shared" si="1166"/>
        <v>3.3323787763399935</v>
      </c>
    </row>
    <row r="443" spans="3:154" ht="14.25" customHeight="1" x14ac:dyDescent="0.25">
      <c r="C443" s="132">
        <v>2027</v>
      </c>
      <c r="D443" s="14" t="s">
        <v>172</v>
      </c>
      <c r="E443" s="171">
        <f t="shared" si="1167"/>
        <v>256.81640866286318</v>
      </c>
      <c r="F443" s="172">
        <f t="shared" si="1168"/>
        <v>226.21506108019835</v>
      </c>
      <c r="G443" s="172">
        <f t="shared" si="1169"/>
        <v>144.71684361299785</v>
      </c>
      <c r="H443" s="172">
        <f t="shared" si="1170"/>
        <v>134.46440260967037</v>
      </c>
      <c r="I443" s="172">
        <f t="shared" si="1171"/>
        <v>105.79232183761896</v>
      </c>
      <c r="J443" s="172">
        <f t="shared" si="1172"/>
        <v>105.79232183761896</v>
      </c>
      <c r="K443" s="172">
        <f t="shared" si="1173"/>
        <v>169.09832634449873</v>
      </c>
      <c r="L443" s="172">
        <f t="shared" si="1174"/>
        <v>0</v>
      </c>
      <c r="M443" s="172">
        <f t="shared" si="1175"/>
        <v>0</v>
      </c>
      <c r="N443" s="172">
        <f t="shared" si="1176"/>
        <v>0</v>
      </c>
      <c r="O443" s="172">
        <f t="shared" si="1177"/>
        <v>0</v>
      </c>
      <c r="P443" s="172">
        <f t="shared" si="1178"/>
        <v>0</v>
      </c>
      <c r="Q443" s="172">
        <f t="shared" si="1179"/>
        <v>0</v>
      </c>
      <c r="R443" s="172">
        <f t="shared" si="1180"/>
        <v>0</v>
      </c>
      <c r="S443" s="172">
        <f t="shared" si="1181"/>
        <v>0</v>
      </c>
      <c r="T443" s="172">
        <f t="shared" si="1182"/>
        <v>58.9697217263666</v>
      </c>
      <c r="U443" s="172">
        <f t="shared" si="1183"/>
        <v>470.26239278301546</v>
      </c>
      <c r="V443" s="172">
        <f t="shared" si="1184"/>
        <v>921.80683837216395</v>
      </c>
      <c r="W443" s="172">
        <f t="shared" si="1185"/>
        <v>928.15956937378928</v>
      </c>
      <c r="X443" s="172">
        <f t="shared" si="1186"/>
        <v>455.94008937215193</v>
      </c>
      <c r="Y443" s="172">
        <f t="shared" si="1187"/>
        <v>393.24429833206347</v>
      </c>
      <c r="Z443" s="172">
        <f t="shared" si="1188"/>
        <v>293.07702367992891</v>
      </c>
      <c r="AA443" s="172">
        <f t="shared" si="1189"/>
        <v>147.04450870915059</v>
      </c>
      <c r="AB443" s="172">
        <f t="shared" si="1190"/>
        <v>451.55154340531448</v>
      </c>
      <c r="AC443" s="188">
        <f xml:space="preserve"> SUM(E443:AB443) * 30</f>
        <v>157888.55015218232</v>
      </c>
      <c r="AE443" s="189">
        <f xml:space="preserve"> 'Generation Calculation'!DC116</f>
        <v>30.958381773359008</v>
      </c>
      <c r="AF443" s="190">
        <f xml:space="preserve"> 'Generation Calculation'!DD116</f>
        <v>19.670874876538988</v>
      </c>
      <c r="AG443" s="190">
        <f xml:space="preserve"> 'Generation Calculation'!DE116</f>
        <v>12.584073357651988</v>
      </c>
      <c r="AH443" s="190">
        <f xml:space="preserve"> 'Generation Calculation'!DF116</f>
        <v>11.692556748666988</v>
      </c>
      <c r="AI443" s="190">
        <f xml:space="preserve"> 'Generation Calculation'!DG116</f>
        <v>9.1993323337059962</v>
      </c>
      <c r="AJ443" s="190">
        <f xml:space="preserve"> 'Generation Calculation'!DH116</f>
        <v>9.1993323337059962</v>
      </c>
      <c r="AK443" s="190">
        <f xml:space="preserve"> 'Generation Calculation'!DI116</f>
        <v>14.704202290825975</v>
      </c>
      <c r="AL443" s="190">
        <f xml:space="preserve"> 'Generation Calculation'!DJ116</f>
        <v>0</v>
      </c>
      <c r="AM443" s="190">
        <f xml:space="preserve"> 'Generation Calculation'!DK116</f>
        <v>0</v>
      </c>
      <c r="AN443" s="190">
        <f xml:space="preserve"> 'Generation Calculation'!DL116</f>
        <v>0</v>
      </c>
      <c r="AO443" s="190">
        <f xml:space="preserve"> 'Generation Calculation'!DM116</f>
        <v>0</v>
      </c>
      <c r="AP443" s="190">
        <f xml:space="preserve"> 'Generation Calculation'!DN116</f>
        <v>0</v>
      </c>
      <c r="AQ443" s="190">
        <f xml:space="preserve"> 'Generation Calculation'!DO116</f>
        <v>0</v>
      </c>
      <c r="AR443" s="190">
        <f xml:space="preserve"> 'Generation Calculation'!DP116</f>
        <v>0</v>
      </c>
      <c r="AS443" s="190">
        <f xml:space="preserve"> 'Generation Calculation'!DQ116</f>
        <v>0</v>
      </c>
      <c r="AT443" s="190">
        <f xml:space="preserve"> 'Generation Calculation'!DR116</f>
        <v>5.1278018892492696</v>
      </c>
      <c r="AU443" s="190">
        <f xml:space="preserve"> 'Generation Calculation'!DS116</f>
        <v>57.556441896460171</v>
      </c>
      <c r="AV443" s="190">
        <f xml:space="preserve"> 'Generation Calculation'!DT116</f>
        <v>97.57192507584034</v>
      </c>
      <c r="AW443" s="190">
        <f xml:space="preserve"> 'Generation Calculation'!DU116</f>
        <v>98.124336467286014</v>
      </c>
      <c r="AX443" s="190">
        <f xml:space="preserve"> 'Generation Calculation'!DV116</f>
        <v>55.760601661500004</v>
      </c>
      <c r="AY443" s="190">
        <f xml:space="preserve"> 'Generation Calculation'!DW116</f>
        <v>47.918277592625032</v>
      </c>
      <c r="AZ443" s="190">
        <f xml:space="preserve"> 'Generation Calculation'!DX116</f>
        <v>35.45215551782502</v>
      </c>
      <c r="BA443" s="190">
        <f xml:space="preserve"> 'Generation Calculation'!DY116</f>
        <v>12.786479018187009</v>
      </c>
      <c r="BB443" s="190">
        <f xml:space="preserve"> 'Generation Calculation'!DZ116</f>
        <v>55.210655627970993</v>
      </c>
      <c r="BC443" s="196"/>
      <c r="BD443" s="183">
        <f t="shared" si="1191"/>
        <v>256.81640866286318</v>
      </c>
      <c r="BE443" s="292">
        <f t="shared" si="1263"/>
        <v>0</v>
      </c>
      <c r="BF443" s="292">
        <f t="shared" si="1264"/>
        <v>0</v>
      </c>
      <c r="BG443" s="292">
        <f t="shared" si="1242"/>
        <v>0</v>
      </c>
      <c r="BH443" s="292">
        <f t="shared" si="1243"/>
        <v>0</v>
      </c>
      <c r="BI443" s="292">
        <f t="shared" si="1244"/>
        <v>0</v>
      </c>
      <c r="BJ443" s="292">
        <f t="shared" si="1245"/>
        <v>0</v>
      </c>
      <c r="BK443" s="292">
        <f t="shared" si="1246"/>
        <v>0</v>
      </c>
      <c r="BL443" s="292">
        <f t="shared" si="1247"/>
        <v>0</v>
      </c>
      <c r="BM443" s="292">
        <f t="shared" si="1248"/>
        <v>0</v>
      </c>
      <c r="BN443" s="292">
        <f t="shared" si="1249"/>
        <v>0</v>
      </c>
      <c r="BO443" s="292">
        <f t="shared" si="1250"/>
        <v>0</v>
      </c>
      <c r="BP443" s="292">
        <f t="shared" si="1251"/>
        <v>0</v>
      </c>
      <c r="BQ443" s="292">
        <f t="shared" si="1252"/>
        <v>0</v>
      </c>
      <c r="BR443" s="292">
        <f t="shared" si="1253"/>
        <v>0</v>
      </c>
      <c r="BS443" s="292">
        <f t="shared" si="1254"/>
        <v>0</v>
      </c>
      <c r="BT443" s="292">
        <f t="shared" si="1255"/>
        <v>470.26239278301546</v>
      </c>
      <c r="BU443" s="292">
        <f t="shared" si="1256"/>
        <v>489.72970000000004</v>
      </c>
      <c r="BV443" s="292">
        <f t="shared" si="1257"/>
        <v>489.72970000000004</v>
      </c>
      <c r="BW443" s="292">
        <f t="shared" si="1258"/>
        <v>455.94008937215193</v>
      </c>
      <c r="BX443" s="292">
        <f t="shared" si="1259"/>
        <v>393.24429833206347</v>
      </c>
      <c r="BY443" s="292">
        <f t="shared" si="1260"/>
        <v>293.07702367992891</v>
      </c>
      <c r="BZ443" s="292">
        <f t="shared" si="1261"/>
        <v>0</v>
      </c>
      <c r="CA443" s="292">
        <f t="shared" si="1262"/>
        <v>451.55154340531448</v>
      </c>
      <c r="CB443" s="196">
        <f t="shared" si="1192"/>
        <v>3300.3511562353374</v>
      </c>
      <c r="CC443" s="189">
        <f t="shared" si="1218"/>
        <v>30.958381773359008</v>
      </c>
      <c r="CD443" s="190">
        <f t="shared" si="1219"/>
        <v>0</v>
      </c>
      <c r="CE443" s="190">
        <f t="shared" si="1220"/>
        <v>0</v>
      </c>
      <c r="CF443" s="190">
        <f t="shared" si="1221"/>
        <v>0</v>
      </c>
      <c r="CG443" s="190">
        <f t="shared" si="1222"/>
        <v>0</v>
      </c>
      <c r="CH443" s="190">
        <f t="shared" si="1223"/>
        <v>0</v>
      </c>
      <c r="CI443" s="190">
        <f t="shared" si="1224"/>
        <v>0</v>
      </c>
      <c r="CJ443" s="190">
        <f t="shared" si="1225"/>
        <v>0</v>
      </c>
      <c r="CK443" s="190">
        <f t="shared" si="1226"/>
        <v>0</v>
      </c>
      <c r="CL443" s="190">
        <f t="shared" si="1227"/>
        <v>0</v>
      </c>
      <c r="CM443" s="190">
        <f t="shared" si="1228"/>
        <v>0</v>
      </c>
      <c r="CN443" s="190">
        <f t="shared" si="1229"/>
        <v>0</v>
      </c>
      <c r="CO443" s="190">
        <f t="shared" si="1230"/>
        <v>0</v>
      </c>
      <c r="CP443" s="190">
        <f t="shared" si="1231"/>
        <v>0</v>
      </c>
      <c r="CQ443" s="190">
        <f t="shared" si="1232"/>
        <v>0</v>
      </c>
      <c r="CR443" s="190">
        <f t="shared" si="1233"/>
        <v>0</v>
      </c>
      <c r="CS443" s="190">
        <f t="shared" si="1234"/>
        <v>57.556441896460171</v>
      </c>
      <c r="CT443" s="190">
        <f t="shared" si="1235"/>
        <v>60</v>
      </c>
      <c r="CU443" s="190">
        <f t="shared" si="1236"/>
        <v>60</v>
      </c>
      <c r="CV443" s="190">
        <f t="shared" si="1237"/>
        <v>55.760601661500004</v>
      </c>
      <c r="CW443" s="190">
        <f t="shared" si="1238"/>
        <v>47.918277592625032</v>
      </c>
      <c r="CX443" s="190">
        <f t="shared" si="1239"/>
        <v>35.45215551782502</v>
      </c>
      <c r="CY443" s="190">
        <f t="shared" si="1240"/>
        <v>0</v>
      </c>
      <c r="CZ443" s="190">
        <f t="shared" si="1241"/>
        <v>55.210655627970993</v>
      </c>
      <c r="DB443" s="171">
        <f t="shared" si="1193"/>
        <v>0</v>
      </c>
      <c r="DC443" s="172">
        <f t="shared" si="1194"/>
        <v>226.21506108019835</v>
      </c>
      <c r="DD443" s="172">
        <f t="shared" si="1195"/>
        <v>144.71684361299785</v>
      </c>
      <c r="DE443" s="172">
        <f t="shared" si="1196"/>
        <v>134.46440260967037</v>
      </c>
      <c r="DF443" s="172">
        <f t="shared" si="1197"/>
        <v>105.79232183761896</v>
      </c>
      <c r="DG443" s="172">
        <f t="shared" si="1198"/>
        <v>105.79232183761896</v>
      </c>
      <c r="DH443" s="172">
        <f t="shared" si="1199"/>
        <v>169.09832634449873</v>
      </c>
      <c r="DI443" s="172">
        <f t="shared" si="1200"/>
        <v>0</v>
      </c>
      <c r="DJ443" s="172">
        <f t="shared" si="1201"/>
        <v>0</v>
      </c>
      <c r="DK443" s="172">
        <f t="shared" si="1202"/>
        <v>0</v>
      </c>
      <c r="DL443" s="172">
        <f t="shared" si="1203"/>
        <v>0</v>
      </c>
      <c r="DM443" s="172">
        <f t="shared" si="1204"/>
        <v>0</v>
      </c>
      <c r="DN443" s="172">
        <f t="shared" si="1205"/>
        <v>0</v>
      </c>
      <c r="DO443" s="172">
        <f t="shared" si="1206"/>
        <v>0</v>
      </c>
      <c r="DP443" s="172">
        <f t="shared" si="1207"/>
        <v>0</v>
      </c>
      <c r="DQ443" s="172">
        <f t="shared" si="1208"/>
        <v>58.9697217263666</v>
      </c>
      <c r="DR443" s="172">
        <f t="shared" si="1209"/>
        <v>0</v>
      </c>
      <c r="DS443" s="172">
        <f t="shared" si="1210"/>
        <v>432.07713837216392</v>
      </c>
      <c r="DT443" s="172">
        <f t="shared" si="1211"/>
        <v>438.42986937378919</v>
      </c>
      <c r="DU443" s="172">
        <f t="shared" si="1212"/>
        <v>0</v>
      </c>
      <c r="DV443" s="172">
        <f t="shared" si="1213"/>
        <v>0</v>
      </c>
      <c r="DW443" s="172">
        <f t="shared" si="1214"/>
        <v>0</v>
      </c>
      <c r="DX443" s="172">
        <f t="shared" si="1215"/>
        <v>147.04450870915059</v>
      </c>
      <c r="DY443" s="172">
        <f t="shared" si="1216"/>
        <v>0</v>
      </c>
      <c r="DZ443" s="192">
        <f t="shared" si="1217"/>
        <v>1962.6005155040734</v>
      </c>
      <c r="EA443" s="189">
        <f t="shared" si="1143"/>
        <v>0</v>
      </c>
      <c r="EB443" s="190">
        <f t="shared" si="1144"/>
        <v>19.670874876538988</v>
      </c>
      <c r="EC443" s="190">
        <f t="shared" si="1145"/>
        <v>12.584073357651988</v>
      </c>
      <c r="ED443" s="190">
        <f t="shared" si="1146"/>
        <v>11.692556748666988</v>
      </c>
      <c r="EE443" s="190">
        <f t="shared" si="1147"/>
        <v>9.1993323337059962</v>
      </c>
      <c r="EF443" s="190">
        <f t="shared" si="1148"/>
        <v>9.1993323337059962</v>
      </c>
      <c r="EG443" s="190">
        <f t="shared" si="1149"/>
        <v>14.704202290825975</v>
      </c>
      <c r="EH443" s="190">
        <f t="shared" si="1150"/>
        <v>0</v>
      </c>
      <c r="EI443" s="190">
        <f t="shared" si="1151"/>
        <v>0</v>
      </c>
      <c r="EJ443" s="190">
        <f t="shared" si="1152"/>
        <v>0</v>
      </c>
      <c r="EK443" s="190">
        <f t="shared" si="1153"/>
        <v>0</v>
      </c>
      <c r="EL443" s="190">
        <f t="shared" si="1154"/>
        <v>0</v>
      </c>
      <c r="EM443" s="190">
        <f t="shared" si="1155"/>
        <v>0</v>
      </c>
      <c r="EN443" s="190">
        <f t="shared" si="1156"/>
        <v>0</v>
      </c>
      <c r="EO443" s="190">
        <f t="shared" si="1157"/>
        <v>0</v>
      </c>
      <c r="EP443" s="190">
        <f t="shared" si="1158"/>
        <v>5.1278018892492696</v>
      </c>
      <c r="EQ443" s="190">
        <f t="shared" si="1159"/>
        <v>0</v>
      </c>
      <c r="ER443" s="190">
        <f t="shared" si="1160"/>
        <v>37.57192507584034</v>
      </c>
      <c r="ES443" s="190">
        <f t="shared" si="1161"/>
        <v>38.124336467286014</v>
      </c>
      <c r="ET443" s="190">
        <f t="shared" si="1162"/>
        <v>0</v>
      </c>
      <c r="EU443" s="190">
        <f t="shared" si="1163"/>
        <v>0</v>
      </c>
      <c r="EV443" s="190">
        <f t="shared" si="1164"/>
        <v>0</v>
      </c>
      <c r="EW443" s="190">
        <f t="shared" si="1165"/>
        <v>12.786479018187009</v>
      </c>
      <c r="EX443" s="190">
        <f t="shared" si="1166"/>
        <v>0</v>
      </c>
    </row>
    <row r="444" spans="3:154" ht="14.25" customHeight="1" x14ac:dyDescent="0.25">
      <c r="C444" s="132">
        <v>2027</v>
      </c>
      <c r="D444" s="14" t="s">
        <v>173</v>
      </c>
      <c r="E444" s="171">
        <f t="shared" si="1167"/>
        <v>264.22576301602436</v>
      </c>
      <c r="F444" s="172">
        <f t="shared" si="1168"/>
        <v>227.06281342875889</v>
      </c>
      <c r="G444" s="172">
        <f t="shared" si="1169"/>
        <v>107.84604060910763</v>
      </c>
      <c r="H444" s="172">
        <f t="shared" si="1170"/>
        <v>55.847235443085466</v>
      </c>
      <c r="I444" s="172">
        <f t="shared" si="1171"/>
        <v>55.847235443085466</v>
      </c>
      <c r="J444" s="172">
        <f t="shared" si="1172"/>
        <v>31.750228171024062</v>
      </c>
      <c r="K444" s="172">
        <f t="shared" si="1173"/>
        <v>93.680740489856106</v>
      </c>
      <c r="L444" s="172">
        <f t="shared" si="1174"/>
        <v>0</v>
      </c>
      <c r="M444" s="172">
        <f t="shared" si="1175"/>
        <v>0</v>
      </c>
      <c r="N444" s="172">
        <f t="shared" si="1176"/>
        <v>0</v>
      </c>
      <c r="O444" s="172">
        <f t="shared" si="1177"/>
        <v>0</v>
      </c>
      <c r="P444" s="172">
        <f t="shared" si="1178"/>
        <v>0</v>
      </c>
      <c r="Q444" s="172">
        <f t="shared" si="1179"/>
        <v>0</v>
      </c>
      <c r="R444" s="172">
        <f t="shared" si="1180"/>
        <v>0</v>
      </c>
      <c r="S444" s="172">
        <f t="shared" si="1181"/>
        <v>0</v>
      </c>
      <c r="T444" s="172">
        <f t="shared" si="1182"/>
        <v>104.82908709678867</v>
      </c>
      <c r="U444" s="172">
        <f t="shared" si="1183"/>
        <v>449.59944587428936</v>
      </c>
      <c r="V444" s="172">
        <f t="shared" si="1184"/>
        <v>853.93763406629171</v>
      </c>
      <c r="W444" s="172">
        <f t="shared" si="1185"/>
        <v>956.27115577141922</v>
      </c>
      <c r="X444" s="172">
        <f t="shared" si="1186"/>
        <v>491.25941961224709</v>
      </c>
      <c r="Y444" s="172">
        <f t="shared" si="1187"/>
        <v>426.45421053622016</v>
      </c>
      <c r="Z444" s="172">
        <f t="shared" si="1188"/>
        <v>323.08875436184047</v>
      </c>
      <c r="AA444" s="172">
        <f t="shared" si="1189"/>
        <v>203.72385529562109</v>
      </c>
      <c r="AB444" s="172">
        <f t="shared" si="1190"/>
        <v>421.40846295707479</v>
      </c>
      <c r="AC444" s="188">
        <f xml:space="preserve"> SUM(E444:AB444) * 31</f>
        <v>157071.79454735474</v>
      </c>
      <c r="AE444" s="189">
        <f xml:space="preserve"> 'Generation Calculation'!DC117</f>
        <v>31.875808947703007</v>
      </c>
      <c r="AF444" s="190">
        <f xml:space="preserve"> 'Generation Calculation'!DD117</f>
        <v>19.744592472065989</v>
      </c>
      <c r="AG444" s="190">
        <f xml:space="preserve"> 'Generation Calculation'!DE117</f>
        <v>9.3779165747050115</v>
      </c>
      <c r="AH444" s="190">
        <f xml:space="preserve"> 'Generation Calculation'!DF117</f>
        <v>4.8562813428769971</v>
      </c>
      <c r="AI444" s="190">
        <f xml:space="preserve"> 'Generation Calculation'!DG117</f>
        <v>4.8562813428769971</v>
      </c>
      <c r="AJ444" s="190">
        <f xml:space="preserve"> 'Generation Calculation'!DH117</f>
        <v>2.7608894061760054</v>
      </c>
      <c r="AK444" s="190">
        <f xml:space="preserve"> 'Generation Calculation'!DI117</f>
        <v>8.1461513469440092</v>
      </c>
      <c r="AL444" s="190">
        <f xml:space="preserve"> 'Generation Calculation'!DJ117</f>
        <v>0</v>
      </c>
      <c r="AM444" s="190">
        <f xml:space="preserve"> 'Generation Calculation'!DK117</f>
        <v>0</v>
      </c>
      <c r="AN444" s="190">
        <f xml:space="preserve"> 'Generation Calculation'!DL117</f>
        <v>0</v>
      </c>
      <c r="AO444" s="190">
        <f xml:space="preserve"> 'Generation Calculation'!DM117</f>
        <v>0</v>
      </c>
      <c r="AP444" s="190">
        <f xml:space="preserve"> 'Generation Calculation'!DN117</f>
        <v>0</v>
      </c>
      <c r="AQ444" s="190">
        <f xml:space="preserve"> 'Generation Calculation'!DO117</f>
        <v>0</v>
      </c>
      <c r="AR444" s="190">
        <f xml:space="preserve"> 'Generation Calculation'!DP117</f>
        <v>0</v>
      </c>
      <c r="AS444" s="190">
        <f xml:space="preserve"> 'Generation Calculation'!DQ117</f>
        <v>0</v>
      </c>
      <c r="AT444" s="190">
        <f xml:space="preserve"> 'Generation Calculation'!DR117</f>
        <v>9.1155727910251017</v>
      </c>
      <c r="AU444" s="190">
        <f xml:space="preserve"> 'Generation Calculation'!DS117</f>
        <v>54.966079276302679</v>
      </c>
      <c r="AV444" s="190">
        <f xml:space="preserve"> 'Generation Calculation'!DT117</f>
        <v>91.670255136199273</v>
      </c>
      <c r="AW444" s="190">
        <f xml:space="preserve"> 'Generation Calculation'!DU117</f>
        <v>100.56882224099297</v>
      </c>
      <c r="AX444" s="190">
        <f xml:space="preserve"> 'Generation Calculation'!DV117</f>
        <v>60.133019096717135</v>
      </c>
      <c r="AY444" s="190">
        <f xml:space="preserve"> 'Generation Calculation'!DW117</f>
        <v>52.068517235072136</v>
      </c>
      <c r="AZ444" s="190">
        <f xml:space="preserve"> 'Generation Calculation'!DX117</f>
        <v>39.179099729709151</v>
      </c>
      <c r="BA444" s="190">
        <f xml:space="preserve"> 'Generation Calculation'!DY117</f>
        <v>17.715117851793138</v>
      </c>
      <c r="BB444" s="190">
        <f xml:space="preserve"> 'Generation Calculation'!DZ117</f>
        <v>51.437395514666008</v>
      </c>
      <c r="BC444" s="196"/>
      <c r="BD444" s="183">
        <f t="shared" si="1191"/>
        <v>264.22576301602436</v>
      </c>
      <c r="BE444" s="292">
        <f t="shared" si="1263"/>
        <v>0</v>
      </c>
      <c r="BF444" s="292">
        <f t="shared" si="1264"/>
        <v>0</v>
      </c>
      <c r="BG444" s="292">
        <f t="shared" si="1242"/>
        <v>0</v>
      </c>
      <c r="BH444" s="292">
        <f t="shared" si="1243"/>
        <v>0</v>
      </c>
      <c r="BI444" s="292">
        <f t="shared" si="1244"/>
        <v>0</v>
      </c>
      <c r="BJ444" s="292">
        <f t="shared" si="1245"/>
        <v>0</v>
      </c>
      <c r="BK444" s="292">
        <f t="shared" si="1246"/>
        <v>0</v>
      </c>
      <c r="BL444" s="292">
        <f t="shared" si="1247"/>
        <v>0</v>
      </c>
      <c r="BM444" s="292">
        <f t="shared" si="1248"/>
        <v>0</v>
      </c>
      <c r="BN444" s="292">
        <f t="shared" si="1249"/>
        <v>0</v>
      </c>
      <c r="BO444" s="292">
        <f t="shared" si="1250"/>
        <v>0</v>
      </c>
      <c r="BP444" s="292">
        <f t="shared" si="1251"/>
        <v>0</v>
      </c>
      <c r="BQ444" s="292">
        <f t="shared" si="1252"/>
        <v>0</v>
      </c>
      <c r="BR444" s="292">
        <f t="shared" si="1253"/>
        <v>0</v>
      </c>
      <c r="BS444" s="292">
        <f t="shared" si="1254"/>
        <v>0</v>
      </c>
      <c r="BT444" s="292">
        <f t="shared" si="1255"/>
        <v>449.59944587428936</v>
      </c>
      <c r="BU444" s="292">
        <f t="shared" si="1256"/>
        <v>489.72970000000004</v>
      </c>
      <c r="BV444" s="292">
        <f t="shared" si="1257"/>
        <v>489.72970000000004</v>
      </c>
      <c r="BW444" s="292">
        <f t="shared" si="1258"/>
        <v>489.72970000000004</v>
      </c>
      <c r="BX444" s="292">
        <f t="shared" si="1259"/>
        <v>426.45421053622016</v>
      </c>
      <c r="BY444" s="292">
        <f t="shared" si="1260"/>
        <v>323.08875436184047</v>
      </c>
      <c r="BZ444" s="292">
        <f t="shared" si="1261"/>
        <v>0</v>
      </c>
      <c r="CA444" s="292">
        <f t="shared" si="1262"/>
        <v>421.40846295707479</v>
      </c>
      <c r="CB444" s="196">
        <f t="shared" si="1192"/>
        <v>3353.9657367454492</v>
      </c>
      <c r="CC444" s="189">
        <f t="shared" si="1218"/>
        <v>31.875808947703007</v>
      </c>
      <c r="CD444" s="190">
        <f t="shared" si="1219"/>
        <v>0</v>
      </c>
      <c r="CE444" s="190">
        <f t="shared" si="1220"/>
        <v>0</v>
      </c>
      <c r="CF444" s="190">
        <f t="shared" si="1221"/>
        <v>0</v>
      </c>
      <c r="CG444" s="190">
        <f t="shared" si="1222"/>
        <v>0</v>
      </c>
      <c r="CH444" s="190">
        <f t="shared" si="1223"/>
        <v>0</v>
      </c>
      <c r="CI444" s="190">
        <f t="shared" si="1224"/>
        <v>0</v>
      </c>
      <c r="CJ444" s="190">
        <f t="shared" si="1225"/>
        <v>0</v>
      </c>
      <c r="CK444" s="190">
        <f t="shared" si="1226"/>
        <v>0</v>
      </c>
      <c r="CL444" s="190">
        <f t="shared" si="1227"/>
        <v>0</v>
      </c>
      <c r="CM444" s="190">
        <f t="shared" si="1228"/>
        <v>0</v>
      </c>
      <c r="CN444" s="190">
        <f t="shared" si="1229"/>
        <v>0</v>
      </c>
      <c r="CO444" s="190">
        <f t="shared" si="1230"/>
        <v>0</v>
      </c>
      <c r="CP444" s="190">
        <f t="shared" si="1231"/>
        <v>0</v>
      </c>
      <c r="CQ444" s="190">
        <f t="shared" si="1232"/>
        <v>0</v>
      </c>
      <c r="CR444" s="190">
        <f t="shared" si="1233"/>
        <v>0</v>
      </c>
      <c r="CS444" s="190">
        <f t="shared" si="1234"/>
        <v>54.966079276302679</v>
      </c>
      <c r="CT444" s="190">
        <f t="shared" si="1235"/>
        <v>60</v>
      </c>
      <c r="CU444" s="190">
        <f t="shared" si="1236"/>
        <v>60</v>
      </c>
      <c r="CV444" s="190">
        <f t="shared" si="1237"/>
        <v>60</v>
      </c>
      <c r="CW444" s="190">
        <f t="shared" si="1238"/>
        <v>52.068517235072136</v>
      </c>
      <c r="CX444" s="190">
        <f t="shared" si="1239"/>
        <v>39.179099729709151</v>
      </c>
      <c r="CY444" s="190">
        <f t="shared" si="1240"/>
        <v>0</v>
      </c>
      <c r="CZ444" s="190">
        <f t="shared" si="1241"/>
        <v>51.437395514666008</v>
      </c>
      <c r="DB444" s="171">
        <f t="shared" si="1193"/>
        <v>0</v>
      </c>
      <c r="DC444" s="172">
        <f t="shared" si="1194"/>
        <v>227.06281342875889</v>
      </c>
      <c r="DD444" s="172">
        <f t="shared" si="1195"/>
        <v>107.84604060910763</v>
      </c>
      <c r="DE444" s="172">
        <f t="shared" si="1196"/>
        <v>55.847235443085466</v>
      </c>
      <c r="DF444" s="172">
        <f t="shared" si="1197"/>
        <v>55.847235443085466</v>
      </c>
      <c r="DG444" s="172">
        <f t="shared" si="1198"/>
        <v>31.750228171024062</v>
      </c>
      <c r="DH444" s="172">
        <f t="shared" si="1199"/>
        <v>93.680740489856106</v>
      </c>
      <c r="DI444" s="172">
        <f t="shared" si="1200"/>
        <v>0</v>
      </c>
      <c r="DJ444" s="172">
        <f t="shared" si="1201"/>
        <v>0</v>
      </c>
      <c r="DK444" s="172">
        <f t="shared" si="1202"/>
        <v>0</v>
      </c>
      <c r="DL444" s="172">
        <f t="shared" si="1203"/>
        <v>0</v>
      </c>
      <c r="DM444" s="172">
        <f t="shared" si="1204"/>
        <v>0</v>
      </c>
      <c r="DN444" s="172">
        <f t="shared" si="1205"/>
        <v>0</v>
      </c>
      <c r="DO444" s="172">
        <f t="shared" si="1206"/>
        <v>0</v>
      </c>
      <c r="DP444" s="172">
        <f t="shared" si="1207"/>
        <v>0</v>
      </c>
      <c r="DQ444" s="172">
        <f t="shared" si="1208"/>
        <v>104.82908709678867</v>
      </c>
      <c r="DR444" s="172">
        <f t="shared" si="1209"/>
        <v>0</v>
      </c>
      <c r="DS444" s="172">
        <f t="shared" si="1210"/>
        <v>364.20793406629167</v>
      </c>
      <c r="DT444" s="172">
        <f t="shared" si="1211"/>
        <v>466.54145577141918</v>
      </c>
      <c r="DU444" s="172">
        <f t="shared" si="1212"/>
        <v>1.5297196122470496</v>
      </c>
      <c r="DV444" s="172">
        <f t="shared" si="1213"/>
        <v>0</v>
      </c>
      <c r="DW444" s="172">
        <f t="shared" si="1214"/>
        <v>0</v>
      </c>
      <c r="DX444" s="172">
        <f t="shared" si="1215"/>
        <v>203.72385529562109</v>
      </c>
      <c r="DY444" s="172">
        <f t="shared" si="1216"/>
        <v>0</v>
      </c>
      <c r="DZ444" s="192">
        <f t="shared" si="1217"/>
        <v>1712.8663454272851</v>
      </c>
      <c r="EA444" s="189">
        <f t="shared" si="1143"/>
        <v>0</v>
      </c>
      <c r="EB444" s="190">
        <f t="shared" si="1144"/>
        <v>19.744592472065989</v>
      </c>
      <c r="EC444" s="190">
        <f t="shared" si="1145"/>
        <v>9.3779165747050115</v>
      </c>
      <c r="ED444" s="190">
        <f t="shared" si="1146"/>
        <v>4.8562813428769971</v>
      </c>
      <c r="EE444" s="190">
        <f t="shared" si="1147"/>
        <v>4.8562813428769971</v>
      </c>
      <c r="EF444" s="190">
        <f t="shared" si="1148"/>
        <v>2.7608894061760054</v>
      </c>
      <c r="EG444" s="190">
        <f t="shared" si="1149"/>
        <v>8.1461513469440092</v>
      </c>
      <c r="EH444" s="190">
        <f t="shared" si="1150"/>
        <v>0</v>
      </c>
      <c r="EI444" s="190">
        <f t="shared" si="1151"/>
        <v>0</v>
      </c>
      <c r="EJ444" s="190">
        <f t="shared" si="1152"/>
        <v>0</v>
      </c>
      <c r="EK444" s="190">
        <f t="shared" si="1153"/>
        <v>0</v>
      </c>
      <c r="EL444" s="190">
        <f t="shared" si="1154"/>
        <v>0</v>
      </c>
      <c r="EM444" s="190">
        <f t="shared" si="1155"/>
        <v>0</v>
      </c>
      <c r="EN444" s="190">
        <f t="shared" si="1156"/>
        <v>0</v>
      </c>
      <c r="EO444" s="190">
        <f t="shared" si="1157"/>
        <v>0</v>
      </c>
      <c r="EP444" s="190">
        <f t="shared" si="1158"/>
        <v>9.1155727910251017</v>
      </c>
      <c r="EQ444" s="190">
        <f t="shared" si="1159"/>
        <v>0</v>
      </c>
      <c r="ER444" s="190">
        <f t="shared" si="1160"/>
        <v>31.670255136199273</v>
      </c>
      <c r="ES444" s="190">
        <f t="shared" si="1161"/>
        <v>40.568822240992972</v>
      </c>
      <c r="ET444" s="190">
        <f t="shared" si="1162"/>
        <v>0.13301909671713474</v>
      </c>
      <c r="EU444" s="190">
        <f t="shared" si="1163"/>
        <v>0</v>
      </c>
      <c r="EV444" s="190">
        <f t="shared" si="1164"/>
        <v>0</v>
      </c>
      <c r="EW444" s="190">
        <f t="shared" si="1165"/>
        <v>17.715117851793138</v>
      </c>
      <c r="EX444" s="190">
        <f t="shared" si="1166"/>
        <v>0</v>
      </c>
    </row>
    <row r="445" spans="3:154" ht="14.25" customHeight="1" x14ac:dyDescent="0.25">
      <c r="C445" s="132">
        <v>2028</v>
      </c>
      <c r="D445" s="14" t="s">
        <v>163</v>
      </c>
      <c r="E445" s="171">
        <f t="shared" si="1167"/>
        <v>235.14878352786513</v>
      </c>
      <c r="F445" s="172">
        <f t="shared" si="1168"/>
        <v>199.12705993985347</v>
      </c>
      <c r="G445" s="172">
        <f t="shared" si="1169"/>
        <v>133.81192206002063</v>
      </c>
      <c r="H445" s="172">
        <f t="shared" si="1170"/>
        <v>69.118833112380045</v>
      </c>
      <c r="I445" s="172">
        <f t="shared" si="1171"/>
        <v>42.370729028251858</v>
      </c>
      <c r="J445" s="172">
        <f t="shared" si="1172"/>
        <v>59.788099129538566</v>
      </c>
      <c r="K445" s="172">
        <f t="shared" si="1173"/>
        <v>146.04555105973344</v>
      </c>
      <c r="L445" s="172">
        <f t="shared" si="1174"/>
        <v>89.879082301098038</v>
      </c>
      <c r="M445" s="172">
        <f t="shared" si="1175"/>
        <v>0</v>
      </c>
      <c r="N445" s="172">
        <f t="shared" si="1176"/>
        <v>0</v>
      </c>
      <c r="O445" s="172">
        <f t="shared" si="1177"/>
        <v>0</v>
      </c>
      <c r="P445" s="172">
        <f t="shared" si="1178"/>
        <v>0</v>
      </c>
      <c r="Q445" s="172">
        <f t="shared" si="1179"/>
        <v>0</v>
      </c>
      <c r="R445" s="172">
        <f t="shared" si="1180"/>
        <v>0</v>
      </c>
      <c r="S445" s="172">
        <f t="shared" si="1181"/>
        <v>0</v>
      </c>
      <c r="T445" s="172">
        <f t="shared" si="1182"/>
        <v>1.8908758496197038</v>
      </c>
      <c r="U445" s="172">
        <f t="shared" si="1183"/>
        <v>380.47289497161597</v>
      </c>
      <c r="V445" s="172">
        <f t="shared" si="1184"/>
        <v>638.66177661278527</v>
      </c>
      <c r="W445" s="172">
        <f t="shared" si="1185"/>
        <v>956.69711551072646</v>
      </c>
      <c r="X445" s="172">
        <f t="shared" si="1186"/>
        <v>438.37742497898682</v>
      </c>
      <c r="Y445" s="172">
        <f t="shared" si="1187"/>
        <v>393.37967828083657</v>
      </c>
      <c r="Z445" s="172">
        <f t="shared" si="1188"/>
        <v>327.82109102625981</v>
      </c>
      <c r="AA445" s="172">
        <f t="shared" si="1189"/>
        <v>197.93075986588394</v>
      </c>
      <c r="AB445" s="172">
        <f t="shared" si="1190"/>
        <v>402.2983418494502</v>
      </c>
      <c r="AC445" s="188">
        <f xml:space="preserve"> SUM(E445:AB445) *  31</f>
        <v>146097.42059225211</v>
      </c>
      <c r="AE445" s="189">
        <f xml:space="preserve"> 'Generation Calculation'!DC118</f>
        <v>28.277882046098</v>
      </c>
      <c r="AF445" s="190">
        <f xml:space="preserve"> 'Generation Calculation'!DD118</f>
        <v>17.315396516508997</v>
      </c>
      <c r="AG445" s="190">
        <f xml:space="preserve"> 'Generation Calculation'!DE118</f>
        <v>11.635819309567012</v>
      </c>
      <c r="AH445" s="190">
        <f xml:space="preserve"> 'Generation Calculation'!DF118</f>
        <v>6.0103333141200039</v>
      </c>
      <c r="AI445" s="190">
        <f xml:space="preserve"> 'Generation Calculation'!DG118</f>
        <v>3.6844112198479877</v>
      </c>
      <c r="AJ445" s="190">
        <f xml:space="preserve"> 'Generation Calculation'!DH118</f>
        <v>5.1989651416990057</v>
      </c>
      <c r="AK445" s="190">
        <f xml:space="preserve"> 'Generation Calculation'!DI118</f>
        <v>12.699613135628994</v>
      </c>
      <c r="AL445" s="190">
        <f xml:space="preserve"> 'Generation Calculation'!DJ118</f>
        <v>7.815572374008525</v>
      </c>
      <c r="AM445" s="190">
        <f xml:space="preserve"> 'Generation Calculation'!DK118</f>
        <v>0</v>
      </c>
      <c r="AN445" s="190">
        <f xml:space="preserve"> 'Generation Calculation'!DL118</f>
        <v>0</v>
      </c>
      <c r="AO445" s="190">
        <f xml:space="preserve"> 'Generation Calculation'!DM118</f>
        <v>0</v>
      </c>
      <c r="AP445" s="190">
        <f xml:space="preserve"> 'Generation Calculation'!DN118</f>
        <v>0</v>
      </c>
      <c r="AQ445" s="190">
        <f xml:space="preserve"> 'Generation Calculation'!DO118</f>
        <v>0</v>
      </c>
      <c r="AR445" s="190">
        <f xml:space="preserve"> 'Generation Calculation'!DP118</f>
        <v>0</v>
      </c>
      <c r="AS445" s="190">
        <f xml:space="preserve"> 'Generation Calculation'!DQ118</f>
        <v>0</v>
      </c>
      <c r="AT445" s="190">
        <f xml:space="preserve"> 'Generation Calculation'!DR118</f>
        <v>0.1644239869234525</v>
      </c>
      <c r="AU445" s="190">
        <f xml:space="preserve"> 'Generation Calculation'!DS118</f>
        <v>46.324524576761718</v>
      </c>
      <c r="AV445" s="190">
        <f xml:space="preserve"> 'Generation Calculation'!DT118</f>
        <v>72.950615357633495</v>
      </c>
      <c r="AW445" s="190">
        <f xml:space="preserve"> 'Generation Calculation'!DU118</f>
        <v>100.60586221832403</v>
      </c>
      <c r="AX445" s="190">
        <f xml:space="preserve"> 'Generation Calculation'!DV118</f>
        <v>53.560664547548356</v>
      </c>
      <c r="AY445" s="190">
        <f xml:space="preserve"> 'Generation Calculation'!DW118</f>
        <v>47.935178552101377</v>
      </c>
      <c r="AZ445" s="190">
        <f xml:space="preserve"> 'Generation Calculation'!DX118</f>
        <v>39.76740561640338</v>
      </c>
      <c r="BA445" s="190">
        <f xml:space="preserve"> 'Generation Calculation'!DY118</f>
        <v>17.211370423120343</v>
      </c>
      <c r="BB445" s="190">
        <f xml:space="preserve"> 'Generation Calculation'!DZ118</f>
        <v>49.048907260057007</v>
      </c>
      <c r="BC445" s="196"/>
      <c r="BD445" s="183">
        <f t="shared" si="1191"/>
        <v>235.14878352786513</v>
      </c>
      <c r="BE445" s="292">
        <f t="shared" si="1263"/>
        <v>0</v>
      </c>
      <c r="BF445" s="292">
        <f t="shared" si="1264"/>
        <v>0</v>
      </c>
      <c r="BG445" s="292">
        <f t="shared" si="1242"/>
        <v>0</v>
      </c>
      <c r="BH445" s="292">
        <f t="shared" si="1243"/>
        <v>0</v>
      </c>
      <c r="BI445" s="292">
        <f t="shared" si="1244"/>
        <v>0</v>
      </c>
      <c r="BJ445" s="292">
        <f t="shared" si="1245"/>
        <v>0</v>
      </c>
      <c r="BK445" s="292">
        <f t="shared" si="1246"/>
        <v>0</v>
      </c>
      <c r="BL445" s="292">
        <f t="shared" si="1247"/>
        <v>0</v>
      </c>
      <c r="BM445" s="292">
        <f t="shared" si="1248"/>
        <v>0</v>
      </c>
      <c r="BN445" s="292">
        <f t="shared" si="1249"/>
        <v>0</v>
      </c>
      <c r="BO445" s="292">
        <f t="shared" si="1250"/>
        <v>0</v>
      </c>
      <c r="BP445" s="292">
        <f t="shared" si="1251"/>
        <v>0</v>
      </c>
      <c r="BQ445" s="292">
        <f t="shared" si="1252"/>
        <v>0</v>
      </c>
      <c r="BR445" s="292">
        <f t="shared" si="1253"/>
        <v>0</v>
      </c>
      <c r="BS445" s="292">
        <f t="shared" si="1254"/>
        <v>0</v>
      </c>
      <c r="BT445" s="292">
        <f t="shared" si="1255"/>
        <v>380.47289497161597</v>
      </c>
      <c r="BU445" s="292">
        <f t="shared" si="1256"/>
        <v>489.72970000000004</v>
      </c>
      <c r="BV445" s="292">
        <f t="shared" si="1257"/>
        <v>489.72970000000004</v>
      </c>
      <c r="BW445" s="292">
        <f t="shared" si="1258"/>
        <v>438.37742497898682</v>
      </c>
      <c r="BX445" s="292">
        <f t="shared" si="1259"/>
        <v>393.37967828083657</v>
      </c>
      <c r="BY445" s="292">
        <f t="shared" si="1260"/>
        <v>327.82109102625981</v>
      </c>
      <c r="BZ445" s="292">
        <f t="shared" si="1261"/>
        <v>0</v>
      </c>
      <c r="CA445" s="292">
        <f t="shared" si="1262"/>
        <v>402.2983418494502</v>
      </c>
      <c r="CB445" s="196">
        <f t="shared" si="1192"/>
        <v>3156.9576146350146</v>
      </c>
      <c r="CC445" s="189">
        <f t="shared" si="1218"/>
        <v>28.277882046098</v>
      </c>
      <c r="CD445" s="190">
        <f t="shared" si="1219"/>
        <v>0</v>
      </c>
      <c r="CE445" s="190">
        <f t="shared" si="1220"/>
        <v>0</v>
      </c>
      <c r="CF445" s="190">
        <f t="shared" si="1221"/>
        <v>0</v>
      </c>
      <c r="CG445" s="190">
        <f t="shared" si="1222"/>
        <v>0</v>
      </c>
      <c r="CH445" s="190">
        <f t="shared" si="1223"/>
        <v>0</v>
      </c>
      <c r="CI445" s="190">
        <f t="shared" si="1224"/>
        <v>0</v>
      </c>
      <c r="CJ445" s="190">
        <f t="shared" si="1225"/>
        <v>0</v>
      </c>
      <c r="CK445" s="190">
        <f t="shared" si="1226"/>
        <v>0</v>
      </c>
      <c r="CL445" s="190">
        <f t="shared" si="1227"/>
        <v>0</v>
      </c>
      <c r="CM445" s="190">
        <f t="shared" si="1228"/>
        <v>0</v>
      </c>
      <c r="CN445" s="190">
        <f t="shared" si="1229"/>
        <v>0</v>
      </c>
      <c r="CO445" s="190">
        <f t="shared" si="1230"/>
        <v>0</v>
      </c>
      <c r="CP445" s="190">
        <f t="shared" si="1231"/>
        <v>0</v>
      </c>
      <c r="CQ445" s="190">
        <f t="shared" si="1232"/>
        <v>0</v>
      </c>
      <c r="CR445" s="190">
        <f t="shared" si="1233"/>
        <v>0</v>
      </c>
      <c r="CS445" s="190">
        <f t="shared" si="1234"/>
        <v>46.324524576761718</v>
      </c>
      <c r="CT445" s="190">
        <f t="shared" si="1235"/>
        <v>60</v>
      </c>
      <c r="CU445" s="190">
        <f t="shared" si="1236"/>
        <v>60</v>
      </c>
      <c r="CV445" s="190">
        <f t="shared" si="1237"/>
        <v>53.560664547548356</v>
      </c>
      <c r="CW445" s="190">
        <f t="shared" si="1238"/>
        <v>47.935178552101377</v>
      </c>
      <c r="CX445" s="190">
        <f t="shared" si="1239"/>
        <v>39.76740561640338</v>
      </c>
      <c r="CY445" s="190">
        <f t="shared" si="1240"/>
        <v>0</v>
      </c>
      <c r="CZ445" s="190">
        <f t="shared" si="1241"/>
        <v>49.048907260057007</v>
      </c>
      <c r="DB445" s="171">
        <f t="shared" si="1193"/>
        <v>0</v>
      </c>
      <c r="DC445" s="172">
        <f t="shared" si="1194"/>
        <v>199.12705993985347</v>
      </c>
      <c r="DD445" s="172">
        <f t="shared" si="1195"/>
        <v>133.81192206002063</v>
      </c>
      <c r="DE445" s="172">
        <f t="shared" si="1196"/>
        <v>69.118833112380045</v>
      </c>
      <c r="DF445" s="172">
        <f t="shared" si="1197"/>
        <v>42.370729028251858</v>
      </c>
      <c r="DG445" s="172">
        <f t="shared" si="1198"/>
        <v>59.788099129538566</v>
      </c>
      <c r="DH445" s="172">
        <f t="shared" si="1199"/>
        <v>146.04555105973344</v>
      </c>
      <c r="DI445" s="172">
        <f t="shared" si="1200"/>
        <v>89.879082301098038</v>
      </c>
      <c r="DJ445" s="172">
        <f t="shared" si="1201"/>
        <v>0</v>
      </c>
      <c r="DK445" s="172">
        <f t="shared" si="1202"/>
        <v>0</v>
      </c>
      <c r="DL445" s="172">
        <f t="shared" si="1203"/>
        <v>0</v>
      </c>
      <c r="DM445" s="172">
        <f t="shared" si="1204"/>
        <v>0</v>
      </c>
      <c r="DN445" s="172">
        <f t="shared" si="1205"/>
        <v>0</v>
      </c>
      <c r="DO445" s="172">
        <f t="shared" si="1206"/>
        <v>0</v>
      </c>
      <c r="DP445" s="172">
        <f t="shared" si="1207"/>
        <v>0</v>
      </c>
      <c r="DQ445" s="172">
        <f t="shared" si="1208"/>
        <v>1.8908758496197038</v>
      </c>
      <c r="DR445" s="172">
        <f t="shared" si="1209"/>
        <v>0</v>
      </c>
      <c r="DS445" s="172">
        <f t="shared" si="1210"/>
        <v>148.93207661278521</v>
      </c>
      <c r="DT445" s="172">
        <f t="shared" si="1211"/>
        <v>466.96741551072637</v>
      </c>
      <c r="DU445" s="172">
        <f t="shared" si="1212"/>
        <v>0</v>
      </c>
      <c r="DV445" s="172">
        <f t="shared" si="1213"/>
        <v>0</v>
      </c>
      <c r="DW445" s="172">
        <f t="shared" si="1214"/>
        <v>0</v>
      </c>
      <c r="DX445" s="172">
        <f t="shared" si="1215"/>
        <v>197.93075986588394</v>
      </c>
      <c r="DY445" s="172">
        <f t="shared" si="1216"/>
        <v>0</v>
      </c>
      <c r="DZ445" s="192">
        <f t="shared" si="1217"/>
        <v>1555.8624044698913</v>
      </c>
      <c r="EA445" s="189">
        <f t="shared" si="1143"/>
        <v>0</v>
      </c>
      <c r="EB445" s="190">
        <f t="shared" si="1144"/>
        <v>17.315396516508997</v>
      </c>
      <c r="EC445" s="190">
        <f t="shared" si="1145"/>
        <v>11.635819309567012</v>
      </c>
      <c r="ED445" s="190">
        <f t="shared" si="1146"/>
        <v>6.0103333141200039</v>
      </c>
      <c r="EE445" s="190">
        <f t="shared" si="1147"/>
        <v>3.6844112198479877</v>
      </c>
      <c r="EF445" s="190">
        <f t="shared" si="1148"/>
        <v>5.1989651416990057</v>
      </c>
      <c r="EG445" s="190">
        <f t="shared" si="1149"/>
        <v>12.699613135628994</v>
      </c>
      <c r="EH445" s="190">
        <f t="shared" si="1150"/>
        <v>7.815572374008525</v>
      </c>
      <c r="EI445" s="190">
        <f t="shared" si="1151"/>
        <v>0</v>
      </c>
      <c r="EJ445" s="190">
        <f t="shared" si="1152"/>
        <v>0</v>
      </c>
      <c r="EK445" s="190">
        <f t="shared" si="1153"/>
        <v>0</v>
      </c>
      <c r="EL445" s="190">
        <f t="shared" si="1154"/>
        <v>0</v>
      </c>
      <c r="EM445" s="190">
        <f t="shared" si="1155"/>
        <v>0</v>
      </c>
      <c r="EN445" s="190">
        <f t="shared" si="1156"/>
        <v>0</v>
      </c>
      <c r="EO445" s="190">
        <f t="shared" si="1157"/>
        <v>0</v>
      </c>
      <c r="EP445" s="190">
        <f t="shared" si="1158"/>
        <v>0.1644239869234525</v>
      </c>
      <c r="EQ445" s="190">
        <f t="shared" si="1159"/>
        <v>0</v>
      </c>
      <c r="ER445" s="190">
        <f t="shared" si="1160"/>
        <v>12.950615357633495</v>
      </c>
      <c r="ES445" s="190">
        <f t="shared" si="1161"/>
        <v>40.605862218324035</v>
      </c>
      <c r="ET445" s="190">
        <f t="shared" si="1162"/>
        <v>0</v>
      </c>
      <c r="EU445" s="190">
        <f t="shared" si="1163"/>
        <v>0</v>
      </c>
      <c r="EV445" s="190">
        <f t="shared" si="1164"/>
        <v>0</v>
      </c>
      <c r="EW445" s="190">
        <f t="shared" si="1165"/>
        <v>17.211370423120343</v>
      </c>
      <c r="EX445" s="190">
        <f t="shared" si="1166"/>
        <v>0</v>
      </c>
    </row>
    <row r="446" spans="3:154" ht="14.25" customHeight="1" x14ac:dyDescent="0.25">
      <c r="C446" s="132">
        <v>2028</v>
      </c>
      <c r="D446" s="14" t="s">
        <v>164</v>
      </c>
      <c r="E446" s="171">
        <f t="shared" si="1167"/>
        <v>280.95105138242883</v>
      </c>
      <c r="F446" s="172">
        <f t="shared" si="1168"/>
        <v>237.27891601805135</v>
      </c>
      <c r="G446" s="172">
        <f t="shared" si="1169"/>
        <v>157.55205302996757</v>
      </c>
      <c r="H446" s="172">
        <f t="shared" si="1170"/>
        <v>100.18245849886404</v>
      </c>
      <c r="I446" s="172">
        <f t="shared" si="1171"/>
        <v>91.605141669465581</v>
      </c>
      <c r="J446" s="172">
        <f t="shared" si="1172"/>
        <v>109.0409988308695</v>
      </c>
      <c r="K446" s="172">
        <f t="shared" si="1173"/>
        <v>201.30791943610751</v>
      </c>
      <c r="L446" s="172">
        <f t="shared" si="1174"/>
        <v>38.692403867260339</v>
      </c>
      <c r="M446" s="172">
        <f t="shared" si="1175"/>
        <v>0</v>
      </c>
      <c r="N446" s="172">
        <f t="shared" si="1176"/>
        <v>0</v>
      </c>
      <c r="O446" s="172">
        <f t="shared" si="1177"/>
        <v>0</v>
      </c>
      <c r="P446" s="172">
        <f t="shared" si="1178"/>
        <v>0</v>
      </c>
      <c r="Q446" s="172">
        <f t="shared" si="1179"/>
        <v>0</v>
      </c>
      <c r="R446" s="172">
        <f t="shared" si="1180"/>
        <v>0</v>
      </c>
      <c r="S446" s="172">
        <f t="shared" si="1181"/>
        <v>0</v>
      </c>
      <c r="T446" s="172">
        <f t="shared" si="1182"/>
        <v>0</v>
      </c>
      <c r="U446" s="172">
        <f t="shared" si="1183"/>
        <v>202.4686027864509</v>
      </c>
      <c r="V446" s="172">
        <f t="shared" si="1184"/>
        <v>587.23869666543612</v>
      </c>
      <c r="W446" s="172">
        <f t="shared" si="1185"/>
        <v>804.05877812550148</v>
      </c>
      <c r="X446" s="172">
        <f t="shared" si="1186"/>
        <v>346.16015037810052</v>
      </c>
      <c r="Y446" s="172">
        <f t="shared" si="1187"/>
        <v>346.16015037810052</v>
      </c>
      <c r="Z446" s="172">
        <f t="shared" si="1188"/>
        <v>256.03030058729524</v>
      </c>
      <c r="AA446" s="172">
        <f t="shared" si="1189"/>
        <v>141.03183388565765</v>
      </c>
      <c r="AB446" s="172">
        <f t="shared" si="1190"/>
        <v>424.69744089143126</v>
      </c>
      <c r="AC446" s="188">
        <f xml:space="preserve"> SUM(E446:AB446) * 28.25</f>
        <v>122165.90732417542</v>
      </c>
      <c r="AE446" s="189">
        <f xml:space="preserve"> 'Generation Calculation'!DC119</f>
        <v>33.948270711795004</v>
      </c>
      <c r="AF446" s="190">
        <f xml:space="preserve"> 'Generation Calculation'!DD119</f>
        <v>20.632949218960988</v>
      </c>
      <c r="AG446" s="190">
        <f xml:space="preserve"> 'Generation Calculation'!DE119</f>
        <v>13.700178524345006</v>
      </c>
      <c r="AH446" s="190">
        <f xml:space="preserve"> 'Generation Calculation'!DF119</f>
        <v>8.7115181303360032</v>
      </c>
      <c r="AI446" s="190">
        <f xml:space="preserve"> 'Generation Calculation'!DG119</f>
        <v>7.9656644929970071</v>
      </c>
      <c r="AJ446" s="190">
        <f xml:space="preserve"> 'Generation Calculation'!DH119</f>
        <v>9.4818259852929998</v>
      </c>
      <c r="AK446" s="190">
        <f xml:space="preserve"> 'Generation Calculation'!DI119</f>
        <v>17.505036472705001</v>
      </c>
      <c r="AL446" s="190">
        <f xml:space="preserve"> 'Generation Calculation'!DJ119</f>
        <v>3.3645568580226382</v>
      </c>
      <c r="AM446" s="190">
        <f xml:space="preserve"> 'Generation Calculation'!DK119</f>
        <v>0</v>
      </c>
      <c r="AN446" s="190">
        <f xml:space="preserve"> 'Generation Calculation'!DL119</f>
        <v>0</v>
      </c>
      <c r="AO446" s="190">
        <f xml:space="preserve"> 'Generation Calculation'!DM119</f>
        <v>0</v>
      </c>
      <c r="AP446" s="190">
        <f xml:space="preserve"> 'Generation Calculation'!DN119</f>
        <v>0</v>
      </c>
      <c r="AQ446" s="190">
        <f xml:space="preserve"> 'Generation Calculation'!DO119</f>
        <v>0</v>
      </c>
      <c r="AR446" s="190">
        <f xml:space="preserve"> 'Generation Calculation'!DP119</f>
        <v>0</v>
      </c>
      <c r="AS446" s="190">
        <f xml:space="preserve"> 'Generation Calculation'!DQ119</f>
        <v>0</v>
      </c>
      <c r="AT446" s="190">
        <f xml:space="preserve"> 'Generation Calculation'!DR119</f>
        <v>0</v>
      </c>
      <c r="AU446" s="190">
        <f xml:space="preserve"> 'Generation Calculation'!DS119</f>
        <v>24.241727587424464</v>
      </c>
      <c r="AV446" s="190">
        <f xml:space="preserve"> 'Generation Calculation'!DT119</f>
        <v>68.479043188298789</v>
      </c>
      <c r="AW446" s="190">
        <f xml:space="preserve"> 'Generation Calculation'!DU119</f>
        <v>87.332963315260997</v>
      </c>
      <c r="AX446" s="190">
        <f xml:space="preserve"> 'Generation Calculation'!DV119</f>
        <v>42.04887478753659</v>
      </c>
      <c r="AY446" s="190">
        <f xml:space="preserve"> 'Generation Calculation'!DW119</f>
        <v>42.04887478753659</v>
      </c>
      <c r="AZ446" s="190">
        <f xml:space="preserve"> 'Generation Calculation'!DX119</f>
        <v>30.86107022744261</v>
      </c>
      <c r="BA446" s="190">
        <f xml:space="preserve"> 'Generation Calculation'!DY119</f>
        <v>12.263637729187622</v>
      </c>
      <c r="BB446" s="190">
        <f xml:space="preserve"> 'Generation Calculation'!DZ119</f>
        <v>51.848758007945008</v>
      </c>
      <c r="BC446" s="196"/>
      <c r="BD446" s="183">
        <f t="shared" si="1191"/>
        <v>280.95105138242883</v>
      </c>
      <c r="BE446" s="292">
        <f t="shared" si="1263"/>
        <v>0</v>
      </c>
      <c r="BF446" s="292">
        <f t="shared" si="1264"/>
        <v>0</v>
      </c>
      <c r="BG446" s="292">
        <f t="shared" si="1242"/>
        <v>0</v>
      </c>
      <c r="BH446" s="292">
        <f t="shared" si="1243"/>
        <v>0</v>
      </c>
      <c r="BI446" s="292">
        <f t="shared" si="1244"/>
        <v>0</v>
      </c>
      <c r="BJ446" s="292">
        <f t="shared" si="1245"/>
        <v>0</v>
      </c>
      <c r="BK446" s="292">
        <f t="shared" si="1246"/>
        <v>0</v>
      </c>
      <c r="BL446" s="292">
        <f t="shared" si="1247"/>
        <v>0</v>
      </c>
      <c r="BM446" s="292">
        <f t="shared" si="1248"/>
        <v>0</v>
      </c>
      <c r="BN446" s="292">
        <f t="shared" si="1249"/>
        <v>0</v>
      </c>
      <c r="BO446" s="292">
        <f t="shared" si="1250"/>
        <v>0</v>
      </c>
      <c r="BP446" s="292">
        <f t="shared" si="1251"/>
        <v>0</v>
      </c>
      <c r="BQ446" s="292">
        <f t="shared" si="1252"/>
        <v>0</v>
      </c>
      <c r="BR446" s="292">
        <f t="shared" si="1253"/>
        <v>0</v>
      </c>
      <c r="BS446" s="292">
        <f t="shared" si="1254"/>
        <v>0</v>
      </c>
      <c r="BT446" s="292">
        <f t="shared" si="1255"/>
        <v>202.4686027864509</v>
      </c>
      <c r="BU446" s="292">
        <f t="shared" si="1256"/>
        <v>489.72970000000004</v>
      </c>
      <c r="BV446" s="292">
        <f t="shared" si="1257"/>
        <v>489.72970000000004</v>
      </c>
      <c r="BW446" s="292">
        <f t="shared" si="1258"/>
        <v>346.16015037810052</v>
      </c>
      <c r="BX446" s="292">
        <f t="shared" si="1259"/>
        <v>346.16015037810052</v>
      </c>
      <c r="BY446" s="292">
        <f t="shared" si="1260"/>
        <v>256.03030058729524</v>
      </c>
      <c r="BZ446" s="292">
        <f t="shared" si="1261"/>
        <v>0</v>
      </c>
      <c r="CA446" s="292">
        <f t="shared" si="1262"/>
        <v>424.69744089143126</v>
      </c>
      <c r="CB446" s="196">
        <f t="shared" si="1192"/>
        <v>2835.9270964038074</v>
      </c>
      <c r="CC446" s="189">
        <f t="shared" si="1218"/>
        <v>33.948270711795004</v>
      </c>
      <c r="CD446" s="190">
        <f t="shared" si="1219"/>
        <v>0</v>
      </c>
      <c r="CE446" s="190">
        <f t="shared" si="1220"/>
        <v>0</v>
      </c>
      <c r="CF446" s="190">
        <f t="shared" si="1221"/>
        <v>0</v>
      </c>
      <c r="CG446" s="190">
        <f t="shared" si="1222"/>
        <v>0</v>
      </c>
      <c r="CH446" s="190">
        <f t="shared" si="1223"/>
        <v>0</v>
      </c>
      <c r="CI446" s="190">
        <f t="shared" si="1224"/>
        <v>0</v>
      </c>
      <c r="CJ446" s="190">
        <f t="shared" si="1225"/>
        <v>0</v>
      </c>
      <c r="CK446" s="190">
        <f t="shared" si="1226"/>
        <v>0</v>
      </c>
      <c r="CL446" s="190">
        <f t="shared" si="1227"/>
        <v>0</v>
      </c>
      <c r="CM446" s="190">
        <f t="shared" si="1228"/>
        <v>0</v>
      </c>
      <c r="CN446" s="190">
        <f t="shared" si="1229"/>
        <v>0</v>
      </c>
      <c r="CO446" s="190">
        <f t="shared" si="1230"/>
        <v>0</v>
      </c>
      <c r="CP446" s="190">
        <f t="shared" si="1231"/>
        <v>0</v>
      </c>
      <c r="CQ446" s="190">
        <f t="shared" si="1232"/>
        <v>0</v>
      </c>
      <c r="CR446" s="190">
        <f t="shared" si="1233"/>
        <v>0</v>
      </c>
      <c r="CS446" s="190">
        <f t="shared" si="1234"/>
        <v>24.241727587424464</v>
      </c>
      <c r="CT446" s="190">
        <f t="shared" si="1235"/>
        <v>60</v>
      </c>
      <c r="CU446" s="190">
        <f t="shared" si="1236"/>
        <v>60</v>
      </c>
      <c r="CV446" s="190">
        <f t="shared" si="1237"/>
        <v>42.04887478753659</v>
      </c>
      <c r="CW446" s="190">
        <f t="shared" si="1238"/>
        <v>42.04887478753659</v>
      </c>
      <c r="CX446" s="190">
        <f t="shared" si="1239"/>
        <v>30.86107022744261</v>
      </c>
      <c r="CY446" s="190">
        <f t="shared" si="1240"/>
        <v>0</v>
      </c>
      <c r="CZ446" s="190">
        <f t="shared" si="1241"/>
        <v>51.848758007945008</v>
      </c>
      <c r="DB446" s="171">
        <f t="shared" si="1193"/>
        <v>0</v>
      </c>
      <c r="DC446" s="172">
        <f t="shared" si="1194"/>
        <v>237.27891601805135</v>
      </c>
      <c r="DD446" s="172">
        <f t="shared" si="1195"/>
        <v>157.55205302996757</v>
      </c>
      <c r="DE446" s="172">
        <f t="shared" si="1196"/>
        <v>100.18245849886404</v>
      </c>
      <c r="DF446" s="172">
        <f t="shared" si="1197"/>
        <v>91.605141669465581</v>
      </c>
      <c r="DG446" s="172">
        <f t="shared" si="1198"/>
        <v>109.0409988308695</v>
      </c>
      <c r="DH446" s="172">
        <f t="shared" si="1199"/>
        <v>201.30791943610751</v>
      </c>
      <c r="DI446" s="172">
        <f t="shared" si="1200"/>
        <v>38.692403867260339</v>
      </c>
      <c r="DJ446" s="172">
        <f t="shared" si="1201"/>
        <v>0</v>
      </c>
      <c r="DK446" s="172">
        <f t="shared" si="1202"/>
        <v>0</v>
      </c>
      <c r="DL446" s="172">
        <f t="shared" si="1203"/>
        <v>0</v>
      </c>
      <c r="DM446" s="172">
        <f t="shared" si="1204"/>
        <v>0</v>
      </c>
      <c r="DN446" s="172">
        <f t="shared" si="1205"/>
        <v>0</v>
      </c>
      <c r="DO446" s="172">
        <f t="shared" si="1206"/>
        <v>0</v>
      </c>
      <c r="DP446" s="172">
        <f t="shared" si="1207"/>
        <v>0</v>
      </c>
      <c r="DQ446" s="172">
        <f t="shared" si="1208"/>
        <v>0</v>
      </c>
      <c r="DR446" s="172">
        <f t="shared" si="1209"/>
        <v>0</v>
      </c>
      <c r="DS446" s="172">
        <f t="shared" si="1210"/>
        <v>97.508996665436072</v>
      </c>
      <c r="DT446" s="172">
        <f t="shared" si="1211"/>
        <v>314.32907812550144</v>
      </c>
      <c r="DU446" s="172">
        <f t="shared" si="1212"/>
        <v>0</v>
      </c>
      <c r="DV446" s="172">
        <f t="shared" si="1213"/>
        <v>0</v>
      </c>
      <c r="DW446" s="172">
        <f t="shared" si="1214"/>
        <v>0</v>
      </c>
      <c r="DX446" s="172">
        <f t="shared" si="1215"/>
        <v>141.03183388565765</v>
      </c>
      <c r="DY446" s="172">
        <f t="shared" si="1216"/>
        <v>0</v>
      </c>
      <c r="DZ446" s="192">
        <f t="shared" si="1217"/>
        <v>1488.529800027181</v>
      </c>
      <c r="EA446" s="189">
        <f t="shared" si="1143"/>
        <v>0</v>
      </c>
      <c r="EB446" s="190">
        <f t="shared" si="1144"/>
        <v>20.632949218960988</v>
      </c>
      <c r="EC446" s="190">
        <f t="shared" si="1145"/>
        <v>13.700178524345006</v>
      </c>
      <c r="ED446" s="190">
        <f t="shared" si="1146"/>
        <v>8.7115181303360032</v>
      </c>
      <c r="EE446" s="190">
        <f t="shared" si="1147"/>
        <v>7.9656644929970071</v>
      </c>
      <c r="EF446" s="190">
        <f t="shared" si="1148"/>
        <v>9.4818259852929998</v>
      </c>
      <c r="EG446" s="190">
        <f t="shared" si="1149"/>
        <v>17.505036472705001</v>
      </c>
      <c r="EH446" s="190">
        <f t="shared" si="1150"/>
        <v>3.3645568580226382</v>
      </c>
      <c r="EI446" s="190">
        <f t="shared" si="1151"/>
        <v>0</v>
      </c>
      <c r="EJ446" s="190">
        <f t="shared" si="1152"/>
        <v>0</v>
      </c>
      <c r="EK446" s="190">
        <f t="shared" si="1153"/>
        <v>0</v>
      </c>
      <c r="EL446" s="190">
        <f t="shared" si="1154"/>
        <v>0</v>
      </c>
      <c r="EM446" s="190">
        <f t="shared" si="1155"/>
        <v>0</v>
      </c>
      <c r="EN446" s="190">
        <f t="shared" si="1156"/>
        <v>0</v>
      </c>
      <c r="EO446" s="190">
        <f t="shared" si="1157"/>
        <v>0</v>
      </c>
      <c r="EP446" s="190">
        <f t="shared" si="1158"/>
        <v>0</v>
      </c>
      <c r="EQ446" s="190">
        <f t="shared" si="1159"/>
        <v>0</v>
      </c>
      <c r="ER446" s="190">
        <f t="shared" si="1160"/>
        <v>8.4790431882987889</v>
      </c>
      <c r="ES446" s="190">
        <f t="shared" si="1161"/>
        <v>27.332963315260997</v>
      </c>
      <c r="ET446" s="190">
        <f t="shared" si="1162"/>
        <v>0</v>
      </c>
      <c r="EU446" s="190">
        <f t="shared" si="1163"/>
        <v>0</v>
      </c>
      <c r="EV446" s="190">
        <f t="shared" si="1164"/>
        <v>0</v>
      </c>
      <c r="EW446" s="190">
        <f t="shared" si="1165"/>
        <v>12.263637729187622</v>
      </c>
      <c r="EX446" s="190">
        <f t="shared" si="1166"/>
        <v>0</v>
      </c>
    </row>
    <row r="447" spans="3:154" ht="14.25" customHeight="1" x14ac:dyDescent="0.25">
      <c r="C447" s="132">
        <v>2028</v>
      </c>
      <c r="D447" s="14" t="s">
        <v>165</v>
      </c>
      <c r="E447" s="171">
        <f t="shared" si="1167"/>
        <v>244.49432820673394</v>
      </c>
      <c r="F447" s="172">
        <f t="shared" si="1168"/>
        <v>207.92955058366414</v>
      </c>
      <c r="G447" s="172">
        <f t="shared" si="1169"/>
        <v>137.15585779955396</v>
      </c>
      <c r="H447" s="172">
        <f t="shared" si="1170"/>
        <v>74.708481813568397</v>
      </c>
      <c r="I447" s="172">
        <f t="shared" si="1171"/>
        <v>41.236688285087951</v>
      </c>
      <c r="J447" s="172">
        <f t="shared" si="1172"/>
        <v>52.060900122662417</v>
      </c>
      <c r="K447" s="172">
        <f t="shared" si="1173"/>
        <v>171.72091545424018</v>
      </c>
      <c r="L447" s="172">
        <f t="shared" si="1174"/>
        <v>0</v>
      </c>
      <c r="M447" s="172">
        <f t="shared" si="1175"/>
        <v>0</v>
      </c>
      <c r="N447" s="172">
        <f t="shared" si="1176"/>
        <v>0</v>
      </c>
      <c r="O447" s="172">
        <f t="shared" si="1177"/>
        <v>0</v>
      </c>
      <c r="P447" s="172">
        <f t="shared" si="1178"/>
        <v>0</v>
      </c>
      <c r="Q447" s="172">
        <f t="shared" si="1179"/>
        <v>0</v>
      </c>
      <c r="R447" s="172">
        <f t="shared" si="1180"/>
        <v>0</v>
      </c>
      <c r="S447" s="172">
        <f t="shared" si="1181"/>
        <v>0</v>
      </c>
      <c r="T447" s="172">
        <f t="shared" si="1182"/>
        <v>0</v>
      </c>
      <c r="U447" s="172">
        <f t="shared" si="1183"/>
        <v>264.99998106683279</v>
      </c>
      <c r="V447" s="172">
        <f t="shared" si="1184"/>
        <v>623.00861462846285</v>
      </c>
      <c r="W447" s="172">
        <f t="shared" si="1185"/>
        <v>897.817201038848</v>
      </c>
      <c r="X447" s="172">
        <f t="shared" si="1186"/>
        <v>386.6785413371349</v>
      </c>
      <c r="Y447" s="172">
        <f t="shared" si="1187"/>
        <v>365.19679457639751</v>
      </c>
      <c r="Z447" s="172">
        <f t="shared" si="1188"/>
        <v>301.97918518440684</v>
      </c>
      <c r="AA447" s="172">
        <f t="shared" si="1189"/>
        <v>88.684261285165348</v>
      </c>
      <c r="AB447" s="172">
        <f t="shared" si="1190"/>
        <v>379.72330085319192</v>
      </c>
      <c r="AC447" s="188">
        <f xml:space="preserve"> SUM(E447:AB447) * 31</f>
        <v>131359.23266931449</v>
      </c>
      <c r="AE447" s="189">
        <f xml:space="preserve"> 'Generation Calculation'!DC120</f>
        <v>29.43358243290001</v>
      </c>
      <c r="AF447" s="190">
        <f xml:space="preserve"> 'Generation Calculation'!DD120</f>
        <v>18.080830485536012</v>
      </c>
      <c r="AG447" s="190">
        <f xml:space="preserve"> 'Generation Calculation'!DE120</f>
        <v>11.926596330395995</v>
      </c>
      <c r="AH447" s="190">
        <f xml:space="preserve"> 'Generation Calculation'!DF120</f>
        <v>6.4963897229189911</v>
      </c>
      <c r="AI447" s="190">
        <f xml:space="preserve"> 'Generation Calculation'!DG120</f>
        <v>3.5857989813119957</v>
      </c>
      <c r="AJ447" s="190">
        <f xml:space="preserve"> 'Generation Calculation'!DH120</f>
        <v>4.5270347932749928</v>
      </c>
      <c r="AK447" s="190">
        <f xml:space="preserve"> 'Generation Calculation'!DI120</f>
        <v>14.932253517760017</v>
      </c>
      <c r="AL447" s="190">
        <f xml:space="preserve"> 'Generation Calculation'!DJ120</f>
        <v>0</v>
      </c>
      <c r="AM447" s="190">
        <f xml:space="preserve"> 'Generation Calculation'!DK120</f>
        <v>0</v>
      </c>
      <c r="AN447" s="190">
        <f xml:space="preserve"> 'Generation Calculation'!DL120</f>
        <v>0</v>
      </c>
      <c r="AO447" s="190">
        <f xml:space="preserve"> 'Generation Calculation'!DM120</f>
        <v>0</v>
      </c>
      <c r="AP447" s="190">
        <f xml:space="preserve"> 'Generation Calculation'!DN120</f>
        <v>0</v>
      </c>
      <c r="AQ447" s="190">
        <f xml:space="preserve"> 'Generation Calculation'!DO120</f>
        <v>0</v>
      </c>
      <c r="AR447" s="190">
        <f xml:space="preserve"> 'Generation Calculation'!DP120</f>
        <v>0</v>
      </c>
      <c r="AS447" s="190">
        <f xml:space="preserve"> 'Generation Calculation'!DQ120</f>
        <v>0</v>
      </c>
      <c r="AT447" s="190">
        <f xml:space="preserve"> 'Generation Calculation'!DR120</f>
        <v>0</v>
      </c>
      <c r="AU447" s="190">
        <f xml:space="preserve"> 'Generation Calculation'!DS120</f>
        <v>31.97169678457459</v>
      </c>
      <c r="AV447" s="190">
        <f xml:space="preserve"> 'Generation Calculation'!DT120</f>
        <v>71.589470837257636</v>
      </c>
      <c r="AW447" s="190">
        <f xml:space="preserve"> 'Generation Calculation'!DU120</f>
        <v>95.485869655551994</v>
      </c>
      <c r="AX447" s="190">
        <f xml:space="preserve"> 'Generation Calculation'!DV120</f>
        <v>47.0987734872582</v>
      </c>
      <c r="AY447" s="190">
        <f xml:space="preserve"> 'Generation Calculation'!DW120</f>
        <v>44.419871560903175</v>
      </c>
      <c r="AZ447" s="190">
        <f xml:space="preserve"> 'Generation Calculation'!DX120</f>
        <v>36.556932393277179</v>
      </c>
      <c r="BA447" s="190">
        <f xml:space="preserve"> 'Generation Calculation'!DY120</f>
        <v>7.7116748943622042</v>
      </c>
      <c r="BB447" s="190">
        <f xml:space="preserve"> 'Generation Calculation'!DZ120</f>
        <v>46.231021538693994</v>
      </c>
      <c r="BC447" s="196"/>
      <c r="BD447" s="183">
        <f t="shared" si="1191"/>
        <v>244.49432820673394</v>
      </c>
      <c r="BE447" s="292">
        <f t="shared" si="1263"/>
        <v>0</v>
      </c>
      <c r="BF447" s="292">
        <f t="shared" si="1264"/>
        <v>0</v>
      </c>
      <c r="BG447" s="292">
        <f t="shared" si="1242"/>
        <v>0</v>
      </c>
      <c r="BH447" s="292">
        <f t="shared" si="1243"/>
        <v>0</v>
      </c>
      <c r="BI447" s="292">
        <f t="shared" si="1244"/>
        <v>0</v>
      </c>
      <c r="BJ447" s="292">
        <f t="shared" si="1245"/>
        <v>0</v>
      </c>
      <c r="BK447" s="292">
        <f t="shared" si="1246"/>
        <v>0</v>
      </c>
      <c r="BL447" s="292">
        <f t="shared" si="1247"/>
        <v>0</v>
      </c>
      <c r="BM447" s="292">
        <f t="shared" si="1248"/>
        <v>0</v>
      </c>
      <c r="BN447" s="292">
        <f t="shared" si="1249"/>
        <v>0</v>
      </c>
      <c r="BO447" s="292">
        <f t="shared" si="1250"/>
        <v>0</v>
      </c>
      <c r="BP447" s="292">
        <f t="shared" si="1251"/>
        <v>0</v>
      </c>
      <c r="BQ447" s="292">
        <f t="shared" si="1252"/>
        <v>0</v>
      </c>
      <c r="BR447" s="292">
        <f t="shared" si="1253"/>
        <v>0</v>
      </c>
      <c r="BS447" s="292">
        <f t="shared" si="1254"/>
        <v>0</v>
      </c>
      <c r="BT447" s="292">
        <f t="shared" si="1255"/>
        <v>264.99998106683279</v>
      </c>
      <c r="BU447" s="292">
        <f t="shared" si="1256"/>
        <v>489.72970000000004</v>
      </c>
      <c r="BV447" s="292">
        <f t="shared" si="1257"/>
        <v>489.72970000000004</v>
      </c>
      <c r="BW447" s="292">
        <f t="shared" si="1258"/>
        <v>386.6785413371349</v>
      </c>
      <c r="BX447" s="292">
        <f t="shared" si="1259"/>
        <v>365.19679457639751</v>
      </c>
      <c r="BY447" s="292">
        <f t="shared" si="1260"/>
        <v>301.97918518440684</v>
      </c>
      <c r="BZ447" s="292">
        <f t="shared" si="1261"/>
        <v>0</v>
      </c>
      <c r="CA447" s="292">
        <f t="shared" si="1262"/>
        <v>379.72330085319192</v>
      </c>
      <c r="CB447" s="196">
        <f t="shared" si="1192"/>
        <v>2922.5315312246985</v>
      </c>
      <c r="CC447" s="189">
        <f t="shared" si="1218"/>
        <v>29.43358243290001</v>
      </c>
      <c r="CD447" s="190">
        <f t="shared" si="1219"/>
        <v>0</v>
      </c>
      <c r="CE447" s="190">
        <f t="shared" si="1220"/>
        <v>0</v>
      </c>
      <c r="CF447" s="190">
        <f t="shared" si="1221"/>
        <v>0</v>
      </c>
      <c r="CG447" s="190">
        <f t="shared" si="1222"/>
        <v>0</v>
      </c>
      <c r="CH447" s="190">
        <f t="shared" si="1223"/>
        <v>0</v>
      </c>
      <c r="CI447" s="190">
        <f t="shared" si="1224"/>
        <v>0</v>
      </c>
      <c r="CJ447" s="190">
        <f t="shared" si="1225"/>
        <v>0</v>
      </c>
      <c r="CK447" s="190">
        <f t="shared" si="1226"/>
        <v>0</v>
      </c>
      <c r="CL447" s="190">
        <f t="shared" si="1227"/>
        <v>0</v>
      </c>
      <c r="CM447" s="190">
        <f t="shared" si="1228"/>
        <v>0</v>
      </c>
      <c r="CN447" s="190">
        <f t="shared" si="1229"/>
        <v>0</v>
      </c>
      <c r="CO447" s="190">
        <f t="shared" si="1230"/>
        <v>0</v>
      </c>
      <c r="CP447" s="190">
        <f t="shared" si="1231"/>
        <v>0</v>
      </c>
      <c r="CQ447" s="190">
        <f t="shared" si="1232"/>
        <v>0</v>
      </c>
      <c r="CR447" s="190">
        <f t="shared" si="1233"/>
        <v>0</v>
      </c>
      <c r="CS447" s="190">
        <f t="shared" si="1234"/>
        <v>31.97169678457459</v>
      </c>
      <c r="CT447" s="190">
        <f t="shared" si="1235"/>
        <v>60</v>
      </c>
      <c r="CU447" s="190">
        <f t="shared" si="1236"/>
        <v>60</v>
      </c>
      <c r="CV447" s="190">
        <f t="shared" si="1237"/>
        <v>47.0987734872582</v>
      </c>
      <c r="CW447" s="190">
        <f t="shared" si="1238"/>
        <v>44.419871560903175</v>
      </c>
      <c r="CX447" s="190">
        <f t="shared" si="1239"/>
        <v>36.556932393277179</v>
      </c>
      <c r="CY447" s="190">
        <f t="shared" si="1240"/>
        <v>0</v>
      </c>
      <c r="CZ447" s="190">
        <f t="shared" si="1241"/>
        <v>46.231021538693994</v>
      </c>
      <c r="DB447" s="171">
        <f t="shared" si="1193"/>
        <v>0</v>
      </c>
      <c r="DC447" s="172">
        <f t="shared" si="1194"/>
        <v>207.92955058366414</v>
      </c>
      <c r="DD447" s="172">
        <f t="shared" si="1195"/>
        <v>137.15585779955396</v>
      </c>
      <c r="DE447" s="172">
        <f t="shared" si="1196"/>
        <v>74.708481813568397</v>
      </c>
      <c r="DF447" s="172">
        <f t="shared" si="1197"/>
        <v>41.236688285087951</v>
      </c>
      <c r="DG447" s="172">
        <f t="shared" si="1198"/>
        <v>52.060900122662417</v>
      </c>
      <c r="DH447" s="172">
        <f t="shared" si="1199"/>
        <v>171.72091545424018</v>
      </c>
      <c r="DI447" s="172">
        <f t="shared" si="1200"/>
        <v>0</v>
      </c>
      <c r="DJ447" s="172">
        <f t="shared" si="1201"/>
        <v>0</v>
      </c>
      <c r="DK447" s="172">
        <f t="shared" si="1202"/>
        <v>0</v>
      </c>
      <c r="DL447" s="172">
        <f t="shared" si="1203"/>
        <v>0</v>
      </c>
      <c r="DM447" s="172">
        <f t="shared" si="1204"/>
        <v>0</v>
      </c>
      <c r="DN447" s="172">
        <f t="shared" si="1205"/>
        <v>0</v>
      </c>
      <c r="DO447" s="172">
        <f t="shared" si="1206"/>
        <v>0</v>
      </c>
      <c r="DP447" s="172">
        <f t="shared" si="1207"/>
        <v>0</v>
      </c>
      <c r="DQ447" s="172">
        <f t="shared" si="1208"/>
        <v>0</v>
      </c>
      <c r="DR447" s="172">
        <f t="shared" si="1209"/>
        <v>0</v>
      </c>
      <c r="DS447" s="172">
        <f t="shared" si="1210"/>
        <v>133.27891462846281</v>
      </c>
      <c r="DT447" s="172">
        <f t="shared" si="1211"/>
        <v>408.08750103884796</v>
      </c>
      <c r="DU447" s="172">
        <f t="shared" si="1212"/>
        <v>0</v>
      </c>
      <c r="DV447" s="172">
        <f t="shared" si="1213"/>
        <v>0</v>
      </c>
      <c r="DW447" s="172">
        <f t="shared" si="1214"/>
        <v>0</v>
      </c>
      <c r="DX447" s="172">
        <f t="shared" si="1215"/>
        <v>88.684261285165348</v>
      </c>
      <c r="DY447" s="172">
        <f t="shared" si="1216"/>
        <v>0</v>
      </c>
      <c r="DZ447" s="192">
        <f t="shared" si="1217"/>
        <v>1314.8630710112532</v>
      </c>
      <c r="EA447" s="189">
        <f t="shared" si="1143"/>
        <v>0</v>
      </c>
      <c r="EB447" s="190">
        <f t="shared" si="1144"/>
        <v>18.080830485536012</v>
      </c>
      <c r="EC447" s="190">
        <f t="shared" si="1145"/>
        <v>11.926596330395995</v>
      </c>
      <c r="ED447" s="190">
        <f t="shared" si="1146"/>
        <v>6.4963897229189911</v>
      </c>
      <c r="EE447" s="190">
        <f t="shared" si="1147"/>
        <v>3.5857989813119957</v>
      </c>
      <c r="EF447" s="190">
        <f t="shared" si="1148"/>
        <v>4.5270347932749928</v>
      </c>
      <c r="EG447" s="190">
        <f t="shared" si="1149"/>
        <v>14.932253517760017</v>
      </c>
      <c r="EH447" s="190">
        <f t="shared" si="1150"/>
        <v>0</v>
      </c>
      <c r="EI447" s="190">
        <f t="shared" si="1151"/>
        <v>0</v>
      </c>
      <c r="EJ447" s="190">
        <f t="shared" si="1152"/>
        <v>0</v>
      </c>
      <c r="EK447" s="190">
        <f t="shared" si="1153"/>
        <v>0</v>
      </c>
      <c r="EL447" s="190">
        <f t="shared" si="1154"/>
        <v>0</v>
      </c>
      <c r="EM447" s="190">
        <f t="shared" si="1155"/>
        <v>0</v>
      </c>
      <c r="EN447" s="190">
        <f t="shared" si="1156"/>
        <v>0</v>
      </c>
      <c r="EO447" s="190">
        <f t="shared" si="1157"/>
        <v>0</v>
      </c>
      <c r="EP447" s="190">
        <f t="shared" si="1158"/>
        <v>0</v>
      </c>
      <c r="EQ447" s="190">
        <f t="shared" si="1159"/>
        <v>0</v>
      </c>
      <c r="ER447" s="190">
        <f t="shared" si="1160"/>
        <v>11.589470837257636</v>
      </c>
      <c r="ES447" s="190">
        <f t="shared" si="1161"/>
        <v>35.485869655551994</v>
      </c>
      <c r="ET447" s="190">
        <f t="shared" si="1162"/>
        <v>0</v>
      </c>
      <c r="EU447" s="190">
        <f t="shared" si="1163"/>
        <v>0</v>
      </c>
      <c r="EV447" s="190">
        <f t="shared" si="1164"/>
        <v>0</v>
      </c>
      <c r="EW447" s="190">
        <f t="shared" si="1165"/>
        <v>7.7116748943622042</v>
      </c>
      <c r="EX447" s="190">
        <f t="shared" si="1166"/>
        <v>0</v>
      </c>
    </row>
    <row r="448" spans="3:154" ht="14.25" customHeight="1" x14ac:dyDescent="0.25">
      <c r="C448" s="132">
        <v>2028</v>
      </c>
      <c r="D448" s="14" t="s">
        <v>166</v>
      </c>
      <c r="E448" s="171">
        <f t="shared" si="1167"/>
        <v>303.39435606632918</v>
      </c>
      <c r="F448" s="172">
        <f t="shared" si="1168"/>
        <v>215.31336699405824</v>
      </c>
      <c r="G448" s="172">
        <f t="shared" si="1169"/>
        <v>147.42147818054156</v>
      </c>
      <c r="H448" s="172">
        <f t="shared" si="1170"/>
        <v>85.671780852069432</v>
      </c>
      <c r="I448" s="172">
        <f t="shared" si="1171"/>
        <v>42.533964126817509</v>
      </c>
      <c r="J448" s="172">
        <f t="shared" si="1172"/>
        <v>63.407101251945122</v>
      </c>
      <c r="K448" s="172">
        <f t="shared" si="1173"/>
        <v>119.30338360194362</v>
      </c>
      <c r="L448" s="172">
        <f t="shared" si="1174"/>
        <v>0</v>
      </c>
      <c r="M448" s="172">
        <f t="shared" si="1175"/>
        <v>0</v>
      </c>
      <c r="N448" s="172">
        <f t="shared" si="1176"/>
        <v>0</v>
      </c>
      <c r="O448" s="172">
        <f t="shared" si="1177"/>
        <v>0</v>
      </c>
      <c r="P448" s="172">
        <f t="shared" si="1178"/>
        <v>0</v>
      </c>
      <c r="Q448" s="172">
        <f t="shared" si="1179"/>
        <v>0</v>
      </c>
      <c r="R448" s="172">
        <f t="shared" si="1180"/>
        <v>0</v>
      </c>
      <c r="S448" s="172">
        <f t="shared" si="1181"/>
        <v>0</v>
      </c>
      <c r="T448" s="172">
        <f t="shared" si="1182"/>
        <v>0</v>
      </c>
      <c r="U448" s="172">
        <f t="shared" si="1183"/>
        <v>278.79286693986757</v>
      </c>
      <c r="V448" s="172">
        <f t="shared" si="1184"/>
        <v>636.66623535011433</v>
      </c>
      <c r="W448" s="172">
        <f t="shared" si="1185"/>
        <v>948.85559563115203</v>
      </c>
      <c r="X448" s="172">
        <f t="shared" si="1186"/>
        <v>404.74487724064687</v>
      </c>
      <c r="Y448" s="172">
        <f t="shared" si="1187"/>
        <v>404.74487724064687</v>
      </c>
      <c r="Z448" s="172">
        <f t="shared" si="1188"/>
        <v>296.01938271066524</v>
      </c>
      <c r="AA448" s="172">
        <f t="shared" si="1189"/>
        <v>236.56392429898011</v>
      </c>
      <c r="AB448" s="172">
        <f t="shared" si="1190"/>
        <v>480.78030633047985</v>
      </c>
      <c r="AC448" s="188">
        <f xml:space="preserve"> SUM(E448:AB448) * 30</f>
        <v>139926.40490448775</v>
      </c>
      <c r="AE448" s="189">
        <f xml:space="preserve"> 'Generation Calculation'!DC121</f>
        <v>36.732613895999009</v>
      </c>
      <c r="AF448" s="190">
        <f xml:space="preserve"> 'Generation Calculation'!DD121</f>
        <v>25.827156021207998</v>
      </c>
      <c r="AG448" s="190">
        <f xml:space="preserve"> 'Generation Calculation'!DE121</f>
        <v>12.819258972221007</v>
      </c>
      <c r="AH448" s="190">
        <f xml:space="preserve"> 'Generation Calculation'!DF121</f>
        <v>7.4497200740929941</v>
      </c>
      <c r="AI448" s="190">
        <f xml:space="preserve"> 'Generation Calculation'!DG121</f>
        <v>3.6986055762450007</v>
      </c>
      <c r="AJ448" s="190">
        <f xml:space="preserve"> 'Generation Calculation'!DH121</f>
        <v>5.5136609784300106</v>
      </c>
      <c r="AK448" s="190">
        <f xml:space="preserve"> 'Generation Calculation'!DI121</f>
        <v>10.374207269734228</v>
      </c>
      <c r="AL448" s="190">
        <f xml:space="preserve"> 'Generation Calculation'!DJ121</f>
        <v>0</v>
      </c>
      <c r="AM448" s="190">
        <f xml:space="preserve"> 'Generation Calculation'!DK121</f>
        <v>0</v>
      </c>
      <c r="AN448" s="190">
        <f xml:space="preserve"> 'Generation Calculation'!DL121</f>
        <v>0</v>
      </c>
      <c r="AO448" s="190">
        <f xml:space="preserve"> 'Generation Calculation'!DM121</f>
        <v>0</v>
      </c>
      <c r="AP448" s="190">
        <f xml:space="preserve"> 'Generation Calculation'!DN121</f>
        <v>0</v>
      </c>
      <c r="AQ448" s="190">
        <f xml:space="preserve"> 'Generation Calculation'!DO121</f>
        <v>0</v>
      </c>
      <c r="AR448" s="190">
        <f xml:space="preserve"> 'Generation Calculation'!DP121</f>
        <v>0</v>
      </c>
      <c r="AS448" s="190">
        <f xml:space="preserve"> 'Generation Calculation'!DQ121</f>
        <v>0</v>
      </c>
      <c r="AT448" s="190">
        <f xml:space="preserve"> 'Generation Calculation'!DR121</f>
        <v>0</v>
      </c>
      <c r="AU448" s="190">
        <f xml:space="preserve"> 'Generation Calculation'!DS121</f>
        <v>33.680726367940565</v>
      </c>
      <c r="AV448" s="190">
        <f xml:space="preserve"> 'Generation Calculation'!DT121</f>
        <v>72.777090030444725</v>
      </c>
      <c r="AW448" s="190">
        <f xml:space="preserve"> 'Generation Calculation'!DU121</f>
        <v>99.923990924447992</v>
      </c>
      <c r="AX448" s="190">
        <f xml:space="preserve"> 'Generation Calculation'!DV121</f>
        <v>49.354529612303281</v>
      </c>
      <c r="AY448" s="190">
        <f xml:space="preserve"> 'Generation Calculation'!DW121</f>
        <v>49.354529612303281</v>
      </c>
      <c r="AZ448" s="190">
        <f xml:space="preserve"> 'Generation Calculation'!DX121</f>
        <v>35.817241404345282</v>
      </c>
      <c r="BA448" s="190">
        <f xml:space="preserve"> 'Generation Calculation'!DY121</f>
        <v>20.570776025998271</v>
      </c>
      <c r="BB448" s="190">
        <f xml:space="preserve"> 'Generation Calculation'!DZ121</f>
        <v>58.876289802646994</v>
      </c>
      <c r="BC448" s="196"/>
      <c r="BD448" s="183">
        <f t="shared" si="1191"/>
        <v>303.39435606632918</v>
      </c>
      <c r="BE448" s="292">
        <f t="shared" si="1263"/>
        <v>215.31336699405824</v>
      </c>
      <c r="BF448" s="292">
        <f t="shared" si="1264"/>
        <v>0</v>
      </c>
      <c r="BG448" s="292">
        <f t="shared" si="1242"/>
        <v>0</v>
      </c>
      <c r="BH448" s="292">
        <f t="shared" si="1243"/>
        <v>0</v>
      </c>
      <c r="BI448" s="292">
        <f t="shared" si="1244"/>
        <v>0</v>
      </c>
      <c r="BJ448" s="292">
        <f t="shared" si="1245"/>
        <v>0</v>
      </c>
      <c r="BK448" s="292">
        <f t="shared" si="1246"/>
        <v>0</v>
      </c>
      <c r="BL448" s="292">
        <f t="shared" si="1247"/>
        <v>0</v>
      </c>
      <c r="BM448" s="292">
        <f t="shared" si="1248"/>
        <v>0</v>
      </c>
      <c r="BN448" s="292">
        <f t="shared" si="1249"/>
        <v>0</v>
      </c>
      <c r="BO448" s="292">
        <f t="shared" si="1250"/>
        <v>0</v>
      </c>
      <c r="BP448" s="292">
        <f t="shared" si="1251"/>
        <v>0</v>
      </c>
      <c r="BQ448" s="292">
        <f t="shared" si="1252"/>
        <v>0</v>
      </c>
      <c r="BR448" s="292">
        <f t="shared" si="1253"/>
        <v>0</v>
      </c>
      <c r="BS448" s="292">
        <f t="shared" si="1254"/>
        <v>0</v>
      </c>
      <c r="BT448" s="292">
        <f t="shared" si="1255"/>
        <v>278.79286693986757</v>
      </c>
      <c r="BU448" s="292">
        <f t="shared" si="1256"/>
        <v>489.72970000000004</v>
      </c>
      <c r="BV448" s="292">
        <f t="shared" si="1257"/>
        <v>489.72970000000004</v>
      </c>
      <c r="BW448" s="292">
        <f t="shared" si="1258"/>
        <v>404.74487724064687</v>
      </c>
      <c r="BX448" s="292">
        <f t="shared" si="1259"/>
        <v>404.74487724064687</v>
      </c>
      <c r="BY448" s="292">
        <f t="shared" si="1260"/>
        <v>296.01938271066524</v>
      </c>
      <c r="BZ448" s="292">
        <f t="shared" si="1261"/>
        <v>0</v>
      </c>
      <c r="CA448" s="292">
        <f t="shared" si="1262"/>
        <v>480.78030633047985</v>
      </c>
      <c r="CB448" s="196">
        <f t="shared" si="1192"/>
        <v>3363.2494335226938</v>
      </c>
      <c r="CC448" s="189">
        <f t="shared" si="1218"/>
        <v>36.732613895999009</v>
      </c>
      <c r="CD448" s="190">
        <f t="shared" si="1219"/>
        <v>25.827156021207998</v>
      </c>
      <c r="CE448" s="190">
        <f t="shared" si="1220"/>
        <v>0</v>
      </c>
      <c r="CF448" s="190">
        <f t="shared" si="1221"/>
        <v>0</v>
      </c>
      <c r="CG448" s="190">
        <f t="shared" si="1222"/>
        <v>0</v>
      </c>
      <c r="CH448" s="190">
        <f t="shared" si="1223"/>
        <v>0</v>
      </c>
      <c r="CI448" s="190">
        <f t="shared" si="1224"/>
        <v>0</v>
      </c>
      <c r="CJ448" s="190">
        <f t="shared" si="1225"/>
        <v>0</v>
      </c>
      <c r="CK448" s="190">
        <f t="shared" si="1226"/>
        <v>0</v>
      </c>
      <c r="CL448" s="190">
        <f t="shared" si="1227"/>
        <v>0</v>
      </c>
      <c r="CM448" s="190">
        <f t="shared" si="1228"/>
        <v>0</v>
      </c>
      <c r="CN448" s="190">
        <f t="shared" si="1229"/>
        <v>0</v>
      </c>
      <c r="CO448" s="190">
        <f t="shared" si="1230"/>
        <v>0</v>
      </c>
      <c r="CP448" s="190">
        <f t="shared" si="1231"/>
        <v>0</v>
      </c>
      <c r="CQ448" s="190">
        <f t="shared" si="1232"/>
        <v>0</v>
      </c>
      <c r="CR448" s="190">
        <f t="shared" si="1233"/>
        <v>0</v>
      </c>
      <c r="CS448" s="190">
        <f t="shared" si="1234"/>
        <v>33.680726367940565</v>
      </c>
      <c r="CT448" s="190">
        <f t="shared" si="1235"/>
        <v>60</v>
      </c>
      <c r="CU448" s="190">
        <f t="shared" si="1236"/>
        <v>60</v>
      </c>
      <c r="CV448" s="190">
        <f t="shared" si="1237"/>
        <v>49.354529612303281</v>
      </c>
      <c r="CW448" s="190">
        <f t="shared" si="1238"/>
        <v>49.354529612303281</v>
      </c>
      <c r="CX448" s="190">
        <f t="shared" si="1239"/>
        <v>35.817241404345282</v>
      </c>
      <c r="CY448" s="190">
        <f t="shared" si="1240"/>
        <v>0</v>
      </c>
      <c r="CZ448" s="190">
        <f t="shared" si="1241"/>
        <v>58.876289802646994</v>
      </c>
      <c r="DB448" s="171">
        <f t="shared" si="1193"/>
        <v>0</v>
      </c>
      <c r="DC448" s="172">
        <f t="shared" si="1194"/>
        <v>0</v>
      </c>
      <c r="DD448" s="172">
        <f t="shared" si="1195"/>
        <v>147.42147818054156</v>
      </c>
      <c r="DE448" s="172">
        <f t="shared" si="1196"/>
        <v>85.671780852069432</v>
      </c>
      <c r="DF448" s="172">
        <f t="shared" si="1197"/>
        <v>42.533964126817509</v>
      </c>
      <c r="DG448" s="172">
        <f t="shared" si="1198"/>
        <v>63.407101251945122</v>
      </c>
      <c r="DH448" s="172">
        <f t="shared" si="1199"/>
        <v>119.30338360194362</v>
      </c>
      <c r="DI448" s="172">
        <f t="shared" si="1200"/>
        <v>0</v>
      </c>
      <c r="DJ448" s="172">
        <f t="shared" si="1201"/>
        <v>0</v>
      </c>
      <c r="DK448" s="172">
        <f t="shared" si="1202"/>
        <v>0</v>
      </c>
      <c r="DL448" s="172">
        <f t="shared" si="1203"/>
        <v>0</v>
      </c>
      <c r="DM448" s="172">
        <f t="shared" si="1204"/>
        <v>0</v>
      </c>
      <c r="DN448" s="172">
        <f t="shared" si="1205"/>
        <v>0</v>
      </c>
      <c r="DO448" s="172">
        <f t="shared" si="1206"/>
        <v>0</v>
      </c>
      <c r="DP448" s="172">
        <f t="shared" si="1207"/>
        <v>0</v>
      </c>
      <c r="DQ448" s="172">
        <f t="shared" si="1208"/>
        <v>0</v>
      </c>
      <c r="DR448" s="172">
        <f t="shared" si="1209"/>
        <v>0</v>
      </c>
      <c r="DS448" s="172">
        <f t="shared" si="1210"/>
        <v>146.93653535011433</v>
      </c>
      <c r="DT448" s="172">
        <f t="shared" si="1211"/>
        <v>459.12589563115193</v>
      </c>
      <c r="DU448" s="172">
        <f t="shared" si="1212"/>
        <v>0</v>
      </c>
      <c r="DV448" s="172">
        <f t="shared" si="1213"/>
        <v>0</v>
      </c>
      <c r="DW448" s="172">
        <f t="shared" si="1214"/>
        <v>0</v>
      </c>
      <c r="DX448" s="172">
        <f t="shared" si="1215"/>
        <v>236.56392429898011</v>
      </c>
      <c r="DY448" s="172">
        <f t="shared" si="1216"/>
        <v>0</v>
      </c>
      <c r="DZ448" s="192">
        <f t="shared" si="1217"/>
        <v>1300.9640632935634</v>
      </c>
      <c r="EA448" s="189">
        <f t="shared" si="1143"/>
        <v>0</v>
      </c>
      <c r="EB448" s="190">
        <f t="shared" si="1144"/>
        <v>0</v>
      </c>
      <c r="EC448" s="190">
        <f t="shared" si="1145"/>
        <v>12.819258972221007</v>
      </c>
      <c r="ED448" s="190">
        <f t="shared" si="1146"/>
        <v>7.4497200740929941</v>
      </c>
      <c r="EE448" s="190">
        <f t="shared" si="1147"/>
        <v>3.6986055762450007</v>
      </c>
      <c r="EF448" s="190">
        <f t="shared" si="1148"/>
        <v>5.5136609784300106</v>
      </c>
      <c r="EG448" s="190">
        <f t="shared" si="1149"/>
        <v>10.374207269734228</v>
      </c>
      <c r="EH448" s="190">
        <f t="shared" si="1150"/>
        <v>0</v>
      </c>
      <c r="EI448" s="190">
        <f t="shared" si="1151"/>
        <v>0</v>
      </c>
      <c r="EJ448" s="190">
        <f t="shared" si="1152"/>
        <v>0</v>
      </c>
      <c r="EK448" s="190">
        <f t="shared" si="1153"/>
        <v>0</v>
      </c>
      <c r="EL448" s="190">
        <f t="shared" si="1154"/>
        <v>0</v>
      </c>
      <c r="EM448" s="190">
        <f t="shared" si="1155"/>
        <v>0</v>
      </c>
      <c r="EN448" s="190">
        <f t="shared" si="1156"/>
        <v>0</v>
      </c>
      <c r="EO448" s="190">
        <f t="shared" si="1157"/>
        <v>0</v>
      </c>
      <c r="EP448" s="190">
        <f t="shared" si="1158"/>
        <v>0</v>
      </c>
      <c r="EQ448" s="190">
        <f t="shared" si="1159"/>
        <v>0</v>
      </c>
      <c r="ER448" s="190">
        <f t="shared" si="1160"/>
        <v>12.777090030444725</v>
      </c>
      <c r="ES448" s="190">
        <f t="shared" si="1161"/>
        <v>39.923990924447992</v>
      </c>
      <c r="ET448" s="190">
        <f t="shared" si="1162"/>
        <v>0</v>
      </c>
      <c r="EU448" s="190">
        <f t="shared" si="1163"/>
        <v>0</v>
      </c>
      <c r="EV448" s="190">
        <f t="shared" si="1164"/>
        <v>0</v>
      </c>
      <c r="EW448" s="190">
        <f t="shared" si="1165"/>
        <v>20.570776025998271</v>
      </c>
      <c r="EX448" s="190">
        <f t="shared" si="1166"/>
        <v>0</v>
      </c>
    </row>
    <row r="449" spans="3:154" ht="14.25" customHeight="1" x14ac:dyDescent="0.25">
      <c r="C449" s="132">
        <v>2028</v>
      </c>
      <c r="D449" s="14" t="s">
        <v>10</v>
      </c>
      <c r="E449" s="171">
        <f t="shared" si="1167"/>
        <v>243.75443357619707</v>
      </c>
      <c r="F449" s="172">
        <f t="shared" si="1168"/>
        <v>66.407756668174343</v>
      </c>
      <c r="G449" s="172">
        <f t="shared" si="1169"/>
        <v>22.550402784160468</v>
      </c>
      <c r="H449" s="172">
        <f t="shared" si="1170"/>
        <v>0</v>
      </c>
      <c r="I449" s="172">
        <f t="shared" si="1171"/>
        <v>0</v>
      </c>
      <c r="J449" s="172">
        <f t="shared" si="1172"/>
        <v>0</v>
      </c>
      <c r="K449" s="172">
        <f t="shared" si="1173"/>
        <v>0</v>
      </c>
      <c r="L449" s="172">
        <f t="shared" si="1174"/>
        <v>0</v>
      </c>
      <c r="M449" s="172">
        <f t="shared" si="1175"/>
        <v>0</v>
      </c>
      <c r="N449" s="172">
        <f t="shared" si="1176"/>
        <v>0</v>
      </c>
      <c r="O449" s="172">
        <f t="shared" si="1177"/>
        <v>0</v>
      </c>
      <c r="P449" s="172">
        <f t="shared" si="1178"/>
        <v>0</v>
      </c>
      <c r="Q449" s="172">
        <f t="shared" si="1179"/>
        <v>0</v>
      </c>
      <c r="R449" s="172">
        <f t="shared" si="1180"/>
        <v>0</v>
      </c>
      <c r="S449" s="172">
        <f t="shared" si="1181"/>
        <v>0</v>
      </c>
      <c r="T449" s="172">
        <f t="shared" si="1182"/>
        <v>6.0569663139688288</v>
      </c>
      <c r="U449" s="172">
        <f t="shared" si="1183"/>
        <v>378.90629784911579</v>
      </c>
      <c r="V449" s="172">
        <f t="shared" si="1184"/>
        <v>785.47616333069072</v>
      </c>
      <c r="W449" s="172">
        <f t="shared" si="1185"/>
        <v>996.85022189547408</v>
      </c>
      <c r="X449" s="172">
        <f t="shared" si="1186"/>
        <v>436.86520603838221</v>
      </c>
      <c r="Y449" s="172">
        <f t="shared" si="1187"/>
        <v>492.10798800167589</v>
      </c>
      <c r="Z449" s="172">
        <f t="shared" si="1188"/>
        <v>383.50364039811382</v>
      </c>
      <c r="AA449" s="172">
        <f t="shared" si="1189"/>
        <v>182.38676305536697</v>
      </c>
      <c r="AB449" s="172">
        <f t="shared" si="1190"/>
        <v>728.90507405855067</v>
      </c>
      <c r="AC449" s="188">
        <f xml:space="preserve"> SUM(E449:AB449) * 31</f>
        <v>146436.898333066</v>
      </c>
      <c r="AE449" s="189">
        <f xml:space="preserve"> 'Generation Calculation'!DC122</f>
        <v>21.196037702278005</v>
      </c>
      <c r="AF449" s="190">
        <f xml:space="preserve"> 'Generation Calculation'!DD122</f>
        <v>5.7745875363629864</v>
      </c>
      <c r="AG449" s="190">
        <f xml:space="preserve"> 'Generation Calculation'!DE122</f>
        <v>1.9609045899269972</v>
      </c>
      <c r="AH449" s="190">
        <f xml:space="preserve"> 'Generation Calculation'!DF122</f>
        <v>0</v>
      </c>
      <c r="AI449" s="190">
        <f xml:space="preserve"> 'Generation Calculation'!DG122</f>
        <v>0</v>
      </c>
      <c r="AJ449" s="190">
        <f xml:space="preserve"> 'Generation Calculation'!DH122</f>
        <v>0</v>
      </c>
      <c r="AK449" s="190">
        <f xml:space="preserve"> 'Generation Calculation'!DI122</f>
        <v>0</v>
      </c>
      <c r="AL449" s="190">
        <f xml:space="preserve"> 'Generation Calculation'!DJ122</f>
        <v>0</v>
      </c>
      <c r="AM449" s="190">
        <f xml:space="preserve"> 'Generation Calculation'!DK122</f>
        <v>0</v>
      </c>
      <c r="AN449" s="190">
        <f xml:space="preserve"> 'Generation Calculation'!DL122</f>
        <v>0</v>
      </c>
      <c r="AO449" s="190">
        <f xml:space="preserve"> 'Generation Calculation'!DM122</f>
        <v>0</v>
      </c>
      <c r="AP449" s="190">
        <f xml:space="preserve"> 'Generation Calculation'!DN122</f>
        <v>0</v>
      </c>
      <c r="AQ449" s="190">
        <f xml:space="preserve"> 'Generation Calculation'!DO122</f>
        <v>0</v>
      </c>
      <c r="AR449" s="190">
        <f xml:space="preserve"> 'Generation Calculation'!DP122</f>
        <v>0</v>
      </c>
      <c r="AS449" s="190">
        <f xml:space="preserve"> 'Generation Calculation'!DQ122</f>
        <v>0</v>
      </c>
      <c r="AT449" s="190">
        <f xml:space="preserve"> 'Generation Calculation'!DR122</f>
        <v>0.5266927229538112</v>
      </c>
      <c r="AU449" s="190">
        <f xml:space="preserve"> 'Generation Calculation'!DS122</f>
        <v>46.129115003989114</v>
      </c>
      <c r="AV449" s="190">
        <f xml:space="preserve"> 'Generation Calculation'!DT122</f>
        <v>85.717083767886152</v>
      </c>
      <c r="AW449" s="190">
        <f xml:space="preserve"> 'Generation Calculation'!DU122</f>
        <v>104.09743668656296</v>
      </c>
      <c r="AX449" s="190">
        <f xml:space="preserve"> 'Generation Calculation'!DV122</f>
        <v>53.371354065265621</v>
      </c>
      <c r="AY449" s="190">
        <f xml:space="preserve"> 'Generation Calculation'!DW122</f>
        <v>60.20680765231964</v>
      </c>
      <c r="AZ449" s="190">
        <f xml:space="preserve"> 'Generation Calculation'!DX122</f>
        <v>46.70261885838363</v>
      </c>
      <c r="BA449" s="190">
        <f xml:space="preserve"> 'Generation Calculation'!DY122</f>
        <v>15.85971852655365</v>
      </c>
      <c r="BB449" s="190">
        <f xml:space="preserve"> 'Generation Calculation'!DZ122</f>
        <v>80.797858613787014</v>
      </c>
      <c r="BC449" s="196"/>
      <c r="BD449" s="183">
        <f t="shared" si="1191"/>
        <v>0</v>
      </c>
      <c r="BE449" s="292">
        <f t="shared" si="1263"/>
        <v>0</v>
      </c>
      <c r="BF449" s="292">
        <f t="shared" si="1264"/>
        <v>0</v>
      </c>
      <c r="BG449" s="292">
        <f t="shared" si="1242"/>
        <v>0</v>
      </c>
      <c r="BH449" s="292">
        <f t="shared" si="1243"/>
        <v>0</v>
      </c>
      <c r="BI449" s="292">
        <f t="shared" si="1244"/>
        <v>0</v>
      </c>
      <c r="BJ449" s="292">
        <f t="shared" si="1245"/>
        <v>0</v>
      </c>
      <c r="BK449" s="292">
        <f t="shared" si="1246"/>
        <v>0</v>
      </c>
      <c r="BL449" s="292">
        <f t="shared" si="1247"/>
        <v>0</v>
      </c>
      <c r="BM449" s="292">
        <f t="shared" si="1248"/>
        <v>0</v>
      </c>
      <c r="BN449" s="292">
        <f t="shared" si="1249"/>
        <v>0</v>
      </c>
      <c r="BO449" s="292">
        <f t="shared" si="1250"/>
        <v>0</v>
      </c>
      <c r="BP449" s="292">
        <f t="shared" si="1251"/>
        <v>0</v>
      </c>
      <c r="BQ449" s="292">
        <f t="shared" si="1252"/>
        <v>0</v>
      </c>
      <c r="BR449" s="292">
        <f t="shared" si="1253"/>
        <v>0</v>
      </c>
      <c r="BS449" s="292">
        <f t="shared" si="1254"/>
        <v>0</v>
      </c>
      <c r="BT449" s="292">
        <f t="shared" si="1255"/>
        <v>378.90629784911579</v>
      </c>
      <c r="BU449" s="292">
        <f t="shared" si="1256"/>
        <v>489.72970000000004</v>
      </c>
      <c r="BV449" s="292">
        <f t="shared" si="1257"/>
        <v>489.72970000000004</v>
      </c>
      <c r="BW449" s="292">
        <f t="shared" si="1258"/>
        <v>436.86520603838221</v>
      </c>
      <c r="BX449" s="292">
        <f t="shared" si="1259"/>
        <v>489.72970000000004</v>
      </c>
      <c r="BY449" s="292">
        <f t="shared" si="1260"/>
        <v>383.50364039811382</v>
      </c>
      <c r="BZ449" s="292">
        <f t="shared" si="1261"/>
        <v>0</v>
      </c>
      <c r="CA449" s="292">
        <f t="shared" si="1262"/>
        <v>489.72970000000004</v>
      </c>
      <c r="CB449" s="196">
        <f t="shared" si="1192"/>
        <v>3158.1939442856119</v>
      </c>
      <c r="CC449" s="189">
        <f t="shared" si="1218"/>
        <v>0</v>
      </c>
      <c r="CD449" s="190">
        <f t="shared" si="1219"/>
        <v>0</v>
      </c>
      <c r="CE449" s="190">
        <f t="shared" si="1220"/>
        <v>0</v>
      </c>
      <c r="CF449" s="190">
        <f t="shared" si="1221"/>
        <v>0</v>
      </c>
      <c r="CG449" s="190">
        <f t="shared" si="1222"/>
        <v>0</v>
      </c>
      <c r="CH449" s="190">
        <f t="shared" si="1223"/>
        <v>0</v>
      </c>
      <c r="CI449" s="190">
        <f t="shared" si="1224"/>
        <v>0</v>
      </c>
      <c r="CJ449" s="190">
        <f t="shared" si="1225"/>
        <v>0</v>
      </c>
      <c r="CK449" s="190">
        <f t="shared" si="1226"/>
        <v>0</v>
      </c>
      <c r="CL449" s="190">
        <f t="shared" si="1227"/>
        <v>0</v>
      </c>
      <c r="CM449" s="190">
        <f t="shared" si="1228"/>
        <v>0</v>
      </c>
      <c r="CN449" s="190">
        <f t="shared" si="1229"/>
        <v>0</v>
      </c>
      <c r="CO449" s="190">
        <f t="shared" si="1230"/>
        <v>0</v>
      </c>
      <c r="CP449" s="190">
        <f t="shared" si="1231"/>
        <v>0</v>
      </c>
      <c r="CQ449" s="190">
        <f t="shared" si="1232"/>
        <v>0</v>
      </c>
      <c r="CR449" s="190">
        <f t="shared" si="1233"/>
        <v>0</v>
      </c>
      <c r="CS449" s="190">
        <f t="shared" si="1234"/>
        <v>46.129115003989114</v>
      </c>
      <c r="CT449" s="190">
        <f t="shared" si="1235"/>
        <v>60</v>
      </c>
      <c r="CU449" s="190">
        <f t="shared" si="1236"/>
        <v>60</v>
      </c>
      <c r="CV449" s="190">
        <f t="shared" si="1237"/>
        <v>53.371354065265621</v>
      </c>
      <c r="CW449" s="190">
        <f t="shared" si="1238"/>
        <v>60</v>
      </c>
      <c r="CX449" s="190">
        <f t="shared" si="1239"/>
        <v>46.70261885838363</v>
      </c>
      <c r="CY449" s="190">
        <f t="shared" si="1240"/>
        <v>0</v>
      </c>
      <c r="CZ449" s="190">
        <f t="shared" si="1241"/>
        <v>60</v>
      </c>
      <c r="DB449" s="171">
        <f t="shared" si="1193"/>
        <v>243.75443357619707</v>
      </c>
      <c r="DC449" s="172">
        <f t="shared" si="1194"/>
        <v>66.407756668174343</v>
      </c>
      <c r="DD449" s="172">
        <f t="shared" si="1195"/>
        <v>22.550402784160468</v>
      </c>
      <c r="DE449" s="172">
        <f t="shared" si="1196"/>
        <v>0</v>
      </c>
      <c r="DF449" s="172">
        <f t="shared" si="1197"/>
        <v>0</v>
      </c>
      <c r="DG449" s="172">
        <f t="shared" si="1198"/>
        <v>0</v>
      </c>
      <c r="DH449" s="172">
        <f t="shared" si="1199"/>
        <v>0</v>
      </c>
      <c r="DI449" s="172">
        <f t="shared" si="1200"/>
        <v>0</v>
      </c>
      <c r="DJ449" s="172">
        <f t="shared" si="1201"/>
        <v>0</v>
      </c>
      <c r="DK449" s="172">
        <f t="shared" si="1202"/>
        <v>0</v>
      </c>
      <c r="DL449" s="172">
        <f t="shared" si="1203"/>
        <v>0</v>
      </c>
      <c r="DM449" s="172">
        <f t="shared" si="1204"/>
        <v>0</v>
      </c>
      <c r="DN449" s="172">
        <f t="shared" si="1205"/>
        <v>0</v>
      </c>
      <c r="DO449" s="172">
        <f t="shared" si="1206"/>
        <v>0</v>
      </c>
      <c r="DP449" s="172">
        <f t="shared" si="1207"/>
        <v>0</v>
      </c>
      <c r="DQ449" s="172">
        <f t="shared" si="1208"/>
        <v>6.0569663139688288</v>
      </c>
      <c r="DR449" s="172">
        <f t="shared" si="1209"/>
        <v>0</v>
      </c>
      <c r="DS449" s="172">
        <f t="shared" si="1210"/>
        <v>295.74646333069074</v>
      </c>
      <c r="DT449" s="172">
        <f t="shared" si="1211"/>
        <v>507.12052189547398</v>
      </c>
      <c r="DU449" s="172">
        <f t="shared" si="1212"/>
        <v>0</v>
      </c>
      <c r="DV449" s="172">
        <f t="shared" si="1213"/>
        <v>2.3782880016758554</v>
      </c>
      <c r="DW449" s="172">
        <f t="shared" si="1214"/>
        <v>0</v>
      </c>
      <c r="DX449" s="172">
        <f t="shared" si="1215"/>
        <v>182.38676305536697</v>
      </c>
      <c r="DY449" s="172">
        <f t="shared" si="1216"/>
        <v>239.17537405855066</v>
      </c>
      <c r="DZ449" s="192">
        <f t="shared" si="1217"/>
        <v>1565.576969684259</v>
      </c>
      <c r="EA449" s="189">
        <f t="shared" si="1143"/>
        <v>21.196037702278005</v>
      </c>
      <c r="EB449" s="190">
        <f t="shared" si="1144"/>
        <v>5.7745875363629864</v>
      </c>
      <c r="EC449" s="190">
        <f t="shared" si="1145"/>
        <v>1.9609045899269972</v>
      </c>
      <c r="ED449" s="190">
        <f t="shared" si="1146"/>
        <v>0</v>
      </c>
      <c r="EE449" s="190">
        <f t="shared" si="1147"/>
        <v>0</v>
      </c>
      <c r="EF449" s="190">
        <f t="shared" si="1148"/>
        <v>0</v>
      </c>
      <c r="EG449" s="190">
        <f t="shared" si="1149"/>
        <v>0</v>
      </c>
      <c r="EH449" s="190">
        <f t="shared" si="1150"/>
        <v>0</v>
      </c>
      <c r="EI449" s="190">
        <f t="shared" si="1151"/>
        <v>0</v>
      </c>
      <c r="EJ449" s="190">
        <f t="shared" si="1152"/>
        <v>0</v>
      </c>
      <c r="EK449" s="190">
        <f t="shared" si="1153"/>
        <v>0</v>
      </c>
      <c r="EL449" s="190">
        <f t="shared" si="1154"/>
        <v>0</v>
      </c>
      <c r="EM449" s="190">
        <f t="shared" si="1155"/>
        <v>0</v>
      </c>
      <c r="EN449" s="190">
        <f t="shared" si="1156"/>
        <v>0</v>
      </c>
      <c r="EO449" s="190">
        <f t="shared" si="1157"/>
        <v>0</v>
      </c>
      <c r="EP449" s="190">
        <f t="shared" si="1158"/>
        <v>0.5266927229538112</v>
      </c>
      <c r="EQ449" s="190">
        <f t="shared" si="1159"/>
        <v>0</v>
      </c>
      <c r="ER449" s="190">
        <f t="shared" si="1160"/>
        <v>25.717083767886152</v>
      </c>
      <c r="ES449" s="190">
        <f t="shared" si="1161"/>
        <v>44.097436686562958</v>
      </c>
      <c r="ET449" s="190">
        <f t="shared" si="1162"/>
        <v>0</v>
      </c>
      <c r="EU449" s="190">
        <f t="shared" si="1163"/>
        <v>0.2068076523196396</v>
      </c>
      <c r="EV449" s="190">
        <f t="shared" si="1164"/>
        <v>0</v>
      </c>
      <c r="EW449" s="190">
        <f t="shared" si="1165"/>
        <v>15.85971852655365</v>
      </c>
      <c r="EX449" s="190">
        <f t="shared" si="1166"/>
        <v>20.797858613787014</v>
      </c>
    </row>
    <row r="450" spans="3:154" ht="14.25" customHeight="1" x14ac:dyDescent="0.25">
      <c r="C450" s="132">
        <v>2028</v>
      </c>
      <c r="D450" s="14" t="s">
        <v>167</v>
      </c>
      <c r="E450" s="171">
        <f t="shared" si="1167"/>
        <v>384.15929460692672</v>
      </c>
      <c r="F450" s="172">
        <f t="shared" si="1168"/>
        <v>257.18404959466631</v>
      </c>
      <c r="G450" s="172">
        <f t="shared" si="1169"/>
        <v>250.31486549657006</v>
      </c>
      <c r="H450" s="172">
        <f t="shared" si="1170"/>
        <v>170.80637001610052</v>
      </c>
      <c r="I450" s="172">
        <f t="shared" si="1171"/>
        <v>113.10123515191516</v>
      </c>
      <c r="J450" s="172">
        <f t="shared" si="1172"/>
        <v>113.10123515191516</v>
      </c>
      <c r="K450" s="172">
        <f t="shared" si="1173"/>
        <v>40.418626252915459</v>
      </c>
      <c r="L450" s="172">
        <f t="shared" si="1174"/>
        <v>0</v>
      </c>
      <c r="M450" s="172">
        <f t="shared" si="1175"/>
        <v>0</v>
      </c>
      <c r="N450" s="172">
        <f t="shared" si="1176"/>
        <v>0</v>
      </c>
      <c r="O450" s="172">
        <f t="shared" si="1177"/>
        <v>0</v>
      </c>
      <c r="P450" s="172">
        <f t="shared" si="1178"/>
        <v>0</v>
      </c>
      <c r="Q450" s="172">
        <f t="shared" si="1179"/>
        <v>0</v>
      </c>
      <c r="R450" s="172">
        <f t="shared" si="1180"/>
        <v>0</v>
      </c>
      <c r="S450" s="172">
        <f t="shared" si="1181"/>
        <v>0</v>
      </c>
      <c r="T450" s="172">
        <f t="shared" si="1182"/>
        <v>162.68277900014351</v>
      </c>
      <c r="U450" s="172">
        <f t="shared" si="1183"/>
        <v>441.25883822234147</v>
      </c>
      <c r="V450" s="172">
        <f t="shared" si="1184"/>
        <v>833.28233688767216</v>
      </c>
      <c r="W450" s="172">
        <f t="shared" si="1185"/>
        <v>1209.5946170250559</v>
      </c>
      <c r="X450" s="172">
        <f t="shared" si="1186"/>
        <v>470.24794833795596</v>
      </c>
      <c r="Y450" s="172">
        <f t="shared" si="1187"/>
        <v>560.46077461196819</v>
      </c>
      <c r="Z450" s="172">
        <f t="shared" si="1188"/>
        <v>447.84547337682608</v>
      </c>
      <c r="AA450" s="172">
        <f t="shared" si="1189"/>
        <v>275.77362756830757</v>
      </c>
      <c r="AB450" s="172">
        <f t="shared" si="1190"/>
        <v>621.0303175759575</v>
      </c>
      <c r="AC450" s="188">
        <f xml:space="preserve"> SUM(E450:AB450) * 30</f>
        <v>190537.87166631711</v>
      </c>
      <c r="AE450" s="189">
        <f xml:space="preserve"> 'Generation Calculation'!DC123</f>
        <v>46.784423009247007</v>
      </c>
      <c r="AF450" s="190">
        <f xml:space="preserve"> 'Generation Calculation'!DD123</f>
        <v>31.003893292190014</v>
      </c>
      <c r="AG450" s="190">
        <f xml:space="preserve"> 'Generation Calculation'!DE123</f>
        <v>21.766510043180006</v>
      </c>
      <c r="AH450" s="190">
        <f xml:space="preserve"> 'Generation Calculation'!DF123</f>
        <v>14.852727827487001</v>
      </c>
      <c r="AI450" s="190">
        <f xml:space="preserve"> 'Generation Calculation'!DG123</f>
        <v>9.8348900132100141</v>
      </c>
      <c r="AJ450" s="190">
        <f xml:space="preserve"> 'Generation Calculation'!DH123</f>
        <v>9.8348900132100141</v>
      </c>
      <c r="AK450" s="190">
        <f xml:space="preserve"> 'Generation Calculation'!DI123</f>
        <v>3.5146631524274312</v>
      </c>
      <c r="AL450" s="190">
        <f xml:space="preserve"> 'Generation Calculation'!DJ123</f>
        <v>0</v>
      </c>
      <c r="AM450" s="190">
        <f xml:space="preserve"> 'Generation Calculation'!DK123</f>
        <v>0</v>
      </c>
      <c r="AN450" s="190">
        <f xml:space="preserve"> 'Generation Calculation'!DL123</f>
        <v>0</v>
      </c>
      <c r="AO450" s="190">
        <f xml:space="preserve"> 'Generation Calculation'!DM123</f>
        <v>0</v>
      </c>
      <c r="AP450" s="190">
        <f xml:space="preserve"> 'Generation Calculation'!DN123</f>
        <v>0</v>
      </c>
      <c r="AQ450" s="190">
        <f xml:space="preserve"> 'Generation Calculation'!DO123</f>
        <v>0</v>
      </c>
      <c r="AR450" s="190">
        <f xml:space="preserve"> 'Generation Calculation'!DP123</f>
        <v>0</v>
      </c>
      <c r="AS450" s="190">
        <f xml:space="preserve"> 'Generation Calculation'!DQ123</f>
        <v>0</v>
      </c>
      <c r="AT450" s="190">
        <f xml:space="preserve"> 'Generation Calculation'!DR123</f>
        <v>14.146328608708131</v>
      </c>
      <c r="AU450" s="190">
        <f xml:space="preserve"> 'Generation Calculation'!DS123</f>
        <v>53.921430342068362</v>
      </c>
      <c r="AV450" s="190">
        <f xml:space="preserve"> 'Generation Calculation'!DT123</f>
        <v>89.874142338058448</v>
      </c>
      <c r="AW450" s="190">
        <f xml:space="preserve"> 'Generation Calculation'!DU123</f>
        <v>122.5969493065266</v>
      </c>
      <c r="AX450" s="190">
        <f xml:space="preserve"> 'Generation Calculation'!DV123</f>
        <v>57.554629925966651</v>
      </c>
      <c r="AY450" s="190">
        <f xml:space="preserve"> 'Generation Calculation'!DW123</f>
        <v>66.150528227127666</v>
      </c>
      <c r="AZ450" s="190">
        <f xml:space="preserve"> 'Generation Calculation'!DX123</f>
        <v>54.746351376498637</v>
      </c>
      <c r="BA450" s="190">
        <f xml:space="preserve"> 'Generation Calculation'!DY123</f>
        <v>33.306498897316658</v>
      </c>
      <c r="BB450" s="190">
        <f xml:space="preserve"> 'Generation Calculation'!DZ123</f>
        <v>71.417445006604993</v>
      </c>
      <c r="BC450" s="196"/>
      <c r="BD450" s="183">
        <f t="shared" si="1191"/>
        <v>384.15929460692672</v>
      </c>
      <c r="BE450" s="292">
        <f t="shared" si="1263"/>
        <v>257.18404959466631</v>
      </c>
      <c r="BF450" s="292">
        <f t="shared" si="1264"/>
        <v>0</v>
      </c>
      <c r="BG450" s="292">
        <f t="shared" si="1242"/>
        <v>0</v>
      </c>
      <c r="BH450" s="292">
        <f t="shared" si="1243"/>
        <v>0</v>
      </c>
      <c r="BI450" s="292">
        <f t="shared" si="1244"/>
        <v>0</v>
      </c>
      <c r="BJ450" s="292">
        <f t="shared" si="1245"/>
        <v>0</v>
      </c>
      <c r="BK450" s="292">
        <f t="shared" si="1246"/>
        <v>0</v>
      </c>
      <c r="BL450" s="292">
        <f t="shared" si="1247"/>
        <v>0</v>
      </c>
      <c r="BM450" s="292">
        <f t="shared" si="1248"/>
        <v>0</v>
      </c>
      <c r="BN450" s="292">
        <f t="shared" si="1249"/>
        <v>0</v>
      </c>
      <c r="BO450" s="292">
        <f t="shared" si="1250"/>
        <v>0</v>
      </c>
      <c r="BP450" s="292">
        <f t="shared" si="1251"/>
        <v>0</v>
      </c>
      <c r="BQ450" s="292">
        <f t="shared" si="1252"/>
        <v>0</v>
      </c>
      <c r="BR450" s="292">
        <f t="shared" si="1253"/>
        <v>0</v>
      </c>
      <c r="BS450" s="292">
        <f t="shared" si="1254"/>
        <v>0</v>
      </c>
      <c r="BT450" s="292">
        <f t="shared" si="1255"/>
        <v>441.25883822234147</v>
      </c>
      <c r="BU450" s="292">
        <f t="shared" si="1256"/>
        <v>489.72970000000004</v>
      </c>
      <c r="BV450" s="292">
        <f t="shared" si="1257"/>
        <v>489.72970000000004</v>
      </c>
      <c r="BW450" s="292">
        <f t="shared" si="1258"/>
        <v>470.24794833795596</v>
      </c>
      <c r="BX450" s="292">
        <f t="shared" si="1259"/>
        <v>489.72970000000004</v>
      </c>
      <c r="BY450" s="292">
        <f t="shared" si="1260"/>
        <v>447.84547337682608</v>
      </c>
      <c r="BZ450" s="292">
        <f t="shared" si="1261"/>
        <v>275.77362756830757</v>
      </c>
      <c r="CA450" s="292">
        <f t="shared" si="1262"/>
        <v>489.72970000000004</v>
      </c>
      <c r="CB450" s="196">
        <f t="shared" si="1192"/>
        <v>4235.3880317070243</v>
      </c>
      <c r="CC450" s="189">
        <f t="shared" si="1218"/>
        <v>46.784423009247007</v>
      </c>
      <c r="CD450" s="190">
        <f t="shared" si="1219"/>
        <v>31.003893292190014</v>
      </c>
      <c r="CE450" s="190">
        <f t="shared" si="1220"/>
        <v>0</v>
      </c>
      <c r="CF450" s="190">
        <f t="shared" si="1221"/>
        <v>0</v>
      </c>
      <c r="CG450" s="190">
        <f t="shared" si="1222"/>
        <v>0</v>
      </c>
      <c r="CH450" s="190">
        <f t="shared" si="1223"/>
        <v>0</v>
      </c>
      <c r="CI450" s="190">
        <f t="shared" si="1224"/>
        <v>0</v>
      </c>
      <c r="CJ450" s="190">
        <f t="shared" si="1225"/>
        <v>0</v>
      </c>
      <c r="CK450" s="190">
        <f t="shared" si="1226"/>
        <v>0</v>
      </c>
      <c r="CL450" s="190">
        <f t="shared" si="1227"/>
        <v>0</v>
      </c>
      <c r="CM450" s="190">
        <f t="shared" si="1228"/>
        <v>0</v>
      </c>
      <c r="CN450" s="190">
        <f t="shared" si="1229"/>
        <v>0</v>
      </c>
      <c r="CO450" s="190">
        <f t="shared" si="1230"/>
        <v>0</v>
      </c>
      <c r="CP450" s="190">
        <f t="shared" si="1231"/>
        <v>0</v>
      </c>
      <c r="CQ450" s="190">
        <f t="shared" si="1232"/>
        <v>0</v>
      </c>
      <c r="CR450" s="190">
        <f t="shared" si="1233"/>
        <v>0</v>
      </c>
      <c r="CS450" s="190">
        <f t="shared" si="1234"/>
        <v>53.921430342068362</v>
      </c>
      <c r="CT450" s="190">
        <f t="shared" si="1235"/>
        <v>60</v>
      </c>
      <c r="CU450" s="190">
        <f t="shared" si="1236"/>
        <v>60</v>
      </c>
      <c r="CV450" s="190">
        <f t="shared" si="1237"/>
        <v>57.554629925966651</v>
      </c>
      <c r="CW450" s="190">
        <f t="shared" si="1238"/>
        <v>60</v>
      </c>
      <c r="CX450" s="190">
        <f t="shared" si="1239"/>
        <v>54.746351376498637</v>
      </c>
      <c r="CY450" s="190">
        <f t="shared" si="1240"/>
        <v>33.306498897316658</v>
      </c>
      <c r="CZ450" s="190">
        <f t="shared" si="1241"/>
        <v>60</v>
      </c>
      <c r="DB450" s="171">
        <f t="shared" si="1193"/>
        <v>0</v>
      </c>
      <c r="DC450" s="172">
        <f t="shared" si="1194"/>
        <v>0</v>
      </c>
      <c r="DD450" s="172">
        <f t="shared" si="1195"/>
        <v>250.31486549657006</v>
      </c>
      <c r="DE450" s="172">
        <f t="shared" si="1196"/>
        <v>170.80637001610052</v>
      </c>
      <c r="DF450" s="172">
        <f t="shared" si="1197"/>
        <v>113.10123515191516</v>
      </c>
      <c r="DG450" s="172">
        <f t="shared" si="1198"/>
        <v>113.10123515191516</v>
      </c>
      <c r="DH450" s="172">
        <f t="shared" si="1199"/>
        <v>40.418626252915459</v>
      </c>
      <c r="DI450" s="172">
        <f t="shared" si="1200"/>
        <v>0</v>
      </c>
      <c r="DJ450" s="172">
        <f t="shared" si="1201"/>
        <v>0</v>
      </c>
      <c r="DK450" s="172">
        <f t="shared" si="1202"/>
        <v>0</v>
      </c>
      <c r="DL450" s="172">
        <f t="shared" si="1203"/>
        <v>0</v>
      </c>
      <c r="DM450" s="172">
        <f t="shared" si="1204"/>
        <v>0</v>
      </c>
      <c r="DN450" s="172">
        <f t="shared" si="1205"/>
        <v>0</v>
      </c>
      <c r="DO450" s="172">
        <f t="shared" si="1206"/>
        <v>0</v>
      </c>
      <c r="DP450" s="172">
        <f t="shared" si="1207"/>
        <v>0</v>
      </c>
      <c r="DQ450" s="172">
        <f t="shared" si="1208"/>
        <v>162.68277900014351</v>
      </c>
      <c r="DR450" s="172">
        <f t="shared" si="1209"/>
        <v>0</v>
      </c>
      <c r="DS450" s="172">
        <f t="shared" si="1210"/>
        <v>343.55263688767212</v>
      </c>
      <c r="DT450" s="172">
        <f t="shared" si="1211"/>
        <v>719.86491702505589</v>
      </c>
      <c r="DU450" s="172">
        <f t="shared" si="1212"/>
        <v>0</v>
      </c>
      <c r="DV450" s="172">
        <f t="shared" si="1213"/>
        <v>70.731074611968154</v>
      </c>
      <c r="DW450" s="172">
        <f t="shared" si="1214"/>
        <v>0</v>
      </c>
      <c r="DX450" s="172">
        <f t="shared" si="1215"/>
        <v>0</v>
      </c>
      <c r="DY450" s="172">
        <f t="shared" si="1216"/>
        <v>131.3006175759574</v>
      </c>
      <c r="DZ450" s="192">
        <f t="shared" si="1217"/>
        <v>2115.8743571702134</v>
      </c>
      <c r="EA450" s="189">
        <f t="shared" si="1143"/>
        <v>0</v>
      </c>
      <c r="EB450" s="190">
        <f t="shared" si="1144"/>
        <v>0</v>
      </c>
      <c r="EC450" s="190">
        <f t="shared" si="1145"/>
        <v>21.766510043180006</v>
      </c>
      <c r="ED450" s="190">
        <f t="shared" si="1146"/>
        <v>14.852727827487001</v>
      </c>
      <c r="EE450" s="190">
        <f t="shared" si="1147"/>
        <v>9.8348900132100141</v>
      </c>
      <c r="EF450" s="190">
        <f t="shared" si="1148"/>
        <v>9.8348900132100141</v>
      </c>
      <c r="EG450" s="190">
        <f t="shared" si="1149"/>
        <v>3.5146631524274312</v>
      </c>
      <c r="EH450" s="190">
        <f t="shared" si="1150"/>
        <v>0</v>
      </c>
      <c r="EI450" s="190">
        <f t="shared" si="1151"/>
        <v>0</v>
      </c>
      <c r="EJ450" s="190">
        <f t="shared" si="1152"/>
        <v>0</v>
      </c>
      <c r="EK450" s="190">
        <f t="shared" si="1153"/>
        <v>0</v>
      </c>
      <c r="EL450" s="190">
        <f t="shared" si="1154"/>
        <v>0</v>
      </c>
      <c r="EM450" s="190">
        <f t="shared" si="1155"/>
        <v>0</v>
      </c>
      <c r="EN450" s="190">
        <f t="shared" si="1156"/>
        <v>0</v>
      </c>
      <c r="EO450" s="190">
        <f t="shared" si="1157"/>
        <v>0</v>
      </c>
      <c r="EP450" s="190">
        <f t="shared" si="1158"/>
        <v>14.146328608708131</v>
      </c>
      <c r="EQ450" s="190">
        <f t="shared" si="1159"/>
        <v>0</v>
      </c>
      <c r="ER450" s="190">
        <f t="shared" si="1160"/>
        <v>29.874142338058448</v>
      </c>
      <c r="ES450" s="190">
        <f t="shared" si="1161"/>
        <v>62.596949306526597</v>
      </c>
      <c r="ET450" s="190">
        <f t="shared" si="1162"/>
        <v>0</v>
      </c>
      <c r="EU450" s="190">
        <f t="shared" si="1163"/>
        <v>6.1505282271276656</v>
      </c>
      <c r="EV450" s="190">
        <f t="shared" si="1164"/>
        <v>0</v>
      </c>
      <c r="EW450" s="190">
        <f t="shared" si="1165"/>
        <v>0</v>
      </c>
      <c r="EX450" s="190">
        <f t="shared" si="1166"/>
        <v>11.417445006604993</v>
      </c>
    </row>
    <row r="451" spans="3:154" ht="14.25" customHeight="1" x14ac:dyDescent="0.25">
      <c r="C451" s="132">
        <v>2028</v>
      </c>
      <c r="D451" s="14" t="s">
        <v>168</v>
      </c>
      <c r="E451" s="171">
        <f t="shared" si="1167"/>
        <v>385.78834895031861</v>
      </c>
      <c r="F451" s="172">
        <f t="shared" si="1168"/>
        <v>263.67074922383227</v>
      </c>
      <c r="G451" s="172">
        <f t="shared" si="1169"/>
        <v>194.36148028310043</v>
      </c>
      <c r="H451" s="172">
        <f t="shared" si="1170"/>
        <v>145.14559561439307</v>
      </c>
      <c r="I451" s="172">
        <f t="shared" si="1171"/>
        <v>128.05932621997897</v>
      </c>
      <c r="J451" s="172">
        <f t="shared" si="1172"/>
        <v>128.05932621997897</v>
      </c>
      <c r="K451" s="172">
        <f t="shared" si="1173"/>
        <v>77.085740682817288</v>
      </c>
      <c r="L451" s="172">
        <f t="shared" si="1174"/>
        <v>0</v>
      </c>
      <c r="M451" s="172">
        <f t="shared" si="1175"/>
        <v>0</v>
      </c>
      <c r="N451" s="172">
        <f t="shared" si="1176"/>
        <v>0</v>
      </c>
      <c r="O451" s="172">
        <f t="shared" si="1177"/>
        <v>0</v>
      </c>
      <c r="P451" s="172">
        <f t="shared" si="1178"/>
        <v>0</v>
      </c>
      <c r="Q451" s="172">
        <f t="shared" si="1179"/>
        <v>0</v>
      </c>
      <c r="R451" s="172">
        <f t="shared" si="1180"/>
        <v>0</v>
      </c>
      <c r="S451" s="172">
        <f t="shared" si="1181"/>
        <v>0</v>
      </c>
      <c r="T451" s="172">
        <f t="shared" si="1182"/>
        <v>48.072501923223001</v>
      </c>
      <c r="U451" s="172">
        <f t="shared" si="1183"/>
        <v>291.1128251669906</v>
      </c>
      <c r="V451" s="172">
        <f t="shared" si="1184"/>
        <v>589.49649115918805</v>
      </c>
      <c r="W451" s="172">
        <f t="shared" si="1185"/>
        <v>949.36695451657806</v>
      </c>
      <c r="X451" s="172">
        <f t="shared" si="1186"/>
        <v>444.93639525305508</v>
      </c>
      <c r="Y451" s="172">
        <f t="shared" si="1187"/>
        <v>488.20281154666111</v>
      </c>
      <c r="Z451" s="172">
        <f t="shared" si="1188"/>
        <v>402.5865273466485</v>
      </c>
      <c r="AA451" s="172">
        <f t="shared" si="1189"/>
        <v>242.51378236820867</v>
      </c>
      <c r="AB451" s="172">
        <f t="shared" si="1190"/>
        <v>528.96570045613021</v>
      </c>
      <c r="AC451" s="188">
        <f xml:space="preserve"> SUM(E451:AB451) * 31</f>
        <v>164530.16126486423</v>
      </c>
      <c r="AE451" s="189">
        <f xml:space="preserve"> 'Generation Calculation'!DC124</f>
        <v>46.987690045220006</v>
      </c>
      <c r="AF451" s="190">
        <f xml:space="preserve"> 'Generation Calculation'!DD124</f>
        <v>31.807072624850008</v>
      </c>
      <c r="AG451" s="190">
        <f xml:space="preserve"> 'Generation Calculation'!DE124</f>
        <v>16.900998285486992</v>
      </c>
      <c r="AH451" s="190">
        <f xml:space="preserve"> 'Generation Calculation'!DF124</f>
        <v>12.621356140382005</v>
      </c>
      <c r="AI451" s="190">
        <f xml:space="preserve"> 'Generation Calculation'!DG124</f>
        <v>11.135593584345997</v>
      </c>
      <c r="AJ451" s="190">
        <f xml:space="preserve"> 'Generation Calculation'!DH124</f>
        <v>11.135593584345997</v>
      </c>
      <c r="AK451" s="190">
        <f xml:space="preserve"> 'Generation Calculation'!DI124</f>
        <v>6.7031078854623729</v>
      </c>
      <c r="AL451" s="190">
        <f xml:space="preserve"> 'Generation Calculation'!DJ124</f>
        <v>0</v>
      </c>
      <c r="AM451" s="190">
        <f xml:space="preserve"> 'Generation Calculation'!DK124</f>
        <v>0</v>
      </c>
      <c r="AN451" s="190">
        <f xml:space="preserve"> 'Generation Calculation'!DL124</f>
        <v>0</v>
      </c>
      <c r="AO451" s="190">
        <f xml:space="preserve"> 'Generation Calculation'!DM124</f>
        <v>0</v>
      </c>
      <c r="AP451" s="190">
        <f xml:space="preserve"> 'Generation Calculation'!DN124</f>
        <v>0</v>
      </c>
      <c r="AQ451" s="190">
        <f xml:space="preserve"> 'Generation Calculation'!DO124</f>
        <v>0</v>
      </c>
      <c r="AR451" s="190">
        <f xml:space="preserve"> 'Generation Calculation'!DP124</f>
        <v>0</v>
      </c>
      <c r="AS451" s="190">
        <f xml:space="preserve"> 'Generation Calculation'!DQ124</f>
        <v>0</v>
      </c>
      <c r="AT451" s="190">
        <f xml:space="preserve"> 'Generation Calculation'!DR124</f>
        <v>4.1802175585411305</v>
      </c>
      <c r="AU451" s="190">
        <f xml:space="preserve"> 'Generation Calculation'!DS124</f>
        <v>35.208475928926987</v>
      </c>
      <c r="AV451" s="190">
        <f xml:space="preserve"> 'Generation Calculation'!DT124</f>
        <v>68.675373144277216</v>
      </c>
      <c r="AW451" s="190">
        <f xml:space="preserve"> 'Generation Calculation'!DU124</f>
        <v>99.968456914485046</v>
      </c>
      <c r="AX451" s="190">
        <f xml:space="preserve"> 'Generation Calculation'!DV124</f>
        <v>54.38197160716669</v>
      </c>
      <c r="AY451" s="190">
        <f xml:space="preserve"> 'Generation Calculation'!DW124</f>
        <v>59.808234855298679</v>
      </c>
      <c r="AZ451" s="190">
        <f xml:space="preserve"> 'Generation Calculation'!DX124</f>
        <v>49.084905103036704</v>
      </c>
      <c r="BA451" s="190">
        <f xml:space="preserve"> 'Generation Calculation'!DY124</f>
        <v>29.18860652655269</v>
      </c>
      <c r="BB451" s="190">
        <f xml:space="preserve"> 'Generation Calculation'!DZ124</f>
        <v>63.411826126620014</v>
      </c>
      <c r="BC451" s="196"/>
      <c r="BD451" s="183">
        <f t="shared" si="1191"/>
        <v>385.78834895031861</v>
      </c>
      <c r="BE451" s="292">
        <f t="shared" si="1263"/>
        <v>263.67074922383227</v>
      </c>
      <c r="BF451" s="292">
        <f t="shared" si="1264"/>
        <v>0</v>
      </c>
      <c r="BG451" s="292">
        <f t="shared" si="1242"/>
        <v>0</v>
      </c>
      <c r="BH451" s="292">
        <f t="shared" si="1243"/>
        <v>0</v>
      </c>
      <c r="BI451" s="292">
        <f t="shared" si="1244"/>
        <v>0</v>
      </c>
      <c r="BJ451" s="292">
        <f t="shared" si="1245"/>
        <v>0</v>
      </c>
      <c r="BK451" s="292">
        <f t="shared" si="1246"/>
        <v>0</v>
      </c>
      <c r="BL451" s="292">
        <f t="shared" si="1247"/>
        <v>0</v>
      </c>
      <c r="BM451" s="292">
        <f t="shared" si="1248"/>
        <v>0</v>
      </c>
      <c r="BN451" s="292">
        <f t="shared" si="1249"/>
        <v>0</v>
      </c>
      <c r="BO451" s="292">
        <f t="shared" si="1250"/>
        <v>0</v>
      </c>
      <c r="BP451" s="292">
        <f t="shared" si="1251"/>
        <v>0</v>
      </c>
      <c r="BQ451" s="292">
        <f t="shared" si="1252"/>
        <v>0</v>
      </c>
      <c r="BR451" s="292">
        <f t="shared" si="1253"/>
        <v>0</v>
      </c>
      <c r="BS451" s="292">
        <f t="shared" si="1254"/>
        <v>0</v>
      </c>
      <c r="BT451" s="292">
        <f t="shared" si="1255"/>
        <v>291.1128251669906</v>
      </c>
      <c r="BU451" s="292">
        <f t="shared" si="1256"/>
        <v>489.72970000000004</v>
      </c>
      <c r="BV451" s="292">
        <f t="shared" si="1257"/>
        <v>489.72970000000004</v>
      </c>
      <c r="BW451" s="292">
        <f t="shared" si="1258"/>
        <v>444.93639525305508</v>
      </c>
      <c r="BX451" s="292">
        <f t="shared" si="1259"/>
        <v>488.20281154666111</v>
      </c>
      <c r="BY451" s="292">
        <f t="shared" si="1260"/>
        <v>402.5865273466485</v>
      </c>
      <c r="BZ451" s="292">
        <f t="shared" si="1261"/>
        <v>242.51378236820867</v>
      </c>
      <c r="CA451" s="292">
        <f t="shared" si="1262"/>
        <v>489.72970000000004</v>
      </c>
      <c r="CB451" s="196">
        <f t="shared" si="1192"/>
        <v>3988.0005398557146</v>
      </c>
      <c r="CC451" s="189">
        <f t="shared" si="1218"/>
        <v>46.987690045220006</v>
      </c>
      <c r="CD451" s="190">
        <f t="shared" si="1219"/>
        <v>31.807072624850008</v>
      </c>
      <c r="CE451" s="190">
        <f t="shared" si="1220"/>
        <v>0</v>
      </c>
      <c r="CF451" s="190">
        <f t="shared" si="1221"/>
        <v>0</v>
      </c>
      <c r="CG451" s="190">
        <f t="shared" si="1222"/>
        <v>0</v>
      </c>
      <c r="CH451" s="190">
        <f t="shared" si="1223"/>
        <v>0</v>
      </c>
      <c r="CI451" s="190">
        <f t="shared" si="1224"/>
        <v>0</v>
      </c>
      <c r="CJ451" s="190">
        <f t="shared" si="1225"/>
        <v>0</v>
      </c>
      <c r="CK451" s="190">
        <f t="shared" si="1226"/>
        <v>0</v>
      </c>
      <c r="CL451" s="190">
        <f t="shared" si="1227"/>
        <v>0</v>
      </c>
      <c r="CM451" s="190">
        <f t="shared" si="1228"/>
        <v>0</v>
      </c>
      <c r="CN451" s="190">
        <f t="shared" si="1229"/>
        <v>0</v>
      </c>
      <c r="CO451" s="190">
        <f t="shared" si="1230"/>
        <v>0</v>
      </c>
      <c r="CP451" s="190">
        <f t="shared" si="1231"/>
        <v>0</v>
      </c>
      <c r="CQ451" s="190">
        <f t="shared" si="1232"/>
        <v>0</v>
      </c>
      <c r="CR451" s="190">
        <f t="shared" si="1233"/>
        <v>0</v>
      </c>
      <c r="CS451" s="190">
        <f t="shared" si="1234"/>
        <v>35.208475928926987</v>
      </c>
      <c r="CT451" s="190">
        <f t="shared" si="1235"/>
        <v>60</v>
      </c>
      <c r="CU451" s="190">
        <f t="shared" si="1236"/>
        <v>60</v>
      </c>
      <c r="CV451" s="190">
        <f t="shared" si="1237"/>
        <v>54.38197160716669</v>
      </c>
      <c r="CW451" s="190">
        <f t="shared" si="1238"/>
        <v>59.808234855298679</v>
      </c>
      <c r="CX451" s="190">
        <f t="shared" si="1239"/>
        <v>49.084905103036704</v>
      </c>
      <c r="CY451" s="190">
        <f t="shared" si="1240"/>
        <v>29.18860652655269</v>
      </c>
      <c r="CZ451" s="190">
        <f t="shared" si="1241"/>
        <v>60</v>
      </c>
      <c r="DB451" s="171">
        <f t="shared" si="1193"/>
        <v>0</v>
      </c>
      <c r="DC451" s="172">
        <f t="shared" si="1194"/>
        <v>0</v>
      </c>
      <c r="DD451" s="172">
        <f t="shared" si="1195"/>
        <v>194.36148028310043</v>
      </c>
      <c r="DE451" s="172">
        <f t="shared" si="1196"/>
        <v>145.14559561439307</v>
      </c>
      <c r="DF451" s="172">
        <f t="shared" si="1197"/>
        <v>128.05932621997897</v>
      </c>
      <c r="DG451" s="172">
        <f t="shared" si="1198"/>
        <v>128.05932621997897</v>
      </c>
      <c r="DH451" s="172">
        <f t="shared" si="1199"/>
        <v>77.085740682817288</v>
      </c>
      <c r="DI451" s="172">
        <f t="shared" si="1200"/>
        <v>0</v>
      </c>
      <c r="DJ451" s="172">
        <f t="shared" si="1201"/>
        <v>0</v>
      </c>
      <c r="DK451" s="172">
        <f t="shared" si="1202"/>
        <v>0</v>
      </c>
      <c r="DL451" s="172">
        <f t="shared" si="1203"/>
        <v>0</v>
      </c>
      <c r="DM451" s="172">
        <f t="shared" si="1204"/>
        <v>0</v>
      </c>
      <c r="DN451" s="172">
        <f t="shared" si="1205"/>
        <v>0</v>
      </c>
      <c r="DO451" s="172">
        <f t="shared" si="1206"/>
        <v>0</v>
      </c>
      <c r="DP451" s="172">
        <f t="shared" si="1207"/>
        <v>0</v>
      </c>
      <c r="DQ451" s="172">
        <f t="shared" si="1208"/>
        <v>48.072501923223001</v>
      </c>
      <c r="DR451" s="172">
        <f t="shared" si="1209"/>
        <v>0</v>
      </c>
      <c r="DS451" s="172">
        <f t="shared" si="1210"/>
        <v>99.766791159187989</v>
      </c>
      <c r="DT451" s="172">
        <f t="shared" si="1211"/>
        <v>459.63725451657803</v>
      </c>
      <c r="DU451" s="172">
        <f t="shared" si="1212"/>
        <v>0</v>
      </c>
      <c r="DV451" s="172">
        <f t="shared" si="1213"/>
        <v>0</v>
      </c>
      <c r="DW451" s="172">
        <f t="shared" si="1214"/>
        <v>0</v>
      </c>
      <c r="DX451" s="172">
        <f t="shared" si="1215"/>
        <v>0</v>
      </c>
      <c r="DY451" s="172">
        <f t="shared" si="1216"/>
        <v>39.236000456130157</v>
      </c>
      <c r="DZ451" s="192">
        <f t="shared" si="1217"/>
        <v>1319.4240170753876</v>
      </c>
      <c r="EA451" s="189">
        <f t="shared" si="1143"/>
        <v>0</v>
      </c>
      <c r="EB451" s="190">
        <f t="shared" si="1144"/>
        <v>0</v>
      </c>
      <c r="EC451" s="190">
        <f t="shared" si="1145"/>
        <v>16.900998285486992</v>
      </c>
      <c r="ED451" s="190">
        <f t="shared" si="1146"/>
        <v>12.621356140382005</v>
      </c>
      <c r="EE451" s="190">
        <f t="shared" si="1147"/>
        <v>11.135593584345997</v>
      </c>
      <c r="EF451" s="190">
        <f t="shared" si="1148"/>
        <v>11.135593584345997</v>
      </c>
      <c r="EG451" s="190">
        <f t="shared" si="1149"/>
        <v>6.7031078854623729</v>
      </c>
      <c r="EH451" s="190">
        <f t="shared" si="1150"/>
        <v>0</v>
      </c>
      <c r="EI451" s="190">
        <f t="shared" si="1151"/>
        <v>0</v>
      </c>
      <c r="EJ451" s="190">
        <f t="shared" si="1152"/>
        <v>0</v>
      </c>
      <c r="EK451" s="190">
        <f t="shared" si="1153"/>
        <v>0</v>
      </c>
      <c r="EL451" s="190">
        <f t="shared" si="1154"/>
        <v>0</v>
      </c>
      <c r="EM451" s="190">
        <f t="shared" si="1155"/>
        <v>0</v>
      </c>
      <c r="EN451" s="190">
        <f t="shared" si="1156"/>
        <v>0</v>
      </c>
      <c r="EO451" s="190">
        <f t="shared" si="1157"/>
        <v>0</v>
      </c>
      <c r="EP451" s="190">
        <f t="shared" si="1158"/>
        <v>4.1802175585411305</v>
      </c>
      <c r="EQ451" s="190">
        <f t="shared" si="1159"/>
        <v>0</v>
      </c>
      <c r="ER451" s="190">
        <f t="shared" si="1160"/>
        <v>8.6753731442772164</v>
      </c>
      <c r="ES451" s="190">
        <f t="shared" si="1161"/>
        <v>39.968456914485046</v>
      </c>
      <c r="ET451" s="190">
        <f t="shared" si="1162"/>
        <v>0</v>
      </c>
      <c r="EU451" s="190">
        <f t="shared" si="1163"/>
        <v>0</v>
      </c>
      <c r="EV451" s="190">
        <f t="shared" si="1164"/>
        <v>0</v>
      </c>
      <c r="EW451" s="190">
        <f t="shared" si="1165"/>
        <v>0</v>
      </c>
      <c r="EX451" s="190">
        <f t="shared" si="1166"/>
        <v>3.4118261266200136</v>
      </c>
    </row>
    <row r="452" spans="3:154" ht="14.25" customHeight="1" x14ac:dyDescent="0.25">
      <c r="C452" s="132">
        <v>2028</v>
      </c>
      <c r="D452" s="14" t="s">
        <v>169</v>
      </c>
      <c r="E452" s="171">
        <f t="shared" si="1167"/>
        <v>390.72343853796519</v>
      </c>
      <c r="F452" s="172">
        <f t="shared" si="1168"/>
        <v>280.49154521196272</v>
      </c>
      <c r="G452" s="172">
        <f t="shared" si="1169"/>
        <v>204.63637595437393</v>
      </c>
      <c r="H452" s="172">
        <f t="shared" si="1170"/>
        <v>186.87220816541242</v>
      </c>
      <c r="I452" s="172">
        <f t="shared" si="1171"/>
        <v>150.11707649705659</v>
      </c>
      <c r="J452" s="172">
        <f t="shared" si="1172"/>
        <v>150.11707649705659</v>
      </c>
      <c r="K452" s="172">
        <f t="shared" si="1173"/>
        <v>202.69326097890473</v>
      </c>
      <c r="L452" s="172">
        <f t="shared" si="1174"/>
        <v>0</v>
      </c>
      <c r="M452" s="172">
        <f t="shared" si="1175"/>
        <v>0</v>
      </c>
      <c r="N452" s="172">
        <f t="shared" si="1176"/>
        <v>0</v>
      </c>
      <c r="O452" s="172">
        <f t="shared" si="1177"/>
        <v>0</v>
      </c>
      <c r="P452" s="172">
        <f t="shared" si="1178"/>
        <v>0</v>
      </c>
      <c r="Q452" s="172">
        <f t="shared" si="1179"/>
        <v>0</v>
      </c>
      <c r="R452" s="172">
        <f t="shared" si="1180"/>
        <v>0</v>
      </c>
      <c r="S452" s="172">
        <f t="shared" si="1181"/>
        <v>0</v>
      </c>
      <c r="T452" s="172">
        <f t="shared" si="1182"/>
        <v>198.48682486185237</v>
      </c>
      <c r="U452" s="172">
        <f t="shared" si="1183"/>
        <v>414.03093612912807</v>
      </c>
      <c r="V452" s="172">
        <f t="shared" si="1184"/>
        <v>840.20499514734308</v>
      </c>
      <c r="W452" s="172">
        <f t="shared" si="1185"/>
        <v>1072.8857095378964</v>
      </c>
      <c r="X452" s="172">
        <f t="shared" si="1186"/>
        <v>523.60469418630896</v>
      </c>
      <c r="Y452" s="172">
        <f t="shared" si="1187"/>
        <v>638.48094800279318</v>
      </c>
      <c r="Z452" s="172">
        <f t="shared" si="1188"/>
        <v>455.41097824928266</v>
      </c>
      <c r="AA452" s="172">
        <f t="shared" si="1189"/>
        <v>326.2842291581178</v>
      </c>
      <c r="AB452" s="172">
        <f t="shared" si="1190"/>
        <v>590.62441246426283</v>
      </c>
      <c r="AC452" s="188">
        <f xml:space="preserve"> SUM(E452:AB452) * 31</f>
        <v>205395.60599697122</v>
      </c>
      <c r="AE452" s="189">
        <f xml:space="preserve"> 'Generation Calculation'!DC125</f>
        <v>47.603597149578007</v>
      </c>
      <c r="AF452" s="190">
        <f xml:space="preserve"> 'Generation Calculation'!DD125</f>
        <v>33.891303988595013</v>
      </c>
      <c r="AG452" s="190">
        <f xml:space="preserve"> 'Generation Calculation'!DE125</f>
        <v>24.509208667921996</v>
      </c>
      <c r="AH452" s="190">
        <f xml:space="preserve"> 'Generation Calculation'!DF125</f>
        <v>16.249757231774993</v>
      </c>
      <c r="AI452" s="190">
        <f xml:space="preserve"> 'Generation Calculation'!DG125</f>
        <v>13.053658825831008</v>
      </c>
      <c r="AJ452" s="190">
        <f xml:space="preserve"> 'Generation Calculation'!DH125</f>
        <v>13.053658825831008</v>
      </c>
      <c r="AK452" s="190">
        <f xml:space="preserve"> 'Generation Calculation'!DI125</f>
        <v>17.625500954687368</v>
      </c>
      <c r="AL452" s="190">
        <f xml:space="preserve"> 'Generation Calculation'!DJ125</f>
        <v>0</v>
      </c>
      <c r="AM452" s="190">
        <f xml:space="preserve"> 'Generation Calculation'!DK125</f>
        <v>0</v>
      </c>
      <c r="AN452" s="190">
        <f xml:space="preserve"> 'Generation Calculation'!DL125</f>
        <v>0</v>
      </c>
      <c r="AO452" s="190">
        <f xml:space="preserve"> 'Generation Calculation'!DM125</f>
        <v>0</v>
      </c>
      <c r="AP452" s="190">
        <f xml:space="preserve"> 'Generation Calculation'!DN125</f>
        <v>0</v>
      </c>
      <c r="AQ452" s="190">
        <f xml:space="preserve"> 'Generation Calculation'!DO125</f>
        <v>0</v>
      </c>
      <c r="AR452" s="190">
        <f xml:space="preserve"> 'Generation Calculation'!DP125</f>
        <v>0</v>
      </c>
      <c r="AS452" s="190">
        <f xml:space="preserve"> 'Generation Calculation'!DQ125</f>
        <v>0</v>
      </c>
      <c r="AT452" s="190">
        <f xml:space="preserve"> 'Generation Calculation'!DR125</f>
        <v>17.25972390103064</v>
      </c>
      <c r="AU452" s="190">
        <f xml:space="preserve"> 'Generation Calculation'!DS125</f>
        <v>50.514973509361369</v>
      </c>
      <c r="AV452" s="190">
        <f xml:space="preserve"> 'Generation Calculation'!DT125</f>
        <v>90.476112621508094</v>
      </c>
      <c r="AW452" s="190">
        <f xml:space="preserve"> 'Generation Calculation'!DU125</f>
        <v>110.70921822068664</v>
      </c>
      <c r="AX452" s="190">
        <f xml:space="preserve"> 'Generation Calculation'!DV125</f>
        <v>62.945651668374694</v>
      </c>
      <c r="AY452" s="190">
        <f xml:space="preserve"> 'Generation Calculation'!DW125</f>
        <v>72.93489113067767</v>
      </c>
      <c r="AZ452" s="190">
        <f xml:space="preserve"> 'Generation Calculation'!DX125</f>
        <v>55.694288618330688</v>
      </c>
      <c r="BA452" s="190">
        <f xml:space="preserve"> 'Generation Calculation'!DY125</f>
        <v>39.576329990508668</v>
      </c>
      <c r="BB452" s="190">
        <f xml:space="preserve"> 'Generation Calculation'!DZ125</f>
        <v>68.773453257761986</v>
      </c>
      <c r="BC452" s="196"/>
      <c r="BD452" s="183">
        <f t="shared" si="1191"/>
        <v>390.72343853796519</v>
      </c>
      <c r="BE452" s="292">
        <f t="shared" si="1263"/>
        <v>280.49154521196272</v>
      </c>
      <c r="BF452" s="292">
        <f t="shared" si="1264"/>
        <v>204.63637595437393</v>
      </c>
      <c r="BG452" s="292">
        <f t="shared" si="1242"/>
        <v>0</v>
      </c>
      <c r="BH452" s="292">
        <f t="shared" si="1243"/>
        <v>0</v>
      </c>
      <c r="BI452" s="292">
        <f t="shared" si="1244"/>
        <v>0</v>
      </c>
      <c r="BJ452" s="292">
        <f t="shared" si="1245"/>
        <v>0</v>
      </c>
      <c r="BK452" s="292">
        <f t="shared" si="1246"/>
        <v>0</v>
      </c>
      <c r="BL452" s="292">
        <f t="shared" si="1247"/>
        <v>0</v>
      </c>
      <c r="BM452" s="292">
        <f t="shared" si="1248"/>
        <v>0</v>
      </c>
      <c r="BN452" s="292">
        <f t="shared" si="1249"/>
        <v>0</v>
      </c>
      <c r="BO452" s="292">
        <f t="shared" si="1250"/>
        <v>0</v>
      </c>
      <c r="BP452" s="292">
        <f t="shared" si="1251"/>
        <v>0</v>
      </c>
      <c r="BQ452" s="292">
        <f t="shared" si="1252"/>
        <v>0</v>
      </c>
      <c r="BR452" s="292">
        <f t="shared" si="1253"/>
        <v>0</v>
      </c>
      <c r="BS452" s="292">
        <f t="shared" si="1254"/>
        <v>0</v>
      </c>
      <c r="BT452" s="292">
        <f t="shared" si="1255"/>
        <v>414.03093612912807</v>
      </c>
      <c r="BU452" s="292">
        <f t="shared" si="1256"/>
        <v>489.72970000000004</v>
      </c>
      <c r="BV452" s="292">
        <f t="shared" si="1257"/>
        <v>489.72970000000004</v>
      </c>
      <c r="BW452" s="292">
        <f t="shared" si="1258"/>
        <v>489.72970000000004</v>
      </c>
      <c r="BX452" s="292">
        <f t="shared" si="1259"/>
        <v>489.72970000000004</v>
      </c>
      <c r="BY452" s="292">
        <f t="shared" si="1260"/>
        <v>455.41097824928266</v>
      </c>
      <c r="BZ452" s="292">
        <f t="shared" si="1261"/>
        <v>326.2842291581178</v>
      </c>
      <c r="CA452" s="292">
        <f t="shared" si="1262"/>
        <v>489.72970000000004</v>
      </c>
      <c r="CB452" s="196">
        <f t="shared" si="1192"/>
        <v>4520.2260032408303</v>
      </c>
      <c r="CC452" s="189">
        <f t="shared" si="1218"/>
        <v>47.603597149578007</v>
      </c>
      <c r="CD452" s="190">
        <f t="shared" si="1219"/>
        <v>33.891303988595013</v>
      </c>
      <c r="CE452" s="190">
        <f t="shared" si="1220"/>
        <v>24.509208667921996</v>
      </c>
      <c r="CF452" s="190">
        <f t="shared" si="1221"/>
        <v>0</v>
      </c>
      <c r="CG452" s="190">
        <f t="shared" si="1222"/>
        <v>0</v>
      </c>
      <c r="CH452" s="190">
        <f t="shared" si="1223"/>
        <v>0</v>
      </c>
      <c r="CI452" s="190">
        <f t="shared" si="1224"/>
        <v>0</v>
      </c>
      <c r="CJ452" s="190">
        <f t="shared" si="1225"/>
        <v>0</v>
      </c>
      <c r="CK452" s="190">
        <f t="shared" si="1226"/>
        <v>0</v>
      </c>
      <c r="CL452" s="190">
        <f t="shared" si="1227"/>
        <v>0</v>
      </c>
      <c r="CM452" s="190">
        <f t="shared" si="1228"/>
        <v>0</v>
      </c>
      <c r="CN452" s="190">
        <f t="shared" si="1229"/>
        <v>0</v>
      </c>
      <c r="CO452" s="190">
        <f t="shared" si="1230"/>
        <v>0</v>
      </c>
      <c r="CP452" s="190">
        <f t="shared" si="1231"/>
        <v>0</v>
      </c>
      <c r="CQ452" s="190">
        <f t="shared" si="1232"/>
        <v>0</v>
      </c>
      <c r="CR452" s="190">
        <f t="shared" si="1233"/>
        <v>0</v>
      </c>
      <c r="CS452" s="190">
        <f t="shared" si="1234"/>
        <v>50.514973509361369</v>
      </c>
      <c r="CT452" s="190">
        <f t="shared" si="1235"/>
        <v>60</v>
      </c>
      <c r="CU452" s="190">
        <f t="shared" si="1236"/>
        <v>60</v>
      </c>
      <c r="CV452" s="190">
        <f t="shared" si="1237"/>
        <v>60</v>
      </c>
      <c r="CW452" s="190">
        <f t="shared" si="1238"/>
        <v>60</v>
      </c>
      <c r="CX452" s="190">
        <f t="shared" si="1239"/>
        <v>55.694288618330688</v>
      </c>
      <c r="CY452" s="190">
        <f t="shared" si="1240"/>
        <v>39.576329990508668</v>
      </c>
      <c r="CZ452" s="190">
        <f t="shared" si="1241"/>
        <v>60</v>
      </c>
      <c r="DB452" s="171">
        <f t="shared" si="1193"/>
        <v>0</v>
      </c>
      <c r="DC452" s="172">
        <f t="shared" si="1194"/>
        <v>0</v>
      </c>
      <c r="DD452" s="172">
        <f t="shared" si="1195"/>
        <v>0</v>
      </c>
      <c r="DE452" s="172">
        <f t="shared" si="1196"/>
        <v>186.87220816541242</v>
      </c>
      <c r="DF452" s="172">
        <f t="shared" si="1197"/>
        <v>150.11707649705659</v>
      </c>
      <c r="DG452" s="172">
        <f t="shared" si="1198"/>
        <v>150.11707649705659</v>
      </c>
      <c r="DH452" s="172">
        <f t="shared" si="1199"/>
        <v>202.69326097890473</v>
      </c>
      <c r="DI452" s="172">
        <f t="shared" si="1200"/>
        <v>0</v>
      </c>
      <c r="DJ452" s="172">
        <f t="shared" si="1201"/>
        <v>0</v>
      </c>
      <c r="DK452" s="172">
        <f t="shared" si="1202"/>
        <v>0</v>
      </c>
      <c r="DL452" s="172">
        <f t="shared" si="1203"/>
        <v>0</v>
      </c>
      <c r="DM452" s="172">
        <f t="shared" si="1204"/>
        <v>0</v>
      </c>
      <c r="DN452" s="172">
        <f t="shared" si="1205"/>
        <v>0</v>
      </c>
      <c r="DO452" s="172">
        <f t="shared" si="1206"/>
        <v>0</v>
      </c>
      <c r="DP452" s="172">
        <f t="shared" si="1207"/>
        <v>0</v>
      </c>
      <c r="DQ452" s="172">
        <f t="shared" si="1208"/>
        <v>198.48682486185237</v>
      </c>
      <c r="DR452" s="172">
        <f t="shared" si="1209"/>
        <v>0</v>
      </c>
      <c r="DS452" s="172">
        <f t="shared" si="1210"/>
        <v>350.47529514734305</v>
      </c>
      <c r="DT452" s="172">
        <f t="shared" si="1211"/>
        <v>583.15600953789635</v>
      </c>
      <c r="DU452" s="172">
        <f t="shared" si="1212"/>
        <v>33.874994186308982</v>
      </c>
      <c r="DV452" s="172">
        <f t="shared" si="1213"/>
        <v>148.7512480027932</v>
      </c>
      <c r="DW452" s="172">
        <f t="shared" si="1214"/>
        <v>0</v>
      </c>
      <c r="DX452" s="172">
        <f t="shared" si="1215"/>
        <v>0</v>
      </c>
      <c r="DY452" s="172">
        <f t="shared" si="1216"/>
        <v>100.89471246426284</v>
      </c>
      <c r="DZ452" s="192">
        <f t="shared" si="1217"/>
        <v>2105.4387063388867</v>
      </c>
      <c r="EA452" s="189">
        <f t="shared" si="1143"/>
        <v>0</v>
      </c>
      <c r="EB452" s="190">
        <f t="shared" si="1144"/>
        <v>0</v>
      </c>
      <c r="EC452" s="190">
        <f t="shared" si="1145"/>
        <v>0</v>
      </c>
      <c r="ED452" s="190">
        <f t="shared" si="1146"/>
        <v>16.249757231774993</v>
      </c>
      <c r="EE452" s="190">
        <f t="shared" si="1147"/>
        <v>13.053658825831008</v>
      </c>
      <c r="EF452" s="190">
        <f t="shared" si="1148"/>
        <v>13.053658825831008</v>
      </c>
      <c r="EG452" s="190">
        <f t="shared" si="1149"/>
        <v>17.625500954687368</v>
      </c>
      <c r="EH452" s="190">
        <f t="shared" si="1150"/>
        <v>0</v>
      </c>
      <c r="EI452" s="190">
        <f t="shared" si="1151"/>
        <v>0</v>
      </c>
      <c r="EJ452" s="190">
        <f t="shared" si="1152"/>
        <v>0</v>
      </c>
      <c r="EK452" s="190">
        <f t="shared" si="1153"/>
        <v>0</v>
      </c>
      <c r="EL452" s="190">
        <f t="shared" si="1154"/>
        <v>0</v>
      </c>
      <c r="EM452" s="190">
        <f t="shared" si="1155"/>
        <v>0</v>
      </c>
      <c r="EN452" s="190">
        <f t="shared" si="1156"/>
        <v>0</v>
      </c>
      <c r="EO452" s="190">
        <f t="shared" si="1157"/>
        <v>0</v>
      </c>
      <c r="EP452" s="190">
        <f t="shared" si="1158"/>
        <v>17.25972390103064</v>
      </c>
      <c r="EQ452" s="190">
        <f t="shared" si="1159"/>
        <v>0</v>
      </c>
      <c r="ER452" s="190">
        <f t="shared" si="1160"/>
        <v>30.476112621508094</v>
      </c>
      <c r="ES452" s="190">
        <f t="shared" si="1161"/>
        <v>50.709218220686637</v>
      </c>
      <c r="ET452" s="190">
        <f t="shared" si="1162"/>
        <v>2.9456516683746941</v>
      </c>
      <c r="EU452" s="190">
        <f t="shared" si="1163"/>
        <v>12.93489113067767</v>
      </c>
      <c r="EV452" s="190">
        <f t="shared" si="1164"/>
        <v>0</v>
      </c>
      <c r="EW452" s="190">
        <f t="shared" si="1165"/>
        <v>0</v>
      </c>
      <c r="EX452" s="190">
        <f t="shared" si="1166"/>
        <v>8.7734532577619859</v>
      </c>
    </row>
    <row r="453" spans="3:154" ht="14.25" customHeight="1" x14ac:dyDescent="0.25">
      <c r="C453" s="132">
        <v>2028</v>
      </c>
      <c r="D453" s="14" t="s">
        <v>170</v>
      </c>
      <c r="E453" s="171">
        <f t="shared" si="1167"/>
        <v>304.79675259301433</v>
      </c>
      <c r="F453" s="172">
        <f t="shared" si="1168"/>
        <v>239.30984992462575</v>
      </c>
      <c r="G453" s="172">
        <f t="shared" si="1169"/>
        <v>222.24469851264166</v>
      </c>
      <c r="H453" s="172">
        <f t="shared" si="1170"/>
        <v>174.47627365578805</v>
      </c>
      <c r="I453" s="172">
        <f t="shared" si="1171"/>
        <v>141.56605071662437</v>
      </c>
      <c r="J453" s="172">
        <f t="shared" si="1172"/>
        <v>163.22847594239485</v>
      </c>
      <c r="K453" s="172">
        <f t="shared" si="1173"/>
        <v>204.20554048723204</v>
      </c>
      <c r="L453" s="172">
        <f t="shared" si="1174"/>
        <v>0</v>
      </c>
      <c r="M453" s="172">
        <f t="shared" si="1175"/>
        <v>0</v>
      </c>
      <c r="N453" s="172">
        <f t="shared" si="1176"/>
        <v>0</v>
      </c>
      <c r="O453" s="172">
        <f t="shared" si="1177"/>
        <v>0</v>
      </c>
      <c r="P453" s="172">
        <f t="shared" si="1178"/>
        <v>0</v>
      </c>
      <c r="Q453" s="172">
        <f t="shared" si="1179"/>
        <v>0</v>
      </c>
      <c r="R453" s="172">
        <f t="shared" si="1180"/>
        <v>0</v>
      </c>
      <c r="S453" s="172">
        <f t="shared" si="1181"/>
        <v>42.599921361578183</v>
      </c>
      <c r="T453" s="172">
        <f t="shared" si="1182"/>
        <v>269.91288132304226</v>
      </c>
      <c r="U453" s="172">
        <f t="shared" si="1183"/>
        <v>471.92237980348119</v>
      </c>
      <c r="V453" s="172">
        <f t="shared" si="1184"/>
        <v>785.69516491975116</v>
      </c>
      <c r="W453" s="172">
        <f t="shared" si="1185"/>
        <v>993.20129966946968</v>
      </c>
      <c r="X453" s="172">
        <f t="shared" si="1186"/>
        <v>646.58802821550285</v>
      </c>
      <c r="Y453" s="172">
        <f t="shared" si="1187"/>
        <v>646.58802821550285</v>
      </c>
      <c r="Z453" s="172">
        <f t="shared" si="1188"/>
        <v>560.35491241287707</v>
      </c>
      <c r="AA453" s="172">
        <f t="shared" si="1189"/>
        <v>333.7623629161032</v>
      </c>
      <c r="AB453" s="172">
        <f t="shared" si="1190"/>
        <v>483.5277286483888</v>
      </c>
      <c r="AC453" s="188">
        <f xml:space="preserve"> SUM(E453:AB453) * 30</f>
        <v>200519.41047954056</v>
      </c>
      <c r="AE453" s="189">
        <f xml:space="preserve"> 'Generation Calculation'!DC126</f>
        <v>36.906724691588011</v>
      </c>
      <c r="AF453" s="190">
        <f xml:space="preserve"> 'Generation Calculation'!DD126</f>
        <v>28.792371429756997</v>
      </c>
      <c r="AG453" s="190">
        <f xml:space="preserve"> 'Generation Calculation'!DE126</f>
        <v>19.325625957621014</v>
      </c>
      <c r="AH453" s="190">
        <f xml:space="preserve"> 'Generation Calculation'!DF126</f>
        <v>15.171849883112003</v>
      </c>
      <c r="AI453" s="190">
        <f xml:space="preserve"> 'Generation Calculation'!DG126</f>
        <v>12.310091366662988</v>
      </c>
      <c r="AJ453" s="190">
        <f xml:space="preserve"> 'Generation Calculation'!DH126</f>
        <v>14.193780516729987</v>
      </c>
      <c r="AK453" s="190">
        <f xml:space="preserve"> 'Generation Calculation'!DI126</f>
        <v>24.456045157428946</v>
      </c>
      <c r="AL453" s="190">
        <f xml:space="preserve"> 'Generation Calculation'!DJ126</f>
        <v>0</v>
      </c>
      <c r="AM453" s="190">
        <f xml:space="preserve"> 'Generation Calculation'!DK126</f>
        <v>0</v>
      </c>
      <c r="AN453" s="190">
        <f xml:space="preserve"> 'Generation Calculation'!DL126</f>
        <v>0</v>
      </c>
      <c r="AO453" s="190">
        <f xml:space="preserve"> 'Generation Calculation'!DM126</f>
        <v>0</v>
      </c>
      <c r="AP453" s="190">
        <f xml:space="preserve"> 'Generation Calculation'!DN126</f>
        <v>0</v>
      </c>
      <c r="AQ453" s="190">
        <f xml:space="preserve"> 'Generation Calculation'!DO126</f>
        <v>0</v>
      </c>
      <c r="AR453" s="190">
        <f xml:space="preserve"> 'Generation Calculation'!DP126</f>
        <v>0</v>
      </c>
      <c r="AS453" s="190">
        <f xml:space="preserve"> 'Generation Calculation'!DQ126</f>
        <v>3.7043409879633202</v>
      </c>
      <c r="AT453" s="190">
        <f xml:space="preserve"> 'Generation Calculation'!DR126</f>
        <v>32.580271585388459</v>
      </c>
      <c r="AU453" s="190">
        <f xml:space="preserve"> 'Generation Calculation'!DS126</f>
        <v>57.76468845864116</v>
      </c>
      <c r="AV453" s="190">
        <f xml:space="preserve"> 'Generation Calculation'!DT126</f>
        <v>85.736127384326181</v>
      </c>
      <c r="AW453" s="190">
        <f xml:space="preserve"> 'Generation Calculation'!DU126</f>
        <v>103.78013910169301</v>
      </c>
      <c r="AX453" s="190">
        <f xml:space="preserve"> 'Generation Calculation'!DV126</f>
        <v>73.639854627435028</v>
      </c>
      <c r="AY453" s="190">
        <f xml:space="preserve"> 'Generation Calculation'!DW126</f>
        <v>73.639854627435028</v>
      </c>
      <c r="AZ453" s="190">
        <f xml:space="preserve"> 'Generation Calculation'!DX126</f>
        <v>66.141322818511043</v>
      </c>
      <c r="BA453" s="190">
        <f xml:space="preserve"> 'Generation Calculation'!DY126</f>
        <v>40.506245474958035</v>
      </c>
      <c r="BB453" s="190">
        <f xml:space="preserve"> 'Generation Calculation'!DZ126</f>
        <v>59.221196161622998</v>
      </c>
      <c r="BC453" s="196"/>
      <c r="BD453" s="183">
        <f t="shared" si="1191"/>
        <v>304.79675259301433</v>
      </c>
      <c r="BE453" s="292">
        <f t="shared" si="1263"/>
        <v>239.30984992462575</v>
      </c>
      <c r="BF453" s="292">
        <f t="shared" si="1264"/>
        <v>0</v>
      </c>
      <c r="BG453" s="292">
        <f t="shared" si="1242"/>
        <v>0</v>
      </c>
      <c r="BH453" s="292">
        <f t="shared" si="1243"/>
        <v>0</v>
      </c>
      <c r="BI453" s="292">
        <f t="shared" si="1244"/>
        <v>0</v>
      </c>
      <c r="BJ453" s="292">
        <f t="shared" si="1245"/>
        <v>204.20554048723204</v>
      </c>
      <c r="BK453" s="292">
        <f t="shared" si="1246"/>
        <v>0</v>
      </c>
      <c r="BL453" s="292">
        <f t="shared" si="1247"/>
        <v>0</v>
      </c>
      <c r="BM453" s="292">
        <f t="shared" si="1248"/>
        <v>0</v>
      </c>
      <c r="BN453" s="292">
        <f t="shared" si="1249"/>
        <v>0</v>
      </c>
      <c r="BO453" s="292">
        <f t="shared" si="1250"/>
        <v>0</v>
      </c>
      <c r="BP453" s="292">
        <f t="shared" si="1251"/>
        <v>0</v>
      </c>
      <c r="BQ453" s="292">
        <f t="shared" si="1252"/>
        <v>0</v>
      </c>
      <c r="BR453" s="292">
        <f t="shared" si="1253"/>
        <v>0</v>
      </c>
      <c r="BS453" s="292">
        <f t="shared" si="1254"/>
        <v>269.91288132304226</v>
      </c>
      <c r="BT453" s="292">
        <f t="shared" si="1255"/>
        <v>471.92237980348119</v>
      </c>
      <c r="BU453" s="292">
        <f t="shared" si="1256"/>
        <v>489.72970000000004</v>
      </c>
      <c r="BV453" s="292">
        <f t="shared" si="1257"/>
        <v>489.72970000000004</v>
      </c>
      <c r="BW453" s="292">
        <f t="shared" si="1258"/>
        <v>489.72970000000004</v>
      </c>
      <c r="BX453" s="292">
        <f t="shared" si="1259"/>
        <v>489.72970000000004</v>
      </c>
      <c r="BY453" s="292">
        <f t="shared" si="1260"/>
        <v>489.72970000000004</v>
      </c>
      <c r="BZ453" s="292">
        <f t="shared" si="1261"/>
        <v>333.7623629161032</v>
      </c>
      <c r="CA453" s="292">
        <f t="shared" si="1262"/>
        <v>483.5277286483888</v>
      </c>
      <c r="CB453" s="196">
        <f t="shared" si="1192"/>
        <v>4756.0859956958875</v>
      </c>
      <c r="CC453" s="189">
        <f t="shared" si="1218"/>
        <v>36.906724691588011</v>
      </c>
      <c r="CD453" s="190">
        <f t="shared" si="1219"/>
        <v>28.792371429756997</v>
      </c>
      <c r="CE453" s="190">
        <f t="shared" si="1220"/>
        <v>0</v>
      </c>
      <c r="CF453" s="190">
        <f t="shared" si="1221"/>
        <v>0</v>
      </c>
      <c r="CG453" s="190">
        <f t="shared" si="1222"/>
        <v>0</v>
      </c>
      <c r="CH453" s="190">
        <f t="shared" si="1223"/>
        <v>0</v>
      </c>
      <c r="CI453" s="190">
        <f t="shared" si="1224"/>
        <v>24.456045157428946</v>
      </c>
      <c r="CJ453" s="190">
        <f t="shared" si="1225"/>
        <v>0</v>
      </c>
      <c r="CK453" s="190">
        <f t="shared" si="1226"/>
        <v>0</v>
      </c>
      <c r="CL453" s="190">
        <f t="shared" si="1227"/>
        <v>0</v>
      </c>
      <c r="CM453" s="190">
        <f t="shared" si="1228"/>
        <v>0</v>
      </c>
      <c r="CN453" s="190">
        <f t="shared" si="1229"/>
        <v>0</v>
      </c>
      <c r="CO453" s="190">
        <f t="shared" si="1230"/>
        <v>0</v>
      </c>
      <c r="CP453" s="190">
        <f t="shared" si="1231"/>
        <v>0</v>
      </c>
      <c r="CQ453" s="190">
        <f t="shared" si="1232"/>
        <v>0</v>
      </c>
      <c r="CR453" s="190">
        <f t="shared" si="1233"/>
        <v>32.580271585388459</v>
      </c>
      <c r="CS453" s="190">
        <f t="shared" si="1234"/>
        <v>57.76468845864116</v>
      </c>
      <c r="CT453" s="190">
        <f t="shared" si="1235"/>
        <v>60</v>
      </c>
      <c r="CU453" s="190">
        <f t="shared" si="1236"/>
        <v>60</v>
      </c>
      <c r="CV453" s="190">
        <f t="shared" si="1237"/>
        <v>60</v>
      </c>
      <c r="CW453" s="190">
        <f t="shared" si="1238"/>
        <v>60</v>
      </c>
      <c r="CX453" s="190">
        <f t="shared" si="1239"/>
        <v>60</v>
      </c>
      <c r="CY453" s="190">
        <f t="shared" si="1240"/>
        <v>40.506245474958035</v>
      </c>
      <c r="CZ453" s="190">
        <f t="shared" si="1241"/>
        <v>59.221196161622998</v>
      </c>
      <c r="DB453" s="171">
        <f t="shared" si="1193"/>
        <v>0</v>
      </c>
      <c r="DC453" s="172">
        <f t="shared" si="1194"/>
        <v>0</v>
      </c>
      <c r="DD453" s="172">
        <f t="shared" si="1195"/>
        <v>222.24469851264166</v>
      </c>
      <c r="DE453" s="172">
        <f t="shared" si="1196"/>
        <v>174.47627365578805</v>
      </c>
      <c r="DF453" s="172">
        <f t="shared" si="1197"/>
        <v>141.56605071662437</v>
      </c>
      <c r="DG453" s="172">
        <f t="shared" si="1198"/>
        <v>163.22847594239485</v>
      </c>
      <c r="DH453" s="172">
        <f t="shared" si="1199"/>
        <v>0</v>
      </c>
      <c r="DI453" s="172">
        <f t="shared" si="1200"/>
        <v>0</v>
      </c>
      <c r="DJ453" s="172">
        <f t="shared" si="1201"/>
        <v>0</v>
      </c>
      <c r="DK453" s="172">
        <f t="shared" si="1202"/>
        <v>0</v>
      </c>
      <c r="DL453" s="172">
        <f t="shared" si="1203"/>
        <v>0</v>
      </c>
      <c r="DM453" s="172">
        <f t="shared" si="1204"/>
        <v>0</v>
      </c>
      <c r="DN453" s="172">
        <f t="shared" si="1205"/>
        <v>0</v>
      </c>
      <c r="DO453" s="172">
        <f t="shared" si="1206"/>
        <v>0</v>
      </c>
      <c r="DP453" s="172">
        <f t="shared" si="1207"/>
        <v>42.599921361578183</v>
      </c>
      <c r="DQ453" s="172">
        <f t="shared" si="1208"/>
        <v>0</v>
      </c>
      <c r="DR453" s="172">
        <f t="shared" si="1209"/>
        <v>0</v>
      </c>
      <c r="DS453" s="172">
        <f t="shared" si="1210"/>
        <v>295.96546491975113</v>
      </c>
      <c r="DT453" s="172">
        <f t="shared" si="1211"/>
        <v>503.47159966946964</v>
      </c>
      <c r="DU453" s="172">
        <f t="shared" si="1212"/>
        <v>156.85832821550281</v>
      </c>
      <c r="DV453" s="172">
        <f t="shared" si="1213"/>
        <v>156.85832821550281</v>
      </c>
      <c r="DW453" s="172">
        <f t="shared" si="1214"/>
        <v>70.625212412876991</v>
      </c>
      <c r="DX453" s="172">
        <f t="shared" si="1215"/>
        <v>0</v>
      </c>
      <c r="DY453" s="172">
        <f t="shared" si="1216"/>
        <v>0</v>
      </c>
      <c r="DZ453" s="192">
        <f t="shared" si="1217"/>
        <v>1927.8943536221304</v>
      </c>
      <c r="EA453" s="189">
        <f t="shared" si="1143"/>
        <v>0</v>
      </c>
      <c r="EB453" s="190">
        <f t="shared" si="1144"/>
        <v>0</v>
      </c>
      <c r="EC453" s="190">
        <f t="shared" si="1145"/>
        <v>19.325625957621014</v>
      </c>
      <c r="ED453" s="190">
        <f t="shared" si="1146"/>
        <v>15.171849883112003</v>
      </c>
      <c r="EE453" s="190">
        <f t="shared" si="1147"/>
        <v>12.310091366662988</v>
      </c>
      <c r="EF453" s="190">
        <f t="shared" si="1148"/>
        <v>14.193780516729987</v>
      </c>
      <c r="EG453" s="190">
        <f t="shared" si="1149"/>
        <v>0</v>
      </c>
      <c r="EH453" s="190">
        <f t="shared" si="1150"/>
        <v>0</v>
      </c>
      <c r="EI453" s="190">
        <f t="shared" si="1151"/>
        <v>0</v>
      </c>
      <c r="EJ453" s="190">
        <f t="shared" si="1152"/>
        <v>0</v>
      </c>
      <c r="EK453" s="190">
        <f t="shared" si="1153"/>
        <v>0</v>
      </c>
      <c r="EL453" s="190">
        <f t="shared" si="1154"/>
        <v>0</v>
      </c>
      <c r="EM453" s="190">
        <f t="shared" si="1155"/>
        <v>0</v>
      </c>
      <c r="EN453" s="190">
        <f t="shared" si="1156"/>
        <v>0</v>
      </c>
      <c r="EO453" s="190">
        <f t="shared" si="1157"/>
        <v>3.7043409879633202</v>
      </c>
      <c r="EP453" s="190">
        <f t="shared" si="1158"/>
        <v>0</v>
      </c>
      <c r="EQ453" s="190">
        <f t="shared" si="1159"/>
        <v>0</v>
      </c>
      <c r="ER453" s="190">
        <f t="shared" si="1160"/>
        <v>25.736127384326181</v>
      </c>
      <c r="ES453" s="190">
        <f t="shared" si="1161"/>
        <v>43.78013910169301</v>
      </c>
      <c r="ET453" s="190">
        <f t="shared" si="1162"/>
        <v>13.639854627435028</v>
      </c>
      <c r="EU453" s="190">
        <f t="shared" si="1163"/>
        <v>13.639854627435028</v>
      </c>
      <c r="EV453" s="190">
        <f t="shared" si="1164"/>
        <v>6.1413228185110427</v>
      </c>
      <c r="EW453" s="190">
        <f t="shared" si="1165"/>
        <v>0</v>
      </c>
      <c r="EX453" s="190">
        <f t="shared" si="1166"/>
        <v>0</v>
      </c>
    </row>
    <row r="454" spans="3:154" ht="14.25" customHeight="1" x14ac:dyDescent="0.25">
      <c r="C454" s="132">
        <v>2028</v>
      </c>
      <c r="D454" s="14" t="s">
        <v>171</v>
      </c>
      <c r="E454" s="171">
        <f t="shared" si="1167"/>
        <v>376.4827039099992</v>
      </c>
      <c r="F454" s="172">
        <f t="shared" si="1168"/>
        <v>265.75406464506614</v>
      </c>
      <c r="G454" s="172">
        <f t="shared" si="1169"/>
        <v>214.5217471790655</v>
      </c>
      <c r="H454" s="172">
        <f t="shared" si="1170"/>
        <v>232.5313734025074</v>
      </c>
      <c r="I454" s="172">
        <f t="shared" si="1171"/>
        <v>232.5313734025074</v>
      </c>
      <c r="J454" s="172">
        <f t="shared" si="1172"/>
        <v>222.89585279746746</v>
      </c>
      <c r="K454" s="172">
        <f t="shared" si="1173"/>
        <v>221.86669575061393</v>
      </c>
      <c r="L454" s="172">
        <f t="shared" si="1174"/>
        <v>0</v>
      </c>
      <c r="M454" s="172">
        <f t="shared" si="1175"/>
        <v>0</v>
      </c>
      <c r="N454" s="172">
        <f t="shared" si="1176"/>
        <v>0</v>
      </c>
      <c r="O454" s="172">
        <f t="shared" si="1177"/>
        <v>0</v>
      </c>
      <c r="P454" s="172">
        <f t="shared" si="1178"/>
        <v>0</v>
      </c>
      <c r="Q454" s="172">
        <f t="shared" si="1179"/>
        <v>0</v>
      </c>
      <c r="R454" s="172">
        <f t="shared" si="1180"/>
        <v>0</v>
      </c>
      <c r="S454" s="172">
        <f t="shared" si="1181"/>
        <v>0</v>
      </c>
      <c r="T454" s="172">
        <f t="shared" si="1182"/>
        <v>235.21268728676304</v>
      </c>
      <c r="U454" s="172">
        <f t="shared" si="1183"/>
        <v>493.36361190890551</v>
      </c>
      <c r="V454" s="172">
        <f t="shared" si="1184"/>
        <v>911.09724195678405</v>
      </c>
      <c r="W454" s="172">
        <f t="shared" si="1185"/>
        <v>968.75448015170593</v>
      </c>
      <c r="X454" s="172">
        <f t="shared" si="1186"/>
        <v>519.47580893519432</v>
      </c>
      <c r="Y454" s="172">
        <f t="shared" si="1187"/>
        <v>439.33005502150684</v>
      </c>
      <c r="Z454" s="172">
        <f t="shared" si="1188"/>
        <v>370.97847522045475</v>
      </c>
      <c r="AA454" s="172">
        <f t="shared" si="1189"/>
        <v>211.8447551598517</v>
      </c>
      <c r="AB454" s="172">
        <f t="shared" si="1190"/>
        <v>535.81602009005064</v>
      </c>
      <c r="AC454" s="188">
        <f xml:space="preserve"> SUM(E454:AB454) * 31</f>
        <v>200026.1653513718</v>
      </c>
      <c r="AE454" s="189">
        <f xml:space="preserve"> 'Generation Calculation'!DC127</f>
        <v>45.82684541775501</v>
      </c>
      <c r="AF454" s="190">
        <f xml:space="preserve"> 'Generation Calculation'!DD127</f>
        <v>32.065095321947013</v>
      </c>
      <c r="AG454" s="190">
        <f xml:space="preserve"> 'Generation Calculation'!DE127</f>
        <v>25.729410540557012</v>
      </c>
      <c r="AH454" s="190">
        <f xml:space="preserve"> 'Generation Calculation'!DF127</f>
        <v>20.22011942630499</v>
      </c>
      <c r="AI454" s="190">
        <f xml:space="preserve"> 'Generation Calculation'!DG127</f>
        <v>20.22011942630499</v>
      </c>
      <c r="AJ454" s="190">
        <f xml:space="preserve"> 'Generation Calculation'!DH127</f>
        <v>19.382248069344996</v>
      </c>
      <c r="AK454" s="190">
        <f xml:space="preserve"> 'Generation Calculation'!DI127</f>
        <v>19.292756152227298</v>
      </c>
      <c r="AL454" s="190">
        <f xml:space="preserve"> 'Generation Calculation'!DJ127</f>
        <v>0</v>
      </c>
      <c r="AM454" s="190">
        <f xml:space="preserve"> 'Generation Calculation'!DK127</f>
        <v>0</v>
      </c>
      <c r="AN454" s="190">
        <f xml:space="preserve"> 'Generation Calculation'!DL127</f>
        <v>0</v>
      </c>
      <c r="AO454" s="190">
        <f xml:space="preserve"> 'Generation Calculation'!DM127</f>
        <v>0</v>
      </c>
      <c r="AP454" s="190">
        <f xml:space="preserve"> 'Generation Calculation'!DN127</f>
        <v>0</v>
      </c>
      <c r="AQ454" s="190">
        <f xml:space="preserve"> 'Generation Calculation'!DO127</f>
        <v>0</v>
      </c>
      <c r="AR454" s="190">
        <f xml:space="preserve"> 'Generation Calculation'!DP127</f>
        <v>0</v>
      </c>
      <c r="AS454" s="190">
        <f xml:space="preserve"> 'Generation Calculation'!DQ127</f>
        <v>0</v>
      </c>
      <c r="AT454" s="190">
        <f xml:space="preserve"> 'Generation Calculation'!DR127</f>
        <v>20.453277155370699</v>
      </c>
      <c r="AU454" s="190">
        <f xml:space="preserve"> 'Generation Calculation'!DS127</f>
        <v>60.315992339904824</v>
      </c>
      <c r="AV454" s="190">
        <f xml:space="preserve"> 'Generation Calculation'!DT127</f>
        <v>96.640655822329052</v>
      </c>
      <c r="AW454" s="190">
        <f xml:space="preserve"> 'Generation Calculation'!DU127</f>
        <v>101.65432870884399</v>
      </c>
      <c r="AX454" s="190">
        <f xml:space="preserve"> 'Generation Calculation'!DV127</f>
        <v>62.586618168277766</v>
      </c>
      <c r="AY454" s="190">
        <f xml:space="preserve"> 'Generation Calculation'!DW127</f>
        <v>53.67993086690376</v>
      </c>
      <c r="AZ454" s="190">
        <f xml:space="preserve"> 'Generation Calculation'!DX127</f>
        <v>45.140529639812769</v>
      </c>
      <c r="BA454" s="190">
        <f xml:space="preserve"> 'Generation Calculation'!DY127</f>
        <v>25.398903147075771</v>
      </c>
      <c r="BB454" s="190">
        <f xml:space="preserve"> 'Generation Calculation'!DZ127</f>
        <v>64.007506094787004</v>
      </c>
      <c r="BC454" s="196"/>
      <c r="BD454" s="183">
        <f t="shared" si="1191"/>
        <v>376.4827039099992</v>
      </c>
      <c r="BE454" s="292">
        <f t="shared" si="1263"/>
        <v>265.75406464506614</v>
      </c>
      <c r="BF454" s="292">
        <f t="shared" si="1264"/>
        <v>214.5217471790655</v>
      </c>
      <c r="BG454" s="292">
        <f t="shared" si="1242"/>
        <v>0</v>
      </c>
      <c r="BH454" s="292">
        <f t="shared" si="1243"/>
        <v>0</v>
      </c>
      <c r="BI454" s="292">
        <f t="shared" si="1244"/>
        <v>0</v>
      </c>
      <c r="BJ454" s="292">
        <f t="shared" si="1245"/>
        <v>0</v>
      </c>
      <c r="BK454" s="292">
        <f t="shared" si="1246"/>
        <v>0</v>
      </c>
      <c r="BL454" s="292">
        <f t="shared" si="1247"/>
        <v>0</v>
      </c>
      <c r="BM454" s="292">
        <f t="shared" si="1248"/>
        <v>0</v>
      </c>
      <c r="BN454" s="292">
        <f t="shared" si="1249"/>
        <v>0</v>
      </c>
      <c r="BO454" s="292">
        <f t="shared" si="1250"/>
        <v>0</v>
      </c>
      <c r="BP454" s="292">
        <f t="shared" si="1251"/>
        <v>0</v>
      </c>
      <c r="BQ454" s="292">
        <f t="shared" si="1252"/>
        <v>0</v>
      </c>
      <c r="BR454" s="292">
        <f t="shared" si="1253"/>
        <v>0</v>
      </c>
      <c r="BS454" s="292">
        <f t="shared" si="1254"/>
        <v>0</v>
      </c>
      <c r="BT454" s="292">
        <f t="shared" si="1255"/>
        <v>489.72970000000004</v>
      </c>
      <c r="BU454" s="292">
        <f t="shared" si="1256"/>
        <v>489.72970000000004</v>
      </c>
      <c r="BV454" s="292">
        <f t="shared" si="1257"/>
        <v>489.72970000000004</v>
      </c>
      <c r="BW454" s="292">
        <f t="shared" si="1258"/>
        <v>489.72970000000004</v>
      </c>
      <c r="BX454" s="292">
        <f t="shared" si="1259"/>
        <v>439.33005502150684</v>
      </c>
      <c r="BY454" s="292">
        <f t="shared" si="1260"/>
        <v>370.97847522045475</v>
      </c>
      <c r="BZ454" s="292">
        <f t="shared" si="1261"/>
        <v>211.8447551598517</v>
      </c>
      <c r="CA454" s="292">
        <f t="shared" si="1262"/>
        <v>489.72970000000004</v>
      </c>
      <c r="CB454" s="196">
        <f t="shared" si="1192"/>
        <v>4327.5603011359435</v>
      </c>
      <c r="CC454" s="189">
        <f t="shared" si="1218"/>
        <v>45.82684541775501</v>
      </c>
      <c r="CD454" s="190">
        <f t="shared" si="1219"/>
        <v>32.065095321947013</v>
      </c>
      <c r="CE454" s="190">
        <f t="shared" si="1220"/>
        <v>25.729410540557012</v>
      </c>
      <c r="CF454" s="190">
        <f t="shared" si="1221"/>
        <v>0</v>
      </c>
      <c r="CG454" s="190">
        <f t="shared" si="1222"/>
        <v>0</v>
      </c>
      <c r="CH454" s="190">
        <f t="shared" si="1223"/>
        <v>0</v>
      </c>
      <c r="CI454" s="190">
        <f t="shared" si="1224"/>
        <v>0</v>
      </c>
      <c r="CJ454" s="190">
        <f t="shared" si="1225"/>
        <v>0</v>
      </c>
      <c r="CK454" s="190">
        <f t="shared" si="1226"/>
        <v>0</v>
      </c>
      <c r="CL454" s="190">
        <f t="shared" si="1227"/>
        <v>0</v>
      </c>
      <c r="CM454" s="190">
        <f t="shared" si="1228"/>
        <v>0</v>
      </c>
      <c r="CN454" s="190">
        <f t="shared" si="1229"/>
        <v>0</v>
      </c>
      <c r="CO454" s="190">
        <f t="shared" si="1230"/>
        <v>0</v>
      </c>
      <c r="CP454" s="190">
        <f t="shared" si="1231"/>
        <v>0</v>
      </c>
      <c r="CQ454" s="190">
        <f t="shared" si="1232"/>
        <v>0</v>
      </c>
      <c r="CR454" s="190">
        <f t="shared" si="1233"/>
        <v>0</v>
      </c>
      <c r="CS454" s="190">
        <f t="shared" si="1234"/>
        <v>60</v>
      </c>
      <c r="CT454" s="190">
        <f t="shared" si="1235"/>
        <v>60</v>
      </c>
      <c r="CU454" s="190">
        <f t="shared" si="1236"/>
        <v>60</v>
      </c>
      <c r="CV454" s="190">
        <f t="shared" si="1237"/>
        <v>60</v>
      </c>
      <c r="CW454" s="190">
        <f t="shared" si="1238"/>
        <v>53.67993086690376</v>
      </c>
      <c r="CX454" s="190">
        <f t="shared" si="1239"/>
        <v>45.140529639812769</v>
      </c>
      <c r="CY454" s="190">
        <f t="shared" si="1240"/>
        <v>25.398903147075771</v>
      </c>
      <c r="CZ454" s="190">
        <f t="shared" si="1241"/>
        <v>60</v>
      </c>
      <c r="DB454" s="171">
        <f t="shared" si="1193"/>
        <v>0</v>
      </c>
      <c r="DC454" s="172">
        <f t="shared" si="1194"/>
        <v>0</v>
      </c>
      <c r="DD454" s="172">
        <f t="shared" si="1195"/>
        <v>0</v>
      </c>
      <c r="DE454" s="172">
        <f t="shared" si="1196"/>
        <v>232.5313734025074</v>
      </c>
      <c r="DF454" s="172">
        <f t="shared" si="1197"/>
        <v>232.5313734025074</v>
      </c>
      <c r="DG454" s="172">
        <f t="shared" si="1198"/>
        <v>222.89585279746746</v>
      </c>
      <c r="DH454" s="172">
        <f t="shared" si="1199"/>
        <v>221.86669575061393</v>
      </c>
      <c r="DI454" s="172">
        <f t="shared" si="1200"/>
        <v>0</v>
      </c>
      <c r="DJ454" s="172">
        <f t="shared" si="1201"/>
        <v>0</v>
      </c>
      <c r="DK454" s="172">
        <f t="shared" si="1202"/>
        <v>0</v>
      </c>
      <c r="DL454" s="172">
        <f t="shared" si="1203"/>
        <v>0</v>
      </c>
      <c r="DM454" s="172">
        <f t="shared" si="1204"/>
        <v>0</v>
      </c>
      <c r="DN454" s="172">
        <f t="shared" si="1205"/>
        <v>0</v>
      </c>
      <c r="DO454" s="172">
        <f t="shared" si="1206"/>
        <v>0</v>
      </c>
      <c r="DP454" s="172">
        <f t="shared" si="1207"/>
        <v>0</v>
      </c>
      <c r="DQ454" s="172">
        <f t="shared" si="1208"/>
        <v>235.21268728676304</v>
      </c>
      <c r="DR454" s="172">
        <f t="shared" si="1209"/>
        <v>3.6339119089054748</v>
      </c>
      <c r="DS454" s="172">
        <f t="shared" si="1210"/>
        <v>421.36754195678407</v>
      </c>
      <c r="DT454" s="172">
        <f t="shared" si="1211"/>
        <v>479.0247801517059</v>
      </c>
      <c r="DU454" s="172">
        <f t="shared" si="1212"/>
        <v>29.746108935194314</v>
      </c>
      <c r="DV454" s="172">
        <f t="shared" si="1213"/>
        <v>0</v>
      </c>
      <c r="DW454" s="172">
        <f t="shared" si="1214"/>
        <v>0</v>
      </c>
      <c r="DX454" s="172">
        <f t="shared" si="1215"/>
        <v>0</v>
      </c>
      <c r="DY454" s="172">
        <f t="shared" si="1216"/>
        <v>46.086320090050549</v>
      </c>
      <c r="DZ454" s="192">
        <f t="shared" si="1217"/>
        <v>2124.8966456824992</v>
      </c>
      <c r="EA454" s="189">
        <f t="shared" si="1143"/>
        <v>0</v>
      </c>
      <c r="EB454" s="190">
        <f t="shared" si="1144"/>
        <v>0</v>
      </c>
      <c r="EC454" s="190">
        <f t="shared" si="1145"/>
        <v>0</v>
      </c>
      <c r="ED454" s="190">
        <f t="shared" si="1146"/>
        <v>20.22011942630499</v>
      </c>
      <c r="EE454" s="190">
        <f t="shared" si="1147"/>
        <v>20.22011942630499</v>
      </c>
      <c r="EF454" s="190">
        <f t="shared" si="1148"/>
        <v>19.382248069344996</v>
      </c>
      <c r="EG454" s="190">
        <f t="shared" si="1149"/>
        <v>19.292756152227298</v>
      </c>
      <c r="EH454" s="190">
        <f t="shared" si="1150"/>
        <v>0</v>
      </c>
      <c r="EI454" s="190">
        <f t="shared" si="1151"/>
        <v>0</v>
      </c>
      <c r="EJ454" s="190">
        <f t="shared" si="1152"/>
        <v>0</v>
      </c>
      <c r="EK454" s="190">
        <f t="shared" si="1153"/>
        <v>0</v>
      </c>
      <c r="EL454" s="190">
        <f t="shared" si="1154"/>
        <v>0</v>
      </c>
      <c r="EM454" s="190">
        <f t="shared" si="1155"/>
        <v>0</v>
      </c>
      <c r="EN454" s="190">
        <f t="shared" si="1156"/>
        <v>0</v>
      </c>
      <c r="EO454" s="190">
        <f t="shared" si="1157"/>
        <v>0</v>
      </c>
      <c r="EP454" s="190">
        <f t="shared" si="1158"/>
        <v>20.453277155370699</v>
      </c>
      <c r="EQ454" s="190">
        <f t="shared" si="1159"/>
        <v>0.31599233990482389</v>
      </c>
      <c r="ER454" s="190">
        <f t="shared" si="1160"/>
        <v>36.640655822329052</v>
      </c>
      <c r="ES454" s="190">
        <f t="shared" si="1161"/>
        <v>41.654328708843991</v>
      </c>
      <c r="ET454" s="190">
        <f t="shared" si="1162"/>
        <v>2.5866181682777665</v>
      </c>
      <c r="EU454" s="190">
        <f t="shared" si="1163"/>
        <v>0</v>
      </c>
      <c r="EV454" s="190">
        <f t="shared" si="1164"/>
        <v>0</v>
      </c>
      <c r="EW454" s="190">
        <f t="shared" si="1165"/>
        <v>0</v>
      </c>
      <c r="EX454" s="190">
        <f t="shared" si="1166"/>
        <v>4.0075060947870043</v>
      </c>
    </row>
    <row r="455" spans="3:154" ht="14.25" customHeight="1" x14ac:dyDescent="0.25">
      <c r="C455" s="132">
        <v>2028</v>
      </c>
      <c r="D455" s="14" t="s">
        <v>172</v>
      </c>
      <c r="E455" s="171">
        <f t="shared" si="1167"/>
        <v>279.50918668279451</v>
      </c>
      <c r="F455" s="172">
        <f t="shared" si="1168"/>
        <v>185.05138333104651</v>
      </c>
      <c r="G455" s="172">
        <f t="shared" si="1169"/>
        <v>169.77936678287639</v>
      </c>
      <c r="H455" s="172">
        <f t="shared" si="1170"/>
        <v>159.1744009169521</v>
      </c>
      <c r="I455" s="172">
        <f t="shared" si="1171"/>
        <v>129.51644552921388</v>
      </c>
      <c r="J455" s="172">
        <f t="shared" si="1172"/>
        <v>129.51644552921388</v>
      </c>
      <c r="K455" s="172">
        <f t="shared" si="1173"/>
        <v>195.29200962133166</v>
      </c>
      <c r="L455" s="172">
        <f t="shared" si="1174"/>
        <v>0</v>
      </c>
      <c r="M455" s="172">
        <f t="shared" si="1175"/>
        <v>0</v>
      </c>
      <c r="N455" s="172">
        <f t="shared" si="1176"/>
        <v>0</v>
      </c>
      <c r="O455" s="172">
        <f t="shared" si="1177"/>
        <v>0</v>
      </c>
      <c r="P455" s="172">
        <f t="shared" si="1178"/>
        <v>0</v>
      </c>
      <c r="Q455" s="172">
        <f t="shared" si="1179"/>
        <v>0</v>
      </c>
      <c r="R455" s="172">
        <f t="shared" si="1180"/>
        <v>0</v>
      </c>
      <c r="S455" s="172">
        <f t="shared" si="1181"/>
        <v>0</v>
      </c>
      <c r="T455" s="172">
        <f t="shared" si="1182"/>
        <v>88.707460720535522</v>
      </c>
      <c r="U455" s="172">
        <f t="shared" si="1183"/>
        <v>522.09846517758479</v>
      </c>
      <c r="V455" s="172">
        <f t="shared" si="1184"/>
        <v>895.08091651828317</v>
      </c>
      <c r="W455" s="172">
        <f t="shared" si="1185"/>
        <v>958.1075797074767</v>
      </c>
      <c r="X455" s="172">
        <f t="shared" si="1186"/>
        <v>484.42259284839957</v>
      </c>
      <c r="Y455" s="172">
        <f t="shared" si="1187"/>
        <v>441.54149036021698</v>
      </c>
      <c r="Z455" s="172">
        <f t="shared" si="1188"/>
        <v>338.23042396802305</v>
      </c>
      <c r="AA455" s="172">
        <f t="shared" si="1189"/>
        <v>177.61133257174433</v>
      </c>
      <c r="AB455" s="172">
        <f t="shared" si="1190"/>
        <v>407.60709939378739</v>
      </c>
      <c r="AC455" s="188">
        <f xml:space="preserve"> SUM(E455:AB455) * 30</f>
        <v>166837.3979897844</v>
      </c>
      <c r="AE455" s="189">
        <f xml:space="preserve"> 'Generation Calculation'!DC128</f>
        <v>33.769522672286001</v>
      </c>
      <c r="AF455" s="190">
        <f xml:space="preserve"> 'Generation Calculation'!DD128</f>
        <v>22.093900709367006</v>
      </c>
      <c r="AG455" s="190">
        <f xml:space="preserve"> 'Generation Calculation'!DE128</f>
        <v>14.763423198510992</v>
      </c>
      <c r="AH455" s="190">
        <f xml:space="preserve"> 'Generation Calculation'!DF128</f>
        <v>13.841252253648008</v>
      </c>
      <c r="AI455" s="190">
        <f xml:space="preserve"> 'Generation Calculation'!DG128</f>
        <v>11.262299611235989</v>
      </c>
      <c r="AJ455" s="190">
        <f xml:space="preserve"> 'Generation Calculation'!DH128</f>
        <v>11.262299611235989</v>
      </c>
      <c r="AK455" s="190">
        <f xml:space="preserve"> 'Generation Calculation'!DI128</f>
        <v>16.981913880115798</v>
      </c>
      <c r="AL455" s="190">
        <f xml:space="preserve"> 'Generation Calculation'!DJ128</f>
        <v>0</v>
      </c>
      <c r="AM455" s="190">
        <f xml:space="preserve"> 'Generation Calculation'!DK128</f>
        <v>0</v>
      </c>
      <c r="AN455" s="190">
        <f xml:space="preserve"> 'Generation Calculation'!DL128</f>
        <v>0</v>
      </c>
      <c r="AO455" s="190">
        <f xml:space="preserve"> 'Generation Calculation'!DM128</f>
        <v>0</v>
      </c>
      <c r="AP455" s="190">
        <f xml:space="preserve"> 'Generation Calculation'!DN128</f>
        <v>0</v>
      </c>
      <c r="AQ455" s="190">
        <f xml:space="preserve"> 'Generation Calculation'!DO128</f>
        <v>0</v>
      </c>
      <c r="AR455" s="190">
        <f xml:space="preserve"> 'Generation Calculation'!DP128</f>
        <v>0</v>
      </c>
      <c r="AS455" s="190">
        <f xml:space="preserve"> 'Generation Calculation'!DQ128</f>
        <v>0</v>
      </c>
      <c r="AT455" s="190">
        <f xml:space="preserve"> 'Generation Calculation'!DR128</f>
        <v>7.7136922365683063</v>
      </c>
      <c r="AU455" s="190">
        <f xml:space="preserve"> 'Generation Calculation'!DS128</f>
        <v>62.814675232833451</v>
      </c>
      <c r="AV455" s="190">
        <f xml:space="preserve"> 'Generation Calculation'!DT128</f>
        <v>95.24793187115506</v>
      </c>
      <c r="AW455" s="190">
        <f xml:space="preserve"> 'Generation Calculation'!DU128</f>
        <v>100.72851127891101</v>
      </c>
      <c r="AX455" s="190">
        <f xml:space="preserve"> 'Generation Calculation'!DV128</f>
        <v>59.333548670938796</v>
      </c>
      <c r="AY455" s="190">
        <f xml:space="preserve"> 'Generation Calculation'!DW128</f>
        <v>53.956823161909824</v>
      </c>
      <c r="AZ455" s="190">
        <f xml:space="preserve"> 'Generation Calculation'!DX128</f>
        <v>41.062059949849811</v>
      </c>
      <c r="BA455" s="190">
        <f xml:space="preserve"> 'Generation Calculation'!DY128</f>
        <v>15.444463701890811</v>
      </c>
      <c r="BB455" s="190">
        <f xml:space="preserve"> 'Generation Calculation'!DZ128</f>
        <v>49.71213900719701</v>
      </c>
      <c r="BC455" s="196"/>
      <c r="BD455" s="183">
        <f t="shared" si="1191"/>
        <v>279.50918668279451</v>
      </c>
      <c r="BE455" s="292">
        <f t="shared" si="1263"/>
        <v>185.05138333104651</v>
      </c>
      <c r="BF455" s="292">
        <f t="shared" si="1264"/>
        <v>0</v>
      </c>
      <c r="BG455" s="292">
        <f t="shared" si="1242"/>
        <v>0</v>
      </c>
      <c r="BH455" s="292">
        <f t="shared" si="1243"/>
        <v>0</v>
      </c>
      <c r="BI455" s="292">
        <f t="shared" si="1244"/>
        <v>0</v>
      </c>
      <c r="BJ455" s="292">
        <f t="shared" si="1245"/>
        <v>0</v>
      </c>
      <c r="BK455" s="292">
        <f t="shared" si="1246"/>
        <v>0</v>
      </c>
      <c r="BL455" s="292">
        <f t="shared" si="1247"/>
        <v>0</v>
      </c>
      <c r="BM455" s="292">
        <f t="shared" si="1248"/>
        <v>0</v>
      </c>
      <c r="BN455" s="292">
        <f t="shared" si="1249"/>
        <v>0</v>
      </c>
      <c r="BO455" s="292">
        <f t="shared" si="1250"/>
        <v>0</v>
      </c>
      <c r="BP455" s="292">
        <f t="shared" si="1251"/>
        <v>0</v>
      </c>
      <c r="BQ455" s="292">
        <f t="shared" si="1252"/>
        <v>0</v>
      </c>
      <c r="BR455" s="292">
        <f t="shared" si="1253"/>
        <v>0</v>
      </c>
      <c r="BS455" s="292">
        <f t="shared" si="1254"/>
        <v>0</v>
      </c>
      <c r="BT455" s="292">
        <f t="shared" si="1255"/>
        <v>489.72970000000004</v>
      </c>
      <c r="BU455" s="292">
        <f t="shared" si="1256"/>
        <v>489.72970000000004</v>
      </c>
      <c r="BV455" s="292">
        <f t="shared" si="1257"/>
        <v>489.72970000000004</v>
      </c>
      <c r="BW455" s="292">
        <f t="shared" si="1258"/>
        <v>484.42259284839957</v>
      </c>
      <c r="BX455" s="292">
        <f t="shared" si="1259"/>
        <v>441.54149036021698</v>
      </c>
      <c r="BY455" s="292">
        <f t="shared" si="1260"/>
        <v>338.23042396802305</v>
      </c>
      <c r="BZ455" s="292">
        <f t="shared" si="1261"/>
        <v>0</v>
      </c>
      <c r="CA455" s="292">
        <f t="shared" si="1262"/>
        <v>407.60709939378739</v>
      </c>
      <c r="CB455" s="196">
        <f t="shared" si="1192"/>
        <v>3605.5512765842682</v>
      </c>
      <c r="CC455" s="189">
        <f t="shared" si="1218"/>
        <v>33.769522672286001</v>
      </c>
      <c r="CD455" s="190">
        <f t="shared" si="1219"/>
        <v>22.093900709367006</v>
      </c>
      <c r="CE455" s="190">
        <f t="shared" si="1220"/>
        <v>0</v>
      </c>
      <c r="CF455" s="190">
        <f t="shared" si="1221"/>
        <v>0</v>
      </c>
      <c r="CG455" s="190">
        <f t="shared" si="1222"/>
        <v>0</v>
      </c>
      <c r="CH455" s="190">
        <f t="shared" si="1223"/>
        <v>0</v>
      </c>
      <c r="CI455" s="190">
        <f t="shared" si="1224"/>
        <v>0</v>
      </c>
      <c r="CJ455" s="190">
        <f t="shared" si="1225"/>
        <v>0</v>
      </c>
      <c r="CK455" s="190">
        <f t="shared" si="1226"/>
        <v>0</v>
      </c>
      <c r="CL455" s="190">
        <f t="shared" si="1227"/>
        <v>0</v>
      </c>
      <c r="CM455" s="190">
        <f t="shared" si="1228"/>
        <v>0</v>
      </c>
      <c r="CN455" s="190">
        <f t="shared" si="1229"/>
        <v>0</v>
      </c>
      <c r="CO455" s="190">
        <f t="shared" si="1230"/>
        <v>0</v>
      </c>
      <c r="CP455" s="190">
        <f t="shared" si="1231"/>
        <v>0</v>
      </c>
      <c r="CQ455" s="190">
        <f t="shared" si="1232"/>
        <v>0</v>
      </c>
      <c r="CR455" s="190">
        <f t="shared" si="1233"/>
        <v>0</v>
      </c>
      <c r="CS455" s="190">
        <f t="shared" si="1234"/>
        <v>60</v>
      </c>
      <c r="CT455" s="190">
        <f t="shared" si="1235"/>
        <v>60</v>
      </c>
      <c r="CU455" s="190">
        <f t="shared" si="1236"/>
        <v>60</v>
      </c>
      <c r="CV455" s="190">
        <f t="shared" si="1237"/>
        <v>59.333548670938796</v>
      </c>
      <c r="CW455" s="190">
        <f t="shared" si="1238"/>
        <v>53.956823161909824</v>
      </c>
      <c r="CX455" s="190">
        <f t="shared" si="1239"/>
        <v>41.062059949849811</v>
      </c>
      <c r="CY455" s="190">
        <f t="shared" si="1240"/>
        <v>0</v>
      </c>
      <c r="CZ455" s="190">
        <f t="shared" si="1241"/>
        <v>49.71213900719701</v>
      </c>
      <c r="DB455" s="171">
        <f t="shared" si="1193"/>
        <v>0</v>
      </c>
      <c r="DC455" s="172">
        <f t="shared" si="1194"/>
        <v>0</v>
      </c>
      <c r="DD455" s="172">
        <f t="shared" si="1195"/>
        <v>169.77936678287639</v>
      </c>
      <c r="DE455" s="172">
        <f t="shared" si="1196"/>
        <v>159.1744009169521</v>
      </c>
      <c r="DF455" s="172">
        <f t="shared" si="1197"/>
        <v>129.51644552921388</v>
      </c>
      <c r="DG455" s="172">
        <f t="shared" si="1198"/>
        <v>129.51644552921388</v>
      </c>
      <c r="DH455" s="172">
        <f t="shared" si="1199"/>
        <v>195.29200962133166</v>
      </c>
      <c r="DI455" s="172">
        <f t="shared" si="1200"/>
        <v>0</v>
      </c>
      <c r="DJ455" s="172">
        <f t="shared" si="1201"/>
        <v>0</v>
      </c>
      <c r="DK455" s="172">
        <f t="shared" si="1202"/>
        <v>0</v>
      </c>
      <c r="DL455" s="172">
        <f t="shared" si="1203"/>
        <v>0</v>
      </c>
      <c r="DM455" s="172">
        <f t="shared" si="1204"/>
        <v>0</v>
      </c>
      <c r="DN455" s="172">
        <f t="shared" si="1205"/>
        <v>0</v>
      </c>
      <c r="DO455" s="172">
        <f t="shared" si="1206"/>
        <v>0</v>
      </c>
      <c r="DP455" s="172">
        <f t="shared" si="1207"/>
        <v>0</v>
      </c>
      <c r="DQ455" s="172">
        <f t="shared" si="1208"/>
        <v>88.707460720535522</v>
      </c>
      <c r="DR455" s="172">
        <f t="shared" si="1209"/>
        <v>32.368765177584692</v>
      </c>
      <c r="DS455" s="172">
        <f t="shared" si="1210"/>
        <v>405.3512165182832</v>
      </c>
      <c r="DT455" s="172">
        <f t="shared" si="1211"/>
        <v>468.37787970747667</v>
      </c>
      <c r="DU455" s="172">
        <f t="shared" si="1212"/>
        <v>0</v>
      </c>
      <c r="DV455" s="172">
        <f t="shared" si="1213"/>
        <v>0</v>
      </c>
      <c r="DW455" s="172">
        <f t="shared" si="1214"/>
        <v>0</v>
      </c>
      <c r="DX455" s="172">
        <f t="shared" si="1215"/>
        <v>177.61133257174433</v>
      </c>
      <c r="DY455" s="172">
        <f t="shared" si="1216"/>
        <v>0</v>
      </c>
      <c r="DZ455" s="192">
        <f t="shared" si="1217"/>
        <v>1955.6953230752124</v>
      </c>
      <c r="EA455" s="189">
        <f t="shared" si="1143"/>
        <v>0</v>
      </c>
      <c r="EB455" s="190">
        <f t="shared" si="1144"/>
        <v>0</v>
      </c>
      <c r="EC455" s="190">
        <f t="shared" si="1145"/>
        <v>14.763423198510992</v>
      </c>
      <c r="ED455" s="190">
        <f t="shared" si="1146"/>
        <v>13.841252253648008</v>
      </c>
      <c r="EE455" s="190">
        <f t="shared" si="1147"/>
        <v>11.262299611235989</v>
      </c>
      <c r="EF455" s="190">
        <f t="shared" si="1148"/>
        <v>11.262299611235989</v>
      </c>
      <c r="EG455" s="190">
        <f t="shared" si="1149"/>
        <v>16.981913880115798</v>
      </c>
      <c r="EH455" s="190">
        <f t="shared" si="1150"/>
        <v>0</v>
      </c>
      <c r="EI455" s="190">
        <f t="shared" si="1151"/>
        <v>0</v>
      </c>
      <c r="EJ455" s="190">
        <f t="shared" si="1152"/>
        <v>0</v>
      </c>
      <c r="EK455" s="190">
        <f t="shared" si="1153"/>
        <v>0</v>
      </c>
      <c r="EL455" s="190">
        <f t="shared" si="1154"/>
        <v>0</v>
      </c>
      <c r="EM455" s="190">
        <f t="shared" si="1155"/>
        <v>0</v>
      </c>
      <c r="EN455" s="190">
        <f t="shared" si="1156"/>
        <v>0</v>
      </c>
      <c r="EO455" s="190">
        <f t="shared" si="1157"/>
        <v>0</v>
      </c>
      <c r="EP455" s="190">
        <f t="shared" si="1158"/>
        <v>7.7136922365683063</v>
      </c>
      <c r="EQ455" s="190">
        <f t="shared" si="1159"/>
        <v>2.8146752328334514</v>
      </c>
      <c r="ER455" s="190">
        <f t="shared" si="1160"/>
        <v>35.24793187115506</v>
      </c>
      <c r="ES455" s="190">
        <f t="shared" si="1161"/>
        <v>40.728511278911014</v>
      </c>
      <c r="ET455" s="190">
        <f t="shared" si="1162"/>
        <v>0</v>
      </c>
      <c r="EU455" s="190">
        <f t="shared" si="1163"/>
        <v>0</v>
      </c>
      <c r="EV455" s="190">
        <f t="shared" si="1164"/>
        <v>0</v>
      </c>
      <c r="EW455" s="190">
        <f t="shared" si="1165"/>
        <v>15.444463701890811</v>
      </c>
      <c r="EX455" s="190">
        <f t="shared" si="1166"/>
        <v>0</v>
      </c>
    </row>
    <row r="456" spans="3:154" ht="14.25" customHeight="1" x14ac:dyDescent="0.25">
      <c r="C456" s="132">
        <v>2028</v>
      </c>
      <c r="D456" s="14" t="s">
        <v>173</v>
      </c>
      <c r="E456" s="171">
        <f t="shared" si="1167"/>
        <v>276.20817028552096</v>
      </c>
      <c r="F456" s="172">
        <f t="shared" si="1168"/>
        <v>235.30338704663794</v>
      </c>
      <c r="G456" s="172">
        <f t="shared" si="1169"/>
        <v>108.53951858261587</v>
      </c>
      <c r="H456" s="172">
        <f t="shared" si="1170"/>
        <v>53.248895103636144</v>
      </c>
      <c r="I456" s="172">
        <f t="shared" si="1171"/>
        <v>53.248895103636144</v>
      </c>
      <c r="J456" s="172">
        <f t="shared" si="1172"/>
        <v>27.626411052397899</v>
      </c>
      <c r="K456" s="172">
        <f t="shared" si="1173"/>
        <v>93.521155790807967</v>
      </c>
      <c r="L456" s="172">
        <f t="shared" si="1174"/>
        <v>0</v>
      </c>
      <c r="M456" s="172">
        <f t="shared" si="1175"/>
        <v>0</v>
      </c>
      <c r="N456" s="172">
        <f t="shared" si="1176"/>
        <v>0</v>
      </c>
      <c r="O456" s="172">
        <f t="shared" si="1177"/>
        <v>0</v>
      </c>
      <c r="P456" s="172">
        <f t="shared" si="1178"/>
        <v>0</v>
      </c>
      <c r="Q456" s="172">
        <f t="shared" si="1179"/>
        <v>0</v>
      </c>
      <c r="R456" s="172">
        <f t="shared" si="1180"/>
        <v>0</v>
      </c>
      <c r="S456" s="172">
        <f t="shared" si="1181"/>
        <v>9.2658411102904097</v>
      </c>
      <c r="T456" s="172">
        <f t="shared" si="1182"/>
        <v>162.65730828232944</v>
      </c>
      <c r="U456" s="172">
        <f t="shared" si="1183"/>
        <v>497.90476833163746</v>
      </c>
      <c r="V456" s="172">
        <f t="shared" si="1184"/>
        <v>917.6729727404811</v>
      </c>
      <c r="W456" s="172">
        <f t="shared" si="1185"/>
        <v>1023.3529817335207</v>
      </c>
      <c r="X456" s="172">
        <f t="shared" si="1186"/>
        <v>578.24531977341837</v>
      </c>
      <c r="Y456" s="172">
        <f t="shared" si="1187"/>
        <v>482.73745070364561</v>
      </c>
      <c r="Z456" s="172">
        <f t="shared" si="1188"/>
        <v>373.19269222412538</v>
      </c>
      <c r="AA456" s="172">
        <f t="shared" si="1189"/>
        <v>189.1069603189311</v>
      </c>
      <c r="AB456" s="172">
        <f t="shared" si="1190"/>
        <v>443.16639415609706</v>
      </c>
      <c r="AC456" s="188">
        <f xml:space="preserve"> SUM(E456:AB456) * 31</f>
        <v>171274.9727925316</v>
      </c>
      <c r="AE456" s="189">
        <f xml:space="preserve"> 'Generation Calculation'!DC129</f>
        <v>33.360355146555008</v>
      </c>
      <c r="AF456" s="190">
        <f xml:space="preserve"> 'Generation Calculation'!DD129</f>
        <v>20.461164091011995</v>
      </c>
      <c r="AG456" s="190">
        <f xml:space="preserve"> 'Generation Calculation'!DE129</f>
        <v>9.4382190071839887</v>
      </c>
      <c r="AH456" s="190">
        <f xml:space="preserve"> 'Generation Calculation'!DF129</f>
        <v>4.6303387046640125</v>
      </c>
      <c r="AI456" s="190">
        <f xml:space="preserve"> 'Generation Calculation'!DG129</f>
        <v>4.6303387046640125</v>
      </c>
      <c r="AJ456" s="190">
        <f xml:space="preserve"> 'Generation Calculation'!DH129</f>
        <v>2.4022966132519912</v>
      </c>
      <c r="AK456" s="190">
        <f xml:space="preserve"> 'Generation Calculation'!DI129</f>
        <v>8.1322744165919971</v>
      </c>
      <c r="AL456" s="190">
        <f xml:space="preserve"> 'Generation Calculation'!DJ129</f>
        <v>0</v>
      </c>
      <c r="AM456" s="190">
        <f xml:space="preserve"> 'Generation Calculation'!DK129</f>
        <v>0</v>
      </c>
      <c r="AN456" s="190">
        <f xml:space="preserve"> 'Generation Calculation'!DL129</f>
        <v>0</v>
      </c>
      <c r="AO456" s="190">
        <f xml:space="preserve"> 'Generation Calculation'!DM129</f>
        <v>0</v>
      </c>
      <c r="AP456" s="190">
        <f xml:space="preserve"> 'Generation Calculation'!DN129</f>
        <v>0</v>
      </c>
      <c r="AQ456" s="190">
        <f xml:space="preserve"> 'Generation Calculation'!DO129</f>
        <v>0</v>
      </c>
      <c r="AR456" s="190">
        <f xml:space="preserve"> 'Generation Calculation'!DP129</f>
        <v>0</v>
      </c>
      <c r="AS456" s="190">
        <f xml:space="preserve"> 'Generation Calculation'!DQ129</f>
        <v>0.80572531393829649</v>
      </c>
      <c r="AT456" s="190">
        <f xml:space="preserve"> 'Generation Calculation'!DR129</f>
        <v>14.144113763680821</v>
      </c>
      <c r="AU456" s="190">
        <f xml:space="preserve"> 'Generation Calculation'!DS129</f>
        <v>60.710875507098905</v>
      </c>
      <c r="AV456" s="190">
        <f xml:space="preserve"> 'Generation Calculation'!DT129</f>
        <v>97.212458499172271</v>
      </c>
      <c r="AW456" s="190">
        <f xml:space="preserve"> 'Generation Calculation'!DU129</f>
        <v>106.40202449856702</v>
      </c>
      <c r="AX456" s="190">
        <f xml:space="preserve"> 'Generation Calculation'!DV129</f>
        <v>67.697010415079859</v>
      </c>
      <c r="AY456" s="190">
        <f xml:space="preserve"> 'Generation Calculation'!DW129</f>
        <v>59.121979997474881</v>
      </c>
      <c r="AZ456" s="190">
        <f xml:space="preserve"> 'Generation Calculation'!DX129</f>
        <v>45.416589500959873</v>
      </c>
      <c r="BA456" s="190">
        <f xml:space="preserve"> 'Generation Calculation'!DY129</f>
        <v>22.593816235641867</v>
      </c>
      <c r="BB456" s="190">
        <f xml:space="preserve"> 'Generation Calculation'!DZ129</f>
        <v>54.160300723618008</v>
      </c>
      <c r="BC456" s="196"/>
      <c r="BD456" s="183">
        <f t="shared" si="1191"/>
        <v>276.20817028552096</v>
      </c>
      <c r="BE456" s="292">
        <f t="shared" si="1263"/>
        <v>0</v>
      </c>
      <c r="BF456" s="292">
        <f t="shared" si="1264"/>
        <v>0</v>
      </c>
      <c r="BG456" s="292">
        <f t="shared" si="1242"/>
        <v>0</v>
      </c>
      <c r="BH456" s="292">
        <f t="shared" si="1243"/>
        <v>0</v>
      </c>
      <c r="BI456" s="292">
        <f t="shared" si="1244"/>
        <v>0</v>
      </c>
      <c r="BJ456" s="292">
        <f t="shared" si="1245"/>
        <v>0</v>
      </c>
      <c r="BK456" s="292">
        <f t="shared" si="1246"/>
        <v>0</v>
      </c>
      <c r="BL456" s="292">
        <f t="shared" si="1247"/>
        <v>0</v>
      </c>
      <c r="BM456" s="292">
        <f t="shared" si="1248"/>
        <v>0</v>
      </c>
      <c r="BN456" s="292">
        <f t="shared" si="1249"/>
        <v>0</v>
      </c>
      <c r="BO456" s="292">
        <f t="shared" si="1250"/>
        <v>0</v>
      </c>
      <c r="BP456" s="292">
        <f t="shared" si="1251"/>
        <v>0</v>
      </c>
      <c r="BQ456" s="292">
        <f t="shared" si="1252"/>
        <v>0</v>
      </c>
      <c r="BR456" s="292">
        <f t="shared" si="1253"/>
        <v>0</v>
      </c>
      <c r="BS456" s="292">
        <f t="shared" si="1254"/>
        <v>0</v>
      </c>
      <c r="BT456" s="292">
        <f t="shared" si="1255"/>
        <v>489.72970000000004</v>
      </c>
      <c r="BU456" s="292">
        <f t="shared" si="1256"/>
        <v>489.72970000000004</v>
      </c>
      <c r="BV456" s="292">
        <f t="shared" si="1257"/>
        <v>489.72970000000004</v>
      </c>
      <c r="BW456" s="292">
        <f t="shared" si="1258"/>
        <v>489.72970000000004</v>
      </c>
      <c r="BX456" s="292">
        <f t="shared" si="1259"/>
        <v>482.73745070364561</v>
      </c>
      <c r="BY456" s="292">
        <f t="shared" si="1260"/>
        <v>373.19269222412538</v>
      </c>
      <c r="BZ456" s="292">
        <f t="shared" si="1261"/>
        <v>189.1069603189311</v>
      </c>
      <c r="CA456" s="292">
        <f t="shared" si="1262"/>
        <v>443.16639415609706</v>
      </c>
      <c r="CB456" s="196">
        <f t="shared" si="1192"/>
        <v>3723.3304676883204</v>
      </c>
      <c r="CC456" s="189">
        <f t="shared" si="1218"/>
        <v>33.360355146555008</v>
      </c>
      <c r="CD456" s="190">
        <f t="shared" si="1219"/>
        <v>0</v>
      </c>
      <c r="CE456" s="190">
        <f t="shared" si="1220"/>
        <v>0</v>
      </c>
      <c r="CF456" s="190">
        <f t="shared" si="1221"/>
        <v>0</v>
      </c>
      <c r="CG456" s="190">
        <f t="shared" si="1222"/>
        <v>0</v>
      </c>
      <c r="CH456" s="190">
        <f t="shared" si="1223"/>
        <v>0</v>
      </c>
      <c r="CI456" s="190">
        <f t="shared" si="1224"/>
        <v>0</v>
      </c>
      <c r="CJ456" s="190">
        <f t="shared" si="1225"/>
        <v>0</v>
      </c>
      <c r="CK456" s="190">
        <f t="shared" si="1226"/>
        <v>0</v>
      </c>
      <c r="CL456" s="190">
        <f t="shared" si="1227"/>
        <v>0</v>
      </c>
      <c r="CM456" s="190">
        <f t="shared" si="1228"/>
        <v>0</v>
      </c>
      <c r="CN456" s="190">
        <f t="shared" si="1229"/>
        <v>0</v>
      </c>
      <c r="CO456" s="190">
        <f t="shared" si="1230"/>
        <v>0</v>
      </c>
      <c r="CP456" s="190">
        <f t="shared" si="1231"/>
        <v>0</v>
      </c>
      <c r="CQ456" s="190">
        <f t="shared" si="1232"/>
        <v>0</v>
      </c>
      <c r="CR456" s="190">
        <f t="shared" si="1233"/>
        <v>0</v>
      </c>
      <c r="CS456" s="190">
        <f t="shared" si="1234"/>
        <v>60</v>
      </c>
      <c r="CT456" s="190">
        <f t="shared" si="1235"/>
        <v>60</v>
      </c>
      <c r="CU456" s="190">
        <f t="shared" si="1236"/>
        <v>60</v>
      </c>
      <c r="CV456" s="190">
        <f t="shared" si="1237"/>
        <v>60</v>
      </c>
      <c r="CW456" s="190">
        <f t="shared" si="1238"/>
        <v>59.121979997474881</v>
      </c>
      <c r="CX456" s="190">
        <f t="shared" si="1239"/>
        <v>45.416589500959873</v>
      </c>
      <c r="CY456" s="190">
        <f t="shared" si="1240"/>
        <v>22.593816235641867</v>
      </c>
      <c r="CZ456" s="190">
        <f t="shared" si="1241"/>
        <v>54.160300723618008</v>
      </c>
      <c r="DB456" s="171">
        <f t="shared" si="1193"/>
        <v>0</v>
      </c>
      <c r="DC456" s="172">
        <f t="shared" si="1194"/>
        <v>235.30338704663794</v>
      </c>
      <c r="DD456" s="172">
        <f t="shared" si="1195"/>
        <v>108.53951858261587</v>
      </c>
      <c r="DE456" s="172">
        <f t="shared" si="1196"/>
        <v>53.248895103636144</v>
      </c>
      <c r="DF456" s="172">
        <f t="shared" si="1197"/>
        <v>53.248895103636144</v>
      </c>
      <c r="DG456" s="172">
        <f t="shared" si="1198"/>
        <v>27.626411052397899</v>
      </c>
      <c r="DH456" s="172">
        <f t="shared" si="1199"/>
        <v>93.521155790807967</v>
      </c>
      <c r="DI456" s="172">
        <f t="shared" si="1200"/>
        <v>0</v>
      </c>
      <c r="DJ456" s="172">
        <f t="shared" si="1201"/>
        <v>0</v>
      </c>
      <c r="DK456" s="172">
        <f t="shared" si="1202"/>
        <v>0</v>
      </c>
      <c r="DL456" s="172">
        <f t="shared" si="1203"/>
        <v>0</v>
      </c>
      <c r="DM456" s="172">
        <f t="shared" si="1204"/>
        <v>0</v>
      </c>
      <c r="DN456" s="172">
        <f t="shared" si="1205"/>
        <v>0</v>
      </c>
      <c r="DO456" s="172">
        <f t="shared" si="1206"/>
        <v>0</v>
      </c>
      <c r="DP456" s="172">
        <f t="shared" si="1207"/>
        <v>9.2658411102904097</v>
      </c>
      <c r="DQ456" s="172">
        <f t="shared" si="1208"/>
        <v>162.65730828232944</v>
      </c>
      <c r="DR456" s="172">
        <f t="shared" si="1209"/>
        <v>8.1750683316374051</v>
      </c>
      <c r="DS456" s="172">
        <f t="shared" si="1210"/>
        <v>427.94327274048112</v>
      </c>
      <c r="DT456" s="172">
        <f t="shared" si="1211"/>
        <v>533.62328173352068</v>
      </c>
      <c r="DU456" s="172">
        <f t="shared" si="1212"/>
        <v>88.515619773418379</v>
      </c>
      <c r="DV456" s="172">
        <f t="shared" si="1213"/>
        <v>0</v>
      </c>
      <c r="DW456" s="172">
        <f t="shared" si="1214"/>
        <v>0</v>
      </c>
      <c r="DX456" s="172">
        <f t="shared" si="1215"/>
        <v>0</v>
      </c>
      <c r="DY456" s="172">
        <f t="shared" si="1216"/>
        <v>0</v>
      </c>
      <c r="DZ456" s="192">
        <f t="shared" si="1217"/>
        <v>1801.6686546514095</v>
      </c>
      <c r="EA456" s="189">
        <f t="shared" si="1143"/>
        <v>0</v>
      </c>
      <c r="EB456" s="190">
        <f t="shared" si="1144"/>
        <v>20.461164091011995</v>
      </c>
      <c r="EC456" s="190">
        <f t="shared" si="1145"/>
        <v>9.4382190071839887</v>
      </c>
      <c r="ED456" s="190">
        <f t="shared" si="1146"/>
        <v>4.6303387046640125</v>
      </c>
      <c r="EE456" s="190">
        <f t="shared" si="1147"/>
        <v>4.6303387046640125</v>
      </c>
      <c r="EF456" s="190">
        <f t="shared" si="1148"/>
        <v>2.4022966132519912</v>
      </c>
      <c r="EG456" s="190">
        <f t="shared" si="1149"/>
        <v>8.1322744165919971</v>
      </c>
      <c r="EH456" s="190">
        <f t="shared" si="1150"/>
        <v>0</v>
      </c>
      <c r="EI456" s="190">
        <f t="shared" si="1151"/>
        <v>0</v>
      </c>
      <c r="EJ456" s="190">
        <f t="shared" si="1152"/>
        <v>0</v>
      </c>
      <c r="EK456" s="190">
        <f t="shared" si="1153"/>
        <v>0</v>
      </c>
      <c r="EL456" s="190">
        <f t="shared" si="1154"/>
        <v>0</v>
      </c>
      <c r="EM456" s="190">
        <f t="shared" si="1155"/>
        <v>0</v>
      </c>
      <c r="EN456" s="190">
        <f t="shared" si="1156"/>
        <v>0</v>
      </c>
      <c r="EO456" s="190">
        <f t="shared" si="1157"/>
        <v>0.80572531393829649</v>
      </c>
      <c r="EP456" s="190">
        <f t="shared" si="1158"/>
        <v>14.144113763680821</v>
      </c>
      <c r="EQ456" s="190">
        <f t="shared" si="1159"/>
        <v>0.71087550709890479</v>
      </c>
      <c r="ER456" s="190">
        <f t="shared" si="1160"/>
        <v>37.212458499172271</v>
      </c>
      <c r="ES456" s="190">
        <f t="shared" si="1161"/>
        <v>46.402024498567016</v>
      </c>
      <c r="ET456" s="190">
        <f t="shared" si="1162"/>
        <v>7.6970104150798591</v>
      </c>
      <c r="EU456" s="190">
        <f t="shared" si="1163"/>
        <v>0</v>
      </c>
      <c r="EV456" s="190">
        <f t="shared" si="1164"/>
        <v>0</v>
      </c>
      <c r="EW456" s="190">
        <f t="shared" si="1165"/>
        <v>0</v>
      </c>
      <c r="EX456" s="190">
        <f t="shared" si="1166"/>
        <v>0</v>
      </c>
    </row>
    <row r="457" spans="3:154" ht="14.25" customHeight="1" x14ac:dyDescent="0.25">
      <c r="C457" s="132">
        <v>2029</v>
      </c>
      <c r="D457" s="14" t="s">
        <v>163</v>
      </c>
      <c r="E457" s="171">
        <f t="shared" si="1167"/>
        <v>245.01044916129447</v>
      </c>
      <c r="F457" s="172">
        <f t="shared" si="1168"/>
        <v>197.90619788423345</v>
      </c>
      <c r="G457" s="172">
        <f t="shared" si="1169"/>
        <v>122.53861854384638</v>
      </c>
      <c r="H457" s="172">
        <f t="shared" si="1170"/>
        <v>71.246793714968419</v>
      </c>
      <c r="I457" s="172">
        <f t="shared" si="1171"/>
        <v>53.661025202209998</v>
      </c>
      <c r="J457" s="172">
        <f t="shared" si="1172"/>
        <v>71.246793714968419</v>
      </c>
      <c r="K457" s="172">
        <f t="shared" si="1173"/>
        <v>158.33821873053552</v>
      </c>
      <c r="L457" s="172">
        <f t="shared" si="1174"/>
        <v>104.22422232618842</v>
      </c>
      <c r="M457" s="172">
        <f t="shared" si="1175"/>
        <v>0</v>
      </c>
      <c r="N457" s="172">
        <f t="shared" si="1176"/>
        <v>0</v>
      </c>
      <c r="O457" s="172">
        <f t="shared" si="1177"/>
        <v>0</v>
      </c>
      <c r="P457" s="172">
        <f t="shared" si="1178"/>
        <v>0</v>
      </c>
      <c r="Q457" s="172">
        <f t="shared" si="1179"/>
        <v>0</v>
      </c>
      <c r="R457" s="172">
        <f t="shared" si="1180"/>
        <v>0</v>
      </c>
      <c r="S457" s="172">
        <f t="shared" si="1181"/>
        <v>0</v>
      </c>
      <c r="T457" s="172">
        <f t="shared" si="1182"/>
        <v>26.086483299595173</v>
      </c>
      <c r="U457" s="172">
        <f t="shared" si="1183"/>
        <v>397.39588136196011</v>
      </c>
      <c r="V457" s="172">
        <f t="shared" si="1184"/>
        <v>660.19910114170648</v>
      </c>
      <c r="W457" s="172">
        <f t="shared" si="1185"/>
        <v>978.76491001866214</v>
      </c>
      <c r="X457" s="172">
        <f t="shared" si="1186"/>
        <v>458.68534247461042</v>
      </c>
      <c r="Y457" s="172">
        <f t="shared" si="1187"/>
        <v>413.30972006578662</v>
      </c>
      <c r="Z457" s="172">
        <f t="shared" si="1188"/>
        <v>347.19810830030292</v>
      </c>
      <c r="AA457" s="172">
        <f t="shared" si="1189"/>
        <v>223.14557436703663</v>
      </c>
      <c r="AB457" s="172">
        <f t="shared" si="1190"/>
        <v>413.66535155780974</v>
      </c>
      <c r="AC457" s="188">
        <f xml:space="preserve"> SUM(E457:AB457) *  31</f>
        <v>153221.30654783722</v>
      </c>
      <c r="AE457" s="189">
        <f xml:space="preserve"> 'Generation Calculation'!DC130</f>
        <v>29.497426882387998</v>
      </c>
      <c r="AF457" s="190">
        <f xml:space="preserve"> 'Generation Calculation'!DD130</f>
        <v>17.209234598628996</v>
      </c>
      <c r="AG457" s="190">
        <f xml:space="preserve"> 'Generation Calculation'!DE130</f>
        <v>10.65553204729099</v>
      </c>
      <c r="AH457" s="190">
        <f xml:space="preserve"> 'Generation Calculation'!DF130</f>
        <v>6.195373366518993</v>
      </c>
      <c r="AI457" s="190">
        <f xml:space="preserve"> 'Generation Calculation'!DG130</f>
        <v>4.6661761045399999</v>
      </c>
      <c r="AJ457" s="190">
        <f xml:space="preserve"> 'Generation Calculation'!DH130</f>
        <v>6.195373366518993</v>
      </c>
      <c r="AK457" s="190">
        <f xml:space="preserve"> 'Generation Calculation'!DI130</f>
        <v>13.768540759177</v>
      </c>
      <c r="AL457" s="190">
        <f xml:space="preserve"> 'Generation Calculation'!DJ130</f>
        <v>9.0629758544511674</v>
      </c>
      <c r="AM457" s="190">
        <f xml:space="preserve"> 'Generation Calculation'!DK130</f>
        <v>0</v>
      </c>
      <c r="AN457" s="190">
        <f xml:space="preserve"> 'Generation Calculation'!DL130</f>
        <v>0</v>
      </c>
      <c r="AO457" s="190">
        <f xml:space="preserve"> 'Generation Calculation'!DM130</f>
        <v>0</v>
      </c>
      <c r="AP457" s="190">
        <f xml:space="preserve"> 'Generation Calculation'!DN130</f>
        <v>0</v>
      </c>
      <c r="AQ457" s="190">
        <f xml:space="preserve"> 'Generation Calculation'!DO130</f>
        <v>0</v>
      </c>
      <c r="AR457" s="190">
        <f xml:space="preserve"> 'Generation Calculation'!DP130</f>
        <v>0</v>
      </c>
      <c r="AS457" s="190">
        <f xml:space="preserve"> 'Generation Calculation'!DQ130</f>
        <v>0</v>
      </c>
      <c r="AT457" s="190">
        <f xml:space="preserve"> 'Generation Calculation'!DR130</f>
        <v>2.2683898521387107</v>
      </c>
      <c r="AU457" s="190">
        <f xml:space="preserve"> 'Generation Calculation'!DS130</f>
        <v>48.436630002057143</v>
      </c>
      <c r="AV457" s="190">
        <f xml:space="preserve"> 'Generation Calculation'!DT130</f>
        <v>74.823426186235338</v>
      </c>
      <c r="AW457" s="190">
        <f xml:space="preserve"> 'Generation Calculation'!DU130</f>
        <v>102.52480087118801</v>
      </c>
      <c r="AX457" s="190">
        <f xml:space="preserve"> 'Generation Calculation'!DV130</f>
        <v>56.10469727593096</v>
      </c>
      <c r="AY457" s="190">
        <f xml:space="preserve"> 'Generation Calculation'!DW130</f>
        <v>50.424821731437987</v>
      </c>
      <c r="AZ457" s="190">
        <f xml:space="preserve"> 'Generation Calculation'!DX130</f>
        <v>42.178079354337967</v>
      </c>
      <c r="BA457" s="190">
        <f xml:space="preserve"> 'Generation Calculation'!DY130</f>
        <v>19.403962988437968</v>
      </c>
      <c r="BB457" s="190">
        <f xml:space="preserve"> 'Generation Calculation'!DZ130</f>
        <v>50.469275046669992</v>
      </c>
      <c r="BC457" s="196"/>
      <c r="BD457" s="183">
        <f t="shared" si="1191"/>
        <v>245.01044916129447</v>
      </c>
      <c r="BE457" s="292">
        <f t="shared" si="1263"/>
        <v>0</v>
      </c>
      <c r="BF457" s="292">
        <f t="shared" si="1264"/>
        <v>0</v>
      </c>
      <c r="BG457" s="292">
        <f t="shared" si="1242"/>
        <v>0</v>
      </c>
      <c r="BH457" s="292">
        <f t="shared" si="1243"/>
        <v>0</v>
      </c>
      <c r="BI457" s="292">
        <f t="shared" si="1244"/>
        <v>0</v>
      </c>
      <c r="BJ457" s="292">
        <f t="shared" si="1245"/>
        <v>0</v>
      </c>
      <c r="BK457" s="292">
        <f t="shared" si="1246"/>
        <v>0</v>
      </c>
      <c r="BL457" s="292">
        <f t="shared" si="1247"/>
        <v>0</v>
      </c>
      <c r="BM457" s="292">
        <f t="shared" si="1248"/>
        <v>0</v>
      </c>
      <c r="BN457" s="292">
        <f t="shared" si="1249"/>
        <v>0</v>
      </c>
      <c r="BO457" s="292">
        <f t="shared" si="1250"/>
        <v>0</v>
      </c>
      <c r="BP457" s="292">
        <f t="shared" si="1251"/>
        <v>0</v>
      </c>
      <c r="BQ457" s="292">
        <f t="shared" si="1252"/>
        <v>0</v>
      </c>
      <c r="BR457" s="292">
        <f t="shared" si="1253"/>
        <v>0</v>
      </c>
      <c r="BS457" s="292">
        <f t="shared" si="1254"/>
        <v>0</v>
      </c>
      <c r="BT457" s="292">
        <f t="shared" si="1255"/>
        <v>397.39588136196011</v>
      </c>
      <c r="BU457" s="292">
        <f t="shared" si="1256"/>
        <v>489.72970000000004</v>
      </c>
      <c r="BV457" s="292">
        <f t="shared" si="1257"/>
        <v>489.72970000000004</v>
      </c>
      <c r="BW457" s="292">
        <f t="shared" si="1258"/>
        <v>458.68534247461042</v>
      </c>
      <c r="BX457" s="292">
        <f t="shared" si="1259"/>
        <v>413.30972006578662</v>
      </c>
      <c r="BY457" s="292">
        <f t="shared" si="1260"/>
        <v>347.19810830030292</v>
      </c>
      <c r="BZ457" s="292">
        <f t="shared" si="1261"/>
        <v>0</v>
      </c>
      <c r="CA457" s="292">
        <f t="shared" si="1262"/>
        <v>413.66535155780974</v>
      </c>
      <c r="CB457" s="196">
        <f t="shared" si="1192"/>
        <v>3254.7242529217642</v>
      </c>
      <c r="CC457" s="189">
        <f t="shared" si="1218"/>
        <v>29.497426882387998</v>
      </c>
      <c r="CD457" s="190">
        <f t="shared" si="1219"/>
        <v>0</v>
      </c>
      <c r="CE457" s="190">
        <f t="shared" si="1220"/>
        <v>0</v>
      </c>
      <c r="CF457" s="190">
        <f t="shared" si="1221"/>
        <v>0</v>
      </c>
      <c r="CG457" s="190">
        <f t="shared" si="1222"/>
        <v>0</v>
      </c>
      <c r="CH457" s="190">
        <f t="shared" si="1223"/>
        <v>0</v>
      </c>
      <c r="CI457" s="190">
        <f t="shared" si="1224"/>
        <v>0</v>
      </c>
      <c r="CJ457" s="190">
        <f t="shared" si="1225"/>
        <v>0</v>
      </c>
      <c r="CK457" s="190">
        <f t="shared" si="1226"/>
        <v>0</v>
      </c>
      <c r="CL457" s="190">
        <f t="shared" si="1227"/>
        <v>0</v>
      </c>
      <c r="CM457" s="190">
        <f t="shared" si="1228"/>
        <v>0</v>
      </c>
      <c r="CN457" s="190">
        <f t="shared" si="1229"/>
        <v>0</v>
      </c>
      <c r="CO457" s="190">
        <f t="shared" si="1230"/>
        <v>0</v>
      </c>
      <c r="CP457" s="190">
        <f t="shared" si="1231"/>
        <v>0</v>
      </c>
      <c r="CQ457" s="190">
        <f t="shared" si="1232"/>
        <v>0</v>
      </c>
      <c r="CR457" s="190">
        <f t="shared" si="1233"/>
        <v>0</v>
      </c>
      <c r="CS457" s="190">
        <f t="shared" si="1234"/>
        <v>48.436630002057143</v>
      </c>
      <c r="CT457" s="190">
        <f t="shared" si="1235"/>
        <v>60</v>
      </c>
      <c r="CU457" s="190">
        <f t="shared" si="1236"/>
        <v>60</v>
      </c>
      <c r="CV457" s="190">
        <f t="shared" si="1237"/>
        <v>56.10469727593096</v>
      </c>
      <c r="CW457" s="190">
        <f t="shared" si="1238"/>
        <v>50.424821731437987</v>
      </c>
      <c r="CX457" s="190">
        <f t="shared" si="1239"/>
        <v>42.178079354337967</v>
      </c>
      <c r="CY457" s="190">
        <f t="shared" si="1240"/>
        <v>0</v>
      </c>
      <c r="CZ457" s="190">
        <f t="shared" si="1241"/>
        <v>50.469275046669992</v>
      </c>
      <c r="DB457" s="171">
        <f t="shared" si="1193"/>
        <v>0</v>
      </c>
      <c r="DC457" s="172">
        <f t="shared" si="1194"/>
        <v>197.90619788423345</v>
      </c>
      <c r="DD457" s="172">
        <f t="shared" si="1195"/>
        <v>122.53861854384638</v>
      </c>
      <c r="DE457" s="172">
        <f t="shared" si="1196"/>
        <v>71.246793714968419</v>
      </c>
      <c r="DF457" s="172">
        <f t="shared" si="1197"/>
        <v>53.661025202209998</v>
      </c>
      <c r="DG457" s="172">
        <f t="shared" si="1198"/>
        <v>71.246793714968419</v>
      </c>
      <c r="DH457" s="172">
        <f t="shared" si="1199"/>
        <v>158.33821873053552</v>
      </c>
      <c r="DI457" s="172">
        <f t="shared" si="1200"/>
        <v>104.22422232618842</v>
      </c>
      <c r="DJ457" s="172">
        <f t="shared" si="1201"/>
        <v>0</v>
      </c>
      <c r="DK457" s="172">
        <f t="shared" si="1202"/>
        <v>0</v>
      </c>
      <c r="DL457" s="172">
        <f t="shared" si="1203"/>
        <v>0</v>
      </c>
      <c r="DM457" s="172">
        <f t="shared" si="1204"/>
        <v>0</v>
      </c>
      <c r="DN457" s="172">
        <f t="shared" si="1205"/>
        <v>0</v>
      </c>
      <c r="DO457" s="172">
        <f t="shared" si="1206"/>
        <v>0</v>
      </c>
      <c r="DP457" s="172">
        <f t="shared" si="1207"/>
        <v>0</v>
      </c>
      <c r="DQ457" s="172">
        <f t="shared" si="1208"/>
        <v>26.086483299595173</v>
      </c>
      <c r="DR457" s="172">
        <f t="shared" si="1209"/>
        <v>0</v>
      </c>
      <c r="DS457" s="172">
        <f t="shared" si="1210"/>
        <v>170.46940114170638</v>
      </c>
      <c r="DT457" s="172">
        <f t="shared" si="1211"/>
        <v>489.0352100186621</v>
      </c>
      <c r="DU457" s="172">
        <f t="shared" si="1212"/>
        <v>0</v>
      </c>
      <c r="DV457" s="172">
        <f t="shared" si="1213"/>
        <v>0</v>
      </c>
      <c r="DW457" s="172">
        <f t="shared" si="1214"/>
        <v>0</v>
      </c>
      <c r="DX457" s="172">
        <f t="shared" si="1215"/>
        <v>223.14557436703663</v>
      </c>
      <c r="DY457" s="172">
        <f t="shared" si="1216"/>
        <v>0</v>
      </c>
      <c r="DZ457" s="192">
        <f t="shared" si="1217"/>
        <v>1687.8985389439511</v>
      </c>
      <c r="EA457" s="189">
        <f t="shared" si="1143"/>
        <v>0</v>
      </c>
      <c r="EB457" s="190">
        <f t="shared" si="1144"/>
        <v>17.209234598628996</v>
      </c>
      <c r="EC457" s="190">
        <f t="shared" si="1145"/>
        <v>10.65553204729099</v>
      </c>
      <c r="ED457" s="190">
        <f t="shared" si="1146"/>
        <v>6.195373366518993</v>
      </c>
      <c r="EE457" s="190">
        <f t="shared" si="1147"/>
        <v>4.6661761045399999</v>
      </c>
      <c r="EF457" s="190">
        <f t="shared" si="1148"/>
        <v>6.195373366518993</v>
      </c>
      <c r="EG457" s="190">
        <f t="shared" si="1149"/>
        <v>13.768540759177</v>
      </c>
      <c r="EH457" s="190">
        <f t="shared" si="1150"/>
        <v>9.0629758544511674</v>
      </c>
      <c r="EI457" s="190">
        <f t="shared" si="1151"/>
        <v>0</v>
      </c>
      <c r="EJ457" s="190">
        <f t="shared" si="1152"/>
        <v>0</v>
      </c>
      <c r="EK457" s="190">
        <f t="shared" si="1153"/>
        <v>0</v>
      </c>
      <c r="EL457" s="190">
        <f t="shared" si="1154"/>
        <v>0</v>
      </c>
      <c r="EM457" s="190">
        <f t="shared" si="1155"/>
        <v>0</v>
      </c>
      <c r="EN457" s="190">
        <f t="shared" si="1156"/>
        <v>0</v>
      </c>
      <c r="EO457" s="190">
        <f t="shared" si="1157"/>
        <v>0</v>
      </c>
      <c r="EP457" s="190">
        <f t="shared" si="1158"/>
        <v>2.2683898521387107</v>
      </c>
      <c r="EQ457" s="190">
        <f t="shared" si="1159"/>
        <v>0</v>
      </c>
      <c r="ER457" s="190">
        <f t="shared" si="1160"/>
        <v>14.823426186235338</v>
      </c>
      <c r="ES457" s="190">
        <f t="shared" si="1161"/>
        <v>42.524800871188006</v>
      </c>
      <c r="ET457" s="190">
        <f t="shared" si="1162"/>
        <v>0</v>
      </c>
      <c r="EU457" s="190">
        <f t="shared" si="1163"/>
        <v>0</v>
      </c>
      <c r="EV457" s="190">
        <f t="shared" si="1164"/>
        <v>0</v>
      </c>
      <c r="EW457" s="190">
        <f t="shared" si="1165"/>
        <v>19.403962988437968</v>
      </c>
      <c r="EX457" s="190">
        <f t="shared" si="1166"/>
        <v>0</v>
      </c>
    </row>
    <row r="458" spans="3:154" ht="14.25" customHeight="1" x14ac:dyDescent="0.25">
      <c r="C458" s="132">
        <v>2029</v>
      </c>
      <c r="D458" s="14" t="s">
        <v>164</v>
      </c>
      <c r="E458" s="171">
        <f t="shared" si="1167"/>
        <v>349.47673199180701</v>
      </c>
      <c r="F458" s="172">
        <f t="shared" si="1168"/>
        <v>246.80956590619914</v>
      </c>
      <c r="G458" s="172">
        <f t="shared" si="1169"/>
        <v>190.24010408069239</v>
      </c>
      <c r="H458" s="172">
        <f t="shared" si="1170"/>
        <v>200.55567937924056</v>
      </c>
      <c r="I458" s="172">
        <f t="shared" si="1171"/>
        <v>191.12582993935652</v>
      </c>
      <c r="J458" s="172">
        <f t="shared" si="1172"/>
        <v>210.19032237364837</v>
      </c>
      <c r="K458" s="172">
        <f t="shared" si="1173"/>
        <v>221.64350014044001</v>
      </c>
      <c r="L458" s="172">
        <f t="shared" si="1174"/>
        <v>144.39684940613071</v>
      </c>
      <c r="M458" s="172">
        <f t="shared" si="1175"/>
        <v>0</v>
      </c>
      <c r="N458" s="172">
        <f t="shared" si="1176"/>
        <v>0</v>
      </c>
      <c r="O458" s="172">
        <f t="shared" si="1177"/>
        <v>0</v>
      </c>
      <c r="P458" s="172">
        <f t="shared" si="1178"/>
        <v>0</v>
      </c>
      <c r="Q458" s="172">
        <f t="shared" si="1179"/>
        <v>0</v>
      </c>
      <c r="R458" s="172">
        <f t="shared" si="1180"/>
        <v>0</v>
      </c>
      <c r="S458" s="172">
        <f t="shared" si="1181"/>
        <v>0</v>
      </c>
      <c r="T458" s="172">
        <f t="shared" si="1182"/>
        <v>0</v>
      </c>
      <c r="U458" s="172">
        <f t="shared" si="1183"/>
        <v>235.0292677456591</v>
      </c>
      <c r="V458" s="172">
        <f t="shared" si="1184"/>
        <v>614.72694492574055</v>
      </c>
      <c r="W458" s="172">
        <f t="shared" si="1185"/>
        <v>833.61917253043646</v>
      </c>
      <c r="X458" s="172">
        <f t="shared" si="1186"/>
        <v>351.26328622568531</v>
      </c>
      <c r="Y458" s="172">
        <f t="shared" si="1187"/>
        <v>351.26328622568531</v>
      </c>
      <c r="Z458" s="172">
        <f t="shared" si="1188"/>
        <v>274.53323455468944</v>
      </c>
      <c r="AA458" s="172">
        <f t="shared" si="1189"/>
        <v>196.85860326991627</v>
      </c>
      <c r="AB458" s="172">
        <f t="shared" si="1190"/>
        <v>480.32686221187902</v>
      </c>
      <c r="AC458" s="188">
        <f xml:space="preserve"> SUM(E458:AB458) * 28.25</f>
        <v>143850.67355562857</v>
      </c>
      <c r="AE458" s="189">
        <f xml:space="preserve"> 'Generation Calculation'!DC131</f>
        <v>42.461750634075997</v>
      </c>
      <c r="AF458" s="190">
        <f xml:space="preserve"> 'Generation Calculation'!DD131</f>
        <v>29.719994396425989</v>
      </c>
      <c r="AG458" s="190">
        <f xml:space="preserve"> 'Generation Calculation'!DE131</f>
        <v>22.733516579429988</v>
      </c>
      <c r="AH458" s="190">
        <f xml:space="preserve"> 'Generation Calculation'!DF131</f>
        <v>17.439624293847004</v>
      </c>
      <c r="AI458" s="190">
        <f xml:space="preserve"> 'Generation Calculation'!DG131</f>
        <v>16.619637386031002</v>
      </c>
      <c r="AJ458" s="190">
        <f xml:space="preserve"> 'Generation Calculation'!DH131</f>
        <v>18.277419336838989</v>
      </c>
      <c r="AK458" s="190">
        <f xml:space="preserve"> 'Generation Calculation'!DI131</f>
        <v>26.608940806660001</v>
      </c>
      <c r="AL458" s="190">
        <f xml:space="preserve"> 'Generation Calculation'!DJ131</f>
        <v>12.556247774446149</v>
      </c>
      <c r="AM458" s="190">
        <f xml:space="preserve"> 'Generation Calculation'!DK131</f>
        <v>0</v>
      </c>
      <c r="AN458" s="190">
        <f xml:space="preserve"> 'Generation Calculation'!DL131</f>
        <v>0</v>
      </c>
      <c r="AO458" s="190">
        <f xml:space="preserve"> 'Generation Calculation'!DM131</f>
        <v>0</v>
      </c>
      <c r="AP458" s="190">
        <f xml:space="preserve"> 'Generation Calculation'!DN131</f>
        <v>0</v>
      </c>
      <c r="AQ458" s="190">
        <f xml:space="preserve"> 'Generation Calculation'!DO131</f>
        <v>0</v>
      </c>
      <c r="AR458" s="190">
        <f xml:space="preserve"> 'Generation Calculation'!DP131</f>
        <v>0</v>
      </c>
      <c r="AS458" s="190">
        <f xml:space="preserve"> 'Generation Calculation'!DQ131</f>
        <v>0</v>
      </c>
      <c r="AT458" s="190">
        <f xml:space="preserve"> 'Generation Calculation'!DR131</f>
        <v>0</v>
      </c>
      <c r="AU458" s="190">
        <f xml:space="preserve"> 'Generation Calculation'!DS131</f>
        <v>28.263106613906189</v>
      </c>
      <c r="AV458" s="190">
        <f xml:space="preserve"> 'Generation Calculation'!DT131</f>
        <v>70.869325645716572</v>
      </c>
      <c r="AW458" s="190">
        <f xml:space="preserve"> 'Generation Calculation'!DU131</f>
        <v>89.903432393950993</v>
      </c>
      <c r="AX458" s="190">
        <f xml:space="preserve"> 'Generation Calculation'!DV131</f>
        <v>42.684191047992329</v>
      </c>
      <c r="AY458" s="190">
        <f xml:space="preserve"> 'Generation Calculation'!DW131</f>
        <v>42.684191047992329</v>
      </c>
      <c r="AZ458" s="190">
        <f xml:space="preserve"> 'Generation Calculation'!DX131</f>
        <v>33.152775280395304</v>
      </c>
      <c r="BA458" s="190">
        <f xml:space="preserve"> 'Generation Calculation'!DY131</f>
        <v>17.118139414775328</v>
      </c>
      <c r="BB458" s="190">
        <f xml:space="preserve"> 'Generation Calculation'!DZ131</f>
        <v>58.819371002090008</v>
      </c>
      <c r="BC458" s="196"/>
      <c r="BD458" s="183">
        <f t="shared" si="1191"/>
        <v>349.47673199180701</v>
      </c>
      <c r="BE458" s="292">
        <f t="shared" si="1263"/>
        <v>246.80956590619914</v>
      </c>
      <c r="BF458" s="292">
        <f t="shared" si="1264"/>
        <v>190.24010408069239</v>
      </c>
      <c r="BG458" s="292">
        <f t="shared" si="1242"/>
        <v>0</v>
      </c>
      <c r="BH458" s="292">
        <f t="shared" si="1243"/>
        <v>0</v>
      </c>
      <c r="BI458" s="292">
        <f t="shared" si="1244"/>
        <v>0</v>
      </c>
      <c r="BJ458" s="292">
        <f t="shared" si="1245"/>
        <v>221.64350014044001</v>
      </c>
      <c r="BK458" s="292">
        <f t="shared" si="1246"/>
        <v>0</v>
      </c>
      <c r="BL458" s="292">
        <f t="shared" si="1247"/>
        <v>0</v>
      </c>
      <c r="BM458" s="292">
        <f t="shared" si="1248"/>
        <v>0</v>
      </c>
      <c r="BN458" s="292">
        <f t="shared" si="1249"/>
        <v>0</v>
      </c>
      <c r="BO458" s="292">
        <f t="shared" si="1250"/>
        <v>0</v>
      </c>
      <c r="BP458" s="292">
        <f t="shared" si="1251"/>
        <v>0</v>
      </c>
      <c r="BQ458" s="292">
        <f t="shared" si="1252"/>
        <v>0</v>
      </c>
      <c r="BR458" s="292">
        <f t="shared" si="1253"/>
        <v>0</v>
      </c>
      <c r="BS458" s="292">
        <f t="shared" si="1254"/>
        <v>0</v>
      </c>
      <c r="BT458" s="292">
        <f t="shared" si="1255"/>
        <v>235.0292677456591</v>
      </c>
      <c r="BU458" s="292">
        <f t="shared" si="1256"/>
        <v>489.72970000000004</v>
      </c>
      <c r="BV458" s="292">
        <f t="shared" si="1257"/>
        <v>489.72970000000004</v>
      </c>
      <c r="BW458" s="292">
        <f t="shared" si="1258"/>
        <v>351.26328622568531</v>
      </c>
      <c r="BX458" s="292">
        <f t="shared" si="1259"/>
        <v>351.26328622568531</v>
      </c>
      <c r="BY458" s="292">
        <f t="shared" si="1260"/>
        <v>274.53323455468944</v>
      </c>
      <c r="BZ458" s="292">
        <f t="shared" si="1261"/>
        <v>0</v>
      </c>
      <c r="CA458" s="292">
        <f t="shared" si="1262"/>
        <v>480.32686221187902</v>
      </c>
      <c r="CB458" s="196">
        <f t="shared" si="1192"/>
        <v>3680.0452390827363</v>
      </c>
      <c r="CC458" s="189">
        <f t="shared" si="1218"/>
        <v>42.461750634075997</v>
      </c>
      <c r="CD458" s="190">
        <f t="shared" si="1219"/>
        <v>29.719994396425989</v>
      </c>
      <c r="CE458" s="190">
        <f t="shared" si="1220"/>
        <v>22.733516579429988</v>
      </c>
      <c r="CF458" s="190">
        <f t="shared" si="1221"/>
        <v>0</v>
      </c>
      <c r="CG458" s="190">
        <f t="shared" si="1222"/>
        <v>0</v>
      </c>
      <c r="CH458" s="190">
        <f t="shared" si="1223"/>
        <v>0</v>
      </c>
      <c r="CI458" s="190">
        <f t="shared" si="1224"/>
        <v>26.608940806660001</v>
      </c>
      <c r="CJ458" s="190">
        <f t="shared" si="1225"/>
        <v>0</v>
      </c>
      <c r="CK458" s="190">
        <f t="shared" si="1226"/>
        <v>0</v>
      </c>
      <c r="CL458" s="190">
        <f t="shared" si="1227"/>
        <v>0</v>
      </c>
      <c r="CM458" s="190">
        <f t="shared" si="1228"/>
        <v>0</v>
      </c>
      <c r="CN458" s="190">
        <f t="shared" si="1229"/>
        <v>0</v>
      </c>
      <c r="CO458" s="190">
        <f t="shared" si="1230"/>
        <v>0</v>
      </c>
      <c r="CP458" s="190">
        <f t="shared" si="1231"/>
        <v>0</v>
      </c>
      <c r="CQ458" s="190">
        <f t="shared" si="1232"/>
        <v>0</v>
      </c>
      <c r="CR458" s="190">
        <f t="shared" si="1233"/>
        <v>0</v>
      </c>
      <c r="CS458" s="190">
        <f t="shared" si="1234"/>
        <v>28.263106613906189</v>
      </c>
      <c r="CT458" s="190">
        <f t="shared" si="1235"/>
        <v>60</v>
      </c>
      <c r="CU458" s="190">
        <f t="shared" si="1236"/>
        <v>60</v>
      </c>
      <c r="CV458" s="190">
        <f t="shared" si="1237"/>
        <v>42.684191047992329</v>
      </c>
      <c r="CW458" s="190">
        <f t="shared" si="1238"/>
        <v>42.684191047992329</v>
      </c>
      <c r="CX458" s="190">
        <f t="shared" si="1239"/>
        <v>33.152775280395304</v>
      </c>
      <c r="CY458" s="190">
        <f t="shared" si="1240"/>
        <v>0</v>
      </c>
      <c r="CZ458" s="190">
        <f t="shared" si="1241"/>
        <v>58.819371002090008</v>
      </c>
      <c r="DB458" s="171">
        <f t="shared" si="1193"/>
        <v>0</v>
      </c>
      <c r="DC458" s="172">
        <f t="shared" si="1194"/>
        <v>0</v>
      </c>
      <c r="DD458" s="172">
        <f t="shared" si="1195"/>
        <v>0</v>
      </c>
      <c r="DE458" s="172">
        <f t="shared" si="1196"/>
        <v>200.55567937924056</v>
      </c>
      <c r="DF458" s="172">
        <f t="shared" si="1197"/>
        <v>191.12582993935652</v>
      </c>
      <c r="DG458" s="172">
        <f t="shared" si="1198"/>
        <v>210.19032237364837</v>
      </c>
      <c r="DH458" s="172">
        <f t="shared" si="1199"/>
        <v>0</v>
      </c>
      <c r="DI458" s="172">
        <f t="shared" si="1200"/>
        <v>144.39684940613071</v>
      </c>
      <c r="DJ458" s="172">
        <f t="shared" si="1201"/>
        <v>0</v>
      </c>
      <c r="DK458" s="172">
        <f t="shared" si="1202"/>
        <v>0</v>
      </c>
      <c r="DL458" s="172">
        <f t="shared" si="1203"/>
        <v>0</v>
      </c>
      <c r="DM458" s="172">
        <f t="shared" si="1204"/>
        <v>0</v>
      </c>
      <c r="DN458" s="172">
        <f t="shared" si="1205"/>
        <v>0</v>
      </c>
      <c r="DO458" s="172">
        <f t="shared" si="1206"/>
        <v>0</v>
      </c>
      <c r="DP458" s="172">
        <f t="shared" si="1207"/>
        <v>0</v>
      </c>
      <c r="DQ458" s="172">
        <f t="shared" si="1208"/>
        <v>0</v>
      </c>
      <c r="DR458" s="172">
        <f t="shared" si="1209"/>
        <v>0</v>
      </c>
      <c r="DS458" s="172">
        <f t="shared" si="1210"/>
        <v>124.99724492574057</v>
      </c>
      <c r="DT458" s="172">
        <f t="shared" si="1211"/>
        <v>343.88947253043642</v>
      </c>
      <c r="DU458" s="172">
        <f t="shared" si="1212"/>
        <v>0</v>
      </c>
      <c r="DV458" s="172">
        <f t="shared" si="1213"/>
        <v>0</v>
      </c>
      <c r="DW458" s="172">
        <f t="shared" si="1214"/>
        <v>0</v>
      </c>
      <c r="DX458" s="172">
        <f t="shared" si="1215"/>
        <v>196.85860326991627</v>
      </c>
      <c r="DY458" s="172">
        <f t="shared" si="1216"/>
        <v>0</v>
      </c>
      <c r="DZ458" s="192">
        <f t="shared" si="1217"/>
        <v>1412.0140018244695</v>
      </c>
      <c r="EA458" s="189">
        <f t="shared" si="1143"/>
        <v>0</v>
      </c>
      <c r="EB458" s="190">
        <f t="shared" si="1144"/>
        <v>0</v>
      </c>
      <c r="EC458" s="190">
        <f t="shared" si="1145"/>
        <v>0</v>
      </c>
      <c r="ED458" s="190">
        <f t="shared" si="1146"/>
        <v>17.439624293847004</v>
      </c>
      <c r="EE458" s="190">
        <f t="shared" si="1147"/>
        <v>16.619637386031002</v>
      </c>
      <c r="EF458" s="190">
        <f t="shared" si="1148"/>
        <v>18.277419336838989</v>
      </c>
      <c r="EG458" s="190">
        <f t="shared" si="1149"/>
        <v>0</v>
      </c>
      <c r="EH458" s="190">
        <f t="shared" si="1150"/>
        <v>12.556247774446149</v>
      </c>
      <c r="EI458" s="190">
        <f t="shared" si="1151"/>
        <v>0</v>
      </c>
      <c r="EJ458" s="190">
        <f t="shared" si="1152"/>
        <v>0</v>
      </c>
      <c r="EK458" s="190">
        <f t="shared" si="1153"/>
        <v>0</v>
      </c>
      <c r="EL458" s="190">
        <f t="shared" si="1154"/>
        <v>0</v>
      </c>
      <c r="EM458" s="190">
        <f t="shared" si="1155"/>
        <v>0</v>
      </c>
      <c r="EN458" s="190">
        <f t="shared" si="1156"/>
        <v>0</v>
      </c>
      <c r="EO458" s="190">
        <f t="shared" si="1157"/>
        <v>0</v>
      </c>
      <c r="EP458" s="190">
        <f t="shared" si="1158"/>
        <v>0</v>
      </c>
      <c r="EQ458" s="190">
        <f t="shared" si="1159"/>
        <v>0</v>
      </c>
      <c r="ER458" s="190">
        <f t="shared" si="1160"/>
        <v>10.869325645716572</v>
      </c>
      <c r="ES458" s="190">
        <f t="shared" si="1161"/>
        <v>29.903432393950993</v>
      </c>
      <c r="ET458" s="190">
        <f t="shared" si="1162"/>
        <v>0</v>
      </c>
      <c r="EU458" s="190">
        <f t="shared" si="1163"/>
        <v>0</v>
      </c>
      <c r="EV458" s="190">
        <f t="shared" si="1164"/>
        <v>0</v>
      </c>
      <c r="EW458" s="190">
        <f t="shared" si="1165"/>
        <v>17.118139414775328</v>
      </c>
      <c r="EX458" s="190">
        <f t="shared" si="1166"/>
        <v>0</v>
      </c>
    </row>
    <row r="459" spans="3:154" ht="14.25" customHeight="1" x14ac:dyDescent="0.25">
      <c r="C459" s="132">
        <v>2029</v>
      </c>
      <c r="D459" s="14" t="s">
        <v>165</v>
      </c>
      <c r="E459" s="171">
        <f t="shared" si="1167"/>
        <v>254.83152979463523</v>
      </c>
      <c r="F459" s="172">
        <f t="shared" si="1168"/>
        <v>226.15778454718634</v>
      </c>
      <c r="G459" s="172">
        <f t="shared" si="1169"/>
        <v>157.2914739240899</v>
      </c>
      <c r="H459" s="172">
        <f t="shared" si="1170"/>
        <v>96.527082197813442</v>
      </c>
      <c r="I459" s="172">
        <f t="shared" si="1171"/>
        <v>63.957368232534932</v>
      </c>
      <c r="J459" s="172">
        <f t="shared" si="1172"/>
        <v>74.489862798423871</v>
      </c>
      <c r="K459" s="172">
        <f t="shared" si="1173"/>
        <v>190.73903003032967</v>
      </c>
      <c r="L459" s="172">
        <f t="shared" si="1174"/>
        <v>0</v>
      </c>
      <c r="M459" s="172">
        <f t="shared" si="1175"/>
        <v>0</v>
      </c>
      <c r="N459" s="172">
        <f t="shared" si="1176"/>
        <v>0</v>
      </c>
      <c r="O459" s="172">
        <f t="shared" si="1177"/>
        <v>0</v>
      </c>
      <c r="P459" s="172">
        <f t="shared" si="1178"/>
        <v>0</v>
      </c>
      <c r="Q459" s="172">
        <f t="shared" si="1179"/>
        <v>0</v>
      </c>
      <c r="R459" s="172">
        <f t="shared" si="1180"/>
        <v>0</v>
      </c>
      <c r="S459" s="172">
        <f t="shared" si="1181"/>
        <v>0</v>
      </c>
      <c r="T459" s="172">
        <f t="shared" si="1182"/>
        <v>0</v>
      </c>
      <c r="U459" s="172">
        <f t="shared" si="1183"/>
        <v>264.30807561443635</v>
      </c>
      <c r="V459" s="172">
        <f t="shared" si="1184"/>
        <v>618.0689936366972</v>
      </c>
      <c r="W459" s="172">
        <f t="shared" si="1185"/>
        <v>891.94061244529735</v>
      </c>
      <c r="X459" s="172">
        <f t="shared" si="1186"/>
        <v>383.95197907978218</v>
      </c>
      <c r="Y459" s="172">
        <f t="shared" si="1187"/>
        <v>363.04600386101453</v>
      </c>
      <c r="Z459" s="172">
        <f t="shared" si="1188"/>
        <v>301.52717701379953</v>
      </c>
      <c r="AA459" s="172">
        <f t="shared" si="1189"/>
        <v>96.979011380979614</v>
      </c>
      <c r="AB459" s="172">
        <f t="shared" si="1190"/>
        <v>386.34719422968772</v>
      </c>
      <c r="AC459" s="188">
        <f xml:space="preserve"> SUM(E459:AB459) * 31</f>
        <v>135475.05854238794</v>
      </c>
      <c r="AE459" s="189">
        <f xml:space="preserve"> 'Generation Calculation'!DC132</f>
        <v>30.712684595615002</v>
      </c>
      <c r="AF459" s="190">
        <f xml:space="preserve"> 'Generation Calculation'!DD132</f>
        <v>19.665894308450987</v>
      </c>
      <c r="AG459" s="190">
        <f xml:space="preserve"> 'Generation Calculation'!DE132</f>
        <v>13.677519471659991</v>
      </c>
      <c r="AH459" s="190">
        <f xml:space="preserve"> 'Generation Calculation'!DF132</f>
        <v>8.393659321548995</v>
      </c>
      <c r="AI459" s="190">
        <f xml:space="preserve"> 'Generation Calculation'!DG132</f>
        <v>5.5615102810899941</v>
      </c>
      <c r="AJ459" s="190">
        <f xml:space="preserve"> 'Generation Calculation'!DH132</f>
        <v>6.4773793737759888</v>
      </c>
      <c r="AK459" s="190">
        <f xml:space="preserve"> 'Generation Calculation'!DI132</f>
        <v>16.586002611333015</v>
      </c>
      <c r="AL459" s="190">
        <f xml:space="preserve"> 'Generation Calculation'!DJ132</f>
        <v>0</v>
      </c>
      <c r="AM459" s="190">
        <f xml:space="preserve"> 'Generation Calculation'!DK132</f>
        <v>0</v>
      </c>
      <c r="AN459" s="190">
        <f xml:space="preserve"> 'Generation Calculation'!DL132</f>
        <v>0</v>
      </c>
      <c r="AO459" s="190">
        <f xml:space="preserve"> 'Generation Calculation'!DM132</f>
        <v>0</v>
      </c>
      <c r="AP459" s="190">
        <f xml:space="preserve"> 'Generation Calculation'!DN132</f>
        <v>0</v>
      </c>
      <c r="AQ459" s="190">
        <f xml:space="preserve"> 'Generation Calculation'!DO132</f>
        <v>0</v>
      </c>
      <c r="AR459" s="190">
        <f xml:space="preserve"> 'Generation Calculation'!DP132</f>
        <v>0</v>
      </c>
      <c r="AS459" s="190">
        <f xml:space="preserve"> 'Generation Calculation'!DQ132</f>
        <v>0</v>
      </c>
      <c r="AT459" s="190">
        <f xml:space="preserve"> 'Generation Calculation'!DR132</f>
        <v>0</v>
      </c>
      <c r="AU459" s="190">
        <f xml:space="preserve"> 'Generation Calculation'!DS132</f>
        <v>31.886003245637966</v>
      </c>
      <c r="AV459" s="190">
        <f xml:space="preserve"> 'Generation Calculation'!DT132</f>
        <v>71.1599385771041</v>
      </c>
      <c r="AW459" s="190">
        <f xml:space="preserve"> 'Generation Calculation'!DU132</f>
        <v>94.974861951764979</v>
      </c>
      <c r="AX459" s="190">
        <f xml:space="preserve"> 'Generation Calculation'!DV132</f>
        <v>46.758556466856533</v>
      </c>
      <c r="AY459" s="190">
        <f xml:space="preserve"> 'Generation Calculation'!DW132</f>
        <v>44.151852126135509</v>
      </c>
      <c r="AZ459" s="190">
        <f xml:space="preserve"> 'Generation Calculation'!DX132</f>
        <v>36.500822628775552</v>
      </c>
      <c r="BA459" s="190">
        <f xml:space="preserve"> 'Generation Calculation'!DY132</f>
        <v>8.4329575113895316</v>
      </c>
      <c r="BB459" s="190">
        <f xml:space="preserve"> 'Generation Calculation'!DZ132</f>
        <v>47.05742532662299</v>
      </c>
      <c r="BC459" s="196"/>
      <c r="BD459" s="183">
        <f t="shared" si="1191"/>
        <v>254.83152979463523</v>
      </c>
      <c r="BE459" s="292">
        <f t="shared" si="1263"/>
        <v>0</v>
      </c>
      <c r="BF459" s="292">
        <f t="shared" si="1264"/>
        <v>0</v>
      </c>
      <c r="BG459" s="292">
        <f t="shared" si="1242"/>
        <v>0</v>
      </c>
      <c r="BH459" s="292">
        <f t="shared" si="1243"/>
        <v>0</v>
      </c>
      <c r="BI459" s="292">
        <f t="shared" si="1244"/>
        <v>0</v>
      </c>
      <c r="BJ459" s="292">
        <f t="shared" si="1245"/>
        <v>0</v>
      </c>
      <c r="BK459" s="292">
        <f t="shared" si="1246"/>
        <v>0</v>
      </c>
      <c r="BL459" s="292">
        <f t="shared" si="1247"/>
        <v>0</v>
      </c>
      <c r="BM459" s="292">
        <f t="shared" si="1248"/>
        <v>0</v>
      </c>
      <c r="BN459" s="292">
        <f t="shared" si="1249"/>
        <v>0</v>
      </c>
      <c r="BO459" s="292">
        <f t="shared" si="1250"/>
        <v>0</v>
      </c>
      <c r="BP459" s="292">
        <f t="shared" si="1251"/>
        <v>0</v>
      </c>
      <c r="BQ459" s="292">
        <f t="shared" si="1252"/>
        <v>0</v>
      </c>
      <c r="BR459" s="292">
        <f t="shared" si="1253"/>
        <v>0</v>
      </c>
      <c r="BS459" s="292">
        <f t="shared" si="1254"/>
        <v>0</v>
      </c>
      <c r="BT459" s="292">
        <f t="shared" si="1255"/>
        <v>264.30807561443635</v>
      </c>
      <c r="BU459" s="292">
        <f t="shared" si="1256"/>
        <v>489.72970000000004</v>
      </c>
      <c r="BV459" s="292">
        <f t="shared" si="1257"/>
        <v>489.72970000000004</v>
      </c>
      <c r="BW459" s="292">
        <f t="shared" si="1258"/>
        <v>383.95197907978218</v>
      </c>
      <c r="BX459" s="292">
        <f t="shared" si="1259"/>
        <v>363.04600386101453</v>
      </c>
      <c r="BY459" s="292">
        <f t="shared" si="1260"/>
        <v>301.52717701379953</v>
      </c>
      <c r="BZ459" s="292">
        <f t="shared" si="1261"/>
        <v>0</v>
      </c>
      <c r="CA459" s="292">
        <f t="shared" si="1262"/>
        <v>386.34719422968772</v>
      </c>
      <c r="CB459" s="196">
        <f t="shared" si="1192"/>
        <v>2933.4713595933558</v>
      </c>
      <c r="CC459" s="189">
        <f t="shared" si="1218"/>
        <v>30.712684595615002</v>
      </c>
      <c r="CD459" s="190">
        <f t="shared" si="1219"/>
        <v>0</v>
      </c>
      <c r="CE459" s="190">
        <f t="shared" si="1220"/>
        <v>0</v>
      </c>
      <c r="CF459" s="190">
        <f t="shared" si="1221"/>
        <v>0</v>
      </c>
      <c r="CG459" s="190">
        <f t="shared" si="1222"/>
        <v>0</v>
      </c>
      <c r="CH459" s="190">
        <f t="shared" si="1223"/>
        <v>0</v>
      </c>
      <c r="CI459" s="190">
        <f t="shared" si="1224"/>
        <v>0</v>
      </c>
      <c r="CJ459" s="190">
        <f t="shared" si="1225"/>
        <v>0</v>
      </c>
      <c r="CK459" s="190">
        <f t="shared" si="1226"/>
        <v>0</v>
      </c>
      <c r="CL459" s="190">
        <f t="shared" si="1227"/>
        <v>0</v>
      </c>
      <c r="CM459" s="190">
        <f t="shared" si="1228"/>
        <v>0</v>
      </c>
      <c r="CN459" s="190">
        <f t="shared" si="1229"/>
        <v>0</v>
      </c>
      <c r="CO459" s="190">
        <f t="shared" si="1230"/>
        <v>0</v>
      </c>
      <c r="CP459" s="190">
        <f t="shared" si="1231"/>
        <v>0</v>
      </c>
      <c r="CQ459" s="190">
        <f t="shared" si="1232"/>
        <v>0</v>
      </c>
      <c r="CR459" s="190">
        <f t="shared" si="1233"/>
        <v>0</v>
      </c>
      <c r="CS459" s="190">
        <f t="shared" si="1234"/>
        <v>31.886003245637966</v>
      </c>
      <c r="CT459" s="190">
        <f t="shared" si="1235"/>
        <v>60</v>
      </c>
      <c r="CU459" s="190">
        <f t="shared" si="1236"/>
        <v>60</v>
      </c>
      <c r="CV459" s="190">
        <f t="shared" si="1237"/>
        <v>46.758556466856533</v>
      </c>
      <c r="CW459" s="190">
        <f t="shared" si="1238"/>
        <v>44.151852126135509</v>
      </c>
      <c r="CX459" s="190">
        <f t="shared" si="1239"/>
        <v>36.500822628775552</v>
      </c>
      <c r="CY459" s="190">
        <f t="shared" si="1240"/>
        <v>0</v>
      </c>
      <c r="CZ459" s="190">
        <f t="shared" si="1241"/>
        <v>47.05742532662299</v>
      </c>
      <c r="DB459" s="171">
        <f t="shared" si="1193"/>
        <v>0</v>
      </c>
      <c r="DC459" s="172">
        <f t="shared" si="1194"/>
        <v>226.15778454718634</v>
      </c>
      <c r="DD459" s="172">
        <f t="shared" si="1195"/>
        <v>157.2914739240899</v>
      </c>
      <c r="DE459" s="172">
        <f t="shared" si="1196"/>
        <v>96.527082197813442</v>
      </c>
      <c r="DF459" s="172">
        <f t="shared" si="1197"/>
        <v>63.957368232534932</v>
      </c>
      <c r="DG459" s="172">
        <f t="shared" si="1198"/>
        <v>74.489862798423871</v>
      </c>
      <c r="DH459" s="172">
        <f t="shared" si="1199"/>
        <v>190.73903003032967</v>
      </c>
      <c r="DI459" s="172">
        <f t="shared" si="1200"/>
        <v>0</v>
      </c>
      <c r="DJ459" s="172">
        <f t="shared" si="1201"/>
        <v>0</v>
      </c>
      <c r="DK459" s="172">
        <f t="shared" si="1202"/>
        <v>0</v>
      </c>
      <c r="DL459" s="172">
        <f t="shared" si="1203"/>
        <v>0</v>
      </c>
      <c r="DM459" s="172">
        <f t="shared" si="1204"/>
        <v>0</v>
      </c>
      <c r="DN459" s="172">
        <f t="shared" si="1205"/>
        <v>0</v>
      </c>
      <c r="DO459" s="172">
        <f t="shared" si="1206"/>
        <v>0</v>
      </c>
      <c r="DP459" s="172">
        <f t="shared" si="1207"/>
        <v>0</v>
      </c>
      <c r="DQ459" s="172">
        <f t="shared" si="1208"/>
        <v>0</v>
      </c>
      <c r="DR459" s="172">
        <f t="shared" si="1209"/>
        <v>0</v>
      </c>
      <c r="DS459" s="172">
        <f t="shared" si="1210"/>
        <v>128.33929363669716</v>
      </c>
      <c r="DT459" s="172">
        <f t="shared" si="1211"/>
        <v>402.21091244529725</v>
      </c>
      <c r="DU459" s="172">
        <f t="shared" si="1212"/>
        <v>0</v>
      </c>
      <c r="DV459" s="172">
        <f t="shared" si="1213"/>
        <v>0</v>
      </c>
      <c r="DW459" s="172">
        <f t="shared" si="1214"/>
        <v>0</v>
      </c>
      <c r="DX459" s="172">
        <f t="shared" si="1215"/>
        <v>96.979011380979614</v>
      </c>
      <c r="DY459" s="172">
        <f t="shared" si="1216"/>
        <v>0</v>
      </c>
      <c r="DZ459" s="192">
        <f t="shared" si="1217"/>
        <v>1436.6918191933523</v>
      </c>
      <c r="EA459" s="189">
        <f t="shared" si="1143"/>
        <v>0</v>
      </c>
      <c r="EB459" s="190">
        <f t="shared" si="1144"/>
        <v>19.665894308450987</v>
      </c>
      <c r="EC459" s="190">
        <f t="shared" si="1145"/>
        <v>13.677519471659991</v>
      </c>
      <c r="ED459" s="190">
        <f t="shared" si="1146"/>
        <v>8.393659321548995</v>
      </c>
      <c r="EE459" s="190">
        <f t="shared" si="1147"/>
        <v>5.5615102810899941</v>
      </c>
      <c r="EF459" s="190">
        <f t="shared" si="1148"/>
        <v>6.4773793737759888</v>
      </c>
      <c r="EG459" s="190">
        <f t="shared" si="1149"/>
        <v>16.586002611333015</v>
      </c>
      <c r="EH459" s="190">
        <f t="shared" si="1150"/>
        <v>0</v>
      </c>
      <c r="EI459" s="190">
        <f t="shared" si="1151"/>
        <v>0</v>
      </c>
      <c r="EJ459" s="190">
        <f t="shared" si="1152"/>
        <v>0</v>
      </c>
      <c r="EK459" s="190">
        <f t="shared" si="1153"/>
        <v>0</v>
      </c>
      <c r="EL459" s="190">
        <f t="shared" si="1154"/>
        <v>0</v>
      </c>
      <c r="EM459" s="190">
        <f t="shared" si="1155"/>
        <v>0</v>
      </c>
      <c r="EN459" s="190">
        <f t="shared" si="1156"/>
        <v>0</v>
      </c>
      <c r="EO459" s="190">
        <f t="shared" si="1157"/>
        <v>0</v>
      </c>
      <c r="EP459" s="190">
        <f t="shared" si="1158"/>
        <v>0</v>
      </c>
      <c r="EQ459" s="190">
        <f t="shared" si="1159"/>
        <v>0</v>
      </c>
      <c r="ER459" s="190">
        <f t="shared" si="1160"/>
        <v>11.1599385771041</v>
      </c>
      <c r="ES459" s="190">
        <f t="shared" si="1161"/>
        <v>34.974861951764979</v>
      </c>
      <c r="ET459" s="190">
        <f t="shared" si="1162"/>
        <v>0</v>
      </c>
      <c r="EU459" s="190">
        <f t="shared" si="1163"/>
        <v>0</v>
      </c>
      <c r="EV459" s="190">
        <f t="shared" si="1164"/>
        <v>0</v>
      </c>
      <c r="EW459" s="190">
        <f t="shared" si="1165"/>
        <v>8.4329575113895316</v>
      </c>
      <c r="EX459" s="190">
        <f t="shared" si="1166"/>
        <v>0</v>
      </c>
    </row>
    <row r="460" spans="3:154" ht="14.25" customHeight="1" x14ac:dyDescent="0.25">
      <c r="C460" s="132">
        <v>2029</v>
      </c>
      <c r="D460" s="14" t="s">
        <v>166</v>
      </c>
      <c r="E460" s="171">
        <f t="shared" si="1167"/>
        <v>304.02716056065896</v>
      </c>
      <c r="F460" s="172">
        <f t="shared" si="1168"/>
        <v>223.08753516550382</v>
      </c>
      <c r="G460" s="172">
        <f t="shared" si="1169"/>
        <v>170.55645993567902</v>
      </c>
      <c r="H460" s="172">
        <f t="shared" si="1170"/>
        <v>113.79865886380104</v>
      </c>
      <c r="I460" s="172">
        <f t="shared" si="1171"/>
        <v>74.148138678384598</v>
      </c>
      <c r="J460" s="172">
        <f t="shared" si="1172"/>
        <v>93.333874251973356</v>
      </c>
      <c r="K460" s="172">
        <f t="shared" si="1173"/>
        <v>142.6364396232191</v>
      </c>
      <c r="L460" s="172">
        <f t="shared" si="1174"/>
        <v>0</v>
      </c>
      <c r="M460" s="172">
        <f t="shared" si="1175"/>
        <v>0</v>
      </c>
      <c r="N460" s="172">
        <f t="shared" si="1176"/>
        <v>0</v>
      </c>
      <c r="O460" s="172">
        <f t="shared" si="1177"/>
        <v>0</v>
      </c>
      <c r="P460" s="172">
        <f t="shared" si="1178"/>
        <v>0</v>
      </c>
      <c r="Q460" s="172">
        <f t="shared" si="1179"/>
        <v>0</v>
      </c>
      <c r="R460" s="172">
        <f t="shared" si="1180"/>
        <v>0</v>
      </c>
      <c r="S460" s="172">
        <f t="shared" si="1181"/>
        <v>0</v>
      </c>
      <c r="T460" s="172">
        <f t="shared" si="1182"/>
        <v>0</v>
      </c>
      <c r="U460" s="172">
        <f t="shared" si="1183"/>
        <v>244.06902107901118</v>
      </c>
      <c r="V460" s="172">
        <f t="shared" si="1184"/>
        <v>582.49990986223156</v>
      </c>
      <c r="W460" s="172">
        <f t="shared" si="1185"/>
        <v>890.81541418939787</v>
      </c>
      <c r="X460" s="172">
        <f t="shared" si="1186"/>
        <v>357.87498411498137</v>
      </c>
      <c r="Y460" s="172">
        <f t="shared" si="1187"/>
        <v>378.50944048269156</v>
      </c>
      <c r="Z460" s="172">
        <f t="shared" si="1188"/>
        <v>257.67517127106208</v>
      </c>
      <c r="AA460" s="172">
        <f t="shared" si="1189"/>
        <v>196.08378506786875</v>
      </c>
      <c r="AB460" s="172">
        <f t="shared" si="1190"/>
        <v>467.13955915431268</v>
      </c>
      <c r="AC460" s="188">
        <f xml:space="preserve"> SUM(E460:AB460) * 30</f>
        <v>134887.66656902331</v>
      </c>
      <c r="AE460" s="189">
        <f xml:space="preserve"> 'Generation Calculation'!DC133</f>
        <v>36.811176184150014</v>
      </c>
      <c r="AF460" s="190">
        <f xml:space="preserve"> 'Generation Calculation'!DD133</f>
        <v>26.787324482295986</v>
      </c>
      <c r="AG460" s="190">
        <f xml:space="preserve"> 'Generation Calculation'!DE133</f>
        <v>14.830996516146001</v>
      </c>
      <c r="AH460" s="190">
        <f xml:space="preserve"> 'Generation Calculation'!DF133</f>
        <v>9.8955355533740033</v>
      </c>
      <c r="AI460" s="190">
        <f xml:space="preserve"> 'Generation Calculation'!DG133</f>
        <v>6.4476642329030085</v>
      </c>
      <c r="AJ460" s="190">
        <f xml:space="preserve"> 'Generation Calculation'!DH133</f>
        <v>8.1159890653889875</v>
      </c>
      <c r="AK460" s="190">
        <f xml:space="preserve"> 'Generation Calculation'!DI133</f>
        <v>12.403168662888618</v>
      </c>
      <c r="AL460" s="190">
        <f xml:space="preserve"> 'Generation Calculation'!DJ133</f>
        <v>0</v>
      </c>
      <c r="AM460" s="190">
        <f xml:space="preserve"> 'Generation Calculation'!DK133</f>
        <v>0</v>
      </c>
      <c r="AN460" s="190">
        <f xml:space="preserve"> 'Generation Calculation'!DL133</f>
        <v>0</v>
      </c>
      <c r="AO460" s="190">
        <f xml:space="preserve"> 'Generation Calculation'!DM133</f>
        <v>0</v>
      </c>
      <c r="AP460" s="190">
        <f xml:space="preserve"> 'Generation Calculation'!DN133</f>
        <v>0</v>
      </c>
      <c r="AQ460" s="190">
        <f xml:space="preserve"> 'Generation Calculation'!DO133</f>
        <v>0</v>
      </c>
      <c r="AR460" s="190">
        <f xml:space="preserve"> 'Generation Calculation'!DP133</f>
        <v>0</v>
      </c>
      <c r="AS460" s="190">
        <f xml:space="preserve"> 'Generation Calculation'!DQ133</f>
        <v>0</v>
      </c>
      <c r="AT460" s="190">
        <f xml:space="preserve"> 'Generation Calculation'!DR133</f>
        <v>0</v>
      </c>
      <c r="AU460" s="190">
        <f xml:space="preserve"> 'Generation Calculation'!DS133</f>
        <v>29.380973220074452</v>
      </c>
      <c r="AV460" s="190">
        <f xml:space="preserve"> 'Generation Calculation'!DT133</f>
        <v>68.066974770628832</v>
      </c>
      <c r="AW460" s="190">
        <f xml:space="preserve"> 'Generation Calculation'!DU133</f>
        <v>94.877018625165022</v>
      </c>
      <c r="AX460" s="190">
        <f xml:space="preserve"> 'Generation Calculation'!DV133</f>
        <v>43.507615220788068</v>
      </c>
      <c r="AY460" s="190">
        <f xml:space="preserve"> 'Generation Calculation'!DW133</f>
        <v>46.07961600420407</v>
      </c>
      <c r="AZ460" s="190">
        <f xml:space="preserve"> 'Generation Calculation'!DX133</f>
        <v>31.064692511829094</v>
      </c>
      <c r="BA460" s="190">
        <f xml:space="preserve"> 'Generation Calculation'!DY133</f>
        <v>17.050763918945108</v>
      </c>
      <c r="BB460" s="190">
        <f xml:space="preserve"> 'Generation Calculation'!DZ133</f>
        <v>57.164739140481004</v>
      </c>
      <c r="BC460" s="196"/>
      <c r="BD460" s="183">
        <f t="shared" si="1191"/>
        <v>304.02716056065896</v>
      </c>
      <c r="BE460" s="292">
        <f t="shared" si="1263"/>
        <v>223.08753516550382</v>
      </c>
      <c r="BF460" s="292">
        <f t="shared" si="1264"/>
        <v>0</v>
      </c>
      <c r="BG460" s="292">
        <f t="shared" si="1242"/>
        <v>0</v>
      </c>
      <c r="BH460" s="292">
        <f t="shared" si="1243"/>
        <v>0</v>
      </c>
      <c r="BI460" s="292">
        <f t="shared" si="1244"/>
        <v>0</v>
      </c>
      <c r="BJ460" s="292">
        <f t="shared" si="1245"/>
        <v>0</v>
      </c>
      <c r="BK460" s="292">
        <f t="shared" si="1246"/>
        <v>0</v>
      </c>
      <c r="BL460" s="292">
        <f t="shared" si="1247"/>
        <v>0</v>
      </c>
      <c r="BM460" s="292">
        <f t="shared" si="1248"/>
        <v>0</v>
      </c>
      <c r="BN460" s="292">
        <f t="shared" si="1249"/>
        <v>0</v>
      </c>
      <c r="BO460" s="292">
        <f t="shared" si="1250"/>
        <v>0</v>
      </c>
      <c r="BP460" s="292">
        <f t="shared" si="1251"/>
        <v>0</v>
      </c>
      <c r="BQ460" s="292">
        <f t="shared" si="1252"/>
        <v>0</v>
      </c>
      <c r="BR460" s="292">
        <f t="shared" si="1253"/>
        <v>0</v>
      </c>
      <c r="BS460" s="292">
        <f t="shared" si="1254"/>
        <v>0</v>
      </c>
      <c r="BT460" s="292">
        <f t="shared" si="1255"/>
        <v>244.06902107901118</v>
      </c>
      <c r="BU460" s="292">
        <f t="shared" si="1256"/>
        <v>489.72970000000004</v>
      </c>
      <c r="BV460" s="292">
        <f t="shared" si="1257"/>
        <v>489.72970000000004</v>
      </c>
      <c r="BW460" s="292">
        <f t="shared" si="1258"/>
        <v>357.87498411498137</v>
      </c>
      <c r="BX460" s="292">
        <f t="shared" si="1259"/>
        <v>378.50944048269156</v>
      </c>
      <c r="BY460" s="292">
        <f t="shared" si="1260"/>
        <v>257.67517127106208</v>
      </c>
      <c r="BZ460" s="292">
        <f t="shared" si="1261"/>
        <v>0</v>
      </c>
      <c r="CA460" s="292">
        <f t="shared" si="1262"/>
        <v>467.13955915431268</v>
      </c>
      <c r="CB460" s="196">
        <f t="shared" si="1192"/>
        <v>3211.8422718282218</v>
      </c>
      <c r="CC460" s="189">
        <f t="shared" si="1218"/>
        <v>36.811176184150014</v>
      </c>
      <c r="CD460" s="190">
        <f t="shared" si="1219"/>
        <v>26.787324482295986</v>
      </c>
      <c r="CE460" s="190">
        <f t="shared" si="1220"/>
        <v>0</v>
      </c>
      <c r="CF460" s="190">
        <f t="shared" si="1221"/>
        <v>0</v>
      </c>
      <c r="CG460" s="190">
        <f t="shared" si="1222"/>
        <v>0</v>
      </c>
      <c r="CH460" s="190">
        <f t="shared" si="1223"/>
        <v>0</v>
      </c>
      <c r="CI460" s="190">
        <f t="shared" si="1224"/>
        <v>0</v>
      </c>
      <c r="CJ460" s="190">
        <f t="shared" si="1225"/>
        <v>0</v>
      </c>
      <c r="CK460" s="190">
        <f t="shared" si="1226"/>
        <v>0</v>
      </c>
      <c r="CL460" s="190">
        <f t="shared" si="1227"/>
        <v>0</v>
      </c>
      <c r="CM460" s="190">
        <f t="shared" si="1228"/>
        <v>0</v>
      </c>
      <c r="CN460" s="190">
        <f t="shared" si="1229"/>
        <v>0</v>
      </c>
      <c r="CO460" s="190">
        <f t="shared" si="1230"/>
        <v>0</v>
      </c>
      <c r="CP460" s="190">
        <f t="shared" si="1231"/>
        <v>0</v>
      </c>
      <c r="CQ460" s="190">
        <f t="shared" si="1232"/>
        <v>0</v>
      </c>
      <c r="CR460" s="190">
        <f t="shared" si="1233"/>
        <v>0</v>
      </c>
      <c r="CS460" s="190">
        <f t="shared" si="1234"/>
        <v>29.380973220074452</v>
      </c>
      <c r="CT460" s="190">
        <f t="shared" si="1235"/>
        <v>60</v>
      </c>
      <c r="CU460" s="190">
        <f t="shared" si="1236"/>
        <v>60</v>
      </c>
      <c r="CV460" s="190">
        <f t="shared" si="1237"/>
        <v>43.507615220788068</v>
      </c>
      <c r="CW460" s="190">
        <f t="shared" si="1238"/>
        <v>46.07961600420407</v>
      </c>
      <c r="CX460" s="190">
        <f t="shared" si="1239"/>
        <v>31.064692511829094</v>
      </c>
      <c r="CY460" s="190">
        <f t="shared" si="1240"/>
        <v>0</v>
      </c>
      <c r="CZ460" s="190">
        <f t="shared" si="1241"/>
        <v>57.164739140481004</v>
      </c>
      <c r="DB460" s="171">
        <f t="shared" si="1193"/>
        <v>0</v>
      </c>
      <c r="DC460" s="172">
        <f t="shared" si="1194"/>
        <v>0</v>
      </c>
      <c r="DD460" s="172">
        <f t="shared" si="1195"/>
        <v>170.55645993567902</v>
      </c>
      <c r="DE460" s="172">
        <f t="shared" si="1196"/>
        <v>113.79865886380104</v>
      </c>
      <c r="DF460" s="172">
        <f t="shared" si="1197"/>
        <v>74.148138678384598</v>
      </c>
      <c r="DG460" s="172">
        <f t="shared" si="1198"/>
        <v>93.333874251973356</v>
      </c>
      <c r="DH460" s="172">
        <f t="shared" si="1199"/>
        <v>142.6364396232191</v>
      </c>
      <c r="DI460" s="172">
        <f t="shared" si="1200"/>
        <v>0</v>
      </c>
      <c r="DJ460" s="172">
        <f t="shared" si="1201"/>
        <v>0</v>
      </c>
      <c r="DK460" s="172">
        <f t="shared" si="1202"/>
        <v>0</v>
      </c>
      <c r="DL460" s="172">
        <f t="shared" si="1203"/>
        <v>0</v>
      </c>
      <c r="DM460" s="172">
        <f t="shared" si="1204"/>
        <v>0</v>
      </c>
      <c r="DN460" s="172">
        <f t="shared" si="1205"/>
        <v>0</v>
      </c>
      <c r="DO460" s="172">
        <f t="shared" si="1206"/>
        <v>0</v>
      </c>
      <c r="DP460" s="172">
        <f t="shared" si="1207"/>
        <v>0</v>
      </c>
      <c r="DQ460" s="172">
        <f t="shared" si="1208"/>
        <v>0</v>
      </c>
      <c r="DR460" s="172">
        <f t="shared" si="1209"/>
        <v>0</v>
      </c>
      <c r="DS460" s="172">
        <f t="shared" si="1210"/>
        <v>92.770209862231567</v>
      </c>
      <c r="DT460" s="172">
        <f t="shared" si="1211"/>
        <v>401.08571418939778</v>
      </c>
      <c r="DU460" s="172">
        <f t="shared" si="1212"/>
        <v>0</v>
      </c>
      <c r="DV460" s="172">
        <f t="shared" si="1213"/>
        <v>0</v>
      </c>
      <c r="DW460" s="172">
        <f t="shared" si="1214"/>
        <v>0</v>
      </c>
      <c r="DX460" s="172">
        <f t="shared" si="1215"/>
        <v>196.08378506786875</v>
      </c>
      <c r="DY460" s="172">
        <f t="shared" si="1216"/>
        <v>0</v>
      </c>
      <c r="DZ460" s="192">
        <f t="shared" si="1217"/>
        <v>1284.4132804725552</v>
      </c>
      <c r="EA460" s="189">
        <f t="shared" si="1143"/>
        <v>0</v>
      </c>
      <c r="EB460" s="190">
        <f t="shared" si="1144"/>
        <v>0</v>
      </c>
      <c r="EC460" s="190">
        <f t="shared" si="1145"/>
        <v>14.830996516146001</v>
      </c>
      <c r="ED460" s="190">
        <f t="shared" si="1146"/>
        <v>9.8955355533740033</v>
      </c>
      <c r="EE460" s="190">
        <f t="shared" si="1147"/>
        <v>6.4476642329030085</v>
      </c>
      <c r="EF460" s="190">
        <f t="shared" si="1148"/>
        <v>8.1159890653889875</v>
      </c>
      <c r="EG460" s="190">
        <f t="shared" si="1149"/>
        <v>12.403168662888618</v>
      </c>
      <c r="EH460" s="190">
        <f t="shared" si="1150"/>
        <v>0</v>
      </c>
      <c r="EI460" s="190">
        <f t="shared" si="1151"/>
        <v>0</v>
      </c>
      <c r="EJ460" s="190">
        <f t="shared" si="1152"/>
        <v>0</v>
      </c>
      <c r="EK460" s="190">
        <f t="shared" si="1153"/>
        <v>0</v>
      </c>
      <c r="EL460" s="190">
        <f t="shared" si="1154"/>
        <v>0</v>
      </c>
      <c r="EM460" s="190">
        <f t="shared" si="1155"/>
        <v>0</v>
      </c>
      <c r="EN460" s="190">
        <f t="shared" si="1156"/>
        <v>0</v>
      </c>
      <c r="EO460" s="190">
        <f t="shared" si="1157"/>
        <v>0</v>
      </c>
      <c r="EP460" s="190">
        <f t="shared" si="1158"/>
        <v>0</v>
      </c>
      <c r="EQ460" s="190">
        <f t="shared" si="1159"/>
        <v>0</v>
      </c>
      <c r="ER460" s="190">
        <f t="shared" si="1160"/>
        <v>8.0669747706288319</v>
      </c>
      <c r="ES460" s="190">
        <f t="shared" si="1161"/>
        <v>34.877018625165022</v>
      </c>
      <c r="ET460" s="190">
        <f t="shared" si="1162"/>
        <v>0</v>
      </c>
      <c r="EU460" s="190">
        <f t="shared" si="1163"/>
        <v>0</v>
      </c>
      <c r="EV460" s="190">
        <f t="shared" si="1164"/>
        <v>0</v>
      </c>
      <c r="EW460" s="190">
        <f t="shared" si="1165"/>
        <v>17.050763918945108</v>
      </c>
      <c r="EX460" s="190">
        <f t="shared" si="1166"/>
        <v>0</v>
      </c>
    </row>
    <row r="461" spans="3:154" ht="14.25" customHeight="1" x14ac:dyDescent="0.25">
      <c r="C461" s="132">
        <v>2029</v>
      </c>
      <c r="D461" s="14" t="s">
        <v>10</v>
      </c>
      <c r="E461" s="171">
        <f t="shared" si="1167"/>
        <v>189.0084873662351</v>
      </c>
      <c r="F461" s="172">
        <f t="shared" si="1168"/>
        <v>92.945876744722355</v>
      </c>
      <c r="G461" s="172">
        <f t="shared" si="1169"/>
        <v>51.710684152095624</v>
      </c>
      <c r="H461" s="172">
        <f t="shared" si="1170"/>
        <v>0</v>
      </c>
      <c r="I461" s="172">
        <f t="shared" si="1171"/>
        <v>0</v>
      </c>
      <c r="J461" s="172">
        <f t="shared" si="1172"/>
        <v>0</v>
      </c>
      <c r="K461" s="172">
        <f t="shared" si="1173"/>
        <v>0</v>
      </c>
      <c r="L461" s="172">
        <f t="shared" si="1174"/>
        <v>0</v>
      </c>
      <c r="M461" s="172">
        <f t="shared" si="1175"/>
        <v>0</v>
      </c>
      <c r="N461" s="172">
        <f t="shared" si="1176"/>
        <v>0</v>
      </c>
      <c r="O461" s="172">
        <f t="shared" si="1177"/>
        <v>0</v>
      </c>
      <c r="P461" s="172">
        <f t="shared" si="1178"/>
        <v>0</v>
      </c>
      <c r="Q461" s="172">
        <f t="shared" si="1179"/>
        <v>0</v>
      </c>
      <c r="R461" s="172">
        <f t="shared" si="1180"/>
        <v>0</v>
      </c>
      <c r="S461" s="172">
        <f t="shared" si="1181"/>
        <v>0</v>
      </c>
      <c r="T461" s="172">
        <f t="shared" si="1182"/>
        <v>0</v>
      </c>
      <c r="U461" s="172">
        <f t="shared" si="1183"/>
        <v>352.64385065583161</v>
      </c>
      <c r="V461" s="172">
        <f t="shared" si="1184"/>
        <v>741.27064102406905</v>
      </c>
      <c r="W461" s="172">
        <f t="shared" si="1185"/>
        <v>955.30381256921169</v>
      </c>
      <c r="X461" s="172">
        <f t="shared" si="1186"/>
        <v>405.86183189659266</v>
      </c>
      <c r="Y461" s="172">
        <f t="shared" si="1187"/>
        <v>457.21862348172647</v>
      </c>
      <c r="Z461" s="172">
        <f t="shared" si="1188"/>
        <v>355.59842661397352</v>
      </c>
      <c r="AA461" s="172">
        <f t="shared" si="1189"/>
        <v>163.58981150266806</v>
      </c>
      <c r="AB461" s="172">
        <f t="shared" si="1190"/>
        <v>703.85969332084596</v>
      </c>
      <c r="AC461" s="188">
        <f xml:space="preserve"> SUM(E461:AB461) * 31</f>
        <v>138539.36391916714</v>
      </c>
      <c r="AE461" s="189">
        <f xml:space="preserve"> 'Generation Calculation'!DC134</f>
        <v>22.581676390031987</v>
      </c>
      <c r="AF461" s="190">
        <f xml:space="preserve"> 'Generation Calculation'!DD134</f>
        <v>8.0822501517149874</v>
      </c>
      <c r="AG461" s="190">
        <f xml:space="preserve"> 'Generation Calculation'!DE134</f>
        <v>4.4965812306170108</v>
      </c>
      <c r="AH461" s="190">
        <f xml:space="preserve"> 'Generation Calculation'!DF134</f>
        <v>0</v>
      </c>
      <c r="AI461" s="190">
        <f xml:space="preserve"> 'Generation Calculation'!DG134</f>
        <v>0</v>
      </c>
      <c r="AJ461" s="190">
        <f xml:space="preserve"> 'Generation Calculation'!DH134</f>
        <v>0</v>
      </c>
      <c r="AK461" s="190">
        <f xml:space="preserve"> 'Generation Calculation'!DI134</f>
        <v>0</v>
      </c>
      <c r="AL461" s="190">
        <f xml:space="preserve"> 'Generation Calculation'!DJ134</f>
        <v>0</v>
      </c>
      <c r="AM461" s="190">
        <f xml:space="preserve"> 'Generation Calculation'!DK134</f>
        <v>0</v>
      </c>
      <c r="AN461" s="190">
        <f xml:space="preserve"> 'Generation Calculation'!DL134</f>
        <v>0</v>
      </c>
      <c r="AO461" s="190">
        <f xml:space="preserve"> 'Generation Calculation'!DM134</f>
        <v>0</v>
      </c>
      <c r="AP461" s="190">
        <f xml:space="preserve"> 'Generation Calculation'!DN134</f>
        <v>0</v>
      </c>
      <c r="AQ461" s="190">
        <f xml:space="preserve"> 'Generation Calculation'!DO134</f>
        <v>0</v>
      </c>
      <c r="AR461" s="190">
        <f xml:space="preserve"> 'Generation Calculation'!DP134</f>
        <v>0</v>
      </c>
      <c r="AS461" s="190">
        <f xml:space="preserve"> 'Generation Calculation'!DQ134</f>
        <v>0</v>
      </c>
      <c r="AT461" s="190">
        <f xml:space="preserve"> 'Generation Calculation'!DR134</f>
        <v>0</v>
      </c>
      <c r="AU461" s="190">
        <f xml:space="preserve"> 'Generation Calculation'!DS134</f>
        <v>42.856099337555008</v>
      </c>
      <c r="AV461" s="190">
        <f xml:space="preserve"> 'Generation Calculation'!DT134</f>
        <v>81.873125306440784</v>
      </c>
      <c r="AW461" s="190">
        <f xml:space="preserve"> 'Generation Calculation'!DU134</f>
        <v>100.48470544080101</v>
      </c>
      <c r="AX461" s="190">
        <f xml:space="preserve"> 'Generation Calculation'!DV134</f>
        <v>49.494075633977047</v>
      </c>
      <c r="AY461" s="190">
        <f xml:space="preserve"> 'Generation Calculation'!DW134</f>
        <v>55.920848345015031</v>
      </c>
      <c r="AZ461" s="190">
        <f xml:space="preserve"> 'Generation Calculation'!DX134</f>
        <v>43.224053476867027</v>
      </c>
      <c r="BA461" s="190">
        <f xml:space="preserve"> 'Generation Calculation'!DY134</f>
        <v>14.225201000232005</v>
      </c>
      <c r="BB461" s="190">
        <f xml:space="preserve"> 'Generation Calculation'!DZ134</f>
        <v>78.619999419203992</v>
      </c>
      <c r="BC461" s="196"/>
      <c r="BD461" s="183">
        <f t="shared" si="1191"/>
        <v>189.0084873662351</v>
      </c>
      <c r="BE461" s="292">
        <f t="shared" si="1263"/>
        <v>0</v>
      </c>
      <c r="BF461" s="292">
        <f t="shared" si="1264"/>
        <v>0</v>
      </c>
      <c r="BG461" s="292">
        <f t="shared" si="1242"/>
        <v>0</v>
      </c>
      <c r="BH461" s="292">
        <f t="shared" si="1243"/>
        <v>0</v>
      </c>
      <c r="BI461" s="292">
        <f t="shared" si="1244"/>
        <v>0</v>
      </c>
      <c r="BJ461" s="292">
        <f t="shared" si="1245"/>
        <v>0</v>
      </c>
      <c r="BK461" s="292">
        <f t="shared" si="1246"/>
        <v>0</v>
      </c>
      <c r="BL461" s="292">
        <f t="shared" si="1247"/>
        <v>0</v>
      </c>
      <c r="BM461" s="292">
        <f t="shared" si="1248"/>
        <v>0</v>
      </c>
      <c r="BN461" s="292">
        <f t="shared" si="1249"/>
        <v>0</v>
      </c>
      <c r="BO461" s="292">
        <f t="shared" si="1250"/>
        <v>0</v>
      </c>
      <c r="BP461" s="292">
        <f t="shared" si="1251"/>
        <v>0</v>
      </c>
      <c r="BQ461" s="292">
        <f t="shared" si="1252"/>
        <v>0</v>
      </c>
      <c r="BR461" s="292">
        <f t="shared" si="1253"/>
        <v>0</v>
      </c>
      <c r="BS461" s="292">
        <f t="shared" si="1254"/>
        <v>0</v>
      </c>
      <c r="BT461" s="292">
        <f t="shared" si="1255"/>
        <v>352.64385065583161</v>
      </c>
      <c r="BU461" s="292">
        <f t="shared" si="1256"/>
        <v>489.72970000000004</v>
      </c>
      <c r="BV461" s="292">
        <f t="shared" si="1257"/>
        <v>489.72970000000004</v>
      </c>
      <c r="BW461" s="292">
        <f t="shared" si="1258"/>
        <v>405.86183189659266</v>
      </c>
      <c r="BX461" s="292">
        <f t="shared" si="1259"/>
        <v>457.21862348172647</v>
      </c>
      <c r="BY461" s="292">
        <f t="shared" si="1260"/>
        <v>355.59842661397352</v>
      </c>
      <c r="BZ461" s="292">
        <f t="shared" si="1261"/>
        <v>0</v>
      </c>
      <c r="CA461" s="292">
        <f t="shared" si="1262"/>
        <v>489.72970000000004</v>
      </c>
      <c r="CB461" s="196">
        <f t="shared" si="1192"/>
        <v>3229.5203200143592</v>
      </c>
      <c r="CC461" s="189">
        <f t="shared" si="1218"/>
        <v>22.581676390031987</v>
      </c>
      <c r="CD461" s="190">
        <f t="shared" si="1219"/>
        <v>0</v>
      </c>
      <c r="CE461" s="190">
        <f t="shared" si="1220"/>
        <v>0</v>
      </c>
      <c r="CF461" s="190">
        <f t="shared" si="1221"/>
        <v>0</v>
      </c>
      <c r="CG461" s="190">
        <f t="shared" si="1222"/>
        <v>0</v>
      </c>
      <c r="CH461" s="190">
        <f t="shared" si="1223"/>
        <v>0</v>
      </c>
      <c r="CI461" s="190">
        <f t="shared" si="1224"/>
        <v>0</v>
      </c>
      <c r="CJ461" s="190">
        <f t="shared" si="1225"/>
        <v>0</v>
      </c>
      <c r="CK461" s="190">
        <f t="shared" si="1226"/>
        <v>0</v>
      </c>
      <c r="CL461" s="190">
        <f t="shared" si="1227"/>
        <v>0</v>
      </c>
      <c r="CM461" s="190">
        <f t="shared" si="1228"/>
        <v>0</v>
      </c>
      <c r="CN461" s="190">
        <f t="shared" si="1229"/>
        <v>0</v>
      </c>
      <c r="CO461" s="190">
        <f t="shared" si="1230"/>
        <v>0</v>
      </c>
      <c r="CP461" s="190">
        <f t="shared" si="1231"/>
        <v>0</v>
      </c>
      <c r="CQ461" s="190">
        <f t="shared" si="1232"/>
        <v>0</v>
      </c>
      <c r="CR461" s="190">
        <f t="shared" si="1233"/>
        <v>0</v>
      </c>
      <c r="CS461" s="190">
        <f t="shared" si="1234"/>
        <v>42.856099337555008</v>
      </c>
      <c r="CT461" s="190">
        <f t="shared" si="1235"/>
        <v>60</v>
      </c>
      <c r="CU461" s="190">
        <f t="shared" si="1236"/>
        <v>60</v>
      </c>
      <c r="CV461" s="190">
        <f t="shared" si="1237"/>
        <v>49.494075633977047</v>
      </c>
      <c r="CW461" s="190">
        <f t="shared" si="1238"/>
        <v>55.920848345015031</v>
      </c>
      <c r="CX461" s="190">
        <f t="shared" si="1239"/>
        <v>43.224053476867027</v>
      </c>
      <c r="CY461" s="190">
        <f t="shared" si="1240"/>
        <v>0</v>
      </c>
      <c r="CZ461" s="190">
        <f t="shared" si="1241"/>
        <v>60</v>
      </c>
      <c r="DB461" s="171">
        <f t="shared" si="1193"/>
        <v>0</v>
      </c>
      <c r="DC461" s="172">
        <f t="shared" si="1194"/>
        <v>92.945876744722355</v>
      </c>
      <c r="DD461" s="172">
        <f t="shared" si="1195"/>
        <v>51.710684152095624</v>
      </c>
      <c r="DE461" s="172">
        <f t="shared" si="1196"/>
        <v>0</v>
      </c>
      <c r="DF461" s="172">
        <f t="shared" si="1197"/>
        <v>0</v>
      </c>
      <c r="DG461" s="172">
        <f t="shared" si="1198"/>
        <v>0</v>
      </c>
      <c r="DH461" s="172">
        <f t="shared" si="1199"/>
        <v>0</v>
      </c>
      <c r="DI461" s="172">
        <f t="shared" si="1200"/>
        <v>0</v>
      </c>
      <c r="DJ461" s="172">
        <f t="shared" si="1201"/>
        <v>0</v>
      </c>
      <c r="DK461" s="172">
        <f t="shared" si="1202"/>
        <v>0</v>
      </c>
      <c r="DL461" s="172">
        <f t="shared" si="1203"/>
        <v>0</v>
      </c>
      <c r="DM461" s="172">
        <f t="shared" si="1204"/>
        <v>0</v>
      </c>
      <c r="DN461" s="172">
        <f t="shared" si="1205"/>
        <v>0</v>
      </c>
      <c r="DO461" s="172">
        <f t="shared" si="1206"/>
        <v>0</v>
      </c>
      <c r="DP461" s="172">
        <f t="shared" si="1207"/>
        <v>0</v>
      </c>
      <c r="DQ461" s="172">
        <f t="shared" si="1208"/>
        <v>0</v>
      </c>
      <c r="DR461" s="172">
        <f t="shared" si="1209"/>
        <v>0</v>
      </c>
      <c r="DS461" s="172">
        <f t="shared" si="1210"/>
        <v>251.54094102406901</v>
      </c>
      <c r="DT461" s="172">
        <f t="shared" si="1211"/>
        <v>465.57411256921159</v>
      </c>
      <c r="DU461" s="172">
        <f t="shared" si="1212"/>
        <v>0</v>
      </c>
      <c r="DV461" s="172">
        <f t="shared" si="1213"/>
        <v>0</v>
      </c>
      <c r="DW461" s="172">
        <f t="shared" si="1214"/>
        <v>0</v>
      </c>
      <c r="DX461" s="172">
        <f t="shared" si="1215"/>
        <v>163.58981150266806</v>
      </c>
      <c r="DY461" s="172">
        <f t="shared" si="1216"/>
        <v>214.1299933208459</v>
      </c>
      <c r="DZ461" s="192">
        <f t="shared" si="1217"/>
        <v>1239.4914193136126</v>
      </c>
      <c r="EA461" s="189">
        <f t="shared" si="1143"/>
        <v>0</v>
      </c>
      <c r="EB461" s="190">
        <f t="shared" si="1144"/>
        <v>8.0822501517149874</v>
      </c>
      <c r="EC461" s="190">
        <f t="shared" si="1145"/>
        <v>4.4965812306170108</v>
      </c>
      <c r="ED461" s="190">
        <f t="shared" si="1146"/>
        <v>0</v>
      </c>
      <c r="EE461" s="190">
        <f t="shared" si="1147"/>
        <v>0</v>
      </c>
      <c r="EF461" s="190">
        <f t="shared" si="1148"/>
        <v>0</v>
      </c>
      <c r="EG461" s="190">
        <f t="shared" si="1149"/>
        <v>0</v>
      </c>
      <c r="EH461" s="190">
        <f t="shared" si="1150"/>
        <v>0</v>
      </c>
      <c r="EI461" s="190">
        <f t="shared" si="1151"/>
        <v>0</v>
      </c>
      <c r="EJ461" s="190">
        <f t="shared" si="1152"/>
        <v>0</v>
      </c>
      <c r="EK461" s="190">
        <f t="shared" si="1153"/>
        <v>0</v>
      </c>
      <c r="EL461" s="190">
        <f t="shared" si="1154"/>
        <v>0</v>
      </c>
      <c r="EM461" s="190">
        <f t="shared" si="1155"/>
        <v>0</v>
      </c>
      <c r="EN461" s="190">
        <f t="shared" si="1156"/>
        <v>0</v>
      </c>
      <c r="EO461" s="190">
        <f t="shared" si="1157"/>
        <v>0</v>
      </c>
      <c r="EP461" s="190">
        <f t="shared" si="1158"/>
        <v>0</v>
      </c>
      <c r="EQ461" s="190">
        <f t="shared" si="1159"/>
        <v>0</v>
      </c>
      <c r="ER461" s="190">
        <f t="shared" si="1160"/>
        <v>21.873125306440784</v>
      </c>
      <c r="ES461" s="190">
        <f t="shared" si="1161"/>
        <v>40.484705440801008</v>
      </c>
      <c r="ET461" s="190">
        <f t="shared" si="1162"/>
        <v>0</v>
      </c>
      <c r="EU461" s="190">
        <f t="shared" si="1163"/>
        <v>0</v>
      </c>
      <c r="EV461" s="190">
        <f t="shared" si="1164"/>
        <v>0</v>
      </c>
      <c r="EW461" s="190">
        <f t="shared" si="1165"/>
        <v>14.225201000232005</v>
      </c>
      <c r="EX461" s="190">
        <f t="shared" si="1166"/>
        <v>18.619999419203992</v>
      </c>
    </row>
    <row r="462" spans="3:154" ht="14.25" customHeight="1" x14ac:dyDescent="0.25">
      <c r="C462" s="132">
        <v>2029</v>
      </c>
      <c r="D462" s="14" t="s">
        <v>167</v>
      </c>
      <c r="E462" s="171">
        <f t="shared" si="1167"/>
        <v>398.70392964548472</v>
      </c>
      <c r="F462" s="172">
        <f t="shared" si="1168"/>
        <v>277.47869211228175</v>
      </c>
      <c r="G462" s="172">
        <f t="shared" si="1169"/>
        <v>206.09538231714106</v>
      </c>
      <c r="H462" s="172">
        <f t="shared" si="1170"/>
        <v>207.9366624074886</v>
      </c>
      <c r="I462" s="172">
        <f t="shared" si="1171"/>
        <v>152.78532374525108</v>
      </c>
      <c r="J462" s="172">
        <f t="shared" si="1172"/>
        <v>152.78532374525108</v>
      </c>
      <c r="K462" s="172">
        <f t="shared" si="1173"/>
        <v>79.925977072719263</v>
      </c>
      <c r="L462" s="172">
        <f t="shared" si="1174"/>
        <v>0</v>
      </c>
      <c r="M462" s="172">
        <f t="shared" si="1175"/>
        <v>0</v>
      </c>
      <c r="N462" s="172">
        <f t="shared" si="1176"/>
        <v>0</v>
      </c>
      <c r="O462" s="172">
        <f t="shared" si="1177"/>
        <v>0</v>
      </c>
      <c r="P462" s="172">
        <f t="shared" si="1178"/>
        <v>0</v>
      </c>
      <c r="Q462" s="172">
        <f t="shared" si="1179"/>
        <v>0</v>
      </c>
      <c r="R462" s="172">
        <f t="shared" si="1180"/>
        <v>0</v>
      </c>
      <c r="S462" s="172">
        <f t="shared" si="1181"/>
        <v>0</v>
      </c>
      <c r="T462" s="172">
        <f t="shared" si="1182"/>
        <v>162.05594231341223</v>
      </c>
      <c r="U462" s="172">
        <f t="shared" si="1183"/>
        <v>435.00205025864875</v>
      </c>
      <c r="V462" s="172">
        <f t="shared" si="1184"/>
        <v>819.40768115652884</v>
      </c>
      <c r="W462" s="172">
        <f t="shared" si="1185"/>
        <v>1191.1344137150263</v>
      </c>
      <c r="X462" s="172">
        <f t="shared" si="1186"/>
        <v>462.59121145635356</v>
      </c>
      <c r="Y462" s="172">
        <f t="shared" si="1187"/>
        <v>545.04294919671793</v>
      </c>
      <c r="Z462" s="172">
        <f t="shared" si="1188"/>
        <v>441.17053736345224</v>
      </c>
      <c r="AA462" s="172">
        <f t="shared" si="1189"/>
        <v>276.68426178759694</v>
      </c>
      <c r="AB462" s="172">
        <f t="shared" si="1190"/>
        <v>629.37236187262545</v>
      </c>
      <c r="AC462" s="188">
        <f xml:space="preserve"> SUM(E462:AB462) * 30</f>
        <v>193145.18100497941</v>
      </c>
      <c r="AE462" s="189">
        <f xml:space="preserve"> 'Generation Calculation'!DC135</f>
        <v>48.599976227972007</v>
      </c>
      <c r="AF462" s="190">
        <f xml:space="preserve"> 'Generation Calculation'!DD135</f>
        <v>33.517829019699008</v>
      </c>
      <c r="AG462" s="190">
        <f xml:space="preserve"> 'Generation Calculation'!DE135</f>
        <v>24.689255044124991</v>
      </c>
      <c r="AH462" s="190">
        <f xml:space="preserve"> 'Generation Calculation'!DF135</f>
        <v>18.081448904999007</v>
      </c>
      <c r="AI462" s="190">
        <f xml:space="preserve"> 'Generation Calculation'!DG135</f>
        <v>13.285680325674008</v>
      </c>
      <c r="AJ462" s="190">
        <f xml:space="preserve"> 'Generation Calculation'!DH135</f>
        <v>13.285680325674008</v>
      </c>
      <c r="AK462" s="190">
        <f xml:space="preserve"> 'Generation Calculation'!DI135</f>
        <v>6.9500849628451533</v>
      </c>
      <c r="AL462" s="190">
        <f xml:space="preserve"> 'Generation Calculation'!DJ135</f>
        <v>0</v>
      </c>
      <c r="AM462" s="190">
        <f xml:space="preserve"> 'Generation Calculation'!DK135</f>
        <v>0</v>
      </c>
      <c r="AN462" s="190">
        <f xml:space="preserve"> 'Generation Calculation'!DL135</f>
        <v>0</v>
      </c>
      <c r="AO462" s="190">
        <f xml:space="preserve"> 'Generation Calculation'!DM135</f>
        <v>0</v>
      </c>
      <c r="AP462" s="190">
        <f xml:space="preserve"> 'Generation Calculation'!DN135</f>
        <v>0</v>
      </c>
      <c r="AQ462" s="190">
        <f xml:space="preserve"> 'Generation Calculation'!DO135</f>
        <v>0</v>
      </c>
      <c r="AR462" s="190">
        <f xml:space="preserve"> 'Generation Calculation'!DP135</f>
        <v>0</v>
      </c>
      <c r="AS462" s="190">
        <f xml:space="preserve"> 'Generation Calculation'!DQ135</f>
        <v>0</v>
      </c>
      <c r="AT462" s="190">
        <f xml:space="preserve"> 'Generation Calculation'!DR135</f>
        <v>14.091821070731498</v>
      </c>
      <c r="AU462" s="190">
        <f xml:space="preserve"> 'Generation Calculation'!DS135</f>
        <v>53.138135448685603</v>
      </c>
      <c r="AV462" s="190">
        <f xml:space="preserve"> 'Generation Calculation'!DT135</f>
        <v>88.667650535350333</v>
      </c>
      <c r="AW462" s="190">
        <f xml:space="preserve"> 'Generation Calculation'!DU135</f>
        <v>120.99171423608925</v>
      </c>
      <c r="AX462" s="190">
        <f xml:space="preserve"> 'Generation Calculation'!DV135</f>
        <v>56.594369195632311</v>
      </c>
      <c r="AY462" s="190">
        <f xml:space="preserve"> 'Generation Calculation'!DW135</f>
        <v>64.809847756236337</v>
      </c>
      <c r="AZ462" s="190">
        <f xml:space="preserve"> 'Generation Calculation'!DX135</f>
        <v>53.910373712317352</v>
      </c>
      <c r="BA462" s="190">
        <f xml:space="preserve"> 'Generation Calculation'!DY135</f>
        <v>33.419362509749334</v>
      </c>
      <c r="BB462" s="190">
        <f xml:space="preserve"> 'Generation Calculation'!DZ135</f>
        <v>72.14284016283699</v>
      </c>
      <c r="BC462" s="196"/>
      <c r="BD462" s="183">
        <f t="shared" si="1191"/>
        <v>398.70392964548472</v>
      </c>
      <c r="BE462" s="292">
        <f t="shared" si="1263"/>
        <v>277.47869211228175</v>
      </c>
      <c r="BF462" s="292">
        <f t="shared" si="1264"/>
        <v>206.09538231714106</v>
      </c>
      <c r="BG462" s="292">
        <f t="shared" si="1242"/>
        <v>0</v>
      </c>
      <c r="BH462" s="292">
        <f t="shared" si="1243"/>
        <v>0</v>
      </c>
      <c r="BI462" s="292">
        <f t="shared" si="1244"/>
        <v>0</v>
      </c>
      <c r="BJ462" s="292">
        <f t="shared" si="1245"/>
        <v>0</v>
      </c>
      <c r="BK462" s="292">
        <f t="shared" si="1246"/>
        <v>0</v>
      </c>
      <c r="BL462" s="292">
        <f t="shared" si="1247"/>
        <v>0</v>
      </c>
      <c r="BM462" s="292">
        <f t="shared" si="1248"/>
        <v>0</v>
      </c>
      <c r="BN462" s="292">
        <f t="shared" si="1249"/>
        <v>0</v>
      </c>
      <c r="BO462" s="292">
        <f t="shared" si="1250"/>
        <v>0</v>
      </c>
      <c r="BP462" s="292">
        <f t="shared" si="1251"/>
        <v>0</v>
      </c>
      <c r="BQ462" s="292">
        <f t="shared" si="1252"/>
        <v>0</v>
      </c>
      <c r="BR462" s="292">
        <f t="shared" si="1253"/>
        <v>0</v>
      </c>
      <c r="BS462" s="292">
        <f t="shared" si="1254"/>
        <v>0</v>
      </c>
      <c r="BT462" s="292">
        <f t="shared" si="1255"/>
        <v>435.00205025864875</v>
      </c>
      <c r="BU462" s="292">
        <f t="shared" si="1256"/>
        <v>489.72970000000004</v>
      </c>
      <c r="BV462" s="292">
        <f t="shared" si="1257"/>
        <v>489.72970000000004</v>
      </c>
      <c r="BW462" s="292">
        <f t="shared" si="1258"/>
        <v>462.59121145635356</v>
      </c>
      <c r="BX462" s="292">
        <f t="shared" si="1259"/>
        <v>489.72970000000004</v>
      </c>
      <c r="BY462" s="292">
        <f t="shared" si="1260"/>
        <v>441.17053736345224</v>
      </c>
      <c r="BZ462" s="292">
        <f t="shared" si="1261"/>
        <v>276.68426178759694</v>
      </c>
      <c r="CA462" s="292">
        <f t="shared" si="1262"/>
        <v>489.72970000000004</v>
      </c>
      <c r="CB462" s="196">
        <f t="shared" si="1192"/>
        <v>4456.6448649409585</v>
      </c>
      <c r="CC462" s="189">
        <f t="shared" si="1218"/>
        <v>48.599976227972007</v>
      </c>
      <c r="CD462" s="190">
        <f t="shared" si="1219"/>
        <v>33.517829019699008</v>
      </c>
      <c r="CE462" s="190">
        <f t="shared" si="1220"/>
        <v>24.689255044124991</v>
      </c>
      <c r="CF462" s="190">
        <f t="shared" si="1221"/>
        <v>0</v>
      </c>
      <c r="CG462" s="190">
        <f t="shared" si="1222"/>
        <v>0</v>
      </c>
      <c r="CH462" s="190">
        <f t="shared" si="1223"/>
        <v>0</v>
      </c>
      <c r="CI462" s="190">
        <f t="shared" si="1224"/>
        <v>0</v>
      </c>
      <c r="CJ462" s="190">
        <f t="shared" si="1225"/>
        <v>0</v>
      </c>
      <c r="CK462" s="190">
        <f t="shared" si="1226"/>
        <v>0</v>
      </c>
      <c r="CL462" s="190">
        <f t="shared" si="1227"/>
        <v>0</v>
      </c>
      <c r="CM462" s="190">
        <f t="shared" si="1228"/>
        <v>0</v>
      </c>
      <c r="CN462" s="190">
        <f t="shared" si="1229"/>
        <v>0</v>
      </c>
      <c r="CO462" s="190">
        <f t="shared" si="1230"/>
        <v>0</v>
      </c>
      <c r="CP462" s="190">
        <f t="shared" si="1231"/>
        <v>0</v>
      </c>
      <c r="CQ462" s="190">
        <f t="shared" si="1232"/>
        <v>0</v>
      </c>
      <c r="CR462" s="190">
        <f t="shared" si="1233"/>
        <v>0</v>
      </c>
      <c r="CS462" s="190">
        <f t="shared" si="1234"/>
        <v>53.138135448685603</v>
      </c>
      <c r="CT462" s="190">
        <f t="shared" si="1235"/>
        <v>60</v>
      </c>
      <c r="CU462" s="190">
        <f t="shared" si="1236"/>
        <v>60</v>
      </c>
      <c r="CV462" s="190">
        <f t="shared" si="1237"/>
        <v>56.594369195632311</v>
      </c>
      <c r="CW462" s="190">
        <f t="shared" si="1238"/>
        <v>60</v>
      </c>
      <c r="CX462" s="190">
        <f t="shared" si="1239"/>
        <v>53.910373712317352</v>
      </c>
      <c r="CY462" s="190">
        <f t="shared" si="1240"/>
        <v>33.419362509749334</v>
      </c>
      <c r="CZ462" s="190">
        <f t="shared" si="1241"/>
        <v>60</v>
      </c>
      <c r="DB462" s="171">
        <f t="shared" si="1193"/>
        <v>0</v>
      </c>
      <c r="DC462" s="172">
        <f t="shared" si="1194"/>
        <v>0</v>
      </c>
      <c r="DD462" s="172">
        <f t="shared" si="1195"/>
        <v>0</v>
      </c>
      <c r="DE462" s="172">
        <f t="shared" si="1196"/>
        <v>207.9366624074886</v>
      </c>
      <c r="DF462" s="172">
        <f t="shared" si="1197"/>
        <v>152.78532374525108</v>
      </c>
      <c r="DG462" s="172">
        <f t="shared" si="1198"/>
        <v>152.78532374525108</v>
      </c>
      <c r="DH462" s="172">
        <f t="shared" si="1199"/>
        <v>79.925977072719263</v>
      </c>
      <c r="DI462" s="172">
        <f t="shared" si="1200"/>
        <v>0</v>
      </c>
      <c r="DJ462" s="172">
        <f t="shared" si="1201"/>
        <v>0</v>
      </c>
      <c r="DK462" s="172">
        <f t="shared" si="1202"/>
        <v>0</v>
      </c>
      <c r="DL462" s="172">
        <f t="shared" si="1203"/>
        <v>0</v>
      </c>
      <c r="DM462" s="172">
        <f t="shared" si="1204"/>
        <v>0</v>
      </c>
      <c r="DN462" s="172">
        <f t="shared" si="1205"/>
        <v>0</v>
      </c>
      <c r="DO462" s="172">
        <f t="shared" si="1206"/>
        <v>0</v>
      </c>
      <c r="DP462" s="172">
        <f t="shared" si="1207"/>
        <v>0</v>
      </c>
      <c r="DQ462" s="172">
        <f t="shared" si="1208"/>
        <v>162.05594231341223</v>
      </c>
      <c r="DR462" s="172">
        <f t="shared" si="1209"/>
        <v>0</v>
      </c>
      <c r="DS462" s="172">
        <f t="shared" si="1210"/>
        <v>329.6779811565288</v>
      </c>
      <c r="DT462" s="172">
        <f t="shared" si="1211"/>
        <v>701.40471371502633</v>
      </c>
      <c r="DU462" s="172">
        <f t="shared" si="1212"/>
        <v>0</v>
      </c>
      <c r="DV462" s="172">
        <f t="shared" si="1213"/>
        <v>55.313249196717877</v>
      </c>
      <c r="DW462" s="172">
        <f t="shared" si="1214"/>
        <v>0</v>
      </c>
      <c r="DX462" s="172">
        <f t="shared" si="1215"/>
        <v>0</v>
      </c>
      <c r="DY462" s="172">
        <f t="shared" si="1216"/>
        <v>139.64266187262538</v>
      </c>
      <c r="DZ462" s="192">
        <f t="shared" si="1217"/>
        <v>1981.5278352250209</v>
      </c>
      <c r="EA462" s="189">
        <f t="shared" si="1143"/>
        <v>0</v>
      </c>
      <c r="EB462" s="190">
        <f t="shared" si="1144"/>
        <v>0</v>
      </c>
      <c r="EC462" s="190">
        <f t="shared" si="1145"/>
        <v>0</v>
      </c>
      <c r="ED462" s="190">
        <f t="shared" si="1146"/>
        <v>18.081448904999007</v>
      </c>
      <c r="EE462" s="190">
        <f t="shared" si="1147"/>
        <v>13.285680325674008</v>
      </c>
      <c r="EF462" s="190">
        <f t="shared" si="1148"/>
        <v>13.285680325674008</v>
      </c>
      <c r="EG462" s="190">
        <f t="shared" si="1149"/>
        <v>6.9500849628451533</v>
      </c>
      <c r="EH462" s="190">
        <f t="shared" si="1150"/>
        <v>0</v>
      </c>
      <c r="EI462" s="190">
        <f t="shared" si="1151"/>
        <v>0</v>
      </c>
      <c r="EJ462" s="190">
        <f t="shared" si="1152"/>
        <v>0</v>
      </c>
      <c r="EK462" s="190">
        <f t="shared" si="1153"/>
        <v>0</v>
      </c>
      <c r="EL462" s="190">
        <f t="shared" si="1154"/>
        <v>0</v>
      </c>
      <c r="EM462" s="190">
        <f t="shared" si="1155"/>
        <v>0</v>
      </c>
      <c r="EN462" s="190">
        <f t="shared" si="1156"/>
        <v>0</v>
      </c>
      <c r="EO462" s="190">
        <f t="shared" si="1157"/>
        <v>0</v>
      </c>
      <c r="EP462" s="190">
        <f t="shared" si="1158"/>
        <v>14.091821070731498</v>
      </c>
      <c r="EQ462" s="190">
        <f t="shared" si="1159"/>
        <v>0</v>
      </c>
      <c r="ER462" s="190">
        <f t="shared" si="1160"/>
        <v>28.667650535350333</v>
      </c>
      <c r="ES462" s="190">
        <f t="shared" si="1161"/>
        <v>60.991714236089251</v>
      </c>
      <c r="ET462" s="190">
        <f t="shared" si="1162"/>
        <v>0</v>
      </c>
      <c r="EU462" s="190">
        <f t="shared" si="1163"/>
        <v>4.8098477562363371</v>
      </c>
      <c r="EV462" s="190">
        <f t="shared" si="1164"/>
        <v>0</v>
      </c>
      <c r="EW462" s="190">
        <f t="shared" si="1165"/>
        <v>0</v>
      </c>
      <c r="EX462" s="190">
        <f t="shared" si="1166"/>
        <v>12.14284016283699</v>
      </c>
    </row>
    <row r="463" spans="3:154" ht="14.25" customHeight="1" x14ac:dyDescent="0.25">
      <c r="C463" s="132">
        <v>2029</v>
      </c>
      <c r="D463" s="14" t="s">
        <v>168</v>
      </c>
      <c r="E463" s="171">
        <f t="shared" si="1167"/>
        <v>364.3197810138966</v>
      </c>
      <c r="F463" s="172">
        <f t="shared" si="1168"/>
        <v>279.40828617443634</v>
      </c>
      <c r="G463" s="172">
        <f t="shared" si="1169"/>
        <v>224.25166204066147</v>
      </c>
      <c r="H463" s="172">
        <f t="shared" si="1170"/>
        <v>245.12155676192702</v>
      </c>
      <c r="I463" s="172">
        <f t="shared" si="1171"/>
        <v>237.0304909377131</v>
      </c>
      <c r="J463" s="172">
        <f t="shared" si="1172"/>
        <v>237.0304909377131</v>
      </c>
      <c r="K463" s="172">
        <f t="shared" si="1173"/>
        <v>247.11325096129212</v>
      </c>
      <c r="L463" s="172">
        <f t="shared" si="1174"/>
        <v>0</v>
      </c>
      <c r="M463" s="172">
        <f t="shared" si="1175"/>
        <v>0</v>
      </c>
      <c r="N463" s="172">
        <f t="shared" si="1176"/>
        <v>0</v>
      </c>
      <c r="O463" s="172">
        <f t="shared" si="1177"/>
        <v>0</v>
      </c>
      <c r="P463" s="172">
        <f t="shared" si="1178"/>
        <v>0</v>
      </c>
      <c r="Q463" s="172">
        <f t="shared" si="1179"/>
        <v>0</v>
      </c>
      <c r="R463" s="172">
        <f t="shared" si="1180"/>
        <v>0</v>
      </c>
      <c r="S463" s="172">
        <f t="shared" si="1181"/>
        <v>0</v>
      </c>
      <c r="T463" s="172">
        <f t="shared" si="1182"/>
        <v>72.402813576876383</v>
      </c>
      <c r="U463" s="172">
        <f t="shared" si="1183"/>
        <v>330.3226698628502</v>
      </c>
      <c r="V463" s="172">
        <f t="shared" si="1184"/>
        <v>708.51903048681686</v>
      </c>
      <c r="W463" s="172">
        <f t="shared" si="1185"/>
        <v>957.04058512673498</v>
      </c>
      <c r="X463" s="172">
        <f t="shared" si="1186"/>
        <v>419.9059314583759</v>
      </c>
      <c r="Y463" s="172">
        <f t="shared" si="1187"/>
        <v>493.57303420641193</v>
      </c>
      <c r="Z463" s="172">
        <f t="shared" si="1188"/>
        <v>350.26408337630482</v>
      </c>
      <c r="AA463" s="172">
        <f t="shared" si="1189"/>
        <v>219.67102996754156</v>
      </c>
      <c r="AB463" s="172">
        <f t="shared" si="1190"/>
        <v>464.739642891632</v>
      </c>
      <c r="AC463" s="188">
        <f xml:space="preserve"> SUM(E463:AB463) * 31</f>
        <v>181372.14453321672</v>
      </c>
      <c r="AE463" s="189">
        <f xml:space="preserve"> 'Generation Calculation'!DC136</f>
        <v>44.310578742845991</v>
      </c>
      <c r="AF463" s="190">
        <f xml:space="preserve"> 'Generation Calculation'!DD136</f>
        <v>33.757014624309988</v>
      </c>
      <c r="AG463" s="190">
        <f xml:space="preserve"> 'Generation Calculation'!DE136</f>
        <v>26.931142159338009</v>
      </c>
      <c r="AH463" s="190">
        <f xml:space="preserve"> 'Generation Calculation'!DF136</f>
        <v>21.314917979298002</v>
      </c>
      <c r="AI463" s="190">
        <f xml:space="preserve"> 'Generation Calculation'!DG136</f>
        <v>20.611347038062007</v>
      </c>
      <c r="AJ463" s="190">
        <f xml:space="preserve"> 'Generation Calculation'!DH136</f>
        <v>20.611347038062007</v>
      </c>
      <c r="AK463" s="190">
        <f xml:space="preserve"> 'Generation Calculation'!DI136</f>
        <v>21.488108779242793</v>
      </c>
      <c r="AL463" s="190">
        <f xml:space="preserve"> 'Generation Calculation'!DJ136</f>
        <v>0</v>
      </c>
      <c r="AM463" s="190">
        <f xml:space="preserve"> 'Generation Calculation'!DK136</f>
        <v>0</v>
      </c>
      <c r="AN463" s="190">
        <f xml:space="preserve"> 'Generation Calculation'!DL136</f>
        <v>0</v>
      </c>
      <c r="AO463" s="190">
        <f xml:space="preserve"> 'Generation Calculation'!DM136</f>
        <v>0</v>
      </c>
      <c r="AP463" s="190">
        <f xml:space="preserve"> 'Generation Calculation'!DN136</f>
        <v>0</v>
      </c>
      <c r="AQ463" s="190">
        <f xml:space="preserve"> 'Generation Calculation'!DO136</f>
        <v>0</v>
      </c>
      <c r="AR463" s="190">
        <f xml:space="preserve"> 'Generation Calculation'!DP136</f>
        <v>0</v>
      </c>
      <c r="AS463" s="190">
        <f xml:space="preserve"> 'Generation Calculation'!DQ136</f>
        <v>0</v>
      </c>
      <c r="AT463" s="190">
        <f xml:space="preserve"> 'Generation Calculation'!DR136</f>
        <v>6.2958968327718594</v>
      </c>
      <c r="AU463" s="190">
        <f xml:space="preserve"> 'Generation Calculation'!DS136</f>
        <v>40.078461828096238</v>
      </c>
      <c r="AV463" s="190">
        <f xml:space="preserve"> 'Generation Calculation'!DT136</f>
        <v>79.025159172766678</v>
      </c>
      <c r="AW463" s="190">
        <f xml:space="preserve"> 'Generation Calculation'!DU136</f>
        <v>100.63572914145522</v>
      </c>
      <c r="AX463" s="190">
        <f xml:space="preserve"> 'Generation Calculation'!DV136</f>
        <v>51.249497487636575</v>
      </c>
      <c r="AY463" s="190">
        <f xml:space="preserve"> 'Generation Calculation'!DW136</f>
        <v>60.3342029744706</v>
      </c>
      <c r="AZ463" s="190">
        <f xml:space="preserve"> 'Generation Calculation'!DX136</f>
        <v>42.559779195882584</v>
      </c>
      <c r="BA463" s="190">
        <f xml:space="preserve"> 'Generation Calculation'!DY136</f>
        <v>26.365304197613597</v>
      </c>
      <c r="BB463" s="190">
        <f xml:space="preserve"> 'Generation Calculation'!DZ136</f>
        <v>56.863765536474006</v>
      </c>
      <c r="BC463" s="196"/>
      <c r="BD463" s="183">
        <f t="shared" si="1191"/>
        <v>364.3197810138966</v>
      </c>
      <c r="BE463" s="292">
        <f t="shared" si="1263"/>
        <v>279.40828617443634</v>
      </c>
      <c r="BF463" s="292">
        <f t="shared" si="1264"/>
        <v>224.25166204066147</v>
      </c>
      <c r="BG463" s="292">
        <f t="shared" si="1242"/>
        <v>0</v>
      </c>
      <c r="BH463" s="292">
        <f t="shared" si="1243"/>
        <v>0</v>
      </c>
      <c r="BI463" s="292">
        <f t="shared" si="1244"/>
        <v>0</v>
      </c>
      <c r="BJ463" s="292">
        <f t="shared" si="1245"/>
        <v>0</v>
      </c>
      <c r="BK463" s="292">
        <f t="shared" si="1246"/>
        <v>0</v>
      </c>
      <c r="BL463" s="292">
        <f t="shared" si="1247"/>
        <v>0</v>
      </c>
      <c r="BM463" s="292">
        <f t="shared" si="1248"/>
        <v>0</v>
      </c>
      <c r="BN463" s="292">
        <f t="shared" si="1249"/>
        <v>0</v>
      </c>
      <c r="BO463" s="292">
        <f t="shared" si="1250"/>
        <v>0</v>
      </c>
      <c r="BP463" s="292">
        <f t="shared" si="1251"/>
        <v>0</v>
      </c>
      <c r="BQ463" s="292">
        <f t="shared" si="1252"/>
        <v>0</v>
      </c>
      <c r="BR463" s="292">
        <f t="shared" si="1253"/>
        <v>0</v>
      </c>
      <c r="BS463" s="292">
        <f t="shared" si="1254"/>
        <v>0</v>
      </c>
      <c r="BT463" s="292">
        <f t="shared" si="1255"/>
        <v>330.3226698628502</v>
      </c>
      <c r="BU463" s="292">
        <f t="shared" si="1256"/>
        <v>489.72970000000004</v>
      </c>
      <c r="BV463" s="292">
        <f t="shared" si="1257"/>
        <v>489.72970000000004</v>
      </c>
      <c r="BW463" s="292">
        <f t="shared" si="1258"/>
        <v>419.9059314583759</v>
      </c>
      <c r="BX463" s="292">
        <f t="shared" si="1259"/>
        <v>489.72970000000004</v>
      </c>
      <c r="BY463" s="292">
        <f t="shared" si="1260"/>
        <v>350.26408337630482</v>
      </c>
      <c r="BZ463" s="292">
        <f t="shared" si="1261"/>
        <v>219.67102996754156</v>
      </c>
      <c r="CA463" s="292">
        <f t="shared" si="1262"/>
        <v>464.739642891632</v>
      </c>
      <c r="CB463" s="196">
        <f t="shared" si="1192"/>
        <v>4122.0721867856992</v>
      </c>
      <c r="CC463" s="189">
        <f t="shared" si="1218"/>
        <v>44.310578742845991</v>
      </c>
      <c r="CD463" s="190">
        <f t="shared" si="1219"/>
        <v>33.757014624309988</v>
      </c>
      <c r="CE463" s="190">
        <f t="shared" si="1220"/>
        <v>26.931142159338009</v>
      </c>
      <c r="CF463" s="190">
        <f t="shared" si="1221"/>
        <v>0</v>
      </c>
      <c r="CG463" s="190">
        <f t="shared" si="1222"/>
        <v>0</v>
      </c>
      <c r="CH463" s="190">
        <f t="shared" si="1223"/>
        <v>0</v>
      </c>
      <c r="CI463" s="190">
        <f t="shared" si="1224"/>
        <v>0</v>
      </c>
      <c r="CJ463" s="190">
        <f t="shared" si="1225"/>
        <v>0</v>
      </c>
      <c r="CK463" s="190">
        <f t="shared" si="1226"/>
        <v>0</v>
      </c>
      <c r="CL463" s="190">
        <f t="shared" si="1227"/>
        <v>0</v>
      </c>
      <c r="CM463" s="190">
        <f t="shared" si="1228"/>
        <v>0</v>
      </c>
      <c r="CN463" s="190">
        <f t="shared" si="1229"/>
        <v>0</v>
      </c>
      <c r="CO463" s="190">
        <f t="shared" si="1230"/>
        <v>0</v>
      </c>
      <c r="CP463" s="190">
        <f t="shared" si="1231"/>
        <v>0</v>
      </c>
      <c r="CQ463" s="190">
        <f t="shared" si="1232"/>
        <v>0</v>
      </c>
      <c r="CR463" s="190">
        <f t="shared" si="1233"/>
        <v>0</v>
      </c>
      <c r="CS463" s="190">
        <f t="shared" si="1234"/>
        <v>40.078461828096238</v>
      </c>
      <c r="CT463" s="190">
        <f t="shared" si="1235"/>
        <v>60</v>
      </c>
      <c r="CU463" s="190">
        <f t="shared" si="1236"/>
        <v>60</v>
      </c>
      <c r="CV463" s="190">
        <f t="shared" si="1237"/>
        <v>51.249497487636575</v>
      </c>
      <c r="CW463" s="190">
        <f t="shared" si="1238"/>
        <v>60</v>
      </c>
      <c r="CX463" s="190">
        <f t="shared" si="1239"/>
        <v>42.559779195882584</v>
      </c>
      <c r="CY463" s="190">
        <f t="shared" si="1240"/>
        <v>26.365304197613597</v>
      </c>
      <c r="CZ463" s="190">
        <f t="shared" si="1241"/>
        <v>56.863765536474006</v>
      </c>
      <c r="DB463" s="171">
        <f t="shared" si="1193"/>
        <v>0</v>
      </c>
      <c r="DC463" s="172">
        <f t="shared" si="1194"/>
        <v>0</v>
      </c>
      <c r="DD463" s="172">
        <f t="shared" si="1195"/>
        <v>0</v>
      </c>
      <c r="DE463" s="172">
        <f t="shared" si="1196"/>
        <v>245.12155676192702</v>
      </c>
      <c r="DF463" s="172">
        <f t="shared" si="1197"/>
        <v>237.0304909377131</v>
      </c>
      <c r="DG463" s="172">
        <f t="shared" si="1198"/>
        <v>237.0304909377131</v>
      </c>
      <c r="DH463" s="172">
        <f t="shared" si="1199"/>
        <v>247.11325096129212</v>
      </c>
      <c r="DI463" s="172">
        <f t="shared" si="1200"/>
        <v>0</v>
      </c>
      <c r="DJ463" s="172">
        <f t="shared" si="1201"/>
        <v>0</v>
      </c>
      <c r="DK463" s="172">
        <f t="shared" si="1202"/>
        <v>0</v>
      </c>
      <c r="DL463" s="172">
        <f t="shared" si="1203"/>
        <v>0</v>
      </c>
      <c r="DM463" s="172">
        <f t="shared" si="1204"/>
        <v>0</v>
      </c>
      <c r="DN463" s="172">
        <f t="shared" si="1205"/>
        <v>0</v>
      </c>
      <c r="DO463" s="172">
        <f t="shared" si="1206"/>
        <v>0</v>
      </c>
      <c r="DP463" s="172">
        <f t="shared" si="1207"/>
        <v>0</v>
      </c>
      <c r="DQ463" s="172">
        <f t="shared" si="1208"/>
        <v>72.402813576876383</v>
      </c>
      <c r="DR463" s="172">
        <f t="shared" si="1209"/>
        <v>0</v>
      </c>
      <c r="DS463" s="172">
        <f t="shared" si="1210"/>
        <v>218.78933048681679</v>
      </c>
      <c r="DT463" s="172">
        <f t="shared" si="1211"/>
        <v>467.31088512673495</v>
      </c>
      <c r="DU463" s="172">
        <f t="shared" si="1212"/>
        <v>0</v>
      </c>
      <c r="DV463" s="172">
        <f t="shared" si="1213"/>
        <v>3.843334206411896</v>
      </c>
      <c r="DW463" s="172">
        <f t="shared" si="1214"/>
        <v>0</v>
      </c>
      <c r="DX463" s="172">
        <f t="shared" si="1215"/>
        <v>0</v>
      </c>
      <c r="DY463" s="172">
        <f t="shared" si="1216"/>
        <v>0</v>
      </c>
      <c r="DZ463" s="192">
        <f t="shared" si="1217"/>
        <v>1728.6421529954855</v>
      </c>
      <c r="EA463" s="189">
        <f t="shared" si="1143"/>
        <v>0</v>
      </c>
      <c r="EB463" s="190">
        <f t="shared" si="1144"/>
        <v>0</v>
      </c>
      <c r="EC463" s="190">
        <f t="shared" si="1145"/>
        <v>0</v>
      </c>
      <c r="ED463" s="190">
        <f t="shared" si="1146"/>
        <v>21.314917979298002</v>
      </c>
      <c r="EE463" s="190">
        <f t="shared" si="1147"/>
        <v>20.611347038062007</v>
      </c>
      <c r="EF463" s="190">
        <f t="shared" si="1148"/>
        <v>20.611347038062007</v>
      </c>
      <c r="EG463" s="190">
        <f t="shared" si="1149"/>
        <v>21.488108779242793</v>
      </c>
      <c r="EH463" s="190">
        <f t="shared" si="1150"/>
        <v>0</v>
      </c>
      <c r="EI463" s="190">
        <f t="shared" si="1151"/>
        <v>0</v>
      </c>
      <c r="EJ463" s="190">
        <f t="shared" si="1152"/>
        <v>0</v>
      </c>
      <c r="EK463" s="190">
        <f t="shared" si="1153"/>
        <v>0</v>
      </c>
      <c r="EL463" s="190">
        <f t="shared" si="1154"/>
        <v>0</v>
      </c>
      <c r="EM463" s="190">
        <f t="shared" si="1155"/>
        <v>0</v>
      </c>
      <c r="EN463" s="190">
        <f t="shared" si="1156"/>
        <v>0</v>
      </c>
      <c r="EO463" s="190">
        <f t="shared" si="1157"/>
        <v>0</v>
      </c>
      <c r="EP463" s="190">
        <f t="shared" si="1158"/>
        <v>6.2958968327718594</v>
      </c>
      <c r="EQ463" s="190">
        <f t="shared" si="1159"/>
        <v>0</v>
      </c>
      <c r="ER463" s="190">
        <f t="shared" si="1160"/>
        <v>19.025159172766678</v>
      </c>
      <c r="ES463" s="190">
        <f t="shared" si="1161"/>
        <v>40.635729141455215</v>
      </c>
      <c r="ET463" s="190">
        <f t="shared" si="1162"/>
        <v>0</v>
      </c>
      <c r="EU463" s="190">
        <f t="shared" si="1163"/>
        <v>0.33420297447059966</v>
      </c>
      <c r="EV463" s="190">
        <f t="shared" si="1164"/>
        <v>0</v>
      </c>
      <c r="EW463" s="190">
        <f t="shared" si="1165"/>
        <v>0</v>
      </c>
      <c r="EX463" s="190">
        <f t="shared" si="1166"/>
        <v>0</v>
      </c>
    </row>
    <row r="464" spans="3:154" ht="14.25" customHeight="1" x14ac:dyDescent="0.25">
      <c r="C464" s="132">
        <v>2029</v>
      </c>
      <c r="D464" s="14" t="s">
        <v>169</v>
      </c>
      <c r="E464" s="171">
        <f t="shared" si="1167"/>
        <v>414.62681041439765</v>
      </c>
      <c r="F464" s="172">
        <f t="shared" si="1168"/>
        <v>295.52384162956787</v>
      </c>
      <c r="G464" s="172">
        <f t="shared" si="1169"/>
        <v>213.5252108663407</v>
      </c>
      <c r="H464" s="172">
        <f t="shared" si="1170"/>
        <v>191.72161440431509</v>
      </c>
      <c r="I464" s="172">
        <f t="shared" si="1171"/>
        <v>139.27695110204758</v>
      </c>
      <c r="J464" s="172">
        <f t="shared" si="1172"/>
        <v>151.96057891156084</v>
      </c>
      <c r="K464" s="172">
        <f t="shared" si="1173"/>
        <v>168.50367096655179</v>
      </c>
      <c r="L464" s="172">
        <f t="shared" si="1174"/>
        <v>0</v>
      </c>
      <c r="M464" s="172">
        <f t="shared" si="1175"/>
        <v>0</v>
      </c>
      <c r="N464" s="172">
        <f t="shared" si="1176"/>
        <v>0</v>
      </c>
      <c r="O464" s="172">
        <f t="shared" si="1177"/>
        <v>0</v>
      </c>
      <c r="P464" s="172">
        <f t="shared" si="1178"/>
        <v>0</v>
      </c>
      <c r="Q464" s="172">
        <f t="shared" si="1179"/>
        <v>0</v>
      </c>
      <c r="R464" s="172">
        <f t="shared" si="1180"/>
        <v>0</v>
      </c>
      <c r="S464" s="172">
        <f t="shared" si="1181"/>
        <v>1.4155259619593468</v>
      </c>
      <c r="T464" s="172">
        <f t="shared" si="1182"/>
        <v>225.65502177915195</v>
      </c>
      <c r="U464" s="172">
        <f t="shared" si="1183"/>
        <v>418.06789251858913</v>
      </c>
      <c r="V464" s="172">
        <f t="shared" si="1184"/>
        <v>879.64812037573188</v>
      </c>
      <c r="W464" s="172">
        <f t="shared" si="1185"/>
        <v>1052.0842083696828</v>
      </c>
      <c r="X464" s="172">
        <f t="shared" si="1186"/>
        <v>570.77293560650844</v>
      </c>
      <c r="Y464" s="172">
        <f t="shared" si="1187"/>
        <v>631.19830854172267</v>
      </c>
      <c r="Z464" s="172">
        <f t="shared" si="1188"/>
        <v>540.98778715494086</v>
      </c>
      <c r="AA464" s="172">
        <f t="shared" si="1189"/>
        <v>386.05616739982895</v>
      </c>
      <c r="AB464" s="172">
        <f t="shared" si="1190"/>
        <v>644.8719156023659</v>
      </c>
      <c r="AC464" s="188">
        <f xml:space="preserve"> SUM(E464:AB464) * 31</f>
        <v>214702.79340976314</v>
      </c>
      <c r="AE464" s="189">
        <f xml:space="preserve"> 'Generation Calculation'!DC137</f>
        <v>50.589460670861001</v>
      </c>
      <c r="AF464" s="190">
        <f xml:space="preserve"> 'Generation Calculation'!DD137</f>
        <v>35.755750374828011</v>
      </c>
      <c r="AG464" s="190">
        <f xml:space="preserve"> 'Generation Calculation'!DE137</f>
        <v>25.606369645964008</v>
      </c>
      <c r="AH464" s="190">
        <f xml:space="preserve"> 'Generation Calculation'!DF137</f>
        <v>16.671444730810009</v>
      </c>
      <c r="AI464" s="190">
        <f xml:space="preserve"> 'Generation Calculation'!DG137</f>
        <v>12.111039226265007</v>
      </c>
      <c r="AJ464" s="190">
        <f xml:space="preserve"> 'Generation Calculation'!DH137</f>
        <v>13.213963383613986</v>
      </c>
      <c r="AK464" s="190">
        <f xml:space="preserve"> 'Generation Calculation'!DI137</f>
        <v>14.652493127526242</v>
      </c>
      <c r="AL464" s="190">
        <f xml:space="preserve"> 'Generation Calculation'!DJ137</f>
        <v>0</v>
      </c>
      <c r="AM464" s="190">
        <f xml:space="preserve"> 'Generation Calculation'!DK137</f>
        <v>0</v>
      </c>
      <c r="AN464" s="190">
        <f xml:space="preserve"> 'Generation Calculation'!DL137</f>
        <v>0</v>
      </c>
      <c r="AO464" s="190">
        <f xml:space="preserve"> 'Generation Calculation'!DM137</f>
        <v>0</v>
      </c>
      <c r="AP464" s="190">
        <f xml:space="preserve"> 'Generation Calculation'!DN137</f>
        <v>0</v>
      </c>
      <c r="AQ464" s="190">
        <f xml:space="preserve"> 'Generation Calculation'!DO137</f>
        <v>0</v>
      </c>
      <c r="AR464" s="190">
        <f xml:space="preserve"> 'Generation Calculation'!DP137</f>
        <v>0</v>
      </c>
      <c r="AS464" s="190">
        <f xml:space="preserve"> 'Generation Calculation'!DQ137</f>
        <v>0.12308921408342144</v>
      </c>
      <c r="AT464" s="190">
        <f xml:space="preserve"> 'Generation Calculation'!DR137</f>
        <v>19.62217580688278</v>
      </c>
      <c r="AU464" s="190">
        <f xml:space="preserve"> 'Generation Calculation'!DS137</f>
        <v>51.019666824060948</v>
      </c>
      <c r="AV464" s="190">
        <f xml:space="preserve"> 'Generation Calculation'!DT137</f>
        <v>93.90594959788973</v>
      </c>
      <c r="AW464" s="190">
        <f xml:space="preserve"> 'Generation Calculation'!DU137</f>
        <v>108.90039203214633</v>
      </c>
      <c r="AX464" s="190">
        <f xml:space="preserve"> 'Generation Calculation'!DV137</f>
        <v>67.04723787882682</v>
      </c>
      <c r="AY464" s="190">
        <f xml:space="preserve"> 'Generation Calculation'!DW137</f>
        <v>72.301618134062835</v>
      </c>
      <c r="AZ464" s="190">
        <f xml:space="preserve"> 'Generation Calculation'!DX137</f>
        <v>64.457224969994854</v>
      </c>
      <c r="BA464" s="190">
        <f xml:space="preserve"> 'Generation Calculation'!DY137</f>
        <v>47.021109358868841</v>
      </c>
      <c r="BB464" s="190">
        <f xml:space="preserve"> 'Generation Calculation'!DZ137</f>
        <v>73.490627443683991</v>
      </c>
      <c r="BC464" s="196"/>
      <c r="BD464" s="183">
        <f t="shared" si="1191"/>
        <v>414.62681041439765</v>
      </c>
      <c r="BE464" s="292">
        <f t="shared" si="1263"/>
        <v>295.52384162956787</v>
      </c>
      <c r="BF464" s="292">
        <f t="shared" si="1264"/>
        <v>213.5252108663407</v>
      </c>
      <c r="BG464" s="292">
        <f t="shared" si="1242"/>
        <v>0</v>
      </c>
      <c r="BH464" s="292">
        <f t="shared" si="1243"/>
        <v>0</v>
      </c>
      <c r="BI464" s="292">
        <f t="shared" si="1244"/>
        <v>0</v>
      </c>
      <c r="BJ464" s="292">
        <f t="shared" si="1245"/>
        <v>0</v>
      </c>
      <c r="BK464" s="292">
        <f t="shared" si="1246"/>
        <v>0</v>
      </c>
      <c r="BL464" s="292">
        <f t="shared" si="1247"/>
        <v>0</v>
      </c>
      <c r="BM464" s="292">
        <f t="shared" si="1248"/>
        <v>0</v>
      </c>
      <c r="BN464" s="292">
        <f t="shared" si="1249"/>
        <v>0</v>
      </c>
      <c r="BO464" s="292">
        <f t="shared" si="1250"/>
        <v>0</v>
      </c>
      <c r="BP464" s="292">
        <f t="shared" si="1251"/>
        <v>0</v>
      </c>
      <c r="BQ464" s="292">
        <f t="shared" si="1252"/>
        <v>0</v>
      </c>
      <c r="BR464" s="292">
        <f t="shared" si="1253"/>
        <v>0</v>
      </c>
      <c r="BS464" s="292">
        <f t="shared" si="1254"/>
        <v>0</v>
      </c>
      <c r="BT464" s="292">
        <f t="shared" si="1255"/>
        <v>418.06789251858913</v>
      </c>
      <c r="BU464" s="292">
        <f t="shared" si="1256"/>
        <v>489.72970000000004</v>
      </c>
      <c r="BV464" s="292">
        <f t="shared" si="1257"/>
        <v>489.72970000000004</v>
      </c>
      <c r="BW464" s="292">
        <f t="shared" si="1258"/>
        <v>489.72970000000004</v>
      </c>
      <c r="BX464" s="292">
        <f t="shared" si="1259"/>
        <v>489.72970000000004</v>
      </c>
      <c r="BY464" s="292">
        <f t="shared" si="1260"/>
        <v>489.72970000000004</v>
      </c>
      <c r="BZ464" s="292">
        <f t="shared" si="1261"/>
        <v>386.05616739982895</v>
      </c>
      <c r="CA464" s="292">
        <f t="shared" si="1262"/>
        <v>489.72970000000004</v>
      </c>
      <c r="CB464" s="196">
        <f t="shared" si="1192"/>
        <v>4666.1781228287236</v>
      </c>
      <c r="CC464" s="189">
        <f t="shared" si="1218"/>
        <v>50.589460670861001</v>
      </c>
      <c r="CD464" s="190">
        <f t="shared" si="1219"/>
        <v>35.755750374828011</v>
      </c>
      <c r="CE464" s="190">
        <f t="shared" si="1220"/>
        <v>25.606369645964008</v>
      </c>
      <c r="CF464" s="190">
        <f t="shared" si="1221"/>
        <v>0</v>
      </c>
      <c r="CG464" s="190">
        <f t="shared" si="1222"/>
        <v>0</v>
      </c>
      <c r="CH464" s="190">
        <f t="shared" si="1223"/>
        <v>0</v>
      </c>
      <c r="CI464" s="190">
        <f t="shared" si="1224"/>
        <v>0</v>
      </c>
      <c r="CJ464" s="190">
        <f t="shared" si="1225"/>
        <v>0</v>
      </c>
      <c r="CK464" s="190">
        <f t="shared" si="1226"/>
        <v>0</v>
      </c>
      <c r="CL464" s="190">
        <f t="shared" si="1227"/>
        <v>0</v>
      </c>
      <c r="CM464" s="190">
        <f t="shared" si="1228"/>
        <v>0</v>
      </c>
      <c r="CN464" s="190">
        <f t="shared" si="1229"/>
        <v>0</v>
      </c>
      <c r="CO464" s="190">
        <f t="shared" si="1230"/>
        <v>0</v>
      </c>
      <c r="CP464" s="190">
        <f t="shared" si="1231"/>
        <v>0</v>
      </c>
      <c r="CQ464" s="190">
        <f t="shared" si="1232"/>
        <v>0</v>
      </c>
      <c r="CR464" s="190">
        <f t="shared" si="1233"/>
        <v>0</v>
      </c>
      <c r="CS464" s="190">
        <f t="shared" si="1234"/>
        <v>51.019666824060948</v>
      </c>
      <c r="CT464" s="190">
        <f t="shared" si="1235"/>
        <v>60</v>
      </c>
      <c r="CU464" s="190">
        <f t="shared" si="1236"/>
        <v>60</v>
      </c>
      <c r="CV464" s="190">
        <f t="shared" si="1237"/>
        <v>60</v>
      </c>
      <c r="CW464" s="190">
        <f t="shared" si="1238"/>
        <v>60</v>
      </c>
      <c r="CX464" s="190">
        <f t="shared" si="1239"/>
        <v>60</v>
      </c>
      <c r="CY464" s="190">
        <f t="shared" si="1240"/>
        <v>47.021109358868841</v>
      </c>
      <c r="CZ464" s="190">
        <f t="shared" si="1241"/>
        <v>60</v>
      </c>
      <c r="DB464" s="171">
        <f t="shared" si="1193"/>
        <v>0</v>
      </c>
      <c r="DC464" s="172">
        <f t="shared" si="1194"/>
        <v>0</v>
      </c>
      <c r="DD464" s="172">
        <f t="shared" si="1195"/>
        <v>0</v>
      </c>
      <c r="DE464" s="172">
        <f t="shared" si="1196"/>
        <v>191.72161440431509</v>
      </c>
      <c r="DF464" s="172">
        <f t="shared" si="1197"/>
        <v>139.27695110204758</v>
      </c>
      <c r="DG464" s="172">
        <f t="shared" si="1198"/>
        <v>151.96057891156084</v>
      </c>
      <c r="DH464" s="172">
        <f t="shared" si="1199"/>
        <v>168.50367096655179</v>
      </c>
      <c r="DI464" s="172">
        <f t="shared" si="1200"/>
        <v>0</v>
      </c>
      <c r="DJ464" s="172">
        <f t="shared" si="1201"/>
        <v>0</v>
      </c>
      <c r="DK464" s="172">
        <f t="shared" si="1202"/>
        <v>0</v>
      </c>
      <c r="DL464" s="172">
        <f t="shared" si="1203"/>
        <v>0</v>
      </c>
      <c r="DM464" s="172">
        <f t="shared" si="1204"/>
        <v>0</v>
      </c>
      <c r="DN464" s="172">
        <f t="shared" si="1205"/>
        <v>0</v>
      </c>
      <c r="DO464" s="172">
        <f t="shared" si="1206"/>
        <v>0</v>
      </c>
      <c r="DP464" s="172">
        <f t="shared" si="1207"/>
        <v>1.4155259619593468</v>
      </c>
      <c r="DQ464" s="172">
        <f t="shared" si="1208"/>
        <v>225.65502177915195</v>
      </c>
      <c r="DR464" s="172">
        <f t="shared" si="1209"/>
        <v>0</v>
      </c>
      <c r="DS464" s="172">
        <f t="shared" si="1210"/>
        <v>389.9184203757319</v>
      </c>
      <c r="DT464" s="172">
        <f t="shared" si="1211"/>
        <v>562.35450836968278</v>
      </c>
      <c r="DU464" s="172">
        <f t="shared" si="1212"/>
        <v>81.043235606508432</v>
      </c>
      <c r="DV464" s="172">
        <f t="shared" si="1213"/>
        <v>141.4686085417226</v>
      </c>
      <c r="DW464" s="172">
        <f t="shared" si="1214"/>
        <v>51.258087154940824</v>
      </c>
      <c r="DX464" s="172">
        <f t="shared" si="1215"/>
        <v>0</v>
      </c>
      <c r="DY464" s="172">
        <f t="shared" si="1216"/>
        <v>155.14221560236589</v>
      </c>
      <c r="DZ464" s="192">
        <f t="shared" si="1217"/>
        <v>2259.7184387765387</v>
      </c>
      <c r="EA464" s="189">
        <f t="shared" si="1143"/>
        <v>0</v>
      </c>
      <c r="EB464" s="190">
        <f t="shared" si="1144"/>
        <v>0</v>
      </c>
      <c r="EC464" s="190">
        <f t="shared" si="1145"/>
        <v>0</v>
      </c>
      <c r="ED464" s="190">
        <f t="shared" si="1146"/>
        <v>16.671444730810009</v>
      </c>
      <c r="EE464" s="190">
        <f t="shared" si="1147"/>
        <v>12.111039226265007</v>
      </c>
      <c r="EF464" s="190">
        <f t="shared" si="1148"/>
        <v>13.213963383613986</v>
      </c>
      <c r="EG464" s="190">
        <f t="shared" si="1149"/>
        <v>14.652493127526242</v>
      </c>
      <c r="EH464" s="190">
        <f t="shared" si="1150"/>
        <v>0</v>
      </c>
      <c r="EI464" s="190">
        <f t="shared" si="1151"/>
        <v>0</v>
      </c>
      <c r="EJ464" s="190">
        <f t="shared" si="1152"/>
        <v>0</v>
      </c>
      <c r="EK464" s="190">
        <f t="shared" si="1153"/>
        <v>0</v>
      </c>
      <c r="EL464" s="190">
        <f t="shared" si="1154"/>
        <v>0</v>
      </c>
      <c r="EM464" s="190">
        <f t="shared" si="1155"/>
        <v>0</v>
      </c>
      <c r="EN464" s="190">
        <f t="shared" si="1156"/>
        <v>0</v>
      </c>
      <c r="EO464" s="190">
        <f t="shared" si="1157"/>
        <v>0.12308921408342144</v>
      </c>
      <c r="EP464" s="190">
        <f t="shared" si="1158"/>
        <v>19.62217580688278</v>
      </c>
      <c r="EQ464" s="190">
        <f t="shared" si="1159"/>
        <v>0</v>
      </c>
      <c r="ER464" s="190">
        <f t="shared" si="1160"/>
        <v>33.90594959788973</v>
      </c>
      <c r="ES464" s="190">
        <f t="shared" si="1161"/>
        <v>48.900392032146328</v>
      </c>
      <c r="ET464" s="190">
        <f t="shared" si="1162"/>
        <v>7.0472378788268202</v>
      </c>
      <c r="EU464" s="190">
        <f t="shared" si="1163"/>
        <v>12.301618134062835</v>
      </c>
      <c r="EV464" s="190">
        <f t="shared" si="1164"/>
        <v>4.4572249699948543</v>
      </c>
      <c r="EW464" s="190">
        <f t="shared" si="1165"/>
        <v>0</v>
      </c>
      <c r="EX464" s="190">
        <f t="shared" si="1166"/>
        <v>13.490627443683991</v>
      </c>
    </row>
    <row r="465" spans="3:154" ht="14.25" customHeight="1" x14ac:dyDescent="0.25">
      <c r="C465" s="132">
        <v>2029</v>
      </c>
      <c r="D465" s="14" t="s">
        <v>170</v>
      </c>
      <c r="E465" s="171">
        <f t="shared" si="1167"/>
        <v>319.29426122624039</v>
      </c>
      <c r="F465" s="172">
        <f t="shared" si="1168"/>
        <v>255.16178513405646</v>
      </c>
      <c r="G465" s="172">
        <f t="shared" si="1169"/>
        <v>246.9505563530229</v>
      </c>
      <c r="H465" s="172">
        <f t="shared" si="1170"/>
        <v>200.12644428474147</v>
      </c>
      <c r="I465" s="172">
        <f t="shared" si="1171"/>
        <v>167.8668089353705</v>
      </c>
      <c r="J465" s="172">
        <f t="shared" si="1172"/>
        <v>189.10099929191836</v>
      </c>
      <c r="K465" s="172">
        <f t="shared" si="1173"/>
        <v>220.55894589978621</v>
      </c>
      <c r="L465" s="172">
        <f t="shared" si="1174"/>
        <v>19.491530833034105</v>
      </c>
      <c r="M465" s="172">
        <f t="shared" si="1175"/>
        <v>0</v>
      </c>
      <c r="N465" s="172">
        <f t="shared" si="1176"/>
        <v>0</v>
      </c>
      <c r="O465" s="172">
        <f t="shared" si="1177"/>
        <v>0</v>
      </c>
      <c r="P465" s="172">
        <f t="shared" si="1178"/>
        <v>0</v>
      </c>
      <c r="Q465" s="172">
        <f t="shared" si="1179"/>
        <v>0</v>
      </c>
      <c r="R465" s="172">
        <f t="shared" si="1180"/>
        <v>0</v>
      </c>
      <c r="S465" s="172">
        <f t="shared" si="1181"/>
        <v>56.619863159745876</v>
      </c>
      <c r="T465" s="172">
        <f t="shared" si="1182"/>
        <v>277.40160411617956</v>
      </c>
      <c r="U465" s="172">
        <f t="shared" si="1183"/>
        <v>478.07233890276967</v>
      </c>
      <c r="V465" s="172">
        <f t="shared" si="1184"/>
        <v>792.7566175279394</v>
      </c>
      <c r="W465" s="172">
        <f t="shared" si="1185"/>
        <v>998.69149030067069</v>
      </c>
      <c r="X465" s="172">
        <f t="shared" si="1186"/>
        <v>650.56138629887892</v>
      </c>
      <c r="Y465" s="172">
        <f t="shared" si="1187"/>
        <v>650.56138629887892</v>
      </c>
      <c r="Z465" s="172">
        <f t="shared" si="1188"/>
        <v>566.03297468723599</v>
      </c>
      <c r="AA465" s="172">
        <f t="shared" si="1189"/>
        <v>341.80436042796862</v>
      </c>
      <c r="AB465" s="172">
        <f t="shared" si="1190"/>
        <v>496.40951877631386</v>
      </c>
      <c r="AC465" s="188">
        <f xml:space="preserve"> SUM(E465:AB465) * 30</f>
        <v>207823.88617364259</v>
      </c>
      <c r="AE465" s="189">
        <f xml:space="preserve"> 'Generation Calculation'!DC138</f>
        <v>38.707507218620009</v>
      </c>
      <c r="AF465" s="190">
        <f xml:space="preserve"> 'Generation Calculation'!DD138</f>
        <v>30.753563004796007</v>
      </c>
      <c r="AG465" s="190">
        <f xml:space="preserve"> 'Generation Calculation'!DE138</f>
        <v>21.473961422001992</v>
      </c>
      <c r="AH465" s="190">
        <f xml:space="preserve"> 'Generation Calculation'!DF138</f>
        <v>17.402299503020998</v>
      </c>
      <c r="AI465" s="190">
        <f xml:space="preserve"> 'Generation Calculation'!DG138</f>
        <v>14.597113820467001</v>
      </c>
      <c r="AJ465" s="190">
        <f xml:space="preserve"> 'Generation Calculation'!DH138</f>
        <v>16.443565155818987</v>
      </c>
      <c r="AK465" s="190">
        <f xml:space="preserve"> 'Generation Calculation'!DI138</f>
        <v>26.474974635596283</v>
      </c>
      <c r="AL465" s="190">
        <f xml:space="preserve"> 'Generation Calculation'!DJ138</f>
        <v>1.6949157246116613</v>
      </c>
      <c r="AM465" s="190">
        <f xml:space="preserve"> 'Generation Calculation'!DK138</f>
        <v>0</v>
      </c>
      <c r="AN465" s="190">
        <f xml:space="preserve"> 'Generation Calculation'!DL138</f>
        <v>0</v>
      </c>
      <c r="AO465" s="190">
        <f xml:space="preserve"> 'Generation Calculation'!DM138</f>
        <v>0</v>
      </c>
      <c r="AP465" s="190">
        <f xml:space="preserve"> 'Generation Calculation'!DN138</f>
        <v>0</v>
      </c>
      <c r="AQ465" s="190">
        <f xml:space="preserve"> 'Generation Calculation'!DO138</f>
        <v>0</v>
      </c>
      <c r="AR465" s="190">
        <f xml:space="preserve"> 'Generation Calculation'!DP138</f>
        <v>0</v>
      </c>
      <c r="AS465" s="190">
        <f xml:space="preserve"> 'Generation Calculation'!DQ138</f>
        <v>4.9234663617170327</v>
      </c>
      <c r="AT465" s="190">
        <f xml:space="preserve"> 'Generation Calculation'!DR138</f>
        <v>33.508274055590618</v>
      </c>
      <c r="AU465" s="190">
        <f xml:space="preserve"> 'Generation Calculation'!DS138</f>
        <v>58.536394978847454</v>
      </c>
      <c r="AV465" s="190">
        <f xml:space="preserve"> 'Generation Calculation'!DT138</f>
        <v>86.350166741559946</v>
      </c>
      <c r="AW465" s="190">
        <f xml:space="preserve"> 'Generation Calculation'!DU138</f>
        <v>104.25754698266701</v>
      </c>
      <c r="AX465" s="190">
        <f xml:space="preserve"> 'Generation Calculation'!DV138</f>
        <v>73.985364025989469</v>
      </c>
      <c r="AY465" s="190">
        <f xml:space="preserve"> 'Generation Calculation'!DW138</f>
        <v>73.985364025989469</v>
      </c>
      <c r="AZ465" s="190">
        <f xml:space="preserve"> 'Generation Calculation'!DX138</f>
        <v>66.635067364107471</v>
      </c>
      <c r="BA465" s="190">
        <f xml:space="preserve"> 'Generation Calculation'!DY138</f>
        <v>41.506758486208497</v>
      </c>
      <c r="BB465" s="190">
        <f xml:space="preserve"> 'Generation Calculation'!DZ138</f>
        <v>60.580853806635986</v>
      </c>
      <c r="BC465" s="196"/>
      <c r="BD465" s="183">
        <f t="shared" si="1191"/>
        <v>319.29426122624039</v>
      </c>
      <c r="BE465" s="292">
        <f t="shared" si="1263"/>
        <v>255.16178513405646</v>
      </c>
      <c r="BF465" s="292">
        <f t="shared" si="1264"/>
        <v>0</v>
      </c>
      <c r="BG465" s="292">
        <f t="shared" si="1242"/>
        <v>0</v>
      </c>
      <c r="BH465" s="292">
        <f t="shared" si="1243"/>
        <v>0</v>
      </c>
      <c r="BI465" s="292">
        <f t="shared" si="1244"/>
        <v>0</v>
      </c>
      <c r="BJ465" s="292">
        <f t="shared" si="1245"/>
        <v>220.55894589978621</v>
      </c>
      <c r="BK465" s="292">
        <f t="shared" si="1246"/>
        <v>0</v>
      </c>
      <c r="BL465" s="292">
        <f t="shared" si="1247"/>
        <v>0</v>
      </c>
      <c r="BM465" s="292">
        <f t="shared" si="1248"/>
        <v>0</v>
      </c>
      <c r="BN465" s="292">
        <f t="shared" si="1249"/>
        <v>0</v>
      </c>
      <c r="BO465" s="292">
        <f t="shared" si="1250"/>
        <v>0</v>
      </c>
      <c r="BP465" s="292">
        <f t="shared" si="1251"/>
        <v>0</v>
      </c>
      <c r="BQ465" s="292">
        <f t="shared" si="1252"/>
        <v>0</v>
      </c>
      <c r="BR465" s="292">
        <f t="shared" si="1253"/>
        <v>0</v>
      </c>
      <c r="BS465" s="292">
        <f t="shared" si="1254"/>
        <v>277.40160411617956</v>
      </c>
      <c r="BT465" s="292">
        <f t="shared" si="1255"/>
        <v>478.07233890276967</v>
      </c>
      <c r="BU465" s="292">
        <f t="shared" si="1256"/>
        <v>489.72970000000004</v>
      </c>
      <c r="BV465" s="292">
        <f t="shared" si="1257"/>
        <v>489.72970000000004</v>
      </c>
      <c r="BW465" s="292">
        <f t="shared" si="1258"/>
        <v>489.72970000000004</v>
      </c>
      <c r="BX465" s="292">
        <f t="shared" si="1259"/>
        <v>489.72970000000004</v>
      </c>
      <c r="BY465" s="292">
        <f t="shared" si="1260"/>
        <v>489.72970000000004</v>
      </c>
      <c r="BZ465" s="292">
        <f t="shared" si="1261"/>
        <v>341.80436042796862</v>
      </c>
      <c r="CA465" s="292">
        <f t="shared" si="1262"/>
        <v>489.72970000000004</v>
      </c>
      <c r="CB465" s="196">
        <f t="shared" si="1192"/>
        <v>4830.6714957069998</v>
      </c>
      <c r="CC465" s="189">
        <f t="shared" si="1218"/>
        <v>38.707507218620009</v>
      </c>
      <c r="CD465" s="190">
        <f t="shared" si="1219"/>
        <v>30.753563004796007</v>
      </c>
      <c r="CE465" s="190">
        <f t="shared" si="1220"/>
        <v>0</v>
      </c>
      <c r="CF465" s="190">
        <f t="shared" si="1221"/>
        <v>0</v>
      </c>
      <c r="CG465" s="190">
        <f t="shared" si="1222"/>
        <v>0</v>
      </c>
      <c r="CH465" s="190">
        <f t="shared" si="1223"/>
        <v>0</v>
      </c>
      <c r="CI465" s="190">
        <f t="shared" si="1224"/>
        <v>26.474974635596283</v>
      </c>
      <c r="CJ465" s="190">
        <f t="shared" si="1225"/>
        <v>0</v>
      </c>
      <c r="CK465" s="190">
        <f t="shared" si="1226"/>
        <v>0</v>
      </c>
      <c r="CL465" s="190">
        <f t="shared" si="1227"/>
        <v>0</v>
      </c>
      <c r="CM465" s="190">
        <f t="shared" si="1228"/>
        <v>0</v>
      </c>
      <c r="CN465" s="190">
        <f t="shared" si="1229"/>
        <v>0</v>
      </c>
      <c r="CO465" s="190">
        <f t="shared" si="1230"/>
        <v>0</v>
      </c>
      <c r="CP465" s="190">
        <f t="shared" si="1231"/>
        <v>0</v>
      </c>
      <c r="CQ465" s="190">
        <f t="shared" si="1232"/>
        <v>0</v>
      </c>
      <c r="CR465" s="190">
        <f t="shared" si="1233"/>
        <v>33.508274055590618</v>
      </c>
      <c r="CS465" s="190">
        <f t="shared" si="1234"/>
        <v>58.536394978847454</v>
      </c>
      <c r="CT465" s="190">
        <f t="shared" si="1235"/>
        <v>60</v>
      </c>
      <c r="CU465" s="190">
        <f t="shared" si="1236"/>
        <v>60</v>
      </c>
      <c r="CV465" s="190">
        <f t="shared" si="1237"/>
        <v>60</v>
      </c>
      <c r="CW465" s="190">
        <f t="shared" si="1238"/>
        <v>60</v>
      </c>
      <c r="CX465" s="190">
        <f t="shared" si="1239"/>
        <v>60</v>
      </c>
      <c r="CY465" s="190">
        <f t="shared" si="1240"/>
        <v>41.506758486208497</v>
      </c>
      <c r="CZ465" s="190">
        <f t="shared" si="1241"/>
        <v>60</v>
      </c>
      <c r="DB465" s="171">
        <f t="shared" si="1193"/>
        <v>0</v>
      </c>
      <c r="DC465" s="172">
        <f t="shared" si="1194"/>
        <v>0</v>
      </c>
      <c r="DD465" s="172">
        <f t="shared" si="1195"/>
        <v>246.9505563530229</v>
      </c>
      <c r="DE465" s="172">
        <f t="shared" si="1196"/>
        <v>200.12644428474147</v>
      </c>
      <c r="DF465" s="172">
        <f t="shared" si="1197"/>
        <v>167.8668089353705</v>
      </c>
      <c r="DG465" s="172">
        <f t="shared" si="1198"/>
        <v>189.10099929191836</v>
      </c>
      <c r="DH465" s="172">
        <f t="shared" si="1199"/>
        <v>0</v>
      </c>
      <c r="DI465" s="172">
        <f t="shared" si="1200"/>
        <v>19.491530833034105</v>
      </c>
      <c r="DJ465" s="172">
        <f t="shared" si="1201"/>
        <v>0</v>
      </c>
      <c r="DK465" s="172">
        <f t="shared" si="1202"/>
        <v>0</v>
      </c>
      <c r="DL465" s="172">
        <f t="shared" si="1203"/>
        <v>0</v>
      </c>
      <c r="DM465" s="172">
        <f t="shared" si="1204"/>
        <v>0</v>
      </c>
      <c r="DN465" s="172">
        <f t="shared" si="1205"/>
        <v>0</v>
      </c>
      <c r="DO465" s="172">
        <f t="shared" si="1206"/>
        <v>0</v>
      </c>
      <c r="DP465" s="172">
        <f t="shared" si="1207"/>
        <v>56.619863159745876</v>
      </c>
      <c r="DQ465" s="172">
        <f t="shared" si="1208"/>
        <v>0</v>
      </c>
      <c r="DR465" s="172">
        <f t="shared" si="1209"/>
        <v>0</v>
      </c>
      <c r="DS465" s="172">
        <f t="shared" si="1210"/>
        <v>303.02691752793936</v>
      </c>
      <c r="DT465" s="172">
        <f t="shared" si="1211"/>
        <v>508.9617903006706</v>
      </c>
      <c r="DU465" s="172">
        <f t="shared" si="1212"/>
        <v>160.83168629887888</v>
      </c>
      <c r="DV465" s="172">
        <f t="shared" si="1213"/>
        <v>160.83168629887888</v>
      </c>
      <c r="DW465" s="172">
        <f t="shared" si="1214"/>
        <v>76.303274687235913</v>
      </c>
      <c r="DX465" s="172">
        <f t="shared" si="1215"/>
        <v>0</v>
      </c>
      <c r="DY465" s="172">
        <f t="shared" si="1216"/>
        <v>6.6798187763138372</v>
      </c>
      <c r="DZ465" s="192">
        <f t="shared" si="1217"/>
        <v>2096.7913767477507</v>
      </c>
      <c r="EA465" s="189">
        <f t="shared" si="1143"/>
        <v>0</v>
      </c>
      <c r="EB465" s="190">
        <f t="shared" si="1144"/>
        <v>0</v>
      </c>
      <c r="EC465" s="190">
        <f t="shared" si="1145"/>
        <v>21.473961422001992</v>
      </c>
      <c r="ED465" s="190">
        <f t="shared" si="1146"/>
        <v>17.402299503020998</v>
      </c>
      <c r="EE465" s="190">
        <f t="shared" si="1147"/>
        <v>14.597113820467001</v>
      </c>
      <c r="EF465" s="190">
        <f t="shared" si="1148"/>
        <v>16.443565155818987</v>
      </c>
      <c r="EG465" s="190">
        <f t="shared" si="1149"/>
        <v>0</v>
      </c>
      <c r="EH465" s="190">
        <f t="shared" si="1150"/>
        <v>1.6949157246116613</v>
      </c>
      <c r="EI465" s="190">
        <f t="shared" si="1151"/>
        <v>0</v>
      </c>
      <c r="EJ465" s="190">
        <f t="shared" si="1152"/>
        <v>0</v>
      </c>
      <c r="EK465" s="190">
        <f t="shared" si="1153"/>
        <v>0</v>
      </c>
      <c r="EL465" s="190">
        <f t="shared" si="1154"/>
        <v>0</v>
      </c>
      <c r="EM465" s="190">
        <f t="shared" si="1155"/>
        <v>0</v>
      </c>
      <c r="EN465" s="190">
        <f t="shared" si="1156"/>
        <v>0</v>
      </c>
      <c r="EO465" s="190">
        <f t="shared" si="1157"/>
        <v>4.9234663617170327</v>
      </c>
      <c r="EP465" s="190">
        <f t="shared" si="1158"/>
        <v>0</v>
      </c>
      <c r="EQ465" s="190">
        <f t="shared" si="1159"/>
        <v>0</v>
      </c>
      <c r="ER465" s="190">
        <f t="shared" si="1160"/>
        <v>26.350166741559946</v>
      </c>
      <c r="ES465" s="190">
        <f t="shared" si="1161"/>
        <v>44.257546982667009</v>
      </c>
      <c r="ET465" s="190">
        <f t="shared" si="1162"/>
        <v>13.985364025989469</v>
      </c>
      <c r="EU465" s="190">
        <f t="shared" si="1163"/>
        <v>13.985364025989469</v>
      </c>
      <c r="EV465" s="190">
        <f t="shared" si="1164"/>
        <v>6.6350673641074707</v>
      </c>
      <c r="EW465" s="190">
        <f t="shared" si="1165"/>
        <v>0</v>
      </c>
      <c r="EX465" s="190">
        <f t="shared" si="1166"/>
        <v>0.58085380663598585</v>
      </c>
    </row>
    <row r="466" spans="3:154" ht="14.25" customHeight="1" x14ac:dyDescent="0.25">
      <c r="C466" s="132">
        <v>2029</v>
      </c>
      <c r="D466" s="14" t="s">
        <v>171</v>
      </c>
      <c r="E466" s="171">
        <f t="shared" si="1167"/>
        <v>380.88002367611557</v>
      </c>
      <c r="F466" s="172">
        <f t="shared" si="1168"/>
        <v>266.35511029794526</v>
      </c>
      <c r="G466" s="172">
        <f t="shared" si="1169"/>
        <v>213.35720465871265</v>
      </c>
      <c r="H466" s="172">
        <f t="shared" si="1170"/>
        <v>189.39430846707842</v>
      </c>
      <c r="I466" s="172">
        <f t="shared" si="1171"/>
        <v>228.69555698985653</v>
      </c>
      <c r="J466" s="172">
        <f t="shared" si="1172"/>
        <v>228.69555698985653</v>
      </c>
      <c r="K466" s="172">
        <f t="shared" si="1173"/>
        <v>200.20530598094498</v>
      </c>
      <c r="L466" s="172">
        <f t="shared" si="1174"/>
        <v>0</v>
      </c>
      <c r="M466" s="172">
        <f t="shared" si="1175"/>
        <v>0</v>
      </c>
      <c r="N466" s="172">
        <f t="shared" si="1176"/>
        <v>0</v>
      </c>
      <c r="O466" s="172">
        <f t="shared" si="1177"/>
        <v>0</v>
      </c>
      <c r="P466" s="172">
        <f t="shared" si="1178"/>
        <v>0</v>
      </c>
      <c r="Q466" s="172">
        <f t="shared" si="1179"/>
        <v>0</v>
      </c>
      <c r="R466" s="172">
        <f t="shared" si="1180"/>
        <v>0</v>
      </c>
      <c r="S466" s="172">
        <f t="shared" si="1181"/>
        <v>0</v>
      </c>
      <c r="T466" s="172">
        <f t="shared" si="1182"/>
        <v>189.70962865820462</v>
      </c>
      <c r="U466" s="172">
        <f t="shared" si="1183"/>
        <v>522.58657235479541</v>
      </c>
      <c r="V466" s="172">
        <f t="shared" si="1184"/>
        <v>940.82821166673784</v>
      </c>
      <c r="W466" s="172">
        <f t="shared" si="1185"/>
        <v>997.17585271529902</v>
      </c>
      <c r="X466" s="172">
        <f t="shared" si="1186"/>
        <v>557.95305824280967</v>
      </c>
      <c r="Y466" s="172">
        <f t="shared" si="1187"/>
        <v>463.58510355069507</v>
      </c>
      <c r="Z466" s="172">
        <f t="shared" si="1188"/>
        <v>392.98136348030135</v>
      </c>
      <c r="AA466" s="172">
        <f t="shared" si="1189"/>
        <v>228.5627878874929</v>
      </c>
      <c r="AB466" s="172">
        <f t="shared" si="1190"/>
        <v>549.3249782995922</v>
      </c>
      <c r="AC466" s="188">
        <f xml:space="preserve"> SUM(E466:AB466) * 31</f>
        <v>203059.00934140955</v>
      </c>
      <c r="AE466" s="189">
        <f xml:space="preserve"> 'Generation Calculation'!DC139</f>
        <v>46.375310915911001</v>
      </c>
      <c r="AF466" s="190">
        <f xml:space="preserve"> 'Generation Calculation'!DD139</f>
        <v>32.139542134775013</v>
      </c>
      <c r="AG466" s="190">
        <f xml:space="preserve"> 'Generation Calculation'!DE139</f>
        <v>25.585626899424</v>
      </c>
      <c r="AH466" s="190">
        <f xml:space="preserve"> 'Generation Calculation'!DF139</f>
        <v>22.629241222606993</v>
      </c>
      <c r="AI466" s="190">
        <f xml:space="preserve"> 'Generation Calculation'!DG139</f>
        <v>19.886570173031004</v>
      </c>
      <c r="AJ466" s="190">
        <f xml:space="preserve"> 'Generation Calculation'!DH139</f>
        <v>19.886570173031004</v>
      </c>
      <c r="AK466" s="190">
        <f xml:space="preserve"> 'Generation Calculation'!DI139</f>
        <v>23.962497538066629</v>
      </c>
      <c r="AL466" s="190">
        <f xml:space="preserve"> 'Generation Calculation'!DJ139</f>
        <v>0</v>
      </c>
      <c r="AM466" s="190">
        <f xml:space="preserve"> 'Generation Calculation'!DK139</f>
        <v>0</v>
      </c>
      <c r="AN466" s="190">
        <f xml:space="preserve"> 'Generation Calculation'!DL139</f>
        <v>0</v>
      </c>
      <c r="AO466" s="190">
        <f xml:space="preserve"> 'Generation Calculation'!DM139</f>
        <v>0</v>
      </c>
      <c r="AP466" s="190">
        <f xml:space="preserve"> 'Generation Calculation'!DN139</f>
        <v>0</v>
      </c>
      <c r="AQ466" s="190">
        <f xml:space="preserve"> 'Generation Calculation'!DO139</f>
        <v>0</v>
      </c>
      <c r="AR466" s="190">
        <f xml:space="preserve"> 'Generation Calculation'!DP139</f>
        <v>0</v>
      </c>
      <c r="AS466" s="190">
        <f xml:space="preserve"> 'Generation Calculation'!DQ139</f>
        <v>0</v>
      </c>
      <c r="AT466" s="190">
        <f xml:space="preserve"> 'Generation Calculation'!DR139</f>
        <v>22.668115384036952</v>
      </c>
      <c r="AU466" s="190">
        <f xml:space="preserve"> 'Generation Calculation'!DS139</f>
        <v>62.857119335199599</v>
      </c>
      <c r="AV466" s="190">
        <f xml:space="preserve"> 'Generation Calculation'!DT139</f>
        <v>99.22595753623807</v>
      </c>
      <c r="AW466" s="190">
        <f xml:space="preserve"> 'Generation Calculation'!DU139</f>
        <v>104.125752410026</v>
      </c>
      <c r="AX466" s="190">
        <f xml:space="preserve"> 'Generation Calculation'!DV139</f>
        <v>65.932465934157364</v>
      </c>
      <c r="AY466" s="190">
        <f xml:space="preserve"> 'Generation Calculation'!DW139</f>
        <v>56.718990893155336</v>
      </c>
      <c r="AZ466" s="190">
        <f xml:space="preserve"> 'Generation Calculation'!DX139</f>
        <v>47.88545296724638</v>
      </c>
      <c r="BA466" s="190">
        <f xml:space="preserve"> 'Generation Calculation'!DY139</f>
        <v>27.46383303100535</v>
      </c>
      <c r="BB466" s="190">
        <f xml:space="preserve"> 'Generation Calculation'!DZ139</f>
        <v>65.182198113008013</v>
      </c>
      <c r="BC466" s="196"/>
      <c r="BD466" s="183">
        <f t="shared" si="1191"/>
        <v>380.88002367611557</v>
      </c>
      <c r="BE466" s="292">
        <f t="shared" si="1263"/>
        <v>266.35511029794526</v>
      </c>
      <c r="BF466" s="292">
        <f t="shared" si="1264"/>
        <v>213.35720465871265</v>
      </c>
      <c r="BG466" s="292">
        <f t="shared" si="1242"/>
        <v>189.39430846707842</v>
      </c>
      <c r="BH466" s="292">
        <f t="shared" si="1243"/>
        <v>0</v>
      </c>
      <c r="BI466" s="292">
        <f t="shared" si="1244"/>
        <v>0</v>
      </c>
      <c r="BJ466" s="292">
        <f t="shared" si="1245"/>
        <v>200.20530598094498</v>
      </c>
      <c r="BK466" s="292">
        <f t="shared" si="1246"/>
        <v>0</v>
      </c>
      <c r="BL466" s="292">
        <f t="shared" si="1247"/>
        <v>0</v>
      </c>
      <c r="BM466" s="292">
        <f t="shared" si="1248"/>
        <v>0</v>
      </c>
      <c r="BN466" s="292">
        <f t="shared" si="1249"/>
        <v>0</v>
      </c>
      <c r="BO466" s="292">
        <f t="shared" si="1250"/>
        <v>0</v>
      </c>
      <c r="BP466" s="292">
        <f t="shared" si="1251"/>
        <v>0</v>
      </c>
      <c r="BQ466" s="292">
        <f t="shared" si="1252"/>
        <v>0</v>
      </c>
      <c r="BR466" s="292">
        <f t="shared" si="1253"/>
        <v>0</v>
      </c>
      <c r="BS466" s="292">
        <f t="shared" si="1254"/>
        <v>189.70962865820462</v>
      </c>
      <c r="BT466" s="292">
        <f t="shared" si="1255"/>
        <v>489.72970000000004</v>
      </c>
      <c r="BU466" s="292">
        <f t="shared" si="1256"/>
        <v>489.72970000000004</v>
      </c>
      <c r="BV466" s="292">
        <f t="shared" si="1257"/>
        <v>489.72970000000004</v>
      </c>
      <c r="BW466" s="292">
        <f t="shared" si="1258"/>
        <v>489.72970000000004</v>
      </c>
      <c r="BX466" s="292">
        <f t="shared" si="1259"/>
        <v>463.58510355069507</v>
      </c>
      <c r="BY466" s="292">
        <f t="shared" si="1260"/>
        <v>392.98136348030135</v>
      </c>
      <c r="BZ466" s="292">
        <f t="shared" si="1261"/>
        <v>228.5627878874929</v>
      </c>
      <c r="CA466" s="292">
        <f t="shared" si="1262"/>
        <v>489.72970000000004</v>
      </c>
      <c r="CB466" s="196">
        <f t="shared" si="1192"/>
        <v>4973.6793366574902</v>
      </c>
      <c r="CC466" s="189">
        <f t="shared" si="1218"/>
        <v>46.375310915911001</v>
      </c>
      <c r="CD466" s="190">
        <f t="shared" si="1219"/>
        <v>32.139542134775013</v>
      </c>
      <c r="CE466" s="190">
        <f t="shared" si="1220"/>
        <v>25.585626899424</v>
      </c>
      <c r="CF466" s="190">
        <f t="shared" si="1221"/>
        <v>22.629241222606993</v>
      </c>
      <c r="CG466" s="190">
        <f t="shared" si="1222"/>
        <v>0</v>
      </c>
      <c r="CH466" s="190">
        <f t="shared" si="1223"/>
        <v>0</v>
      </c>
      <c r="CI466" s="190">
        <f t="shared" si="1224"/>
        <v>23.962497538066629</v>
      </c>
      <c r="CJ466" s="190">
        <f t="shared" si="1225"/>
        <v>0</v>
      </c>
      <c r="CK466" s="190">
        <f t="shared" si="1226"/>
        <v>0</v>
      </c>
      <c r="CL466" s="190">
        <f t="shared" si="1227"/>
        <v>0</v>
      </c>
      <c r="CM466" s="190">
        <f t="shared" si="1228"/>
        <v>0</v>
      </c>
      <c r="CN466" s="190">
        <f t="shared" si="1229"/>
        <v>0</v>
      </c>
      <c r="CO466" s="190">
        <f t="shared" si="1230"/>
        <v>0</v>
      </c>
      <c r="CP466" s="190">
        <f t="shared" si="1231"/>
        <v>0</v>
      </c>
      <c r="CQ466" s="190">
        <f t="shared" si="1232"/>
        <v>0</v>
      </c>
      <c r="CR466" s="190">
        <f t="shared" si="1233"/>
        <v>22.668115384036952</v>
      </c>
      <c r="CS466" s="190">
        <f t="shared" si="1234"/>
        <v>60</v>
      </c>
      <c r="CT466" s="190">
        <f t="shared" si="1235"/>
        <v>60</v>
      </c>
      <c r="CU466" s="190">
        <f t="shared" si="1236"/>
        <v>60</v>
      </c>
      <c r="CV466" s="190">
        <f t="shared" si="1237"/>
        <v>60</v>
      </c>
      <c r="CW466" s="190">
        <f t="shared" si="1238"/>
        <v>56.718990893155336</v>
      </c>
      <c r="CX466" s="190">
        <f t="shared" si="1239"/>
        <v>47.88545296724638</v>
      </c>
      <c r="CY466" s="190">
        <f t="shared" si="1240"/>
        <v>27.46383303100535</v>
      </c>
      <c r="CZ466" s="190">
        <f t="shared" si="1241"/>
        <v>60</v>
      </c>
      <c r="DB466" s="171">
        <f t="shared" si="1193"/>
        <v>0</v>
      </c>
      <c r="DC466" s="172">
        <f t="shared" si="1194"/>
        <v>0</v>
      </c>
      <c r="DD466" s="172">
        <f t="shared" si="1195"/>
        <v>0</v>
      </c>
      <c r="DE466" s="172">
        <f t="shared" si="1196"/>
        <v>0</v>
      </c>
      <c r="DF466" s="172">
        <f t="shared" si="1197"/>
        <v>228.69555698985653</v>
      </c>
      <c r="DG466" s="172">
        <f t="shared" si="1198"/>
        <v>228.69555698985653</v>
      </c>
      <c r="DH466" s="172">
        <f t="shared" si="1199"/>
        <v>0</v>
      </c>
      <c r="DI466" s="172">
        <f t="shared" si="1200"/>
        <v>0</v>
      </c>
      <c r="DJ466" s="172">
        <f t="shared" si="1201"/>
        <v>0</v>
      </c>
      <c r="DK466" s="172">
        <f t="shared" si="1202"/>
        <v>0</v>
      </c>
      <c r="DL466" s="172">
        <f t="shared" si="1203"/>
        <v>0</v>
      </c>
      <c r="DM466" s="172">
        <f t="shared" si="1204"/>
        <v>0</v>
      </c>
      <c r="DN466" s="172">
        <f t="shared" si="1205"/>
        <v>0</v>
      </c>
      <c r="DO466" s="172">
        <f t="shared" si="1206"/>
        <v>0</v>
      </c>
      <c r="DP466" s="172">
        <f t="shared" si="1207"/>
        <v>0</v>
      </c>
      <c r="DQ466" s="172">
        <f t="shared" si="1208"/>
        <v>0</v>
      </c>
      <c r="DR466" s="172">
        <f t="shared" si="1209"/>
        <v>32.856872354795385</v>
      </c>
      <c r="DS466" s="172">
        <f t="shared" si="1210"/>
        <v>451.09851166673781</v>
      </c>
      <c r="DT466" s="172">
        <f t="shared" si="1211"/>
        <v>507.44615271529892</v>
      </c>
      <c r="DU466" s="172">
        <f t="shared" si="1212"/>
        <v>68.223358242809681</v>
      </c>
      <c r="DV466" s="172">
        <f t="shared" si="1213"/>
        <v>0</v>
      </c>
      <c r="DW466" s="172">
        <f t="shared" si="1214"/>
        <v>0</v>
      </c>
      <c r="DX466" s="172">
        <f t="shared" si="1215"/>
        <v>0</v>
      </c>
      <c r="DY466" s="172">
        <f t="shared" si="1216"/>
        <v>59.595278299592152</v>
      </c>
      <c r="DZ466" s="192">
        <f t="shared" si="1217"/>
        <v>1576.611287258947</v>
      </c>
      <c r="EA466" s="189">
        <f t="shared" si="1143"/>
        <v>0</v>
      </c>
      <c r="EB466" s="190">
        <f t="shared" si="1144"/>
        <v>0</v>
      </c>
      <c r="EC466" s="190">
        <f t="shared" si="1145"/>
        <v>0</v>
      </c>
      <c r="ED466" s="190">
        <f t="shared" si="1146"/>
        <v>0</v>
      </c>
      <c r="EE466" s="190">
        <f t="shared" si="1147"/>
        <v>19.886570173031004</v>
      </c>
      <c r="EF466" s="190">
        <f t="shared" si="1148"/>
        <v>19.886570173031004</v>
      </c>
      <c r="EG466" s="190">
        <f t="shared" si="1149"/>
        <v>0</v>
      </c>
      <c r="EH466" s="190">
        <f t="shared" si="1150"/>
        <v>0</v>
      </c>
      <c r="EI466" s="190">
        <f t="shared" si="1151"/>
        <v>0</v>
      </c>
      <c r="EJ466" s="190">
        <f t="shared" si="1152"/>
        <v>0</v>
      </c>
      <c r="EK466" s="190">
        <f t="shared" si="1153"/>
        <v>0</v>
      </c>
      <c r="EL466" s="190">
        <f t="shared" si="1154"/>
        <v>0</v>
      </c>
      <c r="EM466" s="190">
        <f t="shared" si="1155"/>
        <v>0</v>
      </c>
      <c r="EN466" s="190">
        <f t="shared" si="1156"/>
        <v>0</v>
      </c>
      <c r="EO466" s="190">
        <f t="shared" si="1157"/>
        <v>0</v>
      </c>
      <c r="EP466" s="190">
        <f t="shared" si="1158"/>
        <v>0</v>
      </c>
      <c r="EQ466" s="190">
        <f t="shared" si="1159"/>
        <v>2.8571193351995987</v>
      </c>
      <c r="ER466" s="190">
        <f t="shared" si="1160"/>
        <v>39.22595753623807</v>
      </c>
      <c r="ES466" s="190">
        <f t="shared" si="1161"/>
        <v>44.125752410025996</v>
      </c>
      <c r="ET466" s="190">
        <f t="shared" si="1162"/>
        <v>5.9324659341573636</v>
      </c>
      <c r="EU466" s="190">
        <f t="shared" si="1163"/>
        <v>0</v>
      </c>
      <c r="EV466" s="190">
        <f t="shared" si="1164"/>
        <v>0</v>
      </c>
      <c r="EW466" s="190">
        <f t="shared" si="1165"/>
        <v>0</v>
      </c>
      <c r="EX466" s="190">
        <f t="shared" si="1166"/>
        <v>5.1821981130080133</v>
      </c>
    </row>
    <row r="467" spans="3:154" ht="14.25" customHeight="1" x14ac:dyDescent="0.25">
      <c r="C467" s="132">
        <v>2029</v>
      </c>
      <c r="D467" s="14" t="s">
        <v>172</v>
      </c>
      <c r="E467" s="171">
        <f t="shared" si="1167"/>
        <v>269.96419079090333</v>
      </c>
      <c r="F467" s="172">
        <f t="shared" si="1168"/>
        <v>197.157660039988</v>
      </c>
      <c r="G467" s="172">
        <f t="shared" si="1169"/>
        <v>174.86376934784292</v>
      </c>
      <c r="H467" s="172">
        <f t="shared" si="1170"/>
        <v>135.43490106293385</v>
      </c>
      <c r="I467" s="172">
        <f t="shared" si="1171"/>
        <v>126.49038927607403</v>
      </c>
      <c r="J467" s="172">
        <f t="shared" si="1172"/>
        <v>117.91095960297687</v>
      </c>
      <c r="K467" s="172">
        <f t="shared" si="1173"/>
        <v>211.67578554114499</v>
      </c>
      <c r="L467" s="172">
        <f t="shared" si="1174"/>
        <v>0</v>
      </c>
      <c r="M467" s="172">
        <f t="shared" si="1175"/>
        <v>0</v>
      </c>
      <c r="N467" s="172">
        <f t="shared" si="1176"/>
        <v>0</v>
      </c>
      <c r="O467" s="172">
        <f t="shared" si="1177"/>
        <v>0</v>
      </c>
      <c r="P467" s="172">
        <f t="shared" si="1178"/>
        <v>0</v>
      </c>
      <c r="Q467" s="172">
        <f t="shared" si="1179"/>
        <v>0</v>
      </c>
      <c r="R467" s="172">
        <f t="shared" si="1180"/>
        <v>0</v>
      </c>
      <c r="S467" s="172">
        <f t="shared" si="1181"/>
        <v>0</v>
      </c>
      <c r="T467" s="172">
        <f t="shared" si="1182"/>
        <v>120.71041187527445</v>
      </c>
      <c r="U467" s="172">
        <f t="shared" si="1183"/>
        <v>555.77617795110609</v>
      </c>
      <c r="V467" s="172">
        <f t="shared" si="1184"/>
        <v>926.08657484668902</v>
      </c>
      <c r="W467" s="172">
        <f t="shared" si="1185"/>
        <v>989.33920451362224</v>
      </c>
      <c r="X467" s="172">
        <f t="shared" si="1186"/>
        <v>523.15513033156083</v>
      </c>
      <c r="Y467" s="172">
        <f t="shared" si="1187"/>
        <v>469.3835606819855</v>
      </c>
      <c r="Z467" s="172">
        <f t="shared" si="1188"/>
        <v>364.64305236069612</v>
      </c>
      <c r="AA467" s="172">
        <f t="shared" si="1189"/>
        <v>210.85014262774379</v>
      </c>
      <c r="AB467" s="172">
        <f t="shared" si="1190"/>
        <v>422.98358974523364</v>
      </c>
      <c r="AC467" s="188">
        <f xml:space="preserve"> SUM(E467:AB467) * 30</f>
        <v>174492.76501787326</v>
      </c>
      <c r="AE467" s="189">
        <f xml:space="preserve"> 'Generation Calculation'!DC140</f>
        <v>32.586628402217997</v>
      </c>
      <c r="AF467" s="190">
        <f xml:space="preserve"> 'Generation Calculation'!DD140</f>
        <v>23.586560641532003</v>
      </c>
      <c r="AG467" s="190">
        <f xml:space="preserve"> 'Generation Calculation'!DE140</f>
        <v>15.205545160681993</v>
      </c>
      <c r="AH467" s="190">
        <f xml:space="preserve"> 'Generation Calculation'!DF140</f>
        <v>11.776947918515987</v>
      </c>
      <c r="AI467" s="190">
        <f xml:space="preserve"> 'Generation Calculation'!DG140</f>
        <v>10.999164284876002</v>
      </c>
      <c r="AJ467" s="190">
        <f xml:space="preserve"> 'Generation Calculation'!DH140</f>
        <v>10.253126921997989</v>
      </c>
      <c r="AK467" s="190">
        <f xml:space="preserve"> 'Generation Calculation'!DI140</f>
        <v>18.406590047056085</v>
      </c>
      <c r="AL467" s="190">
        <f xml:space="preserve"> 'Generation Calculation'!DJ140</f>
        <v>0</v>
      </c>
      <c r="AM467" s="190">
        <f xml:space="preserve"> 'Generation Calculation'!DK140</f>
        <v>0</v>
      </c>
      <c r="AN467" s="190">
        <f xml:space="preserve"> 'Generation Calculation'!DL140</f>
        <v>0</v>
      </c>
      <c r="AO467" s="190">
        <f xml:space="preserve"> 'Generation Calculation'!DM140</f>
        <v>0</v>
      </c>
      <c r="AP467" s="190">
        <f xml:space="preserve"> 'Generation Calculation'!DN140</f>
        <v>0</v>
      </c>
      <c r="AQ467" s="190">
        <f xml:space="preserve"> 'Generation Calculation'!DO140</f>
        <v>0</v>
      </c>
      <c r="AR467" s="190">
        <f xml:space="preserve"> 'Generation Calculation'!DP140</f>
        <v>0</v>
      </c>
      <c r="AS467" s="190">
        <f xml:space="preserve"> 'Generation Calculation'!DQ140</f>
        <v>0</v>
      </c>
      <c r="AT467" s="190">
        <f xml:space="preserve"> 'Generation Calculation'!DR140</f>
        <v>10.496557554371691</v>
      </c>
      <c r="AU467" s="190">
        <f xml:space="preserve"> 'Generation Calculation'!DS140</f>
        <v>65.743171995748355</v>
      </c>
      <c r="AV467" s="190">
        <f xml:space="preserve"> 'Generation Calculation'!DT140</f>
        <v>97.944076073625126</v>
      </c>
      <c r="AW467" s="190">
        <f xml:space="preserve"> 'Generation Calculation'!DU140</f>
        <v>103.44430474031498</v>
      </c>
      <c r="AX467" s="190">
        <f xml:space="preserve"> 'Generation Calculation'!DV140</f>
        <v>62.906559159266152</v>
      </c>
      <c r="AY467" s="190">
        <f xml:space="preserve"> 'Generation Calculation'!DW140</f>
        <v>57.446200588409141</v>
      </c>
      <c r="AZ467" s="190">
        <f xml:space="preserve"> 'Generation Calculation'!DX140</f>
        <v>44.350863899581128</v>
      </c>
      <c r="BA467" s="190">
        <f xml:space="preserve"> 'Generation Calculation'!DY140</f>
        <v>18.334795011108156</v>
      </c>
      <c r="BB467" s="190">
        <f xml:space="preserve"> 'Generation Calculation'!DZ140</f>
        <v>51.634390858695014</v>
      </c>
      <c r="BC467" s="196"/>
      <c r="BD467" s="183">
        <f t="shared" si="1191"/>
        <v>269.96419079090333</v>
      </c>
      <c r="BE467" s="292">
        <f t="shared" si="1263"/>
        <v>197.157660039988</v>
      </c>
      <c r="BF467" s="292">
        <f t="shared" si="1264"/>
        <v>0</v>
      </c>
      <c r="BG467" s="292">
        <f t="shared" si="1242"/>
        <v>0</v>
      </c>
      <c r="BH467" s="292">
        <f t="shared" si="1243"/>
        <v>0</v>
      </c>
      <c r="BI467" s="292">
        <f t="shared" si="1244"/>
        <v>0</v>
      </c>
      <c r="BJ467" s="292">
        <f t="shared" si="1245"/>
        <v>0</v>
      </c>
      <c r="BK467" s="292">
        <f t="shared" si="1246"/>
        <v>0</v>
      </c>
      <c r="BL467" s="292">
        <f t="shared" si="1247"/>
        <v>0</v>
      </c>
      <c r="BM467" s="292">
        <f t="shared" si="1248"/>
        <v>0</v>
      </c>
      <c r="BN467" s="292">
        <f t="shared" si="1249"/>
        <v>0</v>
      </c>
      <c r="BO467" s="292">
        <f t="shared" si="1250"/>
        <v>0</v>
      </c>
      <c r="BP467" s="292">
        <f t="shared" si="1251"/>
        <v>0</v>
      </c>
      <c r="BQ467" s="292">
        <f t="shared" si="1252"/>
        <v>0</v>
      </c>
      <c r="BR467" s="292">
        <f t="shared" si="1253"/>
        <v>0</v>
      </c>
      <c r="BS467" s="292">
        <f t="shared" si="1254"/>
        <v>0</v>
      </c>
      <c r="BT467" s="292">
        <f t="shared" si="1255"/>
        <v>489.72970000000004</v>
      </c>
      <c r="BU467" s="292">
        <f t="shared" si="1256"/>
        <v>489.72970000000004</v>
      </c>
      <c r="BV467" s="292">
        <f t="shared" si="1257"/>
        <v>489.72970000000004</v>
      </c>
      <c r="BW467" s="292">
        <f t="shared" si="1258"/>
        <v>489.72970000000004</v>
      </c>
      <c r="BX467" s="292">
        <f t="shared" si="1259"/>
        <v>469.3835606819855</v>
      </c>
      <c r="BY467" s="292">
        <f t="shared" si="1260"/>
        <v>364.64305236069612</v>
      </c>
      <c r="BZ467" s="292">
        <f t="shared" si="1261"/>
        <v>0</v>
      </c>
      <c r="CA467" s="292">
        <f t="shared" si="1262"/>
        <v>422.98358974523364</v>
      </c>
      <c r="CB467" s="196">
        <f t="shared" si="1192"/>
        <v>3683.0508536188067</v>
      </c>
      <c r="CC467" s="189">
        <f t="shared" si="1218"/>
        <v>32.586628402217997</v>
      </c>
      <c r="CD467" s="190">
        <f t="shared" si="1219"/>
        <v>23.586560641532003</v>
      </c>
      <c r="CE467" s="190">
        <f t="shared" si="1220"/>
        <v>0</v>
      </c>
      <c r="CF467" s="190">
        <f t="shared" si="1221"/>
        <v>0</v>
      </c>
      <c r="CG467" s="190">
        <f t="shared" si="1222"/>
        <v>0</v>
      </c>
      <c r="CH467" s="190">
        <f t="shared" si="1223"/>
        <v>0</v>
      </c>
      <c r="CI467" s="190">
        <f t="shared" si="1224"/>
        <v>0</v>
      </c>
      <c r="CJ467" s="190">
        <f t="shared" si="1225"/>
        <v>0</v>
      </c>
      <c r="CK467" s="190">
        <f t="shared" si="1226"/>
        <v>0</v>
      </c>
      <c r="CL467" s="190">
        <f t="shared" si="1227"/>
        <v>0</v>
      </c>
      <c r="CM467" s="190">
        <f t="shared" si="1228"/>
        <v>0</v>
      </c>
      <c r="CN467" s="190">
        <f t="shared" si="1229"/>
        <v>0</v>
      </c>
      <c r="CO467" s="190">
        <f t="shared" si="1230"/>
        <v>0</v>
      </c>
      <c r="CP467" s="190">
        <f t="shared" si="1231"/>
        <v>0</v>
      </c>
      <c r="CQ467" s="190">
        <f t="shared" si="1232"/>
        <v>0</v>
      </c>
      <c r="CR467" s="190">
        <f t="shared" si="1233"/>
        <v>0</v>
      </c>
      <c r="CS467" s="190">
        <f t="shared" si="1234"/>
        <v>60</v>
      </c>
      <c r="CT467" s="190">
        <f t="shared" si="1235"/>
        <v>60</v>
      </c>
      <c r="CU467" s="190">
        <f t="shared" si="1236"/>
        <v>60</v>
      </c>
      <c r="CV467" s="190">
        <f t="shared" si="1237"/>
        <v>60</v>
      </c>
      <c r="CW467" s="190">
        <f t="shared" si="1238"/>
        <v>57.446200588409141</v>
      </c>
      <c r="CX467" s="190">
        <f t="shared" si="1239"/>
        <v>44.350863899581128</v>
      </c>
      <c r="CY467" s="190">
        <f t="shared" si="1240"/>
        <v>0</v>
      </c>
      <c r="CZ467" s="190">
        <f t="shared" si="1241"/>
        <v>51.634390858695014</v>
      </c>
      <c r="DB467" s="171">
        <f t="shared" si="1193"/>
        <v>0</v>
      </c>
      <c r="DC467" s="172">
        <f t="shared" si="1194"/>
        <v>0</v>
      </c>
      <c r="DD467" s="172">
        <f t="shared" si="1195"/>
        <v>174.86376934784292</v>
      </c>
      <c r="DE467" s="172">
        <f t="shared" si="1196"/>
        <v>135.43490106293385</v>
      </c>
      <c r="DF467" s="172">
        <f t="shared" si="1197"/>
        <v>126.49038927607403</v>
      </c>
      <c r="DG467" s="172">
        <f t="shared" si="1198"/>
        <v>117.91095960297687</v>
      </c>
      <c r="DH467" s="172">
        <f t="shared" si="1199"/>
        <v>211.67578554114499</v>
      </c>
      <c r="DI467" s="172">
        <f t="shared" si="1200"/>
        <v>0</v>
      </c>
      <c r="DJ467" s="172">
        <f t="shared" si="1201"/>
        <v>0</v>
      </c>
      <c r="DK467" s="172">
        <f t="shared" si="1202"/>
        <v>0</v>
      </c>
      <c r="DL467" s="172">
        <f t="shared" si="1203"/>
        <v>0</v>
      </c>
      <c r="DM467" s="172">
        <f t="shared" si="1204"/>
        <v>0</v>
      </c>
      <c r="DN467" s="172">
        <f t="shared" si="1205"/>
        <v>0</v>
      </c>
      <c r="DO467" s="172">
        <f t="shared" si="1206"/>
        <v>0</v>
      </c>
      <c r="DP467" s="172">
        <f t="shared" si="1207"/>
        <v>0</v>
      </c>
      <c r="DQ467" s="172">
        <f t="shared" si="1208"/>
        <v>120.71041187527445</v>
      </c>
      <c r="DR467" s="172">
        <f t="shared" si="1209"/>
        <v>66.046477951106084</v>
      </c>
      <c r="DS467" s="172">
        <f t="shared" si="1210"/>
        <v>436.35687484668892</v>
      </c>
      <c r="DT467" s="172">
        <f t="shared" si="1211"/>
        <v>499.6095045136222</v>
      </c>
      <c r="DU467" s="172">
        <f t="shared" si="1212"/>
        <v>33.425430331560747</v>
      </c>
      <c r="DV467" s="172">
        <f t="shared" si="1213"/>
        <v>0</v>
      </c>
      <c r="DW467" s="172">
        <f t="shared" si="1214"/>
        <v>0</v>
      </c>
      <c r="DX467" s="172">
        <f t="shared" si="1215"/>
        <v>210.85014262774379</v>
      </c>
      <c r="DY467" s="172">
        <f t="shared" si="1216"/>
        <v>0</v>
      </c>
      <c r="DZ467" s="192">
        <f t="shared" si="1217"/>
        <v>2133.374646976969</v>
      </c>
      <c r="EA467" s="189">
        <f t="shared" si="1143"/>
        <v>0</v>
      </c>
      <c r="EB467" s="190">
        <f t="shared" si="1144"/>
        <v>0</v>
      </c>
      <c r="EC467" s="190">
        <f t="shared" si="1145"/>
        <v>15.205545160681993</v>
      </c>
      <c r="ED467" s="190">
        <f t="shared" si="1146"/>
        <v>11.776947918515987</v>
      </c>
      <c r="EE467" s="190">
        <f t="shared" si="1147"/>
        <v>10.999164284876002</v>
      </c>
      <c r="EF467" s="190">
        <f t="shared" si="1148"/>
        <v>10.253126921997989</v>
      </c>
      <c r="EG467" s="190">
        <f t="shared" si="1149"/>
        <v>18.406590047056085</v>
      </c>
      <c r="EH467" s="190">
        <f t="shared" si="1150"/>
        <v>0</v>
      </c>
      <c r="EI467" s="190">
        <f t="shared" si="1151"/>
        <v>0</v>
      </c>
      <c r="EJ467" s="190">
        <f t="shared" si="1152"/>
        <v>0</v>
      </c>
      <c r="EK467" s="190">
        <f t="shared" si="1153"/>
        <v>0</v>
      </c>
      <c r="EL467" s="190">
        <f t="shared" si="1154"/>
        <v>0</v>
      </c>
      <c r="EM467" s="190">
        <f t="shared" si="1155"/>
        <v>0</v>
      </c>
      <c r="EN467" s="190">
        <f t="shared" si="1156"/>
        <v>0</v>
      </c>
      <c r="EO467" s="190">
        <f t="shared" si="1157"/>
        <v>0</v>
      </c>
      <c r="EP467" s="190">
        <f t="shared" si="1158"/>
        <v>10.496557554371691</v>
      </c>
      <c r="EQ467" s="190">
        <f t="shared" si="1159"/>
        <v>5.7431719957483551</v>
      </c>
      <c r="ER467" s="190">
        <f t="shared" si="1160"/>
        <v>37.944076073625126</v>
      </c>
      <c r="ES467" s="190">
        <f t="shared" si="1161"/>
        <v>43.444304740314976</v>
      </c>
      <c r="ET467" s="190">
        <f t="shared" si="1162"/>
        <v>2.9065591592661519</v>
      </c>
      <c r="EU467" s="190">
        <f t="shared" si="1163"/>
        <v>0</v>
      </c>
      <c r="EV467" s="190">
        <f t="shared" si="1164"/>
        <v>0</v>
      </c>
      <c r="EW467" s="190">
        <f t="shared" si="1165"/>
        <v>18.334795011108156</v>
      </c>
      <c r="EX467" s="190">
        <f t="shared" si="1166"/>
        <v>0</v>
      </c>
    </row>
    <row r="468" spans="3:154" ht="14.25" customHeight="1" x14ac:dyDescent="0.25">
      <c r="C468" s="132">
        <v>2029</v>
      </c>
      <c r="D468" s="14" t="s">
        <v>173</v>
      </c>
      <c r="E468" s="171">
        <f t="shared" si="1167"/>
        <v>286.59357781787133</v>
      </c>
      <c r="F468" s="172">
        <f t="shared" si="1168"/>
        <v>184.8352240620726</v>
      </c>
      <c r="G468" s="172">
        <f t="shared" si="1169"/>
        <v>130.13982007230587</v>
      </c>
      <c r="H468" s="172">
        <f t="shared" si="1170"/>
        <v>76.214500779504945</v>
      </c>
      <c r="I468" s="172">
        <f t="shared" si="1171"/>
        <v>76.214500779504945</v>
      </c>
      <c r="J468" s="172">
        <f t="shared" si="1172"/>
        <v>51.224718668209618</v>
      </c>
      <c r="K468" s="172">
        <f t="shared" si="1173"/>
        <v>115.47527086532956</v>
      </c>
      <c r="L468" s="172">
        <f t="shared" si="1174"/>
        <v>0</v>
      </c>
      <c r="M468" s="172">
        <f t="shared" si="1175"/>
        <v>0</v>
      </c>
      <c r="N468" s="172">
        <f t="shared" si="1176"/>
        <v>0</v>
      </c>
      <c r="O468" s="172">
        <f t="shared" si="1177"/>
        <v>0</v>
      </c>
      <c r="P468" s="172">
        <f t="shared" si="1178"/>
        <v>0</v>
      </c>
      <c r="Q468" s="172">
        <f t="shared" si="1179"/>
        <v>0</v>
      </c>
      <c r="R468" s="172">
        <f t="shared" si="1180"/>
        <v>0</v>
      </c>
      <c r="S468" s="172">
        <f t="shared" si="1181"/>
        <v>13.081155106158207</v>
      </c>
      <c r="T468" s="172">
        <f t="shared" si="1182"/>
        <v>167.15224944013627</v>
      </c>
      <c r="U468" s="172">
        <f t="shared" si="1183"/>
        <v>496.12988599578375</v>
      </c>
      <c r="V468" s="172">
        <f t="shared" si="1184"/>
        <v>913.54596788915569</v>
      </c>
      <c r="W468" s="172">
        <f t="shared" si="1185"/>
        <v>1017.4182612973677</v>
      </c>
      <c r="X468" s="172">
        <f t="shared" si="1186"/>
        <v>573.23196437901947</v>
      </c>
      <c r="Y468" s="172">
        <f t="shared" si="1187"/>
        <v>480.95151487826433</v>
      </c>
      <c r="Z468" s="172">
        <f t="shared" si="1188"/>
        <v>374.10883066964362</v>
      </c>
      <c r="AA468" s="172">
        <f t="shared" si="1189"/>
        <v>194.60403040382889</v>
      </c>
      <c r="AB468" s="172">
        <f t="shared" si="1190"/>
        <v>449.34542194496129</v>
      </c>
      <c r="AC468" s="188">
        <f xml:space="preserve"> SUM(E468:AB468) * 31</f>
        <v>173608.2737465227</v>
      </c>
      <c r="AE468" s="189">
        <f xml:space="preserve"> 'Generation Calculation'!DC141</f>
        <v>34.647927377929989</v>
      </c>
      <c r="AF468" s="190">
        <f xml:space="preserve"> 'Generation Calculation'!DD141</f>
        <v>22.067259038147995</v>
      </c>
      <c r="AG468" s="190">
        <f xml:space="preserve"> 'Generation Calculation'!DE141</f>
        <v>11.316506093243987</v>
      </c>
      <c r="AH468" s="190">
        <f xml:space="preserve"> 'Generation Calculation'!DF141</f>
        <v>6.6273478938699952</v>
      </c>
      <c r="AI468" s="190">
        <f xml:space="preserve"> 'Generation Calculation'!DG141</f>
        <v>6.6273478938699952</v>
      </c>
      <c r="AJ468" s="190">
        <f xml:space="preserve"> 'Generation Calculation'!DH141</f>
        <v>4.4543233624530103</v>
      </c>
      <c r="AK468" s="190">
        <f xml:space="preserve"> 'Generation Calculation'!DI141</f>
        <v>10.041327901333005</v>
      </c>
      <c r="AL468" s="190">
        <f xml:space="preserve"> 'Generation Calculation'!DJ141</f>
        <v>0</v>
      </c>
      <c r="AM468" s="190">
        <f xml:space="preserve"> 'Generation Calculation'!DK141</f>
        <v>0</v>
      </c>
      <c r="AN468" s="190">
        <f xml:space="preserve"> 'Generation Calculation'!DL141</f>
        <v>0</v>
      </c>
      <c r="AO468" s="190">
        <f xml:space="preserve"> 'Generation Calculation'!DM141</f>
        <v>0</v>
      </c>
      <c r="AP468" s="190">
        <f xml:space="preserve"> 'Generation Calculation'!DN141</f>
        <v>0</v>
      </c>
      <c r="AQ468" s="190">
        <f xml:space="preserve"> 'Generation Calculation'!DO141</f>
        <v>0</v>
      </c>
      <c r="AR468" s="190">
        <f xml:space="preserve"> 'Generation Calculation'!DP141</f>
        <v>0</v>
      </c>
      <c r="AS468" s="190">
        <f xml:space="preserve"> 'Generation Calculation'!DQ141</f>
        <v>1.1374917483615832</v>
      </c>
      <c r="AT468" s="190">
        <f xml:space="preserve"> 'Generation Calculation'!DR141</f>
        <v>14.534978212185763</v>
      </c>
      <c r="AU468" s="190">
        <f xml:space="preserve"> 'Generation Calculation'!DS141</f>
        <v>60.556537912676845</v>
      </c>
      <c r="AV468" s="190">
        <f xml:space="preserve"> 'Generation Calculation'!DT141</f>
        <v>96.853588512100487</v>
      </c>
      <c r="AW468" s="190">
        <f xml:space="preserve"> 'Generation Calculation'!DU141</f>
        <v>105.88596185194501</v>
      </c>
      <c r="AX468" s="190">
        <f xml:space="preserve"> 'Generation Calculation'!DV141</f>
        <v>67.261066467740818</v>
      </c>
      <c r="AY468" s="190">
        <f xml:space="preserve"> 'Generation Calculation'!DW141</f>
        <v>58.897781264590833</v>
      </c>
      <c r="AZ468" s="190">
        <f xml:space="preserve"> 'Generation Calculation'!DX141</f>
        <v>45.530821153571821</v>
      </c>
      <c r="BA468" s="190">
        <f xml:space="preserve"> 'Generation Calculation'!DY141</f>
        <v>23.271615920571833</v>
      </c>
      <c r="BB468" s="190">
        <f xml:space="preserve"> 'Generation Calculation'!DZ141</f>
        <v>54.934255075827991</v>
      </c>
      <c r="BC468" s="196"/>
      <c r="BD468" s="183">
        <f t="shared" si="1191"/>
        <v>286.59357781787133</v>
      </c>
      <c r="BE468" s="292">
        <f t="shared" si="1263"/>
        <v>184.8352240620726</v>
      </c>
      <c r="BF468" s="292">
        <f t="shared" si="1264"/>
        <v>0</v>
      </c>
      <c r="BG468" s="292">
        <f t="shared" si="1242"/>
        <v>0</v>
      </c>
      <c r="BH468" s="292">
        <f t="shared" si="1243"/>
        <v>0</v>
      </c>
      <c r="BI468" s="292">
        <f t="shared" si="1244"/>
        <v>0</v>
      </c>
      <c r="BJ468" s="292">
        <f t="shared" si="1245"/>
        <v>0</v>
      </c>
      <c r="BK468" s="292">
        <f t="shared" si="1246"/>
        <v>0</v>
      </c>
      <c r="BL468" s="292">
        <f t="shared" si="1247"/>
        <v>0</v>
      </c>
      <c r="BM468" s="292">
        <f t="shared" si="1248"/>
        <v>0</v>
      </c>
      <c r="BN468" s="292">
        <f t="shared" si="1249"/>
        <v>0</v>
      </c>
      <c r="BO468" s="292">
        <f t="shared" si="1250"/>
        <v>0</v>
      </c>
      <c r="BP468" s="292">
        <f t="shared" si="1251"/>
        <v>0</v>
      </c>
      <c r="BQ468" s="292">
        <f t="shared" si="1252"/>
        <v>0</v>
      </c>
      <c r="BR468" s="292">
        <f t="shared" si="1253"/>
        <v>0</v>
      </c>
      <c r="BS468" s="292">
        <f t="shared" si="1254"/>
        <v>0</v>
      </c>
      <c r="BT468" s="292">
        <f t="shared" si="1255"/>
        <v>489.72970000000004</v>
      </c>
      <c r="BU468" s="292">
        <f t="shared" si="1256"/>
        <v>489.72970000000004</v>
      </c>
      <c r="BV468" s="292">
        <f t="shared" si="1257"/>
        <v>489.72970000000004</v>
      </c>
      <c r="BW468" s="292">
        <f t="shared" si="1258"/>
        <v>489.72970000000004</v>
      </c>
      <c r="BX468" s="292">
        <f t="shared" si="1259"/>
        <v>480.95151487826433</v>
      </c>
      <c r="BY468" s="292">
        <f t="shared" si="1260"/>
        <v>374.10883066964362</v>
      </c>
      <c r="BZ468" s="292">
        <f t="shared" si="1261"/>
        <v>194.60403040382889</v>
      </c>
      <c r="CA468" s="292">
        <f t="shared" si="1262"/>
        <v>449.34542194496129</v>
      </c>
      <c r="CB468" s="196">
        <f t="shared" si="1192"/>
        <v>3929.3573997766425</v>
      </c>
      <c r="CC468" s="189">
        <f t="shared" si="1218"/>
        <v>34.647927377929989</v>
      </c>
      <c r="CD468" s="190">
        <f t="shared" si="1219"/>
        <v>22.067259038147995</v>
      </c>
      <c r="CE468" s="190">
        <f t="shared" si="1220"/>
        <v>0</v>
      </c>
      <c r="CF468" s="190">
        <f t="shared" si="1221"/>
        <v>0</v>
      </c>
      <c r="CG468" s="190">
        <f t="shared" si="1222"/>
        <v>0</v>
      </c>
      <c r="CH468" s="190">
        <f t="shared" si="1223"/>
        <v>0</v>
      </c>
      <c r="CI468" s="190">
        <f t="shared" si="1224"/>
        <v>0</v>
      </c>
      <c r="CJ468" s="190">
        <f t="shared" si="1225"/>
        <v>0</v>
      </c>
      <c r="CK468" s="190">
        <f t="shared" si="1226"/>
        <v>0</v>
      </c>
      <c r="CL468" s="190">
        <f t="shared" si="1227"/>
        <v>0</v>
      </c>
      <c r="CM468" s="190">
        <f t="shared" si="1228"/>
        <v>0</v>
      </c>
      <c r="CN468" s="190">
        <f t="shared" si="1229"/>
        <v>0</v>
      </c>
      <c r="CO468" s="190">
        <f t="shared" si="1230"/>
        <v>0</v>
      </c>
      <c r="CP468" s="190">
        <f t="shared" si="1231"/>
        <v>0</v>
      </c>
      <c r="CQ468" s="190">
        <f t="shared" si="1232"/>
        <v>0</v>
      </c>
      <c r="CR468" s="190">
        <f t="shared" si="1233"/>
        <v>0</v>
      </c>
      <c r="CS468" s="190">
        <f t="shared" si="1234"/>
        <v>60</v>
      </c>
      <c r="CT468" s="190">
        <f t="shared" si="1235"/>
        <v>60</v>
      </c>
      <c r="CU468" s="190">
        <f t="shared" si="1236"/>
        <v>60</v>
      </c>
      <c r="CV468" s="190">
        <f t="shared" si="1237"/>
        <v>60</v>
      </c>
      <c r="CW468" s="190">
        <f t="shared" si="1238"/>
        <v>58.897781264590833</v>
      </c>
      <c r="CX468" s="190">
        <f t="shared" si="1239"/>
        <v>45.530821153571821</v>
      </c>
      <c r="CY468" s="190">
        <f t="shared" si="1240"/>
        <v>23.271615920571833</v>
      </c>
      <c r="CZ468" s="190">
        <f t="shared" si="1241"/>
        <v>54.934255075827991</v>
      </c>
      <c r="DB468" s="171">
        <f t="shared" si="1193"/>
        <v>0</v>
      </c>
      <c r="DC468" s="172">
        <f t="shared" si="1194"/>
        <v>0</v>
      </c>
      <c r="DD468" s="172">
        <f t="shared" si="1195"/>
        <v>130.13982007230587</v>
      </c>
      <c r="DE468" s="172">
        <f t="shared" si="1196"/>
        <v>76.214500779504945</v>
      </c>
      <c r="DF468" s="172">
        <f t="shared" si="1197"/>
        <v>76.214500779504945</v>
      </c>
      <c r="DG468" s="172">
        <f t="shared" si="1198"/>
        <v>51.224718668209618</v>
      </c>
      <c r="DH468" s="172">
        <f t="shared" si="1199"/>
        <v>115.47527086532956</v>
      </c>
      <c r="DI468" s="172">
        <f t="shared" si="1200"/>
        <v>0</v>
      </c>
      <c r="DJ468" s="172">
        <f t="shared" si="1201"/>
        <v>0</v>
      </c>
      <c r="DK468" s="172">
        <f t="shared" si="1202"/>
        <v>0</v>
      </c>
      <c r="DL468" s="172">
        <f t="shared" si="1203"/>
        <v>0</v>
      </c>
      <c r="DM468" s="172">
        <f t="shared" si="1204"/>
        <v>0</v>
      </c>
      <c r="DN468" s="172">
        <f t="shared" si="1205"/>
        <v>0</v>
      </c>
      <c r="DO468" s="172">
        <f t="shared" si="1206"/>
        <v>0</v>
      </c>
      <c r="DP468" s="172">
        <f t="shared" si="1207"/>
        <v>13.081155106158207</v>
      </c>
      <c r="DQ468" s="172">
        <f t="shared" si="1208"/>
        <v>167.15224944013627</v>
      </c>
      <c r="DR468" s="172">
        <f t="shared" si="1209"/>
        <v>6.4001859957837146</v>
      </c>
      <c r="DS468" s="172">
        <f t="shared" si="1210"/>
        <v>423.8162678891556</v>
      </c>
      <c r="DT468" s="172">
        <f t="shared" si="1211"/>
        <v>527.68856129736764</v>
      </c>
      <c r="DU468" s="172">
        <f t="shared" si="1212"/>
        <v>83.502264379019408</v>
      </c>
      <c r="DV468" s="172">
        <f t="shared" si="1213"/>
        <v>0</v>
      </c>
      <c r="DW468" s="172">
        <f t="shared" si="1214"/>
        <v>0</v>
      </c>
      <c r="DX468" s="172">
        <f t="shared" si="1215"/>
        <v>0</v>
      </c>
      <c r="DY468" s="172">
        <f t="shared" si="1216"/>
        <v>0</v>
      </c>
      <c r="DZ468" s="192">
        <f t="shared" si="1217"/>
        <v>1670.9094952724756</v>
      </c>
      <c r="EA468" s="189">
        <f t="shared" si="1143"/>
        <v>0</v>
      </c>
      <c r="EB468" s="190">
        <f t="shared" si="1144"/>
        <v>0</v>
      </c>
      <c r="EC468" s="190">
        <f t="shared" si="1145"/>
        <v>11.316506093243987</v>
      </c>
      <c r="ED468" s="190">
        <f t="shared" si="1146"/>
        <v>6.6273478938699952</v>
      </c>
      <c r="EE468" s="190">
        <f t="shared" si="1147"/>
        <v>6.6273478938699952</v>
      </c>
      <c r="EF468" s="190">
        <f t="shared" si="1148"/>
        <v>4.4543233624530103</v>
      </c>
      <c r="EG468" s="190">
        <f t="shared" si="1149"/>
        <v>10.041327901333005</v>
      </c>
      <c r="EH468" s="190">
        <f t="shared" si="1150"/>
        <v>0</v>
      </c>
      <c r="EI468" s="190">
        <f t="shared" si="1151"/>
        <v>0</v>
      </c>
      <c r="EJ468" s="190">
        <f t="shared" si="1152"/>
        <v>0</v>
      </c>
      <c r="EK468" s="190">
        <f t="shared" si="1153"/>
        <v>0</v>
      </c>
      <c r="EL468" s="190">
        <f t="shared" si="1154"/>
        <v>0</v>
      </c>
      <c r="EM468" s="190">
        <f t="shared" si="1155"/>
        <v>0</v>
      </c>
      <c r="EN468" s="190">
        <f t="shared" si="1156"/>
        <v>0</v>
      </c>
      <c r="EO468" s="190">
        <f t="shared" si="1157"/>
        <v>1.1374917483615832</v>
      </c>
      <c r="EP468" s="190">
        <f t="shared" si="1158"/>
        <v>14.534978212185763</v>
      </c>
      <c r="EQ468" s="190">
        <f t="shared" si="1159"/>
        <v>0.55653791267684483</v>
      </c>
      <c r="ER468" s="190">
        <f t="shared" si="1160"/>
        <v>36.853588512100487</v>
      </c>
      <c r="ES468" s="190">
        <f t="shared" si="1161"/>
        <v>45.885961851945012</v>
      </c>
      <c r="ET468" s="190">
        <f t="shared" si="1162"/>
        <v>7.2610664677408181</v>
      </c>
      <c r="EU468" s="190">
        <f t="shared" si="1163"/>
        <v>0</v>
      </c>
      <c r="EV468" s="190">
        <f t="shared" si="1164"/>
        <v>0</v>
      </c>
      <c r="EW468" s="190">
        <f t="shared" si="1165"/>
        <v>0</v>
      </c>
      <c r="EX468" s="190">
        <f t="shared" si="1166"/>
        <v>0</v>
      </c>
    </row>
    <row r="469" spans="3:154" ht="14.25" customHeight="1" x14ac:dyDescent="0.25">
      <c r="C469" s="132">
        <v>2030</v>
      </c>
      <c r="D469" s="14" t="s">
        <v>163</v>
      </c>
      <c r="E469" s="171">
        <f t="shared" si="1167"/>
        <v>252.14774707989886</v>
      </c>
      <c r="F469" s="172">
        <f t="shared" si="1168"/>
        <v>206.12522616827735</v>
      </c>
      <c r="G469" s="172">
        <f t="shared" si="1169"/>
        <v>129.72481495333111</v>
      </c>
      <c r="H469" s="172">
        <f t="shared" si="1170"/>
        <v>77.730090654262938</v>
      </c>
      <c r="I469" s="172">
        <f t="shared" si="1171"/>
        <v>59.903328037441</v>
      </c>
      <c r="J469" s="172">
        <f t="shared" si="1172"/>
        <v>77.730090654262938</v>
      </c>
      <c r="K469" s="172">
        <f t="shared" si="1173"/>
        <v>166.01501028042807</v>
      </c>
      <c r="L469" s="172">
        <f t="shared" si="1174"/>
        <v>114.3857236865218</v>
      </c>
      <c r="M469" s="172">
        <f t="shared" si="1175"/>
        <v>0</v>
      </c>
      <c r="N469" s="172">
        <f t="shared" si="1176"/>
        <v>0</v>
      </c>
      <c r="O469" s="172">
        <f t="shared" si="1177"/>
        <v>0</v>
      </c>
      <c r="P469" s="172">
        <f t="shared" si="1178"/>
        <v>0</v>
      </c>
      <c r="Q469" s="172">
        <f t="shared" si="1179"/>
        <v>0</v>
      </c>
      <c r="R469" s="172">
        <f t="shared" si="1180"/>
        <v>0</v>
      </c>
      <c r="S469" s="172">
        <f t="shared" si="1181"/>
        <v>0</v>
      </c>
      <c r="T469" s="172">
        <f t="shared" si="1182"/>
        <v>48.422907388963921</v>
      </c>
      <c r="U469" s="172">
        <f t="shared" si="1183"/>
        <v>413.66593802838219</v>
      </c>
      <c r="V469" s="172">
        <f t="shared" si="1184"/>
        <v>680.67690184612729</v>
      </c>
      <c r="W469" s="172">
        <f t="shared" si="1185"/>
        <v>1000.4308355140258</v>
      </c>
      <c r="X469" s="172">
        <f t="shared" si="1186"/>
        <v>478.60805768746809</v>
      </c>
      <c r="Y469" s="172">
        <f t="shared" si="1187"/>
        <v>432.6672672850089</v>
      </c>
      <c r="Z469" s="172">
        <f t="shared" si="1188"/>
        <v>365.72873638809961</v>
      </c>
      <c r="AA469" s="172">
        <f t="shared" si="1189"/>
        <v>246.09946484100038</v>
      </c>
      <c r="AB469" s="172">
        <f t="shared" si="1190"/>
        <v>423.02656872981981</v>
      </c>
      <c r="AC469" s="188">
        <f xml:space="preserve"> SUM(E469:AB469) *  31</f>
        <v>160365.74998592294</v>
      </c>
      <c r="AE469" s="189">
        <f xml:space="preserve"> 'Generation Calculation'!DC142</f>
        <v>30.38052149533101</v>
      </c>
      <c r="AF469" s="190">
        <f xml:space="preserve"> 'Generation Calculation'!DD142</f>
        <v>17.923932710284987</v>
      </c>
      <c r="AG469" s="190">
        <f xml:space="preserve"> 'Generation Calculation'!DE142</f>
        <v>11.280418691594008</v>
      </c>
      <c r="AH469" s="190">
        <f xml:space="preserve"> 'Generation Calculation'!DF142</f>
        <v>6.7591383177619946</v>
      </c>
      <c r="AI469" s="190">
        <f xml:space="preserve"> 'Generation Calculation'!DG142</f>
        <v>5.208985046734</v>
      </c>
      <c r="AJ469" s="190">
        <f xml:space="preserve"> 'Generation Calculation'!DH142</f>
        <v>6.7591383177619946</v>
      </c>
      <c r="AK469" s="190">
        <f xml:space="preserve"> 'Generation Calculation'!DI142</f>
        <v>14.436087850472006</v>
      </c>
      <c r="AL469" s="190">
        <f xml:space="preserve"> 'Generation Calculation'!DJ142</f>
        <v>9.9465846683932</v>
      </c>
      <c r="AM469" s="190">
        <f xml:space="preserve"> 'Generation Calculation'!DK142</f>
        <v>0</v>
      </c>
      <c r="AN469" s="190">
        <f xml:space="preserve"> 'Generation Calculation'!DL142</f>
        <v>0</v>
      </c>
      <c r="AO469" s="190">
        <f xml:space="preserve"> 'Generation Calculation'!DM142</f>
        <v>0</v>
      </c>
      <c r="AP469" s="190">
        <f xml:space="preserve"> 'Generation Calculation'!DN142</f>
        <v>0</v>
      </c>
      <c r="AQ469" s="190">
        <f xml:space="preserve"> 'Generation Calculation'!DO142</f>
        <v>0</v>
      </c>
      <c r="AR469" s="190">
        <f xml:space="preserve"> 'Generation Calculation'!DP142</f>
        <v>0</v>
      </c>
      <c r="AS469" s="190">
        <f xml:space="preserve"> 'Generation Calculation'!DQ142</f>
        <v>0</v>
      </c>
      <c r="AT469" s="190">
        <f xml:space="preserve"> 'Generation Calculation'!DR142</f>
        <v>4.210687599040341</v>
      </c>
      <c r="AU469" s="190">
        <f xml:space="preserve"> 'Generation Calculation'!DS142</f>
        <v>50.469348355283046</v>
      </c>
      <c r="AV469" s="190">
        <f xml:space="preserve"> 'Generation Calculation'!DT142</f>
        <v>76.604104508358887</v>
      </c>
      <c r="AW469" s="190">
        <f xml:space="preserve"> 'Generation Calculation'!DU142</f>
        <v>104.40879439252399</v>
      </c>
      <c r="AX469" s="190">
        <f xml:space="preserve"> 'Generation Calculation'!DV142</f>
        <v>58.603631969105805</v>
      </c>
      <c r="AY469" s="190">
        <f xml:space="preserve"> 'Generation Calculation'!DW142</f>
        <v>52.845919819573822</v>
      </c>
      <c r="AZ469" s="190">
        <f xml:space="preserve"> 'Generation Calculation'!DX142</f>
        <v>44.486164679386803</v>
      </c>
      <c r="BA469" s="190">
        <f xml:space="preserve"> 'Generation Calculation'!DY142</f>
        <v>21.399953464434816</v>
      </c>
      <c r="BB469" s="190">
        <f xml:space="preserve"> 'Generation Calculation'!DZ142</f>
        <v>51.639766355142996</v>
      </c>
      <c r="BC469" s="196"/>
      <c r="BD469" s="183">
        <f t="shared" si="1191"/>
        <v>252.14774707989886</v>
      </c>
      <c r="BE469" s="292">
        <f t="shared" si="1263"/>
        <v>0</v>
      </c>
      <c r="BF469" s="292">
        <f t="shared" si="1264"/>
        <v>0</v>
      </c>
      <c r="BG469" s="292">
        <f t="shared" si="1242"/>
        <v>0</v>
      </c>
      <c r="BH469" s="292">
        <f t="shared" si="1243"/>
        <v>0</v>
      </c>
      <c r="BI469" s="292">
        <f t="shared" si="1244"/>
        <v>0</v>
      </c>
      <c r="BJ469" s="292">
        <f t="shared" si="1245"/>
        <v>0</v>
      </c>
      <c r="BK469" s="292">
        <f t="shared" si="1246"/>
        <v>0</v>
      </c>
      <c r="BL469" s="292">
        <f t="shared" si="1247"/>
        <v>0</v>
      </c>
      <c r="BM469" s="292">
        <f t="shared" si="1248"/>
        <v>0</v>
      </c>
      <c r="BN469" s="292">
        <f t="shared" si="1249"/>
        <v>0</v>
      </c>
      <c r="BO469" s="292">
        <f t="shared" si="1250"/>
        <v>0</v>
      </c>
      <c r="BP469" s="292">
        <f t="shared" si="1251"/>
        <v>0</v>
      </c>
      <c r="BQ469" s="292">
        <f t="shared" si="1252"/>
        <v>0</v>
      </c>
      <c r="BR469" s="292">
        <f t="shared" si="1253"/>
        <v>0</v>
      </c>
      <c r="BS469" s="292">
        <f t="shared" si="1254"/>
        <v>0</v>
      </c>
      <c r="BT469" s="292">
        <f t="shared" si="1255"/>
        <v>413.66593802838219</v>
      </c>
      <c r="BU469" s="292">
        <f t="shared" si="1256"/>
        <v>489.72970000000004</v>
      </c>
      <c r="BV469" s="292">
        <f t="shared" si="1257"/>
        <v>489.72970000000004</v>
      </c>
      <c r="BW469" s="292">
        <f t="shared" si="1258"/>
        <v>478.60805768746809</v>
      </c>
      <c r="BX469" s="292">
        <f t="shared" si="1259"/>
        <v>432.6672672850089</v>
      </c>
      <c r="BY469" s="292">
        <f t="shared" si="1260"/>
        <v>365.72873638809961</v>
      </c>
      <c r="BZ469" s="292">
        <f t="shared" si="1261"/>
        <v>0</v>
      </c>
      <c r="CA469" s="292">
        <f t="shared" si="1262"/>
        <v>423.02656872981981</v>
      </c>
      <c r="CB469" s="196">
        <f t="shared" si="1192"/>
        <v>3345.3037151986778</v>
      </c>
      <c r="CC469" s="189">
        <f t="shared" si="1218"/>
        <v>30.38052149533101</v>
      </c>
      <c r="CD469" s="190">
        <f t="shared" si="1219"/>
        <v>0</v>
      </c>
      <c r="CE469" s="190">
        <f t="shared" si="1220"/>
        <v>0</v>
      </c>
      <c r="CF469" s="190">
        <f t="shared" si="1221"/>
        <v>0</v>
      </c>
      <c r="CG469" s="190">
        <f t="shared" si="1222"/>
        <v>0</v>
      </c>
      <c r="CH469" s="190">
        <f t="shared" si="1223"/>
        <v>0</v>
      </c>
      <c r="CI469" s="190">
        <f t="shared" si="1224"/>
        <v>0</v>
      </c>
      <c r="CJ469" s="190">
        <f t="shared" si="1225"/>
        <v>0</v>
      </c>
      <c r="CK469" s="190">
        <f t="shared" si="1226"/>
        <v>0</v>
      </c>
      <c r="CL469" s="190">
        <f t="shared" si="1227"/>
        <v>0</v>
      </c>
      <c r="CM469" s="190">
        <f t="shared" si="1228"/>
        <v>0</v>
      </c>
      <c r="CN469" s="190">
        <f t="shared" si="1229"/>
        <v>0</v>
      </c>
      <c r="CO469" s="190">
        <f t="shared" si="1230"/>
        <v>0</v>
      </c>
      <c r="CP469" s="190">
        <f t="shared" si="1231"/>
        <v>0</v>
      </c>
      <c r="CQ469" s="190">
        <f t="shared" si="1232"/>
        <v>0</v>
      </c>
      <c r="CR469" s="190">
        <f t="shared" si="1233"/>
        <v>0</v>
      </c>
      <c r="CS469" s="190">
        <f t="shared" si="1234"/>
        <v>50.469348355283046</v>
      </c>
      <c r="CT469" s="190">
        <f t="shared" si="1235"/>
        <v>60</v>
      </c>
      <c r="CU469" s="190">
        <f t="shared" si="1236"/>
        <v>60</v>
      </c>
      <c r="CV469" s="190">
        <f t="shared" si="1237"/>
        <v>58.603631969105805</v>
      </c>
      <c r="CW469" s="190">
        <f t="shared" si="1238"/>
        <v>52.845919819573822</v>
      </c>
      <c r="CX469" s="190">
        <f t="shared" si="1239"/>
        <v>44.486164679386803</v>
      </c>
      <c r="CY469" s="190">
        <f t="shared" si="1240"/>
        <v>0</v>
      </c>
      <c r="CZ469" s="190">
        <f t="shared" si="1241"/>
        <v>51.639766355142996</v>
      </c>
      <c r="DB469" s="171">
        <f t="shared" si="1193"/>
        <v>0</v>
      </c>
      <c r="DC469" s="172">
        <f t="shared" si="1194"/>
        <v>206.12522616827735</v>
      </c>
      <c r="DD469" s="172">
        <f t="shared" si="1195"/>
        <v>129.72481495333111</v>
      </c>
      <c r="DE469" s="172">
        <f t="shared" si="1196"/>
        <v>77.730090654262938</v>
      </c>
      <c r="DF469" s="172">
        <f t="shared" si="1197"/>
        <v>59.903328037441</v>
      </c>
      <c r="DG469" s="172">
        <f t="shared" si="1198"/>
        <v>77.730090654262938</v>
      </c>
      <c r="DH469" s="172">
        <f t="shared" si="1199"/>
        <v>166.01501028042807</v>
      </c>
      <c r="DI469" s="172">
        <f t="shared" si="1200"/>
        <v>114.3857236865218</v>
      </c>
      <c r="DJ469" s="172">
        <f t="shared" si="1201"/>
        <v>0</v>
      </c>
      <c r="DK469" s="172">
        <f t="shared" si="1202"/>
        <v>0</v>
      </c>
      <c r="DL469" s="172">
        <f t="shared" si="1203"/>
        <v>0</v>
      </c>
      <c r="DM469" s="172">
        <f t="shared" si="1204"/>
        <v>0</v>
      </c>
      <c r="DN469" s="172">
        <f t="shared" si="1205"/>
        <v>0</v>
      </c>
      <c r="DO469" s="172">
        <f t="shared" si="1206"/>
        <v>0</v>
      </c>
      <c r="DP469" s="172">
        <f t="shared" si="1207"/>
        <v>0</v>
      </c>
      <c r="DQ469" s="172">
        <f t="shared" si="1208"/>
        <v>48.422907388963921</v>
      </c>
      <c r="DR469" s="172">
        <f t="shared" si="1209"/>
        <v>0</v>
      </c>
      <c r="DS469" s="172">
        <f t="shared" si="1210"/>
        <v>190.9472018461272</v>
      </c>
      <c r="DT469" s="172">
        <f t="shared" si="1211"/>
        <v>510.70113551402585</v>
      </c>
      <c r="DU469" s="172">
        <f t="shared" si="1212"/>
        <v>0</v>
      </c>
      <c r="DV469" s="172">
        <f t="shared" si="1213"/>
        <v>0</v>
      </c>
      <c r="DW469" s="172">
        <f t="shared" si="1214"/>
        <v>0</v>
      </c>
      <c r="DX469" s="172">
        <f t="shared" si="1215"/>
        <v>246.09946484100038</v>
      </c>
      <c r="DY469" s="172">
        <f t="shared" si="1216"/>
        <v>0</v>
      </c>
      <c r="DZ469" s="192">
        <f t="shared" si="1217"/>
        <v>1827.7849940246426</v>
      </c>
      <c r="EA469" s="189">
        <f t="shared" si="1143"/>
        <v>0</v>
      </c>
      <c r="EB469" s="190">
        <f t="shared" si="1144"/>
        <v>17.923932710284987</v>
      </c>
      <c r="EC469" s="190">
        <f t="shared" si="1145"/>
        <v>11.280418691594008</v>
      </c>
      <c r="ED469" s="190">
        <f t="shared" si="1146"/>
        <v>6.7591383177619946</v>
      </c>
      <c r="EE469" s="190">
        <f t="shared" si="1147"/>
        <v>5.208985046734</v>
      </c>
      <c r="EF469" s="190">
        <f t="shared" si="1148"/>
        <v>6.7591383177619946</v>
      </c>
      <c r="EG469" s="190">
        <f t="shared" si="1149"/>
        <v>14.436087850472006</v>
      </c>
      <c r="EH469" s="190">
        <f t="shared" si="1150"/>
        <v>9.9465846683932</v>
      </c>
      <c r="EI469" s="190">
        <f t="shared" si="1151"/>
        <v>0</v>
      </c>
      <c r="EJ469" s="190">
        <f t="shared" si="1152"/>
        <v>0</v>
      </c>
      <c r="EK469" s="190">
        <f t="shared" si="1153"/>
        <v>0</v>
      </c>
      <c r="EL469" s="190">
        <f t="shared" si="1154"/>
        <v>0</v>
      </c>
      <c r="EM469" s="190">
        <f t="shared" si="1155"/>
        <v>0</v>
      </c>
      <c r="EN469" s="190">
        <f t="shared" si="1156"/>
        <v>0</v>
      </c>
      <c r="EO469" s="190">
        <f t="shared" si="1157"/>
        <v>0</v>
      </c>
      <c r="EP469" s="190">
        <f t="shared" si="1158"/>
        <v>4.210687599040341</v>
      </c>
      <c r="EQ469" s="190">
        <f t="shared" si="1159"/>
        <v>0</v>
      </c>
      <c r="ER469" s="190">
        <f t="shared" si="1160"/>
        <v>16.604104508358887</v>
      </c>
      <c r="ES469" s="190">
        <f t="shared" si="1161"/>
        <v>44.408794392523987</v>
      </c>
      <c r="ET469" s="190">
        <f t="shared" si="1162"/>
        <v>0</v>
      </c>
      <c r="EU469" s="190">
        <f t="shared" si="1163"/>
        <v>0</v>
      </c>
      <c r="EV469" s="190">
        <f t="shared" si="1164"/>
        <v>0</v>
      </c>
      <c r="EW469" s="190">
        <f t="shared" si="1165"/>
        <v>21.399953464434816</v>
      </c>
      <c r="EX469" s="190">
        <f t="shared" si="1166"/>
        <v>0</v>
      </c>
    </row>
    <row r="470" spans="3:154" ht="14.25" customHeight="1" x14ac:dyDescent="0.25">
      <c r="C470" s="132">
        <v>2030</v>
      </c>
      <c r="D470" s="14" t="s">
        <v>164</v>
      </c>
      <c r="E470" s="171">
        <f t="shared" si="1167"/>
        <v>350.0125231429368</v>
      </c>
      <c r="F470" s="172">
        <f t="shared" si="1168"/>
        <v>244.6832782457962</v>
      </c>
      <c r="G470" s="172">
        <f t="shared" si="1169"/>
        <v>188.37728947304069</v>
      </c>
      <c r="H470" s="172">
        <f t="shared" si="1170"/>
        <v>199.97528385909303</v>
      </c>
      <c r="I470" s="172">
        <f t="shared" si="1171"/>
        <v>191.04426392651294</v>
      </c>
      <c r="J470" s="172">
        <f t="shared" si="1172"/>
        <v>209.15549548828901</v>
      </c>
      <c r="K470" s="172">
        <f t="shared" si="1173"/>
        <v>219.44223584259012</v>
      </c>
      <c r="L470" s="172">
        <f t="shared" si="1174"/>
        <v>142.43266253051451</v>
      </c>
      <c r="M470" s="172">
        <f t="shared" si="1175"/>
        <v>0</v>
      </c>
      <c r="N470" s="172">
        <f t="shared" si="1176"/>
        <v>0</v>
      </c>
      <c r="O470" s="172">
        <f t="shared" si="1177"/>
        <v>0</v>
      </c>
      <c r="P470" s="172">
        <f t="shared" si="1178"/>
        <v>0</v>
      </c>
      <c r="Q470" s="172">
        <f t="shared" si="1179"/>
        <v>0</v>
      </c>
      <c r="R470" s="172">
        <f t="shared" si="1180"/>
        <v>0</v>
      </c>
      <c r="S470" s="172">
        <f t="shared" si="1181"/>
        <v>0</v>
      </c>
      <c r="T470" s="172">
        <f t="shared" si="1182"/>
        <v>5.404202776696394</v>
      </c>
      <c r="U470" s="172">
        <f t="shared" si="1183"/>
        <v>260.56690206343069</v>
      </c>
      <c r="V470" s="172">
        <f t="shared" si="1184"/>
        <v>658.50683065234557</v>
      </c>
      <c r="W470" s="172">
        <f t="shared" si="1185"/>
        <v>873.97629294764863</v>
      </c>
      <c r="X470" s="172">
        <f t="shared" si="1186"/>
        <v>396.45852395388164</v>
      </c>
      <c r="Y470" s="172">
        <f t="shared" si="1187"/>
        <v>396.45852395388164</v>
      </c>
      <c r="Z470" s="172">
        <f t="shared" si="1188"/>
        <v>312.21150426530363</v>
      </c>
      <c r="AA470" s="172">
        <f t="shared" si="1189"/>
        <v>233.53029391730036</v>
      </c>
      <c r="AB470" s="172">
        <f t="shared" si="1190"/>
        <v>487.96667900505605</v>
      </c>
      <c r="AC470" s="188">
        <f xml:space="preserve"> SUM(E470:AB470) * 28.25</f>
        <v>151708.228705752</v>
      </c>
      <c r="AE470" s="189">
        <f xml:space="preserve"> 'Generation Calculation'!DC143</f>
        <v>42.528458367595988</v>
      </c>
      <c r="AF470" s="190">
        <f xml:space="preserve"> 'Generation Calculation'!DD143</f>
        <v>29.456955423924995</v>
      </c>
      <c r="AG470" s="190">
        <f xml:space="preserve"> 'Generation Calculation'!DE143</f>
        <v>22.503863398573998</v>
      </c>
      <c r="AH470" s="190">
        <f xml:space="preserve"> 'Generation Calculation'!DF143</f>
        <v>17.389155118182003</v>
      </c>
      <c r="AI470" s="190">
        <f xml:space="preserve"> 'Generation Calculation'!DG143</f>
        <v>16.612544689261995</v>
      </c>
      <c r="AJ470" s="190">
        <f xml:space="preserve"> 'Generation Calculation'!DH143</f>
        <v>18.187434390286001</v>
      </c>
      <c r="AK470" s="190">
        <f xml:space="preserve"> 'Generation Calculation'!DI143</f>
        <v>26.337045782524996</v>
      </c>
      <c r="AL470" s="190">
        <f xml:space="preserve"> 'Generation Calculation'!DJ143</f>
        <v>12.385448915696912</v>
      </c>
      <c r="AM470" s="190">
        <f xml:space="preserve"> 'Generation Calculation'!DK143</f>
        <v>0</v>
      </c>
      <c r="AN470" s="190">
        <f xml:space="preserve"> 'Generation Calculation'!DL143</f>
        <v>0</v>
      </c>
      <c r="AO470" s="190">
        <f xml:space="preserve"> 'Generation Calculation'!DM143</f>
        <v>0</v>
      </c>
      <c r="AP470" s="190">
        <f xml:space="preserve"> 'Generation Calculation'!DN143</f>
        <v>0</v>
      </c>
      <c r="AQ470" s="190">
        <f xml:space="preserve"> 'Generation Calculation'!DO143</f>
        <v>0</v>
      </c>
      <c r="AR470" s="190">
        <f xml:space="preserve"> 'Generation Calculation'!DP143</f>
        <v>0</v>
      </c>
      <c r="AS470" s="190">
        <f xml:space="preserve"> 'Generation Calculation'!DQ143</f>
        <v>0</v>
      </c>
      <c r="AT470" s="190">
        <f xml:space="preserve"> 'Generation Calculation'!DR143</f>
        <v>0.46993067623446905</v>
      </c>
      <c r="AU470" s="190">
        <f xml:space="preserve"> 'Generation Calculation'!DS143</f>
        <v>31.422716230883566</v>
      </c>
      <c r="AV470" s="190">
        <f xml:space="preserve"> 'Generation Calculation'!DT143</f>
        <v>74.676272230638745</v>
      </c>
      <c r="AW470" s="190">
        <f xml:space="preserve"> 'Generation Calculation'!DU143</f>
        <v>93.412747212839008</v>
      </c>
      <c r="AX470" s="190">
        <f xml:space="preserve"> 'Generation Calculation'!DV143</f>
        <v>48.319583043549244</v>
      </c>
      <c r="AY470" s="190">
        <f xml:space="preserve"> 'Generation Calculation'!DW143</f>
        <v>48.319583043549244</v>
      </c>
      <c r="AZ470" s="190">
        <f xml:space="preserve"> 'Generation Calculation'!DX143</f>
        <v>37.827533727690252</v>
      </c>
      <c r="BA470" s="190">
        <f xml:space="preserve"> 'Generation Calculation'!DY143</f>
        <v>20.306982079765248</v>
      </c>
      <c r="BB470" s="190">
        <f xml:space="preserve"> 'Generation Calculation'!DZ143</f>
        <v>59.778580120144994</v>
      </c>
      <c r="BC470" s="196"/>
      <c r="BD470" s="183">
        <f t="shared" si="1191"/>
        <v>350.0125231429368</v>
      </c>
      <c r="BE470" s="292">
        <f t="shared" si="1263"/>
        <v>244.6832782457962</v>
      </c>
      <c r="BF470" s="292">
        <f t="shared" si="1264"/>
        <v>188.37728947304069</v>
      </c>
      <c r="BG470" s="292">
        <f t="shared" si="1242"/>
        <v>0</v>
      </c>
      <c r="BH470" s="292">
        <f t="shared" si="1243"/>
        <v>0</v>
      </c>
      <c r="BI470" s="292">
        <f t="shared" si="1244"/>
        <v>0</v>
      </c>
      <c r="BJ470" s="292">
        <f t="shared" si="1245"/>
        <v>219.44223584259012</v>
      </c>
      <c r="BK470" s="292">
        <f t="shared" si="1246"/>
        <v>0</v>
      </c>
      <c r="BL470" s="292">
        <f t="shared" si="1247"/>
        <v>0</v>
      </c>
      <c r="BM470" s="292">
        <f t="shared" si="1248"/>
        <v>0</v>
      </c>
      <c r="BN470" s="292">
        <f t="shared" si="1249"/>
        <v>0</v>
      </c>
      <c r="BO470" s="292">
        <f t="shared" si="1250"/>
        <v>0</v>
      </c>
      <c r="BP470" s="292">
        <f t="shared" si="1251"/>
        <v>0</v>
      </c>
      <c r="BQ470" s="292">
        <f t="shared" si="1252"/>
        <v>0</v>
      </c>
      <c r="BR470" s="292">
        <f t="shared" si="1253"/>
        <v>0</v>
      </c>
      <c r="BS470" s="292">
        <f t="shared" si="1254"/>
        <v>0</v>
      </c>
      <c r="BT470" s="292">
        <f t="shared" si="1255"/>
        <v>260.56690206343069</v>
      </c>
      <c r="BU470" s="292">
        <f t="shared" si="1256"/>
        <v>489.72970000000004</v>
      </c>
      <c r="BV470" s="292">
        <f t="shared" si="1257"/>
        <v>489.72970000000004</v>
      </c>
      <c r="BW470" s="292">
        <f t="shared" si="1258"/>
        <v>396.45852395388164</v>
      </c>
      <c r="BX470" s="292">
        <f t="shared" si="1259"/>
        <v>396.45852395388164</v>
      </c>
      <c r="BY470" s="292">
        <f t="shared" si="1260"/>
        <v>312.21150426530363</v>
      </c>
      <c r="BZ470" s="292">
        <f t="shared" si="1261"/>
        <v>0</v>
      </c>
      <c r="CA470" s="292">
        <f t="shared" si="1262"/>
        <v>487.96667900505605</v>
      </c>
      <c r="CB470" s="196">
        <f t="shared" si="1192"/>
        <v>3835.636859945917</v>
      </c>
      <c r="CC470" s="189">
        <f t="shared" si="1218"/>
        <v>42.528458367595988</v>
      </c>
      <c r="CD470" s="190">
        <f t="shared" si="1219"/>
        <v>29.456955423924995</v>
      </c>
      <c r="CE470" s="190">
        <f t="shared" si="1220"/>
        <v>22.503863398573998</v>
      </c>
      <c r="CF470" s="190">
        <f t="shared" si="1221"/>
        <v>0</v>
      </c>
      <c r="CG470" s="190">
        <f t="shared" si="1222"/>
        <v>0</v>
      </c>
      <c r="CH470" s="190">
        <f t="shared" si="1223"/>
        <v>0</v>
      </c>
      <c r="CI470" s="190">
        <f t="shared" si="1224"/>
        <v>26.337045782524996</v>
      </c>
      <c r="CJ470" s="190">
        <f t="shared" si="1225"/>
        <v>0</v>
      </c>
      <c r="CK470" s="190">
        <f t="shared" si="1226"/>
        <v>0</v>
      </c>
      <c r="CL470" s="190">
        <f t="shared" si="1227"/>
        <v>0</v>
      </c>
      <c r="CM470" s="190">
        <f t="shared" si="1228"/>
        <v>0</v>
      </c>
      <c r="CN470" s="190">
        <f t="shared" si="1229"/>
        <v>0</v>
      </c>
      <c r="CO470" s="190">
        <f t="shared" si="1230"/>
        <v>0</v>
      </c>
      <c r="CP470" s="190">
        <f t="shared" si="1231"/>
        <v>0</v>
      </c>
      <c r="CQ470" s="190">
        <f t="shared" si="1232"/>
        <v>0</v>
      </c>
      <c r="CR470" s="190">
        <f t="shared" si="1233"/>
        <v>0</v>
      </c>
      <c r="CS470" s="190">
        <f t="shared" si="1234"/>
        <v>31.422716230883566</v>
      </c>
      <c r="CT470" s="190">
        <f t="shared" si="1235"/>
        <v>60</v>
      </c>
      <c r="CU470" s="190">
        <f t="shared" si="1236"/>
        <v>60</v>
      </c>
      <c r="CV470" s="190">
        <f t="shared" si="1237"/>
        <v>48.319583043549244</v>
      </c>
      <c r="CW470" s="190">
        <f t="shared" si="1238"/>
        <v>48.319583043549244</v>
      </c>
      <c r="CX470" s="190">
        <f t="shared" si="1239"/>
        <v>37.827533727690252</v>
      </c>
      <c r="CY470" s="190">
        <f t="shared" si="1240"/>
        <v>0</v>
      </c>
      <c r="CZ470" s="190">
        <f t="shared" si="1241"/>
        <v>59.778580120144994</v>
      </c>
      <c r="DB470" s="171">
        <f t="shared" si="1193"/>
        <v>0</v>
      </c>
      <c r="DC470" s="172">
        <f t="shared" si="1194"/>
        <v>0</v>
      </c>
      <c r="DD470" s="172">
        <f t="shared" si="1195"/>
        <v>0</v>
      </c>
      <c r="DE470" s="172">
        <f t="shared" si="1196"/>
        <v>199.97528385909303</v>
      </c>
      <c r="DF470" s="172">
        <f t="shared" si="1197"/>
        <v>191.04426392651294</v>
      </c>
      <c r="DG470" s="172">
        <f t="shared" si="1198"/>
        <v>209.15549548828901</v>
      </c>
      <c r="DH470" s="172">
        <f t="shared" si="1199"/>
        <v>0</v>
      </c>
      <c r="DI470" s="172">
        <f t="shared" si="1200"/>
        <v>142.43266253051451</v>
      </c>
      <c r="DJ470" s="172">
        <f t="shared" si="1201"/>
        <v>0</v>
      </c>
      <c r="DK470" s="172">
        <f t="shared" si="1202"/>
        <v>0</v>
      </c>
      <c r="DL470" s="172">
        <f t="shared" si="1203"/>
        <v>0</v>
      </c>
      <c r="DM470" s="172">
        <f t="shared" si="1204"/>
        <v>0</v>
      </c>
      <c r="DN470" s="172">
        <f t="shared" si="1205"/>
        <v>0</v>
      </c>
      <c r="DO470" s="172">
        <f t="shared" si="1206"/>
        <v>0</v>
      </c>
      <c r="DP470" s="172">
        <f t="shared" si="1207"/>
        <v>0</v>
      </c>
      <c r="DQ470" s="172">
        <f t="shared" si="1208"/>
        <v>5.404202776696394</v>
      </c>
      <c r="DR470" s="172">
        <f t="shared" si="1209"/>
        <v>0</v>
      </c>
      <c r="DS470" s="172">
        <f t="shared" si="1210"/>
        <v>168.77713065234556</v>
      </c>
      <c r="DT470" s="172">
        <f t="shared" si="1211"/>
        <v>384.24659294764859</v>
      </c>
      <c r="DU470" s="172">
        <f t="shared" si="1212"/>
        <v>0</v>
      </c>
      <c r="DV470" s="172">
        <f t="shared" si="1213"/>
        <v>0</v>
      </c>
      <c r="DW470" s="172">
        <f t="shared" si="1214"/>
        <v>0</v>
      </c>
      <c r="DX470" s="172">
        <f t="shared" si="1215"/>
        <v>233.53029391730036</v>
      </c>
      <c r="DY470" s="172">
        <f t="shared" si="1216"/>
        <v>0</v>
      </c>
      <c r="DZ470" s="192">
        <f t="shared" si="1217"/>
        <v>1534.5659260984003</v>
      </c>
      <c r="EA470" s="189">
        <f t="shared" si="1143"/>
        <v>0</v>
      </c>
      <c r="EB470" s="190">
        <f t="shared" si="1144"/>
        <v>0</v>
      </c>
      <c r="EC470" s="190">
        <f t="shared" si="1145"/>
        <v>0</v>
      </c>
      <c r="ED470" s="190">
        <f t="shared" si="1146"/>
        <v>17.389155118182003</v>
      </c>
      <c r="EE470" s="190">
        <f t="shared" si="1147"/>
        <v>16.612544689261995</v>
      </c>
      <c r="EF470" s="190">
        <f t="shared" si="1148"/>
        <v>18.187434390286001</v>
      </c>
      <c r="EG470" s="190">
        <f t="shared" si="1149"/>
        <v>0</v>
      </c>
      <c r="EH470" s="190">
        <f t="shared" si="1150"/>
        <v>12.385448915696912</v>
      </c>
      <c r="EI470" s="190">
        <f t="shared" si="1151"/>
        <v>0</v>
      </c>
      <c r="EJ470" s="190">
        <f t="shared" si="1152"/>
        <v>0</v>
      </c>
      <c r="EK470" s="190">
        <f t="shared" si="1153"/>
        <v>0</v>
      </c>
      <c r="EL470" s="190">
        <f t="shared" si="1154"/>
        <v>0</v>
      </c>
      <c r="EM470" s="190">
        <f t="shared" si="1155"/>
        <v>0</v>
      </c>
      <c r="EN470" s="190">
        <f t="shared" si="1156"/>
        <v>0</v>
      </c>
      <c r="EO470" s="190">
        <f t="shared" si="1157"/>
        <v>0</v>
      </c>
      <c r="EP470" s="190">
        <f t="shared" si="1158"/>
        <v>0.46993067623446905</v>
      </c>
      <c r="EQ470" s="190">
        <f t="shared" si="1159"/>
        <v>0</v>
      </c>
      <c r="ER470" s="190">
        <f t="shared" si="1160"/>
        <v>14.676272230638745</v>
      </c>
      <c r="ES470" s="190">
        <f t="shared" si="1161"/>
        <v>33.412747212839008</v>
      </c>
      <c r="ET470" s="190">
        <f t="shared" si="1162"/>
        <v>0</v>
      </c>
      <c r="EU470" s="190">
        <f t="shared" si="1163"/>
        <v>0</v>
      </c>
      <c r="EV470" s="190">
        <f t="shared" si="1164"/>
        <v>0</v>
      </c>
      <c r="EW470" s="190">
        <f t="shared" si="1165"/>
        <v>20.306982079765248</v>
      </c>
      <c r="EX470" s="190">
        <f t="shared" si="1166"/>
        <v>0</v>
      </c>
    </row>
    <row r="471" spans="3:154" ht="14.25" customHeight="1" x14ac:dyDescent="0.25">
      <c r="C471" s="132">
        <v>2030</v>
      </c>
      <c r="D471" s="14" t="s">
        <v>165</v>
      </c>
      <c r="E471" s="171">
        <f t="shared" si="1167"/>
        <v>265.33590857918682</v>
      </c>
      <c r="F471" s="172">
        <f t="shared" si="1168"/>
        <v>236.94749772288935</v>
      </c>
      <c r="G471" s="172">
        <f t="shared" si="1169"/>
        <v>165.82207298440403</v>
      </c>
      <c r="H471" s="172">
        <f t="shared" si="1170"/>
        <v>103.06434527396752</v>
      </c>
      <c r="I471" s="172">
        <f t="shared" si="1171"/>
        <v>69.426203221182064</v>
      </c>
      <c r="J471" s="172">
        <f t="shared" si="1172"/>
        <v>80.304209357647892</v>
      </c>
      <c r="K471" s="172">
        <f t="shared" si="1173"/>
        <v>200.70820418412848</v>
      </c>
      <c r="L471" s="172">
        <f t="shared" si="1174"/>
        <v>0</v>
      </c>
      <c r="M471" s="172">
        <f t="shared" si="1175"/>
        <v>0</v>
      </c>
      <c r="N471" s="172">
        <f t="shared" si="1176"/>
        <v>0</v>
      </c>
      <c r="O471" s="172">
        <f t="shared" si="1177"/>
        <v>0</v>
      </c>
      <c r="P471" s="172">
        <f t="shared" si="1178"/>
        <v>0</v>
      </c>
      <c r="Q471" s="172">
        <f t="shared" si="1179"/>
        <v>0</v>
      </c>
      <c r="R471" s="172">
        <f t="shared" si="1180"/>
        <v>0</v>
      </c>
      <c r="S471" s="172">
        <f t="shared" si="1181"/>
        <v>0</v>
      </c>
      <c r="T471" s="172">
        <f t="shared" si="1182"/>
        <v>0</v>
      </c>
      <c r="U471" s="172">
        <f t="shared" si="1183"/>
        <v>293.964643294513</v>
      </c>
      <c r="V471" s="172">
        <f t="shared" si="1184"/>
        <v>660.0789317860615</v>
      </c>
      <c r="W471" s="172">
        <f t="shared" si="1185"/>
        <v>931.28021247686866</v>
      </c>
      <c r="X471" s="172">
        <f t="shared" si="1186"/>
        <v>421.25666250322257</v>
      </c>
      <c r="Y471" s="172">
        <f t="shared" si="1187"/>
        <v>399.71460139709006</v>
      </c>
      <c r="Z471" s="172">
        <f t="shared" si="1188"/>
        <v>336.3183093681576</v>
      </c>
      <c r="AA471" s="172">
        <f t="shared" si="1189"/>
        <v>136.10901292230866</v>
      </c>
      <c r="AB471" s="172">
        <f t="shared" si="1190"/>
        <v>401.05993313382606</v>
      </c>
      <c r="AC471" s="188">
        <f xml:space="preserve"> SUM(E471:AB471) * 31</f>
        <v>145743.1131943691</v>
      </c>
      <c r="AE471" s="189">
        <f xml:space="preserve"> 'Generation Calculation'!DC144</f>
        <v>32.013303228072999</v>
      </c>
      <c r="AF471" s="190">
        <f xml:space="preserve"> 'Generation Calculation'!DD144</f>
        <v>20.604130236772988</v>
      </c>
      <c r="AG471" s="190">
        <f xml:space="preserve"> 'Generation Calculation'!DE144</f>
        <v>14.419310694296001</v>
      </c>
      <c r="AH471" s="190">
        <f xml:space="preserve"> 'Generation Calculation'!DF144</f>
        <v>8.9621169803450016</v>
      </c>
      <c r="AI471" s="190">
        <f xml:space="preserve"> 'Generation Calculation'!DG144</f>
        <v>6.0370611496680056</v>
      </c>
      <c r="AJ471" s="190">
        <f xml:space="preserve"> 'Generation Calculation'!DH144</f>
        <v>6.9829747267519906</v>
      </c>
      <c r="AK471" s="190">
        <f xml:space="preserve"> 'Generation Calculation'!DI144</f>
        <v>17.452887320358997</v>
      </c>
      <c r="AL471" s="190">
        <f xml:space="preserve"> 'Generation Calculation'!DJ144</f>
        <v>0</v>
      </c>
      <c r="AM471" s="190">
        <f xml:space="preserve"> 'Generation Calculation'!DK144</f>
        <v>0</v>
      </c>
      <c r="AN471" s="190">
        <f xml:space="preserve"> 'Generation Calculation'!DL144</f>
        <v>0</v>
      </c>
      <c r="AO471" s="190">
        <f xml:space="preserve"> 'Generation Calculation'!DM144</f>
        <v>0</v>
      </c>
      <c r="AP471" s="190">
        <f xml:space="preserve"> 'Generation Calculation'!DN144</f>
        <v>0</v>
      </c>
      <c r="AQ471" s="190">
        <f xml:space="preserve"> 'Generation Calculation'!DO144</f>
        <v>0</v>
      </c>
      <c r="AR471" s="190">
        <f xml:space="preserve"> 'Generation Calculation'!DP144</f>
        <v>0</v>
      </c>
      <c r="AS471" s="190">
        <f xml:space="preserve"> 'Generation Calculation'!DQ144</f>
        <v>0</v>
      </c>
      <c r="AT471" s="190">
        <f xml:space="preserve"> 'Generation Calculation'!DR144</f>
        <v>0</v>
      </c>
      <c r="AU471" s="190">
        <f xml:space="preserve"> 'Generation Calculation'!DS144</f>
        <v>35.562283781815154</v>
      </c>
      <c r="AV471" s="190">
        <f xml:space="preserve"> 'Generation Calculation'!DT144</f>
        <v>74.812976677048823</v>
      </c>
      <c r="AW471" s="190">
        <f xml:space="preserve"> 'Generation Calculation'!DU144</f>
        <v>98.39569673711901</v>
      </c>
      <c r="AX471" s="190">
        <f xml:space="preserve"> 'Generation Calculation'!DV144</f>
        <v>51.418411412926332</v>
      </c>
      <c r="AY471" s="190">
        <f xml:space="preserve"> 'Generation Calculation'!DW144</f>
        <v>48.726195847377312</v>
      </c>
      <c r="AZ471" s="190">
        <f xml:space="preserve"> 'Generation Calculation'!DX144</f>
        <v>40.824179349576355</v>
      </c>
      <c r="BA471" s="190">
        <f xml:space="preserve"> 'Generation Calculation'!DY144</f>
        <v>11.835566341070319</v>
      </c>
      <c r="BB471" s="190">
        <f xml:space="preserve"> 'Generation Calculation'!DZ144</f>
        <v>48.894222449893988</v>
      </c>
      <c r="BC471" s="196"/>
      <c r="BD471" s="183">
        <f t="shared" si="1191"/>
        <v>265.33590857918682</v>
      </c>
      <c r="BE471" s="292">
        <f t="shared" si="1263"/>
        <v>0</v>
      </c>
      <c r="BF471" s="292">
        <f t="shared" si="1264"/>
        <v>0</v>
      </c>
      <c r="BG471" s="292">
        <f t="shared" si="1242"/>
        <v>0</v>
      </c>
      <c r="BH471" s="292">
        <f t="shared" si="1243"/>
        <v>0</v>
      </c>
      <c r="BI471" s="292">
        <f t="shared" si="1244"/>
        <v>0</v>
      </c>
      <c r="BJ471" s="292">
        <f t="shared" si="1245"/>
        <v>0</v>
      </c>
      <c r="BK471" s="292">
        <f t="shared" si="1246"/>
        <v>0</v>
      </c>
      <c r="BL471" s="292">
        <f t="shared" si="1247"/>
        <v>0</v>
      </c>
      <c r="BM471" s="292">
        <f t="shared" si="1248"/>
        <v>0</v>
      </c>
      <c r="BN471" s="292">
        <f t="shared" si="1249"/>
        <v>0</v>
      </c>
      <c r="BO471" s="292">
        <f t="shared" si="1250"/>
        <v>0</v>
      </c>
      <c r="BP471" s="292">
        <f t="shared" si="1251"/>
        <v>0</v>
      </c>
      <c r="BQ471" s="292">
        <f t="shared" si="1252"/>
        <v>0</v>
      </c>
      <c r="BR471" s="292">
        <f t="shared" si="1253"/>
        <v>0</v>
      </c>
      <c r="BS471" s="292">
        <f t="shared" si="1254"/>
        <v>0</v>
      </c>
      <c r="BT471" s="292">
        <f t="shared" si="1255"/>
        <v>293.964643294513</v>
      </c>
      <c r="BU471" s="292">
        <f t="shared" si="1256"/>
        <v>489.72970000000004</v>
      </c>
      <c r="BV471" s="292">
        <f t="shared" si="1257"/>
        <v>489.72970000000004</v>
      </c>
      <c r="BW471" s="292">
        <f t="shared" si="1258"/>
        <v>421.25666250322257</v>
      </c>
      <c r="BX471" s="292">
        <f t="shared" si="1259"/>
        <v>399.71460139709006</v>
      </c>
      <c r="BY471" s="292">
        <f t="shared" si="1260"/>
        <v>336.3183093681576</v>
      </c>
      <c r="BZ471" s="292">
        <f t="shared" si="1261"/>
        <v>0</v>
      </c>
      <c r="CA471" s="292">
        <f t="shared" si="1262"/>
        <v>401.05993313382606</v>
      </c>
      <c r="CB471" s="196">
        <f t="shared" si="1192"/>
        <v>3097.1094582759965</v>
      </c>
      <c r="CC471" s="189">
        <f t="shared" si="1218"/>
        <v>32.013303228072999</v>
      </c>
      <c r="CD471" s="190">
        <f t="shared" si="1219"/>
        <v>0</v>
      </c>
      <c r="CE471" s="190">
        <f t="shared" si="1220"/>
        <v>0</v>
      </c>
      <c r="CF471" s="190">
        <f t="shared" si="1221"/>
        <v>0</v>
      </c>
      <c r="CG471" s="190">
        <f t="shared" si="1222"/>
        <v>0</v>
      </c>
      <c r="CH471" s="190">
        <f t="shared" si="1223"/>
        <v>0</v>
      </c>
      <c r="CI471" s="190">
        <f t="shared" si="1224"/>
        <v>0</v>
      </c>
      <c r="CJ471" s="190">
        <f t="shared" si="1225"/>
        <v>0</v>
      </c>
      <c r="CK471" s="190">
        <f t="shared" si="1226"/>
        <v>0</v>
      </c>
      <c r="CL471" s="190">
        <f t="shared" si="1227"/>
        <v>0</v>
      </c>
      <c r="CM471" s="190">
        <f t="shared" si="1228"/>
        <v>0</v>
      </c>
      <c r="CN471" s="190">
        <f t="shared" si="1229"/>
        <v>0</v>
      </c>
      <c r="CO471" s="190">
        <f t="shared" si="1230"/>
        <v>0</v>
      </c>
      <c r="CP471" s="190">
        <f t="shared" si="1231"/>
        <v>0</v>
      </c>
      <c r="CQ471" s="190">
        <f t="shared" si="1232"/>
        <v>0</v>
      </c>
      <c r="CR471" s="190">
        <f t="shared" si="1233"/>
        <v>0</v>
      </c>
      <c r="CS471" s="190">
        <f t="shared" si="1234"/>
        <v>35.562283781815154</v>
      </c>
      <c r="CT471" s="190">
        <f t="shared" si="1235"/>
        <v>60</v>
      </c>
      <c r="CU471" s="190">
        <f t="shared" si="1236"/>
        <v>60</v>
      </c>
      <c r="CV471" s="190">
        <f t="shared" si="1237"/>
        <v>51.418411412926332</v>
      </c>
      <c r="CW471" s="190">
        <f t="shared" si="1238"/>
        <v>48.726195847377312</v>
      </c>
      <c r="CX471" s="190">
        <f t="shared" si="1239"/>
        <v>40.824179349576355</v>
      </c>
      <c r="CY471" s="190">
        <f t="shared" si="1240"/>
        <v>0</v>
      </c>
      <c r="CZ471" s="190">
        <f t="shared" si="1241"/>
        <v>48.894222449893988</v>
      </c>
      <c r="DB471" s="171">
        <f t="shared" si="1193"/>
        <v>0</v>
      </c>
      <c r="DC471" s="172">
        <f t="shared" si="1194"/>
        <v>236.94749772288935</v>
      </c>
      <c r="DD471" s="172">
        <f t="shared" si="1195"/>
        <v>165.82207298440403</v>
      </c>
      <c r="DE471" s="172">
        <f t="shared" si="1196"/>
        <v>103.06434527396752</v>
      </c>
      <c r="DF471" s="172">
        <f t="shared" si="1197"/>
        <v>69.426203221182064</v>
      </c>
      <c r="DG471" s="172">
        <f t="shared" si="1198"/>
        <v>80.304209357647892</v>
      </c>
      <c r="DH471" s="172">
        <f t="shared" si="1199"/>
        <v>200.70820418412848</v>
      </c>
      <c r="DI471" s="172">
        <f t="shared" si="1200"/>
        <v>0</v>
      </c>
      <c r="DJ471" s="172">
        <f t="shared" si="1201"/>
        <v>0</v>
      </c>
      <c r="DK471" s="172">
        <f t="shared" si="1202"/>
        <v>0</v>
      </c>
      <c r="DL471" s="172">
        <f t="shared" si="1203"/>
        <v>0</v>
      </c>
      <c r="DM471" s="172">
        <f t="shared" si="1204"/>
        <v>0</v>
      </c>
      <c r="DN471" s="172">
        <f t="shared" si="1205"/>
        <v>0</v>
      </c>
      <c r="DO471" s="172">
        <f t="shared" si="1206"/>
        <v>0</v>
      </c>
      <c r="DP471" s="172">
        <f t="shared" si="1207"/>
        <v>0</v>
      </c>
      <c r="DQ471" s="172">
        <f t="shared" si="1208"/>
        <v>0</v>
      </c>
      <c r="DR471" s="172">
        <f t="shared" si="1209"/>
        <v>0</v>
      </c>
      <c r="DS471" s="172">
        <f t="shared" si="1210"/>
        <v>170.34923178606147</v>
      </c>
      <c r="DT471" s="172">
        <f t="shared" si="1211"/>
        <v>441.55051247686862</v>
      </c>
      <c r="DU471" s="172">
        <f t="shared" si="1212"/>
        <v>0</v>
      </c>
      <c r="DV471" s="172">
        <f t="shared" si="1213"/>
        <v>0</v>
      </c>
      <c r="DW471" s="172">
        <f t="shared" si="1214"/>
        <v>0</v>
      </c>
      <c r="DX471" s="172">
        <f t="shared" si="1215"/>
        <v>136.10901292230866</v>
      </c>
      <c r="DY471" s="172">
        <f t="shared" si="1216"/>
        <v>0</v>
      </c>
      <c r="DZ471" s="192">
        <f t="shared" si="1217"/>
        <v>1604.2812899294581</v>
      </c>
      <c r="EA471" s="189">
        <f t="shared" si="1143"/>
        <v>0</v>
      </c>
      <c r="EB471" s="190">
        <f t="shared" si="1144"/>
        <v>20.604130236772988</v>
      </c>
      <c r="EC471" s="190">
        <f t="shared" si="1145"/>
        <v>14.419310694296001</v>
      </c>
      <c r="ED471" s="190">
        <f t="shared" si="1146"/>
        <v>8.9621169803450016</v>
      </c>
      <c r="EE471" s="190">
        <f t="shared" si="1147"/>
        <v>6.0370611496680056</v>
      </c>
      <c r="EF471" s="190">
        <f t="shared" si="1148"/>
        <v>6.9829747267519906</v>
      </c>
      <c r="EG471" s="190">
        <f t="shared" si="1149"/>
        <v>17.452887320358997</v>
      </c>
      <c r="EH471" s="190">
        <f t="shared" si="1150"/>
        <v>0</v>
      </c>
      <c r="EI471" s="190">
        <f t="shared" si="1151"/>
        <v>0</v>
      </c>
      <c r="EJ471" s="190">
        <f t="shared" si="1152"/>
        <v>0</v>
      </c>
      <c r="EK471" s="190">
        <f t="shared" si="1153"/>
        <v>0</v>
      </c>
      <c r="EL471" s="190">
        <f t="shared" si="1154"/>
        <v>0</v>
      </c>
      <c r="EM471" s="190">
        <f t="shared" si="1155"/>
        <v>0</v>
      </c>
      <c r="EN471" s="190">
        <f t="shared" si="1156"/>
        <v>0</v>
      </c>
      <c r="EO471" s="190">
        <f t="shared" si="1157"/>
        <v>0</v>
      </c>
      <c r="EP471" s="190">
        <f t="shared" si="1158"/>
        <v>0</v>
      </c>
      <c r="EQ471" s="190">
        <f t="shared" si="1159"/>
        <v>0</v>
      </c>
      <c r="ER471" s="190">
        <f t="shared" si="1160"/>
        <v>14.812976677048823</v>
      </c>
      <c r="ES471" s="190">
        <f t="shared" si="1161"/>
        <v>38.39569673711901</v>
      </c>
      <c r="ET471" s="190">
        <f t="shared" si="1162"/>
        <v>0</v>
      </c>
      <c r="EU471" s="190">
        <f t="shared" si="1163"/>
        <v>0</v>
      </c>
      <c r="EV471" s="190">
        <f t="shared" si="1164"/>
        <v>0</v>
      </c>
      <c r="EW471" s="190">
        <f t="shared" si="1165"/>
        <v>11.835566341070319</v>
      </c>
      <c r="EX471" s="190">
        <f t="shared" si="1166"/>
        <v>0</v>
      </c>
    </row>
    <row r="472" spans="3:154" ht="14.25" customHeight="1" x14ac:dyDescent="0.25">
      <c r="C472" s="132">
        <v>2030</v>
      </c>
      <c r="D472" s="14" t="s">
        <v>166</v>
      </c>
      <c r="E472" s="171">
        <f t="shared" si="1167"/>
        <v>308.13085505541375</v>
      </c>
      <c r="F472" s="172">
        <f t="shared" si="1168"/>
        <v>219.4385416128662</v>
      </c>
      <c r="G472" s="172">
        <f t="shared" si="1169"/>
        <v>152.20078256490683</v>
      </c>
      <c r="H472" s="172">
        <f t="shared" si="1170"/>
        <v>90.005609464356567</v>
      </c>
      <c r="I472" s="172">
        <f t="shared" si="1171"/>
        <v>46.556587129326417</v>
      </c>
      <c r="J472" s="172">
        <f t="shared" si="1172"/>
        <v>67.580307614012384</v>
      </c>
      <c r="K472" s="172">
        <f t="shared" si="1173"/>
        <v>124.3696999495553</v>
      </c>
      <c r="L472" s="172">
        <f t="shared" si="1174"/>
        <v>0</v>
      </c>
      <c r="M472" s="172">
        <f t="shared" si="1175"/>
        <v>0</v>
      </c>
      <c r="N472" s="172">
        <f t="shared" si="1176"/>
        <v>0</v>
      </c>
      <c r="O472" s="172">
        <f t="shared" si="1177"/>
        <v>0</v>
      </c>
      <c r="P472" s="172">
        <f t="shared" si="1178"/>
        <v>0</v>
      </c>
      <c r="Q472" s="172">
        <f t="shared" si="1179"/>
        <v>0</v>
      </c>
      <c r="R472" s="172">
        <f t="shared" si="1180"/>
        <v>0</v>
      </c>
      <c r="S472" s="172">
        <f t="shared" si="1181"/>
        <v>0</v>
      </c>
      <c r="T472" s="172">
        <f t="shared" si="1182"/>
        <v>0</v>
      </c>
      <c r="U472" s="172">
        <f t="shared" si="1183"/>
        <v>292.4726043206594</v>
      </c>
      <c r="V472" s="172">
        <f t="shared" si="1184"/>
        <v>651.78176680625654</v>
      </c>
      <c r="W472" s="172">
        <f t="shared" si="1185"/>
        <v>961.00506645898031</v>
      </c>
      <c r="X472" s="172">
        <f t="shared" si="1186"/>
        <v>425.79768786138413</v>
      </c>
      <c r="Y472" s="172">
        <f t="shared" si="1187"/>
        <v>448.31194085621365</v>
      </c>
      <c r="Z472" s="172">
        <f t="shared" si="1188"/>
        <v>316.42870174736515</v>
      </c>
      <c r="AA472" s="172">
        <f t="shared" si="1189"/>
        <v>192.3607068490079</v>
      </c>
      <c r="AB472" s="172">
        <f t="shared" si="1190"/>
        <v>935.13981056570242</v>
      </c>
      <c r="AC472" s="188">
        <f xml:space="preserve"> SUM(E472:AB472) * 30</f>
        <v>156947.42006568023</v>
      </c>
      <c r="AE472" s="189">
        <f xml:space="preserve"> 'Generation Calculation'!DC145</f>
        <v>37.320721734845989</v>
      </c>
      <c r="AF472" s="190">
        <f xml:space="preserve"> 'Generation Calculation'!DD145</f>
        <v>26.336589510597008</v>
      </c>
      <c r="AG472" s="190">
        <f xml:space="preserve"> 'Generation Calculation'!DE145</f>
        <v>13.234850657817987</v>
      </c>
      <c r="AH472" s="190">
        <f xml:space="preserve"> 'Generation Calculation'!DF145</f>
        <v>7.8265747360310058</v>
      </c>
      <c r="AI472" s="190">
        <f xml:space="preserve"> 'Generation Calculation'!DG145</f>
        <v>4.0483988808109928</v>
      </c>
      <c r="AJ472" s="190">
        <f xml:space="preserve"> 'Generation Calculation'!DH145</f>
        <v>5.8765484881749899</v>
      </c>
      <c r="AK472" s="190">
        <f xml:space="preserve"> 'Generation Calculation'!DI145</f>
        <v>10.814756517352635</v>
      </c>
      <c r="AL472" s="190">
        <f xml:space="preserve"> 'Generation Calculation'!DJ145</f>
        <v>0</v>
      </c>
      <c r="AM472" s="190">
        <f xml:space="preserve"> 'Generation Calculation'!DK145</f>
        <v>0</v>
      </c>
      <c r="AN472" s="190">
        <f xml:space="preserve"> 'Generation Calculation'!DL145</f>
        <v>0</v>
      </c>
      <c r="AO472" s="190">
        <f xml:space="preserve"> 'Generation Calculation'!DM145</f>
        <v>0</v>
      </c>
      <c r="AP472" s="190">
        <f xml:space="preserve"> 'Generation Calculation'!DN145</f>
        <v>0</v>
      </c>
      <c r="AQ472" s="190">
        <f xml:space="preserve"> 'Generation Calculation'!DO145</f>
        <v>0</v>
      </c>
      <c r="AR472" s="190">
        <f xml:space="preserve"> 'Generation Calculation'!DP145</f>
        <v>0</v>
      </c>
      <c r="AS472" s="190">
        <f xml:space="preserve"> 'Generation Calculation'!DQ145</f>
        <v>0</v>
      </c>
      <c r="AT472" s="190">
        <f xml:space="preserve"> 'Generation Calculation'!DR145</f>
        <v>0</v>
      </c>
      <c r="AU472" s="190">
        <f xml:space="preserve"> 'Generation Calculation'!DS145</f>
        <v>35.377167768356145</v>
      </c>
      <c r="AV472" s="190">
        <f xml:space="preserve"> 'Generation Calculation'!DT145</f>
        <v>74.09148407010926</v>
      </c>
      <c r="AW472" s="190">
        <f xml:space="preserve"> 'Generation Calculation'!DU145</f>
        <v>100.98046664860698</v>
      </c>
      <c r="AX472" s="190">
        <f xml:space="preserve"> 'Generation Calculation'!DV145</f>
        <v>51.986388149957975</v>
      </c>
      <c r="AY472" s="190">
        <f xml:space="preserve"> 'Generation Calculation'!DW145</f>
        <v>54.804785461311951</v>
      </c>
      <c r="AZ472" s="190">
        <f xml:space="preserve"> 'Generation Calculation'!DX145</f>
        <v>38.351438995030946</v>
      </c>
      <c r="BA472" s="190">
        <f xml:space="preserve"> 'Generation Calculation'!DY145</f>
        <v>22.994982293167936</v>
      </c>
      <c r="BB472" s="190">
        <f xml:space="preserve"> 'Generation Calculation'!DZ145</f>
        <v>98.731313962234992</v>
      </c>
      <c r="BC472" s="196"/>
      <c r="BD472" s="183">
        <f t="shared" si="1191"/>
        <v>308.13085505541375</v>
      </c>
      <c r="BE472" s="292">
        <f t="shared" si="1263"/>
        <v>219.4385416128662</v>
      </c>
      <c r="BF472" s="292">
        <f t="shared" si="1264"/>
        <v>0</v>
      </c>
      <c r="BG472" s="292">
        <f t="shared" si="1242"/>
        <v>0</v>
      </c>
      <c r="BH472" s="292">
        <f t="shared" si="1243"/>
        <v>0</v>
      </c>
      <c r="BI472" s="292">
        <f t="shared" si="1244"/>
        <v>0</v>
      </c>
      <c r="BJ472" s="292">
        <f t="shared" si="1245"/>
        <v>0</v>
      </c>
      <c r="BK472" s="292">
        <f t="shared" si="1246"/>
        <v>0</v>
      </c>
      <c r="BL472" s="292">
        <f t="shared" si="1247"/>
        <v>0</v>
      </c>
      <c r="BM472" s="292">
        <f t="shared" si="1248"/>
        <v>0</v>
      </c>
      <c r="BN472" s="292">
        <f t="shared" si="1249"/>
        <v>0</v>
      </c>
      <c r="BO472" s="292">
        <f t="shared" si="1250"/>
        <v>0</v>
      </c>
      <c r="BP472" s="292">
        <f t="shared" si="1251"/>
        <v>0</v>
      </c>
      <c r="BQ472" s="292">
        <f t="shared" si="1252"/>
        <v>0</v>
      </c>
      <c r="BR472" s="292">
        <f t="shared" si="1253"/>
        <v>0</v>
      </c>
      <c r="BS472" s="292">
        <f t="shared" si="1254"/>
        <v>0</v>
      </c>
      <c r="BT472" s="292">
        <f t="shared" si="1255"/>
        <v>292.4726043206594</v>
      </c>
      <c r="BU472" s="292">
        <f t="shared" si="1256"/>
        <v>489.72970000000004</v>
      </c>
      <c r="BV472" s="292">
        <f t="shared" si="1257"/>
        <v>489.72970000000004</v>
      </c>
      <c r="BW472" s="292">
        <f t="shared" si="1258"/>
        <v>425.79768786138413</v>
      </c>
      <c r="BX472" s="292">
        <f t="shared" si="1259"/>
        <v>448.31194085621365</v>
      </c>
      <c r="BY472" s="292">
        <f t="shared" si="1260"/>
        <v>316.42870174736515</v>
      </c>
      <c r="BZ472" s="292">
        <f t="shared" si="1261"/>
        <v>192.3607068490079</v>
      </c>
      <c r="CA472" s="292">
        <f t="shared" si="1262"/>
        <v>489.72970000000004</v>
      </c>
      <c r="CB472" s="196">
        <f t="shared" si="1192"/>
        <v>3672.1301383029104</v>
      </c>
      <c r="CC472" s="189">
        <f t="shared" si="1218"/>
        <v>37.320721734845989</v>
      </c>
      <c r="CD472" s="190">
        <f t="shared" si="1219"/>
        <v>26.336589510597008</v>
      </c>
      <c r="CE472" s="190">
        <f t="shared" si="1220"/>
        <v>0</v>
      </c>
      <c r="CF472" s="190">
        <f t="shared" si="1221"/>
        <v>0</v>
      </c>
      <c r="CG472" s="190">
        <f t="shared" si="1222"/>
        <v>0</v>
      </c>
      <c r="CH472" s="190">
        <f t="shared" si="1223"/>
        <v>0</v>
      </c>
      <c r="CI472" s="190">
        <f t="shared" si="1224"/>
        <v>0</v>
      </c>
      <c r="CJ472" s="190">
        <f t="shared" si="1225"/>
        <v>0</v>
      </c>
      <c r="CK472" s="190">
        <f t="shared" si="1226"/>
        <v>0</v>
      </c>
      <c r="CL472" s="190">
        <f t="shared" si="1227"/>
        <v>0</v>
      </c>
      <c r="CM472" s="190">
        <f t="shared" si="1228"/>
        <v>0</v>
      </c>
      <c r="CN472" s="190">
        <f t="shared" si="1229"/>
        <v>0</v>
      </c>
      <c r="CO472" s="190">
        <f t="shared" si="1230"/>
        <v>0</v>
      </c>
      <c r="CP472" s="190">
        <f t="shared" si="1231"/>
        <v>0</v>
      </c>
      <c r="CQ472" s="190">
        <f t="shared" si="1232"/>
        <v>0</v>
      </c>
      <c r="CR472" s="190">
        <f t="shared" si="1233"/>
        <v>0</v>
      </c>
      <c r="CS472" s="190">
        <f t="shared" si="1234"/>
        <v>35.377167768356145</v>
      </c>
      <c r="CT472" s="190">
        <f t="shared" si="1235"/>
        <v>60</v>
      </c>
      <c r="CU472" s="190">
        <f t="shared" si="1236"/>
        <v>60</v>
      </c>
      <c r="CV472" s="190">
        <f t="shared" si="1237"/>
        <v>51.986388149957975</v>
      </c>
      <c r="CW472" s="190">
        <f t="shared" si="1238"/>
        <v>54.804785461311951</v>
      </c>
      <c r="CX472" s="190">
        <f t="shared" si="1239"/>
        <v>38.351438995030946</v>
      </c>
      <c r="CY472" s="190">
        <f t="shared" si="1240"/>
        <v>22.994982293167936</v>
      </c>
      <c r="CZ472" s="190">
        <f t="shared" si="1241"/>
        <v>60</v>
      </c>
      <c r="DB472" s="171">
        <f t="shared" si="1193"/>
        <v>0</v>
      </c>
      <c r="DC472" s="172">
        <f t="shared" si="1194"/>
        <v>0</v>
      </c>
      <c r="DD472" s="172">
        <f t="shared" si="1195"/>
        <v>152.20078256490683</v>
      </c>
      <c r="DE472" s="172">
        <f t="shared" si="1196"/>
        <v>90.005609464356567</v>
      </c>
      <c r="DF472" s="172">
        <f t="shared" si="1197"/>
        <v>46.556587129326417</v>
      </c>
      <c r="DG472" s="172">
        <f t="shared" si="1198"/>
        <v>67.580307614012384</v>
      </c>
      <c r="DH472" s="172">
        <f t="shared" si="1199"/>
        <v>124.3696999495553</v>
      </c>
      <c r="DI472" s="172">
        <f t="shared" si="1200"/>
        <v>0</v>
      </c>
      <c r="DJ472" s="172">
        <f t="shared" si="1201"/>
        <v>0</v>
      </c>
      <c r="DK472" s="172">
        <f t="shared" si="1202"/>
        <v>0</v>
      </c>
      <c r="DL472" s="172">
        <f t="shared" si="1203"/>
        <v>0</v>
      </c>
      <c r="DM472" s="172">
        <f t="shared" si="1204"/>
        <v>0</v>
      </c>
      <c r="DN472" s="172">
        <f t="shared" si="1205"/>
        <v>0</v>
      </c>
      <c r="DO472" s="172">
        <f t="shared" si="1206"/>
        <v>0</v>
      </c>
      <c r="DP472" s="172">
        <f t="shared" si="1207"/>
        <v>0</v>
      </c>
      <c r="DQ472" s="172">
        <f t="shared" si="1208"/>
        <v>0</v>
      </c>
      <c r="DR472" s="172">
        <f t="shared" si="1209"/>
        <v>0</v>
      </c>
      <c r="DS472" s="172">
        <f t="shared" si="1210"/>
        <v>162.05206680625648</v>
      </c>
      <c r="DT472" s="172">
        <f t="shared" si="1211"/>
        <v>471.27536645898027</v>
      </c>
      <c r="DU472" s="172">
        <f t="shared" si="1212"/>
        <v>0</v>
      </c>
      <c r="DV472" s="172">
        <f t="shared" si="1213"/>
        <v>0</v>
      </c>
      <c r="DW472" s="172">
        <f t="shared" si="1214"/>
        <v>0</v>
      </c>
      <c r="DX472" s="172">
        <f t="shared" si="1215"/>
        <v>0</v>
      </c>
      <c r="DY472" s="172">
        <f t="shared" si="1216"/>
        <v>445.41011056570244</v>
      </c>
      <c r="DZ472" s="192">
        <f t="shared" si="1217"/>
        <v>1559.4505305530965</v>
      </c>
      <c r="EA472" s="189">
        <f t="shared" si="1143"/>
        <v>0</v>
      </c>
      <c r="EB472" s="190">
        <f t="shared" si="1144"/>
        <v>0</v>
      </c>
      <c r="EC472" s="190">
        <f t="shared" si="1145"/>
        <v>13.234850657817987</v>
      </c>
      <c r="ED472" s="190">
        <f t="shared" si="1146"/>
        <v>7.8265747360310058</v>
      </c>
      <c r="EE472" s="190">
        <f t="shared" si="1147"/>
        <v>4.0483988808109928</v>
      </c>
      <c r="EF472" s="190">
        <f t="shared" si="1148"/>
        <v>5.8765484881749899</v>
      </c>
      <c r="EG472" s="190">
        <f t="shared" si="1149"/>
        <v>10.814756517352635</v>
      </c>
      <c r="EH472" s="190">
        <f t="shared" si="1150"/>
        <v>0</v>
      </c>
      <c r="EI472" s="190">
        <f t="shared" si="1151"/>
        <v>0</v>
      </c>
      <c r="EJ472" s="190">
        <f t="shared" si="1152"/>
        <v>0</v>
      </c>
      <c r="EK472" s="190">
        <f t="shared" si="1153"/>
        <v>0</v>
      </c>
      <c r="EL472" s="190">
        <f t="shared" si="1154"/>
        <v>0</v>
      </c>
      <c r="EM472" s="190">
        <f t="shared" si="1155"/>
        <v>0</v>
      </c>
      <c r="EN472" s="190">
        <f t="shared" si="1156"/>
        <v>0</v>
      </c>
      <c r="EO472" s="190">
        <f t="shared" si="1157"/>
        <v>0</v>
      </c>
      <c r="EP472" s="190">
        <f t="shared" si="1158"/>
        <v>0</v>
      </c>
      <c r="EQ472" s="190">
        <f t="shared" si="1159"/>
        <v>0</v>
      </c>
      <c r="ER472" s="190">
        <f t="shared" si="1160"/>
        <v>14.09148407010926</v>
      </c>
      <c r="ES472" s="190">
        <f t="shared" si="1161"/>
        <v>40.980466648606978</v>
      </c>
      <c r="ET472" s="190">
        <f t="shared" si="1162"/>
        <v>0</v>
      </c>
      <c r="EU472" s="190">
        <f t="shared" si="1163"/>
        <v>0</v>
      </c>
      <c r="EV472" s="190">
        <f t="shared" si="1164"/>
        <v>0</v>
      </c>
      <c r="EW472" s="190">
        <f t="shared" si="1165"/>
        <v>0</v>
      </c>
      <c r="EX472" s="190">
        <f t="shared" si="1166"/>
        <v>38.731313962234992</v>
      </c>
    </row>
    <row r="473" spans="3:154" ht="14.25" customHeight="1" x14ac:dyDescent="0.25">
      <c r="C473" s="132">
        <v>2030</v>
      </c>
      <c r="D473" s="14" t="s">
        <v>10</v>
      </c>
      <c r="E473" s="171">
        <f t="shared" si="1167"/>
        <v>246.49099427385087</v>
      </c>
      <c r="F473" s="172">
        <f t="shared" si="1168"/>
        <v>59.576523203155475</v>
      </c>
      <c r="G473" s="172">
        <f t="shared" si="1169"/>
        <v>13.353079681618398</v>
      </c>
      <c r="H473" s="172">
        <f t="shared" si="1170"/>
        <v>0</v>
      </c>
      <c r="I473" s="172">
        <f t="shared" si="1171"/>
        <v>0</v>
      </c>
      <c r="J473" s="172">
        <f t="shared" si="1172"/>
        <v>0</v>
      </c>
      <c r="K473" s="172">
        <f t="shared" si="1173"/>
        <v>0</v>
      </c>
      <c r="L473" s="172">
        <f t="shared" si="1174"/>
        <v>0</v>
      </c>
      <c r="M473" s="172">
        <f t="shared" si="1175"/>
        <v>0</v>
      </c>
      <c r="N473" s="172">
        <f t="shared" si="1176"/>
        <v>0</v>
      </c>
      <c r="O473" s="172">
        <f t="shared" si="1177"/>
        <v>0</v>
      </c>
      <c r="P473" s="172">
        <f t="shared" si="1178"/>
        <v>0</v>
      </c>
      <c r="Q473" s="172">
        <f t="shared" si="1179"/>
        <v>0</v>
      </c>
      <c r="R473" s="172">
        <f t="shared" si="1180"/>
        <v>0</v>
      </c>
      <c r="S473" s="172">
        <f t="shared" si="1181"/>
        <v>0</v>
      </c>
      <c r="T473" s="172">
        <f t="shared" si="1182"/>
        <v>96.057953821205814</v>
      </c>
      <c r="U473" s="172">
        <f t="shared" si="1183"/>
        <v>422.19336056329178</v>
      </c>
      <c r="V473" s="172">
        <f t="shared" si="1184"/>
        <v>847.39592971120237</v>
      </c>
      <c r="W473" s="172">
        <f t="shared" si="1185"/>
        <v>1090.2319554702196</v>
      </c>
      <c r="X473" s="172">
        <f t="shared" si="1186"/>
        <v>494.6832974275481</v>
      </c>
      <c r="Y473" s="172">
        <f t="shared" si="1187"/>
        <v>577.53187379401857</v>
      </c>
      <c r="Z473" s="172">
        <f t="shared" si="1188"/>
        <v>437.11190463902955</v>
      </c>
      <c r="AA473" s="172">
        <f t="shared" si="1189"/>
        <v>240.29677590421102</v>
      </c>
      <c r="AB473" s="172">
        <f t="shared" si="1190"/>
        <v>442.29105640556395</v>
      </c>
      <c r="AC473" s="188">
        <f xml:space="preserve"> SUM(E473:AB473) * 31</f>
        <v>153983.65585174237</v>
      </c>
      <c r="AE473" s="189">
        <f xml:space="preserve"> 'Generation Calculation'!DC146</f>
        <v>21.433999502073988</v>
      </c>
      <c r="AF473" s="190">
        <f xml:space="preserve"> 'Generation Calculation'!DD146</f>
        <v>5.1805672350569978</v>
      </c>
      <c r="AG473" s="190">
        <f xml:space="preserve"> 'Generation Calculation'!DE146</f>
        <v>1.161137363618991</v>
      </c>
      <c r="AH473" s="190">
        <f xml:space="preserve"> 'Generation Calculation'!DF146</f>
        <v>0</v>
      </c>
      <c r="AI473" s="190">
        <f xml:space="preserve"> 'Generation Calculation'!DG146</f>
        <v>0</v>
      </c>
      <c r="AJ473" s="190">
        <f xml:space="preserve"> 'Generation Calculation'!DH146</f>
        <v>0</v>
      </c>
      <c r="AK473" s="190">
        <f xml:space="preserve"> 'Generation Calculation'!DI146</f>
        <v>0</v>
      </c>
      <c r="AL473" s="190">
        <f xml:space="preserve"> 'Generation Calculation'!DJ146</f>
        <v>0</v>
      </c>
      <c r="AM473" s="190">
        <f xml:space="preserve"> 'Generation Calculation'!DK146</f>
        <v>0</v>
      </c>
      <c r="AN473" s="190">
        <f xml:space="preserve"> 'Generation Calculation'!DL146</f>
        <v>0</v>
      </c>
      <c r="AO473" s="190">
        <f xml:space="preserve"> 'Generation Calculation'!DM146</f>
        <v>0</v>
      </c>
      <c r="AP473" s="190">
        <f xml:space="preserve"> 'Generation Calculation'!DN146</f>
        <v>0</v>
      </c>
      <c r="AQ473" s="190">
        <f xml:space="preserve"> 'Generation Calculation'!DO146</f>
        <v>0</v>
      </c>
      <c r="AR473" s="190">
        <f xml:space="preserve"> 'Generation Calculation'!DP146</f>
        <v>0</v>
      </c>
      <c r="AS473" s="190">
        <f xml:space="preserve"> 'Generation Calculation'!DQ146</f>
        <v>0</v>
      </c>
      <c r="AT473" s="190">
        <f xml:space="preserve"> 'Generation Calculation'!DR146</f>
        <v>8.3528655496700708</v>
      </c>
      <c r="AU473" s="190">
        <f xml:space="preserve"> 'Generation Calculation'!DS146</f>
        <v>51.535557359639739</v>
      </c>
      <c r="AV473" s="190">
        <f xml:space="preserve"> 'Generation Calculation'!DT146</f>
        <v>91.101411279234981</v>
      </c>
      <c r="AW473" s="190">
        <f xml:space="preserve"> 'Generation Calculation'!DU146</f>
        <v>112.217587432193</v>
      </c>
      <c r="AX473" s="190">
        <f xml:space="preserve"> 'Generation Calculation'!DV146</f>
        <v>60.430747602395485</v>
      </c>
      <c r="AY473" s="190">
        <f xml:space="preserve"> 'Generation Calculation'!DW146</f>
        <v>67.634971634262484</v>
      </c>
      <c r="AZ473" s="190">
        <f xml:space="preserve"> 'Generation Calculation'!DX146</f>
        <v>53.402236351793505</v>
      </c>
      <c r="BA473" s="190">
        <f xml:space="preserve"> 'Generation Calculation'!DY146</f>
        <v>20.895371817757479</v>
      </c>
      <c r="BB473" s="190">
        <f xml:space="preserve"> 'Generation Calculation'!DZ146</f>
        <v>54.050684524399998</v>
      </c>
      <c r="BC473" s="196"/>
      <c r="BD473" s="183">
        <f t="shared" si="1191"/>
        <v>0</v>
      </c>
      <c r="BE473" s="292">
        <f t="shared" si="1263"/>
        <v>0</v>
      </c>
      <c r="BF473" s="292">
        <f t="shared" si="1264"/>
        <v>0</v>
      </c>
      <c r="BG473" s="292">
        <f t="shared" si="1242"/>
        <v>0</v>
      </c>
      <c r="BH473" s="292">
        <f t="shared" si="1243"/>
        <v>0</v>
      </c>
      <c r="BI473" s="292">
        <f t="shared" si="1244"/>
        <v>0</v>
      </c>
      <c r="BJ473" s="292">
        <f t="shared" si="1245"/>
        <v>0</v>
      </c>
      <c r="BK473" s="292">
        <f t="shared" si="1246"/>
        <v>0</v>
      </c>
      <c r="BL473" s="292">
        <f t="shared" si="1247"/>
        <v>0</v>
      </c>
      <c r="BM473" s="292">
        <f t="shared" si="1248"/>
        <v>0</v>
      </c>
      <c r="BN473" s="292">
        <f t="shared" si="1249"/>
        <v>0</v>
      </c>
      <c r="BO473" s="292">
        <f t="shared" si="1250"/>
        <v>0</v>
      </c>
      <c r="BP473" s="292">
        <f t="shared" si="1251"/>
        <v>0</v>
      </c>
      <c r="BQ473" s="292">
        <f t="shared" si="1252"/>
        <v>0</v>
      </c>
      <c r="BR473" s="292">
        <f t="shared" si="1253"/>
        <v>0</v>
      </c>
      <c r="BS473" s="292">
        <f t="shared" si="1254"/>
        <v>0</v>
      </c>
      <c r="BT473" s="292">
        <f t="shared" si="1255"/>
        <v>422.19336056329178</v>
      </c>
      <c r="BU473" s="292">
        <f t="shared" si="1256"/>
        <v>489.72970000000004</v>
      </c>
      <c r="BV473" s="292">
        <f t="shared" si="1257"/>
        <v>489.72970000000004</v>
      </c>
      <c r="BW473" s="292">
        <f t="shared" si="1258"/>
        <v>489.72970000000004</v>
      </c>
      <c r="BX473" s="292">
        <f t="shared" si="1259"/>
        <v>489.72970000000004</v>
      </c>
      <c r="BY473" s="292">
        <f t="shared" si="1260"/>
        <v>437.11190463902955</v>
      </c>
      <c r="BZ473" s="292">
        <f t="shared" si="1261"/>
        <v>0</v>
      </c>
      <c r="CA473" s="292">
        <f t="shared" si="1262"/>
        <v>442.29105640556395</v>
      </c>
      <c r="CB473" s="196">
        <f t="shared" si="1192"/>
        <v>3260.5151216078857</v>
      </c>
      <c r="CC473" s="189">
        <f t="shared" si="1218"/>
        <v>0</v>
      </c>
      <c r="CD473" s="190">
        <f t="shared" si="1219"/>
        <v>0</v>
      </c>
      <c r="CE473" s="190">
        <f t="shared" si="1220"/>
        <v>0</v>
      </c>
      <c r="CF473" s="190">
        <f t="shared" si="1221"/>
        <v>0</v>
      </c>
      <c r="CG473" s="190">
        <f t="shared" si="1222"/>
        <v>0</v>
      </c>
      <c r="CH473" s="190">
        <f t="shared" si="1223"/>
        <v>0</v>
      </c>
      <c r="CI473" s="190">
        <f t="shared" si="1224"/>
        <v>0</v>
      </c>
      <c r="CJ473" s="190">
        <f t="shared" si="1225"/>
        <v>0</v>
      </c>
      <c r="CK473" s="190">
        <f t="shared" si="1226"/>
        <v>0</v>
      </c>
      <c r="CL473" s="190">
        <f t="shared" si="1227"/>
        <v>0</v>
      </c>
      <c r="CM473" s="190">
        <f t="shared" si="1228"/>
        <v>0</v>
      </c>
      <c r="CN473" s="190">
        <f t="shared" si="1229"/>
        <v>0</v>
      </c>
      <c r="CO473" s="190">
        <f t="shared" si="1230"/>
        <v>0</v>
      </c>
      <c r="CP473" s="190">
        <f t="shared" si="1231"/>
        <v>0</v>
      </c>
      <c r="CQ473" s="190">
        <f t="shared" si="1232"/>
        <v>0</v>
      </c>
      <c r="CR473" s="190">
        <f t="shared" si="1233"/>
        <v>0</v>
      </c>
      <c r="CS473" s="190">
        <f t="shared" si="1234"/>
        <v>51.535557359639739</v>
      </c>
      <c r="CT473" s="190">
        <f t="shared" si="1235"/>
        <v>60</v>
      </c>
      <c r="CU473" s="190">
        <f t="shared" si="1236"/>
        <v>60</v>
      </c>
      <c r="CV473" s="190">
        <f t="shared" si="1237"/>
        <v>60</v>
      </c>
      <c r="CW473" s="190">
        <f t="shared" si="1238"/>
        <v>60</v>
      </c>
      <c r="CX473" s="190">
        <f t="shared" si="1239"/>
        <v>53.402236351793505</v>
      </c>
      <c r="CY473" s="190">
        <f t="shared" si="1240"/>
        <v>0</v>
      </c>
      <c r="CZ473" s="190">
        <f t="shared" si="1241"/>
        <v>54.050684524399998</v>
      </c>
      <c r="DB473" s="171">
        <f t="shared" si="1193"/>
        <v>246.49099427385087</v>
      </c>
      <c r="DC473" s="172">
        <f t="shared" si="1194"/>
        <v>59.576523203155475</v>
      </c>
      <c r="DD473" s="172">
        <f t="shared" si="1195"/>
        <v>13.353079681618398</v>
      </c>
      <c r="DE473" s="172">
        <f t="shared" si="1196"/>
        <v>0</v>
      </c>
      <c r="DF473" s="172">
        <f t="shared" si="1197"/>
        <v>0</v>
      </c>
      <c r="DG473" s="172">
        <f t="shared" si="1198"/>
        <v>0</v>
      </c>
      <c r="DH473" s="172">
        <f t="shared" si="1199"/>
        <v>0</v>
      </c>
      <c r="DI473" s="172">
        <f t="shared" si="1200"/>
        <v>0</v>
      </c>
      <c r="DJ473" s="172">
        <f t="shared" si="1201"/>
        <v>0</v>
      </c>
      <c r="DK473" s="172">
        <f t="shared" si="1202"/>
        <v>0</v>
      </c>
      <c r="DL473" s="172">
        <f t="shared" si="1203"/>
        <v>0</v>
      </c>
      <c r="DM473" s="172">
        <f t="shared" si="1204"/>
        <v>0</v>
      </c>
      <c r="DN473" s="172">
        <f t="shared" si="1205"/>
        <v>0</v>
      </c>
      <c r="DO473" s="172">
        <f t="shared" si="1206"/>
        <v>0</v>
      </c>
      <c r="DP473" s="172">
        <f t="shared" si="1207"/>
        <v>0</v>
      </c>
      <c r="DQ473" s="172">
        <f t="shared" si="1208"/>
        <v>96.057953821205814</v>
      </c>
      <c r="DR473" s="172">
        <f t="shared" si="1209"/>
        <v>0</v>
      </c>
      <c r="DS473" s="172">
        <f t="shared" si="1210"/>
        <v>357.66622971120228</v>
      </c>
      <c r="DT473" s="172">
        <f t="shared" si="1211"/>
        <v>600.50225547021955</v>
      </c>
      <c r="DU473" s="172">
        <f t="shared" si="1212"/>
        <v>4.9535974275480754</v>
      </c>
      <c r="DV473" s="172">
        <f t="shared" si="1213"/>
        <v>87.802173794018572</v>
      </c>
      <c r="DW473" s="172">
        <f t="shared" si="1214"/>
        <v>0</v>
      </c>
      <c r="DX473" s="172">
        <f t="shared" si="1215"/>
        <v>240.29677590421102</v>
      </c>
      <c r="DY473" s="172">
        <f t="shared" si="1216"/>
        <v>0</v>
      </c>
      <c r="DZ473" s="192">
        <f t="shared" si="1217"/>
        <v>1706.69958328703</v>
      </c>
      <c r="EA473" s="189">
        <f t="shared" si="1143"/>
        <v>21.433999502073988</v>
      </c>
      <c r="EB473" s="190">
        <f t="shared" si="1144"/>
        <v>5.1805672350569978</v>
      </c>
      <c r="EC473" s="190">
        <f t="shared" si="1145"/>
        <v>1.161137363618991</v>
      </c>
      <c r="ED473" s="190">
        <f t="shared" si="1146"/>
        <v>0</v>
      </c>
      <c r="EE473" s="190">
        <f t="shared" si="1147"/>
        <v>0</v>
      </c>
      <c r="EF473" s="190">
        <f t="shared" si="1148"/>
        <v>0</v>
      </c>
      <c r="EG473" s="190">
        <f t="shared" si="1149"/>
        <v>0</v>
      </c>
      <c r="EH473" s="190">
        <f t="shared" si="1150"/>
        <v>0</v>
      </c>
      <c r="EI473" s="190">
        <f t="shared" si="1151"/>
        <v>0</v>
      </c>
      <c r="EJ473" s="190">
        <f t="shared" si="1152"/>
        <v>0</v>
      </c>
      <c r="EK473" s="190">
        <f t="shared" si="1153"/>
        <v>0</v>
      </c>
      <c r="EL473" s="190">
        <f t="shared" si="1154"/>
        <v>0</v>
      </c>
      <c r="EM473" s="190">
        <f t="shared" si="1155"/>
        <v>0</v>
      </c>
      <c r="EN473" s="190">
        <f t="shared" si="1156"/>
        <v>0</v>
      </c>
      <c r="EO473" s="190">
        <f t="shared" si="1157"/>
        <v>0</v>
      </c>
      <c r="EP473" s="190">
        <f t="shared" si="1158"/>
        <v>8.3528655496700708</v>
      </c>
      <c r="EQ473" s="190">
        <f t="shared" si="1159"/>
        <v>0</v>
      </c>
      <c r="ER473" s="190">
        <f t="shared" si="1160"/>
        <v>31.101411279234981</v>
      </c>
      <c r="ES473" s="190">
        <f t="shared" si="1161"/>
        <v>52.217587432193</v>
      </c>
      <c r="ET473" s="190">
        <f t="shared" si="1162"/>
        <v>0.43074760239548482</v>
      </c>
      <c r="EU473" s="190">
        <f t="shared" si="1163"/>
        <v>7.6349716342624845</v>
      </c>
      <c r="EV473" s="190">
        <f t="shared" si="1164"/>
        <v>0</v>
      </c>
      <c r="EW473" s="190">
        <f t="shared" si="1165"/>
        <v>20.895371817757479</v>
      </c>
      <c r="EX473" s="190">
        <f t="shared" si="1166"/>
        <v>0</v>
      </c>
    </row>
    <row r="474" spans="3:154" ht="14.25" customHeight="1" x14ac:dyDescent="0.25">
      <c r="C474" s="132">
        <v>2030</v>
      </c>
      <c r="D474" s="14" t="s">
        <v>167</v>
      </c>
      <c r="E474" s="171">
        <f t="shared" si="1167"/>
        <v>424.95034356165229</v>
      </c>
      <c r="F474" s="172">
        <f t="shared" si="1168"/>
        <v>294.01330805887352</v>
      </c>
      <c r="G474" s="172">
        <f t="shared" si="1169"/>
        <v>216.87337709485433</v>
      </c>
      <c r="H474" s="172">
        <f t="shared" si="1170"/>
        <v>217.04100538598362</v>
      </c>
      <c r="I474" s="172">
        <f t="shared" si="1171"/>
        <v>157.39216777688995</v>
      </c>
      <c r="J474" s="172">
        <f t="shared" si="1172"/>
        <v>157.39216777688995</v>
      </c>
      <c r="K474" s="172">
        <f t="shared" si="1173"/>
        <v>86.141945818669583</v>
      </c>
      <c r="L474" s="172">
        <f t="shared" si="1174"/>
        <v>0</v>
      </c>
      <c r="M474" s="172">
        <f t="shared" si="1175"/>
        <v>0</v>
      </c>
      <c r="N474" s="172">
        <f t="shared" si="1176"/>
        <v>0</v>
      </c>
      <c r="O474" s="172">
        <f t="shared" si="1177"/>
        <v>0</v>
      </c>
      <c r="P474" s="172">
        <f t="shared" si="1178"/>
        <v>0</v>
      </c>
      <c r="Q474" s="172">
        <f t="shared" si="1179"/>
        <v>0</v>
      </c>
      <c r="R474" s="172">
        <f t="shared" si="1180"/>
        <v>0</v>
      </c>
      <c r="S474" s="172">
        <f t="shared" si="1181"/>
        <v>6.1337182356907931</v>
      </c>
      <c r="T474" s="172">
        <f t="shared" si="1182"/>
        <v>184.39894667272017</v>
      </c>
      <c r="U474" s="172">
        <f t="shared" si="1183"/>
        <v>511.89867053072402</v>
      </c>
      <c r="V474" s="172">
        <f t="shared" si="1184"/>
        <v>923.53220297916073</v>
      </c>
      <c r="W474" s="172">
        <f t="shared" si="1185"/>
        <v>1298.4783727560578</v>
      </c>
      <c r="X474" s="172">
        <f t="shared" si="1186"/>
        <v>565.44340707978586</v>
      </c>
      <c r="Y474" s="172">
        <f t="shared" si="1187"/>
        <v>667.62593287035611</v>
      </c>
      <c r="Z474" s="172">
        <f t="shared" si="1188"/>
        <v>532.06039284970177</v>
      </c>
      <c r="AA474" s="172">
        <f t="shared" si="1189"/>
        <v>341.90201696588082</v>
      </c>
      <c r="AB474" s="172">
        <f t="shared" si="1190"/>
        <v>689.17578388844504</v>
      </c>
      <c r="AC474" s="188">
        <f xml:space="preserve"> SUM(E474:AB474) * 30</f>
        <v>218233.61280907012</v>
      </c>
      <c r="AE474" s="189">
        <f xml:space="preserve"> 'Generation Calculation'!DC147</f>
        <v>51.880392821202008</v>
      </c>
      <c r="AF474" s="190">
        <f xml:space="preserve"> 'Generation Calculation'!DD147</f>
        <v>35.568321864369011</v>
      </c>
      <c r="AG474" s="190">
        <f xml:space="preserve"> 'Generation Calculation'!DE147</f>
        <v>26.019792523782996</v>
      </c>
      <c r="AH474" s="190">
        <f xml:space="preserve"> 'Generation Calculation'!DF147</f>
        <v>18.87313090312901</v>
      </c>
      <c r="AI474" s="190">
        <f xml:space="preserve"> 'Generation Calculation'!DG147</f>
        <v>13.686275458859996</v>
      </c>
      <c r="AJ474" s="190">
        <f xml:space="preserve"> 'Generation Calculation'!DH147</f>
        <v>13.686275458859996</v>
      </c>
      <c r="AK474" s="190">
        <f xml:space="preserve"> 'Generation Calculation'!DI147</f>
        <v>7.4906039842321377</v>
      </c>
      <c r="AL474" s="190">
        <f xml:space="preserve"> 'Generation Calculation'!DJ147</f>
        <v>0</v>
      </c>
      <c r="AM474" s="190">
        <f xml:space="preserve"> 'Generation Calculation'!DK147</f>
        <v>0</v>
      </c>
      <c r="AN474" s="190">
        <f xml:space="preserve"> 'Generation Calculation'!DL147</f>
        <v>0</v>
      </c>
      <c r="AO474" s="190">
        <f xml:space="preserve"> 'Generation Calculation'!DM147</f>
        <v>0</v>
      </c>
      <c r="AP474" s="190">
        <f xml:space="preserve"> 'Generation Calculation'!DN147</f>
        <v>0</v>
      </c>
      <c r="AQ474" s="190">
        <f xml:space="preserve"> 'Generation Calculation'!DO147</f>
        <v>0</v>
      </c>
      <c r="AR474" s="190">
        <f xml:space="preserve"> 'Generation Calculation'!DP147</f>
        <v>0</v>
      </c>
      <c r="AS474" s="190">
        <f xml:space="preserve"> 'Generation Calculation'!DQ147</f>
        <v>0.53336680310354723</v>
      </c>
      <c r="AT474" s="190">
        <f xml:space="preserve"> 'Generation Calculation'!DR147</f>
        <v>22.013488832326914</v>
      </c>
      <c r="AU474" s="190">
        <f xml:space="preserve"> 'Generation Calculation'!DS147</f>
        <v>61.927736567889042</v>
      </c>
      <c r="AV474" s="190">
        <f xml:space="preserve"> 'Generation Calculation'!DT147</f>
        <v>97.721956780796575</v>
      </c>
      <c r="AW474" s="190">
        <f xml:space="preserve"> 'Generation Calculation'!DU147</f>
        <v>130.32597154400503</v>
      </c>
      <c r="AX474" s="190">
        <f xml:space="preserve"> 'Generation Calculation'!DV147</f>
        <v>66.58380061563355</v>
      </c>
      <c r="AY474" s="190">
        <f xml:space="preserve"> 'Generation Calculation'!DW147</f>
        <v>75.469237640900531</v>
      </c>
      <c r="AZ474" s="190">
        <f xml:space="preserve"> 'Generation Calculation'!DX147</f>
        <v>63.680929813017542</v>
      </c>
      <c r="BA474" s="190">
        <f xml:space="preserve"> 'Generation Calculation'!DY147</f>
        <v>41.518911096596526</v>
      </c>
      <c r="BB474" s="190">
        <f xml:space="preserve"> 'Generation Calculation'!DZ147</f>
        <v>77.343137729429998</v>
      </c>
      <c r="BC474" s="196"/>
      <c r="BD474" s="183">
        <f t="shared" si="1191"/>
        <v>424.95034356165229</v>
      </c>
      <c r="BE474" s="292">
        <f t="shared" si="1263"/>
        <v>294.01330805887352</v>
      </c>
      <c r="BF474" s="292">
        <f t="shared" si="1264"/>
        <v>216.87337709485433</v>
      </c>
      <c r="BG474" s="292">
        <f t="shared" si="1242"/>
        <v>0</v>
      </c>
      <c r="BH474" s="292">
        <f t="shared" si="1243"/>
        <v>0</v>
      </c>
      <c r="BI474" s="292">
        <f t="shared" si="1244"/>
        <v>0</v>
      </c>
      <c r="BJ474" s="292">
        <f t="shared" si="1245"/>
        <v>0</v>
      </c>
      <c r="BK474" s="292">
        <f t="shared" si="1246"/>
        <v>0</v>
      </c>
      <c r="BL474" s="292">
        <f t="shared" si="1247"/>
        <v>0</v>
      </c>
      <c r="BM474" s="292">
        <f t="shared" si="1248"/>
        <v>0</v>
      </c>
      <c r="BN474" s="292">
        <f t="shared" si="1249"/>
        <v>0</v>
      </c>
      <c r="BO474" s="292">
        <f t="shared" si="1250"/>
        <v>0</v>
      </c>
      <c r="BP474" s="292">
        <f t="shared" si="1251"/>
        <v>0</v>
      </c>
      <c r="BQ474" s="292">
        <f t="shared" si="1252"/>
        <v>0</v>
      </c>
      <c r="BR474" s="292">
        <f t="shared" si="1253"/>
        <v>0</v>
      </c>
      <c r="BS474" s="292">
        <f t="shared" si="1254"/>
        <v>184.39894667272017</v>
      </c>
      <c r="BT474" s="292">
        <f t="shared" si="1255"/>
        <v>489.72970000000004</v>
      </c>
      <c r="BU474" s="292">
        <f t="shared" si="1256"/>
        <v>489.72970000000004</v>
      </c>
      <c r="BV474" s="292">
        <f t="shared" si="1257"/>
        <v>489.72970000000004</v>
      </c>
      <c r="BW474" s="292">
        <f t="shared" si="1258"/>
        <v>489.72970000000004</v>
      </c>
      <c r="BX474" s="292">
        <f t="shared" si="1259"/>
        <v>489.72970000000004</v>
      </c>
      <c r="BY474" s="292">
        <f t="shared" si="1260"/>
        <v>489.72970000000004</v>
      </c>
      <c r="BZ474" s="292">
        <f t="shared" si="1261"/>
        <v>341.90201696588082</v>
      </c>
      <c r="CA474" s="292">
        <f t="shared" si="1262"/>
        <v>489.72970000000004</v>
      </c>
      <c r="CB474" s="196">
        <f t="shared" si="1192"/>
        <v>4890.2458923539807</v>
      </c>
      <c r="CC474" s="189">
        <f t="shared" si="1218"/>
        <v>51.880392821202008</v>
      </c>
      <c r="CD474" s="190">
        <f t="shared" si="1219"/>
        <v>35.568321864369011</v>
      </c>
      <c r="CE474" s="190">
        <f t="shared" si="1220"/>
        <v>26.019792523782996</v>
      </c>
      <c r="CF474" s="190">
        <f t="shared" si="1221"/>
        <v>0</v>
      </c>
      <c r="CG474" s="190">
        <f t="shared" si="1222"/>
        <v>0</v>
      </c>
      <c r="CH474" s="190">
        <f t="shared" si="1223"/>
        <v>0</v>
      </c>
      <c r="CI474" s="190">
        <f t="shared" si="1224"/>
        <v>0</v>
      </c>
      <c r="CJ474" s="190">
        <f t="shared" si="1225"/>
        <v>0</v>
      </c>
      <c r="CK474" s="190">
        <f t="shared" si="1226"/>
        <v>0</v>
      </c>
      <c r="CL474" s="190">
        <f t="shared" si="1227"/>
        <v>0</v>
      </c>
      <c r="CM474" s="190">
        <f t="shared" si="1228"/>
        <v>0</v>
      </c>
      <c r="CN474" s="190">
        <f t="shared" si="1229"/>
        <v>0</v>
      </c>
      <c r="CO474" s="190">
        <f t="shared" si="1230"/>
        <v>0</v>
      </c>
      <c r="CP474" s="190">
        <f t="shared" si="1231"/>
        <v>0</v>
      </c>
      <c r="CQ474" s="190">
        <f t="shared" si="1232"/>
        <v>0</v>
      </c>
      <c r="CR474" s="190">
        <f t="shared" si="1233"/>
        <v>22.013488832326914</v>
      </c>
      <c r="CS474" s="190">
        <f t="shared" si="1234"/>
        <v>60</v>
      </c>
      <c r="CT474" s="190">
        <f t="shared" si="1235"/>
        <v>60</v>
      </c>
      <c r="CU474" s="190">
        <f t="shared" si="1236"/>
        <v>60</v>
      </c>
      <c r="CV474" s="190">
        <f t="shared" si="1237"/>
        <v>60</v>
      </c>
      <c r="CW474" s="190">
        <f t="shared" si="1238"/>
        <v>60</v>
      </c>
      <c r="CX474" s="190">
        <f t="shared" si="1239"/>
        <v>60</v>
      </c>
      <c r="CY474" s="190">
        <f t="shared" si="1240"/>
        <v>41.518911096596526</v>
      </c>
      <c r="CZ474" s="190">
        <f t="shared" si="1241"/>
        <v>60</v>
      </c>
      <c r="DB474" s="171">
        <f t="shared" si="1193"/>
        <v>0</v>
      </c>
      <c r="DC474" s="172">
        <f t="shared" si="1194"/>
        <v>0</v>
      </c>
      <c r="DD474" s="172">
        <f t="shared" si="1195"/>
        <v>0</v>
      </c>
      <c r="DE474" s="172">
        <f t="shared" si="1196"/>
        <v>217.04100538598362</v>
      </c>
      <c r="DF474" s="172">
        <f t="shared" si="1197"/>
        <v>157.39216777688995</v>
      </c>
      <c r="DG474" s="172">
        <f t="shared" si="1198"/>
        <v>157.39216777688995</v>
      </c>
      <c r="DH474" s="172">
        <f t="shared" si="1199"/>
        <v>86.141945818669583</v>
      </c>
      <c r="DI474" s="172">
        <f t="shared" si="1200"/>
        <v>0</v>
      </c>
      <c r="DJ474" s="172">
        <f t="shared" si="1201"/>
        <v>0</v>
      </c>
      <c r="DK474" s="172">
        <f t="shared" si="1202"/>
        <v>0</v>
      </c>
      <c r="DL474" s="172">
        <f t="shared" si="1203"/>
        <v>0</v>
      </c>
      <c r="DM474" s="172">
        <f t="shared" si="1204"/>
        <v>0</v>
      </c>
      <c r="DN474" s="172">
        <f t="shared" si="1205"/>
        <v>0</v>
      </c>
      <c r="DO474" s="172">
        <f t="shared" si="1206"/>
        <v>0</v>
      </c>
      <c r="DP474" s="172">
        <f t="shared" si="1207"/>
        <v>6.1337182356907931</v>
      </c>
      <c r="DQ474" s="172">
        <f t="shared" si="1208"/>
        <v>0</v>
      </c>
      <c r="DR474" s="172">
        <f t="shared" si="1209"/>
        <v>22.168970530723982</v>
      </c>
      <c r="DS474" s="172">
        <f t="shared" si="1210"/>
        <v>433.80250297916064</v>
      </c>
      <c r="DT474" s="172">
        <f t="shared" si="1211"/>
        <v>808.74867275605777</v>
      </c>
      <c r="DU474" s="172">
        <f t="shared" si="1212"/>
        <v>75.71370707978582</v>
      </c>
      <c r="DV474" s="172">
        <f t="shared" si="1213"/>
        <v>177.8962328703561</v>
      </c>
      <c r="DW474" s="172">
        <f t="shared" si="1214"/>
        <v>42.330692849701734</v>
      </c>
      <c r="DX474" s="172">
        <f t="shared" si="1215"/>
        <v>0</v>
      </c>
      <c r="DY474" s="172">
        <f t="shared" si="1216"/>
        <v>199.44608388844497</v>
      </c>
      <c r="DZ474" s="192">
        <f t="shared" si="1217"/>
        <v>2384.2078679483548</v>
      </c>
      <c r="EA474" s="189">
        <f t="shared" si="1143"/>
        <v>0</v>
      </c>
      <c r="EB474" s="190">
        <f t="shared" si="1144"/>
        <v>0</v>
      </c>
      <c r="EC474" s="190">
        <f t="shared" si="1145"/>
        <v>0</v>
      </c>
      <c r="ED474" s="190">
        <f t="shared" si="1146"/>
        <v>18.87313090312901</v>
      </c>
      <c r="EE474" s="190">
        <f t="shared" si="1147"/>
        <v>13.686275458859996</v>
      </c>
      <c r="EF474" s="190">
        <f t="shared" si="1148"/>
        <v>13.686275458859996</v>
      </c>
      <c r="EG474" s="190">
        <f t="shared" si="1149"/>
        <v>7.4906039842321377</v>
      </c>
      <c r="EH474" s="190">
        <f t="shared" si="1150"/>
        <v>0</v>
      </c>
      <c r="EI474" s="190">
        <f t="shared" si="1151"/>
        <v>0</v>
      </c>
      <c r="EJ474" s="190">
        <f t="shared" si="1152"/>
        <v>0</v>
      </c>
      <c r="EK474" s="190">
        <f t="shared" si="1153"/>
        <v>0</v>
      </c>
      <c r="EL474" s="190">
        <f t="shared" si="1154"/>
        <v>0</v>
      </c>
      <c r="EM474" s="190">
        <f t="shared" si="1155"/>
        <v>0</v>
      </c>
      <c r="EN474" s="190">
        <f t="shared" si="1156"/>
        <v>0</v>
      </c>
      <c r="EO474" s="190">
        <f t="shared" si="1157"/>
        <v>0.53336680310354723</v>
      </c>
      <c r="EP474" s="190">
        <f t="shared" si="1158"/>
        <v>0</v>
      </c>
      <c r="EQ474" s="190">
        <f t="shared" si="1159"/>
        <v>1.9277365678890419</v>
      </c>
      <c r="ER474" s="190">
        <f t="shared" si="1160"/>
        <v>37.721956780796575</v>
      </c>
      <c r="ES474" s="190">
        <f t="shared" si="1161"/>
        <v>70.325971544005029</v>
      </c>
      <c r="ET474" s="190">
        <f t="shared" si="1162"/>
        <v>6.5838006156335496</v>
      </c>
      <c r="EU474" s="190">
        <f t="shared" si="1163"/>
        <v>15.469237640900531</v>
      </c>
      <c r="EV474" s="190">
        <f t="shared" si="1164"/>
        <v>3.6809298130175421</v>
      </c>
      <c r="EW474" s="190">
        <f t="shared" si="1165"/>
        <v>0</v>
      </c>
      <c r="EX474" s="190">
        <f t="shared" si="1166"/>
        <v>17.343137729429998</v>
      </c>
    </row>
    <row r="475" spans="3:154" ht="14.25" customHeight="1" x14ac:dyDescent="0.25">
      <c r="C475" s="132">
        <v>2030</v>
      </c>
      <c r="D475" s="14" t="s">
        <v>168</v>
      </c>
      <c r="E475" s="171">
        <f t="shared" si="1167"/>
        <v>371.24207484342793</v>
      </c>
      <c r="F475" s="172">
        <f t="shared" si="1168"/>
        <v>277.21576695837933</v>
      </c>
      <c r="G475" s="172">
        <f t="shared" si="1169"/>
        <v>216.11007435819522</v>
      </c>
      <c r="H475" s="172">
        <f t="shared" si="1170"/>
        <v>226.61352141402995</v>
      </c>
      <c r="I475" s="172">
        <f t="shared" si="1171"/>
        <v>217.65260468115238</v>
      </c>
      <c r="J475" s="172">
        <f t="shared" si="1172"/>
        <v>217.65260468115238</v>
      </c>
      <c r="K475" s="172">
        <f t="shared" si="1173"/>
        <v>233.6677904503417</v>
      </c>
      <c r="L475" s="172">
        <f t="shared" si="1174"/>
        <v>0</v>
      </c>
      <c r="M475" s="172">
        <f t="shared" si="1175"/>
        <v>0</v>
      </c>
      <c r="N475" s="172">
        <f t="shared" si="1176"/>
        <v>0</v>
      </c>
      <c r="O475" s="172">
        <f t="shared" si="1177"/>
        <v>0</v>
      </c>
      <c r="P475" s="172">
        <f t="shared" si="1178"/>
        <v>0</v>
      </c>
      <c r="Q475" s="172">
        <f t="shared" si="1179"/>
        <v>0</v>
      </c>
      <c r="R475" s="172">
        <f t="shared" si="1180"/>
        <v>0</v>
      </c>
      <c r="S475" s="172">
        <f t="shared" si="1181"/>
        <v>0</v>
      </c>
      <c r="T475" s="172">
        <f t="shared" si="1182"/>
        <v>136.60935347902691</v>
      </c>
      <c r="U475" s="172">
        <f t="shared" si="1183"/>
        <v>382.45115803988654</v>
      </c>
      <c r="V475" s="172">
        <f t="shared" si="1184"/>
        <v>794.33798521210451</v>
      </c>
      <c r="W475" s="172">
        <f t="shared" si="1185"/>
        <v>1038.6197175628863</v>
      </c>
      <c r="X475" s="172">
        <f t="shared" si="1186"/>
        <v>488.12796199730121</v>
      </c>
      <c r="Y475" s="172">
        <f t="shared" si="1187"/>
        <v>603.12217259941667</v>
      </c>
      <c r="Z475" s="172">
        <f t="shared" si="1188"/>
        <v>411.31021864667593</v>
      </c>
      <c r="AA475" s="172">
        <f t="shared" si="1189"/>
        <v>267.16129414514626</v>
      </c>
      <c r="AB475" s="172">
        <f t="shared" si="1190"/>
        <v>482.37232590044232</v>
      </c>
      <c r="AC475" s="188">
        <f xml:space="preserve"> SUM(E475:AB475) * 31</f>
        <v>197292.2653740565</v>
      </c>
      <c r="AE475" s="189">
        <f xml:space="preserve"> 'Generation Calculation'!DC148</f>
        <v>45.173392210467</v>
      </c>
      <c r="AF475" s="190">
        <f xml:space="preserve"> 'Generation Calculation'!DD148</f>
        <v>33.48523995018499</v>
      </c>
      <c r="AG475" s="190">
        <f xml:space="preserve"> 'Generation Calculation'!DE148</f>
        <v>25.925534453182991</v>
      </c>
      <c r="AH475" s="190">
        <f xml:space="preserve"> 'Generation Calculation'!DF148</f>
        <v>19.705523601219994</v>
      </c>
      <c r="AI475" s="190">
        <f xml:space="preserve"> 'Generation Calculation'!DG148</f>
        <v>18.926313450534991</v>
      </c>
      <c r="AJ475" s="190">
        <f xml:space="preserve"> 'Generation Calculation'!DH148</f>
        <v>18.926313450534991</v>
      </c>
      <c r="AK475" s="190">
        <f xml:space="preserve"> 'Generation Calculation'!DI148</f>
        <v>20.318938300029714</v>
      </c>
      <c r="AL475" s="190">
        <f xml:space="preserve"> 'Generation Calculation'!DJ148</f>
        <v>0</v>
      </c>
      <c r="AM475" s="190">
        <f xml:space="preserve"> 'Generation Calculation'!DK148</f>
        <v>0</v>
      </c>
      <c r="AN475" s="190">
        <f xml:space="preserve"> 'Generation Calculation'!DL148</f>
        <v>0</v>
      </c>
      <c r="AO475" s="190">
        <f xml:space="preserve"> 'Generation Calculation'!DM148</f>
        <v>0</v>
      </c>
      <c r="AP475" s="190">
        <f xml:space="preserve"> 'Generation Calculation'!DN148</f>
        <v>0</v>
      </c>
      <c r="AQ475" s="190">
        <f xml:space="preserve"> 'Generation Calculation'!DO148</f>
        <v>0</v>
      </c>
      <c r="AR475" s="190">
        <f xml:space="preserve"> 'Generation Calculation'!DP148</f>
        <v>0</v>
      </c>
      <c r="AS475" s="190">
        <f xml:space="preserve"> 'Generation Calculation'!DQ148</f>
        <v>0</v>
      </c>
      <c r="AT475" s="190">
        <f xml:space="preserve"> 'Generation Calculation'!DR148</f>
        <v>11.879074215567556</v>
      </c>
      <c r="AU475" s="190">
        <f xml:space="preserve"> 'Generation Calculation'!DS148</f>
        <v>46.571310546573017</v>
      </c>
      <c r="AV475" s="190">
        <f xml:space="preserve"> 'Generation Calculation'!DT148</f>
        <v>86.487676974965609</v>
      </c>
      <c r="AW475" s="190">
        <f xml:space="preserve"> 'Generation Calculation'!DU148</f>
        <v>107.7295667445988</v>
      </c>
      <c r="AX475" s="190">
        <f xml:space="preserve"> 'Generation Calculation'!DV148</f>
        <v>59.798834817337905</v>
      </c>
      <c r="AY475" s="190">
        <f xml:space="preserve"> 'Generation Calculation'!DW148</f>
        <v>69.860215008644929</v>
      </c>
      <c r="AZ475" s="190">
        <f xml:space="preserve"> 'Generation Calculation'!DX148</f>
        <v>50.1749059386959</v>
      </c>
      <c r="BA475" s="190">
        <f xml:space="preserve"> 'Generation Calculation'!DY148</f>
        <v>32.239402119408936</v>
      </c>
      <c r="BB475" s="190">
        <f xml:space="preserve"> 'Generation Calculation'!DZ148</f>
        <v>59.076141741117993</v>
      </c>
      <c r="BC475" s="196"/>
      <c r="BD475" s="183">
        <f t="shared" si="1191"/>
        <v>371.24207484342793</v>
      </c>
      <c r="BE475" s="292">
        <f t="shared" si="1263"/>
        <v>277.21576695837933</v>
      </c>
      <c r="BF475" s="292">
        <f t="shared" si="1264"/>
        <v>216.11007435819522</v>
      </c>
      <c r="BG475" s="292">
        <f t="shared" si="1242"/>
        <v>0</v>
      </c>
      <c r="BH475" s="292">
        <f t="shared" si="1243"/>
        <v>0</v>
      </c>
      <c r="BI475" s="292">
        <f t="shared" si="1244"/>
        <v>0</v>
      </c>
      <c r="BJ475" s="292">
        <f t="shared" si="1245"/>
        <v>0</v>
      </c>
      <c r="BK475" s="292">
        <f t="shared" si="1246"/>
        <v>0</v>
      </c>
      <c r="BL475" s="292">
        <f t="shared" si="1247"/>
        <v>0</v>
      </c>
      <c r="BM475" s="292">
        <f t="shared" si="1248"/>
        <v>0</v>
      </c>
      <c r="BN475" s="292">
        <f t="shared" si="1249"/>
        <v>0</v>
      </c>
      <c r="BO475" s="292">
        <f t="shared" si="1250"/>
        <v>0</v>
      </c>
      <c r="BP475" s="292">
        <f t="shared" si="1251"/>
        <v>0</v>
      </c>
      <c r="BQ475" s="292">
        <f t="shared" si="1252"/>
        <v>0</v>
      </c>
      <c r="BR475" s="292">
        <f t="shared" si="1253"/>
        <v>0</v>
      </c>
      <c r="BS475" s="292">
        <f t="shared" si="1254"/>
        <v>0</v>
      </c>
      <c r="BT475" s="292">
        <f t="shared" si="1255"/>
        <v>382.45115803988654</v>
      </c>
      <c r="BU475" s="292">
        <f t="shared" si="1256"/>
        <v>489.72970000000004</v>
      </c>
      <c r="BV475" s="292">
        <f t="shared" si="1257"/>
        <v>489.72970000000004</v>
      </c>
      <c r="BW475" s="292">
        <f t="shared" si="1258"/>
        <v>488.12796199730121</v>
      </c>
      <c r="BX475" s="292">
        <f t="shared" si="1259"/>
        <v>489.72970000000004</v>
      </c>
      <c r="BY475" s="292">
        <f t="shared" si="1260"/>
        <v>411.31021864667593</v>
      </c>
      <c r="BZ475" s="292">
        <f t="shared" si="1261"/>
        <v>267.16129414514626</v>
      </c>
      <c r="CA475" s="292">
        <f t="shared" si="1262"/>
        <v>482.37232590044232</v>
      </c>
      <c r="CB475" s="196">
        <f t="shared" si="1192"/>
        <v>4365.1799748894546</v>
      </c>
      <c r="CC475" s="189">
        <f t="shared" si="1218"/>
        <v>45.173392210467</v>
      </c>
      <c r="CD475" s="190">
        <f t="shared" si="1219"/>
        <v>33.48523995018499</v>
      </c>
      <c r="CE475" s="190">
        <f t="shared" si="1220"/>
        <v>25.925534453182991</v>
      </c>
      <c r="CF475" s="190">
        <f t="shared" si="1221"/>
        <v>0</v>
      </c>
      <c r="CG475" s="190">
        <f t="shared" si="1222"/>
        <v>0</v>
      </c>
      <c r="CH475" s="190">
        <f t="shared" si="1223"/>
        <v>0</v>
      </c>
      <c r="CI475" s="190">
        <f t="shared" si="1224"/>
        <v>0</v>
      </c>
      <c r="CJ475" s="190">
        <f t="shared" si="1225"/>
        <v>0</v>
      </c>
      <c r="CK475" s="190">
        <f t="shared" si="1226"/>
        <v>0</v>
      </c>
      <c r="CL475" s="190">
        <f t="shared" si="1227"/>
        <v>0</v>
      </c>
      <c r="CM475" s="190">
        <f t="shared" si="1228"/>
        <v>0</v>
      </c>
      <c r="CN475" s="190">
        <f t="shared" si="1229"/>
        <v>0</v>
      </c>
      <c r="CO475" s="190">
        <f t="shared" si="1230"/>
        <v>0</v>
      </c>
      <c r="CP475" s="190">
        <f t="shared" si="1231"/>
        <v>0</v>
      </c>
      <c r="CQ475" s="190">
        <f t="shared" si="1232"/>
        <v>0</v>
      </c>
      <c r="CR475" s="190">
        <f t="shared" si="1233"/>
        <v>0</v>
      </c>
      <c r="CS475" s="190">
        <f t="shared" si="1234"/>
        <v>46.571310546573017</v>
      </c>
      <c r="CT475" s="190">
        <f t="shared" si="1235"/>
        <v>60</v>
      </c>
      <c r="CU475" s="190">
        <f t="shared" si="1236"/>
        <v>60</v>
      </c>
      <c r="CV475" s="190">
        <f t="shared" si="1237"/>
        <v>59.798834817337905</v>
      </c>
      <c r="CW475" s="190">
        <f t="shared" si="1238"/>
        <v>60</v>
      </c>
      <c r="CX475" s="190">
        <f t="shared" si="1239"/>
        <v>50.1749059386959</v>
      </c>
      <c r="CY475" s="190">
        <f t="shared" si="1240"/>
        <v>32.239402119408936</v>
      </c>
      <c r="CZ475" s="190">
        <f t="shared" si="1241"/>
        <v>59.076141741117993</v>
      </c>
      <c r="DB475" s="171">
        <f t="shared" si="1193"/>
        <v>0</v>
      </c>
      <c r="DC475" s="172">
        <f t="shared" si="1194"/>
        <v>0</v>
      </c>
      <c r="DD475" s="172">
        <f t="shared" si="1195"/>
        <v>0</v>
      </c>
      <c r="DE475" s="172">
        <f t="shared" si="1196"/>
        <v>226.61352141402995</v>
      </c>
      <c r="DF475" s="172">
        <f t="shared" si="1197"/>
        <v>217.65260468115238</v>
      </c>
      <c r="DG475" s="172">
        <f t="shared" si="1198"/>
        <v>217.65260468115238</v>
      </c>
      <c r="DH475" s="172">
        <f t="shared" si="1199"/>
        <v>233.6677904503417</v>
      </c>
      <c r="DI475" s="172">
        <f t="shared" si="1200"/>
        <v>0</v>
      </c>
      <c r="DJ475" s="172">
        <f t="shared" si="1201"/>
        <v>0</v>
      </c>
      <c r="DK475" s="172">
        <f t="shared" si="1202"/>
        <v>0</v>
      </c>
      <c r="DL475" s="172">
        <f t="shared" si="1203"/>
        <v>0</v>
      </c>
      <c r="DM475" s="172">
        <f t="shared" si="1204"/>
        <v>0</v>
      </c>
      <c r="DN475" s="172">
        <f t="shared" si="1205"/>
        <v>0</v>
      </c>
      <c r="DO475" s="172">
        <f t="shared" si="1206"/>
        <v>0</v>
      </c>
      <c r="DP475" s="172">
        <f t="shared" si="1207"/>
        <v>0</v>
      </c>
      <c r="DQ475" s="172">
        <f t="shared" si="1208"/>
        <v>136.60935347902691</v>
      </c>
      <c r="DR475" s="172">
        <f t="shared" si="1209"/>
        <v>0</v>
      </c>
      <c r="DS475" s="172">
        <f t="shared" si="1210"/>
        <v>304.60828521210448</v>
      </c>
      <c r="DT475" s="172">
        <f t="shared" si="1211"/>
        <v>548.89001756288621</v>
      </c>
      <c r="DU475" s="172">
        <f t="shared" si="1212"/>
        <v>0</v>
      </c>
      <c r="DV475" s="172">
        <f t="shared" si="1213"/>
        <v>113.39247259941668</v>
      </c>
      <c r="DW475" s="172">
        <f t="shared" si="1214"/>
        <v>0</v>
      </c>
      <c r="DX475" s="172">
        <f t="shared" si="1215"/>
        <v>0</v>
      </c>
      <c r="DY475" s="172">
        <f t="shared" si="1216"/>
        <v>0</v>
      </c>
      <c r="DZ475" s="192">
        <f t="shared" si="1217"/>
        <v>1999.0866500801105</v>
      </c>
      <c r="EA475" s="189">
        <f t="shared" si="1143"/>
        <v>0</v>
      </c>
      <c r="EB475" s="190">
        <f t="shared" si="1144"/>
        <v>0</v>
      </c>
      <c r="EC475" s="190">
        <f t="shared" si="1145"/>
        <v>0</v>
      </c>
      <c r="ED475" s="190">
        <f t="shared" si="1146"/>
        <v>19.705523601219994</v>
      </c>
      <c r="EE475" s="190">
        <f t="shared" si="1147"/>
        <v>18.926313450534991</v>
      </c>
      <c r="EF475" s="190">
        <f t="shared" si="1148"/>
        <v>18.926313450534991</v>
      </c>
      <c r="EG475" s="190">
        <f t="shared" si="1149"/>
        <v>20.318938300029714</v>
      </c>
      <c r="EH475" s="190">
        <f t="shared" si="1150"/>
        <v>0</v>
      </c>
      <c r="EI475" s="190">
        <f t="shared" si="1151"/>
        <v>0</v>
      </c>
      <c r="EJ475" s="190">
        <f t="shared" si="1152"/>
        <v>0</v>
      </c>
      <c r="EK475" s="190">
        <f t="shared" si="1153"/>
        <v>0</v>
      </c>
      <c r="EL475" s="190">
        <f t="shared" si="1154"/>
        <v>0</v>
      </c>
      <c r="EM475" s="190">
        <f t="shared" si="1155"/>
        <v>0</v>
      </c>
      <c r="EN475" s="190">
        <f t="shared" si="1156"/>
        <v>0</v>
      </c>
      <c r="EO475" s="190">
        <f t="shared" si="1157"/>
        <v>0</v>
      </c>
      <c r="EP475" s="190">
        <f t="shared" si="1158"/>
        <v>11.879074215567556</v>
      </c>
      <c r="EQ475" s="190">
        <f t="shared" si="1159"/>
        <v>0</v>
      </c>
      <c r="ER475" s="190">
        <f t="shared" si="1160"/>
        <v>26.487676974965609</v>
      </c>
      <c r="ES475" s="190">
        <f t="shared" si="1161"/>
        <v>47.729566744598799</v>
      </c>
      <c r="ET475" s="190">
        <f t="shared" si="1162"/>
        <v>0</v>
      </c>
      <c r="EU475" s="190">
        <f t="shared" si="1163"/>
        <v>9.8602150086449285</v>
      </c>
      <c r="EV475" s="190">
        <f t="shared" si="1164"/>
        <v>0</v>
      </c>
      <c r="EW475" s="190">
        <f t="shared" si="1165"/>
        <v>0</v>
      </c>
      <c r="EX475" s="190">
        <f t="shared" si="1166"/>
        <v>0</v>
      </c>
    </row>
    <row r="476" spans="3:154" ht="14.25" customHeight="1" x14ac:dyDescent="0.25">
      <c r="C476" s="132">
        <v>2030</v>
      </c>
      <c r="D476" s="14" t="s">
        <v>169</v>
      </c>
      <c r="E476" s="171">
        <f t="shared" si="1167"/>
        <v>432.78349009999829</v>
      </c>
      <c r="F476" s="172">
        <f t="shared" si="1168"/>
        <v>306.70279874477404</v>
      </c>
      <c r="G476" s="172">
        <f t="shared" si="1169"/>
        <v>219.86773836758036</v>
      </c>
      <c r="H476" s="172">
        <f t="shared" si="1170"/>
        <v>194.60977675090049</v>
      </c>
      <c r="I476" s="172">
        <f t="shared" si="1171"/>
        <v>139.04196897007699</v>
      </c>
      <c r="J476" s="172">
        <f t="shared" si="1172"/>
        <v>152.48092248229102</v>
      </c>
      <c r="K476" s="172">
        <f t="shared" si="1173"/>
        <v>171.57411616147797</v>
      </c>
      <c r="L476" s="172">
        <f t="shared" si="1174"/>
        <v>0</v>
      </c>
      <c r="M476" s="172">
        <f t="shared" si="1175"/>
        <v>0</v>
      </c>
      <c r="N476" s="172">
        <f t="shared" si="1176"/>
        <v>0</v>
      </c>
      <c r="O476" s="172">
        <f t="shared" si="1177"/>
        <v>0</v>
      </c>
      <c r="P476" s="172">
        <f t="shared" si="1178"/>
        <v>0</v>
      </c>
      <c r="Q476" s="172">
        <f t="shared" si="1179"/>
        <v>0</v>
      </c>
      <c r="R476" s="172">
        <f t="shared" si="1180"/>
        <v>0</v>
      </c>
      <c r="S476" s="172">
        <f t="shared" si="1181"/>
        <v>5.5217655562741479</v>
      </c>
      <c r="T476" s="172">
        <f t="shared" si="1182"/>
        <v>207.2496630438163</v>
      </c>
      <c r="U476" s="172">
        <f t="shared" si="1183"/>
        <v>423.24128595400083</v>
      </c>
      <c r="V476" s="172">
        <f t="shared" si="1184"/>
        <v>952.81852921967152</v>
      </c>
      <c r="W476" s="172">
        <f t="shared" si="1185"/>
        <v>1118.6198323363249</v>
      </c>
      <c r="X476" s="172">
        <f t="shared" si="1186"/>
        <v>651.89189055056318</v>
      </c>
      <c r="Y476" s="172">
        <f t="shared" si="1187"/>
        <v>715.91566908065238</v>
      </c>
      <c r="Z476" s="172">
        <f t="shared" si="1188"/>
        <v>620.33299971852432</v>
      </c>
      <c r="AA476" s="172">
        <f t="shared" si="1189"/>
        <v>432.95836728236856</v>
      </c>
      <c r="AB476" s="172">
        <f t="shared" si="1190"/>
        <v>686.67208184626656</v>
      </c>
      <c r="AC476" s="188">
        <f xml:space="preserve"> SUM(E476:AB476) * 31</f>
        <v>230400.76978113243</v>
      </c>
      <c r="AE476" s="189">
        <f xml:space="preserve"> 'Generation Calculation'!DC149</f>
        <v>52.860464967027013</v>
      </c>
      <c r="AF476" s="190">
        <f xml:space="preserve"> 'Generation Calculation'!DD149</f>
        <v>37.143388900474008</v>
      </c>
      <c r="AG476" s="190">
        <f xml:space="preserve"> 'Generation Calculation'!DE149</f>
        <v>26.389600012833</v>
      </c>
      <c r="AH476" s="190">
        <f xml:space="preserve"> 'Generation Calculation'!DF149</f>
        <v>16.922589282686999</v>
      </c>
      <c r="AI476" s="190">
        <f xml:space="preserve"> 'Generation Calculation'!DG149</f>
        <v>12.090605997398001</v>
      </c>
      <c r="AJ476" s="190">
        <f xml:space="preserve"> 'Generation Calculation'!DH149</f>
        <v>13.259210650634003</v>
      </c>
      <c r="AK476" s="190">
        <f xml:space="preserve"> 'Generation Calculation'!DI149</f>
        <v>14.91948836186765</v>
      </c>
      <c r="AL476" s="190">
        <f xml:space="preserve"> 'Generation Calculation'!DJ149</f>
        <v>0</v>
      </c>
      <c r="AM476" s="190">
        <f xml:space="preserve"> 'Generation Calculation'!DK149</f>
        <v>0</v>
      </c>
      <c r="AN476" s="190">
        <f xml:space="preserve"> 'Generation Calculation'!DL149</f>
        <v>0</v>
      </c>
      <c r="AO476" s="190">
        <f xml:space="preserve"> 'Generation Calculation'!DM149</f>
        <v>0</v>
      </c>
      <c r="AP476" s="190">
        <f xml:space="preserve"> 'Generation Calculation'!DN149</f>
        <v>0</v>
      </c>
      <c r="AQ476" s="190">
        <f xml:space="preserve"> 'Generation Calculation'!DO149</f>
        <v>0</v>
      </c>
      <c r="AR476" s="190">
        <f xml:space="preserve"> 'Generation Calculation'!DP149</f>
        <v>0</v>
      </c>
      <c r="AS476" s="190">
        <f xml:space="preserve"> 'Generation Calculation'!DQ149</f>
        <v>0.48015352663253452</v>
      </c>
      <c r="AT476" s="190">
        <f xml:space="preserve"> 'Generation Calculation'!DR149</f>
        <v>24.831708573029175</v>
      </c>
      <c r="AU476" s="190">
        <f xml:space="preserve"> 'Generation Calculation'!DS149</f>
        <v>51.666621828645731</v>
      </c>
      <c r="AV476" s="190">
        <f xml:space="preserve"> 'Generation Calculation'!DT149</f>
        <v>100.26859384518883</v>
      </c>
      <c r="AW476" s="190">
        <f xml:space="preserve"> 'Generation Calculation'!DU149</f>
        <v>114.68609846402825</v>
      </c>
      <c r="AX476" s="190">
        <f xml:space="preserve"> 'Generation Calculation'!DV149</f>
        <v>74.101060047875052</v>
      </c>
      <c r="AY476" s="190">
        <f xml:space="preserve"> 'Generation Calculation'!DW149</f>
        <v>79.668345137448028</v>
      </c>
      <c r="AZ476" s="190">
        <f xml:space="preserve"> 'Generation Calculation'!DX149</f>
        <v>71.356808671176026</v>
      </c>
      <c r="BA476" s="190">
        <f xml:space="preserve"> 'Generation Calculation'!DY149</f>
        <v>52.882350838561052</v>
      </c>
      <c r="BB476" s="190">
        <f xml:space="preserve"> 'Generation Calculation'!DZ149</f>
        <v>77.125424508370998</v>
      </c>
      <c r="BC476" s="196"/>
      <c r="BD476" s="183">
        <f t="shared" si="1191"/>
        <v>432.78349009999829</v>
      </c>
      <c r="BE476" s="292">
        <f t="shared" si="1263"/>
        <v>306.70279874477404</v>
      </c>
      <c r="BF476" s="292">
        <f t="shared" si="1264"/>
        <v>219.86773836758036</v>
      </c>
      <c r="BG476" s="292">
        <f t="shared" si="1242"/>
        <v>0</v>
      </c>
      <c r="BH476" s="292">
        <f t="shared" si="1243"/>
        <v>0</v>
      </c>
      <c r="BI476" s="292">
        <f t="shared" si="1244"/>
        <v>0</v>
      </c>
      <c r="BJ476" s="292">
        <f t="shared" si="1245"/>
        <v>0</v>
      </c>
      <c r="BK476" s="292">
        <f t="shared" si="1246"/>
        <v>0</v>
      </c>
      <c r="BL476" s="292">
        <f t="shared" si="1247"/>
        <v>0</v>
      </c>
      <c r="BM476" s="292">
        <f t="shared" si="1248"/>
        <v>0</v>
      </c>
      <c r="BN476" s="292">
        <f t="shared" si="1249"/>
        <v>0</v>
      </c>
      <c r="BO476" s="292">
        <f t="shared" si="1250"/>
        <v>0</v>
      </c>
      <c r="BP476" s="292">
        <f t="shared" si="1251"/>
        <v>0</v>
      </c>
      <c r="BQ476" s="292">
        <f t="shared" si="1252"/>
        <v>0</v>
      </c>
      <c r="BR476" s="292">
        <f t="shared" si="1253"/>
        <v>0</v>
      </c>
      <c r="BS476" s="292">
        <f t="shared" si="1254"/>
        <v>207.2496630438163</v>
      </c>
      <c r="BT476" s="292">
        <f t="shared" si="1255"/>
        <v>423.24128595400083</v>
      </c>
      <c r="BU476" s="292">
        <f t="shared" si="1256"/>
        <v>489.72970000000004</v>
      </c>
      <c r="BV476" s="292">
        <f t="shared" si="1257"/>
        <v>489.72970000000004</v>
      </c>
      <c r="BW476" s="292">
        <f t="shared" si="1258"/>
        <v>489.72970000000004</v>
      </c>
      <c r="BX476" s="292">
        <f t="shared" si="1259"/>
        <v>489.72970000000004</v>
      </c>
      <c r="BY476" s="292">
        <f t="shared" si="1260"/>
        <v>489.72970000000004</v>
      </c>
      <c r="BZ476" s="292">
        <f t="shared" si="1261"/>
        <v>432.95836728236856</v>
      </c>
      <c r="CA476" s="292">
        <f t="shared" si="1262"/>
        <v>489.72970000000004</v>
      </c>
      <c r="CB476" s="196">
        <f t="shared" si="1192"/>
        <v>4961.1815434925375</v>
      </c>
      <c r="CC476" s="189">
        <f t="shared" si="1218"/>
        <v>52.860464967027013</v>
      </c>
      <c r="CD476" s="190">
        <f t="shared" si="1219"/>
        <v>37.143388900474008</v>
      </c>
      <c r="CE476" s="190">
        <f t="shared" si="1220"/>
        <v>26.389600012833</v>
      </c>
      <c r="CF476" s="190">
        <f t="shared" si="1221"/>
        <v>0</v>
      </c>
      <c r="CG476" s="190">
        <f t="shared" si="1222"/>
        <v>0</v>
      </c>
      <c r="CH476" s="190">
        <f t="shared" si="1223"/>
        <v>0</v>
      </c>
      <c r="CI476" s="190">
        <f t="shared" si="1224"/>
        <v>0</v>
      </c>
      <c r="CJ476" s="190">
        <f t="shared" si="1225"/>
        <v>0</v>
      </c>
      <c r="CK476" s="190">
        <f t="shared" si="1226"/>
        <v>0</v>
      </c>
      <c r="CL476" s="190">
        <f t="shared" si="1227"/>
        <v>0</v>
      </c>
      <c r="CM476" s="190">
        <f t="shared" si="1228"/>
        <v>0</v>
      </c>
      <c r="CN476" s="190">
        <f t="shared" si="1229"/>
        <v>0</v>
      </c>
      <c r="CO476" s="190">
        <f t="shared" si="1230"/>
        <v>0</v>
      </c>
      <c r="CP476" s="190">
        <f t="shared" si="1231"/>
        <v>0</v>
      </c>
      <c r="CQ476" s="190">
        <f t="shared" si="1232"/>
        <v>0</v>
      </c>
      <c r="CR476" s="190">
        <f t="shared" si="1233"/>
        <v>24.831708573029175</v>
      </c>
      <c r="CS476" s="190">
        <f t="shared" si="1234"/>
        <v>51.666621828645731</v>
      </c>
      <c r="CT476" s="190">
        <f t="shared" si="1235"/>
        <v>60</v>
      </c>
      <c r="CU476" s="190">
        <f t="shared" si="1236"/>
        <v>60</v>
      </c>
      <c r="CV476" s="190">
        <f t="shared" si="1237"/>
        <v>60</v>
      </c>
      <c r="CW476" s="190">
        <f t="shared" si="1238"/>
        <v>60</v>
      </c>
      <c r="CX476" s="190">
        <f t="shared" si="1239"/>
        <v>60</v>
      </c>
      <c r="CY476" s="190">
        <f t="shared" si="1240"/>
        <v>52.882350838561052</v>
      </c>
      <c r="CZ476" s="190">
        <f t="shared" si="1241"/>
        <v>60</v>
      </c>
      <c r="DB476" s="171">
        <f t="shared" si="1193"/>
        <v>0</v>
      </c>
      <c r="DC476" s="172">
        <f t="shared" si="1194"/>
        <v>0</v>
      </c>
      <c r="DD476" s="172">
        <f t="shared" si="1195"/>
        <v>0</v>
      </c>
      <c r="DE476" s="172">
        <f t="shared" si="1196"/>
        <v>194.60977675090049</v>
      </c>
      <c r="DF476" s="172">
        <f t="shared" si="1197"/>
        <v>139.04196897007699</v>
      </c>
      <c r="DG476" s="172">
        <f t="shared" si="1198"/>
        <v>152.48092248229102</v>
      </c>
      <c r="DH476" s="172">
        <f t="shared" si="1199"/>
        <v>171.57411616147797</v>
      </c>
      <c r="DI476" s="172">
        <f t="shared" si="1200"/>
        <v>0</v>
      </c>
      <c r="DJ476" s="172">
        <f t="shared" si="1201"/>
        <v>0</v>
      </c>
      <c r="DK476" s="172">
        <f t="shared" si="1202"/>
        <v>0</v>
      </c>
      <c r="DL476" s="172">
        <f t="shared" si="1203"/>
        <v>0</v>
      </c>
      <c r="DM476" s="172">
        <f t="shared" si="1204"/>
        <v>0</v>
      </c>
      <c r="DN476" s="172">
        <f t="shared" si="1205"/>
        <v>0</v>
      </c>
      <c r="DO476" s="172">
        <f t="shared" si="1206"/>
        <v>0</v>
      </c>
      <c r="DP476" s="172">
        <f t="shared" si="1207"/>
        <v>5.5217655562741479</v>
      </c>
      <c r="DQ476" s="172">
        <f t="shared" si="1208"/>
        <v>0</v>
      </c>
      <c r="DR476" s="172">
        <f t="shared" si="1209"/>
        <v>0</v>
      </c>
      <c r="DS476" s="172">
        <f t="shared" si="1210"/>
        <v>463.08882921967154</v>
      </c>
      <c r="DT476" s="172">
        <f t="shared" si="1211"/>
        <v>628.89013233632488</v>
      </c>
      <c r="DU476" s="172">
        <f t="shared" si="1212"/>
        <v>162.16219055056311</v>
      </c>
      <c r="DV476" s="172">
        <f t="shared" si="1213"/>
        <v>226.18596908065231</v>
      </c>
      <c r="DW476" s="172">
        <f t="shared" si="1214"/>
        <v>130.60329971852431</v>
      </c>
      <c r="DX476" s="172">
        <f t="shared" si="1215"/>
        <v>0</v>
      </c>
      <c r="DY476" s="172">
        <f t="shared" si="1216"/>
        <v>196.94238184626647</v>
      </c>
      <c r="DZ476" s="192">
        <f t="shared" si="1217"/>
        <v>2471.101352673023</v>
      </c>
      <c r="EA476" s="189">
        <f t="shared" si="1143"/>
        <v>0</v>
      </c>
      <c r="EB476" s="190">
        <f t="shared" si="1144"/>
        <v>0</v>
      </c>
      <c r="EC476" s="190">
        <f t="shared" si="1145"/>
        <v>0</v>
      </c>
      <c r="ED476" s="190">
        <f t="shared" si="1146"/>
        <v>16.922589282686999</v>
      </c>
      <c r="EE476" s="190">
        <f t="shared" si="1147"/>
        <v>12.090605997398001</v>
      </c>
      <c r="EF476" s="190">
        <f t="shared" si="1148"/>
        <v>13.259210650634003</v>
      </c>
      <c r="EG476" s="190">
        <f t="shared" si="1149"/>
        <v>14.91948836186765</v>
      </c>
      <c r="EH476" s="190">
        <f t="shared" si="1150"/>
        <v>0</v>
      </c>
      <c r="EI476" s="190">
        <f t="shared" si="1151"/>
        <v>0</v>
      </c>
      <c r="EJ476" s="190">
        <f t="shared" si="1152"/>
        <v>0</v>
      </c>
      <c r="EK476" s="190">
        <f t="shared" si="1153"/>
        <v>0</v>
      </c>
      <c r="EL476" s="190">
        <f t="shared" si="1154"/>
        <v>0</v>
      </c>
      <c r="EM476" s="190">
        <f t="shared" si="1155"/>
        <v>0</v>
      </c>
      <c r="EN476" s="190">
        <f t="shared" si="1156"/>
        <v>0</v>
      </c>
      <c r="EO476" s="190">
        <f t="shared" si="1157"/>
        <v>0.48015352663253452</v>
      </c>
      <c r="EP476" s="190">
        <f t="shared" si="1158"/>
        <v>0</v>
      </c>
      <c r="EQ476" s="190">
        <f t="shared" si="1159"/>
        <v>0</v>
      </c>
      <c r="ER476" s="190">
        <f t="shared" si="1160"/>
        <v>40.268593845188832</v>
      </c>
      <c r="ES476" s="190">
        <f t="shared" si="1161"/>
        <v>54.686098464028248</v>
      </c>
      <c r="ET476" s="190">
        <f t="shared" si="1162"/>
        <v>14.101060047875052</v>
      </c>
      <c r="EU476" s="190">
        <f t="shared" si="1163"/>
        <v>19.668345137448028</v>
      </c>
      <c r="EV476" s="190">
        <f t="shared" si="1164"/>
        <v>11.356808671176026</v>
      </c>
      <c r="EW476" s="190">
        <f t="shared" si="1165"/>
        <v>0</v>
      </c>
      <c r="EX476" s="190">
        <f t="shared" si="1166"/>
        <v>17.125424508370998</v>
      </c>
    </row>
    <row r="477" spans="3:154" ht="14.25" customHeight="1" x14ac:dyDescent="0.25">
      <c r="C477" s="132">
        <v>2030</v>
      </c>
      <c r="D477" s="14" t="s">
        <v>170</v>
      </c>
      <c r="E477" s="171">
        <f t="shared" si="1167"/>
        <v>333.55943074929854</v>
      </c>
      <c r="F477" s="172">
        <f t="shared" si="1168"/>
        <v>265.7250163497078</v>
      </c>
      <c r="G477" s="172">
        <f t="shared" si="1169"/>
        <v>186.22648745473069</v>
      </c>
      <c r="H477" s="172">
        <f t="shared" si="1170"/>
        <v>206.18065547174564</v>
      </c>
      <c r="I477" s="172">
        <f t="shared" si="1171"/>
        <v>172.03278682306436</v>
      </c>
      <c r="J477" s="172">
        <f t="shared" si="1172"/>
        <v>194.50986492092795</v>
      </c>
      <c r="K477" s="172">
        <f t="shared" si="1173"/>
        <v>230.03002835144392</v>
      </c>
      <c r="L477" s="172">
        <f t="shared" si="1174"/>
        <v>36.445912558598678</v>
      </c>
      <c r="M477" s="172">
        <f t="shared" si="1175"/>
        <v>0</v>
      </c>
      <c r="N477" s="172">
        <f t="shared" si="1176"/>
        <v>0</v>
      </c>
      <c r="O477" s="172">
        <f t="shared" si="1177"/>
        <v>0</v>
      </c>
      <c r="P477" s="172">
        <f t="shared" si="1178"/>
        <v>0</v>
      </c>
      <c r="Q477" s="172">
        <f t="shared" si="1179"/>
        <v>0</v>
      </c>
      <c r="R477" s="172">
        <f t="shared" si="1180"/>
        <v>0</v>
      </c>
      <c r="S477" s="172">
        <f t="shared" si="1181"/>
        <v>119.54498784136473</v>
      </c>
      <c r="T477" s="172">
        <f t="shared" si="1182"/>
        <v>324.71070198879698</v>
      </c>
      <c r="U477" s="172">
        <f t="shared" si="1183"/>
        <v>538.83867745884197</v>
      </c>
      <c r="V477" s="172">
        <f t="shared" si="1184"/>
        <v>856.94516663831337</v>
      </c>
      <c r="W477" s="172">
        <f t="shared" si="1185"/>
        <v>1063.2570320787122</v>
      </c>
      <c r="X477" s="172">
        <f t="shared" si="1186"/>
        <v>735.03474438225464</v>
      </c>
      <c r="Y477" s="172">
        <f t="shared" si="1187"/>
        <v>735.03474438225464</v>
      </c>
      <c r="Z477" s="172">
        <f t="shared" si="1188"/>
        <v>645.55868349269235</v>
      </c>
      <c r="AA477" s="172">
        <f t="shared" si="1189"/>
        <v>385.49605907618815</v>
      </c>
      <c r="AB477" s="172">
        <f t="shared" si="1190"/>
        <v>531.52818176017161</v>
      </c>
      <c r="AC477" s="188">
        <f xml:space="preserve"> SUM(E477:AB477) * 30</f>
        <v>226819.77485337327</v>
      </c>
      <c r="AE477" s="189">
        <f xml:space="preserve"> 'Generation Calculation'!DC150</f>
        <v>40.481004921817998</v>
      </c>
      <c r="AF477" s="190">
        <f xml:space="preserve"> 'Generation Calculation'!DD150</f>
        <v>32.061497406900003</v>
      </c>
      <c r="AG477" s="190">
        <f xml:space="preserve"> 'Generation Calculation'!DE150</f>
        <v>22.238738639496006</v>
      </c>
      <c r="AH477" s="190">
        <f xml:space="preserve"> 'Generation Calculation'!DF150</f>
        <v>17.928752649717012</v>
      </c>
      <c r="AI477" s="190">
        <f xml:space="preserve"> 'Generation Calculation'!DG150</f>
        <v>14.959372767222987</v>
      </c>
      <c r="AJ477" s="190">
        <f xml:space="preserve"> 'Generation Calculation'!DH150</f>
        <v>16.913901297471995</v>
      </c>
      <c r="AK477" s="190">
        <f xml:space="preserve"> 'Generation Calculation'!DI150</f>
        <v>27.645160035877353</v>
      </c>
      <c r="AL477" s="190">
        <f xml:space="preserve"> 'Generation Calculation'!DJ150</f>
        <v>3.1692097877042329</v>
      </c>
      <c r="AM477" s="190">
        <f xml:space="preserve"> 'Generation Calculation'!DK150</f>
        <v>0</v>
      </c>
      <c r="AN477" s="190">
        <f xml:space="preserve"> 'Generation Calculation'!DL150</f>
        <v>0</v>
      </c>
      <c r="AO477" s="190">
        <f xml:space="preserve"> 'Generation Calculation'!DM150</f>
        <v>0</v>
      </c>
      <c r="AP477" s="190">
        <f xml:space="preserve"> 'Generation Calculation'!DN150</f>
        <v>0</v>
      </c>
      <c r="AQ477" s="190">
        <f xml:space="preserve"> 'Generation Calculation'!DO150</f>
        <v>0</v>
      </c>
      <c r="AR477" s="190">
        <f xml:space="preserve"> 'Generation Calculation'!DP150</f>
        <v>0</v>
      </c>
      <c r="AS477" s="190">
        <f xml:space="preserve"> 'Generation Calculation'!DQ150</f>
        <v>10.395216334031716</v>
      </c>
      <c r="AT477" s="190">
        <f xml:space="preserve"> 'Generation Calculation'!DR150</f>
        <v>39.380714634293554</v>
      </c>
      <c r="AU477" s="190">
        <f xml:space="preserve"> 'Generation Calculation'!DS150</f>
        <v>64.270345865986258</v>
      </c>
      <c r="AV477" s="190">
        <f xml:space="preserve"> 'Generation Calculation'!DT150</f>
        <v>91.931779707679425</v>
      </c>
      <c r="AW477" s="190">
        <f xml:space="preserve"> 'Generation Calculation'!DU150</f>
        <v>109.871941919888</v>
      </c>
      <c r="AX477" s="190">
        <f xml:space="preserve"> 'Generation Calculation'!DV150</f>
        <v>81.330873424543881</v>
      </c>
      <c r="AY477" s="190">
        <f xml:space="preserve"> 'Generation Calculation'!DW150</f>
        <v>81.330873424543881</v>
      </c>
      <c r="AZ477" s="190">
        <f xml:space="preserve"> 'Generation Calculation'!DX150</f>
        <v>73.550346390668892</v>
      </c>
      <c r="BA477" s="190">
        <f xml:space="preserve"> 'Generation Calculation'!DY150</f>
        <v>46.951217738629907</v>
      </c>
      <c r="BB477" s="190">
        <f xml:space="preserve"> 'Generation Calculation'!DZ150</f>
        <v>63.634650587841008</v>
      </c>
      <c r="BC477" s="196"/>
      <c r="BD477" s="183">
        <f t="shared" si="1191"/>
        <v>333.55943074929854</v>
      </c>
      <c r="BE477" s="292">
        <f t="shared" si="1263"/>
        <v>265.7250163497078</v>
      </c>
      <c r="BF477" s="292">
        <f t="shared" si="1264"/>
        <v>186.22648745473069</v>
      </c>
      <c r="BG477" s="292">
        <f t="shared" si="1242"/>
        <v>0</v>
      </c>
      <c r="BH477" s="292">
        <f t="shared" si="1243"/>
        <v>0</v>
      </c>
      <c r="BI477" s="292">
        <f t="shared" si="1244"/>
        <v>0</v>
      </c>
      <c r="BJ477" s="292">
        <f t="shared" si="1245"/>
        <v>230.03002835144392</v>
      </c>
      <c r="BK477" s="292">
        <f t="shared" si="1246"/>
        <v>0</v>
      </c>
      <c r="BL477" s="292">
        <f t="shared" si="1247"/>
        <v>0</v>
      </c>
      <c r="BM477" s="292">
        <f t="shared" si="1248"/>
        <v>0</v>
      </c>
      <c r="BN477" s="292">
        <f t="shared" si="1249"/>
        <v>0</v>
      </c>
      <c r="BO477" s="292">
        <f t="shared" si="1250"/>
        <v>0</v>
      </c>
      <c r="BP477" s="292">
        <f t="shared" si="1251"/>
        <v>0</v>
      </c>
      <c r="BQ477" s="292">
        <f t="shared" si="1252"/>
        <v>0</v>
      </c>
      <c r="BR477" s="292">
        <f t="shared" si="1253"/>
        <v>0</v>
      </c>
      <c r="BS477" s="292">
        <f t="shared" si="1254"/>
        <v>324.71070198879698</v>
      </c>
      <c r="BT477" s="292">
        <f t="shared" si="1255"/>
        <v>489.72970000000004</v>
      </c>
      <c r="BU477" s="292">
        <f t="shared" si="1256"/>
        <v>489.72970000000004</v>
      </c>
      <c r="BV477" s="292">
        <f t="shared" si="1257"/>
        <v>489.72970000000004</v>
      </c>
      <c r="BW477" s="292">
        <f t="shared" si="1258"/>
        <v>489.72970000000004</v>
      </c>
      <c r="BX477" s="292">
        <f t="shared" si="1259"/>
        <v>489.72970000000004</v>
      </c>
      <c r="BY477" s="292">
        <f t="shared" si="1260"/>
        <v>489.72970000000004</v>
      </c>
      <c r="BZ477" s="292">
        <f t="shared" si="1261"/>
        <v>385.49605907618815</v>
      </c>
      <c r="CA477" s="292">
        <f t="shared" si="1262"/>
        <v>489.72970000000004</v>
      </c>
      <c r="CB477" s="196">
        <f t="shared" si="1192"/>
        <v>5153.8556239701657</v>
      </c>
      <c r="CC477" s="189">
        <f t="shared" si="1218"/>
        <v>40.481004921817998</v>
      </c>
      <c r="CD477" s="190">
        <f t="shared" si="1219"/>
        <v>32.061497406900003</v>
      </c>
      <c r="CE477" s="190">
        <f t="shared" si="1220"/>
        <v>22.238738639496006</v>
      </c>
      <c r="CF477" s="190">
        <f t="shared" si="1221"/>
        <v>0</v>
      </c>
      <c r="CG477" s="190">
        <f t="shared" si="1222"/>
        <v>0</v>
      </c>
      <c r="CH477" s="190">
        <f t="shared" si="1223"/>
        <v>0</v>
      </c>
      <c r="CI477" s="190">
        <f t="shared" si="1224"/>
        <v>27.645160035877353</v>
      </c>
      <c r="CJ477" s="190">
        <f t="shared" si="1225"/>
        <v>0</v>
      </c>
      <c r="CK477" s="190">
        <f t="shared" si="1226"/>
        <v>0</v>
      </c>
      <c r="CL477" s="190">
        <f t="shared" si="1227"/>
        <v>0</v>
      </c>
      <c r="CM477" s="190">
        <f t="shared" si="1228"/>
        <v>0</v>
      </c>
      <c r="CN477" s="190">
        <f t="shared" si="1229"/>
        <v>0</v>
      </c>
      <c r="CO477" s="190">
        <f t="shared" si="1230"/>
        <v>0</v>
      </c>
      <c r="CP477" s="190">
        <f t="shared" si="1231"/>
        <v>0</v>
      </c>
      <c r="CQ477" s="190">
        <f t="shared" si="1232"/>
        <v>0</v>
      </c>
      <c r="CR477" s="190">
        <f t="shared" si="1233"/>
        <v>39.380714634293554</v>
      </c>
      <c r="CS477" s="190">
        <f t="shared" si="1234"/>
        <v>60</v>
      </c>
      <c r="CT477" s="190">
        <f t="shared" si="1235"/>
        <v>60</v>
      </c>
      <c r="CU477" s="190">
        <f t="shared" si="1236"/>
        <v>60</v>
      </c>
      <c r="CV477" s="190">
        <f t="shared" si="1237"/>
        <v>60</v>
      </c>
      <c r="CW477" s="190">
        <f t="shared" si="1238"/>
        <v>60</v>
      </c>
      <c r="CX477" s="190">
        <f t="shared" si="1239"/>
        <v>60</v>
      </c>
      <c r="CY477" s="190">
        <f t="shared" si="1240"/>
        <v>46.951217738629907</v>
      </c>
      <c r="CZ477" s="190">
        <f t="shared" si="1241"/>
        <v>60</v>
      </c>
      <c r="DB477" s="171">
        <f t="shared" si="1193"/>
        <v>0</v>
      </c>
      <c r="DC477" s="172">
        <f t="shared" si="1194"/>
        <v>0</v>
      </c>
      <c r="DD477" s="172">
        <f t="shared" si="1195"/>
        <v>0</v>
      </c>
      <c r="DE477" s="172">
        <f t="shared" si="1196"/>
        <v>206.18065547174564</v>
      </c>
      <c r="DF477" s="172">
        <f t="shared" si="1197"/>
        <v>172.03278682306436</v>
      </c>
      <c r="DG477" s="172">
        <f t="shared" si="1198"/>
        <v>194.50986492092795</v>
      </c>
      <c r="DH477" s="172">
        <f t="shared" si="1199"/>
        <v>0</v>
      </c>
      <c r="DI477" s="172">
        <f t="shared" si="1200"/>
        <v>36.445912558598678</v>
      </c>
      <c r="DJ477" s="172">
        <f t="shared" si="1201"/>
        <v>0</v>
      </c>
      <c r="DK477" s="172">
        <f t="shared" si="1202"/>
        <v>0</v>
      </c>
      <c r="DL477" s="172">
        <f t="shared" si="1203"/>
        <v>0</v>
      </c>
      <c r="DM477" s="172">
        <f t="shared" si="1204"/>
        <v>0</v>
      </c>
      <c r="DN477" s="172">
        <f t="shared" si="1205"/>
        <v>0</v>
      </c>
      <c r="DO477" s="172">
        <f t="shared" si="1206"/>
        <v>0</v>
      </c>
      <c r="DP477" s="172">
        <f t="shared" si="1207"/>
        <v>119.54498784136473</v>
      </c>
      <c r="DQ477" s="172">
        <f t="shared" si="1208"/>
        <v>0</v>
      </c>
      <c r="DR477" s="172">
        <f t="shared" si="1209"/>
        <v>49.108977458841963</v>
      </c>
      <c r="DS477" s="172">
        <f t="shared" si="1210"/>
        <v>367.21546663831339</v>
      </c>
      <c r="DT477" s="172">
        <f t="shared" si="1211"/>
        <v>573.52733207871211</v>
      </c>
      <c r="DU477" s="172">
        <f t="shared" si="1212"/>
        <v>245.30504438225464</v>
      </c>
      <c r="DV477" s="172">
        <f t="shared" si="1213"/>
        <v>245.30504438225464</v>
      </c>
      <c r="DW477" s="172">
        <f t="shared" si="1214"/>
        <v>155.82898349269226</v>
      </c>
      <c r="DX477" s="172">
        <f t="shared" si="1215"/>
        <v>0</v>
      </c>
      <c r="DY477" s="172">
        <f t="shared" si="1216"/>
        <v>41.798481760171597</v>
      </c>
      <c r="DZ477" s="192">
        <f t="shared" si="1217"/>
        <v>2406.8035378089417</v>
      </c>
      <c r="EA477" s="189">
        <f t="shared" si="1143"/>
        <v>0</v>
      </c>
      <c r="EB477" s="190">
        <f t="shared" si="1144"/>
        <v>0</v>
      </c>
      <c r="EC477" s="190">
        <f t="shared" si="1145"/>
        <v>0</v>
      </c>
      <c r="ED477" s="190">
        <f t="shared" si="1146"/>
        <v>17.928752649717012</v>
      </c>
      <c r="EE477" s="190">
        <f t="shared" si="1147"/>
        <v>14.959372767222987</v>
      </c>
      <c r="EF477" s="190">
        <f t="shared" si="1148"/>
        <v>16.913901297471995</v>
      </c>
      <c r="EG477" s="190">
        <f t="shared" si="1149"/>
        <v>0</v>
      </c>
      <c r="EH477" s="190">
        <f t="shared" si="1150"/>
        <v>3.1692097877042329</v>
      </c>
      <c r="EI477" s="190">
        <f t="shared" si="1151"/>
        <v>0</v>
      </c>
      <c r="EJ477" s="190">
        <f t="shared" si="1152"/>
        <v>0</v>
      </c>
      <c r="EK477" s="190">
        <f t="shared" si="1153"/>
        <v>0</v>
      </c>
      <c r="EL477" s="190">
        <f t="shared" si="1154"/>
        <v>0</v>
      </c>
      <c r="EM477" s="190">
        <f t="shared" si="1155"/>
        <v>0</v>
      </c>
      <c r="EN477" s="190">
        <f t="shared" si="1156"/>
        <v>0</v>
      </c>
      <c r="EO477" s="190">
        <f t="shared" si="1157"/>
        <v>10.395216334031716</v>
      </c>
      <c r="EP477" s="190">
        <f t="shared" si="1158"/>
        <v>0</v>
      </c>
      <c r="EQ477" s="190">
        <f t="shared" si="1159"/>
        <v>4.2703458659862576</v>
      </c>
      <c r="ER477" s="190">
        <f t="shared" si="1160"/>
        <v>31.931779707679425</v>
      </c>
      <c r="ES477" s="190">
        <f t="shared" si="1161"/>
        <v>49.871941919888002</v>
      </c>
      <c r="ET477" s="190">
        <f t="shared" si="1162"/>
        <v>21.330873424543881</v>
      </c>
      <c r="EU477" s="190">
        <f t="shared" si="1163"/>
        <v>21.330873424543881</v>
      </c>
      <c r="EV477" s="190">
        <f t="shared" si="1164"/>
        <v>13.550346390668892</v>
      </c>
      <c r="EW477" s="190">
        <f t="shared" si="1165"/>
        <v>0</v>
      </c>
      <c r="EX477" s="190">
        <f t="shared" si="1166"/>
        <v>3.6346505878410085</v>
      </c>
    </row>
    <row r="478" spans="3:154" ht="14.25" customHeight="1" x14ac:dyDescent="0.25">
      <c r="C478" s="132">
        <v>2030</v>
      </c>
      <c r="D478" s="14" t="s">
        <v>171</v>
      </c>
      <c r="E478" s="171">
        <f t="shared" si="1167"/>
        <v>387.19278700911593</v>
      </c>
      <c r="F478" s="172">
        <f t="shared" si="1168"/>
        <v>266.13834364659772</v>
      </c>
      <c r="G478" s="172">
        <f t="shared" si="1169"/>
        <v>210.10227458846765</v>
      </c>
      <c r="H478" s="172">
        <f t="shared" si="1170"/>
        <v>184.76228388996833</v>
      </c>
      <c r="I478" s="172">
        <f t="shared" si="1171"/>
        <v>220.3248079989219</v>
      </c>
      <c r="J478" s="172">
        <f t="shared" si="1172"/>
        <v>220.3248079989219</v>
      </c>
      <c r="K478" s="172">
        <f t="shared" si="1173"/>
        <v>197.54843857619557</v>
      </c>
      <c r="L478" s="172">
        <f t="shared" si="1174"/>
        <v>0</v>
      </c>
      <c r="M478" s="172">
        <f t="shared" si="1175"/>
        <v>0</v>
      </c>
      <c r="N478" s="172">
        <f t="shared" si="1176"/>
        <v>0</v>
      </c>
      <c r="O478" s="172">
        <f t="shared" si="1177"/>
        <v>0</v>
      </c>
      <c r="P478" s="172">
        <f t="shared" si="1178"/>
        <v>0</v>
      </c>
      <c r="Q478" s="172">
        <f t="shared" si="1179"/>
        <v>0</v>
      </c>
      <c r="R478" s="172">
        <f t="shared" si="1180"/>
        <v>0</v>
      </c>
      <c r="S478" s="172">
        <f t="shared" si="1181"/>
        <v>0</v>
      </c>
      <c r="T478" s="172">
        <f t="shared" si="1182"/>
        <v>217.13122482369391</v>
      </c>
      <c r="U478" s="172">
        <f t="shared" si="1183"/>
        <v>569.25380477177509</v>
      </c>
      <c r="V478" s="172">
        <f t="shared" si="1184"/>
        <v>989.79006475257904</v>
      </c>
      <c r="W478" s="172">
        <f t="shared" si="1185"/>
        <v>1044.2312142664348</v>
      </c>
      <c r="X478" s="172">
        <f t="shared" si="1186"/>
        <v>619.43030755042514</v>
      </c>
      <c r="Y478" s="172">
        <f t="shared" si="1187"/>
        <v>534.98444804845042</v>
      </c>
      <c r="Z478" s="172">
        <f t="shared" si="1188"/>
        <v>427.49527794772871</v>
      </c>
      <c r="AA478" s="172">
        <f t="shared" si="1189"/>
        <v>253.99170138731557</v>
      </c>
      <c r="AB478" s="172">
        <f t="shared" si="1190"/>
        <v>570.75699346904594</v>
      </c>
      <c r="AC478" s="188">
        <f xml:space="preserve"> SUM(E478:AB478) * 31</f>
        <v>214317.22220249477</v>
      </c>
      <c r="AE478" s="189">
        <f xml:space="preserve"> 'Generation Calculation'!DC151</f>
        <v>47.162946893834004</v>
      </c>
      <c r="AF478" s="190">
        <f xml:space="preserve"> 'Generation Calculation'!DD151</f>
        <v>32.112692632538995</v>
      </c>
      <c r="AG478" s="190">
        <f xml:space="preserve"> 'Generation Calculation'!DE151</f>
        <v>25.183801596480009</v>
      </c>
      <c r="AH478" s="190">
        <f xml:space="preserve"> 'Generation Calculation'!DF151</f>
        <v>22.058269226953001</v>
      </c>
      <c r="AI478" s="190">
        <f xml:space="preserve"> 'Generation Calculation'!DG151</f>
        <v>19.158678956427991</v>
      </c>
      <c r="AJ478" s="190">
        <f xml:space="preserve"> 'Generation Calculation'!DH151</f>
        <v>19.158678956427991</v>
      </c>
      <c r="AK478" s="190">
        <f xml:space="preserve"> 'Generation Calculation'!DI151</f>
        <v>23.634760529483117</v>
      </c>
      <c r="AL478" s="190">
        <f xml:space="preserve"> 'Generation Calculation'!DJ151</f>
        <v>0</v>
      </c>
      <c r="AM478" s="190">
        <f xml:space="preserve"> 'Generation Calculation'!DK151</f>
        <v>0</v>
      </c>
      <c r="AN478" s="190">
        <f xml:space="preserve"> 'Generation Calculation'!DL151</f>
        <v>0</v>
      </c>
      <c r="AO478" s="190">
        <f xml:space="preserve"> 'Generation Calculation'!DM151</f>
        <v>0</v>
      </c>
      <c r="AP478" s="190">
        <f xml:space="preserve"> 'Generation Calculation'!DN151</f>
        <v>0</v>
      </c>
      <c r="AQ478" s="190">
        <f xml:space="preserve"> 'Generation Calculation'!DO151</f>
        <v>0</v>
      </c>
      <c r="AR478" s="190">
        <f xml:space="preserve"> 'Generation Calculation'!DP151</f>
        <v>0</v>
      </c>
      <c r="AS478" s="190">
        <f xml:space="preserve"> 'Generation Calculation'!DQ151</f>
        <v>0</v>
      </c>
      <c r="AT478" s="190">
        <f xml:space="preserve"> 'Generation Calculation'!DR151</f>
        <v>26.051634393597737</v>
      </c>
      <c r="AU478" s="190">
        <f xml:space="preserve"> 'Generation Calculation'!DS151</f>
        <v>66.915139545371744</v>
      </c>
      <c r="AV478" s="190">
        <f xml:space="preserve"> 'Generation Calculation'!DT151</f>
        <v>103.48350997848513</v>
      </c>
      <c r="AW478" s="190">
        <f xml:space="preserve"> 'Generation Calculation'!DU151</f>
        <v>108.21752297968999</v>
      </c>
      <c r="AX478" s="190">
        <f xml:space="preserve"> 'Generation Calculation'!DV151</f>
        <v>71.278313700036961</v>
      </c>
      <c r="AY478" s="190">
        <f xml:space="preserve"> 'Generation Calculation'!DW151</f>
        <v>63.935195482473944</v>
      </c>
      <c r="AZ478" s="190">
        <f xml:space="preserve"> 'Generation Calculation'!DX151</f>
        <v>52.198758673206953</v>
      </c>
      <c r="BA478" s="190">
        <f xml:space="preserve"> 'Generation Calculation'!DY151</f>
        <v>30.608735879688936</v>
      </c>
      <c r="BB478" s="190">
        <f xml:space="preserve"> 'Generation Calculation'!DZ151</f>
        <v>67.045851606003993</v>
      </c>
      <c r="BC478" s="196"/>
      <c r="BD478" s="183">
        <f t="shared" si="1191"/>
        <v>387.19278700911593</v>
      </c>
      <c r="BE478" s="292">
        <f t="shared" si="1263"/>
        <v>266.13834364659772</v>
      </c>
      <c r="BF478" s="292">
        <f t="shared" si="1264"/>
        <v>210.10227458846765</v>
      </c>
      <c r="BG478" s="292">
        <f t="shared" si="1242"/>
        <v>184.76228388996833</v>
      </c>
      <c r="BH478" s="292">
        <f t="shared" si="1243"/>
        <v>0</v>
      </c>
      <c r="BI478" s="292">
        <f t="shared" si="1244"/>
        <v>0</v>
      </c>
      <c r="BJ478" s="292">
        <f t="shared" si="1245"/>
        <v>197.54843857619557</v>
      </c>
      <c r="BK478" s="292">
        <f t="shared" si="1246"/>
        <v>0</v>
      </c>
      <c r="BL478" s="292">
        <f t="shared" si="1247"/>
        <v>0</v>
      </c>
      <c r="BM478" s="292">
        <f t="shared" si="1248"/>
        <v>0</v>
      </c>
      <c r="BN478" s="292">
        <f t="shared" si="1249"/>
        <v>0</v>
      </c>
      <c r="BO478" s="292">
        <f t="shared" si="1250"/>
        <v>0</v>
      </c>
      <c r="BP478" s="292">
        <f t="shared" si="1251"/>
        <v>0</v>
      </c>
      <c r="BQ478" s="292">
        <f t="shared" si="1252"/>
        <v>0</v>
      </c>
      <c r="BR478" s="292">
        <f t="shared" si="1253"/>
        <v>0</v>
      </c>
      <c r="BS478" s="292">
        <f t="shared" si="1254"/>
        <v>217.13122482369391</v>
      </c>
      <c r="BT478" s="292">
        <f t="shared" si="1255"/>
        <v>489.72970000000004</v>
      </c>
      <c r="BU478" s="292">
        <f t="shared" si="1256"/>
        <v>489.72970000000004</v>
      </c>
      <c r="BV478" s="292">
        <f t="shared" si="1257"/>
        <v>489.72970000000004</v>
      </c>
      <c r="BW478" s="292">
        <f t="shared" si="1258"/>
        <v>489.72970000000004</v>
      </c>
      <c r="BX478" s="292">
        <f t="shared" si="1259"/>
        <v>489.72970000000004</v>
      </c>
      <c r="BY478" s="292">
        <f t="shared" si="1260"/>
        <v>427.49527794772871</v>
      </c>
      <c r="BZ478" s="292">
        <f t="shared" si="1261"/>
        <v>253.99170138731557</v>
      </c>
      <c r="CA478" s="292">
        <f t="shared" si="1262"/>
        <v>489.72970000000004</v>
      </c>
      <c r="CB478" s="196">
        <f t="shared" si="1192"/>
        <v>5082.7405318690826</v>
      </c>
      <c r="CC478" s="189">
        <f t="shared" si="1218"/>
        <v>47.162946893834004</v>
      </c>
      <c r="CD478" s="190">
        <f t="shared" si="1219"/>
        <v>32.112692632538995</v>
      </c>
      <c r="CE478" s="190">
        <f t="shared" si="1220"/>
        <v>25.183801596480009</v>
      </c>
      <c r="CF478" s="190">
        <f t="shared" si="1221"/>
        <v>22.058269226953001</v>
      </c>
      <c r="CG478" s="190">
        <f t="shared" si="1222"/>
        <v>0</v>
      </c>
      <c r="CH478" s="190">
        <f t="shared" si="1223"/>
        <v>0</v>
      </c>
      <c r="CI478" s="190">
        <f t="shared" si="1224"/>
        <v>23.634760529483117</v>
      </c>
      <c r="CJ478" s="190">
        <f t="shared" si="1225"/>
        <v>0</v>
      </c>
      <c r="CK478" s="190">
        <f t="shared" si="1226"/>
        <v>0</v>
      </c>
      <c r="CL478" s="190">
        <f t="shared" si="1227"/>
        <v>0</v>
      </c>
      <c r="CM478" s="190">
        <f t="shared" si="1228"/>
        <v>0</v>
      </c>
      <c r="CN478" s="190">
        <f t="shared" si="1229"/>
        <v>0</v>
      </c>
      <c r="CO478" s="190">
        <f t="shared" si="1230"/>
        <v>0</v>
      </c>
      <c r="CP478" s="190">
        <f t="shared" si="1231"/>
        <v>0</v>
      </c>
      <c r="CQ478" s="190">
        <f t="shared" si="1232"/>
        <v>0</v>
      </c>
      <c r="CR478" s="190">
        <f t="shared" si="1233"/>
        <v>26.051634393597737</v>
      </c>
      <c r="CS478" s="190">
        <f t="shared" si="1234"/>
        <v>60</v>
      </c>
      <c r="CT478" s="190">
        <f t="shared" si="1235"/>
        <v>60</v>
      </c>
      <c r="CU478" s="190">
        <f t="shared" si="1236"/>
        <v>60</v>
      </c>
      <c r="CV478" s="190">
        <f t="shared" si="1237"/>
        <v>60</v>
      </c>
      <c r="CW478" s="190">
        <f t="shared" si="1238"/>
        <v>60</v>
      </c>
      <c r="CX478" s="190">
        <f t="shared" si="1239"/>
        <v>52.198758673206953</v>
      </c>
      <c r="CY478" s="190">
        <f t="shared" si="1240"/>
        <v>30.608735879688936</v>
      </c>
      <c r="CZ478" s="190">
        <f t="shared" si="1241"/>
        <v>60</v>
      </c>
      <c r="DB478" s="171">
        <f t="shared" si="1193"/>
        <v>0</v>
      </c>
      <c r="DC478" s="172">
        <f t="shared" si="1194"/>
        <v>0</v>
      </c>
      <c r="DD478" s="172">
        <f t="shared" si="1195"/>
        <v>0</v>
      </c>
      <c r="DE478" s="172">
        <f t="shared" si="1196"/>
        <v>0</v>
      </c>
      <c r="DF478" s="172">
        <f t="shared" si="1197"/>
        <v>220.3248079989219</v>
      </c>
      <c r="DG478" s="172">
        <f t="shared" si="1198"/>
        <v>220.3248079989219</v>
      </c>
      <c r="DH478" s="172">
        <f t="shared" si="1199"/>
        <v>0</v>
      </c>
      <c r="DI478" s="172">
        <f t="shared" si="1200"/>
        <v>0</v>
      </c>
      <c r="DJ478" s="172">
        <f t="shared" si="1201"/>
        <v>0</v>
      </c>
      <c r="DK478" s="172">
        <f t="shared" si="1202"/>
        <v>0</v>
      </c>
      <c r="DL478" s="172">
        <f t="shared" si="1203"/>
        <v>0</v>
      </c>
      <c r="DM478" s="172">
        <f t="shared" si="1204"/>
        <v>0</v>
      </c>
      <c r="DN478" s="172">
        <f t="shared" si="1205"/>
        <v>0</v>
      </c>
      <c r="DO478" s="172">
        <f t="shared" si="1206"/>
        <v>0</v>
      </c>
      <c r="DP478" s="172">
        <f t="shared" si="1207"/>
        <v>0</v>
      </c>
      <c r="DQ478" s="172">
        <f t="shared" si="1208"/>
        <v>0</v>
      </c>
      <c r="DR478" s="172">
        <f t="shared" si="1209"/>
        <v>79.524104771775058</v>
      </c>
      <c r="DS478" s="172">
        <f t="shared" si="1210"/>
        <v>500.06036475257901</v>
      </c>
      <c r="DT478" s="172">
        <f t="shared" si="1211"/>
        <v>554.50151426643481</v>
      </c>
      <c r="DU478" s="172">
        <f t="shared" si="1212"/>
        <v>129.70060755042505</v>
      </c>
      <c r="DV478" s="172">
        <f t="shared" si="1213"/>
        <v>45.254748048450352</v>
      </c>
      <c r="DW478" s="172">
        <f t="shared" si="1214"/>
        <v>0</v>
      </c>
      <c r="DX478" s="172">
        <f t="shared" si="1215"/>
        <v>0</v>
      </c>
      <c r="DY478" s="172">
        <f t="shared" si="1216"/>
        <v>81.027293469045929</v>
      </c>
      <c r="DZ478" s="192">
        <f t="shared" si="1217"/>
        <v>1830.7182488565538</v>
      </c>
      <c r="EA478" s="189">
        <f t="shared" si="1143"/>
        <v>0</v>
      </c>
      <c r="EB478" s="190">
        <f t="shared" si="1144"/>
        <v>0</v>
      </c>
      <c r="EC478" s="190">
        <f t="shared" si="1145"/>
        <v>0</v>
      </c>
      <c r="ED478" s="190">
        <f t="shared" si="1146"/>
        <v>0</v>
      </c>
      <c r="EE478" s="190">
        <f t="shared" si="1147"/>
        <v>19.158678956427991</v>
      </c>
      <c r="EF478" s="190">
        <f t="shared" si="1148"/>
        <v>19.158678956427991</v>
      </c>
      <c r="EG478" s="190">
        <f t="shared" si="1149"/>
        <v>0</v>
      </c>
      <c r="EH478" s="190">
        <f t="shared" si="1150"/>
        <v>0</v>
      </c>
      <c r="EI478" s="190">
        <f t="shared" si="1151"/>
        <v>0</v>
      </c>
      <c r="EJ478" s="190">
        <f t="shared" si="1152"/>
        <v>0</v>
      </c>
      <c r="EK478" s="190">
        <f t="shared" si="1153"/>
        <v>0</v>
      </c>
      <c r="EL478" s="190">
        <f t="shared" si="1154"/>
        <v>0</v>
      </c>
      <c r="EM478" s="190">
        <f t="shared" si="1155"/>
        <v>0</v>
      </c>
      <c r="EN478" s="190">
        <f t="shared" si="1156"/>
        <v>0</v>
      </c>
      <c r="EO478" s="190">
        <f t="shared" si="1157"/>
        <v>0</v>
      </c>
      <c r="EP478" s="190">
        <f t="shared" si="1158"/>
        <v>0</v>
      </c>
      <c r="EQ478" s="190">
        <f t="shared" si="1159"/>
        <v>6.9151395453717441</v>
      </c>
      <c r="ER478" s="190">
        <f t="shared" si="1160"/>
        <v>43.483509978485131</v>
      </c>
      <c r="ES478" s="190">
        <f t="shared" si="1161"/>
        <v>48.217522979689988</v>
      </c>
      <c r="ET478" s="190">
        <f t="shared" si="1162"/>
        <v>11.278313700036961</v>
      </c>
      <c r="EU478" s="190">
        <f t="shared" si="1163"/>
        <v>3.9351954824739437</v>
      </c>
      <c r="EV478" s="190">
        <f t="shared" si="1164"/>
        <v>0</v>
      </c>
      <c r="EW478" s="190">
        <f t="shared" si="1165"/>
        <v>0</v>
      </c>
      <c r="EX478" s="190">
        <f t="shared" si="1166"/>
        <v>7.0458516060039926</v>
      </c>
    </row>
    <row r="479" spans="3:154" ht="14.25" customHeight="1" x14ac:dyDescent="0.25">
      <c r="C479" s="132">
        <v>2030</v>
      </c>
      <c r="D479" s="14" t="s">
        <v>172</v>
      </c>
      <c r="E479" s="171">
        <f t="shared" si="1167"/>
        <v>282.35403025462102</v>
      </c>
      <c r="F479" s="172">
        <f t="shared" si="1168"/>
        <v>203.58750788612838</v>
      </c>
      <c r="G479" s="172">
        <f t="shared" si="1169"/>
        <v>176.03590668415197</v>
      </c>
      <c r="H479" s="172">
        <f t="shared" si="1170"/>
        <v>133.35479074489893</v>
      </c>
      <c r="I479" s="172">
        <f t="shared" si="1171"/>
        <v>123.67250055497145</v>
      </c>
      <c r="J479" s="172">
        <f t="shared" si="1172"/>
        <v>114.38540588300748</v>
      </c>
      <c r="K479" s="172">
        <f t="shared" si="1173"/>
        <v>216.69882521610012</v>
      </c>
      <c r="L479" s="172">
        <f t="shared" si="1174"/>
        <v>0</v>
      </c>
      <c r="M479" s="172">
        <f t="shared" si="1175"/>
        <v>0</v>
      </c>
      <c r="N479" s="172">
        <f t="shared" si="1176"/>
        <v>0</v>
      </c>
      <c r="O479" s="172">
        <f t="shared" si="1177"/>
        <v>0</v>
      </c>
      <c r="P479" s="172">
        <f t="shared" si="1178"/>
        <v>0</v>
      </c>
      <c r="Q479" s="172">
        <f t="shared" si="1179"/>
        <v>0</v>
      </c>
      <c r="R479" s="172">
        <f t="shared" si="1180"/>
        <v>0</v>
      </c>
      <c r="S479" s="172">
        <f t="shared" si="1181"/>
        <v>0</v>
      </c>
      <c r="T479" s="172">
        <f t="shared" si="1182"/>
        <v>189.90849010575533</v>
      </c>
      <c r="U479" s="172">
        <f t="shared" si="1183"/>
        <v>643.18938312128012</v>
      </c>
      <c r="V479" s="172">
        <f t="shared" si="1184"/>
        <v>1008.7945375353565</v>
      </c>
      <c r="W479" s="172">
        <f t="shared" si="1185"/>
        <v>1042.7935051656034</v>
      </c>
      <c r="X479" s="172">
        <f t="shared" si="1186"/>
        <v>564.24548877144525</v>
      </c>
      <c r="Y479" s="172">
        <f t="shared" si="1187"/>
        <v>530.85146750415629</v>
      </c>
      <c r="Z479" s="172">
        <f t="shared" si="1188"/>
        <v>406.48662975836936</v>
      </c>
      <c r="AA479" s="172">
        <f t="shared" si="1189"/>
        <v>201.66164411967452</v>
      </c>
      <c r="AB479" s="172">
        <f t="shared" si="1190"/>
        <v>417.59850955208651</v>
      </c>
      <c r="AC479" s="188">
        <f xml:space="preserve"> SUM(E479:AB479) * 30</f>
        <v>187668.55868572817</v>
      </c>
      <c r="AE479" s="189">
        <f xml:space="preserve"> 'Generation Calculation'!DC152</f>
        <v>34.122213283923003</v>
      </c>
      <c r="AF479" s="190">
        <f xml:space="preserve"> 'Generation Calculation'!DD152</f>
        <v>24.379784645613995</v>
      </c>
      <c r="AG479" s="190">
        <f xml:space="preserve"> 'Generation Calculation'!DE152</f>
        <v>15.307470146447997</v>
      </c>
      <c r="AH479" s="190">
        <f xml:space="preserve"> 'Generation Calculation'!DF152</f>
        <v>11.596068760425993</v>
      </c>
      <c r="AI479" s="190">
        <f xml:space="preserve"> 'Generation Calculation'!DG152</f>
        <v>10.754130483040996</v>
      </c>
      <c r="AJ479" s="190">
        <f xml:space="preserve"> 'Generation Calculation'!DH152</f>
        <v>9.9465570333049982</v>
      </c>
      <c r="AK479" s="190">
        <f xml:space="preserve"> 'Generation Calculation'!DI152</f>
        <v>18.843376105747836</v>
      </c>
      <c r="AL479" s="190">
        <f xml:space="preserve"> 'Generation Calculation'!DJ152</f>
        <v>0</v>
      </c>
      <c r="AM479" s="190">
        <f xml:space="preserve"> 'Generation Calculation'!DK152</f>
        <v>0</v>
      </c>
      <c r="AN479" s="190">
        <f xml:space="preserve"> 'Generation Calculation'!DL152</f>
        <v>0</v>
      </c>
      <c r="AO479" s="190">
        <f xml:space="preserve"> 'Generation Calculation'!DM152</f>
        <v>0</v>
      </c>
      <c r="AP479" s="190">
        <f xml:space="preserve"> 'Generation Calculation'!DN152</f>
        <v>0</v>
      </c>
      <c r="AQ479" s="190">
        <f xml:space="preserve"> 'Generation Calculation'!DO152</f>
        <v>0</v>
      </c>
      <c r="AR479" s="190">
        <f xml:space="preserve"> 'Generation Calculation'!DP152</f>
        <v>0</v>
      </c>
      <c r="AS479" s="190">
        <f xml:space="preserve"> 'Generation Calculation'!DQ152</f>
        <v>0</v>
      </c>
      <c r="AT479" s="190">
        <f xml:space="preserve"> 'Generation Calculation'!DR152</f>
        <v>16.513781748326551</v>
      </c>
      <c r="AU479" s="190">
        <f xml:space="preserve"> 'Generation Calculation'!DS152</f>
        <v>73.344320271415654</v>
      </c>
      <c r="AV479" s="190">
        <f xml:space="preserve"> 'Generation Calculation'!DT152</f>
        <v>105.13607282916144</v>
      </c>
      <c r="AW479" s="190">
        <f xml:space="preserve"> 'Generation Calculation'!DU152</f>
        <v>108.09250479700898</v>
      </c>
      <c r="AX479" s="190">
        <f xml:space="preserve"> 'Generation Calculation'!DV152</f>
        <v>66.479633806212632</v>
      </c>
      <c r="AY479" s="190">
        <f xml:space="preserve"> 'Generation Calculation'!DW152</f>
        <v>63.575805869926626</v>
      </c>
      <c r="AZ479" s="190">
        <f xml:space="preserve"> 'Generation Calculation'!DX152</f>
        <v>49.572138603221617</v>
      </c>
      <c r="BA479" s="190">
        <f xml:space="preserve"> 'Generation Calculation'!DY152</f>
        <v>24.142166143438629</v>
      </c>
      <c r="BB479" s="190">
        <f xml:space="preserve"> 'Generation Calculation'!DZ152</f>
        <v>50.960978831617012</v>
      </c>
      <c r="BC479" s="196"/>
      <c r="BD479" s="183">
        <f t="shared" si="1191"/>
        <v>282.35403025462102</v>
      </c>
      <c r="BE479" s="292">
        <f t="shared" si="1263"/>
        <v>203.58750788612838</v>
      </c>
      <c r="BF479" s="292">
        <f t="shared" si="1264"/>
        <v>0</v>
      </c>
      <c r="BG479" s="292">
        <f t="shared" si="1242"/>
        <v>0</v>
      </c>
      <c r="BH479" s="292">
        <f t="shared" si="1243"/>
        <v>0</v>
      </c>
      <c r="BI479" s="292">
        <f t="shared" si="1244"/>
        <v>0</v>
      </c>
      <c r="BJ479" s="292">
        <f t="shared" si="1245"/>
        <v>0</v>
      </c>
      <c r="BK479" s="292">
        <f t="shared" si="1246"/>
        <v>0</v>
      </c>
      <c r="BL479" s="292">
        <f t="shared" si="1247"/>
        <v>0</v>
      </c>
      <c r="BM479" s="292">
        <f t="shared" si="1248"/>
        <v>0</v>
      </c>
      <c r="BN479" s="292">
        <f t="shared" si="1249"/>
        <v>0</v>
      </c>
      <c r="BO479" s="292">
        <f t="shared" si="1250"/>
        <v>0</v>
      </c>
      <c r="BP479" s="292">
        <f t="shared" si="1251"/>
        <v>0</v>
      </c>
      <c r="BQ479" s="292">
        <f t="shared" si="1252"/>
        <v>0</v>
      </c>
      <c r="BR479" s="292">
        <f t="shared" si="1253"/>
        <v>0</v>
      </c>
      <c r="BS479" s="292">
        <f t="shared" si="1254"/>
        <v>0</v>
      </c>
      <c r="BT479" s="292">
        <f t="shared" si="1255"/>
        <v>489.72970000000004</v>
      </c>
      <c r="BU479" s="292">
        <f t="shared" si="1256"/>
        <v>489.72970000000004</v>
      </c>
      <c r="BV479" s="292">
        <f t="shared" si="1257"/>
        <v>489.72970000000004</v>
      </c>
      <c r="BW479" s="292">
        <f t="shared" si="1258"/>
        <v>489.72970000000004</v>
      </c>
      <c r="BX479" s="292">
        <f t="shared" si="1259"/>
        <v>489.72970000000004</v>
      </c>
      <c r="BY479" s="292">
        <f t="shared" si="1260"/>
        <v>406.48662975836936</v>
      </c>
      <c r="BZ479" s="292">
        <f t="shared" si="1261"/>
        <v>201.66164411967452</v>
      </c>
      <c r="CA479" s="292">
        <f t="shared" si="1262"/>
        <v>417.59850955208651</v>
      </c>
      <c r="CB479" s="196">
        <f t="shared" si="1192"/>
        <v>3960.3368215708797</v>
      </c>
      <c r="CC479" s="189">
        <f t="shared" si="1218"/>
        <v>34.122213283923003</v>
      </c>
      <c r="CD479" s="190">
        <f t="shared" si="1219"/>
        <v>24.379784645613995</v>
      </c>
      <c r="CE479" s="190">
        <f t="shared" si="1220"/>
        <v>0</v>
      </c>
      <c r="CF479" s="190">
        <f t="shared" si="1221"/>
        <v>0</v>
      </c>
      <c r="CG479" s="190">
        <f t="shared" si="1222"/>
        <v>0</v>
      </c>
      <c r="CH479" s="190">
        <f t="shared" si="1223"/>
        <v>0</v>
      </c>
      <c r="CI479" s="190">
        <f t="shared" si="1224"/>
        <v>0</v>
      </c>
      <c r="CJ479" s="190">
        <f t="shared" si="1225"/>
        <v>0</v>
      </c>
      <c r="CK479" s="190">
        <f t="shared" si="1226"/>
        <v>0</v>
      </c>
      <c r="CL479" s="190">
        <f t="shared" si="1227"/>
        <v>0</v>
      </c>
      <c r="CM479" s="190">
        <f t="shared" si="1228"/>
        <v>0</v>
      </c>
      <c r="CN479" s="190">
        <f t="shared" si="1229"/>
        <v>0</v>
      </c>
      <c r="CO479" s="190">
        <f t="shared" si="1230"/>
        <v>0</v>
      </c>
      <c r="CP479" s="190">
        <f t="shared" si="1231"/>
        <v>0</v>
      </c>
      <c r="CQ479" s="190">
        <f t="shared" si="1232"/>
        <v>0</v>
      </c>
      <c r="CR479" s="190">
        <f t="shared" si="1233"/>
        <v>0</v>
      </c>
      <c r="CS479" s="190">
        <f t="shared" si="1234"/>
        <v>60</v>
      </c>
      <c r="CT479" s="190">
        <f t="shared" si="1235"/>
        <v>60</v>
      </c>
      <c r="CU479" s="190">
        <f t="shared" si="1236"/>
        <v>60</v>
      </c>
      <c r="CV479" s="190">
        <f t="shared" si="1237"/>
        <v>60</v>
      </c>
      <c r="CW479" s="190">
        <f t="shared" si="1238"/>
        <v>60</v>
      </c>
      <c r="CX479" s="190">
        <f t="shared" si="1239"/>
        <v>49.572138603221617</v>
      </c>
      <c r="CY479" s="190">
        <f t="shared" si="1240"/>
        <v>24.142166143438629</v>
      </c>
      <c r="CZ479" s="190">
        <f t="shared" si="1241"/>
        <v>50.960978831617012</v>
      </c>
      <c r="DB479" s="171">
        <f t="shared" si="1193"/>
        <v>0</v>
      </c>
      <c r="DC479" s="172">
        <f t="shared" si="1194"/>
        <v>0</v>
      </c>
      <c r="DD479" s="172">
        <f t="shared" si="1195"/>
        <v>176.03590668415197</v>
      </c>
      <c r="DE479" s="172">
        <f t="shared" si="1196"/>
        <v>133.35479074489893</v>
      </c>
      <c r="DF479" s="172">
        <f t="shared" si="1197"/>
        <v>123.67250055497145</v>
      </c>
      <c r="DG479" s="172">
        <f t="shared" si="1198"/>
        <v>114.38540588300748</v>
      </c>
      <c r="DH479" s="172">
        <f t="shared" si="1199"/>
        <v>216.69882521610012</v>
      </c>
      <c r="DI479" s="172">
        <f t="shared" si="1200"/>
        <v>0</v>
      </c>
      <c r="DJ479" s="172">
        <f t="shared" si="1201"/>
        <v>0</v>
      </c>
      <c r="DK479" s="172">
        <f t="shared" si="1202"/>
        <v>0</v>
      </c>
      <c r="DL479" s="172">
        <f t="shared" si="1203"/>
        <v>0</v>
      </c>
      <c r="DM479" s="172">
        <f t="shared" si="1204"/>
        <v>0</v>
      </c>
      <c r="DN479" s="172">
        <f t="shared" si="1205"/>
        <v>0</v>
      </c>
      <c r="DO479" s="172">
        <f t="shared" si="1206"/>
        <v>0</v>
      </c>
      <c r="DP479" s="172">
        <f t="shared" si="1207"/>
        <v>0</v>
      </c>
      <c r="DQ479" s="172">
        <f t="shared" si="1208"/>
        <v>189.90849010575533</v>
      </c>
      <c r="DR479" s="172">
        <f t="shared" si="1209"/>
        <v>153.45968312128002</v>
      </c>
      <c r="DS479" s="172">
        <f t="shared" si="1210"/>
        <v>519.06483753535656</v>
      </c>
      <c r="DT479" s="172">
        <f t="shared" si="1211"/>
        <v>553.0638051656033</v>
      </c>
      <c r="DU479" s="172">
        <f t="shared" si="1212"/>
        <v>74.515788771445273</v>
      </c>
      <c r="DV479" s="172">
        <f t="shared" si="1213"/>
        <v>41.121767504156196</v>
      </c>
      <c r="DW479" s="172">
        <f t="shared" si="1214"/>
        <v>0</v>
      </c>
      <c r="DX479" s="172">
        <f t="shared" si="1215"/>
        <v>0</v>
      </c>
      <c r="DY479" s="172">
        <f t="shared" si="1216"/>
        <v>0</v>
      </c>
      <c r="DZ479" s="192">
        <f t="shared" si="1217"/>
        <v>2295.2818012867265</v>
      </c>
      <c r="EA479" s="189">
        <f t="shared" si="1143"/>
        <v>0</v>
      </c>
      <c r="EB479" s="190">
        <f t="shared" si="1144"/>
        <v>0</v>
      </c>
      <c r="EC479" s="190">
        <f t="shared" si="1145"/>
        <v>15.307470146447997</v>
      </c>
      <c r="ED479" s="190">
        <f t="shared" si="1146"/>
        <v>11.596068760425993</v>
      </c>
      <c r="EE479" s="190">
        <f t="shared" si="1147"/>
        <v>10.754130483040996</v>
      </c>
      <c r="EF479" s="190">
        <f t="shared" si="1148"/>
        <v>9.9465570333049982</v>
      </c>
      <c r="EG479" s="190">
        <f t="shared" si="1149"/>
        <v>18.843376105747836</v>
      </c>
      <c r="EH479" s="190">
        <f t="shared" si="1150"/>
        <v>0</v>
      </c>
      <c r="EI479" s="190">
        <f t="shared" si="1151"/>
        <v>0</v>
      </c>
      <c r="EJ479" s="190">
        <f t="shared" si="1152"/>
        <v>0</v>
      </c>
      <c r="EK479" s="190">
        <f t="shared" si="1153"/>
        <v>0</v>
      </c>
      <c r="EL479" s="190">
        <f t="shared" si="1154"/>
        <v>0</v>
      </c>
      <c r="EM479" s="190">
        <f t="shared" si="1155"/>
        <v>0</v>
      </c>
      <c r="EN479" s="190">
        <f t="shared" si="1156"/>
        <v>0</v>
      </c>
      <c r="EO479" s="190">
        <f t="shared" si="1157"/>
        <v>0</v>
      </c>
      <c r="EP479" s="190">
        <f t="shared" si="1158"/>
        <v>16.513781748326551</v>
      </c>
      <c r="EQ479" s="190">
        <f t="shared" si="1159"/>
        <v>13.344320271415654</v>
      </c>
      <c r="ER479" s="190">
        <f t="shared" si="1160"/>
        <v>45.136072829161435</v>
      </c>
      <c r="ES479" s="190">
        <f t="shared" si="1161"/>
        <v>48.092504797008985</v>
      </c>
      <c r="ET479" s="190">
        <f t="shared" si="1162"/>
        <v>6.4796338062126324</v>
      </c>
      <c r="EU479" s="190">
        <f t="shared" si="1163"/>
        <v>3.5758058699266257</v>
      </c>
      <c r="EV479" s="190">
        <f t="shared" si="1164"/>
        <v>0</v>
      </c>
      <c r="EW479" s="190">
        <f t="shared" si="1165"/>
        <v>0</v>
      </c>
      <c r="EX479" s="190">
        <f t="shared" si="1166"/>
        <v>0</v>
      </c>
    </row>
    <row r="480" spans="3:154" ht="14.25" customHeight="1" x14ac:dyDescent="0.25">
      <c r="C480" s="132">
        <v>2030</v>
      </c>
      <c r="D480" s="14" t="s">
        <v>173</v>
      </c>
      <c r="E480" s="171">
        <f t="shared" si="1167"/>
        <v>295.70385738669756</v>
      </c>
      <c r="F480" s="172">
        <f t="shared" si="1168"/>
        <v>189.63229574081822</v>
      </c>
      <c r="G480" s="172">
        <f t="shared" si="1169"/>
        <v>131.64471487675314</v>
      </c>
      <c r="H480" s="172">
        <f t="shared" si="1170"/>
        <v>75.409738327403403</v>
      </c>
      <c r="I480" s="172">
        <f t="shared" si="1171"/>
        <v>75.409738327403403</v>
      </c>
      <c r="J480" s="172">
        <f t="shared" si="1172"/>
        <v>49.349627243564548</v>
      </c>
      <c r="K480" s="172">
        <f t="shared" si="1173"/>
        <v>116.38162644171112</v>
      </c>
      <c r="L480" s="172">
        <f t="shared" si="1174"/>
        <v>0</v>
      </c>
      <c r="M480" s="172">
        <f t="shared" si="1175"/>
        <v>0</v>
      </c>
      <c r="N480" s="172">
        <f t="shared" si="1176"/>
        <v>0</v>
      </c>
      <c r="O480" s="172">
        <f t="shared" si="1177"/>
        <v>0</v>
      </c>
      <c r="P480" s="172">
        <f t="shared" si="1178"/>
        <v>0</v>
      </c>
      <c r="Q480" s="172">
        <f t="shared" si="1179"/>
        <v>0</v>
      </c>
      <c r="R480" s="172">
        <f t="shared" si="1180"/>
        <v>0</v>
      </c>
      <c r="S480" s="172">
        <f t="shared" si="1181"/>
        <v>61.117455434873392</v>
      </c>
      <c r="T480" s="172">
        <f t="shared" si="1182"/>
        <v>210.17925311087012</v>
      </c>
      <c r="U480" s="172">
        <f t="shared" si="1183"/>
        <v>544.40005201807026</v>
      </c>
      <c r="V480" s="172">
        <f t="shared" si="1184"/>
        <v>959.2591984027498</v>
      </c>
      <c r="W480" s="172">
        <f t="shared" si="1185"/>
        <v>1065.5035913217102</v>
      </c>
      <c r="X480" s="172">
        <f t="shared" si="1186"/>
        <v>637.21936140054595</v>
      </c>
      <c r="Y480" s="172">
        <f t="shared" si="1187"/>
        <v>536.92222334759481</v>
      </c>
      <c r="Z480" s="172">
        <f t="shared" si="1188"/>
        <v>411.2247323878745</v>
      </c>
      <c r="AA480" s="172">
        <f t="shared" si="1189"/>
        <v>224.4175743551701</v>
      </c>
      <c r="AB480" s="172">
        <f t="shared" si="1190"/>
        <v>465.29407348014337</v>
      </c>
      <c r="AC480" s="188">
        <f xml:space="preserve"> SUM(E480:AB480) * 31</f>
        <v>187521.14252172256</v>
      </c>
      <c r="AE480" s="189">
        <f xml:space="preserve"> 'Generation Calculation'!DC153</f>
        <v>35.778088072141003</v>
      </c>
      <c r="AF480" s="190">
        <f xml:space="preserve"> 'Generation Calculation'!DD153</f>
        <v>22.658581348007999</v>
      </c>
      <c r="AG480" s="190">
        <f xml:space="preserve"> 'Generation Calculation'!DE153</f>
        <v>11.447366511022011</v>
      </c>
      <c r="AH480" s="190">
        <f xml:space="preserve"> 'Generation Calculation'!DF153</f>
        <v>6.5573685502089916</v>
      </c>
      <c r="AI480" s="190">
        <f xml:space="preserve"> 'Generation Calculation'!DG153</f>
        <v>6.5573685502089916</v>
      </c>
      <c r="AJ480" s="190">
        <f xml:space="preserve"> 'Generation Calculation'!DH153</f>
        <v>4.2912719342230048</v>
      </c>
      <c r="AK480" s="190">
        <f xml:space="preserve"> 'Generation Calculation'!DI153</f>
        <v>10.12014142971401</v>
      </c>
      <c r="AL480" s="190">
        <f xml:space="preserve"> 'Generation Calculation'!DJ153</f>
        <v>0</v>
      </c>
      <c r="AM480" s="190">
        <f xml:space="preserve"> 'Generation Calculation'!DK153</f>
        <v>0</v>
      </c>
      <c r="AN480" s="190">
        <f xml:space="preserve"> 'Generation Calculation'!DL153</f>
        <v>0</v>
      </c>
      <c r="AO480" s="190">
        <f xml:space="preserve"> 'Generation Calculation'!DM153</f>
        <v>0</v>
      </c>
      <c r="AP480" s="190">
        <f xml:space="preserve"> 'Generation Calculation'!DN153</f>
        <v>0</v>
      </c>
      <c r="AQ480" s="190">
        <f xml:space="preserve"> 'Generation Calculation'!DO153</f>
        <v>0</v>
      </c>
      <c r="AR480" s="190">
        <f xml:space="preserve"> 'Generation Calculation'!DP153</f>
        <v>0</v>
      </c>
      <c r="AS480" s="190">
        <f xml:space="preserve"> 'Generation Calculation'!DQ153</f>
        <v>5.3145613421629037</v>
      </c>
      <c r="AT480" s="190">
        <f xml:space="preserve"> 'Generation Calculation'!DR153</f>
        <v>18.276456792249576</v>
      </c>
      <c r="AU480" s="190">
        <f xml:space="preserve"> 'Generation Calculation'!DS153</f>
        <v>64.753943653745239</v>
      </c>
      <c r="AV480" s="190">
        <f xml:space="preserve"> 'Generation Calculation'!DT153</f>
        <v>100.82865203502172</v>
      </c>
      <c r="AW480" s="190">
        <f xml:space="preserve"> 'Generation Calculation'!DU153</f>
        <v>110.06729489754002</v>
      </c>
      <c r="AX480" s="190">
        <f xml:space="preserve"> 'Generation Calculation'!DV153</f>
        <v>72.825187947873559</v>
      </c>
      <c r="AY480" s="190">
        <f xml:space="preserve"> 'Generation Calculation'!DW153</f>
        <v>64.103697682399542</v>
      </c>
      <c r="AZ480" s="190">
        <f xml:space="preserve"> 'Generation Calculation'!DX153</f>
        <v>50.164221788008575</v>
      </c>
      <c r="BA480" s="190">
        <f xml:space="preserve"> 'Generation Calculation'!DY153</f>
        <v>26.951640004515554</v>
      </c>
      <c r="BB480" s="190">
        <f xml:space="preserve"> 'Generation Calculation'!DZ153</f>
        <v>56.933292664803986</v>
      </c>
      <c r="BC480" s="196"/>
      <c r="BD480" s="183">
        <f t="shared" si="1191"/>
        <v>295.70385738669756</v>
      </c>
      <c r="BE480" s="292">
        <f t="shared" si="1263"/>
        <v>189.63229574081822</v>
      </c>
      <c r="BF480" s="292">
        <f t="shared" si="1264"/>
        <v>0</v>
      </c>
      <c r="BG480" s="292">
        <f t="shared" si="1242"/>
        <v>0</v>
      </c>
      <c r="BH480" s="292">
        <f t="shared" si="1243"/>
        <v>0</v>
      </c>
      <c r="BI480" s="292">
        <f t="shared" si="1244"/>
        <v>0</v>
      </c>
      <c r="BJ480" s="292">
        <f t="shared" si="1245"/>
        <v>0</v>
      </c>
      <c r="BK480" s="292">
        <f t="shared" si="1246"/>
        <v>0</v>
      </c>
      <c r="BL480" s="292">
        <f t="shared" si="1247"/>
        <v>0</v>
      </c>
      <c r="BM480" s="292">
        <f t="shared" si="1248"/>
        <v>0</v>
      </c>
      <c r="BN480" s="292">
        <f t="shared" si="1249"/>
        <v>0</v>
      </c>
      <c r="BO480" s="292">
        <f t="shared" si="1250"/>
        <v>0</v>
      </c>
      <c r="BP480" s="292">
        <f t="shared" si="1251"/>
        <v>0</v>
      </c>
      <c r="BQ480" s="292">
        <f t="shared" si="1252"/>
        <v>0</v>
      </c>
      <c r="BR480" s="292">
        <f t="shared" si="1253"/>
        <v>0</v>
      </c>
      <c r="BS480" s="292">
        <f t="shared" si="1254"/>
        <v>0</v>
      </c>
      <c r="BT480" s="292">
        <f t="shared" si="1255"/>
        <v>489.72970000000004</v>
      </c>
      <c r="BU480" s="292">
        <f t="shared" si="1256"/>
        <v>489.72970000000004</v>
      </c>
      <c r="BV480" s="292">
        <f t="shared" si="1257"/>
        <v>489.72970000000004</v>
      </c>
      <c r="BW480" s="292">
        <f t="shared" si="1258"/>
        <v>489.72970000000004</v>
      </c>
      <c r="BX480" s="292">
        <f t="shared" si="1259"/>
        <v>489.72970000000004</v>
      </c>
      <c r="BY480" s="292">
        <f t="shared" si="1260"/>
        <v>411.2247323878745</v>
      </c>
      <c r="BZ480" s="292">
        <f t="shared" si="1261"/>
        <v>224.4175743551701</v>
      </c>
      <c r="CA480" s="292">
        <f t="shared" si="1262"/>
        <v>465.29407348014337</v>
      </c>
      <c r="CB480" s="196">
        <f t="shared" si="1192"/>
        <v>4034.9210333507035</v>
      </c>
      <c r="CC480" s="189">
        <f t="shared" si="1218"/>
        <v>35.778088072141003</v>
      </c>
      <c r="CD480" s="190">
        <f t="shared" si="1219"/>
        <v>22.658581348007999</v>
      </c>
      <c r="CE480" s="190">
        <f t="shared" si="1220"/>
        <v>0</v>
      </c>
      <c r="CF480" s="190">
        <f t="shared" si="1221"/>
        <v>0</v>
      </c>
      <c r="CG480" s="190">
        <f t="shared" si="1222"/>
        <v>0</v>
      </c>
      <c r="CH480" s="190">
        <f t="shared" si="1223"/>
        <v>0</v>
      </c>
      <c r="CI480" s="190">
        <f t="shared" si="1224"/>
        <v>0</v>
      </c>
      <c r="CJ480" s="190">
        <f t="shared" si="1225"/>
        <v>0</v>
      </c>
      <c r="CK480" s="190">
        <f t="shared" si="1226"/>
        <v>0</v>
      </c>
      <c r="CL480" s="190">
        <f t="shared" si="1227"/>
        <v>0</v>
      </c>
      <c r="CM480" s="190">
        <f t="shared" si="1228"/>
        <v>0</v>
      </c>
      <c r="CN480" s="190">
        <f t="shared" si="1229"/>
        <v>0</v>
      </c>
      <c r="CO480" s="190">
        <f t="shared" si="1230"/>
        <v>0</v>
      </c>
      <c r="CP480" s="190">
        <f t="shared" si="1231"/>
        <v>0</v>
      </c>
      <c r="CQ480" s="190">
        <f t="shared" si="1232"/>
        <v>0</v>
      </c>
      <c r="CR480" s="190">
        <f t="shared" si="1233"/>
        <v>0</v>
      </c>
      <c r="CS480" s="190">
        <f t="shared" si="1234"/>
        <v>60</v>
      </c>
      <c r="CT480" s="190">
        <f t="shared" si="1235"/>
        <v>60</v>
      </c>
      <c r="CU480" s="190">
        <f t="shared" si="1236"/>
        <v>60</v>
      </c>
      <c r="CV480" s="190">
        <f t="shared" si="1237"/>
        <v>60</v>
      </c>
      <c r="CW480" s="190">
        <f t="shared" si="1238"/>
        <v>60</v>
      </c>
      <c r="CX480" s="190">
        <f t="shared" si="1239"/>
        <v>50.164221788008575</v>
      </c>
      <c r="CY480" s="190">
        <f t="shared" si="1240"/>
        <v>26.951640004515554</v>
      </c>
      <c r="CZ480" s="190">
        <f t="shared" si="1241"/>
        <v>56.933292664803986</v>
      </c>
      <c r="DB480" s="171">
        <f t="shared" si="1193"/>
        <v>0</v>
      </c>
      <c r="DC480" s="172">
        <f t="shared" si="1194"/>
        <v>0</v>
      </c>
      <c r="DD480" s="172">
        <f t="shared" si="1195"/>
        <v>131.64471487675314</v>
      </c>
      <c r="DE480" s="172">
        <f t="shared" si="1196"/>
        <v>75.409738327403403</v>
      </c>
      <c r="DF480" s="172">
        <f t="shared" si="1197"/>
        <v>75.409738327403403</v>
      </c>
      <c r="DG480" s="172">
        <f t="shared" si="1198"/>
        <v>49.349627243564548</v>
      </c>
      <c r="DH480" s="172">
        <f t="shared" si="1199"/>
        <v>116.38162644171112</v>
      </c>
      <c r="DI480" s="172">
        <f t="shared" si="1200"/>
        <v>0</v>
      </c>
      <c r="DJ480" s="172">
        <f t="shared" si="1201"/>
        <v>0</v>
      </c>
      <c r="DK480" s="172">
        <f t="shared" si="1202"/>
        <v>0</v>
      </c>
      <c r="DL480" s="172">
        <f t="shared" si="1203"/>
        <v>0</v>
      </c>
      <c r="DM480" s="172">
        <f t="shared" si="1204"/>
        <v>0</v>
      </c>
      <c r="DN480" s="172">
        <f t="shared" si="1205"/>
        <v>0</v>
      </c>
      <c r="DO480" s="172">
        <f t="shared" si="1206"/>
        <v>0</v>
      </c>
      <c r="DP480" s="172">
        <f t="shared" si="1207"/>
        <v>61.117455434873392</v>
      </c>
      <c r="DQ480" s="172">
        <f t="shared" si="1208"/>
        <v>210.17925311087012</v>
      </c>
      <c r="DR480" s="172">
        <f t="shared" si="1209"/>
        <v>54.670352018070247</v>
      </c>
      <c r="DS480" s="172">
        <f t="shared" si="1210"/>
        <v>469.52949840274977</v>
      </c>
      <c r="DT480" s="172">
        <f t="shared" si="1211"/>
        <v>575.77389132171027</v>
      </c>
      <c r="DU480" s="172">
        <f t="shared" si="1212"/>
        <v>147.48966140054594</v>
      </c>
      <c r="DV480" s="172">
        <f t="shared" si="1213"/>
        <v>47.192523347594729</v>
      </c>
      <c r="DW480" s="172">
        <f t="shared" si="1214"/>
        <v>0</v>
      </c>
      <c r="DX480" s="172">
        <f t="shared" si="1215"/>
        <v>0</v>
      </c>
      <c r="DY480" s="172">
        <f t="shared" si="1216"/>
        <v>0</v>
      </c>
      <c r="DZ480" s="192">
        <f t="shared" si="1217"/>
        <v>2014.1480802532501</v>
      </c>
      <c r="EA480" s="189">
        <f t="shared" si="1143"/>
        <v>0</v>
      </c>
      <c r="EB480" s="190">
        <f t="shared" si="1144"/>
        <v>0</v>
      </c>
      <c r="EC480" s="190">
        <f t="shared" si="1145"/>
        <v>11.447366511022011</v>
      </c>
      <c r="ED480" s="190">
        <f t="shared" si="1146"/>
        <v>6.5573685502089916</v>
      </c>
      <c r="EE480" s="190">
        <f t="shared" si="1147"/>
        <v>6.5573685502089916</v>
      </c>
      <c r="EF480" s="190">
        <f t="shared" si="1148"/>
        <v>4.2912719342230048</v>
      </c>
      <c r="EG480" s="190">
        <f t="shared" si="1149"/>
        <v>10.12014142971401</v>
      </c>
      <c r="EH480" s="190">
        <f t="shared" si="1150"/>
        <v>0</v>
      </c>
      <c r="EI480" s="190">
        <f t="shared" si="1151"/>
        <v>0</v>
      </c>
      <c r="EJ480" s="190">
        <f t="shared" si="1152"/>
        <v>0</v>
      </c>
      <c r="EK480" s="190">
        <f t="shared" si="1153"/>
        <v>0</v>
      </c>
      <c r="EL480" s="190">
        <f t="shared" si="1154"/>
        <v>0</v>
      </c>
      <c r="EM480" s="190">
        <f t="shared" si="1155"/>
        <v>0</v>
      </c>
      <c r="EN480" s="190">
        <f t="shared" si="1156"/>
        <v>0</v>
      </c>
      <c r="EO480" s="190">
        <f t="shared" si="1157"/>
        <v>5.3145613421629037</v>
      </c>
      <c r="EP480" s="190">
        <f t="shared" si="1158"/>
        <v>18.276456792249576</v>
      </c>
      <c r="EQ480" s="190">
        <f t="shared" si="1159"/>
        <v>4.7539436537452389</v>
      </c>
      <c r="ER480" s="190">
        <f t="shared" si="1160"/>
        <v>40.828652035021719</v>
      </c>
      <c r="ES480" s="190">
        <f t="shared" si="1161"/>
        <v>50.067294897540023</v>
      </c>
      <c r="ET480" s="190">
        <f t="shared" si="1162"/>
        <v>12.825187947873559</v>
      </c>
      <c r="EU480" s="190">
        <f t="shared" si="1163"/>
        <v>4.1036976823995417</v>
      </c>
      <c r="EV480" s="190">
        <f t="shared" si="1164"/>
        <v>0</v>
      </c>
      <c r="EW480" s="190">
        <f t="shared" si="1165"/>
        <v>0</v>
      </c>
      <c r="EX480" s="190">
        <f t="shared" si="1166"/>
        <v>0</v>
      </c>
    </row>
    <row r="481" spans="3:154" ht="14.25" customHeight="1" x14ac:dyDescent="0.25">
      <c r="C481" s="132">
        <v>2031</v>
      </c>
      <c r="D481" s="14" t="s">
        <v>163</v>
      </c>
      <c r="E481" s="171">
        <f t="shared" si="1167"/>
        <v>262.58096867262662</v>
      </c>
      <c r="F481" s="172">
        <f t="shared" si="1168"/>
        <v>219.75026320497449</v>
      </c>
      <c r="G481" s="172">
        <f t="shared" si="1169"/>
        <v>142.69476917426306</v>
      </c>
      <c r="H481" s="172">
        <f t="shared" si="1170"/>
        <v>90.254224625595981</v>
      </c>
      <c r="I481" s="172">
        <f t="shared" si="1171"/>
        <v>72.274609351754606</v>
      </c>
      <c r="J481" s="172">
        <f t="shared" si="1172"/>
        <v>90.254224625595981</v>
      </c>
      <c r="K481" s="172">
        <f t="shared" si="1173"/>
        <v>179.2961288388569</v>
      </c>
      <c r="L481" s="172">
        <f t="shared" si="1174"/>
        <v>129.61719615725113</v>
      </c>
      <c r="M481" s="172">
        <f t="shared" si="1175"/>
        <v>0</v>
      </c>
      <c r="N481" s="172">
        <f t="shared" si="1176"/>
        <v>0</v>
      </c>
      <c r="O481" s="172">
        <f t="shared" si="1177"/>
        <v>0</v>
      </c>
      <c r="P481" s="172">
        <f t="shared" si="1178"/>
        <v>0</v>
      </c>
      <c r="Q481" s="172">
        <f t="shared" si="1179"/>
        <v>0</v>
      </c>
      <c r="R481" s="172">
        <f t="shared" si="1180"/>
        <v>0</v>
      </c>
      <c r="S481" s="172">
        <f t="shared" si="1181"/>
        <v>0</v>
      </c>
      <c r="T481" s="172">
        <f t="shared" si="1182"/>
        <v>73.07406642612878</v>
      </c>
      <c r="U481" s="172">
        <f t="shared" si="1183"/>
        <v>430.6678627568125</v>
      </c>
      <c r="V481" s="172">
        <f t="shared" si="1184"/>
        <v>702.449017904269</v>
      </c>
      <c r="W481" s="172">
        <f t="shared" si="1185"/>
        <v>1022.5846868770013</v>
      </c>
      <c r="X481" s="172">
        <f t="shared" si="1186"/>
        <v>502.36177234929511</v>
      </c>
      <c r="Y481" s="172">
        <f t="shared" si="1187"/>
        <v>452.19563951000873</v>
      </c>
      <c r="Z481" s="172">
        <f t="shared" si="1188"/>
        <v>384.76442070830365</v>
      </c>
      <c r="AA481" s="172">
        <f t="shared" si="1189"/>
        <v>197.07013939841642</v>
      </c>
      <c r="AB481" s="172">
        <f t="shared" si="1190"/>
        <v>434.80637100901725</v>
      </c>
      <c r="AC481" s="188">
        <f xml:space="preserve"> SUM(E481:AB481) *  31</f>
        <v>166987.58720929534</v>
      </c>
      <c r="AE481" s="189">
        <f xml:space="preserve"> 'Generation Calculation'!DC154</f>
        <v>31.67211430543901</v>
      </c>
      <c r="AF481" s="190">
        <f xml:space="preserve"> 'Generation Calculation'!DD154</f>
        <v>19.108718539563</v>
      </c>
      <c r="AG481" s="190">
        <f xml:space="preserve"> 'Generation Calculation'!DE154</f>
        <v>12.408240797762005</v>
      </c>
      <c r="AH481" s="190">
        <f xml:space="preserve"> 'Generation Calculation'!DF154</f>
        <v>7.8481934457039983</v>
      </c>
      <c r="AI481" s="190">
        <f xml:space="preserve"> 'Generation Calculation'!DG154</f>
        <v>6.2847486392830092</v>
      </c>
      <c r="AJ481" s="190">
        <f xml:space="preserve"> 'Generation Calculation'!DH154</f>
        <v>7.8481934457039983</v>
      </c>
      <c r="AK481" s="190">
        <f xml:space="preserve"> 'Generation Calculation'!DI154</f>
        <v>15.590967725117991</v>
      </c>
      <c r="AL481" s="190">
        <f xml:space="preserve"> 'Generation Calculation'!DJ154</f>
        <v>11.271060535413142</v>
      </c>
      <c r="AM481" s="190">
        <f xml:space="preserve"> 'Generation Calculation'!DK154</f>
        <v>0</v>
      </c>
      <c r="AN481" s="190">
        <f xml:space="preserve"> 'Generation Calculation'!DL154</f>
        <v>0</v>
      </c>
      <c r="AO481" s="190">
        <f xml:space="preserve"> 'Generation Calculation'!DM154</f>
        <v>0</v>
      </c>
      <c r="AP481" s="190">
        <f xml:space="preserve"> 'Generation Calculation'!DN154</f>
        <v>0</v>
      </c>
      <c r="AQ481" s="190">
        <f xml:space="preserve"> 'Generation Calculation'!DO154</f>
        <v>0</v>
      </c>
      <c r="AR481" s="190">
        <f xml:space="preserve"> 'Generation Calculation'!DP154</f>
        <v>0</v>
      </c>
      <c r="AS481" s="190">
        <f xml:space="preserve"> 'Generation Calculation'!DQ154</f>
        <v>0</v>
      </c>
      <c r="AT481" s="190">
        <f xml:space="preserve"> 'Generation Calculation'!DR154</f>
        <v>6.3542666457503287</v>
      </c>
      <c r="AU481" s="190">
        <f xml:space="preserve"> 'Generation Calculation'!DS154</f>
        <v>52.595713294570999</v>
      </c>
      <c r="AV481" s="190">
        <f xml:space="preserve"> 'Generation Calculation'!DT154</f>
        <v>78.497331991675566</v>
      </c>
      <c r="AW481" s="190">
        <f xml:space="preserve"> 'Generation Calculation'!DU154</f>
        <v>106.33521625017403</v>
      </c>
      <c r="AX481" s="190">
        <f xml:space="preserve"> 'Generation Calculation'!DV154</f>
        <v>61.098441073851745</v>
      </c>
      <c r="AY481" s="190">
        <f xml:space="preserve"> 'Generation Calculation'!DW154</f>
        <v>55.291360364290767</v>
      </c>
      <c r="AZ481" s="190">
        <f xml:space="preserve"> 'Generation Calculation'!DX154</f>
        <v>46.859925872524741</v>
      </c>
      <c r="BA481" s="190">
        <f xml:space="preserve"> 'Generation Calculation'!DY154</f>
        <v>23.575765719767759</v>
      </c>
      <c r="BB481" s="190">
        <f xml:space="preserve"> 'Generation Calculation'!DZ154</f>
        <v>53.113643079202006</v>
      </c>
      <c r="BC481" s="196"/>
      <c r="BD481" s="183">
        <f t="shared" si="1191"/>
        <v>262.58096867262662</v>
      </c>
      <c r="BE481" s="292">
        <f t="shared" si="1263"/>
        <v>0</v>
      </c>
      <c r="BF481" s="292">
        <f t="shared" si="1264"/>
        <v>0</v>
      </c>
      <c r="BG481" s="292">
        <f t="shared" si="1242"/>
        <v>0</v>
      </c>
      <c r="BH481" s="292">
        <f t="shared" si="1243"/>
        <v>0</v>
      </c>
      <c r="BI481" s="292">
        <f t="shared" si="1244"/>
        <v>0</v>
      </c>
      <c r="BJ481" s="292">
        <f t="shared" si="1245"/>
        <v>0</v>
      </c>
      <c r="BK481" s="292">
        <f t="shared" si="1246"/>
        <v>0</v>
      </c>
      <c r="BL481" s="292">
        <f t="shared" si="1247"/>
        <v>0</v>
      </c>
      <c r="BM481" s="292">
        <f t="shared" si="1248"/>
        <v>0</v>
      </c>
      <c r="BN481" s="292">
        <f t="shared" si="1249"/>
        <v>0</v>
      </c>
      <c r="BO481" s="292">
        <f t="shared" si="1250"/>
        <v>0</v>
      </c>
      <c r="BP481" s="292">
        <f t="shared" si="1251"/>
        <v>0</v>
      </c>
      <c r="BQ481" s="292">
        <f t="shared" si="1252"/>
        <v>0</v>
      </c>
      <c r="BR481" s="292">
        <f t="shared" si="1253"/>
        <v>0</v>
      </c>
      <c r="BS481" s="292">
        <f t="shared" si="1254"/>
        <v>0</v>
      </c>
      <c r="BT481" s="292">
        <f t="shared" si="1255"/>
        <v>430.6678627568125</v>
      </c>
      <c r="BU481" s="292">
        <f t="shared" si="1256"/>
        <v>489.72970000000004</v>
      </c>
      <c r="BV481" s="292">
        <f t="shared" si="1257"/>
        <v>489.72970000000004</v>
      </c>
      <c r="BW481" s="292">
        <f t="shared" si="1258"/>
        <v>489.72970000000004</v>
      </c>
      <c r="BX481" s="292">
        <f t="shared" si="1259"/>
        <v>452.19563951000873</v>
      </c>
      <c r="BY481" s="292">
        <f t="shared" si="1260"/>
        <v>384.76442070830365</v>
      </c>
      <c r="BZ481" s="292">
        <f t="shared" si="1261"/>
        <v>197.07013939841642</v>
      </c>
      <c r="CA481" s="292">
        <f t="shared" si="1262"/>
        <v>434.80637100901725</v>
      </c>
      <c r="CB481" s="196">
        <f t="shared" si="1192"/>
        <v>3631.2745020551852</v>
      </c>
      <c r="CC481" s="189">
        <f t="shared" si="1218"/>
        <v>31.67211430543901</v>
      </c>
      <c r="CD481" s="190">
        <f t="shared" si="1219"/>
        <v>0</v>
      </c>
      <c r="CE481" s="190">
        <f t="shared" si="1220"/>
        <v>0</v>
      </c>
      <c r="CF481" s="190">
        <f t="shared" si="1221"/>
        <v>0</v>
      </c>
      <c r="CG481" s="190">
        <f t="shared" si="1222"/>
        <v>0</v>
      </c>
      <c r="CH481" s="190">
        <f t="shared" si="1223"/>
        <v>0</v>
      </c>
      <c r="CI481" s="190">
        <f t="shared" si="1224"/>
        <v>0</v>
      </c>
      <c r="CJ481" s="190">
        <f t="shared" si="1225"/>
        <v>0</v>
      </c>
      <c r="CK481" s="190">
        <f t="shared" si="1226"/>
        <v>0</v>
      </c>
      <c r="CL481" s="190">
        <f t="shared" si="1227"/>
        <v>0</v>
      </c>
      <c r="CM481" s="190">
        <f t="shared" si="1228"/>
        <v>0</v>
      </c>
      <c r="CN481" s="190">
        <f t="shared" si="1229"/>
        <v>0</v>
      </c>
      <c r="CO481" s="190">
        <f t="shared" si="1230"/>
        <v>0</v>
      </c>
      <c r="CP481" s="190">
        <f t="shared" si="1231"/>
        <v>0</v>
      </c>
      <c r="CQ481" s="190">
        <f t="shared" si="1232"/>
        <v>0</v>
      </c>
      <c r="CR481" s="190">
        <f t="shared" si="1233"/>
        <v>0</v>
      </c>
      <c r="CS481" s="190">
        <f t="shared" si="1234"/>
        <v>52.595713294570999</v>
      </c>
      <c r="CT481" s="190">
        <f t="shared" si="1235"/>
        <v>60</v>
      </c>
      <c r="CU481" s="190">
        <f t="shared" si="1236"/>
        <v>60</v>
      </c>
      <c r="CV481" s="190">
        <f t="shared" si="1237"/>
        <v>60</v>
      </c>
      <c r="CW481" s="190">
        <f t="shared" si="1238"/>
        <v>55.291360364290767</v>
      </c>
      <c r="CX481" s="190">
        <f t="shared" si="1239"/>
        <v>46.859925872524741</v>
      </c>
      <c r="CY481" s="190">
        <f t="shared" si="1240"/>
        <v>23.575765719767759</v>
      </c>
      <c r="CZ481" s="190">
        <f t="shared" si="1241"/>
        <v>53.113643079202006</v>
      </c>
      <c r="DB481" s="171">
        <f t="shared" si="1193"/>
        <v>0</v>
      </c>
      <c r="DC481" s="172">
        <f t="shared" si="1194"/>
        <v>219.75026320497449</v>
      </c>
      <c r="DD481" s="172">
        <f t="shared" si="1195"/>
        <v>142.69476917426306</v>
      </c>
      <c r="DE481" s="172">
        <f t="shared" si="1196"/>
        <v>90.254224625595981</v>
      </c>
      <c r="DF481" s="172">
        <f t="shared" si="1197"/>
        <v>72.274609351754606</v>
      </c>
      <c r="DG481" s="172">
        <f t="shared" si="1198"/>
        <v>90.254224625595981</v>
      </c>
      <c r="DH481" s="172">
        <f t="shared" si="1199"/>
        <v>179.2961288388569</v>
      </c>
      <c r="DI481" s="172">
        <f t="shared" si="1200"/>
        <v>129.61719615725113</v>
      </c>
      <c r="DJ481" s="172">
        <f t="shared" si="1201"/>
        <v>0</v>
      </c>
      <c r="DK481" s="172">
        <f t="shared" si="1202"/>
        <v>0</v>
      </c>
      <c r="DL481" s="172">
        <f t="shared" si="1203"/>
        <v>0</v>
      </c>
      <c r="DM481" s="172">
        <f t="shared" si="1204"/>
        <v>0</v>
      </c>
      <c r="DN481" s="172">
        <f t="shared" si="1205"/>
        <v>0</v>
      </c>
      <c r="DO481" s="172">
        <f t="shared" si="1206"/>
        <v>0</v>
      </c>
      <c r="DP481" s="172">
        <f t="shared" si="1207"/>
        <v>0</v>
      </c>
      <c r="DQ481" s="172">
        <f t="shared" si="1208"/>
        <v>73.07406642612878</v>
      </c>
      <c r="DR481" s="172">
        <f t="shared" si="1209"/>
        <v>0</v>
      </c>
      <c r="DS481" s="172">
        <f t="shared" si="1210"/>
        <v>212.71931790426899</v>
      </c>
      <c r="DT481" s="172">
        <f t="shared" si="1211"/>
        <v>532.85498687700135</v>
      </c>
      <c r="DU481" s="172">
        <f t="shared" si="1212"/>
        <v>12.63207234929507</v>
      </c>
      <c r="DV481" s="172">
        <f t="shared" si="1213"/>
        <v>0</v>
      </c>
      <c r="DW481" s="172">
        <f t="shared" si="1214"/>
        <v>0</v>
      </c>
      <c r="DX481" s="172">
        <f t="shared" si="1215"/>
        <v>0</v>
      </c>
      <c r="DY481" s="172">
        <f t="shared" si="1216"/>
        <v>0</v>
      </c>
      <c r="DZ481" s="192">
        <f t="shared" si="1217"/>
        <v>1755.4218595349862</v>
      </c>
      <c r="EA481" s="189">
        <f t="shared" si="1143"/>
        <v>0</v>
      </c>
      <c r="EB481" s="190">
        <f t="shared" si="1144"/>
        <v>19.108718539563</v>
      </c>
      <c r="EC481" s="190">
        <f t="shared" si="1145"/>
        <v>12.408240797762005</v>
      </c>
      <c r="ED481" s="190">
        <f t="shared" si="1146"/>
        <v>7.8481934457039983</v>
      </c>
      <c r="EE481" s="190">
        <f t="shared" si="1147"/>
        <v>6.2847486392830092</v>
      </c>
      <c r="EF481" s="190">
        <f t="shared" si="1148"/>
        <v>7.8481934457039983</v>
      </c>
      <c r="EG481" s="190">
        <f t="shared" si="1149"/>
        <v>15.590967725117991</v>
      </c>
      <c r="EH481" s="190">
        <f t="shared" si="1150"/>
        <v>11.271060535413142</v>
      </c>
      <c r="EI481" s="190">
        <f t="shared" si="1151"/>
        <v>0</v>
      </c>
      <c r="EJ481" s="190">
        <f t="shared" si="1152"/>
        <v>0</v>
      </c>
      <c r="EK481" s="190">
        <f t="shared" si="1153"/>
        <v>0</v>
      </c>
      <c r="EL481" s="190">
        <f t="shared" si="1154"/>
        <v>0</v>
      </c>
      <c r="EM481" s="190">
        <f t="shared" si="1155"/>
        <v>0</v>
      </c>
      <c r="EN481" s="190">
        <f t="shared" si="1156"/>
        <v>0</v>
      </c>
      <c r="EO481" s="190">
        <f t="shared" si="1157"/>
        <v>0</v>
      </c>
      <c r="EP481" s="190">
        <f t="shared" si="1158"/>
        <v>6.3542666457503287</v>
      </c>
      <c r="EQ481" s="190">
        <f t="shared" si="1159"/>
        <v>0</v>
      </c>
      <c r="ER481" s="190">
        <f t="shared" si="1160"/>
        <v>18.497331991675566</v>
      </c>
      <c r="ES481" s="190">
        <f t="shared" si="1161"/>
        <v>46.335216250174028</v>
      </c>
      <c r="ET481" s="190">
        <f t="shared" si="1162"/>
        <v>1.0984410738517454</v>
      </c>
      <c r="EU481" s="190">
        <f t="shared" si="1163"/>
        <v>0</v>
      </c>
      <c r="EV481" s="190">
        <f t="shared" si="1164"/>
        <v>0</v>
      </c>
      <c r="EW481" s="190">
        <f t="shared" si="1165"/>
        <v>0</v>
      </c>
      <c r="EX481" s="190">
        <f t="shared" si="1166"/>
        <v>0</v>
      </c>
    </row>
    <row r="482" spans="3:154" ht="14.25" customHeight="1" x14ac:dyDescent="0.25">
      <c r="C482" s="132">
        <v>2031</v>
      </c>
      <c r="D482" s="14" t="s">
        <v>164</v>
      </c>
      <c r="E482" s="171">
        <f t="shared" si="1167"/>
        <v>349.44769922925764</v>
      </c>
      <c r="F482" s="172">
        <f t="shared" si="1168"/>
        <v>243.02831740249005</v>
      </c>
      <c r="G482" s="172">
        <f t="shared" si="1169"/>
        <v>186.85836108015201</v>
      </c>
      <c r="H482" s="172">
        <f t="shared" si="1170"/>
        <v>207.70973441182653</v>
      </c>
      <c r="I482" s="172">
        <f t="shared" si="1171"/>
        <v>190.01309204816909</v>
      </c>
      <c r="J482" s="172">
        <f t="shared" si="1172"/>
        <v>226.47834119548048</v>
      </c>
      <c r="K482" s="172">
        <f t="shared" si="1173"/>
        <v>242.94746829237332</v>
      </c>
      <c r="L482" s="172">
        <f t="shared" si="1174"/>
        <v>153.74652093230742</v>
      </c>
      <c r="M482" s="172">
        <f t="shared" si="1175"/>
        <v>0</v>
      </c>
      <c r="N482" s="172">
        <f t="shared" si="1176"/>
        <v>0</v>
      </c>
      <c r="O482" s="172">
        <f t="shared" si="1177"/>
        <v>0</v>
      </c>
      <c r="P482" s="172">
        <f t="shared" si="1178"/>
        <v>0</v>
      </c>
      <c r="Q482" s="172">
        <f t="shared" si="1179"/>
        <v>0</v>
      </c>
      <c r="R482" s="172">
        <f t="shared" si="1180"/>
        <v>0</v>
      </c>
      <c r="S482" s="172">
        <f t="shared" si="1181"/>
        <v>0</v>
      </c>
      <c r="T482" s="172">
        <f t="shared" si="1182"/>
        <v>22.867172239742544</v>
      </c>
      <c r="U482" s="172">
        <f t="shared" si="1183"/>
        <v>271.98344106301948</v>
      </c>
      <c r="V482" s="172">
        <f t="shared" si="1184"/>
        <v>700.47122127337025</v>
      </c>
      <c r="W482" s="172">
        <f t="shared" si="1185"/>
        <v>913.48315649581491</v>
      </c>
      <c r="X482" s="172">
        <f t="shared" si="1186"/>
        <v>417.55110303236887</v>
      </c>
      <c r="Y482" s="172">
        <f t="shared" si="1187"/>
        <v>417.55110303236887</v>
      </c>
      <c r="Z482" s="172">
        <f t="shared" si="1188"/>
        <v>330.16314291165804</v>
      </c>
      <c r="AA482" s="172">
        <f t="shared" si="1189"/>
        <v>252.00157036603611</v>
      </c>
      <c r="AB482" s="172">
        <f t="shared" si="1190"/>
        <v>490.65491626168966</v>
      </c>
      <c r="AC482" s="188">
        <f xml:space="preserve"> SUM(E482:AB482) * 28.25</f>
        <v>158679.01720582452</v>
      </c>
      <c r="AE482" s="189">
        <f xml:space="preserve"> 'Generation Calculation'!DC155</f>
        <v>42.458136024407992</v>
      </c>
      <c r="AF482" s="190">
        <f xml:space="preserve"> 'Generation Calculation'!DD155</f>
        <v>29.252247079443009</v>
      </c>
      <c r="AG482" s="190">
        <f xml:space="preserve"> 'Generation Calculation'!DE155</f>
        <v>22.316624752908012</v>
      </c>
      <c r="AH482" s="190">
        <f xml:space="preserve"> 'Generation Calculation'!DF155</f>
        <v>18.061716035811003</v>
      </c>
      <c r="AI482" s="190">
        <f xml:space="preserve"> 'Generation Calculation'!DG155</f>
        <v>16.522877569406006</v>
      </c>
      <c r="AJ482" s="190">
        <f xml:space="preserve"> 'Generation Calculation'!DH155</f>
        <v>19.693768799607</v>
      </c>
      <c r="AK482" s="190">
        <f xml:space="preserve"> 'Generation Calculation'!DI155</f>
        <v>29.242247079443018</v>
      </c>
      <c r="AL482" s="190">
        <f xml:space="preserve"> 'Generation Calculation'!DJ155</f>
        <v>13.369262689765861</v>
      </c>
      <c r="AM482" s="190">
        <f xml:space="preserve"> 'Generation Calculation'!DK155</f>
        <v>0</v>
      </c>
      <c r="AN482" s="190">
        <f xml:space="preserve"> 'Generation Calculation'!DL155</f>
        <v>0</v>
      </c>
      <c r="AO482" s="190">
        <f xml:space="preserve"> 'Generation Calculation'!DM155</f>
        <v>0</v>
      </c>
      <c r="AP482" s="190">
        <f xml:space="preserve"> 'Generation Calculation'!DN155</f>
        <v>0</v>
      </c>
      <c r="AQ482" s="190">
        <f xml:space="preserve"> 'Generation Calculation'!DO155</f>
        <v>0</v>
      </c>
      <c r="AR482" s="190">
        <f xml:space="preserve"> 'Generation Calculation'!DP155</f>
        <v>0</v>
      </c>
      <c r="AS482" s="190">
        <f xml:space="preserve"> 'Generation Calculation'!DQ155</f>
        <v>0</v>
      </c>
      <c r="AT482" s="190">
        <f xml:space="preserve"> 'Generation Calculation'!DR155</f>
        <v>1.9884497599776125</v>
      </c>
      <c r="AU482" s="190">
        <f xml:space="preserve"> 'Generation Calculation'!DS155</f>
        <v>32.836812639964364</v>
      </c>
      <c r="AV482" s="190">
        <f xml:space="preserve"> 'Generation Calculation'!DT155</f>
        <v>78.325349675945233</v>
      </c>
      <c r="AW482" s="190">
        <f xml:space="preserve"> 'Generation Calculation'!DU155</f>
        <v>96.848126651809991</v>
      </c>
      <c r="AX482" s="190">
        <f xml:space="preserve"> 'Generation Calculation'!DV155</f>
        <v>50.955051585177216</v>
      </c>
      <c r="AY482" s="190">
        <f xml:space="preserve"> 'Generation Calculation'!DW155</f>
        <v>50.955051585177216</v>
      </c>
      <c r="AZ482" s="190">
        <f xml:space="preserve"> 'Generation Calculation'!DX155</f>
        <v>40.058624179018238</v>
      </c>
      <c r="BA482" s="190">
        <f xml:space="preserve"> 'Generation Calculation'!DY155</f>
        <v>21.913180031829228</v>
      </c>
      <c r="BB482" s="190">
        <f xml:space="preserve"> 'Generation Calculation'!DZ155</f>
        <v>60.080453587973011</v>
      </c>
      <c r="BC482" s="196"/>
      <c r="BD482" s="183">
        <f t="shared" si="1191"/>
        <v>349.44769922925764</v>
      </c>
      <c r="BE482" s="292">
        <f t="shared" si="1263"/>
        <v>243.02831740249005</v>
      </c>
      <c r="BF482" s="292">
        <f t="shared" si="1264"/>
        <v>186.85836108015201</v>
      </c>
      <c r="BG482" s="292">
        <f t="shared" si="1242"/>
        <v>0</v>
      </c>
      <c r="BH482" s="292">
        <f t="shared" si="1243"/>
        <v>0</v>
      </c>
      <c r="BI482" s="292">
        <f t="shared" si="1244"/>
        <v>0</v>
      </c>
      <c r="BJ482" s="292">
        <f t="shared" si="1245"/>
        <v>242.94746829237332</v>
      </c>
      <c r="BK482" s="292">
        <f t="shared" si="1246"/>
        <v>0</v>
      </c>
      <c r="BL482" s="292">
        <f t="shared" si="1247"/>
        <v>0</v>
      </c>
      <c r="BM482" s="292">
        <f t="shared" si="1248"/>
        <v>0</v>
      </c>
      <c r="BN482" s="292">
        <f t="shared" si="1249"/>
        <v>0</v>
      </c>
      <c r="BO482" s="292">
        <f t="shared" si="1250"/>
        <v>0</v>
      </c>
      <c r="BP482" s="292">
        <f t="shared" si="1251"/>
        <v>0</v>
      </c>
      <c r="BQ482" s="292">
        <f t="shared" si="1252"/>
        <v>0</v>
      </c>
      <c r="BR482" s="292">
        <f t="shared" si="1253"/>
        <v>0</v>
      </c>
      <c r="BS482" s="292">
        <f t="shared" si="1254"/>
        <v>0</v>
      </c>
      <c r="BT482" s="292">
        <f t="shared" si="1255"/>
        <v>271.98344106301948</v>
      </c>
      <c r="BU482" s="292">
        <f t="shared" si="1256"/>
        <v>489.72970000000004</v>
      </c>
      <c r="BV482" s="292">
        <f t="shared" si="1257"/>
        <v>489.72970000000004</v>
      </c>
      <c r="BW482" s="292">
        <f t="shared" si="1258"/>
        <v>417.55110303236887</v>
      </c>
      <c r="BX482" s="292">
        <f t="shared" si="1259"/>
        <v>417.55110303236887</v>
      </c>
      <c r="BY482" s="292">
        <f t="shared" si="1260"/>
        <v>330.16314291165804</v>
      </c>
      <c r="BZ482" s="292">
        <f t="shared" si="1261"/>
        <v>0</v>
      </c>
      <c r="CA482" s="292">
        <f t="shared" si="1262"/>
        <v>489.72970000000004</v>
      </c>
      <c r="CB482" s="196">
        <f t="shared" si="1192"/>
        <v>3928.7197360436876</v>
      </c>
      <c r="CC482" s="189">
        <f t="shared" si="1218"/>
        <v>42.458136024407992</v>
      </c>
      <c r="CD482" s="190">
        <f t="shared" si="1219"/>
        <v>29.252247079443009</v>
      </c>
      <c r="CE482" s="190">
        <f t="shared" si="1220"/>
        <v>22.316624752908012</v>
      </c>
      <c r="CF482" s="190">
        <f t="shared" si="1221"/>
        <v>0</v>
      </c>
      <c r="CG482" s="190">
        <f t="shared" si="1222"/>
        <v>0</v>
      </c>
      <c r="CH482" s="190">
        <f t="shared" si="1223"/>
        <v>0</v>
      </c>
      <c r="CI482" s="190">
        <f t="shared" si="1224"/>
        <v>29.242247079443018</v>
      </c>
      <c r="CJ482" s="190">
        <f t="shared" si="1225"/>
        <v>0</v>
      </c>
      <c r="CK482" s="190">
        <f t="shared" si="1226"/>
        <v>0</v>
      </c>
      <c r="CL482" s="190">
        <f t="shared" si="1227"/>
        <v>0</v>
      </c>
      <c r="CM482" s="190">
        <f t="shared" si="1228"/>
        <v>0</v>
      </c>
      <c r="CN482" s="190">
        <f t="shared" si="1229"/>
        <v>0</v>
      </c>
      <c r="CO482" s="190">
        <f t="shared" si="1230"/>
        <v>0</v>
      </c>
      <c r="CP482" s="190">
        <f t="shared" si="1231"/>
        <v>0</v>
      </c>
      <c r="CQ482" s="190">
        <f t="shared" si="1232"/>
        <v>0</v>
      </c>
      <c r="CR482" s="190">
        <f t="shared" si="1233"/>
        <v>0</v>
      </c>
      <c r="CS482" s="190">
        <f t="shared" si="1234"/>
        <v>32.836812639964364</v>
      </c>
      <c r="CT482" s="190">
        <f t="shared" si="1235"/>
        <v>60</v>
      </c>
      <c r="CU482" s="190">
        <f t="shared" si="1236"/>
        <v>60</v>
      </c>
      <c r="CV482" s="190">
        <f t="shared" si="1237"/>
        <v>50.955051585177216</v>
      </c>
      <c r="CW482" s="190">
        <f t="shared" si="1238"/>
        <v>50.955051585177216</v>
      </c>
      <c r="CX482" s="190">
        <f t="shared" si="1239"/>
        <v>40.058624179018238</v>
      </c>
      <c r="CY482" s="190">
        <f t="shared" si="1240"/>
        <v>0</v>
      </c>
      <c r="CZ482" s="190">
        <f t="shared" si="1241"/>
        <v>60</v>
      </c>
      <c r="DB482" s="171">
        <f t="shared" si="1193"/>
        <v>0</v>
      </c>
      <c r="DC482" s="172">
        <f t="shared" si="1194"/>
        <v>0</v>
      </c>
      <c r="DD482" s="172">
        <f t="shared" si="1195"/>
        <v>0</v>
      </c>
      <c r="DE482" s="172">
        <f t="shared" si="1196"/>
        <v>207.70973441182653</v>
      </c>
      <c r="DF482" s="172">
        <f t="shared" si="1197"/>
        <v>190.01309204816909</v>
      </c>
      <c r="DG482" s="172">
        <f t="shared" si="1198"/>
        <v>226.47834119548048</v>
      </c>
      <c r="DH482" s="172">
        <f t="shared" si="1199"/>
        <v>0</v>
      </c>
      <c r="DI482" s="172">
        <f t="shared" si="1200"/>
        <v>153.74652093230742</v>
      </c>
      <c r="DJ482" s="172">
        <f t="shared" si="1201"/>
        <v>0</v>
      </c>
      <c r="DK482" s="172">
        <f t="shared" si="1202"/>
        <v>0</v>
      </c>
      <c r="DL482" s="172">
        <f t="shared" si="1203"/>
        <v>0</v>
      </c>
      <c r="DM482" s="172">
        <f t="shared" si="1204"/>
        <v>0</v>
      </c>
      <c r="DN482" s="172">
        <f t="shared" si="1205"/>
        <v>0</v>
      </c>
      <c r="DO482" s="172">
        <f t="shared" si="1206"/>
        <v>0</v>
      </c>
      <c r="DP482" s="172">
        <f t="shared" si="1207"/>
        <v>0</v>
      </c>
      <c r="DQ482" s="172">
        <f t="shared" si="1208"/>
        <v>22.867172239742544</v>
      </c>
      <c r="DR482" s="172">
        <f t="shared" si="1209"/>
        <v>0</v>
      </c>
      <c r="DS482" s="172">
        <f t="shared" si="1210"/>
        <v>210.74152127337018</v>
      </c>
      <c r="DT482" s="172">
        <f t="shared" si="1211"/>
        <v>423.75345649581487</v>
      </c>
      <c r="DU482" s="172">
        <f t="shared" si="1212"/>
        <v>0</v>
      </c>
      <c r="DV482" s="172">
        <f t="shared" si="1213"/>
        <v>0</v>
      </c>
      <c r="DW482" s="172">
        <f t="shared" si="1214"/>
        <v>0</v>
      </c>
      <c r="DX482" s="172">
        <f t="shared" si="1215"/>
        <v>252.00157036603611</v>
      </c>
      <c r="DY482" s="172">
        <f t="shared" si="1216"/>
        <v>0.92521626168962712</v>
      </c>
      <c r="DZ482" s="192">
        <f t="shared" si="1217"/>
        <v>1688.2366252244369</v>
      </c>
      <c r="EA482" s="189">
        <f t="shared" si="1143"/>
        <v>0</v>
      </c>
      <c r="EB482" s="190">
        <f t="shared" si="1144"/>
        <v>0</v>
      </c>
      <c r="EC482" s="190">
        <f t="shared" si="1145"/>
        <v>0</v>
      </c>
      <c r="ED482" s="190">
        <f t="shared" si="1146"/>
        <v>18.061716035811003</v>
      </c>
      <c r="EE482" s="190">
        <f t="shared" si="1147"/>
        <v>16.522877569406006</v>
      </c>
      <c r="EF482" s="190">
        <f t="shared" si="1148"/>
        <v>19.693768799607</v>
      </c>
      <c r="EG482" s="190">
        <f t="shared" si="1149"/>
        <v>0</v>
      </c>
      <c r="EH482" s="190">
        <f t="shared" si="1150"/>
        <v>13.369262689765861</v>
      </c>
      <c r="EI482" s="190">
        <f t="shared" si="1151"/>
        <v>0</v>
      </c>
      <c r="EJ482" s="190">
        <f t="shared" si="1152"/>
        <v>0</v>
      </c>
      <c r="EK482" s="190">
        <f t="shared" si="1153"/>
        <v>0</v>
      </c>
      <c r="EL482" s="190">
        <f t="shared" si="1154"/>
        <v>0</v>
      </c>
      <c r="EM482" s="190">
        <f t="shared" si="1155"/>
        <v>0</v>
      </c>
      <c r="EN482" s="190">
        <f t="shared" si="1156"/>
        <v>0</v>
      </c>
      <c r="EO482" s="190">
        <f t="shared" si="1157"/>
        <v>0</v>
      </c>
      <c r="EP482" s="190">
        <f t="shared" si="1158"/>
        <v>1.9884497599776125</v>
      </c>
      <c r="EQ482" s="190">
        <f t="shared" si="1159"/>
        <v>0</v>
      </c>
      <c r="ER482" s="190">
        <f t="shared" si="1160"/>
        <v>18.325349675945233</v>
      </c>
      <c r="ES482" s="190">
        <f t="shared" si="1161"/>
        <v>36.848126651809991</v>
      </c>
      <c r="ET482" s="190">
        <f t="shared" si="1162"/>
        <v>0</v>
      </c>
      <c r="EU482" s="190">
        <f t="shared" si="1163"/>
        <v>0</v>
      </c>
      <c r="EV482" s="190">
        <f t="shared" si="1164"/>
        <v>0</v>
      </c>
      <c r="EW482" s="190">
        <f t="shared" si="1165"/>
        <v>21.913180031829228</v>
      </c>
      <c r="EX482" s="190">
        <f t="shared" si="1166"/>
        <v>8.0453587973011054E-2</v>
      </c>
    </row>
    <row r="483" spans="3:154" ht="14.25" customHeight="1" x14ac:dyDescent="0.25">
      <c r="C483" s="132">
        <v>2031</v>
      </c>
      <c r="D483" s="14" t="s">
        <v>165</v>
      </c>
      <c r="E483" s="171">
        <f t="shared" si="1167"/>
        <v>275.41810389124061</v>
      </c>
      <c r="F483" s="172">
        <f t="shared" si="1168"/>
        <v>245.82309072411815</v>
      </c>
      <c r="G483" s="172">
        <f t="shared" si="1169"/>
        <v>171.72188146146212</v>
      </c>
      <c r="H483" s="172">
        <f t="shared" si="1170"/>
        <v>106.33846152381135</v>
      </c>
      <c r="I483" s="172">
        <f t="shared" si="1171"/>
        <v>71.292948437244959</v>
      </c>
      <c r="J483" s="172">
        <f t="shared" si="1172"/>
        <v>60.308533887724522</v>
      </c>
      <c r="K483" s="172">
        <f t="shared" si="1173"/>
        <v>151.16277432793106</v>
      </c>
      <c r="L483" s="172">
        <f t="shared" si="1174"/>
        <v>0</v>
      </c>
      <c r="M483" s="172">
        <f t="shared" si="1175"/>
        <v>0</v>
      </c>
      <c r="N483" s="172">
        <f t="shared" si="1176"/>
        <v>0</v>
      </c>
      <c r="O483" s="172">
        <f t="shared" si="1177"/>
        <v>0</v>
      </c>
      <c r="P483" s="172">
        <f t="shared" si="1178"/>
        <v>0</v>
      </c>
      <c r="Q483" s="172">
        <f t="shared" si="1179"/>
        <v>0</v>
      </c>
      <c r="R483" s="172">
        <f t="shared" si="1180"/>
        <v>0</v>
      </c>
      <c r="S483" s="172">
        <f t="shared" si="1181"/>
        <v>0</v>
      </c>
      <c r="T483" s="172">
        <f t="shared" si="1182"/>
        <v>0</v>
      </c>
      <c r="U483" s="172">
        <f t="shared" si="1183"/>
        <v>328.55098385256161</v>
      </c>
      <c r="V483" s="172">
        <f t="shared" si="1184"/>
        <v>649.50534041085632</v>
      </c>
      <c r="W483" s="172">
        <f t="shared" si="1185"/>
        <v>947.9478805260469</v>
      </c>
      <c r="X483" s="172">
        <f t="shared" si="1186"/>
        <v>442.51189591338147</v>
      </c>
      <c r="Y483" s="172">
        <f t="shared" si="1187"/>
        <v>442.51189591338147</v>
      </c>
      <c r="Z483" s="172">
        <f t="shared" si="1188"/>
        <v>376.63400025642585</v>
      </c>
      <c r="AA483" s="172">
        <f t="shared" si="1189"/>
        <v>126.9048217304002</v>
      </c>
      <c r="AB483" s="172">
        <f t="shared" si="1190"/>
        <v>401.54219071427048</v>
      </c>
      <c r="AC483" s="188">
        <f xml:space="preserve"> SUM(E483:AB483) * 31</f>
        <v>148743.41891069658</v>
      </c>
      <c r="AE483" s="189">
        <f xml:space="preserve"> 'Generation Calculation'!DC156</f>
        <v>33.262437160035006</v>
      </c>
      <c r="AF483" s="190">
        <f xml:space="preserve"> 'Generation Calculation'!DD156</f>
        <v>21.375920932532011</v>
      </c>
      <c r="AG483" s="190">
        <f xml:space="preserve"> 'Generation Calculation'!DE156</f>
        <v>14.93233751838801</v>
      </c>
      <c r="AH483" s="190">
        <f xml:space="preserve"> 'Generation Calculation'!DF156</f>
        <v>9.2468227412009867</v>
      </c>
      <c r="AI483" s="190">
        <f xml:space="preserve"> 'Generation Calculation'!DG156</f>
        <v>6.1993868206299965</v>
      </c>
      <c r="AJ483" s="190">
        <f xml:space="preserve"> 'Generation Calculation'!DH156</f>
        <v>5.2442203380630019</v>
      </c>
      <c r="AK483" s="190">
        <f xml:space="preserve"> 'Generation Calculation'!DI156</f>
        <v>13.144589071994005</v>
      </c>
      <c r="AL483" s="190">
        <f xml:space="preserve"> 'Generation Calculation'!DJ156</f>
        <v>0</v>
      </c>
      <c r="AM483" s="190">
        <f xml:space="preserve"> 'Generation Calculation'!DK156</f>
        <v>0</v>
      </c>
      <c r="AN483" s="190">
        <f xml:space="preserve"> 'Generation Calculation'!DL156</f>
        <v>0</v>
      </c>
      <c r="AO483" s="190">
        <f xml:space="preserve"> 'Generation Calculation'!DM156</f>
        <v>0</v>
      </c>
      <c r="AP483" s="190">
        <f xml:space="preserve"> 'Generation Calculation'!DN156</f>
        <v>0</v>
      </c>
      <c r="AQ483" s="190">
        <f xml:space="preserve"> 'Generation Calculation'!DO156</f>
        <v>0</v>
      </c>
      <c r="AR483" s="190">
        <f xml:space="preserve"> 'Generation Calculation'!DP156</f>
        <v>0</v>
      </c>
      <c r="AS483" s="190">
        <f xml:space="preserve"> 'Generation Calculation'!DQ156</f>
        <v>0</v>
      </c>
      <c r="AT483" s="190">
        <f xml:space="preserve"> 'Generation Calculation'!DR156</f>
        <v>0</v>
      </c>
      <c r="AU483" s="190">
        <f xml:space="preserve"> 'Generation Calculation'!DS156</f>
        <v>39.858158406674647</v>
      </c>
      <c r="AV483" s="190">
        <f xml:space="preserve"> 'Generation Calculation'!DT156</f>
        <v>73.893533948770113</v>
      </c>
      <c r="AW483" s="190">
        <f xml:space="preserve"> 'Generation Calculation'!DU156</f>
        <v>99.845059176177983</v>
      </c>
      <c r="AX483" s="190">
        <f xml:space="preserve"> 'Generation Calculation'!DV156</f>
        <v>54.078339096083027</v>
      </c>
      <c r="AY483" s="190">
        <f xml:space="preserve"> 'Generation Calculation'!DW156</f>
        <v>54.078339096083027</v>
      </c>
      <c r="AZ483" s="190">
        <f xml:space="preserve"> 'Generation Calculation'!DX156</f>
        <v>45.845713698718043</v>
      </c>
      <c r="BA483" s="190">
        <f xml:space="preserve"> 'Generation Calculation'!DY156</f>
        <v>11.035201889600017</v>
      </c>
      <c r="BB483" s="190">
        <f xml:space="preserve"> 'Generation Calculation'!DZ156</f>
        <v>48.954457945069009</v>
      </c>
      <c r="BC483" s="196"/>
      <c r="BD483" s="183">
        <f t="shared" si="1191"/>
        <v>275.41810389124061</v>
      </c>
      <c r="BE483" s="292">
        <f t="shared" si="1263"/>
        <v>0</v>
      </c>
      <c r="BF483" s="292">
        <f t="shared" si="1264"/>
        <v>0</v>
      </c>
      <c r="BG483" s="292">
        <f t="shared" si="1242"/>
        <v>0</v>
      </c>
      <c r="BH483" s="292">
        <f t="shared" si="1243"/>
        <v>0</v>
      </c>
      <c r="BI483" s="292">
        <f t="shared" si="1244"/>
        <v>0</v>
      </c>
      <c r="BJ483" s="292">
        <f t="shared" si="1245"/>
        <v>0</v>
      </c>
      <c r="BK483" s="292">
        <f t="shared" si="1246"/>
        <v>0</v>
      </c>
      <c r="BL483" s="292">
        <f t="shared" si="1247"/>
        <v>0</v>
      </c>
      <c r="BM483" s="292">
        <f t="shared" si="1248"/>
        <v>0</v>
      </c>
      <c r="BN483" s="292">
        <f t="shared" si="1249"/>
        <v>0</v>
      </c>
      <c r="BO483" s="292">
        <f t="shared" si="1250"/>
        <v>0</v>
      </c>
      <c r="BP483" s="292">
        <f t="shared" si="1251"/>
        <v>0</v>
      </c>
      <c r="BQ483" s="292">
        <f t="shared" si="1252"/>
        <v>0</v>
      </c>
      <c r="BR483" s="292">
        <f t="shared" si="1253"/>
        <v>0</v>
      </c>
      <c r="BS483" s="292">
        <f t="shared" si="1254"/>
        <v>0</v>
      </c>
      <c r="BT483" s="292">
        <f t="shared" si="1255"/>
        <v>328.55098385256161</v>
      </c>
      <c r="BU483" s="292">
        <f t="shared" si="1256"/>
        <v>489.72970000000004</v>
      </c>
      <c r="BV483" s="292">
        <f t="shared" si="1257"/>
        <v>489.72970000000004</v>
      </c>
      <c r="BW483" s="292">
        <f t="shared" si="1258"/>
        <v>442.51189591338147</v>
      </c>
      <c r="BX483" s="292">
        <f t="shared" si="1259"/>
        <v>442.51189591338147</v>
      </c>
      <c r="BY483" s="292">
        <f t="shared" si="1260"/>
        <v>376.63400025642585</v>
      </c>
      <c r="BZ483" s="292">
        <f t="shared" si="1261"/>
        <v>0</v>
      </c>
      <c r="CA483" s="292">
        <f t="shared" si="1262"/>
        <v>401.54219071427048</v>
      </c>
      <c r="CB483" s="196">
        <f t="shared" si="1192"/>
        <v>3246.6284705412613</v>
      </c>
      <c r="CC483" s="189">
        <f t="shared" si="1218"/>
        <v>33.262437160035006</v>
      </c>
      <c r="CD483" s="190">
        <f t="shared" si="1219"/>
        <v>0</v>
      </c>
      <c r="CE483" s="190">
        <f t="shared" si="1220"/>
        <v>0</v>
      </c>
      <c r="CF483" s="190">
        <f t="shared" si="1221"/>
        <v>0</v>
      </c>
      <c r="CG483" s="190">
        <f t="shared" si="1222"/>
        <v>0</v>
      </c>
      <c r="CH483" s="190">
        <f t="shared" si="1223"/>
        <v>0</v>
      </c>
      <c r="CI483" s="190">
        <f t="shared" si="1224"/>
        <v>0</v>
      </c>
      <c r="CJ483" s="190">
        <f t="shared" si="1225"/>
        <v>0</v>
      </c>
      <c r="CK483" s="190">
        <f t="shared" si="1226"/>
        <v>0</v>
      </c>
      <c r="CL483" s="190">
        <f t="shared" si="1227"/>
        <v>0</v>
      </c>
      <c r="CM483" s="190">
        <f t="shared" si="1228"/>
        <v>0</v>
      </c>
      <c r="CN483" s="190">
        <f t="shared" si="1229"/>
        <v>0</v>
      </c>
      <c r="CO483" s="190">
        <f t="shared" si="1230"/>
        <v>0</v>
      </c>
      <c r="CP483" s="190">
        <f t="shared" si="1231"/>
        <v>0</v>
      </c>
      <c r="CQ483" s="190">
        <f t="shared" si="1232"/>
        <v>0</v>
      </c>
      <c r="CR483" s="190">
        <f t="shared" si="1233"/>
        <v>0</v>
      </c>
      <c r="CS483" s="190">
        <f t="shared" si="1234"/>
        <v>39.858158406674647</v>
      </c>
      <c r="CT483" s="190">
        <f t="shared" si="1235"/>
        <v>60</v>
      </c>
      <c r="CU483" s="190">
        <f t="shared" si="1236"/>
        <v>60</v>
      </c>
      <c r="CV483" s="190">
        <f t="shared" si="1237"/>
        <v>54.078339096083027</v>
      </c>
      <c r="CW483" s="190">
        <f t="shared" si="1238"/>
        <v>54.078339096083027</v>
      </c>
      <c r="CX483" s="190">
        <f t="shared" si="1239"/>
        <v>45.845713698718043</v>
      </c>
      <c r="CY483" s="190">
        <f t="shared" si="1240"/>
        <v>0</v>
      </c>
      <c r="CZ483" s="190">
        <f t="shared" si="1241"/>
        <v>48.954457945069009</v>
      </c>
      <c r="DB483" s="171">
        <f t="shared" si="1193"/>
        <v>0</v>
      </c>
      <c r="DC483" s="172">
        <f t="shared" si="1194"/>
        <v>245.82309072411815</v>
      </c>
      <c r="DD483" s="172">
        <f t="shared" si="1195"/>
        <v>171.72188146146212</v>
      </c>
      <c r="DE483" s="172">
        <f t="shared" si="1196"/>
        <v>106.33846152381135</v>
      </c>
      <c r="DF483" s="172">
        <f t="shared" si="1197"/>
        <v>71.292948437244959</v>
      </c>
      <c r="DG483" s="172">
        <f t="shared" si="1198"/>
        <v>60.308533887724522</v>
      </c>
      <c r="DH483" s="172">
        <f t="shared" si="1199"/>
        <v>151.16277432793106</v>
      </c>
      <c r="DI483" s="172">
        <f t="shared" si="1200"/>
        <v>0</v>
      </c>
      <c r="DJ483" s="172">
        <f t="shared" si="1201"/>
        <v>0</v>
      </c>
      <c r="DK483" s="172">
        <f t="shared" si="1202"/>
        <v>0</v>
      </c>
      <c r="DL483" s="172">
        <f t="shared" si="1203"/>
        <v>0</v>
      </c>
      <c r="DM483" s="172">
        <f t="shared" si="1204"/>
        <v>0</v>
      </c>
      <c r="DN483" s="172">
        <f t="shared" si="1205"/>
        <v>0</v>
      </c>
      <c r="DO483" s="172">
        <f t="shared" si="1206"/>
        <v>0</v>
      </c>
      <c r="DP483" s="172">
        <f t="shared" si="1207"/>
        <v>0</v>
      </c>
      <c r="DQ483" s="172">
        <f t="shared" si="1208"/>
        <v>0</v>
      </c>
      <c r="DR483" s="172">
        <f t="shared" si="1209"/>
        <v>0</v>
      </c>
      <c r="DS483" s="172">
        <f t="shared" si="1210"/>
        <v>159.77564041085628</v>
      </c>
      <c r="DT483" s="172">
        <f t="shared" si="1211"/>
        <v>458.21818052604681</v>
      </c>
      <c r="DU483" s="172">
        <f t="shared" si="1212"/>
        <v>0</v>
      </c>
      <c r="DV483" s="172">
        <f t="shared" si="1213"/>
        <v>0</v>
      </c>
      <c r="DW483" s="172">
        <f t="shared" si="1214"/>
        <v>0</v>
      </c>
      <c r="DX483" s="172">
        <f t="shared" si="1215"/>
        <v>126.9048217304002</v>
      </c>
      <c r="DY483" s="172">
        <f t="shared" si="1216"/>
        <v>0</v>
      </c>
      <c r="DZ483" s="192">
        <f t="shared" si="1217"/>
        <v>1551.5463330295954</v>
      </c>
      <c r="EA483" s="189">
        <f t="shared" si="1143"/>
        <v>0</v>
      </c>
      <c r="EB483" s="190">
        <f t="shared" si="1144"/>
        <v>21.375920932532011</v>
      </c>
      <c r="EC483" s="190">
        <f t="shared" si="1145"/>
        <v>14.93233751838801</v>
      </c>
      <c r="ED483" s="190">
        <f t="shared" si="1146"/>
        <v>9.2468227412009867</v>
      </c>
      <c r="EE483" s="190">
        <f t="shared" si="1147"/>
        <v>6.1993868206299965</v>
      </c>
      <c r="EF483" s="190">
        <f t="shared" si="1148"/>
        <v>5.2442203380630019</v>
      </c>
      <c r="EG483" s="190">
        <f t="shared" si="1149"/>
        <v>13.144589071994005</v>
      </c>
      <c r="EH483" s="190">
        <f t="shared" si="1150"/>
        <v>0</v>
      </c>
      <c r="EI483" s="190">
        <f t="shared" si="1151"/>
        <v>0</v>
      </c>
      <c r="EJ483" s="190">
        <f t="shared" si="1152"/>
        <v>0</v>
      </c>
      <c r="EK483" s="190">
        <f t="shared" si="1153"/>
        <v>0</v>
      </c>
      <c r="EL483" s="190">
        <f t="shared" si="1154"/>
        <v>0</v>
      </c>
      <c r="EM483" s="190">
        <f t="shared" si="1155"/>
        <v>0</v>
      </c>
      <c r="EN483" s="190">
        <f t="shared" si="1156"/>
        <v>0</v>
      </c>
      <c r="EO483" s="190">
        <f t="shared" si="1157"/>
        <v>0</v>
      </c>
      <c r="EP483" s="190">
        <f t="shared" si="1158"/>
        <v>0</v>
      </c>
      <c r="EQ483" s="190">
        <f t="shared" si="1159"/>
        <v>0</v>
      </c>
      <c r="ER483" s="190">
        <f t="shared" si="1160"/>
        <v>13.893533948770113</v>
      </c>
      <c r="ES483" s="190">
        <f t="shared" si="1161"/>
        <v>39.845059176177983</v>
      </c>
      <c r="ET483" s="190">
        <f t="shared" si="1162"/>
        <v>0</v>
      </c>
      <c r="EU483" s="190">
        <f t="shared" si="1163"/>
        <v>0</v>
      </c>
      <c r="EV483" s="190">
        <f t="shared" si="1164"/>
        <v>0</v>
      </c>
      <c r="EW483" s="190">
        <f t="shared" si="1165"/>
        <v>11.035201889600017</v>
      </c>
      <c r="EX483" s="190">
        <f t="shared" si="1166"/>
        <v>0</v>
      </c>
    </row>
    <row r="484" spans="3:154" ht="14.25" customHeight="1" x14ac:dyDescent="0.25">
      <c r="C484" s="132">
        <v>2031</v>
      </c>
      <c r="D484" s="14" t="s">
        <v>166</v>
      </c>
      <c r="E484" s="171">
        <f t="shared" si="1167"/>
        <v>314.11651747121533</v>
      </c>
      <c r="F484" s="172">
        <f t="shared" si="1168"/>
        <v>227.26578179885135</v>
      </c>
      <c r="G484" s="172">
        <f t="shared" si="1169"/>
        <v>166.38684578140408</v>
      </c>
      <c r="H484" s="172">
        <f t="shared" si="1170"/>
        <v>105.45725941809859</v>
      </c>
      <c r="I484" s="172">
        <f t="shared" si="1171"/>
        <v>62.892365282602853</v>
      </c>
      <c r="J484" s="172">
        <f t="shared" si="1172"/>
        <v>83.488281799777354</v>
      </c>
      <c r="K484" s="172">
        <f t="shared" si="1173"/>
        <v>138.75342617495346</v>
      </c>
      <c r="L484" s="172">
        <f t="shared" si="1174"/>
        <v>0</v>
      </c>
      <c r="M484" s="172">
        <f t="shared" si="1175"/>
        <v>0</v>
      </c>
      <c r="N484" s="172">
        <f t="shared" si="1176"/>
        <v>0</v>
      </c>
      <c r="O484" s="172">
        <f t="shared" si="1177"/>
        <v>0</v>
      </c>
      <c r="P484" s="172">
        <f t="shared" si="1178"/>
        <v>0</v>
      </c>
      <c r="Q484" s="172">
        <f t="shared" si="1179"/>
        <v>0</v>
      </c>
      <c r="R484" s="172">
        <f t="shared" si="1180"/>
        <v>0</v>
      </c>
      <c r="S484" s="172">
        <f t="shared" si="1181"/>
        <v>0</v>
      </c>
      <c r="T484" s="172">
        <f t="shared" si="1182"/>
        <v>0</v>
      </c>
      <c r="U484" s="172">
        <f t="shared" si="1183"/>
        <v>291.67808653174029</v>
      </c>
      <c r="V484" s="172">
        <f t="shared" si="1184"/>
        <v>647.57128289088973</v>
      </c>
      <c r="W484" s="172">
        <f t="shared" si="1185"/>
        <v>954.58208008821055</v>
      </c>
      <c r="X484" s="172">
        <f t="shared" si="1186"/>
        <v>423.90223719121019</v>
      </c>
      <c r="Y484" s="172">
        <f t="shared" si="1187"/>
        <v>445.96129115243127</v>
      </c>
      <c r="Z484" s="172">
        <f t="shared" si="1188"/>
        <v>316.75350449499825</v>
      </c>
      <c r="AA484" s="172">
        <f t="shared" si="1189"/>
        <v>195.22195409760823</v>
      </c>
      <c r="AB484" s="172">
        <f t="shared" si="1190"/>
        <v>929.31890823452977</v>
      </c>
      <c r="AC484" s="188">
        <f xml:space="preserve"> SUM(E484:AB484) * 30</f>
        <v>159100.49467225565</v>
      </c>
      <c r="AE484" s="189">
        <f xml:space="preserve"> 'Generation Calculation'!DC157</f>
        <v>38.064177903927003</v>
      </c>
      <c r="AF484" s="190">
        <f xml:space="preserve"> 'Generation Calculation'!DD157</f>
        <v>27.303557752562995</v>
      </c>
      <c r="AG484" s="190">
        <f xml:space="preserve"> 'Generation Calculation'!DE157</f>
        <v>14.468421372296007</v>
      </c>
      <c r="AH484" s="190">
        <f xml:space="preserve"> 'Generation Calculation'!DF157</f>
        <v>9.1701964711390076</v>
      </c>
      <c r="AI484" s="190">
        <f xml:space="preserve"> 'Generation Calculation'!DG157</f>
        <v>5.4689013289219872</v>
      </c>
      <c r="AJ484" s="190">
        <f xml:space="preserve"> 'Generation Calculation'!DH157</f>
        <v>7.2598505912849873</v>
      </c>
      <c r="AK484" s="190">
        <f xml:space="preserve"> 'Generation Calculation'!DI157</f>
        <v>12.065515319561172</v>
      </c>
      <c r="AL484" s="190">
        <f xml:space="preserve"> 'Generation Calculation'!DJ157</f>
        <v>0</v>
      </c>
      <c r="AM484" s="190">
        <f xml:space="preserve"> 'Generation Calculation'!DK157</f>
        <v>0</v>
      </c>
      <c r="AN484" s="190">
        <f xml:space="preserve"> 'Generation Calculation'!DL157</f>
        <v>0</v>
      </c>
      <c r="AO484" s="190">
        <f xml:space="preserve"> 'Generation Calculation'!DM157</f>
        <v>0</v>
      </c>
      <c r="AP484" s="190">
        <f xml:space="preserve"> 'Generation Calculation'!DN157</f>
        <v>0</v>
      </c>
      <c r="AQ484" s="190">
        <f xml:space="preserve"> 'Generation Calculation'!DO157</f>
        <v>0</v>
      </c>
      <c r="AR484" s="190">
        <f xml:space="preserve"> 'Generation Calculation'!DP157</f>
        <v>0</v>
      </c>
      <c r="AS484" s="190">
        <f xml:space="preserve"> 'Generation Calculation'!DQ157</f>
        <v>0</v>
      </c>
      <c r="AT484" s="190">
        <f xml:space="preserve"> 'Generation Calculation'!DR157</f>
        <v>0</v>
      </c>
      <c r="AU484" s="190">
        <f xml:space="preserve"> 'Generation Calculation'!DS157</f>
        <v>35.278599556824872</v>
      </c>
      <c r="AV484" s="190">
        <f xml:space="preserve"> 'Generation Calculation'!DT157</f>
        <v>73.725355033990411</v>
      </c>
      <c r="AW484" s="190">
        <f xml:space="preserve"> 'Generation Calculation'!DU157</f>
        <v>100.421946094627</v>
      </c>
      <c r="AX484" s="190">
        <f xml:space="preserve"> 'Generation Calculation'!DV157</f>
        <v>51.749291697483841</v>
      </c>
      <c r="AY484" s="190">
        <f xml:space="preserve"> 'Generation Calculation'!DW157</f>
        <v>54.510338476959816</v>
      </c>
      <c r="AZ484" s="190">
        <f xml:space="preserve"> 'Generation Calculation'!DX157</f>
        <v>38.39179511569381</v>
      </c>
      <c r="BA484" s="190">
        <f xml:space="preserve"> 'Generation Calculation'!DY157</f>
        <v>23.347821311845792</v>
      </c>
      <c r="BB484" s="190">
        <f xml:space="preserve"> 'Generation Calculation'!DZ157</f>
        <v>98.225148542133013</v>
      </c>
      <c r="BC484" s="196"/>
      <c r="BD484" s="183">
        <f t="shared" si="1191"/>
        <v>314.11651747121533</v>
      </c>
      <c r="BE484" s="292">
        <f t="shared" si="1263"/>
        <v>227.26578179885135</v>
      </c>
      <c r="BF484" s="292">
        <f t="shared" si="1264"/>
        <v>0</v>
      </c>
      <c r="BG484" s="292">
        <f t="shared" si="1242"/>
        <v>0</v>
      </c>
      <c r="BH484" s="292">
        <f t="shared" si="1243"/>
        <v>0</v>
      </c>
      <c r="BI484" s="292">
        <f t="shared" si="1244"/>
        <v>0</v>
      </c>
      <c r="BJ484" s="292">
        <f t="shared" si="1245"/>
        <v>0</v>
      </c>
      <c r="BK484" s="292">
        <f t="shared" si="1246"/>
        <v>0</v>
      </c>
      <c r="BL484" s="292">
        <f t="shared" si="1247"/>
        <v>0</v>
      </c>
      <c r="BM484" s="292">
        <f t="shared" si="1248"/>
        <v>0</v>
      </c>
      <c r="BN484" s="292">
        <f t="shared" si="1249"/>
        <v>0</v>
      </c>
      <c r="BO484" s="292">
        <f t="shared" si="1250"/>
        <v>0</v>
      </c>
      <c r="BP484" s="292">
        <f t="shared" si="1251"/>
        <v>0</v>
      </c>
      <c r="BQ484" s="292">
        <f t="shared" si="1252"/>
        <v>0</v>
      </c>
      <c r="BR484" s="292">
        <f t="shared" si="1253"/>
        <v>0</v>
      </c>
      <c r="BS484" s="292">
        <f t="shared" si="1254"/>
        <v>0</v>
      </c>
      <c r="BT484" s="292">
        <f t="shared" si="1255"/>
        <v>291.67808653174029</v>
      </c>
      <c r="BU484" s="292">
        <f t="shared" si="1256"/>
        <v>489.72970000000004</v>
      </c>
      <c r="BV484" s="292">
        <f t="shared" si="1257"/>
        <v>489.72970000000004</v>
      </c>
      <c r="BW484" s="292">
        <f t="shared" si="1258"/>
        <v>423.90223719121019</v>
      </c>
      <c r="BX484" s="292">
        <f t="shared" si="1259"/>
        <v>445.96129115243127</v>
      </c>
      <c r="BY484" s="292">
        <f t="shared" si="1260"/>
        <v>316.75350449499825</v>
      </c>
      <c r="BZ484" s="292">
        <f t="shared" si="1261"/>
        <v>195.22195409760823</v>
      </c>
      <c r="CA484" s="292">
        <f t="shared" si="1262"/>
        <v>489.72970000000004</v>
      </c>
      <c r="CB484" s="196">
        <f t="shared" si="1192"/>
        <v>3684.0884727380553</v>
      </c>
      <c r="CC484" s="189">
        <f t="shared" si="1218"/>
        <v>38.064177903927003</v>
      </c>
      <c r="CD484" s="190">
        <f t="shared" si="1219"/>
        <v>27.303557752562995</v>
      </c>
      <c r="CE484" s="190">
        <f t="shared" si="1220"/>
        <v>0</v>
      </c>
      <c r="CF484" s="190">
        <f t="shared" si="1221"/>
        <v>0</v>
      </c>
      <c r="CG484" s="190">
        <f t="shared" si="1222"/>
        <v>0</v>
      </c>
      <c r="CH484" s="190">
        <f t="shared" si="1223"/>
        <v>0</v>
      </c>
      <c r="CI484" s="190">
        <f t="shared" si="1224"/>
        <v>0</v>
      </c>
      <c r="CJ484" s="190">
        <f t="shared" si="1225"/>
        <v>0</v>
      </c>
      <c r="CK484" s="190">
        <f t="shared" si="1226"/>
        <v>0</v>
      </c>
      <c r="CL484" s="190">
        <f t="shared" si="1227"/>
        <v>0</v>
      </c>
      <c r="CM484" s="190">
        <f t="shared" si="1228"/>
        <v>0</v>
      </c>
      <c r="CN484" s="190">
        <f t="shared" si="1229"/>
        <v>0</v>
      </c>
      <c r="CO484" s="190">
        <f t="shared" si="1230"/>
        <v>0</v>
      </c>
      <c r="CP484" s="190">
        <f t="shared" si="1231"/>
        <v>0</v>
      </c>
      <c r="CQ484" s="190">
        <f t="shared" si="1232"/>
        <v>0</v>
      </c>
      <c r="CR484" s="190">
        <f t="shared" si="1233"/>
        <v>0</v>
      </c>
      <c r="CS484" s="190">
        <f t="shared" si="1234"/>
        <v>35.278599556824872</v>
      </c>
      <c r="CT484" s="190">
        <f t="shared" si="1235"/>
        <v>60</v>
      </c>
      <c r="CU484" s="190">
        <f t="shared" si="1236"/>
        <v>60</v>
      </c>
      <c r="CV484" s="190">
        <f t="shared" si="1237"/>
        <v>51.749291697483841</v>
      </c>
      <c r="CW484" s="190">
        <f t="shared" si="1238"/>
        <v>54.510338476959816</v>
      </c>
      <c r="CX484" s="190">
        <f t="shared" si="1239"/>
        <v>38.39179511569381</v>
      </c>
      <c r="CY484" s="190">
        <f t="shared" si="1240"/>
        <v>23.347821311845792</v>
      </c>
      <c r="CZ484" s="190">
        <f t="shared" si="1241"/>
        <v>60</v>
      </c>
      <c r="DB484" s="171">
        <f t="shared" si="1193"/>
        <v>0</v>
      </c>
      <c r="DC484" s="172">
        <f t="shared" si="1194"/>
        <v>0</v>
      </c>
      <c r="DD484" s="172">
        <f t="shared" si="1195"/>
        <v>166.38684578140408</v>
      </c>
      <c r="DE484" s="172">
        <f t="shared" si="1196"/>
        <v>105.45725941809859</v>
      </c>
      <c r="DF484" s="172">
        <f t="shared" si="1197"/>
        <v>62.892365282602853</v>
      </c>
      <c r="DG484" s="172">
        <f t="shared" si="1198"/>
        <v>83.488281799777354</v>
      </c>
      <c r="DH484" s="172">
        <f t="shared" si="1199"/>
        <v>138.75342617495346</v>
      </c>
      <c r="DI484" s="172">
        <f t="shared" si="1200"/>
        <v>0</v>
      </c>
      <c r="DJ484" s="172">
        <f t="shared" si="1201"/>
        <v>0</v>
      </c>
      <c r="DK484" s="172">
        <f t="shared" si="1202"/>
        <v>0</v>
      </c>
      <c r="DL484" s="172">
        <f t="shared" si="1203"/>
        <v>0</v>
      </c>
      <c r="DM484" s="172">
        <f t="shared" si="1204"/>
        <v>0</v>
      </c>
      <c r="DN484" s="172">
        <f t="shared" si="1205"/>
        <v>0</v>
      </c>
      <c r="DO484" s="172">
        <f t="shared" si="1206"/>
        <v>0</v>
      </c>
      <c r="DP484" s="172">
        <f t="shared" si="1207"/>
        <v>0</v>
      </c>
      <c r="DQ484" s="172">
        <f t="shared" si="1208"/>
        <v>0</v>
      </c>
      <c r="DR484" s="172">
        <f t="shared" si="1209"/>
        <v>0</v>
      </c>
      <c r="DS484" s="172">
        <f t="shared" si="1210"/>
        <v>157.84158289088973</v>
      </c>
      <c r="DT484" s="172">
        <f t="shared" si="1211"/>
        <v>464.85238008821051</v>
      </c>
      <c r="DU484" s="172">
        <f t="shared" si="1212"/>
        <v>0</v>
      </c>
      <c r="DV484" s="172">
        <f t="shared" si="1213"/>
        <v>0</v>
      </c>
      <c r="DW484" s="172">
        <f t="shared" si="1214"/>
        <v>0</v>
      </c>
      <c r="DX484" s="172">
        <f t="shared" si="1215"/>
        <v>0</v>
      </c>
      <c r="DY484" s="172">
        <f t="shared" si="1216"/>
        <v>439.58920823452968</v>
      </c>
      <c r="DZ484" s="192">
        <f t="shared" si="1217"/>
        <v>1619.2613496704662</v>
      </c>
      <c r="EA484" s="189">
        <f t="shared" si="1143"/>
        <v>0</v>
      </c>
      <c r="EB484" s="190">
        <f t="shared" si="1144"/>
        <v>0</v>
      </c>
      <c r="EC484" s="190">
        <f t="shared" si="1145"/>
        <v>14.468421372296007</v>
      </c>
      <c r="ED484" s="190">
        <f t="shared" si="1146"/>
        <v>9.1701964711390076</v>
      </c>
      <c r="EE484" s="190">
        <f t="shared" si="1147"/>
        <v>5.4689013289219872</v>
      </c>
      <c r="EF484" s="190">
        <f t="shared" si="1148"/>
        <v>7.2598505912849873</v>
      </c>
      <c r="EG484" s="190">
        <f t="shared" si="1149"/>
        <v>12.065515319561172</v>
      </c>
      <c r="EH484" s="190">
        <f t="shared" si="1150"/>
        <v>0</v>
      </c>
      <c r="EI484" s="190">
        <f t="shared" si="1151"/>
        <v>0</v>
      </c>
      <c r="EJ484" s="190">
        <f t="shared" si="1152"/>
        <v>0</v>
      </c>
      <c r="EK484" s="190">
        <f t="shared" si="1153"/>
        <v>0</v>
      </c>
      <c r="EL484" s="190">
        <f t="shared" si="1154"/>
        <v>0</v>
      </c>
      <c r="EM484" s="190">
        <f t="shared" si="1155"/>
        <v>0</v>
      </c>
      <c r="EN484" s="190">
        <f t="shared" si="1156"/>
        <v>0</v>
      </c>
      <c r="EO484" s="190">
        <f t="shared" si="1157"/>
        <v>0</v>
      </c>
      <c r="EP484" s="190">
        <f t="shared" si="1158"/>
        <v>0</v>
      </c>
      <c r="EQ484" s="190">
        <f t="shared" si="1159"/>
        <v>0</v>
      </c>
      <c r="ER484" s="190">
        <f t="shared" si="1160"/>
        <v>13.725355033990411</v>
      </c>
      <c r="ES484" s="190">
        <f t="shared" si="1161"/>
        <v>40.421946094627003</v>
      </c>
      <c r="ET484" s="190">
        <f t="shared" si="1162"/>
        <v>0</v>
      </c>
      <c r="EU484" s="190">
        <f t="shared" si="1163"/>
        <v>0</v>
      </c>
      <c r="EV484" s="190">
        <f t="shared" si="1164"/>
        <v>0</v>
      </c>
      <c r="EW484" s="190">
        <f t="shared" si="1165"/>
        <v>0</v>
      </c>
      <c r="EX484" s="190">
        <f t="shared" si="1166"/>
        <v>38.225148542133013</v>
      </c>
    </row>
    <row r="485" spans="3:154" ht="14.25" customHeight="1" x14ac:dyDescent="0.25">
      <c r="C485" s="132">
        <v>2031</v>
      </c>
      <c r="D485" s="14" t="s">
        <v>10</v>
      </c>
      <c r="E485" s="171">
        <f t="shared" si="1167"/>
        <v>267.58853418947638</v>
      </c>
      <c r="F485" s="172">
        <f t="shared" si="1168"/>
        <v>110.78063241589055</v>
      </c>
      <c r="G485" s="172">
        <f t="shared" si="1169"/>
        <v>32.829018812368162</v>
      </c>
      <c r="H485" s="172">
        <f t="shared" si="1170"/>
        <v>0</v>
      </c>
      <c r="I485" s="172">
        <f t="shared" si="1171"/>
        <v>0</v>
      </c>
      <c r="J485" s="172">
        <f t="shared" si="1172"/>
        <v>0</v>
      </c>
      <c r="K485" s="172">
        <f t="shared" si="1173"/>
        <v>0</v>
      </c>
      <c r="L485" s="172">
        <f t="shared" si="1174"/>
        <v>0</v>
      </c>
      <c r="M485" s="172">
        <f t="shared" si="1175"/>
        <v>0</v>
      </c>
      <c r="N485" s="172">
        <f t="shared" si="1176"/>
        <v>0</v>
      </c>
      <c r="O485" s="172">
        <f t="shared" si="1177"/>
        <v>0</v>
      </c>
      <c r="P485" s="172">
        <f t="shared" si="1178"/>
        <v>0</v>
      </c>
      <c r="Q485" s="172">
        <f t="shared" si="1179"/>
        <v>0</v>
      </c>
      <c r="R485" s="172">
        <f t="shared" si="1180"/>
        <v>0</v>
      </c>
      <c r="S485" s="172">
        <f t="shared" si="1181"/>
        <v>0</v>
      </c>
      <c r="T485" s="172">
        <f t="shared" si="1182"/>
        <v>99.739258535737065</v>
      </c>
      <c r="U485" s="172">
        <f t="shared" si="1183"/>
        <v>420.88665242444745</v>
      </c>
      <c r="V485" s="172">
        <f t="shared" si="1184"/>
        <v>841.77632637512136</v>
      </c>
      <c r="W485" s="172">
        <f t="shared" si="1185"/>
        <v>1083.6544628772674</v>
      </c>
      <c r="X485" s="172">
        <f t="shared" si="1186"/>
        <v>493.07658732813269</v>
      </c>
      <c r="Y485" s="172">
        <f t="shared" si="1187"/>
        <v>574.24525165179818</v>
      </c>
      <c r="Z485" s="172">
        <f t="shared" si="1188"/>
        <v>437.1342916207077</v>
      </c>
      <c r="AA485" s="172">
        <f t="shared" si="1189"/>
        <v>247.90909530799911</v>
      </c>
      <c r="AB485" s="172">
        <f t="shared" si="1190"/>
        <v>466.99383803888293</v>
      </c>
      <c r="AC485" s="188">
        <f xml:space="preserve"> SUM(E485:AB485) * 31</f>
        <v>157375.03243691273</v>
      </c>
      <c r="AE485" s="189">
        <f xml:space="preserve"> 'Generation Calculation'!DC158</f>
        <v>32.292325282406011</v>
      </c>
      <c r="AF485" s="190">
        <f xml:space="preserve"> 'Generation Calculation'!DD158</f>
        <v>9.6330984709470044</v>
      </c>
      <c r="AG485" s="190">
        <f xml:space="preserve"> 'Generation Calculation'!DE158</f>
        <v>2.8546972880320141</v>
      </c>
      <c r="AH485" s="190">
        <f xml:space="preserve"> 'Generation Calculation'!DF158</f>
        <v>0</v>
      </c>
      <c r="AI485" s="190">
        <f xml:space="preserve"> 'Generation Calculation'!DG158</f>
        <v>0</v>
      </c>
      <c r="AJ485" s="190">
        <f xml:space="preserve"> 'Generation Calculation'!DH158</f>
        <v>0</v>
      </c>
      <c r="AK485" s="190">
        <f xml:space="preserve"> 'Generation Calculation'!DI158</f>
        <v>0</v>
      </c>
      <c r="AL485" s="190">
        <f xml:space="preserve"> 'Generation Calculation'!DJ158</f>
        <v>0</v>
      </c>
      <c r="AM485" s="190">
        <f xml:space="preserve"> 'Generation Calculation'!DK158</f>
        <v>0</v>
      </c>
      <c r="AN485" s="190">
        <f xml:space="preserve"> 'Generation Calculation'!DL158</f>
        <v>0</v>
      </c>
      <c r="AO485" s="190">
        <f xml:space="preserve"> 'Generation Calculation'!DM158</f>
        <v>0</v>
      </c>
      <c r="AP485" s="190">
        <f xml:space="preserve"> 'Generation Calculation'!DN158</f>
        <v>0</v>
      </c>
      <c r="AQ485" s="190">
        <f xml:space="preserve"> 'Generation Calculation'!DO158</f>
        <v>0</v>
      </c>
      <c r="AR485" s="190">
        <f xml:space="preserve"> 'Generation Calculation'!DP158</f>
        <v>0</v>
      </c>
      <c r="AS485" s="190">
        <f xml:space="preserve"> 'Generation Calculation'!DQ158</f>
        <v>0</v>
      </c>
      <c r="AT485" s="190">
        <f xml:space="preserve"> 'Generation Calculation'!DR158</f>
        <v>8.6729790031075709</v>
      </c>
      <c r="AU485" s="190">
        <f xml:space="preserve"> 'Generation Calculation'!DS158</f>
        <v>51.372138861340062</v>
      </c>
      <c r="AV485" s="190">
        <f xml:space="preserve"> 'Generation Calculation'!DT158</f>
        <v>90.612750119575765</v>
      </c>
      <c r="AW485" s="190">
        <f xml:space="preserve"> 'Generation Calculation'!DU158</f>
        <v>111.64563155454499</v>
      </c>
      <c r="AX485" s="190">
        <f xml:space="preserve"> 'Generation Calculation'!DV158</f>
        <v>60.291033680707187</v>
      </c>
      <c r="AY485" s="190">
        <f xml:space="preserve"> 'Generation Calculation'!DW158</f>
        <v>67.349178404504187</v>
      </c>
      <c r="AZ485" s="190">
        <f xml:space="preserve"> 'Generation Calculation'!DX158</f>
        <v>53.405038828222189</v>
      </c>
      <c r="BA485" s="190">
        <f xml:space="preserve"> 'Generation Calculation'!DY158</f>
        <v>21.557312635478183</v>
      </c>
      <c r="BB485" s="190">
        <f xml:space="preserve"> 'Generation Calculation'!DZ158</f>
        <v>57.146462953093987</v>
      </c>
      <c r="BC485" s="196"/>
      <c r="BD485" s="183">
        <f t="shared" si="1191"/>
        <v>267.58853418947638</v>
      </c>
      <c r="BE485" s="292">
        <f t="shared" si="1263"/>
        <v>0</v>
      </c>
      <c r="BF485" s="292">
        <f t="shared" si="1264"/>
        <v>0</v>
      </c>
      <c r="BG485" s="292">
        <f t="shared" si="1242"/>
        <v>0</v>
      </c>
      <c r="BH485" s="292">
        <f t="shared" si="1243"/>
        <v>0</v>
      </c>
      <c r="BI485" s="292">
        <f t="shared" si="1244"/>
        <v>0</v>
      </c>
      <c r="BJ485" s="292">
        <f t="shared" si="1245"/>
        <v>0</v>
      </c>
      <c r="BK485" s="292">
        <f t="shared" si="1246"/>
        <v>0</v>
      </c>
      <c r="BL485" s="292">
        <f t="shared" si="1247"/>
        <v>0</v>
      </c>
      <c r="BM485" s="292">
        <f t="shared" si="1248"/>
        <v>0</v>
      </c>
      <c r="BN485" s="292">
        <f t="shared" si="1249"/>
        <v>0</v>
      </c>
      <c r="BO485" s="292">
        <f t="shared" si="1250"/>
        <v>0</v>
      </c>
      <c r="BP485" s="292">
        <f t="shared" si="1251"/>
        <v>0</v>
      </c>
      <c r="BQ485" s="292">
        <f t="shared" si="1252"/>
        <v>0</v>
      </c>
      <c r="BR485" s="292">
        <f t="shared" si="1253"/>
        <v>0</v>
      </c>
      <c r="BS485" s="292">
        <f t="shared" si="1254"/>
        <v>0</v>
      </c>
      <c r="BT485" s="292">
        <f t="shared" si="1255"/>
        <v>420.88665242444745</v>
      </c>
      <c r="BU485" s="292">
        <f t="shared" si="1256"/>
        <v>489.72970000000004</v>
      </c>
      <c r="BV485" s="292">
        <f t="shared" si="1257"/>
        <v>489.72970000000004</v>
      </c>
      <c r="BW485" s="292">
        <f t="shared" si="1258"/>
        <v>489.72970000000004</v>
      </c>
      <c r="BX485" s="292">
        <f t="shared" si="1259"/>
        <v>489.72970000000004</v>
      </c>
      <c r="BY485" s="292">
        <f t="shared" si="1260"/>
        <v>437.1342916207077</v>
      </c>
      <c r="BZ485" s="292">
        <f t="shared" si="1261"/>
        <v>0</v>
      </c>
      <c r="CA485" s="292">
        <f t="shared" si="1262"/>
        <v>466.99383803888293</v>
      </c>
      <c r="CB485" s="196">
        <f t="shared" si="1192"/>
        <v>3551.5221162735147</v>
      </c>
      <c r="CC485" s="189">
        <f t="shared" si="1218"/>
        <v>32.292325282406011</v>
      </c>
      <c r="CD485" s="190">
        <f t="shared" si="1219"/>
        <v>0</v>
      </c>
      <c r="CE485" s="190">
        <f t="shared" si="1220"/>
        <v>0</v>
      </c>
      <c r="CF485" s="190">
        <f t="shared" si="1221"/>
        <v>0</v>
      </c>
      <c r="CG485" s="190">
        <f t="shared" si="1222"/>
        <v>0</v>
      </c>
      <c r="CH485" s="190">
        <f t="shared" si="1223"/>
        <v>0</v>
      </c>
      <c r="CI485" s="190">
        <f t="shared" si="1224"/>
        <v>0</v>
      </c>
      <c r="CJ485" s="190">
        <f t="shared" si="1225"/>
        <v>0</v>
      </c>
      <c r="CK485" s="190">
        <f t="shared" si="1226"/>
        <v>0</v>
      </c>
      <c r="CL485" s="190">
        <f t="shared" si="1227"/>
        <v>0</v>
      </c>
      <c r="CM485" s="190">
        <f t="shared" si="1228"/>
        <v>0</v>
      </c>
      <c r="CN485" s="190">
        <f t="shared" si="1229"/>
        <v>0</v>
      </c>
      <c r="CO485" s="190">
        <f t="shared" si="1230"/>
        <v>0</v>
      </c>
      <c r="CP485" s="190">
        <f t="shared" si="1231"/>
        <v>0</v>
      </c>
      <c r="CQ485" s="190">
        <f t="shared" si="1232"/>
        <v>0</v>
      </c>
      <c r="CR485" s="190">
        <f t="shared" si="1233"/>
        <v>0</v>
      </c>
      <c r="CS485" s="190">
        <f t="shared" si="1234"/>
        <v>51.372138861340062</v>
      </c>
      <c r="CT485" s="190">
        <f t="shared" si="1235"/>
        <v>60</v>
      </c>
      <c r="CU485" s="190">
        <f t="shared" si="1236"/>
        <v>60</v>
      </c>
      <c r="CV485" s="190">
        <f t="shared" si="1237"/>
        <v>60</v>
      </c>
      <c r="CW485" s="190">
        <f t="shared" si="1238"/>
        <v>60</v>
      </c>
      <c r="CX485" s="190">
        <f t="shared" si="1239"/>
        <v>53.405038828222189</v>
      </c>
      <c r="CY485" s="190">
        <f t="shared" si="1240"/>
        <v>0</v>
      </c>
      <c r="CZ485" s="190">
        <f t="shared" si="1241"/>
        <v>57.146462953093987</v>
      </c>
      <c r="DB485" s="171">
        <f t="shared" si="1193"/>
        <v>0</v>
      </c>
      <c r="DC485" s="172">
        <f t="shared" si="1194"/>
        <v>110.78063241589055</v>
      </c>
      <c r="DD485" s="172">
        <f t="shared" si="1195"/>
        <v>32.829018812368162</v>
      </c>
      <c r="DE485" s="172">
        <f t="shared" si="1196"/>
        <v>0</v>
      </c>
      <c r="DF485" s="172">
        <f t="shared" si="1197"/>
        <v>0</v>
      </c>
      <c r="DG485" s="172">
        <f t="shared" si="1198"/>
        <v>0</v>
      </c>
      <c r="DH485" s="172">
        <f t="shared" si="1199"/>
        <v>0</v>
      </c>
      <c r="DI485" s="172">
        <f t="shared" si="1200"/>
        <v>0</v>
      </c>
      <c r="DJ485" s="172">
        <f t="shared" si="1201"/>
        <v>0</v>
      </c>
      <c r="DK485" s="172">
        <f t="shared" si="1202"/>
        <v>0</v>
      </c>
      <c r="DL485" s="172">
        <f t="shared" si="1203"/>
        <v>0</v>
      </c>
      <c r="DM485" s="172">
        <f t="shared" si="1204"/>
        <v>0</v>
      </c>
      <c r="DN485" s="172">
        <f t="shared" si="1205"/>
        <v>0</v>
      </c>
      <c r="DO485" s="172">
        <f t="shared" si="1206"/>
        <v>0</v>
      </c>
      <c r="DP485" s="172">
        <f t="shared" si="1207"/>
        <v>0</v>
      </c>
      <c r="DQ485" s="172">
        <f t="shared" si="1208"/>
        <v>99.739258535737065</v>
      </c>
      <c r="DR485" s="172">
        <f t="shared" si="1209"/>
        <v>0</v>
      </c>
      <c r="DS485" s="172">
        <f t="shared" si="1210"/>
        <v>352.04662637512132</v>
      </c>
      <c r="DT485" s="172">
        <f t="shared" si="1211"/>
        <v>593.92476287726743</v>
      </c>
      <c r="DU485" s="172">
        <f t="shared" si="1212"/>
        <v>3.3468873281326523</v>
      </c>
      <c r="DV485" s="172">
        <f t="shared" si="1213"/>
        <v>84.515551651798148</v>
      </c>
      <c r="DW485" s="172">
        <f t="shared" si="1214"/>
        <v>0</v>
      </c>
      <c r="DX485" s="172">
        <f t="shared" si="1215"/>
        <v>247.90909530799911</v>
      </c>
      <c r="DY485" s="172">
        <f t="shared" si="1216"/>
        <v>0</v>
      </c>
      <c r="DZ485" s="192">
        <f t="shared" si="1217"/>
        <v>1525.0918333043146</v>
      </c>
      <c r="EA485" s="189">
        <f t="shared" si="1143"/>
        <v>0</v>
      </c>
      <c r="EB485" s="190">
        <f t="shared" si="1144"/>
        <v>9.6330984709470044</v>
      </c>
      <c r="EC485" s="190">
        <f t="shared" si="1145"/>
        <v>2.8546972880320141</v>
      </c>
      <c r="ED485" s="190">
        <f t="shared" si="1146"/>
        <v>0</v>
      </c>
      <c r="EE485" s="190">
        <f t="shared" si="1147"/>
        <v>0</v>
      </c>
      <c r="EF485" s="190">
        <f t="shared" si="1148"/>
        <v>0</v>
      </c>
      <c r="EG485" s="190">
        <f t="shared" si="1149"/>
        <v>0</v>
      </c>
      <c r="EH485" s="190">
        <f t="shared" si="1150"/>
        <v>0</v>
      </c>
      <c r="EI485" s="190">
        <f t="shared" si="1151"/>
        <v>0</v>
      </c>
      <c r="EJ485" s="190">
        <f t="shared" si="1152"/>
        <v>0</v>
      </c>
      <c r="EK485" s="190">
        <f t="shared" si="1153"/>
        <v>0</v>
      </c>
      <c r="EL485" s="190">
        <f t="shared" si="1154"/>
        <v>0</v>
      </c>
      <c r="EM485" s="190">
        <f t="shared" si="1155"/>
        <v>0</v>
      </c>
      <c r="EN485" s="190">
        <f t="shared" si="1156"/>
        <v>0</v>
      </c>
      <c r="EO485" s="190">
        <f t="shared" si="1157"/>
        <v>0</v>
      </c>
      <c r="EP485" s="190">
        <f t="shared" si="1158"/>
        <v>8.6729790031075709</v>
      </c>
      <c r="EQ485" s="190">
        <f t="shared" si="1159"/>
        <v>0</v>
      </c>
      <c r="ER485" s="190">
        <f t="shared" si="1160"/>
        <v>30.612750119575765</v>
      </c>
      <c r="ES485" s="190">
        <f t="shared" si="1161"/>
        <v>51.645631554544991</v>
      </c>
      <c r="ET485" s="190">
        <f t="shared" si="1162"/>
        <v>0.29103368070718716</v>
      </c>
      <c r="EU485" s="190">
        <f t="shared" si="1163"/>
        <v>7.3491784045041868</v>
      </c>
      <c r="EV485" s="190">
        <f t="shared" si="1164"/>
        <v>0</v>
      </c>
      <c r="EW485" s="190">
        <f t="shared" si="1165"/>
        <v>21.557312635478183</v>
      </c>
      <c r="EX485" s="190">
        <f t="shared" si="1166"/>
        <v>0</v>
      </c>
    </row>
    <row r="486" spans="3:154" ht="14.25" customHeight="1" x14ac:dyDescent="0.25">
      <c r="C486" s="132">
        <v>2031</v>
      </c>
      <c r="D486" s="14" t="s">
        <v>167</v>
      </c>
      <c r="E486" s="171">
        <f t="shared" si="1167"/>
        <v>438.01260669761359</v>
      </c>
      <c r="F486" s="172">
        <f t="shared" si="1168"/>
        <v>314.01219929706849</v>
      </c>
      <c r="G486" s="172">
        <f t="shared" si="1169"/>
        <v>240.98276373992937</v>
      </c>
      <c r="H486" s="172">
        <f t="shared" si="1170"/>
        <v>186.10893122638529</v>
      </c>
      <c r="I486" s="172">
        <f t="shared" si="1171"/>
        <v>199.03201667384309</v>
      </c>
      <c r="J486" s="172">
        <f t="shared" si="1172"/>
        <v>199.03201667384309</v>
      </c>
      <c r="K486" s="172">
        <f t="shared" si="1173"/>
        <v>127.45786444816164</v>
      </c>
      <c r="L486" s="172">
        <f t="shared" si="1174"/>
        <v>0</v>
      </c>
      <c r="M486" s="172">
        <f t="shared" si="1175"/>
        <v>0</v>
      </c>
      <c r="N486" s="172">
        <f t="shared" si="1176"/>
        <v>0</v>
      </c>
      <c r="O486" s="172">
        <f t="shared" si="1177"/>
        <v>0</v>
      </c>
      <c r="P486" s="172">
        <f t="shared" si="1178"/>
        <v>0</v>
      </c>
      <c r="Q486" s="172">
        <f t="shared" si="1179"/>
        <v>0</v>
      </c>
      <c r="R486" s="172">
        <f t="shared" si="1180"/>
        <v>0</v>
      </c>
      <c r="S486" s="172">
        <f t="shared" si="1181"/>
        <v>0</v>
      </c>
      <c r="T486" s="172">
        <f t="shared" si="1182"/>
        <v>244.60726125376661</v>
      </c>
      <c r="U486" s="172">
        <f t="shared" si="1183"/>
        <v>493.53225000061497</v>
      </c>
      <c r="V486" s="172">
        <f t="shared" si="1184"/>
        <v>899.70446331677726</v>
      </c>
      <c r="W486" s="172">
        <f t="shared" si="1185"/>
        <v>1269.4572042670507</v>
      </c>
      <c r="X486" s="172">
        <f t="shared" si="1186"/>
        <v>543.841135460288</v>
      </c>
      <c r="Y486" s="172">
        <f t="shared" si="1187"/>
        <v>640.70973429658966</v>
      </c>
      <c r="Z486" s="172">
        <f t="shared" si="1188"/>
        <v>512.19418028491009</v>
      </c>
      <c r="AA486" s="172">
        <f t="shared" si="1189"/>
        <v>337.28093923419732</v>
      </c>
      <c r="AB486" s="172">
        <f t="shared" si="1190"/>
        <v>692.74570833692155</v>
      </c>
      <c r="AC486" s="188">
        <f xml:space="preserve"> SUM(E486:AB486) * 30</f>
        <v>220161.33825623881</v>
      </c>
      <c r="AE486" s="189">
        <f xml:space="preserve"> 'Generation Calculation'!DC159</f>
        <v>53.514992319277013</v>
      </c>
      <c r="AF486" s="190">
        <f xml:space="preserve"> 'Generation Calculation'!DD159</f>
        <v>38.051218592001987</v>
      </c>
      <c r="AG486" s="190">
        <f xml:space="preserve"> 'Generation Calculation'!DE159</f>
        <v>28.999253483352987</v>
      </c>
      <c r="AH486" s="190">
        <f xml:space="preserve"> 'Generation Calculation'!DF159</f>
        <v>22.224248733823998</v>
      </c>
      <c r="AI486" s="190">
        <f xml:space="preserve"> 'Generation Calculation'!DG159</f>
        <v>17.307131884682008</v>
      </c>
      <c r="AJ486" s="190">
        <f xml:space="preserve"> 'Generation Calculation'!DH159</f>
        <v>17.307131884682008</v>
      </c>
      <c r="AK486" s="190">
        <f xml:space="preserve"> 'Generation Calculation'!DI159</f>
        <v>11.083292560709708</v>
      </c>
      <c r="AL486" s="190">
        <f xml:space="preserve"> 'Generation Calculation'!DJ159</f>
        <v>0</v>
      </c>
      <c r="AM486" s="190">
        <f xml:space="preserve"> 'Generation Calculation'!DK159</f>
        <v>0</v>
      </c>
      <c r="AN486" s="190">
        <f xml:space="preserve"> 'Generation Calculation'!DL159</f>
        <v>0</v>
      </c>
      <c r="AO486" s="190">
        <f xml:space="preserve"> 'Generation Calculation'!DM159</f>
        <v>0</v>
      </c>
      <c r="AP486" s="190">
        <f xml:space="preserve"> 'Generation Calculation'!DN159</f>
        <v>0</v>
      </c>
      <c r="AQ486" s="190">
        <f xml:space="preserve"> 'Generation Calculation'!DO159</f>
        <v>0</v>
      </c>
      <c r="AR486" s="190">
        <f xml:space="preserve"> 'Generation Calculation'!DP159</f>
        <v>0</v>
      </c>
      <c r="AS486" s="190">
        <f xml:space="preserve"> 'Generation Calculation'!DQ159</f>
        <v>0</v>
      </c>
      <c r="AT486" s="190">
        <f xml:space="preserve"> 'Generation Calculation'!DR159</f>
        <v>21.270196630762314</v>
      </c>
      <c r="AU486" s="190">
        <f xml:space="preserve"> 'Generation Calculation'!DS159</f>
        <v>60.330656521792605</v>
      </c>
      <c r="AV486" s="190">
        <f xml:space="preserve"> 'Generation Calculation'!DT159</f>
        <v>95.649979418850194</v>
      </c>
      <c r="AW486" s="190">
        <f xml:space="preserve"> 'Generation Calculation'!DU159</f>
        <v>127.80239167539571</v>
      </c>
      <c r="AX486" s="190">
        <f xml:space="preserve"> 'Generation Calculation'!DV159</f>
        <v>64.705342213938081</v>
      </c>
      <c r="AY486" s="190">
        <f xml:space="preserve"> 'Generation Calculation'!DW159</f>
        <v>73.128698634486057</v>
      </c>
      <c r="AZ486" s="190">
        <f xml:space="preserve"> 'Generation Calculation'!DX159</f>
        <v>61.953433068253048</v>
      </c>
      <c r="BA486" s="190">
        <f xml:space="preserve"> 'Generation Calculation'!DY159</f>
        <v>40.943933803734069</v>
      </c>
      <c r="BB486" s="190">
        <f xml:space="preserve"> 'Generation Calculation'!DZ159</f>
        <v>77.653565942341004</v>
      </c>
      <c r="BC486" s="196"/>
      <c r="BD486" s="183">
        <f t="shared" si="1191"/>
        <v>438.01260669761359</v>
      </c>
      <c r="BE486" s="292">
        <f t="shared" si="1263"/>
        <v>314.01219929706849</v>
      </c>
      <c r="BF486" s="292">
        <f t="shared" si="1264"/>
        <v>240.98276373992937</v>
      </c>
      <c r="BG486" s="292">
        <f t="shared" si="1242"/>
        <v>186.10893122638529</v>
      </c>
      <c r="BH486" s="292">
        <f t="shared" si="1243"/>
        <v>0</v>
      </c>
      <c r="BI486" s="292">
        <f t="shared" si="1244"/>
        <v>0</v>
      </c>
      <c r="BJ486" s="292">
        <f t="shared" si="1245"/>
        <v>0</v>
      </c>
      <c r="BK486" s="292">
        <f t="shared" si="1246"/>
        <v>0</v>
      </c>
      <c r="BL486" s="292">
        <f t="shared" si="1247"/>
        <v>0</v>
      </c>
      <c r="BM486" s="292">
        <f t="shared" si="1248"/>
        <v>0</v>
      </c>
      <c r="BN486" s="292">
        <f t="shared" si="1249"/>
        <v>0</v>
      </c>
      <c r="BO486" s="292">
        <f t="shared" si="1250"/>
        <v>0</v>
      </c>
      <c r="BP486" s="292">
        <f t="shared" si="1251"/>
        <v>0</v>
      </c>
      <c r="BQ486" s="292">
        <f t="shared" si="1252"/>
        <v>0</v>
      </c>
      <c r="BR486" s="292">
        <f t="shared" si="1253"/>
        <v>0</v>
      </c>
      <c r="BS486" s="292">
        <f t="shared" si="1254"/>
        <v>0</v>
      </c>
      <c r="BT486" s="292">
        <f t="shared" si="1255"/>
        <v>489.72970000000004</v>
      </c>
      <c r="BU486" s="292">
        <f t="shared" si="1256"/>
        <v>489.72970000000004</v>
      </c>
      <c r="BV486" s="292">
        <f t="shared" si="1257"/>
        <v>489.72970000000004</v>
      </c>
      <c r="BW486" s="292">
        <f t="shared" si="1258"/>
        <v>489.72970000000004</v>
      </c>
      <c r="BX486" s="292">
        <f t="shared" si="1259"/>
        <v>489.72970000000004</v>
      </c>
      <c r="BY486" s="292">
        <f t="shared" si="1260"/>
        <v>489.72970000000004</v>
      </c>
      <c r="BZ486" s="292">
        <f t="shared" si="1261"/>
        <v>337.28093923419732</v>
      </c>
      <c r="CA486" s="292">
        <f t="shared" si="1262"/>
        <v>489.72970000000004</v>
      </c>
      <c r="CB486" s="196">
        <f t="shared" si="1192"/>
        <v>4944.5053401951936</v>
      </c>
      <c r="CC486" s="189">
        <f t="shared" si="1218"/>
        <v>53.514992319277013</v>
      </c>
      <c r="CD486" s="190">
        <f t="shared" si="1219"/>
        <v>38.051218592001987</v>
      </c>
      <c r="CE486" s="190">
        <f t="shared" si="1220"/>
        <v>28.999253483352987</v>
      </c>
      <c r="CF486" s="190">
        <f t="shared" si="1221"/>
        <v>22.224248733823998</v>
      </c>
      <c r="CG486" s="190">
        <f t="shared" si="1222"/>
        <v>0</v>
      </c>
      <c r="CH486" s="190">
        <f t="shared" si="1223"/>
        <v>0</v>
      </c>
      <c r="CI486" s="190">
        <f t="shared" si="1224"/>
        <v>0</v>
      </c>
      <c r="CJ486" s="190">
        <f t="shared" si="1225"/>
        <v>0</v>
      </c>
      <c r="CK486" s="190">
        <f t="shared" si="1226"/>
        <v>0</v>
      </c>
      <c r="CL486" s="190">
        <f t="shared" si="1227"/>
        <v>0</v>
      </c>
      <c r="CM486" s="190">
        <f t="shared" si="1228"/>
        <v>0</v>
      </c>
      <c r="CN486" s="190">
        <f t="shared" si="1229"/>
        <v>0</v>
      </c>
      <c r="CO486" s="190">
        <f t="shared" si="1230"/>
        <v>0</v>
      </c>
      <c r="CP486" s="190">
        <f t="shared" si="1231"/>
        <v>0</v>
      </c>
      <c r="CQ486" s="190">
        <f t="shared" si="1232"/>
        <v>0</v>
      </c>
      <c r="CR486" s="190">
        <f t="shared" si="1233"/>
        <v>0</v>
      </c>
      <c r="CS486" s="190">
        <f t="shared" si="1234"/>
        <v>60</v>
      </c>
      <c r="CT486" s="190">
        <f t="shared" si="1235"/>
        <v>60</v>
      </c>
      <c r="CU486" s="190">
        <f t="shared" si="1236"/>
        <v>60</v>
      </c>
      <c r="CV486" s="190">
        <f t="shared" si="1237"/>
        <v>60</v>
      </c>
      <c r="CW486" s="190">
        <f t="shared" si="1238"/>
        <v>60</v>
      </c>
      <c r="CX486" s="190">
        <f t="shared" si="1239"/>
        <v>60</v>
      </c>
      <c r="CY486" s="190">
        <f t="shared" si="1240"/>
        <v>40.943933803734069</v>
      </c>
      <c r="CZ486" s="190">
        <f t="shared" si="1241"/>
        <v>60</v>
      </c>
      <c r="DB486" s="171">
        <f t="shared" si="1193"/>
        <v>0</v>
      </c>
      <c r="DC486" s="172">
        <f t="shared" si="1194"/>
        <v>0</v>
      </c>
      <c r="DD486" s="172">
        <f t="shared" si="1195"/>
        <v>0</v>
      </c>
      <c r="DE486" s="172">
        <f t="shared" si="1196"/>
        <v>0</v>
      </c>
      <c r="DF486" s="172">
        <f t="shared" si="1197"/>
        <v>199.03201667384309</v>
      </c>
      <c r="DG486" s="172">
        <f t="shared" si="1198"/>
        <v>199.03201667384309</v>
      </c>
      <c r="DH486" s="172">
        <f t="shared" si="1199"/>
        <v>127.45786444816164</v>
      </c>
      <c r="DI486" s="172">
        <f t="shared" si="1200"/>
        <v>0</v>
      </c>
      <c r="DJ486" s="172">
        <f t="shared" si="1201"/>
        <v>0</v>
      </c>
      <c r="DK486" s="172">
        <f t="shared" si="1202"/>
        <v>0</v>
      </c>
      <c r="DL486" s="172">
        <f t="shared" si="1203"/>
        <v>0</v>
      </c>
      <c r="DM486" s="172">
        <f t="shared" si="1204"/>
        <v>0</v>
      </c>
      <c r="DN486" s="172">
        <f t="shared" si="1205"/>
        <v>0</v>
      </c>
      <c r="DO486" s="172">
        <f t="shared" si="1206"/>
        <v>0</v>
      </c>
      <c r="DP486" s="172">
        <f t="shared" si="1207"/>
        <v>0</v>
      </c>
      <c r="DQ486" s="172">
        <f t="shared" si="1208"/>
        <v>244.60726125376661</v>
      </c>
      <c r="DR486" s="172">
        <f t="shared" si="1209"/>
        <v>3.8025500006149566</v>
      </c>
      <c r="DS486" s="172">
        <f t="shared" si="1210"/>
        <v>409.97476331677723</v>
      </c>
      <c r="DT486" s="172">
        <f t="shared" si="1211"/>
        <v>779.72750426705068</v>
      </c>
      <c r="DU486" s="172">
        <f t="shared" si="1212"/>
        <v>54.111435460287936</v>
      </c>
      <c r="DV486" s="172">
        <f t="shared" si="1213"/>
        <v>150.98003429658965</v>
      </c>
      <c r="DW486" s="172">
        <f t="shared" si="1214"/>
        <v>22.464480284910053</v>
      </c>
      <c r="DX486" s="172">
        <f t="shared" si="1215"/>
        <v>0</v>
      </c>
      <c r="DY486" s="172">
        <f t="shared" si="1216"/>
        <v>203.01600833692154</v>
      </c>
      <c r="DZ486" s="192">
        <f t="shared" si="1217"/>
        <v>2394.205935012767</v>
      </c>
      <c r="EA486" s="189">
        <f t="shared" si="1143"/>
        <v>0</v>
      </c>
      <c r="EB486" s="190">
        <f t="shared" si="1144"/>
        <v>0</v>
      </c>
      <c r="EC486" s="190">
        <f t="shared" si="1145"/>
        <v>0</v>
      </c>
      <c r="ED486" s="190">
        <f t="shared" si="1146"/>
        <v>0</v>
      </c>
      <c r="EE486" s="190">
        <f t="shared" si="1147"/>
        <v>17.307131884682008</v>
      </c>
      <c r="EF486" s="190">
        <f t="shared" si="1148"/>
        <v>17.307131884682008</v>
      </c>
      <c r="EG486" s="190">
        <f t="shared" si="1149"/>
        <v>11.083292560709708</v>
      </c>
      <c r="EH486" s="190">
        <f t="shared" si="1150"/>
        <v>0</v>
      </c>
      <c r="EI486" s="190">
        <f t="shared" si="1151"/>
        <v>0</v>
      </c>
      <c r="EJ486" s="190">
        <f t="shared" si="1152"/>
        <v>0</v>
      </c>
      <c r="EK486" s="190">
        <f t="shared" si="1153"/>
        <v>0</v>
      </c>
      <c r="EL486" s="190">
        <f t="shared" si="1154"/>
        <v>0</v>
      </c>
      <c r="EM486" s="190">
        <f t="shared" si="1155"/>
        <v>0</v>
      </c>
      <c r="EN486" s="190">
        <f t="shared" si="1156"/>
        <v>0</v>
      </c>
      <c r="EO486" s="190">
        <f t="shared" si="1157"/>
        <v>0</v>
      </c>
      <c r="EP486" s="190">
        <f t="shared" si="1158"/>
        <v>21.270196630762314</v>
      </c>
      <c r="EQ486" s="190">
        <f t="shared" si="1159"/>
        <v>0.33065652179260496</v>
      </c>
      <c r="ER486" s="190">
        <f t="shared" si="1160"/>
        <v>35.649979418850194</v>
      </c>
      <c r="ES486" s="190">
        <f t="shared" si="1161"/>
        <v>67.802391675395711</v>
      </c>
      <c r="ET486" s="190">
        <f t="shared" si="1162"/>
        <v>4.7053422139380814</v>
      </c>
      <c r="EU486" s="190">
        <f t="shared" si="1163"/>
        <v>13.128698634486057</v>
      </c>
      <c r="EV486" s="190">
        <f t="shared" si="1164"/>
        <v>1.9534330682530481</v>
      </c>
      <c r="EW486" s="190">
        <f t="shared" si="1165"/>
        <v>0</v>
      </c>
      <c r="EX486" s="190">
        <f t="shared" si="1166"/>
        <v>17.653565942341004</v>
      </c>
    </row>
    <row r="487" spans="3:154" ht="14.25" customHeight="1" x14ac:dyDescent="0.25">
      <c r="C487" s="132">
        <v>2031</v>
      </c>
      <c r="D487" s="14" t="s">
        <v>168</v>
      </c>
      <c r="E487" s="171">
        <f t="shared" si="1167"/>
        <v>371.52709737306805</v>
      </c>
      <c r="F487" s="172">
        <f t="shared" si="1168"/>
        <v>278.66729754657382</v>
      </c>
      <c r="G487" s="172">
        <f t="shared" si="1169"/>
        <v>218.32322886143737</v>
      </c>
      <c r="H487" s="172">
        <f t="shared" si="1170"/>
        <v>230.64019772329465</v>
      </c>
      <c r="I487" s="172">
        <f t="shared" si="1171"/>
        <v>221.78997774459353</v>
      </c>
      <c r="J487" s="172">
        <f t="shared" si="1172"/>
        <v>221.78997774459353</v>
      </c>
      <c r="K487" s="172">
        <f t="shared" si="1173"/>
        <v>237.34786897730334</v>
      </c>
      <c r="L487" s="172">
        <f t="shared" si="1174"/>
        <v>0</v>
      </c>
      <c r="M487" s="172">
        <f t="shared" si="1175"/>
        <v>0</v>
      </c>
      <c r="N487" s="172">
        <f t="shared" si="1176"/>
        <v>0</v>
      </c>
      <c r="O487" s="172">
        <f t="shared" si="1177"/>
        <v>0</v>
      </c>
      <c r="P487" s="172">
        <f t="shared" si="1178"/>
        <v>0</v>
      </c>
      <c r="Q487" s="172">
        <f t="shared" si="1179"/>
        <v>0</v>
      </c>
      <c r="R487" s="172">
        <f t="shared" si="1180"/>
        <v>0</v>
      </c>
      <c r="S487" s="172">
        <f t="shared" si="1181"/>
        <v>0</v>
      </c>
      <c r="T487" s="172">
        <f t="shared" si="1182"/>
        <v>136.03614951379635</v>
      </c>
      <c r="U487" s="172">
        <f t="shared" si="1183"/>
        <v>379.85128137462391</v>
      </c>
      <c r="V487" s="172">
        <f t="shared" si="1184"/>
        <v>787.01487854106654</v>
      </c>
      <c r="W487" s="172">
        <f t="shared" si="1185"/>
        <v>1030.0887208979923</v>
      </c>
      <c r="X487" s="172">
        <f t="shared" si="1186"/>
        <v>485.34353798634623</v>
      </c>
      <c r="Y487" s="172">
        <f t="shared" si="1187"/>
        <v>597.67182142271929</v>
      </c>
      <c r="Z487" s="172">
        <f t="shared" si="1188"/>
        <v>409.46371228565761</v>
      </c>
      <c r="AA487" s="172">
        <f t="shared" si="1189"/>
        <v>267.08699889527895</v>
      </c>
      <c r="AB487" s="172">
        <f t="shared" si="1190"/>
        <v>481.28728960309053</v>
      </c>
      <c r="AC487" s="188">
        <f xml:space="preserve"> SUM(E487:AB487) * 31</f>
        <v>196971.8311312345</v>
      </c>
      <c r="AE487" s="189">
        <f xml:space="preserve"> 'Generation Calculation'!DC160</f>
        <v>45.20892614883499</v>
      </c>
      <c r="AF487" s="190">
        <f xml:space="preserve"> 'Generation Calculation'!DD160</f>
        <v>33.665160959215996</v>
      </c>
      <c r="AG487" s="190">
        <f xml:space="preserve"> 'Generation Calculation'!DE160</f>
        <v>26.198842655286001</v>
      </c>
      <c r="AH487" s="190">
        <f xml:space="preserve"> 'Generation Calculation'!DF160</f>
        <v>20.055669367243013</v>
      </c>
      <c r="AI487" s="190">
        <f xml:space="preserve"> 'Generation Calculation'!DG160</f>
        <v>19.286085021269002</v>
      </c>
      <c r="AJ487" s="190">
        <f xml:space="preserve"> 'Generation Calculation'!DH160</f>
        <v>19.286085021269002</v>
      </c>
      <c r="AK487" s="190">
        <f xml:space="preserve"> 'Generation Calculation'!DI160</f>
        <v>20.63894512846116</v>
      </c>
      <c r="AL487" s="190">
        <f xml:space="preserve"> 'Generation Calculation'!DJ160</f>
        <v>0</v>
      </c>
      <c r="AM487" s="190">
        <f xml:space="preserve"> 'Generation Calculation'!DK160</f>
        <v>0</v>
      </c>
      <c r="AN487" s="190">
        <f xml:space="preserve"> 'Generation Calculation'!DL160</f>
        <v>0</v>
      </c>
      <c r="AO487" s="190">
        <f xml:space="preserve"> 'Generation Calculation'!DM160</f>
        <v>0</v>
      </c>
      <c r="AP487" s="190">
        <f xml:space="preserve"> 'Generation Calculation'!DN160</f>
        <v>0</v>
      </c>
      <c r="AQ487" s="190">
        <f xml:space="preserve"> 'Generation Calculation'!DO160</f>
        <v>0</v>
      </c>
      <c r="AR487" s="190">
        <f xml:space="preserve"> 'Generation Calculation'!DP160</f>
        <v>0</v>
      </c>
      <c r="AS487" s="190">
        <f xml:space="preserve"> 'Generation Calculation'!DQ160</f>
        <v>0</v>
      </c>
      <c r="AT487" s="190">
        <f xml:space="preserve"> 'Generation Calculation'!DR160</f>
        <v>11.82923039250403</v>
      </c>
      <c r="AU487" s="190">
        <f xml:space="preserve"> 'Generation Calculation'!DS160</f>
        <v>46.246985292669336</v>
      </c>
      <c r="AV487" s="190">
        <f xml:space="preserve"> 'Generation Calculation'!DT160</f>
        <v>85.850885090527527</v>
      </c>
      <c r="AW487" s="190">
        <f xml:space="preserve"> 'Generation Calculation'!DU160</f>
        <v>106.9877409476515</v>
      </c>
      <c r="AX487" s="190">
        <f xml:space="preserve"> 'Generation Calculation'!DV160</f>
        <v>59.449182329162539</v>
      </c>
      <c r="AY487" s="190">
        <f xml:space="preserve"> 'Generation Calculation'!DW160</f>
        <v>69.386271428062543</v>
      </c>
      <c r="AZ487" s="190">
        <f xml:space="preserve"> 'Generation Calculation'!DX160</f>
        <v>49.944140582387519</v>
      </c>
      <c r="BA487" s="190">
        <f xml:space="preserve"> 'Generation Calculation'!DY160</f>
        <v>32.23019914521754</v>
      </c>
      <c r="BB487" s="190">
        <f xml:space="preserve"> 'Generation Calculation'!DZ160</f>
        <v>58.939931058593004</v>
      </c>
      <c r="BC487" s="196"/>
      <c r="BD487" s="183">
        <f t="shared" si="1191"/>
        <v>371.52709737306805</v>
      </c>
      <c r="BE487" s="292">
        <f t="shared" si="1263"/>
        <v>278.66729754657382</v>
      </c>
      <c r="BF487" s="292">
        <f t="shared" si="1264"/>
        <v>218.32322886143737</v>
      </c>
      <c r="BG487" s="292">
        <f t="shared" si="1242"/>
        <v>0</v>
      </c>
      <c r="BH487" s="292">
        <f t="shared" si="1243"/>
        <v>0</v>
      </c>
      <c r="BI487" s="292">
        <f t="shared" si="1244"/>
        <v>0</v>
      </c>
      <c r="BJ487" s="292">
        <f t="shared" si="1245"/>
        <v>0</v>
      </c>
      <c r="BK487" s="292">
        <f t="shared" si="1246"/>
        <v>0</v>
      </c>
      <c r="BL487" s="292">
        <f t="shared" si="1247"/>
        <v>0</v>
      </c>
      <c r="BM487" s="292">
        <f t="shared" si="1248"/>
        <v>0</v>
      </c>
      <c r="BN487" s="292">
        <f t="shared" si="1249"/>
        <v>0</v>
      </c>
      <c r="BO487" s="292">
        <f t="shared" si="1250"/>
        <v>0</v>
      </c>
      <c r="BP487" s="292">
        <f t="shared" si="1251"/>
        <v>0</v>
      </c>
      <c r="BQ487" s="292">
        <f t="shared" si="1252"/>
        <v>0</v>
      </c>
      <c r="BR487" s="292">
        <f t="shared" si="1253"/>
        <v>0</v>
      </c>
      <c r="BS487" s="292">
        <f t="shared" si="1254"/>
        <v>0</v>
      </c>
      <c r="BT487" s="292">
        <f t="shared" si="1255"/>
        <v>379.85128137462391</v>
      </c>
      <c r="BU487" s="292">
        <f t="shared" si="1256"/>
        <v>489.72970000000004</v>
      </c>
      <c r="BV487" s="292">
        <f t="shared" si="1257"/>
        <v>489.72970000000004</v>
      </c>
      <c r="BW487" s="292">
        <f t="shared" si="1258"/>
        <v>485.34353798634623</v>
      </c>
      <c r="BX487" s="292">
        <f t="shared" si="1259"/>
        <v>489.72970000000004</v>
      </c>
      <c r="BY487" s="292">
        <f t="shared" si="1260"/>
        <v>409.46371228565761</v>
      </c>
      <c r="BZ487" s="292">
        <f t="shared" si="1261"/>
        <v>267.08699889527895</v>
      </c>
      <c r="CA487" s="292">
        <f t="shared" si="1262"/>
        <v>481.28728960309053</v>
      </c>
      <c r="CB487" s="196">
        <f t="shared" si="1192"/>
        <v>4360.7395439260763</v>
      </c>
      <c r="CC487" s="189">
        <f t="shared" si="1218"/>
        <v>45.20892614883499</v>
      </c>
      <c r="CD487" s="190">
        <f t="shared" si="1219"/>
        <v>33.665160959215996</v>
      </c>
      <c r="CE487" s="190">
        <f t="shared" si="1220"/>
        <v>26.198842655286001</v>
      </c>
      <c r="CF487" s="190">
        <f t="shared" si="1221"/>
        <v>0</v>
      </c>
      <c r="CG487" s="190">
        <f t="shared" si="1222"/>
        <v>0</v>
      </c>
      <c r="CH487" s="190">
        <f t="shared" si="1223"/>
        <v>0</v>
      </c>
      <c r="CI487" s="190">
        <f t="shared" si="1224"/>
        <v>0</v>
      </c>
      <c r="CJ487" s="190">
        <f t="shared" si="1225"/>
        <v>0</v>
      </c>
      <c r="CK487" s="190">
        <f t="shared" si="1226"/>
        <v>0</v>
      </c>
      <c r="CL487" s="190">
        <f t="shared" si="1227"/>
        <v>0</v>
      </c>
      <c r="CM487" s="190">
        <f t="shared" si="1228"/>
        <v>0</v>
      </c>
      <c r="CN487" s="190">
        <f t="shared" si="1229"/>
        <v>0</v>
      </c>
      <c r="CO487" s="190">
        <f t="shared" si="1230"/>
        <v>0</v>
      </c>
      <c r="CP487" s="190">
        <f t="shared" si="1231"/>
        <v>0</v>
      </c>
      <c r="CQ487" s="190">
        <f t="shared" si="1232"/>
        <v>0</v>
      </c>
      <c r="CR487" s="190">
        <f t="shared" si="1233"/>
        <v>0</v>
      </c>
      <c r="CS487" s="190">
        <f t="shared" si="1234"/>
        <v>46.246985292669336</v>
      </c>
      <c r="CT487" s="190">
        <f t="shared" si="1235"/>
        <v>60</v>
      </c>
      <c r="CU487" s="190">
        <f t="shared" si="1236"/>
        <v>60</v>
      </c>
      <c r="CV487" s="190">
        <f t="shared" si="1237"/>
        <v>59.449182329162539</v>
      </c>
      <c r="CW487" s="190">
        <f t="shared" si="1238"/>
        <v>60</v>
      </c>
      <c r="CX487" s="190">
        <f t="shared" si="1239"/>
        <v>49.944140582387519</v>
      </c>
      <c r="CY487" s="190">
        <f t="shared" si="1240"/>
        <v>32.23019914521754</v>
      </c>
      <c r="CZ487" s="190">
        <f t="shared" si="1241"/>
        <v>58.939931058593004</v>
      </c>
      <c r="DB487" s="171">
        <f t="shared" si="1193"/>
        <v>0</v>
      </c>
      <c r="DC487" s="172">
        <f t="shared" si="1194"/>
        <v>0</v>
      </c>
      <c r="DD487" s="172">
        <f t="shared" si="1195"/>
        <v>0</v>
      </c>
      <c r="DE487" s="172">
        <f t="shared" si="1196"/>
        <v>230.64019772329465</v>
      </c>
      <c r="DF487" s="172">
        <f t="shared" si="1197"/>
        <v>221.78997774459353</v>
      </c>
      <c r="DG487" s="172">
        <f t="shared" si="1198"/>
        <v>221.78997774459353</v>
      </c>
      <c r="DH487" s="172">
        <f t="shared" si="1199"/>
        <v>237.34786897730334</v>
      </c>
      <c r="DI487" s="172">
        <f t="shared" si="1200"/>
        <v>0</v>
      </c>
      <c r="DJ487" s="172">
        <f t="shared" si="1201"/>
        <v>0</v>
      </c>
      <c r="DK487" s="172">
        <f t="shared" si="1202"/>
        <v>0</v>
      </c>
      <c r="DL487" s="172">
        <f t="shared" si="1203"/>
        <v>0</v>
      </c>
      <c r="DM487" s="172">
        <f t="shared" si="1204"/>
        <v>0</v>
      </c>
      <c r="DN487" s="172">
        <f t="shared" si="1205"/>
        <v>0</v>
      </c>
      <c r="DO487" s="172">
        <f t="shared" si="1206"/>
        <v>0</v>
      </c>
      <c r="DP487" s="172">
        <f t="shared" si="1207"/>
        <v>0</v>
      </c>
      <c r="DQ487" s="172">
        <f t="shared" si="1208"/>
        <v>136.03614951379635</v>
      </c>
      <c r="DR487" s="172">
        <f t="shared" si="1209"/>
        <v>0</v>
      </c>
      <c r="DS487" s="172">
        <f t="shared" si="1210"/>
        <v>297.28517854106656</v>
      </c>
      <c r="DT487" s="172">
        <f t="shared" si="1211"/>
        <v>540.35902089799231</v>
      </c>
      <c r="DU487" s="172">
        <f t="shared" si="1212"/>
        <v>0</v>
      </c>
      <c r="DV487" s="172">
        <f t="shared" si="1213"/>
        <v>107.94212142271924</v>
      </c>
      <c r="DW487" s="172">
        <f t="shared" si="1214"/>
        <v>0</v>
      </c>
      <c r="DX487" s="172">
        <f t="shared" si="1215"/>
        <v>0</v>
      </c>
      <c r="DY487" s="172">
        <f t="shared" si="1216"/>
        <v>0</v>
      </c>
      <c r="DZ487" s="192">
        <f t="shared" si="1217"/>
        <v>1993.1904925653596</v>
      </c>
      <c r="EA487" s="189">
        <f t="shared" si="1143"/>
        <v>0</v>
      </c>
      <c r="EB487" s="190">
        <f t="shared" si="1144"/>
        <v>0</v>
      </c>
      <c r="EC487" s="190">
        <f t="shared" si="1145"/>
        <v>0</v>
      </c>
      <c r="ED487" s="190">
        <f t="shared" si="1146"/>
        <v>20.055669367243013</v>
      </c>
      <c r="EE487" s="190">
        <f t="shared" si="1147"/>
        <v>19.286085021269002</v>
      </c>
      <c r="EF487" s="190">
        <f t="shared" si="1148"/>
        <v>19.286085021269002</v>
      </c>
      <c r="EG487" s="190">
        <f t="shared" si="1149"/>
        <v>20.63894512846116</v>
      </c>
      <c r="EH487" s="190">
        <f t="shared" si="1150"/>
        <v>0</v>
      </c>
      <c r="EI487" s="190">
        <f t="shared" si="1151"/>
        <v>0</v>
      </c>
      <c r="EJ487" s="190">
        <f t="shared" si="1152"/>
        <v>0</v>
      </c>
      <c r="EK487" s="190">
        <f t="shared" si="1153"/>
        <v>0</v>
      </c>
      <c r="EL487" s="190">
        <f t="shared" si="1154"/>
        <v>0</v>
      </c>
      <c r="EM487" s="190">
        <f t="shared" si="1155"/>
        <v>0</v>
      </c>
      <c r="EN487" s="190">
        <f t="shared" si="1156"/>
        <v>0</v>
      </c>
      <c r="EO487" s="190">
        <f t="shared" si="1157"/>
        <v>0</v>
      </c>
      <c r="EP487" s="190">
        <f t="shared" si="1158"/>
        <v>11.82923039250403</v>
      </c>
      <c r="EQ487" s="190">
        <f t="shared" si="1159"/>
        <v>0</v>
      </c>
      <c r="ER487" s="190">
        <f t="shared" si="1160"/>
        <v>25.850885090527527</v>
      </c>
      <c r="ES487" s="190">
        <f t="shared" si="1161"/>
        <v>46.987740947651503</v>
      </c>
      <c r="ET487" s="190">
        <f t="shared" si="1162"/>
        <v>0</v>
      </c>
      <c r="EU487" s="190">
        <f t="shared" si="1163"/>
        <v>9.3862714280625426</v>
      </c>
      <c r="EV487" s="190">
        <f t="shared" si="1164"/>
        <v>0</v>
      </c>
      <c r="EW487" s="190">
        <f t="shared" si="1165"/>
        <v>0</v>
      </c>
      <c r="EX487" s="190">
        <f t="shared" si="1166"/>
        <v>0</v>
      </c>
    </row>
    <row r="488" spans="3:154" ht="14.25" customHeight="1" x14ac:dyDescent="0.25">
      <c r="C488" s="132">
        <v>2031</v>
      </c>
      <c r="D488" s="14" t="s">
        <v>169</v>
      </c>
      <c r="E488" s="171">
        <f t="shared" si="1167"/>
        <v>443.4633079578021</v>
      </c>
      <c r="F488" s="172">
        <f t="shared" si="1168"/>
        <v>317.97332013116608</v>
      </c>
      <c r="G488" s="172">
        <f t="shared" si="1169"/>
        <v>231.54697702013493</v>
      </c>
      <c r="H488" s="172">
        <f t="shared" si="1170"/>
        <v>211.64089865450987</v>
      </c>
      <c r="I488" s="172">
        <f t="shared" si="1171"/>
        <v>156.29566636417209</v>
      </c>
      <c r="J488" s="172">
        <f t="shared" si="1172"/>
        <v>169.68079047786136</v>
      </c>
      <c r="K488" s="172">
        <f t="shared" si="1173"/>
        <v>188.67829637529761</v>
      </c>
      <c r="L488" s="172">
        <f t="shared" si="1174"/>
        <v>0</v>
      </c>
      <c r="M488" s="172">
        <f t="shared" si="1175"/>
        <v>0</v>
      </c>
      <c r="N488" s="172">
        <f t="shared" si="1176"/>
        <v>0</v>
      </c>
      <c r="O488" s="172">
        <f t="shared" si="1177"/>
        <v>0</v>
      </c>
      <c r="P488" s="172">
        <f t="shared" si="1178"/>
        <v>0</v>
      </c>
      <c r="Q488" s="172">
        <f t="shared" si="1179"/>
        <v>0</v>
      </c>
      <c r="R488" s="172">
        <f t="shared" si="1180"/>
        <v>0</v>
      </c>
      <c r="S488" s="172">
        <f t="shared" si="1181"/>
        <v>25.301800104131701</v>
      </c>
      <c r="T488" s="172">
        <f t="shared" si="1182"/>
        <v>220.11656871015424</v>
      </c>
      <c r="U488" s="172">
        <f t="shared" si="1183"/>
        <v>434.78727778765005</v>
      </c>
      <c r="V488" s="172">
        <f t="shared" si="1184"/>
        <v>966.53594230877343</v>
      </c>
      <c r="W488" s="172">
        <f t="shared" si="1185"/>
        <v>1131.2540735453174</v>
      </c>
      <c r="X488" s="172">
        <f t="shared" si="1186"/>
        <v>667.86569676331897</v>
      </c>
      <c r="Y488" s="172">
        <f t="shared" si="1187"/>
        <v>731.63302961958209</v>
      </c>
      <c r="Z488" s="172">
        <f t="shared" si="1188"/>
        <v>636.43321429408252</v>
      </c>
      <c r="AA488" s="172">
        <f t="shared" si="1189"/>
        <v>444.73196908585197</v>
      </c>
      <c r="AB488" s="172">
        <f t="shared" si="1190"/>
        <v>700.93008248929459</v>
      </c>
      <c r="AC488" s="188">
        <f xml:space="preserve"> SUM(E488:AB488) * 31</f>
        <v>238044.93626236214</v>
      </c>
      <c r="AE488" s="189">
        <f xml:space="preserve"> 'Generation Calculation'!DC161</f>
        <v>54.197483809904014</v>
      </c>
      <c r="AF488" s="190">
        <f xml:space="preserve"> 'Generation Calculation'!DD161</f>
        <v>38.54336210585501</v>
      </c>
      <c r="AG488" s="190">
        <f xml:space="preserve"> 'Generation Calculation'!DE161</f>
        <v>27.832647255716012</v>
      </c>
      <c r="AH488" s="190">
        <f xml:space="preserve"> 'Generation Calculation'!DF161</f>
        <v>18.403556404739987</v>
      </c>
      <c r="AI488" s="190">
        <f xml:space="preserve"> 'Generation Calculation'!DG161</f>
        <v>13.590927509928008</v>
      </c>
      <c r="AJ488" s="190">
        <f xml:space="preserve"> 'Generation Calculation'!DH161</f>
        <v>14.754851345900988</v>
      </c>
      <c r="AK488" s="190">
        <f xml:space="preserve"> 'Generation Calculation'!DI161</f>
        <v>16.40680838046066</v>
      </c>
      <c r="AL488" s="190">
        <f xml:space="preserve"> 'Generation Calculation'!DJ161</f>
        <v>0</v>
      </c>
      <c r="AM488" s="190">
        <f xml:space="preserve"> 'Generation Calculation'!DK161</f>
        <v>0</v>
      </c>
      <c r="AN488" s="190">
        <f xml:space="preserve"> 'Generation Calculation'!DL161</f>
        <v>0</v>
      </c>
      <c r="AO488" s="190">
        <f xml:space="preserve"> 'Generation Calculation'!DM161</f>
        <v>0</v>
      </c>
      <c r="AP488" s="190">
        <f xml:space="preserve"> 'Generation Calculation'!DN161</f>
        <v>0</v>
      </c>
      <c r="AQ488" s="190">
        <f xml:space="preserve"> 'Generation Calculation'!DO161</f>
        <v>0</v>
      </c>
      <c r="AR488" s="190">
        <f xml:space="preserve"> 'Generation Calculation'!DP161</f>
        <v>0</v>
      </c>
      <c r="AS488" s="190">
        <f xml:space="preserve"> 'Generation Calculation'!DQ161</f>
        <v>2.2001565307940609</v>
      </c>
      <c r="AT488" s="190">
        <f xml:space="preserve"> 'Generation Calculation'!DR161</f>
        <v>26.420333922543762</v>
      </c>
      <c r="AU488" s="190">
        <f xml:space="preserve"> 'Generation Calculation'!DS161</f>
        <v>53.111253275038791</v>
      </c>
      <c r="AV488" s="190">
        <f xml:space="preserve"> 'Generation Calculation'!DT161</f>
        <v>101.46141237467594</v>
      </c>
      <c r="AW488" s="190">
        <f xml:space="preserve"> 'Generation Calculation'!DU161</f>
        <v>115.78472813437543</v>
      </c>
      <c r="AX488" s="190">
        <f xml:space="preserve"> 'Generation Calculation'!DV161</f>
        <v>75.490086675071211</v>
      </c>
      <c r="AY488" s="190">
        <f xml:space="preserve"> 'Generation Calculation'!DW161</f>
        <v>81.035072140833222</v>
      </c>
      <c r="AZ488" s="190">
        <f xml:space="preserve"> 'Generation Calculation'!DX161</f>
        <v>72.756827329920213</v>
      </c>
      <c r="BA488" s="190">
        <f xml:space="preserve"> 'Generation Calculation'!DY161</f>
        <v>54.356368484810218</v>
      </c>
      <c r="BB488" s="190">
        <f xml:space="preserve"> 'Generation Calculation'!DZ161</f>
        <v>78.365250651243002</v>
      </c>
      <c r="BC488" s="196"/>
      <c r="BD488" s="183">
        <f t="shared" si="1191"/>
        <v>443.4633079578021</v>
      </c>
      <c r="BE488" s="292">
        <f t="shared" si="1263"/>
        <v>317.97332013116608</v>
      </c>
      <c r="BF488" s="292">
        <f t="shared" si="1264"/>
        <v>231.54697702013493</v>
      </c>
      <c r="BG488" s="292">
        <f t="shared" si="1242"/>
        <v>0</v>
      </c>
      <c r="BH488" s="292">
        <f t="shared" si="1243"/>
        <v>0</v>
      </c>
      <c r="BI488" s="292">
        <f t="shared" si="1244"/>
        <v>0</v>
      </c>
      <c r="BJ488" s="292">
        <f t="shared" si="1245"/>
        <v>0</v>
      </c>
      <c r="BK488" s="292">
        <f t="shared" si="1246"/>
        <v>0</v>
      </c>
      <c r="BL488" s="292">
        <f t="shared" si="1247"/>
        <v>0</v>
      </c>
      <c r="BM488" s="292">
        <f t="shared" si="1248"/>
        <v>0</v>
      </c>
      <c r="BN488" s="292">
        <f t="shared" si="1249"/>
        <v>0</v>
      </c>
      <c r="BO488" s="292">
        <f t="shared" si="1250"/>
        <v>0</v>
      </c>
      <c r="BP488" s="292">
        <f t="shared" si="1251"/>
        <v>0</v>
      </c>
      <c r="BQ488" s="292">
        <f t="shared" si="1252"/>
        <v>0</v>
      </c>
      <c r="BR488" s="292">
        <f t="shared" si="1253"/>
        <v>0</v>
      </c>
      <c r="BS488" s="292">
        <f t="shared" si="1254"/>
        <v>220.11656871015424</v>
      </c>
      <c r="BT488" s="292">
        <f t="shared" si="1255"/>
        <v>434.78727778765005</v>
      </c>
      <c r="BU488" s="292">
        <f t="shared" si="1256"/>
        <v>489.72970000000004</v>
      </c>
      <c r="BV488" s="292">
        <f t="shared" si="1257"/>
        <v>489.72970000000004</v>
      </c>
      <c r="BW488" s="292">
        <f t="shared" si="1258"/>
        <v>489.72970000000004</v>
      </c>
      <c r="BX488" s="292">
        <f t="shared" si="1259"/>
        <v>489.72970000000004</v>
      </c>
      <c r="BY488" s="292">
        <f t="shared" si="1260"/>
        <v>489.72970000000004</v>
      </c>
      <c r="BZ488" s="292">
        <f t="shared" si="1261"/>
        <v>444.73196908585197</v>
      </c>
      <c r="CA488" s="292">
        <f t="shared" si="1262"/>
        <v>489.72970000000004</v>
      </c>
      <c r="CB488" s="196">
        <f t="shared" si="1192"/>
        <v>5030.9976206927595</v>
      </c>
      <c r="CC488" s="189">
        <f t="shared" si="1218"/>
        <v>54.197483809904014</v>
      </c>
      <c r="CD488" s="190">
        <f t="shared" si="1219"/>
        <v>38.54336210585501</v>
      </c>
      <c r="CE488" s="190">
        <f t="shared" si="1220"/>
        <v>27.832647255716012</v>
      </c>
      <c r="CF488" s="190">
        <f t="shared" si="1221"/>
        <v>0</v>
      </c>
      <c r="CG488" s="190">
        <f t="shared" si="1222"/>
        <v>0</v>
      </c>
      <c r="CH488" s="190">
        <f t="shared" si="1223"/>
        <v>0</v>
      </c>
      <c r="CI488" s="190">
        <f t="shared" si="1224"/>
        <v>0</v>
      </c>
      <c r="CJ488" s="190">
        <f t="shared" si="1225"/>
        <v>0</v>
      </c>
      <c r="CK488" s="190">
        <f t="shared" si="1226"/>
        <v>0</v>
      </c>
      <c r="CL488" s="190">
        <f t="shared" si="1227"/>
        <v>0</v>
      </c>
      <c r="CM488" s="190">
        <f t="shared" si="1228"/>
        <v>0</v>
      </c>
      <c r="CN488" s="190">
        <f t="shared" si="1229"/>
        <v>0</v>
      </c>
      <c r="CO488" s="190">
        <f t="shared" si="1230"/>
        <v>0</v>
      </c>
      <c r="CP488" s="190">
        <f t="shared" si="1231"/>
        <v>0</v>
      </c>
      <c r="CQ488" s="190">
        <f t="shared" si="1232"/>
        <v>0</v>
      </c>
      <c r="CR488" s="190">
        <f t="shared" si="1233"/>
        <v>26.420333922543762</v>
      </c>
      <c r="CS488" s="190">
        <f t="shared" si="1234"/>
        <v>53.111253275038791</v>
      </c>
      <c r="CT488" s="190">
        <f t="shared" si="1235"/>
        <v>60</v>
      </c>
      <c r="CU488" s="190">
        <f t="shared" si="1236"/>
        <v>60</v>
      </c>
      <c r="CV488" s="190">
        <f t="shared" si="1237"/>
        <v>60</v>
      </c>
      <c r="CW488" s="190">
        <f t="shared" si="1238"/>
        <v>60</v>
      </c>
      <c r="CX488" s="190">
        <f t="shared" si="1239"/>
        <v>60</v>
      </c>
      <c r="CY488" s="190">
        <f t="shared" si="1240"/>
        <v>54.356368484810218</v>
      </c>
      <c r="CZ488" s="190">
        <f t="shared" si="1241"/>
        <v>60</v>
      </c>
      <c r="DB488" s="171">
        <f t="shared" si="1193"/>
        <v>0</v>
      </c>
      <c r="DC488" s="172">
        <f t="shared" si="1194"/>
        <v>0</v>
      </c>
      <c r="DD488" s="172">
        <f t="shared" si="1195"/>
        <v>0</v>
      </c>
      <c r="DE488" s="172">
        <f t="shared" si="1196"/>
        <v>211.64089865450987</v>
      </c>
      <c r="DF488" s="172">
        <f t="shared" si="1197"/>
        <v>156.29566636417209</v>
      </c>
      <c r="DG488" s="172">
        <f t="shared" si="1198"/>
        <v>169.68079047786136</v>
      </c>
      <c r="DH488" s="172">
        <f t="shared" si="1199"/>
        <v>188.67829637529761</v>
      </c>
      <c r="DI488" s="172">
        <f t="shared" si="1200"/>
        <v>0</v>
      </c>
      <c r="DJ488" s="172">
        <f t="shared" si="1201"/>
        <v>0</v>
      </c>
      <c r="DK488" s="172">
        <f t="shared" si="1202"/>
        <v>0</v>
      </c>
      <c r="DL488" s="172">
        <f t="shared" si="1203"/>
        <v>0</v>
      </c>
      <c r="DM488" s="172">
        <f t="shared" si="1204"/>
        <v>0</v>
      </c>
      <c r="DN488" s="172">
        <f t="shared" si="1205"/>
        <v>0</v>
      </c>
      <c r="DO488" s="172">
        <f t="shared" si="1206"/>
        <v>0</v>
      </c>
      <c r="DP488" s="172">
        <f t="shared" si="1207"/>
        <v>25.301800104131701</v>
      </c>
      <c r="DQ488" s="172">
        <f t="shared" si="1208"/>
        <v>0</v>
      </c>
      <c r="DR488" s="172">
        <f t="shared" si="1209"/>
        <v>0</v>
      </c>
      <c r="DS488" s="172">
        <f t="shared" si="1210"/>
        <v>476.80624230877339</v>
      </c>
      <c r="DT488" s="172">
        <f t="shared" si="1211"/>
        <v>641.52437354531742</v>
      </c>
      <c r="DU488" s="172">
        <f t="shared" si="1212"/>
        <v>178.13599676331893</v>
      </c>
      <c r="DV488" s="172">
        <f t="shared" si="1213"/>
        <v>241.90332961958205</v>
      </c>
      <c r="DW488" s="172">
        <f t="shared" si="1214"/>
        <v>146.70351429408245</v>
      </c>
      <c r="DX488" s="172">
        <f t="shared" si="1215"/>
        <v>0</v>
      </c>
      <c r="DY488" s="172">
        <f t="shared" si="1216"/>
        <v>211.20038248929453</v>
      </c>
      <c r="DZ488" s="192">
        <f t="shared" si="1217"/>
        <v>2647.8712909963415</v>
      </c>
      <c r="EA488" s="189">
        <f t="shared" si="1143"/>
        <v>0</v>
      </c>
      <c r="EB488" s="190">
        <f t="shared" si="1144"/>
        <v>0</v>
      </c>
      <c r="EC488" s="190">
        <f t="shared" si="1145"/>
        <v>0</v>
      </c>
      <c r="ED488" s="190">
        <f t="shared" si="1146"/>
        <v>18.403556404739987</v>
      </c>
      <c r="EE488" s="190">
        <f t="shared" si="1147"/>
        <v>13.590927509928008</v>
      </c>
      <c r="EF488" s="190">
        <f t="shared" si="1148"/>
        <v>14.754851345900988</v>
      </c>
      <c r="EG488" s="190">
        <f t="shared" si="1149"/>
        <v>16.40680838046066</v>
      </c>
      <c r="EH488" s="190">
        <f t="shared" si="1150"/>
        <v>0</v>
      </c>
      <c r="EI488" s="190">
        <f t="shared" si="1151"/>
        <v>0</v>
      </c>
      <c r="EJ488" s="190">
        <f t="shared" si="1152"/>
        <v>0</v>
      </c>
      <c r="EK488" s="190">
        <f t="shared" si="1153"/>
        <v>0</v>
      </c>
      <c r="EL488" s="190">
        <f t="shared" si="1154"/>
        <v>0</v>
      </c>
      <c r="EM488" s="190">
        <f t="shared" si="1155"/>
        <v>0</v>
      </c>
      <c r="EN488" s="190">
        <f t="shared" si="1156"/>
        <v>0</v>
      </c>
      <c r="EO488" s="190">
        <f t="shared" si="1157"/>
        <v>2.2001565307940609</v>
      </c>
      <c r="EP488" s="190">
        <f t="shared" si="1158"/>
        <v>0</v>
      </c>
      <c r="EQ488" s="190">
        <f t="shared" si="1159"/>
        <v>0</v>
      </c>
      <c r="ER488" s="190">
        <f t="shared" si="1160"/>
        <v>41.461412374675945</v>
      </c>
      <c r="ES488" s="190">
        <f t="shared" si="1161"/>
        <v>55.784728134375428</v>
      </c>
      <c r="ET488" s="190">
        <f t="shared" si="1162"/>
        <v>15.490086675071211</v>
      </c>
      <c r="EU488" s="190">
        <f t="shared" si="1163"/>
        <v>21.035072140833222</v>
      </c>
      <c r="EV488" s="190">
        <f t="shared" si="1164"/>
        <v>12.756827329920213</v>
      </c>
      <c r="EW488" s="190">
        <f t="shared" si="1165"/>
        <v>0</v>
      </c>
      <c r="EX488" s="190">
        <f t="shared" si="1166"/>
        <v>18.365250651243002</v>
      </c>
    </row>
    <row r="489" spans="3:154" ht="14.25" customHeight="1" x14ac:dyDescent="0.25">
      <c r="C489" s="132">
        <v>2031</v>
      </c>
      <c r="D489" s="14" t="s">
        <v>170</v>
      </c>
      <c r="E489" s="171">
        <f t="shared" si="1167"/>
        <v>349.61039868472017</v>
      </c>
      <c r="F489" s="172">
        <f t="shared" si="1168"/>
        <v>284.71499581781745</v>
      </c>
      <c r="G489" s="172">
        <f t="shared" si="1169"/>
        <v>208.67498574728677</v>
      </c>
      <c r="H489" s="172">
        <f t="shared" si="1170"/>
        <v>240.11905219158561</v>
      </c>
      <c r="I489" s="172">
        <f t="shared" si="1171"/>
        <v>207.41536162753113</v>
      </c>
      <c r="J489" s="172">
        <f t="shared" si="1172"/>
        <v>228.94184149247536</v>
      </c>
      <c r="K489" s="172">
        <f t="shared" si="1173"/>
        <v>250.09835243494138</v>
      </c>
      <c r="L489" s="172">
        <f t="shared" si="1174"/>
        <v>65.509613906297545</v>
      </c>
      <c r="M489" s="172">
        <f t="shared" si="1175"/>
        <v>0</v>
      </c>
      <c r="N489" s="172">
        <f t="shared" si="1176"/>
        <v>0</v>
      </c>
      <c r="O489" s="172">
        <f t="shared" si="1177"/>
        <v>0</v>
      </c>
      <c r="P489" s="172">
        <f t="shared" si="1178"/>
        <v>0</v>
      </c>
      <c r="Q489" s="172">
        <f t="shared" si="1179"/>
        <v>0</v>
      </c>
      <c r="R489" s="172">
        <f t="shared" si="1180"/>
        <v>0</v>
      </c>
      <c r="S489" s="172">
        <f t="shared" si="1181"/>
        <v>120.46417619463952</v>
      </c>
      <c r="T489" s="172">
        <f t="shared" si="1182"/>
        <v>321.12856390875464</v>
      </c>
      <c r="U489" s="172">
        <f t="shared" si="1183"/>
        <v>532.15378278112598</v>
      </c>
      <c r="V489" s="172">
        <f t="shared" si="1184"/>
        <v>848.33502507846401</v>
      </c>
      <c r="W489" s="172">
        <f t="shared" si="1185"/>
        <v>1052.444188910873</v>
      </c>
      <c r="X489" s="172">
        <f t="shared" si="1186"/>
        <v>716.00810246563105</v>
      </c>
      <c r="Y489" s="172">
        <f t="shared" si="1187"/>
        <v>716.00810246563105</v>
      </c>
      <c r="Z489" s="172">
        <f t="shared" si="1188"/>
        <v>630.3161537724618</v>
      </c>
      <c r="AA489" s="172">
        <f t="shared" si="1189"/>
        <v>383.88907402642235</v>
      </c>
      <c r="AB489" s="172">
        <f t="shared" si="1190"/>
        <v>543.23720441815613</v>
      </c>
      <c r="AC489" s="188">
        <f xml:space="preserve"> SUM(E489:AB489) * 30</f>
        <v>230972.06927774442</v>
      </c>
      <c r="AE489" s="189">
        <f xml:space="preserve"> 'Generation Calculation'!DC162</f>
        <v>42.478392362765987</v>
      </c>
      <c r="AF489" s="190">
        <f xml:space="preserve"> 'Generation Calculation'!DD162</f>
        <v>34.414961777900999</v>
      </c>
      <c r="AG489" s="190">
        <f xml:space="preserve"> 'Generation Calculation'!DE162</f>
        <v>25.00762609555801</v>
      </c>
      <c r="AH489" s="190">
        <f xml:space="preserve"> 'Generation Calculation'!DF162</f>
        <v>20.87991758187701</v>
      </c>
      <c r="AI489" s="190">
        <f xml:space="preserve"> 'Generation Calculation'!DG162</f>
        <v>18.03611840239401</v>
      </c>
      <c r="AJ489" s="190">
        <f xml:space="preserve"> 'Generation Calculation'!DH162</f>
        <v>19.907986216736987</v>
      </c>
      <c r="AK489" s="190">
        <f xml:space="preserve"> 'Generation Calculation'!DI162</f>
        <v>30.126911326286006</v>
      </c>
      <c r="AL489" s="190">
        <f xml:space="preserve"> 'Generation Calculation'!DJ162</f>
        <v>5.6964881657650039</v>
      </c>
      <c r="AM489" s="190">
        <f xml:space="preserve"> 'Generation Calculation'!DK162</f>
        <v>0</v>
      </c>
      <c r="AN489" s="190">
        <f xml:space="preserve"> 'Generation Calculation'!DL162</f>
        <v>0</v>
      </c>
      <c r="AO489" s="190">
        <f xml:space="preserve"> 'Generation Calculation'!DM162</f>
        <v>0</v>
      </c>
      <c r="AP489" s="190">
        <f xml:space="preserve"> 'Generation Calculation'!DN162</f>
        <v>0</v>
      </c>
      <c r="AQ489" s="190">
        <f xml:space="preserve"> 'Generation Calculation'!DO162</f>
        <v>0</v>
      </c>
      <c r="AR489" s="190">
        <f xml:space="preserve"> 'Generation Calculation'!DP162</f>
        <v>0</v>
      </c>
      <c r="AS489" s="190">
        <f xml:space="preserve"> 'Generation Calculation'!DQ162</f>
        <v>10.47514575605561</v>
      </c>
      <c r="AT489" s="190">
        <f xml:space="preserve"> 'Generation Calculation'!DR162</f>
        <v>38.935466789026123</v>
      </c>
      <c r="AU489" s="190">
        <f xml:space="preserve"> 'Generation Calculation'!DS162</f>
        <v>63.689050676619644</v>
      </c>
      <c r="AV489" s="190">
        <f xml:space="preserve"> 'Generation Calculation'!DT162</f>
        <v>91.183071745953384</v>
      </c>
      <c r="AW489" s="190">
        <f xml:space="preserve"> 'Generation Calculation'!DU162</f>
        <v>108.931694687902</v>
      </c>
      <c r="AX489" s="190">
        <f xml:space="preserve"> 'Generation Calculation'!DV162</f>
        <v>79.676382823098351</v>
      </c>
      <c r="AY489" s="190">
        <f xml:space="preserve"> 'Generation Calculation'!DW162</f>
        <v>79.676382823098351</v>
      </c>
      <c r="AZ489" s="190">
        <f xml:space="preserve"> 'Generation Calculation'!DX162</f>
        <v>72.224909023692334</v>
      </c>
      <c r="BA489" s="190">
        <f xml:space="preserve"> 'Generation Calculation'!DY162</f>
        <v>46.750707934899339</v>
      </c>
      <c r="BB489" s="190">
        <f xml:space="preserve"> 'Generation Calculation'!DZ162</f>
        <v>64.65282647114401</v>
      </c>
      <c r="BC489" s="196"/>
      <c r="BD489" s="183">
        <f t="shared" si="1191"/>
        <v>349.61039868472017</v>
      </c>
      <c r="BE489" s="292">
        <f t="shared" si="1263"/>
        <v>284.71499581781745</v>
      </c>
      <c r="BF489" s="292">
        <f t="shared" si="1264"/>
        <v>208.67498574728677</v>
      </c>
      <c r="BG489" s="292">
        <f t="shared" si="1242"/>
        <v>0</v>
      </c>
      <c r="BH489" s="292">
        <f t="shared" si="1243"/>
        <v>0</v>
      </c>
      <c r="BI489" s="292">
        <f t="shared" si="1244"/>
        <v>0</v>
      </c>
      <c r="BJ489" s="292">
        <f t="shared" si="1245"/>
        <v>250.09835243494138</v>
      </c>
      <c r="BK489" s="292">
        <f t="shared" si="1246"/>
        <v>0</v>
      </c>
      <c r="BL489" s="292">
        <f t="shared" si="1247"/>
        <v>0</v>
      </c>
      <c r="BM489" s="292">
        <f t="shared" si="1248"/>
        <v>0</v>
      </c>
      <c r="BN489" s="292">
        <f t="shared" si="1249"/>
        <v>0</v>
      </c>
      <c r="BO489" s="292">
        <f t="shared" si="1250"/>
        <v>0</v>
      </c>
      <c r="BP489" s="292">
        <f t="shared" si="1251"/>
        <v>0</v>
      </c>
      <c r="BQ489" s="292">
        <f t="shared" si="1252"/>
        <v>0</v>
      </c>
      <c r="BR489" s="292">
        <f t="shared" si="1253"/>
        <v>0</v>
      </c>
      <c r="BS489" s="292">
        <f t="shared" si="1254"/>
        <v>321.12856390875464</v>
      </c>
      <c r="BT489" s="292">
        <f t="shared" si="1255"/>
        <v>489.72970000000004</v>
      </c>
      <c r="BU489" s="292">
        <f t="shared" si="1256"/>
        <v>489.72970000000004</v>
      </c>
      <c r="BV489" s="292">
        <f t="shared" si="1257"/>
        <v>489.72970000000004</v>
      </c>
      <c r="BW489" s="292">
        <f t="shared" si="1258"/>
        <v>489.72970000000004</v>
      </c>
      <c r="BX489" s="292">
        <f t="shared" si="1259"/>
        <v>489.72970000000004</v>
      </c>
      <c r="BY489" s="292">
        <f t="shared" si="1260"/>
        <v>489.72970000000004</v>
      </c>
      <c r="BZ489" s="292">
        <f t="shared" si="1261"/>
        <v>383.88907402642235</v>
      </c>
      <c r="CA489" s="292">
        <f t="shared" si="1262"/>
        <v>489.72970000000004</v>
      </c>
      <c r="CB489" s="196">
        <f t="shared" si="1192"/>
        <v>5226.2242706199422</v>
      </c>
      <c r="CC489" s="189">
        <f t="shared" si="1218"/>
        <v>42.478392362765987</v>
      </c>
      <c r="CD489" s="190">
        <f t="shared" si="1219"/>
        <v>34.414961777900999</v>
      </c>
      <c r="CE489" s="190">
        <f t="shared" si="1220"/>
        <v>25.00762609555801</v>
      </c>
      <c r="CF489" s="190">
        <f t="shared" si="1221"/>
        <v>0</v>
      </c>
      <c r="CG489" s="190">
        <f t="shared" si="1222"/>
        <v>0</v>
      </c>
      <c r="CH489" s="190">
        <f t="shared" si="1223"/>
        <v>0</v>
      </c>
      <c r="CI489" s="190">
        <f t="shared" si="1224"/>
        <v>30.126911326286006</v>
      </c>
      <c r="CJ489" s="190">
        <f t="shared" si="1225"/>
        <v>0</v>
      </c>
      <c r="CK489" s="190">
        <f t="shared" si="1226"/>
        <v>0</v>
      </c>
      <c r="CL489" s="190">
        <f t="shared" si="1227"/>
        <v>0</v>
      </c>
      <c r="CM489" s="190">
        <f t="shared" si="1228"/>
        <v>0</v>
      </c>
      <c r="CN489" s="190">
        <f t="shared" si="1229"/>
        <v>0</v>
      </c>
      <c r="CO489" s="190">
        <f t="shared" si="1230"/>
        <v>0</v>
      </c>
      <c r="CP489" s="190">
        <f t="shared" si="1231"/>
        <v>0</v>
      </c>
      <c r="CQ489" s="190">
        <f t="shared" si="1232"/>
        <v>0</v>
      </c>
      <c r="CR489" s="190">
        <f t="shared" si="1233"/>
        <v>38.935466789026123</v>
      </c>
      <c r="CS489" s="190">
        <f t="shared" si="1234"/>
        <v>60</v>
      </c>
      <c r="CT489" s="190">
        <f t="shared" si="1235"/>
        <v>60</v>
      </c>
      <c r="CU489" s="190">
        <f t="shared" si="1236"/>
        <v>60</v>
      </c>
      <c r="CV489" s="190">
        <f t="shared" si="1237"/>
        <v>60</v>
      </c>
      <c r="CW489" s="190">
        <f t="shared" si="1238"/>
        <v>60</v>
      </c>
      <c r="CX489" s="190">
        <f t="shared" si="1239"/>
        <v>60</v>
      </c>
      <c r="CY489" s="190">
        <f t="shared" si="1240"/>
        <v>46.750707934899339</v>
      </c>
      <c r="CZ489" s="190">
        <f t="shared" si="1241"/>
        <v>60</v>
      </c>
      <c r="DB489" s="171">
        <f t="shared" si="1193"/>
        <v>0</v>
      </c>
      <c r="DC489" s="172">
        <f t="shared" si="1194"/>
        <v>0</v>
      </c>
      <c r="DD489" s="172">
        <f t="shared" si="1195"/>
        <v>0</v>
      </c>
      <c r="DE489" s="172">
        <f t="shared" si="1196"/>
        <v>240.11905219158561</v>
      </c>
      <c r="DF489" s="172">
        <f t="shared" si="1197"/>
        <v>207.41536162753113</v>
      </c>
      <c r="DG489" s="172">
        <f t="shared" si="1198"/>
        <v>228.94184149247536</v>
      </c>
      <c r="DH489" s="172">
        <f t="shared" si="1199"/>
        <v>0</v>
      </c>
      <c r="DI489" s="172">
        <f t="shared" si="1200"/>
        <v>65.509613906297545</v>
      </c>
      <c r="DJ489" s="172">
        <f t="shared" si="1201"/>
        <v>0</v>
      </c>
      <c r="DK489" s="172">
        <f t="shared" si="1202"/>
        <v>0</v>
      </c>
      <c r="DL489" s="172">
        <f t="shared" si="1203"/>
        <v>0</v>
      </c>
      <c r="DM489" s="172">
        <f t="shared" si="1204"/>
        <v>0</v>
      </c>
      <c r="DN489" s="172">
        <f t="shared" si="1205"/>
        <v>0</v>
      </c>
      <c r="DO489" s="172">
        <f t="shared" si="1206"/>
        <v>0</v>
      </c>
      <c r="DP489" s="172">
        <f t="shared" si="1207"/>
        <v>120.46417619463952</v>
      </c>
      <c r="DQ489" s="172">
        <f t="shared" si="1208"/>
        <v>0</v>
      </c>
      <c r="DR489" s="172">
        <f t="shared" si="1209"/>
        <v>42.424082781125904</v>
      </c>
      <c r="DS489" s="172">
        <f t="shared" si="1210"/>
        <v>358.60532507846392</v>
      </c>
      <c r="DT489" s="172">
        <f t="shared" si="1211"/>
        <v>562.714488910873</v>
      </c>
      <c r="DU489" s="172">
        <f t="shared" si="1212"/>
        <v>226.27840246563102</v>
      </c>
      <c r="DV489" s="172">
        <f t="shared" si="1213"/>
        <v>226.27840246563102</v>
      </c>
      <c r="DW489" s="172">
        <f t="shared" si="1214"/>
        <v>140.58645377246182</v>
      </c>
      <c r="DX489" s="172">
        <f t="shared" si="1215"/>
        <v>0</v>
      </c>
      <c r="DY489" s="172">
        <f t="shared" si="1216"/>
        <v>53.507504418156117</v>
      </c>
      <c r="DZ489" s="192">
        <f t="shared" si="1217"/>
        <v>2472.8447053048726</v>
      </c>
      <c r="EA489" s="189">
        <f t="shared" ref="EA489:EA552" si="1265" xml:space="preserve"> AE489 - CC489</f>
        <v>0</v>
      </c>
      <c r="EB489" s="190">
        <f t="shared" ref="EB489:EB552" si="1266" xml:space="preserve"> AF489 - CD489</f>
        <v>0</v>
      </c>
      <c r="EC489" s="190">
        <f t="shared" ref="EC489:EC552" si="1267" xml:space="preserve"> AG489 - CE489</f>
        <v>0</v>
      </c>
      <c r="ED489" s="190">
        <f t="shared" ref="ED489:ED552" si="1268" xml:space="preserve"> AH489 - CF489</f>
        <v>20.87991758187701</v>
      </c>
      <c r="EE489" s="190">
        <f t="shared" ref="EE489:EE552" si="1269" xml:space="preserve"> AI489 - CG489</f>
        <v>18.03611840239401</v>
      </c>
      <c r="EF489" s="190">
        <f t="shared" ref="EF489:EF552" si="1270" xml:space="preserve"> AJ489 - CH489</f>
        <v>19.907986216736987</v>
      </c>
      <c r="EG489" s="190">
        <f t="shared" ref="EG489:EG552" si="1271" xml:space="preserve"> AK489 - CI489</f>
        <v>0</v>
      </c>
      <c r="EH489" s="190">
        <f t="shared" ref="EH489:EH552" si="1272" xml:space="preserve"> AL489 - CJ489</f>
        <v>5.6964881657650039</v>
      </c>
      <c r="EI489" s="190">
        <f t="shared" ref="EI489:EI552" si="1273" xml:space="preserve"> AM489 - CK489</f>
        <v>0</v>
      </c>
      <c r="EJ489" s="190">
        <f t="shared" ref="EJ489:EJ552" si="1274" xml:space="preserve"> AN489 - CL489</f>
        <v>0</v>
      </c>
      <c r="EK489" s="190">
        <f t="shared" ref="EK489:EK552" si="1275" xml:space="preserve"> AO489 - CM489</f>
        <v>0</v>
      </c>
      <c r="EL489" s="190">
        <f t="shared" ref="EL489:EL552" si="1276" xml:space="preserve"> AP489 - CN489</f>
        <v>0</v>
      </c>
      <c r="EM489" s="190">
        <f t="shared" ref="EM489:EM552" si="1277" xml:space="preserve"> AQ489 - CO489</f>
        <v>0</v>
      </c>
      <c r="EN489" s="190">
        <f t="shared" ref="EN489:EN552" si="1278" xml:space="preserve"> AR489 - CP489</f>
        <v>0</v>
      </c>
      <c r="EO489" s="190">
        <f t="shared" ref="EO489:EO552" si="1279" xml:space="preserve"> AS489 - CQ489</f>
        <v>10.47514575605561</v>
      </c>
      <c r="EP489" s="190">
        <f t="shared" ref="EP489:EP552" si="1280" xml:space="preserve"> AT489 - CR489</f>
        <v>0</v>
      </c>
      <c r="EQ489" s="190">
        <f t="shared" ref="EQ489:EQ552" si="1281" xml:space="preserve"> AU489 - CS489</f>
        <v>3.6890506766196438</v>
      </c>
      <c r="ER489" s="190">
        <f t="shared" ref="ER489:ER552" si="1282" xml:space="preserve"> AV489 - CT489</f>
        <v>31.183071745953384</v>
      </c>
      <c r="ES489" s="190">
        <f t="shared" ref="ES489:ES552" si="1283" xml:space="preserve"> AW489 - CU489</f>
        <v>48.931694687901995</v>
      </c>
      <c r="ET489" s="190">
        <f t="shared" ref="ET489:ET552" si="1284" xml:space="preserve"> AX489 - CV489</f>
        <v>19.676382823098351</v>
      </c>
      <c r="EU489" s="190">
        <f t="shared" ref="EU489:EU552" si="1285" xml:space="preserve"> AY489 - CW489</f>
        <v>19.676382823098351</v>
      </c>
      <c r="EV489" s="190">
        <f t="shared" ref="EV489:EV552" si="1286" xml:space="preserve"> AZ489 - CX489</f>
        <v>12.224909023692334</v>
      </c>
      <c r="EW489" s="190">
        <f t="shared" ref="EW489:EW552" si="1287" xml:space="preserve"> BA489 - CY489</f>
        <v>0</v>
      </c>
      <c r="EX489" s="190">
        <f t="shared" ref="EX489:EX552" si="1288" xml:space="preserve"> BB489 - CZ489</f>
        <v>4.6528264711440102</v>
      </c>
    </row>
    <row r="490" spans="3:154" ht="14.25" customHeight="1" x14ac:dyDescent="0.25">
      <c r="C490" s="132">
        <v>2031</v>
      </c>
      <c r="D490" s="14" t="s">
        <v>171</v>
      </c>
      <c r="E490" s="171">
        <f t="shared" ref="E490:E553" si="1289" xml:space="preserve"> BD490 + DB490</f>
        <v>326.27353285263894</v>
      </c>
      <c r="F490" s="172">
        <f t="shared" ref="F490:F553" si="1290" xml:space="preserve"> BE490 + DC490</f>
        <v>219.37000997792612</v>
      </c>
      <c r="G490" s="172">
        <f t="shared" ref="G490:G553" si="1291" xml:space="preserve"> BF490 + DD490</f>
        <v>186.24430768305203</v>
      </c>
      <c r="H490" s="172">
        <f t="shared" ref="H490:H553" si="1292" xml:space="preserve"> BG490 + DE490</f>
        <v>175.19472145967339</v>
      </c>
      <c r="I490" s="172">
        <f t="shared" ref="I490:I553" si="1293" xml:space="preserve"> BH490 + DF490</f>
        <v>157.84849216276007</v>
      </c>
      <c r="J490" s="172">
        <f t="shared" ref="J490:J553" si="1294" xml:space="preserve"> BI490 + DG490</f>
        <v>175.19472145967339</v>
      </c>
      <c r="K490" s="172">
        <f t="shared" ref="K490:K553" si="1295" xml:space="preserve"> BJ490 + DH490</f>
        <v>189.51883387607916</v>
      </c>
      <c r="L490" s="172">
        <f t="shared" ref="L490:L553" si="1296" xml:space="preserve"> BK490 + DI490</f>
        <v>0</v>
      </c>
      <c r="M490" s="172">
        <f t="shared" ref="M490:M553" si="1297" xml:space="preserve"> BL490 + DJ490</f>
        <v>0</v>
      </c>
      <c r="N490" s="172">
        <f t="shared" ref="N490:N553" si="1298" xml:space="preserve"> BM490 + DK490</f>
        <v>0</v>
      </c>
      <c r="O490" s="172">
        <f t="shared" ref="O490:O553" si="1299" xml:space="preserve"> BN490 + DL490</f>
        <v>0</v>
      </c>
      <c r="P490" s="172">
        <f t="shared" ref="P490:P553" si="1300" xml:space="preserve"> BO490 + DM490</f>
        <v>0</v>
      </c>
      <c r="Q490" s="172">
        <f t="shared" ref="Q490:Q553" si="1301" xml:space="preserve"> BP490 + DN490</f>
        <v>0</v>
      </c>
      <c r="R490" s="172">
        <f t="shared" ref="R490:R553" si="1302" xml:space="preserve"> BQ490 + DO490</f>
        <v>0</v>
      </c>
      <c r="S490" s="172">
        <f t="shared" ref="S490:S553" si="1303" xml:space="preserve"> BR490 + DP490</f>
        <v>0</v>
      </c>
      <c r="T490" s="172">
        <f t="shared" ref="T490:T553" si="1304" xml:space="preserve"> BS490 + DQ490</f>
        <v>188.75242165448358</v>
      </c>
      <c r="U490" s="172">
        <f t="shared" ref="U490:U553" si="1305" xml:space="preserve"> BT490 + DR490</f>
        <v>570.1178315652794</v>
      </c>
      <c r="V490" s="172">
        <f t="shared" ref="V490:V553" si="1306" xml:space="preserve"> BU490 + DS490</f>
        <v>859.0598286676252</v>
      </c>
      <c r="W490" s="172">
        <f t="shared" ref="W490:W553" si="1307" xml:space="preserve"> BV490 + DT490</f>
        <v>964.77860295122184</v>
      </c>
      <c r="X490" s="172">
        <f t="shared" ref="X490:X553" si="1308" xml:space="preserve"> BW490 + DU490</f>
        <v>428.78844838941797</v>
      </c>
      <c r="Y490" s="172">
        <f t="shared" ref="Y490:Y553" si="1309" xml:space="preserve"> BX490 + DV490</f>
        <v>375.90948019049091</v>
      </c>
      <c r="Z490" s="172">
        <f t="shared" ref="Z490:Z553" si="1310" xml:space="preserve"> BY490 + DW490</f>
        <v>291.31275734550081</v>
      </c>
      <c r="AA490" s="172">
        <f t="shared" ref="AA490:AA553" si="1311" xml:space="preserve"> BZ490 + DX490</f>
        <v>226.12484943809758</v>
      </c>
      <c r="AB490" s="172">
        <f t="shared" ref="AB490:AB553" si="1312" xml:space="preserve"> CA490 + DY490</f>
        <v>443.26067485655881</v>
      </c>
      <c r="AC490" s="188">
        <f xml:space="preserve"> SUM(E490:AB490) * 31</f>
        <v>179110.23495044486</v>
      </c>
      <c r="AE490" s="189">
        <f xml:space="preserve"> 'Generation Calculation'!DC163</f>
        <v>39.575000199243988</v>
      </c>
      <c r="AF490" s="190">
        <f xml:space="preserve"> 'Generation Calculation'!DD163</f>
        <v>26.328125231265005</v>
      </c>
      <c r="AG490" s="190">
        <f xml:space="preserve"> 'Generation Calculation'!DE163</f>
        <v>22.240935158500008</v>
      </c>
      <c r="AH490" s="190">
        <f xml:space="preserve"> 'Generation Calculation'!DF163</f>
        <v>15.23432360518899</v>
      </c>
      <c r="AI490" s="190">
        <f xml:space="preserve"> 'Generation Calculation'!DG163</f>
        <v>13.725955840240005</v>
      </c>
      <c r="AJ490" s="190">
        <f xml:space="preserve"> 'Generation Calculation'!DH163</f>
        <v>15.23432360518899</v>
      </c>
      <c r="AK490" s="190">
        <f xml:space="preserve"> 'Generation Calculation'!DI163</f>
        <v>22.644593213732179</v>
      </c>
      <c r="AL490" s="190">
        <f xml:space="preserve"> 'Generation Calculation'!DJ163</f>
        <v>0</v>
      </c>
      <c r="AM490" s="190">
        <f xml:space="preserve"> 'Generation Calculation'!DK163</f>
        <v>0</v>
      </c>
      <c r="AN490" s="190">
        <f xml:space="preserve"> 'Generation Calculation'!DL163</f>
        <v>0</v>
      </c>
      <c r="AO490" s="190">
        <f xml:space="preserve"> 'Generation Calculation'!DM163</f>
        <v>0</v>
      </c>
      <c r="AP490" s="190">
        <f xml:space="preserve"> 'Generation Calculation'!DN163</f>
        <v>0</v>
      </c>
      <c r="AQ490" s="190">
        <f xml:space="preserve"> 'Generation Calculation'!DO163</f>
        <v>0</v>
      </c>
      <c r="AR490" s="190">
        <f xml:space="preserve"> 'Generation Calculation'!DP163</f>
        <v>0</v>
      </c>
      <c r="AS490" s="190">
        <f xml:space="preserve"> 'Generation Calculation'!DQ163</f>
        <v>0</v>
      </c>
      <c r="AT490" s="190">
        <f xml:space="preserve"> 'Generation Calculation'!DR163</f>
        <v>22.550108689239892</v>
      </c>
      <c r="AU490" s="190">
        <f xml:space="preserve"> 'Generation Calculation'!DS163</f>
        <v>66.990272310024295</v>
      </c>
      <c r="AV490" s="190">
        <f xml:space="preserve"> 'Generation Calculation'!DT163</f>
        <v>92.115663362402188</v>
      </c>
      <c r="AW490" s="190">
        <f xml:space="preserve"> 'Generation Calculation'!DU163</f>
        <v>101.30860025662798</v>
      </c>
      <c r="AX490" s="190">
        <f xml:space="preserve"> 'Generation Calculation'!DV163</f>
        <v>52.360550968040513</v>
      </c>
      <c r="AY490" s="190">
        <f xml:space="preserve"> 'Generation Calculation'!DW163</f>
        <v>45.755359868304538</v>
      </c>
      <c r="AZ490" s="190">
        <f xml:space="preserve"> 'Generation Calculation'!DX163</f>
        <v>35.233278282168556</v>
      </c>
      <c r="BA490" s="190">
        <f xml:space="preserve"> 'Generation Calculation'!DY163</f>
        <v>19.66303038592153</v>
      </c>
      <c r="BB490" s="190">
        <f xml:space="preserve"> 'Generation Calculation'!DZ163</f>
        <v>54.172107601975</v>
      </c>
      <c r="BC490" s="196"/>
      <c r="BD490" s="183">
        <f t="shared" ref="BD490:BD553" si="1313" xml:space="preserve"> IF(CC490&gt;0,$C$351 * CC490^2 + $C$352 * CC490 + $C$353, 0)</f>
        <v>326.27353285263894</v>
      </c>
      <c r="BE490" s="292">
        <f t="shared" si="1263"/>
        <v>219.37000997792612</v>
      </c>
      <c r="BF490" s="292">
        <f t="shared" si="1264"/>
        <v>186.24430768305203</v>
      </c>
      <c r="BG490" s="292">
        <f t="shared" si="1242"/>
        <v>0</v>
      </c>
      <c r="BH490" s="292">
        <f t="shared" si="1243"/>
        <v>0</v>
      </c>
      <c r="BI490" s="292">
        <f t="shared" si="1244"/>
        <v>0</v>
      </c>
      <c r="BJ490" s="292">
        <f t="shared" si="1245"/>
        <v>189.51883387607916</v>
      </c>
      <c r="BK490" s="292">
        <f t="shared" si="1246"/>
        <v>0</v>
      </c>
      <c r="BL490" s="292">
        <f t="shared" si="1247"/>
        <v>0</v>
      </c>
      <c r="BM490" s="292">
        <f t="shared" si="1248"/>
        <v>0</v>
      </c>
      <c r="BN490" s="292">
        <f t="shared" si="1249"/>
        <v>0</v>
      </c>
      <c r="BO490" s="292">
        <f t="shared" si="1250"/>
        <v>0</v>
      </c>
      <c r="BP490" s="292">
        <f t="shared" si="1251"/>
        <v>0</v>
      </c>
      <c r="BQ490" s="292">
        <f t="shared" si="1252"/>
        <v>0</v>
      </c>
      <c r="BR490" s="292">
        <f t="shared" si="1253"/>
        <v>0</v>
      </c>
      <c r="BS490" s="292">
        <f t="shared" si="1254"/>
        <v>188.75242165448358</v>
      </c>
      <c r="BT490" s="292">
        <f t="shared" si="1255"/>
        <v>489.72970000000004</v>
      </c>
      <c r="BU490" s="292">
        <f t="shared" si="1256"/>
        <v>489.72970000000004</v>
      </c>
      <c r="BV490" s="292">
        <f t="shared" si="1257"/>
        <v>489.72970000000004</v>
      </c>
      <c r="BW490" s="292">
        <f t="shared" si="1258"/>
        <v>428.78844838941797</v>
      </c>
      <c r="BX490" s="292">
        <f t="shared" si="1259"/>
        <v>375.90948019049091</v>
      </c>
      <c r="BY490" s="292">
        <f t="shared" si="1260"/>
        <v>291.31275734550081</v>
      </c>
      <c r="BZ490" s="292">
        <f t="shared" si="1261"/>
        <v>0</v>
      </c>
      <c r="CA490" s="292">
        <f t="shared" si="1262"/>
        <v>443.26067485655881</v>
      </c>
      <c r="CB490" s="196">
        <f t="shared" ref="CB490:CB553" si="1314">SUM(BD490:CA490)</f>
        <v>4118.619566826148</v>
      </c>
      <c r="CC490" s="189">
        <f t="shared" si="1218"/>
        <v>39.575000199243988</v>
      </c>
      <c r="CD490" s="190">
        <f t="shared" si="1219"/>
        <v>26.328125231265005</v>
      </c>
      <c r="CE490" s="190">
        <f t="shared" si="1220"/>
        <v>22.240935158500008</v>
      </c>
      <c r="CF490" s="190">
        <f t="shared" si="1221"/>
        <v>0</v>
      </c>
      <c r="CG490" s="190">
        <f t="shared" si="1222"/>
        <v>0</v>
      </c>
      <c r="CH490" s="190">
        <f t="shared" si="1223"/>
        <v>0</v>
      </c>
      <c r="CI490" s="190">
        <f t="shared" si="1224"/>
        <v>22.644593213732179</v>
      </c>
      <c r="CJ490" s="190">
        <f t="shared" si="1225"/>
        <v>0</v>
      </c>
      <c r="CK490" s="190">
        <f t="shared" si="1226"/>
        <v>0</v>
      </c>
      <c r="CL490" s="190">
        <f t="shared" si="1227"/>
        <v>0</v>
      </c>
      <c r="CM490" s="190">
        <f t="shared" si="1228"/>
        <v>0</v>
      </c>
      <c r="CN490" s="190">
        <f t="shared" si="1229"/>
        <v>0</v>
      </c>
      <c r="CO490" s="190">
        <f t="shared" si="1230"/>
        <v>0</v>
      </c>
      <c r="CP490" s="190">
        <f t="shared" si="1231"/>
        <v>0</v>
      </c>
      <c r="CQ490" s="190">
        <f t="shared" si="1232"/>
        <v>0</v>
      </c>
      <c r="CR490" s="190">
        <f t="shared" si="1233"/>
        <v>22.550108689239892</v>
      </c>
      <c r="CS490" s="190">
        <f t="shared" si="1234"/>
        <v>60</v>
      </c>
      <c r="CT490" s="190">
        <f t="shared" si="1235"/>
        <v>60</v>
      </c>
      <c r="CU490" s="190">
        <f t="shared" si="1236"/>
        <v>60</v>
      </c>
      <c r="CV490" s="190">
        <f t="shared" si="1237"/>
        <v>52.360550968040513</v>
      </c>
      <c r="CW490" s="190">
        <f t="shared" si="1238"/>
        <v>45.755359868304538</v>
      </c>
      <c r="CX490" s="190">
        <f t="shared" si="1239"/>
        <v>35.233278282168556</v>
      </c>
      <c r="CY490" s="190">
        <f t="shared" si="1240"/>
        <v>0</v>
      </c>
      <c r="CZ490" s="190">
        <f t="shared" si="1241"/>
        <v>54.172107601975</v>
      </c>
      <c r="DB490" s="171">
        <f t="shared" ref="DB490:DB553" si="1315" xml:space="preserve"> $C$356 * EA490 / 1000</f>
        <v>0</v>
      </c>
      <c r="DC490" s="172">
        <f t="shared" ref="DC490:DC553" si="1316" xml:space="preserve"> $C$356 * EB490 / 1000</f>
        <v>0</v>
      </c>
      <c r="DD490" s="172">
        <f t="shared" ref="DD490:DD553" si="1317" xml:space="preserve"> $C$356 * EC490 / 1000</f>
        <v>0</v>
      </c>
      <c r="DE490" s="172">
        <f t="shared" ref="DE490:DE553" si="1318" xml:space="preserve"> $C$356 * ED490 / 1000</f>
        <v>175.19472145967339</v>
      </c>
      <c r="DF490" s="172">
        <f t="shared" ref="DF490:DF553" si="1319" xml:space="preserve"> $C$356 * EE490 / 1000</f>
        <v>157.84849216276007</v>
      </c>
      <c r="DG490" s="172">
        <f t="shared" ref="DG490:DG553" si="1320" xml:space="preserve"> $C$356 * EF490 / 1000</f>
        <v>175.19472145967339</v>
      </c>
      <c r="DH490" s="172">
        <f t="shared" ref="DH490:DH553" si="1321" xml:space="preserve"> $C$356 * EG490 / 1000</f>
        <v>0</v>
      </c>
      <c r="DI490" s="172">
        <f t="shared" ref="DI490:DI553" si="1322" xml:space="preserve"> $C$356 * EH490 / 1000</f>
        <v>0</v>
      </c>
      <c r="DJ490" s="172">
        <f t="shared" ref="DJ490:DJ553" si="1323" xml:space="preserve"> $C$356 * EI490 / 1000</f>
        <v>0</v>
      </c>
      <c r="DK490" s="172">
        <f t="shared" ref="DK490:DK553" si="1324" xml:space="preserve"> $C$356 * EJ490 / 1000</f>
        <v>0</v>
      </c>
      <c r="DL490" s="172">
        <f t="shared" ref="DL490:DL553" si="1325" xml:space="preserve"> $C$356 * EK490 / 1000</f>
        <v>0</v>
      </c>
      <c r="DM490" s="172">
        <f t="shared" ref="DM490:DM553" si="1326" xml:space="preserve"> $C$356 * EL490 / 1000</f>
        <v>0</v>
      </c>
      <c r="DN490" s="172">
        <f t="shared" ref="DN490:DN553" si="1327" xml:space="preserve"> $C$356 * EM490 / 1000</f>
        <v>0</v>
      </c>
      <c r="DO490" s="172">
        <f t="shared" ref="DO490:DO553" si="1328" xml:space="preserve"> $C$356 * EN490 / 1000</f>
        <v>0</v>
      </c>
      <c r="DP490" s="172">
        <f t="shared" ref="DP490:DP553" si="1329" xml:space="preserve"> $C$356 * EO490 / 1000</f>
        <v>0</v>
      </c>
      <c r="DQ490" s="172">
        <f t="shared" ref="DQ490:DQ553" si="1330" xml:space="preserve"> $C$356 * EP490 / 1000</f>
        <v>0</v>
      </c>
      <c r="DR490" s="172">
        <f t="shared" ref="DR490:DR553" si="1331" xml:space="preserve"> $C$356 * EQ490 / 1000</f>
        <v>80.388131565279394</v>
      </c>
      <c r="DS490" s="172">
        <f t="shared" ref="DS490:DS553" si="1332" xml:space="preserve"> $C$356 * ER490 / 1000</f>
        <v>369.33012866762516</v>
      </c>
      <c r="DT490" s="172">
        <f t="shared" ref="DT490:DT553" si="1333" xml:space="preserve"> $C$356 * ES490 / 1000</f>
        <v>475.04890295122181</v>
      </c>
      <c r="DU490" s="172">
        <f t="shared" ref="DU490:DU553" si="1334" xml:space="preserve"> $C$356 * ET490 / 1000</f>
        <v>0</v>
      </c>
      <c r="DV490" s="172">
        <f t="shared" ref="DV490:DV553" si="1335" xml:space="preserve"> $C$356 * EU490 / 1000</f>
        <v>0</v>
      </c>
      <c r="DW490" s="172">
        <f t="shared" ref="DW490:DW553" si="1336" xml:space="preserve"> $C$356 * EV490 / 1000</f>
        <v>0</v>
      </c>
      <c r="DX490" s="172">
        <f t="shared" ref="DX490:DX553" si="1337" xml:space="preserve"> $C$356 * EW490 / 1000</f>
        <v>226.12484943809758</v>
      </c>
      <c r="DY490" s="172">
        <f t="shared" ref="DY490:DY553" si="1338" xml:space="preserve"> $C$356 * EX490 / 1000</f>
        <v>0</v>
      </c>
      <c r="DZ490" s="192">
        <f t="shared" ref="DZ490:DZ553" si="1339">SUM(DB490:DY490)</f>
        <v>1659.1299477043308</v>
      </c>
      <c r="EA490" s="189">
        <f t="shared" si="1265"/>
        <v>0</v>
      </c>
      <c r="EB490" s="190">
        <f t="shared" si="1266"/>
        <v>0</v>
      </c>
      <c r="EC490" s="190">
        <f t="shared" si="1267"/>
        <v>0</v>
      </c>
      <c r="ED490" s="190">
        <f t="shared" si="1268"/>
        <v>15.23432360518899</v>
      </c>
      <c r="EE490" s="190">
        <f t="shared" si="1269"/>
        <v>13.725955840240005</v>
      </c>
      <c r="EF490" s="190">
        <f t="shared" si="1270"/>
        <v>15.23432360518899</v>
      </c>
      <c r="EG490" s="190">
        <f t="shared" si="1271"/>
        <v>0</v>
      </c>
      <c r="EH490" s="190">
        <f t="shared" si="1272"/>
        <v>0</v>
      </c>
      <c r="EI490" s="190">
        <f t="shared" si="1273"/>
        <v>0</v>
      </c>
      <c r="EJ490" s="190">
        <f t="shared" si="1274"/>
        <v>0</v>
      </c>
      <c r="EK490" s="190">
        <f t="shared" si="1275"/>
        <v>0</v>
      </c>
      <c r="EL490" s="190">
        <f t="shared" si="1276"/>
        <v>0</v>
      </c>
      <c r="EM490" s="190">
        <f t="shared" si="1277"/>
        <v>0</v>
      </c>
      <c r="EN490" s="190">
        <f t="shared" si="1278"/>
        <v>0</v>
      </c>
      <c r="EO490" s="190">
        <f t="shared" si="1279"/>
        <v>0</v>
      </c>
      <c r="EP490" s="190">
        <f t="shared" si="1280"/>
        <v>0</v>
      </c>
      <c r="EQ490" s="190">
        <f t="shared" si="1281"/>
        <v>6.9902723100242952</v>
      </c>
      <c r="ER490" s="190">
        <f t="shared" si="1282"/>
        <v>32.115663362402188</v>
      </c>
      <c r="ES490" s="190">
        <f t="shared" si="1283"/>
        <v>41.308600256627983</v>
      </c>
      <c r="ET490" s="190">
        <f t="shared" si="1284"/>
        <v>0</v>
      </c>
      <c r="EU490" s="190">
        <f t="shared" si="1285"/>
        <v>0</v>
      </c>
      <c r="EV490" s="190">
        <f t="shared" si="1286"/>
        <v>0</v>
      </c>
      <c r="EW490" s="190">
        <f t="shared" si="1287"/>
        <v>19.66303038592153</v>
      </c>
      <c r="EX490" s="190">
        <f t="shared" si="1288"/>
        <v>0</v>
      </c>
    </row>
    <row r="491" spans="3:154" ht="14.25" customHeight="1" x14ac:dyDescent="0.25">
      <c r="C491" s="132">
        <v>2031</v>
      </c>
      <c r="D491" s="14" t="s">
        <v>172</v>
      </c>
      <c r="E491" s="171">
        <f t="shared" si="1289"/>
        <v>285.38348610498355</v>
      </c>
      <c r="F491" s="172">
        <f t="shared" si="1290"/>
        <v>220.09209300276535</v>
      </c>
      <c r="G491" s="172">
        <f t="shared" si="1291"/>
        <v>201.58013853363545</v>
      </c>
      <c r="H491" s="172">
        <f t="shared" si="1292"/>
        <v>159.76330111560091</v>
      </c>
      <c r="I491" s="172">
        <f t="shared" si="1293"/>
        <v>150.27707410873336</v>
      </c>
      <c r="J491" s="172">
        <f t="shared" si="1294"/>
        <v>141.17804004091897</v>
      </c>
      <c r="K491" s="172">
        <f t="shared" si="1295"/>
        <v>241.25230667106601</v>
      </c>
      <c r="L491" s="172">
        <f t="shared" si="1296"/>
        <v>0</v>
      </c>
      <c r="M491" s="172">
        <f t="shared" si="1297"/>
        <v>0</v>
      </c>
      <c r="N491" s="172">
        <f t="shared" si="1298"/>
        <v>0</v>
      </c>
      <c r="O491" s="172">
        <f t="shared" si="1299"/>
        <v>0</v>
      </c>
      <c r="P491" s="172">
        <f t="shared" si="1300"/>
        <v>0</v>
      </c>
      <c r="Q491" s="172">
        <f t="shared" si="1301"/>
        <v>0</v>
      </c>
      <c r="R491" s="172">
        <f t="shared" si="1302"/>
        <v>0</v>
      </c>
      <c r="S491" s="172">
        <f t="shared" si="1303"/>
        <v>0</v>
      </c>
      <c r="T491" s="172">
        <f t="shared" si="1304"/>
        <v>203.35570671162537</v>
      </c>
      <c r="U491" s="172">
        <f t="shared" si="1305"/>
        <v>498.84857744443917</v>
      </c>
      <c r="V491" s="172">
        <f t="shared" si="1306"/>
        <v>1012.8428839840897</v>
      </c>
      <c r="W491" s="172">
        <f t="shared" si="1307"/>
        <v>1016.3361282686187</v>
      </c>
      <c r="X491" s="172">
        <f t="shared" si="1308"/>
        <v>570.8365929643561</v>
      </c>
      <c r="Y491" s="172">
        <f t="shared" si="1309"/>
        <v>538.11878961413595</v>
      </c>
      <c r="Z491" s="172">
        <f t="shared" si="1310"/>
        <v>413.81234532920132</v>
      </c>
      <c r="AA491" s="172">
        <f t="shared" si="1311"/>
        <v>213.2518978915985</v>
      </c>
      <c r="AB491" s="172">
        <f t="shared" si="1312"/>
        <v>401.03682136198728</v>
      </c>
      <c r="AC491" s="188">
        <f xml:space="preserve"> SUM(E491:AB491) * 30</f>
        <v>188038.98549443268</v>
      </c>
      <c r="AE491" s="189">
        <f xml:space="preserve"> 'Generation Calculation'!DC164</f>
        <v>34.497859114590995</v>
      </c>
      <c r="AF491" s="190">
        <f xml:space="preserve"> 'Generation Calculation'!DD164</f>
        <v>26.417310821250993</v>
      </c>
      <c r="AG491" s="190">
        <f xml:space="preserve"> 'Generation Calculation'!DE164</f>
        <v>17.528707698576994</v>
      </c>
      <c r="AH491" s="190">
        <f xml:space="preserve"> 'Generation Calculation'!DF164</f>
        <v>13.892460966573992</v>
      </c>
      <c r="AI491" s="190">
        <f xml:space="preserve"> 'Generation Calculation'!DG164</f>
        <v>13.067571661628989</v>
      </c>
      <c r="AJ491" s="190">
        <f xml:space="preserve"> 'Generation Calculation'!DH164</f>
        <v>12.276351307905998</v>
      </c>
      <c r="AK491" s="190">
        <f xml:space="preserve"> 'Generation Calculation'!DI164</f>
        <v>20.978461449657914</v>
      </c>
      <c r="AL491" s="190">
        <f xml:space="preserve"> 'Generation Calculation'!DJ164</f>
        <v>0</v>
      </c>
      <c r="AM491" s="190">
        <f xml:space="preserve"> 'Generation Calculation'!DK164</f>
        <v>0</v>
      </c>
      <c r="AN491" s="190">
        <f xml:space="preserve"> 'Generation Calculation'!DL164</f>
        <v>0</v>
      </c>
      <c r="AO491" s="190">
        <f xml:space="preserve"> 'Generation Calculation'!DM164</f>
        <v>0</v>
      </c>
      <c r="AP491" s="190">
        <f xml:space="preserve"> 'Generation Calculation'!DN164</f>
        <v>0</v>
      </c>
      <c r="AQ491" s="190">
        <f xml:space="preserve"> 'Generation Calculation'!DO164</f>
        <v>0</v>
      </c>
      <c r="AR491" s="190">
        <f xml:space="preserve"> 'Generation Calculation'!DP164</f>
        <v>0</v>
      </c>
      <c r="AS491" s="190">
        <f xml:space="preserve"> 'Generation Calculation'!DQ164</f>
        <v>0</v>
      </c>
      <c r="AT491" s="190">
        <f xml:space="preserve"> 'Generation Calculation'!DR164</f>
        <v>17.683104931445683</v>
      </c>
      <c r="AU491" s="190">
        <f xml:space="preserve"> 'Generation Calculation'!DS164</f>
        <v>60.792945864733838</v>
      </c>
      <c r="AV491" s="190">
        <f xml:space="preserve"> 'Generation Calculation'!DT164</f>
        <v>105.48810295513823</v>
      </c>
      <c r="AW491" s="190">
        <f xml:space="preserve"> 'Generation Calculation'!DU164</f>
        <v>105.79186332770598</v>
      </c>
      <c r="AX491" s="190">
        <f xml:space="preserve"> 'Generation Calculation'!DV164</f>
        <v>67.052773301248351</v>
      </c>
      <c r="AY491" s="190">
        <f xml:space="preserve"> 'Generation Calculation'!DW164</f>
        <v>64.20774692296834</v>
      </c>
      <c r="AZ491" s="190">
        <f xml:space="preserve"> 'Generation Calculation'!DX164</f>
        <v>50.487649299901364</v>
      </c>
      <c r="BA491" s="190">
        <f xml:space="preserve"> 'Generation Calculation'!DY164</f>
        <v>25.572625395436319</v>
      </c>
      <c r="BB491" s="190">
        <f xml:space="preserve"> 'Generation Calculation'!DZ164</f>
        <v>48.891335762103012</v>
      </c>
      <c r="BC491" s="196"/>
      <c r="BD491" s="183">
        <f t="shared" si="1313"/>
        <v>285.38348610498355</v>
      </c>
      <c r="BE491" s="292">
        <f t="shared" si="1263"/>
        <v>220.09209300276535</v>
      </c>
      <c r="BF491" s="292">
        <f t="shared" si="1264"/>
        <v>0</v>
      </c>
      <c r="BG491" s="292">
        <f t="shared" si="1242"/>
        <v>0</v>
      </c>
      <c r="BH491" s="292">
        <f t="shared" si="1243"/>
        <v>0</v>
      </c>
      <c r="BI491" s="292">
        <f t="shared" si="1244"/>
        <v>0</v>
      </c>
      <c r="BJ491" s="292">
        <f t="shared" si="1245"/>
        <v>0</v>
      </c>
      <c r="BK491" s="292">
        <f t="shared" si="1246"/>
        <v>0</v>
      </c>
      <c r="BL491" s="292">
        <f t="shared" si="1247"/>
        <v>0</v>
      </c>
      <c r="BM491" s="292">
        <f t="shared" si="1248"/>
        <v>0</v>
      </c>
      <c r="BN491" s="292">
        <f t="shared" si="1249"/>
        <v>0</v>
      </c>
      <c r="BO491" s="292">
        <f t="shared" si="1250"/>
        <v>0</v>
      </c>
      <c r="BP491" s="292">
        <f t="shared" si="1251"/>
        <v>0</v>
      </c>
      <c r="BQ491" s="292">
        <f t="shared" si="1252"/>
        <v>0</v>
      </c>
      <c r="BR491" s="292">
        <f t="shared" si="1253"/>
        <v>0</v>
      </c>
      <c r="BS491" s="292">
        <f t="shared" si="1254"/>
        <v>0</v>
      </c>
      <c r="BT491" s="292">
        <f t="shared" si="1255"/>
        <v>489.72970000000004</v>
      </c>
      <c r="BU491" s="292">
        <f t="shared" si="1256"/>
        <v>489.72970000000004</v>
      </c>
      <c r="BV491" s="292">
        <f t="shared" si="1257"/>
        <v>489.72970000000004</v>
      </c>
      <c r="BW491" s="292">
        <f t="shared" si="1258"/>
        <v>489.72970000000004</v>
      </c>
      <c r="BX491" s="292">
        <f t="shared" si="1259"/>
        <v>489.72970000000004</v>
      </c>
      <c r="BY491" s="292">
        <f t="shared" si="1260"/>
        <v>413.81234532920132</v>
      </c>
      <c r="BZ491" s="292">
        <f t="shared" si="1261"/>
        <v>213.2518978915985</v>
      </c>
      <c r="CA491" s="292">
        <f t="shared" si="1262"/>
        <v>401.03682136198728</v>
      </c>
      <c r="CB491" s="196">
        <f t="shared" si="1314"/>
        <v>3982.2251436905362</v>
      </c>
      <c r="CC491" s="189">
        <f t="shared" ref="CC491:CC554" si="1340" xml:space="preserve"> IF(AE491&gt;$C$357,IF(AE491 &lt; $C$355, AE491, $C$355),0)</f>
        <v>34.497859114590995</v>
      </c>
      <c r="CD491" s="190">
        <f t="shared" ref="CD491:CD554" si="1341" xml:space="preserve"> IF(AF491&gt;$C$357,IF(AF491 &lt; $C$355, AF491, $C$355),0)</f>
        <v>26.417310821250993</v>
      </c>
      <c r="CE491" s="190">
        <f t="shared" ref="CE491:CE554" si="1342" xml:space="preserve"> IF(AG491&gt;$C$357,IF(AG491 &lt; $C$355, AG491, $C$355),0)</f>
        <v>0</v>
      </c>
      <c r="CF491" s="190">
        <f t="shared" ref="CF491:CF554" si="1343" xml:space="preserve"> IF(AH491&gt;$C$357,IF(AH491 &lt; $C$355, AH491, $C$355),0)</f>
        <v>0</v>
      </c>
      <c r="CG491" s="190">
        <f t="shared" ref="CG491:CG554" si="1344" xml:space="preserve"> IF(AI491&gt;$C$357,IF(AI491 &lt; $C$355, AI491, $C$355),0)</f>
        <v>0</v>
      </c>
      <c r="CH491" s="190">
        <f t="shared" ref="CH491:CH554" si="1345" xml:space="preserve"> IF(AJ491&gt;$C$357,IF(AJ491 &lt; $C$355, AJ491, $C$355),0)</f>
        <v>0</v>
      </c>
      <c r="CI491" s="190">
        <f t="shared" ref="CI491:CI554" si="1346" xml:space="preserve"> IF(AK491&gt;$C$357,IF(AK491 &lt; $C$355, AK491, $C$355),0)</f>
        <v>0</v>
      </c>
      <c r="CJ491" s="190">
        <f t="shared" ref="CJ491:CJ554" si="1347" xml:space="preserve"> IF(AL491&gt;$C$357,IF(AL491 &lt; $C$355, AL491, $C$355),0)</f>
        <v>0</v>
      </c>
      <c r="CK491" s="190">
        <f t="shared" ref="CK491:CK554" si="1348" xml:space="preserve"> IF(AM491&gt;$C$357,IF(AM491 &lt; $C$355, AM491, $C$355),0)</f>
        <v>0</v>
      </c>
      <c r="CL491" s="190">
        <f t="shared" ref="CL491:CL554" si="1349" xml:space="preserve"> IF(AN491&gt;$C$357,IF(AN491 &lt; $C$355, AN491, $C$355),0)</f>
        <v>0</v>
      </c>
      <c r="CM491" s="190">
        <f t="shared" ref="CM491:CM554" si="1350" xml:space="preserve"> IF(AO491&gt;$C$357,IF(AO491 &lt; $C$355, AO491, $C$355),0)</f>
        <v>0</v>
      </c>
      <c r="CN491" s="190">
        <f t="shared" ref="CN491:CN554" si="1351" xml:space="preserve"> IF(AP491&gt;$C$357,IF(AP491 &lt; $C$355, AP491, $C$355),0)</f>
        <v>0</v>
      </c>
      <c r="CO491" s="190">
        <f t="shared" ref="CO491:CO554" si="1352" xml:space="preserve"> IF(AQ491&gt;$C$357,IF(AQ491 &lt; $C$355, AQ491, $C$355),0)</f>
        <v>0</v>
      </c>
      <c r="CP491" s="190">
        <f t="shared" ref="CP491:CP554" si="1353" xml:space="preserve"> IF(AR491&gt;$C$357,IF(AR491 &lt; $C$355, AR491, $C$355),0)</f>
        <v>0</v>
      </c>
      <c r="CQ491" s="190">
        <f t="shared" ref="CQ491:CQ554" si="1354" xml:space="preserve"> IF(AS491&gt;$C$357,IF(AS491 &lt; $C$355, AS491, $C$355),0)</f>
        <v>0</v>
      </c>
      <c r="CR491" s="190">
        <f t="shared" ref="CR491:CR554" si="1355" xml:space="preserve"> IF(AT491&gt;$C$357,IF(AT491 &lt; $C$355, AT491, $C$355),0)</f>
        <v>0</v>
      </c>
      <c r="CS491" s="190">
        <f t="shared" ref="CS491:CS554" si="1356" xml:space="preserve"> IF(AU491&gt;$C$357,IF(AU491 &lt; $C$355, AU491, $C$355),0)</f>
        <v>60</v>
      </c>
      <c r="CT491" s="190">
        <f t="shared" ref="CT491:CT554" si="1357" xml:space="preserve"> IF(AV491&gt;$C$357,IF(AV491 &lt; $C$355, AV491, $C$355),0)</f>
        <v>60</v>
      </c>
      <c r="CU491" s="190">
        <f t="shared" ref="CU491:CU554" si="1358" xml:space="preserve"> IF(AW491&gt;$C$357,IF(AW491 &lt; $C$355, AW491, $C$355),0)</f>
        <v>60</v>
      </c>
      <c r="CV491" s="190">
        <f t="shared" ref="CV491:CV554" si="1359" xml:space="preserve"> IF(AX491&gt;$C$357,IF(AX491 &lt; $C$355, AX491, $C$355),0)</f>
        <v>60</v>
      </c>
      <c r="CW491" s="190">
        <f t="shared" ref="CW491:CW554" si="1360" xml:space="preserve"> IF(AY491&gt;$C$357,IF(AY491 &lt; $C$355, AY491, $C$355),0)</f>
        <v>60</v>
      </c>
      <c r="CX491" s="190">
        <f t="shared" ref="CX491:CX554" si="1361" xml:space="preserve"> IF(AZ491&gt;$C$357,IF(AZ491 &lt; $C$355, AZ491, $C$355),0)</f>
        <v>50.487649299901364</v>
      </c>
      <c r="CY491" s="190">
        <f t="shared" ref="CY491:CY554" si="1362" xml:space="preserve"> IF(BA491&gt;$C$357,IF(BA491 &lt; $C$355, BA491, $C$355),0)</f>
        <v>25.572625395436319</v>
      </c>
      <c r="CZ491" s="190">
        <f t="shared" ref="CZ491:CZ554" si="1363" xml:space="preserve"> IF(BB491&gt;$C$357,IF(BB491 &lt; $C$355, BB491, $C$355),0)</f>
        <v>48.891335762103012</v>
      </c>
      <c r="DB491" s="171">
        <f t="shared" si="1315"/>
        <v>0</v>
      </c>
      <c r="DC491" s="172">
        <f t="shared" si="1316"/>
        <v>0</v>
      </c>
      <c r="DD491" s="172">
        <f t="shared" si="1317"/>
        <v>201.58013853363545</v>
      </c>
      <c r="DE491" s="172">
        <f t="shared" si="1318"/>
        <v>159.76330111560091</v>
      </c>
      <c r="DF491" s="172">
        <f t="shared" si="1319"/>
        <v>150.27707410873336</v>
      </c>
      <c r="DG491" s="172">
        <f t="shared" si="1320"/>
        <v>141.17804004091897</v>
      </c>
      <c r="DH491" s="172">
        <f t="shared" si="1321"/>
        <v>241.25230667106601</v>
      </c>
      <c r="DI491" s="172">
        <f t="shared" si="1322"/>
        <v>0</v>
      </c>
      <c r="DJ491" s="172">
        <f t="shared" si="1323"/>
        <v>0</v>
      </c>
      <c r="DK491" s="172">
        <f t="shared" si="1324"/>
        <v>0</v>
      </c>
      <c r="DL491" s="172">
        <f t="shared" si="1325"/>
        <v>0</v>
      </c>
      <c r="DM491" s="172">
        <f t="shared" si="1326"/>
        <v>0</v>
      </c>
      <c r="DN491" s="172">
        <f t="shared" si="1327"/>
        <v>0</v>
      </c>
      <c r="DO491" s="172">
        <f t="shared" si="1328"/>
        <v>0</v>
      </c>
      <c r="DP491" s="172">
        <f t="shared" si="1329"/>
        <v>0</v>
      </c>
      <c r="DQ491" s="172">
        <f t="shared" si="1330"/>
        <v>203.35570671162537</v>
      </c>
      <c r="DR491" s="172">
        <f t="shared" si="1331"/>
        <v>9.1188774444391338</v>
      </c>
      <c r="DS491" s="172">
        <f t="shared" si="1332"/>
        <v>523.11318398408969</v>
      </c>
      <c r="DT491" s="172">
        <f t="shared" si="1333"/>
        <v>526.60642826861874</v>
      </c>
      <c r="DU491" s="172">
        <f t="shared" si="1334"/>
        <v>81.106892964356035</v>
      </c>
      <c r="DV491" s="172">
        <f t="shared" si="1335"/>
        <v>48.389089614135912</v>
      </c>
      <c r="DW491" s="172">
        <f t="shared" si="1336"/>
        <v>0</v>
      </c>
      <c r="DX491" s="172">
        <f t="shared" si="1337"/>
        <v>0</v>
      </c>
      <c r="DY491" s="172">
        <f t="shared" si="1338"/>
        <v>0</v>
      </c>
      <c r="DZ491" s="192">
        <f t="shared" si="1339"/>
        <v>2285.7410394572198</v>
      </c>
      <c r="EA491" s="189">
        <f t="shared" si="1265"/>
        <v>0</v>
      </c>
      <c r="EB491" s="190">
        <f t="shared" si="1266"/>
        <v>0</v>
      </c>
      <c r="EC491" s="190">
        <f t="shared" si="1267"/>
        <v>17.528707698576994</v>
      </c>
      <c r="ED491" s="190">
        <f t="shared" si="1268"/>
        <v>13.892460966573992</v>
      </c>
      <c r="EE491" s="190">
        <f t="shared" si="1269"/>
        <v>13.067571661628989</v>
      </c>
      <c r="EF491" s="190">
        <f t="shared" si="1270"/>
        <v>12.276351307905998</v>
      </c>
      <c r="EG491" s="190">
        <f t="shared" si="1271"/>
        <v>20.978461449657914</v>
      </c>
      <c r="EH491" s="190">
        <f t="shared" si="1272"/>
        <v>0</v>
      </c>
      <c r="EI491" s="190">
        <f t="shared" si="1273"/>
        <v>0</v>
      </c>
      <c r="EJ491" s="190">
        <f t="shared" si="1274"/>
        <v>0</v>
      </c>
      <c r="EK491" s="190">
        <f t="shared" si="1275"/>
        <v>0</v>
      </c>
      <c r="EL491" s="190">
        <f t="shared" si="1276"/>
        <v>0</v>
      </c>
      <c r="EM491" s="190">
        <f t="shared" si="1277"/>
        <v>0</v>
      </c>
      <c r="EN491" s="190">
        <f t="shared" si="1278"/>
        <v>0</v>
      </c>
      <c r="EO491" s="190">
        <f t="shared" si="1279"/>
        <v>0</v>
      </c>
      <c r="EP491" s="190">
        <f t="shared" si="1280"/>
        <v>17.683104931445683</v>
      </c>
      <c r="EQ491" s="190">
        <f t="shared" si="1281"/>
        <v>0.79294586473383788</v>
      </c>
      <c r="ER491" s="190">
        <f t="shared" si="1282"/>
        <v>45.488102955138231</v>
      </c>
      <c r="ES491" s="190">
        <f t="shared" si="1283"/>
        <v>45.791863327705983</v>
      </c>
      <c r="ET491" s="190">
        <f t="shared" si="1284"/>
        <v>7.0527733012483509</v>
      </c>
      <c r="EU491" s="190">
        <f t="shared" si="1285"/>
        <v>4.2077469229683402</v>
      </c>
      <c r="EV491" s="190">
        <f t="shared" si="1286"/>
        <v>0</v>
      </c>
      <c r="EW491" s="190">
        <f t="shared" si="1287"/>
        <v>0</v>
      </c>
      <c r="EX491" s="190">
        <f t="shared" si="1288"/>
        <v>0</v>
      </c>
    </row>
    <row r="492" spans="3:154" ht="14.25" customHeight="1" x14ac:dyDescent="0.25">
      <c r="C492" s="132">
        <v>2031</v>
      </c>
      <c r="D492" s="14" t="s">
        <v>173</v>
      </c>
      <c r="E492" s="171">
        <f t="shared" si="1289"/>
        <v>307.02057923651051</v>
      </c>
      <c r="F492" s="172">
        <f t="shared" si="1290"/>
        <v>202.60812136451895</v>
      </c>
      <c r="G492" s="172">
        <f t="shared" si="1291"/>
        <v>151.97106943134912</v>
      </c>
      <c r="H492" s="172">
        <f t="shared" si="1292"/>
        <v>96.574503884750015</v>
      </c>
      <c r="I492" s="172">
        <f t="shared" si="1293"/>
        <v>96.574503884750015</v>
      </c>
      <c r="J492" s="172">
        <f t="shared" si="1294"/>
        <v>70.902924729009158</v>
      </c>
      <c r="K492" s="172">
        <f t="shared" si="1295"/>
        <v>136.92525214030098</v>
      </c>
      <c r="L492" s="172">
        <f t="shared" si="1296"/>
        <v>0</v>
      </c>
      <c r="M492" s="172">
        <f t="shared" si="1297"/>
        <v>0</v>
      </c>
      <c r="N492" s="172">
        <f t="shared" si="1298"/>
        <v>0</v>
      </c>
      <c r="O492" s="172">
        <f t="shared" si="1299"/>
        <v>0</v>
      </c>
      <c r="P492" s="172">
        <f t="shared" si="1300"/>
        <v>0</v>
      </c>
      <c r="Q492" s="172">
        <f t="shared" si="1301"/>
        <v>0</v>
      </c>
      <c r="R492" s="172">
        <f t="shared" si="1302"/>
        <v>0</v>
      </c>
      <c r="S492" s="172">
        <f t="shared" si="1303"/>
        <v>73.016847304401779</v>
      </c>
      <c r="T492" s="172">
        <f t="shared" si="1304"/>
        <v>221.99682396850775</v>
      </c>
      <c r="U492" s="172">
        <f t="shared" si="1305"/>
        <v>551.35244318420962</v>
      </c>
      <c r="V492" s="172">
        <f t="shared" si="1306"/>
        <v>963.90887698896597</v>
      </c>
      <c r="W492" s="172">
        <f t="shared" si="1307"/>
        <v>1068.9211386103718</v>
      </c>
      <c r="X492" s="172">
        <f t="shared" si="1308"/>
        <v>643.70751892371231</v>
      </c>
      <c r="Y492" s="172">
        <f t="shared" si="1309"/>
        <v>544.90571756773818</v>
      </c>
      <c r="Z492" s="172">
        <f t="shared" si="1310"/>
        <v>418.44055805950563</v>
      </c>
      <c r="AA492" s="172">
        <f t="shared" si="1311"/>
        <v>234.51685368373086</v>
      </c>
      <c r="AB492" s="172">
        <f t="shared" si="1312"/>
        <v>473.97840972118354</v>
      </c>
      <c r="AC492" s="188">
        <f xml:space="preserve"> SUM(E492:AB492) * 31</f>
        <v>193976.98642318897</v>
      </c>
      <c r="AE492" s="189">
        <f xml:space="preserve"> 'Generation Calculation'!DC165</f>
        <v>37.182848819067999</v>
      </c>
      <c r="AF492" s="190">
        <f xml:space="preserve"> 'Generation Calculation'!DD165</f>
        <v>24.258941692609</v>
      </c>
      <c r="AG492" s="190">
        <f xml:space="preserve"> 'Generation Calculation'!DE165</f>
        <v>13.214875602726011</v>
      </c>
      <c r="AH492" s="190">
        <f xml:space="preserve"> 'Generation Calculation'!DF165</f>
        <v>8.3977829465000013</v>
      </c>
      <c r="AI492" s="190">
        <f xml:space="preserve"> 'Generation Calculation'!DG165</f>
        <v>8.3977829465000013</v>
      </c>
      <c r="AJ492" s="190">
        <f xml:space="preserve"> 'Generation Calculation'!DH165</f>
        <v>6.1654717155660137</v>
      </c>
      <c r="AK492" s="190">
        <f xml:space="preserve"> 'Generation Calculation'!DI165</f>
        <v>11.906543664373999</v>
      </c>
      <c r="AL492" s="190">
        <f xml:space="preserve"> 'Generation Calculation'!DJ165</f>
        <v>0</v>
      </c>
      <c r="AM492" s="190">
        <f xml:space="preserve"> 'Generation Calculation'!DK165</f>
        <v>0</v>
      </c>
      <c r="AN492" s="190">
        <f xml:space="preserve"> 'Generation Calculation'!DL165</f>
        <v>0</v>
      </c>
      <c r="AO492" s="190">
        <f xml:space="preserve"> 'Generation Calculation'!DM165</f>
        <v>0</v>
      </c>
      <c r="AP492" s="190">
        <f xml:space="preserve"> 'Generation Calculation'!DN165</f>
        <v>0</v>
      </c>
      <c r="AQ492" s="190">
        <f xml:space="preserve"> 'Generation Calculation'!DO165</f>
        <v>0</v>
      </c>
      <c r="AR492" s="190">
        <f xml:space="preserve"> 'Generation Calculation'!DP165</f>
        <v>0</v>
      </c>
      <c r="AS492" s="190">
        <f xml:space="preserve"> 'Generation Calculation'!DQ165</f>
        <v>6.3492910699479808</v>
      </c>
      <c r="AT492" s="190">
        <f xml:space="preserve"> 'Generation Calculation'!DR165</f>
        <v>19.304071649435457</v>
      </c>
      <c r="AU492" s="190">
        <f xml:space="preserve"> 'Generation Calculation'!DS165</f>
        <v>65.358499407322569</v>
      </c>
      <c r="AV492" s="190">
        <f xml:space="preserve"> 'Generation Calculation'!DT165</f>
        <v>101.232971912084</v>
      </c>
      <c r="AW492" s="190">
        <f xml:space="preserve"> 'Generation Calculation'!DU165</f>
        <v>110.36447292264103</v>
      </c>
      <c r="AX492" s="190">
        <f xml:space="preserve"> 'Generation Calculation'!DV165</f>
        <v>73.38937555858368</v>
      </c>
      <c r="AY492" s="190">
        <f xml:space="preserve"> 'Generation Calculation'!DW165</f>
        <v>64.797914571107668</v>
      </c>
      <c r="AZ492" s="190">
        <f xml:space="preserve"> 'Generation Calculation'!DX165</f>
        <v>51.066263249245679</v>
      </c>
      <c r="BA492" s="190">
        <f xml:space="preserve"> 'Generation Calculation'!DY165</f>
        <v>28.19975939027168</v>
      </c>
      <c r="BB492" s="190">
        <f xml:space="preserve"> 'Generation Calculation'!DZ165</f>
        <v>58.022649060482991</v>
      </c>
      <c r="BC492" s="196"/>
      <c r="BD492" s="183">
        <f t="shared" si="1313"/>
        <v>307.02057923651051</v>
      </c>
      <c r="BE492" s="292">
        <f t="shared" si="1263"/>
        <v>202.60812136451895</v>
      </c>
      <c r="BF492" s="292">
        <f t="shared" si="1264"/>
        <v>0</v>
      </c>
      <c r="BG492" s="292">
        <f t="shared" si="1242"/>
        <v>0</v>
      </c>
      <c r="BH492" s="292">
        <f t="shared" si="1243"/>
        <v>0</v>
      </c>
      <c r="BI492" s="292">
        <f t="shared" si="1244"/>
        <v>0</v>
      </c>
      <c r="BJ492" s="292">
        <f t="shared" si="1245"/>
        <v>0</v>
      </c>
      <c r="BK492" s="292">
        <f t="shared" si="1246"/>
        <v>0</v>
      </c>
      <c r="BL492" s="292">
        <f t="shared" si="1247"/>
        <v>0</v>
      </c>
      <c r="BM492" s="292">
        <f t="shared" si="1248"/>
        <v>0</v>
      </c>
      <c r="BN492" s="292">
        <f t="shared" si="1249"/>
        <v>0</v>
      </c>
      <c r="BO492" s="292">
        <f t="shared" si="1250"/>
        <v>0</v>
      </c>
      <c r="BP492" s="292">
        <f t="shared" si="1251"/>
        <v>0</v>
      </c>
      <c r="BQ492" s="292">
        <f t="shared" si="1252"/>
        <v>0</v>
      </c>
      <c r="BR492" s="292">
        <f t="shared" si="1253"/>
        <v>0</v>
      </c>
      <c r="BS492" s="292">
        <f t="shared" si="1254"/>
        <v>0</v>
      </c>
      <c r="BT492" s="292">
        <f t="shared" si="1255"/>
        <v>489.72970000000004</v>
      </c>
      <c r="BU492" s="292">
        <f t="shared" si="1256"/>
        <v>489.72970000000004</v>
      </c>
      <c r="BV492" s="292">
        <f t="shared" si="1257"/>
        <v>489.72970000000004</v>
      </c>
      <c r="BW492" s="292">
        <f t="shared" si="1258"/>
        <v>489.72970000000004</v>
      </c>
      <c r="BX492" s="292">
        <f t="shared" si="1259"/>
        <v>489.72970000000004</v>
      </c>
      <c r="BY492" s="292">
        <f t="shared" si="1260"/>
        <v>418.44055805950563</v>
      </c>
      <c r="BZ492" s="292">
        <f t="shared" si="1261"/>
        <v>234.51685368373086</v>
      </c>
      <c r="CA492" s="292">
        <f t="shared" si="1262"/>
        <v>473.97840972118354</v>
      </c>
      <c r="CB492" s="196">
        <f t="shared" si="1314"/>
        <v>4085.2130220654499</v>
      </c>
      <c r="CC492" s="189">
        <f t="shared" si="1340"/>
        <v>37.182848819067999</v>
      </c>
      <c r="CD492" s="190">
        <f t="shared" si="1341"/>
        <v>24.258941692609</v>
      </c>
      <c r="CE492" s="190">
        <f t="shared" si="1342"/>
        <v>0</v>
      </c>
      <c r="CF492" s="190">
        <f t="shared" si="1343"/>
        <v>0</v>
      </c>
      <c r="CG492" s="190">
        <f t="shared" si="1344"/>
        <v>0</v>
      </c>
      <c r="CH492" s="190">
        <f t="shared" si="1345"/>
        <v>0</v>
      </c>
      <c r="CI492" s="190">
        <f t="shared" si="1346"/>
        <v>0</v>
      </c>
      <c r="CJ492" s="190">
        <f t="shared" si="1347"/>
        <v>0</v>
      </c>
      <c r="CK492" s="190">
        <f t="shared" si="1348"/>
        <v>0</v>
      </c>
      <c r="CL492" s="190">
        <f t="shared" si="1349"/>
        <v>0</v>
      </c>
      <c r="CM492" s="190">
        <f t="shared" si="1350"/>
        <v>0</v>
      </c>
      <c r="CN492" s="190">
        <f t="shared" si="1351"/>
        <v>0</v>
      </c>
      <c r="CO492" s="190">
        <f t="shared" si="1352"/>
        <v>0</v>
      </c>
      <c r="CP492" s="190">
        <f t="shared" si="1353"/>
        <v>0</v>
      </c>
      <c r="CQ492" s="190">
        <f t="shared" si="1354"/>
        <v>0</v>
      </c>
      <c r="CR492" s="190">
        <f t="shared" si="1355"/>
        <v>0</v>
      </c>
      <c r="CS492" s="190">
        <f t="shared" si="1356"/>
        <v>60</v>
      </c>
      <c r="CT492" s="190">
        <f t="shared" si="1357"/>
        <v>60</v>
      </c>
      <c r="CU492" s="190">
        <f t="shared" si="1358"/>
        <v>60</v>
      </c>
      <c r="CV492" s="190">
        <f t="shared" si="1359"/>
        <v>60</v>
      </c>
      <c r="CW492" s="190">
        <f t="shared" si="1360"/>
        <v>60</v>
      </c>
      <c r="CX492" s="190">
        <f t="shared" si="1361"/>
        <v>51.066263249245679</v>
      </c>
      <c r="CY492" s="190">
        <f t="shared" si="1362"/>
        <v>28.19975939027168</v>
      </c>
      <c r="CZ492" s="190">
        <f t="shared" si="1363"/>
        <v>58.022649060482991</v>
      </c>
      <c r="DB492" s="171">
        <f t="shared" si="1315"/>
        <v>0</v>
      </c>
      <c r="DC492" s="172">
        <f t="shared" si="1316"/>
        <v>0</v>
      </c>
      <c r="DD492" s="172">
        <f t="shared" si="1317"/>
        <v>151.97106943134912</v>
      </c>
      <c r="DE492" s="172">
        <f t="shared" si="1318"/>
        <v>96.574503884750015</v>
      </c>
      <c r="DF492" s="172">
        <f t="shared" si="1319"/>
        <v>96.574503884750015</v>
      </c>
      <c r="DG492" s="172">
        <f t="shared" si="1320"/>
        <v>70.902924729009158</v>
      </c>
      <c r="DH492" s="172">
        <f t="shared" si="1321"/>
        <v>136.92525214030098</v>
      </c>
      <c r="DI492" s="172">
        <f t="shared" si="1322"/>
        <v>0</v>
      </c>
      <c r="DJ492" s="172">
        <f t="shared" si="1323"/>
        <v>0</v>
      </c>
      <c r="DK492" s="172">
        <f t="shared" si="1324"/>
        <v>0</v>
      </c>
      <c r="DL492" s="172">
        <f t="shared" si="1325"/>
        <v>0</v>
      </c>
      <c r="DM492" s="172">
        <f t="shared" si="1326"/>
        <v>0</v>
      </c>
      <c r="DN492" s="172">
        <f t="shared" si="1327"/>
        <v>0</v>
      </c>
      <c r="DO492" s="172">
        <f t="shared" si="1328"/>
        <v>0</v>
      </c>
      <c r="DP492" s="172">
        <f t="shared" si="1329"/>
        <v>73.016847304401779</v>
      </c>
      <c r="DQ492" s="172">
        <f t="shared" si="1330"/>
        <v>221.99682396850775</v>
      </c>
      <c r="DR492" s="172">
        <f t="shared" si="1331"/>
        <v>61.62274318420954</v>
      </c>
      <c r="DS492" s="172">
        <f t="shared" si="1332"/>
        <v>474.17917698896593</v>
      </c>
      <c r="DT492" s="172">
        <f t="shared" si="1333"/>
        <v>579.19143861037173</v>
      </c>
      <c r="DU492" s="172">
        <f t="shared" si="1334"/>
        <v>153.97781892371233</v>
      </c>
      <c r="DV492" s="172">
        <f t="shared" si="1335"/>
        <v>55.176017567738185</v>
      </c>
      <c r="DW492" s="172">
        <f t="shared" si="1336"/>
        <v>0</v>
      </c>
      <c r="DX492" s="172">
        <f t="shared" si="1337"/>
        <v>0</v>
      </c>
      <c r="DY492" s="172">
        <f t="shared" si="1338"/>
        <v>0</v>
      </c>
      <c r="DZ492" s="192">
        <f t="shared" si="1339"/>
        <v>2172.1091206180668</v>
      </c>
      <c r="EA492" s="189">
        <f t="shared" si="1265"/>
        <v>0</v>
      </c>
      <c r="EB492" s="190">
        <f t="shared" si="1266"/>
        <v>0</v>
      </c>
      <c r="EC492" s="190">
        <f t="shared" si="1267"/>
        <v>13.214875602726011</v>
      </c>
      <c r="ED492" s="190">
        <f t="shared" si="1268"/>
        <v>8.3977829465000013</v>
      </c>
      <c r="EE492" s="190">
        <f t="shared" si="1269"/>
        <v>8.3977829465000013</v>
      </c>
      <c r="EF492" s="190">
        <f t="shared" si="1270"/>
        <v>6.1654717155660137</v>
      </c>
      <c r="EG492" s="190">
        <f t="shared" si="1271"/>
        <v>11.906543664373999</v>
      </c>
      <c r="EH492" s="190">
        <f t="shared" si="1272"/>
        <v>0</v>
      </c>
      <c r="EI492" s="190">
        <f t="shared" si="1273"/>
        <v>0</v>
      </c>
      <c r="EJ492" s="190">
        <f t="shared" si="1274"/>
        <v>0</v>
      </c>
      <c r="EK492" s="190">
        <f t="shared" si="1275"/>
        <v>0</v>
      </c>
      <c r="EL492" s="190">
        <f t="shared" si="1276"/>
        <v>0</v>
      </c>
      <c r="EM492" s="190">
        <f t="shared" si="1277"/>
        <v>0</v>
      </c>
      <c r="EN492" s="190">
        <f t="shared" si="1278"/>
        <v>0</v>
      </c>
      <c r="EO492" s="190">
        <f t="shared" si="1279"/>
        <v>6.3492910699479808</v>
      </c>
      <c r="EP492" s="190">
        <f t="shared" si="1280"/>
        <v>19.304071649435457</v>
      </c>
      <c r="EQ492" s="190">
        <f t="shared" si="1281"/>
        <v>5.3584994073225687</v>
      </c>
      <c r="ER492" s="190">
        <f t="shared" si="1282"/>
        <v>41.232971912083997</v>
      </c>
      <c r="ES492" s="190">
        <f t="shared" si="1283"/>
        <v>50.364472922641028</v>
      </c>
      <c r="ET492" s="190">
        <f t="shared" si="1284"/>
        <v>13.38937555858368</v>
      </c>
      <c r="EU492" s="190">
        <f t="shared" si="1285"/>
        <v>4.7979145711076683</v>
      </c>
      <c r="EV492" s="190">
        <f t="shared" si="1286"/>
        <v>0</v>
      </c>
      <c r="EW492" s="190">
        <f t="shared" si="1287"/>
        <v>0</v>
      </c>
      <c r="EX492" s="190">
        <f t="shared" si="1288"/>
        <v>0</v>
      </c>
    </row>
    <row r="493" spans="3:154" ht="14.25" customHeight="1" x14ac:dyDescent="0.25">
      <c r="C493" s="132">
        <v>2032</v>
      </c>
      <c r="D493" s="14" t="s">
        <v>163</v>
      </c>
      <c r="E493" s="171">
        <f t="shared" si="1289"/>
        <v>386.65750470281608</v>
      </c>
      <c r="F493" s="172">
        <f t="shared" si="1290"/>
        <v>276.75088094849508</v>
      </c>
      <c r="G493" s="172">
        <f t="shared" si="1291"/>
        <v>214.72137713444675</v>
      </c>
      <c r="H493" s="172">
        <f t="shared" si="1292"/>
        <v>221.16263434138489</v>
      </c>
      <c r="I493" s="172">
        <f t="shared" si="1293"/>
        <v>199.10114920659353</v>
      </c>
      <c r="J493" s="172">
        <f t="shared" si="1294"/>
        <v>188.6219437675731</v>
      </c>
      <c r="K493" s="172">
        <f t="shared" si="1295"/>
        <v>209.94804606452698</v>
      </c>
      <c r="L493" s="172">
        <f t="shared" si="1296"/>
        <v>144.89129239133172</v>
      </c>
      <c r="M493" s="172">
        <f t="shared" si="1297"/>
        <v>0</v>
      </c>
      <c r="N493" s="172">
        <f t="shared" si="1298"/>
        <v>0</v>
      </c>
      <c r="O493" s="172">
        <f t="shared" si="1299"/>
        <v>0</v>
      </c>
      <c r="P493" s="172">
        <f t="shared" si="1300"/>
        <v>0</v>
      </c>
      <c r="Q493" s="172">
        <f t="shared" si="1301"/>
        <v>0</v>
      </c>
      <c r="R493" s="172">
        <f t="shared" si="1302"/>
        <v>0</v>
      </c>
      <c r="S493" s="172">
        <f t="shared" si="1303"/>
        <v>0</v>
      </c>
      <c r="T493" s="172">
        <f t="shared" si="1304"/>
        <v>130.19785375156491</v>
      </c>
      <c r="U493" s="172">
        <f t="shared" si="1305"/>
        <v>379.86371290827316</v>
      </c>
      <c r="V493" s="172">
        <f t="shared" si="1306"/>
        <v>744.11063268845146</v>
      </c>
      <c r="W493" s="172">
        <f t="shared" si="1307"/>
        <v>905.99442537482332</v>
      </c>
      <c r="X493" s="172">
        <f t="shared" si="1308"/>
        <v>496.55265590429394</v>
      </c>
      <c r="Y493" s="172">
        <f t="shared" si="1309"/>
        <v>432.10745305056372</v>
      </c>
      <c r="Z493" s="172">
        <f t="shared" si="1310"/>
        <v>352.19521239538744</v>
      </c>
      <c r="AA493" s="172">
        <f t="shared" si="1311"/>
        <v>186.1190850130254</v>
      </c>
      <c r="AB493" s="172">
        <f t="shared" si="1312"/>
        <v>441.90508588776629</v>
      </c>
      <c r="AC493" s="188">
        <f xml:space="preserve"> SUM(E493:AB493) *  31</f>
        <v>183237.92931147083</v>
      </c>
      <c r="AE493" s="189">
        <f xml:space="preserve"> 'Generation Calculation'!DC166</f>
        <v>47.096148341234993</v>
      </c>
      <c r="AF493" s="190">
        <f xml:space="preserve"> 'Generation Calculation'!DD166</f>
        <v>33.427619507723989</v>
      </c>
      <c r="AG493" s="190">
        <f xml:space="preserve"> 'Generation Calculation'!DE166</f>
        <v>25.754059460841006</v>
      </c>
      <c r="AH493" s="190">
        <f xml:space="preserve"> 'Generation Calculation'!DF166</f>
        <v>19.23153342098999</v>
      </c>
      <c r="AI493" s="190">
        <f xml:space="preserve"> 'Generation Calculation'!DG166</f>
        <v>17.313143409269003</v>
      </c>
      <c r="AJ493" s="190">
        <f xml:space="preserve"> 'Generation Calculation'!DH166</f>
        <v>16.40190815370201</v>
      </c>
      <c r="AK493" s="190">
        <f xml:space="preserve"> 'Generation Calculation'!DI166</f>
        <v>18.256351831697998</v>
      </c>
      <c r="AL493" s="190">
        <f xml:space="preserve"> 'Generation Calculation'!DJ166</f>
        <v>12.599242816637542</v>
      </c>
      <c r="AM493" s="190">
        <f xml:space="preserve"> 'Generation Calculation'!DK166</f>
        <v>0</v>
      </c>
      <c r="AN493" s="190">
        <f xml:space="preserve"> 'Generation Calculation'!DL166</f>
        <v>0</v>
      </c>
      <c r="AO493" s="190">
        <f xml:space="preserve"> 'Generation Calculation'!DM166</f>
        <v>0</v>
      </c>
      <c r="AP493" s="190">
        <f xml:space="preserve"> 'Generation Calculation'!DN166</f>
        <v>0</v>
      </c>
      <c r="AQ493" s="190">
        <f xml:space="preserve"> 'Generation Calculation'!DO166</f>
        <v>0</v>
      </c>
      <c r="AR493" s="190">
        <f xml:space="preserve"> 'Generation Calculation'!DP166</f>
        <v>0</v>
      </c>
      <c r="AS493" s="190">
        <f xml:space="preserve"> 'Generation Calculation'!DQ166</f>
        <v>0</v>
      </c>
      <c r="AT493" s="190">
        <f xml:space="preserve"> 'Generation Calculation'!DR166</f>
        <v>11.321552500136079</v>
      </c>
      <c r="AU493" s="190">
        <f xml:space="preserve"> 'Generation Calculation'!DS166</f>
        <v>46.248535956861133</v>
      </c>
      <c r="AV493" s="190">
        <f xml:space="preserve"> 'Generation Calculation'!DT166</f>
        <v>82.120081103343608</v>
      </c>
      <c r="AW493" s="190">
        <f xml:space="preserve"> 'Generation Calculation'!DU166</f>
        <v>96.196932641288981</v>
      </c>
      <c r="AX493" s="190">
        <f xml:space="preserve"> 'Generation Calculation'!DV166</f>
        <v>60.593300513416864</v>
      </c>
      <c r="AY493" s="190">
        <f xml:space="preserve"> 'Generation Calculation'!DW166</f>
        <v>52.77586121565389</v>
      </c>
      <c r="AZ493" s="190">
        <f xml:space="preserve"> 'Generation Calculation'!DX166</f>
        <v>42.800233154705836</v>
      </c>
      <c r="BA493" s="190">
        <f xml:space="preserve"> 'Generation Calculation'!DY166</f>
        <v>22.225500278999874</v>
      </c>
      <c r="BB493" s="190">
        <f xml:space="preserve"> 'Generation Calculation'!DZ166</f>
        <v>54.002352383430008</v>
      </c>
      <c r="BC493" s="196"/>
      <c r="BD493" s="183">
        <f t="shared" si="1313"/>
        <v>386.65750470281608</v>
      </c>
      <c r="BE493" s="292">
        <f t="shared" si="1263"/>
        <v>276.75088094849508</v>
      </c>
      <c r="BF493" s="292">
        <f t="shared" si="1264"/>
        <v>214.72137713444675</v>
      </c>
      <c r="BG493" s="292">
        <f t="shared" si="1242"/>
        <v>0</v>
      </c>
      <c r="BH493" s="292">
        <f t="shared" si="1243"/>
        <v>0</v>
      </c>
      <c r="BI493" s="292">
        <f t="shared" si="1244"/>
        <v>0</v>
      </c>
      <c r="BJ493" s="292">
        <f t="shared" si="1245"/>
        <v>0</v>
      </c>
      <c r="BK493" s="292">
        <f t="shared" si="1246"/>
        <v>0</v>
      </c>
      <c r="BL493" s="292">
        <f t="shared" si="1247"/>
        <v>0</v>
      </c>
      <c r="BM493" s="292">
        <f t="shared" si="1248"/>
        <v>0</v>
      </c>
      <c r="BN493" s="292">
        <f t="shared" si="1249"/>
        <v>0</v>
      </c>
      <c r="BO493" s="292">
        <f t="shared" si="1250"/>
        <v>0</v>
      </c>
      <c r="BP493" s="292">
        <f t="shared" si="1251"/>
        <v>0</v>
      </c>
      <c r="BQ493" s="292">
        <f t="shared" si="1252"/>
        <v>0</v>
      </c>
      <c r="BR493" s="292">
        <f t="shared" si="1253"/>
        <v>0</v>
      </c>
      <c r="BS493" s="292">
        <f t="shared" si="1254"/>
        <v>0</v>
      </c>
      <c r="BT493" s="292">
        <f t="shared" si="1255"/>
        <v>379.86371290827316</v>
      </c>
      <c r="BU493" s="292">
        <f t="shared" si="1256"/>
        <v>489.72970000000004</v>
      </c>
      <c r="BV493" s="292">
        <f t="shared" si="1257"/>
        <v>489.72970000000004</v>
      </c>
      <c r="BW493" s="292">
        <f t="shared" si="1258"/>
        <v>489.72970000000004</v>
      </c>
      <c r="BX493" s="292">
        <f t="shared" si="1259"/>
        <v>432.10745305056372</v>
      </c>
      <c r="BY493" s="292">
        <f t="shared" si="1260"/>
        <v>352.19521239538744</v>
      </c>
      <c r="BZ493" s="292">
        <f t="shared" si="1261"/>
        <v>186.1190850130254</v>
      </c>
      <c r="CA493" s="292">
        <f t="shared" si="1262"/>
        <v>441.90508588776629</v>
      </c>
      <c r="CB493" s="196">
        <f t="shared" si="1314"/>
        <v>4139.5094120407739</v>
      </c>
      <c r="CC493" s="189">
        <f t="shared" si="1340"/>
        <v>47.096148341234993</v>
      </c>
      <c r="CD493" s="190">
        <f t="shared" si="1341"/>
        <v>33.427619507723989</v>
      </c>
      <c r="CE493" s="190">
        <f t="shared" si="1342"/>
        <v>25.754059460841006</v>
      </c>
      <c r="CF493" s="190">
        <f t="shared" si="1343"/>
        <v>0</v>
      </c>
      <c r="CG493" s="190">
        <f t="shared" si="1344"/>
        <v>0</v>
      </c>
      <c r="CH493" s="190">
        <f t="shared" si="1345"/>
        <v>0</v>
      </c>
      <c r="CI493" s="190">
        <f t="shared" si="1346"/>
        <v>0</v>
      </c>
      <c r="CJ493" s="190">
        <f t="shared" si="1347"/>
        <v>0</v>
      </c>
      <c r="CK493" s="190">
        <f t="shared" si="1348"/>
        <v>0</v>
      </c>
      <c r="CL493" s="190">
        <f t="shared" si="1349"/>
        <v>0</v>
      </c>
      <c r="CM493" s="190">
        <f t="shared" si="1350"/>
        <v>0</v>
      </c>
      <c r="CN493" s="190">
        <f t="shared" si="1351"/>
        <v>0</v>
      </c>
      <c r="CO493" s="190">
        <f t="shared" si="1352"/>
        <v>0</v>
      </c>
      <c r="CP493" s="190">
        <f t="shared" si="1353"/>
        <v>0</v>
      </c>
      <c r="CQ493" s="190">
        <f t="shared" si="1354"/>
        <v>0</v>
      </c>
      <c r="CR493" s="190">
        <f t="shared" si="1355"/>
        <v>0</v>
      </c>
      <c r="CS493" s="190">
        <f t="shared" si="1356"/>
        <v>46.248535956861133</v>
      </c>
      <c r="CT493" s="190">
        <f t="shared" si="1357"/>
        <v>60</v>
      </c>
      <c r="CU493" s="190">
        <f t="shared" si="1358"/>
        <v>60</v>
      </c>
      <c r="CV493" s="190">
        <f t="shared" si="1359"/>
        <v>60</v>
      </c>
      <c r="CW493" s="190">
        <f t="shared" si="1360"/>
        <v>52.77586121565389</v>
      </c>
      <c r="CX493" s="190">
        <f t="shared" si="1361"/>
        <v>42.800233154705836</v>
      </c>
      <c r="CY493" s="190">
        <f t="shared" si="1362"/>
        <v>22.225500278999874</v>
      </c>
      <c r="CZ493" s="190">
        <f t="shared" si="1363"/>
        <v>54.002352383430008</v>
      </c>
      <c r="DB493" s="171">
        <f t="shared" si="1315"/>
        <v>0</v>
      </c>
      <c r="DC493" s="172">
        <f t="shared" si="1316"/>
        <v>0</v>
      </c>
      <c r="DD493" s="172">
        <f t="shared" si="1317"/>
        <v>0</v>
      </c>
      <c r="DE493" s="172">
        <f t="shared" si="1318"/>
        <v>221.16263434138489</v>
      </c>
      <c r="DF493" s="172">
        <f t="shared" si="1319"/>
        <v>199.10114920659353</v>
      </c>
      <c r="DG493" s="172">
        <f t="shared" si="1320"/>
        <v>188.6219437675731</v>
      </c>
      <c r="DH493" s="172">
        <f t="shared" si="1321"/>
        <v>209.94804606452698</v>
      </c>
      <c r="DI493" s="172">
        <f t="shared" si="1322"/>
        <v>144.89129239133172</v>
      </c>
      <c r="DJ493" s="172">
        <f t="shared" si="1323"/>
        <v>0</v>
      </c>
      <c r="DK493" s="172">
        <f t="shared" si="1324"/>
        <v>0</v>
      </c>
      <c r="DL493" s="172">
        <f t="shared" si="1325"/>
        <v>0</v>
      </c>
      <c r="DM493" s="172">
        <f t="shared" si="1326"/>
        <v>0</v>
      </c>
      <c r="DN493" s="172">
        <f t="shared" si="1327"/>
        <v>0</v>
      </c>
      <c r="DO493" s="172">
        <f t="shared" si="1328"/>
        <v>0</v>
      </c>
      <c r="DP493" s="172">
        <f t="shared" si="1329"/>
        <v>0</v>
      </c>
      <c r="DQ493" s="172">
        <f t="shared" si="1330"/>
        <v>130.19785375156491</v>
      </c>
      <c r="DR493" s="172">
        <f t="shared" si="1331"/>
        <v>0</v>
      </c>
      <c r="DS493" s="172">
        <f t="shared" si="1332"/>
        <v>254.38093268845148</v>
      </c>
      <c r="DT493" s="172">
        <f t="shared" si="1333"/>
        <v>416.26472537482329</v>
      </c>
      <c r="DU493" s="172">
        <f t="shared" si="1334"/>
        <v>6.8229559042939343</v>
      </c>
      <c r="DV493" s="172">
        <f t="shared" si="1335"/>
        <v>0</v>
      </c>
      <c r="DW493" s="172">
        <f t="shared" si="1336"/>
        <v>0</v>
      </c>
      <c r="DX493" s="172">
        <f t="shared" si="1337"/>
        <v>0</v>
      </c>
      <c r="DY493" s="172">
        <f t="shared" si="1338"/>
        <v>0</v>
      </c>
      <c r="DZ493" s="192">
        <f t="shared" si="1339"/>
        <v>1771.3915334905437</v>
      </c>
      <c r="EA493" s="189">
        <f t="shared" si="1265"/>
        <v>0</v>
      </c>
      <c r="EB493" s="190">
        <f t="shared" si="1266"/>
        <v>0</v>
      </c>
      <c r="EC493" s="190">
        <f t="shared" si="1267"/>
        <v>0</v>
      </c>
      <c r="ED493" s="190">
        <f t="shared" si="1268"/>
        <v>19.23153342098999</v>
      </c>
      <c r="EE493" s="190">
        <f t="shared" si="1269"/>
        <v>17.313143409269003</v>
      </c>
      <c r="EF493" s="190">
        <f t="shared" si="1270"/>
        <v>16.40190815370201</v>
      </c>
      <c r="EG493" s="190">
        <f t="shared" si="1271"/>
        <v>18.256351831697998</v>
      </c>
      <c r="EH493" s="190">
        <f t="shared" si="1272"/>
        <v>12.599242816637542</v>
      </c>
      <c r="EI493" s="190">
        <f t="shared" si="1273"/>
        <v>0</v>
      </c>
      <c r="EJ493" s="190">
        <f t="shared" si="1274"/>
        <v>0</v>
      </c>
      <c r="EK493" s="190">
        <f t="shared" si="1275"/>
        <v>0</v>
      </c>
      <c r="EL493" s="190">
        <f t="shared" si="1276"/>
        <v>0</v>
      </c>
      <c r="EM493" s="190">
        <f t="shared" si="1277"/>
        <v>0</v>
      </c>
      <c r="EN493" s="190">
        <f t="shared" si="1278"/>
        <v>0</v>
      </c>
      <c r="EO493" s="190">
        <f t="shared" si="1279"/>
        <v>0</v>
      </c>
      <c r="EP493" s="190">
        <f t="shared" si="1280"/>
        <v>11.321552500136079</v>
      </c>
      <c r="EQ493" s="190">
        <f t="shared" si="1281"/>
        <v>0</v>
      </c>
      <c r="ER493" s="190">
        <f t="shared" si="1282"/>
        <v>22.120081103343608</v>
      </c>
      <c r="ES493" s="190">
        <f t="shared" si="1283"/>
        <v>36.196932641288981</v>
      </c>
      <c r="ET493" s="190">
        <f t="shared" si="1284"/>
        <v>0.59330051341686385</v>
      </c>
      <c r="EU493" s="190">
        <f t="shared" si="1285"/>
        <v>0</v>
      </c>
      <c r="EV493" s="190">
        <f t="shared" si="1286"/>
        <v>0</v>
      </c>
      <c r="EW493" s="190">
        <f t="shared" si="1287"/>
        <v>0</v>
      </c>
      <c r="EX493" s="190">
        <f t="shared" si="1288"/>
        <v>0</v>
      </c>
    </row>
    <row r="494" spans="3:154" ht="14.25" customHeight="1" x14ac:dyDescent="0.25">
      <c r="C494" s="132">
        <v>2032</v>
      </c>
      <c r="D494" s="14" t="s">
        <v>164</v>
      </c>
      <c r="E494" s="171">
        <f t="shared" si="1289"/>
        <v>321.67046695600254</v>
      </c>
      <c r="F494" s="172">
        <f t="shared" si="1290"/>
        <v>215.78279579120115</v>
      </c>
      <c r="G494" s="172">
        <f t="shared" si="1291"/>
        <v>219.13533213534862</v>
      </c>
      <c r="H494" s="172">
        <f t="shared" si="1292"/>
        <v>162.61721448585405</v>
      </c>
      <c r="I494" s="172">
        <f t="shared" si="1293"/>
        <v>154.16720179806103</v>
      </c>
      <c r="J494" s="172">
        <f t="shared" si="1294"/>
        <v>171.34427676996452</v>
      </c>
      <c r="K494" s="172">
        <f t="shared" si="1295"/>
        <v>190.80759988420803</v>
      </c>
      <c r="L494" s="172">
        <f t="shared" si="1296"/>
        <v>103.63227265652097</v>
      </c>
      <c r="M494" s="172">
        <f t="shared" si="1297"/>
        <v>0</v>
      </c>
      <c r="N494" s="172">
        <f t="shared" si="1298"/>
        <v>0</v>
      </c>
      <c r="O494" s="172">
        <f t="shared" si="1299"/>
        <v>0</v>
      </c>
      <c r="P494" s="172">
        <f t="shared" si="1300"/>
        <v>0</v>
      </c>
      <c r="Q494" s="172">
        <f t="shared" si="1301"/>
        <v>0</v>
      </c>
      <c r="R494" s="172">
        <f t="shared" si="1302"/>
        <v>0</v>
      </c>
      <c r="S494" s="172">
        <f t="shared" si="1303"/>
        <v>0</v>
      </c>
      <c r="T494" s="172">
        <f t="shared" si="1304"/>
        <v>0</v>
      </c>
      <c r="U494" s="172">
        <f t="shared" si="1305"/>
        <v>248.10327053610615</v>
      </c>
      <c r="V494" s="172">
        <f t="shared" si="1306"/>
        <v>641.37949281060219</v>
      </c>
      <c r="W494" s="172">
        <f t="shared" si="1307"/>
        <v>853.06399064884681</v>
      </c>
      <c r="X494" s="172">
        <f t="shared" si="1308"/>
        <v>398.62882926813029</v>
      </c>
      <c r="Y494" s="172">
        <f t="shared" si="1309"/>
        <v>398.62882926813029</v>
      </c>
      <c r="Z494" s="172">
        <f t="shared" si="1310"/>
        <v>310.12874793774216</v>
      </c>
      <c r="AA494" s="172">
        <f t="shared" si="1311"/>
        <v>221.34546287882023</v>
      </c>
      <c r="AB494" s="172">
        <f t="shared" si="1312"/>
        <v>462.93620568685657</v>
      </c>
      <c r="AC494" s="188">
        <f xml:space="preserve"> SUM(E494:AB494) * 28.25</f>
        <v>143322.75870372518</v>
      </c>
      <c r="AE494" s="189">
        <f xml:space="preserve"> 'Generation Calculation'!DC167</f>
        <v>39.002817207754987</v>
      </c>
      <c r="AF494" s="190">
        <f xml:space="preserve"> 'Generation Calculation'!DD167</f>
        <v>25.885121103684014</v>
      </c>
      <c r="AG494" s="190">
        <f xml:space="preserve"> 'Generation Calculation'!DE167</f>
        <v>19.05524627263901</v>
      </c>
      <c r="AH494" s="190">
        <f xml:space="preserve"> 'Generation Calculation'!DF167</f>
        <v>14.140627346596006</v>
      </c>
      <c r="AI494" s="190">
        <f xml:space="preserve"> 'Generation Calculation'!DG167</f>
        <v>13.405843634614001</v>
      </c>
      <c r="AJ494" s="190">
        <f xml:space="preserve"> 'Generation Calculation'!DH167</f>
        <v>14.899502327823001</v>
      </c>
      <c r="AK494" s="190">
        <f xml:space="preserve"> 'Generation Calculation'!DI167</f>
        <v>22.803484274907021</v>
      </c>
      <c r="AL494" s="190">
        <f xml:space="preserve"> 'Generation Calculation'!DJ167</f>
        <v>9.0115019701322581</v>
      </c>
      <c r="AM494" s="190">
        <f xml:space="preserve"> 'Generation Calculation'!DK167</f>
        <v>0</v>
      </c>
      <c r="AN494" s="190">
        <f xml:space="preserve"> 'Generation Calculation'!DL167</f>
        <v>0</v>
      </c>
      <c r="AO494" s="190">
        <f xml:space="preserve"> 'Generation Calculation'!DM167</f>
        <v>0</v>
      </c>
      <c r="AP494" s="190">
        <f xml:space="preserve"> 'Generation Calculation'!DN167</f>
        <v>0</v>
      </c>
      <c r="AQ494" s="190">
        <f xml:space="preserve"> 'Generation Calculation'!DO167</f>
        <v>0</v>
      </c>
      <c r="AR494" s="190">
        <f xml:space="preserve"> 'Generation Calculation'!DP167</f>
        <v>0</v>
      </c>
      <c r="AS494" s="190">
        <f xml:space="preserve"> 'Generation Calculation'!DQ167</f>
        <v>0</v>
      </c>
      <c r="AT494" s="190">
        <f xml:space="preserve"> 'Generation Calculation'!DR167</f>
        <v>0</v>
      </c>
      <c r="AU494" s="190">
        <f xml:space="preserve"> 'Generation Calculation'!DS167</f>
        <v>29.880052872558792</v>
      </c>
      <c r="AV494" s="190">
        <f xml:space="preserve"> 'Generation Calculation'!DT167</f>
        <v>73.186938505269751</v>
      </c>
      <c r="AW494" s="190">
        <f xml:space="preserve"> 'Generation Calculation'!DU167</f>
        <v>91.594286143377985</v>
      </c>
      <c r="AX494" s="190">
        <f xml:space="preserve"> 'Generation Calculation'!DV167</f>
        <v>48.590597495466056</v>
      </c>
      <c r="AY494" s="190">
        <f xml:space="preserve"> 'Generation Calculation'!DW167</f>
        <v>48.590597495466056</v>
      </c>
      <c r="AZ494" s="190">
        <f xml:space="preserve"> 'Generation Calculation'!DX167</f>
        <v>37.568841815737073</v>
      </c>
      <c r="BA494" s="190">
        <f xml:space="preserve"> 'Generation Calculation'!DY167</f>
        <v>19.24743155468002</v>
      </c>
      <c r="BB494" s="190">
        <f xml:space="preserve"> 'Generation Calculation'!DZ167</f>
        <v>56.637626295321013</v>
      </c>
      <c r="BC494" s="196"/>
      <c r="BD494" s="183">
        <f t="shared" si="1313"/>
        <v>321.67046695600254</v>
      </c>
      <c r="BE494" s="292">
        <f t="shared" si="1263"/>
        <v>215.78279579120115</v>
      </c>
      <c r="BF494" s="292">
        <f t="shared" si="1264"/>
        <v>0</v>
      </c>
      <c r="BG494" s="292">
        <f t="shared" si="1242"/>
        <v>0</v>
      </c>
      <c r="BH494" s="292">
        <f t="shared" si="1243"/>
        <v>0</v>
      </c>
      <c r="BI494" s="292">
        <f t="shared" si="1244"/>
        <v>0</v>
      </c>
      <c r="BJ494" s="292">
        <f t="shared" si="1245"/>
        <v>190.80759988420803</v>
      </c>
      <c r="BK494" s="292">
        <f t="shared" si="1246"/>
        <v>0</v>
      </c>
      <c r="BL494" s="292">
        <f t="shared" si="1247"/>
        <v>0</v>
      </c>
      <c r="BM494" s="292">
        <f t="shared" si="1248"/>
        <v>0</v>
      </c>
      <c r="BN494" s="292">
        <f t="shared" si="1249"/>
        <v>0</v>
      </c>
      <c r="BO494" s="292">
        <f t="shared" si="1250"/>
        <v>0</v>
      </c>
      <c r="BP494" s="292">
        <f t="shared" si="1251"/>
        <v>0</v>
      </c>
      <c r="BQ494" s="292">
        <f t="shared" si="1252"/>
        <v>0</v>
      </c>
      <c r="BR494" s="292">
        <f t="shared" si="1253"/>
        <v>0</v>
      </c>
      <c r="BS494" s="292">
        <f t="shared" si="1254"/>
        <v>0</v>
      </c>
      <c r="BT494" s="292">
        <f t="shared" si="1255"/>
        <v>248.10327053610615</v>
      </c>
      <c r="BU494" s="292">
        <f t="shared" si="1256"/>
        <v>489.72970000000004</v>
      </c>
      <c r="BV494" s="292">
        <f t="shared" si="1257"/>
        <v>489.72970000000004</v>
      </c>
      <c r="BW494" s="292">
        <f t="shared" si="1258"/>
        <v>398.62882926813029</v>
      </c>
      <c r="BX494" s="292">
        <f t="shared" si="1259"/>
        <v>398.62882926813029</v>
      </c>
      <c r="BY494" s="292">
        <f t="shared" si="1260"/>
        <v>310.12874793774216</v>
      </c>
      <c r="BZ494" s="292">
        <f t="shared" si="1261"/>
        <v>0</v>
      </c>
      <c r="CA494" s="292">
        <f t="shared" si="1262"/>
        <v>462.93620568685657</v>
      </c>
      <c r="CB494" s="196">
        <f t="shared" si="1314"/>
        <v>3526.1461453283773</v>
      </c>
      <c r="CC494" s="189">
        <f t="shared" si="1340"/>
        <v>39.002817207754987</v>
      </c>
      <c r="CD494" s="190">
        <f t="shared" si="1341"/>
        <v>25.885121103684014</v>
      </c>
      <c r="CE494" s="190">
        <f t="shared" si="1342"/>
        <v>0</v>
      </c>
      <c r="CF494" s="190">
        <f t="shared" si="1343"/>
        <v>0</v>
      </c>
      <c r="CG494" s="190">
        <f t="shared" si="1344"/>
        <v>0</v>
      </c>
      <c r="CH494" s="190">
        <f t="shared" si="1345"/>
        <v>0</v>
      </c>
      <c r="CI494" s="190">
        <f t="shared" si="1346"/>
        <v>22.803484274907021</v>
      </c>
      <c r="CJ494" s="190">
        <f t="shared" si="1347"/>
        <v>0</v>
      </c>
      <c r="CK494" s="190">
        <f t="shared" si="1348"/>
        <v>0</v>
      </c>
      <c r="CL494" s="190">
        <f t="shared" si="1349"/>
        <v>0</v>
      </c>
      <c r="CM494" s="190">
        <f t="shared" si="1350"/>
        <v>0</v>
      </c>
      <c r="CN494" s="190">
        <f t="shared" si="1351"/>
        <v>0</v>
      </c>
      <c r="CO494" s="190">
        <f t="shared" si="1352"/>
        <v>0</v>
      </c>
      <c r="CP494" s="190">
        <f t="shared" si="1353"/>
        <v>0</v>
      </c>
      <c r="CQ494" s="190">
        <f t="shared" si="1354"/>
        <v>0</v>
      </c>
      <c r="CR494" s="190">
        <f t="shared" si="1355"/>
        <v>0</v>
      </c>
      <c r="CS494" s="190">
        <f t="shared" si="1356"/>
        <v>29.880052872558792</v>
      </c>
      <c r="CT494" s="190">
        <f t="shared" si="1357"/>
        <v>60</v>
      </c>
      <c r="CU494" s="190">
        <f t="shared" si="1358"/>
        <v>60</v>
      </c>
      <c r="CV494" s="190">
        <f t="shared" si="1359"/>
        <v>48.590597495466056</v>
      </c>
      <c r="CW494" s="190">
        <f t="shared" si="1360"/>
        <v>48.590597495466056</v>
      </c>
      <c r="CX494" s="190">
        <f t="shared" si="1361"/>
        <v>37.568841815737073</v>
      </c>
      <c r="CY494" s="190">
        <f t="shared" si="1362"/>
        <v>0</v>
      </c>
      <c r="CZ494" s="190">
        <f t="shared" si="1363"/>
        <v>56.637626295321013</v>
      </c>
      <c r="DB494" s="171">
        <f t="shared" si="1315"/>
        <v>0</v>
      </c>
      <c r="DC494" s="172">
        <f t="shared" si="1316"/>
        <v>0</v>
      </c>
      <c r="DD494" s="172">
        <f t="shared" si="1317"/>
        <v>219.13533213534862</v>
      </c>
      <c r="DE494" s="172">
        <f t="shared" si="1318"/>
        <v>162.61721448585405</v>
      </c>
      <c r="DF494" s="172">
        <f t="shared" si="1319"/>
        <v>154.16720179806103</v>
      </c>
      <c r="DG494" s="172">
        <f t="shared" si="1320"/>
        <v>171.34427676996452</v>
      </c>
      <c r="DH494" s="172">
        <f t="shared" si="1321"/>
        <v>0</v>
      </c>
      <c r="DI494" s="172">
        <f t="shared" si="1322"/>
        <v>103.63227265652097</v>
      </c>
      <c r="DJ494" s="172">
        <f t="shared" si="1323"/>
        <v>0</v>
      </c>
      <c r="DK494" s="172">
        <f t="shared" si="1324"/>
        <v>0</v>
      </c>
      <c r="DL494" s="172">
        <f t="shared" si="1325"/>
        <v>0</v>
      </c>
      <c r="DM494" s="172">
        <f t="shared" si="1326"/>
        <v>0</v>
      </c>
      <c r="DN494" s="172">
        <f t="shared" si="1327"/>
        <v>0</v>
      </c>
      <c r="DO494" s="172">
        <f t="shared" si="1328"/>
        <v>0</v>
      </c>
      <c r="DP494" s="172">
        <f t="shared" si="1329"/>
        <v>0</v>
      </c>
      <c r="DQ494" s="172">
        <f t="shared" si="1330"/>
        <v>0</v>
      </c>
      <c r="DR494" s="172">
        <f t="shared" si="1331"/>
        <v>0</v>
      </c>
      <c r="DS494" s="172">
        <f t="shared" si="1332"/>
        <v>151.64979281060215</v>
      </c>
      <c r="DT494" s="172">
        <f t="shared" si="1333"/>
        <v>363.33429064884683</v>
      </c>
      <c r="DU494" s="172">
        <f t="shared" si="1334"/>
        <v>0</v>
      </c>
      <c r="DV494" s="172">
        <f t="shared" si="1335"/>
        <v>0</v>
      </c>
      <c r="DW494" s="172">
        <f t="shared" si="1336"/>
        <v>0</v>
      </c>
      <c r="DX494" s="172">
        <f t="shared" si="1337"/>
        <v>221.34546287882023</v>
      </c>
      <c r="DY494" s="172">
        <f t="shared" si="1338"/>
        <v>0</v>
      </c>
      <c r="DZ494" s="192">
        <f t="shared" si="1339"/>
        <v>1547.2258441840183</v>
      </c>
      <c r="EA494" s="189">
        <f t="shared" si="1265"/>
        <v>0</v>
      </c>
      <c r="EB494" s="190">
        <f t="shared" si="1266"/>
        <v>0</v>
      </c>
      <c r="EC494" s="190">
        <f t="shared" si="1267"/>
        <v>19.05524627263901</v>
      </c>
      <c r="ED494" s="190">
        <f t="shared" si="1268"/>
        <v>14.140627346596006</v>
      </c>
      <c r="EE494" s="190">
        <f t="shared" si="1269"/>
        <v>13.405843634614001</v>
      </c>
      <c r="EF494" s="190">
        <f t="shared" si="1270"/>
        <v>14.899502327823001</v>
      </c>
      <c r="EG494" s="190">
        <f t="shared" si="1271"/>
        <v>0</v>
      </c>
      <c r="EH494" s="190">
        <f t="shared" si="1272"/>
        <v>9.0115019701322581</v>
      </c>
      <c r="EI494" s="190">
        <f t="shared" si="1273"/>
        <v>0</v>
      </c>
      <c r="EJ494" s="190">
        <f t="shared" si="1274"/>
        <v>0</v>
      </c>
      <c r="EK494" s="190">
        <f t="shared" si="1275"/>
        <v>0</v>
      </c>
      <c r="EL494" s="190">
        <f t="shared" si="1276"/>
        <v>0</v>
      </c>
      <c r="EM494" s="190">
        <f t="shared" si="1277"/>
        <v>0</v>
      </c>
      <c r="EN494" s="190">
        <f t="shared" si="1278"/>
        <v>0</v>
      </c>
      <c r="EO494" s="190">
        <f t="shared" si="1279"/>
        <v>0</v>
      </c>
      <c r="EP494" s="190">
        <f t="shared" si="1280"/>
        <v>0</v>
      </c>
      <c r="EQ494" s="190">
        <f t="shared" si="1281"/>
        <v>0</v>
      </c>
      <c r="ER494" s="190">
        <f t="shared" si="1282"/>
        <v>13.186938505269751</v>
      </c>
      <c r="ES494" s="190">
        <f t="shared" si="1283"/>
        <v>31.594286143377985</v>
      </c>
      <c r="ET494" s="190">
        <f t="shared" si="1284"/>
        <v>0</v>
      </c>
      <c r="EU494" s="190">
        <f t="shared" si="1285"/>
        <v>0</v>
      </c>
      <c r="EV494" s="190">
        <f t="shared" si="1286"/>
        <v>0</v>
      </c>
      <c r="EW494" s="190">
        <f t="shared" si="1287"/>
        <v>19.24743155468002</v>
      </c>
      <c r="EX494" s="190">
        <f t="shared" si="1288"/>
        <v>0</v>
      </c>
    </row>
    <row r="495" spans="3:154" ht="14.25" customHeight="1" x14ac:dyDescent="0.25">
      <c r="C495" s="132">
        <v>2032</v>
      </c>
      <c r="D495" s="14" t="s">
        <v>165</v>
      </c>
      <c r="E495" s="171">
        <f t="shared" si="1289"/>
        <v>270.23445781876455</v>
      </c>
      <c r="F495" s="172">
        <f t="shared" si="1290"/>
        <v>240.23111221097366</v>
      </c>
      <c r="G495" s="172">
        <f t="shared" si="1291"/>
        <v>167.1028245735385</v>
      </c>
      <c r="H495" s="172">
        <f t="shared" si="1292"/>
        <v>102.57786489345146</v>
      </c>
      <c r="I495" s="172">
        <f t="shared" si="1293"/>
        <v>67.992486504924528</v>
      </c>
      <c r="J495" s="172">
        <f t="shared" si="1294"/>
        <v>79.176812849470096</v>
      </c>
      <c r="K495" s="172">
        <f t="shared" si="1295"/>
        <v>203.1623978011088</v>
      </c>
      <c r="L495" s="172">
        <f t="shared" si="1296"/>
        <v>0</v>
      </c>
      <c r="M495" s="172">
        <f t="shared" si="1297"/>
        <v>0</v>
      </c>
      <c r="N495" s="172">
        <f t="shared" si="1298"/>
        <v>0</v>
      </c>
      <c r="O495" s="172">
        <f t="shared" si="1299"/>
        <v>0</v>
      </c>
      <c r="P495" s="172">
        <f t="shared" si="1300"/>
        <v>0</v>
      </c>
      <c r="Q495" s="172">
        <f t="shared" si="1301"/>
        <v>0</v>
      </c>
      <c r="R495" s="172">
        <f t="shared" si="1302"/>
        <v>0</v>
      </c>
      <c r="S495" s="172">
        <f t="shared" si="1303"/>
        <v>0</v>
      </c>
      <c r="T495" s="172">
        <f t="shared" si="1304"/>
        <v>0</v>
      </c>
      <c r="U495" s="172">
        <f t="shared" si="1305"/>
        <v>319.06654722977112</v>
      </c>
      <c r="V495" s="172">
        <f t="shared" si="1306"/>
        <v>693.00664092981583</v>
      </c>
      <c r="W495" s="172">
        <f t="shared" si="1307"/>
        <v>959.99030138894091</v>
      </c>
      <c r="X495" s="172">
        <f t="shared" si="1308"/>
        <v>455.76246813168586</v>
      </c>
      <c r="Y495" s="172">
        <f t="shared" si="1309"/>
        <v>455.76246813168586</v>
      </c>
      <c r="Z495" s="172">
        <f t="shared" si="1310"/>
        <v>368.614006899694</v>
      </c>
      <c r="AA495" s="172">
        <f t="shared" si="1311"/>
        <v>172.96987254726443</v>
      </c>
      <c r="AB495" s="172">
        <f t="shared" si="1312"/>
        <v>409.72178668496298</v>
      </c>
      <c r="AC495" s="188">
        <f xml:space="preserve"> SUM(E495:AB495) * 31</f>
        <v>153926.5335064776</v>
      </c>
      <c r="AE495" s="189">
        <f xml:space="preserve"> 'Generation Calculation'!DC168</f>
        <v>32.620112572359005</v>
      </c>
      <c r="AF495" s="190">
        <f xml:space="preserve"> 'Generation Calculation'!DD168</f>
        <v>20.889661931389014</v>
      </c>
      <c r="AG495" s="190">
        <f xml:space="preserve"> 'Generation Calculation'!DE168</f>
        <v>14.530680397699001</v>
      </c>
      <c r="AH495" s="190">
        <f xml:space="preserve"> 'Generation Calculation'!DF168</f>
        <v>8.9198143385609967</v>
      </c>
      <c r="AI495" s="190">
        <f xml:space="preserve"> 'Generation Calculation'!DG168</f>
        <v>5.9123901308630025</v>
      </c>
      <c r="AJ495" s="190">
        <f xml:space="preserve"> 'Generation Calculation'!DH168</f>
        <v>6.8849402477800083</v>
      </c>
      <c r="AK495" s="190">
        <f xml:space="preserve"> 'Generation Calculation'!DI168</f>
        <v>17.666295460965983</v>
      </c>
      <c r="AL495" s="190">
        <f xml:space="preserve"> 'Generation Calculation'!DJ168</f>
        <v>0</v>
      </c>
      <c r="AM495" s="190">
        <f xml:space="preserve"> 'Generation Calculation'!DK168</f>
        <v>0</v>
      </c>
      <c r="AN495" s="190">
        <f xml:space="preserve"> 'Generation Calculation'!DL168</f>
        <v>0</v>
      </c>
      <c r="AO495" s="190">
        <f xml:space="preserve"> 'Generation Calculation'!DM168</f>
        <v>0</v>
      </c>
      <c r="AP495" s="190">
        <f xml:space="preserve"> 'Generation Calculation'!DN168</f>
        <v>0</v>
      </c>
      <c r="AQ495" s="190">
        <f xml:space="preserve"> 'Generation Calculation'!DO168</f>
        <v>0</v>
      </c>
      <c r="AR495" s="190">
        <f xml:space="preserve"> 'Generation Calculation'!DP168</f>
        <v>0</v>
      </c>
      <c r="AS495" s="190">
        <f xml:space="preserve"> 'Generation Calculation'!DQ168</f>
        <v>0</v>
      </c>
      <c r="AT495" s="190">
        <f xml:space="preserve"> 'Generation Calculation'!DR168</f>
        <v>0</v>
      </c>
      <c r="AU495" s="190">
        <f xml:space="preserve"> 'Generation Calculation'!DS168</f>
        <v>38.679209664878925</v>
      </c>
      <c r="AV495" s="190">
        <f xml:space="preserve"> 'Generation Calculation'!DT168</f>
        <v>77.67625573302746</v>
      </c>
      <c r="AW495" s="190">
        <f xml:space="preserve"> 'Generation Calculation'!DU168</f>
        <v>100.89222620773398</v>
      </c>
      <c r="AX495" s="190">
        <f xml:space="preserve"> 'Generation Calculation'!DV168</f>
        <v>55.738340297983825</v>
      </c>
      <c r="AY495" s="190">
        <f xml:space="preserve"> 'Generation Calculation'!DW168</f>
        <v>55.738340297983825</v>
      </c>
      <c r="AZ495" s="190">
        <f xml:space="preserve"> 'Generation Calculation'!DX168</f>
        <v>44.845778988510801</v>
      </c>
      <c r="BA495" s="190">
        <f xml:space="preserve"> 'Generation Calculation'!DY168</f>
        <v>15.040858482370822</v>
      </c>
      <c r="BB495" s="190">
        <f xml:space="preserve"> 'Generation Calculation'!DZ168</f>
        <v>49.976391581959007</v>
      </c>
      <c r="BC495" s="196"/>
      <c r="BD495" s="183">
        <f t="shared" si="1313"/>
        <v>270.23445781876455</v>
      </c>
      <c r="BE495" s="292">
        <f t="shared" si="1263"/>
        <v>0</v>
      </c>
      <c r="BF495" s="292">
        <f t="shared" si="1264"/>
        <v>0</v>
      </c>
      <c r="BG495" s="292">
        <f t="shared" si="1242"/>
        <v>0</v>
      </c>
      <c r="BH495" s="292">
        <f t="shared" si="1243"/>
        <v>0</v>
      </c>
      <c r="BI495" s="292">
        <f t="shared" si="1244"/>
        <v>0</v>
      </c>
      <c r="BJ495" s="292">
        <f t="shared" si="1245"/>
        <v>0</v>
      </c>
      <c r="BK495" s="292">
        <f t="shared" si="1246"/>
        <v>0</v>
      </c>
      <c r="BL495" s="292">
        <f t="shared" si="1247"/>
        <v>0</v>
      </c>
      <c r="BM495" s="292">
        <f t="shared" si="1248"/>
        <v>0</v>
      </c>
      <c r="BN495" s="292">
        <f t="shared" si="1249"/>
        <v>0</v>
      </c>
      <c r="BO495" s="292">
        <f t="shared" si="1250"/>
        <v>0</v>
      </c>
      <c r="BP495" s="292">
        <f t="shared" si="1251"/>
        <v>0</v>
      </c>
      <c r="BQ495" s="292">
        <f t="shared" si="1252"/>
        <v>0</v>
      </c>
      <c r="BR495" s="292">
        <f t="shared" si="1253"/>
        <v>0</v>
      </c>
      <c r="BS495" s="292">
        <f t="shared" si="1254"/>
        <v>0</v>
      </c>
      <c r="BT495" s="292">
        <f t="shared" si="1255"/>
        <v>319.06654722977112</v>
      </c>
      <c r="BU495" s="292">
        <f t="shared" si="1256"/>
        <v>489.72970000000004</v>
      </c>
      <c r="BV495" s="292">
        <f t="shared" si="1257"/>
        <v>489.72970000000004</v>
      </c>
      <c r="BW495" s="292">
        <f t="shared" si="1258"/>
        <v>455.76246813168586</v>
      </c>
      <c r="BX495" s="292">
        <f t="shared" si="1259"/>
        <v>455.76246813168586</v>
      </c>
      <c r="BY495" s="292">
        <f t="shared" si="1260"/>
        <v>368.614006899694</v>
      </c>
      <c r="BZ495" s="292">
        <f t="shared" si="1261"/>
        <v>0</v>
      </c>
      <c r="CA495" s="292">
        <f t="shared" si="1262"/>
        <v>409.72178668496298</v>
      </c>
      <c r="CB495" s="196">
        <f t="shared" si="1314"/>
        <v>3258.6211348965639</v>
      </c>
      <c r="CC495" s="189">
        <f t="shared" si="1340"/>
        <v>32.620112572359005</v>
      </c>
      <c r="CD495" s="190">
        <f t="shared" si="1341"/>
        <v>0</v>
      </c>
      <c r="CE495" s="190">
        <f t="shared" si="1342"/>
        <v>0</v>
      </c>
      <c r="CF495" s="190">
        <f t="shared" si="1343"/>
        <v>0</v>
      </c>
      <c r="CG495" s="190">
        <f t="shared" si="1344"/>
        <v>0</v>
      </c>
      <c r="CH495" s="190">
        <f t="shared" si="1345"/>
        <v>0</v>
      </c>
      <c r="CI495" s="190">
        <f t="shared" si="1346"/>
        <v>0</v>
      </c>
      <c r="CJ495" s="190">
        <f t="shared" si="1347"/>
        <v>0</v>
      </c>
      <c r="CK495" s="190">
        <f t="shared" si="1348"/>
        <v>0</v>
      </c>
      <c r="CL495" s="190">
        <f t="shared" si="1349"/>
        <v>0</v>
      </c>
      <c r="CM495" s="190">
        <f t="shared" si="1350"/>
        <v>0</v>
      </c>
      <c r="CN495" s="190">
        <f t="shared" si="1351"/>
        <v>0</v>
      </c>
      <c r="CO495" s="190">
        <f t="shared" si="1352"/>
        <v>0</v>
      </c>
      <c r="CP495" s="190">
        <f t="shared" si="1353"/>
        <v>0</v>
      </c>
      <c r="CQ495" s="190">
        <f t="shared" si="1354"/>
        <v>0</v>
      </c>
      <c r="CR495" s="190">
        <f t="shared" si="1355"/>
        <v>0</v>
      </c>
      <c r="CS495" s="190">
        <f t="shared" si="1356"/>
        <v>38.679209664878925</v>
      </c>
      <c r="CT495" s="190">
        <f t="shared" si="1357"/>
        <v>60</v>
      </c>
      <c r="CU495" s="190">
        <f t="shared" si="1358"/>
        <v>60</v>
      </c>
      <c r="CV495" s="190">
        <f t="shared" si="1359"/>
        <v>55.738340297983825</v>
      </c>
      <c r="CW495" s="190">
        <f t="shared" si="1360"/>
        <v>55.738340297983825</v>
      </c>
      <c r="CX495" s="190">
        <f t="shared" si="1361"/>
        <v>44.845778988510801</v>
      </c>
      <c r="CY495" s="190">
        <f t="shared" si="1362"/>
        <v>0</v>
      </c>
      <c r="CZ495" s="190">
        <f t="shared" si="1363"/>
        <v>49.976391581959007</v>
      </c>
      <c r="DB495" s="171">
        <f t="shared" si="1315"/>
        <v>0</v>
      </c>
      <c r="DC495" s="172">
        <f t="shared" si="1316"/>
        <v>240.23111221097366</v>
      </c>
      <c r="DD495" s="172">
        <f t="shared" si="1317"/>
        <v>167.1028245735385</v>
      </c>
      <c r="DE495" s="172">
        <f t="shared" si="1318"/>
        <v>102.57786489345146</v>
      </c>
      <c r="DF495" s="172">
        <f t="shared" si="1319"/>
        <v>67.992486504924528</v>
      </c>
      <c r="DG495" s="172">
        <f t="shared" si="1320"/>
        <v>79.176812849470096</v>
      </c>
      <c r="DH495" s="172">
        <f t="shared" si="1321"/>
        <v>203.1623978011088</v>
      </c>
      <c r="DI495" s="172">
        <f t="shared" si="1322"/>
        <v>0</v>
      </c>
      <c r="DJ495" s="172">
        <f t="shared" si="1323"/>
        <v>0</v>
      </c>
      <c r="DK495" s="172">
        <f t="shared" si="1324"/>
        <v>0</v>
      </c>
      <c r="DL495" s="172">
        <f t="shared" si="1325"/>
        <v>0</v>
      </c>
      <c r="DM495" s="172">
        <f t="shared" si="1326"/>
        <v>0</v>
      </c>
      <c r="DN495" s="172">
        <f t="shared" si="1327"/>
        <v>0</v>
      </c>
      <c r="DO495" s="172">
        <f t="shared" si="1328"/>
        <v>0</v>
      </c>
      <c r="DP495" s="172">
        <f t="shared" si="1329"/>
        <v>0</v>
      </c>
      <c r="DQ495" s="172">
        <f t="shared" si="1330"/>
        <v>0</v>
      </c>
      <c r="DR495" s="172">
        <f t="shared" si="1331"/>
        <v>0</v>
      </c>
      <c r="DS495" s="172">
        <f t="shared" si="1332"/>
        <v>203.27694092981579</v>
      </c>
      <c r="DT495" s="172">
        <f t="shared" si="1333"/>
        <v>470.26060138894081</v>
      </c>
      <c r="DU495" s="172">
        <f t="shared" si="1334"/>
        <v>0</v>
      </c>
      <c r="DV495" s="172">
        <f t="shared" si="1335"/>
        <v>0</v>
      </c>
      <c r="DW495" s="172">
        <f t="shared" si="1336"/>
        <v>0</v>
      </c>
      <c r="DX495" s="172">
        <f t="shared" si="1337"/>
        <v>172.96987254726443</v>
      </c>
      <c r="DY495" s="172">
        <f t="shared" si="1338"/>
        <v>0</v>
      </c>
      <c r="DZ495" s="192">
        <f t="shared" si="1339"/>
        <v>1706.7509136994881</v>
      </c>
      <c r="EA495" s="189">
        <f t="shared" si="1265"/>
        <v>0</v>
      </c>
      <c r="EB495" s="190">
        <f t="shared" si="1266"/>
        <v>20.889661931389014</v>
      </c>
      <c r="EC495" s="190">
        <f t="shared" si="1267"/>
        <v>14.530680397699001</v>
      </c>
      <c r="ED495" s="190">
        <f t="shared" si="1268"/>
        <v>8.9198143385609967</v>
      </c>
      <c r="EE495" s="190">
        <f t="shared" si="1269"/>
        <v>5.9123901308630025</v>
      </c>
      <c r="EF495" s="190">
        <f t="shared" si="1270"/>
        <v>6.8849402477800083</v>
      </c>
      <c r="EG495" s="190">
        <f t="shared" si="1271"/>
        <v>17.666295460965983</v>
      </c>
      <c r="EH495" s="190">
        <f t="shared" si="1272"/>
        <v>0</v>
      </c>
      <c r="EI495" s="190">
        <f t="shared" si="1273"/>
        <v>0</v>
      </c>
      <c r="EJ495" s="190">
        <f t="shared" si="1274"/>
        <v>0</v>
      </c>
      <c r="EK495" s="190">
        <f t="shared" si="1275"/>
        <v>0</v>
      </c>
      <c r="EL495" s="190">
        <f t="shared" si="1276"/>
        <v>0</v>
      </c>
      <c r="EM495" s="190">
        <f t="shared" si="1277"/>
        <v>0</v>
      </c>
      <c r="EN495" s="190">
        <f t="shared" si="1278"/>
        <v>0</v>
      </c>
      <c r="EO495" s="190">
        <f t="shared" si="1279"/>
        <v>0</v>
      </c>
      <c r="EP495" s="190">
        <f t="shared" si="1280"/>
        <v>0</v>
      </c>
      <c r="EQ495" s="190">
        <f t="shared" si="1281"/>
        <v>0</v>
      </c>
      <c r="ER495" s="190">
        <f t="shared" si="1282"/>
        <v>17.67625573302746</v>
      </c>
      <c r="ES495" s="190">
        <f t="shared" si="1283"/>
        <v>40.892226207733984</v>
      </c>
      <c r="ET495" s="190">
        <f t="shared" si="1284"/>
        <v>0</v>
      </c>
      <c r="EU495" s="190">
        <f t="shared" si="1285"/>
        <v>0</v>
      </c>
      <c r="EV495" s="190">
        <f t="shared" si="1286"/>
        <v>0</v>
      </c>
      <c r="EW495" s="190">
        <f t="shared" si="1287"/>
        <v>15.040858482370822</v>
      </c>
      <c r="EX495" s="190">
        <f t="shared" si="1288"/>
        <v>0</v>
      </c>
    </row>
    <row r="496" spans="3:154" ht="14.25" customHeight="1" x14ac:dyDescent="0.25">
      <c r="C496" s="132">
        <v>2032</v>
      </c>
      <c r="D496" s="14" t="s">
        <v>166</v>
      </c>
      <c r="E496" s="171">
        <f t="shared" si="1289"/>
        <v>344.3800831484038</v>
      </c>
      <c r="F496" s="172">
        <f t="shared" si="1290"/>
        <v>257.69355728623373</v>
      </c>
      <c r="G496" s="172">
        <f t="shared" si="1291"/>
        <v>209.66986706060385</v>
      </c>
      <c r="H496" s="172">
        <f t="shared" si="1292"/>
        <v>148.74184751737451</v>
      </c>
      <c r="I496" s="172">
        <f t="shared" si="1293"/>
        <v>106.17804794914193</v>
      </c>
      <c r="J496" s="172">
        <f t="shared" si="1294"/>
        <v>126.77343483700209</v>
      </c>
      <c r="K496" s="172">
        <f t="shared" si="1295"/>
        <v>182.13074680616057</v>
      </c>
      <c r="L496" s="172">
        <f t="shared" si="1296"/>
        <v>0</v>
      </c>
      <c r="M496" s="172">
        <f t="shared" si="1297"/>
        <v>0</v>
      </c>
      <c r="N496" s="172">
        <f t="shared" si="1298"/>
        <v>0</v>
      </c>
      <c r="O496" s="172">
        <f t="shared" si="1299"/>
        <v>0</v>
      </c>
      <c r="P496" s="172">
        <f t="shared" si="1300"/>
        <v>0</v>
      </c>
      <c r="Q496" s="172">
        <f t="shared" si="1301"/>
        <v>0</v>
      </c>
      <c r="R496" s="172">
        <f t="shared" si="1302"/>
        <v>0</v>
      </c>
      <c r="S496" s="172">
        <f t="shared" si="1303"/>
        <v>0</v>
      </c>
      <c r="T496" s="172">
        <f t="shared" si="1304"/>
        <v>28.007010854713172</v>
      </c>
      <c r="U496" s="172">
        <f t="shared" si="1305"/>
        <v>324.78731102411336</v>
      </c>
      <c r="V496" s="172">
        <f t="shared" si="1306"/>
        <v>692.43535514897087</v>
      </c>
      <c r="W496" s="172">
        <f t="shared" si="1307"/>
        <v>997.83999302291443</v>
      </c>
      <c r="X496" s="172">
        <f t="shared" si="1308"/>
        <v>459.33696004640086</v>
      </c>
      <c r="Y496" s="172">
        <f t="shared" si="1309"/>
        <v>459.33696004640086</v>
      </c>
      <c r="Z496" s="172">
        <f t="shared" si="1310"/>
        <v>352.42805941169297</v>
      </c>
      <c r="AA496" s="172">
        <f t="shared" si="1311"/>
        <v>231.16666549733847</v>
      </c>
      <c r="AB496" s="172">
        <f t="shared" si="1312"/>
        <v>532.00750933986762</v>
      </c>
      <c r="AC496" s="188">
        <f xml:space="preserve"> SUM(E496:AB496) * 30</f>
        <v>163587.40226991996</v>
      </c>
      <c r="AE496" s="189">
        <f xml:space="preserve"> 'Generation Calculation'!DC169</f>
        <v>41.827312113744995</v>
      </c>
      <c r="AF496" s="190">
        <f xml:space="preserve"> 'Generation Calculation'!DD169</f>
        <v>31.066968674511998</v>
      </c>
      <c r="AG496" s="190">
        <f xml:space="preserve"> 'Generation Calculation'!DE169</f>
        <v>18.232162353095987</v>
      </c>
      <c r="AH496" s="190">
        <f xml:space="preserve"> 'Generation Calculation'!DF169</f>
        <v>12.934073697163001</v>
      </c>
      <c r="AI496" s="190">
        <f xml:space="preserve"> 'Generation Calculation'!DG169</f>
        <v>9.2328737347079937</v>
      </c>
      <c r="AJ496" s="190">
        <f xml:space="preserve"> 'Generation Calculation'!DH169</f>
        <v>11.023776942348007</v>
      </c>
      <c r="AK496" s="190">
        <f xml:space="preserve"> 'Generation Calculation'!DI169</f>
        <v>15.837456244013964</v>
      </c>
      <c r="AL496" s="190">
        <f xml:space="preserve"> 'Generation Calculation'!DJ169</f>
        <v>0</v>
      </c>
      <c r="AM496" s="190">
        <f xml:space="preserve"> 'Generation Calculation'!DK169</f>
        <v>0</v>
      </c>
      <c r="AN496" s="190">
        <f xml:space="preserve"> 'Generation Calculation'!DL169</f>
        <v>0</v>
      </c>
      <c r="AO496" s="190">
        <f xml:space="preserve"> 'Generation Calculation'!DM169</f>
        <v>0</v>
      </c>
      <c r="AP496" s="190">
        <f xml:space="preserve"> 'Generation Calculation'!DN169</f>
        <v>0</v>
      </c>
      <c r="AQ496" s="190">
        <f xml:space="preserve"> 'Generation Calculation'!DO169</f>
        <v>0</v>
      </c>
      <c r="AR496" s="190">
        <f xml:space="preserve"> 'Generation Calculation'!DP169</f>
        <v>0</v>
      </c>
      <c r="AS496" s="190">
        <f xml:space="preserve"> 'Generation Calculation'!DQ169</f>
        <v>0</v>
      </c>
      <c r="AT496" s="190">
        <f xml:space="preserve"> 'Generation Calculation'!DR169</f>
        <v>2.435392248235928</v>
      </c>
      <c r="AU496" s="190">
        <f xml:space="preserve"> 'Generation Calculation'!DS169</f>
        <v>39.390237959139796</v>
      </c>
      <c r="AV496" s="190">
        <f xml:space="preserve"> 'Generation Calculation'!DT169</f>
        <v>77.626578708606161</v>
      </c>
      <c r="AW496" s="190">
        <f xml:space="preserve"> 'Generation Calculation'!DU169</f>
        <v>104.18350374112299</v>
      </c>
      <c r="AX496" s="190">
        <f xml:space="preserve"> 'Generation Calculation'!DV169</f>
        <v>56.186381067976015</v>
      </c>
      <c r="AY496" s="190">
        <f xml:space="preserve"> 'Generation Calculation'!DW169</f>
        <v>56.186381067976015</v>
      </c>
      <c r="AZ496" s="190">
        <f xml:space="preserve"> 'Generation Calculation'!DX169</f>
        <v>42.829227977665994</v>
      </c>
      <c r="BA496" s="190">
        <f xml:space="preserve"> 'Generation Calculation'!DY169</f>
        <v>27.78564103349504</v>
      </c>
      <c r="BB496" s="190">
        <f xml:space="preserve"> 'Generation Calculation'!DZ169</f>
        <v>63.676331246945011</v>
      </c>
      <c r="BC496" s="196"/>
      <c r="BD496" s="183">
        <f t="shared" si="1313"/>
        <v>344.3800831484038</v>
      </c>
      <c r="BE496" s="292">
        <f t="shared" si="1263"/>
        <v>257.69355728623373</v>
      </c>
      <c r="BF496" s="292">
        <f t="shared" si="1264"/>
        <v>0</v>
      </c>
      <c r="BG496" s="292">
        <f t="shared" si="1242"/>
        <v>0</v>
      </c>
      <c r="BH496" s="292">
        <f t="shared" si="1243"/>
        <v>0</v>
      </c>
      <c r="BI496" s="292">
        <f t="shared" si="1244"/>
        <v>0</v>
      </c>
      <c r="BJ496" s="292">
        <f t="shared" si="1245"/>
        <v>0</v>
      </c>
      <c r="BK496" s="292">
        <f t="shared" si="1246"/>
        <v>0</v>
      </c>
      <c r="BL496" s="292">
        <f t="shared" si="1247"/>
        <v>0</v>
      </c>
      <c r="BM496" s="292">
        <f t="shared" si="1248"/>
        <v>0</v>
      </c>
      <c r="BN496" s="292">
        <f t="shared" si="1249"/>
        <v>0</v>
      </c>
      <c r="BO496" s="292">
        <f t="shared" si="1250"/>
        <v>0</v>
      </c>
      <c r="BP496" s="292">
        <f t="shared" si="1251"/>
        <v>0</v>
      </c>
      <c r="BQ496" s="292">
        <f t="shared" si="1252"/>
        <v>0</v>
      </c>
      <c r="BR496" s="292">
        <f t="shared" si="1253"/>
        <v>0</v>
      </c>
      <c r="BS496" s="292">
        <f t="shared" si="1254"/>
        <v>0</v>
      </c>
      <c r="BT496" s="292">
        <f t="shared" si="1255"/>
        <v>324.78731102411336</v>
      </c>
      <c r="BU496" s="292">
        <f t="shared" si="1256"/>
        <v>489.72970000000004</v>
      </c>
      <c r="BV496" s="292">
        <f t="shared" si="1257"/>
        <v>489.72970000000004</v>
      </c>
      <c r="BW496" s="292">
        <f t="shared" si="1258"/>
        <v>459.33696004640086</v>
      </c>
      <c r="BX496" s="292">
        <f t="shared" si="1259"/>
        <v>459.33696004640086</v>
      </c>
      <c r="BY496" s="292">
        <f t="shared" si="1260"/>
        <v>352.42805941169297</v>
      </c>
      <c r="BZ496" s="292">
        <f t="shared" si="1261"/>
        <v>231.16666549733847</v>
      </c>
      <c r="CA496" s="292">
        <f t="shared" si="1262"/>
        <v>489.72970000000004</v>
      </c>
      <c r="CB496" s="196">
        <f t="shared" si="1314"/>
        <v>3898.3186964605839</v>
      </c>
      <c r="CC496" s="189">
        <f t="shared" si="1340"/>
        <v>41.827312113744995</v>
      </c>
      <c r="CD496" s="190">
        <f t="shared" si="1341"/>
        <v>31.066968674511998</v>
      </c>
      <c r="CE496" s="190">
        <f t="shared" si="1342"/>
        <v>0</v>
      </c>
      <c r="CF496" s="190">
        <f t="shared" si="1343"/>
        <v>0</v>
      </c>
      <c r="CG496" s="190">
        <f t="shared" si="1344"/>
        <v>0</v>
      </c>
      <c r="CH496" s="190">
        <f t="shared" si="1345"/>
        <v>0</v>
      </c>
      <c r="CI496" s="190">
        <f t="shared" si="1346"/>
        <v>0</v>
      </c>
      <c r="CJ496" s="190">
        <f t="shared" si="1347"/>
        <v>0</v>
      </c>
      <c r="CK496" s="190">
        <f t="shared" si="1348"/>
        <v>0</v>
      </c>
      <c r="CL496" s="190">
        <f t="shared" si="1349"/>
        <v>0</v>
      </c>
      <c r="CM496" s="190">
        <f t="shared" si="1350"/>
        <v>0</v>
      </c>
      <c r="CN496" s="190">
        <f t="shared" si="1351"/>
        <v>0</v>
      </c>
      <c r="CO496" s="190">
        <f t="shared" si="1352"/>
        <v>0</v>
      </c>
      <c r="CP496" s="190">
        <f t="shared" si="1353"/>
        <v>0</v>
      </c>
      <c r="CQ496" s="190">
        <f t="shared" si="1354"/>
        <v>0</v>
      </c>
      <c r="CR496" s="190">
        <f t="shared" si="1355"/>
        <v>0</v>
      </c>
      <c r="CS496" s="190">
        <f t="shared" si="1356"/>
        <v>39.390237959139796</v>
      </c>
      <c r="CT496" s="190">
        <f t="shared" si="1357"/>
        <v>60</v>
      </c>
      <c r="CU496" s="190">
        <f t="shared" si="1358"/>
        <v>60</v>
      </c>
      <c r="CV496" s="190">
        <f t="shared" si="1359"/>
        <v>56.186381067976015</v>
      </c>
      <c r="CW496" s="190">
        <f t="shared" si="1360"/>
        <v>56.186381067976015</v>
      </c>
      <c r="CX496" s="190">
        <f t="shared" si="1361"/>
        <v>42.829227977665994</v>
      </c>
      <c r="CY496" s="190">
        <f t="shared" si="1362"/>
        <v>27.78564103349504</v>
      </c>
      <c r="CZ496" s="190">
        <f t="shared" si="1363"/>
        <v>60</v>
      </c>
      <c r="DB496" s="171">
        <f t="shared" si="1315"/>
        <v>0</v>
      </c>
      <c r="DC496" s="172">
        <f t="shared" si="1316"/>
        <v>0</v>
      </c>
      <c r="DD496" s="172">
        <f t="shared" si="1317"/>
        <v>209.66986706060385</v>
      </c>
      <c r="DE496" s="172">
        <f t="shared" si="1318"/>
        <v>148.74184751737451</v>
      </c>
      <c r="DF496" s="172">
        <f t="shared" si="1319"/>
        <v>106.17804794914193</v>
      </c>
      <c r="DG496" s="172">
        <f t="shared" si="1320"/>
        <v>126.77343483700209</v>
      </c>
      <c r="DH496" s="172">
        <f t="shared" si="1321"/>
        <v>182.13074680616057</v>
      </c>
      <c r="DI496" s="172">
        <f t="shared" si="1322"/>
        <v>0</v>
      </c>
      <c r="DJ496" s="172">
        <f t="shared" si="1323"/>
        <v>0</v>
      </c>
      <c r="DK496" s="172">
        <f t="shared" si="1324"/>
        <v>0</v>
      </c>
      <c r="DL496" s="172">
        <f t="shared" si="1325"/>
        <v>0</v>
      </c>
      <c r="DM496" s="172">
        <f t="shared" si="1326"/>
        <v>0</v>
      </c>
      <c r="DN496" s="172">
        <f t="shared" si="1327"/>
        <v>0</v>
      </c>
      <c r="DO496" s="172">
        <f t="shared" si="1328"/>
        <v>0</v>
      </c>
      <c r="DP496" s="172">
        <f t="shared" si="1329"/>
        <v>0</v>
      </c>
      <c r="DQ496" s="172">
        <f t="shared" si="1330"/>
        <v>28.007010854713172</v>
      </c>
      <c r="DR496" s="172">
        <f t="shared" si="1331"/>
        <v>0</v>
      </c>
      <c r="DS496" s="172">
        <f t="shared" si="1332"/>
        <v>202.70565514897083</v>
      </c>
      <c r="DT496" s="172">
        <f t="shared" si="1333"/>
        <v>508.11029302291439</v>
      </c>
      <c r="DU496" s="172">
        <f t="shared" si="1334"/>
        <v>0</v>
      </c>
      <c r="DV496" s="172">
        <f t="shared" si="1335"/>
        <v>0</v>
      </c>
      <c r="DW496" s="172">
        <f t="shared" si="1336"/>
        <v>0</v>
      </c>
      <c r="DX496" s="172">
        <f t="shared" si="1337"/>
        <v>0</v>
      </c>
      <c r="DY496" s="172">
        <f t="shared" si="1338"/>
        <v>42.27780933986763</v>
      </c>
      <c r="DZ496" s="192">
        <f t="shared" si="1339"/>
        <v>1554.5947125367491</v>
      </c>
      <c r="EA496" s="189">
        <f t="shared" si="1265"/>
        <v>0</v>
      </c>
      <c r="EB496" s="190">
        <f t="shared" si="1266"/>
        <v>0</v>
      </c>
      <c r="EC496" s="190">
        <f t="shared" si="1267"/>
        <v>18.232162353095987</v>
      </c>
      <c r="ED496" s="190">
        <f t="shared" si="1268"/>
        <v>12.934073697163001</v>
      </c>
      <c r="EE496" s="190">
        <f t="shared" si="1269"/>
        <v>9.2328737347079937</v>
      </c>
      <c r="EF496" s="190">
        <f t="shared" si="1270"/>
        <v>11.023776942348007</v>
      </c>
      <c r="EG496" s="190">
        <f t="shared" si="1271"/>
        <v>15.837456244013964</v>
      </c>
      <c r="EH496" s="190">
        <f t="shared" si="1272"/>
        <v>0</v>
      </c>
      <c r="EI496" s="190">
        <f t="shared" si="1273"/>
        <v>0</v>
      </c>
      <c r="EJ496" s="190">
        <f t="shared" si="1274"/>
        <v>0</v>
      </c>
      <c r="EK496" s="190">
        <f t="shared" si="1275"/>
        <v>0</v>
      </c>
      <c r="EL496" s="190">
        <f t="shared" si="1276"/>
        <v>0</v>
      </c>
      <c r="EM496" s="190">
        <f t="shared" si="1277"/>
        <v>0</v>
      </c>
      <c r="EN496" s="190">
        <f t="shared" si="1278"/>
        <v>0</v>
      </c>
      <c r="EO496" s="190">
        <f t="shared" si="1279"/>
        <v>0</v>
      </c>
      <c r="EP496" s="190">
        <f t="shared" si="1280"/>
        <v>2.435392248235928</v>
      </c>
      <c r="EQ496" s="190">
        <f t="shared" si="1281"/>
        <v>0</v>
      </c>
      <c r="ER496" s="190">
        <f t="shared" si="1282"/>
        <v>17.626578708606161</v>
      </c>
      <c r="ES496" s="190">
        <f t="shared" si="1283"/>
        <v>44.183503741122991</v>
      </c>
      <c r="ET496" s="190">
        <f t="shared" si="1284"/>
        <v>0</v>
      </c>
      <c r="EU496" s="190">
        <f t="shared" si="1285"/>
        <v>0</v>
      </c>
      <c r="EV496" s="190">
        <f t="shared" si="1286"/>
        <v>0</v>
      </c>
      <c r="EW496" s="190">
        <f t="shared" si="1287"/>
        <v>0</v>
      </c>
      <c r="EX496" s="190">
        <f t="shared" si="1288"/>
        <v>3.6763312469450113</v>
      </c>
    </row>
    <row r="497" spans="3:154" ht="14.25" customHeight="1" x14ac:dyDescent="0.25">
      <c r="C497" s="132">
        <v>2032</v>
      </c>
      <c r="D497" s="14" t="s">
        <v>10</v>
      </c>
      <c r="E497" s="171">
        <f t="shared" si="1289"/>
        <v>224.4259141827221</v>
      </c>
      <c r="F497" s="172">
        <f t="shared" si="1290"/>
        <v>137.18638720136209</v>
      </c>
      <c r="G497" s="172">
        <f t="shared" si="1291"/>
        <v>94.461000817362404</v>
      </c>
      <c r="H497" s="172">
        <f t="shared" si="1292"/>
        <v>11.111476560051997</v>
      </c>
      <c r="I497" s="172">
        <f t="shared" si="1293"/>
        <v>1.0721781200920331</v>
      </c>
      <c r="J497" s="172">
        <f t="shared" si="1294"/>
        <v>11.111476560051997</v>
      </c>
      <c r="K497" s="172">
        <f t="shared" si="1295"/>
        <v>0</v>
      </c>
      <c r="L497" s="172">
        <f t="shared" si="1296"/>
        <v>0</v>
      </c>
      <c r="M497" s="172">
        <f t="shared" si="1297"/>
        <v>0</v>
      </c>
      <c r="N497" s="172">
        <f t="shared" si="1298"/>
        <v>0</v>
      </c>
      <c r="O497" s="172">
        <f t="shared" si="1299"/>
        <v>0</v>
      </c>
      <c r="P497" s="172">
        <f t="shared" si="1300"/>
        <v>0</v>
      </c>
      <c r="Q497" s="172">
        <f t="shared" si="1301"/>
        <v>0</v>
      </c>
      <c r="R497" s="172">
        <f t="shared" si="1302"/>
        <v>0</v>
      </c>
      <c r="S497" s="172">
        <f t="shared" si="1303"/>
        <v>0</v>
      </c>
      <c r="T497" s="172">
        <f t="shared" si="1304"/>
        <v>0</v>
      </c>
      <c r="U497" s="172">
        <f t="shared" si="1305"/>
        <v>418.33499788255813</v>
      </c>
      <c r="V497" s="172">
        <f t="shared" si="1306"/>
        <v>831.66412331801348</v>
      </c>
      <c r="W497" s="172">
        <f t="shared" si="1307"/>
        <v>1038.3725778048674</v>
      </c>
      <c r="X497" s="172">
        <f t="shared" si="1308"/>
        <v>484.98720508571859</v>
      </c>
      <c r="Y497" s="172">
        <f t="shared" si="1309"/>
        <v>559.45959985783179</v>
      </c>
      <c r="Z497" s="172">
        <f t="shared" si="1310"/>
        <v>433.1619275850785</v>
      </c>
      <c r="AA497" s="172">
        <f t="shared" si="1311"/>
        <v>191.27398871422105</v>
      </c>
      <c r="AB497" s="172">
        <f t="shared" si="1312"/>
        <v>777.41549147673891</v>
      </c>
      <c r="AC497" s="188">
        <f xml:space="preserve"> SUM(E497:AB497) * 31</f>
        <v>161635.18870016679</v>
      </c>
      <c r="AE497" s="189">
        <f xml:space="preserve"> 'Generation Calculation'!DC170</f>
        <v>26.952670364461</v>
      </c>
      <c r="AF497" s="190">
        <f xml:space="preserve"> 'Generation Calculation'!DD170</f>
        <v>11.929251060988008</v>
      </c>
      <c r="AG497" s="190">
        <f xml:space="preserve"> 'Generation Calculation'!DE170</f>
        <v>8.2140000710749916</v>
      </c>
      <c r="AH497" s="190">
        <f xml:space="preserve"> 'Generation Calculation'!DF170</f>
        <v>0.96621535304799977</v>
      </c>
      <c r="AI497" s="190">
        <f xml:space="preserve"> 'Generation Calculation'!DG170</f>
        <v>9.3232880008002894E-2</v>
      </c>
      <c r="AJ497" s="190">
        <f xml:space="preserve"> 'Generation Calculation'!DH170</f>
        <v>0.96621535304799977</v>
      </c>
      <c r="AK497" s="190">
        <f xml:space="preserve"> 'Generation Calculation'!DI170</f>
        <v>0</v>
      </c>
      <c r="AL497" s="190">
        <f xml:space="preserve"> 'Generation Calculation'!DJ170</f>
        <v>0</v>
      </c>
      <c r="AM497" s="190">
        <f xml:space="preserve"> 'Generation Calculation'!DK170</f>
        <v>0</v>
      </c>
      <c r="AN497" s="190">
        <f xml:space="preserve"> 'Generation Calculation'!DL170</f>
        <v>0</v>
      </c>
      <c r="AO497" s="190">
        <f xml:space="preserve"> 'Generation Calculation'!DM170</f>
        <v>0</v>
      </c>
      <c r="AP497" s="190">
        <f xml:space="preserve"> 'Generation Calculation'!DN170</f>
        <v>0</v>
      </c>
      <c r="AQ497" s="190">
        <f xml:space="preserve"> 'Generation Calculation'!DO170</f>
        <v>0</v>
      </c>
      <c r="AR497" s="190">
        <f xml:space="preserve"> 'Generation Calculation'!DP170</f>
        <v>0</v>
      </c>
      <c r="AS497" s="190">
        <f xml:space="preserve"> 'Generation Calculation'!DQ170</f>
        <v>0</v>
      </c>
      <c r="AT497" s="190">
        <f xml:space="preserve"> 'Generation Calculation'!DR170</f>
        <v>0</v>
      </c>
      <c r="AU497" s="190">
        <f xml:space="preserve"> 'Generation Calculation'!DS170</f>
        <v>51.053064368673347</v>
      </c>
      <c r="AV497" s="190">
        <f xml:space="preserve"> 'Generation Calculation'!DT170</f>
        <v>89.733428114609865</v>
      </c>
      <c r="AW497" s="190">
        <f xml:space="preserve"> 'Generation Calculation'!DU170</f>
        <v>107.70807633085803</v>
      </c>
      <c r="AX497" s="190">
        <f xml:space="preserve"> 'Generation Calculation'!DV170</f>
        <v>59.404440456179941</v>
      </c>
      <c r="AY497" s="190">
        <f xml:space="preserve"> 'Generation Calculation'!DW170</f>
        <v>66.06346955285494</v>
      </c>
      <c r="AZ497" s="190">
        <f xml:space="preserve"> 'Generation Calculation'!DX170</f>
        <v>52.907826703326919</v>
      </c>
      <c r="BA497" s="190">
        <f xml:space="preserve"> 'Generation Calculation'!DY170</f>
        <v>22.860988096380936</v>
      </c>
      <c r="BB497" s="190">
        <f xml:space="preserve"> 'Generation Calculation'!DZ170</f>
        <v>85.01615578058599</v>
      </c>
      <c r="BC497" s="196"/>
      <c r="BD497" s="183">
        <f t="shared" si="1313"/>
        <v>224.4259141827221</v>
      </c>
      <c r="BE497" s="292">
        <f t="shared" si="1263"/>
        <v>0</v>
      </c>
      <c r="BF497" s="292">
        <f t="shared" si="1264"/>
        <v>0</v>
      </c>
      <c r="BG497" s="292">
        <f t="shared" si="1242"/>
        <v>0</v>
      </c>
      <c r="BH497" s="292">
        <f t="shared" si="1243"/>
        <v>0</v>
      </c>
      <c r="BI497" s="292">
        <f t="shared" si="1244"/>
        <v>0</v>
      </c>
      <c r="BJ497" s="292">
        <f t="shared" si="1245"/>
        <v>0</v>
      </c>
      <c r="BK497" s="292">
        <f t="shared" si="1246"/>
        <v>0</v>
      </c>
      <c r="BL497" s="292">
        <f t="shared" si="1247"/>
        <v>0</v>
      </c>
      <c r="BM497" s="292">
        <f t="shared" si="1248"/>
        <v>0</v>
      </c>
      <c r="BN497" s="292">
        <f t="shared" si="1249"/>
        <v>0</v>
      </c>
      <c r="BO497" s="292">
        <f t="shared" si="1250"/>
        <v>0</v>
      </c>
      <c r="BP497" s="292">
        <f t="shared" si="1251"/>
        <v>0</v>
      </c>
      <c r="BQ497" s="292">
        <f t="shared" si="1252"/>
        <v>0</v>
      </c>
      <c r="BR497" s="292">
        <f t="shared" si="1253"/>
        <v>0</v>
      </c>
      <c r="BS497" s="292">
        <f t="shared" si="1254"/>
        <v>0</v>
      </c>
      <c r="BT497" s="292">
        <f t="shared" si="1255"/>
        <v>418.33499788255813</v>
      </c>
      <c r="BU497" s="292">
        <f t="shared" si="1256"/>
        <v>489.72970000000004</v>
      </c>
      <c r="BV497" s="292">
        <f t="shared" si="1257"/>
        <v>489.72970000000004</v>
      </c>
      <c r="BW497" s="292">
        <f t="shared" si="1258"/>
        <v>484.98720508571859</v>
      </c>
      <c r="BX497" s="292">
        <f t="shared" si="1259"/>
        <v>489.72970000000004</v>
      </c>
      <c r="BY497" s="292">
        <f t="shared" si="1260"/>
        <v>433.1619275850785</v>
      </c>
      <c r="BZ497" s="292">
        <f t="shared" si="1261"/>
        <v>191.27398871422105</v>
      </c>
      <c r="CA497" s="292">
        <f t="shared" si="1262"/>
        <v>489.72970000000004</v>
      </c>
      <c r="CB497" s="196">
        <f t="shared" si="1314"/>
        <v>3711.102833450298</v>
      </c>
      <c r="CC497" s="189">
        <f t="shared" si="1340"/>
        <v>26.952670364461</v>
      </c>
      <c r="CD497" s="190">
        <f t="shared" si="1341"/>
        <v>0</v>
      </c>
      <c r="CE497" s="190">
        <f t="shared" si="1342"/>
        <v>0</v>
      </c>
      <c r="CF497" s="190">
        <f t="shared" si="1343"/>
        <v>0</v>
      </c>
      <c r="CG497" s="190">
        <f t="shared" si="1344"/>
        <v>0</v>
      </c>
      <c r="CH497" s="190">
        <f t="shared" si="1345"/>
        <v>0</v>
      </c>
      <c r="CI497" s="190">
        <f t="shared" si="1346"/>
        <v>0</v>
      </c>
      <c r="CJ497" s="190">
        <f t="shared" si="1347"/>
        <v>0</v>
      </c>
      <c r="CK497" s="190">
        <f t="shared" si="1348"/>
        <v>0</v>
      </c>
      <c r="CL497" s="190">
        <f t="shared" si="1349"/>
        <v>0</v>
      </c>
      <c r="CM497" s="190">
        <f t="shared" si="1350"/>
        <v>0</v>
      </c>
      <c r="CN497" s="190">
        <f t="shared" si="1351"/>
        <v>0</v>
      </c>
      <c r="CO497" s="190">
        <f t="shared" si="1352"/>
        <v>0</v>
      </c>
      <c r="CP497" s="190">
        <f t="shared" si="1353"/>
        <v>0</v>
      </c>
      <c r="CQ497" s="190">
        <f t="shared" si="1354"/>
        <v>0</v>
      </c>
      <c r="CR497" s="190">
        <f t="shared" si="1355"/>
        <v>0</v>
      </c>
      <c r="CS497" s="190">
        <f t="shared" si="1356"/>
        <v>51.053064368673347</v>
      </c>
      <c r="CT497" s="190">
        <f t="shared" si="1357"/>
        <v>60</v>
      </c>
      <c r="CU497" s="190">
        <f t="shared" si="1358"/>
        <v>60</v>
      </c>
      <c r="CV497" s="190">
        <f t="shared" si="1359"/>
        <v>59.404440456179941</v>
      </c>
      <c r="CW497" s="190">
        <f t="shared" si="1360"/>
        <v>60</v>
      </c>
      <c r="CX497" s="190">
        <f t="shared" si="1361"/>
        <v>52.907826703326919</v>
      </c>
      <c r="CY497" s="190">
        <f t="shared" si="1362"/>
        <v>22.860988096380936</v>
      </c>
      <c r="CZ497" s="190">
        <f t="shared" si="1363"/>
        <v>60</v>
      </c>
      <c r="DB497" s="171">
        <f t="shared" si="1315"/>
        <v>0</v>
      </c>
      <c r="DC497" s="172">
        <f t="shared" si="1316"/>
        <v>137.18638720136209</v>
      </c>
      <c r="DD497" s="172">
        <f t="shared" si="1317"/>
        <v>94.461000817362404</v>
      </c>
      <c r="DE497" s="172">
        <f t="shared" si="1318"/>
        <v>11.111476560051997</v>
      </c>
      <c r="DF497" s="172">
        <f t="shared" si="1319"/>
        <v>1.0721781200920331</v>
      </c>
      <c r="DG497" s="172">
        <f t="shared" si="1320"/>
        <v>11.111476560051997</v>
      </c>
      <c r="DH497" s="172">
        <f t="shared" si="1321"/>
        <v>0</v>
      </c>
      <c r="DI497" s="172">
        <f t="shared" si="1322"/>
        <v>0</v>
      </c>
      <c r="DJ497" s="172">
        <f t="shared" si="1323"/>
        <v>0</v>
      </c>
      <c r="DK497" s="172">
        <f t="shared" si="1324"/>
        <v>0</v>
      </c>
      <c r="DL497" s="172">
        <f t="shared" si="1325"/>
        <v>0</v>
      </c>
      <c r="DM497" s="172">
        <f t="shared" si="1326"/>
        <v>0</v>
      </c>
      <c r="DN497" s="172">
        <f t="shared" si="1327"/>
        <v>0</v>
      </c>
      <c r="DO497" s="172">
        <f t="shared" si="1328"/>
        <v>0</v>
      </c>
      <c r="DP497" s="172">
        <f t="shared" si="1329"/>
        <v>0</v>
      </c>
      <c r="DQ497" s="172">
        <f t="shared" si="1330"/>
        <v>0</v>
      </c>
      <c r="DR497" s="172">
        <f t="shared" si="1331"/>
        <v>0</v>
      </c>
      <c r="DS497" s="172">
        <f t="shared" si="1332"/>
        <v>341.93442331801344</v>
      </c>
      <c r="DT497" s="172">
        <f t="shared" si="1333"/>
        <v>548.64287780486734</v>
      </c>
      <c r="DU497" s="172">
        <f t="shared" si="1334"/>
        <v>0</v>
      </c>
      <c r="DV497" s="172">
        <f t="shared" si="1335"/>
        <v>69.729899857831811</v>
      </c>
      <c r="DW497" s="172">
        <f t="shared" si="1336"/>
        <v>0</v>
      </c>
      <c r="DX497" s="172">
        <f t="shared" si="1337"/>
        <v>0</v>
      </c>
      <c r="DY497" s="172">
        <f t="shared" si="1338"/>
        <v>287.68579147673887</v>
      </c>
      <c r="DZ497" s="192">
        <f t="shared" si="1339"/>
        <v>1502.9355117163718</v>
      </c>
      <c r="EA497" s="189">
        <f t="shared" si="1265"/>
        <v>0</v>
      </c>
      <c r="EB497" s="190">
        <f t="shared" si="1266"/>
        <v>11.929251060988008</v>
      </c>
      <c r="EC497" s="190">
        <f t="shared" si="1267"/>
        <v>8.2140000710749916</v>
      </c>
      <c r="ED497" s="190">
        <f t="shared" si="1268"/>
        <v>0.96621535304799977</v>
      </c>
      <c r="EE497" s="190">
        <f t="shared" si="1269"/>
        <v>9.3232880008002894E-2</v>
      </c>
      <c r="EF497" s="190">
        <f t="shared" si="1270"/>
        <v>0.96621535304799977</v>
      </c>
      <c r="EG497" s="190">
        <f t="shared" si="1271"/>
        <v>0</v>
      </c>
      <c r="EH497" s="190">
        <f t="shared" si="1272"/>
        <v>0</v>
      </c>
      <c r="EI497" s="190">
        <f t="shared" si="1273"/>
        <v>0</v>
      </c>
      <c r="EJ497" s="190">
        <f t="shared" si="1274"/>
        <v>0</v>
      </c>
      <c r="EK497" s="190">
        <f t="shared" si="1275"/>
        <v>0</v>
      </c>
      <c r="EL497" s="190">
        <f t="shared" si="1276"/>
        <v>0</v>
      </c>
      <c r="EM497" s="190">
        <f t="shared" si="1277"/>
        <v>0</v>
      </c>
      <c r="EN497" s="190">
        <f t="shared" si="1278"/>
        <v>0</v>
      </c>
      <c r="EO497" s="190">
        <f t="shared" si="1279"/>
        <v>0</v>
      </c>
      <c r="EP497" s="190">
        <f t="shared" si="1280"/>
        <v>0</v>
      </c>
      <c r="EQ497" s="190">
        <f t="shared" si="1281"/>
        <v>0</v>
      </c>
      <c r="ER497" s="190">
        <f t="shared" si="1282"/>
        <v>29.733428114609865</v>
      </c>
      <c r="ES497" s="190">
        <f t="shared" si="1283"/>
        <v>47.708076330858034</v>
      </c>
      <c r="ET497" s="190">
        <f t="shared" si="1284"/>
        <v>0</v>
      </c>
      <c r="EU497" s="190">
        <f t="shared" si="1285"/>
        <v>6.06346955285494</v>
      </c>
      <c r="EV497" s="190">
        <f t="shared" si="1286"/>
        <v>0</v>
      </c>
      <c r="EW497" s="190">
        <f t="shared" si="1287"/>
        <v>0</v>
      </c>
      <c r="EX497" s="190">
        <f t="shared" si="1288"/>
        <v>25.01615578058599</v>
      </c>
    </row>
    <row r="498" spans="3:154" ht="14.25" customHeight="1" x14ac:dyDescent="0.25">
      <c r="C498" s="132">
        <v>2032</v>
      </c>
      <c r="D498" s="14" t="s">
        <v>167</v>
      </c>
      <c r="E498" s="171">
        <f t="shared" si="1289"/>
        <v>393.60366917311961</v>
      </c>
      <c r="F498" s="172">
        <f t="shared" si="1290"/>
        <v>265.17231646246381</v>
      </c>
      <c r="G498" s="172">
        <f t="shared" si="1291"/>
        <v>189.87361583436439</v>
      </c>
      <c r="H498" s="172">
        <f t="shared" si="1292"/>
        <v>181.17715880634685</v>
      </c>
      <c r="I498" s="172">
        <f t="shared" si="1293"/>
        <v>123.55954042328105</v>
      </c>
      <c r="J498" s="172">
        <f t="shared" si="1294"/>
        <v>123.55954042328105</v>
      </c>
      <c r="K498" s="172">
        <f t="shared" si="1295"/>
        <v>52.769406088442111</v>
      </c>
      <c r="L498" s="172">
        <f t="shared" si="1296"/>
        <v>0</v>
      </c>
      <c r="M498" s="172">
        <f t="shared" si="1297"/>
        <v>0</v>
      </c>
      <c r="N498" s="172">
        <f t="shared" si="1298"/>
        <v>0</v>
      </c>
      <c r="O498" s="172">
        <f t="shared" si="1299"/>
        <v>0</v>
      </c>
      <c r="P498" s="172">
        <f t="shared" si="1300"/>
        <v>0</v>
      </c>
      <c r="Q498" s="172">
        <f t="shared" si="1301"/>
        <v>0</v>
      </c>
      <c r="R498" s="172">
        <f t="shared" si="1302"/>
        <v>0</v>
      </c>
      <c r="S498" s="172">
        <f t="shared" si="1303"/>
        <v>0</v>
      </c>
      <c r="T498" s="172">
        <f t="shared" si="1304"/>
        <v>210.4606385984215</v>
      </c>
      <c r="U498" s="172">
        <f t="shared" si="1305"/>
        <v>472.04971902686515</v>
      </c>
      <c r="V498" s="172">
        <f t="shared" si="1306"/>
        <v>871.23425063999878</v>
      </c>
      <c r="W498" s="172">
        <f t="shared" si="1307"/>
        <v>1242.0299657397243</v>
      </c>
      <c r="X498" s="172">
        <f t="shared" si="1308"/>
        <v>523.9490870716113</v>
      </c>
      <c r="Y498" s="172">
        <f t="shared" si="1309"/>
        <v>625.29436226326288</v>
      </c>
      <c r="Z498" s="172">
        <f t="shared" si="1310"/>
        <v>490.85325270276792</v>
      </c>
      <c r="AA498" s="172">
        <f t="shared" si="1311"/>
        <v>314.79229848494475</v>
      </c>
      <c r="AB498" s="172">
        <f t="shared" si="1312"/>
        <v>639.39392604142165</v>
      </c>
      <c r="AC498" s="188">
        <f xml:space="preserve"> SUM(E498:AB498) * 30</f>
        <v>201593.18243340956</v>
      </c>
      <c r="AE498" s="189">
        <f xml:space="preserve"> 'Generation Calculation'!DC171</f>
        <v>47.963142097920013</v>
      </c>
      <c r="AF498" s="190">
        <f xml:space="preserve"> 'Generation Calculation'!DD171</f>
        <v>31.993041350439</v>
      </c>
      <c r="AG498" s="190">
        <f xml:space="preserve"> 'Generation Calculation'!DE171</f>
        <v>22.688332791682001</v>
      </c>
      <c r="AH498" s="190">
        <f xml:space="preserve"> 'Generation Calculation'!DF171</f>
        <v>15.754535548377987</v>
      </c>
      <c r="AI498" s="190">
        <f xml:space="preserve"> 'Generation Calculation'!DG171</f>
        <v>10.744307862894004</v>
      </c>
      <c r="AJ498" s="190">
        <f xml:space="preserve"> 'Generation Calculation'!DH171</f>
        <v>10.744307862894004</v>
      </c>
      <c r="AK498" s="190">
        <f xml:space="preserve"> 'Generation Calculation'!DI171</f>
        <v>4.5886440076906183</v>
      </c>
      <c r="AL498" s="190">
        <f xml:space="preserve"> 'Generation Calculation'!DJ171</f>
        <v>0</v>
      </c>
      <c r="AM498" s="190">
        <f xml:space="preserve"> 'Generation Calculation'!DK171</f>
        <v>0</v>
      </c>
      <c r="AN498" s="190">
        <f xml:space="preserve"> 'Generation Calculation'!DL171</f>
        <v>0</v>
      </c>
      <c r="AO498" s="190">
        <f xml:space="preserve"> 'Generation Calculation'!DM171</f>
        <v>0</v>
      </c>
      <c r="AP498" s="190">
        <f xml:space="preserve"> 'Generation Calculation'!DN171</f>
        <v>0</v>
      </c>
      <c r="AQ498" s="190">
        <f xml:space="preserve"> 'Generation Calculation'!DO171</f>
        <v>0</v>
      </c>
      <c r="AR498" s="190">
        <f xml:space="preserve"> 'Generation Calculation'!DP171</f>
        <v>0</v>
      </c>
      <c r="AS498" s="190">
        <f xml:space="preserve"> 'Generation Calculation'!DQ171</f>
        <v>0</v>
      </c>
      <c r="AT498" s="190">
        <f xml:space="preserve"> 'Generation Calculation'!DR171</f>
        <v>18.300925095514913</v>
      </c>
      <c r="AU498" s="190">
        <f xml:space="preserve"> 'Generation Calculation'!DS171</f>
        <v>57.780664154291969</v>
      </c>
      <c r="AV498" s="190">
        <f xml:space="preserve"> 'Generation Calculation'!DT171</f>
        <v>93.174308751304238</v>
      </c>
      <c r="AW498" s="190">
        <f xml:space="preserve"> 'Generation Calculation'!DU171</f>
        <v>125.41741441214992</v>
      </c>
      <c r="AX498" s="190">
        <f xml:space="preserve"> 'Generation Calculation'!DV171</f>
        <v>62.975598875792286</v>
      </c>
      <c r="AY498" s="190">
        <f xml:space="preserve"> 'Generation Calculation'!DW171</f>
        <v>71.788231501153291</v>
      </c>
      <c r="AZ498" s="190">
        <f xml:space="preserve"> 'Generation Calculation'!DX171</f>
        <v>60.097700235023297</v>
      </c>
      <c r="BA498" s="190">
        <f xml:space="preserve"> 'Generation Calculation'!DY171</f>
        <v>38.148131327187286</v>
      </c>
      <c r="BB498" s="190">
        <f xml:space="preserve"> 'Generation Calculation'!DZ171</f>
        <v>73.014280525341007</v>
      </c>
      <c r="BC498" s="196"/>
      <c r="BD498" s="183">
        <f t="shared" si="1313"/>
        <v>393.60366917311961</v>
      </c>
      <c r="BE498" s="292">
        <f t="shared" si="1263"/>
        <v>265.17231646246381</v>
      </c>
      <c r="BF498" s="292">
        <f t="shared" si="1264"/>
        <v>189.87361583436439</v>
      </c>
      <c r="BG498" s="292">
        <f t="shared" si="1242"/>
        <v>0</v>
      </c>
      <c r="BH498" s="292">
        <f t="shared" si="1243"/>
        <v>0</v>
      </c>
      <c r="BI498" s="292">
        <f t="shared" si="1244"/>
        <v>0</v>
      </c>
      <c r="BJ498" s="292">
        <f t="shared" si="1245"/>
        <v>0</v>
      </c>
      <c r="BK498" s="292">
        <f t="shared" si="1246"/>
        <v>0</v>
      </c>
      <c r="BL498" s="292">
        <f t="shared" si="1247"/>
        <v>0</v>
      </c>
      <c r="BM498" s="292">
        <f t="shared" si="1248"/>
        <v>0</v>
      </c>
      <c r="BN498" s="292">
        <f t="shared" si="1249"/>
        <v>0</v>
      </c>
      <c r="BO498" s="292">
        <f t="shared" si="1250"/>
        <v>0</v>
      </c>
      <c r="BP498" s="292">
        <f t="shared" si="1251"/>
        <v>0</v>
      </c>
      <c r="BQ498" s="292">
        <f t="shared" si="1252"/>
        <v>0</v>
      </c>
      <c r="BR498" s="292">
        <f t="shared" si="1253"/>
        <v>0</v>
      </c>
      <c r="BS498" s="292">
        <f t="shared" si="1254"/>
        <v>0</v>
      </c>
      <c r="BT498" s="292">
        <f t="shared" si="1255"/>
        <v>472.04971902686515</v>
      </c>
      <c r="BU498" s="292">
        <f t="shared" si="1256"/>
        <v>489.72970000000004</v>
      </c>
      <c r="BV498" s="292">
        <f t="shared" si="1257"/>
        <v>489.72970000000004</v>
      </c>
      <c r="BW498" s="292">
        <f t="shared" si="1258"/>
        <v>489.72970000000004</v>
      </c>
      <c r="BX498" s="292">
        <f t="shared" si="1259"/>
        <v>489.72970000000004</v>
      </c>
      <c r="BY498" s="292">
        <f t="shared" si="1260"/>
        <v>489.72970000000004</v>
      </c>
      <c r="BZ498" s="292">
        <f t="shared" si="1261"/>
        <v>314.79229848494475</v>
      </c>
      <c r="CA498" s="292">
        <f t="shared" si="1262"/>
        <v>489.72970000000004</v>
      </c>
      <c r="CB498" s="196">
        <f t="shared" si="1314"/>
        <v>4573.8698189817578</v>
      </c>
      <c r="CC498" s="189">
        <f t="shared" si="1340"/>
        <v>47.963142097920013</v>
      </c>
      <c r="CD498" s="190">
        <f t="shared" si="1341"/>
        <v>31.993041350439</v>
      </c>
      <c r="CE498" s="190">
        <f t="shared" si="1342"/>
        <v>22.688332791682001</v>
      </c>
      <c r="CF498" s="190">
        <f t="shared" si="1343"/>
        <v>0</v>
      </c>
      <c r="CG498" s="190">
        <f t="shared" si="1344"/>
        <v>0</v>
      </c>
      <c r="CH498" s="190">
        <f t="shared" si="1345"/>
        <v>0</v>
      </c>
      <c r="CI498" s="190">
        <f t="shared" si="1346"/>
        <v>0</v>
      </c>
      <c r="CJ498" s="190">
        <f t="shared" si="1347"/>
        <v>0</v>
      </c>
      <c r="CK498" s="190">
        <f t="shared" si="1348"/>
        <v>0</v>
      </c>
      <c r="CL498" s="190">
        <f t="shared" si="1349"/>
        <v>0</v>
      </c>
      <c r="CM498" s="190">
        <f t="shared" si="1350"/>
        <v>0</v>
      </c>
      <c r="CN498" s="190">
        <f t="shared" si="1351"/>
        <v>0</v>
      </c>
      <c r="CO498" s="190">
        <f t="shared" si="1352"/>
        <v>0</v>
      </c>
      <c r="CP498" s="190">
        <f t="shared" si="1353"/>
        <v>0</v>
      </c>
      <c r="CQ498" s="190">
        <f t="shared" si="1354"/>
        <v>0</v>
      </c>
      <c r="CR498" s="190">
        <f t="shared" si="1355"/>
        <v>0</v>
      </c>
      <c r="CS498" s="190">
        <f t="shared" si="1356"/>
        <v>57.780664154291969</v>
      </c>
      <c r="CT498" s="190">
        <f t="shared" si="1357"/>
        <v>60</v>
      </c>
      <c r="CU498" s="190">
        <f t="shared" si="1358"/>
        <v>60</v>
      </c>
      <c r="CV498" s="190">
        <f t="shared" si="1359"/>
        <v>60</v>
      </c>
      <c r="CW498" s="190">
        <f t="shared" si="1360"/>
        <v>60</v>
      </c>
      <c r="CX498" s="190">
        <f t="shared" si="1361"/>
        <v>60</v>
      </c>
      <c r="CY498" s="190">
        <f t="shared" si="1362"/>
        <v>38.148131327187286</v>
      </c>
      <c r="CZ498" s="190">
        <f t="shared" si="1363"/>
        <v>60</v>
      </c>
      <c r="DB498" s="171">
        <f t="shared" si="1315"/>
        <v>0</v>
      </c>
      <c r="DC498" s="172">
        <f t="shared" si="1316"/>
        <v>0</v>
      </c>
      <c r="DD498" s="172">
        <f t="shared" si="1317"/>
        <v>0</v>
      </c>
      <c r="DE498" s="172">
        <f t="shared" si="1318"/>
        <v>181.17715880634685</v>
      </c>
      <c r="DF498" s="172">
        <f t="shared" si="1319"/>
        <v>123.55954042328105</v>
      </c>
      <c r="DG498" s="172">
        <f t="shared" si="1320"/>
        <v>123.55954042328105</v>
      </c>
      <c r="DH498" s="172">
        <f t="shared" si="1321"/>
        <v>52.769406088442111</v>
      </c>
      <c r="DI498" s="172">
        <f t="shared" si="1322"/>
        <v>0</v>
      </c>
      <c r="DJ498" s="172">
        <f t="shared" si="1323"/>
        <v>0</v>
      </c>
      <c r="DK498" s="172">
        <f t="shared" si="1324"/>
        <v>0</v>
      </c>
      <c r="DL498" s="172">
        <f t="shared" si="1325"/>
        <v>0</v>
      </c>
      <c r="DM498" s="172">
        <f t="shared" si="1326"/>
        <v>0</v>
      </c>
      <c r="DN498" s="172">
        <f t="shared" si="1327"/>
        <v>0</v>
      </c>
      <c r="DO498" s="172">
        <f t="shared" si="1328"/>
        <v>0</v>
      </c>
      <c r="DP498" s="172">
        <f t="shared" si="1329"/>
        <v>0</v>
      </c>
      <c r="DQ498" s="172">
        <f t="shared" si="1330"/>
        <v>210.4606385984215</v>
      </c>
      <c r="DR498" s="172">
        <f t="shared" si="1331"/>
        <v>0</v>
      </c>
      <c r="DS498" s="172">
        <f t="shared" si="1332"/>
        <v>381.50455063999874</v>
      </c>
      <c r="DT498" s="172">
        <f t="shared" si="1333"/>
        <v>752.30026573972418</v>
      </c>
      <c r="DU498" s="172">
        <f t="shared" si="1334"/>
        <v>34.219387071611294</v>
      </c>
      <c r="DV498" s="172">
        <f t="shared" si="1335"/>
        <v>135.56466226326285</v>
      </c>
      <c r="DW498" s="172">
        <f t="shared" si="1336"/>
        <v>1.1235527027679098</v>
      </c>
      <c r="DX498" s="172">
        <f t="shared" si="1337"/>
        <v>0</v>
      </c>
      <c r="DY498" s="172">
        <f t="shared" si="1338"/>
        <v>149.66422604142159</v>
      </c>
      <c r="DZ498" s="192">
        <f t="shared" si="1339"/>
        <v>2145.9029287985591</v>
      </c>
      <c r="EA498" s="189">
        <f t="shared" si="1265"/>
        <v>0</v>
      </c>
      <c r="EB498" s="190">
        <f t="shared" si="1266"/>
        <v>0</v>
      </c>
      <c r="EC498" s="190">
        <f t="shared" si="1267"/>
        <v>0</v>
      </c>
      <c r="ED498" s="190">
        <f t="shared" si="1268"/>
        <v>15.754535548377987</v>
      </c>
      <c r="EE498" s="190">
        <f t="shared" si="1269"/>
        <v>10.744307862894004</v>
      </c>
      <c r="EF498" s="190">
        <f t="shared" si="1270"/>
        <v>10.744307862894004</v>
      </c>
      <c r="EG498" s="190">
        <f t="shared" si="1271"/>
        <v>4.5886440076906183</v>
      </c>
      <c r="EH498" s="190">
        <f t="shared" si="1272"/>
        <v>0</v>
      </c>
      <c r="EI498" s="190">
        <f t="shared" si="1273"/>
        <v>0</v>
      </c>
      <c r="EJ498" s="190">
        <f t="shared" si="1274"/>
        <v>0</v>
      </c>
      <c r="EK498" s="190">
        <f t="shared" si="1275"/>
        <v>0</v>
      </c>
      <c r="EL498" s="190">
        <f t="shared" si="1276"/>
        <v>0</v>
      </c>
      <c r="EM498" s="190">
        <f t="shared" si="1277"/>
        <v>0</v>
      </c>
      <c r="EN498" s="190">
        <f t="shared" si="1278"/>
        <v>0</v>
      </c>
      <c r="EO498" s="190">
        <f t="shared" si="1279"/>
        <v>0</v>
      </c>
      <c r="EP498" s="190">
        <f t="shared" si="1280"/>
        <v>18.300925095514913</v>
      </c>
      <c r="EQ498" s="190">
        <f t="shared" si="1281"/>
        <v>0</v>
      </c>
      <c r="ER498" s="190">
        <f t="shared" si="1282"/>
        <v>33.174308751304238</v>
      </c>
      <c r="ES498" s="190">
        <f t="shared" si="1283"/>
        <v>65.417414412149924</v>
      </c>
      <c r="ET498" s="190">
        <f t="shared" si="1284"/>
        <v>2.9755988757922864</v>
      </c>
      <c r="EU498" s="190">
        <f t="shared" si="1285"/>
        <v>11.788231501153291</v>
      </c>
      <c r="EV498" s="190">
        <f t="shared" si="1286"/>
        <v>9.77002350232965E-2</v>
      </c>
      <c r="EW498" s="190">
        <f t="shared" si="1287"/>
        <v>0</v>
      </c>
      <c r="EX498" s="190">
        <f t="shared" si="1288"/>
        <v>13.014280525341007</v>
      </c>
    </row>
    <row r="499" spans="3:154" ht="14.25" customHeight="1" x14ac:dyDescent="0.25">
      <c r="C499" s="132">
        <v>2032</v>
      </c>
      <c r="D499" s="14" t="s">
        <v>168</v>
      </c>
      <c r="E499" s="171">
        <f t="shared" si="1289"/>
        <v>360.69882949263007</v>
      </c>
      <c r="F499" s="172">
        <f t="shared" si="1290"/>
        <v>233.22231228576118</v>
      </c>
      <c r="G499" s="172">
        <f t="shared" si="1291"/>
        <v>230.09436042942966</v>
      </c>
      <c r="H499" s="172">
        <f t="shared" si="1292"/>
        <v>162.74667512020133</v>
      </c>
      <c r="I499" s="172">
        <f t="shared" si="1293"/>
        <v>138.25660773503495</v>
      </c>
      <c r="J499" s="172">
        <f t="shared" si="1294"/>
        <v>138.25660773503495</v>
      </c>
      <c r="K499" s="172">
        <f t="shared" si="1295"/>
        <v>84.582758750334904</v>
      </c>
      <c r="L499" s="172">
        <f t="shared" si="1296"/>
        <v>0</v>
      </c>
      <c r="M499" s="172">
        <f t="shared" si="1297"/>
        <v>0</v>
      </c>
      <c r="N499" s="172">
        <f t="shared" si="1298"/>
        <v>0</v>
      </c>
      <c r="O499" s="172">
        <f t="shared" si="1299"/>
        <v>0</v>
      </c>
      <c r="P499" s="172">
        <f t="shared" si="1300"/>
        <v>0</v>
      </c>
      <c r="Q499" s="172">
        <f t="shared" si="1301"/>
        <v>0</v>
      </c>
      <c r="R499" s="172">
        <f t="shared" si="1302"/>
        <v>0</v>
      </c>
      <c r="S499" s="172">
        <f t="shared" si="1303"/>
        <v>0</v>
      </c>
      <c r="T499" s="172">
        <f t="shared" si="1304"/>
        <v>232.75687858682679</v>
      </c>
      <c r="U499" s="172">
        <f t="shared" si="1305"/>
        <v>380.3197047932872</v>
      </c>
      <c r="V499" s="172">
        <f t="shared" si="1306"/>
        <v>773.49691145411066</v>
      </c>
      <c r="W499" s="172">
        <f t="shared" si="1307"/>
        <v>1072.433073289913</v>
      </c>
      <c r="X499" s="172">
        <f t="shared" si="1308"/>
        <v>485.7190225109199</v>
      </c>
      <c r="Y499" s="172">
        <f t="shared" si="1309"/>
        <v>579.97354503386532</v>
      </c>
      <c r="Z499" s="172">
        <f t="shared" si="1310"/>
        <v>485.7190225109199</v>
      </c>
      <c r="AA499" s="172">
        <f t="shared" si="1311"/>
        <v>358.74356847975508</v>
      </c>
      <c r="AB499" s="172">
        <f t="shared" si="1312"/>
        <v>667.96524486591852</v>
      </c>
      <c r="AC499" s="188">
        <f xml:space="preserve"> SUM(E499:AB499) * 31</f>
        <v>197934.53881529227</v>
      </c>
      <c r="AE499" s="189">
        <f xml:space="preserve"> 'Generation Calculation'!DC172</f>
        <v>43.859401316813006</v>
      </c>
      <c r="AF499" s="190">
        <f xml:space="preserve"> 'Generation Calculation'!DD172</f>
        <v>28.039730459310988</v>
      </c>
      <c r="AG499" s="190">
        <f xml:space="preserve"> 'Generation Calculation'!DE172</f>
        <v>20.008205254733014</v>
      </c>
      <c r="AH499" s="190">
        <f xml:space="preserve"> 'Generation Calculation'!DF172</f>
        <v>14.151884793060987</v>
      </c>
      <c r="AI499" s="190">
        <f xml:space="preserve"> 'Generation Calculation'!DG172</f>
        <v>12.022313716089997</v>
      </c>
      <c r="AJ499" s="190">
        <f xml:space="preserve"> 'Generation Calculation'!DH172</f>
        <v>12.022313716089997</v>
      </c>
      <c r="AK499" s="190">
        <f xml:space="preserve"> 'Generation Calculation'!DI172</f>
        <v>7.3550225000291221</v>
      </c>
      <c r="AL499" s="190">
        <f xml:space="preserve"> 'Generation Calculation'!DJ172</f>
        <v>0</v>
      </c>
      <c r="AM499" s="190">
        <f xml:space="preserve"> 'Generation Calculation'!DK172</f>
        <v>0</v>
      </c>
      <c r="AN499" s="190">
        <f xml:space="preserve"> 'Generation Calculation'!DL172</f>
        <v>0</v>
      </c>
      <c r="AO499" s="190">
        <f xml:space="preserve"> 'Generation Calculation'!DM172</f>
        <v>0</v>
      </c>
      <c r="AP499" s="190">
        <f xml:space="preserve"> 'Generation Calculation'!DN172</f>
        <v>0</v>
      </c>
      <c r="AQ499" s="190">
        <f xml:space="preserve"> 'Generation Calculation'!DO172</f>
        <v>0</v>
      </c>
      <c r="AR499" s="190">
        <f xml:space="preserve"> 'Generation Calculation'!DP172</f>
        <v>0</v>
      </c>
      <c r="AS499" s="190">
        <f xml:space="preserve"> 'Generation Calculation'!DQ172</f>
        <v>0</v>
      </c>
      <c r="AT499" s="190">
        <f xml:space="preserve"> 'Generation Calculation'!DR172</f>
        <v>20.239728572767547</v>
      </c>
      <c r="AU499" s="190">
        <f xml:space="preserve"> 'Generation Calculation'!DS172</f>
        <v>46.305415551529137</v>
      </c>
      <c r="AV499" s="190">
        <f xml:space="preserve"> 'Generation Calculation'!DT172</f>
        <v>84.675409691661798</v>
      </c>
      <c r="AW499" s="190">
        <f xml:space="preserve"> 'Generation Calculation'!DU172</f>
        <v>110.66985854694894</v>
      </c>
      <c r="AX499" s="190">
        <f xml:space="preserve"> 'Generation Calculation'!DV172</f>
        <v>59.496330006386017</v>
      </c>
      <c r="AY499" s="190">
        <f xml:space="preserve"> 'Generation Calculation'!DW172</f>
        <v>67.84729087251003</v>
      </c>
      <c r="AZ499" s="190">
        <f xml:space="preserve"> 'Generation Calculation'!DX172</f>
        <v>59.496330006386017</v>
      </c>
      <c r="BA499" s="190">
        <f xml:space="preserve"> 'Generation Calculation'!DY172</f>
        <v>43.615814260970012</v>
      </c>
      <c r="BB499" s="190">
        <f xml:space="preserve"> 'Generation Calculation'!DZ172</f>
        <v>75.498743031819004</v>
      </c>
      <c r="BC499" s="196"/>
      <c r="BD499" s="183">
        <f t="shared" si="1313"/>
        <v>360.69882949263007</v>
      </c>
      <c r="BE499" s="292">
        <f t="shared" si="1263"/>
        <v>233.22231228576118</v>
      </c>
      <c r="BF499" s="292">
        <f t="shared" si="1264"/>
        <v>0</v>
      </c>
      <c r="BG499" s="292">
        <f t="shared" si="1242"/>
        <v>0</v>
      </c>
      <c r="BH499" s="292">
        <f t="shared" si="1243"/>
        <v>0</v>
      </c>
      <c r="BI499" s="292">
        <f t="shared" si="1244"/>
        <v>0</v>
      </c>
      <c r="BJ499" s="292">
        <f t="shared" si="1245"/>
        <v>0</v>
      </c>
      <c r="BK499" s="292">
        <f t="shared" si="1246"/>
        <v>0</v>
      </c>
      <c r="BL499" s="292">
        <f t="shared" si="1247"/>
        <v>0</v>
      </c>
      <c r="BM499" s="292">
        <f t="shared" si="1248"/>
        <v>0</v>
      </c>
      <c r="BN499" s="292">
        <f t="shared" si="1249"/>
        <v>0</v>
      </c>
      <c r="BO499" s="292">
        <f t="shared" si="1250"/>
        <v>0</v>
      </c>
      <c r="BP499" s="292">
        <f t="shared" si="1251"/>
        <v>0</v>
      </c>
      <c r="BQ499" s="292">
        <f t="shared" si="1252"/>
        <v>0</v>
      </c>
      <c r="BR499" s="292">
        <f t="shared" si="1253"/>
        <v>0</v>
      </c>
      <c r="BS499" s="292">
        <f t="shared" si="1254"/>
        <v>0</v>
      </c>
      <c r="BT499" s="292">
        <f t="shared" si="1255"/>
        <v>380.3197047932872</v>
      </c>
      <c r="BU499" s="292">
        <f t="shared" si="1256"/>
        <v>489.72970000000004</v>
      </c>
      <c r="BV499" s="292">
        <f t="shared" si="1257"/>
        <v>489.72970000000004</v>
      </c>
      <c r="BW499" s="292">
        <f t="shared" si="1258"/>
        <v>485.7190225109199</v>
      </c>
      <c r="BX499" s="292">
        <f t="shared" si="1259"/>
        <v>489.72970000000004</v>
      </c>
      <c r="BY499" s="292">
        <f t="shared" si="1260"/>
        <v>485.7190225109199</v>
      </c>
      <c r="BZ499" s="292">
        <f t="shared" si="1261"/>
        <v>358.74356847975508</v>
      </c>
      <c r="CA499" s="292">
        <f t="shared" si="1262"/>
        <v>489.72970000000004</v>
      </c>
      <c r="CB499" s="196">
        <f t="shared" si="1314"/>
        <v>4263.3412600732736</v>
      </c>
      <c r="CC499" s="189">
        <f t="shared" si="1340"/>
        <v>43.859401316813006</v>
      </c>
      <c r="CD499" s="190">
        <f t="shared" si="1341"/>
        <v>28.039730459310988</v>
      </c>
      <c r="CE499" s="190">
        <f t="shared" si="1342"/>
        <v>0</v>
      </c>
      <c r="CF499" s="190">
        <f t="shared" si="1343"/>
        <v>0</v>
      </c>
      <c r="CG499" s="190">
        <f t="shared" si="1344"/>
        <v>0</v>
      </c>
      <c r="CH499" s="190">
        <f t="shared" si="1345"/>
        <v>0</v>
      </c>
      <c r="CI499" s="190">
        <f t="shared" si="1346"/>
        <v>0</v>
      </c>
      <c r="CJ499" s="190">
        <f t="shared" si="1347"/>
        <v>0</v>
      </c>
      <c r="CK499" s="190">
        <f t="shared" si="1348"/>
        <v>0</v>
      </c>
      <c r="CL499" s="190">
        <f t="shared" si="1349"/>
        <v>0</v>
      </c>
      <c r="CM499" s="190">
        <f t="shared" si="1350"/>
        <v>0</v>
      </c>
      <c r="CN499" s="190">
        <f t="shared" si="1351"/>
        <v>0</v>
      </c>
      <c r="CO499" s="190">
        <f t="shared" si="1352"/>
        <v>0</v>
      </c>
      <c r="CP499" s="190">
        <f t="shared" si="1353"/>
        <v>0</v>
      </c>
      <c r="CQ499" s="190">
        <f t="shared" si="1354"/>
        <v>0</v>
      </c>
      <c r="CR499" s="190">
        <f t="shared" si="1355"/>
        <v>0</v>
      </c>
      <c r="CS499" s="190">
        <f t="shared" si="1356"/>
        <v>46.305415551529137</v>
      </c>
      <c r="CT499" s="190">
        <f t="shared" si="1357"/>
        <v>60</v>
      </c>
      <c r="CU499" s="190">
        <f t="shared" si="1358"/>
        <v>60</v>
      </c>
      <c r="CV499" s="190">
        <f t="shared" si="1359"/>
        <v>59.496330006386017</v>
      </c>
      <c r="CW499" s="190">
        <f t="shared" si="1360"/>
        <v>60</v>
      </c>
      <c r="CX499" s="190">
        <f t="shared" si="1361"/>
        <v>59.496330006386017</v>
      </c>
      <c r="CY499" s="190">
        <f t="shared" si="1362"/>
        <v>43.615814260970012</v>
      </c>
      <c r="CZ499" s="190">
        <f t="shared" si="1363"/>
        <v>60</v>
      </c>
      <c r="DB499" s="171">
        <f t="shared" si="1315"/>
        <v>0</v>
      </c>
      <c r="DC499" s="172">
        <f t="shared" si="1316"/>
        <v>0</v>
      </c>
      <c r="DD499" s="172">
        <f t="shared" si="1317"/>
        <v>230.09436042942966</v>
      </c>
      <c r="DE499" s="172">
        <f t="shared" si="1318"/>
        <v>162.74667512020133</v>
      </c>
      <c r="DF499" s="172">
        <f t="shared" si="1319"/>
        <v>138.25660773503495</v>
      </c>
      <c r="DG499" s="172">
        <f t="shared" si="1320"/>
        <v>138.25660773503495</v>
      </c>
      <c r="DH499" s="172">
        <f t="shared" si="1321"/>
        <v>84.582758750334904</v>
      </c>
      <c r="DI499" s="172">
        <f t="shared" si="1322"/>
        <v>0</v>
      </c>
      <c r="DJ499" s="172">
        <f t="shared" si="1323"/>
        <v>0</v>
      </c>
      <c r="DK499" s="172">
        <f t="shared" si="1324"/>
        <v>0</v>
      </c>
      <c r="DL499" s="172">
        <f t="shared" si="1325"/>
        <v>0</v>
      </c>
      <c r="DM499" s="172">
        <f t="shared" si="1326"/>
        <v>0</v>
      </c>
      <c r="DN499" s="172">
        <f t="shared" si="1327"/>
        <v>0</v>
      </c>
      <c r="DO499" s="172">
        <f t="shared" si="1328"/>
        <v>0</v>
      </c>
      <c r="DP499" s="172">
        <f t="shared" si="1329"/>
        <v>0</v>
      </c>
      <c r="DQ499" s="172">
        <f t="shared" si="1330"/>
        <v>232.75687858682679</v>
      </c>
      <c r="DR499" s="172">
        <f t="shared" si="1331"/>
        <v>0</v>
      </c>
      <c r="DS499" s="172">
        <f t="shared" si="1332"/>
        <v>283.76721145411068</v>
      </c>
      <c r="DT499" s="172">
        <f t="shared" si="1333"/>
        <v>582.70337328991286</v>
      </c>
      <c r="DU499" s="172">
        <f t="shared" si="1334"/>
        <v>0</v>
      </c>
      <c r="DV499" s="172">
        <f t="shared" si="1335"/>
        <v>90.243845033865341</v>
      </c>
      <c r="DW499" s="172">
        <f t="shared" si="1336"/>
        <v>0</v>
      </c>
      <c r="DX499" s="172">
        <f t="shared" si="1337"/>
        <v>0</v>
      </c>
      <c r="DY499" s="172">
        <f t="shared" si="1338"/>
        <v>178.23554486591854</v>
      </c>
      <c r="DZ499" s="192">
        <f t="shared" si="1339"/>
        <v>2121.6438630006701</v>
      </c>
      <c r="EA499" s="189">
        <f t="shared" si="1265"/>
        <v>0</v>
      </c>
      <c r="EB499" s="190">
        <f t="shared" si="1266"/>
        <v>0</v>
      </c>
      <c r="EC499" s="190">
        <f t="shared" si="1267"/>
        <v>20.008205254733014</v>
      </c>
      <c r="ED499" s="190">
        <f t="shared" si="1268"/>
        <v>14.151884793060987</v>
      </c>
      <c r="EE499" s="190">
        <f t="shared" si="1269"/>
        <v>12.022313716089997</v>
      </c>
      <c r="EF499" s="190">
        <f t="shared" si="1270"/>
        <v>12.022313716089997</v>
      </c>
      <c r="EG499" s="190">
        <f t="shared" si="1271"/>
        <v>7.3550225000291221</v>
      </c>
      <c r="EH499" s="190">
        <f t="shared" si="1272"/>
        <v>0</v>
      </c>
      <c r="EI499" s="190">
        <f t="shared" si="1273"/>
        <v>0</v>
      </c>
      <c r="EJ499" s="190">
        <f t="shared" si="1274"/>
        <v>0</v>
      </c>
      <c r="EK499" s="190">
        <f t="shared" si="1275"/>
        <v>0</v>
      </c>
      <c r="EL499" s="190">
        <f t="shared" si="1276"/>
        <v>0</v>
      </c>
      <c r="EM499" s="190">
        <f t="shared" si="1277"/>
        <v>0</v>
      </c>
      <c r="EN499" s="190">
        <f t="shared" si="1278"/>
        <v>0</v>
      </c>
      <c r="EO499" s="190">
        <f t="shared" si="1279"/>
        <v>0</v>
      </c>
      <c r="EP499" s="190">
        <f t="shared" si="1280"/>
        <v>20.239728572767547</v>
      </c>
      <c r="EQ499" s="190">
        <f t="shared" si="1281"/>
        <v>0</v>
      </c>
      <c r="ER499" s="190">
        <f t="shared" si="1282"/>
        <v>24.675409691661798</v>
      </c>
      <c r="ES499" s="190">
        <f t="shared" si="1283"/>
        <v>50.669858546948944</v>
      </c>
      <c r="ET499" s="190">
        <f t="shared" si="1284"/>
        <v>0</v>
      </c>
      <c r="EU499" s="190">
        <f t="shared" si="1285"/>
        <v>7.8472908725100297</v>
      </c>
      <c r="EV499" s="190">
        <f t="shared" si="1286"/>
        <v>0</v>
      </c>
      <c r="EW499" s="190">
        <f t="shared" si="1287"/>
        <v>0</v>
      </c>
      <c r="EX499" s="190">
        <f t="shared" si="1288"/>
        <v>15.498743031819004</v>
      </c>
    </row>
    <row r="500" spans="3:154" ht="14.25" customHeight="1" x14ac:dyDescent="0.25">
      <c r="C500" s="132">
        <v>2032</v>
      </c>
      <c r="D500" s="14" t="s">
        <v>169</v>
      </c>
      <c r="E500" s="171">
        <f t="shared" si="1289"/>
        <v>417.81164476107921</v>
      </c>
      <c r="F500" s="172">
        <f t="shared" si="1290"/>
        <v>305.62557098293928</v>
      </c>
      <c r="G500" s="172">
        <f t="shared" si="1291"/>
        <v>228.4163742568949</v>
      </c>
      <c r="H500" s="172">
        <f t="shared" si="1292"/>
        <v>218.80181737598394</v>
      </c>
      <c r="I500" s="172">
        <f t="shared" si="1293"/>
        <v>181.33448254997654</v>
      </c>
      <c r="J500" s="172">
        <f t="shared" si="1294"/>
        <v>181.33448254997654</v>
      </c>
      <c r="K500" s="172">
        <f t="shared" si="1295"/>
        <v>235.92416738226308</v>
      </c>
      <c r="L500" s="172">
        <f t="shared" si="1296"/>
        <v>0</v>
      </c>
      <c r="M500" s="172">
        <f t="shared" si="1297"/>
        <v>0</v>
      </c>
      <c r="N500" s="172">
        <f t="shared" si="1298"/>
        <v>0</v>
      </c>
      <c r="O500" s="172">
        <f t="shared" si="1299"/>
        <v>0</v>
      </c>
      <c r="P500" s="172">
        <f t="shared" si="1300"/>
        <v>0</v>
      </c>
      <c r="Q500" s="172">
        <f t="shared" si="1301"/>
        <v>0</v>
      </c>
      <c r="R500" s="172">
        <f t="shared" si="1302"/>
        <v>0</v>
      </c>
      <c r="S500" s="172">
        <f t="shared" si="1303"/>
        <v>22.832647832372913</v>
      </c>
      <c r="T500" s="172">
        <f t="shared" si="1304"/>
        <v>193.91654313474822</v>
      </c>
      <c r="U500" s="172">
        <f t="shared" si="1305"/>
        <v>459.04086870764985</v>
      </c>
      <c r="V500" s="172">
        <f t="shared" si="1306"/>
        <v>900.05475983182907</v>
      </c>
      <c r="W500" s="172">
        <f t="shared" si="1307"/>
        <v>1126.2196653821982</v>
      </c>
      <c r="X500" s="172">
        <f t="shared" si="1308"/>
        <v>595.74818238691546</v>
      </c>
      <c r="Y500" s="172">
        <f t="shared" si="1309"/>
        <v>712.8503901585118</v>
      </c>
      <c r="Z500" s="172">
        <f t="shared" si="1310"/>
        <v>510.74164853435815</v>
      </c>
      <c r="AA500" s="172">
        <f t="shared" si="1311"/>
        <v>373.03437682480643</v>
      </c>
      <c r="AB500" s="172">
        <f t="shared" si="1312"/>
        <v>634.25814883561566</v>
      </c>
      <c r="AC500" s="188">
        <f xml:space="preserve"> SUM(E500:AB500) * 31</f>
        <v>226236.31891613168</v>
      </c>
      <c r="AE500" s="189">
        <f xml:space="preserve"> 'Generation Calculation'!DC173</f>
        <v>50.98762738559401</v>
      </c>
      <c r="AF500" s="190">
        <f xml:space="preserve"> 'Generation Calculation'!DD173</f>
        <v>37.009631503802012</v>
      </c>
      <c r="AG500" s="190">
        <f xml:space="preserve"> 'Generation Calculation'!DE173</f>
        <v>27.445739584681007</v>
      </c>
      <c r="AH500" s="190">
        <f xml:space="preserve"> 'Generation Calculation'!DF173</f>
        <v>19.026244989215996</v>
      </c>
      <c r="AI500" s="190">
        <f xml:space="preserve"> 'Generation Calculation'!DG173</f>
        <v>15.768215873911004</v>
      </c>
      <c r="AJ500" s="190">
        <f xml:space="preserve"> 'Generation Calculation'!DH173</f>
        <v>15.768215873911004</v>
      </c>
      <c r="AK500" s="190">
        <f xml:space="preserve"> 'Generation Calculation'!DI173</f>
        <v>20.515144989762007</v>
      </c>
      <c r="AL500" s="190">
        <f xml:space="preserve"> 'Generation Calculation'!DJ173</f>
        <v>0</v>
      </c>
      <c r="AM500" s="190">
        <f xml:space="preserve"> 'Generation Calculation'!DK173</f>
        <v>0</v>
      </c>
      <c r="AN500" s="190">
        <f xml:space="preserve"> 'Generation Calculation'!DL173</f>
        <v>0</v>
      </c>
      <c r="AO500" s="190">
        <f xml:space="preserve"> 'Generation Calculation'!DM173</f>
        <v>0</v>
      </c>
      <c r="AP500" s="190">
        <f xml:space="preserve"> 'Generation Calculation'!DN173</f>
        <v>0</v>
      </c>
      <c r="AQ500" s="190">
        <f xml:space="preserve"> 'Generation Calculation'!DO173</f>
        <v>0</v>
      </c>
      <c r="AR500" s="190">
        <f xml:space="preserve"> 'Generation Calculation'!DP173</f>
        <v>0</v>
      </c>
      <c r="AS500" s="190">
        <f xml:space="preserve"> 'Generation Calculation'!DQ173</f>
        <v>1.9854476375976446</v>
      </c>
      <c r="AT500" s="190">
        <f xml:space="preserve"> 'Generation Calculation'!DR173</f>
        <v>23.186834973225643</v>
      </c>
      <c r="AU500" s="190">
        <f xml:space="preserve"> 'Generation Calculation'!DS173</f>
        <v>56.149264000192204</v>
      </c>
      <c r="AV500" s="190">
        <f xml:space="preserve"> 'Generation Calculation'!DT173</f>
        <v>95.680439985376438</v>
      </c>
      <c r="AW500" s="190">
        <f xml:space="preserve"> 'Generation Calculation'!DU173</f>
        <v>115.34695351149549</v>
      </c>
      <c r="AX500" s="190">
        <f xml:space="preserve"> 'Generation Calculation'!DV173</f>
        <v>69.218998468427429</v>
      </c>
      <c r="AY500" s="190">
        <f xml:space="preserve"> 'Generation Calculation'!DW173</f>
        <v>79.401799144218415</v>
      </c>
      <c r="AZ500" s="190">
        <f xml:space="preserve"> 'Generation Calculation'!DX173</f>
        <v>61.827125959509402</v>
      </c>
      <c r="BA500" s="190">
        <f xml:space="preserve"> 'Generation Calculation'!DY173</f>
        <v>45.39685009845644</v>
      </c>
      <c r="BB500" s="190">
        <f xml:space="preserve"> 'Generation Calculation'!DZ173</f>
        <v>72.567691203097013</v>
      </c>
      <c r="BC500" s="196"/>
      <c r="BD500" s="183">
        <f t="shared" si="1313"/>
        <v>417.81164476107921</v>
      </c>
      <c r="BE500" s="292">
        <f t="shared" si="1263"/>
        <v>305.62557098293928</v>
      </c>
      <c r="BF500" s="292">
        <f t="shared" si="1264"/>
        <v>228.4163742568949</v>
      </c>
      <c r="BG500" s="292">
        <f t="shared" ref="BG500:BG563" si="1364" xml:space="preserve"> IF(CF500&gt;0,$C$351 * CF500^2 + $C$352 * CF500 + $C$353, 0)</f>
        <v>0</v>
      </c>
      <c r="BH500" s="292">
        <f t="shared" ref="BH500:BH563" si="1365" xml:space="preserve"> IF(CG500&gt;0,$C$351 * CG500^2 + $C$352 * CG500 + $C$353, 0)</f>
        <v>0</v>
      </c>
      <c r="BI500" s="292">
        <f t="shared" ref="BI500:BI563" si="1366" xml:space="preserve"> IF(CH500&gt;0,$C$351 * CH500^2 + $C$352 * CH500 + $C$353, 0)</f>
        <v>0</v>
      </c>
      <c r="BJ500" s="292">
        <f t="shared" ref="BJ500:BJ563" si="1367" xml:space="preserve"> IF(CI500&gt;0,$C$351 * CI500^2 + $C$352 * CI500 + $C$353, 0)</f>
        <v>0</v>
      </c>
      <c r="BK500" s="292">
        <f t="shared" ref="BK500:BK563" si="1368" xml:space="preserve"> IF(CJ500&gt;0,$C$351 * CJ500^2 + $C$352 * CJ500 + $C$353, 0)</f>
        <v>0</v>
      </c>
      <c r="BL500" s="292">
        <f t="shared" ref="BL500:BL563" si="1369" xml:space="preserve"> IF(CK500&gt;0,$C$351 * CK500^2 + $C$352 * CK500 + $C$353, 0)</f>
        <v>0</v>
      </c>
      <c r="BM500" s="292">
        <f t="shared" ref="BM500:BM563" si="1370" xml:space="preserve"> IF(CL500&gt;0,$C$351 * CL500^2 + $C$352 * CL500 + $C$353, 0)</f>
        <v>0</v>
      </c>
      <c r="BN500" s="292">
        <f t="shared" ref="BN500:BN563" si="1371" xml:space="preserve"> IF(CM500&gt;0,$C$351 * CM500^2 + $C$352 * CM500 + $C$353, 0)</f>
        <v>0</v>
      </c>
      <c r="BO500" s="292">
        <f t="shared" ref="BO500:BO563" si="1372" xml:space="preserve"> IF(CN500&gt;0,$C$351 * CN500^2 + $C$352 * CN500 + $C$353, 0)</f>
        <v>0</v>
      </c>
      <c r="BP500" s="292">
        <f t="shared" ref="BP500:BP563" si="1373" xml:space="preserve"> IF(CO500&gt;0,$C$351 * CO500^2 + $C$352 * CO500 + $C$353, 0)</f>
        <v>0</v>
      </c>
      <c r="BQ500" s="292">
        <f t="shared" ref="BQ500:BQ563" si="1374" xml:space="preserve"> IF(CP500&gt;0,$C$351 * CP500^2 + $C$352 * CP500 + $C$353, 0)</f>
        <v>0</v>
      </c>
      <c r="BR500" s="292">
        <f t="shared" ref="BR500:BR563" si="1375" xml:space="preserve"> IF(CQ500&gt;0,$C$351 * CQ500^2 + $C$352 * CQ500 + $C$353, 0)</f>
        <v>0</v>
      </c>
      <c r="BS500" s="292">
        <f t="shared" ref="BS500:BS563" si="1376" xml:space="preserve"> IF(CR500&gt;0,$C$351 * CR500^2 + $C$352 * CR500 + $C$353, 0)</f>
        <v>193.91654313474822</v>
      </c>
      <c r="BT500" s="292">
        <f t="shared" ref="BT500:BT563" si="1377" xml:space="preserve"> IF(CS500&gt;0,$C$351 * CS500^2 + $C$352 * CS500 + $C$353, 0)</f>
        <v>459.04086870764985</v>
      </c>
      <c r="BU500" s="292">
        <f t="shared" ref="BU500:BU563" si="1378" xml:space="preserve"> IF(CT500&gt;0,$C$351 * CT500^2 + $C$352 * CT500 + $C$353, 0)</f>
        <v>489.72970000000004</v>
      </c>
      <c r="BV500" s="292">
        <f t="shared" ref="BV500:BV563" si="1379" xml:space="preserve"> IF(CU500&gt;0,$C$351 * CU500^2 + $C$352 * CU500 + $C$353, 0)</f>
        <v>489.72970000000004</v>
      </c>
      <c r="BW500" s="292">
        <f t="shared" ref="BW500:BW563" si="1380" xml:space="preserve"> IF(CV500&gt;0,$C$351 * CV500^2 + $C$352 * CV500 + $C$353, 0)</f>
        <v>489.72970000000004</v>
      </c>
      <c r="BX500" s="292">
        <f t="shared" ref="BX500:BX563" si="1381" xml:space="preserve"> IF(CW500&gt;0,$C$351 * CW500^2 + $C$352 * CW500 + $C$353, 0)</f>
        <v>489.72970000000004</v>
      </c>
      <c r="BY500" s="292">
        <f t="shared" ref="BY500:BY563" si="1382" xml:space="preserve"> IF(CX500&gt;0,$C$351 * CX500^2 + $C$352 * CX500 + $C$353, 0)</f>
        <v>489.72970000000004</v>
      </c>
      <c r="BZ500" s="292">
        <f t="shared" ref="BZ500:BZ563" si="1383" xml:space="preserve"> IF(CY500&gt;0,$C$351 * CY500^2 + $C$352 * CY500 + $C$353, 0)</f>
        <v>373.03437682480643</v>
      </c>
      <c r="CA500" s="292">
        <f t="shared" ref="CA500:CA563" si="1384" xml:space="preserve"> IF(CZ500&gt;0,$C$351 * CZ500^2 + $C$352 * CZ500 + $C$353, 0)</f>
        <v>489.72970000000004</v>
      </c>
      <c r="CB500" s="196">
        <f t="shared" si="1314"/>
        <v>4916.2235786681176</v>
      </c>
      <c r="CC500" s="189">
        <f t="shared" si="1340"/>
        <v>50.98762738559401</v>
      </c>
      <c r="CD500" s="190">
        <f t="shared" si="1341"/>
        <v>37.009631503802012</v>
      </c>
      <c r="CE500" s="190">
        <f t="shared" si="1342"/>
        <v>27.445739584681007</v>
      </c>
      <c r="CF500" s="190">
        <f t="shared" si="1343"/>
        <v>0</v>
      </c>
      <c r="CG500" s="190">
        <f t="shared" si="1344"/>
        <v>0</v>
      </c>
      <c r="CH500" s="190">
        <f t="shared" si="1345"/>
        <v>0</v>
      </c>
      <c r="CI500" s="190">
        <f t="shared" si="1346"/>
        <v>0</v>
      </c>
      <c r="CJ500" s="190">
        <f t="shared" si="1347"/>
        <v>0</v>
      </c>
      <c r="CK500" s="190">
        <f t="shared" si="1348"/>
        <v>0</v>
      </c>
      <c r="CL500" s="190">
        <f t="shared" si="1349"/>
        <v>0</v>
      </c>
      <c r="CM500" s="190">
        <f t="shared" si="1350"/>
        <v>0</v>
      </c>
      <c r="CN500" s="190">
        <f t="shared" si="1351"/>
        <v>0</v>
      </c>
      <c r="CO500" s="190">
        <f t="shared" si="1352"/>
        <v>0</v>
      </c>
      <c r="CP500" s="190">
        <f t="shared" si="1353"/>
        <v>0</v>
      </c>
      <c r="CQ500" s="190">
        <f t="shared" si="1354"/>
        <v>0</v>
      </c>
      <c r="CR500" s="190">
        <f t="shared" si="1355"/>
        <v>23.186834973225643</v>
      </c>
      <c r="CS500" s="190">
        <f t="shared" si="1356"/>
        <v>56.149264000192204</v>
      </c>
      <c r="CT500" s="190">
        <f t="shared" si="1357"/>
        <v>60</v>
      </c>
      <c r="CU500" s="190">
        <f t="shared" si="1358"/>
        <v>60</v>
      </c>
      <c r="CV500" s="190">
        <f t="shared" si="1359"/>
        <v>60</v>
      </c>
      <c r="CW500" s="190">
        <f t="shared" si="1360"/>
        <v>60</v>
      </c>
      <c r="CX500" s="190">
        <f t="shared" si="1361"/>
        <v>60</v>
      </c>
      <c r="CY500" s="190">
        <f t="shared" si="1362"/>
        <v>45.39685009845644</v>
      </c>
      <c r="CZ500" s="190">
        <f t="shared" si="1363"/>
        <v>60</v>
      </c>
      <c r="DB500" s="171">
        <f t="shared" si="1315"/>
        <v>0</v>
      </c>
      <c r="DC500" s="172">
        <f t="shared" si="1316"/>
        <v>0</v>
      </c>
      <c r="DD500" s="172">
        <f t="shared" si="1317"/>
        <v>0</v>
      </c>
      <c r="DE500" s="172">
        <f t="shared" si="1318"/>
        <v>218.80181737598394</v>
      </c>
      <c r="DF500" s="172">
        <f t="shared" si="1319"/>
        <v>181.33448254997654</v>
      </c>
      <c r="DG500" s="172">
        <f t="shared" si="1320"/>
        <v>181.33448254997654</v>
      </c>
      <c r="DH500" s="172">
        <f t="shared" si="1321"/>
        <v>235.92416738226308</v>
      </c>
      <c r="DI500" s="172">
        <f t="shared" si="1322"/>
        <v>0</v>
      </c>
      <c r="DJ500" s="172">
        <f t="shared" si="1323"/>
        <v>0</v>
      </c>
      <c r="DK500" s="172">
        <f t="shared" si="1324"/>
        <v>0</v>
      </c>
      <c r="DL500" s="172">
        <f t="shared" si="1325"/>
        <v>0</v>
      </c>
      <c r="DM500" s="172">
        <f t="shared" si="1326"/>
        <v>0</v>
      </c>
      <c r="DN500" s="172">
        <f t="shared" si="1327"/>
        <v>0</v>
      </c>
      <c r="DO500" s="172">
        <f t="shared" si="1328"/>
        <v>0</v>
      </c>
      <c r="DP500" s="172">
        <f t="shared" si="1329"/>
        <v>22.832647832372913</v>
      </c>
      <c r="DQ500" s="172">
        <f t="shared" si="1330"/>
        <v>0</v>
      </c>
      <c r="DR500" s="172">
        <f t="shared" si="1331"/>
        <v>0</v>
      </c>
      <c r="DS500" s="172">
        <f t="shared" si="1332"/>
        <v>410.32505983182904</v>
      </c>
      <c r="DT500" s="172">
        <f t="shared" si="1333"/>
        <v>636.48996538219808</v>
      </c>
      <c r="DU500" s="172">
        <f t="shared" si="1334"/>
        <v>106.01848238691544</v>
      </c>
      <c r="DV500" s="172">
        <f t="shared" si="1335"/>
        <v>223.12069015851176</v>
      </c>
      <c r="DW500" s="172">
        <f t="shared" si="1336"/>
        <v>21.011948534358126</v>
      </c>
      <c r="DX500" s="172">
        <f t="shared" si="1337"/>
        <v>0</v>
      </c>
      <c r="DY500" s="172">
        <f t="shared" si="1338"/>
        <v>144.52844883561565</v>
      </c>
      <c r="DZ500" s="192">
        <f t="shared" si="1339"/>
        <v>2381.7221928200011</v>
      </c>
      <c r="EA500" s="189">
        <f t="shared" si="1265"/>
        <v>0</v>
      </c>
      <c r="EB500" s="190">
        <f t="shared" si="1266"/>
        <v>0</v>
      </c>
      <c r="EC500" s="190">
        <f t="shared" si="1267"/>
        <v>0</v>
      </c>
      <c r="ED500" s="190">
        <f t="shared" si="1268"/>
        <v>19.026244989215996</v>
      </c>
      <c r="EE500" s="190">
        <f t="shared" si="1269"/>
        <v>15.768215873911004</v>
      </c>
      <c r="EF500" s="190">
        <f t="shared" si="1270"/>
        <v>15.768215873911004</v>
      </c>
      <c r="EG500" s="190">
        <f t="shared" si="1271"/>
        <v>20.515144989762007</v>
      </c>
      <c r="EH500" s="190">
        <f t="shared" si="1272"/>
        <v>0</v>
      </c>
      <c r="EI500" s="190">
        <f t="shared" si="1273"/>
        <v>0</v>
      </c>
      <c r="EJ500" s="190">
        <f t="shared" si="1274"/>
        <v>0</v>
      </c>
      <c r="EK500" s="190">
        <f t="shared" si="1275"/>
        <v>0</v>
      </c>
      <c r="EL500" s="190">
        <f t="shared" si="1276"/>
        <v>0</v>
      </c>
      <c r="EM500" s="190">
        <f t="shared" si="1277"/>
        <v>0</v>
      </c>
      <c r="EN500" s="190">
        <f t="shared" si="1278"/>
        <v>0</v>
      </c>
      <c r="EO500" s="190">
        <f t="shared" si="1279"/>
        <v>1.9854476375976446</v>
      </c>
      <c r="EP500" s="190">
        <f t="shared" si="1280"/>
        <v>0</v>
      </c>
      <c r="EQ500" s="190">
        <f t="shared" si="1281"/>
        <v>0</v>
      </c>
      <c r="ER500" s="190">
        <f t="shared" si="1282"/>
        <v>35.680439985376438</v>
      </c>
      <c r="ES500" s="190">
        <f t="shared" si="1283"/>
        <v>55.346953511495485</v>
      </c>
      <c r="ET500" s="190">
        <f t="shared" si="1284"/>
        <v>9.2189984684274293</v>
      </c>
      <c r="EU500" s="190">
        <f t="shared" si="1285"/>
        <v>19.401799144218415</v>
      </c>
      <c r="EV500" s="190">
        <f t="shared" si="1286"/>
        <v>1.8271259595094023</v>
      </c>
      <c r="EW500" s="190">
        <f t="shared" si="1287"/>
        <v>0</v>
      </c>
      <c r="EX500" s="190">
        <f t="shared" si="1288"/>
        <v>12.567691203097013</v>
      </c>
    </row>
    <row r="501" spans="3:154" ht="14.25" customHeight="1" x14ac:dyDescent="0.25">
      <c r="C501" s="132">
        <v>2032</v>
      </c>
      <c r="D501" s="14" t="s">
        <v>170</v>
      </c>
      <c r="E501" s="171">
        <f t="shared" si="1289"/>
        <v>342.96109737954032</v>
      </c>
      <c r="F501" s="172">
        <f t="shared" si="1290"/>
        <v>278.88144739357324</v>
      </c>
      <c r="G501" s="172">
        <f t="shared" si="1291"/>
        <v>203.80160784910274</v>
      </c>
      <c r="H501" s="172">
        <f t="shared" si="1292"/>
        <v>233.81743435214509</v>
      </c>
      <c r="I501" s="172">
        <f t="shared" si="1293"/>
        <v>201.53727938013611</v>
      </c>
      <c r="J501" s="172">
        <f t="shared" si="1294"/>
        <v>222.78497632374044</v>
      </c>
      <c r="K501" s="172">
        <f t="shared" si="1295"/>
        <v>244.56771568857735</v>
      </c>
      <c r="L501" s="172">
        <f t="shared" si="1296"/>
        <v>59.153899650050462</v>
      </c>
      <c r="M501" s="172">
        <f t="shared" si="1297"/>
        <v>0</v>
      </c>
      <c r="N501" s="172">
        <f t="shared" si="1298"/>
        <v>0</v>
      </c>
      <c r="O501" s="172">
        <f t="shared" si="1299"/>
        <v>0</v>
      </c>
      <c r="P501" s="172">
        <f t="shared" si="1300"/>
        <v>0</v>
      </c>
      <c r="Q501" s="172">
        <f t="shared" si="1301"/>
        <v>0</v>
      </c>
      <c r="R501" s="172">
        <f t="shared" si="1302"/>
        <v>0</v>
      </c>
      <c r="S501" s="172">
        <f t="shared" si="1303"/>
        <v>108.59111635068236</v>
      </c>
      <c r="T501" s="172">
        <f t="shared" si="1304"/>
        <v>310.98663418687664</v>
      </c>
      <c r="U501" s="172">
        <f t="shared" si="1305"/>
        <v>516.006731742238</v>
      </c>
      <c r="V501" s="172">
        <f t="shared" si="1306"/>
        <v>830.27180396657218</v>
      </c>
      <c r="W501" s="172">
        <f t="shared" si="1307"/>
        <v>1033.0183289281149</v>
      </c>
      <c r="X501" s="172">
        <f t="shared" si="1308"/>
        <v>696.98146054900678</v>
      </c>
      <c r="Y501" s="172">
        <f t="shared" si="1309"/>
        <v>696.98146054900678</v>
      </c>
      <c r="Z501" s="172">
        <f t="shared" si="1310"/>
        <v>612.3992823311853</v>
      </c>
      <c r="AA501" s="172">
        <f t="shared" si="1311"/>
        <v>374.0431214867408</v>
      </c>
      <c r="AB501" s="172">
        <f t="shared" si="1312"/>
        <v>530.41635518726594</v>
      </c>
      <c r="AC501" s="188">
        <f xml:space="preserve"> SUM(E501:AB501) * 30</f>
        <v>224916.05259883666</v>
      </c>
      <c r="AE501" s="189">
        <f xml:space="preserve"> 'Generation Calculation'!DC174</f>
        <v>41.65071028842101</v>
      </c>
      <c r="AF501" s="190">
        <f xml:space="preserve"> 'Generation Calculation'!DD174</f>
        <v>33.691706751016994</v>
      </c>
      <c r="AG501" s="190">
        <f xml:space="preserve"> 'Generation Calculation'!DE174</f>
        <v>24.406202624044994</v>
      </c>
      <c r="AH501" s="190">
        <f xml:space="preserve"> 'Generation Calculation'!DF174</f>
        <v>20.331950813230009</v>
      </c>
      <c r="AI501" s="190">
        <f xml:space="preserve"> 'Generation Calculation'!DG174</f>
        <v>17.524980815664009</v>
      </c>
      <c r="AJ501" s="190">
        <f xml:space="preserve"> 'Generation Calculation'!DH174</f>
        <v>19.372606636846996</v>
      </c>
      <c r="AK501" s="190">
        <f xml:space="preserve"> 'Generation Calculation'!DI174</f>
        <v>29.442660382271043</v>
      </c>
      <c r="AL501" s="190">
        <f xml:space="preserve"> 'Generation Calculation'!DJ174</f>
        <v>5.1438173608739532</v>
      </c>
      <c r="AM501" s="190">
        <f xml:space="preserve"> 'Generation Calculation'!DK174</f>
        <v>0</v>
      </c>
      <c r="AN501" s="190">
        <f xml:space="preserve"> 'Generation Calculation'!DL174</f>
        <v>0</v>
      </c>
      <c r="AO501" s="190">
        <f xml:space="preserve"> 'Generation Calculation'!DM174</f>
        <v>0</v>
      </c>
      <c r="AP501" s="190">
        <f xml:space="preserve"> 'Generation Calculation'!DN174</f>
        <v>0</v>
      </c>
      <c r="AQ501" s="190">
        <f xml:space="preserve"> 'Generation Calculation'!DO174</f>
        <v>0</v>
      </c>
      <c r="AR501" s="190">
        <f xml:space="preserve"> 'Generation Calculation'!DP174</f>
        <v>0</v>
      </c>
      <c r="AS501" s="190">
        <f xml:space="preserve"> 'Generation Calculation'!DQ174</f>
        <v>9.4427057696245527</v>
      </c>
      <c r="AT501" s="190">
        <f xml:space="preserve"> 'Generation Calculation'!DR174</f>
        <v>37.675392852889672</v>
      </c>
      <c r="AU501" s="190">
        <f xml:space="preserve"> 'Generation Calculation'!DS174</f>
        <v>62.284959281933737</v>
      </c>
      <c r="AV501" s="190">
        <f xml:space="preserve"> 'Generation Calculation'!DT174</f>
        <v>89.612356866658445</v>
      </c>
      <c r="AW501" s="190">
        <f xml:space="preserve"> 'Generation Calculation'!DU174</f>
        <v>107.24248947200999</v>
      </c>
      <c r="AX501" s="190">
        <f xml:space="preserve"> 'Generation Calculation'!DV174</f>
        <v>78.021892221652763</v>
      </c>
      <c r="AY501" s="190">
        <f xml:space="preserve"> 'Generation Calculation'!DW174</f>
        <v>78.021892221652763</v>
      </c>
      <c r="AZ501" s="190">
        <f xml:space="preserve"> 'Generation Calculation'!DX174</f>
        <v>70.666920202711765</v>
      </c>
      <c r="BA501" s="190">
        <f xml:space="preserve"> 'Generation Calculation'!DY174</f>
        <v>45.522627777250761</v>
      </c>
      <c r="BB501" s="190">
        <f xml:space="preserve"> 'Generation Calculation'!DZ174</f>
        <v>63.537970016283992</v>
      </c>
      <c r="BC501" s="196"/>
      <c r="BD501" s="183">
        <f t="shared" si="1313"/>
        <v>342.96109737954032</v>
      </c>
      <c r="BE501" s="292">
        <f t="shared" ref="BE501:BE564" si="1385" xml:space="preserve"> IF(CD501&gt;0,$C$351 * CD501^2 + $C$352 * CD501 + $C$353, 0)</f>
        <v>278.88144739357324</v>
      </c>
      <c r="BF501" s="292">
        <f t="shared" ref="BF501:BF564" si="1386" xml:space="preserve"> IF(CE501&gt;0,$C$351 * CE501^2 + $C$352 * CE501 + $C$353, 0)</f>
        <v>203.80160784910274</v>
      </c>
      <c r="BG501" s="292">
        <f t="shared" si="1364"/>
        <v>0</v>
      </c>
      <c r="BH501" s="292">
        <f t="shared" si="1365"/>
        <v>0</v>
      </c>
      <c r="BI501" s="292">
        <f t="shared" si="1366"/>
        <v>0</v>
      </c>
      <c r="BJ501" s="292">
        <f t="shared" si="1367"/>
        <v>244.56771568857735</v>
      </c>
      <c r="BK501" s="292">
        <f t="shared" si="1368"/>
        <v>0</v>
      </c>
      <c r="BL501" s="292">
        <f t="shared" si="1369"/>
        <v>0</v>
      </c>
      <c r="BM501" s="292">
        <f t="shared" si="1370"/>
        <v>0</v>
      </c>
      <c r="BN501" s="292">
        <f t="shared" si="1371"/>
        <v>0</v>
      </c>
      <c r="BO501" s="292">
        <f t="shared" si="1372"/>
        <v>0</v>
      </c>
      <c r="BP501" s="292">
        <f t="shared" si="1373"/>
        <v>0</v>
      </c>
      <c r="BQ501" s="292">
        <f t="shared" si="1374"/>
        <v>0</v>
      </c>
      <c r="BR501" s="292">
        <f t="shared" si="1375"/>
        <v>0</v>
      </c>
      <c r="BS501" s="292">
        <f t="shared" si="1376"/>
        <v>310.98663418687664</v>
      </c>
      <c r="BT501" s="292">
        <f t="shared" si="1377"/>
        <v>489.72970000000004</v>
      </c>
      <c r="BU501" s="292">
        <f t="shared" si="1378"/>
        <v>489.72970000000004</v>
      </c>
      <c r="BV501" s="292">
        <f t="shared" si="1379"/>
        <v>489.72970000000004</v>
      </c>
      <c r="BW501" s="292">
        <f t="shared" si="1380"/>
        <v>489.72970000000004</v>
      </c>
      <c r="BX501" s="292">
        <f t="shared" si="1381"/>
        <v>489.72970000000004</v>
      </c>
      <c r="BY501" s="292">
        <f t="shared" si="1382"/>
        <v>489.72970000000004</v>
      </c>
      <c r="BZ501" s="292">
        <f t="shared" si="1383"/>
        <v>374.0431214867408</v>
      </c>
      <c r="CA501" s="292">
        <f t="shared" si="1384"/>
        <v>489.72970000000004</v>
      </c>
      <c r="CB501" s="196">
        <f t="shared" si="1314"/>
        <v>5183.3495239844106</v>
      </c>
      <c r="CC501" s="189">
        <f t="shared" si="1340"/>
        <v>41.65071028842101</v>
      </c>
      <c r="CD501" s="190">
        <f t="shared" si="1341"/>
        <v>33.691706751016994</v>
      </c>
      <c r="CE501" s="190">
        <f t="shared" si="1342"/>
        <v>24.406202624044994</v>
      </c>
      <c r="CF501" s="190">
        <f t="shared" si="1343"/>
        <v>0</v>
      </c>
      <c r="CG501" s="190">
        <f t="shared" si="1344"/>
        <v>0</v>
      </c>
      <c r="CH501" s="190">
        <f t="shared" si="1345"/>
        <v>0</v>
      </c>
      <c r="CI501" s="190">
        <f t="shared" si="1346"/>
        <v>29.442660382271043</v>
      </c>
      <c r="CJ501" s="190">
        <f t="shared" si="1347"/>
        <v>0</v>
      </c>
      <c r="CK501" s="190">
        <f t="shared" si="1348"/>
        <v>0</v>
      </c>
      <c r="CL501" s="190">
        <f t="shared" si="1349"/>
        <v>0</v>
      </c>
      <c r="CM501" s="190">
        <f t="shared" si="1350"/>
        <v>0</v>
      </c>
      <c r="CN501" s="190">
        <f t="shared" si="1351"/>
        <v>0</v>
      </c>
      <c r="CO501" s="190">
        <f t="shared" si="1352"/>
        <v>0</v>
      </c>
      <c r="CP501" s="190">
        <f t="shared" si="1353"/>
        <v>0</v>
      </c>
      <c r="CQ501" s="190">
        <f t="shared" si="1354"/>
        <v>0</v>
      </c>
      <c r="CR501" s="190">
        <f t="shared" si="1355"/>
        <v>37.675392852889672</v>
      </c>
      <c r="CS501" s="190">
        <f t="shared" si="1356"/>
        <v>60</v>
      </c>
      <c r="CT501" s="190">
        <f t="shared" si="1357"/>
        <v>60</v>
      </c>
      <c r="CU501" s="190">
        <f t="shared" si="1358"/>
        <v>60</v>
      </c>
      <c r="CV501" s="190">
        <f t="shared" si="1359"/>
        <v>60</v>
      </c>
      <c r="CW501" s="190">
        <f t="shared" si="1360"/>
        <v>60</v>
      </c>
      <c r="CX501" s="190">
        <f t="shared" si="1361"/>
        <v>60</v>
      </c>
      <c r="CY501" s="190">
        <f t="shared" si="1362"/>
        <v>45.522627777250761</v>
      </c>
      <c r="CZ501" s="190">
        <f t="shared" si="1363"/>
        <v>60</v>
      </c>
      <c r="DB501" s="171">
        <f t="shared" si="1315"/>
        <v>0</v>
      </c>
      <c r="DC501" s="172">
        <f t="shared" si="1316"/>
        <v>0</v>
      </c>
      <c r="DD501" s="172">
        <f t="shared" si="1317"/>
        <v>0</v>
      </c>
      <c r="DE501" s="172">
        <f t="shared" si="1318"/>
        <v>233.81743435214509</v>
      </c>
      <c r="DF501" s="172">
        <f t="shared" si="1319"/>
        <v>201.53727938013611</v>
      </c>
      <c r="DG501" s="172">
        <f t="shared" si="1320"/>
        <v>222.78497632374044</v>
      </c>
      <c r="DH501" s="172">
        <f t="shared" si="1321"/>
        <v>0</v>
      </c>
      <c r="DI501" s="172">
        <f t="shared" si="1322"/>
        <v>59.153899650050462</v>
      </c>
      <c r="DJ501" s="172">
        <f t="shared" si="1323"/>
        <v>0</v>
      </c>
      <c r="DK501" s="172">
        <f t="shared" si="1324"/>
        <v>0</v>
      </c>
      <c r="DL501" s="172">
        <f t="shared" si="1325"/>
        <v>0</v>
      </c>
      <c r="DM501" s="172">
        <f t="shared" si="1326"/>
        <v>0</v>
      </c>
      <c r="DN501" s="172">
        <f t="shared" si="1327"/>
        <v>0</v>
      </c>
      <c r="DO501" s="172">
        <f t="shared" si="1328"/>
        <v>0</v>
      </c>
      <c r="DP501" s="172">
        <f t="shared" si="1329"/>
        <v>108.59111635068236</v>
      </c>
      <c r="DQ501" s="172">
        <f t="shared" si="1330"/>
        <v>0</v>
      </c>
      <c r="DR501" s="172">
        <f t="shared" si="1331"/>
        <v>26.27703174223798</v>
      </c>
      <c r="DS501" s="172">
        <f t="shared" si="1332"/>
        <v>340.54210396657209</v>
      </c>
      <c r="DT501" s="172">
        <f t="shared" si="1333"/>
        <v>543.28862892811492</v>
      </c>
      <c r="DU501" s="172">
        <f t="shared" si="1334"/>
        <v>207.25176054900678</v>
      </c>
      <c r="DV501" s="172">
        <f t="shared" si="1335"/>
        <v>207.25176054900678</v>
      </c>
      <c r="DW501" s="172">
        <f t="shared" si="1336"/>
        <v>122.6695823311853</v>
      </c>
      <c r="DX501" s="172">
        <f t="shared" si="1337"/>
        <v>0</v>
      </c>
      <c r="DY501" s="172">
        <f t="shared" si="1338"/>
        <v>40.686655187265913</v>
      </c>
      <c r="DZ501" s="192">
        <f t="shared" si="1339"/>
        <v>2313.8522293101441</v>
      </c>
      <c r="EA501" s="189">
        <f t="shared" si="1265"/>
        <v>0</v>
      </c>
      <c r="EB501" s="190">
        <f t="shared" si="1266"/>
        <v>0</v>
      </c>
      <c r="EC501" s="190">
        <f t="shared" si="1267"/>
        <v>0</v>
      </c>
      <c r="ED501" s="190">
        <f t="shared" si="1268"/>
        <v>20.331950813230009</v>
      </c>
      <c r="EE501" s="190">
        <f t="shared" si="1269"/>
        <v>17.524980815664009</v>
      </c>
      <c r="EF501" s="190">
        <f t="shared" si="1270"/>
        <v>19.372606636846996</v>
      </c>
      <c r="EG501" s="190">
        <f t="shared" si="1271"/>
        <v>0</v>
      </c>
      <c r="EH501" s="190">
        <f t="shared" si="1272"/>
        <v>5.1438173608739532</v>
      </c>
      <c r="EI501" s="190">
        <f t="shared" si="1273"/>
        <v>0</v>
      </c>
      <c r="EJ501" s="190">
        <f t="shared" si="1274"/>
        <v>0</v>
      </c>
      <c r="EK501" s="190">
        <f t="shared" si="1275"/>
        <v>0</v>
      </c>
      <c r="EL501" s="190">
        <f t="shared" si="1276"/>
        <v>0</v>
      </c>
      <c r="EM501" s="190">
        <f t="shared" si="1277"/>
        <v>0</v>
      </c>
      <c r="EN501" s="190">
        <f t="shared" si="1278"/>
        <v>0</v>
      </c>
      <c r="EO501" s="190">
        <f t="shared" si="1279"/>
        <v>9.4427057696245527</v>
      </c>
      <c r="EP501" s="190">
        <f t="shared" si="1280"/>
        <v>0</v>
      </c>
      <c r="EQ501" s="190">
        <f t="shared" si="1281"/>
        <v>2.2849592819337374</v>
      </c>
      <c r="ER501" s="190">
        <f t="shared" si="1282"/>
        <v>29.612356866658445</v>
      </c>
      <c r="ES501" s="190">
        <f t="shared" si="1283"/>
        <v>47.242489472009993</v>
      </c>
      <c r="ET501" s="190">
        <f t="shared" si="1284"/>
        <v>18.021892221652763</v>
      </c>
      <c r="EU501" s="190">
        <f t="shared" si="1285"/>
        <v>18.021892221652763</v>
      </c>
      <c r="EV501" s="190">
        <f t="shared" si="1286"/>
        <v>10.666920202711765</v>
      </c>
      <c r="EW501" s="190">
        <f t="shared" si="1287"/>
        <v>0</v>
      </c>
      <c r="EX501" s="190">
        <f t="shared" si="1288"/>
        <v>3.5379700162839924</v>
      </c>
    </row>
    <row r="502" spans="3:154" ht="14.25" customHeight="1" x14ac:dyDescent="0.25">
      <c r="C502" s="132">
        <v>2032</v>
      </c>
      <c r="D502" s="14" t="s">
        <v>171</v>
      </c>
      <c r="E502" s="171">
        <f t="shared" si="1289"/>
        <v>438.54077925895609</v>
      </c>
      <c r="F502" s="172">
        <f t="shared" si="1290"/>
        <v>307.2274148055086</v>
      </c>
      <c r="G502" s="172">
        <f t="shared" si="1291"/>
        <v>246.41243322911626</v>
      </c>
      <c r="H502" s="172">
        <f t="shared" si="1292"/>
        <v>193.34510650351217</v>
      </c>
      <c r="I502" s="172">
        <f t="shared" si="1293"/>
        <v>193.34510650351217</v>
      </c>
      <c r="J502" s="172">
        <f t="shared" si="1294"/>
        <v>185.25939579799314</v>
      </c>
      <c r="K502" s="172">
        <f t="shared" si="1295"/>
        <v>247.47544540909556</v>
      </c>
      <c r="L502" s="172">
        <f t="shared" si="1296"/>
        <v>0</v>
      </c>
      <c r="M502" s="172">
        <f t="shared" si="1297"/>
        <v>0</v>
      </c>
      <c r="N502" s="172">
        <f t="shared" si="1298"/>
        <v>0</v>
      </c>
      <c r="O502" s="172">
        <f t="shared" si="1299"/>
        <v>0</v>
      </c>
      <c r="P502" s="172">
        <f t="shared" si="1300"/>
        <v>0</v>
      </c>
      <c r="Q502" s="172">
        <f t="shared" si="1301"/>
        <v>0</v>
      </c>
      <c r="R502" s="172">
        <f t="shared" si="1302"/>
        <v>0</v>
      </c>
      <c r="S502" s="172">
        <f t="shared" si="1303"/>
        <v>0</v>
      </c>
      <c r="T502" s="172">
        <f t="shared" si="1304"/>
        <v>248.8024464990919</v>
      </c>
      <c r="U502" s="172">
        <f t="shared" si="1305"/>
        <v>541.16601997824125</v>
      </c>
      <c r="V502" s="172">
        <f t="shared" si="1306"/>
        <v>958.9801143839511</v>
      </c>
      <c r="W502" s="172">
        <f t="shared" si="1307"/>
        <v>1012.0165545316102</v>
      </c>
      <c r="X502" s="172">
        <f t="shared" si="1308"/>
        <v>569.8848061656555</v>
      </c>
      <c r="Y502" s="172">
        <f t="shared" si="1309"/>
        <v>486.18814231576368</v>
      </c>
      <c r="Z502" s="172">
        <f t="shared" si="1310"/>
        <v>428.9939050553939</v>
      </c>
      <c r="AA502" s="172">
        <f t="shared" si="1311"/>
        <v>319.92331043847707</v>
      </c>
      <c r="AB502" s="172">
        <f t="shared" si="1312"/>
        <v>598.22990817468315</v>
      </c>
      <c r="AC502" s="188">
        <f xml:space="preserve"> SUM(E502:AB502) * 31</f>
        <v>216249.51756056742</v>
      </c>
      <c r="AE502" s="189">
        <f xml:space="preserve"> 'Generation Calculation'!DC175</f>
        <v>53.581115489478009</v>
      </c>
      <c r="AF502" s="190">
        <f xml:space="preserve"> 'Generation Calculation'!DD175</f>
        <v>37.208532732875994</v>
      </c>
      <c r="AG502" s="190">
        <f xml:space="preserve"> 'Generation Calculation'!DE175</f>
        <v>29.67086327362199</v>
      </c>
      <c r="AH502" s="190">
        <f xml:space="preserve"> 'Generation Calculation'!DF175</f>
        <v>23.116368091662991</v>
      </c>
      <c r="AI502" s="190">
        <f xml:space="preserve"> 'Generation Calculation'!DG175</f>
        <v>23.116368091662991</v>
      </c>
      <c r="AJ502" s="190">
        <f xml:space="preserve"> 'Generation Calculation'!DH175</f>
        <v>22.119538616072987</v>
      </c>
      <c r="AK502" s="190">
        <f xml:space="preserve"> 'Generation Calculation'!DI175</f>
        <v>21.519603948617004</v>
      </c>
      <c r="AL502" s="190">
        <f xml:space="preserve"> 'Generation Calculation'!DJ175</f>
        <v>0</v>
      </c>
      <c r="AM502" s="190">
        <f xml:space="preserve"> 'Generation Calculation'!DK175</f>
        <v>0</v>
      </c>
      <c r="AN502" s="190">
        <f xml:space="preserve"> 'Generation Calculation'!DL175</f>
        <v>0</v>
      </c>
      <c r="AO502" s="190">
        <f xml:space="preserve"> 'Generation Calculation'!DM175</f>
        <v>0</v>
      </c>
      <c r="AP502" s="190">
        <f xml:space="preserve"> 'Generation Calculation'!DN175</f>
        <v>0</v>
      </c>
      <c r="AQ502" s="190">
        <f xml:space="preserve"> 'Generation Calculation'!DO175</f>
        <v>0</v>
      </c>
      <c r="AR502" s="190">
        <f xml:space="preserve"> 'Generation Calculation'!DP175</f>
        <v>0</v>
      </c>
      <c r="AS502" s="190">
        <f xml:space="preserve"> 'Generation Calculation'!DQ175</f>
        <v>0</v>
      </c>
      <c r="AT502" s="190">
        <f xml:space="preserve"> 'Generation Calculation'!DR175</f>
        <v>21.634995347747122</v>
      </c>
      <c r="AU502" s="190">
        <f xml:space="preserve"> 'Generation Calculation'!DS175</f>
        <v>64.472723476368799</v>
      </c>
      <c r="AV502" s="190">
        <f xml:space="preserve"> 'Generation Calculation'!DT175</f>
        <v>100.804383859474</v>
      </c>
      <c r="AW502" s="190">
        <f xml:space="preserve"> 'Generation Calculation'!DU175</f>
        <v>105.41624822014001</v>
      </c>
      <c r="AX502" s="190">
        <f xml:space="preserve"> 'Generation Calculation'!DV175</f>
        <v>66.970009231796126</v>
      </c>
      <c r="AY502" s="190">
        <f xml:space="preserve"> 'Generation Calculation'!DW175</f>
        <v>59.555236557204154</v>
      </c>
      <c r="AZ502" s="190">
        <f xml:space="preserve"> 'Generation Calculation'!DX175</f>
        <v>52.386257451936132</v>
      </c>
      <c r="BA502" s="190">
        <f xml:space="preserve"> 'Generation Calculation'!DY175</f>
        <v>38.785679949371143</v>
      </c>
      <c r="BB502" s="190">
        <f xml:space="preserve"> 'Generation Calculation'!DZ175</f>
        <v>69.434800710842012</v>
      </c>
      <c r="BC502" s="196"/>
      <c r="BD502" s="183">
        <f t="shared" si="1313"/>
        <v>438.54077925895609</v>
      </c>
      <c r="BE502" s="292">
        <f t="shared" si="1385"/>
        <v>307.2274148055086</v>
      </c>
      <c r="BF502" s="292">
        <f t="shared" si="1386"/>
        <v>246.41243322911626</v>
      </c>
      <c r="BG502" s="292">
        <f t="shared" si="1364"/>
        <v>193.34510650351217</v>
      </c>
      <c r="BH502" s="292">
        <f t="shared" si="1365"/>
        <v>193.34510650351217</v>
      </c>
      <c r="BI502" s="292">
        <f t="shared" si="1366"/>
        <v>185.25939579799314</v>
      </c>
      <c r="BJ502" s="292">
        <f t="shared" si="1367"/>
        <v>0</v>
      </c>
      <c r="BK502" s="292">
        <f t="shared" si="1368"/>
        <v>0</v>
      </c>
      <c r="BL502" s="292">
        <f t="shared" si="1369"/>
        <v>0</v>
      </c>
      <c r="BM502" s="292">
        <f t="shared" si="1370"/>
        <v>0</v>
      </c>
      <c r="BN502" s="292">
        <f t="shared" si="1371"/>
        <v>0</v>
      </c>
      <c r="BO502" s="292">
        <f t="shared" si="1372"/>
        <v>0</v>
      </c>
      <c r="BP502" s="292">
        <f t="shared" si="1373"/>
        <v>0</v>
      </c>
      <c r="BQ502" s="292">
        <f t="shared" si="1374"/>
        <v>0</v>
      </c>
      <c r="BR502" s="292">
        <f t="shared" si="1375"/>
        <v>0</v>
      </c>
      <c r="BS502" s="292">
        <f t="shared" si="1376"/>
        <v>0</v>
      </c>
      <c r="BT502" s="292">
        <f t="shared" si="1377"/>
        <v>489.72970000000004</v>
      </c>
      <c r="BU502" s="292">
        <f t="shared" si="1378"/>
        <v>489.72970000000004</v>
      </c>
      <c r="BV502" s="292">
        <f t="shared" si="1379"/>
        <v>489.72970000000004</v>
      </c>
      <c r="BW502" s="292">
        <f t="shared" si="1380"/>
        <v>489.72970000000004</v>
      </c>
      <c r="BX502" s="292">
        <f t="shared" si="1381"/>
        <v>486.18814231576368</v>
      </c>
      <c r="BY502" s="292">
        <f t="shared" si="1382"/>
        <v>428.9939050553939</v>
      </c>
      <c r="BZ502" s="292">
        <f t="shared" si="1383"/>
        <v>319.92331043847707</v>
      </c>
      <c r="CA502" s="292">
        <f t="shared" si="1384"/>
        <v>489.72970000000004</v>
      </c>
      <c r="CB502" s="196">
        <f t="shared" si="1314"/>
        <v>5247.8840939082329</v>
      </c>
      <c r="CC502" s="189">
        <f t="shared" si="1340"/>
        <v>53.581115489478009</v>
      </c>
      <c r="CD502" s="190">
        <f t="shared" si="1341"/>
        <v>37.208532732875994</v>
      </c>
      <c r="CE502" s="190">
        <f t="shared" si="1342"/>
        <v>29.67086327362199</v>
      </c>
      <c r="CF502" s="190">
        <f t="shared" si="1343"/>
        <v>23.116368091662991</v>
      </c>
      <c r="CG502" s="190">
        <f t="shared" si="1344"/>
        <v>23.116368091662991</v>
      </c>
      <c r="CH502" s="190">
        <f t="shared" si="1345"/>
        <v>22.119538616072987</v>
      </c>
      <c r="CI502" s="190">
        <f t="shared" si="1346"/>
        <v>0</v>
      </c>
      <c r="CJ502" s="190">
        <f t="shared" si="1347"/>
        <v>0</v>
      </c>
      <c r="CK502" s="190">
        <f t="shared" si="1348"/>
        <v>0</v>
      </c>
      <c r="CL502" s="190">
        <f t="shared" si="1349"/>
        <v>0</v>
      </c>
      <c r="CM502" s="190">
        <f t="shared" si="1350"/>
        <v>0</v>
      </c>
      <c r="CN502" s="190">
        <f t="shared" si="1351"/>
        <v>0</v>
      </c>
      <c r="CO502" s="190">
        <f t="shared" si="1352"/>
        <v>0</v>
      </c>
      <c r="CP502" s="190">
        <f t="shared" si="1353"/>
        <v>0</v>
      </c>
      <c r="CQ502" s="190">
        <f t="shared" si="1354"/>
        <v>0</v>
      </c>
      <c r="CR502" s="190">
        <f t="shared" si="1355"/>
        <v>0</v>
      </c>
      <c r="CS502" s="190">
        <f t="shared" si="1356"/>
        <v>60</v>
      </c>
      <c r="CT502" s="190">
        <f t="shared" si="1357"/>
        <v>60</v>
      </c>
      <c r="CU502" s="190">
        <f t="shared" si="1358"/>
        <v>60</v>
      </c>
      <c r="CV502" s="190">
        <f t="shared" si="1359"/>
        <v>60</v>
      </c>
      <c r="CW502" s="190">
        <f t="shared" si="1360"/>
        <v>59.555236557204154</v>
      </c>
      <c r="CX502" s="190">
        <f t="shared" si="1361"/>
        <v>52.386257451936132</v>
      </c>
      <c r="CY502" s="190">
        <f t="shared" si="1362"/>
        <v>38.785679949371143</v>
      </c>
      <c r="CZ502" s="190">
        <f t="shared" si="1363"/>
        <v>60</v>
      </c>
      <c r="DB502" s="171">
        <f t="shared" si="1315"/>
        <v>0</v>
      </c>
      <c r="DC502" s="172">
        <f t="shared" si="1316"/>
        <v>0</v>
      </c>
      <c r="DD502" s="172">
        <f t="shared" si="1317"/>
        <v>0</v>
      </c>
      <c r="DE502" s="172">
        <f t="shared" si="1318"/>
        <v>0</v>
      </c>
      <c r="DF502" s="172">
        <f t="shared" si="1319"/>
        <v>0</v>
      </c>
      <c r="DG502" s="172">
        <f t="shared" si="1320"/>
        <v>0</v>
      </c>
      <c r="DH502" s="172">
        <f t="shared" si="1321"/>
        <v>247.47544540909556</v>
      </c>
      <c r="DI502" s="172">
        <f t="shared" si="1322"/>
        <v>0</v>
      </c>
      <c r="DJ502" s="172">
        <f t="shared" si="1323"/>
        <v>0</v>
      </c>
      <c r="DK502" s="172">
        <f t="shared" si="1324"/>
        <v>0</v>
      </c>
      <c r="DL502" s="172">
        <f t="shared" si="1325"/>
        <v>0</v>
      </c>
      <c r="DM502" s="172">
        <f t="shared" si="1326"/>
        <v>0</v>
      </c>
      <c r="DN502" s="172">
        <f t="shared" si="1327"/>
        <v>0</v>
      </c>
      <c r="DO502" s="172">
        <f t="shared" si="1328"/>
        <v>0</v>
      </c>
      <c r="DP502" s="172">
        <f t="shared" si="1329"/>
        <v>0</v>
      </c>
      <c r="DQ502" s="172">
        <f t="shared" si="1330"/>
        <v>248.8024464990919</v>
      </c>
      <c r="DR502" s="172">
        <f t="shared" si="1331"/>
        <v>51.436319978241187</v>
      </c>
      <c r="DS502" s="172">
        <f t="shared" si="1332"/>
        <v>469.25041438395101</v>
      </c>
      <c r="DT502" s="172">
        <f t="shared" si="1333"/>
        <v>522.28685453161006</v>
      </c>
      <c r="DU502" s="172">
        <f t="shared" si="1334"/>
        <v>80.155106165655454</v>
      </c>
      <c r="DV502" s="172">
        <f t="shared" si="1335"/>
        <v>0</v>
      </c>
      <c r="DW502" s="172">
        <f t="shared" si="1336"/>
        <v>0</v>
      </c>
      <c r="DX502" s="172">
        <f t="shared" si="1337"/>
        <v>0</v>
      </c>
      <c r="DY502" s="172">
        <f t="shared" si="1338"/>
        <v>108.50020817468314</v>
      </c>
      <c r="DZ502" s="192">
        <f t="shared" si="1339"/>
        <v>1727.9067951423283</v>
      </c>
      <c r="EA502" s="189">
        <f t="shared" si="1265"/>
        <v>0</v>
      </c>
      <c r="EB502" s="190">
        <f t="shared" si="1266"/>
        <v>0</v>
      </c>
      <c r="EC502" s="190">
        <f t="shared" si="1267"/>
        <v>0</v>
      </c>
      <c r="ED502" s="190">
        <f t="shared" si="1268"/>
        <v>0</v>
      </c>
      <c r="EE502" s="190">
        <f t="shared" si="1269"/>
        <v>0</v>
      </c>
      <c r="EF502" s="190">
        <f t="shared" si="1270"/>
        <v>0</v>
      </c>
      <c r="EG502" s="190">
        <f t="shared" si="1271"/>
        <v>21.519603948617004</v>
      </c>
      <c r="EH502" s="190">
        <f t="shared" si="1272"/>
        <v>0</v>
      </c>
      <c r="EI502" s="190">
        <f t="shared" si="1273"/>
        <v>0</v>
      </c>
      <c r="EJ502" s="190">
        <f t="shared" si="1274"/>
        <v>0</v>
      </c>
      <c r="EK502" s="190">
        <f t="shared" si="1275"/>
        <v>0</v>
      </c>
      <c r="EL502" s="190">
        <f t="shared" si="1276"/>
        <v>0</v>
      </c>
      <c r="EM502" s="190">
        <f t="shared" si="1277"/>
        <v>0</v>
      </c>
      <c r="EN502" s="190">
        <f t="shared" si="1278"/>
        <v>0</v>
      </c>
      <c r="EO502" s="190">
        <f t="shared" si="1279"/>
        <v>0</v>
      </c>
      <c r="EP502" s="190">
        <f t="shared" si="1280"/>
        <v>21.634995347747122</v>
      </c>
      <c r="EQ502" s="190">
        <f t="shared" si="1281"/>
        <v>4.4727234763687989</v>
      </c>
      <c r="ER502" s="190">
        <f t="shared" si="1282"/>
        <v>40.804383859474001</v>
      </c>
      <c r="ES502" s="190">
        <f t="shared" si="1283"/>
        <v>45.416248220140005</v>
      </c>
      <c r="ET502" s="190">
        <f t="shared" si="1284"/>
        <v>6.9700092317961264</v>
      </c>
      <c r="EU502" s="190">
        <f t="shared" si="1285"/>
        <v>0</v>
      </c>
      <c r="EV502" s="190">
        <f t="shared" si="1286"/>
        <v>0</v>
      </c>
      <c r="EW502" s="190">
        <f t="shared" si="1287"/>
        <v>0</v>
      </c>
      <c r="EX502" s="190">
        <f t="shared" si="1288"/>
        <v>9.434800710842012</v>
      </c>
    </row>
    <row r="503" spans="3:154" ht="14.25" customHeight="1" x14ac:dyDescent="0.25">
      <c r="C503" s="132">
        <v>2032</v>
      </c>
      <c r="D503" s="14" t="s">
        <v>172</v>
      </c>
      <c r="E503" s="171">
        <f t="shared" si="1289"/>
        <v>301.09285896309285</v>
      </c>
      <c r="F503" s="172">
        <f t="shared" si="1290"/>
        <v>207.20387688481733</v>
      </c>
      <c r="G503" s="172">
        <f t="shared" si="1291"/>
        <v>201.59461997779653</v>
      </c>
      <c r="H503" s="172">
        <f t="shared" si="1292"/>
        <v>191.03940118450637</v>
      </c>
      <c r="I503" s="172">
        <f t="shared" si="1293"/>
        <v>161.52056896596901</v>
      </c>
      <c r="J503" s="172">
        <f t="shared" si="1294"/>
        <v>161.52056896596901</v>
      </c>
      <c r="K503" s="172">
        <f t="shared" si="1295"/>
        <v>227.06920009484301</v>
      </c>
      <c r="L503" s="172">
        <f t="shared" si="1296"/>
        <v>0</v>
      </c>
      <c r="M503" s="172">
        <f t="shared" si="1297"/>
        <v>0</v>
      </c>
      <c r="N503" s="172">
        <f t="shared" si="1298"/>
        <v>0</v>
      </c>
      <c r="O503" s="172">
        <f t="shared" si="1299"/>
        <v>0</v>
      </c>
      <c r="P503" s="172">
        <f t="shared" si="1300"/>
        <v>0</v>
      </c>
      <c r="Q503" s="172">
        <f t="shared" si="1301"/>
        <v>0</v>
      </c>
      <c r="R503" s="172">
        <f t="shared" si="1302"/>
        <v>0</v>
      </c>
      <c r="S503" s="172">
        <f t="shared" si="1303"/>
        <v>0</v>
      </c>
      <c r="T503" s="172">
        <f t="shared" si="1304"/>
        <v>161.59000137810082</v>
      </c>
      <c r="U503" s="172">
        <f t="shared" si="1305"/>
        <v>559.21654792680692</v>
      </c>
      <c r="V503" s="172">
        <f t="shared" si="1306"/>
        <v>1009.5916941301277</v>
      </c>
      <c r="W503" s="172">
        <f t="shared" si="1307"/>
        <v>1014.0886180937603</v>
      </c>
      <c r="X503" s="172">
        <f t="shared" si="1308"/>
        <v>565.92845095321559</v>
      </c>
      <c r="Y503" s="172">
        <f t="shared" si="1309"/>
        <v>478.19709523734093</v>
      </c>
      <c r="Z503" s="172">
        <f t="shared" si="1310"/>
        <v>375.60811145094812</v>
      </c>
      <c r="AA503" s="172">
        <f t="shared" si="1311"/>
        <v>187.3946609432405</v>
      </c>
      <c r="AB503" s="172">
        <f t="shared" si="1312"/>
        <v>506.00689990804403</v>
      </c>
      <c r="AC503" s="188">
        <f xml:space="preserve"> SUM(E503:AB503) * 30</f>
        <v>189259.89525175738</v>
      </c>
      <c r="AE503" s="189">
        <f xml:space="preserve"> 'Generation Calculation'!DC176</f>
        <v>36.446910289368986</v>
      </c>
      <c r="AF503" s="190">
        <f xml:space="preserve"> 'Generation Calculation'!DD176</f>
        <v>24.826057763811008</v>
      </c>
      <c r="AG503" s="190">
        <f xml:space="preserve"> 'Generation Calculation'!DE176</f>
        <v>17.529966954591004</v>
      </c>
      <c r="AH503" s="190">
        <f xml:space="preserve"> 'Generation Calculation'!DF176</f>
        <v>16.612121842130989</v>
      </c>
      <c r="AI503" s="190">
        <f xml:space="preserve"> 'Generation Calculation'!DG176</f>
        <v>14.045266866605999</v>
      </c>
      <c r="AJ503" s="190">
        <f xml:space="preserve"> 'Generation Calculation'!DH176</f>
        <v>14.045266866605999</v>
      </c>
      <c r="AK503" s="190">
        <f xml:space="preserve"> 'Generation Calculation'!DI176</f>
        <v>19.745147834334176</v>
      </c>
      <c r="AL503" s="190">
        <f xml:space="preserve"> 'Generation Calculation'!DJ176</f>
        <v>0</v>
      </c>
      <c r="AM503" s="190">
        <f xml:space="preserve"> 'Generation Calculation'!DK176</f>
        <v>0</v>
      </c>
      <c r="AN503" s="190">
        <f xml:space="preserve"> 'Generation Calculation'!DL176</f>
        <v>0</v>
      </c>
      <c r="AO503" s="190">
        <f xml:space="preserve"> 'Generation Calculation'!DM176</f>
        <v>0</v>
      </c>
      <c r="AP503" s="190">
        <f xml:space="preserve"> 'Generation Calculation'!DN176</f>
        <v>0</v>
      </c>
      <c r="AQ503" s="190">
        <f xml:space="preserve"> 'Generation Calculation'!DO176</f>
        <v>0</v>
      </c>
      <c r="AR503" s="190">
        <f xml:space="preserve"> 'Generation Calculation'!DP176</f>
        <v>0</v>
      </c>
      <c r="AS503" s="190">
        <f xml:space="preserve"> 'Generation Calculation'!DQ176</f>
        <v>0</v>
      </c>
      <c r="AT503" s="190">
        <f xml:space="preserve"> 'Generation Calculation'!DR176</f>
        <v>14.051304467660941</v>
      </c>
      <c r="AU503" s="190">
        <f xml:space="preserve"> 'Generation Calculation'!DS176</f>
        <v>66.042334602331039</v>
      </c>
      <c r="AV503" s="190">
        <f xml:space="preserve"> 'Generation Calculation'!DT176</f>
        <v>105.20539079392415</v>
      </c>
      <c r="AW503" s="190">
        <f xml:space="preserve"> 'Generation Calculation'!DU176</f>
        <v>105.59642766032698</v>
      </c>
      <c r="AX503" s="190">
        <f xml:space="preserve"> 'Generation Calculation'!DV176</f>
        <v>66.625978343757879</v>
      </c>
      <c r="AY503" s="190">
        <f xml:space="preserve"> 'Generation Calculation'!DW176</f>
        <v>58.552052693470898</v>
      </c>
      <c r="AZ503" s="190">
        <f xml:space="preserve"> 'Generation Calculation'!DX176</f>
        <v>45.717777815845864</v>
      </c>
      <c r="BA503" s="190">
        <f xml:space="preserve"> 'Generation Calculation'!DY176</f>
        <v>22.382732583800873</v>
      </c>
      <c r="BB503" s="190">
        <f xml:space="preserve"> 'Generation Calculation'!DZ176</f>
        <v>61.415408687655997</v>
      </c>
      <c r="BC503" s="196"/>
      <c r="BD503" s="183">
        <f t="shared" si="1313"/>
        <v>301.09285896309285</v>
      </c>
      <c r="BE503" s="292">
        <f t="shared" si="1385"/>
        <v>207.20387688481733</v>
      </c>
      <c r="BF503" s="292">
        <f t="shared" si="1386"/>
        <v>0</v>
      </c>
      <c r="BG503" s="292">
        <f t="shared" si="1364"/>
        <v>0</v>
      </c>
      <c r="BH503" s="292">
        <f t="shared" si="1365"/>
        <v>0</v>
      </c>
      <c r="BI503" s="292">
        <f t="shared" si="1366"/>
        <v>0</v>
      </c>
      <c r="BJ503" s="292">
        <f t="shared" si="1367"/>
        <v>0</v>
      </c>
      <c r="BK503" s="292">
        <f t="shared" si="1368"/>
        <v>0</v>
      </c>
      <c r="BL503" s="292">
        <f t="shared" si="1369"/>
        <v>0</v>
      </c>
      <c r="BM503" s="292">
        <f t="shared" si="1370"/>
        <v>0</v>
      </c>
      <c r="BN503" s="292">
        <f t="shared" si="1371"/>
        <v>0</v>
      </c>
      <c r="BO503" s="292">
        <f t="shared" si="1372"/>
        <v>0</v>
      </c>
      <c r="BP503" s="292">
        <f t="shared" si="1373"/>
        <v>0</v>
      </c>
      <c r="BQ503" s="292">
        <f t="shared" si="1374"/>
        <v>0</v>
      </c>
      <c r="BR503" s="292">
        <f t="shared" si="1375"/>
        <v>0</v>
      </c>
      <c r="BS503" s="292">
        <f t="shared" si="1376"/>
        <v>0</v>
      </c>
      <c r="BT503" s="292">
        <f t="shared" si="1377"/>
        <v>489.72970000000004</v>
      </c>
      <c r="BU503" s="292">
        <f t="shared" si="1378"/>
        <v>489.72970000000004</v>
      </c>
      <c r="BV503" s="292">
        <f t="shared" si="1379"/>
        <v>489.72970000000004</v>
      </c>
      <c r="BW503" s="292">
        <f t="shared" si="1380"/>
        <v>489.72970000000004</v>
      </c>
      <c r="BX503" s="292">
        <f t="shared" si="1381"/>
        <v>478.19709523734093</v>
      </c>
      <c r="BY503" s="292">
        <f t="shared" si="1382"/>
        <v>375.60811145094812</v>
      </c>
      <c r="BZ503" s="292">
        <f t="shared" si="1383"/>
        <v>187.3946609432405</v>
      </c>
      <c r="CA503" s="292">
        <f t="shared" si="1384"/>
        <v>489.72970000000004</v>
      </c>
      <c r="CB503" s="196">
        <f t="shared" si="1314"/>
        <v>3998.1451034794395</v>
      </c>
      <c r="CC503" s="189">
        <f t="shared" si="1340"/>
        <v>36.446910289368986</v>
      </c>
      <c r="CD503" s="190">
        <f t="shared" si="1341"/>
        <v>24.826057763811008</v>
      </c>
      <c r="CE503" s="190">
        <f t="shared" si="1342"/>
        <v>0</v>
      </c>
      <c r="CF503" s="190">
        <f t="shared" si="1343"/>
        <v>0</v>
      </c>
      <c r="CG503" s="190">
        <f t="shared" si="1344"/>
        <v>0</v>
      </c>
      <c r="CH503" s="190">
        <f t="shared" si="1345"/>
        <v>0</v>
      </c>
      <c r="CI503" s="190">
        <f t="shared" si="1346"/>
        <v>0</v>
      </c>
      <c r="CJ503" s="190">
        <f t="shared" si="1347"/>
        <v>0</v>
      </c>
      <c r="CK503" s="190">
        <f t="shared" si="1348"/>
        <v>0</v>
      </c>
      <c r="CL503" s="190">
        <f t="shared" si="1349"/>
        <v>0</v>
      </c>
      <c r="CM503" s="190">
        <f t="shared" si="1350"/>
        <v>0</v>
      </c>
      <c r="CN503" s="190">
        <f t="shared" si="1351"/>
        <v>0</v>
      </c>
      <c r="CO503" s="190">
        <f t="shared" si="1352"/>
        <v>0</v>
      </c>
      <c r="CP503" s="190">
        <f t="shared" si="1353"/>
        <v>0</v>
      </c>
      <c r="CQ503" s="190">
        <f t="shared" si="1354"/>
        <v>0</v>
      </c>
      <c r="CR503" s="190">
        <f t="shared" si="1355"/>
        <v>0</v>
      </c>
      <c r="CS503" s="190">
        <f t="shared" si="1356"/>
        <v>60</v>
      </c>
      <c r="CT503" s="190">
        <f t="shared" si="1357"/>
        <v>60</v>
      </c>
      <c r="CU503" s="190">
        <f t="shared" si="1358"/>
        <v>60</v>
      </c>
      <c r="CV503" s="190">
        <f t="shared" si="1359"/>
        <v>60</v>
      </c>
      <c r="CW503" s="190">
        <f t="shared" si="1360"/>
        <v>58.552052693470898</v>
      </c>
      <c r="CX503" s="190">
        <f t="shared" si="1361"/>
        <v>45.717777815845864</v>
      </c>
      <c r="CY503" s="190">
        <f t="shared" si="1362"/>
        <v>22.382732583800873</v>
      </c>
      <c r="CZ503" s="190">
        <f t="shared" si="1363"/>
        <v>60</v>
      </c>
      <c r="DB503" s="171">
        <f t="shared" si="1315"/>
        <v>0</v>
      </c>
      <c r="DC503" s="172">
        <f t="shared" si="1316"/>
        <v>0</v>
      </c>
      <c r="DD503" s="172">
        <f t="shared" si="1317"/>
        <v>201.59461997779653</v>
      </c>
      <c r="DE503" s="172">
        <f t="shared" si="1318"/>
        <v>191.03940118450637</v>
      </c>
      <c r="DF503" s="172">
        <f t="shared" si="1319"/>
        <v>161.52056896596901</v>
      </c>
      <c r="DG503" s="172">
        <f t="shared" si="1320"/>
        <v>161.52056896596901</v>
      </c>
      <c r="DH503" s="172">
        <f t="shared" si="1321"/>
        <v>227.06920009484301</v>
      </c>
      <c r="DI503" s="172">
        <f t="shared" si="1322"/>
        <v>0</v>
      </c>
      <c r="DJ503" s="172">
        <f t="shared" si="1323"/>
        <v>0</v>
      </c>
      <c r="DK503" s="172">
        <f t="shared" si="1324"/>
        <v>0</v>
      </c>
      <c r="DL503" s="172">
        <f t="shared" si="1325"/>
        <v>0</v>
      </c>
      <c r="DM503" s="172">
        <f t="shared" si="1326"/>
        <v>0</v>
      </c>
      <c r="DN503" s="172">
        <f t="shared" si="1327"/>
        <v>0</v>
      </c>
      <c r="DO503" s="172">
        <f t="shared" si="1328"/>
        <v>0</v>
      </c>
      <c r="DP503" s="172">
        <f t="shared" si="1329"/>
        <v>0</v>
      </c>
      <c r="DQ503" s="172">
        <f t="shared" si="1330"/>
        <v>161.59000137810082</v>
      </c>
      <c r="DR503" s="172">
        <f t="shared" si="1331"/>
        <v>69.486847926806945</v>
      </c>
      <c r="DS503" s="172">
        <f t="shared" si="1332"/>
        <v>519.86199413012775</v>
      </c>
      <c r="DT503" s="172">
        <f t="shared" si="1333"/>
        <v>524.35891809376028</v>
      </c>
      <c r="DU503" s="172">
        <f t="shared" si="1334"/>
        <v>76.198750953215608</v>
      </c>
      <c r="DV503" s="172">
        <f t="shared" si="1335"/>
        <v>0</v>
      </c>
      <c r="DW503" s="172">
        <f t="shared" si="1336"/>
        <v>0</v>
      </c>
      <c r="DX503" s="172">
        <f t="shared" si="1337"/>
        <v>0</v>
      </c>
      <c r="DY503" s="172">
        <f t="shared" si="1338"/>
        <v>16.277199908043968</v>
      </c>
      <c r="DZ503" s="192">
        <f t="shared" si="1339"/>
        <v>2310.5180715791394</v>
      </c>
      <c r="EA503" s="189">
        <f t="shared" si="1265"/>
        <v>0</v>
      </c>
      <c r="EB503" s="190">
        <f t="shared" si="1266"/>
        <v>0</v>
      </c>
      <c r="EC503" s="190">
        <f t="shared" si="1267"/>
        <v>17.529966954591004</v>
      </c>
      <c r="ED503" s="190">
        <f t="shared" si="1268"/>
        <v>16.612121842130989</v>
      </c>
      <c r="EE503" s="190">
        <f t="shared" si="1269"/>
        <v>14.045266866605999</v>
      </c>
      <c r="EF503" s="190">
        <f t="shared" si="1270"/>
        <v>14.045266866605999</v>
      </c>
      <c r="EG503" s="190">
        <f t="shared" si="1271"/>
        <v>19.745147834334176</v>
      </c>
      <c r="EH503" s="190">
        <f t="shared" si="1272"/>
        <v>0</v>
      </c>
      <c r="EI503" s="190">
        <f t="shared" si="1273"/>
        <v>0</v>
      </c>
      <c r="EJ503" s="190">
        <f t="shared" si="1274"/>
        <v>0</v>
      </c>
      <c r="EK503" s="190">
        <f t="shared" si="1275"/>
        <v>0</v>
      </c>
      <c r="EL503" s="190">
        <f t="shared" si="1276"/>
        <v>0</v>
      </c>
      <c r="EM503" s="190">
        <f t="shared" si="1277"/>
        <v>0</v>
      </c>
      <c r="EN503" s="190">
        <f t="shared" si="1278"/>
        <v>0</v>
      </c>
      <c r="EO503" s="190">
        <f t="shared" si="1279"/>
        <v>0</v>
      </c>
      <c r="EP503" s="190">
        <f t="shared" si="1280"/>
        <v>14.051304467660941</v>
      </c>
      <c r="EQ503" s="190">
        <f t="shared" si="1281"/>
        <v>6.0423346023310387</v>
      </c>
      <c r="ER503" s="190">
        <f t="shared" si="1282"/>
        <v>45.205390793924153</v>
      </c>
      <c r="ES503" s="190">
        <f t="shared" si="1283"/>
        <v>45.596427660326981</v>
      </c>
      <c r="ET503" s="190">
        <f t="shared" si="1284"/>
        <v>6.625978343757879</v>
      </c>
      <c r="EU503" s="190">
        <f t="shared" si="1285"/>
        <v>0</v>
      </c>
      <c r="EV503" s="190">
        <f t="shared" si="1286"/>
        <v>0</v>
      </c>
      <c r="EW503" s="190">
        <f t="shared" si="1287"/>
        <v>0</v>
      </c>
      <c r="EX503" s="190">
        <f t="shared" si="1288"/>
        <v>1.4154086876559973</v>
      </c>
    </row>
    <row r="504" spans="3:154" ht="14.25" customHeight="1" x14ac:dyDescent="0.25">
      <c r="C504" s="132">
        <v>2032</v>
      </c>
      <c r="D504" s="14" t="s">
        <v>173</v>
      </c>
      <c r="E504" s="171">
        <f t="shared" si="1289"/>
        <v>306.02680751186404</v>
      </c>
      <c r="F504" s="172">
        <f t="shared" si="1290"/>
        <v>201.46870418598658</v>
      </c>
      <c r="G504" s="172">
        <f t="shared" si="1291"/>
        <v>150.18555375134312</v>
      </c>
      <c r="H504" s="172">
        <f t="shared" si="1292"/>
        <v>94.71534017368289</v>
      </c>
      <c r="I504" s="172">
        <f t="shared" si="1293"/>
        <v>94.71534017368289</v>
      </c>
      <c r="J504" s="172">
        <f t="shared" si="1294"/>
        <v>69.009631442567596</v>
      </c>
      <c r="K504" s="172">
        <f t="shared" si="1295"/>
        <v>135.1206508424963</v>
      </c>
      <c r="L504" s="172">
        <f t="shared" si="1296"/>
        <v>0</v>
      </c>
      <c r="M504" s="172">
        <f t="shared" si="1297"/>
        <v>0</v>
      </c>
      <c r="N504" s="172">
        <f t="shared" si="1298"/>
        <v>0</v>
      </c>
      <c r="O504" s="172">
        <f t="shared" si="1299"/>
        <v>0</v>
      </c>
      <c r="P504" s="172">
        <f t="shared" si="1300"/>
        <v>0</v>
      </c>
      <c r="Q504" s="172">
        <f t="shared" si="1301"/>
        <v>0</v>
      </c>
      <c r="R504" s="172">
        <f t="shared" si="1302"/>
        <v>0</v>
      </c>
      <c r="S504" s="172">
        <f t="shared" si="1303"/>
        <v>78.775947288821044</v>
      </c>
      <c r="T504" s="172">
        <f t="shared" si="1304"/>
        <v>226.12707888176266</v>
      </c>
      <c r="U504" s="172">
        <f t="shared" si="1305"/>
        <v>553.72126814871217</v>
      </c>
      <c r="V504" s="172">
        <f t="shared" si="1306"/>
        <v>963.71837119875954</v>
      </c>
      <c r="W504" s="172">
        <f t="shared" si="1307"/>
        <v>1068.620933069109</v>
      </c>
      <c r="X504" s="172">
        <f t="shared" si="1308"/>
        <v>650.19644515050481</v>
      </c>
      <c r="Y504" s="172">
        <f t="shared" si="1309"/>
        <v>551.26328983668429</v>
      </c>
      <c r="Z504" s="172">
        <f t="shared" si="1310"/>
        <v>422.71533471640578</v>
      </c>
      <c r="AA504" s="172">
        <f t="shared" si="1311"/>
        <v>238.59467787645113</v>
      </c>
      <c r="AB504" s="172">
        <f t="shared" si="1312"/>
        <v>473.21574699155491</v>
      </c>
      <c r="AC504" s="188">
        <f xml:space="preserve"> SUM(E504:AB504) * 31</f>
        <v>194623.92475845205</v>
      </c>
      <c r="AE504" s="189">
        <f xml:space="preserve"> 'Generation Calculation'!DC177</f>
        <v>37.059451269666994</v>
      </c>
      <c r="AF504" s="190">
        <f xml:space="preserve"> 'Generation Calculation'!DD177</f>
        <v>24.118362205950007</v>
      </c>
      <c r="AG504" s="190">
        <f xml:space="preserve"> 'Generation Calculation'!DE177</f>
        <v>13.059613369682012</v>
      </c>
      <c r="AH504" s="190">
        <f xml:space="preserve"> 'Generation Calculation'!DF177</f>
        <v>8.2361165368419904</v>
      </c>
      <c r="AI504" s="190">
        <f xml:space="preserve"> 'Generation Calculation'!DG177</f>
        <v>8.2361165368419904</v>
      </c>
      <c r="AJ504" s="190">
        <f xml:space="preserve"> 'Generation Calculation'!DH177</f>
        <v>6.0008375167450083</v>
      </c>
      <c r="AK504" s="190">
        <f xml:space="preserve"> 'Generation Calculation'!DI177</f>
        <v>11.749621812390984</v>
      </c>
      <c r="AL504" s="190">
        <f xml:space="preserve"> 'Generation Calculation'!DJ177</f>
        <v>0</v>
      </c>
      <c r="AM504" s="190">
        <f xml:space="preserve"> 'Generation Calculation'!DK177</f>
        <v>0</v>
      </c>
      <c r="AN504" s="190">
        <f xml:space="preserve"> 'Generation Calculation'!DL177</f>
        <v>0</v>
      </c>
      <c r="AO504" s="190">
        <f xml:space="preserve"> 'Generation Calculation'!DM177</f>
        <v>0</v>
      </c>
      <c r="AP504" s="190">
        <f xml:space="preserve"> 'Generation Calculation'!DN177</f>
        <v>0</v>
      </c>
      <c r="AQ504" s="190">
        <f xml:space="preserve"> 'Generation Calculation'!DO177</f>
        <v>0</v>
      </c>
      <c r="AR504" s="190">
        <f xml:space="preserve"> 'Generation Calculation'!DP177</f>
        <v>0</v>
      </c>
      <c r="AS504" s="190">
        <f xml:space="preserve"> 'Generation Calculation'!DQ177</f>
        <v>6.8500823729409603</v>
      </c>
      <c r="AT504" s="190">
        <f xml:space="preserve"> 'Generation Calculation'!DR177</f>
        <v>19.663224250588058</v>
      </c>
      <c r="AU504" s="190">
        <f xml:space="preserve"> 'Generation Calculation'!DS177</f>
        <v>65.564484186844538</v>
      </c>
      <c r="AV504" s="190">
        <f xml:space="preserve"> 'Generation Calculation'!DT177</f>
        <v>101.21640619119648</v>
      </c>
      <c r="AW504" s="190">
        <f xml:space="preserve"> 'Generation Calculation'!DU177</f>
        <v>110.33836809296599</v>
      </c>
      <c r="AX504" s="190">
        <f xml:space="preserve"> 'Generation Calculation'!DV177</f>
        <v>73.953630013087377</v>
      </c>
      <c r="AY504" s="190">
        <f xml:space="preserve"> 'Generation Calculation'!DW177</f>
        <v>65.35074694232037</v>
      </c>
      <c r="AZ504" s="190">
        <f xml:space="preserve"> 'Generation Calculation'!DX177</f>
        <v>51.600839812121365</v>
      </c>
      <c r="BA504" s="190">
        <f xml:space="preserve"> 'Generation Calculation'!DY177</f>
        <v>28.703935639157379</v>
      </c>
      <c r="BB504" s="190">
        <f xml:space="preserve"> 'Generation Calculation'!DZ177</f>
        <v>57.926957384910992</v>
      </c>
      <c r="BC504" s="196"/>
      <c r="BD504" s="183">
        <f t="shared" si="1313"/>
        <v>306.02680751186404</v>
      </c>
      <c r="BE504" s="292">
        <f t="shared" si="1385"/>
        <v>201.46870418598658</v>
      </c>
      <c r="BF504" s="292">
        <f t="shared" si="1386"/>
        <v>0</v>
      </c>
      <c r="BG504" s="292">
        <f t="shared" si="1364"/>
        <v>0</v>
      </c>
      <c r="BH504" s="292">
        <f t="shared" si="1365"/>
        <v>0</v>
      </c>
      <c r="BI504" s="292">
        <f t="shared" si="1366"/>
        <v>0</v>
      </c>
      <c r="BJ504" s="292">
        <f t="shared" si="1367"/>
        <v>0</v>
      </c>
      <c r="BK504" s="292">
        <f t="shared" si="1368"/>
        <v>0</v>
      </c>
      <c r="BL504" s="292">
        <f t="shared" si="1369"/>
        <v>0</v>
      </c>
      <c r="BM504" s="292">
        <f t="shared" si="1370"/>
        <v>0</v>
      </c>
      <c r="BN504" s="292">
        <f t="shared" si="1371"/>
        <v>0</v>
      </c>
      <c r="BO504" s="292">
        <f t="shared" si="1372"/>
        <v>0</v>
      </c>
      <c r="BP504" s="292">
        <f t="shared" si="1373"/>
        <v>0</v>
      </c>
      <c r="BQ504" s="292">
        <f t="shared" si="1374"/>
        <v>0</v>
      </c>
      <c r="BR504" s="292">
        <f t="shared" si="1375"/>
        <v>0</v>
      </c>
      <c r="BS504" s="292">
        <f t="shared" si="1376"/>
        <v>0</v>
      </c>
      <c r="BT504" s="292">
        <f t="shared" si="1377"/>
        <v>489.72970000000004</v>
      </c>
      <c r="BU504" s="292">
        <f t="shared" si="1378"/>
        <v>489.72970000000004</v>
      </c>
      <c r="BV504" s="292">
        <f t="shared" si="1379"/>
        <v>489.72970000000004</v>
      </c>
      <c r="BW504" s="292">
        <f t="shared" si="1380"/>
        <v>489.72970000000004</v>
      </c>
      <c r="BX504" s="292">
        <f t="shared" si="1381"/>
        <v>489.72970000000004</v>
      </c>
      <c r="BY504" s="292">
        <f t="shared" si="1382"/>
        <v>422.71533471640578</v>
      </c>
      <c r="BZ504" s="292">
        <f t="shared" si="1383"/>
        <v>238.59467787645113</v>
      </c>
      <c r="CA504" s="292">
        <f t="shared" si="1384"/>
        <v>473.21574699155491</v>
      </c>
      <c r="CB504" s="196">
        <f t="shared" si="1314"/>
        <v>4090.6697712822624</v>
      </c>
      <c r="CC504" s="189">
        <f t="shared" si="1340"/>
        <v>37.059451269666994</v>
      </c>
      <c r="CD504" s="190">
        <f t="shared" si="1341"/>
        <v>24.118362205950007</v>
      </c>
      <c r="CE504" s="190">
        <f t="shared" si="1342"/>
        <v>0</v>
      </c>
      <c r="CF504" s="190">
        <f t="shared" si="1343"/>
        <v>0</v>
      </c>
      <c r="CG504" s="190">
        <f t="shared" si="1344"/>
        <v>0</v>
      </c>
      <c r="CH504" s="190">
        <f t="shared" si="1345"/>
        <v>0</v>
      </c>
      <c r="CI504" s="190">
        <f t="shared" si="1346"/>
        <v>0</v>
      </c>
      <c r="CJ504" s="190">
        <f t="shared" si="1347"/>
        <v>0</v>
      </c>
      <c r="CK504" s="190">
        <f t="shared" si="1348"/>
        <v>0</v>
      </c>
      <c r="CL504" s="190">
        <f t="shared" si="1349"/>
        <v>0</v>
      </c>
      <c r="CM504" s="190">
        <f t="shared" si="1350"/>
        <v>0</v>
      </c>
      <c r="CN504" s="190">
        <f t="shared" si="1351"/>
        <v>0</v>
      </c>
      <c r="CO504" s="190">
        <f t="shared" si="1352"/>
        <v>0</v>
      </c>
      <c r="CP504" s="190">
        <f t="shared" si="1353"/>
        <v>0</v>
      </c>
      <c r="CQ504" s="190">
        <f t="shared" si="1354"/>
        <v>0</v>
      </c>
      <c r="CR504" s="190">
        <f t="shared" si="1355"/>
        <v>0</v>
      </c>
      <c r="CS504" s="190">
        <f t="shared" si="1356"/>
        <v>60</v>
      </c>
      <c r="CT504" s="190">
        <f t="shared" si="1357"/>
        <v>60</v>
      </c>
      <c r="CU504" s="190">
        <f t="shared" si="1358"/>
        <v>60</v>
      </c>
      <c r="CV504" s="190">
        <f t="shared" si="1359"/>
        <v>60</v>
      </c>
      <c r="CW504" s="190">
        <f t="shared" si="1360"/>
        <v>60</v>
      </c>
      <c r="CX504" s="190">
        <f t="shared" si="1361"/>
        <v>51.600839812121365</v>
      </c>
      <c r="CY504" s="190">
        <f t="shared" si="1362"/>
        <v>28.703935639157379</v>
      </c>
      <c r="CZ504" s="190">
        <f t="shared" si="1363"/>
        <v>57.926957384910992</v>
      </c>
      <c r="DB504" s="171">
        <f t="shared" si="1315"/>
        <v>0</v>
      </c>
      <c r="DC504" s="172">
        <f t="shared" si="1316"/>
        <v>0</v>
      </c>
      <c r="DD504" s="172">
        <f t="shared" si="1317"/>
        <v>150.18555375134312</v>
      </c>
      <c r="DE504" s="172">
        <f t="shared" si="1318"/>
        <v>94.71534017368289</v>
      </c>
      <c r="DF504" s="172">
        <f t="shared" si="1319"/>
        <v>94.71534017368289</v>
      </c>
      <c r="DG504" s="172">
        <f t="shared" si="1320"/>
        <v>69.009631442567596</v>
      </c>
      <c r="DH504" s="172">
        <f t="shared" si="1321"/>
        <v>135.1206508424963</v>
      </c>
      <c r="DI504" s="172">
        <f t="shared" si="1322"/>
        <v>0</v>
      </c>
      <c r="DJ504" s="172">
        <f t="shared" si="1323"/>
        <v>0</v>
      </c>
      <c r="DK504" s="172">
        <f t="shared" si="1324"/>
        <v>0</v>
      </c>
      <c r="DL504" s="172">
        <f t="shared" si="1325"/>
        <v>0</v>
      </c>
      <c r="DM504" s="172">
        <f t="shared" si="1326"/>
        <v>0</v>
      </c>
      <c r="DN504" s="172">
        <f t="shared" si="1327"/>
        <v>0</v>
      </c>
      <c r="DO504" s="172">
        <f t="shared" si="1328"/>
        <v>0</v>
      </c>
      <c r="DP504" s="172">
        <f t="shared" si="1329"/>
        <v>78.775947288821044</v>
      </c>
      <c r="DQ504" s="172">
        <f t="shared" si="1330"/>
        <v>226.12707888176266</v>
      </c>
      <c r="DR504" s="172">
        <f t="shared" si="1331"/>
        <v>63.99156814871219</v>
      </c>
      <c r="DS504" s="172">
        <f t="shared" si="1332"/>
        <v>473.98867119875956</v>
      </c>
      <c r="DT504" s="172">
        <f t="shared" si="1333"/>
        <v>578.89123306910892</v>
      </c>
      <c r="DU504" s="172">
        <f t="shared" si="1334"/>
        <v>160.46674515050483</v>
      </c>
      <c r="DV504" s="172">
        <f t="shared" si="1335"/>
        <v>61.533589836684257</v>
      </c>
      <c r="DW504" s="172">
        <f t="shared" si="1336"/>
        <v>0</v>
      </c>
      <c r="DX504" s="172">
        <f t="shared" si="1337"/>
        <v>0</v>
      </c>
      <c r="DY504" s="172">
        <f t="shared" si="1338"/>
        <v>0</v>
      </c>
      <c r="DZ504" s="192">
        <f t="shared" si="1339"/>
        <v>2187.5213499581264</v>
      </c>
      <c r="EA504" s="189">
        <f t="shared" si="1265"/>
        <v>0</v>
      </c>
      <c r="EB504" s="190">
        <f t="shared" si="1266"/>
        <v>0</v>
      </c>
      <c r="EC504" s="190">
        <f t="shared" si="1267"/>
        <v>13.059613369682012</v>
      </c>
      <c r="ED504" s="190">
        <f t="shared" si="1268"/>
        <v>8.2361165368419904</v>
      </c>
      <c r="EE504" s="190">
        <f t="shared" si="1269"/>
        <v>8.2361165368419904</v>
      </c>
      <c r="EF504" s="190">
        <f t="shared" si="1270"/>
        <v>6.0008375167450083</v>
      </c>
      <c r="EG504" s="190">
        <f t="shared" si="1271"/>
        <v>11.749621812390984</v>
      </c>
      <c r="EH504" s="190">
        <f t="shared" si="1272"/>
        <v>0</v>
      </c>
      <c r="EI504" s="190">
        <f t="shared" si="1273"/>
        <v>0</v>
      </c>
      <c r="EJ504" s="190">
        <f t="shared" si="1274"/>
        <v>0</v>
      </c>
      <c r="EK504" s="190">
        <f t="shared" si="1275"/>
        <v>0</v>
      </c>
      <c r="EL504" s="190">
        <f t="shared" si="1276"/>
        <v>0</v>
      </c>
      <c r="EM504" s="190">
        <f t="shared" si="1277"/>
        <v>0</v>
      </c>
      <c r="EN504" s="190">
        <f t="shared" si="1278"/>
        <v>0</v>
      </c>
      <c r="EO504" s="190">
        <f t="shared" si="1279"/>
        <v>6.8500823729409603</v>
      </c>
      <c r="EP504" s="190">
        <f t="shared" si="1280"/>
        <v>19.663224250588058</v>
      </c>
      <c r="EQ504" s="190">
        <f t="shared" si="1281"/>
        <v>5.5644841868445383</v>
      </c>
      <c r="ER504" s="190">
        <f t="shared" si="1282"/>
        <v>41.216406191196484</v>
      </c>
      <c r="ES504" s="190">
        <f t="shared" si="1283"/>
        <v>50.338368092965993</v>
      </c>
      <c r="ET504" s="190">
        <f t="shared" si="1284"/>
        <v>13.953630013087377</v>
      </c>
      <c r="EU504" s="190">
        <f t="shared" si="1285"/>
        <v>5.3507469423203702</v>
      </c>
      <c r="EV504" s="190">
        <f t="shared" si="1286"/>
        <v>0</v>
      </c>
      <c r="EW504" s="190">
        <f t="shared" si="1287"/>
        <v>0</v>
      </c>
      <c r="EX504" s="190">
        <f t="shared" si="1288"/>
        <v>0</v>
      </c>
    </row>
    <row r="505" spans="3:154" ht="14.25" customHeight="1" x14ac:dyDescent="0.25">
      <c r="C505" s="132">
        <v>2033</v>
      </c>
      <c r="D505" s="14" t="s">
        <v>163</v>
      </c>
      <c r="E505" s="171">
        <f t="shared" si="1289"/>
        <v>276.31282088847723</v>
      </c>
      <c r="F505" s="172">
        <f t="shared" si="1290"/>
        <v>184.4224541163174</v>
      </c>
      <c r="G505" s="172">
        <f t="shared" si="1291"/>
        <v>185.52312149530715</v>
      </c>
      <c r="H505" s="172">
        <f t="shared" si="1292"/>
        <v>118.50223518169955</v>
      </c>
      <c r="I505" s="172">
        <f t="shared" si="1293"/>
        <v>90.791676417426004</v>
      </c>
      <c r="J505" s="172">
        <f t="shared" si="1294"/>
        <v>108.83576119416252</v>
      </c>
      <c r="K505" s="172">
        <f t="shared" si="1295"/>
        <v>198.19694294564292</v>
      </c>
      <c r="L505" s="172">
        <f t="shared" si="1296"/>
        <v>150.94659149185517</v>
      </c>
      <c r="M505" s="172">
        <f t="shared" si="1297"/>
        <v>0</v>
      </c>
      <c r="N505" s="172">
        <f t="shared" si="1298"/>
        <v>0</v>
      </c>
      <c r="O505" s="172">
        <f t="shared" si="1299"/>
        <v>0</v>
      </c>
      <c r="P505" s="172">
        <f t="shared" si="1300"/>
        <v>0</v>
      </c>
      <c r="Q505" s="172">
        <f t="shared" si="1301"/>
        <v>0</v>
      </c>
      <c r="R505" s="172">
        <f t="shared" si="1302"/>
        <v>0</v>
      </c>
      <c r="S505" s="172">
        <f t="shared" si="1303"/>
        <v>0</v>
      </c>
      <c r="T505" s="172">
        <f t="shared" si="1304"/>
        <v>104.49932292935705</v>
      </c>
      <c r="U505" s="172">
        <f t="shared" si="1305"/>
        <v>450.37428905300408</v>
      </c>
      <c r="V505" s="172">
        <f t="shared" si="1306"/>
        <v>726.41505849701105</v>
      </c>
      <c r="W505" s="172">
        <f t="shared" si="1307"/>
        <v>1045.2278021287693</v>
      </c>
      <c r="X505" s="172">
        <f t="shared" si="1308"/>
        <v>536.74412455259642</v>
      </c>
      <c r="Y505" s="172">
        <f t="shared" si="1309"/>
        <v>475.87239060251926</v>
      </c>
      <c r="Z505" s="172">
        <f t="shared" si="1310"/>
        <v>408.29936103158485</v>
      </c>
      <c r="AA505" s="172">
        <f t="shared" si="1311"/>
        <v>220.20284587354661</v>
      </c>
      <c r="AB505" s="172">
        <f t="shared" si="1312"/>
        <v>449.006033567435</v>
      </c>
      <c r="AC505" s="188">
        <f xml:space="preserve"> SUM(E505:AB505) *  31</f>
        <v>177635.35779096806</v>
      </c>
      <c r="AE505" s="189">
        <f xml:space="preserve"> 'Generation Calculation'!DC178</f>
        <v>33.373325522295005</v>
      </c>
      <c r="AF505" s="190">
        <f xml:space="preserve"> 'Generation Calculation'!DD178</f>
        <v>22.016386035484999</v>
      </c>
      <c r="AG505" s="190">
        <f xml:space="preserve"> 'Generation Calculation'!DE178</f>
        <v>16.132445347418013</v>
      </c>
      <c r="AH505" s="190">
        <f xml:space="preserve"> 'Generation Calculation'!DF178</f>
        <v>10.304542189713004</v>
      </c>
      <c r="AI505" s="190">
        <f xml:space="preserve"> 'Generation Calculation'!DG178</f>
        <v>7.8949283841240003</v>
      </c>
      <c r="AJ505" s="190">
        <f xml:space="preserve"> 'Generation Calculation'!DH178</f>
        <v>9.4639792342750013</v>
      </c>
      <c r="AK505" s="190">
        <f xml:space="preserve"> 'Generation Calculation'!DI178</f>
        <v>17.234516777881993</v>
      </c>
      <c r="AL505" s="190">
        <f xml:space="preserve"> 'Generation Calculation'!DJ178</f>
        <v>13.125790564509145</v>
      </c>
      <c r="AM505" s="190">
        <f xml:space="preserve"> 'Generation Calculation'!DK178</f>
        <v>0</v>
      </c>
      <c r="AN505" s="190">
        <f xml:space="preserve"> 'Generation Calculation'!DL178</f>
        <v>0</v>
      </c>
      <c r="AO505" s="190">
        <f xml:space="preserve"> 'Generation Calculation'!DM178</f>
        <v>0</v>
      </c>
      <c r="AP505" s="190">
        <f xml:space="preserve"> 'Generation Calculation'!DN178</f>
        <v>0</v>
      </c>
      <c r="AQ505" s="190">
        <f xml:space="preserve"> 'Generation Calculation'!DO178</f>
        <v>0</v>
      </c>
      <c r="AR505" s="190">
        <f xml:space="preserve"> 'Generation Calculation'!DP178</f>
        <v>0</v>
      </c>
      <c r="AS505" s="190">
        <f xml:space="preserve"> 'Generation Calculation'!DQ178</f>
        <v>0</v>
      </c>
      <c r="AT505" s="190">
        <f xml:space="preserve"> 'Generation Calculation'!DR178</f>
        <v>9.0868976460310478</v>
      </c>
      <c r="AU505" s="190">
        <f xml:space="preserve"> 'Generation Calculation'!DS178</f>
        <v>55.063155016990493</v>
      </c>
      <c r="AV505" s="190">
        <f xml:space="preserve"> 'Generation Calculation'!DT178</f>
        <v>80.581335521479218</v>
      </c>
      <c r="AW505" s="190">
        <f xml:space="preserve"> 'Generation Calculation'!DU178</f>
        <v>108.30418279380604</v>
      </c>
      <c r="AX505" s="190">
        <f xml:space="preserve"> 'Generation Calculation'!DV178</f>
        <v>64.088210830660557</v>
      </c>
      <c r="AY505" s="190">
        <f xml:space="preserve"> 'Generation Calculation'!DW178</f>
        <v>58.260307672955548</v>
      </c>
      <c r="AZ505" s="190">
        <f xml:space="preserve"> 'Generation Calculation'!DX178</f>
        <v>49.798640588211583</v>
      </c>
      <c r="BA505" s="190">
        <f xml:space="preserve"> 'Generation Calculation'!DY178</f>
        <v>26.430990427029599</v>
      </c>
      <c r="BB505" s="190">
        <f xml:space="preserve"> 'Generation Calculation'!DZ178</f>
        <v>54.891737181512013</v>
      </c>
      <c r="BC505" s="196"/>
      <c r="BD505" s="183">
        <f t="shared" si="1313"/>
        <v>276.31282088847723</v>
      </c>
      <c r="BE505" s="292">
        <f t="shared" si="1385"/>
        <v>184.4224541163174</v>
      </c>
      <c r="BF505" s="292">
        <f t="shared" si="1386"/>
        <v>0</v>
      </c>
      <c r="BG505" s="292">
        <f t="shared" si="1364"/>
        <v>0</v>
      </c>
      <c r="BH505" s="292">
        <f t="shared" si="1365"/>
        <v>0</v>
      </c>
      <c r="BI505" s="292">
        <f t="shared" si="1366"/>
        <v>0</v>
      </c>
      <c r="BJ505" s="292">
        <f t="shared" si="1367"/>
        <v>0</v>
      </c>
      <c r="BK505" s="292">
        <f t="shared" si="1368"/>
        <v>0</v>
      </c>
      <c r="BL505" s="292">
        <f t="shared" si="1369"/>
        <v>0</v>
      </c>
      <c r="BM505" s="292">
        <f t="shared" si="1370"/>
        <v>0</v>
      </c>
      <c r="BN505" s="292">
        <f t="shared" si="1371"/>
        <v>0</v>
      </c>
      <c r="BO505" s="292">
        <f t="shared" si="1372"/>
        <v>0</v>
      </c>
      <c r="BP505" s="292">
        <f t="shared" si="1373"/>
        <v>0</v>
      </c>
      <c r="BQ505" s="292">
        <f t="shared" si="1374"/>
        <v>0</v>
      </c>
      <c r="BR505" s="292">
        <f t="shared" si="1375"/>
        <v>0</v>
      </c>
      <c r="BS505" s="292">
        <f t="shared" si="1376"/>
        <v>0</v>
      </c>
      <c r="BT505" s="292">
        <f t="shared" si="1377"/>
        <v>450.37428905300408</v>
      </c>
      <c r="BU505" s="292">
        <f t="shared" si="1378"/>
        <v>489.72970000000004</v>
      </c>
      <c r="BV505" s="292">
        <f t="shared" si="1379"/>
        <v>489.72970000000004</v>
      </c>
      <c r="BW505" s="292">
        <f t="shared" si="1380"/>
        <v>489.72970000000004</v>
      </c>
      <c r="BX505" s="292">
        <f t="shared" si="1381"/>
        <v>475.87239060251926</v>
      </c>
      <c r="BY505" s="292">
        <f t="shared" si="1382"/>
        <v>408.29936103158485</v>
      </c>
      <c r="BZ505" s="292">
        <f t="shared" si="1383"/>
        <v>220.20284587354661</v>
      </c>
      <c r="CA505" s="292">
        <f t="shared" si="1384"/>
        <v>449.006033567435</v>
      </c>
      <c r="CB505" s="196">
        <f t="shared" si="1314"/>
        <v>3933.6792951328844</v>
      </c>
      <c r="CC505" s="189">
        <f t="shared" si="1340"/>
        <v>33.373325522295005</v>
      </c>
      <c r="CD505" s="190">
        <f t="shared" si="1341"/>
        <v>22.016386035484999</v>
      </c>
      <c r="CE505" s="190">
        <f t="shared" si="1342"/>
        <v>0</v>
      </c>
      <c r="CF505" s="190">
        <f t="shared" si="1343"/>
        <v>0</v>
      </c>
      <c r="CG505" s="190">
        <f t="shared" si="1344"/>
        <v>0</v>
      </c>
      <c r="CH505" s="190">
        <f t="shared" si="1345"/>
        <v>0</v>
      </c>
      <c r="CI505" s="190">
        <f t="shared" si="1346"/>
        <v>0</v>
      </c>
      <c r="CJ505" s="190">
        <f t="shared" si="1347"/>
        <v>0</v>
      </c>
      <c r="CK505" s="190">
        <f t="shared" si="1348"/>
        <v>0</v>
      </c>
      <c r="CL505" s="190">
        <f t="shared" si="1349"/>
        <v>0</v>
      </c>
      <c r="CM505" s="190">
        <f t="shared" si="1350"/>
        <v>0</v>
      </c>
      <c r="CN505" s="190">
        <f t="shared" si="1351"/>
        <v>0</v>
      </c>
      <c r="CO505" s="190">
        <f t="shared" si="1352"/>
        <v>0</v>
      </c>
      <c r="CP505" s="190">
        <f t="shared" si="1353"/>
        <v>0</v>
      </c>
      <c r="CQ505" s="190">
        <f t="shared" si="1354"/>
        <v>0</v>
      </c>
      <c r="CR505" s="190">
        <f t="shared" si="1355"/>
        <v>0</v>
      </c>
      <c r="CS505" s="190">
        <f t="shared" si="1356"/>
        <v>55.063155016990493</v>
      </c>
      <c r="CT505" s="190">
        <f t="shared" si="1357"/>
        <v>60</v>
      </c>
      <c r="CU505" s="190">
        <f t="shared" si="1358"/>
        <v>60</v>
      </c>
      <c r="CV505" s="190">
        <f t="shared" si="1359"/>
        <v>60</v>
      </c>
      <c r="CW505" s="190">
        <f t="shared" si="1360"/>
        <v>58.260307672955548</v>
      </c>
      <c r="CX505" s="190">
        <f t="shared" si="1361"/>
        <v>49.798640588211583</v>
      </c>
      <c r="CY505" s="190">
        <f t="shared" si="1362"/>
        <v>26.430990427029599</v>
      </c>
      <c r="CZ505" s="190">
        <f t="shared" si="1363"/>
        <v>54.891737181512013</v>
      </c>
      <c r="DB505" s="171">
        <f t="shared" si="1315"/>
        <v>0</v>
      </c>
      <c r="DC505" s="172">
        <f t="shared" si="1316"/>
        <v>0</v>
      </c>
      <c r="DD505" s="172">
        <f t="shared" si="1317"/>
        <v>185.52312149530715</v>
      </c>
      <c r="DE505" s="172">
        <f t="shared" si="1318"/>
        <v>118.50223518169955</v>
      </c>
      <c r="DF505" s="172">
        <f t="shared" si="1319"/>
        <v>90.791676417426004</v>
      </c>
      <c r="DG505" s="172">
        <f t="shared" si="1320"/>
        <v>108.83576119416252</v>
      </c>
      <c r="DH505" s="172">
        <f t="shared" si="1321"/>
        <v>198.19694294564292</v>
      </c>
      <c r="DI505" s="172">
        <f t="shared" si="1322"/>
        <v>150.94659149185517</v>
      </c>
      <c r="DJ505" s="172">
        <f t="shared" si="1323"/>
        <v>0</v>
      </c>
      <c r="DK505" s="172">
        <f t="shared" si="1324"/>
        <v>0</v>
      </c>
      <c r="DL505" s="172">
        <f t="shared" si="1325"/>
        <v>0</v>
      </c>
      <c r="DM505" s="172">
        <f t="shared" si="1326"/>
        <v>0</v>
      </c>
      <c r="DN505" s="172">
        <f t="shared" si="1327"/>
        <v>0</v>
      </c>
      <c r="DO505" s="172">
        <f t="shared" si="1328"/>
        <v>0</v>
      </c>
      <c r="DP505" s="172">
        <f t="shared" si="1329"/>
        <v>0</v>
      </c>
      <c r="DQ505" s="172">
        <f t="shared" si="1330"/>
        <v>104.49932292935705</v>
      </c>
      <c r="DR505" s="172">
        <f t="shared" si="1331"/>
        <v>0</v>
      </c>
      <c r="DS505" s="172">
        <f t="shared" si="1332"/>
        <v>236.68535849701101</v>
      </c>
      <c r="DT505" s="172">
        <f t="shared" si="1333"/>
        <v>555.49810212876935</v>
      </c>
      <c r="DU505" s="172">
        <f t="shared" si="1334"/>
        <v>47.01442455259641</v>
      </c>
      <c r="DV505" s="172">
        <f t="shared" si="1335"/>
        <v>0</v>
      </c>
      <c r="DW505" s="172">
        <f t="shared" si="1336"/>
        <v>0</v>
      </c>
      <c r="DX505" s="172">
        <f t="shared" si="1337"/>
        <v>0</v>
      </c>
      <c r="DY505" s="172">
        <f t="shared" si="1338"/>
        <v>0</v>
      </c>
      <c r="DZ505" s="192">
        <f t="shared" si="1339"/>
        <v>1796.4935368338272</v>
      </c>
      <c r="EA505" s="189">
        <f t="shared" si="1265"/>
        <v>0</v>
      </c>
      <c r="EB505" s="190">
        <f t="shared" si="1266"/>
        <v>0</v>
      </c>
      <c r="EC505" s="190">
        <f t="shared" si="1267"/>
        <v>16.132445347418013</v>
      </c>
      <c r="ED505" s="190">
        <f t="shared" si="1268"/>
        <v>10.304542189713004</v>
      </c>
      <c r="EE505" s="190">
        <f t="shared" si="1269"/>
        <v>7.8949283841240003</v>
      </c>
      <c r="EF505" s="190">
        <f t="shared" si="1270"/>
        <v>9.4639792342750013</v>
      </c>
      <c r="EG505" s="190">
        <f t="shared" si="1271"/>
        <v>17.234516777881993</v>
      </c>
      <c r="EH505" s="190">
        <f t="shared" si="1272"/>
        <v>13.125790564509145</v>
      </c>
      <c r="EI505" s="190">
        <f t="shared" si="1273"/>
        <v>0</v>
      </c>
      <c r="EJ505" s="190">
        <f t="shared" si="1274"/>
        <v>0</v>
      </c>
      <c r="EK505" s="190">
        <f t="shared" si="1275"/>
        <v>0</v>
      </c>
      <c r="EL505" s="190">
        <f t="shared" si="1276"/>
        <v>0</v>
      </c>
      <c r="EM505" s="190">
        <f t="shared" si="1277"/>
        <v>0</v>
      </c>
      <c r="EN505" s="190">
        <f t="shared" si="1278"/>
        <v>0</v>
      </c>
      <c r="EO505" s="190">
        <f t="shared" si="1279"/>
        <v>0</v>
      </c>
      <c r="EP505" s="190">
        <f t="shared" si="1280"/>
        <v>9.0868976460310478</v>
      </c>
      <c r="EQ505" s="190">
        <f t="shared" si="1281"/>
        <v>0</v>
      </c>
      <c r="ER505" s="190">
        <f t="shared" si="1282"/>
        <v>20.581335521479218</v>
      </c>
      <c r="ES505" s="190">
        <f t="shared" si="1283"/>
        <v>48.304182793806035</v>
      </c>
      <c r="ET505" s="190">
        <f t="shared" si="1284"/>
        <v>4.0882108306605573</v>
      </c>
      <c r="EU505" s="190">
        <f t="shared" si="1285"/>
        <v>0</v>
      </c>
      <c r="EV505" s="190">
        <f t="shared" si="1286"/>
        <v>0</v>
      </c>
      <c r="EW505" s="190">
        <f t="shared" si="1287"/>
        <v>0</v>
      </c>
      <c r="EX505" s="190">
        <f t="shared" si="1288"/>
        <v>0</v>
      </c>
    </row>
    <row r="506" spans="3:154" ht="14.25" customHeight="1" x14ac:dyDescent="0.25">
      <c r="C506" s="132">
        <v>2033</v>
      </c>
      <c r="D506" s="14" t="s">
        <v>164</v>
      </c>
      <c r="E506" s="171">
        <f t="shared" si="1289"/>
        <v>395.76037488220209</v>
      </c>
      <c r="F506" s="172">
        <f t="shared" si="1290"/>
        <v>291.37396233694602</v>
      </c>
      <c r="G506" s="172">
        <f t="shared" si="1291"/>
        <v>233.32995320138872</v>
      </c>
      <c r="H506" s="172">
        <f t="shared" si="1292"/>
        <v>188.83510901665696</v>
      </c>
      <c r="I506" s="172">
        <f t="shared" si="1293"/>
        <v>249.60542221554635</v>
      </c>
      <c r="J506" s="172">
        <f t="shared" si="1294"/>
        <v>195.91196587882209</v>
      </c>
      <c r="K506" s="172">
        <f t="shared" si="1295"/>
        <v>265.61249133123283</v>
      </c>
      <c r="L506" s="172">
        <f t="shared" si="1296"/>
        <v>212.42638465202108</v>
      </c>
      <c r="M506" s="172">
        <f t="shared" si="1297"/>
        <v>0</v>
      </c>
      <c r="N506" s="172">
        <f t="shared" si="1298"/>
        <v>0</v>
      </c>
      <c r="O506" s="172">
        <f t="shared" si="1299"/>
        <v>0</v>
      </c>
      <c r="P506" s="172">
        <f t="shared" si="1300"/>
        <v>0</v>
      </c>
      <c r="Q506" s="172">
        <f t="shared" si="1301"/>
        <v>0</v>
      </c>
      <c r="R506" s="172">
        <f t="shared" si="1302"/>
        <v>0</v>
      </c>
      <c r="S506" s="172">
        <f t="shared" si="1303"/>
        <v>0</v>
      </c>
      <c r="T506" s="172">
        <f t="shared" si="1304"/>
        <v>60.514031355643311</v>
      </c>
      <c r="U506" s="172">
        <f t="shared" si="1305"/>
        <v>293.83753575046802</v>
      </c>
      <c r="V506" s="172">
        <f t="shared" si="1306"/>
        <v>689.73159524591722</v>
      </c>
      <c r="W506" s="172">
        <f t="shared" si="1307"/>
        <v>903.03797764892147</v>
      </c>
      <c r="X506" s="172">
        <f t="shared" si="1308"/>
        <v>419.71979545286342</v>
      </c>
      <c r="Y506" s="172">
        <f t="shared" si="1309"/>
        <v>419.71979545286342</v>
      </c>
      <c r="Z506" s="172">
        <f t="shared" si="1310"/>
        <v>343.5388635254738</v>
      </c>
      <c r="AA506" s="172">
        <f t="shared" si="1311"/>
        <v>214.2481714458938</v>
      </c>
      <c r="AB506" s="172">
        <f t="shared" si="1312"/>
        <v>544.58051377419747</v>
      </c>
      <c r="AC506" s="188">
        <f xml:space="preserve"> SUM(E506:AB506) * 28.25</f>
        <v>167290.3963944694</v>
      </c>
      <c r="AE506" s="189">
        <f xml:space="preserve"> 'Generation Calculation'!DC179</f>
        <v>48.23241025621499</v>
      </c>
      <c r="AF506" s="190">
        <f xml:space="preserve"> 'Generation Calculation'!DD179</f>
        <v>35.240871057031001</v>
      </c>
      <c r="AG506" s="190">
        <f xml:space="preserve"> 'Generation Calculation'!DE179</f>
        <v>28.053036357321986</v>
      </c>
      <c r="AH506" s="190">
        <f xml:space="preserve"> 'Generation Calculation'!DF179</f>
        <v>22.560302307645998</v>
      </c>
      <c r="AI506" s="190">
        <f xml:space="preserve"> 'Generation Calculation'!DG179</f>
        <v>21.704819323090987</v>
      </c>
      <c r="AJ506" s="190">
        <f xml:space="preserve"> 'Generation Calculation'!DH179</f>
        <v>23.432920346597996</v>
      </c>
      <c r="AK506" s="190">
        <f xml:space="preserve"> 'Generation Calculation'!DI179</f>
        <v>32.047560145055996</v>
      </c>
      <c r="AL506" s="190">
        <f xml:space="preserve"> 'Generation Calculation'!DJ179</f>
        <v>18.471859534958355</v>
      </c>
      <c r="AM506" s="190">
        <f xml:space="preserve"> 'Generation Calculation'!DK179</f>
        <v>0</v>
      </c>
      <c r="AN506" s="190">
        <f xml:space="preserve"> 'Generation Calculation'!DL179</f>
        <v>0</v>
      </c>
      <c r="AO506" s="190">
        <f xml:space="preserve"> 'Generation Calculation'!DM179</f>
        <v>0</v>
      </c>
      <c r="AP506" s="190">
        <f xml:space="preserve"> 'Generation Calculation'!DN179</f>
        <v>0</v>
      </c>
      <c r="AQ506" s="190">
        <f xml:space="preserve"> 'Generation Calculation'!DO179</f>
        <v>0</v>
      </c>
      <c r="AR506" s="190">
        <f xml:space="preserve"> 'Generation Calculation'!DP179</f>
        <v>0</v>
      </c>
      <c r="AS506" s="190">
        <f xml:space="preserve"> 'Generation Calculation'!DQ179</f>
        <v>0</v>
      </c>
      <c r="AT506" s="190">
        <f xml:space="preserve"> 'Generation Calculation'!DR179</f>
        <v>5.2620896830994184</v>
      </c>
      <c r="AU506" s="190">
        <f xml:space="preserve"> 'Generation Calculation'!DS179</f>
        <v>35.546512993633314</v>
      </c>
      <c r="AV506" s="190">
        <f xml:space="preserve"> 'Generation Calculation'!DT179</f>
        <v>77.391469151818882</v>
      </c>
      <c r="AW506" s="190">
        <f xml:space="preserve"> 'Generation Calculation'!DU179</f>
        <v>95.939850230340994</v>
      </c>
      <c r="AX506" s="190">
        <f xml:space="preserve"> 'Generation Calculation'!DV179</f>
        <v>51.226221608834322</v>
      </c>
      <c r="AY506" s="190">
        <f xml:space="preserve"> 'Generation Calculation'!DW179</f>
        <v>51.226221608834322</v>
      </c>
      <c r="AZ506" s="190">
        <f xml:space="preserve"> 'Generation Calculation'!DX179</f>
        <v>41.722615094816348</v>
      </c>
      <c r="BA506" s="190">
        <f xml:space="preserve"> 'Generation Calculation'!DY179</f>
        <v>25.695631796626316</v>
      </c>
      <c r="BB506" s="190">
        <f xml:space="preserve"> 'Generation Calculation'!DZ179</f>
        <v>64.769635980364995</v>
      </c>
      <c r="BC506" s="196"/>
      <c r="BD506" s="183">
        <f t="shared" si="1313"/>
        <v>395.76037488220209</v>
      </c>
      <c r="BE506" s="292">
        <f t="shared" si="1385"/>
        <v>291.37396233694602</v>
      </c>
      <c r="BF506" s="292">
        <f t="shared" si="1386"/>
        <v>233.32995320138872</v>
      </c>
      <c r="BG506" s="292">
        <f t="shared" si="1364"/>
        <v>188.83510901665696</v>
      </c>
      <c r="BH506" s="292">
        <f t="shared" si="1365"/>
        <v>0</v>
      </c>
      <c r="BI506" s="292">
        <f t="shared" si="1366"/>
        <v>195.91196587882209</v>
      </c>
      <c r="BJ506" s="292">
        <f t="shared" si="1367"/>
        <v>265.61249133123283</v>
      </c>
      <c r="BK506" s="292">
        <f t="shared" si="1368"/>
        <v>0</v>
      </c>
      <c r="BL506" s="292">
        <f t="shared" si="1369"/>
        <v>0</v>
      </c>
      <c r="BM506" s="292">
        <f t="shared" si="1370"/>
        <v>0</v>
      </c>
      <c r="BN506" s="292">
        <f t="shared" si="1371"/>
        <v>0</v>
      </c>
      <c r="BO506" s="292">
        <f t="shared" si="1372"/>
        <v>0</v>
      </c>
      <c r="BP506" s="292">
        <f t="shared" si="1373"/>
        <v>0</v>
      </c>
      <c r="BQ506" s="292">
        <f t="shared" si="1374"/>
        <v>0</v>
      </c>
      <c r="BR506" s="292">
        <f t="shared" si="1375"/>
        <v>0</v>
      </c>
      <c r="BS506" s="292">
        <f t="shared" si="1376"/>
        <v>0</v>
      </c>
      <c r="BT506" s="292">
        <f t="shared" si="1377"/>
        <v>293.83753575046802</v>
      </c>
      <c r="BU506" s="292">
        <f t="shared" si="1378"/>
        <v>489.72970000000004</v>
      </c>
      <c r="BV506" s="292">
        <f t="shared" si="1379"/>
        <v>489.72970000000004</v>
      </c>
      <c r="BW506" s="292">
        <f t="shared" si="1380"/>
        <v>419.71979545286342</v>
      </c>
      <c r="BX506" s="292">
        <f t="shared" si="1381"/>
        <v>419.71979545286342</v>
      </c>
      <c r="BY506" s="292">
        <f t="shared" si="1382"/>
        <v>343.5388635254738</v>
      </c>
      <c r="BZ506" s="292">
        <f t="shared" si="1383"/>
        <v>214.2481714458938</v>
      </c>
      <c r="CA506" s="292">
        <f t="shared" si="1384"/>
        <v>489.72970000000004</v>
      </c>
      <c r="CB506" s="196">
        <f t="shared" si="1314"/>
        <v>4731.0771182748113</v>
      </c>
      <c r="CC506" s="189">
        <f t="shared" si="1340"/>
        <v>48.23241025621499</v>
      </c>
      <c r="CD506" s="190">
        <f t="shared" si="1341"/>
        <v>35.240871057031001</v>
      </c>
      <c r="CE506" s="190">
        <f t="shared" si="1342"/>
        <v>28.053036357321986</v>
      </c>
      <c r="CF506" s="190">
        <f t="shared" si="1343"/>
        <v>22.560302307645998</v>
      </c>
      <c r="CG506" s="190">
        <f t="shared" si="1344"/>
        <v>0</v>
      </c>
      <c r="CH506" s="190">
        <f t="shared" si="1345"/>
        <v>23.432920346597996</v>
      </c>
      <c r="CI506" s="190">
        <f t="shared" si="1346"/>
        <v>32.047560145055996</v>
      </c>
      <c r="CJ506" s="190">
        <f t="shared" si="1347"/>
        <v>0</v>
      </c>
      <c r="CK506" s="190">
        <f t="shared" si="1348"/>
        <v>0</v>
      </c>
      <c r="CL506" s="190">
        <f t="shared" si="1349"/>
        <v>0</v>
      </c>
      <c r="CM506" s="190">
        <f t="shared" si="1350"/>
        <v>0</v>
      </c>
      <c r="CN506" s="190">
        <f t="shared" si="1351"/>
        <v>0</v>
      </c>
      <c r="CO506" s="190">
        <f t="shared" si="1352"/>
        <v>0</v>
      </c>
      <c r="CP506" s="190">
        <f t="shared" si="1353"/>
        <v>0</v>
      </c>
      <c r="CQ506" s="190">
        <f t="shared" si="1354"/>
        <v>0</v>
      </c>
      <c r="CR506" s="190">
        <f t="shared" si="1355"/>
        <v>0</v>
      </c>
      <c r="CS506" s="190">
        <f t="shared" si="1356"/>
        <v>35.546512993633314</v>
      </c>
      <c r="CT506" s="190">
        <f t="shared" si="1357"/>
        <v>60</v>
      </c>
      <c r="CU506" s="190">
        <f t="shared" si="1358"/>
        <v>60</v>
      </c>
      <c r="CV506" s="190">
        <f t="shared" si="1359"/>
        <v>51.226221608834322</v>
      </c>
      <c r="CW506" s="190">
        <f t="shared" si="1360"/>
        <v>51.226221608834322</v>
      </c>
      <c r="CX506" s="190">
        <f t="shared" si="1361"/>
        <v>41.722615094816348</v>
      </c>
      <c r="CY506" s="190">
        <f t="shared" si="1362"/>
        <v>25.695631796626316</v>
      </c>
      <c r="CZ506" s="190">
        <f t="shared" si="1363"/>
        <v>60</v>
      </c>
      <c r="DB506" s="171">
        <f t="shared" si="1315"/>
        <v>0</v>
      </c>
      <c r="DC506" s="172">
        <f t="shared" si="1316"/>
        <v>0</v>
      </c>
      <c r="DD506" s="172">
        <f t="shared" si="1317"/>
        <v>0</v>
      </c>
      <c r="DE506" s="172">
        <f t="shared" si="1318"/>
        <v>0</v>
      </c>
      <c r="DF506" s="172">
        <f t="shared" si="1319"/>
        <v>249.60542221554635</v>
      </c>
      <c r="DG506" s="172">
        <f t="shared" si="1320"/>
        <v>0</v>
      </c>
      <c r="DH506" s="172">
        <f t="shared" si="1321"/>
        <v>0</v>
      </c>
      <c r="DI506" s="172">
        <f t="shared" si="1322"/>
        <v>212.42638465202108</v>
      </c>
      <c r="DJ506" s="172">
        <f t="shared" si="1323"/>
        <v>0</v>
      </c>
      <c r="DK506" s="172">
        <f t="shared" si="1324"/>
        <v>0</v>
      </c>
      <c r="DL506" s="172">
        <f t="shared" si="1325"/>
        <v>0</v>
      </c>
      <c r="DM506" s="172">
        <f t="shared" si="1326"/>
        <v>0</v>
      </c>
      <c r="DN506" s="172">
        <f t="shared" si="1327"/>
        <v>0</v>
      </c>
      <c r="DO506" s="172">
        <f t="shared" si="1328"/>
        <v>0</v>
      </c>
      <c r="DP506" s="172">
        <f t="shared" si="1329"/>
        <v>0</v>
      </c>
      <c r="DQ506" s="172">
        <f t="shared" si="1330"/>
        <v>60.514031355643311</v>
      </c>
      <c r="DR506" s="172">
        <f t="shared" si="1331"/>
        <v>0</v>
      </c>
      <c r="DS506" s="172">
        <f t="shared" si="1332"/>
        <v>200.00189524591715</v>
      </c>
      <c r="DT506" s="172">
        <f t="shared" si="1333"/>
        <v>413.30827764892143</v>
      </c>
      <c r="DU506" s="172">
        <f t="shared" si="1334"/>
        <v>0</v>
      </c>
      <c r="DV506" s="172">
        <f t="shared" si="1335"/>
        <v>0</v>
      </c>
      <c r="DW506" s="172">
        <f t="shared" si="1336"/>
        <v>0</v>
      </c>
      <c r="DX506" s="172">
        <f t="shared" si="1337"/>
        <v>0</v>
      </c>
      <c r="DY506" s="172">
        <f t="shared" si="1338"/>
        <v>54.850813774197448</v>
      </c>
      <c r="DZ506" s="192">
        <f t="shared" si="1339"/>
        <v>1190.7068248922467</v>
      </c>
      <c r="EA506" s="189">
        <f t="shared" si="1265"/>
        <v>0</v>
      </c>
      <c r="EB506" s="190">
        <f t="shared" si="1266"/>
        <v>0</v>
      </c>
      <c r="EC506" s="190">
        <f t="shared" si="1267"/>
        <v>0</v>
      </c>
      <c r="ED506" s="190">
        <f t="shared" si="1268"/>
        <v>0</v>
      </c>
      <c r="EE506" s="190">
        <f t="shared" si="1269"/>
        <v>21.704819323090987</v>
      </c>
      <c r="EF506" s="190">
        <f t="shared" si="1270"/>
        <v>0</v>
      </c>
      <c r="EG506" s="190">
        <f t="shared" si="1271"/>
        <v>0</v>
      </c>
      <c r="EH506" s="190">
        <f t="shared" si="1272"/>
        <v>18.471859534958355</v>
      </c>
      <c r="EI506" s="190">
        <f t="shared" si="1273"/>
        <v>0</v>
      </c>
      <c r="EJ506" s="190">
        <f t="shared" si="1274"/>
        <v>0</v>
      </c>
      <c r="EK506" s="190">
        <f t="shared" si="1275"/>
        <v>0</v>
      </c>
      <c r="EL506" s="190">
        <f t="shared" si="1276"/>
        <v>0</v>
      </c>
      <c r="EM506" s="190">
        <f t="shared" si="1277"/>
        <v>0</v>
      </c>
      <c r="EN506" s="190">
        <f t="shared" si="1278"/>
        <v>0</v>
      </c>
      <c r="EO506" s="190">
        <f t="shared" si="1279"/>
        <v>0</v>
      </c>
      <c r="EP506" s="190">
        <f t="shared" si="1280"/>
        <v>5.2620896830994184</v>
      </c>
      <c r="EQ506" s="190">
        <f t="shared" si="1281"/>
        <v>0</v>
      </c>
      <c r="ER506" s="190">
        <f t="shared" si="1282"/>
        <v>17.391469151818882</v>
      </c>
      <c r="ES506" s="190">
        <f t="shared" si="1283"/>
        <v>35.939850230340994</v>
      </c>
      <c r="ET506" s="190">
        <f t="shared" si="1284"/>
        <v>0</v>
      </c>
      <c r="EU506" s="190">
        <f t="shared" si="1285"/>
        <v>0</v>
      </c>
      <c r="EV506" s="190">
        <f t="shared" si="1286"/>
        <v>0</v>
      </c>
      <c r="EW506" s="190">
        <f t="shared" si="1287"/>
        <v>0</v>
      </c>
      <c r="EX506" s="190">
        <f t="shared" si="1288"/>
        <v>4.7696359803649955</v>
      </c>
    </row>
    <row r="507" spans="3:154" ht="14.25" customHeight="1" x14ac:dyDescent="0.25">
      <c r="C507" s="132">
        <v>2033</v>
      </c>
      <c r="D507" s="14" t="s">
        <v>165</v>
      </c>
      <c r="E507" s="171">
        <f t="shared" si="1289"/>
        <v>283.97073896483823</v>
      </c>
      <c r="F507" s="172">
        <f t="shared" si="1290"/>
        <v>189.85906252546923</v>
      </c>
      <c r="G507" s="172">
        <f t="shared" si="1291"/>
        <v>188.35487897003335</v>
      </c>
      <c r="H507" s="172">
        <f t="shared" si="1292"/>
        <v>124.3487191762661</v>
      </c>
      <c r="I507" s="172">
        <f t="shared" si="1293"/>
        <v>90.041417526808132</v>
      </c>
      <c r="J507" s="172">
        <f t="shared" si="1294"/>
        <v>101.13581855772988</v>
      </c>
      <c r="K507" s="172">
        <f t="shared" si="1295"/>
        <v>224.06996907308479</v>
      </c>
      <c r="L507" s="172">
        <f t="shared" si="1296"/>
        <v>0</v>
      </c>
      <c r="M507" s="172">
        <f t="shared" si="1297"/>
        <v>0</v>
      </c>
      <c r="N507" s="172">
        <f t="shared" si="1298"/>
        <v>0</v>
      </c>
      <c r="O507" s="172">
        <f t="shared" si="1299"/>
        <v>0</v>
      </c>
      <c r="P507" s="172">
        <f t="shared" si="1300"/>
        <v>0</v>
      </c>
      <c r="Q507" s="172">
        <f t="shared" si="1301"/>
        <v>0</v>
      </c>
      <c r="R507" s="172">
        <f t="shared" si="1302"/>
        <v>0</v>
      </c>
      <c r="S507" s="172">
        <f t="shared" si="1303"/>
        <v>0</v>
      </c>
      <c r="T507" s="172">
        <f t="shared" si="1304"/>
        <v>0</v>
      </c>
      <c r="U507" s="172">
        <f t="shared" si="1305"/>
        <v>331.37195316258681</v>
      </c>
      <c r="V507" s="172">
        <f t="shared" si="1306"/>
        <v>707.69936083479445</v>
      </c>
      <c r="W507" s="172">
        <f t="shared" si="1307"/>
        <v>973.22378474244056</v>
      </c>
      <c r="X507" s="172">
        <f t="shared" si="1308"/>
        <v>469.00261036921017</v>
      </c>
      <c r="Y507" s="172">
        <f t="shared" si="1309"/>
        <v>447.09740037728199</v>
      </c>
      <c r="Z507" s="172">
        <f t="shared" si="1310"/>
        <v>382.6284896432926</v>
      </c>
      <c r="AA507" s="172">
        <f t="shared" si="1311"/>
        <v>195.82376946178439</v>
      </c>
      <c r="AB507" s="172">
        <f t="shared" si="1312"/>
        <v>422.22410327536181</v>
      </c>
      <c r="AC507" s="188">
        <f xml:space="preserve"> SUM(E507:AB507) * 31</f>
        <v>159056.41437649046</v>
      </c>
      <c r="AE507" s="189">
        <f xml:space="preserve"> 'Generation Calculation'!DC180</f>
        <v>34.322672882185003</v>
      </c>
      <c r="AF507" s="190">
        <f xml:space="preserve"> 'Generation Calculation'!DD180</f>
        <v>22.686538556778999</v>
      </c>
      <c r="AG507" s="190">
        <f xml:space="preserve"> 'Generation Calculation'!DE180</f>
        <v>16.378685127828987</v>
      </c>
      <c r="AH507" s="190">
        <f xml:space="preserve"> 'Generation Calculation'!DF180</f>
        <v>10.812932102284009</v>
      </c>
      <c r="AI507" s="190">
        <f xml:space="preserve"> 'Generation Calculation'!DG180</f>
        <v>7.8296884805920115</v>
      </c>
      <c r="AJ507" s="190">
        <f xml:space="preserve"> 'Generation Calculation'!DH180</f>
        <v>8.7944190050199893</v>
      </c>
      <c r="AK507" s="190">
        <f xml:space="preserve"> 'Generation Calculation'!DI180</f>
        <v>19.484345136789983</v>
      </c>
      <c r="AL507" s="190">
        <f xml:space="preserve"> 'Generation Calculation'!DJ180</f>
        <v>0</v>
      </c>
      <c r="AM507" s="190">
        <f xml:space="preserve"> 'Generation Calculation'!DK180</f>
        <v>0</v>
      </c>
      <c r="AN507" s="190">
        <f xml:space="preserve"> 'Generation Calculation'!DL180</f>
        <v>0</v>
      </c>
      <c r="AO507" s="190">
        <f xml:space="preserve"> 'Generation Calculation'!DM180</f>
        <v>0</v>
      </c>
      <c r="AP507" s="190">
        <f xml:space="preserve"> 'Generation Calculation'!DN180</f>
        <v>0</v>
      </c>
      <c r="AQ507" s="190">
        <f xml:space="preserve"> 'Generation Calculation'!DO180</f>
        <v>0</v>
      </c>
      <c r="AR507" s="190">
        <f xml:space="preserve"> 'Generation Calculation'!DP180</f>
        <v>0</v>
      </c>
      <c r="AS507" s="190">
        <f xml:space="preserve"> 'Generation Calculation'!DQ180</f>
        <v>0</v>
      </c>
      <c r="AT507" s="190">
        <f xml:space="preserve"> 'Generation Calculation'!DR180</f>
        <v>0</v>
      </c>
      <c r="AU507" s="190">
        <f xml:space="preserve"> 'Generation Calculation'!DS180</f>
        <v>40.208948193994246</v>
      </c>
      <c r="AV507" s="190">
        <f xml:space="preserve"> 'Generation Calculation'!DT180</f>
        <v>78.953883550851685</v>
      </c>
      <c r="AW507" s="190">
        <f xml:space="preserve"> 'Generation Calculation'!DU180</f>
        <v>102.042963890647</v>
      </c>
      <c r="AX507" s="190">
        <f xml:space="preserve"> 'Generation Calculation'!DV180</f>
        <v>57.398415811526093</v>
      </c>
      <c r="AY507" s="190">
        <f xml:space="preserve"> 'Generation Calculation'!DW180</f>
        <v>54.652644318924104</v>
      </c>
      <c r="AZ507" s="190">
        <f xml:space="preserve"> 'Generation Calculation'!DX180</f>
        <v>46.593433937935117</v>
      </c>
      <c r="BA507" s="190">
        <f xml:space="preserve"> 'Generation Calculation'!DY180</f>
        <v>17.028153866242121</v>
      </c>
      <c r="BB507" s="190">
        <f xml:space="preserve"> 'Generation Calculation'!DZ180</f>
        <v>51.539402241202993</v>
      </c>
      <c r="BC507" s="196"/>
      <c r="BD507" s="183">
        <f t="shared" si="1313"/>
        <v>283.97073896483823</v>
      </c>
      <c r="BE507" s="292">
        <f t="shared" si="1385"/>
        <v>189.85906252546923</v>
      </c>
      <c r="BF507" s="292">
        <f t="shared" si="1386"/>
        <v>0</v>
      </c>
      <c r="BG507" s="292">
        <f t="shared" si="1364"/>
        <v>0</v>
      </c>
      <c r="BH507" s="292">
        <f t="shared" si="1365"/>
        <v>0</v>
      </c>
      <c r="BI507" s="292">
        <f t="shared" si="1366"/>
        <v>0</v>
      </c>
      <c r="BJ507" s="292">
        <f t="shared" si="1367"/>
        <v>0</v>
      </c>
      <c r="BK507" s="292">
        <f t="shared" si="1368"/>
        <v>0</v>
      </c>
      <c r="BL507" s="292">
        <f t="shared" si="1369"/>
        <v>0</v>
      </c>
      <c r="BM507" s="292">
        <f t="shared" si="1370"/>
        <v>0</v>
      </c>
      <c r="BN507" s="292">
        <f t="shared" si="1371"/>
        <v>0</v>
      </c>
      <c r="BO507" s="292">
        <f t="shared" si="1372"/>
        <v>0</v>
      </c>
      <c r="BP507" s="292">
        <f t="shared" si="1373"/>
        <v>0</v>
      </c>
      <c r="BQ507" s="292">
        <f t="shared" si="1374"/>
        <v>0</v>
      </c>
      <c r="BR507" s="292">
        <f t="shared" si="1375"/>
        <v>0</v>
      </c>
      <c r="BS507" s="292">
        <f t="shared" si="1376"/>
        <v>0</v>
      </c>
      <c r="BT507" s="292">
        <f t="shared" si="1377"/>
        <v>331.37195316258681</v>
      </c>
      <c r="BU507" s="292">
        <f t="shared" si="1378"/>
        <v>489.72970000000004</v>
      </c>
      <c r="BV507" s="292">
        <f t="shared" si="1379"/>
        <v>489.72970000000004</v>
      </c>
      <c r="BW507" s="292">
        <f t="shared" si="1380"/>
        <v>469.00261036921017</v>
      </c>
      <c r="BX507" s="292">
        <f t="shared" si="1381"/>
        <v>447.09740037728199</v>
      </c>
      <c r="BY507" s="292">
        <f t="shared" si="1382"/>
        <v>382.6284896432926</v>
      </c>
      <c r="BZ507" s="292">
        <f t="shared" si="1383"/>
        <v>0</v>
      </c>
      <c r="CA507" s="292">
        <f t="shared" si="1384"/>
        <v>422.22410327536181</v>
      </c>
      <c r="CB507" s="196">
        <f t="shared" si="1314"/>
        <v>3505.6137583180412</v>
      </c>
      <c r="CC507" s="189">
        <f t="shared" si="1340"/>
        <v>34.322672882185003</v>
      </c>
      <c r="CD507" s="190">
        <f t="shared" si="1341"/>
        <v>22.686538556778999</v>
      </c>
      <c r="CE507" s="190">
        <f t="shared" si="1342"/>
        <v>0</v>
      </c>
      <c r="CF507" s="190">
        <f t="shared" si="1343"/>
        <v>0</v>
      </c>
      <c r="CG507" s="190">
        <f t="shared" si="1344"/>
        <v>0</v>
      </c>
      <c r="CH507" s="190">
        <f t="shared" si="1345"/>
        <v>0</v>
      </c>
      <c r="CI507" s="190">
        <f t="shared" si="1346"/>
        <v>0</v>
      </c>
      <c r="CJ507" s="190">
        <f t="shared" si="1347"/>
        <v>0</v>
      </c>
      <c r="CK507" s="190">
        <f t="shared" si="1348"/>
        <v>0</v>
      </c>
      <c r="CL507" s="190">
        <f t="shared" si="1349"/>
        <v>0</v>
      </c>
      <c r="CM507" s="190">
        <f t="shared" si="1350"/>
        <v>0</v>
      </c>
      <c r="CN507" s="190">
        <f t="shared" si="1351"/>
        <v>0</v>
      </c>
      <c r="CO507" s="190">
        <f t="shared" si="1352"/>
        <v>0</v>
      </c>
      <c r="CP507" s="190">
        <f t="shared" si="1353"/>
        <v>0</v>
      </c>
      <c r="CQ507" s="190">
        <f t="shared" si="1354"/>
        <v>0</v>
      </c>
      <c r="CR507" s="190">
        <f t="shared" si="1355"/>
        <v>0</v>
      </c>
      <c r="CS507" s="190">
        <f t="shared" si="1356"/>
        <v>40.208948193994246</v>
      </c>
      <c r="CT507" s="190">
        <f t="shared" si="1357"/>
        <v>60</v>
      </c>
      <c r="CU507" s="190">
        <f t="shared" si="1358"/>
        <v>60</v>
      </c>
      <c r="CV507" s="190">
        <f t="shared" si="1359"/>
        <v>57.398415811526093</v>
      </c>
      <c r="CW507" s="190">
        <f t="shared" si="1360"/>
        <v>54.652644318924104</v>
      </c>
      <c r="CX507" s="190">
        <f t="shared" si="1361"/>
        <v>46.593433937935117</v>
      </c>
      <c r="CY507" s="190">
        <f t="shared" si="1362"/>
        <v>0</v>
      </c>
      <c r="CZ507" s="190">
        <f t="shared" si="1363"/>
        <v>51.539402241202993</v>
      </c>
      <c r="DB507" s="171">
        <f t="shared" si="1315"/>
        <v>0</v>
      </c>
      <c r="DC507" s="172">
        <f t="shared" si="1316"/>
        <v>0</v>
      </c>
      <c r="DD507" s="172">
        <f t="shared" si="1317"/>
        <v>188.35487897003335</v>
      </c>
      <c r="DE507" s="172">
        <f t="shared" si="1318"/>
        <v>124.3487191762661</v>
      </c>
      <c r="DF507" s="172">
        <f t="shared" si="1319"/>
        <v>90.041417526808132</v>
      </c>
      <c r="DG507" s="172">
        <f t="shared" si="1320"/>
        <v>101.13581855772988</v>
      </c>
      <c r="DH507" s="172">
        <f t="shared" si="1321"/>
        <v>224.06996907308479</v>
      </c>
      <c r="DI507" s="172">
        <f t="shared" si="1322"/>
        <v>0</v>
      </c>
      <c r="DJ507" s="172">
        <f t="shared" si="1323"/>
        <v>0</v>
      </c>
      <c r="DK507" s="172">
        <f t="shared" si="1324"/>
        <v>0</v>
      </c>
      <c r="DL507" s="172">
        <f t="shared" si="1325"/>
        <v>0</v>
      </c>
      <c r="DM507" s="172">
        <f t="shared" si="1326"/>
        <v>0</v>
      </c>
      <c r="DN507" s="172">
        <f t="shared" si="1327"/>
        <v>0</v>
      </c>
      <c r="DO507" s="172">
        <f t="shared" si="1328"/>
        <v>0</v>
      </c>
      <c r="DP507" s="172">
        <f t="shared" si="1329"/>
        <v>0</v>
      </c>
      <c r="DQ507" s="172">
        <f t="shared" si="1330"/>
        <v>0</v>
      </c>
      <c r="DR507" s="172">
        <f t="shared" si="1331"/>
        <v>0</v>
      </c>
      <c r="DS507" s="172">
        <f t="shared" si="1332"/>
        <v>217.96966083479438</v>
      </c>
      <c r="DT507" s="172">
        <f t="shared" si="1333"/>
        <v>483.49408474244052</v>
      </c>
      <c r="DU507" s="172">
        <f t="shared" si="1334"/>
        <v>0</v>
      </c>
      <c r="DV507" s="172">
        <f t="shared" si="1335"/>
        <v>0</v>
      </c>
      <c r="DW507" s="172">
        <f t="shared" si="1336"/>
        <v>0</v>
      </c>
      <c r="DX507" s="172">
        <f t="shared" si="1337"/>
        <v>195.82376946178439</v>
      </c>
      <c r="DY507" s="172">
        <f t="shared" si="1338"/>
        <v>0</v>
      </c>
      <c r="DZ507" s="192">
        <f t="shared" si="1339"/>
        <v>1625.2383183429415</v>
      </c>
      <c r="EA507" s="189">
        <f t="shared" si="1265"/>
        <v>0</v>
      </c>
      <c r="EB507" s="190">
        <f t="shared" si="1266"/>
        <v>0</v>
      </c>
      <c r="EC507" s="190">
        <f t="shared" si="1267"/>
        <v>16.378685127828987</v>
      </c>
      <c r="ED507" s="190">
        <f t="shared" si="1268"/>
        <v>10.812932102284009</v>
      </c>
      <c r="EE507" s="190">
        <f t="shared" si="1269"/>
        <v>7.8296884805920115</v>
      </c>
      <c r="EF507" s="190">
        <f t="shared" si="1270"/>
        <v>8.7944190050199893</v>
      </c>
      <c r="EG507" s="190">
        <f t="shared" si="1271"/>
        <v>19.484345136789983</v>
      </c>
      <c r="EH507" s="190">
        <f t="shared" si="1272"/>
        <v>0</v>
      </c>
      <c r="EI507" s="190">
        <f t="shared" si="1273"/>
        <v>0</v>
      </c>
      <c r="EJ507" s="190">
        <f t="shared" si="1274"/>
        <v>0</v>
      </c>
      <c r="EK507" s="190">
        <f t="shared" si="1275"/>
        <v>0</v>
      </c>
      <c r="EL507" s="190">
        <f t="shared" si="1276"/>
        <v>0</v>
      </c>
      <c r="EM507" s="190">
        <f t="shared" si="1277"/>
        <v>0</v>
      </c>
      <c r="EN507" s="190">
        <f t="shared" si="1278"/>
        <v>0</v>
      </c>
      <c r="EO507" s="190">
        <f t="shared" si="1279"/>
        <v>0</v>
      </c>
      <c r="EP507" s="190">
        <f t="shared" si="1280"/>
        <v>0</v>
      </c>
      <c r="EQ507" s="190">
        <f t="shared" si="1281"/>
        <v>0</v>
      </c>
      <c r="ER507" s="190">
        <f t="shared" si="1282"/>
        <v>18.953883550851685</v>
      </c>
      <c r="ES507" s="190">
        <f t="shared" si="1283"/>
        <v>42.042963890647002</v>
      </c>
      <c r="ET507" s="190">
        <f t="shared" si="1284"/>
        <v>0</v>
      </c>
      <c r="EU507" s="190">
        <f t="shared" si="1285"/>
        <v>0</v>
      </c>
      <c r="EV507" s="190">
        <f t="shared" si="1286"/>
        <v>0</v>
      </c>
      <c r="EW507" s="190">
        <f t="shared" si="1287"/>
        <v>17.028153866242121</v>
      </c>
      <c r="EX507" s="190">
        <f t="shared" si="1288"/>
        <v>0</v>
      </c>
    </row>
    <row r="508" spans="3:154" ht="14.25" customHeight="1" x14ac:dyDescent="0.25">
      <c r="C508" s="132">
        <v>2033</v>
      </c>
      <c r="D508" s="14" t="s">
        <v>166</v>
      </c>
      <c r="E508" s="171">
        <f t="shared" si="1289"/>
        <v>349.39716804197019</v>
      </c>
      <c r="F508" s="172">
        <f t="shared" si="1290"/>
        <v>263.40603960824819</v>
      </c>
      <c r="G508" s="172">
        <f t="shared" si="1291"/>
        <v>218.93968285215792</v>
      </c>
      <c r="H508" s="172">
        <f t="shared" si="1292"/>
        <v>158.48043604482845</v>
      </c>
      <c r="I508" s="172">
        <f t="shared" si="1293"/>
        <v>116.24411714843589</v>
      </c>
      <c r="J508" s="172">
        <f t="shared" si="1294"/>
        <v>136.68104564668462</v>
      </c>
      <c r="K508" s="172">
        <f t="shared" si="1295"/>
        <v>191.61264188535387</v>
      </c>
      <c r="L508" s="172">
        <f t="shared" si="1296"/>
        <v>0</v>
      </c>
      <c r="M508" s="172">
        <f t="shared" si="1297"/>
        <v>0</v>
      </c>
      <c r="N508" s="172">
        <f t="shared" si="1298"/>
        <v>0</v>
      </c>
      <c r="O508" s="172">
        <f t="shared" si="1299"/>
        <v>0</v>
      </c>
      <c r="P508" s="172">
        <f t="shared" si="1300"/>
        <v>0</v>
      </c>
      <c r="Q508" s="172">
        <f t="shared" si="1301"/>
        <v>0</v>
      </c>
      <c r="R508" s="172">
        <f t="shared" si="1302"/>
        <v>0</v>
      </c>
      <c r="S508" s="172">
        <f t="shared" si="1303"/>
        <v>0</v>
      </c>
      <c r="T508" s="172">
        <f t="shared" si="1304"/>
        <v>36.791038090438306</v>
      </c>
      <c r="U508" s="172">
        <f t="shared" si="1305"/>
        <v>329.02685656158468</v>
      </c>
      <c r="V508" s="172">
        <f t="shared" si="1306"/>
        <v>695.90671565106777</v>
      </c>
      <c r="W508" s="172">
        <f t="shared" si="1307"/>
        <v>999.47648244353445</v>
      </c>
      <c r="X508" s="172">
        <f t="shared" si="1308"/>
        <v>464.72952322614668</v>
      </c>
      <c r="Y508" s="172">
        <f t="shared" si="1309"/>
        <v>464.72952322614668</v>
      </c>
      <c r="Z508" s="172">
        <f t="shared" si="1310"/>
        <v>358.68173684576863</v>
      </c>
      <c r="AA508" s="172">
        <f t="shared" si="1311"/>
        <v>238.40327709748993</v>
      </c>
      <c r="AB508" s="172">
        <f t="shared" si="1312"/>
        <v>537.25644349534457</v>
      </c>
      <c r="AC508" s="188">
        <f xml:space="preserve"> SUM(E508:AB508) * 30</f>
        <v>166792.88183595604</v>
      </c>
      <c r="AE508" s="189">
        <f xml:space="preserve"> 'Generation Calculation'!DC181</f>
        <v>42.451844853621992</v>
      </c>
      <c r="AF508" s="190">
        <f xml:space="preserve"> 'Generation Calculation'!DD181</f>
        <v>31.774290181708011</v>
      </c>
      <c r="AG508" s="190">
        <f xml:space="preserve"> 'Generation Calculation'!DE181</f>
        <v>19.038233291491991</v>
      </c>
      <c r="AH508" s="190">
        <f xml:space="preserve"> 'Generation Calculation'!DF181</f>
        <v>13.780907482158995</v>
      </c>
      <c r="AI508" s="190">
        <f xml:space="preserve"> 'Generation Calculation'!DG181</f>
        <v>10.10818409986399</v>
      </c>
      <c r="AJ508" s="190">
        <f xml:space="preserve"> 'Generation Calculation'!DH181</f>
        <v>11.885308317103011</v>
      </c>
      <c r="AK508" s="190">
        <f xml:space="preserve"> 'Generation Calculation'!DI181</f>
        <v>16.661968859595987</v>
      </c>
      <c r="AL508" s="190">
        <f xml:space="preserve"> 'Generation Calculation'!DJ181</f>
        <v>0</v>
      </c>
      <c r="AM508" s="190">
        <f xml:space="preserve"> 'Generation Calculation'!DK181</f>
        <v>0</v>
      </c>
      <c r="AN508" s="190">
        <f xml:space="preserve"> 'Generation Calculation'!DL181</f>
        <v>0</v>
      </c>
      <c r="AO508" s="190">
        <f xml:space="preserve"> 'Generation Calculation'!DM181</f>
        <v>0</v>
      </c>
      <c r="AP508" s="190">
        <f xml:space="preserve"> 'Generation Calculation'!DN181</f>
        <v>0</v>
      </c>
      <c r="AQ508" s="190">
        <f xml:space="preserve"> 'Generation Calculation'!DO181</f>
        <v>0</v>
      </c>
      <c r="AR508" s="190">
        <f xml:space="preserve"> 'Generation Calculation'!DP181</f>
        <v>0</v>
      </c>
      <c r="AS508" s="190">
        <f xml:space="preserve"> 'Generation Calculation'!DQ181</f>
        <v>0</v>
      </c>
      <c r="AT508" s="190">
        <f xml:space="preserve"> 'Generation Calculation'!DR181</f>
        <v>3.1992207035163744</v>
      </c>
      <c r="AU508" s="190">
        <f xml:space="preserve"> 'Generation Calculation'!DS181</f>
        <v>39.91732926677588</v>
      </c>
      <c r="AV508" s="190">
        <f xml:space="preserve"> 'Generation Calculation'!DT181</f>
        <v>77.928436143571105</v>
      </c>
      <c r="AW508" s="190">
        <f xml:space="preserve"> 'Generation Calculation'!DU181</f>
        <v>104.32580716900299</v>
      </c>
      <c r="AX508" s="190">
        <f xml:space="preserve"> 'Generation Calculation'!DV181</f>
        <v>56.862496524982504</v>
      </c>
      <c r="AY508" s="190">
        <f xml:space="preserve"> 'Generation Calculation'!DW181</f>
        <v>56.862496524982504</v>
      </c>
      <c r="AZ508" s="190">
        <f xml:space="preserve"> 'Generation Calculation'!DX181</f>
        <v>43.608111738071528</v>
      </c>
      <c r="BA508" s="190">
        <f xml:space="preserve"> 'Generation Calculation'!DY181</f>
        <v>28.680268313260484</v>
      </c>
      <c r="BB508" s="190">
        <f xml:space="preserve"> 'Generation Calculation'!DZ181</f>
        <v>64.132760303943002</v>
      </c>
      <c r="BC508" s="196"/>
      <c r="BD508" s="183">
        <f t="shared" si="1313"/>
        <v>349.39716804197019</v>
      </c>
      <c r="BE508" s="292">
        <f t="shared" si="1385"/>
        <v>263.40603960824819</v>
      </c>
      <c r="BF508" s="292">
        <f t="shared" si="1386"/>
        <v>0</v>
      </c>
      <c r="BG508" s="292">
        <f t="shared" si="1364"/>
        <v>0</v>
      </c>
      <c r="BH508" s="292">
        <f t="shared" si="1365"/>
        <v>0</v>
      </c>
      <c r="BI508" s="292">
        <f t="shared" si="1366"/>
        <v>0</v>
      </c>
      <c r="BJ508" s="292">
        <f t="shared" si="1367"/>
        <v>0</v>
      </c>
      <c r="BK508" s="292">
        <f t="shared" si="1368"/>
        <v>0</v>
      </c>
      <c r="BL508" s="292">
        <f t="shared" si="1369"/>
        <v>0</v>
      </c>
      <c r="BM508" s="292">
        <f t="shared" si="1370"/>
        <v>0</v>
      </c>
      <c r="BN508" s="292">
        <f t="shared" si="1371"/>
        <v>0</v>
      </c>
      <c r="BO508" s="292">
        <f t="shared" si="1372"/>
        <v>0</v>
      </c>
      <c r="BP508" s="292">
        <f t="shared" si="1373"/>
        <v>0</v>
      </c>
      <c r="BQ508" s="292">
        <f t="shared" si="1374"/>
        <v>0</v>
      </c>
      <c r="BR508" s="292">
        <f t="shared" si="1375"/>
        <v>0</v>
      </c>
      <c r="BS508" s="292">
        <f t="shared" si="1376"/>
        <v>0</v>
      </c>
      <c r="BT508" s="292">
        <f t="shared" si="1377"/>
        <v>329.02685656158468</v>
      </c>
      <c r="BU508" s="292">
        <f t="shared" si="1378"/>
        <v>489.72970000000004</v>
      </c>
      <c r="BV508" s="292">
        <f t="shared" si="1379"/>
        <v>489.72970000000004</v>
      </c>
      <c r="BW508" s="292">
        <f t="shared" si="1380"/>
        <v>464.72952322614668</v>
      </c>
      <c r="BX508" s="292">
        <f t="shared" si="1381"/>
        <v>464.72952322614668</v>
      </c>
      <c r="BY508" s="292">
        <f t="shared" si="1382"/>
        <v>358.68173684576863</v>
      </c>
      <c r="BZ508" s="292">
        <f t="shared" si="1383"/>
        <v>238.40327709748993</v>
      </c>
      <c r="CA508" s="292">
        <f t="shared" si="1384"/>
        <v>489.72970000000004</v>
      </c>
      <c r="CB508" s="196">
        <f t="shared" si="1314"/>
        <v>3937.5632246073551</v>
      </c>
      <c r="CC508" s="189">
        <f t="shared" si="1340"/>
        <v>42.451844853621992</v>
      </c>
      <c r="CD508" s="190">
        <f t="shared" si="1341"/>
        <v>31.774290181708011</v>
      </c>
      <c r="CE508" s="190">
        <f t="shared" si="1342"/>
        <v>0</v>
      </c>
      <c r="CF508" s="190">
        <f t="shared" si="1343"/>
        <v>0</v>
      </c>
      <c r="CG508" s="190">
        <f t="shared" si="1344"/>
        <v>0</v>
      </c>
      <c r="CH508" s="190">
        <f t="shared" si="1345"/>
        <v>0</v>
      </c>
      <c r="CI508" s="190">
        <f t="shared" si="1346"/>
        <v>0</v>
      </c>
      <c r="CJ508" s="190">
        <f t="shared" si="1347"/>
        <v>0</v>
      </c>
      <c r="CK508" s="190">
        <f t="shared" si="1348"/>
        <v>0</v>
      </c>
      <c r="CL508" s="190">
        <f t="shared" si="1349"/>
        <v>0</v>
      </c>
      <c r="CM508" s="190">
        <f t="shared" si="1350"/>
        <v>0</v>
      </c>
      <c r="CN508" s="190">
        <f t="shared" si="1351"/>
        <v>0</v>
      </c>
      <c r="CO508" s="190">
        <f t="shared" si="1352"/>
        <v>0</v>
      </c>
      <c r="CP508" s="190">
        <f t="shared" si="1353"/>
        <v>0</v>
      </c>
      <c r="CQ508" s="190">
        <f t="shared" si="1354"/>
        <v>0</v>
      </c>
      <c r="CR508" s="190">
        <f t="shared" si="1355"/>
        <v>0</v>
      </c>
      <c r="CS508" s="190">
        <f t="shared" si="1356"/>
        <v>39.91732926677588</v>
      </c>
      <c r="CT508" s="190">
        <f t="shared" si="1357"/>
        <v>60</v>
      </c>
      <c r="CU508" s="190">
        <f t="shared" si="1358"/>
        <v>60</v>
      </c>
      <c r="CV508" s="190">
        <f t="shared" si="1359"/>
        <v>56.862496524982504</v>
      </c>
      <c r="CW508" s="190">
        <f t="shared" si="1360"/>
        <v>56.862496524982504</v>
      </c>
      <c r="CX508" s="190">
        <f t="shared" si="1361"/>
        <v>43.608111738071528</v>
      </c>
      <c r="CY508" s="190">
        <f t="shared" si="1362"/>
        <v>28.680268313260484</v>
      </c>
      <c r="CZ508" s="190">
        <f t="shared" si="1363"/>
        <v>60</v>
      </c>
      <c r="DB508" s="171">
        <f t="shared" si="1315"/>
        <v>0</v>
      </c>
      <c r="DC508" s="172">
        <f t="shared" si="1316"/>
        <v>0</v>
      </c>
      <c r="DD508" s="172">
        <f t="shared" si="1317"/>
        <v>218.93968285215792</v>
      </c>
      <c r="DE508" s="172">
        <f t="shared" si="1318"/>
        <v>158.48043604482845</v>
      </c>
      <c r="DF508" s="172">
        <f t="shared" si="1319"/>
        <v>116.24411714843589</v>
      </c>
      <c r="DG508" s="172">
        <f t="shared" si="1320"/>
        <v>136.68104564668462</v>
      </c>
      <c r="DH508" s="172">
        <f t="shared" si="1321"/>
        <v>191.61264188535387</v>
      </c>
      <c r="DI508" s="172">
        <f t="shared" si="1322"/>
        <v>0</v>
      </c>
      <c r="DJ508" s="172">
        <f t="shared" si="1323"/>
        <v>0</v>
      </c>
      <c r="DK508" s="172">
        <f t="shared" si="1324"/>
        <v>0</v>
      </c>
      <c r="DL508" s="172">
        <f t="shared" si="1325"/>
        <v>0</v>
      </c>
      <c r="DM508" s="172">
        <f t="shared" si="1326"/>
        <v>0</v>
      </c>
      <c r="DN508" s="172">
        <f t="shared" si="1327"/>
        <v>0</v>
      </c>
      <c r="DO508" s="172">
        <f t="shared" si="1328"/>
        <v>0</v>
      </c>
      <c r="DP508" s="172">
        <f t="shared" si="1329"/>
        <v>0</v>
      </c>
      <c r="DQ508" s="172">
        <f t="shared" si="1330"/>
        <v>36.791038090438306</v>
      </c>
      <c r="DR508" s="172">
        <f t="shared" si="1331"/>
        <v>0</v>
      </c>
      <c r="DS508" s="172">
        <f t="shared" si="1332"/>
        <v>206.17701565106771</v>
      </c>
      <c r="DT508" s="172">
        <f t="shared" si="1333"/>
        <v>509.74678244353436</v>
      </c>
      <c r="DU508" s="172">
        <f t="shared" si="1334"/>
        <v>0</v>
      </c>
      <c r="DV508" s="172">
        <f t="shared" si="1335"/>
        <v>0</v>
      </c>
      <c r="DW508" s="172">
        <f t="shared" si="1336"/>
        <v>0</v>
      </c>
      <c r="DX508" s="172">
        <f t="shared" si="1337"/>
        <v>0</v>
      </c>
      <c r="DY508" s="172">
        <f t="shared" si="1338"/>
        <v>47.526743495344519</v>
      </c>
      <c r="DZ508" s="192">
        <f t="shared" si="1339"/>
        <v>1622.1995032578459</v>
      </c>
      <c r="EA508" s="189">
        <f t="shared" si="1265"/>
        <v>0</v>
      </c>
      <c r="EB508" s="190">
        <f t="shared" si="1266"/>
        <v>0</v>
      </c>
      <c r="EC508" s="190">
        <f t="shared" si="1267"/>
        <v>19.038233291491991</v>
      </c>
      <c r="ED508" s="190">
        <f t="shared" si="1268"/>
        <v>13.780907482158995</v>
      </c>
      <c r="EE508" s="190">
        <f t="shared" si="1269"/>
        <v>10.10818409986399</v>
      </c>
      <c r="EF508" s="190">
        <f t="shared" si="1270"/>
        <v>11.885308317103011</v>
      </c>
      <c r="EG508" s="190">
        <f t="shared" si="1271"/>
        <v>16.661968859595987</v>
      </c>
      <c r="EH508" s="190">
        <f t="shared" si="1272"/>
        <v>0</v>
      </c>
      <c r="EI508" s="190">
        <f t="shared" si="1273"/>
        <v>0</v>
      </c>
      <c r="EJ508" s="190">
        <f t="shared" si="1274"/>
        <v>0</v>
      </c>
      <c r="EK508" s="190">
        <f t="shared" si="1275"/>
        <v>0</v>
      </c>
      <c r="EL508" s="190">
        <f t="shared" si="1276"/>
        <v>0</v>
      </c>
      <c r="EM508" s="190">
        <f t="shared" si="1277"/>
        <v>0</v>
      </c>
      <c r="EN508" s="190">
        <f t="shared" si="1278"/>
        <v>0</v>
      </c>
      <c r="EO508" s="190">
        <f t="shared" si="1279"/>
        <v>0</v>
      </c>
      <c r="EP508" s="190">
        <f t="shared" si="1280"/>
        <v>3.1992207035163744</v>
      </c>
      <c r="EQ508" s="190">
        <f t="shared" si="1281"/>
        <v>0</v>
      </c>
      <c r="ER508" s="190">
        <f t="shared" si="1282"/>
        <v>17.928436143571105</v>
      </c>
      <c r="ES508" s="190">
        <f t="shared" si="1283"/>
        <v>44.325807169002985</v>
      </c>
      <c r="ET508" s="190">
        <f t="shared" si="1284"/>
        <v>0</v>
      </c>
      <c r="EU508" s="190">
        <f t="shared" si="1285"/>
        <v>0</v>
      </c>
      <c r="EV508" s="190">
        <f t="shared" si="1286"/>
        <v>0</v>
      </c>
      <c r="EW508" s="190">
        <f t="shared" si="1287"/>
        <v>0</v>
      </c>
      <c r="EX508" s="190">
        <f t="shared" si="1288"/>
        <v>4.1327603039430016</v>
      </c>
    </row>
    <row r="509" spans="3:154" ht="14.25" customHeight="1" x14ac:dyDescent="0.25">
      <c r="C509" s="132">
        <v>2033</v>
      </c>
      <c r="D509" s="14" t="s">
        <v>10</v>
      </c>
      <c r="E509" s="171">
        <f t="shared" si="1289"/>
        <v>225.78119968829796</v>
      </c>
      <c r="F509" s="172">
        <f t="shared" si="1290"/>
        <v>137.72960084805885</v>
      </c>
      <c r="G509" s="172">
        <f t="shared" si="1291"/>
        <v>94.662340311857363</v>
      </c>
      <c r="H509" s="172">
        <f t="shared" si="1292"/>
        <v>10.645881233039617</v>
      </c>
      <c r="I509" s="172">
        <f t="shared" si="1293"/>
        <v>0.52625170813850275</v>
      </c>
      <c r="J509" s="172">
        <f t="shared" si="1294"/>
        <v>10.645881233039617</v>
      </c>
      <c r="K509" s="172">
        <f t="shared" si="1295"/>
        <v>0</v>
      </c>
      <c r="L509" s="172">
        <f t="shared" si="1296"/>
        <v>0</v>
      </c>
      <c r="M509" s="172">
        <f t="shared" si="1297"/>
        <v>0</v>
      </c>
      <c r="N509" s="172">
        <f t="shared" si="1298"/>
        <v>0</v>
      </c>
      <c r="O509" s="172">
        <f t="shared" si="1299"/>
        <v>0</v>
      </c>
      <c r="P509" s="172">
        <f t="shared" si="1300"/>
        <v>0</v>
      </c>
      <c r="Q509" s="172">
        <f t="shared" si="1301"/>
        <v>0</v>
      </c>
      <c r="R509" s="172">
        <f t="shared" si="1302"/>
        <v>0</v>
      </c>
      <c r="S509" s="172">
        <f t="shared" si="1303"/>
        <v>0</v>
      </c>
      <c r="T509" s="172">
        <f t="shared" si="1304"/>
        <v>88.840627838625707</v>
      </c>
      <c r="U509" s="172">
        <f t="shared" si="1305"/>
        <v>427.60350246470443</v>
      </c>
      <c r="V509" s="172">
        <f t="shared" si="1306"/>
        <v>843.2902472260937</v>
      </c>
      <c r="W509" s="172">
        <f t="shared" si="1307"/>
        <v>1047.9140020921689</v>
      </c>
      <c r="X509" s="172">
        <f t="shared" si="1308"/>
        <v>501.98333622224527</v>
      </c>
      <c r="Y509" s="172">
        <f t="shared" si="1309"/>
        <v>579.17492887729554</v>
      </c>
      <c r="Z509" s="172">
        <f t="shared" si="1310"/>
        <v>446.01396568653308</v>
      </c>
      <c r="AA509" s="172">
        <f t="shared" si="1311"/>
        <v>202.3708994656717</v>
      </c>
      <c r="AB509" s="172">
        <f t="shared" si="1312"/>
        <v>784.68409828147242</v>
      </c>
      <c r="AC509" s="188">
        <f xml:space="preserve"> SUM(E509:AB509) * 31</f>
        <v>167457.86965849451</v>
      </c>
      <c r="AE509" s="189">
        <f xml:space="preserve"> 'Generation Calculation'!DC182</f>
        <v>27.120118675210989</v>
      </c>
      <c r="AF509" s="190">
        <f xml:space="preserve"> 'Generation Calculation'!DD182</f>
        <v>11.976487030265986</v>
      </c>
      <c r="AG509" s="190">
        <f xml:space="preserve"> 'Generation Calculation'!DE182</f>
        <v>8.2315078532049881</v>
      </c>
      <c r="AH509" s="190">
        <f xml:space="preserve"> 'Generation Calculation'!DF182</f>
        <v>0.92572880287301018</v>
      </c>
      <c r="AI509" s="190">
        <f xml:space="preserve"> 'Generation Calculation'!DG182</f>
        <v>4.5761018099000239E-2</v>
      </c>
      <c r="AJ509" s="190">
        <f xml:space="preserve"> 'Generation Calculation'!DH182</f>
        <v>0.92572880287301018</v>
      </c>
      <c r="AK509" s="190">
        <f xml:space="preserve"> 'Generation Calculation'!DI182</f>
        <v>0</v>
      </c>
      <c r="AL509" s="190">
        <f xml:space="preserve"> 'Generation Calculation'!DJ182</f>
        <v>0</v>
      </c>
      <c r="AM509" s="190">
        <f xml:space="preserve"> 'Generation Calculation'!DK182</f>
        <v>0</v>
      </c>
      <c r="AN509" s="190">
        <f xml:space="preserve"> 'Generation Calculation'!DL182</f>
        <v>0</v>
      </c>
      <c r="AO509" s="190">
        <f xml:space="preserve"> 'Generation Calculation'!DM182</f>
        <v>0</v>
      </c>
      <c r="AP509" s="190">
        <f xml:space="preserve"> 'Generation Calculation'!DN182</f>
        <v>0</v>
      </c>
      <c r="AQ509" s="190">
        <f xml:space="preserve"> 'Generation Calculation'!DO182</f>
        <v>0</v>
      </c>
      <c r="AR509" s="190">
        <f xml:space="preserve"> 'Generation Calculation'!DP182</f>
        <v>0</v>
      </c>
      <c r="AS509" s="190">
        <f xml:space="preserve"> 'Generation Calculation'!DQ182</f>
        <v>0</v>
      </c>
      <c r="AT509" s="190">
        <f xml:space="preserve"> 'Generation Calculation'!DR182</f>
        <v>7.7252719859674528</v>
      </c>
      <c r="AU509" s="190">
        <f xml:space="preserve"> 'Generation Calculation'!DS182</f>
        <v>52.212298453317032</v>
      </c>
      <c r="AV509" s="190">
        <f xml:space="preserve"> 'Generation Calculation'!DT182</f>
        <v>90.744395410964671</v>
      </c>
      <c r="AW509" s="190">
        <f xml:space="preserve"> 'Generation Calculation'!DU182</f>
        <v>108.53776539931903</v>
      </c>
      <c r="AX509" s="190">
        <f xml:space="preserve"> 'Generation Calculation'!DV182</f>
        <v>61.065533584543061</v>
      </c>
      <c r="AY509" s="190">
        <f xml:space="preserve"> 'Generation Calculation'!DW182</f>
        <v>67.777845989330046</v>
      </c>
      <c r="AZ509" s="190">
        <f xml:space="preserve"> 'Generation Calculation'!DX182</f>
        <v>54.516936116459021</v>
      </c>
      <c r="BA509" s="190">
        <f xml:space="preserve"> 'Generation Calculation'!DY182</f>
        <v>24.229672826569072</v>
      </c>
      <c r="BB509" s="190">
        <f xml:space="preserve"> 'Generation Calculation'!DZ182</f>
        <v>85.648208546214988</v>
      </c>
      <c r="BC509" s="196"/>
      <c r="BD509" s="183">
        <f t="shared" si="1313"/>
        <v>225.78119968829796</v>
      </c>
      <c r="BE509" s="292">
        <f t="shared" si="1385"/>
        <v>0</v>
      </c>
      <c r="BF509" s="292">
        <f t="shared" si="1386"/>
        <v>0</v>
      </c>
      <c r="BG509" s="292">
        <f t="shared" si="1364"/>
        <v>0</v>
      </c>
      <c r="BH509" s="292">
        <f t="shared" si="1365"/>
        <v>0</v>
      </c>
      <c r="BI509" s="292">
        <f t="shared" si="1366"/>
        <v>0</v>
      </c>
      <c r="BJ509" s="292">
        <f t="shared" si="1367"/>
        <v>0</v>
      </c>
      <c r="BK509" s="292">
        <f t="shared" si="1368"/>
        <v>0</v>
      </c>
      <c r="BL509" s="292">
        <f t="shared" si="1369"/>
        <v>0</v>
      </c>
      <c r="BM509" s="292">
        <f t="shared" si="1370"/>
        <v>0</v>
      </c>
      <c r="BN509" s="292">
        <f t="shared" si="1371"/>
        <v>0</v>
      </c>
      <c r="BO509" s="292">
        <f t="shared" si="1372"/>
        <v>0</v>
      </c>
      <c r="BP509" s="292">
        <f t="shared" si="1373"/>
        <v>0</v>
      </c>
      <c r="BQ509" s="292">
        <f t="shared" si="1374"/>
        <v>0</v>
      </c>
      <c r="BR509" s="292">
        <f t="shared" si="1375"/>
        <v>0</v>
      </c>
      <c r="BS509" s="292">
        <f t="shared" si="1376"/>
        <v>0</v>
      </c>
      <c r="BT509" s="292">
        <f t="shared" si="1377"/>
        <v>427.60350246470443</v>
      </c>
      <c r="BU509" s="292">
        <f t="shared" si="1378"/>
        <v>489.72970000000004</v>
      </c>
      <c r="BV509" s="292">
        <f t="shared" si="1379"/>
        <v>489.72970000000004</v>
      </c>
      <c r="BW509" s="292">
        <f t="shared" si="1380"/>
        <v>489.72970000000004</v>
      </c>
      <c r="BX509" s="292">
        <f t="shared" si="1381"/>
        <v>489.72970000000004</v>
      </c>
      <c r="BY509" s="292">
        <f t="shared" si="1382"/>
        <v>446.01396568653308</v>
      </c>
      <c r="BZ509" s="292">
        <f t="shared" si="1383"/>
        <v>202.3708994656717</v>
      </c>
      <c r="CA509" s="292">
        <f t="shared" si="1384"/>
        <v>489.72970000000004</v>
      </c>
      <c r="CB509" s="196">
        <f t="shared" si="1314"/>
        <v>3750.4180673052069</v>
      </c>
      <c r="CC509" s="189">
        <f t="shared" si="1340"/>
        <v>27.120118675210989</v>
      </c>
      <c r="CD509" s="190">
        <f t="shared" si="1341"/>
        <v>0</v>
      </c>
      <c r="CE509" s="190">
        <f t="shared" si="1342"/>
        <v>0</v>
      </c>
      <c r="CF509" s="190">
        <f t="shared" si="1343"/>
        <v>0</v>
      </c>
      <c r="CG509" s="190">
        <f t="shared" si="1344"/>
        <v>0</v>
      </c>
      <c r="CH509" s="190">
        <f t="shared" si="1345"/>
        <v>0</v>
      </c>
      <c r="CI509" s="190">
        <f t="shared" si="1346"/>
        <v>0</v>
      </c>
      <c r="CJ509" s="190">
        <f t="shared" si="1347"/>
        <v>0</v>
      </c>
      <c r="CK509" s="190">
        <f t="shared" si="1348"/>
        <v>0</v>
      </c>
      <c r="CL509" s="190">
        <f t="shared" si="1349"/>
        <v>0</v>
      </c>
      <c r="CM509" s="190">
        <f t="shared" si="1350"/>
        <v>0</v>
      </c>
      <c r="CN509" s="190">
        <f t="shared" si="1351"/>
        <v>0</v>
      </c>
      <c r="CO509" s="190">
        <f t="shared" si="1352"/>
        <v>0</v>
      </c>
      <c r="CP509" s="190">
        <f t="shared" si="1353"/>
        <v>0</v>
      </c>
      <c r="CQ509" s="190">
        <f t="shared" si="1354"/>
        <v>0</v>
      </c>
      <c r="CR509" s="190">
        <f t="shared" si="1355"/>
        <v>0</v>
      </c>
      <c r="CS509" s="190">
        <f t="shared" si="1356"/>
        <v>52.212298453317032</v>
      </c>
      <c r="CT509" s="190">
        <f t="shared" si="1357"/>
        <v>60</v>
      </c>
      <c r="CU509" s="190">
        <f t="shared" si="1358"/>
        <v>60</v>
      </c>
      <c r="CV509" s="190">
        <f t="shared" si="1359"/>
        <v>60</v>
      </c>
      <c r="CW509" s="190">
        <f t="shared" si="1360"/>
        <v>60</v>
      </c>
      <c r="CX509" s="190">
        <f t="shared" si="1361"/>
        <v>54.516936116459021</v>
      </c>
      <c r="CY509" s="190">
        <f t="shared" si="1362"/>
        <v>24.229672826569072</v>
      </c>
      <c r="CZ509" s="190">
        <f t="shared" si="1363"/>
        <v>60</v>
      </c>
      <c r="DB509" s="171">
        <f t="shared" si="1315"/>
        <v>0</v>
      </c>
      <c r="DC509" s="172">
        <f t="shared" si="1316"/>
        <v>137.72960084805885</v>
      </c>
      <c r="DD509" s="172">
        <f t="shared" si="1317"/>
        <v>94.662340311857363</v>
      </c>
      <c r="DE509" s="172">
        <f t="shared" si="1318"/>
        <v>10.645881233039617</v>
      </c>
      <c r="DF509" s="172">
        <f t="shared" si="1319"/>
        <v>0.52625170813850275</v>
      </c>
      <c r="DG509" s="172">
        <f t="shared" si="1320"/>
        <v>10.645881233039617</v>
      </c>
      <c r="DH509" s="172">
        <f t="shared" si="1321"/>
        <v>0</v>
      </c>
      <c r="DI509" s="172">
        <f t="shared" si="1322"/>
        <v>0</v>
      </c>
      <c r="DJ509" s="172">
        <f t="shared" si="1323"/>
        <v>0</v>
      </c>
      <c r="DK509" s="172">
        <f t="shared" si="1324"/>
        <v>0</v>
      </c>
      <c r="DL509" s="172">
        <f t="shared" si="1325"/>
        <v>0</v>
      </c>
      <c r="DM509" s="172">
        <f t="shared" si="1326"/>
        <v>0</v>
      </c>
      <c r="DN509" s="172">
        <f t="shared" si="1327"/>
        <v>0</v>
      </c>
      <c r="DO509" s="172">
        <f t="shared" si="1328"/>
        <v>0</v>
      </c>
      <c r="DP509" s="172">
        <f t="shared" si="1329"/>
        <v>0</v>
      </c>
      <c r="DQ509" s="172">
        <f t="shared" si="1330"/>
        <v>88.840627838625707</v>
      </c>
      <c r="DR509" s="172">
        <f t="shared" si="1331"/>
        <v>0</v>
      </c>
      <c r="DS509" s="172">
        <f t="shared" si="1332"/>
        <v>353.56054722609372</v>
      </c>
      <c r="DT509" s="172">
        <f t="shared" si="1333"/>
        <v>558.18430209216888</v>
      </c>
      <c r="DU509" s="172">
        <f t="shared" si="1334"/>
        <v>12.253636222245206</v>
      </c>
      <c r="DV509" s="172">
        <f t="shared" si="1335"/>
        <v>89.445228877295534</v>
      </c>
      <c r="DW509" s="172">
        <f t="shared" si="1336"/>
        <v>0</v>
      </c>
      <c r="DX509" s="172">
        <f t="shared" si="1337"/>
        <v>0</v>
      </c>
      <c r="DY509" s="172">
        <f t="shared" si="1338"/>
        <v>294.95439828147238</v>
      </c>
      <c r="DZ509" s="192">
        <f t="shared" si="1339"/>
        <v>1651.4486958720354</v>
      </c>
      <c r="EA509" s="189">
        <f t="shared" si="1265"/>
        <v>0</v>
      </c>
      <c r="EB509" s="190">
        <f t="shared" si="1266"/>
        <v>11.976487030265986</v>
      </c>
      <c r="EC509" s="190">
        <f t="shared" si="1267"/>
        <v>8.2315078532049881</v>
      </c>
      <c r="ED509" s="190">
        <f t="shared" si="1268"/>
        <v>0.92572880287301018</v>
      </c>
      <c r="EE509" s="190">
        <f t="shared" si="1269"/>
        <v>4.5761018099000239E-2</v>
      </c>
      <c r="EF509" s="190">
        <f t="shared" si="1270"/>
        <v>0.92572880287301018</v>
      </c>
      <c r="EG509" s="190">
        <f t="shared" si="1271"/>
        <v>0</v>
      </c>
      <c r="EH509" s="190">
        <f t="shared" si="1272"/>
        <v>0</v>
      </c>
      <c r="EI509" s="190">
        <f t="shared" si="1273"/>
        <v>0</v>
      </c>
      <c r="EJ509" s="190">
        <f t="shared" si="1274"/>
        <v>0</v>
      </c>
      <c r="EK509" s="190">
        <f t="shared" si="1275"/>
        <v>0</v>
      </c>
      <c r="EL509" s="190">
        <f t="shared" si="1276"/>
        <v>0</v>
      </c>
      <c r="EM509" s="190">
        <f t="shared" si="1277"/>
        <v>0</v>
      </c>
      <c r="EN509" s="190">
        <f t="shared" si="1278"/>
        <v>0</v>
      </c>
      <c r="EO509" s="190">
        <f t="shared" si="1279"/>
        <v>0</v>
      </c>
      <c r="EP509" s="190">
        <f t="shared" si="1280"/>
        <v>7.7252719859674528</v>
      </c>
      <c r="EQ509" s="190">
        <f t="shared" si="1281"/>
        <v>0</v>
      </c>
      <c r="ER509" s="190">
        <f t="shared" si="1282"/>
        <v>30.744395410964671</v>
      </c>
      <c r="ES509" s="190">
        <f t="shared" si="1283"/>
        <v>48.537765399319028</v>
      </c>
      <c r="ET509" s="190">
        <f t="shared" si="1284"/>
        <v>1.0655335845430614</v>
      </c>
      <c r="EU509" s="190">
        <f t="shared" si="1285"/>
        <v>7.7778459893300465</v>
      </c>
      <c r="EV509" s="190">
        <f t="shared" si="1286"/>
        <v>0</v>
      </c>
      <c r="EW509" s="190">
        <f t="shared" si="1287"/>
        <v>0</v>
      </c>
      <c r="EX509" s="190">
        <f t="shared" si="1288"/>
        <v>25.648208546214988</v>
      </c>
    </row>
    <row r="510" spans="3:154" ht="14.25" customHeight="1" x14ac:dyDescent="0.25">
      <c r="C510" s="132">
        <v>2033</v>
      </c>
      <c r="D510" s="14" t="s">
        <v>167</v>
      </c>
      <c r="E510" s="171">
        <f t="shared" si="1289"/>
        <v>415.35408932989037</v>
      </c>
      <c r="F510" s="172">
        <f t="shared" si="1290"/>
        <v>288.14535181345593</v>
      </c>
      <c r="G510" s="172">
        <f t="shared" si="1291"/>
        <v>213.56661985825858</v>
      </c>
      <c r="H510" s="172">
        <f t="shared" si="1292"/>
        <v>215.44300747361436</v>
      </c>
      <c r="I510" s="172">
        <f t="shared" si="1293"/>
        <v>158.29479945167662</v>
      </c>
      <c r="J510" s="172">
        <f t="shared" si="1294"/>
        <v>158.29479945167662</v>
      </c>
      <c r="K510" s="172">
        <f t="shared" si="1295"/>
        <v>87.817110909371834</v>
      </c>
      <c r="L510" s="172">
        <f t="shared" si="1296"/>
        <v>0</v>
      </c>
      <c r="M510" s="172">
        <f t="shared" si="1297"/>
        <v>0</v>
      </c>
      <c r="N510" s="172">
        <f t="shared" si="1298"/>
        <v>0</v>
      </c>
      <c r="O510" s="172">
        <f t="shared" si="1299"/>
        <v>0</v>
      </c>
      <c r="P510" s="172">
        <f t="shared" si="1300"/>
        <v>0</v>
      </c>
      <c r="Q510" s="172">
        <f t="shared" si="1301"/>
        <v>0</v>
      </c>
      <c r="R510" s="172">
        <f t="shared" si="1302"/>
        <v>0</v>
      </c>
      <c r="S510" s="172">
        <f t="shared" si="1303"/>
        <v>0</v>
      </c>
      <c r="T510" s="172">
        <f t="shared" si="1304"/>
        <v>242.38215573542607</v>
      </c>
      <c r="U510" s="172">
        <f t="shared" si="1305"/>
        <v>493.06614784644808</v>
      </c>
      <c r="V510" s="172">
        <f t="shared" si="1306"/>
        <v>897.50217482238986</v>
      </c>
      <c r="W510" s="172">
        <f t="shared" si="1307"/>
        <v>1266.0205715229936</v>
      </c>
      <c r="X510" s="172">
        <f t="shared" si="1308"/>
        <v>555.36020978887075</v>
      </c>
      <c r="Y510" s="172">
        <f t="shared" si="1309"/>
        <v>655.87982568458824</v>
      </c>
      <c r="Z510" s="172">
        <f t="shared" si="1310"/>
        <v>522.53400696674817</v>
      </c>
      <c r="AA510" s="172">
        <f t="shared" si="1311"/>
        <v>338.38910708234255</v>
      </c>
      <c r="AB510" s="172">
        <f t="shared" si="1312"/>
        <v>668.29508486713246</v>
      </c>
      <c r="AC510" s="188">
        <f xml:space="preserve"> SUM(E510:AB510) * 30</f>
        <v>215290.35187814652</v>
      </c>
      <c r="AE510" s="189">
        <f xml:space="preserve"> 'Generation Calculation'!DC183</f>
        <v>50.680377804996994</v>
      </c>
      <c r="AF510" s="190">
        <f xml:space="preserve"> 'Generation Calculation'!DD183</f>
        <v>34.840385364134988</v>
      </c>
      <c r="AG510" s="190">
        <f xml:space="preserve"> 'Generation Calculation'!DE183</f>
        <v>25.61148220531399</v>
      </c>
      <c r="AH510" s="190">
        <f xml:space="preserve"> 'Generation Calculation'!DF183</f>
        <v>18.734174562922988</v>
      </c>
      <c r="AI510" s="190">
        <f xml:space="preserve"> 'Generation Calculation'!DG183</f>
        <v>13.764765169711012</v>
      </c>
      <c r="AJ510" s="190">
        <f xml:space="preserve"> 'Generation Calculation'!DH183</f>
        <v>13.764765169711012</v>
      </c>
      <c r="AK510" s="190">
        <f xml:space="preserve"> 'Generation Calculation'!DI183</f>
        <v>7.6362705138584204</v>
      </c>
      <c r="AL510" s="190">
        <f xml:space="preserve"> 'Generation Calculation'!DJ183</f>
        <v>0</v>
      </c>
      <c r="AM510" s="190">
        <f xml:space="preserve"> 'Generation Calculation'!DK183</f>
        <v>0</v>
      </c>
      <c r="AN510" s="190">
        <f xml:space="preserve"> 'Generation Calculation'!DL183</f>
        <v>0</v>
      </c>
      <c r="AO510" s="190">
        <f xml:space="preserve"> 'Generation Calculation'!DM183</f>
        <v>0</v>
      </c>
      <c r="AP510" s="190">
        <f xml:space="preserve"> 'Generation Calculation'!DN183</f>
        <v>0</v>
      </c>
      <c r="AQ510" s="190">
        <f xml:space="preserve"> 'Generation Calculation'!DO183</f>
        <v>0</v>
      </c>
      <c r="AR510" s="190">
        <f xml:space="preserve"> 'Generation Calculation'!DP183</f>
        <v>0</v>
      </c>
      <c r="AS510" s="190">
        <f xml:space="preserve"> 'Generation Calculation'!DQ183</f>
        <v>0</v>
      </c>
      <c r="AT510" s="190">
        <f xml:space="preserve"> 'Generation Calculation'!DR183</f>
        <v>21.076709194384875</v>
      </c>
      <c r="AU510" s="190">
        <f xml:space="preserve"> 'Generation Calculation'!DS183</f>
        <v>60.290125899691134</v>
      </c>
      <c r="AV510" s="190">
        <f xml:space="preserve"> 'Generation Calculation'!DT183</f>
        <v>95.458476071512166</v>
      </c>
      <c r="AW510" s="190">
        <f xml:space="preserve"> 'Generation Calculation'!DU183</f>
        <v>127.5035540454777</v>
      </c>
      <c r="AX510" s="190">
        <f xml:space="preserve"> 'Generation Calculation'!DV183</f>
        <v>65.707000851206146</v>
      </c>
      <c r="AY510" s="190">
        <f xml:space="preserve"> 'Generation Calculation'!DW183</f>
        <v>74.447837016051153</v>
      </c>
      <c r="AZ510" s="190">
        <f xml:space="preserve"> 'Generation Calculation'!DX183</f>
        <v>62.852548431891137</v>
      </c>
      <c r="BA510" s="190">
        <f xml:space="preserve"> 'Generation Calculation'!DY183</f>
        <v>41.081802518773145</v>
      </c>
      <c r="BB510" s="190">
        <f xml:space="preserve"> 'Generation Calculation'!DZ183</f>
        <v>75.527424771054996</v>
      </c>
      <c r="BC510" s="196"/>
      <c r="BD510" s="183">
        <f t="shared" si="1313"/>
        <v>415.35408932989037</v>
      </c>
      <c r="BE510" s="292">
        <f t="shared" si="1385"/>
        <v>288.14535181345593</v>
      </c>
      <c r="BF510" s="292">
        <f t="shared" si="1386"/>
        <v>213.56661985825858</v>
      </c>
      <c r="BG510" s="292">
        <f t="shared" si="1364"/>
        <v>0</v>
      </c>
      <c r="BH510" s="292">
        <f t="shared" si="1365"/>
        <v>0</v>
      </c>
      <c r="BI510" s="292">
        <f t="shared" si="1366"/>
        <v>0</v>
      </c>
      <c r="BJ510" s="292">
        <f t="shared" si="1367"/>
        <v>0</v>
      </c>
      <c r="BK510" s="292">
        <f t="shared" si="1368"/>
        <v>0</v>
      </c>
      <c r="BL510" s="292">
        <f t="shared" si="1369"/>
        <v>0</v>
      </c>
      <c r="BM510" s="292">
        <f t="shared" si="1370"/>
        <v>0</v>
      </c>
      <c r="BN510" s="292">
        <f t="shared" si="1371"/>
        <v>0</v>
      </c>
      <c r="BO510" s="292">
        <f t="shared" si="1372"/>
        <v>0</v>
      </c>
      <c r="BP510" s="292">
        <f t="shared" si="1373"/>
        <v>0</v>
      </c>
      <c r="BQ510" s="292">
        <f t="shared" si="1374"/>
        <v>0</v>
      </c>
      <c r="BR510" s="292">
        <f t="shared" si="1375"/>
        <v>0</v>
      </c>
      <c r="BS510" s="292">
        <f t="shared" si="1376"/>
        <v>0</v>
      </c>
      <c r="BT510" s="292">
        <f t="shared" si="1377"/>
        <v>489.72970000000004</v>
      </c>
      <c r="BU510" s="292">
        <f t="shared" si="1378"/>
        <v>489.72970000000004</v>
      </c>
      <c r="BV510" s="292">
        <f t="shared" si="1379"/>
        <v>489.72970000000004</v>
      </c>
      <c r="BW510" s="292">
        <f t="shared" si="1380"/>
        <v>489.72970000000004</v>
      </c>
      <c r="BX510" s="292">
        <f t="shared" si="1381"/>
        <v>489.72970000000004</v>
      </c>
      <c r="BY510" s="292">
        <f t="shared" si="1382"/>
        <v>489.72970000000004</v>
      </c>
      <c r="BZ510" s="292">
        <f t="shared" si="1383"/>
        <v>338.38910708234255</v>
      </c>
      <c r="CA510" s="292">
        <f t="shared" si="1384"/>
        <v>489.72970000000004</v>
      </c>
      <c r="CB510" s="196">
        <f t="shared" si="1314"/>
        <v>4683.5630680839467</v>
      </c>
      <c r="CC510" s="189">
        <f t="shared" si="1340"/>
        <v>50.680377804996994</v>
      </c>
      <c r="CD510" s="190">
        <f t="shared" si="1341"/>
        <v>34.840385364134988</v>
      </c>
      <c r="CE510" s="190">
        <f t="shared" si="1342"/>
        <v>25.61148220531399</v>
      </c>
      <c r="CF510" s="190">
        <f t="shared" si="1343"/>
        <v>0</v>
      </c>
      <c r="CG510" s="190">
        <f t="shared" si="1344"/>
        <v>0</v>
      </c>
      <c r="CH510" s="190">
        <f t="shared" si="1345"/>
        <v>0</v>
      </c>
      <c r="CI510" s="190">
        <f t="shared" si="1346"/>
        <v>0</v>
      </c>
      <c r="CJ510" s="190">
        <f t="shared" si="1347"/>
        <v>0</v>
      </c>
      <c r="CK510" s="190">
        <f t="shared" si="1348"/>
        <v>0</v>
      </c>
      <c r="CL510" s="190">
        <f t="shared" si="1349"/>
        <v>0</v>
      </c>
      <c r="CM510" s="190">
        <f t="shared" si="1350"/>
        <v>0</v>
      </c>
      <c r="CN510" s="190">
        <f t="shared" si="1351"/>
        <v>0</v>
      </c>
      <c r="CO510" s="190">
        <f t="shared" si="1352"/>
        <v>0</v>
      </c>
      <c r="CP510" s="190">
        <f t="shared" si="1353"/>
        <v>0</v>
      </c>
      <c r="CQ510" s="190">
        <f t="shared" si="1354"/>
        <v>0</v>
      </c>
      <c r="CR510" s="190">
        <f t="shared" si="1355"/>
        <v>0</v>
      </c>
      <c r="CS510" s="190">
        <f t="shared" si="1356"/>
        <v>60</v>
      </c>
      <c r="CT510" s="190">
        <f t="shared" si="1357"/>
        <v>60</v>
      </c>
      <c r="CU510" s="190">
        <f t="shared" si="1358"/>
        <v>60</v>
      </c>
      <c r="CV510" s="190">
        <f t="shared" si="1359"/>
        <v>60</v>
      </c>
      <c r="CW510" s="190">
        <f t="shared" si="1360"/>
        <v>60</v>
      </c>
      <c r="CX510" s="190">
        <f t="shared" si="1361"/>
        <v>60</v>
      </c>
      <c r="CY510" s="190">
        <f t="shared" si="1362"/>
        <v>41.081802518773145</v>
      </c>
      <c r="CZ510" s="190">
        <f t="shared" si="1363"/>
        <v>60</v>
      </c>
      <c r="DB510" s="171">
        <f t="shared" si="1315"/>
        <v>0</v>
      </c>
      <c r="DC510" s="172">
        <f t="shared" si="1316"/>
        <v>0</v>
      </c>
      <c r="DD510" s="172">
        <f t="shared" si="1317"/>
        <v>0</v>
      </c>
      <c r="DE510" s="172">
        <f t="shared" si="1318"/>
        <v>215.44300747361436</v>
      </c>
      <c r="DF510" s="172">
        <f t="shared" si="1319"/>
        <v>158.29479945167662</v>
      </c>
      <c r="DG510" s="172">
        <f t="shared" si="1320"/>
        <v>158.29479945167662</v>
      </c>
      <c r="DH510" s="172">
        <f t="shared" si="1321"/>
        <v>87.817110909371834</v>
      </c>
      <c r="DI510" s="172">
        <f t="shared" si="1322"/>
        <v>0</v>
      </c>
      <c r="DJ510" s="172">
        <f t="shared" si="1323"/>
        <v>0</v>
      </c>
      <c r="DK510" s="172">
        <f t="shared" si="1324"/>
        <v>0</v>
      </c>
      <c r="DL510" s="172">
        <f t="shared" si="1325"/>
        <v>0</v>
      </c>
      <c r="DM510" s="172">
        <f t="shared" si="1326"/>
        <v>0</v>
      </c>
      <c r="DN510" s="172">
        <f t="shared" si="1327"/>
        <v>0</v>
      </c>
      <c r="DO510" s="172">
        <f t="shared" si="1328"/>
        <v>0</v>
      </c>
      <c r="DP510" s="172">
        <f t="shared" si="1329"/>
        <v>0</v>
      </c>
      <c r="DQ510" s="172">
        <f t="shared" si="1330"/>
        <v>242.38215573542607</v>
      </c>
      <c r="DR510" s="172">
        <f t="shared" si="1331"/>
        <v>3.3364478464480385</v>
      </c>
      <c r="DS510" s="172">
        <f t="shared" si="1332"/>
        <v>407.77247482238988</v>
      </c>
      <c r="DT510" s="172">
        <f t="shared" si="1333"/>
        <v>776.2908715229936</v>
      </c>
      <c r="DU510" s="172">
        <f t="shared" si="1334"/>
        <v>65.630509788870683</v>
      </c>
      <c r="DV510" s="172">
        <f t="shared" si="1335"/>
        <v>166.15012568458826</v>
      </c>
      <c r="DW510" s="172">
        <f t="shared" si="1336"/>
        <v>32.804306966748072</v>
      </c>
      <c r="DX510" s="172">
        <f t="shared" si="1337"/>
        <v>0</v>
      </c>
      <c r="DY510" s="172">
        <f t="shared" si="1338"/>
        <v>178.56538486713245</v>
      </c>
      <c r="DZ510" s="192">
        <f t="shared" si="1339"/>
        <v>2492.7819945209362</v>
      </c>
      <c r="EA510" s="189">
        <f t="shared" si="1265"/>
        <v>0</v>
      </c>
      <c r="EB510" s="190">
        <f t="shared" si="1266"/>
        <v>0</v>
      </c>
      <c r="EC510" s="190">
        <f t="shared" si="1267"/>
        <v>0</v>
      </c>
      <c r="ED510" s="190">
        <f t="shared" si="1268"/>
        <v>18.734174562922988</v>
      </c>
      <c r="EE510" s="190">
        <f t="shared" si="1269"/>
        <v>13.764765169711012</v>
      </c>
      <c r="EF510" s="190">
        <f t="shared" si="1270"/>
        <v>13.764765169711012</v>
      </c>
      <c r="EG510" s="190">
        <f t="shared" si="1271"/>
        <v>7.6362705138584204</v>
      </c>
      <c r="EH510" s="190">
        <f t="shared" si="1272"/>
        <v>0</v>
      </c>
      <c r="EI510" s="190">
        <f t="shared" si="1273"/>
        <v>0</v>
      </c>
      <c r="EJ510" s="190">
        <f t="shared" si="1274"/>
        <v>0</v>
      </c>
      <c r="EK510" s="190">
        <f t="shared" si="1275"/>
        <v>0</v>
      </c>
      <c r="EL510" s="190">
        <f t="shared" si="1276"/>
        <v>0</v>
      </c>
      <c r="EM510" s="190">
        <f t="shared" si="1277"/>
        <v>0</v>
      </c>
      <c r="EN510" s="190">
        <f t="shared" si="1278"/>
        <v>0</v>
      </c>
      <c r="EO510" s="190">
        <f t="shared" si="1279"/>
        <v>0</v>
      </c>
      <c r="EP510" s="190">
        <f t="shared" si="1280"/>
        <v>21.076709194384875</v>
      </c>
      <c r="EQ510" s="190">
        <f t="shared" si="1281"/>
        <v>0.29012589969113378</v>
      </c>
      <c r="ER510" s="190">
        <f t="shared" si="1282"/>
        <v>35.458476071512166</v>
      </c>
      <c r="ES510" s="190">
        <f t="shared" si="1283"/>
        <v>67.503554045477699</v>
      </c>
      <c r="ET510" s="190">
        <f t="shared" si="1284"/>
        <v>5.7070008512061463</v>
      </c>
      <c r="EU510" s="190">
        <f t="shared" si="1285"/>
        <v>14.447837016051153</v>
      </c>
      <c r="EV510" s="190">
        <f t="shared" si="1286"/>
        <v>2.8525484318911367</v>
      </c>
      <c r="EW510" s="190">
        <f t="shared" si="1287"/>
        <v>0</v>
      </c>
      <c r="EX510" s="190">
        <f t="shared" si="1288"/>
        <v>15.527424771054996</v>
      </c>
    </row>
    <row r="511" spans="3:154" ht="14.25" customHeight="1" x14ac:dyDescent="0.25">
      <c r="C511" s="132">
        <v>2033</v>
      </c>
      <c r="D511" s="14" t="s">
        <v>168</v>
      </c>
      <c r="E511" s="171">
        <f t="shared" si="1289"/>
        <v>464.92661631820965</v>
      </c>
      <c r="F511" s="172">
        <f t="shared" si="1290"/>
        <v>321.44879454540597</v>
      </c>
      <c r="G511" s="172">
        <f t="shared" si="1291"/>
        <v>232.62707929229657</v>
      </c>
      <c r="H511" s="172">
        <f t="shared" si="1292"/>
        <v>165.4193332428689</v>
      </c>
      <c r="I511" s="172">
        <f t="shared" si="1293"/>
        <v>140.98015286125903</v>
      </c>
      <c r="J511" s="172">
        <f t="shared" si="1294"/>
        <v>140.98015286125903</v>
      </c>
      <c r="K511" s="172">
        <f t="shared" si="1295"/>
        <v>87.48108120023393</v>
      </c>
      <c r="L511" s="172">
        <f t="shared" si="1296"/>
        <v>0</v>
      </c>
      <c r="M511" s="172">
        <f t="shared" si="1297"/>
        <v>0</v>
      </c>
      <c r="N511" s="172">
        <f t="shared" si="1298"/>
        <v>0</v>
      </c>
      <c r="O511" s="172">
        <f t="shared" si="1299"/>
        <v>0</v>
      </c>
      <c r="P511" s="172">
        <f t="shared" si="1300"/>
        <v>0</v>
      </c>
      <c r="Q511" s="172">
        <f t="shared" si="1301"/>
        <v>0</v>
      </c>
      <c r="R511" s="172">
        <f t="shared" si="1302"/>
        <v>0</v>
      </c>
      <c r="S511" s="172">
        <f t="shared" si="1303"/>
        <v>0</v>
      </c>
      <c r="T511" s="172">
        <f t="shared" si="1304"/>
        <v>238.74402924375602</v>
      </c>
      <c r="U511" s="172">
        <f t="shared" si="1305"/>
        <v>383.24553932255429</v>
      </c>
      <c r="V511" s="172">
        <f t="shared" si="1306"/>
        <v>775.6076266285022</v>
      </c>
      <c r="W511" s="172">
        <f t="shared" si="1307"/>
        <v>1072.8195511581962</v>
      </c>
      <c r="X511" s="172">
        <f t="shared" si="1308"/>
        <v>489.25311474723134</v>
      </c>
      <c r="Y511" s="172">
        <f t="shared" si="1309"/>
        <v>584.87784089950992</v>
      </c>
      <c r="Z511" s="172">
        <f t="shared" si="1310"/>
        <v>489.25311474723134</v>
      </c>
      <c r="AA511" s="172">
        <f t="shared" si="1311"/>
        <v>362.57067748208436</v>
      </c>
      <c r="AB511" s="172">
        <f t="shared" si="1312"/>
        <v>669.17199380747343</v>
      </c>
      <c r="AC511" s="188">
        <f xml:space="preserve"> SUM(E511:AB511) * 31</f>
        <v>205201.60764910019</v>
      </c>
      <c r="AE511" s="189">
        <f xml:space="preserve"> 'Generation Calculation'!DC184</f>
        <v>56.887212250011004</v>
      </c>
      <c r="AF511" s="190">
        <f xml:space="preserve"> 'Generation Calculation'!DD184</f>
        <v>38.975266380257011</v>
      </c>
      <c r="AG511" s="190">
        <f xml:space="preserve"> 'Generation Calculation'!DE184</f>
        <v>20.228441677591007</v>
      </c>
      <c r="AH511" s="190">
        <f xml:space="preserve"> 'Generation Calculation'!DF184</f>
        <v>14.384289847205991</v>
      </c>
      <c r="AI511" s="190">
        <f xml:space="preserve"> 'Generation Calculation'!DG184</f>
        <v>12.259143727066004</v>
      </c>
      <c r="AJ511" s="190">
        <f xml:space="preserve"> 'Generation Calculation'!DH184</f>
        <v>12.259143727066004</v>
      </c>
      <c r="AK511" s="190">
        <f xml:space="preserve"> 'Generation Calculation'!DI184</f>
        <v>7.6070505391507766</v>
      </c>
      <c r="AL511" s="190">
        <f xml:space="preserve"> 'Generation Calculation'!DJ184</f>
        <v>0</v>
      </c>
      <c r="AM511" s="190">
        <f xml:space="preserve"> 'Generation Calculation'!DK184</f>
        <v>0</v>
      </c>
      <c r="AN511" s="190">
        <f xml:space="preserve"> 'Generation Calculation'!DL184</f>
        <v>0</v>
      </c>
      <c r="AO511" s="190">
        <f xml:space="preserve"> 'Generation Calculation'!DM184</f>
        <v>0</v>
      </c>
      <c r="AP511" s="190">
        <f xml:space="preserve"> 'Generation Calculation'!DN184</f>
        <v>0</v>
      </c>
      <c r="AQ511" s="190">
        <f xml:space="preserve"> 'Generation Calculation'!DO184</f>
        <v>0</v>
      </c>
      <c r="AR511" s="190">
        <f xml:space="preserve"> 'Generation Calculation'!DP184</f>
        <v>0</v>
      </c>
      <c r="AS511" s="190">
        <f xml:space="preserve"> 'Generation Calculation'!DQ184</f>
        <v>0</v>
      </c>
      <c r="AT511" s="190">
        <f xml:space="preserve"> 'Generation Calculation'!DR184</f>
        <v>20.760350369022262</v>
      </c>
      <c r="AU511" s="190">
        <f xml:space="preserve"> 'Generation Calculation'!DS184</f>
        <v>46.670417221598711</v>
      </c>
      <c r="AV511" s="190">
        <f xml:space="preserve"> 'Generation Calculation'!DT184</f>
        <v>84.858950141608886</v>
      </c>
      <c r="AW511" s="190">
        <f xml:space="preserve"> 'Generation Calculation'!DU184</f>
        <v>110.70346531810401</v>
      </c>
      <c r="AX511" s="190">
        <f xml:space="preserve"> 'Generation Calculation'!DV184</f>
        <v>59.940142668588095</v>
      </c>
      <c r="AY511" s="190">
        <f xml:space="preserve"> 'Generation Calculation'!DW184</f>
        <v>68.273751382566076</v>
      </c>
      <c r="AZ511" s="190">
        <f xml:space="preserve"> 'Generation Calculation'!DX184</f>
        <v>59.940142668588095</v>
      </c>
      <c r="BA511" s="190">
        <f xml:space="preserve"> 'Generation Calculation'!DY184</f>
        <v>44.092624458399058</v>
      </c>
      <c r="BB511" s="190">
        <f xml:space="preserve"> 'Generation Calculation'!DZ184</f>
        <v>75.603677722388994</v>
      </c>
      <c r="BC511" s="196"/>
      <c r="BD511" s="183">
        <f t="shared" si="1313"/>
        <v>464.92661631820965</v>
      </c>
      <c r="BE511" s="292">
        <f t="shared" si="1385"/>
        <v>321.44879454540597</v>
      </c>
      <c r="BF511" s="292">
        <f t="shared" si="1386"/>
        <v>0</v>
      </c>
      <c r="BG511" s="292">
        <f t="shared" si="1364"/>
        <v>0</v>
      </c>
      <c r="BH511" s="292">
        <f t="shared" si="1365"/>
        <v>0</v>
      </c>
      <c r="BI511" s="292">
        <f t="shared" si="1366"/>
        <v>0</v>
      </c>
      <c r="BJ511" s="292">
        <f t="shared" si="1367"/>
        <v>0</v>
      </c>
      <c r="BK511" s="292">
        <f t="shared" si="1368"/>
        <v>0</v>
      </c>
      <c r="BL511" s="292">
        <f t="shared" si="1369"/>
        <v>0</v>
      </c>
      <c r="BM511" s="292">
        <f t="shared" si="1370"/>
        <v>0</v>
      </c>
      <c r="BN511" s="292">
        <f t="shared" si="1371"/>
        <v>0</v>
      </c>
      <c r="BO511" s="292">
        <f t="shared" si="1372"/>
        <v>0</v>
      </c>
      <c r="BP511" s="292">
        <f t="shared" si="1373"/>
        <v>0</v>
      </c>
      <c r="BQ511" s="292">
        <f t="shared" si="1374"/>
        <v>0</v>
      </c>
      <c r="BR511" s="292">
        <f t="shared" si="1375"/>
        <v>0</v>
      </c>
      <c r="BS511" s="292">
        <f t="shared" si="1376"/>
        <v>0</v>
      </c>
      <c r="BT511" s="292">
        <f t="shared" si="1377"/>
        <v>383.24553932255429</v>
      </c>
      <c r="BU511" s="292">
        <f t="shared" si="1378"/>
        <v>489.72970000000004</v>
      </c>
      <c r="BV511" s="292">
        <f t="shared" si="1379"/>
        <v>489.72970000000004</v>
      </c>
      <c r="BW511" s="292">
        <f t="shared" si="1380"/>
        <v>489.25311474723134</v>
      </c>
      <c r="BX511" s="292">
        <f t="shared" si="1381"/>
        <v>489.72970000000004</v>
      </c>
      <c r="BY511" s="292">
        <f t="shared" si="1382"/>
        <v>489.25311474723134</v>
      </c>
      <c r="BZ511" s="292">
        <f t="shared" si="1383"/>
        <v>362.57067748208436</v>
      </c>
      <c r="CA511" s="292">
        <f t="shared" si="1384"/>
        <v>489.72970000000004</v>
      </c>
      <c r="CB511" s="196">
        <f t="shared" si="1314"/>
        <v>4469.6166571627173</v>
      </c>
      <c r="CC511" s="189">
        <f t="shared" si="1340"/>
        <v>56.887212250011004</v>
      </c>
      <c r="CD511" s="190">
        <f t="shared" si="1341"/>
        <v>38.975266380257011</v>
      </c>
      <c r="CE511" s="190">
        <f t="shared" si="1342"/>
        <v>0</v>
      </c>
      <c r="CF511" s="190">
        <f t="shared" si="1343"/>
        <v>0</v>
      </c>
      <c r="CG511" s="190">
        <f t="shared" si="1344"/>
        <v>0</v>
      </c>
      <c r="CH511" s="190">
        <f t="shared" si="1345"/>
        <v>0</v>
      </c>
      <c r="CI511" s="190">
        <f t="shared" si="1346"/>
        <v>0</v>
      </c>
      <c r="CJ511" s="190">
        <f t="shared" si="1347"/>
        <v>0</v>
      </c>
      <c r="CK511" s="190">
        <f t="shared" si="1348"/>
        <v>0</v>
      </c>
      <c r="CL511" s="190">
        <f t="shared" si="1349"/>
        <v>0</v>
      </c>
      <c r="CM511" s="190">
        <f t="shared" si="1350"/>
        <v>0</v>
      </c>
      <c r="CN511" s="190">
        <f t="shared" si="1351"/>
        <v>0</v>
      </c>
      <c r="CO511" s="190">
        <f t="shared" si="1352"/>
        <v>0</v>
      </c>
      <c r="CP511" s="190">
        <f t="shared" si="1353"/>
        <v>0</v>
      </c>
      <c r="CQ511" s="190">
        <f t="shared" si="1354"/>
        <v>0</v>
      </c>
      <c r="CR511" s="190">
        <f t="shared" si="1355"/>
        <v>0</v>
      </c>
      <c r="CS511" s="190">
        <f t="shared" si="1356"/>
        <v>46.670417221598711</v>
      </c>
      <c r="CT511" s="190">
        <f t="shared" si="1357"/>
        <v>60</v>
      </c>
      <c r="CU511" s="190">
        <f t="shared" si="1358"/>
        <v>60</v>
      </c>
      <c r="CV511" s="190">
        <f t="shared" si="1359"/>
        <v>59.940142668588095</v>
      </c>
      <c r="CW511" s="190">
        <f t="shared" si="1360"/>
        <v>60</v>
      </c>
      <c r="CX511" s="190">
        <f t="shared" si="1361"/>
        <v>59.940142668588095</v>
      </c>
      <c r="CY511" s="190">
        <f t="shared" si="1362"/>
        <v>44.092624458399058</v>
      </c>
      <c r="CZ511" s="190">
        <f t="shared" si="1363"/>
        <v>60</v>
      </c>
      <c r="DB511" s="171">
        <f t="shared" si="1315"/>
        <v>0</v>
      </c>
      <c r="DC511" s="172">
        <f t="shared" si="1316"/>
        <v>0</v>
      </c>
      <c r="DD511" s="172">
        <f t="shared" si="1317"/>
        <v>232.62707929229657</v>
      </c>
      <c r="DE511" s="172">
        <f t="shared" si="1318"/>
        <v>165.4193332428689</v>
      </c>
      <c r="DF511" s="172">
        <f t="shared" si="1319"/>
        <v>140.98015286125903</v>
      </c>
      <c r="DG511" s="172">
        <f t="shared" si="1320"/>
        <v>140.98015286125903</v>
      </c>
      <c r="DH511" s="172">
        <f t="shared" si="1321"/>
        <v>87.48108120023393</v>
      </c>
      <c r="DI511" s="172">
        <f t="shared" si="1322"/>
        <v>0</v>
      </c>
      <c r="DJ511" s="172">
        <f t="shared" si="1323"/>
        <v>0</v>
      </c>
      <c r="DK511" s="172">
        <f t="shared" si="1324"/>
        <v>0</v>
      </c>
      <c r="DL511" s="172">
        <f t="shared" si="1325"/>
        <v>0</v>
      </c>
      <c r="DM511" s="172">
        <f t="shared" si="1326"/>
        <v>0</v>
      </c>
      <c r="DN511" s="172">
        <f t="shared" si="1327"/>
        <v>0</v>
      </c>
      <c r="DO511" s="172">
        <f t="shared" si="1328"/>
        <v>0</v>
      </c>
      <c r="DP511" s="172">
        <f t="shared" si="1329"/>
        <v>0</v>
      </c>
      <c r="DQ511" s="172">
        <f t="shared" si="1330"/>
        <v>238.74402924375602</v>
      </c>
      <c r="DR511" s="172">
        <f t="shared" si="1331"/>
        <v>0</v>
      </c>
      <c r="DS511" s="172">
        <f t="shared" si="1332"/>
        <v>285.87792662850222</v>
      </c>
      <c r="DT511" s="172">
        <f t="shared" si="1333"/>
        <v>583.0898511581961</v>
      </c>
      <c r="DU511" s="172">
        <f t="shared" si="1334"/>
        <v>0</v>
      </c>
      <c r="DV511" s="172">
        <f t="shared" si="1335"/>
        <v>95.148140899509869</v>
      </c>
      <c r="DW511" s="172">
        <f t="shared" si="1336"/>
        <v>0</v>
      </c>
      <c r="DX511" s="172">
        <f t="shared" si="1337"/>
        <v>0</v>
      </c>
      <c r="DY511" s="172">
        <f t="shared" si="1338"/>
        <v>179.44229380747345</v>
      </c>
      <c r="DZ511" s="192">
        <f t="shared" si="1339"/>
        <v>2149.7900411953551</v>
      </c>
      <c r="EA511" s="189">
        <f t="shared" si="1265"/>
        <v>0</v>
      </c>
      <c r="EB511" s="190">
        <f t="shared" si="1266"/>
        <v>0</v>
      </c>
      <c r="EC511" s="190">
        <f t="shared" si="1267"/>
        <v>20.228441677591007</v>
      </c>
      <c r="ED511" s="190">
        <f t="shared" si="1268"/>
        <v>14.384289847205991</v>
      </c>
      <c r="EE511" s="190">
        <f t="shared" si="1269"/>
        <v>12.259143727066004</v>
      </c>
      <c r="EF511" s="190">
        <f t="shared" si="1270"/>
        <v>12.259143727066004</v>
      </c>
      <c r="EG511" s="190">
        <f t="shared" si="1271"/>
        <v>7.6070505391507766</v>
      </c>
      <c r="EH511" s="190">
        <f t="shared" si="1272"/>
        <v>0</v>
      </c>
      <c r="EI511" s="190">
        <f t="shared" si="1273"/>
        <v>0</v>
      </c>
      <c r="EJ511" s="190">
        <f t="shared" si="1274"/>
        <v>0</v>
      </c>
      <c r="EK511" s="190">
        <f t="shared" si="1275"/>
        <v>0</v>
      </c>
      <c r="EL511" s="190">
        <f t="shared" si="1276"/>
        <v>0</v>
      </c>
      <c r="EM511" s="190">
        <f t="shared" si="1277"/>
        <v>0</v>
      </c>
      <c r="EN511" s="190">
        <f t="shared" si="1278"/>
        <v>0</v>
      </c>
      <c r="EO511" s="190">
        <f t="shared" si="1279"/>
        <v>0</v>
      </c>
      <c r="EP511" s="190">
        <f t="shared" si="1280"/>
        <v>20.760350369022262</v>
      </c>
      <c r="EQ511" s="190">
        <f t="shared" si="1281"/>
        <v>0</v>
      </c>
      <c r="ER511" s="190">
        <f t="shared" si="1282"/>
        <v>24.858950141608886</v>
      </c>
      <c r="ES511" s="190">
        <f t="shared" si="1283"/>
        <v>50.703465318104008</v>
      </c>
      <c r="ET511" s="190">
        <f t="shared" si="1284"/>
        <v>0</v>
      </c>
      <c r="EU511" s="190">
        <f t="shared" si="1285"/>
        <v>8.2737513825660756</v>
      </c>
      <c r="EV511" s="190">
        <f t="shared" si="1286"/>
        <v>0</v>
      </c>
      <c r="EW511" s="190">
        <f t="shared" si="1287"/>
        <v>0</v>
      </c>
      <c r="EX511" s="190">
        <f t="shared" si="1288"/>
        <v>15.603677722388994</v>
      </c>
    </row>
    <row r="512" spans="3:154" ht="14.25" customHeight="1" x14ac:dyDescent="0.25">
      <c r="C512" s="132">
        <v>2033</v>
      </c>
      <c r="D512" s="14" t="s">
        <v>169</v>
      </c>
      <c r="E512" s="171">
        <f t="shared" si="1289"/>
        <v>430.37053808191331</v>
      </c>
      <c r="F512" s="172">
        <f t="shared" si="1290"/>
        <v>315.05774808693661</v>
      </c>
      <c r="G512" s="172">
        <f t="shared" si="1291"/>
        <v>235.68311783984262</v>
      </c>
      <c r="H512" s="172">
        <f t="shared" si="1292"/>
        <v>226.36451622588601</v>
      </c>
      <c r="I512" s="172">
        <f t="shared" si="1293"/>
        <v>187.82660068500942</v>
      </c>
      <c r="J512" s="172">
        <f t="shared" si="1294"/>
        <v>187.82660068500942</v>
      </c>
      <c r="K512" s="172">
        <f t="shared" si="1295"/>
        <v>244.69971249137433</v>
      </c>
      <c r="L512" s="172">
        <f t="shared" si="1296"/>
        <v>0</v>
      </c>
      <c r="M512" s="172">
        <f t="shared" si="1297"/>
        <v>0</v>
      </c>
      <c r="N512" s="172">
        <f t="shared" si="1298"/>
        <v>0</v>
      </c>
      <c r="O512" s="172">
        <f t="shared" si="1299"/>
        <v>0</v>
      </c>
      <c r="P512" s="172">
        <f t="shared" si="1300"/>
        <v>0</v>
      </c>
      <c r="Q512" s="172">
        <f t="shared" si="1301"/>
        <v>0</v>
      </c>
      <c r="R512" s="172">
        <f t="shared" si="1302"/>
        <v>0</v>
      </c>
      <c r="S512" s="172">
        <f t="shared" si="1303"/>
        <v>59.37696909042441</v>
      </c>
      <c r="T512" s="172">
        <f t="shared" si="1304"/>
        <v>220.39682633564536</v>
      </c>
      <c r="U512" s="172">
        <f t="shared" si="1305"/>
        <v>486.59234275892726</v>
      </c>
      <c r="V512" s="172">
        <f t="shared" si="1306"/>
        <v>941.8669035096857</v>
      </c>
      <c r="W512" s="172">
        <f t="shared" si="1307"/>
        <v>1165.6728763049375</v>
      </c>
      <c r="X512" s="172">
        <f t="shared" si="1308"/>
        <v>642.6194985410101</v>
      </c>
      <c r="Y512" s="172">
        <f t="shared" si="1309"/>
        <v>763.06775069744162</v>
      </c>
      <c r="Z512" s="172">
        <f t="shared" si="1310"/>
        <v>555.18401274395546</v>
      </c>
      <c r="AA512" s="172">
        <f t="shared" si="1311"/>
        <v>400.24092251807502</v>
      </c>
      <c r="AB512" s="172">
        <f t="shared" si="1312"/>
        <v>659.41444115393654</v>
      </c>
      <c r="AC512" s="188">
        <f xml:space="preserve"> SUM(E512:AB512) * 31</f>
        <v>239390.10271025036</v>
      </c>
      <c r="AE512" s="189">
        <f xml:space="preserve"> 'Generation Calculation'!DC185</f>
        <v>52.558508606017</v>
      </c>
      <c r="AF512" s="190">
        <f xml:space="preserve"> 'Generation Calculation'!DD185</f>
        <v>38.181109540275997</v>
      </c>
      <c r="AG512" s="190">
        <f xml:space="preserve"> 'Generation Calculation'!DE185</f>
        <v>28.343941758453013</v>
      </c>
      <c r="AH512" s="190">
        <f xml:space="preserve"> 'Generation Calculation'!DF185</f>
        <v>19.683870976164002</v>
      </c>
      <c r="AI512" s="190">
        <f xml:space="preserve"> 'Generation Calculation'!DG185</f>
        <v>16.332747885652992</v>
      </c>
      <c r="AJ512" s="190">
        <f xml:space="preserve"> 'Generation Calculation'!DH185</f>
        <v>16.332747885652992</v>
      </c>
      <c r="AK512" s="190">
        <f xml:space="preserve"> 'Generation Calculation'!DI185</f>
        <v>21.278235868815159</v>
      </c>
      <c r="AL512" s="190">
        <f xml:space="preserve"> 'Generation Calculation'!DJ185</f>
        <v>0</v>
      </c>
      <c r="AM512" s="190">
        <f xml:space="preserve"> 'Generation Calculation'!DK185</f>
        <v>0</v>
      </c>
      <c r="AN512" s="190">
        <f xml:space="preserve"> 'Generation Calculation'!DL185</f>
        <v>0</v>
      </c>
      <c r="AO512" s="190">
        <f xml:space="preserve"> 'Generation Calculation'!DM185</f>
        <v>0</v>
      </c>
      <c r="AP512" s="190">
        <f xml:space="preserve"> 'Generation Calculation'!DN185</f>
        <v>0</v>
      </c>
      <c r="AQ512" s="190">
        <f xml:space="preserve"> 'Generation Calculation'!DO185</f>
        <v>0</v>
      </c>
      <c r="AR512" s="190">
        <f xml:space="preserve"> 'Generation Calculation'!DP185</f>
        <v>0</v>
      </c>
      <c r="AS512" s="190">
        <f xml:space="preserve"> 'Generation Calculation'!DQ185</f>
        <v>5.1632147035151661</v>
      </c>
      <c r="AT512" s="190">
        <f xml:space="preserve"> 'Generation Calculation'!DR185</f>
        <v>26.454950085183242</v>
      </c>
      <c r="AU512" s="190">
        <f xml:space="preserve"> 'Generation Calculation'!DS185</f>
        <v>59.605992695517301</v>
      </c>
      <c r="AV512" s="190">
        <f xml:space="preserve"> 'Generation Calculation'!DT185</f>
        <v>99.316278566059623</v>
      </c>
      <c r="AW512" s="190">
        <f xml:space="preserve"> 'Generation Calculation'!DU185</f>
        <v>118.77766750477718</v>
      </c>
      <c r="AX512" s="190">
        <f xml:space="preserve"> 'Generation Calculation'!DV185</f>
        <v>73.294765090522617</v>
      </c>
      <c r="AY512" s="190">
        <f xml:space="preserve"> 'Generation Calculation'!DW185</f>
        <v>83.768526147603609</v>
      </c>
      <c r="AZ512" s="190">
        <f xml:space="preserve"> 'Generation Calculation'!DX185</f>
        <v>65.691679369039605</v>
      </c>
      <c r="BA512" s="190">
        <f xml:space="preserve"> 'Generation Calculation'!DY185</f>
        <v>48.791929590010625</v>
      </c>
      <c r="BB512" s="190">
        <f xml:space="preserve"> 'Generation Calculation'!DZ185</f>
        <v>74.755194882951002</v>
      </c>
      <c r="BC512" s="196"/>
      <c r="BD512" s="183">
        <f t="shared" si="1313"/>
        <v>430.37053808191331</v>
      </c>
      <c r="BE512" s="292">
        <f t="shared" si="1385"/>
        <v>315.05774808693661</v>
      </c>
      <c r="BF512" s="292">
        <f t="shared" si="1386"/>
        <v>235.68311783984262</v>
      </c>
      <c r="BG512" s="292">
        <f t="shared" si="1364"/>
        <v>0</v>
      </c>
      <c r="BH512" s="292">
        <f t="shared" si="1365"/>
        <v>0</v>
      </c>
      <c r="BI512" s="292">
        <f t="shared" si="1366"/>
        <v>0</v>
      </c>
      <c r="BJ512" s="292">
        <f t="shared" si="1367"/>
        <v>0</v>
      </c>
      <c r="BK512" s="292">
        <f t="shared" si="1368"/>
        <v>0</v>
      </c>
      <c r="BL512" s="292">
        <f t="shared" si="1369"/>
        <v>0</v>
      </c>
      <c r="BM512" s="292">
        <f t="shared" si="1370"/>
        <v>0</v>
      </c>
      <c r="BN512" s="292">
        <f t="shared" si="1371"/>
        <v>0</v>
      </c>
      <c r="BO512" s="292">
        <f t="shared" si="1372"/>
        <v>0</v>
      </c>
      <c r="BP512" s="292">
        <f t="shared" si="1373"/>
        <v>0</v>
      </c>
      <c r="BQ512" s="292">
        <f t="shared" si="1374"/>
        <v>0</v>
      </c>
      <c r="BR512" s="292">
        <f t="shared" si="1375"/>
        <v>0</v>
      </c>
      <c r="BS512" s="292">
        <f t="shared" si="1376"/>
        <v>220.39682633564536</v>
      </c>
      <c r="BT512" s="292">
        <f t="shared" si="1377"/>
        <v>486.59234275892726</v>
      </c>
      <c r="BU512" s="292">
        <f t="shared" si="1378"/>
        <v>489.72970000000004</v>
      </c>
      <c r="BV512" s="292">
        <f t="shared" si="1379"/>
        <v>489.72970000000004</v>
      </c>
      <c r="BW512" s="292">
        <f t="shared" si="1380"/>
        <v>489.72970000000004</v>
      </c>
      <c r="BX512" s="292">
        <f t="shared" si="1381"/>
        <v>489.72970000000004</v>
      </c>
      <c r="BY512" s="292">
        <f t="shared" si="1382"/>
        <v>489.72970000000004</v>
      </c>
      <c r="BZ512" s="292">
        <f t="shared" si="1383"/>
        <v>400.24092251807502</v>
      </c>
      <c r="CA512" s="292">
        <f t="shared" si="1384"/>
        <v>489.72970000000004</v>
      </c>
      <c r="CB512" s="196">
        <f t="shared" si="1314"/>
        <v>5026.7196956213402</v>
      </c>
      <c r="CC512" s="189">
        <f t="shared" si="1340"/>
        <v>52.558508606017</v>
      </c>
      <c r="CD512" s="190">
        <f t="shared" si="1341"/>
        <v>38.181109540275997</v>
      </c>
      <c r="CE512" s="190">
        <f t="shared" si="1342"/>
        <v>28.343941758453013</v>
      </c>
      <c r="CF512" s="190">
        <f t="shared" si="1343"/>
        <v>0</v>
      </c>
      <c r="CG512" s="190">
        <f t="shared" si="1344"/>
        <v>0</v>
      </c>
      <c r="CH512" s="190">
        <f t="shared" si="1345"/>
        <v>0</v>
      </c>
      <c r="CI512" s="190">
        <f t="shared" si="1346"/>
        <v>0</v>
      </c>
      <c r="CJ512" s="190">
        <f t="shared" si="1347"/>
        <v>0</v>
      </c>
      <c r="CK512" s="190">
        <f t="shared" si="1348"/>
        <v>0</v>
      </c>
      <c r="CL512" s="190">
        <f t="shared" si="1349"/>
        <v>0</v>
      </c>
      <c r="CM512" s="190">
        <f t="shared" si="1350"/>
        <v>0</v>
      </c>
      <c r="CN512" s="190">
        <f t="shared" si="1351"/>
        <v>0</v>
      </c>
      <c r="CO512" s="190">
        <f t="shared" si="1352"/>
        <v>0</v>
      </c>
      <c r="CP512" s="190">
        <f t="shared" si="1353"/>
        <v>0</v>
      </c>
      <c r="CQ512" s="190">
        <f t="shared" si="1354"/>
        <v>0</v>
      </c>
      <c r="CR512" s="190">
        <f t="shared" si="1355"/>
        <v>26.454950085183242</v>
      </c>
      <c r="CS512" s="190">
        <f t="shared" si="1356"/>
        <v>59.605992695517301</v>
      </c>
      <c r="CT512" s="190">
        <f t="shared" si="1357"/>
        <v>60</v>
      </c>
      <c r="CU512" s="190">
        <f t="shared" si="1358"/>
        <v>60</v>
      </c>
      <c r="CV512" s="190">
        <f t="shared" si="1359"/>
        <v>60</v>
      </c>
      <c r="CW512" s="190">
        <f t="shared" si="1360"/>
        <v>60</v>
      </c>
      <c r="CX512" s="190">
        <f t="shared" si="1361"/>
        <v>60</v>
      </c>
      <c r="CY512" s="190">
        <f t="shared" si="1362"/>
        <v>48.791929590010625</v>
      </c>
      <c r="CZ512" s="190">
        <f t="shared" si="1363"/>
        <v>60</v>
      </c>
      <c r="DB512" s="171">
        <f t="shared" si="1315"/>
        <v>0</v>
      </c>
      <c r="DC512" s="172">
        <f t="shared" si="1316"/>
        <v>0</v>
      </c>
      <c r="DD512" s="172">
        <f t="shared" si="1317"/>
        <v>0</v>
      </c>
      <c r="DE512" s="172">
        <f t="shared" si="1318"/>
        <v>226.36451622588601</v>
      </c>
      <c r="DF512" s="172">
        <f t="shared" si="1319"/>
        <v>187.82660068500942</v>
      </c>
      <c r="DG512" s="172">
        <f t="shared" si="1320"/>
        <v>187.82660068500942</v>
      </c>
      <c r="DH512" s="172">
        <f t="shared" si="1321"/>
        <v>244.69971249137433</v>
      </c>
      <c r="DI512" s="172">
        <f t="shared" si="1322"/>
        <v>0</v>
      </c>
      <c r="DJ512" s="172">
        <f t="shared" si="1323"/>
        <v>0</v>
      </c>
      <c r="DK512" s="172">
        <f t="shared" si="1324"/>
        <v>0</v>
      </c>
      <c r="DL512" s="172">
        <f t="shared" si="1325"/>
        <v>0</v>
      </c>
      <c r="DM512" s="172">
        <f t="shared" si="1326"/>
        <v>0</v>
      </c>
      <c r="DN512" s="172">
        <f t="shared" si="1327"/>
        <v>0</v>
      </c>
      <c r="DO512" s="172">
        <f t="shared" si="1328"/>
        <v>0</v>
      </c>
      <c r="DP512" s="172">
        <f t="shared" si="1329"/>
        <v>59.37696909042441</v>
      </c>
      <c r="DQ512" s="172">
        <f t="shared" si="1330"/>
        <v>0</v>
      </c>
      <c r="DR512" s="172">
        <f t="shared" si="1331"/>
        <v>0</v>
      </c>
      <c r="DS512" s="172">
        <f t="shared" si="1332"/>
        <v>452.13720350968566</v>
      </c>
      <c r="DT512" s="172">
        <f t="shared" si="1333"/>
        <v>675.94317630493754</v>
      </c>
      <c r="DU512" s="172">
        <f t="shared" si="1334"/>
        <v>152.88979854101009</v>
      </c>
      <c r="DV512" s="172">
        <f t="shared" si="1335"/>
        <v>273.33805069744153</v>
      </c>
      <c r="DW512" s="172">
        <f t="shared" si="1336"/>
        <v>65.454312743955455</v>
      </c>
      <c r="DX512" s="172">
        <f t="shared" si="1337"/>
        <v>0</v>
      </c>
      <c r="DY512" s="172">
        <f t="shared" si="1338"/>
        <v>169.68474115393653</v>
      </c>
      <c r="DZ512" s="192">
        <f t="shared" si="1339"/>
        <v>2695.5416821286699</v>
      </c>
      <c r="EA512" s="189">
        <f t="shared" si="1265"/>
        <v>0</v>
      </c>
      <c r="EB512" s="190">
        <f t="shared" si="1266"/>
        <v>0</v>
      </c>
      <c r="EC512" s="190">
        <f t="shared" si="1267"/>
        <v>0</v>
      </c>
      <c r="ED512" s="190">
        <f t="shared" si="1268"/>
        <v>19.683870976164002</v>
      </c>
      <c r="EE512" s="190">
        <f t="shared" si="1269"/>
        <v>16.332747885652992</v>
      </c>
      <c r="EF512" s="190">
        <f t="shared" si="1270"/>
        <v>16.332747885652992</v>
      </c>
      <c r="EG512" s="190">
        <f t="shared" si="1271"/>
        <v>21.278235868815159</v>
      </c>
      <c r="EH512" s="190">
        <f t="shared" si="1272"/>
        <v>0</v>
      </c>
      <c r="EI512" s="190">
        <f t="shared" si="1273"/>
        <v>0</v>
      </c>
      <c r="EJ512" s="190">
        <f t="shared" si="1274"/>
        <v>0</v>
      </c>
      <c r="EK512" s="190">
        <f t="shared" si="1275"/>
        <v>0</v>
      </c>
      <c r="EL512" s="190">
        <f t="shared" si="1276"/>
        <v>0</v>
      </c>
      <c r="EM512" s="190">
        <f t="shared" si="1277"/>
        <v>0</v>
      </c>
      <c r="EN512" s="190">
        <f t="shared" si="1278"/>
        <v>0</v>
      </c>
      <c r="EO512" s="190">
        <f t="shared" si="1279"/>
        <v>5.1632147035151661</v>
      </c>
      <c r="EP512" s="190">
        <f t="shared" si="1280"/>
        <v>0</v>
      </c>
      <c r="EQ512" s="190">
        <f t="shared" si="1281"/>
        <v>0</v>
      </c>
      <c r="ER512" s="190">
        <f t="shared" si="1282"/>
        <v>39.316278566059623</v>
      </c>
      <c r="ES512" s="190">
        <f t="shared" si="1283"/>
        <v>58.777667504777185</v>
      </c>
      <c r="ET512" s="190">
        <f t="shared" si="1284"/>
        <v>13.294765090522617</v>
      </c>
      <c r="EU512" s="190">
        <f t="shared" si="1285"/>
        <v>23.768526147603609</v>
      </c>
      <c r="EV512" s="190">
        <f t="shared" si="1286"/>
        <v>5.6916793690396048</v>
      </c>
      <c r="EW512" s="190">
        <f t="shared" si="1287"/>
        <v>0</v>
      </c>
      <c r="EX512" s="190">
        <f t="shared" si="1288"/>
        <v>14.755194882951002</v>
      </c>
    </row>
    <row r="513" spans="3:154" ht="14.25" customHeight="1" x14ac:dyDescent="0.25">
      <c r="C513" s="132">
        <v>2033</v>
      </c>
      <c r="D513" s="14" t="s">
        <v>170</v>
      </c>
      <c r="E513" s="171">
        <f t="shared" si="1289"/>
        <v>347.05984566193933</v>
      </c>
      <c r="F513" s="172">
        <f t="shared" si="1290"/>
        <v>282.64452194653285</v>
      </c>
      <c r="G513" s="172">
        <f t="shared" si="1291"/>
        <v>207.16954201644378</v>
      </c>
      <c r="H513" s="172">
        <f t="shared" si="1292"/>
        <v>238.34016857430987</v>
      </c>
      <c r="I513" s="172">
        <f t="shared" si="1293"/>
        <v>205.88304314110715</v>
      </c>
      <c r="J513" s="172">
        <f t="shared" si="1294"/>
        <v>227.24722697055307</v>
      </c>
      <c r="K513" s="172">
        <f t="shared" si="1295"/>
        <v>248.28493124533128</v>
      </c>
      <c r="L513" s="172">
        <f t="shared" si="1296"/>
        <v>66.390774482514274</v>
      </c>
      <c r="M513" s="172">
        <f t="shared" si="1297"/>
        <v>0</v>
      </c>
      <c r="N513" s="172">
        <f t="shared" si="1298"/>
        <v>0</v>
      </c>
      <c r="O513" s="172">
        <f t="shared" si="1299"/>
        <v>0</v>
      </c>
      <c r="P513" s="172">
        <f t="shared" si="1300"/>
        <v>0</v>
      </c>
      <c r="Q513" s="172">
        <f t="shared" si="1301"/>
        <v>0</v>
      </c>
      <c r="R513" s="172">
        <f t="shared" si="1302"/>
        <v>0</v>
      </c>
      <c r="S513" s="172">
        <f t="shared" si="1303"/>
        <v>123.89496194218944</v>
      </c>
      <c r="T513" s="172">
        <f t="shared" si="1304"/>
        <v>321.14375338368995</v>
      </c>
      <c r="U513" s="172">
        <f t="shared" si="1305"/>
        <v>528.75101727940751</v>
      </c>
      <c r="V513" s="172">
        <f t="shared" si="1306"/>
        <v>841.18942861557866</v>
      </c>
      <c r="W513" s="172">
        <f t="shared" si="1307"/>
        <v>1043.2253247908498</v>
      </c>
      <c r="X513" s="172">
        <f t="shared" si="1308"/>
        <v>712.45481863238319</v>
      </c>
      <c r="Y513" s="172">
        <f t="shared" si="1309"/>
        <v>712.45481863238319</v>
      </c>
      <c r="Z513" s="172">
        <f t="shared" si="1310"/>
        <v>627.40893300359869</v>
      </c>
      <c r="AA513" s="172">
        <f t="shared" si="1311"/>
        <v>383.40222215093388</v>
      </c>
      <c r="AB513" s="172">
        <f t="shared" si="1312"/>
        <v>537.66309043228239</v>
      </c>
      <c r="AC513" s="188">
        <f xml:space="preserve"> SUM(E513:AB513) * 30</f>
        <v>229638.2526870608</v>
      </c>
      <c r="AE513" s="189">
        <f xml:space="preserve"> 'Generation Calculation'!DC186</f>
        <v>42.160867999223996</v>
      </c>
      <c r="AF513" s="190">
        <f xml:space="preserve"> 'Generation Calculation'!DD186</f>
        <v>34.158230578157998</v>
      </c>
      <c r="AG513" s="190">
        <f xml:space="preserve"> 'Generation Calculation'!DE186</f>
        <v>24.821820253580995</v>
      </c>
      <c r="AH513" s="190">
        <f xml:space="preserve"> 'Generation Calculation'!DF186</f>
        <v>20.72523204993999</v>
      </c>
      <c r="AI513" s="190">
        <f xml:space="preserve"> 'Generation Calculation'!DG186</f>
        <v>17.902873316618013</v>
      </c>
      <c r="AJ513" s="190">
        <f xml:space="preserve"> 'Generation Calculation'!DH186</f>
        <v>19.760628432222006</v>
      </c>
      <c r="AK513" s="190">
        <f xml:space="preserve"> 'Generation Calculation'!DI186</f>
        <v>29.902529138750651</v>
      </c>
      <c r="AL513" s="190">
        <f xml:space="preserve"> 'Generation Calculation'!DJ186</f>
        <v>5.7731108245664586</v>
      </c>
      <c r="AM513" s="190">
        <f xml:space="preserve"> 'Generation Calculation'!DK186</f>
        <v>0</v>
      </c>
      <c r="AN513" s="190">
        <f xml:space="preserve"> 'Generation Calculation'!DL186</f>
        <v>0</v>
      </c>
      <c r="AO513" s="190">
        <f xml:space="preserve"> 'Generation Calculation'!DM186</f>
        <v>0</v>
      </c>
      <c r="AP513" s="190">
        <f xml:space="preserve"> 'Generation Calculation'!DN186</f>
        <v>0</v>
      </c>
      <c r="AQ513" s="190">
        <f xml:space="preserve"> 'Generation Calculation'!DO186</f>
        <v>0</v>
      </c>
      <c r="AR513" s="190">
        <f xml:space="preserve"> 'Generation Calculation'!DP186</f>
        <v>0</v>
      </c>
      <c r="AS513" s="190">
        <f xml:space="preserve"> 'Generation Calculation'!DQ186</f>
        <v>10.773474951494734</v>
      </c>
      <c r="AT513" s="190">
        <f xml:space="preserve"> 'Generation Calculation'!DR186</f>
        <v>38.937354582158207</v>
      </c>
      <c r="AU513" s="190">
        <f xml:space="preserve"> 'Generation Calculation'!DS186</f>
        <v>63.393158024296298</v>
      </c>
      <c r="AV513" s="190">
        <f xml:space="preserve"> 'Generation Calculation'!DT186</f>
        <v>90.561715531789446</v>
      </c>
      <c r="AW513" s="190">
        <f xml:space="preserve"> 'Generation Calculation'!DU186</f>
        <v>108.13005432963911</v>
      </c>
      <c r="AX513" s="190">
        <f xml:space="preserve"> 'Generation Calculation'!DV186</f>
        <v>79.367401620207232</v>
      </c>
      <c r="AY513" s="190">
        <f xml:space="preserve"> 'Generation Calculation'!DW186</f>
        <v>79.367401620207232</v>
      </c>
      <c r="AZ513" s="190">
        <f xml:space="preserve"> 'Generation Calculation'!DX186</f>
        <v>71.972107217704234</v>
      </c>
      <c r="BA513" s="190">
        <f xml:space="preserve"> 'Generation Calculation'!DY186</f>
        <v>46.689965484188207</v>
      </c>
      <c r="BB513" s="190">
        <f xml:space="preserve"> 'Generation Calculation'!DZ186</f>
        <v>64.168120907154986</v>
      </c>
      <c r="BC513" s="196"/>
      <c r="BD513" s="183">
        <f t="shared" si="1313"/>
        <v>347.05984566193933</v>
      </c>
      <c r="BE513" s="292">
        <f t="shared" si="1385"/>
        <v>282.64452194653285</v>
      </c>
      <c r="BF513" s="292">
        <f t="shared" si="1386"/>
        <v>207.16954201644378</v>
      </c>
      <c r="BG513" s="292">
        <f t="shared" si="1364"/>
        <v>0</v>
      </c>
      <c r="BH513" s="292">
        <f t="shared" si="1365"/>
        <v>0</v>
      </c>
      <c r="BI513" s="292">
        <f t="shared" si="1366"/>
        <v>0</v>
      </c>
      <c r="BJ513" s="292">
        <f t="shared" si="1367"/>
        <v>248.28493124533128</v>
      </c>
      <c r="BK513" s="292">
        <f t="shared" si="1368"/>
        <v>0</v>
      </c>
      <c r="BL513" s="292">
        <f t="shared" si="1369"/>
        <v>0</v>
      </c>
      <c r="BM513" s="292">
        <f t="shared" si="1370"/>
        <v>0</v>
      </c>
      <c r="BN513" s="292">
        <f t="shared" si="1371"/>
        <v>0</v>
      </c>
      <c r="BO513" s="292">
        <f t="shared" si="1372"/>
        <v>0</v>
      </c>
      <c r="BP513" s="292">
        <f t="shared" si="1373"/>
        <v>0</v>
      </c>
      <c r="BQ513" s="292">
        <f t="shared" si="1374"/>
        <v>0</v>
      </c>
      <c r="BR513" s="292">
        <f t="shared" si="1375"/>
        <v>0</v>
      </c>
      <c r="BS513" s="292">
        <f t="shared" si="1376"/>
        <v>321.14375338368995</v>
      </c>
      <c r="BT513" s="292">
        <f t="shared" si="1377"/>
        <v>489.72970000000004</v>
      </c>
      <c r="BU513" s="292">
        <f t="shared" si="1378"/>
        <v>489.72970000000004</v>
      </c>
      <c r="BV513" s="292">
        <f t="shared" si="1379"/>
        <v>489.72970000000004</v>
      </c>
      <c r="BW513" s="292">
        <f t="shared" si="1380"/>
        <v>489.72970000000004</v>
      </c>
      <c r="BX513" s="292">
        <f t="shared" si="1381"/>
        <v>489.72970000000004</v>
      </c>
      <c r="BY513" s="292">
        <f t="shared" si="1382"/>
        <v>489.72970000000004</v>
      </c>
      <c r="BZ513" s="292">
        <f t="shared" si="1383"/>
        <v>383.40222215093388</v>
      </c>
      <c r="CA513" s="292">
        <f t="shared" si="1384"/>
        <v>489.72970000000004</v>
      </c>
      <c r="CB513" s="196">
        <f t="shared" si="1314"/>
        <v>5217.812716404871</v>
      </c>
      <c r="CC513" s="189">
        <f t="shared" si="1340"/>
        <v>42.160867999223996</v>
      </c>
      <c r="CD513" s="190">
        <f t="shared" si="1341"/>
        <v>34.158230578157998</v>
      </c>
      <c r="CE513" s="190">
        <f t="shared" si="1342"/>
        <v>24.821820253580995</v>
      </c>
      <c r="CF513" s="190">
        <f t="shared" si="1343"/>
        <v>0</v>
      </c>
      <c r="CG513" s="190">
        <f t="shared" si="1344"/>
        <v>0</v>
      </c>
      <c r="CH513" s="190">
        <f t="shared" si="1345"/>
        <v>0</v>
      </c>
      <c r="CI513" s="190">
        <f t="shared" si="1346"/>
        <v>29.902529138750651</v>
      </c>
      <c r="CJ513" s="190">
        <f t="shared" si="1347"/>
        <v>0</v>
      </c>
      <c r="CK513" s="190">
        <f t="shared" si="1348"/>
        <v>0</v>
      </c>
      <c r="CL513" s="190">
        <f t="shared" si="1349"/>
        <v>0</v>
      </c>
      <c r="CM513" s="190">
        <f t="shared" si="1350"/>
        <v>0</v>
      </c>
      <c r="CN513" s="190">
        <f t="shared" si="1351"/>
        <v>0</v>
      </c>
      <c r="CO513" s="190">
        <f t="shared" si="1352"/>
        <v>0</v>
      </c>
      <c r="CP513" s="190">
        <f t="shared" si="1353"/>
        <v>0</v>
      </c>
      <c r="CQ513" s="190">
        <f t="shared" si="1354"/>
        <v>0</v>
      </c>
      <c r="CR513" s="190">
        <f t="shared" si="1355"/>
        <v>38.937354582158207</v>
      </c>
      <c r="CS513" s="190">
        <f t="shared" si="1356"/>
        <v>60</v>
      </c>
      <c r="CT513" s="190">
        <f t="shared" si="1357"/>
        <v>60</v>
      </c>
      <c r="CU513" s="190">
        <f t="shared" si="1358"/>
        <v>60</v>
      </c>
      <c r="CV513" s="190">
        <f t="shared" si="1359"/>
        <v>60</v>
      </c>
      <c r="CW513" s="190">
        <f t="shared" si="1360"/>
        <v>60</v>
      </c>
      <c r="CX513" s="190">
        <f t="shared" si="1361"/>
        <v>60</v>
      </c>
      <c r="CY513" s="190">
        <f t="shared" si="1362"/>
        <v>46.689965484188207</v>
      </c>
      <c r="CZ513" s="190">
        <f t="shared" si="1363"/>
        <v>60</v>
      </c>
      <c r="DB513" s="171">
        <f t="shared" si="1315"/>
        <v>0</v>
      </c>
      <c r="DC513" s="172">
        <f t="shared" si="1316"/>
        <v>0</v>
      </c>
      <c r="DD513" s="172">
        <f t="shared" si="1317"/>
        <v>0</v>
      </c>
      <c r="DE513" s="172">
        <f t="shared" si="1318"/>
        <v>238.34016857430987</v>
      </c>
      <c r="DF513" s="172">
        <f t="shared" si="1319"/>
        <v>205.88304314110715</v>
      </c>
      <c r="DG513" s="172">
        <f t="shared" si="1320"/>
        <v>227.24722697055307</v>
      </c>
      <c r="DH513" s="172">
        <f t="shared" si="1321"/>
        <v>0</v>
      </c>
      <c r="DI513" s="172">
        <f t="shared" si="1322"/>
        <v>66.390774482514274</v>
      </c>
      <c r="DJ513" s="172">
        <f t="shared" si="1323"/>
        <v>0</v>
      </c>
      <c r="DK513" s="172">
        <f t="shared" si="1324"/>
        <v>0</v>
      </c>
      <c r="DL513" s="172">
        <f t="shared" si="1325"/>
        <v>0</v>
      </c>
      <c r="DM513" s="172">
        <f t="shared" si="1326"/>
        <v>0</v>
      </c>
      <c r="DN513" s="172">
        <f t="shared" si="1327"/>
        <v>0</v>
      </c>
      <c r="DO513" s="172">
        <f t="shared" si="1328"/>
        <v>0</v>
      </c>
      <c r="DP513" s="172">
        <f t="shared" si="1329"/>
        <v>123.89496194218944</v>
      </c>
      <c r="DQ513" s="172">
        <f t="shared" si="1330"/>
        <v>0</v>
      </c>
      <c r="DR513" s="172">
        <f t="shared" si="1331"/>
        <v>39.021317279407427</v>
      </c>
      <c r="DS513" s="172">
        <f t="shared" si="1332"/>
        <v>351.45972861557863</v>
      </c>
      <c r="DT513" s="172">
        <f t="shared" si="1333"/>
        <v>553.49562479084977</v>
      </c>
      <c r="DU513" s="172">
        <f t="shared" si="1334"/>
        <v>222.72511863238319</v>
      </c>
      <c r="DV513" s="172">
        <f t="shared" si="1335"/>
        <v>222.72511863238319</v>
      </c>
      <c r="DW513" s="172">
        <f t="shared" si="1336"/>
        <v>137.67923300359868</v>
      </c>
      <c r="DX513" s="172">
        <f t="shared" si="1337"/>
        <v>0</v>
      </c>
      <c r="DY513" s="172">
        <f t="shared" si="1338"/>
        <v>47.933390432282337</v>
      </c>
      <c r="DZ513" s="192">
        <f t="shared" si="1339"/>
        <v>2436.795706497157</v>
      </c>
      <c r="EA513" s="189">
        <f t="shared" si="1265"/>
        <v>0</v>
      </c>
      <c r="EB513" s="190">
        <f t="shared" si="1266"/>
        <v>0</v>
      </c>
      <c r="EC513" s="190">
        <f t="shared" si="1267"/>
        <v>0</v>
      </c>
      <c r="ED513" s="190">
        <f t="shared" si="1268"/>
        <v>20.72523204993999</v>
      </c>
      <c r="EE513" s="190">
        <f t="shared" si="1269"/>
        <v>17.902873316618013</v>
      </c>
      <c r="EF513" s="190">
        <f t="shared" si="1270"/>
        <v>19.760628432222006</v>
      </c>
      <c r="EG513" s="190">
        <f t="shared" si="1271"/>
        <v>0</v>
      </c>
      <c r="EH513" s="190">
        <f t="shared" si="1272"/>
        <v>5.7731108245664586</v>
      </c>
      <c r="EI513" s="190">
        <f t="shared" si="1273"/>
        <v>0</v>
      </c>
      <c r="EJ513" s="190">
        <f t="shared" si="1274"/>
        <v>0</v>
      </c>
      <c r="EK513" s="190">
        <f t="shared" si="1275"/>
        <v>0</v>
      </c>
      <c r="EL513" s="190">
        <f t="shared" si="1276"/>
        <v>0</v>
      </c>
      <c r="EM513" s="190">
        <f t="shared" si="1277"/>
        <v>0</v>
      </c>
      <c r="EN513" s="190">
        <f t="shared" si="1278"/>
        <v>0</v>
      </c>
      <c r="EO513" s="190">
        <f t="shared" si="1279"/>
        <v>10.773474951494734</v>
      </c>
      <c r="EP513" s="190">
        <f t="shared" si="1280"/>
        <v>0</v>
      </c>
      <c r="EQ513" s="190">
        <f t="shared" si="1281"/>
        <v>3.393158024296298</v>
      </c>
      <c r="ER513" s="190">
        <f t="shared" si="1282"/>
        <v>30.561715531789446</v>
      </c>
      <c r="ES513" s="190">
        <f t="shared" si="1283"/>
        <v>48.130054329639108</v>
      </c>
      <c r="ET513" s="190">
        <f t="shared" si="1284"/>
        <v>19.367401620207232</v>
      </c>
      <c r="EU513" s="190">
        <f t="shared" si="1285"/>
        <v>19.367401620207232</v>
      </c>
      <c r="EV513" s="190">
        <f t="shared" si="1286"/>
        <v>11.972107217704234</v>
      </c>
      <c r="EW513" s="190">
        <f t="shared" si="1287"/>
        <v>0</v>
      </c>
      <c r="EX513" s="190">
        <f t="shared" si="1288"/>
        <v>4.1681209071549858</v>
      </c>
    </row>
    <row r="514" spans="3:154" ht="14.25" customHeight="1" x14ac:dyDescent="0.25">
      <c r="C514" s="132">
        <v>2033</v>
      </c>
      <c r="D514" s="14" t="s">
        <v>171</v>
      </c>
      <c r="E514" s="171">
        <f t="shared" si="1289"/>
        <v>426.4833090678066</v>
      </c>
      <c r="F514" s="172">
        <f t="shared" si="1290"/>
        <v>311.81088934605816</v>
      </c>
      <c r="G514" s="172">
        <f t="shared" si="1291"/>
        <v>258.74282544867469</v>
      </c>
      <c r="H514" s="172">
        <f t="shared" si="1292"/>
        <v>212.45586967599894</v>
      </c>
      <c r="I514" s="172">
        <f t="shared" si="1293"/>
        <v>212.45586967599894</v>
      </c>
      <c r="J514" s="172">
        <f t="shared" si="1294"/>
        <v>205.40491967940972</v>
      </c>
      <c r="K514" s="172">
        <f t="shared" si="1295"/>
        <v>206.03214976624645</v>
      </c>
      <c r="L514" s="172">
        <f t="shared" si="1296"/>
        <v>0</v>
      </c>
      <c r="M514" s="172">
        <f t="shared" si="1297"/>
        <v>0</v>
      </c>
      <c r="N514" s="172">
        <f t="shared" si="1298"/>
        <v>0</v>
      </c>
      <c r="O514" s="172">
        <f t="shared" si="1299"/>
        <v>0</v>
      </c>
      <c r="P514" s="172">
        <f t="shared" si="1300"/>
        <v>0</v>
      </c>
      <c r="Q514" s="172">
        <f t="shared" si="1301"/>
        <v>0</v>
      </c>
      <c r="R514" s="172">
        <f t="shared" si="1302"/>
        <v>0</v>
      </c>
      <c r="S514" s="172">
        <f t="shared" si="1303"/>
        <v>2.9979710873865884</v>
      </c>
      <c r="T514" s="172">
        <f t="shared" si="1304"/>
        <v>233.16254299825292</v>
      </c>
      <c r="U514" s="172">
        <f t="shared" si="1305"/>
        <v>600.51591454625134</v>
      </c>
      <c r="V514" s="172">
        <f t="shared" si="1306"/>
        <v>960.59919774826312</v>
      </c>
      <c r="W514" s="172">
        <f t="shared" si="1307"/>
        <v>1065.4241778185146</v>
      </c>
      <c r="X514" s="172">
        <f t="shared" si="1308"/>
        <v>642.86205547327086</v>
      </c>
      <c r="Y514" s="172">
        <f t="shared" si="1309"/>
        <v>536.47081746815354</v>
      </c>
      <c r="Z514" s="172">
        <f t="shared" si="1310"/>
        <v>451.4228794184022</v>
      </c>
      <c r="AA514" s="172">
        <f t="shared" si="1311"/>
        <v>271.4393582399349</v>
      </c>
      <c r="AB514" s="172">
        <f t="shared" si="1312"/>
        <v>557.73506141009102</v>
      </c>
      <c r="AC514" s="188">
        <f xml:space="preserve"> SUM(E514:AB514) * 31</f>
        <v>221836.4900749301</v>
      </c>
      <c r="AE514" s="189">
        <f xml:space="preserve"> 'Generation Calculation'!DC187</f>
        <v>52.072157455210004</v>
      </c>
      <c r="AF514" s="190">
        <f xml:space="preserve"> 'Generation Calculation'!DD187</f>
        <v>37.777772160707997</v>
      </c>
      <c r="AG514" s="190">
        <f xml:space="preserve"> 'Generation Calculation'!DE187</f>
        <v>31.196870840803996</v>
      </c>
      <c r="AH514" s="190">
        <f xml:space="preserve"> 'Generation Calculation'!DF187</f>
        <v>25.474347953932011</v>
      </c>
      <c r="AI514" s="190">
        <f xml:space="preserve"> 'Generation Calculation'!DG187</f>
        <v>25.474347953932011</v>
      </c>
      <c r="AJ514" s="190">
        <f xml:space="preserve"> 'Generation Calculation'!DH187</f>
        <v>24.604047598220006</v>
      </c>
      <c r="AK514" s="190">
        <f xml:space="preserve"> 'Generation Calculation'!DI187</f>
        <v>24.681451599305547</v>
      </c>
      <c r="AL514" s="190">
        <f xml:space="preserve"> 'Generation Calculation'!DJ187</f>
        <v>0</v>
      </c>
      <c r="AM514" s="190">
        <f xml:space="preserve"> 'Generation Calculation'!DK187</f>
        <v>0</v>
      </c>
      <c r="AN514" s="190">
        <f xml:space="preserve"> 'Generation Calculation'!DL187</f>
        <v>0</v>
      </c>
      <c r="AO514" s="190">
        <f xml:space="preserve"> 'Generation Calculation'!DM187</f>
        <v>0</v>
      </c>
      <c r="AP514" s="190">
        <f xml:space="preserve"> 'Generation Calculation'!DN187</f>
        <v>0</v>
      </c>
      <c r="AQ514" s="190">
        <f xml:space="preserve"> 'Generation Calculation'!DO187</f>
        <v>0</v>
      </c>
      <c r="AR514" s="190">
        <f xml:space="preserve"> 'Generation Calculation'!DP187</f>
        <v>0</v>
      </c>
      <c r="AS514" s="190">
        <f xml:space="preserve"> 'Generation Calculation'!DQ187</f>
        <v>0.26069313803361638</v>
      </c>
      <c r="AT514" s="190">
        <f xml:space="preserve"> 'Generation Calculation'!DR187</f>
        <v>28.032342190915529</v>
      </c>
      <c r="AU514" s="190">
        <f xml:space="preserve"> 'Generation Calculation'!DS187</f>
        <v>69.633583873587071</v>
      </c>
      <c r="AV514" s="190">
        <f xml:space="preserve"> 'Generation Calculation'!DT187</f>
        <v>100.94517371724027</v>
      </c>
      <c r="AW514" s="190">
        <f xml:space="preserve"> 'Generation Calculation'!DU187</f>
        <v>110.06038937552302</v>
      </c>
      <c r="AX514" s="190">
        <f xml:space="preserve"> 'Generation Calculation'!DV187</f>
        <v>73.315856997675724</v>
      </c>
      <c r="AY514" s="190">
        <f xml:space="preserve"> 'Generation Calculation'!DW187</f>
        <v>64.064444997230737</v>
      </c>
      <c r="AZ514" s="190">
        <f xml:space="preserve"> 'Generation Calculation'!DX187</f>
        <v>55.194534522577726</v>
      </c>
      <c r="BA514" s="190">
        <f xml:space="preserve"> 'Generation Calculation'!DY187</f>
        <v>32.769397959644721</v>
      </c>
      <c r="BB514" s="190">
        <f xml:space="preserve"> 'Generation Calculation'!DZ187</f>
        <v>65.913509687833994</v>
      </c>
      <c r="BC514" s="196"/>
      <c r="BD514" s="183">
        <f t="shared" si="1313"/>
        <v>426.4833090678066</v>
      </c>
      <c r="BE514" s="292">
        <f t="shared" si="1385"/>
        <v>311.81088934605816</v>
      </c>
      <c r="BF514" s="292">
        <f t="shared" si="1386"/>
        <v>258.74282544867469</v>
      </c>
      <c r="BG514" s="292">
        <f t="shared" si="1364"/>
        <v>212.45586967599894</v>
      </c>
      <c r="BH514" s="292">
        <f t="shared" si="1365"/>
        <v>212.45586967599894</v>
      </c>
      <c r="BI514" s="292">
        <f t="shared" si="1366"/>
        <v>205.40491967940972</v>
      </c>
      <c r="BJ514" s="292">
        <f t="shared" si="1367"/>
        <v>206.03214976624645</v>
      </c>
      <c r="BK514" s="292">
        <f t="shared" si="1368"/>
        <v>0</v>
      </c>
      <c r="BL514" s="292">
        <f t="shared" si="1369"/>
        <v>0</v>
      </c>
      <c r="BM514" s="292">
        <f t="shared" si="1370"/>
        <v>0</v>
      </c>
      <c r="BN514" s="292">
        <f t="shared" si="1371"/>
        <v>0</v>
      </c>
      <c r="BO514" s="292">
        <f t="shared" si="1372"/>
        <v>0</v>
      </c>
      <c r="BP514" s="292">
        <f t="shared" si="1373"/>
        <v>0</v>
      </c>
      <c r="BQ514" s="292">
        <f t="shared" si="1374"/>
        <v>0</v>
      </c>
      <c r="BR514" s="292">
        <f t="shared" si="1375"/>
        <v>0</v>
      </c>
      <c r="BS514" s="292">
        <f t="shared" si="1376"/>
        <v>233.16254299825292</v>
      </c>
      <c r="BT514" s="292">
        <f t="shared" si="1377"/>
        <v>489.72970000000004</v>
      </c>
      <c r="BU514" s="292">
        <f t="shared" si="1378"/>
        <v>489.72970000000004</v>
      </c>
      <c r="BV514" s="292">
        <f t="shared" si="1379"/>
        <v>489.72970000000004</v>
      </c>
      <c r="BW514" s="292">
        <f t="shared" si="1380"/>
        <v>489.72970000000004</v>
      </c>
      <c r="BX514" s="292">
        <f t="shared" si="1381"/>
        <v>489.72970000000004</v>
      </c>
      <c r="BY514" s="292">
        <f t="shared" si="1382"/>
        <v>451.4228794184022</v>
      </c>
      <c r="BZ514" s="292">
        <f t="shared" si="1383"/>
        <v>271.4393582399349</v>
      </c>
      <c r="CA514" s="292">
        <f t="shared" si="1384"/>
        <v>489.72970000000004</v>
      </c>
      <c r="CB514" s="196">
        <f t="shared" si="1314"/>
        <v>5727.7888133167826</v>
      </c>
      <c r="CC514" s="189">
        <f t="shared" si="1340"/>
        <v>52.072157455210004</v>
      </c>
      <c r="CD514" s="190">
        <f t="shared" si="1341"/>
        <v>37.777772160707997</v>
      </c>
      <c r="CE514" s="190">
        <f t="shared" si="1342"/>
        <v>31.196870840803996</v>
      </c>
      <c r="CF514" s="190">
        <f t="shared" si="1343"/>
        <v>25.474347953932011</v>
      </c>
      <c r="CG514" s="190">
        <f t="shared" si="1344"/>
        <v>25.474347953932011</v>
      </c>
      <c r="CH514" s="190">
        <f t="shared" si="1345"/>
        <v>24.604047598220006</v>
      </c>
      <c r="CI514" s="190">
        <f t="shared" si="1346"/>
        <v>24.681451599305547</v>
      </c>
      <c r="CJ514" s="190">
        <f t="shared" si="1347"/>
        <v>0</v>
      </c>
      <c r="CK514" s="190">
        <f t="shared" si="1348"/>
        <v>0</v>
      </c>
      <c r="CL514" s="190">
        <f t="shared" si="1349"/>
        <v>0</v>
      </c>
      <c r="CM514" s="190">
        <f t="shared" si="1350"/>
        <v>0</v>
      </c>
      <c r="CN514" s="190">
        <f t="shared" si="1351"/>
        <v>0</v>
      </c>
      <c r="CO514" s="190">
        <f t="shared" si="1352"/>
        <v>0</v>
      </c>
      <c r="CP514" s="190">
        <f t="shared" si="1353"/>
        <v>0</v>
      </c>
      <c r="CQ514" s="190">
        <f t="shared" si="1354"/>
        <v>0</v>
      </c>
      <c r="CR514" s="190">
        <f t="shared" si="1355"/>
        <v>28.032342190915529</v>
      </c>
      <c r="CS514" s="190">
        <f t="shared" si="1356"/>
        <v>60</v>
      </c>
      <c r="CT514" s="190">
        <f t="shared" si="1357"/>
        <v>60</v>
      </c>
      <c r="CU514" s="190">
        <f t="shared" si="1358"/>
        <v>60</v>
      </c>
      <c r="CV514" s="190">
        <f t="shared" si="1359"/>
        <v>60</v>
      </c>
      <c r="CW514" s="190">
        <f t="shared" si="1360"/>
        <v>60</v>
      </c>
      <c r="CX514" s="190">
        <f t="shared" si="1361"/>
        <v>55.194534522577726</v>
      </c>
      <c r="CY514" s="190">
        <f t="shared" si="1362"/>
        <v>32.769397959644721</v>
      </c>
      <c r="CZ514" s="190">
        <f t="shared" si="1363"/>
        <v>60</v>
      </c>
      <c r="DB514" s="171">
        <f t="shared" si="1315"/>
        <v>0</v>
      </c>
      <c r="DC514" s="172">
        <f t="shared" si="1316"/>
        <v>0</v>
      </c>
      <c r="DD514" s="172">
        <f t="shared" si="1317"/>
        <v>0</v>
      </c>
      <c r="DE514" s="172">
        <f t="shared" si="1318"/>
        <v>0</v>
      </c>
      <c r="DF514" s="172">
        <f t="shared" si="1319"/>
        <v>0</v>
      </c>
      <c r="DG514" s="172">
        <f t="shared" si="1320"/>
        <v>0</v>
      </c>
      <c r="DH514" s="172">
        <f t="shared" si="1321"/>
        <v>0</v>
      </c>
      <c r="DI514" s="172">
        <f t="shared" si="1322"/>
        <v>0</v>
      </c>
      <c r="DJ514" s="172">
        <f t="shared" si="1323"/>
        <v>0</v>
      </c>
      <c r="DK514" s="172">
        <f t="shared" si="1324"/>
        <v>0</v>
      </c>
      <c r="DL514" s="172">
        <f t="shared" si="1325"/>
        <v>0</v>
      </c>
      <c r="DM514" s="172">
        <f t="shared" si="1326"/>
        <v>0</v>
      </c>
      <c r="DN514" s="172">
        <f t="shared" si="1327"/>
        <v>0</v>
      </c>
      <c r="DO514" s="172">
        <f t="shared" si="1328"/>
        <v>0</v>
      </c>
      <c r="DP514" s="172">
        <f t="shared" si="1329"/>
        <v>2.9979710873865884</v>
      </c>
      <c r="DQ514" s="172">
        <f t="shared" si="1330"/>
        <v>0</v>
      </c>
      <c r="DR514" s="172">
        <f t="shared" si="1331"/>
        <v>110.78621454625132</v>
      </c>
      <c r="DS514" s="172">
        <f t="shared" si="1332"/>
        <v>470.86949774826309</v>
      </c>
      <c r="DT514" s="172">
        <f t="shared" si="1333"/>
        <v>575.69447781851466</v>
      </c>
      <c r="DU514" s="172">
        <f t="shared" si="1334"/>
        <v>153.13235547327082</v>
      </c>
      <c r="DV514" s="172">
        <f t="shared" si="1335"/>
        <v>46.741117468153476</v>
      </c>
      <c r="DW514" s="172">
        <f t="shared" si="1336"/>
        <v>0</v>
      </c>
      <c r="DX514" s="172">
        <f t="shared" si="1337"/>
        <v>0</v>
      </c>
      <c r="DY514" s="172">
        <f t="shared" si="1338"/>
        <v>68.005361410090927</v>
      </c>
      <c r="DZ514" s="192">
        <f t="shared" si="1339"/>
        <v>1428.2269955519309</v>
      </c>
      <c r="EA514" s="189">
        <f t="shared" si="1265"/>
        <v>0</v>
      </c>
      <c r="EB514" s="190">
        <f t="shared" si="1266"/>
        <v>0</v>
      </c>
      <c r="EC514" s="190">
        <f t="shared" si="1267"/>
        <v>0</v>
      </c>
      <c r="ED514" s="190">
        <f t="shared" si="1268"/>
        <v>0</v>
      </c>
      <c r="EE514" s="190">
        <f t="shared" si="1269"/>
        <v>0</v>
      </c>
      <c r="EF514" s="190">
        <f t="shared" si="1270"/>
        <v>0</v>
      </c>
      <c r="EG514" s="190">
        <f t="shared" si="1271"/>
        <v>0</v>
      </c>
      <c r="EH514" s="190">
        <f t="shared" si="1272"/>
        <v>0</v>
      </c>
      <c r="EI514" s="190">
        <f t="shared" si="1273"/>
        <v>0</v>
      </c>
      <c r="EJ514" s="190">
        <f t="shared" si="1274"/>
        <v>0</v>
      </c>
      <c r="EK514" s="190">
        <f t="shared" si="1275"/>
        <v>0</v>
      </c>
      <c r="EL514" s="190">
        <f t="shared" si="1276"/>
        <v>0</v>
      </c>
      <c r="EM514" s="190">
        <f t="shared" si="1277"/>
        <v>0</v>
      </c>
      <c r="EN514" s="190">
        <f t="shared" si="1278"/>
        <v>0</v>
      </c>
      <c r="EO514" s="190">
        <f t="shared" si="1279"/>
        <v>0.26069313803361638</v>
      </c>
      <c r="EP514" s="190">
        <f t="shared" si="1280"/>
        <v>0</v>
      </c>
      <c r="EQ514" s="190">
        <f t="shared" si="1281"/>
        <v>9.6335838735870709</v>
      </c>
      <c r="ER514" s="190">
        <f t="shared" si="1282"/>
        <v>40.945173717240266</v>
      </c>
      <c r="ES514" s="190">
        <f t="shared" si="1283"/>
        <v>50.060389375523016</v>
      </c>
      <c r="ET514" s="190">
        <f t="shared" si="1284"/>
        <v>13.315856997675724</v>
      </c>
      <c r="EU514" s="190">
        <f t="shared" si="1285"/>
        <v>4.064444997230737</v>
      </c>
      <c r="EV514" s="190">
        <f t="shared" si="1286"/>
        <v>0</v>
      </c>
      <c r="EW514" s="190">
        <f t="shared" si="1287"/>
        <v>0</v>
      </c>
      <c r="EX514" s="190">
        <f t="shared" si="1288"/>
        <v>5.9135096878339937</v>
      </c>
    </row>
    <row r="515" spans="3:154" ht="14.25" customHeight="1" x14ac:dyDescent="0.25">
      <c r="C515" s="132">
        <v>2033</v>
      </c>
      <c r="D515" s="14" t="s">
        <v>172</v>
      </c>
      <c r="E515" s="171">
        <f t="shared" si="1289"/>
        <v>315.62790678155454</v>
      </c>
      <c r="F515" s="172">
        <f t="shared" si="1290"/>
        <v>223.02337659366739</v>
      </c>
      <c r="G515" s="172">
        <f t="shared" si="1291"/>
        <v>225.1288391439949</v>
      </c>
      <c r="H515" s="172">
        <f t="shared" si="1292"/>
        <v>214.70832654982303</v>
      </c>
      <c r="I515" s="172">
        <f t="shared" si="1293"/>
        <v>185.56621505766492</v>
      </c>
      <c r="J515" s="172">
        <f t="shared" si="1294"/>
        <v>185.56621505766492</v>
      </c>
      <c r="K515" s="172">
        <f t="shared" si="1295"/>
        <v>250.2879057176599</v>
      </c>
      <c r="L515" s="172">
        <f t="shared" si="1296"/>
        <v>0</v>
      </c>
      <c r="M515" s="172">
        <f t="shared" si="1297"/>
        <v>0</v>
      </c>
      <c r="N515" s="172">
        <f t="shared" si="1298"/>
        <v>0</v>
      </c>
      <c r="O515" s="172">
        <f t="shared" si="1299"/>
        <v>0</v>
      </c>
      <c r="P515" s="172">
        <f t="shared" si="1300"/>
        <v>0</v>
      </c>
      <c r="Q515" s="172">
        <f t="shared" si="1301"/>
        <v>0</v>
      </c>
      <c r="R515" s="172">
        <f t="shared" si="1302"/>
        <v>0</v>
      </c>
      <c r="S515" s="172">
        <f t="shared" si="1303"/>
        <v>0</v>
      </c>
      <c r="T515" s="172">
        <f t="shared" si="1304"/>
        <v>179.91886603825753</v>
      </c>
      <c r="U515" s="172">
        <f t="shared" si="1305"/>
        <v>572.64185328544909</v>
      </c>
      <c r="V515" s="172">
        <f t="shared" si="1306"/>
        <v>1020.0476912241254</v>
      </c>
      <c r="W515" s="172">
        <f t="shared" si="1307"/>
        <v>996.26225554946132</v>
      </c>
      <c r="X515" s="172">
        <f t="shared" si="1308"/>
        <v>549.52107089702201</v>
      </c>
      <c r="Y515" s="172">
        <f t="shared" si="1309"/>
        <v>489.06122133009137</v>
      </c>
      <c r="Z515" s="172">
        <f t="shared" si="1310"/>
        <v>387.85476324081492</v>
      </c>
      <c r="AA515" s="172">
        <f t="shared" si="1311"/>
        <v>202.19780621061182</v>
      </c>
      <c r="AB515" s="172">
        <f t="shared" si="1312"/>
        <v>523.10033623123502</v>
      </c>
      <c r="AC515" s="188">
        <f xml:space="preserve"> SUM(E515:AB515) * 30</f>
        <v>195615.43946727295</v>
      </c>
      <c r="AE515" s="189">
        <f xml:space="preserve"> 'Generation Calculation'!DC188</f>
        <v>38.251945208552996</v>
      </c>
      <c r="AF515" s="190">
        <f xml:space="preserve"> 'Generation Calculation'!DD188</f>
        <v>26.779398549977998</v>
      </c>
      <c r="AG515" s="190">
        <f xml:space="preserve"> 'Generation Calculation'!DE188</f>
        <v>19.576420795129991</v>
      </c>
      <c r="AH515" s="190">
        <f xml:space="preserve"> 'Generation Calculation'!DF188</f>
        <v>18.670289265202001</v>
      </c>
      <c r="AI515" s="190">
        <f xml:space="preserve"> 'Generation Calculation'!DG188</f>
        <v>16.136192613709994</v>
      </c>
      <c r="AJ515" s="190">
        <f xml:space="preserve"> 'Generation Calculation'!DH188</f>
        <v>16.136192613709994</v>
      </c>
      <c r="AK515" s="190">
        <f xml:space="preserve"> 'Generation Calculation'!DI188</f>
        <v>21.764165714579121</v>
      </c>
      <c r="AL515" s="190">
        <f xml:space="preserve"> 'Generation Calculation'!DJ188</f>
        <v>0</v>
      </c>
      <c r="AM515" s="190">
        <f xml:space="preserve"> 'Generation Calculation'!DK188</f>
        <v>0</v>
      </c>
      <c r="AN515" s="190">
        <f xml:space="preserve"> 'Generation Calculation'!DL188</f>
        <v>0</v>
      </c>
      <c r="AO515" s="190">
        <f xml:space="preserve"> 'Generation Calculation'!DM188</f>
        <v>0</v>
      </c>
      <c r="AP515" s="190">
        <f xml:space="preserve"> 'Generation Calculation'!DN188</f>
        <v>0</v>
      </c>
      <c r="AQ515" s="190">
        <f xml:space="preserve"> 'Generation Calculation'!DO188</f>
        <v>0</v>
      </c>
      <c r="AR515" s="190">
        <f xml:space="preserve"> 'Generation Calculation'!DP188</f>
        <v>0</v>
      </c>
      <c r="AS515" s="190">
        <f xml:space="preserve"> 'Generation Calculation'!DQ188</f>
        <v>0</v>
      </c>
      <c r="AT515" s="190">
        <f xml:space="preserve"> 'Generation Calculation'!DR188</f>
        <v>15.645118785935438</v>
      </c>
      <c r="AU515" s="190">
        <f xml:space="preserve"> 'Generation Calculation'!DS188</f>
        <v>67.20975245960426</v>
      </c>
      <c r="AV515" s="190">
        <f xml:space="preserve"> 'Generation Calculation'!DT188</f>
        <v>106.11460793253264</v>
      </c>
      <c r="AW515" s="190">
        <f xml:space="preserve"> 'Generation Calculation'!DU188</f>
        <v>104.04630917821402</v>
      </c>
      <c r="AX515" s="190">
        <f xml:space="preserve"> 'Generation Calculation'!DV188</f>
        <v>65.199249643219304</v>
      </c>
      <c r="AY515" s="190">
        <f xml:space="preserve"> 'Generation Calculation'!DW188</f>
        <v>59.916042078895288</v>
      </c>
      <c r="AZ515" s="190">
        <f xml:space="preserve"> 'Generation Calculation'!DX188</f>
        <v>47.24555882143332</v>
      </c>
      <c r="BA515" s="190">
        <f xml:space="preserve"> 'Generation Calculation'!DY188</f>
        <v>24.2083165351373</v>
      </c>
      <c r="BB515" s="190">
        <f xml:space="preserve"> 'Generation Calculation'!DZ188</f>
        <v>62.901794454889995</v>
      </c>
      <c r="BC515" s="196"/>
      <c r="BD515" s="183">
        <f t="shared" si="1313"/>
        <v>315.62790678155454</v>
      </c>
      <c r="BE515" s="292">
        <f t="shared" si="1385"/>
        <v>223.02337659366739</v>
      </c>
      <c r="BF515" s="292">
        <f t="shared" si="1386"/>
        <v>0</v>
      </c>
      <c r="BG515" s="292">
        <f t="shared" si="1364"/>
        <v>0</v>
      </c>
      <c r="BH515" s="292">
        <f t="shared" si="1365"/>
        <v>0</v>
      </c>
      <c r="BI515" s="292">
        <f t="shared" si="1366"/>
        <v>0</v>
      </c>
      <c r="BJ515" s="292">
        <f t="shared" si="1367"/>
        <v>0</v>
      </c>
      <c r="BK515" s="292">
        <f t="shared" si="1368"/>
        <v>0</v>
      </c>
      <c r="BL515" s="292">
        <f t="shared" si="1369"/>
        <v>0</v>
      </c>
      <c r="BM515" s="292">
        <f t="shared" si="1370"/>
        <v>0</v>
      </c>
      <c r="BN515" s="292">
        <f t="shared" si="1371"/>
        <v>0</v>
      </c>
      <c r="BO515" s="292">
        <f t="shared" si="1372"/>
        <v>0</v>
      </c>
      <c r="BP515" s="292">
        <f t="shared" si="1373"/>
        <v>0</v>
      </c>
      <c r="BQ515" s="292">
        <f t="shared" si="1374"/>
        <v>0</v>
      </c>
      <c r="BR515" s="292">
        <f t="shared" si="1375"/>
        <v>0</v>
      </c>
      <c r="BS515" s="292">
        <f t="shared" si="1376"/>
        <v>0</v>
      </c>
      <c r="BT515" s="292">
        <f t="shared" si="1377"/>
        <v>489.72970000000004</v>
      </c>
      <c r="BU515" s="292">
        <f t="shared" si="1378"/>
        <v>489.72970000000004</v>
      </c>
      <c r="BV515" s="292">
        <f t="shared" si="1379"/>
        <v>489.72970000000004</v>
      </c>
      <c r="BW515" s="292">
        <f t="shared" si="1380"/>
        <v>489.72970000000004</v>
      </c>
      <c r="BX515" s="292">
        <f t="shared" si="1381"/>
        <v>489.06122133009137</v>
      </c>
      <c r="BY515" s="292">
        <f t="shared" si="1382"/>
        <v>387.85476324081492</v>
      </c>
      <c r="BZ515" s="292">
        <f t="shared" si="1383"/>
        <v>202.19780621061182</v>
      </c>
      <c r="CA515" s="292">
        <f t="shared" si="1384"/>
        <v>489.72970000000004</v>
      </c>
      <c r="CB515" s="196">
        <f t="shared" si="1314"/>
        <v>4066.4135741567402</v>
      </c>
      <c r="CC515" s="189">
        <f t="shared" si="1340"/>
        <v>38.251945208552996</v>
      </c>
      <c r="CD515" s="190">
        <f t="shared" si="1341"/>
        <v>26.779398549977998</v>
      </c>
      <c r="CE515" s="190">
        <f t="shared" si="1342"/>
        <v>0</v>
      </c>
      <c r="CF515" s="190">
        <f t="shared" si="1343"/>
        <v>0</v>
      </c>
      <c r="CG515" s="190">
        <f t="shared" si="1344"/>
        <v>0</v>
      </c>
      <c r="CH515" s="190">
        <f t="shared" si="1345"/>
        <v>0</v>
      </c>
      <c r="CI515" s="190">
        <f t="shared" si="1346"/>
        <v>0</v>
      </c>
      <c r="CJ515" s="190">
        <f t="shared" si="1347"/>
        <v>0</v>
      </c>
      <c r="CK515" s="190">
        <f t="shared" si="1348"/>
        <v>0</v>
      </c>
      <c r="CL515" s="190">
        <f t="shared" si="1349"/>
        <v>0</v>
      </c>
      <c r="CM515" s="190">
        <f t="shared" si="1350"/>
        <v>0</v>
      </c>
      <c r="CN515" s="190">
        <f t="shared" si="1351"/>
        <v>0</v>
      </c>
      <c r="CO515" s="190">
        <f t="shared" si="1352"/>
        <v>0</v>
      </c>
      <c r="CP515" s="190">
        <f t="shared" si="1353"/>
        <v>0</v>
      </c>
      <c r="CQ515" s="190">
        <f t="shared" si="1354"/>
        <v>0</v>
      </c>
      <c r="CR515" s="190">
        <f t="shared" si="1355"/>
        <v>0</v>
      </c>
      <c r="CS515" s="190">
        <f t="shared" si="1356"/>
        <v>60</v>
      </c>
      <c r="CT515" s="190">
        <f t="shared" si="1357"/>
        <v>60</v>
      </c>
      <c r="CU515" s="190">
        <f t="shared" si="1358"/>
        <v>60</v>
      </c>
      <c r="CV515" s="190">
        <f t="shared" si="1359"/>
        <v>60</v>
      </c>
      <c r="CW515" s="190">
        <f t="shared" si="1360"/>
        <v>59.916042078895288</v>
      </c>
      <c r="CX515" s="190">
        <f t="shared" si="1361"/>
        <v>47.24555882143332</v>
      </c>
      <c r="CY515" s="190">
        <f t="shared" si="1362"/>
        <v>24.2083165351373</v>
      </c>
      <c r="CZ515" s="190">
        <f t="shared" si="1363"/>
        <v>60</v>
      </c>
      <c r="DB515" s="171">
        <f t="shared" si="1315"/>
        <v>0</v>
      </c>
      <c r="DC515" s="172">
        <f t="shared" si="1316"/>
        <v>0</v>
      </c>
      <c r="DD515" s="172">
        <f t="shared" si="1317"/>
        <v>225.1288391439949</v>
      </c>
      <c r="DE515" s="172">
        <f t="shared" si="1318"/>
        <v>214.70832654982303</v>
      </c>
      <c r="DF515" s="172">
        <f t="shared" si="1319"/>
        <v>185.56621505766492</v>
      </c>
      <c r="DG515" s="172">
        <f t="shared" si="1320"/>
        <v>185.56621505766492</v>
      </c>
      <c r="DH515" s="172">
        <f t="shared" si="1321"/>
        <v>250.2879057176599</v>
      </c>
      <c r="DI515" s="172">
        <f t="shared" si="1322"/>
        <v>0</v>
      </c>
      <c r="DJ515" s="172">
        <f t="shared" si="1323"/>
        <v>0</v>
      </c>
      <c r="DK515" s="172">
        <f t="shared" si="1324"/>
        <v>0</v>
      </c>
      <c r="DL515" s="172">
        <f t="shared" si="1325"/>
        <v>0</v>
      </c>
      <c r="DM515" s="172">
        <f t="shared" si="1326"/>
        <v>0</v>
      </c>
      <c r="DN515" s="172">
        <f t="shared" si="1327"/>
        <v>0</v>
      </c>
      <c r="DO515" s="172">
        <f t="shared" si="1328"/>
        <v>0</v>
      </c>
      <c r="DP515" s="172">
        <f t="shared" si="1329"/>
        <v>0</v>
      </c>
      <c r="DQ515" s="172">
        <f t="shared" si="1330"/>
        <v>179.91886603825753</v>
      </c>
      <c r="DR515" s="172">
        <f t="shared" si="1331"/>
        <v>82.912153285448994</v>
      </c>
      <c r="DS515" s="172">
        <f t="shared" si="1332"/>
        <v>530.31799122412531</v>
      </c>
      <c r="DT515" s="172">
        <f t="shared" si="1333"/>
        <v>506.53255554946122</v>
      </c>
      <c r="DU515" s="172">
        <f t="shared" si="1334"/>
        <v>59.791370897021991</v>
      </c>
      <c r="DV515" s="172">
        <f t="shared" si="1335"/>
        <v>0</v>
      </c>
      <c r="DW515" s="172">
        <f t="shared" si="1336"/>
        <v>0</v>
      </c>
      <c r="DX515" s="172">
        <f t="shared" si="1337"/>
        <v>0</v>
      </c>
      <c r="DY515" s="172">
        <f t="shared" si="1338"/>
        <v>33.37063623123494</v>
      </c>
      <c r="DZ515" s="192">
        <f t="shared" si="1339"/>
        <v>2454.1010747523578</v>
      </c>
      <c r="EA515" s="189">
        <f t="shared" si="1265"/>
        <v>0</v>
      </c>
      <c r="EB515" s="190">
        <f t="shared" si="1266"/>
        <v>0</v>
      </c>
      <c r="EC515" s="190">
        <f t="shared" si="1267"/>
        <v>19.576420795129991</v>
      </c>
      <c r="ED515" s="190">
        <f t="shared" si="1268"/>
        <v>18.670289265202001</v>
      </c>
      <c r="EE515" s="190">
        <f t="shared" si="1269"/>
        <v>16.136192613709994</v>
      </c>
      <c r="EF515" s="190">
        <f t="shared" si="1270"/>
        <v>16.136192613709994</v>
      </c>
      <c r="EG515" s="190">
        <f t="shared" si="1271"/>
        <v>21.764165714579121</v>
      </c>
      <c r="EH515" s="190">
        <f t="shared" si="1272"/>
        <v>0</v>
      </c>
      <c r="EI515" s="190">
        <f t="shared" si="1273"/>
        <v>0</v>
      </c>
      <c r="EJ515" s="190">
        <f t="shared" si="1274"/>
        <v>0</v>
      </c>
      <c r="EK515" s="190">
        <f t="shared" si="1275"/>
        <v>0</v>
      </c>
      <c r="EL515" s="190">
        <f t="shared" si="1276"/>
        <v>0</v>
      </c>
      <c r="EM515" s="190">
        <f t="shared" si="1277"/>
        <v>0</v>
      </c>
      <c r="EN515" s="190">
        <f t="shared" si="1278"/>
        <v>0</v>
      </c>
      <c r="EO515" s="190">
        <f t="shared" si="1279"/>
        <v>0</v>
      </c>
      <c r="EP515" s="190">
        <f t="shared" si="1280"/>
        <v>15.645118785935438</v>
      </c>
      <c r="EQ515" s="190">
        <f t="shared" si="1281"/>
        <v>7.2097524596042604</v>
      </c>
      <c r="ER515" s="190">
        <f t="shared" si="1282"/>
        <v>46.114607932532635</v>
      </c>
      <c r="ES515" s="190">
        <f t="shared" si="1283"/>
        <v>44.046309178214017</v>
      </c>
      <c r="ET515" s="190">
        <f t="shared" si="1284"/>
        <v>5.1992496432193036</v>
      </c>
      <c r="EU515" s="190">
        <f t="shared" si="1285"/>
        <v>0</v>
      </c>
      <c r="EV515" s="190">
        <f t="shared" si="1286"/>
        <v>0</v>
      </c>
      <c r="EW515" s="190">
        <f t="shared" si="1287"/>
        <v>0</v>
      </c>
      <c r="EX515" s="190">
        <f t="shared" si="1288"/>
        <v>2.9017944548899948</v>
      </c>
    </row>
    <row r="516" spans="3:154" ht="14.25" customHeight="1" x14ac:dyDescent="0.25">
      <c r="C516" s="132">
        <v>2033</v>
      </c>
      <c r="D516" s="14" t="s">
        <v>173</v>
      </c>
      <c r="E516" s="171">
        <f t="shared" si="1289"/>
        <v>317.31382630948877</v>
      </c>
      <c r="F516" s="172">
        <f t="shared" si="1290"/>
        <v>213.2816334512101</v>
      </c>
      <c r="G516" s="172">
        <f t="shared" si="1291"/>
        <v>167.50182978452301</v>
      </c>
      <c r="H516" s="172">
        <f t="shared" si="1292"/>
        <v>112.27152296477811</v>
      </c>
      <c r="I516" s="172">
        <f t="shared" si="1293"/>
        <v>112.27152296477811</v>
      </c>
      <c r="J516" s="172">
        <f t="shared" si="1294"/>
        <v>86.67699053611409</v>
      </c>
      <c r="K516" s="172">
        <f t="shared" si="1295"/>
        <v>152.4990978342874</v>
      </c>
      <c r="L516" s="172">
        <f t="shared" si="1296"/>
        <v>0</v>
      </c>
      <c r="M516" s="172">
        <f t="shared" si="1297"/>
        <v>0</v>
      </c>
      <c r="N516" s="172">
        <f t="shared" si="1298"/>
        <v>0</v>
      </c>
      <c r="O516" s="172">
        <f t="shared" si="1299"/>
        <v>0</v>
      </c>
      <c r="P516" s="172">
        <f t="shared" si="1300"/>
        <v>0</v>
      </c>
      <c r="Q516" s="172">
        <f t="shared" si="1301"/>
        <v>0</v>
      </c>
      <c r="R516" s="172">
        <f t="shared" si="1302"/>
        <v>0</v>
      </c>
      <c r="S516" s="172">
        <f t="shared" si="1303"/>
        <v>97.824060086676596</v>
      </c>
      <c r="T516" s="172">
        <f t="shared" si="1304"/>
        <v>244.32322316549849</v>
      </c>
      <c r="U516" s="172">
        <f t="shared" si="1305"/>
        <v>569.11236448225316</v>
      </c>
      <c r="V516" s="172">
        <f t="shared" si="1306"/>
        <v>976.75534613711034</v>
      </c>
      <c r="W516" s="172">
        <f t="shared" si="1307"/>
        <v>1081.0988456768039</v>
      </c>
      <c r="X516" s="172">
        <f t="shared" si="1308"/>
        <v>668.18614840128032</v>
      </c>
      <c r="Y516" s="172">
        <f t="shared" si="1309"/>
        <v>569.6808755672655</v>
      </c>
      <c r="Z516" s="172">
        <f t="shared" si="1310"/>
        <v>435.99031336666917</v>
      </c>
      <c r="AA516" s="172">
        <f t="shared" si="1311"/>
        <v>252.82195609886637</v>
      </c>
      <c r="AB516" s="172">
        <f t="shared" si="1312"/>
        <v>483.66691383789987</v>
      </c>
      <c r="AC516" s="188">
        <f xml:space="preserve"> SUM(E516:AB516) * 31</f>
        <v>202779.57059063064</v>
      </c>
      <c r="AE516" s="189">
        <f xml:space="preserve"> 'Generation Calculation'!DC189</f>
        <v>38.461415932969999</v>
      </c>
      <c r="AF516" s="190">
        <f xml:space="preserve"> 'Generation Calculation'!DD189</f>
        <v>25.576296632496991</v>
      </c>
      <c r="AG516" s="190">
        <f xml:space="preserve"> 'Generation Calculation'!DE189</f>
        <v>14.565376503002</v>
      </c>
      <c r="AH516" s="190">
        <f xml:space="preserve"> 'Generation Calculation'!DF189</f>
        <v>9.7627411273720099</v>
      </c>
      <c r="AI516" s="190">
        <f xml:space="preserve"> 'Generation Calculation'!DG189</f>
        <v>9.7627411273720099</v>
      </c>
      <c r="AJ516" s="190">
        <f xml:space="preserve"> 'Generation Calculation'!DH189</f>
        <v>7.5371296118360078</v>
      </c>
      <c r="AK516" s="190">
        <f xml:space="preserve"> 'Generation Calculation'!DI189</f>
        <v>13.26079111602499</v>
      </c>
      <c r="AL516" s="190">
        <f xml:space="preserve"> 'Generation Calculation'!DJ189</f>
        <v>0</v>
      </c>
      <c r="AM516" s="190">
        <f xml:space="preserve"> 'Generation Calculation'!DK189</f>
        <v>0</v>
      </c>
      <c r="AN516" s="190">
        <f xml:space="preserve"> 'Generation Calculation'!DL189</f>
        <v>0</v>
      </c>
      <c r="AO516" s="190">
        <f xml:space="preserve"> 'Generation Calculation'!DM189</f>
        <v>0</v>
      </c>
      <c r="AP516" s="190">
        <f xml:space="preserve"> 'Generation Calculation'!DN189</f>
        <v>0</v>
      </c>
      <c r="AQ516" s="190">
        <f xml:space="preserve"> 'Generation Calculation'!DO189</f>
        <v>0</v>
      </c>
      <c r="AR516" s="190">
        <f xml:space="preserve"> 'Generation Calculation'!DP189</f>
        <v>0</v>
      </c>
      <c r="AS516" s="190">
        <f xml:space="preserve"> 'Generation Calculation'!DQ189</f>
        <v>8.5064400075370941</v>
      </c>
      <c r="AT516" s="190">
        <f xml:space="preserve"> 'Generation Calculation'!DR189</f>
        <v>21.245497666565086</v>
      </c>
      <c r="AU516" s="190">
        <f xml:space="preserve"> 'Generation Calculation'!DS189</f>
        <v>66.902840389761138</v>
      </c>
      <c r="AV516" s="190">
        <f xml:space="preserve"> 'Generation Calculation'!DT189</f>
        <v>102.35005618583568</v>
      </c>
      <c r="AW516" s="190">
        <f xml:space="preserve"> 'Generation Calculation'!DU189</f>
        <v>111.42340397189599</v>
      </c>
      <c r="AX516" s="190">
        <f xml:space="preserve"> 'Generation Calculation'!DV189</f>
        <v>75.517952034893938</v>
      </c>
      <c r="AY516" s="190">
        <f xml:space="preserve"> 'Generation Calculation'!DW189</f>
        <v>66.952276136283956</v>
      </c>
      <c r="AZ516" s="190">
        <f xml:space="preserve"> 'Generation Calculation'!DX189</f>
        <v>53.261836879531927</v>
      </c>
      <c r="BA516" s="190">
        <f xml:space="preserve"> 'Generation Calculation'!DY189</f>
        <v>30.463961026309931</v>
      </c>
      <c r="BB516" s="190">
        <f xml:space="preserve"> 'Generation Calculation'!DZ189</f>
        <v>59.238670804982007</v>
      </c>
      <c r="BC516" s="196"/>
      <c r="BD516" s="183">
        <f t="shared" si="1313"/>
        <v>317.31382630948877</v>
      </c>
      <c r="BE516" s="292">
        <f t="shared" si="1385"/>
        <v>213.2816334512101</v>
      </c>
      <c r="BF516" s="292">
        <f t="shared" si="1386"/>
        <v>0</v>
      </c>
      <c r="BG516" s="292">
        <f t="shared" si="1364"/>
        <v>0</v>
      </c>
      <c r="BH516" s="292">
        <f t="shared" si="1365"/>
        <v>0</v>
      </c>
      <c r="BI516" s="292">
        <f t="shared" si="1366"/>
        <v>0</v>
      </c>
      <c r="BJ516" s="292">
        <f t="shared" si="1367"/>
        <v>0</v>
      </c>
      <c r="BK516" s="292">
        <f t="shared" si="1368"/>
        <v>0</v>
      </c>
      <c r="BL516" s="292">
        <f t="shared" si="1369"/>
        <v>0</v>
      </c>
      <c r="BM516" s="292">
        <f t="shared" si="1370"/>
        <v>0</v>
      </c>
      <c r="BN516" s="292">
        <f t="shared" si="1371"/>
        <v>0</v>
      </c>
      <c r="BO516" s="292">
        <f t="shared" si="1372"/>
        <v>0</v>
      </c>
      <c r="BP516" s="292">
        <f t="shared" si="1373"/>
        <v>0</v>
      </c>
      <c r="BQ516" s="292">
        <f t="shared" si="1374"/>
        <v>0</v>
      </c>
      <c r="BR516" s="292">
        <f t="shared" si="1375"/>
        <v>0</v>
      </c>
      <c r="BS516" s="292">
        <f t="shared" si="1376"/>
        <v>0</v>
      </c>
      <c r="BT516" s="292">
        <f t="shared" si="1377"/>
        <v>489.72970000000004</v>
      </c>
      <c r="BU516" s="292">
        <f t="shared" si="1378"/>
        <v>489.72970000000004</v>
      </c>
      <c r="BV516" s="292">
        <f t="shared" si="1379"/>
        <v>489.72970000000004</v>
      </c>
      <c r="BW516" s="292">
        <f t="shared" si="1380"/>
        <v>489.72970000000004</v>
      </c>
      <c r="BX516" s="292">
        <f t="shared" si="1381"/>
        <v>489.72970000000004</v>
      </c>
      <c r="BY516" s="292">
        <f t="shared" si="1382"/>
        <v>435.99031336666917</v>
      </c>
      <c r="BZ516" s="292">
        <f t="shared" si="1383"/>
        <v>252.82195609886637</v>
      </c>
      <c r="CA516" s="292">
        <f t="shared" si="1384"/>
        <v>483.66691383789987</v>
      </c>
      <c r="CB516" s="196">
        <f t="shared" si="1314"/>
        <v>4151.723143064135</v>
      </c>
      <c r="CC516" s="189">
        <f t="shared" si="1340"/>
        <v>38.461415932969999</v>
      </c>
      <c r="CD516" s="190">
        <f t="shared" si="1341"/>
        <v>25.576296632496991</v>
      </c>
      <c r="CE516" s="190">
        <f t="shared" si="1342"/>
        <v>0</v>
      </c>
      <c r="CF516" s="190">
        <f t="shared" si="1343"/>
        <v>0</v>
      </c>
      <c r="CG516" s="190">
        <f t="shared" si="1344"/>
        <v>0</v>
      </c>
      <c r="CH516" s="190">
        <f t="shared" si="1345"/>
        <v>0</v>
      </c>
      <c r="CI516" s="190">
        <f t="shared" si="1346"/>
        <v>0</v>
      </c>
      <c r="CJ516" s="190">
        <f t="shared" si="1347"/>
        <v>0</v>
      </c>
      <c r="CK516" s="190">
        <f t="shared" si="1348"/>
        <v>0</v>
      </c>
      <c r="CL516" s="190">
        <f t="shared" si="1349"/>
        <v>0</v>
      </c>
      <c r="CM516" s="190">
        <f t="shared" si="1350"/>
        <v>0</v>
      </c>
      <c r="CN516" s="190">
        <f t="shared" si="1351"/>
        <v>0</v>
      </c>
      <c r="CO516" s="190">
        <f t="shared" si="1352"/>
        <v>0</v>
      </c>
      <c r="CP516" s="190">
        <f t="shared" si="1353"/>
        <v>0</v>
      </c>
      <c r="CQ516" s="190">
        <f t="shared" si="1354"/>
        <v>0</v>
      </c>
      <c r="CR516" s="190">
        <f t="shared" si="1355"/>
        <v>0</v>
      </c>
      <c r="CS516" s="190">
        <f t="shared" si="1356"/>
        <v>60</v>
      </c>
      <c r="CT516" s="190">
        <f t="shared" si="1357"/>
        <v>60</v>
      </c>
      <c r="CU516" s="190">
        <f t="shared" si="1358"/>
        <v>60</v>
      </c>
      <c r="CV516" s="190">
        <f t="shared" si="1359"/>
        <v>60</v>
      </c>
      <c r="CW516" s="190">
        <f t="shared" si="1360"/>
        <v>60</v>
      </c>
      <c r="CX516" s="190">
        <f t="shared" si="1361"/>
        <v>53.261836879531927</v>
      </c>
      <c r="CY516" s="190">
        <f t="shared" si="1362"/>
        <v>30.463961026309931</v>
      </c>
      <c r="CZ516" s="190">
        <f t="shared" si="1363"/>
        <v>59.238670804982007</v>
      </c>
      <c r="DB516" s="171">
        <f t="shared" si="1315"/>
        <v>0</v>
      </c>
      <c r="DC516" s="172">
        <f t="shared" si="1316"/>
        <v>0</v>
      </c>
      <c r="DD516" s="172">
        <f t="shared" si="1317"/>
        <v>167.50182978452301</v>
      </c>
      <c r="DE516" s="172">
        <f t="shared" si="1318"/>
        <v>112.27152296477811</v>
      </c>
      <c r="DF516" s="172">
        <f t="shared" si="1319"/>
        <v>112.27152296477811</v>
      </c>
      <c r="DG516" s="172">
        <f t="shared" si="1320"/>
        <v>86.67699053611409</v>
      </c>
      <c r="DH516" s="172">
        <f t="shared" si="1321"/>
        <v>152.4990978342874</v>
      </c>
      <c r="DI516" s="172">
        <f t="shared" si="1322"/>
        <v>0</v>
      </c>
      <c r="DJ516" s="172">
        <f t="shared" si="1323"/>
        <v>0</v>
      </c>
      <c r="DK516" s="172">
        <f t="shared" si="1324"/>
        <v>0</v>
      </c>
      <c r="DL516" s="172">
        <f t="shared" si="1325"/>
        <v>0</v>
      </c>
      <c r="DM516" s="172">
        <f t="shared" si="1326"/>
        <v>0</v>
      </c>
      <c r="DN516" s="172">
        <f t="shared" si="1327"/>
        <v>0</v>
      </c>
      <c r="DO516" s="172">
        <f t="shared" si="1328"/>
        <v>0</v>
      </c>
      <c r="DP516" s="172">
        <f t="shared" si="1329"/>
        <v>97.824060086676596</v>
      </c>
      <c r="DQ516" s="172">
        <f t="shared" si="1330"/>
        <v>244.32322316549849</v>
      </c>
      <c r="DR516" s="172">
        <f t="shared" si="1331"/>
        <v>79.382664482253091</v>
      </c>
      <c r="DS516" s="172">
        <f t="shared" si="1332"/>
        <v>487.02564613711036</v>
      </c>
      <c r="DT516" s="172">
        <f t="shared" si="1333"/>
        <v>591.3691456768039</v>
      </c>
      <c r="DU516" s="172">
        <f t="shared" si="1334"/>
        <v>178.45644840128028</v>
      </c>
      <c r="DV516" s="172">
        <f t="shared" si="1335"/>
        <v>79.951175567265494</v>
      </c>
      <c r="DW516" s="172">
        <f t="shared" si="1336"/>
        <v>0</v>
      </c>
      <c r="DX516" s="172">
        <f t="shared" si="1337"/>
        <v>0</v>
      </c>
      <c r="DY516" s="172">
        <f t="shared" si="1338"/>
        <v>0</v>
      </c>
      <c r="DZ516" s="192">
        <f t="shared" si="1339"/>
        <v>2389.5533276013689</v>
      </c>
      <c r="EA516" s="189">
        <f t="shared" si="1265"/>
        <v>0</v>
      </c>
      <c r="EB516" s="190">
        <f t="shared" si="1266"/>
        <v>0</v>
      </c>
      <c r="EC516" s="190">
        <f t="shared" si="1267"/>
        <v>14.565376503002</v>
      </c>
      <c r="ED516" s="190">
        <f t="shared" si="1268"/>
        <v>9.7627411273720099</v>
      </c>
      <c r="EE516" s="190">
        <f t="shared" si="1269"/>
        <v>9.7627411273720099</v>
      </c>
      <c r="EF516" s="190">
        <f t="shared" si="1270"/>
        <v>7.5371296118360078</v>
      </c>
      <c r="EG516" s="190">
        <f t="shared" si="1271"/>
        <v>13.26079111602499</v>
      </c>
      <c r="EH516" s="190">
        <f t="shared" si="1272"/>
        <v>0</v>
      </c>
      <c r="EI516" s="190">
        <f t="shared" si="1273"/>
        <v>0</v>
      </c>
      <c r="EJ516" s="190">
        <f t="shared" si="1274"/>
        <v>0</v>
      </c>
      <c r="EK516" s="190">
        <f t="shared" si="1275"/>
        <v>0</v>
      </c>
      <c r="EL516" s="190">
        <f t="shared" si="1276"/>
        <v>0</v>
      </c>
      <c r="EM516" s="190">
        <f t="shared" si="1277"/>
        <v>0</v>
      </c>
      <c r="EN516" s="190">
        <f t="shared" si="1278"/>
        <v>0</v>
      </c>
      <c r="EO516" s="190">
        <f t="shared" si="1279"/>
        <v>8.5064400075370941</v>
      </c>
      <c r="EP516" s="190">
        <f t="shared" si="1280"/>
        <v>21.245497666565086</v>
      </c>
      <c r="EQ516" s="190">
        <f t="shared" si="1281"/>
        <v>6.9028403897611383</v>
      </c>
      <c r="ER516" s="190">
        <f t="shared" si="1282"/>
        <v>42.350056185835683</v>
      </c>
      <c r="ES516" s="190">
        <f t="shared" si="1283"/>
        <v>51.423403971895993</v>
      </c>
      <c r="ET516" s="190">
        <f t="shared" si="1284"/>
        <v>15.517952034893938</v>
      </c>
      <c r="EU516" s="190">
        <f t="shared" si="1285"/>
        <v>6.952276136283956</v>
      </c>
      <c r="EV516" s="190">
        <f t="shared" si="1286"/>
        <v>0</v>
      </c>
      <c r="EW516" s="190">
        <f t="shared" si="1287"/>
        <v>0</v>
      </c>
      <c r="EX516" s="190">
        <f t="shared" si="1288"/>
        <v>0</v>
      </c>
    </row>
    <row r="517" spans="3:154" ht="14.25" customHeight="1" x14ac:dyDescent="0.25">
      <c r="C517" s="132">
        <v>2034</v>
      </c>
      <c r="D517" s="14" t="s">
        <v>163</v>
      </c>
      <c r="E517" s="171">
        <f t="shared" si="1289"/>
        <v>282.57533872996953</v>
      </c>
      <c r="F517" s="172">
        <f t="shared" si="1290"/>
        <v>188.27072651239277</v>
      </c>
      <c r="G517" s="172">
        <f t="shared" si="1291"/>
        <v>189.17878740196142</v>
      </c>
      <c r="H517" s="172">
        <f t="shared" si="1292"/>
        <v>120.37578400740749</v>
      </c>
      <c r="I517" s="172">
        <f t="shared" si="1293"/>
        <v>91.928388373126367</v>
      </c>
      <c r="J517" s="172">
        <f t="shared" si="1294"/>
        <v>110.45227390242951</v>
      </c>
      <c r="K517" s="172">
        <f t="shared" si="1295"/>
        <v>202.18961176183092</v>
      </c>
      <c r="L517" s="172">
        <f t="shared" si="1296"/>
        <v>158.9714415785555</v>
      </c>
      <c r="M517" s="172">
        <f t="shared" si="1297"/>
        <v>0</v>
      </c>
      <c r="N517" s="172">
        <f t="shared" si="1298"/>
        <v>0</v>
      </c>
      <c r="O517" s="172">
        <f t="shared" si="1299"/>
        <v>0</v>
      </c>
      <c r="P517" s="172">
        <f t="shared" si="1300"/>
        <v>0</v>
      </c>
      <c r="Q517" s="172">
        <f t="shared" si="1301"/>
        <v>0</v>
      </c>
      <c r="R517" s="172">
        <f t="shared" si="1302"/>
        <v>0</v>
      </c>
      <c r="S517" s="172">
        <f t="shared" si="1303"/>
        <v>0</v>
      </c>
      <c r="T517" s="172">
        <f t="shared" si="1304"/>
        <v>133.09680467608425</v>
      </c>
      <c r="U517" s="172">
        <f t="shared" si="1305"/>
        <v>472.76713832150722</v>
      </c>
      <c r="V517" s="172">
        <f t="shared" si="1306"/>
        <v>754.98230282750626</v>
      </c>
      <c r="W517" s="172">
        <f t="shared" si="1307"/>
        <v>1077.0717622485072</v>
      </c>
      <c r="X517" s="172">
        <f t="shared" si="1308"/>
        <v>576.93618462718337</v>
      </c>
      <c r="Y517" s="172">
        <f t="shared" si="1309"/>
        <v>508.13318123262911</v>
      </c>
      <c r="Z517" s="172">
        <f t="shared" si="1310"/>
        <v>433.20834455465928</v>
      </c>
      <c r="AA517" s="172">
        <f t="shared" si="1311"/>
        <v>240.37934516130932</v>
      </c>
      <c r="AB517" s="172">
        <f t="shared" si="1312"/>
        <v>459.76666772737673</v>
      </c>
      <c r="AC517" s="188">
        <f xml:space="preserve"> SUM(E517:AB517) *  31</f>
        <v>186008.80659297752</v>
      </c>
      <c r="AE517" s="189">
        <f xml:space="preserve"> 'Generation Calculation'!DC190</f>
        <v>34.149652676306005</v>
      </c>
      <c r="AF517" s="190">
        <f xml:space="preserve"> 'Generation Calculation'!DD190</f>
        <v>22.490726794508987</v>
      </c>
      <c r="AG517" s="190">
        <f xml:space="preserve"> 'Generation Calculation'!DE190</f>
        <v>16.450329339300993</v>
      </c>
      <c r="AH517" s="190">
        <f xml:space="preserve"> 'Generation Calculation'!DF190</f>
        <v>10.467459478904999</v>
      </c>
      <c r="AI517" s="190">
        <f xml:space="preserve"> 'Generation Calculation'!DG190</f>
        <v>7.9937729020109884</v>
      </c>
      <c r="AJ517" s="190">
        <f xml:space="preserve"> 'Generation Calculation'!DH190</f>
        <v>9.6045455567330009</v>
      </c>
      <c r="AK517" s="190">
        <f xml:space="preserve"> 'Generation Calculation'!DI190</f>
        <v>17.581705370593994</v>
      </c>
      <c r="AL517" s="190">
        <f xml:space="preserve"> 'Generation Calculation'!DJ190</f>
        <v>13.823603615526565</v>
      </c>
      <c r="AM517" s="190">
        <f xml:space="preserve"> 'Generation Calculation'!DK190</f>
        <v>0</v>
      </c>
      <c r="AN517" s="190">
        <f xml:space="preserve"> 'Generation Calculation'!DL190</f>
        <v>0</v>
      </c>
      <c r="AO517" s="190">
        <f xml:space="preserve"> 'Generation Calculation'!DM190</f>
        <v>0</v>
      </c>
      <c r="AP517" s="190">
        <f xml:space="preserve"> 'Generation Calculation'!DN190</f>
        <v>0</v>
      </c>
      <c r="AQ517" s="190">
        <f xml:space="preserve"> 'Generation Calculation'!DO190</f>
        <v>0</v>
      </c>
      <c r="AR517" s="190">
        <f xml:space="preserve"> 'Generation Calculation'!DP190</f>
        <v>0</v>
      </c>
      <c r="AS517" s="190">
        <f xml:space="preserve"> 'Generation Calculation'!DQ190</f>
        <v>0</v>
      </c>
      <c r="AT517" s="190">
        <f xml:space="preserve"> 'Generation Calculation'!DR190</f>
        <v>11.573635189224717</v>
      </c>
      <c r="AU517" s="190">
        <f xml:space="preserve"> 'Generation Calculation'!DS190</f>
        <v>57.870672376413211</v>
      </c>
      <c r="AV517" s="190">
        <f xml:space="preserve"> 'Generation Calculation'!DT190</f>
        <v>83.065443724130972</v>
      </c>
      <c r="AW517" s="190">
        <f xml:space="preserve"> 'Generation Calculation'!DU190</f>
        <v>111.07322280421801</v>
      </c>
      <c r="AX517" s="190">
        <f xml:space="preserve"> 'Generation Calculation'!DV190</f>
        <v>67.583172576276809</v>
      </c>
      <c r="AY517" s="190">
        <f xml:space="preserve"> 'Generation Calculation'!DW190</f>
        <v>61.600302715880787</v>
      </c>
      <c r="AZ517" s="190">
        <f xml:space="preserve"> 'Generation Calculation'!DX190</f>
        <v>52.913635899344797</v>
      </c>
      <c r="BA517" s="190">
        <f xml:space="preserve"> 'Generation Calculation'!DY190</f>
        <v>28.924628862949817</v>
      </c>
      <c r="BB517" s="190">
        <f xml:space="preserve"> 'Generation Calculation'!DZ190</f>
        <v>56.240249083922009</v>
      </c>
      <c r="BC517" s="196"/>
      <c r="BD517" s="183">
        <f t="shared" si="1313"/>
        <v>282.57533872996953</v>
      </c>
      <c r="BE517" s="292">
        <f t="shared" si="1385"/>
        <v>188.27072651239277</v>
      </c>
      <c r="BF517" s="292">
        <f t="shared" si="1386"/>
        <v>0</v>
      </c>
      <c r="BG517" s="292">
        <f t="shared" si="1364"/>
        <v>0</v>
      </c>
      <c r="BH517" s="292">
        <f t="shared" si="1365"/>
        <v>0</v>
      </c>
      <c r="BI517" s="292">
        <f t="shared" si="1366"/>
        <v>0</v>
      </c>
      <c r="BJ517" s="292">
        <f t="shared" si="1367"/>
        <v>0</v>
      </c>
      <c r="BK517" s="292">
        <f t="shared" si="1368"/>
        <v>0</v>
      </c>
      <c r="BL517" s="292">
        <f t="shared" si="1369"/>
        <v>0</v>
      </c>
      <c r="BM517" s="292">
        <f t="shared" si="1370"/>
        <v>0</v>
      </c>
      <c r="BN517" s="292">
        <f t="shared" si="1371"/>
        <v>0</v>
      </c>
      <c r="BO517" s="292">
        <f t="shared" si="1372"/>
        <v>0</v>
      </c>
      <c r="BP517" s="292">
        <f t="shared" si="1373"/>
        <v>0</v>
      </c>
      <c r="BQ517" s="292">
        <f t="shared" si="1374"/>
        <v>0</v>
      </c>
      <c r="BR517" s="292">
        <f t="shared" si="1375"/>
        <v>0</v>
      </c>
      <c r="BS517" s="292">
        <f t="shared" si="1376"/>
        <v>0</v>
      </c>
      <c r="BT517" s="292">
        <f t="shared" si="1377"/>
        <v>472.76713832150722</v>
      </c>
      <c r="BU517" s="292">
        <f t="shared" si="1378"/>
        <v>489.72970000000004</v>
      </c>
      <c r="BV517" s="292">
        <f t="shared" si="1379"/>
        <v>489.72970000000004</v>
      </c>
      <c r="BW517" s="292">
        <f t="shared" si="1380"/>
        <v>489.72970000000004</v>
      </c>
      <c r="BX517" s="292">
        <f t="shared" si="1381"/>
        <v>489.72970000000004</v>
      </c>
      <c r="BY517" s="292">
        <f t="shared" si="1382"/>
        <v>433.20834455465928</v>
      </c>
      <c r="BZ517" s="292">
        <f t="shared" si="1383"/>
        <v>240.37934516130932</v>
      </c>
      <c r="CA517" s="292">
        <f t="shared" si="1384"/>
        <v>459.76666772737673</v>
      </c>
      <c r="CB517" s="196">
        <f t="shared" si="1314"/>
        <v>4035.8863610072149</v>
      </c>
      <c r="CC517" s="189">
        <f t="shared" si="1340"/>
        <v>34.149652676306005</v>
      </c>
      <c r="CD517" s="190">
        <f t="shared" si="1341"/>
        <v>22.490726794508987</v>
      </c>
      <c r="CE517" s="190">
        <f t="shared" si="1342"/>
        <v>0</v>
      </c>
      <c r="CF517" s="190">
        <f t="shared" si="1343"/>
        <v>0</v>
      </c>
      <c r="CG517" s="190">
        <f t="shared" si="1344"/>
        <v>0</v>
      </c>
      <c r="CH517" s="190">
        <f t="shared" si="1345"/>
        <v>0</v>
      </c>
      <c r="CI517" s="190">
        <f t="shared" si="1346"/>
        <v>0</v>
      </c>
      <c r="CJ517" s="190">
        <f t="shared" si="1347"/>
        <v>0</v>
      </c>
      <c r="CK517" s="190">
        <f t="shared" si="1348"/>
        <v>0</v>
      </c>
      <c r="CL517" s="190">
        <f t="shared" si="1349"/>
        <v>0</v>
      </c>
      <c r="CM517" s="190">
        <f t="shared" si="1350"/>
        <v>0</v>
      </c>
      <c r="CN517" s="190">
        <f t="shared" si="1351"/>
        <v>0</v>
      </c>
      <c r="CO517" s="190">
        <f t="shared" si="1352"/>
        <v>0</v>
      </c>
      <c r="CP517" s="190">
        <f t="shared" si="1353"/>
        <v>0</v>
      </c>
      <c r="CQ517" s="190">
        <f t="shared" si="1354"/>
        <v>0</v>
      </c>
      <c r="CR517" s="190">
        <f t="shared" si="1355"/>
        <v>0</v>
      </c>
      <c r="CS517" s="190">
        <f t="shared" si="1356"/>
        <v>57.870672376413211</v>
      </c>
      <c r="CT517" s="190">
        <f t="shared" si="1357"/>
        <v>60</v>
      </c>
      <c r="CU517" s="190">
        <f t="shared" si="1358"/>
        <v>60</v>
      </c>
      <c r="CV517" s="190">
        <f t="shared" si="1359"/>
        <v>60</v>
      </c>
      <c r="CW517" s="190">
        <f t="shared" si="1360"/>
        <v>60</v>
      </c>
      <c r="CX517" s="190">
        <f t="shared" si="1361"/>
        <v>52.913635899344797</v>
      </c>
      <c r="CY517" s="190">
        <f t="shared" si="1362"/>
        <v>28.924628862949817</v>
      </c>
      <c r="CZ517" s="190">
        <f t="shared" si="1363"/>
        <v>56.240249083922009</v>
      </c>
      <c r="DB517" s="171">
        <f t="shared" si="1315"/>
        <v>0</v>
      </c>
      <c r="DC517" s="172">
        <f t="shared" si="1316"/>
        <v>0</v>
      </c>
      <c r="DD517" s="172">
        <f t="shared" si="1317"/>
        <v>189.17878740196142</v>
      </c>
      <c r="DE517" s="172">
        <f t="shared" si="1318"/>
        <v>120.37578400740749</v>
      </c>
      <c r="DF517" s="172">
        <f t="shared" si="1319"/>
        <v>91.928388373126367</v>
      </c>
      <c r="DG517" s="172">
        <f t="shared" si="1320"/>
        <v>110.45227390242951</v>
      </c>
      <c r="DH517" s="172">
        <f t="shared" si="1321"/>
        <v>202.18961176183092</v>
      </c>
      <c r="DI517" s="172">
        <f t="shared" si="1322"/>
        <v>158.9714415785555</v>
      </c>
      <c r="DJ517" s="172">
        <f t="shared" si="1323"/>
        <v>0</v>
      </c>
      <c r="DK517" s="172">
        <f t="shared" si="1324"/>
        <v>0</v>
      </c>
      <c r="DL517" s="172">
        <f t="shared" si="1325"/>
        <v>0</v>
      </c>
      <c r="DM517" s="172">
        <f t="shared" si="1326"/>
        <v>0</v>
      </c>
      <c r="DN517" s="172">
        <f t="shared" si="1327"/>
        <v>0</v>
      </c>
      <c r="DO517" s="172">
        <f t="shared" si="1328"/>
        <v>0</v>
      </c>
      <c r="DP517" s="172">
        <f t="shared" si="1329"/>
        <v>0</v>
      </c>
      <c r="DQ517" s="172">
        <f t="shared" si="1330"/>
        <v>133.09680467608425</v>
      </c>
      <c r="DR517" s="172">
        <f t="shared" si="1331"/>
        <v>0</v>
      </c>
      <c r="DS517" s="172">
        <f t="shared" si="1332"/>
        <v>265.25260282750622</v>
      </c>
      <c r="DT517" s="172">
        <f t="shared" si="1333"/>
        <v>587.34206224850709</v>
      </c>
      <c r="DU517" s="172">
        <f t="shared" si="1334"/>
        <v>87.206484627183301</v>
      </c>
      <c r="DV517" s="172">
        <f t="shared" si="1335"/>
        <v>18.403481232629048</v>
      </c>
      <c r="DW517" s="172">
        <f t="shared" si="1336"/>
        <v>0</v>
      </c>
      <c r="DX517" s="172">
        <f t="shared" si="1337"/>
        <v>0</v>
      </c>
      <c r="DY517" s="172">
        <f t="shared" si="1338"/>
        <v>0</v>
      </c>
      <c r="DZ517" s="192">
        <f t="shared" si="1339"/>
        <v>1964.397722637221</v>
      </c>
      <c r="EA517" s="189">
        <f t="shared" si="1265"/>
        <v>0</v>
      </c>
      <c r="EB517" s="190">
        <f t="shared" si="1266"/>
        <v>0</v>
      </c>
      <c r="EC517" s="190">
        <f t="shared" si="1267"/>
        <v>16.450329339300993</v>
      </c>
      <c r="ED517" s="190">
        <f t="shared" si="1268"/>
        <v>10.467459478904999</v>
      </c>
      <c r="EE517" s="190">
        <f t="shared" si="1269"/>
        <v>7.9937729020109884</v>
      </c>
      <c r="EF517" s="190">
        <f t="shared" si="1270"/>
        <v>9.6045455567330009</v>
      </c>
      <c r="EG517" s="190">
        <f t="shared" si="1271"/>
        <v>17.581705370593994</v>
      </c>
      <c r="EH517" s="190">
        <f t="shared" si="1272"/>
        <v>13.823603615526565</v>
      </c>
      <c r="EI517" s="190">
        <f t="shared" si="1273"/>
        <v>0</v>
      </c>
      <c r="EJ517" s="190">
        <f t="shared" si="1274"/>
        <v>0</v>
      </c>
      <c r="EK517" s="190">
        <f t="shared" si="1275"/>
        <v>0</v>
      </c>
      <c r="EL517" s="190">
        <f t="shared" si="1276"/>
        <v>0</v>
      </c>
      <c r="EM517" s="190">
        <f t="shared" si="1277"/>
        <v>0</v>
      </c>
      <c r="EN517" s="190">
        <f t="shared" si="1278"/>
        <v>0</v>
      </c>
      <c r="EO517" s="190">
        <f t="shared" si="1279"/>
        <v>0</v>
      </c>
      <c r="EP517" s="190">
        <f t="shared" si="1280"/>
        <v>11.573635189224717</v>
      </c>
      <c r="EQ517" s="190">
        <f t="shared" si="1281"/>
        <v>0</v>
      </c>
      <c r="ER517" s="190">
        <f t="shared" si="1282"/>
        <v>23.065443724130972</v>
      </c>
      <c r="ES517" s="190">
        <f t="shared" si="1283"/>
        <v>51.073222804218005</v>
      </c>
      <c r="ET517" s="190">
        <f t="shared" si="1284"/>
        <v>7.5831725762768087</v>
      </c>
      <c r="EU517" s="190">
        <f t="shared" si="1285"/>
        <v>1.6003027158807868</v>
      </c>
      <c r="EV517" s="190">
        <f t="shared" si="1286"/>
        <v>0</v>
      </c>
      <c r="EW517" s="190">
        <f t="shared" si="1287"/>
        <v>0</v>
      </c>
      <c r="EX517" s="190">
        <f t="shared" si="1288"/>
        <v>0</v>
      </c>
    </row>
    <row r="518" spans="3:154" ht="14.25" customHeight="1" x14ac:dyDescent="0.25">
      <c r="C518" s="132">
        <v>2034</v>
      </c>
      <c r="D518" s="14" t="s">
        <v>164</v>
      </c>
      <c r="E518" s="171">
        <f t="shared" si="1289"/>
        <v>400.80907791199934</v>
      </c>
      <c r="F518" s="172">
        <f t="shared" si="1290"/>
        <v>294.4487632584009</v>
      </c>
      <c r="G518" s="172">
        <f t="shared" si="1291"/>
        <v>236.43371838935477</v>
      </c>
      <c r="H518" s="172">
        <f t="shared" si="1292"/>
        <v>192.76945002058071</v>
      </c>
      <c r="I518" s="172">
        <f t="shared" si="1293"/>
        <v>186.03976043085669</v>
      </c>
      <c r="J518" s="172">
        <f t="shared" si="1294"/>
        <v>199.65596417753255</v>
      </c>
      <c r="K518" s="172">
        <f t="shared" si="1295"/>
        <v>268.57633508771409</v>
      </c>
      <c r="L518" s="172">
        <f t="shared" si="1296"/>
        <v>217.86104184744738</v>
      </c>
      <c r="M518" s="172">
        <f t="shared" si="1297"/>
        <v>0</v>
      </c>
      <c r="N518" s="172">
        <f t="shared" si="1298"/>
        <v>0</v>
      </c>
      <c r="O518" s="172">
        <f t="shared" si="1299"/>
        <v>0</v>
      </c>
      <c r="P518" s="172">
        <f t="shared" si="1300"/>
        <v>0</v>
      </c>
      <c r="Q518" s="172">
        <f t="shared" si="1301"/>
        <v>0</v>
      </c>
      <c r="R518" s="172">
        <f t="shared" si="1302"/>
        <v>0</v>
      </c>
      <c r="S518" s="172">
        <f t="shared" si="1303"/>
        <v>0</v>
      </c>
      <c r="T518" s="172">
        <f t="shared" si="1304"/>
        <v>93.991401071546818</v>
      </c>
      <c r="U518" s="172">
        <f t="shared" si="1305"/>
        <v>316.89869305082078</v>
      </c>
      <c r="V518" s="172">
        <f t="shared" si="1306"/>
        <v>726.81311500613924</v>
      </c>
      <c r="W518" s="172">
        <f t="shared" si="1307"/>
        <v>937.45240445795002</v>
      </c>
      <c r="X518" s="172">
        <f t="shared" si="1308"/>
        <v>456.74851150695014</v>
      </c>
      <c r="Y518" s="172">
        <f t="shared" si="1309"/>
        <v>456.74851150695014</v>
      </c>
      <c r="Z518" s="172">
        <f t="shared" si="1310"/>
        <v>375.54204446041763</v>
      </c>
      <c r="AA518" s="172">
        <f t="shared" si="1311"/>
        <v>238.36416870745467</v>
      </c>
      <c r="AB518" s="172">
        <f t="shared" si="1312"/>
        <v>559.0024374128551</v>
      </c>
      <c r="AC518" s="188">
        <f xml:space="preserve"> SUM(E518:AB518) * 28.25</f>
        <v>173967.89000211548</v>
      </c>
      <c r="AE518" s="189">
        <f xml:space="preserve"> 'Generation Calculation'!DC191</f>
        <v>48.862890556964004</v>
      </c>
      <c r="AF518" s="190">
        <f xml:space="preserve"> 'Generation Calculation'!DD191</f>
        <v>35.622351790756994</v>
      </c>
      <c r="AG518" s="190">
        <f xml:space="preserve"> 'Generation Calculation'!DE191</f>
        <v>28.436742095287997</v>
      </c>
      <c r="AH518" s="190">
        <f xml:space="preserve"> 'Generation Calculation'!DF191</f>
        <v>23.045383314204997</v>
      </c>
      <c r="AI518" s="190">
        <f xml:space="preserve"> 'Generation Calculation'!DG191</f>
        <v>22.215722834091991</v>
      </c>
      <c r="AJ518" s="190">
        <f xml:space="preserve"> 'Generation Calculation'!DH191</f>
        <v>23.894729313385</v>
      </c>
      <c r="AK518" s="190">
        <f xml:space="preserve"> 'Generation Calculation'!DI191</f>
        <v>32.414691664011997</v>
      </c>
      <c r="AL518" s="190">
        <f xml:space="preserve"> 'Generation Calculation'!DJ191</f>
        <v>18.944438421517162</v>
      </c>
      <c r="AM518" s="190">
        <f xml:space="preserve"> 'Generation Calculation'!DK191</f>
        <v>0</v>
      </c>
      <c r="AN518" s="190">
        <f xml:space="preserve"> 'Generation Calculation'!DL191</f>
        <v>0</v>
      </c>
      <c r="AO518" s="190">
        <f xml:space="preserve"> 'Generation Calculation'!DM191</f>
        <v>0</v>
      </c>
      <c r="AP518" s="190">
        <f xml:space="preserve"> 'Generation Calculation'!DN191</f>
        <v>0</v>
      </c>
      <c r="AQ518" s="190">
        <f xml:space="preserve"> 'Generation Calculation'!DO191</f>
        <v>0</v>
      </c>
      <c r="AR518" s="190">
        <f xml:space="preserve"> 'Generation Calculation'!DP191</f>
        <v>0</v>
      </c>
      <c r="AS518" s="190">
        <f xml:space="preserve"> 'Generation Calculation'!DQ191</f>
        <v>0</v>
      </c>
      <c r="AT518" s="190">
        <f xml:space="preserve"> 'Generation Calculation'!DR191</f>
        <v>8.1731653105692885</v>
      </c>
      <c r="AU518" s="190">
        <f xml:space="preserve"> 'Generation Calculation'!DS191</f>
        <v>38.40983477806077</v>
      </c>
      <c r="AV518" s="190">
        <f xml:space="preserve"> 'Generation Calculation'!DT191</f>
        <v>80.61594913096863</v>
      </c>
      <c r="AW518" s="190">
        <f xml:space="preserve"> 'Generation Calculation'!DU191</f>
        <v>98.932409083300001</v>
      </c>
      <c r="AX518" s="190">
        <f xml:space="preserve"> 'Generation Calculation'!DV191</f>
        <v>55.861924771742878</v>
      </c>
      <c r="AY518" s="190">
        <f xml:space="preserve"> 'Generation Calculation'!DW191</f>
        <v>55.861924771742878</v>
      </c>
      <c r="AZ518" s="190">
        <f xml:space="preserve"> 'Generation Calculation'!DX191</f>
        <v>45.709539055804868</v>
      </c>
      <c r="BA518" s="190">
        <f xml:space="preserve"> 'Generation Calculation'!DY191</f>
        <v>28.675432468323862</v>
      </c>
      <c r="BB518" s="190">
        <f xml:space="preserve"> 'Generation Calculation'!DZ191</f>
        <v>66.023716296770004</v>
      </c>
      <c r="BC518" s="196"/>
      <c r="BD518" s="183">
        <f t="shared" si="1313"/>
        <v>400.80907791199934</v>
      </c>
      <c r="BE518" s="292">
        <f t="shared" si="1385"/>
        <v>294.4487632584009</v>
      </c>
      <c r="BF518" s="292">
        <f t="shared" si="1386"/>
        <v>236.43371838935477</v>
      </c>
      <c r="BG518" s="292">
        <f t="shared" si="1364"/>
        <v>192.76945002058071</v>
      </c>
      <c r="BH518" s="292">
        <f t="shared" si="1365"/>
        <v>186.03976043085669</v>
      </c>
      <c r="BI518" s="292">
        <f t="shared" si="1366"/>
        <v>199.65596417753255</v>
      </c>
      <c r="BJ518" s="292">
        <f t="shared" si="1367"/>
        <v>268.57633508771409</v>
      </c>
      <c r="BK518" s="292">
        <f t="shared" si="1368"/>
        <v>0</v>
      </c>
      <c r="BL518" s="292">
        <f t="shared" si="1369"/>
        <v>0</v>
      </c>
      <c r="BM518" s="292">
        <f t="shared" si="1370"/>
        <v>0</v>
      </c>
      <c r="BN518" s="292">
        <f t="shared" si="1371"/>
        <v>0</v>
      </c>
      <c r="BO518" s="292">
        <f t="shared" si="1372"/>
        <v>0</v>
      </c>
      <c r="BP518" s="292">
        <f t="shared" si="1373"/>
        <v>0</v>
      </c>
      <c r="BQ518" s="292">
        <f t="shared" si="1374"/>
        <v>0</v>
      </c>
      <c r="BR518" s="292">
        <f t="shared" si="1375"/>
        <v>0</v>
      </c>
      <c r="BS518" s="292">
        <f t="shared" si="1376"/>
        <v>0</v>
      </c>
      <c r="BT518" s="292">
        <f t="shared" si="1377"/>
        <v>316.89869305082078</v>
      </c>
      <c r="BU518" s="292">
        <f t="shared" si="1378"/>
        <v>489.72970000000004</v>
      </c>
      <c r="BV518" s="292">
        <f t="shared" si="1379"/>
        <v>489.72970000000004</v>
      </c>
      <c r="BW518" s="292">
        <f t="shared" si="1380"/>
        <v>456.74851150695014</v>
      </c>
      <c r="BX518" s="292">
        <f t="shared" si="1381"/>
        <v>456.74851150695014</v>
      </c>
      <c r="BY518" s="292">
        <f t="shared" si="1382"/>
        <v>375.54204446041763</v>
      </c>
      <c r="BZ518" s="292">
        <f t="shared" si="1383"/>
        <v>238.36416870745467</v>
      </c>
      <c r="CA518" s="292">
        <f t="shared" si="1384"/>
        <v>489.72970000000004</v>
      </c>
      <c r="CB518" s="196">
        <f t="shared" si="1314"/>
        <v>5092.224098509033</v>
      </c>
      <c r="CC518" s="189">
        <f t="shared" si="1340"/>
        <v>48.862890556964004</v>
      </c>
      <c r="CD518" s="190">
        <f t="shared" si="1341"/>
        <v>35.622351790756994</v>
      </c>
      <c r="CE518" s="190">
        <f t="shared" si="1342"/>
        <v>28.436742095287997</v>
      </c>
      <c r="CF518" s="190">
        <f t="shared" si="1343"/>
        <v>23.045383314204997</v>
      </c>
      <c r="CG518" s="190">
        <f t="shared" si="1344"/>
        <v>22.215722834091991</v>
      </c>
      <c r="CH518" s="190">
        <f t="shared" si="1345"/>
        <v>23.894729313385</v>
      </c>
      <c r="CI518" s="190">
        <f t="shared" si="1346"/>
        <v>32.414691664011997</v>
      </c>
      <c r="CJ518" s="190">
        <f t="shared" si="1347"/>
        <v>0</v>
      </c>
      <c r="CK518" s="190">
        <f t="shared" si="1348"/>
        <v>0</v>
      </c>
      <c r="CL518" s="190">
        <f t="shared" si="1349"/>
        <v>0</v>
      </c>
      <c r="CM518" s="190">
        <f t="shared" si="1350"/>
        <v>0</v>
      </c>
      <c r="CN518" s="190">
        <f t="shared" si="1351"/>
        <v>0</v>
      </c>
      <c r="CO518" s="190">
        <f t="shared" si="1352"/>
        <v>0</v>
      </c>
      <c r="CP518" s="190">
        <f t="shared" si="1353"/>
        <v>0</v>
      </c>
      <c r="CQ518" s="190">
        <f t="shared" si="1354"/>
        <v>0</v>
      </c>
      <c r="CR518" s="190">
        <f t="shared" si="1355"/>
        <v>0</v>
      </c>
      <c r="CS518" s="190">
        <f t="shared" si="1356"/>
        <v>38.40983477806077</v>
      </c>
      <c r="CT518" s="190">
        <f t="shared" si="1357"/>
        <v>60</v>
      </c>
      <c r="CU518" s="190">
        <f t="shared" si="1358"/>
        <v>60</v>
      </c>
      <c r="CV518" s="190">
        <f t="shared" si="1359"/>
        <v>55.861924771742878</v>
      </c>
      <c r="CW518" s="190">
        <f t="shared" si="1360"/>
        <v>55.861924771742878</v>
      </c>
      <c r="CX518" s="190">
        <f t="shared" si="1361"/>
        <v>45.709539055804868</v>
      </c>
      <c r="CY518" s="190">
        <f t="shared" si="1362"/>
        <v>28.675432468323862</v>
      </c>
      <c r="CZ518" s="190">
        <f t="shared" si="1363"/>
        <v>60</v>
      </c>
      <c r="DB518" s="171">
        <f t="shared" si="1315"/>
        <v>0</v>
      </c>
      <c r="DC518" s="172">
        <f t="shared" si="1316"/>
        <v>0</v>
      </c>
      <c r="DD518" s="172">
        <f t="shared" si="1317"/>
        <v>0</v>
      </c>
      <c r="DE518" s="172">
        <f t="shared" si="1318"/>
        <v>0</v>
      </c>
      <c r="DF518" s="172">
        <f t="shared" si="1319"/>
        <v>0</v>
      </c>
      <c r="DG518" s="172">
        <f t="shared" si="1320"/>
        <v>0</v>
      </c>
      <c r="DH518" s="172">
        <f t="shared" si="1321"/>
        <v>0</v>
      </c>
      <c r="DI518" s="172">
        <f t="shared" si="1322"/>
        <v>217.86104184744738</v>
      </c>
      <c r="DJ518" s="172">
        <f t="shared" si="1323"/>
        <v>0</v>
      </c>
      <c r="DK518" s="172">
        <f t="shared" si="1324"/>
        <v>0</v>
      </c>
      <c r="DL518" s="172">
        <f t="shared" si="1325"/>
        <v>0</v>
      </c>
      <c r="DM518" s="172">
        <f t="shared" si="1326"/>
        <v>0</v>
      </c>
      <c r="DN518" s="172">
        <f t="shared" si="1327"/>
        <v>0</v>
      </c>
      <c r="DO518" s="172">
        <f t="shared" si="1328"/>
        <v>0</v>
      </c>
      <c r="DP518" s="172">
        <f t="shared" si="1329"/>
        <v>0</v>
      </c>
      <c r="DQ518" s="172">
        <f t="shared" si="1330"/>
        <v>93.991401071546818</v>
      </c>
      <c r="DR518" s="172">
        <f t="shared" si="1331"/>
        <v>0</v>
      </c>
      <c r="DS518" s="172">
        <f t="shared" si="1332"/>
        <v>237.08341500613926</v>
      </c>
      <c r="DT518" s="172">
        <f t="shared" si="1333"/>
        <v>447.72270445795004</v>
      </c>
      <c r="DU518" s="172">
        <f t="shared" si="1334"/>
        <v>0</v>
      </c>
      <c r="DV518" s="172">
        <f t="shared" si="1335"/>
        <v>0</v>
      </c>
      <c r="DW518" s="172">
        <f t="shared" si="1336"/>
        <v>0</v>
      </c>
      <c r="DX518" s="172">
        <f t="shared" si="1337"/>
        <v>0</v>
      </c>
      <c r="DY518" s="172">
        <f t="shared" si="1338"/>
        <v>69.272737412855037</v>
      </c>
      <c r="DZ518" s="192">
        <f t="shared" si="1339"/>
        <v>1065.9312997959385</v>
      </c>
      <c r="EA518" s="189">
        <f t="shared" si="1265"/>
        <v>0</v>
      </c>
      <c r="EB518" s="190">
        <f t="shared" si="1266"/>
        <v>0</v>
      </c>
      <c r="EC518" s="190">
        <f t="shared" si="1267"/>
        <v>0</v>
      </c>
      <c r="ED518" s="190">
        <f t="shared" si="1268"/>
        <v>0</v>
      </c>
      <c r="EE518" s="190">
        <f t="shared" si="1269"/>
        <v>0</v>
      </c>
      <c r="EF518" s="190">
        <f t="shared" si="1270"/>
        <v>0</v>
      </c>
      <c r="EG518" s="190">
        <f t="shared" si="1271"/>
        <v>0</v>
      </c>
      <c r="EH518" s="190">
        <f t="shared" si="1272"/>
        <v>18.944438421517162</v>
      </c>
      <c r="EI518" s="190">
        <f t="shared" si="1273"/>
        <v>0</v>
      </c>
      <c r="EJ518" s="190">
        <f t="shared" si="1274"/>
        <v>0</v>
      </c>
      <c r="EK518" s="190">
        <f t="shared" si="1275"/>
        <v>0</v>
      </c>
      <c r="EL518" s="190">
        <f t="shared" si="1276"/>
        <v>0</v>
      </c>
      <c r="EM518" s="190">
        <f t="shared" si="1277"/>
        <v>0</v>
      </c>
      <c r="EN518" s="190">
        <f t="shared" si="1278"/>
        <v>0</v>
      </c>
      <c r="EO518" s="190">
        <f t="shared" si="1279"/>
        <v>0</v>
      </c>
      <c r="EP518" s="190">
        <f t="shared" si="1280"/>
        <v>8.1731653105692885</v>
      </c>
      <c r="EQ518" s="190">
        <f t="shared" si="1281"/>
        <v>0</v>
      </c>
      <c r="ER518" s="190">
        <f t="shared" si="1282"/>
        <v>20.61594913096863</v>
      </c>
      <c r="ES518" s="190">
        <f t="shared" si="1283"/>
        <v>38.932409083300001</v>
      </c>
      <c r="ET518" s="190">
        <f t="shared" si="1284"/>
        <v>0</v>
      </c>
      <c r="EU518" s="190">
        <f t="shared" si="1285"/>
        <v>0</v>
      </c>
      <c r="EV518" s="190">
        <f t="shared" si="1286"/>
        <v>0</v>
      </c>
      <c r="EW518" s="190">
        <f t="shared" si="1287"/>
        <v>0</v>
      </c>
      <c r="EX518" s="190">
        <f t="shared" si="1288"/>
        <v>6.0237162967700044</v>
      </c>
    </row>
    <row r="519" spans="3:154" ht="14.25" customHeight="1" x14ac:dyDescent="0.25">
      <c r="C519" s="132">
        <v>2034</v>
      </c>
      <c r="D519" s="14" t="s">
        <v>165</v>
      </c>
      <c r="E519" s="171">
        <f t="shared" si="1289"/>
        <v>293.93179332589426</v>
      </c>
      <c r="F519" s="172">
        <f t="shared" si="1290"/>
        <v>203.3982570181536</v>
      </c>
      <c r="G519" s="172">
        <f t="shared" si="1291"/>
        <v>210.26648777501856</v>
      </c>
      <c r="H519" s="172">
        <f t="shared" si="1292"/>
        <v>148.64958224454003</v>
      </c>
      <c r="I519" s="172">
        <f t="shared" si="1293"/>
        <v>115.62292088020141</v>
      </c>
      <c r="J519" s="172">
        <f t="shared" si="1294"/>
        <v>126.30318450547801</v>
      </c>
      <c r="K519" s="172">
        <f t="shared" si="1295"/>
        <v>244.51011304725645</v>
      </c>
      <c r="L519" s="172">
        <f t="shared" si="1296"/>
        <v>0</v>
      </c>
      <c r="M519" s="172">
        <f t="shared" si="1297"/>
        <v>0</v>
      </c>
      <c r="N519" s="172">
        <f t="shared" si="1298"/>
        <v>0</v>
      </c>
      <c r="O519" s="172">
        <f t="shared" si="1299"/>
        <v>0</v>
      </c>
      <c r="P519" s="172">
        <f t="shared" si="1300"/>
        <v>0</v>
      </c>
      <c r="Q519" s="172">
        <f t="shared" si="1301"/>
        <v>0</v>
      </c>
      <c r="R519" s="172">
        <f t="shared" si="1302"/>
        <v>0</v>
      </c>
      <c r="S519" s="172">
        <f t="shared" si="1303"/>
        <v>0</v>
      </c>
      <c r="T519" s="172">
        <f t="shared" si="1304"/>
        <v>0</v>
      </c>
      <c r="U519" s="172">
        <f t="shared" si="1305"/>
        <v>324.32438848086025</v>
      </c>
      <c r="V519" s="172">
        <f t="shared" si="1306"/>
        <v>693.3468435790453</v>
      </c>
      <c r="W519" s="172">
        <f t="shared" si="1307"/>
        <v>958.20707965415068</v>
      </c>
      <c r="X519" s="172">
        <f t="shared" si="1308"/>
        <v>458.3173303499986</v>
      </c>
      <c r="Y519" s="172">
        <f t="shared" si="1309"/>
        <v>437.21618458286764</v>
      </c>
      <c r="Z519" s="172">
        <f t="shared" si="1310"/>
        <v>375.1200705379735</v>
      </c>
      <c r="AA519" s="172">
        <f t="shared" si="1311"/>
        <v>197.74555929097534</v>
      </c>
      <c r="AB519" s="172">
        <f t="shared" si="1312"/>
        <v>426.96375837159189</v>
      </c>
      <c r="AC519" s="188">
        <f xml:space="preserve"> SUM(E519:AB519) * 31</f>
        <v>161631.63016296417</v>
      </c>
      <c r="AE519" s="189">
        <f xml:space="preserve"> 'Generation Calculation'!DC192</f>
        <v>35.558207930895009</v>
      </c>
      <c r="AF519" s="190">
        <f xml:space="preserve"> 'Generation Calculation'!DD192</f>
        <v>24.356433105179008</v>
      </c>
      <c r="AG519" s="190">
        <f xml:space="preserve"> 'Generation Calculation'!DE192</f>
        <v>18.284042415219005</v>
      </c>
      <c r="AH519" s="190">
        <f xml:space="preserve"> 'Generation Calculation'!DF192</f>
        <v>12.926050629960002</v>
      </c>
      <c r="AI519" s="190">
        <f xml:space="preserve"> 'Generation Calculation'!DG192</f>
        <v>10.054167033060992</v>
      </c>
      <c r="AJ519" s="190">
        <f xml:space="preserve"> 'Generation Calculation'!DH192</f>
        <v>10.982885609172001</v>
      </c>
      <c r="AK519" s="190">
        <f xml:space="preserve"> 'Generation Calculation'!DI192</f>
        <v>21.261748960630996</v>
      </c>
      <c r="AL519" s="190">
        <f xml:space="preserve"> 'Generation Calculation'!DJ192</f>
        <v>0</v>
      </c>
      <c r="AM519" s="190">
        <f xml:space="preserve"> 'Generation Calculation'!DK192</f>
        <v>0</v>
      </c>
      <c r="AN519" s="190">
        <f xml:space="preserve"> 'Generation Calculation'!DL192</f>
        <v>0</v>
      </c>
      <c r="AO519" s="190">
        <f xml:space="preserve"> 'Generation Calculation'!DM192</f>
        <v>0</v>
      </c>
      <c r="AP519" s="190">
        <f xml:space="preserve"> 'Generation Calculation'!DN192</f>
        <v>0</v>
      </c>
      <c r="AQ519" s="190">
        <f xml:space="preserve"> 'Generation Calculation'!DO192</f>
        <v>0</v>
      </c>
      <c r="AR519" s="190">
        <f xml:space="preserve"> 'Generation Calculation'!DP192</f>
        <v>0</v>
      </c>
      <c r="AS519" s="190">
        <f xml:space="preserve"> 'Generation Calculation'!DQ192</f>
        <v>0</v>
      </c>
      <c r="AT519" s="190">
        <f xml:space="preserve"> 'Generation Calculation'!DR192</f>
        <v>0</v>
      </c>
      <c r="AU519" s="190">
        <f xml:space="preserve"> 'Generation Calculation'!DS192</f>
        <v>39.332692408473577</v>
      </c>
      <c r="AV519" s="190">
        <f xml:space="preserve"> 'Generation Calculation'!DT192</f>
        <v>77.705838572090897</v>
      </c>
      <c r="AW519" s="190">
        <f xml:space="preserve"> 'Generation Calculation'!DU192</f>
        <v>100.737163448187</v>
      </c>
      <c r="AX519" s="190">
        <f xml:space="preserve"> 'Generation Calculation'!DV192</f>
        <v>56.058566441050232</v>
      </c>
      <c r="AY519" s="190">
        <f xml:space="preserve"> 'Generation Calculation'!DW192</f>
        <v>53.41529049365522</v>
      </c>
      <c r="AZ519" s="190">
        <f xml:space="preserve"> 'Generation Calculation'!DX192</f>
        <v>45.656918388600218</v>
      </c>
      <c r="BA519" s="190">
        <f xml:space="preserve"> 'Generation Calculation'!DY192</f>
        <v>17.195266025302203</v>
      </c>
      <c r="BB519" s="190">
        <f xml:space="preserve"> 'Generation Calculation'!DZ192</f>
        <v>52.132262519964002</v>
      </c>
      <c r="BC519" s="196"/>
      <c r="BD519" s="183">
        <f t="shared" si="1313"/>
        <v>293.93179332589426</v>
      </c>
      <c r="BE519" s="292">
        <f t="shared" si="1385"/>
        <v>203.3982570181536</v>
      </c>
      <c r="BF519" s="292">
        <f t="shared" si="1386"/>
        <v>0</v>
      </c>
      <c r="BG519" s="292">
        <f t="shared" si="1364"/>
        <v>0</v>
      </c>
      <c r="BH519" s="292">
        <f t="shared" si="1365"/>
        <v>0</v>
      </c>
      <c r="BI519" s="292">
        <f t="shared" si="1366"/>
        <v>0</v>
      </c>
      <c r="BJ519" s="292">
        <f t="shared" si="1367"/>
        <v>0</v>
      </c>
      <c r="BK519" s="292">
        <f t="shared" si="1368"/>
        <v>0</v>
      </c>
      <c r="BL519" s="292">
        <f t="shared" si="1369"/>
        <v>0</v>
      </c>
      <c r="BM519" s="292">
        <f t="shared" si="1370"/>
        <v>0</v>
      </c>
      <c r="BN519" s="292">
        <f t="shared" si="1371"/>
        <v>0</v>
      </c>
      <c r="BO519" s="292">
        <f t="shared" si="1372"/>
        <v>0</v>
      </c>
      <c r="BP519" s="292">
        <f t="shared" si="1373"/>
        <v>0</v>
      </c>
      <c r="BQ519" s="292">
        <f t="shared" si="1374"/>
        <v>0</v>
      </c>
      <c r="BR519" s="292">
        <f t="shared" si="1375"/>
        <v>0</v>
      </c>
      <c r="BS519" s="292">
        <f t="shared" si="1376"/>
        <v>0</v>
      </c>
      <c r="BT519" s="292">
        <f t="shared" si="1377"/>
        <v>324.32438848086025</v>
      </c>
      <c r="BU519" s="292">
        <f t="shared" si="1378"/>
        <v>489.72970000000004</v>
      </c>
      <c r="BV519" s="292">
        <f t="shared" si="1379"/>
        <v>489.72970000000004</v>
      </c>
      <c r="BW519" s="292">
        <f t="shared" si="1380"/>
        <v>458.3173303499986</v>
      </c>
      <c r="BX519" s="292">
        <f t="shared" si="1381"/>
        <v>437.21618458286764</v>
      </c>
      <c r="BY519" s="292">
        <f t="shared" si="1382"/>
        <v>375.1200705379735</v>
      </c>
      <c r="BZ519" s="292">
        <f t="shared" si="1383"/>
        <v>0</v>
      </c>
      <c r="CA519" s="292">
        <f t="shared" si="1384"/>
        <v>426.96375837159189</v>
      </c>
      <c r="CB519" s="196">
        <f t="shared" si="1314"/>
        <v>3498.7311826673395</v>
      </c>
      <c r="CC519" s="189">
        <f t="shared" si="1340"/>
        <v>35.558207930895009</v>
      </c>
      <c r="CD519" s="190">
        <f t="shared" si="1341"/>
        <v>24.356433105179008</v>
      </c>
      <c r="CE519" s="190">
        <f t="shared" si="1342"/>
        <v>0</v>
      </c>
      <c r="CF519" s="190">
        <f t="shared" si="1343"/>
        <v>0</v>
      </c>
      <c r="CG519" s="190">
        <f t="shared" si="1344"/>
        <v>0</v>
      </c>
      <c r="CH519" s="190">
        <f t="shared" si="1345"/>
        <v>0</v>
      </c>
      <c r="CI519" s="190">
        <f t="shared" si="1346"/>
        <v>0</v>
      </c>
      <c r="CJ519" s="190">
        <f t="shared" si="1347"/>
        <v>0</v>
      </c>
      <c r="CK519" s="190">
        <f t="shared" si="1348"/>
        <v>0</v>
      </c>
      <c r="CL519" s="190">
        <f t="shared" si="1349"/>
        <v>0</v>
      </c>
      <c r="CM519" s="190">
        <f t="shared" si="1350"/>
        <v>0</v>
      </c>
      <c r="CN519" s="190">
        <f t="shared" si="1351"/>
        <v>0</v>
      </c>
      <c r="CO519" s="190">
        <f t="shared" si="1352"/>
        <v>0</v>
      </c>
      <c r="CP519" s="190">
        <f t="shared" si="1353"/>
        <v>0</v>
      </c>
      <c r="CQ519" s="190">
        <f t="shared" si="1354"/>
        <v>0</v>
      </c>
      <c r="CR519" s="190">
        <f t="shared" si="1355"/>
        <v>0</v>
      </c>
      <c r="CS519" s="190">
        <f t="shared" si="1356"/>
        <v>39.332692408473577</v>
      </c>
      <c r="CT519" s="190">
        <f t="shared" si="1357"/>
        <v>60</v>
      </c>
      <c r="CU519" s="190">
        <f t="shared" si="1358"/>
        <v>60</v>
      </c>
      <c r="CV519" s="190">
        <f t="shared" si="1359"/>
        <v>56.058566441050232</v>
      </c>
      <c r="CW519" s="190">
        <f t="shared" si="1360"/>
        <v>53.41529049365522</v>
      </c>
      <c r="CX519" s="190">
        <f t="shared" si="1361"/>
        <v>45.656918388600218</v>
      </c>
      <c r="CY519" s="190">
        <f t="shared" si="1362"/>
        <v>0</v>
      </c>
      <c r="CZ519" s="190">
        <f t="shared" si="1363"/>
        <v>52.132262519964002</v>
      </c>
      <c r="DB519" s="171">
        <f t="shared" si="1315"/>
        <v>0</v>
      </c>
      <c r="DC519" s="172">
        <f t="shared" si="1316"/>
        <v>0</v>
      </c>
      <c r="DD519" s="172">
        <f t="shared" si="1317"/>
        <v>210.26648777501856</v>
      </c>
      <c r="DE519" s="172">
        <f t="shared" si="1318"/>
        <v>148.64958224454003</v>
      </c>
      <c r="DF519" s="172">
        <f t="shared" si="1319"/>
        <v>115.62292088020141</v>
      </c>
      <c r="DG519" s="172">
        <f t="shared" si="1320"/>
        <v>126.30318450547801</v>
      </c>
      <c r="DH519" s="172">
        <f t="shared" si="1321"/>
        <v>244.51011304725645</v>
      </c>
      <c r="DI519" s="172">
        <f t="shared" si="1322"/>
        <v>0</v>
      </c>
      <c r="DJ519" s="172">
        <f t="shared" si="1323"/>
        <v>0</v>
      </c>
      <c r="DK519" s="172">
        <f t="shared" si="1324"/>
        <v>0</v>
      </c>
      <c r="DL519" s="172">
        <f t="shared" si="1325"/>
        <v>0</v>
      </c>
      <c r="DM519" s="172">
        <f t="shared" si="1326"/>
        <v>0</v>
      </c>
      <c r="DN519" s="172">
        <f t="shared" si="1327"/>
        <v>0</v>
      </c>
      <c r="DO519" s="172">
        <f t="shared" si="1328"/>
        <v>0</v>
      </c>
      <c r="DP519" s="172">
        <f t="shared" si="1329"/>
        <v>0</v>
      </c>
      <c r="DQ519" s="172">
        <f t="shared" si="1330"/>
        <v>0</v>
      </c>
      <c r="DR519" s="172">
        <f t="shared" si="1331"/>
        <v>0</v>
      </c>
      <c r="DS519" s="172">
        <f t="shared" si="1332"/>
        <v>203.61714357904532</v>
      </c>
      <c r="DT519" s="172">
        <f t="shared" si="1333"/>
        <v>468.47737965415058</v>
      </c>
      <c r="DU519" s="172">
        <f t="shared" si="1334"/>
        <v>0</v>
      </c>
      <c r="DV519" s="172">
        <f t="shared" si="1335"/>
        <v>0</v>
      </c>
      <c r="DW519" s="172">
        <f t="shared" si="1336"/>
        <v>0</v>
      </c>
      <c r="DX519" s="172">
        <f t="shared" si="1337"/>
        <v>197.74555929097534</v>
      </c>
      <c r="DY519" s="172">
        <f t="shared" si="1338"/>
        <v>0</v>
      </c>
      <c r="DZ519" s="192">
        <f t="shared" si="1339"/>
        <v>1715.1923709766656</v>
      </c>
      <c r="EA519" s="189">
        <f t="shared" si="1265"/>
        <v>0</v>
      </c>
      <c r="EB519" s="190">
        <f t="shared" si="1266"/>
        <v>0</v>
      </c>
      <c r="EC519" s="190">
        <f t="shared" si="1267"/>
        <v>18.284042415219005</v>
      </c>
      <c r="ED519" s="190">
        <f t="shared" si="1268"/>
        <v>12.926050629960002</v>
      </c>
      <c r="EE519" s="190">
        <f t="shared" si="1269"/>
        <v>10.054167033060992</v>
      </c>
      <c r="EF519" s="190">
        <f t="shared" si="1270"/>
        <v>10.982885609172001</v>
      </c>
      <c r="EG519" s="190">
        <f t="shared" si="1271"/>
        <v>21.261748960630996</v>
      </c>
      <c r="EH519" s="190">
        <f t="shared" si="1272"/>
        <v>0</v>
      </c>
      <c r="EI519" s="190">
        <f t="shared" si="1273"/>
        <v>0</v>
      </c>
      <c r="EJ519" s="190">
        <f t="shared" si="1274"/>
        <v>0</v>
      </c>
      <c r="EK519" s="190">
        <f t="shared" si="1275"/>
        <v>0</v>
      </c>
      <c r="EL519" s="190">
        <f t="shared" si="1276"/>
        <v>0</v>
      </c>
      <c r="EM519" s="190">
        <f t="shared" si="1277"/>
        <v>0</v>
      </c>
      <c r="EN519" s="190">
        <f t="shared" si="1278"/>
        <v>0</v>
      </c>
      <c r="EO519" s="190">
        <f t="shared" si="1279"/>
        <v>0</v>
      </c>
      <c r="EP519" s="190">
        <f t="shared" si="1280"/>
        <v>0</v>
      </c>
      <c r="EQ519" s="190">
        <f t="shared" si="1281"/>
        <v>0</v>
      </c>
      <c r="ER519" s="190">
        <f t="shared" si="1282"/>
        <v>17.705838572090897</v>
      </c>
      <c r="ES519" s="190">
        <f t="shared" si="1283"/>
        <v>40.737163448187005</v>
      </c>
      <c r="ET519" s="190">
        <f t="shared" si="1284"/>
        <v>0</v>
      </c>
      <c r="EU519" s="190">
        <f t="shared" si="1285"/>
        <v>0</v>
      </c>
      <c r="EV519" s="190">
        <f t="shared" si="1286"/>
        <v>0</v>
      </c>
      <c r="EW519" s="190">
        <f t="shared" si="1287"/>
        <v>17.195266025302203</v>
      </c>
      <c r="EX519" s="190">
        <f t="shared" si="1288"/>
        <v>0</v>
      </c>
    </row>
    <row r="520" spans="3:154" ht="14.25" customHeight="1" x14ac:dyDescent="0.25">
      <c r="C520" s="132">
        <v>2034</v>
      </c>
      <c r="D520" s="14" t="s">
        <v>166</v>
      </c>
      <c r="E520" s="171">
        <f t="shared" si="1289"/>
        <v>354.62661044246858</v>
      </c>
      <c r="F520" s="172">
        <f t="shared" si="1290"/>
        <v>265.07945589614303</v>
      </c>
      <c r="G520" s="172">
        <f t="shared" si="1291"/>
        <v>215.23372271363297</v>
      </c>
      <c r="H520" s="172">
        <f t="shared" si="1292"/>
        <v>152.26085541496516</v>
      </c>
      <c r="I520" s="172">
        <f t="shared" si="1293"/>
        <v>108.26854248518561</v>
      </c>
      <c r="J520" s="172">
        <f t="shared" si="1294"/>
        <v>129.55514551572105</v>
      </c>
      <c r="K520" s="172">
        <f t="shared" si="1295"/>
        <v>188.09654573468384</v>
      </c>
      <c r="L520" s="172">
        <f t="shared" si="1296"/>
        <v>0</v>
      </c>
      <c r="M520" s="172">
        <f t="shared" si="1297"/>
        <v>0</v>
      </c>
      <c r="N520" s="172">
        <f t="shared" si="1298"/>
        <v>0</v>
      </c>
      <c r="O520" s="172">
        <f t="shared" si="1299"/>
        <v>0</v>
      </c>
      <c r="P520" s="172">
        <f t="shared" si="1300"/>
        <v>0</v>
      </c>
      <c r="Q520" s="172">
        <f t="shared" si="1301"/>
        <v>0</v>
      </c>
      <c r="R520" s="172">
        <f t="shared" si="1302"/>
        <v>0</v>
      </c>
      <c r="S520" s="172">
        <f t="shared" si="1303"/>
        <v>0</v>
      </c>
      <c r="T520" s="172">
        <f t="shared" si="1304"/>
        <v>73.990070230123138</v>
      </c>
      <c r="U520" s="172">
        <f t="shared" si="1305"/>
        <v>356.12348795662331</v>
      </c>
      <c r="V520" s="172">
        <f t="shared" si="1306"/>
        <v>733.49046740220444</v>
      </c>
      <c r="W520" s="172">
        <f t="shared" si="1307"/>
        <v>1036.7039994457157</v>
      </c>
      <c r="X520" s="172">
        <f t="shared" si="1308"/>
        <v>507.42458482172833</v>
      </c>
      <c r="Y520" s="172">
        <f t="shared" si="1309"/>
        <v>507.42458482172833</v>
      </c>
      <c r="Z520" s="172">
        <f t="shared" si="1310"/>
        <v>391.76206732520092</v>
      </c>
      <c r="AA520" s="172">
        <f t="shared" si="1311"/>
        <v>266.72023459012149</v>
      </c>
      <c r="AB520" s="172">
        <f t="shared" si="1312"/>
        <v>555.11097461348993</v>
      </c>
      <c r="AC520" s="188">
        <f xml:space="preserve"> SUM(E520:AB520) * 30</f>
        <v>175256.14048229213</v>
      </c>
      <c r="AE520" s="189">
        <f xml:space="preserve"> 'Generation Calculation'!DC193</f>
        <v>43.103018925300006</v>
      </c>
      <c r="AF520" s="190">
        <f xml:space="preserve"> 'Generation Calculation'!DD193</f>
        <v>31.981540095577003</v>
      </c>
      <c r="AG520" s="190">
        <f xml:space="preserve"> 'Generation Calculation'!DE193</f>
        <v>18.715975888141998</v>
      </c>
      <c r="AH520" s="190">
        <f xml:space="preserve"> 'Generation Calculation'!DF193</f>
        <v>13.240074383910013</v>
      </c>
      <c r="AI520" s="190">
        <f xml:space="preserve"> 'Generation Calculation'!DG193</f>
        <v>9.4146558682770092</v>
      </c>
      <c r="AJ520" s="190">
        <f xml:space="preserve"> 'Generation Calculation'!DH193</f>
        <v>11.265664827454003</v>
      </c>
      <c r="AK520" s="190">
        <f xml:space="preserve"> 'Generation Calculation'!DI193</f>
        <v>16.356221368233378</v>
      </c>
      <c r="AL520" s="190">
        <f xml:space="preserve"> 'Generation Calculation'!DJ193</f>
        <v>0</v>
      </c>
      <c r="AM520" s="190">
        <f xml:space="preserve"> 'Generation Calculation'!DK193</f>
        <v>0</v>
      </c>
      <c r="AN520" s="190">
        <f xml:space="preserve"> 'Generation Calculation'!DL193</f>
        <v>0</v>
      </c>
      <c r="AO520" s="190">
        <f xml:space="preserve"> 'Generation Calculation'!DM193</f>
        <v>0</v>
      </c>
      <c r="AP520" s="190">
        <f xml:space="preserve"> 'Generation Calculation'!DN193</f>
        <v>0</v>
      </c>
      <c r="AQ520" s="190">
        <f xml:space="preserve"> 'Generation Calculation'!DO193</f>
        <v>0</v>
      </c>
      <c r="AR520" s="190">
        <f xml:space="preserve"> 'Generation Calculation'!DP193</f>
        <v>0</v>
      </c>
      <c r="AS520" s="190">
        <f xml:space="preserve"> 'Generation Calculation'!DQ193</f>
        <v>0</v>
      </c>
      <c r="AT520" s="190">
        <f xml:space="preserve"> 'Generation Calculation'!DR193</f>
        <v>6.4339191504454902</v>
      </c>
      <c r="AU520" s="190">
        <f xml:space="preserve"> 'Generation Calculation'!DS193</f>
        <v>43.289450120097058</v>
      </c>
      <c r="AV520" s="190">
        <f xml:space="preserve"> 'Generation Calculation'!DT193</f>
        <v>81.196588469756904</v>
      </c>
      <c r="AW520" s="190">
        <f xml:space="preserve"> 'Generation Calculation'!DU193</f>
        <v>107.56298256049701</v>
      </c>
      <c r="AX520" s="190">
        <f xml:space="preserve"> 'Generation Calculation'!DV193</f>
        <v>61.538685636672028</v>
      </c>
      <c r="AY520" s="190">
        <f xml:space="preserve"> 'Generation Calculation'!DW193</f>
        <v>61.538685636672028</v>
      </c>
      <c r="AZ520" s="190">
        <f xml:space="preserve"> 'Generation Calculation'!DX193</f>
        <v>47.733243816143045</v>
      </c>
      <c r="BA520" s="190">
        <f xml:space="preserve"> 'Generation Calculation'!DY193</f>
        <v>32.18476855905601</v>
      </c>
      <c r="BB520" s="190">
        <f xml:space="preserve"> 'Generation Calculation'!DZ193</f>
        <v>65.685328227259987</v>
      </c>
      <c r="BC520" s="196"/>
      <c r="BD520" s="183">
        <f t="shared" si="1313"/>
        <v>354.62661044246858</v>
      </c>
      <c r="BE520" s="292">
        <f t="shared" si="1385"/>
        <v>265.07945589614303</v>
      </c>
      <c r="BF520" s="292">
        <f t="shared" si="1386"/>
        <v>0</v>
      </c>
      <c r="BG520" s="292">
        <f t="shared" si="1364"/>
        <v>0</v>
      </c>
      <c r="BH520" s="292">
        <f t="shared" si="1365"/>
        <v>0</v>
      </c>
      <c r="BI520" s="292">
        <f t="shared" si="1366"/>
        <v>0</v>
      </c>
      <c r="BJ520" s="292">
        <f t="shared" si="1367"/>
        <v>0</v>
      </c>
      <c r="BK520" s="292">
        <f t="shared" si="1368"/>
        <v>0</v>
      </c>
      <c r="BL520" s="292">
        <f t="shared" si="1369"/>
        <v>0</v>
      </c>
      <c r="BM520" s="292">
        <f t="shared" si="1370"/>
        <v>0</v>
      </c>
      <c r="BN520" s="292">
        <f t="shared" si="1371"/>
        <v>0</v>
      </c>
      <c r="BO520" s="292">
        <f t="shared" si="1372"/>
        <v>0</v>
      </c>
      <c r="BP520" s="292">
        <f t="shared" si="1373"/>
        <v>0</v>
      </c>
      <c r="BQ520" s="292">
        <f t="shared" si="1374"/>
        <v>0</v>
      </c>
      <c r="BR520" s="292">
        <f t="shared" si="1375"/>
        <v>0</v>
      </c>
      <c r="BS520" s="292">
        <f t="shared" si="1376"/>
        <v>0</v>
      </c>
      <c r="BT520" s="292">
        <f t="shared" si="1377"/>
        <v>356.12348795662331</v>
      </c>
      <c r="BU520" s="292">
        <f t="shared" si="1378"/>
        <v>489.72970000000004</v>
      </c>
      <c r="BV520" s="292">
        <f t="shared" si="1379"/>
        <v>489.72970000000004</v>
      </c>
      <c r="BW520" s="292">
        <f t="shared" si="1380"/>
        <v>489.72970000000004</v>
      </c>
      <c r="BX520" s="292">
        <f t="shared" si="1381"/>
        <v>489.72970000000004</v>
      </c>
      <c r="BY520" s="292">
        <f t="shared" si="1382"/>
        <v>391.76206732520092</v>
      </c>
      <c r="BZ520" s="292">
        <f t="shared" si="1383"/>
        <v>266.72023459012149</v>
      </c>
      <c r="CA520" s="292">
        <f t="shared" si="1384"/>
        <v>489.72970000000004</v>
      </c>
      <c r="CB520" s="196">
        <f t="shared" si="1314"/>
        <v>4082.9603562105572</v>
      </c>
      <c r="CC520" s="189">
        <f t="shared" si="1340"/>
        <v>43.103018925300006</v>
      </c>
      <c r="CD520" s="190">
        <f t="shared" si="1341"/>
        <v>31.981540095577003</v>
      </c>
      <c r="CE520" s="190">
        <f t="shared" si="1342"/>
        <v>0</v>
      </c>
      <c r="CF520" s="190">
        <f t="shared" si="1343"/>
        <v>0</v>
      </c>
      <c r="CG520" s="190">
        <f t="shared" si="1344"/>
        <v>0</v>
      </c>
      <c r="CH520" s="190">
        <f t="shared" si="1345"/>
        <v>0</v>
      </c>
      <c r="CI520" s="190">
        <f t="shared" si="1346"/>
        <v>0</v>
      </c>
      <c r="CJ520" s="190">
        <f t="shared" si="1347"/>
        <v>0</v>
      </c>
      <c r="CK520" s="190">
        <f t="shared" si="1348"/>
        <v>0</v>
      </c>
      <c r="CL520" s="190">
        <f t="shared" si="1349"/>
        <v>0</v>
      </c>
      <c r="CM520" s="190">
        <f t="shared" si="1350"/>
        <v>0</v>
      </c>
      <c r="CN520" s="190">
        <f t="shared" si="1351"/>
        <v>0</v>
      </c>
      <c r="CO520" s="190">
        <f t="shared" si="1352"/>
        <v>0</v>
      </c>
      <c r="CP520" s="190">
        <f t="shared" si="1353"/>
        <v>0</v>
      </c>
      <c r="CQ520" s="190">
        <f t="shared" si="1354"/>
        <v>0</v>
      </c>
      <c r="CR520" s="190">
        <f t="shared" si="1355"/>
        <v>0</v>
      </c>
      <c r="CS520" s="190">
        <f t="shared" si="1356"/>
        <v>43.289450120097058</v>
      </c>
      <c r="CT520" s="190">
        <f t="shared" si="1357"/>
        <v>60</v>
      </c>
      <c r="CU520" s="190">
        <f t="shared" si="1358"/>
        <v>60</v>
      </c>
      <c r="CV520" s="190">
        <f t="shared" si="1359"/>
        <v>60</v>
      </c>
      <c r="CW520" s="190">
        <f t="shared" si="1360"/>
        <v>60</v>
      </c>
      <c r="CX520" s="190">
        <f t="shared" si="1361"/>
        <v>47.733243816143045</v>
      </c>
      <c r="CY520" s="190">
        <f t="shared" si="1362"/>
        <v>32.18476855905601</v>
      </c>
      <c r="CZ520" s="190">
        <f t="shared" si="1363"/>
        <v>60</v>
      </c>
      <c r="DB520" s="171">
        <f t="shared" si="1315"/>
        <v>0</v>
      </c>
      <c r="DC520" s="172">
        <f t="shared" si="1316"/>
        <v>0</v>
      </c>
      <c r="DD520" s="172">
        <f t="shared" si="1317"/>
        <v>215.23372271363297</v>
      </c>
      <c r="DE520" s="172">
        <f t="shared" si="1318"/>
        <v>152.26085541496516</v>
      </c>
      <c r="DF520" s="172">
        <f t="shared" si="1319"/>
        <v>108.26854248518561</v>
      </c>
      <c r="DG520" s="172">
        <f t="shared" si="1320"/>
        <v>129.55514551572105</v>
      </c>
      <c r="DH520" s="172">
        <f t="shared" si="1321"/>
        <v>188.09654573468384</v>
      </c>
      <c r="DI520" s="172">
        <f t="shared" si="1322"/>
        <v>0</v>
      </c>
      <c r="DJ520" s="172">
        <f t="shared" si="1323"/>
        <v>0</v>
      </c>
      <c r="DK520" s="172">
        <f t="shared" si="1324"/>
        <v>0</v>
      </c>
      <c r="DL520" s="172">
        <f t="shared" si="1325"/>
        <v>0</v>
      </c>
      <c r="DM520" s="172">
        <f t="shared" si="1326"/>
        <v>0</v>
      </c>
      <c r="DN520" s="172">
        <f t="shared" si="1327"/>
        <v>0</v>
      </c>
      <c r="DO520" s="172">
        <f t="shared" si="1328"/>
        <v>0</v>
      </c>
      <c r="DP520" s="172">
        <f t="shared" si="1329"/>
        <v>0</v>
      </c>
      <c r="DQ520" s="172">
        <f t="shared" si="1330"/>
        <v>73.990070230123138</v>
      </c>
      <c r="DR520" s="172">
        <f t="shared" si="1331"/>
        <v>0</v>
      </c>
      <c r="DS520" s="172">
        <f t="shared" si="1332"/>
        <v>243.76076740220441</v>
      </c>
      <c r="DT520" s="172">
        <f t="shared" si="1333"/>
        <v>546.97429944571559</v>
      </c>
      <c r="DU520" s="172">
        <f t="shared" si="1334"/>
        <v>17.694884821728323</v>
      </c>
      <c r="DV520" s="172">
        <f t="shared" si="1335"/>
        <v>17.694884821728323</v>
      </c>
      <c r="DW520" s="172">
        <f t="shared" si="1336"/>
        <v>0</v>
      </c>
      <c r="DX520" s="172">
        <f t="shared" si="1337"/>
        <v>0</v>
      </c>
      <c r="DY520" s="172">
        <f t="shared" si="1338"/>
        <v>65.38127461348985</v>
      </c>
      <c r="DZ520" s="192">
        <f t="shared" si="1339"/>
        <v>1758.9109931991782</v>
      </c>
      <c r="EA520" s="189">
        <f t="shared" si="1265"/>
        <v>0</v>
      </c>
      <c r="EB520" s="190">
        <f t="shared" si="1266"/>
        <v>0</v>
      </c>
      <c r="EC520" s="190">
        <f t="shared" si="1267"/>
        <v>18.715975888141998</v>
      </c>
      <c r="ED520" s="190">
        <f t="shared" si="1268"/>
        <v>13.240074383910013</v>
      </c>
      <c r="EE520" s="190">
        <f t="shared" si="1269"/>
        <v>9.4146558682770092</v>
      </c>
      <c r="EF520" s="190">
        <f t="shared" si="1270"/>
        <v>11.265664827454003</v>
      </c>
      <c r="EG520" s="190">
        <f t="shared" si="1271"/>
        <v>16.356221368233378</v>
      </c>
      <c r="EH520" s="190">
        <f t="shared" si="1272"/>
        <v>0</v>
      </c>
      <c r="EI520" s="190">
        <f t="shared" si="1273"/>
        <v>0</v>
      </c>
      <c r="EJ520" s="190">
        <f t="shared" si="1274"/>
        <v>0</v>
      </c>
      <c r="EK520" s="190">
        <f t="shared" si="1275"/>
        <v>0</v>
      </c>
      <c r="EL520" s="190">
        <f t="shared" si="1276"/>
        <v>0</v>
      </c>
      <c r="EM520" s="190">
        <f t="shared" si="1277"/>
        <v>0</v>
      </c>
      <c r="EN520" s="190">
        <f t="shared" si="1278"/>
        <v>0</v>
      </c>
      <c r="EO520" s="190">
        <f t="shared" si="1279"/>
        <v>0</v>
      </c>
      <c r="EP520" s="190">
        <f t="shared" si="1280"/>
        <v>6.4339191504454902</v>
      </c>
      <c r="EQ520" s="190">
        <f t="shared" si="1281"/>
        <v>0</v>
      </c>
      <c r="ER520" s="190">
        <f t="shared" si="1282"/>
        <v>21.196588469756904</v>
      </c>
      <c r="ES520" s="190">
        <f t="shared" si="1283"/>
        <v>47.562982560497005</v>
      </c>
      <c r="ET520" s="190">
        <f t="shared" si="1284"/>
        <v>1.5386856366720281</v>
      </c>
      <c r="EU520" s="190">
        <f t="shared" si="1285"/>
        <v>1.5386856366720281</v>
      </c>
      <c r="EV520" s="190">
        <f t="shared" si="1286"/>
        <v>0</v>
      </c>
      <c r="EW520" s="190">
        <f t="shared" si="1287"/>
        <v>0</v>
      </c>
      <c r="EX520" s="190">
        <f t="shared" si="1288"/>
        <v>5.685328227259987</v>
      </c>
    </row>
    <row r="521" spans="3:154" ht="14.25" customHeight="1" x14ac:dyDescent="0.25">
      <c r="C521" s="132">
        <v>2034</v>
      </c>
      <c r="D521" s="14" t="s">
        <v>10</v>
      </c>
      <c r="E521" s="171">
        <f t="shared" si="1289"/>
        <v>223.89713246718026</v>
      </c>
      <c r="F521" s="172">
        <f t="shared" si="1290"/>
        <v>126.36370793885301</v>
      </c>
      <c r="G521" s="172">
        <f t="shared" si="1291"/>
        <v>81.147690641800949</v>
      </c>
      <c r="H521" s="172">
        <f t="shared" si="1292"/>
        <v>0</v>
      </c>
      <c r="I521" s="172">
        <f t="shared" si="1293"/>
        <v>0</v>
      </c>
      <c r="J521" s="172">
        <f t="shared" si="1294"/>
        <v>0</v>
      </c>
      <c r="K521" s="172">
        <f t="shared" si="1295"/>
        <v>0</v>
      </c>
      <c r="L521" s="172">
        <f t="shared" si="1296"/>
        <v>0</v>
      </c>
      <c r="M521" s="172">
        <f t="shared" si="1297"/>
        <v>0</v>
      </c>
      <c r="N521" s="172">
        <f t="shared" si="1298"/>
        <v>0</v>
      </c>
      <c r="O521" s="172">
        <f t="shared" si="1299"/>
        <v>0</v>
      </c>
      <c r="P521" s="172">
        <f t="shared" si="1300"/>
        <v>0</v>
      </c>
      <c r="Q521" s="172">
        <f t="shared" si="1301"/>
        <v>0</v>
      </c>
      <c r="R521" s="172">
        <f t="shared" si="1302"/>
        <v>0</v>
      </c>
      <c r="S521" s="172">
        <f t="shared" si="1303"/>
        <v>0</v>
      </c>
      <c r="T521" s="172">
        <f t="shared" si="1304"/>
        <v>128.46890472314567</v>
      </c>
      <c r="U521" s="172">
        <f t="shared" si="1305"/>
        <v>461.07111872373412</v>
      </c>
      <c r="V521" s="172">
        <f t="shared" si="1306"/>
        <v>893.03686015655455</v>
      </c>
      <c r="W521" s="172">
        <f t="shared" si="1307"/>
        <v>1092.3510255957221</v>
      </c>
      <c r="X521" s="172">
        <f t="shared" si="1308"/>
        <v>563.84833307812869</v>
      </c>
      <c r="Y521" s="172">
        <f t="shared" si="1309"/>
        <v>644.89124932639629</v>
      </c>
      <c r="Z521" s="172">
        <f t="shared" si="1310"/>
        <v>486.30389425627243</v>
      </c>
      <c r="AA521" s="172">
        <f t="shared" si="1311"/>
        <v>231.05131908393514</v>
      </c>
      <c r="AB521" s="172">
        <f t="shared" si="1312"/>
        <v>815.58883017586822</v>
      </c>
      <c r="AC521" s="188">
        <f xml:space="preserve"> SUM(E521:AB521) * 31</f>
        <v>178188.62205119536</v>
      </c>
      <c r="AE521" s="189">
        <f xml:space="preserve"> 'Generation Calculation'!DC194</f>
        <v>26.887342053992001</v>
      </c>
      <c r="AF521" s="190">
        <f xml:space="preserve"> 'Generation Calculation'!DD194</f>
        <v>10.988148516422001</v>
      </c>
      <c r="AG521" s="190">
        <f xml:space="preserve"> 'Generation Calculation'!DE194</f>
        <v>7.0563209253739956</v>
      </c>
      <c r="AH521" s="190">
        <f xml:space="preserve"> 'Generation Calculation'!DF194</f>
        <v>0</v>
      </c>
      <c r="AI521" s="190">
        <f xml:space="preserve"> 'Generation Calculation'!DG194</f>
        <v>0</v>
      </c>
      <c r="AJ521" s="190">
        <f xml:space="preserve"> 'Generation Calculation'!DH194</f>
        <v>0</v>
      </c>
      <c r="AK521" s="190">
        <f xml:space="preserve"> 'Generation Calculation'!DI194</f>
        <v>0</v>
      </c>
      <c r="AL521" s="190">
        <f xml:space="preserve"> 'Generation Calculation'!DJ194</f>
        <v>0</v>
      </c>
      <c r="AM521" s="190">
        <f xml:space="preserve"> 'Generation Calculation'!DK194</f>
        <v>0</v>
      </c>
      <c r="AN521" s="190">
        <f xml:space="preserve"> 'Generation Calculation'!DL194</f>
        <v>0</v>
      </c>
      <c r="AO521" s="190">
        <f xml:space="preserve"> 'Generation Calculation'!DM194</f>
        <v>0</v>
      </c>
      <c r="AP521" s="190">
        <f xml:space="preserve"> 'Generation Calculation'!DN194</f>
        <v>0</v>
      </c>
      <c r="AQ521" s="190">
        <f xml:space="preserve"> 'Generation Calculation'!DO194</f>
        <v>0</v>
      </c>
      <c r="AR521" s="190">
        <f xml:space="preserve"> 'Generation Calculation'!DP194</f>
        <v>0</v>
      </c>
      <c r="AS521" s="190">
        <f xml:space="preserve"> 'Generation Calculation'!DQ194</f>
        <v>0</v>
      </c>
      <c r="AT521" s="190">
        <f xml:space="preserve"> 'Generation Calculation'!DR194</f>
        <v>11.171209106360493</v>
      </c>
      <c r="AU521" s="190">
        <f xml:space="preserve"> 'Generation Calculation'!DS194</f>
        <v>56.403783552820812</v>
      </c>
      <c r="AV521" s="190">
        <f xml:space="preserve"> 'Generation Calculation'!DT194</f>
        <v>95.070187839700395</v>
      </c>
      <c r="AW521" s="190">
        <f xml:space="preserve"> 'Generation Calculation'!DU194</f>
        <v>112.40185439962801</v>
      </c>
      <c r="AX521" s="190">
        <f xml:space="preserve"> 'Generation Calculation'!DV194</f>
        <v>66.445098528532924</v>
      </c>
      <c r="AY521" s="190">
        <f xml:space="preserve"> 'Generation Calculation'!DW194</f>
        <v>73.49230863707794</v>
      </c>
      <c r="AZ521" s="190">
        <f xml:space="preserve"> 'Generation Calculation'!DX194</f>
        <v>59.569771593367932</v>
      </c>
      <c r="BA521" s="190">
        <f xml:space="preserve"> 'Generation Calculation'!DY194</f>
        <v>27.771384518227933</v>
      </c>
      <c r="BB521" s="190">
        <f xml:space="preserve"> 'Generation Calculation'!DZ194</f>
        <v>88.335576537032011</v>
      </c>
      <c r="BC521" s="196"/>
      <c r="BD521" s="183">
        <f t="shared" si="1313"/>
        <v>223.89713246718026</v>
      </c>
      <c r="BE521" s="292">
        <f t="shared" si="1385"/>
        <v>0</v>
      </c>
      <c r="BF521" s="292">
        <f t="shared" si="1386"/>
        <v>0</v>
      </c>
      <c r="BG521" s="292">
        <f t="shared" si="1364"/>
        <v>0</v>
      </c>
      <c r="BH521" s="292">
        <f t="shared" si="1365"/>
        <v>0</v>
      </c>
      <c r="BI521" s="292">
        <f t="shared" si="1366"/>
        <v>0</v>
      </c>
      <c r="BJ521" s="292">
        <f t="shared" si="1367"/>
        <v>0</v>
      </c>
      <c r="BK521" s="292">
        <f t="shared" si="1368"/>
        <v>0</v>
      </c>
      <c r="BL521" s="292">
        <f t="shared" si="1369"/>
        <v>0</v>
      </c>
      <c r="BM521" s="292">
        <f t="shared" si="1370"/>
        <v>0</v>
      </c>
      <c r="BN521" s="292">
        <f t="shared" si="1371"/>
        <v>0</v>
      </c>
      <c r="BO521" s="292">
        <f t="shared" si="1372"/>
        <v>0</v>
      </c>
      <c r="BP521" s="292">
        <f t="shared" si="1373"/>
        <v>0</v>
      </c>
      <c r="BQ521" s="292">
        <f t="shared" si="1374"/>
        <v>0</v>
      </c>
      <c r="BR521" s="292">
        <f t="shared" si="1375"/>
        <v>0</v>
      </c>
      <c r="BS521" s="292">
        <f t="shared" si="1376"/>
        <v>0</v>
      </c>
      <c r="BT521" s="292">
        <f t="shared" si="1377"/>
        <v>461.07111872373412</v>
      </c>
      <c r="BU521" s="292">
        <f t="shared" si="1378"/>
        <v>489.72970000000004</v>
      </c>
      <c r="BV521" s="292">
        <f t="shared" si="1379"/>
        <v>489.72970000000004</v>
      </c>
      <c r="BW521" s="292">
        <f t="shared" si="1380"/>
        <v>489.72970000000004</v>
      </c>
      <c r="BX521" s="292">
        <f t="shared" si="1381"/>
        <v>489.72970000000004</v>
      </c>
      <c r="BY521" s="292">
        <f t="shared" si="1382"/>
        <v>486.30389425627243</v>
      </c>
      <c r="BZ521" s="292">
        <f t="shared" si="1383"/>
        <v>231.05131908393514</v>
      </c>
      <c r="CA521" s="292">
        <f t="shared" si="1384"/>
        <v>489.72970000000004</v>
      </c>
      <c r="CB521" s="196">
        <f t="shared" si="1314"/>
        <v>3850.971964531122</v>
      </c>
      <c r="CC521" s="189">
        <f t="shared" si="1340"/>
        <v>26.887342053992001</v>
      </c>
      <c r="CD521" s="190">
        <f t="shared" si="1341"/>
        <v>0</v>
      </c>
      <c r="CE521" s="190">
        <f t="shared" si="1342"/>
        <v>0</v>
      </c>
      <c r="CF521" s="190">
        <f t="shared" si="1343"/>
        <v>0</v>
      </c>
      <c r="CG521" s="190">
        <f t="shared" si="1344"/>
        <v>0</v>
      </c>
      <c r="CH521" s="190">
        <f t="shared" si="1345"/>
        <v>0</v>
      </c>
      <c r="CI521" s="190">
        <f t="shared" si="1346"/>
        <v>0</v>
      </c>
      <c r="CJ521" s="190">
        <f t="shared" si="1347"/>
        <v>0</v>
      </c>
      <c r="CK521" s="190">
        <f t="shared" si="1348"/>
        <v>0</v>
      </c>
      <c r="CL521" s="190">
        <f t="shared" si="1349"/>
        <v>0</v>
      </c>
      <c r="CM521" s="190">
        <f t="shared" si="1350"/>
        <v>0</v>
      </c>
      <c r="CN521" s="190">
        <f t="shared" si="1351"/>
        <v>0</v>
      </c>
      <c r="CO521" s="190">
        <f t="shared" si="1352"/>
        <v>0</v>
      </c>
      <c r="CP521" s="190">
        <f t="shared" si="1353"/>
        <v>0</v>
      </c>
      <c r="CQ521" s="190">
        <f t="shared" si="1354"/>
        <v>0</v>
      </c>
      <c r="CR521" s="190">
        <f t="shared" si="1355"/>
        <v>0</v>
      </c>
      <c r="CS521" s="190">
        <f t="shared" si="1356"/>
        <v>56.403783552820812</v>
      </c>
      <c r="CT521" s="190">
        <f t="shared" si="1357"/>
        <v>60</v>
      </c>
      <c r="CU521" s="190">
        <f t="shared" si="1358"/>
        <v>60</v>
      </c>
      <c r="CV521" s="190">
        <f t="shared" si="1359"/>
        <v>60</v>
      </c>
      <c r="CW521" s="190">
        <f t="shared" si="1360"/>
        <v>60</v>
      </c>
      <c r="CX521" s="190">
        <f t="shared" si="1361"/>
        <v>59.569771593367932</v>
      </c>
      <c r="CY521" s="190">
        <f t="shared" si="1362"/>
        <v>27.771384518227933</v>
      </c>
      <c r="CZ521" s="190">
        <f t="shared" si="1363"/>
        <v>60</v>
      </c>
      <c r="DB521" s="171">
        <f t="shared" si="1315"/>
        <v>0</v>
      </c>
      <c r="DC521" s="172">
        <f t="shared" si="1316"/>
        <v>126.36370793885301</v>
      </c>
      <c r="DD521" s="172">
        <f t="shared" si="1317"/>
        <v>81.147690641800949</v>
      </c>
      <c r="DE521" s="172">
        <f t="shared" si="1318"/>
        <v>0</v>
      </c>
      <c r="DF521" s="172">
        <f t="shared" si="1319"/>
        <v>0</v>
      </c>
      <c r="DG521" s="172">
        <f t="shared" si="1320"/>
        <v>0</v>
      </c>
      <c r="DH521" s="172">
        <f t="shared" si="1321"/>
        <v>0</v>
      </c>
      <c r="DI521" s="172">
        <f t="shared" si="1322"/>
        <v>0</v>
      </c>
      <c r="DJ521" s="172">
        <f t="shared" si="1323"/>
        <v>0</v>
      </c>
      <c r="DK521" s="172">
        <f t="shared" si="1324"/>
        <v>0</v>
      </c>
      <c r="DL521" s="172">
        <f t="shared" si="1325"/>
        <v>0</v>
      </c>
      <c r="DM521" s="172">
        <f t="shared" si="1326"/>
        <v>0</v>
      </c>
      <c r="DN521" s="172">
        <f t="shared" si="1327"/>
        <v>0</v>
      </c>
      <c r="DO521" s="172">
        <f t="shared" si="1328"/>
        <v>0</v>
      </c>
      <c r="DP521" s="172">
        <f t="shared" si="1329"/>
        <v>0</v>
      </c>
      <c r="DQ521" s="172">
        <f t="shared" si="1330"/>
        <v>128.46890472314567</v>
      </c>
      <c r="DR521" s="172">
        <f t="shared" si="1331"/>
        <v>0</v>
      </c>
      <c r="DS521" s="172">
        <f t="shared" si="1332"/>
        <v>403.30716015655452</v>
      </c>
      <c r="DT521" s="172">
        <f t="shared" si="1333"/>
        <v>602.62132559572206</v>
      </c>
      <c r="DU521" s="172">
        <f t="shared" si="1334"/>
        <v>74.118633078128624</v>
      </c>
      <c r="DV521" s="172">
        <f t="shared" si="1335"/>
        <v>155.16154932639631</v>
      </c>
      <c r="DW521" s="172">
        <f t="shared" si="1336"/>
        <v>0</v>
      </c>
      <c r="DX521" s="172">
        <f t="shared" si="1337"/>
        <v>0</v>
      </c>
      <c r="DY521" s="172">
        <f t="shared" si="1338"/>
        <v>325.85913017586813</v>
      </c>
      <c r="DZ521" s="192">
        <f t="shared" si="1339"/>
        <v>1897.0481016364695</v>
      </c>
      <c r="EA521" s="189">
        <f t="shared" si="1265"/>
        <v>0</v>
      </c>
      <c r="EB521" s="190">
        <f t="shared" si="1266"/>
        <v>10.988148516422001</v>
      </c>
      <c r="EC521" s="190">
        <f t="shared" si="1267"/>
        <v>7.0563209253739956</v>
      </c>
      <c r="ED521" s="190">
        <f t="shared" si="1268"/>
        <v>0</v>
      </c>
      <c r="EE521" s="190">
        <f t="shared" si="1269"/>
        <v>0</v>
      </c>
      <c r="EF521" s="190">
        <f t="shared" si="1270"/>
        <v>0</v>
      </c>
      <c r="EG521" s="190">
        <f t="shared" si="1271"/>
        <v>0</v>
      </c>
      <c r="EH521" s="190">
        <f t="shared" si="1272"/>
        <v>0</v>
      </c>
      <c r="EI521" s="190">
        <f t="shared" si="1273"/>
        <v>0</v>
      </c>
      <c r="EJ521" s="190">
        <f t="shared" si="1274"/>
        <v>0</v>
      </c>
      <c r="EK521" s="190">
        <f t="shared" si="1275"/>
        <v>0</v>
      </c>
      <c r="EL521" s="190">
        <f t="shared" si="1276"/>
        <v>0</v>
      </c>
      <c r="EM521" s="190">
        <f t="shared" si="1277"/>
        <v>0</v>
      </c>
      <c r="EN521" s="190">
        <f t="shared" si="1278"/>
        <v>0</v>
      </c>
      <c r="EO521" s="190">
        <f t="shared" si="1279"/>
        <v>0</v>
      </c>
      <c r="EP521" s="190">
        <f t="shared" si="1280"/>
        <v>11.171209106360493</v>
      </c>
      <c r="EQ521" s="190">
        <f t="shared" si="1281"/>
        <v>0</v>
      </c>
      <c r="ER521" s="190">
        <f t="shared" si="1282"/>
        <v>35.070187839700395</v>
      </c>
      <c r="ES521" s="190">
        <f t="shared" si="1283"/>
        <v>52.401854399628007</v>
      </c>
      <c r="ET521" s="190">
        <f t="shared" si="1284"/>
        <v>6.4450985285329239</v>
      </c>
      <c r="EU521" s="190">
        <f t="shared" si="1285"/>
        <v>13.49230863707794</v>
      </c>
      <c r="EV521" s="190">
        <f t="shared" si="1286"/>
        <v>0</v>
      </c>
      <c r="EW521" s="190">
        <f t="shared" si="1287"/>
        <v>0</v>
      </c>
      <c r="EX521" s="190">
        <f t="shared" si="1288"/>
        <v>28.335576537032011</v>
      </c>
    </row>
    <row r="522" spans="3:154" ht="14.25" customHeight="1" x14ac:dyDescent="0.25">
      <c r="C522" s="132">
        <v>2034</v>
      </c>
      <c r="D522" s="14" t="s">
        <v>167</v>
      </c>
      <c r="E522" s="171">
        <f t="shared" si="1289"/>
        <v>434.45864240223733</v>
      </c>
      <c r="F522" s="172">
        <f t="shared" si="1290"/>
        <v>308.30125854732859</v>
      </c>
      <c r="G522" s="172">
        <f t="shared" si="1291"/>
        <v>233.99389190913953</v>
      </c>
      <c r="H522" s="172">
        <f t="shared" si="1292"/>
        <v>244.30874384636385</v>
      </c>
      <c r="I522" s="172">
        <f t="shared" si="1293"/>
        <v>186.79482949234213</v>
      </c>
      <c r="J522" s="172">
        <f t="shared" si="1294"/>
        <v>186.79482949234213</v>
      </c>
      <c r="K522" s="172">
        <f t="shared" si="1295"/>
        <v>116.9520338018078</v>
      </c>
      <c r="L522" s="172">
        <f t="shared" si="1296"/>
        <v>0</v>
      </c>
      <c r="M522" s="172">
        <f t="shared" si="1297"/>
        <v>0</v>
      </c>
      <c r="N522" s="172">
        <f t="shared" si="1298"/>
        <v>0</v>
      </c>
      <c r="O522" s="172">
        <f t="shared" si="1299"/>
        <v>0</v>
      </c>
      <c r="P522" s="172">
        <f t="shared" si="1300"/>
        <v>0</v>
      </c>
      <c r="Q522" s="172">
        <f t="shared" si="1301"/>
        <v>0</v>
      </c>
      <c r="R522" s="172">
        <f t="shared" si="1302"/>
        <v>0</v>
      </c>
      <c r="S522" s="172">
        <f t="shared" si="1303"/>
        <v>14.73826990261712</v>
      </c>
      <c r="T522" s="172">
        <f t="shared" si="1304"/>
        <v>193.85722718047009</v>
      </c>
      <c r="U522" s="172">
        <f t="shared" si="1305"/>
        <v>512.74992673534746</v>
      </c>
      <c r="V522" s="172">
        <f t="shared" si="1306"/>
        <v>914.09838895714711</v>
      </c>
      <c r="W522" s="172">
        <f t="shared" si="1307"/>
        <v>1279.6783919178044</v>
      </c>
      <c r="X522" s="172">
        <f t="shared" si="1308"/>
        <v>576.44087691174218</v>
      </c>
      <c r="Y522" s="172">
        <f t="shared" si="1309"/>
        <v>674.96613360342815</v>
      </c>
      <c r="Z522" s="172">
        <f t="shared" si="1310"/>
        <v>544.25269188976176</v>
      </c>
      <c r="AA522" s="172">
        <f t="shared" si="1311"/>
        <v>356.7888440734219</v>
      </c>
      <c r="AB522" s="172">
        <f t="shared" si="1312"/>
        <v>692.37711474617095</v>
      </c>
      <c r="AC522" s="188">
        <f xml:space="preserve"> SUM(E522:AB522) * 30</f>
        <v>224146.56286228419</v>
      </c>
      <c r="AE522" s="189">
        <f xml:space="preserve"> 'Generation Calculation'!DC195</f>
        <v>53.070120056055998</v>
      </c>
      <c r="AF522" s="190">
        <f xml:space="preserve"> 'Generation Calculation'!DD195</f>
        <v>37.34188310203001</v>
      </c>
      <c r="AG522" s="190">
        <f xml:space="preserve"> 'Generation Calculation'!DE195</f>
        <v>28.135110250893007</v>
      </c>
      <c r="AH522" s="190">
        <f xml:space="preserve"> 'Generation Calculation'!DF195</f>
        <v>21.244238595335986</v>
      </c>
      <c r="AI522" s="190">
        <f xml:space="preserve"> 'Generation Calculation'!DG195</f>
        <v>16.243028651508013</v>
      </c>
      <c r="AJ522" s="190">
        <f xml:space="preserve"> 'Generation Calculation'!DH195</f>
        <v>16.243028651508013</v>
      </c>
      <c r="AK522" s="190">
        <f xml:space="preserve"> 'Generation Calculation'!DI195</f>
        <v>10.169742069722417</v>
      </c>
      <c r="AL522" s="190">
        <f xml:space="preserve"> 'Generation Calculation'!DJ195</f>
        <v>0</v>
      </c>
      <c r="AM522" s="190">
        <f xml:space="preserve"> 'Generation Calculation'!DK195</f>
        <v>0</v>
      </c>
      <c r="AN522" s="190">
        <f xml:space="preserve"> 'Generation Calculation'!DL195</f>
        <v>0</v>
      </c>
      <c r="AO522" s="190">
        <f xml:space="preserve"> 'Generation Calculation'!DM195</f>
        <v>0</v>
      </c>
      <c r="AP522" s="190">
        <f xml:space="preserve"> 'Generation Calculation'!DN195</f>
        <v>0</v>
      </c>
      <c r="AQ522" s="190">
        <f xml:space="preserve"> 'Generation Calculation'!DO195</f>
        <v>0</v>
      </c>
      <c r="AR522" s="190">
        <f xml:space="preserve"> 'Generation Calculation'!DP195</f>
        <v>0</v>
      </c>
      <c r="AS522" s="190">
        <f xml:space="preserve"> 'Generation Calculation'!DQ195</f>
        <v>1.2815886871840974</v>
      </c>
      <c r="AT522" s="190">
        <f xml:space="preserve"> 'Generation Calculation'!DR195</f>
        <v>23.179520294398486</v>
      </c>
      <c r="AU522" s="190">
        <f xml:space="preserve"> 'Generation Calculation'!DS195</f>
        <v>62.001758846551951</v>
      </c>
      <c r="AV522" s="190">
        <f xml:space="preserve"> 'Generation Calculation'!DT195</f>
        <v>96.901625126708439</v>
      </c>
      <c r="AW522" s="190">
        <f xml:space="preserve"> 'Generation Calculation'!DU195</f>
        <v>128.69119060154821</v>
      </c>
      <c r="AX522" s="190">
        <f xml:space="preserve"> 'Generation Calculation'!DV195</f>
        <v>67.540102340151492</v>
      </c>
      <c r="AY522" s="190">
        <f xml:space="preserve"> 'Generation Calculation'!DW195</f>
        <v>76.107515965515489</v>
      </c>
      <c r="AZ522" s="190">
        <f xml:space="preserve"> 'Generation Calculation'!DX195</f>
        <v>64.741129729544497</v>
      </c>
      <c r="BA522" s="190">
        <f xml:space="preserve"> 'Generation Calculation'!DY195</f>
        <v>43.372323605917501</v>
      </c>
      <c r="BB522" s="190">
        <f xml:space="preserve"> 'Generation Calculation'!DZ195</f>
        <v>77.621514325753992</v>
      </c>
      <c r="BC522" s="196"/>
      <c r="BD522" s="183">
        <f t="shared" si="1313"/>
        <v>434.45864240223733</v>
      </c>
      <c r="BE522" s="292">
        <f t="shared" si="1385"/>
        <v>308.30125854732859</v>
      </c>
      <c r="BF522" s="292">
        <f t="shared" si="1386"/>
        <v>233.99389190913953</v>
      </c>
      <c r="BG522" s="292">
        <f t="shared" si="1364"/>
        <v>0</v>
      </c>
      <c r="BH522" s="292">
        <f t="shared" si="1365"/>
        <v>0</v>
      </c>
      <c r="BI522" s="292">
        <f t="shared" si="1366"/>
        <v>0</v>
      </c>
      <c r="BJ522" s="292">
        <f t="shared" si="1367"/>
        <v>0</v>
      </c>
      <c r="BK522" s="292">
        <f t="shared" si="1368"/>
        <v>0</v>
      </c>
      <c r="BL522" s="292">
        <f t="shared" si="1369"/>
        <v>0</v>
      </c>
      <c r="BM522" s="292">
        <f t="shared" si="1370"/>
        <v>0</v>
      </c>
      <c r="BN522" s="292">
        <f t="shared" si="1371"/>
        <v>0</v>
      </c>
      <c r="BO522" s="292">
        <f t="shared" si="1372"/>
        <v>0</v>
      </c>
      <c r="BP522" s="292">
        <f t="shared" si="1373"/>
        <v>0</v>
      </c>
      <c r="BQ522" s="292">
        <f t="shared" si="1374"/>
        <v>0</v>
      </c>
      <c r="BR522" s="292">
        <f t="shared" si="1375"/>
        <v>0</v>
      </c>
      <c r="BS522" s="292">
        <f t="shared" si="1376"/>
        <v>193.85722718047009</v>
      </c>
      <c r="BT522" s="292">
        <f t="shared" si="1377"/>
        <v>489.72970000000004</v>
      </c>
      <c r="BU522" s="292">
        <f t="shared" si="1378"/>
        <v>489.72970000000004</v>
      </c>
      <c r="BV522" s="292">
        <f t="shared" si="1379"/>
        <v>489.72970000000004</v>
      </c>
      <c r="BW522" s="292">
        <f t="shared" si="1380"/>
        <v>489.72970000000004</v>
      </c>
      <c r="BX522" s="292">
        <f t="shared" si="1381"/>
        <v>489.72970000000004</v>
      </c>
      <c r="BY522" s="292">
        <f t="shared" si="1382"/>
        <v>489.72970000000004</v>
      </c>
      <c r="BZ522" s="292">
        <f t="shared" si="1383"/>
        <v>356.7888440734219</v>
      </c>
      <c r="CA522" s="292">
        <f t="shared" si="1384"/>
        <v>489.72970000000004</v>
      </c>
      <c r="CB522" s="196">
        <f t="shared" si="1314"/>
        <v>4955.5077641125972</v>
      </c>
      <c r="CC522" s="189">
        <f t="shared" si="1340"/>
        <v>53.070120056055998</v>
      </c>
      <c r="CD522" s="190">
        <f t="shared" si="1341"/>
        <v>37.34188310203001</v>
      </c>
      <c r="CE522" s="190">
        <f t="shared" si="1342"/>
        <v>28.135110250893007</v>
      </c>
      <c r="CF522" s="190">
        <f t="shared" si="1343"/>
        <v>0</v>
      </c>
      <c r="CG522" s="190">
        <f t="shared" si="1344"/>
        <v>0</v>
      </c>
      <c r="CH522" s="190">
        <f t="shared" si="1345"/>
        <v>0</v>
      </c>
      <c r="CI522" s="190">
        <f t="shared" si="1346"/>
        <v>0</v>
      </c>
      <c r="CJ522" s="190">
        <f t="shared" si="1347"/>
        <v>0</v>
      </c>
      <c r="CK522" s="190">
        <f t="shared" si="1348"/>
        <v>0</v>
      </c>
      <c r="CL522" s="190">
        <f t="shared" si="1349"/>
        <v>0</v>
      </c>
      <c r="CM522" s="190">
        <f t="shared" si="1350"/>
        <v>0</v>
      </c>
      <c r="CN522" s="190">
        <f t="shared" si="1351"/>
        <v>0</v>
      </c>
      <c r="CO522" s="190">
        <f t="shared" si="1352"/>
        <v>0</v>
      </c>
      <c r="CP522" s="190">
        <f t="shared" si="1353"/>
        <v>0</v>
      </c>
      <c r="CQ522" s="190">
        <f t="shared" si="1354"/>
        <v>0</v>
      </c>
      <c r="CR522" s="190">
        <f t="shared" si="1355"/>
        <v>23.179520294398486</v>
      </c>
      <c r="CS522" s="190">
        <f t="shared" si="1356"/>
        <v>60</v>
      </c>
      <c r="CT522" s="190">
        <f t="shared" si="1357"/>
        <v>60</v>
      </c>
      <c r="CU522" s="190">
        <f t="shared" si="1358"/>
        <v>60</v>
      </c>
      <c r="CV522" s="190">
        <f t="shared" si="1359"/>
        <v>60</v>
      </c>
      <c r="CW522" s="190">
        <f t="shared" si="1360"/>
        <v>60</v>
      </c>
      <c r="CX522" s="190">
        <f t="shared" si="1361"/>
        <v>60</v>
      </c>
      <c r="CY522" s="190">
        <f t="shared" si="1362"/>
        <v>43.372323605917501</v>
      </c>
      <c r="CZ522" s="190">
        <f t="shared" si="1363"/>
        <v>60</v>
      </c>
      <c r="DB522" s="171">
        <f t="shared" si="1315"/>
        <v>0</v>
      </c>
      <c r="DC522" s="172">
        <f t="shared" si="1316"/>
        <v>0</v>
      </c>
      <c r="DD522" s="172">
        <f t="shared" si="1317"/>
        <v>0</v>
      </c>
      <c r="DE522" s="172">
        <f t="shared" si="1318"/>
        <v>244.30874384636385</v>
      </c>
      <c r="DF522" s="172">
        <f t="shared" si="1319"/>
        <v>186.79482949234213</v>
      </c>
      <c r="DG522" s="172">
        <f t="shared" si="1320"/>
        <v>186.79482949234213</v>
      </c>
      <c r="DH522" s="172">
        <f t="shared" si="1321"/>
        <v>116.9520338018078</v>
      </c>
      <c r="DI522" s="172">
        <f t="shared" si="1322"/>
        <v>0</v>
      </c>
      <c r="DJ522" s="172">
        <f t="shared" si="1323"/>
        <v>0</v>
      </c>
      <c r="DK522" s="172">
        <f t="shared" si="1324"/>
        <v>0</v>
      </c>
      <c r="DL522" s="172">
        <f t="shared" si="1325"/>
        <v>0</v>
      </c>
      <c r="DM522" s="172">
        <f t="shared" si="1326"/>
        <v>0</v>
      </c>
      <c r="DN522" s="172">
        <f t="shared" si="1327"/>
        <v>0</v>
      </c>
      <c r="DO522" s="172">
        <f t="shared" si="1328"/>
        <v>0</v>
      </c>
      <c r="DP522" s="172">
        <f t="shared" si="1329"/>
        <v>14.73826990261712</v>
      </c>
      <c r="DQ522" s="172">
        <f t="shared" si="1330"/>
        <v>0</v>
      </c>
      <c r="DR522" s="172">
        <f t="shared" si="1331"/>
        <v>23.020226735347435</v>
      </c>
      <c r="DS522" s="172">
        <f t="shared" si="1332"/>
        <v>424.36868895714707</v>
      </c>
      <c r="DT522" s="172">
        <f t="shared" si="1333"/>
        <v>789.94869191780447</v>
      </c>
      <c r="DU522" s="172">
        <f t="shared" si="1334"/>
        <v>86.711176911742172</v>
      </c>
      <c r="DV522" s="172">
        <f t="shared" si="1335"/>
        <v>185.23643360342814</v>
      </c>
      <c r="DW522" s="172">
        <f t="shared" si="1336"/>
        <v>54.522991889761713</v>
      </c>
      <c r="DX522" s="172">
        <f t="shared" si="1337"/>
        <v>0</v>
      </c>
      <c r="DY522" s="172">
        <f t="shared" si="1338"/>
        <v>202.64741474617091</v>
      </c>
      <c r="DZ522" s="192">
        <f t="shared" si="1339"/>
        <v>2516.044331296875</v>
      </c>
      <c r="EA522" s="189">
        <f t="shared" si="1265"/>
        <v>0</v>
      </c>
      <c r="EB522" s="190">
        <f t="shared" si="1266"/>
        <v>0</v>
      </c>
      <c r="EC522" s="190">
        <f t="shared" si="1267"/>
        <v>0</v>
      </c>
      <c r="ED522" s="190">
        <f t="shared" si="1268"/>
        <v>21.244238595335986</v>
      </c>
      <c r="EE522" s="190">
        <f t="shared" si="1269"/>
        <v>16.243028651508013</v>
      </c>
      <c r="EF522" s="190">
        <f t="shared" si="1270"/>
        <v>16.243028651508013</v>
      </c>
      <c r="EG522" s="190">
        <f t="shared" si="1271"/>
        <v>10.169742069722417</v>
      </c>
      <c r="EH522" s="190">
        <f t="shared" si="1272"/>
        <v>0</v>
      </c>
      <c r="EI522" s="190">
        <f t="shared" si="1273"/>
        <v>0</v>
      </c>
      <c r="EJ522" s="190">
        <f t="shared" si="1274"/>
        <v>0</v>
      </c>
      <c r="EK522" s="190">
        <f t="shared" si="1275"/>
        <v>0</v>
      </c>
      <c r="EL522" s="190">
        <f t="shared" si="1276"/>
        <v>0</v>
      </c>
      <c r="EM522" s="190">
        <f t="shared" si="1277"/>
        <v>0</v>
      </c>
      <c r="EN522" s="190">
        <f t="shared" si="1278"/>
        <v>0</v>
      </c>
      <c r="EO522" s="190">
        <f t="shared" si="1279"/>
        <v>1.2815886871840974</v>
      </c>
      <c r="EP522" s="190">
        <f t="shared" si="1280"/>
        <v>0</v>
      </c>
      <c r="EQ522" s="190">
        <f t="shared" si="1281"/>
        <v>2.0017588465519509</v>
      </c>
      <c r="ER522" s="190">
        <f t="shared" si="1282"/>
        <v>36.901625126708439</v>
      </c>
      <c r="ES522" s="190">
        <f t="shared" si="1283"/>
        <v>68.691190601548215</v>
      </c>
      <c r="ET522" s="190">
        <f t="shared" si="1284"/>
        <v>7.5401023401514919</v>
      </c>
      <c r="EU522" s="190">
        <f t="shared" si="1285"/>
        <v>16.107515965515489</v>
      </c>
      <c r="EV522" s="190">
        <f t="shared" si="1286"/>
        <v>4.7411297295444967</v>
      </c>
      <c r="EW522" s="190">
        <f t="shared" si="1287"/>
        <v>0</v>
      </c>
      <c r="EX522" s="190">
        <f t="shared" si="1288"/>
        <v>17.621514325753992</v>
      </c>
    </row>
    <row r="523" spans="3:154" ht="14.25" customHeight="1" x14ac:dyDescent="0.25">
      <c r="C523" s="132">
        <v>2034</v>
      </c>
      <c r="D523" s="14" t="s">
        <v>168</v>
      </c>
      <c r="E523" s="171">
        <f t="shared" si="1289"/>
        <v>437.76547583799675</v>
      </c>
      <c r="F523" s="172">
        <f t="shared" si="1290"/>
        <v>311.85204592485036</v>
      </c>
      <c r="G523" s="172">
        <f t="shared" si="1291"/>
        <v>187.25625635294332</v>
      </c>
      <c r="H523" s="172">
        <f t="shared" si="1292"/>
        <v>206.30169794950905</v>
      </c>
      <c r="I523" s="172">
        <f t="shared" si="1293"/>
        <v>188.62953013650559</v>
      </c>
      <c r="J523" s="172">
        <f t="shared" si="1294"/>
        <v>188.62953013650559</v>
      </c>
      <c r="K523" s="172">
        <f t="shared" si="1295"/>
        <v>138.82228765567635</v>
      </c>
      <c r="L523" s="172">
        <f t="shared" si="1296"/>
        <v>0</v>
      </c>
      <c r="M523" s="172">
        <f t="shared" si="1297"/>
        <v>0</v>
      </c>
      <c r="N523" s="172">
        <f t="shared" si="1298"/>
        <v>0</v>
      </c>
      <c r="O523" s="172">
        <f t="shared" si="1299"/>
        <v>0</v>
      </c>
      <c r="P523" s="172">
        <f t="shared" si="1300"/>
        <v>0</v>
      </c>
      <c r="Q523" s="172">
        <f t="shared" si="1301"/>
        <v>0</v>
      </c>
      <c r="R523" s="172">
        <f t="shared" si="1302"/>
        <v>0</v>
      </c>
      <c r="S523" s="172">
        <f t="shared" si="1303"/>
        <v>0</v>
      </c>
      <c r="T523" s="172">
        <f t="shared" si="1304"/>
        <v>167.75017551594036</v>
      </c>
      <c r="U523" s="172">
        <f t="shared" si="1305"/>
        <v>370.03332623868488</v>
      </c>
      <c r="V523" s="172">
        <f t="shared" si="1306"/>
        <v>692.95199810305564</v>
      </c>
      <c r="W523" s="172">
        <f t="shared" si="1307"/>
        <v>1046.2974334223209</v>
      </c>
      <c r="X523" s="172">
        <f t="shared" si="1308"/>
        <v>559.74048763035955</v>
      </c>
      <c r="Y523" s="172">
        <f t="shared" si="1309"/>
        <v>624.28231790392999</v>
      </c>
      <c r="Z523" s="172">
        <f t="shared" si="1310"/>
        <v>496.73536760139706</v>
      </c>
      <c r="AA523" s="172">
        <f t="shared" si="1311"/>
        <v>329.93805294063492</v>
      </c>
      <c r="AB523" s="172">
        <f t="shared" si="1312"/>
        <v>610.15061286135096</v>
      </c>
      <c r="AC523" s="188">
        <f xml:space="preserve"> SUM(E523:AB523) * 31</f>
        <v>203271.2344825615</v>
      </c>
      <c r="AE523" s="189">
        <f xml:space="preserve"> 'Generation Calculation'!DC196</f>
        <v>53.484054175257</v>
      </c>
      <c r="AF523" s="190">
        <f xml:space="preserve"> 'Generation Calculation'!DD196</f>
        <v>37.782884284689004</v>
      </c>
      <c r="AG523" s="190">
        <f xml:space="preserve"> 'Generation Calculation'!DE196</f>
        <v>22.365671721929004</v>
      </c>
      <c r="AH523" s="190">
        <f xml:space="preserve"> 'Generation Calculation'!DF196</f>
        <v>17.939278082566005</v>
      </c>
      <c r="AI523" s="190">
        <f xml:space="preserve"> 'Generation Calculation'!DG196</f>
        <v>16.402567837957008</v>
      </c>
      <c r="AJ523" s="190">
        <f xml:space="preserve"> 'Generation Calculation'!DH196</f>
        <v>16.402567837957008</v>
      </c>
      <c r="AK523" s="190">
        <f xml:space="preserve"> 'Generation Calculation'!DI196</f>
        <v>12.071503274406638</v>
      </c>
      <c r="AL523" s="190">
        <f xml:space="preserve"> 'Generation Calculation'!DJ196</f>
        <v>0</v>
      </c>
      <c r="AM523" s="190">
        <f xml:space="preserve"> 'Generation Calculation'!DK196</f>
        <v>0</v>
      </c>
      <c r="AN523" s="190">
        <f xml:space="preserve"> 'Generation Calculation'!DL196</f>
        <v>0</v>
      </c>
      <c r="AO523" s="190">
        <f xml:space="preserve"> 'Generation Calculation'!DM196</f>
        <v>0</v>
      </c>
      <c r="AP523" s="190">
        <f xml:space="preserve"> 'Generation Calculation'!DN196</f>
        <v>0</v>
      </c>
      <c r="AQ523" s="190">
        <f xml:space="preserve"> 'Generation Calculation'!DO196</f>
        <v>0</v>
      </c>
      <c r="AR523" s="190">
        <f xml:space="preserve"> 'Generation Calculation'!DP196</f>
        <v>0</v>
      </c>
      <c r="AS523" s="190">
        <f xml:space="preserve"> 'Generation Calculation'!DQ196</f>
        <v>0</v>
      </c>
      <c r="AT523" s="190">
        <f xml:space="preserve"> 'Generation Calculation'!DR196</f>
        <v>14.586971783994812</v>
      </c>
      <c r="AU523" s="190">
        <f xml:space="preserve"> 'Generation Calculation'!DS196</f>
        <v>45.022703757165516</v>
      </c>
      <c r="AV523" s="190">
        <f xml:space="preserve"> 'Generation Calculation'!DT196</f>
        <v>77.671504182874401</v>
      </c>
      <c r="AW523" s="190">
        <f xml:space="preserve"> 'Generation Calculation'!DU196</f>
        <v>108.3971942106366</v>
      </c>
      <c r="AX523" s="190">
        <f xml:space="preserve"> 'Generation Calculation'!DV196</f>
        <v>66.087894576552998</v>
      </c>
      <c r="AY523" s="190">
        <f xml:space="preserve"> 'Generation Calculation'!DW196</f>
        <v>71.70022764382</v>
      </c>
      <c r="AZ523" s="190">
        <f xml:space="preserve"> 'Generation Calculation'!DX196</f>
        <v>60.609188487078001</v>
      </c>
      <c r="BA523" s="190">
        <f xml:space="preserve"> 'Generation Calculation'!DY196</f>
        <v>40.030633907099997</v>
      </c>
      <c r="BB523" s="190">
        <f xml:space="preserve"> 'Generation Calculation'!DZ196</f>
        <v>70.471383727073999</v>
      </c>
      <c r="BC523" s="196"/>
      <c r="BD523" s="183">
        <f t="shared" si="1313"/>
        <v>437.76547583799675</v>
      </c>
      <c r="BE523" s="292">
        <f t="shared" si="1385"/>
        <v>311.85204592485036</v>
      </c>
      <c r="BF523" s="292">
        <f t="shared" si="1386"/>
        <v>187.25625635294332</v>
      </c>
      <c r="BG523" s="292">
        <f t="shared" si="1364"/>
        <v>0</v>
      </c>
      <c r="BH523" s="292">
        <f t="shared" si="1365"/>
        <v>0</v>
      </c>
      <c r="BI523" s="292">
        <f t="shared" si="1366"/>
        <v>0</v>
      </c>
      <c r="BJ523" s="292">
        <f t="shared" si="1367"/>
        <v>0</v>
      </c>
      <c r="BK523" s="292">
        <f t="shared" si="1368"/>
        <v>0</v>
      </c>
      <c r="BL523" s="292">
        <f t="shared" si="1369"/>
        <v>0</v>
      </c>
      <c r="BM523" s="292">
        <f t="shared" si="1370"/>
        <v>0</v>
      </c>
      <c r="BN523" s="292">
        <f t="shared" si="1371"/>
        <v>0</v>
      </c>
      <c r="BO523" s="292">
        <f t="shared" si="1372"/>
        <v>0</v>
      </c>
      <c r="BP523" s="292">
        <f t="shared" si="1373"/>
        <v>0</v>
      </c>
      <c r="BQ523" s="292">
        <f t="shared" si="1374"/>
        <v>0</v>
      </c>
      <c r="BR523" s="292">
        <f t="shared" si="1375"/>
        <v>0</v>
      </c>
      <c r="BS523" s="292">
        <f t="shared" si="1376"/>
        <v>0</v>
      </c>
      <c r="BT523" s="292">
        <f t="shared" si="1377"/>
        <v>370.03332623868488</v>
      </c>
      <c r="BU523" s="292">
        <f t="shared" si="1378"/>
        <v>489.72970000000004</v>
      </c>
      <c r="BV523" s="292">
        <f t="shared" si="1379"/>
        <v>489.72970000000004</v>
      </c>
      <c r="BW523" s="292">
        <f t="shared" si="1380"/>
        <v>489.72970000000004</v>
      </c>
      <c r="BX523" s="292">
        <f t="shared" si="1381"/>
        <v>489.72970000000004</v>
      </c>
      <c r="BY523" s="292">
        <f t="shared" si="1382"/>
        <v>489.72970000000004</v>
      </c>
      <c r="BZ523" s="292">
        <f t="shared" si="1383"/>
        <v>329.93805294063492</v>
      </c>
      <c r="CA523" s="292">
        <f t="shared" si="1384"/>
        <v>489.72970000000004</v>
      </c>
      <c r="CB523" s="196">
        <f t="shared" si="1314"/>
        <v>4575.22335729511</v>
      </c>
      <c r="CC523" s="189">
        <f t="shared" si="1340"/>
        <v>53.484054175257</v>
      </c>
      <c r="CD523" s="190">
        <f t="shared" si="1341"/>
        <v>37.782884284689004</v>
      </c>
      <c r="CE523" s="190">
        <f t="shared" si="1342"/>
        <v>22.365671721929004</v>
      </c>
      <c r="CF523" s="190">
        <f t="shared" si="1343"/>
        <v>0</v>
      </c>
      <c r="CG523" s="190">
        <f t="shared" si="1344"/>
        <v>0</v>
      </c>
      <c r="CH523" s="190">
        <f t="shared" si="1345"/>
        <v>0</v>
      </c>
      <c r="CI523" s="190">
        <f t="shared" si="1346"/>
        <v>0</v>
      </c>
      <c r="CJ523" s="190">
        <f t="shared" si="1347"/>
        <v>0</v>
      </c>
      <c r="CK523" s="190">
        <f t="shared" si="1348"/>
        <v>0</v>
      </c>
      <c r="CL523" s="190">
        <f t="shared" si="1349"/>
        <v>0</v>
      </c>
      <c r="CM523" s="190">
        <f t="shared" si="1350"/>
        <v>0</v>
      </c>
      <c r="CN523" s="190">
        <f t="shared" si="1351"/>
        <v>0</v>
      </c>
      <c r="CO523" s="190">
        <f t="shared" si="1352"/>
        <v>0</v>
      </c>
      <c r="CP523" s="190">
        <f t="shared" si="1353"/>
        <v>0</v>
      </c>
      <c r="CQ523" s="190">
        <f t="shared" si="1354"/>
        <v>0</v>
      </c>
      <c r="CR523" s="190">
        <f t="shared" si="1355"/>
        <v>0</v>
      </c>
      <c r="CS523" s="190">
        <f t="shared" si="1356"/>
        <v>45.022703757165516</v>
      </c>
      <c r="CT523" s="190">
        <f t="shared" si="1357"/>
        <v>60</v>
      </c>
      <c r="CU523" s="190">
        <f t="shared" si="1358"/>
        <v>60</v>
      </c>
      <c r="CV523" s="190">
        <f t="shared" si="1359"/>
        <v>60</v>
      </c>
      <c r="CW523" s="190">
        <f t="shared" si="1360"/>
        <v>60</v>
      </c>
      <c r="CX523" s="190">
        <f t="shared" si="1361"/>
        <v>60</v>
      </c>
      <c r="CY523" s="190">
        <f t="shared" si="1362"/>
        <v>40.030633907099997</v>
      </c>
      <c r="CZ523" s="190">
        <f t="shared" si="1363"/>
        <v>60</v>
      </c>
      <c r="DB523" s="171">
        <f t="shared" si="1315"/>
        <v>0</v>
      </c>
      <c r="DC523" s="172">
        <f t="shared" si="1316"/>
        <v>0</v>
      </c>
      <c r="DD523" s="172">
        <f t="shared" si="1317"/>
        <v>0</v>
      </c>
      <c r="DE523" s="172">
        <f t="shared" si="1318"/>
        <v>206.30169794950905</v>
      </c>
      <c r="DF523" s="172">
        <f t="shared" si="1319"/>
        <v>188.62953013650559</v>
      </c>
      <c r="DG523" s="172">
        <f t="shared" si="1320"/>
        <v>188.62953013650559</v>
      </c>
      <c r="DH523" s="172">
        <f t="shared" si="1321"/>
        <v>138.82228765567635</v>
      </c>
      <c r="DI523" s="172">
        <f t="shared" si="1322"/>
        <v>0</v>
      </c>
      <c r="DJ523" s="172">
        <f t="shared" si="1323"/>
        <v>0</v>
      </c>
      <c r="DK523" s="172">
        <f t="shared" si="1324"/>
        <v>0</v>
      </c>
      <c r="DL523" s="172">
        <f t="shared" si="1325"/>
        <v>0</v>
      </c>
      <c r="DM523" s="172">
        <f t="shared" si="1326"/>
        <v>0</v>
      </c>
      <c r="DN523" s="172">
        <f t="shared" si="1327"/>
        <v>0</v>
      </c>
      <c r="DO523" s="172">
        <f t="shared" si="1328"/>
        <v>0</v>
      </c>
      <c r="DP523" s="172">
        <f t="shared" si="1329"/>
        <v>0</v>
      </c>
      <c r="DQ523" s="172">
        <f t="shared" si="1330"/>
        <v>167.75017551594036</v>
      </c>
      <c r="DR523" s="172">
        <f t="shared" si="1331"/>
        <v>0</v>
      </c>
      <c r="DS523" s="172">
        <f t="shared" si="1332"/>
        <v>203.22229810305561</v>
      </c>
      <c r="DT523" s="172">
        <f t="shared" si="1333"/>
        <v>556.56773342232088</v>
      </c>
      <c r="DU523" s="172">
        <f t="shared" si="1334"/>
        <v>70.010787630359474</v>
      </c>
      <c r="DV523" s="172">
        <f t="shared" si="1335"/>
        <v>134.55261790392998</v>
      </c>
      <c r="DW523" s="172">
        <f t="shared" si="1336"/>
        <v>7.0056676013970076</v>
      </c>
      <c r="DX523" s="172">
        <f t="shared" si="1337"/>
        <v>0</v>
      </c>
      <c r="DY523" s="172">
        <f t="shared" si="1338"/>
        <v>120.42091286135098</v>
      </c>
      <c r="DZ523" s="192">
        <f t="shared" si="1339"/>
        <v>1981.9132389165507</v>
      </c>
      <c r="EA523" s="189">
        <f t="shared" si="1265"/>
        <v>0</v>
      </c>
      <c r="EB523" s="190">
        <f t="shared" si="1266"/>
        <v>0</v>
      </c>
      <c r="EC523" s="190">
        <f t="shared" si="1267"/>
        <v>0</v>
      </c>
      <c r="ED523" s="190">
        <f t="shared" si="1268"/>
        <v>17.939278082566005</v>
      </c>
      <c r="EE523" s="190">
        <f t="shared" si="1269"/>
        <v>16.402567837957008</v>
      </c>
      <c r="EF523" s="190">
        <f t="shared" si="1270"/>
        <v>16.402567837957008</v>
      </c>
      <c r="EG523" s="190">
        <f t="shared" si="1271"/>
        <v>12.071503274406638</v>
      </c>
      <c r="EH523" s="190">
        <f t="shared" si="1272"/>
        <v>0</v>
      </c>
      <c r="EI523" s="190">
        <f t="shared" si="1273"/>
        <v>0</v>
      </c>
      <c r="EJ523" s="190">
        <f t="shared" si="1274"/>
        <v>0</v>
      </c>
      <c r="EK523" s="190">
        <f t="shared" si="1275"/>
        <v>0</v>
      </c>
      <c r="EL523" s="190">
        <f t="shared" si="1276"/>
        <v>0</v>
      </c>
      <c r="EM523" s="190">
        <f t="shared" si="1277"/>
        <v>0</v>
      </c>
      <c r="EN523" s="190">
        <f t="shared" si="1278"/>
        <v>0</v>
      </c>
      <c r="EO523" s="190">
        <f t="shared" si="1279"/>
        <v>0</v>
      </c>
      <c r="EP523" s="190">
        <f t="shared" si="1280"/>
        <v>14.586971783994812</v>
      </c>
      <c r="EQ523" s="190">
        <f t="shared" si="1281"/>
        <v>0</v>
      </c>
      <c r="ER523" s="190">
        <f t="shared" si="1282"/>
        <v>17.671504182874401</v>
      </c>
      <c r="ES523" s="190">
        <f t="shared" si="1283"/>
        <v>48.397194210636599</v>
      </c>
      <c r="ET523" s="190">
        <f t="shared" si="1284"/>
        <v>6.0878945765529977</v>
      </c>
      <c r="EU523" s="190">
        <f t="shared" si="1285"/>
        <v>11.70022764382</v>
      </c>
      <c r="EV523" s="190">
        <f t="shared" si="1286"/>
        <v>0.60918848707800066</v>
      </c>
      <c r="EW523" s="190">
        <f t="shared" si="1287"/>
        <v>0</v>
      </c>
      <c r="EX523" s="190">
        <f t="shared" si="1288"/>
        <v>10.471383727073999</v>
      </c>
    </row>
    <row r="524" spans="3:154" ht="14.25" customHeight="1" x14ac:dyDescent="0.25">
      <c r="C524" s="132">
        <v>2034</v>
      </c>
      <c r="D524" s="14" t="s">
        <v>169</v>
      </c>
      <c r="E524" s="171">
        <f t="shared" si="1289"/>
        <v>444.3282852581757</v>
      </c>
      <c r="F524" s="172">
        <f t="shared" si="1290"/>
        <v>328.78183045737359</v>
      </c>
      <c r="G524" s="172">
        <f t="shared" si="1291"/>
        <v>249.24456677324625</v>
      </c>
      <c r="H524" s="172">
        <f t="shared" si="1292"/>
        <v>245.36593361514051</v>
      </c>
      <c r="I524" s="172">
        <f t="shared" si="1293"/>
        <v>206.71664695033536</v>
      </c>
      <c r="J524" s="172">
        <f t="shared" si="1294"/>
        <v>206.71664695033536</v>
      </c>
      <c r="K524" s="172">
        <f t="shared" si="1295"/>
        <v>192.06026581254349</v>
      </c>
      <c r="L524" s="172">
        <f t="shared" si="1296"/>
        <v>0</v>
      </c>
      <c r="M524" s="172">
        <f t="shared" si="1297"/>
        <v>0</v>
      </c>
      <c r="N524" s="172">
        <f t="shared" si="1298"/>
        <v>0</v>
      </c>
      <c r="O524" s="172">
        <f t="shared" si="1299"/>
        <v>0</v>
      </c>
      <c r="P524" s="172">
        <f t="shared" si="1300"/>
        <v>0</v>
      </c>
      <c r="Q524" s="172">
        <f t="shared" si="1301"/>
        <v>0</v>
      </c>
      <c r="R524" s="172">
        <f t="shared" si="1302"/>
        <v>0</v>
      </c>
      <c r="S524" s="172">
        <f t="shared" si="1303"/>
        <v>86.439618133436255</v>
      </c>
      <c r="T524" s="172">
        <f t="shared" si="1304"/>
        <v>238.94164544920898</v>
      </c>
      <c r="U524" s="172">
        <f t="shared" si="1305"/>
        <v>510.581849949039</v>
      </c>
      <c r="V524" s="172">
        <f t="shared" si="1306"/>
        <v>965.80676881755858</v>
      </c>
      <c r="W524" s="172">
        <f t="shared" si="1307"/>
        <v>1188.0113537612572</v>
      </c>
      <c r="X524" s="172">
        <f t="shared" si="1308"/>
        <v>669.48877442019705</v>
      </c>
      <c r="Y524" s="172">
        <f t="shared" si="1309"/>
        <v>790.28511123637122</v>
      </c>
      <c r="Z524" s="172">
        <f t="shared" si="1310"/>
        <v>581.80060790111554</v>
      </c>
      <c r="AA524" s="172">
        <f t="shared" si="1311"/>
        <v>418.37109135585627</v>
      </c>
      <c r="AB524" s="172">
        <f t="shared" si="1312"/>
        <v>680.24609726439314</v>
      </c>
      <c r="AC524" s="188">
        <f xml:space="preserve"> SUM(E524:AB524) * 31</f>
        <v>248098.79991727308</v>
      </c>
      <c r="AE524" s="189">
        <f xml:space="preserve"> 'Generation Calculation'!DC197</f>
        <v>54.30581052834799</v>
      </c>
      <c r="AF524" s="190">
        <f xml:space="preserve"> 'Generation Calculation'!DD197</f>
        <v>39.886862067142999</v>
      </c>
      <c r="AG524" s="190">
        <f xml:space="preserve"> 'Generation Calculation'!DE197</f>
        <v>30.021265751582007</v>
      </c>
      <c r="AH524" s="190">
        <f xml:space="preserve"> 'Generation Calculation'!DF197</f>
        <v>21.336168140447</v>
      </c>
      <c r="AI524" s="190">
        <f xml:space="preserve"> 'Generation Calculation'!DG197</f>
        <v>17.975360604376988</v>
      </c>
      <c r="AJ524" s="190">
        <f xml:space="preserve"> 'Generation Calculation'!DH197</f>
        <v>17.975360604376988</v>
      </c>
      <c r="AK524" s="190">
        <f xml:space="preserve"> 'Generation Calculation'!DI197</f>
        <v>22.957936516013376</v>
      </c>
      <c r="AL524" s="190">
        <f xml:space="preserve"> 'Generation Calculation'!DJ197</f>
        <v>0</v>
      </c>
      <c r="AM524" s="190">
        <f xml:space="preserve"> 'Generation Calculation'!DK197</f>
        <v>0</v>
      </c>
      <c r="AN524" s="190">
        <f xml:space="preserve"> 'Generation Calculation'!DL197</f>
        <v>0</v>
      </c>
      <c r="AO524" s="190">
        <f xml:space="preserve"> 'Generation Calculation'!DM197</f>
        <v>0</v>
      </c>
      <c r="AP524" s="190">
        <f xml:space="preserve"> 'Generation Calculation'!DN197</f>
        <v>0</v>
      </c>
      <c r="AQ524" s="190">
        <f xml:space="preserve"> 'Generation Calculation'!DO197</f>
        <v>0</v>
      </c>
      <c r="AR524" s="190">
        <f xml:space="preserve"> 'Generation Calculation'!DP197</f>
        <v>0</v>
      </c>
      <c r="AS524" s="190">
        <f xml:space="preserve"> 'Generation Calculation'!DQ197</f>
        <v>7.5164885333422831</v>
      </c>
      <c r="AT524" s="190">
        <f xml:space="preserve"> 'Generation Calculation'!DR197</f>
        <v>28.746840009049208</v>
      </c>
      <c r="AU524" s="190">
        <f xml:space="preserve"> 'Generation Calculation'!DS197</f>
        <v>61.813230430351211</v>
      </c>
      <c r="AV524" s="190">
        <f xml:space="preserve"> 'Generation Calculation'!DT197</f>
        <v>101.39800598413552</v>
      </c>
      <c r="AW524" s="190">
        <f xml:space="preserve"> 'Generation Calculation'!DU197</f>
        <v>120.7201438053267</v>
      </c>
      <c r="AX524" s="190">
        <f xml:space="preserve"> 'Generation Calculation'!DV197</f>
        <v>75.631223862625831</v>
      </c>
      <c r="AY524" s="190">
        <f xml:space="preserve"> 'Generation Calculation'!DW197</f>
        <v>86.135253150988802</v>
      </c>
      <c r="AZ524" s="190">
        <f xml:space="preserve"> 'Generation Calculation'!DX197</f>
        <v>68.006165904444828</v>
      </c>
      <c r="BA524" s="190">
        <f xml:space="preserve"> 'Generation Calculation'!DY197</f>
        <v>51.057577362327805</v>
      </c>
      <c r="BB524" s="190">
        <f xml:space="preserve"> 'Generation Calculation'!DZ197</f>
        <v>76.566643240382007</v>
      </c>
      <c r="BC524" s="196"/>
      <c r="BD524" s="183">
        <f t="shared" si="1313"/>
        <v>444.3282852581757</v>
      </c>
      <c r="BE524" s="292">
        <f t="shared" si="1385"/>
        <v>328.78183045737359</v>
      </c>
      <c r="BF524" s="292">
        <f t="shared" si="1386"/>
        <v>249.24456677324625</v>
      </c>
      <c r="BG524" s="292">
        <f t="shared" si="1364"/>
        <v>0</v>
      </c>
      <c r="BH524" s="292">
        <f t="shared" si="1365"/>
        <v>0</v>
      </c>
      <c r="BI524" s="292">
        <f t="shared" si="1366"/>
        <v>0</v>
      </c>
      <c r="BJ524" s="292">
        <f t="shared" si="1367"/>
        <v>192.06026581254349</v>
      </c>
      <c r="BK524" s="292">
        <f t="shared" si="1368"/>
        <v>0</v>
      </c>
      <c r="BL524" s="292">
        <f t="shared" si="1369"/>
        <v>0</v>
      </c>
      <c r="BM524" s="292">
        <f t="shared" si="1370"/>
        <v>0</v>
      </c>
      <c r="BN524" s="292">
        <f t="shared" si="1371"/>
        <v>0</v>
      </c>
      <c r="BO524" s="292">
        <f t="shared" si="1372"/>
        <v>0</v>
      </c>
      <c r="BP524" s="292">
        <f t="shared" si="1373"/>
        <v>0</v>
      </c>
      <c r="BQ524" s="292">
        <f t="shared" si="1374"/>
        <v>0</v>
      </c>
      <c r="BR524" s="292">
        <f t="shared" si="1375"/>
        <v>0</v>
      </c>
      <c r="BS524" s="292">
        <f t="shared" si="1376"/>
        <v>238.94164544920898</v>
      </c>
      <c r="BT524" s="292">
        <f t="shared" si="1377"/>
        <v>489.72970000000004</v>
      </c>
      <c r="BU524" s="292">
        <f t="shared" si="1378"/>
        <v>489.72970000000004</v>
      </c>
      <c r="BV524" s="292">
        <f t="shared" si="1379"/>
        <v>489.72970000000004</v>
      </c>
      <c r="BW524" s="292">
        <f t="shared" si="1380"/>
        <v>489.72970000000004</v>
      </c>
      <c r="BX524" s="292">
        <f t="shared" si="1381"/>
        <v>489.72970000000004</v>
      </c>
      <c r="BY524" s="292">
        <f t="shared" si="1382"/>
        <v>489.72970000000004</v>
      </c>
      <c r="BZ524" s="292">
        <f t="shared" si="1383"/>
        <v>418.37109135585627</v>
      </c>
      <c r="CA524" s="292">
        <f t="shared" si="1384"/>
        <v>489.72970000000004</v>
      </c>
      <c r="CB524" s="196">
        <f t="shared" si="1314"/>
        <v>5299.8355851064034</v>
      </c>
      <c r="CC524" s="189">
        <f t="shared" si="1340"/>
        <v>54.30581052834799</v>
      </c>
      <c r="CD524" s="190">
        <f t="shared" si="1341"/>
        <v>39.886862067142999</v>
      </c>
      <c r="CE524" s="190">
        <f t="shared" si="1342"/>
        <v>30.021265751582007</v>
      </c>
      <c r="CF524" s="190">
        <f t="shared" si="1343"/>
        <v>0</v>
      </c>
      <c r="CG524" s="190">
        <f t="shared" si="1344"/>
        <v>0</v>
      </c>
      <c r="CH524" s="190">
        <f t="shared" si="1345"/>
        <v>0</v>
      </c>
      <c r="CI524" s="190">
        <f t="shared" si="1346"/>
        <v>22.957936516013376</v>
      </c>
      <c r="CJ524" s="190">
        <f t="shared" si="1347"/>
        <v>0</v>
      </c>
      <c r="CK524" s="190">
        <f t="shared" si="1348"/>
        <v>0</v>
      </c>
      <c r="CL524" s="190">
        <f t="shared" si="1349"/>
        <v>0</v>
      </c>
      <c r="CM524" s="190">
        <f t="shared" si="1350"/>
        <v>0</v>
      </c>
      <c r="CN524" s="190">
        <f t="shared" si="1351"/>
        <v>0</v>
      </c>
      <c r="CO524" s="190">
        <f t="shared" si="1352"/>
        <v>0</v>
      </c>
      <c r="CP524" s="190">
        <f t="shared" si="1353"/>
        <v>0</v>
      </c>
      <c r="CQ524" s="190">
        <f t="shared" si="1354"/>
        <v>0</v>
      </c>
      <c r="CR524" s="190">
        <f t="shared" si="1355"/>
        <v>28.746840009049208</v>
      </c>
      <c r="CS524" s="190">
        <f t="shared" si="1356"/>
        <v>60</v>
      </c>
      <c r="CT524" s="190">
        <f t="shared" si="1357"/>
        <v>60</v>
      </c>
      <c r="CU524" s="190">
        <f t="shared" si="1358"/>
        <v>60</v>
      </c>
      <c r="CV524" s="190">
        <f t="shared" si="1359"/>
        <v>60</v>
      </c>
      <c r="CW524" s="190">
        <f t="shared" si="1360"/>
        <v>60</v>
      </c>
      <c r="CX524" s="190">
        <f t="shared" si="1361"/>
        <v>60</v>
      </c>
      <c r="CY524" s="190">
        <f t="shared" si="1362"/>
        <v>51.057577362327805</v>
      </c>
      <c r="CZ524" s="190">
        <f t="shared" si="1363"/>
        <v>60</v>
      </c>
      <c r="DB524" s="171">
        <f t="shared" si="1315"/>
        <v>0</v>
      </c>
      <c r="DC524" s="172">
        <f t="shared" si="1316"/>
        <v>0</v>
      </c>
      <c r="DD524" s="172">
        <f t="shared" si="1317"/>
        <v>0</v>
      </c>
      <c r="DE524" s="172">
        <f t="shared" si="1318"/>
        <v>245.36593361514051</v>
      </c>
      <c r="DF524" s="172">
        <f t="shared" si="1319"/>
        <v>206.71664695033536</v>
      </c>
      <c r="DG524" s="172">
        <f t="shared" si="1320"/>
        <v>206.71664695033536</v>
      </c>
      <c r="DH524" s="172">
        <f t="shared" si="1321"/>
        <v>0</v>
      </c>
      <c r="DI524" s="172">
        <f t="shared" si="1322"/>
        <v>0</v>
      </c>
      <c r="DJ524" s="172">
        <f t="shared" si="1323"/>
        <v>0</v>
      </c>
      <c r="DK524" s="172">
        <f t="shared" si="1324"/>
        <v>0</v>
      </c>
      <c r="DL524" s="172">
        <f t="shared" si="1325"/>
        <v>0</v>
      </c>
      <c r="DM524" s="172">
        <f t="shared" si="1326"/>
        <v>0</v>
      </c>
      <c r="DN524" s="172">
        <f t="shared" si="1327"/>
        <v>0</v>
      </c>
      <c r="DO524" s="172">
        <f t="shared" si="1328"/>
        <v>0</v>
      </c>
      <c r="DP524" s="172">
        <f t="shared" si="1329"/>
        <v>86.439618133436255</v>
      </c>
      <c r="DQ524" s="172">
        <f t="shared" si="1330"/>
        <v>0</v>
      </c>
      <c r="DR524" s="172">
        <f t="shared" si="1331"/>
        <v>20.852149949038932</v>
      </c>
      <c r="DS524" s="172">
        <f t="shared" si="1332"/>
        <v>476.07706881755854</v>
      </c>
      <c r="DT524" s="172">
        <f t="shared" si="1333"/>
        <v>698.28165376125708</v>
      </c>
      <c r="DU524" s="172">
        <f t="shared" si="1334"/>
        <v>179.75907442019704</v>
      </c>
      <c r="DV524" s="172">
        <f t="shared" si="1335"/>
        <v>300.55541123637119</v>
      </c>
      <c r="DW524" s="172">
        <f t="shared" si="1336"/>
        <v>92.070907901115518</v>
      </c>
      <c r="DX524" s="172">
        <f t="shared" si="1337"/>
        <v>0</v>
      </c>
      <c r="DY524" s="172">
        <f t="shared" si="1338"/>
        <v>190.51639726439308</v>
      </c>
      <c r="DZ524" s="192">
        <f t="shared" si="1339"/>
        <v>2703.3515089991788</v>
      </c>
      <c r="EA524" s="189">
        <f t="shared" si="1265"/>
        <v>0</v>
      </c>
      <c r="EB524" s="190">
        <f t="shared" si="1266"/>
        <v>0</v>
      </c>
      <c r="EC524" s="190">
        <f t="shared" si="1267"/>
        <v>0</v>
      </c>
      <c r="ED524" s="190">
        <f t="shared" si="1268"/>
        <v>21.336168140447</v>
      </c>
      <c r="EE524" s="190">
        <f t="shared" si="1269"/>
        <v>17.975360604376988</v>
      </c>
      <c r="EF524" s="190">
        <f t="shared" si="1270"/>
        <v>17.975360604376988</v>
      </c>
      <c r="EG524" s="190">
        <f t="shared" si="1271"/>
        <v>0</v>
      </c>
      <c r="EH524" s="190">
        <f t="shared" si="1272"/>
        <v>0</v>
      </c>
      <c r="EI524" s="190">
        <f t="shared" si="1273"/>
        <v>0</v>
      </c>
      <c r="EJ524" s="190">
        <f t="shared" si="1274"/>
        <v>0</v>
      </c>
      <c r="EK524" s="190">
        <f t="shared" si="1275"/>
        <v>0</v>
      </c>
      <c r="EL524" s="190">
        <f t="shared" si="1276"/>
        <v>0</v>
      </c>
      <c r="EM524" s="190">
        <f t="shared" si="1277"/>
        <v>0</v>
      </c>
      <c r="EN524" s="190">
        <f t="shared" si="1278"/>
        <v>0</v>
      </c>
      <c r="EO524" s="190">
        <f t="shared" si="1279"/>
        <v>7.5164885333422831</v>
      </c>
      <c r="EP524" s="190">
        <f t="shared" si="1280"/>
        <v>0</v>
      </c>
      <c r="EQ524" s="190">
        <f t="shared" si="1281"/>
        <v>1.8132304303512115</v>
      </c>
      <c r="ER524" s="190">
        <f t="shared" si="1282"/>
        <v>41.398005984135523</v>
      </c>
      <c r="ES524" s="190">
        <f t="shared" si="1283"/>
        <v>60.7201438053267</v>
      </c>
      <c r="ET524" s="190">
        <f t="shared" si="1284"/>
        <v>15.631223862625831</v>
      </c>
      <c r="EU524" s="190">
        <f t="shared" si="1285"/>
        <v>26.135253150988802</v>
      </c>
      <c r="EV524" s="190">
        <f t="shared" si="1286"/>
        <v>8.0061659044448277</v>
      </c>
      <c r="EW524" s="190">
        <f t="shared" si="1287"/>
        <v>0</v>
      </c>
      <c r="EX524" s="190">
        <f t="shared" si="1288"/>
        <v>16.566643240382007</v>
      </c>
    </row>
    <row r="525" spans="3:154" ht="14.25" customHeight="1" x14ac:dyDescent="0.25">
      <c r="C525" s="132">
        <v>2034</v>
      </c>
      <c r="D525" s="14" t="s">
        <v>170</v>
      </c>
      <c r="E525" s="171">
        <f t="shared" si="1289"/>
        <v>355.37898497073428</v>
      </c>
      <c r="F525" s="172">
        <f t="shared" si="1290"/>
        <v>289.5863760914325</v>
      </c>
      <c r="G525" s="172">
        <f t="shared" si="1291"/>
        <v>212.49025164656359</v>
      </c>
      <c r="H525" s="172">
        <f t="shared" si="1292"/>
        <v>244.86307235921089</v>
      </c>
      <c r="I525" s="172">
        <f t="shared" si="1293"/>
        <v>211.69633949845812</v>
      </c>
      <c r="J525" s="172">
        <f t="shared" si="1294"/>
        <v>233.52760669794546</v>
      </c>
      <c r="K525" s="172">
        <f t="shared" si="1295"/>
        <v>254.94610845965727</v>
      </c>
      <c r="L525" s="172">
        <f t="shared" si="1296"/>
        <v>78.220278875422565</v>
      </c>
      <c r="M525" s="172">
        <f t="shared" si="1297"/>
        <v>0</v>
      </c>
      <c r="N525" s="172">
        <f t="shared" si="1298"/>
        <v>0</v>
      </c>
      <c r="O525" s="172">
        <f t="shared" si="1299"/>
        <v>0</v>
      </c>
      <c r="P525" s="172">
        <f t="shared" si="1300"/>
        <v>0</v>
      </c>
      <c r="Q525" s="172">
        <f t="shared" si="1301"/>
        <v>0</v>
      </c>
      <c r="R525" s="172">
        <f t="shared" si="1302"/>
        <v>0</v>
      </c>
      <c r="S525" s="172">
        <f t="shared" si="1303"/>
        <v>155.37260432823922</v>
      </c>
      <c r="T525" s="172">
        <f t="shared" si="1304"/>
        <v>343.81370042569193</v>
      </c>
      <c r="U525" s="172">
        <f t="shared" si="1305"/>
        <v>559.56629600180406</v>
      </c>
      <c r="V525" s="172">
        <f t="shared" si="1306"/>
        <v>870.15011080100089</v>
      </c>
      <c r="W525" s="172">
        <f t="shared" si="1307"/>
        <v>1071.6516589809919</v>
      </c>
      <c r="X525" s="172">
        <f t="shared" si="1308"/>
        <v>750.92817671575892</v>
      </c>
      <c r="Y525" s="172">
        <f t="shared" si="1309"/>
        <v>750.92817671575892</v>
      </c>
      <c r="Z525" s="172">
        <f t="shared" si="1310"/>
        <v>664.02293997935976</v>
      </c>
      <c r="AA525" s="172">
        <f t="shared" si="1311"/>
        <v>404.47689461793209</v>
      </c>
      <c r="AB525" s="172">
        <f t="shared" si="1312"/>
        <v>555.10855917788149</v>
      </c>
      <c r="AC525" s="188">
        <f xml:space="preserve"> SUM(E525:AB525) * 30</f>
        <v>240201.84409031531</v>
      </c>
      <c r="AE525" s="189">
        <f xml:space="preserve"> 'Generation Calculation'!DC198</f>
        <v>43.196722545766988</v>
      </c>
      <c r="AF525" s="190">
        <f xml:space="preserve"> 'Generation Calculation'!DD198</f>
        <v>35.019124129906999</v>
      </c>
      <c r="AG525" s="190">
        <f xml:space="preserve"> 'Generation Calculation'!DE198</f>
        <v>25.478592644738001</v>
      </c>
      <c r="AH525" s="190">
        <f xml:space="preserve"> 'Generation Calculation'!DF198</f>
        <v>21.292441074713992</v>
      </c>
      <c r="AI525" s="190">
        <f xml:space="preserve"> 'Generation Calculation'!DG198</f>
        <v>18.40837734769201</v>
      </c>
      <c r="AJ525" s="190">
        <f xml:space="preserve"> 'Generation Calculation'!DH198</f>
        <v>20.306748408516995</v>
      </c>
      <c r="AK525" s="190">
        <f xml:space="preserve"> 'Generation Calculation'!DI198</f>
        <v>30.72686684201355</v>
      </c>
      <c r="AL525" s="190">
        <f xml:space="preserve"> 'Generation Calculation'!DJ198</f>
        <v>6.8017633804715274</v>
      </c>
      <c r="AM525" s="190">
        <f xml:space="preserve"> 'Generation Calculation'!DK198</f>
        <v>0</v>
      </c>
      <c r="AN525" s="190">
        <f xml:space="preserve"> 'Generation Calculation'!DL198</f>
        <v>0</v>
      </c>
      <c r="AO525" s="190">
        <f xml:space="preserve"> 'Generation Calculation'!DM198</f>
        <v>0</v>
      </c>
      <c r="AP525" s="190">
        <f xml:space="preserve"> 'Generation Calculation'!DN198</f>
        <v>0</v>
      </c>
      <c r="AQ525" s="190">
        <f xml:space="preserve"> 'Generation Calculation'!DO198</f>
        <v>0</v>
      </c>
      <c r="AR525" s="190">
        <f xml:space="preserve"> 'Generation Calculation'!DP198</f>
        <v>0</v>
      </c>
      <c r="AS525" s="190">
        <f xml:space="preserve"> 'Generation Calculation'!DQ198</f>
        <v>13.510661245933846</v>
      </c>
      <c r="AT525" s="190">
        <f xml:space="preserve"> 'Generation Calculation'!DR198</f>
        <v>41.7568203112329</v>
      </c>
      <c r="AU525" s="190">
        <f xml:space="preserve"> 'Generation Calculation'!DS198</f>
        <v>66.072747478417739</v>
      </c>
      <c r="AV525" s="190">
        <f xml:space="preserve"> 'Generation Calculation'!DT198</f>
        <v>93.080035721826164</v>
      </c>
      <c r="AW525" s="190">
        <f xml:space="preserve"> 'Generation Calculation'!DU198</f>
        <v>110.601909476608</v>
      </c>
      <c r="AX525" s="190">
        <f xml:space="preserve"> 'Generation Calculation'!DV198</f>
        <v>82.712911018761645</v>
      </c>
      <c r="AY525" s="190">
        <f xml:space="preserve"> 'Generation Calculation'!DW198</f>
        <v>82.712911018761645</v>
      </c>
      <c r="AZ525" s="190">
        <f xml:space="preserve"> 'Generation Calculation'!DX198</f>
        <v>75.155933911248667</v>
      </c>
      <c r="BA525" s="190">
        <f xml:space="preserve"> 'Generation Calculation'!DY198</f>
        <v>49.321050820668631</v>
      </c>
      <c r="BB525" s="190">
        <f xml:space="preserve"> 'Generation Calculation'!DZ198</f>
        <v>65.685118189381001</v>
      </c>
      <c r="BC525" s="196"/>
      <c r="BD525" s="183">
        <f t="shared" si="1313"/>
        <v>355.37898497073428</v>
      </c>
      <c r="BE525" s="292">
        <f t="shared" si="1385"/>
        <v>289.5863760914325</v>
      </c>
      <c r="BF525" s="292">
        <f t="shared" si="1386"/>
        <v>212.49025164656359</v>
      </c>
      <c r="BG525" s="292">
        <f t="shared" si="1364"/>
        <v>0</v>
      </c>
      <c r="BH525" s="292">
        <f t="shared" si="1365"/>
        <v>0</v>
      </c>
      <c r="BI525" s="292">
        <f t="shared" si="1366"/>
        <v>0</v>
      </c>
      <c r="BJ525" s="292">
        <f t="shared" si="1367"/>
        <v>254.94610845965727</v>
      </c>
      <c r="BK525" s="292">
        <f t="shared" si="1368"/>
        <v>0</v>
      </c>
      <c r="BL525" s="292">
        <f t="shared" si="1369"/>
        <v>0</v>
      </c>
      <c r="BM525" s="292">
        <f t="shared" si="1370"/>
        <v>0</v>
      </c>
      <c r="BN525" s="292">
        <f t="shared" si="1371"/>
        <v>0</v>
      </c>
      <c r="BO525" s="292">
        <f t="shared" si="1372"/>
        <v>0</v>
      </c>
      <c r="BP525" s="292">
        <f t="shared" si="1373"/>
        <v>0</v>
      </c>
      <c r="BQ525" s="292">
        <f t="shared" si="1374"/>
        <v>0</v>
      </c>
      <c r="BR525" s="292">
        <f t="shared" si="1375"/>
        <v>0</v>
      </c>
      <c r="BS525" s="292">
        <f t="shared" si="1376"/>
        <v>343.81370042569193</v>
      </c>
      <c r="BT525" s="292">
        <f t="shared" si="1377"/>
        <v>489.72970000000004</v>
      </c>
      <c r="BU525" s="292">
        <f t="shared" si="1378"/>
        <v>489.72970000000004</v>
      </c>
      <c r="BV525" s="292">
        <f t="shared" si="1379"/>
        <v>489.72970000000004</v>
      </c>
      <c r="BW525" s="292">
        <f t="shared" si="1380"/>
        <v>489.72970000000004</v>
      </c>
      <c r="BX525" s="292">
        <f t="shared" si="1381"/>
        <v>489.72970000000004</v>
      </c>
      <c r="BY525" s="292">
        <f t="shared" si="1382"/>
        <v>489.72970000000004</v>
      </c>
      <c r="BZ525" s="292">
        <f t="shared" si="1383"/>
        <v>404.47689461793209</v>
      </c>
      <c r="CA525" s="292">
        <f t="shared" si="1384"/>
        <v>489.72970000000004</v>
      </c>
      <c r="CB525" s="196">
        <f t="shared" si="1314"/>
        <v>5288.800216212011</v>
      </c>
      <c r="CC525" s="189">
        <f t="shared" si="1340"/>
        <v>43.196722545766988</v>
      </c>
      <c r="CD525" s="190">
        <f t="shared" si="1341"/>
        <v>35.019124129906999</v>
      </c>
      <c r="CE525" s="190">
        <f t="shared" si="1342"/>
        <v>25.478592644738001</v>
      </c>
      <c r="CF525" s="190">
        <f t="shared" si="1343"/>
        <v>0</v>
      </c>
      <c r="CG525" s="190">
        <f t="shared" si="1344"/>
        <v>0</v>
      </c>
      <c r="CH525" s="190">
        <f t="shared" si="1345"/>
        <v>0</v>
      </c>
      <c r="CI525" s="190">
        <f t="shared" si="1346"/>
        <v>30.72686684201355</v>
      </c>
      <c r="CJ525" s="190">
        <f t="shared" si="1347"/>
        <v>0</v>
      </c>
      <c r="CK525" s="190">
        <f t="shared" si="1348"/>
        <v>0</v>
      </c>
      <c r="CL525" s="190">
        <f t="shared" si="1349"/>
        <v>0</v>
      </c>
      <c r="CM525" s="190">
        <f t="shared" si="1350"/>
        <v>0</v>
      </c>
      <c r="CN525" s="190">
        <f t="shared" si="1351"/>
        <v>0</v>
      </c>
      <c r="CO525" s="190">
        <f t="shared" si="1352"/>
        <v>0</v>
      </c>
      <c r="CP525" s="190">
        <f t="shared" si="1353"/>
        <v>0</v>
      </c>
      <c r="CQ525" s="190">
        <f t="shared" si="1354"/>
        <v>0</v>
      </c>
      <c r="CR525" s="190">
        <f t="shared" si="1355"/>
        <v>41.7568203112329</v>
      </c>
      <c r="CS525" s="190">
        <f t="shared" si="1356"/>
        <v>60</v>
      </c>
      <c r="CT525" s="190">
        <f t="shared" si="1357"/>
        <v>60</v>
      </c>
      <c r="CU525" s="190">
        <f t="shared" si="1358"/>
        <v>60</v>
      </c>
      <c r="CV525" s="190">
        <f t="shared" si="1359"/>
        <v>60</v>
      </c>
      <c r="CW525" s="190">
        <f t="shared" si="1360"/>
        <v>60</v>
      </c>
      <c r="CX525" s="190">
        <f t="shared" si="1361"/>
        <v>60</v>
      </c>
      <c r="CY525" s="190">
        <f t="shared" si="1362"/>
        <v>49.321050820668631</v>
      </c>
      <c r="CZ525" s="190">
        <f t="shared" si="1363"/>
        <v>60</v>
      </c>
      <c r="DB525" s="171">
        <f t="shared" si="1315"/>
        <v>0</v>
      </c>
      <c r="DC525" s="172">
        <f t="shared" si="1316"/>
        <v>0</v>
      </c>
      <c r="DD525" s="172">
        <f t="shared" si="1317"/>
        <v>0</v>
      </c>
      <c r="DE525" s="172">
        <f t="shared" si="1318"/>
        <v>244.86307235921089</v>
      </c>
      <c r="DF525" s="172">
        <f t="shared" si="1319"/>
        <v>211.69633949845812</v>
      </c>
      <c r="DG525" s="172">
        <f t="shared" si="1320"/>
        <v>233.52760669794546</v>
      </c>
      <c r="DH525" s="172">
        <f t="shared" si="1321"/>
        <v>0</v>
      </c>
      <c r="DI525" s="172">
        <f t="shared" si="1322"/>
        <v>78.220278875422565</v>
      </c>
      <c r="DJ525" s="172">
        <f t="shared" si="1323"/>
        <v>0</v>
      </c>
      <c r="DK525" s="172">
        <f t="shared" si="1324"/>
        <v>0</v>
      </c>
      <c r="DL525" s="172">
        <f t="shared" si="1325"/>
        <v>0</v>
      </c>
      <c r="DM525" s="172">
        <f t="shared" si="1326"/>
        <v>0</v>
      </c>
      <c r="DN525" s="172">
        <f t="shared" si="1327"/>
        <v>0</v>
      </c>
      <c r="DO525" s="172">
        <f t="shared" si="1328"/>
        <v>0</v>
      </c>
      <c r="DP525" s="172">
        <f t="shared" si="1329"/>
        <v>155.37260432823922</v>
      </c>
      <c r="DQ525" s="172">
        <f t="shared" si="1330"/>
        <v>0</v>
      </c>
      <c r="DR525" s="172">
        <f t="shared" si="1331"/>
        <v>69.836596001803997</v>
      </c>
      <c r="DS525" s="172">
        <f t="shared" si="1332"/>
        <v>380.42041080100091</v>
      </c>
      <c r="DT525" s="172">
        <f t="shared" si="1333"/>
        <v>581.92195898099192</v>
      </c>
      <c r="DU525" s="172">
        <f t="shared" si="1334"/>
        <v>261.19847671575889</v>
      </c>
      <c r="DV525" s="172">
        <f t="shared" si="1335"/>
        <v>261.19847671575889</v>
      </c>
      <c r="DW525" s="172">
        <f t="shared" si="1336"/>
        <v>174.29323997935967</v>
      </c>
      <c r="DX525" s="172">
        <f t="shared" si="1337"/>
        <v>0</v>
      </c>
      <c r="DY525" s="172">
        <f t="shared" si="1338"/>
        <v>65.378859177881509</v>
      </c>
      <c r="DZ525" s="192">
        <f t="shared" si="1339"/>
        <v>2717.9279201318318</v>
      </c>
      <c r="EA525" s="189">
        <f t="shared" si="1265"/>
        <v>0</v>
      </c>
      <c r="EB525" s="190">
        <f t="shared" si="1266"/>
        <v>0</v>
      </c>
      <c r="EC525" s="190">
        <f t="shared" si="1267"/>
        <v>0</v>
      </c>
      <c r="ED525" s="190">
        <f t="shared" si="1268"/>
        <v>21.292441074713992</v>
      </c>
      <c r="EE525" s="190">
        <f t="shared" si="1269"/>
        <v>18.40837734769201</v>
      </c>
      <c r="EF525" s="190">
        <f t="shared" si="1270"/>
        <v>20.306748408516995</v>
      </c>
      <c r="EG525" s="190">
        <f t="shared" si="1271"/>
        <v>0</v>
      </c>
      <c r="EH525" s="190">
        <f t="shared" si="1272"/>
        <v>6.8017633804715274</v>
      </c>
      <c r="EI525" s="190">
        <f t="shared" si="1273"/>
        <v>0</v>
      </c>
      <c r="EJ525" s="190">
        <f t="shared" si="1274"/>
        <v>0</v>
      </c>
      <c r="EK525" s="190">
        <f t="shared" si="1275"/>
        <v>0</v>
      </c>
      <c r="EL525" s="190">
        <f t="shared" si="1276"/>
        <v>0</v>
      </c>
      <c r="EM525" s="190">
        <f t="shared" si="1277"/>
        <v>0</v>
      </c>
      <c r="EN525" s="190">
        <f t="shared" si="1278"/>
        <v>0</v>
      </c>
      <c r="EO525" s="190">
        <f t="shared" si="1279"/>
        <v>13.510661245933846</v>
      </c>
      <c r="EP525" s="190">
        <f t="shared" si="1280"/>
        <v>0</v>
      </c>
      <c r="EQ525" s="190">
        <f t="shared" si="1281"/>
        <v>6.0727474784177389</v>
      </c>
      <c r="ER525" s="190">
        <f t="shared" si="1282"/>
        <v>33.080035721826164</v>
      </c>
      <c r="ES525" s="190">
        <f t="shared" si="1283"/>
        <v>50.601909476608</v>
      </c>
      <c r="ET525" s="190">
        <f t="shared" si="1284"/>
        <v>22.712911018761645</v>
      </c>
      <c r="EU525" s="190">
        <f t="shared" si="1285"/>
        <v>22.712911018761645</v>
      </c>
      <c r="EV525" s="190">
        <f t="shared" si="1286"/>
        <v>15.155933911248667</v>
      </c>
      <c r="EW525" s="190">
        <f t="shared" si="1287"/>
        <v>0</v>
      </c>
      <c r="EX525" s="190">
        <f t="shared" si="1288"/>
        <v>5.6851181893810008</v>
      </c>
    </row>
    <row r="526" spans="3:154" ht="14.25" customHeight="1" x14ac:dyDescent="0.25">
      <c r="C526" s="132">
        <v>2034</v>
      </c>
      <c r="D526" s="14" t="s">
        <v>171</v>
      </c>
      <c r="E526" s="171">
        <f t="shared" si="1289"/>
        <v>431.40028606008775</v>
      </c>
      <c r="F526" s="172">
        <f t="shared" si="1290"/>
        <v>314.60789713081039</v>
      </c>
      <c r="G526" s="172">
        <f t="shared" si="1291"/>
        <v>260.55344436741808</v>
      </c>
      <c r="H526" s="172">
        <f t="shared" si="1292"/>
        <v>213.40343440328766</v>
      </c>
      <c r="I526" s="172">
        <f t="shared" si="1293"/>
        <v>213.40343440328766</v>
      </c>
      <c r="J526" s="172">
        <f t="shared" si="1294"/>
        <v>206.22079431240815</v>
      </c>
      <c r="K526" s="172">
        <f t="shared" si="1295"/>
        <v>207.36659825458324</v>
      </c>
      <c r="L526" s="172">
        <f t="shared" si="1296"/>
        <v>0</v>
      </c>
      <c r="M526" s="172">
        <f t="shared" si="1297"/>
        <v>0</v>
      </c>
      <c r="N526" s="172">
        <f t="shared" si="1298"/>
        <v>0</v>
      </c>
      <c r="O526" s="172">
        <f t="shared" si="1299"/>
        <v>0</v>
      </c>
      <c r="P526" s="172">
        <f t="shared" si="1300"/>
        <v>0</v>
      </c>
      <c r="Q526" s="172">
        <f t="shared" si="1301"/>
        <v>0</v>
      </c>
      <c r="R526" s="172">
        <f t="shared" si="1302"/>
        <v>0</v>
      </c>
      <c r="S526" s="172">
        <f t="shared" si="1303"/>
        <v>22.401448226964902</v>
      </c>
      <c r="T526" s="172">
        <f t="shared" si="1304"/>
        <v>262.80578462270864</v>
      </c>
      <c r="U526" s="172">
        <f t="shared" si="1305"/>
        <v>621.60532830880447</v>
      </c>
      <c r="V526" s="172">
        <f t="shared" si="1306"/>
        <v>1031.556052173029</v>
      </c>
      <c r="W526" s="172">
        <f t="shared" si="1307"/>
        <v>1084.9905592347964</v>
      </c>
      <c r="X526" s="172">
        <f t="shared" si="1308"/>
        <v>669.83930478088587</v>
      </c>
      <c r="Y526" s="172">
        <f t="shared" si="1309"/>
        <v>561.45518119539884</v>
      </c>
      <c r="Z526" s="172">
        <f t="shared" si="1310"/>
        <v>467.42819194258061</v>
      </c>
      <c r="AA526" s="172">
        <f t="shared" si="1311"/>
        <v>299.99893263126279</v>
      </c>
      <c r="AB526" s="172">
        <f t="shared" si="1312"/>
        <v>626.87209871882521</v>
      </c>
      <c r="AC526" s="188">
        <f xml:space="preserve"> SUM(E526:AB526) * 31</f>
        <v>232373.17189378131</v>
      </c>
      <c r="AE526" s="189">
        <f xml:space="preserve"> 'Generation Calculation'!DC199</f>
        <v>52.687365491527999</v>
      </c>
      <c r="AF526" s="190">
        <f xml:space="preserve"> 'Generation Calculation'!DD199</f>
        <v>38.125222486261009</v>
      </c>
      <c r="AG526" s="190">
        <f xml:space="preserve"> 'Generation Calculation'!DE199</f>
        <v>31.421049893343991</v>
      </c>
      <c r="AH526" s="190">
        <f xml:space="preserve"> 'Generation Calculation'!DF199</f>
        <v>25.591334595156013</v>
      </c>
      <c r="AI526" s="190">
        <f xml:space="preserve"> 'Generation Calculation'!DG199</f>
        <v>25.591334595156013</v>
      </c>
      <c r="AJ526" s="190">
        <f xml:space="preserve"> 'Generation Calculation'!DH199</f>
        <v>24.704732060222995</v>
      </c>
      <c r="AK526" s="190">
        <f xml:space="preserve"> 'Generation Calculation'!DI199</f>
        <v>24.846140485575432</v>
      </c>
      <c r="AL526" s="190">
        <f xml:space="preserve"> 'Generation Calculation'!DJ199</f>
        <v>0</v>
      </c>
      <c r="AM526" s="190">
        <f xml:space="preserve"> 'Generation Calculation'!DK199</f>
        <v>0</v>
      </c>
      <c r="AN526" s="190">
        <f xml:space="preserve"> 'Generation Calculation'!DL199</f>
        <v>0</v>
      </c>
      <c r="AO526" s="190">
        <f xml:space="preserve"> 'Generation Calculation'!DM199</f>
        <v>0</v>
      </c>
      <c r="AP526" s="190">
        <f xml:space="preserve"> 'Generation Calculation'!DN199</f>
        <v>0</v>
      </c>
      <c r="AQ526" s="190">
        <f xml:space="preserve"> 'Generation Calculation'!DO199</f>
        <v>0</v>
      </c>
      <c r="AR526" s="190">
        <f xml:space="preserve"> 'Generation Calculation'!DP199</f>
        <v>0</v>
      </c>
      <c r="AS526" s="190">
        <f xml:space="preserve"> 'Generation Calculation'!DQ199</f>
        <v>1.9479520197360785</v>
      </c>
      <c r="AT526" s="190">
        <f xml:space="preserve"> 'Generation Calculation'!DR199</f>
        <v>31.699954752599069</v>
      </c>
      <c r="AU526" s="190">
        <f xml:space="preserve"> 'Generation Calculation'!DS199</f>
        <v>71.467445939896038</v>
      </c>
      <c r="AV526" s="190">
        <f xml:space="preserve"> 'Generation Calculation'!DT199</f>
        <v>107.11533497156773</v>
      </c>
      <c r="AW526" s="190">
        <f xml:space="preserve"> 'Generation Calculation'!DU199</f>
        <v>111.76181384650403</v>
      </c>
      <c r="AX526" s="190">
        <f xml:space="preserve"> 'Generation Calculation'!DV199</f>
        <v>75.661704763555292</v>
      </c>
      <c r="AY526" s="190">
        <f xml:space="preserve"> 'Generation Calculation'!DW199</f>
        <v>66.236998364817282</v>
      </c>
      <c r="AZ526" s="190">
        <f xml:space="preserve"> 'Generation Calculation'!DX199</f>
        <v>57.200939652625266</v>
      </c>
      <c r="BA526" s="190">
        <f xml:space="preserve"> 'Generation Calculation'!DY199</f>
        <v>36.311126500783303</v>
      </c>
      <c r="BB526" s="190">
        <f xml:space="preserve"> 'Generation Calculation'!DZ199</f>
        <v>71.925425975550013</v>
      </c>
      <c r="BC526" s="196"/>
      <c r="BD526" s="183">
        <f t="shared" si="1313"/>
        <v>431.40028606008775</v>
      </c>
      <c r="BE526" s="292">
        <f t="shared" si="1385"/>
        <v>314.60789713081039</v>
      </c>
      <c r="BF526" s="292">
        <f t="shared" si="1386"/>
        <v>260.55344436741808</v>
      </c>
      <c r="BG526" s="292">
        <f t="shared" si="1364"/>
        <v>213.40343440328766</v>
      </c>
      <c r="BH526" s="292">
        <f t="shared" si="1365"/>
        <v>213.40343440328766</v>
      </c>
      <c r="BI526" s="292">
        <f t="shared" si="1366"/>
        <v>206.22079431240815</v>
      </c>
      <c r="BJ526" s="292">
        <f t="shared" si="1367"/>
        <v>207.36659825458324</v>
      </c>
      <c r="BK526" s="292">
        <f t="shared" si="1368"/>
        <v>0</v>
      </c>
      <c r="BL526" s="292">
        <f t="shared" si="1369"/>
        <v>0</v>
      </c>
      <c r="BM526" s="292">
        <f t="shared" si="1370"/>
        <v>0</v>
      </c>
      <c r="BN526" s="292">
        <f t="shared" si="1371"/>
        <v>0</v>
      </c>
      <c r="BO526" s="292">
        <f t="shared" si="1372"/>
        <v>0</v>
      </c>
      <c r="BP526" s="292">
        <f t="shared" si="1373"/>
        <v>0</v>
      </c>
      <c r="BQ526" s="292">
        <f t="shared" si="1374"/>
        <v>0</v>
      </c>
      <c r="BR526" s="292">
        <f t="shared" si="1375"/>
        <v>0</v>
      </c>
      <c r="BS526" s="292">
        <f t="shared" si="1376"/>
        <v>262.80578462270864</v>
      </c>
      <c r="BT526" s="292">
        <f t="shared" si="1377"/>
        <v>489.72970000000004</v>
      </c>
      <c r="BU526" s="292">
        <f t="shared" si="1378"/>
        <v>489.72970000000004</v>
      </c>
      <c r="BV526" s="292">
        <f t="shared" si="1379"/>
        <v>489.72970000000004</v>
      </c>
      <c r="BW526" s="292">
        <f t="shared" si="1380"/>
        <v>489.72970000000004</v>
      </c>
      <c r="BX526" s="292">
        <f t="shared" si="1381"/>
        <v>489.72970000000004</v>
      </c>
      <c r="BY526" s="292">
        <f t="shared" si="1382"/>
        <v>467.42819194258061</v>
      </c>
      <c r="BZ526" s="292">
        <f t="shared" si="1383"/>
        <v>299.99893263126279</v>
      </c>
      <c r="CA526" s="292">
        <f t="shared" si="1384"/>
        <v>489.72970000000004</v>
      </c>
      <c r="CB526" s="196">
        <f t="shared" si="1314"/>
        <v>5815.5669981284336</v>
      </c>
      <c r="CC526" s="189">
        <f t="shared" si="1340"/>
        <v>52.687365491527999</v>
      </c>
      <c r="CD526" s="190">
        <f t="shared" si="1341"/>
        <v>38.125222486261009</v>
      </c>
      <c r="CE526" s="190">
        <f t="shared" si="1342"/>
        <v>31.421049893343991</v>
      </c>
      <c r="CF526" s="190">
        <f t="shared" si="1343"/>
        <v>25.591334595156013</v>
      </c>
      <c r="CG526" s="190">
        <f t="shared" si="1344"/>
        <v>25.591334595156013</v>
      </c>
      <c r="CH526" s="190">
        <f t="shared" si="1345"/>
        <v>24.704732060222995</v>
      </c>
      <c r="CI526" s="190">
        <f t="shared" si="1346"/>
        <v>24.846140485575432</v>
      </c>
      <c r="CJ526" s="190">
        <f t="shared" si="1347"/>
        <v>0</v>
      </c>
      <c r="CK526" s="190">
        <f t="shared" si="1348"/>
        <v>0</v>
      </c>
      <c r="CL526" s="190">
        <f t="shared" si="1349"/>
        <v>0</v>
      </c>
      <c r="CM526" s="190">
        <f t="shared" si="1350"/>
        <v>0</v>
      </c>
      <c r="CN526" s="190">
        <f t="shared" si="1351"/>
        <v>0</v>
      </c>
      <c r="CO526" s="190">
        <f t="shared" si="1352"/>
        <v>0</v>
      </c>
      <c r="CP526" s="190">
        <f t="shared" si="1353"/>
        <v>0</v>
      </c>
      <c r="CQ526" s="190">
        <f t="shared" si="1354"/>
        <v>0</v>
      </c>
      <c r="CR526" s="190">
        <f t="shared" si="1355"/>
        <v>31.699954752599069</v>
      </c>
      <c r="CS526" s="190">
        <f t="shared" si="1356"/>
        <v>60</v>
      </c>
      <c r="CT526" s="190">
        <f t="shared" si="1357"/>
        <v>60</v>
      </c>
      <c r="CU526" s="190">
        <f t="shared" si="1358"/>
        <v>60</v>
      </c>
      <c r="CV526" s="190">
        <f t="shared" si="1359"/>
        <v>60</v>
      </c>
      <c r="CW526" s="190">
        <f t="shared" si="1360"/>
        <v>60</v>
      </c>
      <c r="CX526" s="190">
        <f t="shared" si="1361"/>
        <v>57.200939652625266</v>
      </c>
      <c r="CY526" s="190">
        <f t="shared" si="1362"/>
        <v>36.311126500783303</v>
      </c>
      <c r="CZ526" s="190">
        <f t="shared" si="1363"/>
        <v>60</v>
      </c>
      <c r="DB526" s="171">
        <f t="shared" si="1315"/>
        <v>0</v>
      </c>
      <c r="DC526" s="172">
        <f t="shared" si="1316"/>
        <v>0</v>
      </c>
      <c r="DD526" s="172">
        <f t="shared" si="1317"/>
        <v>0</v>
      </c>
      <c r="DE526" s="172">
        <f t="shared" si="1318"/>
        <v>0</v>
      </c>
      <c r="DF526" s="172">
        <f t="shared" si="1319"/>
        <v>0</v>
      </c>
      <c r="DG526" s="172">
        <f t="shared" si="1320"/>
        <v>0</v>
      </c>
      <c r="DH526" s="172">
        <f t="shared" si="1321"/>
        <v>0</v>
      </c>
      <c r="DI526" s="172">
        <f t="shared" si="1322"/>
        <v>0</v>
      </c>
      <c r="DJ526" s="172">
        <f t="shared" si="1323"/>
        <v>0</v>
      </c>
      <c r="DK526" s="172">
        <f t="shared" si="1324"/>
        <v>0</v>
      </c>
      <c r="DL526" s="172">
        <f t="shared" si="1325"/>
        <v>0</v>
      </c>
      <c r="DM526" s="172">
        <f t="shared" si="1326"/>
        <v>0</v>
      </c>
      <c r="DN526" s="172">
        <f t="shared" si="1327"/>
        <v>0</v>
      </c>
      <c r="DO526" s="172">
        <f t="shared" si="1328"/>
        <v>0</v>
      </c>
      <c r="DP526" s="172">
        <f t="shared" si="1329"/>
        <v>22.401448226964902</v>
      </c>
      <c r="DQ526" s="172">
        <f t="shared" si="1330"/>
        <v>0</v>
      </c>
      <c r="DR526" s="172">
        <f t="shared" si="1331"/>
        <v>131.87562830880444</v>
      </c>
      <c r="DS526" s="172">
        <f t="shared" si="1332"/>
        <v>541.82635217302902</v>
      </c>
      <c r="DT526" s="172">
        <f t="shared" si="1333"/>
        <v>595.26085923479627</v>
      </c>
      <c r="DU526" s="172">
        <f t="shared" si="1334"/>
        <v>180.10960478088586</v>
      </c>
      <c r="DV526" s="172">
        <f t="shared" si="1335"/>
        <v>71.725481195398743</v>
      </c>
      <c r="DW526" s="172">
        <f t="shared" si="1336"/>
        <v>0</v>
      </c>
      <c r="DX526" s="172">
        <f t="shared" si="1337"/>
        <v>0</v>
      </c>
      <c r="DY526" s="172">
        <f t="shared" si="1338"/>
        <v>137.14239871882518</v>
      </c>
      <c r="DZ526" s="192">
        <f t="shared" si="1339"/>
        <v>1680.3417726387045</v>
      </c>
      <c r="EA526" s="189">
        <f t="shared" si="1265"/>
        <v>0</v>
      </c>
      <c r="EB526" s="190">
        <f t="shared" si="1266"/>
        <v>0</v>
      </c>
      <c r="EC526" s="190">
        <f t="shared" si="1267"/>
        <v>0</v>
      </c>
      <c r="ED526" s="190">
        <f t="shared" si="1268"/>
        <v>0</v>
      </c>
      <c r="EE526" s="190">
        <f t="shared" si="1269"/>
        <v>0</v>
      </c>
      <c r="EF526" s="190">
        <f t="shared" si="1270"/>
        <v>0</v>
      </c>
      <c r="EG526" s="190">
        <f t="shared" si="1271"/>
        <v>0</v>
      </c>
      <c r="EH526" s="190">
        <f t="shared" si="1272"/>
        <v>0</v>
      </c>
      <c r="EI526" s="190">
        <f t="shared" si="1273"/>
        <v>0</v>
      </c>
      <c r="EJ526" s="190">
        <f t="shared" si="1274"/>
        <v>0</v>
      </c>
      <c r="EK526" s="190">
        <f t="shared" si="1275"/>
        <v>0</v>
      </c>
      <c r="EL526" s="190">
        <f t="shared" si="1276"/>
        <v>0</v>
      </c>
      <c r="EM526" s="190">
        <f t="shared" si="1277"/>
        <v>0</v>
      </c>
      <c r="EN526" s="190">
        <f t="shared" si="1278"/>
        <v>0</v>
      </c>
      <c r="EO526" s="190">
        <f t="shared" si="1279"/>
        <v>1.9479520197360785</v>
      </c>
      <c r="EP526" s="190">
        <f t="shared" si="1280"/>
        <v>0</v>
      </c>
      <c r="EQ526" s="190">
        <f t="shared" si="1281"/>
        <v>11.467445939896038</v>
      </c>
      <c r="ER526" s="190">
        <f t="shared" si="1282"/>
        <v>47.115334971567734</v>
      </c>
      <c r="ES526" s="190">
        <f t="shared" si="1283"/>
        <v>51.761813846504026</v>
      </c>
      <c r="ET526" s="190">
        <f t="shared" si="1284"/>
        <v>15.661704763555292</v>
      </c>
      <c r="EU526" s="190">
        <f t="shared" si="1285"/>
        <v>6.236998364817282</v>
      </c>
      <c r="EV526" s="190">
        <f t="shared" si="1286"/>
        <v>0</v>
      </c>
      <c r="EW526" s="190">
        <f t="shared" si="1287"/>
        <v>0</v>
      </c>
      <c r="EX526" s="190">
        <f t="shared" si="1288"/>
        <v>11.925425975550013</v>
      </c>
    </row>
    <row r="527" spans="3:154" ht="14.25" customHeight="1" x14ac:dyDescent="0.25">
      <c r="C527" s="132">
        <v>2034</v>
      </c>
      <c r="D527" s="14" t="s">
        <v>172</v>
      </c>
      <c r="E527" s="171">
        <f t="shared" si="1289"/>
        <v>329.26796292346557</v>
      </c>
      <c r="F527" s="172">
        <f t="shared" si="1290"/>
        <v>229.75442169328812</v>
      </c>
      <c r="G527" s="172">
        <f t="shared" si="1291"/>
        <v>228.45754320956638</v>
      </c>
      <c r="H527" s="172">
        <f t="shared" si="1292"/>
        <v>217.25256420961253</v>
      </c>
      <c r="I527" s="172">
        <f t="shared" si="1293"/>
        <v>185.91660598942752</v>
      </c>
      <c r="J527" s="172">
        <f t="shared" si="1294"/>
        <v>185.91660598942752</v>
      </c>
      <c r="K527" s="172">
        <f t="shared" si="1295"/>
        <v>186.4987180202383</v>
      </c>
      <c r="L527" s="172">
        <f t="shared" si="1296"/>
        <v>0</v>
      </c>
      <c r="M527" s="172">
        <f t="shared" si="1297"/>
        <v>0</v>
      </c>
      <c r="N527" s="172">
        <f t="shared" si="1298"/>
        <v>0</v>
      </c>
      <c r="O527" s="172">
        <f t="shared" si="1299"/>
        <v>0</v>
      </c>
      <c r="P527" s="172">
        <f t="shared" si="1300"/>
        <v>0</v>
      </c>
      <c r="Q527" s="172">
        <f t="shared" si="1301"/>
        <v>0</v>
      </c>
      <c r="R527" s="172">
        <f t="shared" si="1302"/>
        <v>0</v>
      </c>
      <c r="S527" s="172">
        <f t="shared" si="1303"/>
        <v>0</v>
      </c>
      <c r="T527" s="172">
        <f t="shared" si="1304"/>
        <v>217.82398327586159</v>
      </c>
      <c r="U527" s="172">
        <f t="shared" si="1305"/>
        <v>651.63995719564286</v>
      </c>
      <c r="V527" s="172">
        <f t="shared" si="1306"/>
        <v>1009.1839170783326</v>
      </c>
      <c r="W527" s="172">
        <f t="shared" si="1307"/>
        <v>1072.7191838824422</v>
      </c>
      <c r="X527" s="172">
        <f t="shared" si="1308"/>
        <v>648.1144610729483</v>
      </c>
      <c r="Y527" s="172">
        <f t="shared" si="1309"/>
        <v>582.78373605631521</v>
      </c>
      <c r="Z527" s="172">
        <f t="shared" si="1310"/>
        <v>445.61787910819464</v>
      </c>
      <c r="AA527" s="172">
        <f t="shared" si="1311"/>
        <v>228.04886235173188</v>
      </c>
      <c r="AB527" s="172">
        <f t="shared" si="1312"/>
        <v>464.16682621505799</v>
      </c>
      <c r="AC527" s="188">
        <f xml:space="preserve"> SUM(E527:AB527) * 30</f>
        <v>206494.89684814657</v>
      </c>
      <c r="AE527" s="189">
        <f xml:space="preserve"> 'Generation Calculation'!DC200</f>
        <v>39.947309525863005</v>
      </c>
      <c r="AF527" s="190">
        <f xml:space="preserve"> 'Generation Calculation'!DD200</f>
        <v>27.611098305583994</v>
      </c>
      <c r="AG527" s="190">
        <f xml:space="preserve"> 'Generation Calculation'!DE200</f>
        <v>19.865873322570991</v>
      </c>
      <c r="AH527" s="190">
        <f xml:space="preserve"> 'Generation Calculation'!DF200</f>
        <v>18.891527322575001</v>
      </c>
      <c r="AI527" s="190">
        <f xml:space="preserve"> 'Generation Calculation'!DG200</f>
        <v>16.166661390385002</v>
      </c>
      <c r="AJ527" s="190">
        <f xml:space="preserve"> 'Generation Calculation'!DH200</f>
        <v>16.166661390385002</v>
      </c>
      <c r="AK527" s="190">
        <f xml:space="preserve"> 'Generation Calculation'!DI200</f>
        <v>22.272294002672709</v>
      </c>
      <c r="AL527" s="190">
        <f xml:space="preserve"> 'Generation Calculation'!DJ200</f>
        <v>0</v>
      </c>
      <c r="AM527" s="190">
        <f xml:space="preserve"> 'Generation Calculation'!DK200</f>
        <v>0</v>
      </c>
      <c r="AN527" s="190">
        <f xml:space="preserve"> 'Generation Calculation'!DL200</f>
        <v>0</v>
      </c>
      <c r="AO527" s="190">
        <f xml:space="preserve"> 'Generation Calculation'!DM200</f>
        <v>0</v>
      </c>
      <c r="AP527" s="190">
        <f xml:space="preserve"> 'Generation Calculation'!DN200</f>
        <v>0</v>
      </c>
      <c r="AQ527" s="190">
        <f xml:space="preserve"> 'Generation Calculation'!DO200</f>
        <v>0</v>
      </c>
      <c r="AR527" s="190">
        <f xml:space="preserve"> 'Generation Calculation'!DP200</f>
        <v>0</v>
      </c>
      <c r="AS527" s="190">
        <f xml:space="preserve"> 'Generation Calculation'!DQ200</f>
        <v>0</v>
      </c>
      <c r="AT527" s="190">
        <f xml:space="preserve"> 'Generation Calculation'!DR200</f>
        <v>18.941215937031444</v>
      </c>
      <c r="AU527" s="190">
        <f xml:space="preserve"> 'Generation Calculation'!DS200</f>
        <v>74.079152799621113</v>
      </c>
      <c r="AV527" s="190">
        <f xml:space="preserve"> 'Generation Calculation'!DT200</f>
        <v>105.169931919855</v>
      </c>
      <c r="AW527" s="190">
        <f xml:space="preserve"> 'Generation Calculation'!DU200</f>
        <v>110.69473772890802</v>
      </c>
      <c r="AX527" s="190">
        <f xml:space="preserve"> 'Generation Calculation'!DV200</f>
        <v>73.772587919386808</v>
      </c>
      <c r="AY527" s="190">
        <f xml:space="preserve"> 'Generation Calculation'!DW200</f>
        <v>68.0916553092448</v>
      </c>
      <c r="AZ527" s="190">
        <f xml:space="preserve"> 'Generation Calculation'!DX200</f>
        <v>54.467325648294832</v>
      </c>
      <c r="BA527" s="190">
        <f xml:space="preserve"> 'Generation Calculation'!DY200</f>
        <v>27.4003240552058</v>
      </c>
      <c r="BB527" s="190">
        <f xml:space="preserve"> 'Generation Calculation'!DZ200</f>
        <v>56.791935288491999</v>
      </c>
      <c r="BC527" s="196"/>
      <c r="BD527" s="183">
        <f t="shared" si="1313"/>
        <v>329.26796292346557</v>
      </c>
      <c r="BE527" s="292">
        <f t="shared" si="1385"/>
        <v>229.75442169328812</v>
      </c>
      <c r="BF527" s="292">
        <f t="shared" si="1386"/>
        <v>0</v>
      </c>
      <c r="BG527" s="292">
        <f t="shared" si="1364"/>
        <v>0</v>
      </c>
      <c r="BH527" s="292">
        <f t="shared" si="1365"/>
        <v>0</v>
      </c>
      <c r="BI527" s="292">
        <f t="shared" si="1366"/>
        <v>0</v>
      </c>
      <c r="BJ527" s="292">
        <f t="shared" si="1367"/>
        <v>186.4987180202383</v>
      </c>
      <c r="BK527" s="292">
        <f t="shared" si="1368"/>
        <v>0</v>
      </c>
      <c r="BL527" s="292">
        <f t="shared" si="1369"/>
        <v>0</v>
      </c>
      <c r="BM527" s="292">
        <f t="shared" si="1370"/>
        <v>0</v>
      </c>
      <c r="BN527" s="292">
        <f t="shared" si="1371"/>
        <v>0</v>
      </c>
      <c r="BO527" s="292">
        <f t="shared" si="1372"/>
        <v>0</v>
      </c>
      <c r="BP527" s="292">
        <f t="shared" si="1373"/>
        <v>0</v>
      </c>
      <c r="BQ527" s="292">
        <f t="shared" si="1374"/>
        <v>0</v>
      </c>
      <c r="BR527" s="292">
        <f t="shared" si="1375"/>
        <v>0</v>
      </c>
      <c r="BS527" s="292">
        <f t="shared" si="1376"/>
        <v>0</v>
      </c>
      <c r="BT527" s="292">
        <f t="shared" si="1377"/>
        <v>489.72970000000004</v>
      </c>
      <c r="BU527" s="292">
        <f t="shared" si="1378"/>
        <v>489.72970000000004</v>
      </c>
      <c r="BV527" s="292">
        <f t="shared" si="1379"/>
        <v>489.72970000000004</v>
      </c>
      <c r="BW527" s="292">
        <f t="shared" si="1380"/>
        <v>489.72970000000004</v>
      </c>
      <c r="BX527" s="292">
        <f t="shared" si="1381"/>
        <v>489.72970000000004</v>
      </c>
      <c r="BY527" s="292">
        <f t="shared" si="1382"/>
        <v>445.61787910819464</v>
      </c>
      <c r="BZ527" s="292">
        <f t="shared" si="1383"/>
        <v>228.04886235173188</v>
      </c>
      <c r="CA527" s="292">
        <f t="shared" si="1384"/>
        <v>464.16682621505799</v>
      </c>
      <c r="CB527" s="196">
        <f t="shared" si="1314"/>
        <v>4332.0031703119766</v>
      </c>
      <c r="CC527" s="189">
        <f t="shared" si="1340"/>
        <v>39.947309525863005</v>
      </c>
      <c r="CD527" s="190">
        <f t="shared" si="1341"/>
        <v>27.611098305583994</v>
      </c>
      <c r="CE527" s="190">
        <f t="shared" si="1342"/>
        <v>0</v>
      </c>
      <c r="CF527" s="190">
        <f t="shared" si="1343"/>
        <v>0</v>
      </c>
      <c r="CG527" s="190">
        <f t="shared" si="1344"/>
        <v>0</v>
      </c>
      <c r="CH527" s="190">
        <f t="shared" si="1345"/>
        <v>0</v>
      </c>
      <c r="CI527" s="190">
        <f t="shared" si="1346"/>
        <v>22.272294002672709</v>
      </c>
      <c r="CJ527" s="190">
        <f t="shared" si="1347"/>
        <v>0</v>
      </c>
      <c r="CK527" s="190">
        <f t="shared" si="1348"/>
        <v>0</v>
      </c>
      <c r="CL527" s="190">
        <f t="shared" si="1349"/>
        <v>0</v>
      </c>
      <c r="CM527" s="190">
        <f t="shared" si="1350"/>
        <v>0</v>
      </c>
      <c r="CN527" s="190">
        <f t="shared" si="1351"/>
        <v>0</v>
      </c>
      <c r="CO527" s="190">
        <f t="shared" si="1352"/>
        <v>0</v>
      </c>
      <c r="CP527" s="190">
        <f t="shared" si="1353"/>
        <v>0</v>
      </c>
      <c r="CQ527" s="190">
        <f t="shared" si="1354"/>
        <v>0</v>
      </c>
      <c r="CR527" s="190">
        <f t="shared" si="1355"/>
        <v>0</v>
      </c>
      <c r="CS527" s="190">
        <f t="shared" si="1356"/>
        <v>60</v>
      </c>
      <c r="CT527" s="190">
        <f t="shared" si="1357"/>
        <v>60</v>
      </c>
      <c r="CU527" s="190">
        <f t="shared" si="1358"/>
        <v>60</v>
      </c>
      <c r="CV527" s="190">
        <f t="shared" si="1359"/>
        <v>60</v>
      </c>
      <c r="CW527" s="190">
        <f t="shared" si="1360"/>
        <v>60</v>
      </c>
      <c r="CX527" s="190">
        <f t="shared" si="1361"/>
        <v>54.467325648294832</v>
      </c>
      <c r="CY527" s="190">
        <f t="shared" si="1362"/>
        <v>27.4003240552058</v>
      </c>
      <c r="CZ527" s="190">
        <f t="shared" si="1363"/>
        <v>56.791935288491999</v>
      </c>
      <c r="DB527" s="171">
        <f t="shared" si="1315"/>
        <v>0</v>
      </c>
      <c r="DC527" s="172">
        <f t="shared" si="1316"/>
        <v>0</v>
      </c>
      <c r="DD527" s="172">
        <f t="shared" si="1317"/>
        <v>228.45754320956638</v>
      </c>
      <c r="DE527" s="172">
        <f t="shared" si="1318"/>
        <v>217.25256420961253</v>
      </c>
      <c r="DF527" s="172">
        <f t="shared" si="1319"/>
        <v>185.91660598942752</v>
      </c>
      <c r="DG527" s="172">
        <f t="shared" si="1320"/>
        <v>185.91660598942752</v>
      </c>
      <c r="DH527" s="172">
        <f t="shared" si="1321"/>
        <v>0</v>
      </c>
      <c r="DI527" s="172">
        <f t="shared" si="1322"/>
        <v>0</v>
      </c>
      <c r="DJ527" s="172">
        <f t="shared" si="1323"/>
        <v>0</v>
      </c>
      <c r="DK527" s="172">
        <f t="shared" si="1324"/>
        <v>0</v>
      </c>
      <c r="DL527" s="172">
        <f t="shared" si="1325"/>
        <v>0</v>
      </c>
      <c r="DM527" s="172">
        <f t="shared" si="1326"/>
        <v>0</v>
      </c>
      <c r="DN527" s="172">
        <f t="shared" si="1327"/>
        <v>0</v>
      </c>
      <c r="DO527" s="172">
        <f t="shared" si="1328"/>
        <v>0</v>
      </c>
      <c r="DP527" s="172">
        <f t="shared" si="1329"/>
        <v>0</v>
      </c>
      <c r="DQ527" s="172">
        <f t="shared" si="1330"/>
        <v>217.82398327586159</v>
      </c>
      <c r="DR527" s="172">
        <f t="shared" si="1331"/>
        <v>161.9102571956428</v>
      </c>
      <c r="DS527" s="172">
        <f t="shared" si="1332"/>
        <v>519.45421707833259</v>
      </c>
      <c r="DT527" s="172">
        <f t="shared" si="1333"/>
        <v>582.98948388244219</v>
      </c>
      <c r="DU527" s="172">
        <f t="shared" si="1334"/>
        <v>158.38476107294829</v>
      </c>
      <c r="DV527" s="172">
        <f t="shared" si="1335"/>
        <v>93.054036056315198</v>
      </c>
      <c r="DW527" s="172">
        <f t="shared" si="1336"/>
        <v>0</v>
      </c>
      <c r="DX527" s="172">
        <f t="shared" si="1337"/>
        <v>0</v>
      </c>
      <c r="DY527" s="172">
        <f t="shared" si="1338"/>
        <v>0</v>
      </c>
      <c r="DZ527" s="192">
        <f t="shared" si="1339"/>
        <v>2551.1600579595761</v>
      </c>
      <c r="EA527" s="189">
        <f t="shared" si="1265"/>
        <v>0</v>
      </c>
      <c r="EB527" s="190">
        <f t="shared" si="1266"/>
        <v>0</v>
      </c>
      <c r="EC527" s="190">
        <f t="shared" si="1267"/>
        <v>19.865873322570991</v>
      </c>
      <c r="ED527" s="190">
        <f t="shared" si="1268"/>
        <v>18.891527322575001</v>
      </c>
      <c r="EE527" s="190">
        <f t="shared" si="1269"/>
        <v>16.166661390385002</v>
      </c>
      <c r="EF527" s="190">
        <f t="shared" si="1270"/>
        <v>16.166661390385002</v>
      </c>
      <c r="EG527" s="190">
        <f t="shared" si="1271"/>
        <v>0</v>
      </c>
      <c r="EH527" s="190">
        <f t="shared" si="1272"/>
        <v>0</v>
      </c>
      <c r="EI527" s="190">
        <f t="shared" si="1273"/>
        <v>0</v>
      </c>
      <c r="EJ527" s="190">
        <f t="shared" si="1274"/>
        <v>0</v>
      </c>
      <c r="EK527" s="190">
        <f t="shared" si="1275"/>
        <v>0</v>
      </c>
      <c r="EL527" s="190">
        <f t="shared" si="1276"/>
        <v>0</v>
      </c>
      <c r="EM527" s="190">
        <f t="shared" si="1277"/>
        <v>0</v>
      </c>
      <c r="EN527" s="190">
        <f t="shared" si="1278"/>
        <v>0</v>
      </c>
      <c r="EO527" s="190">
        <f t="shared" si="1279"/>
        <v>0</v>
      </c>
      <c r="EP527" s="190">
        <f t="shared" si="1280"/>
        <v>18.941215937031444</v>
      </c>
      <c r="EQ527" s="190">
        <f t="shared" si="1281"/>
        <v>14.079152799621113</v>
      </c>
      <c r="ER527" s="190">
        <f t="shared" si="1282"/>
        <v>45.169931919855003</v>
      </c>
      <c r="ES527" s="190">
        <f t="shared" si="1283"/>
        <v>50.694737728908024</v>
      </c>
      <c r="ET527" s="190">
        <f t="shared" si="1284"/>
        <v>13.772587919386808</v>
      </c>
      <c r="EU527" s="190">
        <f t="shared" si="1285"/>
        <v>8.0916553092447998</v>
      </c>
      <c r="EV527" s="190">
        <f t="shared" si="1286"/>
        <v>0</v>
      </c>
      <c r="EW527" s="190">
        <f t="shared" si="1287"/>
        <v>0</v>
      </c>
      <c r="EX527" s="190">
        <f t="shared" si="1288"/>
        <v>0</v>
      </c>
    </row>
    <row r="528" spans="3:154" ht="14.25" customHeight="1" x14ac:dyDescent="0.25">
      <c r="C528" s="132">
        <v>2034</v>
      </c>
      <c r="D528" s="14" t="s">
        <v>173</v>
      </c>
      <c r="E528" s="171">
        <f t="shared" si="1289"/>
        <v>325.54896574432723</v>
      </c>
      <c r="F528" s="172">
        <f t="shared" si="1290"/>
        <v>222.72320274397282</v>
      </c>
      <c r="G528" s="172">
        <f t="shared" si="1291"/>
        <v>182.31157772054792</v>
      </c>
      <c r="H528" s="172">
        <f t="shared" si="1292"/>
        <v>127.69213575530313</v>
      </c>
      <c r="I528" s="172">
        <f t="shared" si="1293"/>
        <v>127.69213575530313</v>
      </c>
      <c r="J528" s="172">
        <f t="shared" si="1294"/>
        <v>102.38068703969103</v>
      </c>
      <c r="K528" s="172">
        <f t="shared" si="1295"/>
        <v>167.46714916247564</v>
      </c>
      <c r="L528" s="172">
        <f t="shared" si="1296"/>
        <v>0.10393294192031988</v>
      </c>
      <c r="M528" s="172">
        <f t="shared" si="1297"/>
        <v>0</v>
      </c>
      <c r="N528" s="172">
        <f t="shared" si="1298"/>
        <v>0</v>
      </c>
      <c r="O528" s="172">
        <f t="shared" si="1299"/>
        <v>0</v>
      </c>
      <c r="P528" s="172">
        <f t="shared" si="1300"/>
        <v>0</v>
      </c>
      <c r="Q528" s="172">
        <f t="shared" si="1301"/>
        <v>0</v>
      </c>
      <c r="R528" s="172">
        <f t="shared" si="1302"/>
        <v>0</v>
      </c>
      <c r="S528" s="172">
        <f t="shared" si="1303"/>
        <v>108.24968430761552</v>
      </c>
      <c r="T528" s="172">
        <f t="shared" si="1304"/>
        <v>185.12041602420408</v>
      </c>
      <c r="U528" s="172">
        <f t="shared" si="1305"/>
        <v>574.9138236849243</v>
      </c>
      <c r="V528" s="172">
        <f t="shared" si="1306"/>
        <v>980.11431860173434</v>
      </c>
      <c r="W528" s="172">
        <f t="shared" si="1307"/>
        <v>1083.5888649160461</v>
      </c>
      <c r="X528" s="172">
        <f t="shared" si="1308"/>
        <v>674.67663711690795</v>
      </c>
      <c r="Y528" s="172">
        <f t="shared" si="1309"/>
        <v>577.26086409962011</v>
      </c>
      <c r="Z528" s="172">
        <f t="shared" si="1310"/>
        <v>442.46436448917882</v>
      </c>
      <c r="AA528" s="172">
        <f t="shared" si="1311"/>
        <v>261.40637546760991</v>
      </c>
      <c r="AB528" s="172">
        <f t="shared" si="1312"/>
        <v>490.10200161071901</v>
      </c>
      <c r="AC528" s="188">
        <f xml:space="preserve"> SUM(E528:AB528) * 31</f>
        <v>205648.33125264512</v>
      </c>
      <c r="AE528" s="189">
        <f xml:space="preserve"> 'Generation Calculation'!DC201</f>
        <v>39.484922263952001</v>
      </c>
      <c r="AF528" s="190">
        <f xml:space="preserve"> 'Generation Calculation'!DD201</f>
        <v>26.742316503235998</v>
      </c>
      <c r="AG528" s="190">
        <f xml:space="preserve"> 'Generation Calculation'!DE201</f>
        <v>15.853180671351993</v>
      </c>
      <c r="AH528" s="190">
        <f xml:space="preserve"> 'Generation Calculation'!DF201</f>
        <v>11.103663978722011</v>
      </c>
      <c r="AI528" s="190">
        <f xml:space="preserve"> 'Generation Calculation'!DG201</f>
        <v>11.103663978722011</v>
      </c>
      <c r="AJ528" s="190">
        <f xml:space="preserve"> 'Generation Calculation'!DH201</f>
        <v>8.9026684382340022</v>
      </c>
      <c r="AK528" s="190">
        <f xml:space="preserve"> 'Generation Calculation'!DI201</f>
        <v>14.562360796737011</v>
      </c>
      <c r="AL528" s="190">
        <f xml:space="preserve"> 'Generation Calculation'!DJ201</f>
        <v>9.0376471235060762E-3</v>
      </c>
      <c r="AM528" s="190">
        <f xml:space="preserve"> 'Generation Calculation'!DK201</f>
        <v>0</v>
      </c>
      <c r="AN528" s="190">
        <f xml:space="preserve"> 'Generation Calculation'!DL201</f>
        <v>0</v>
      </c>
      <c r="AO528" s="190">
        <f xml:space="preserve"> 'Generation Calculation'!DM201</f>
        <v>0</v>
      </c>
      <c r="AP528" s="190">
        <f xml:space="preserve"> 'Generation Calculation'!DN201</f>
        <v>0</v>
      </c>
      <c r="AQ528" s="190">
        <f xml:space="preserve"> 'Generation Calculation'!DO201</f>
        <v>0</v>
      </c>
      <c r="AR528" s="190">
        <f xml:space="preserve"> 'Generation Calculation'!DP201</f>
        <v>0</v>
      </c>
      <c r="AS528" s="190">
        <f xml:space="preserve"> 'Generation Calculation'!DQ201</f>
        <v>9.413016026749176</v>
      </c>
      <c r="AT528" s="190">
        <f xml:space="preserve"> 'Generation Calculation'!DR201</f>
        <v>22.102409075714718</v>
      </c>
      <c r="AU528" s="190">
        <f xml:space="preserve"> 'Generation Calculation'!DS201</f>
        <v>67.407315103036893</v>
      </c>
      <c r="AV528" s="190">
        <f xml:space="preserve"> 'Generation Calculation'!DT201</f>
        <v>102.6421407479769</v>
      </c>
      <c r="AW528" s="190">
        <f xml:space="preserve"> 'Generation Calculation'!DU201</f>
        <v>111.63992738400401</v>
      </c>
      <c r="AX528" s="190">
        <f xml:space="preserve"> 'Generation Calculation'!DV201</f>
        <v>76.08234235799199</v>
      </c>
      <c r="AY528" s="190">
        <f xml:space="preserve"> 'Generation Calculation'!DW201</f>
        <v>67.611405573880006</v>
      </c>
      <c r="AZ528" s="190">
        <f xml:space="preserve"> 'Generation Calculation'!DX201</f>
        <v>54.072386953119974</v>
      </c>
      <c r="BA528" s="190">
        <f xml:space="preserve"> 'Generation Calculation'!DY201</f>
        <v>31.526662896944003</v>
      </c>
      <c r="BB528" s="190">
        <f xml:space="preserve"> 'Generation Calculation'!DZ201</f>
        <v>60.032374053105997</v>
      </c>
      <c r="BC528" s="196"/>
      <c r="BD528" s="183">
        <f t="shared" si="1313"/>
        <v>325.54896574432723</v>
      </c>
      <c r="BE528" s="292">
        <f t="shared" si="1385"/>
        <v>222.72320274397282</v>
      </c>
      <c r="BF528" s="292">
        <f t="shared" si="1386"/>
        <v>0</v>
      </c>
      <c r="BG528" s="292">
        <f t="shared" si="1364"/>
        <v>0</v>
      </c>
      <c r="BH528" s="292">
        <f t="shared" si="1365"/>
        <v>0</v>
      </c>
      <c r="BI528" s="292">
        <f t="shared" si="1366"/>
        <v>0</v>
      </c>
      <c r="BJ528" s="292">
        <f t="shared" si="1367"/>
        <v>0</v>
      </c>
      <c r="BK528" s="292">
        <f t="shared" si="1368"/>
        <v>0</v>
      </c>
      <c r="BL528" s="292">
        <f t="shared" si="1369"/>
        <v>0</v>
      </c>
      <c r="BM528" s="292">
        <f t="shared" si="1370"/>
        <v>0</v>
      </c>
      <c r="BN528" s="292">
        <f t="shared" si="1371"/>
        <v>0</v>
      </c>
      <c r="BO528" s="292">
        <f t="shared" si="1372"/>
        <v>0</v>
      </c>
      <c r="BP528" s="292">
        <f t="shared" si="1373"/>
        <v>0</v>
      </c>
      <c r="BQ528" s="292">
        <f t="shared" si="1374"/>
        <v>0</v>
      </c>
      <c r="BR528" s="292">
        <f t="shared" si="1375"/>
        <v>0</v>
      </c>
      <c r="BS528" s="292">
        <f t="shared" si="1376"/>
        <v>185.12041602420408</v>
      </c>
      <c r="BT528" s="292">
        <f t="shared" si="1377"/>
        <v>489.72970000000004</v>
      </c>
      <c r="BU528" s="292">
        <f t="shared" si="1378"/>
        <v>489.72970000000004</v>
      </c>
      <c r="BV528" s="292">
        <f t="shared" si="1379"/>
        <v>489.72970000000004</v>
      </c>
      <c r="BW528" s="292">
        <f t="shared" si="1380"/>
        <v>489.72970000000004</v>
      </c>
      <c r="BX528" s="292">
        <f t="shared" si="1381"/>
        <v>489.72970000000004</v>
      </c>
      <c r="BY528" s="292">
        <f t="shared" si="1382"/>
        <v>442.46436448917882</v>
      </c>
      <c r="BZ528" s="292">
        <f t="shared" si="1383"/>
        <v>261.40637546760991</v>
      </c>
      <c r="CA528" s="292">
        <f t="shared" si="1384"/>
        <v>489.72970000000004</v>
      </c>
      <c r="CB528" s="196">
        <f t="shared" si="1314"/>
        <v>4375.6415244692926</v>
      </c>
      <c r="CC528" s="189">
        <f t="shared" si="1340"/>
        <v>39.484922263952001</v>
      </c>
      <c r="CD528" s="190">
        <f t="shared" si="1341"/>
        <v>26.742316503235998</v>
      </c>
      <c r="CE528" s="190">
        <f t="shared" si="1342"/>
        <v>0</v>
      </c>
      <c r="CF528" s="190">
        <f t="shared" si="1343"/>
        <v>0</v>
      </c>
      <c r="CG528" s="190">
        <f t="shared" si="1344"/>
        <v>0</v>
      </c>
      <c r="CH528" s="190">
        <f t="shared" si="1345"/>
        <v>0</v>
      </c>
      <c r="CI528" s="190">
        <f t="shared" si="1346"/>
        <v>0</v>
      </c>
      <c r="CJ528" s="190">
        <f t="shared" si="1347"/>
        <v>0</v>
      </c>
      <c r="CK528" s="190">
        <f t="shared" si="1348"/>
        <v>0</v>
      </c>
      <c r="CL528" s="190">
        <f t="shared" si="1349"/>
        <v>0</v>
      </c>
      <c r="CM528" s="190">
        <f t="shared" si="1350"/>
        <v>0</v>
      </c>
      <c r="CN528" s="190">
        <f t="shared" si="1351"/>
        <v>0</v>
      </c>
      <c r="CO528" s="190">
        <f t="shared" si="1352"/>
        <v>0</v>
      </c>
      <c r="CP528" s="190">
        <f t="shared" si="1353"/>
        <v>0</v>
      </c>
      <c r="CQ528" s="190">
        <f t="shared" si="1354"/>
        <v>0</v>
      </c>
      <c r="CR528" s="190">
        <f t="shared" si="1355"/>
        <v>22.102409075714718</v>
      </c>
      <c r="CS528" s="190">
        <f t="shared" si="1356"/>
        <v>60</v>
      </c>
      <c r="CT528" s="190">
        <f t="shared" si="1357"/>
        <v>60</v>
      </c>
      <c r="CU528" s="190">
        <f t="shared" si="1358"/>
        <v>60</v>
      </c>
      <c r="CV528" s="190">
        <f t="shared" si="1359"/>
        <v>60</v>
      </c>
      <c r="CW528" s="190">
        <f t="shared" si="1360"/>
        <v>60</v>
      </c>
      <c r="CX528" s="190">
        <f t="shared" si="1361"/>
        <v>54.072386953119974</v>
      </c>
      <c r="CY528" s="190">
        <f t="shared" si="1362"/>
        <v>31.526662896944003</v>
      </c>
      <c r="CZ528" s="190">
        <f t="shared" si="1363"/>
        <v>60</v>
      </c>
      <c r="DB528" s="171">
        <f t="shared" si="1315"/>
        <v>0</v>
      </c>
      <c r="DC528" s="172">
        <f t="shared" si="1316"/>
        <v>0</v>
      </c>
      <c r="DD528" s="172">
        <f t="shared" si="1317"/>
        <v>182.31157772054792</v>
      </c>
      <c r="DE528" s="172">
        <f t="shared" si="1318"/>
        <v>127.69213575530313</v>
      </c>
      <c r="DF528" s="172">
        <f t="shared" si="1319"/>
        <v>127.69213575530313</v>
      </c>
      <c r="DG528" s="172">
        <f t="shared" si="1320"/>
        <v>102.38068703969103</v>
      </c>
      <c r="DH528" s="172">
        <f t="shared" si="1321"/>
        <v>167.46714916247564</v>
      </c>
      <c r="DI528" s="172">
        <f t="shared" si="1322"/>
        <v>0.10393294192031988</v>
      </c>
      <c r="DJ528" s="172">
        <f t="shared" si="1323"/>
        <v>0</v>
      </c>
      <c r="DK528" s="172">
        <f t="shared" si="1324"/>
        <v>0</v>
      </c>
      <c r="DL528" s="172">
        <f t="shared" si="1325"/>
        <v>0</v>
      </c>
      <c r="DM528" s="172">
        <f t="shared" si="1326"/>
        <v>0</v>
      </c>
      <c r="DN528" s="172">
        <f t="shared" si="1327"/>
        <v>0</v>
      </c>
      <c r="DO528" s="172">
        <f t="shared" si="1328"/>
        <v>0</v>
      </c>
      <c r="DP528" s="172">
        <f t="shared" si="1329"/>
        <v>108.24968430761552</v>
      </c>
      <c r="DQ528" s="172">
        <f t="shared" si="1330"/>
        <v>0</v>
      </c>
      <c r="DR528" s="172">
        <f t="shared" si="1331"/>
        <v>85.184123684924273</v>
      </c>
      <c r="DS528" s="172">
        <f t="shared" si="1332"/>
        <v>490.3846186017343</v>
      </c>
      <c r="DT528" s="172">
        <f t="shared" si="1333"/>
        <v>593.8591649160461</v>
      </c>
      <c r="DU528" s="172">
        <f t="shared" si="1334"/>
        <v>184.94693711690789</v>
      </c>
      <c r="DV528" s="172">
        <f t="shared" si="1335"/>
        <v>87.531164099620071</v>
      </c>
      <c r="DW528" s="172">
        <f t="shared" si="1336"/>
        <v>0</v>
      </c>
      <c r="DX528" s="172">
        <f t="shared" si="1337"/>
        <v>0</v>
      </c>
      <c r="DY528" s="172">
        <f t="shared" si="1338"/>
        <v>0.37230161071896362</v>
      </c>
      <c r="DZ528" s="192">
        <f t="shared" si="1339"/>
        <v>2258.1756127128083</v>
      </c>
      <c r="EA528" s="189">
        <f t="shared" si="1265"/>
        <v>0</v>
      </c>
      <c r="EB528" s="190">
        <f t="shared" si="1266"/>
        <v>0</v>
      </c>
      <c r="EC528" s="190">
        <f t="shared" si="1267"/>
        <v>15.853180671351993</v>
      </c>
      <c r="ED528" s="190">
        <f t="shared" si="1268"/>
        <v>11.103663978722011</v>
      </c>
      <c r="EE528" s="190">
        <f t="shared" si="1269"/>
        <v>11.103663978722011</v>
      </c>
      <c r="EF528" s="190">
        <f t="shared" si="1270"/>
        <v>8.9026684382340022</v>
      </c>
      <c r="EG528" s="190">
        <f t="shared" si="1271"/>
        <v>14.562360796737011</v>
      </c>
      <c r="EH528" s="190">
        <f t="shared" si="1272"/>
        <v>9.0376471235060762E-3</v>
      </c>
      <c r="EI528" s="190">
        <f t="shared" si="1273"/>
        <v>0</v>
      </c>
      <c r="EJ528" s="190">
        <f t="shared" si="1274"/>
        <v>0</v>
      </c>
      <c r="EK528" s="190">
        <f t="shared" si="1275"/>
        <v>0</v>
      </c>
      <c r="EL528" s="190">
        <f t="shared" si="1276"/>
        <v>0</v>
      </c>
      <c r="EM528" s="190">
        <f t="shared" si="1277"/>
        <v>0</v>
      </c>
      <c r="EN528" s="190">
        <f t="shared" si="1278"/>
        <v>0</v>
      </c>
      <c r="EO528" s="190">
        <f t="shared" si="1279"/>
        <v>9.413016026749176</v>
      </c>
      <c r="EP528" s="190">
        <f t="shared" si="1280"/>
        <v>0</v>
      </c>
      <c r="EQ528" s="190">
        <f t="shared" si="1281"/>
        <v>7.4073151030368933</v>
      </c>
      <c r="ER528" s="190">
        <f t="shared" si="1282"/>
        <v>42.642140747976896</v>
      </c>
      <c r="ES528" s="190">
        <f t="shared" si="1283"/>
        <v>51.639927384004011</v>
      </c>
      <c r="ET528" s="190">
        <f t="shared" si="1284"/>
        <v>16.08234235799199</v>
      </c>
      <c r="EU528" s="190">
        <f t="shared" si="1285"/>
        <v>7.6114055738800062</v>
      </c>
      <c r="EV528" s="190">
        <f t="shared" si="1286"/>
        <v>0</v>
      </c>
      <c r="EW528" s="190">
        <f t="shared" si="1287"/>
        <v>0</v>
      </c>
      <c r="EX528" s="190">
        <f t="shared" si="1288"/>
        <v>3.2374053105996836E-2</v>
      </c>
    </row>
    <row r="529" spans="3:154" ht="14.25" customHeight="1" x14ac:dyDescent="0.25">
      <c r="C529" s="132">
        <v>2035</v>
      </c>
      <c r="D529" s="14" t="s">
        <v>163</v>
      </c>
      <c r="E529" s="171">
        <f t="shared" si="1289"/>
        <v>292.82953677815669</v>
      </c>
      <c r="F529" s="172">
        <f t="shared" si="1290"/>
        <v>187.27474049748187</v>
      </c>
      <c r="G529" s="172">
        <f t="shared" si="1291"/>
        <v>177.16995892971948</v>
      </c>
      <c r="H529" s="172">
        <f t="shared" si="1292"/>
        <v>122.68368170508761</v>
      </c>
      <c r="I529" s="172">
        <f t="shared" si="1293"/>
        <v>104.00267237092496</v>
      </c>
      <c r="J529" s="172">
        <f t="shared" si="1294"/>
        <v>122.68368170508761</v>
      </c>
      <c r="K529" s="172">
        <f t="shared" si="1295"/>
        <v>215.1991565028431</v>
      </c>
      <c r="L529" s="172">
        <f t="shared" si="1296"/>
        <v>173.95914727103431</v>
      </c>
      <c r="M529" s="172">
        <f t="shared" si="1297"/>
        <v>0</v>
      </c>
      <c r="N529" s="172">
        <f t="shared" si="1298"/>
        <v>0</v>
      </c>
      <c r="O529" s="172">
        <f t="shared" si="1299"/>
        <v>0</v>
      </c>
      <c r="P529" s="172">
        <f t="shared" si="1300"/>
        <v>0</v>
      </c>
      <c r="Q529" s="172">
        <f t="shared" si="1301"/>
        <v>0</v>
      </c>
      <c r="R529" s="172">
        <f t="shared" si="1302"/>
        <v>0</v>
      </c>
      <c r="S529" s="172">
        <f t="shared" si="1303"/>
        <v>0</v>
      </c>
      <c r="T529" s="172">
        <f t="shared" si="1304"/>
        <v>157.53785793499227</v>
      </c>
      <c r="U529" s="172">
        <f t="shared" si="1305"/>
        <v>489.67430781537541</v>
      </c>
      <c r="V529" s="172">
        <f t="shared" si="1306"/>
        <v>776.79423203722502</v>
      </c>
      <c r="W529" s="172">
        <f t="shared" si="1307"/>
        <v>1099.2019697573139</v>
      </c>
      <c r="X529" s="172">
        <f t="shared" si="1308"/>
        <v>605.62884255276185</v>
      </c>
      <c r="Y529" s="172">
        <f t="shared" si="1309"/>
        <v>536.24223645444215</v>
      </c>
      <c r="Z529" s="172">
        <f t="shared" si="1310"/>
        <v>452.13864838681474</v>
      </c>
      <c r="AA529" s="172">
        <f t="shared" si="1311"/>
        <v>257.89358546755938</v>
      </c>
      <c r="AB529" s="172">
        <f t="shared" si="1312"/>
        <v>471.40216178062741</v>
      </c>
      <c r="AC529" s="188">
        <f xml:space="preserve"> SUM(E529:AB529) *  31</f>
        <v>193511.80895637086</v>
      </c>
      <c r="AE529" s="189">
        <f xml:space="preserve"> 'Generation Calculation'!DC202</f>
        <v>35.421450528939005</v>
      </c>
      <c r="AF529" s="190">
        <f xml:space="preserve"> 'Generation Calculation'!DD202</f>
        <v>22.367950217800001</v>
      </c>
      <c r="AG529" s="190">
        <f xml:space="preserve"> 'Generation Calculation'!DE202</f>
        <v>15.406083385193</v>
      </c>
      <c r="AH529" s="190">
        <f xml:space="preserve"> 'Generation Calculation'!DF202</f>
        <v>10.668146235225009</v>
      </c>
      <c r="AI529" s="190">
        <f xml:space="preserve"> 'Generation Calculation'!DG202</f>
        <v>9.0437106409499961</v>
      </c>
      <c r="AJ529" s="190">
        <f xml:space="preserve"> 'Generation Calculation'!DH202</f>
        <v>10.668146235225009</v>
      </c>
      <c r="AK529" s="190">
        <f xml:space="preserve"> 'Generation Calculation'!DI202</f>
        <v>18.71297013068201</v>
      </c>
      <c r="AL529" s="190">
        <f xml:space="preserve"> 'Generation Calculation'!DJ202</f>
        <v>15.126882371394288</v>
      </c>
      <c r="AM529" s="190">
        <f xml:space="preserve"> 'Generation Calculation'!DK202</f>
        <v>0</v>
      </c>
      <c r="AN529" s="190">
        <f xml:space="preserve"> 'Generation Calculation'!DL202</f>
        <v>0</v>
      </c>
      <c r="AO529" s="190">
        <f xml:space="preserve"> 'Generation Calculation'!DM202</f>
        <v>0</v>
      </c>
      <c r="AP529" s="190">
        <f xml:space="preserve"> 'Generation Calculation'!DN202</f>
        <v>0</v>
      </c>
      <c r="AQ529" s="190">
        <f xml:space="preserve"> 'Generation Calculation'!DO202</f>
        <v>0</v>
      </c>
      <c r="AR529" s="190">
        <f xml:space="preserve"> 'Generation Calculation'!DP202</f>
        <v>0</v>
      </c>
      <c r="AS529" s="190">
        <f xml:space="preserve"> 'Generation Calculation'!DQ202</f>
        <v>0</v>
      </c>
      <c r="AT529" s="190">
        <f xml:space="preserve"> 'Generation Calculation'!DR202</f>
        <v>13.698944168260198</v>
      </c>
      <c r="AU529" s="190">
        <f xml:space="preserve"> 'Generation Calculation'!DS202</f>
        <v>59.993042855622292</v>
      </c>
      <c r="AV529" s="190">
        <f xml:space="preserve"> 'Generation Calculation'!DT202</f>
        <v>84.96213322062826</v>
      </c>
      <c r="AW529" s="190">
        <f xml:space="preserve"> 'Generation Calculation'!DU202</f>
        <v>112.99758867454904</v>
      </c>
      <c r="AX529" s="190">
        <f xml:space="preserve"> 'Generation Calculation'!DV202</f>
        <v>70.078186308935813</v>
      </c>
      <c r="AY529" s="190">
        <f xml:space="preserve"> 'Generation Calculation'!DW202</f>
        <v>64.044568387342792</v>
      </c>
      <c r="AZ529" s="190">
        <f xml:space="preserve"> 'Generation Calculation'!DX202</f>
        <v>55.284219289645819</v>
      </c>
      <c r="BA529" s="190">
        <f xml:space="preserve"> 'Generation Calculation'!DY202</f>
        <v>31.091732046335807</v>
      </c>
      <c r="BB529" s="190">
        <f xml:space="preserve"> 'Generation Calculation'!DZ202</f>
        <v>57.699424393281987</v>
      </c>
      <c r="BC529" s="196"/>
      <c r="BD529" s="183">
        <f t="shared" si="1313"/>
        <v>292.82953677815669</v>
      </c>
      <c r="BE529" s="292">
        <f t="shared" si="1385"/>
        <v>187.27474049748187</v>
      </c>
      <c r="BF529" s="292">
        <f t="shared" si="1386"/>
        <v>0</v>
      </c>
      <c r="BG529" s="292">
        <f t="shared" si="1364"/>
        <v>0</v>
      </c>
      <c r="BH529" s="292">
        <f t="shared" si="1365"/>
        <v>0</v>
      </c>
      <c r="BI529" s="292">
        <f t="shared" si="1366"/>
        <v>0</v>
      </c>
      <c r="BJ529" s="292">
        <f t="shared" si="1367"/>
        <v>0</v>
      </c>
      <c r="BK529" s="292">
        <f t="shared" si="1368"/>
        <v>0</v>
      </c>
      <c r="BL529" s="292">
        <f t="shared" si="1369"/>
        <v>0</v>
      </c>
      <c r="BM529" s="292">
        <f t="shared" si="1370"/>
        <v>0</v>
      </c>
      <c r="BN529" s="292">
        <f t="shared" si="1371"/>
        <v>0</v>
      </c>
      <c r="BO529" s="292">
        <f t="shared" si="1372"/>
        <v>0</v>
      </c>
      <c r="BP529" s="292">
        <f t="shared" si="1373"/>
        <v>0</v>
      </c>
      <c r="BQ529" s="292">
        <f t="shared" si="1374"/>
        <v>0</v>
      </c>
      <c r="BR529" s="292">
        <f t="shared" si="1375"/>
        <v>0</v>
      </c>
      <c r="BS529" s="292">
        <f t="shared" si="1376"/>
        <v>0</v>
      </c>
      <c r="BT529" s="292">
        <f t="shared" si="1377"/>
        <v>489.67430781537541</v>
      </c>
      <c r="BU529" s="292">
        <f t="shared" si="1378"/>
        <v>489.72970000000004</v>
      </c>
      <c r="BV529" s="292">
        <f t="shared" si="1379"/>
        <v>489.72970000000004</v>
      </c>
      <c r="BW529" s="292">
        <f t="shared" si="1380"/>
        <v>489.72970000000004</v>
      </c>
      <c r="BX529" s="292">
        <f t="shared" si="1381"/>
        <v>489.72970000000004</v>
      </c>
      <c r="BY529" s="292">
        <f t="shared" si="1382"/>
        <v>452.13864838681474</v>
      </c>
      <c r="BZ529" s="292">
        <f t="shared" si="1383"/>
        <v>257.89358546755938</v>
      </c>
      <c r="CA529" s="292">
        <f t="shared" si="1384"/>
        <v>471.40216178062741</v>
      </c>
      <c r="CB529" s="196">
        <f t="shared" si="1314"/>
        <v>4110.1317807260148</v>
      </c>
      <c r="CC529" s="189">
        <f t="shared" si="1340"/>
        <v>35.421450528939005</v>
      </c>
      <c r="CD529" s="190">
        <f t="shared" si="1341"/>
        <v>22.367950217800001</v>
      </c>
      <c r="CE529" s="190">
        <f t="shared" si="1342"/>
        <v>0</v>
      </c>
      <c r="CF529" s="190">
        <f t="shared" si="1343"/>
        <v>0</v>
      </c>
      <c r="CG529" s="190">
        <f t="shared" si="1344"/>
        <v>0</v>
      </c>
      <c r="CH529" s="190">
        <f t="shared" si="1345"/>
        <v>0</v>
      </c>
      <c r="CI529" s="190">
        <f t="shared" si="1346"/>
        <v>0</v>
      </c>
      <c r="CJ529" s="190">
        <f t="shared" si="1347"/>
        <v>0</v>
      </c>
      <c r="CK529" s="190">
        <f t="shared" si="1348"/>
        <v>0</v>
      </c>
      <c r="CL529" s="190">
        <f t="shared" si="1349"/>
        <v>0</v>
      </c>
      <c r="CM529" s="190">
        <f t="shared" si="1350"/>
        <v>0</v>
      </c>
      <c r="CN529" s="190">
        <f t="shared" si="1351"/>
        <v>0</v>
      </c>
      <c r="CO529" s="190">
        <f t="shared" si="1352"/>
        <v>0</v>
      </c>
      <c r="CP529" s="190">
        <f t="shared" si="1353"/>
        <v>0</v>
      </c>
      <c r="CQ529" s="190">
        <f t="shared" si="1354"/>
        <v>0</v>
      </c>
      <c r="CR529" s="190">
        <f t="shared" si="1355"/>
        <v>0</v>
      </c>
      <c r="CS529" s="190">
        <f t="shared" si="1356"/>
        <v>59.993042855622292</v>
      </c>
      <c r="CT529" s="190">
        <f t="shared" si="1357"/>
        <v>60</v>
      </c>
      <c r="CU529" s="190">
        <f t="shared" si="1358"/>
        <v>60</v>
      </c>
      <c r="CV529" s="190">
        <f t="shared" si="1359"/>
        <v>60</v>
      </c>
      <c r="CW529" s="190">
        <f t="shared" si="1360"/>
        <v>60</v>
      </c>
      <c r="CX529" s="190">
        <f t="shared" si="1361"/>
        <v>55.284219289645819</v>
      </c>
      <c r="CY529" s="190">
        <f t="shared" si="1362"/>
        <v>31.091732046335807</v>
      </c>
      <c r="CZ529" s="190">
        <f t="shared" si="1363"/>
        <v>57.699424393281987</v>
      </c>
      <c r="DB529" s="171">
        <f t="shared" si="1315"/>
        <v>0</v>
      </c>
      <c r="DC529" s="172">
        <f t="shared" si="1316"/>
        <v>0</v>
      </c>
      <c r="DD529" s="172">
        <f t="shared" si="1317"/>
        <v>177.16995892971948</v>
      </c>
      <c r="DE529" s="172">
        <f t="shared" si="1318"/>
        <v>122.68368170508761</v>
      </c>
      <c r="DF529" s="172">
        <f t="shared" si="1319"/>
        <v>104.00267237092496</v>
      </c>
      <c r="DG529" s="172">
        <f t="shared" si="1320"/>
        <v>122.68368170508761</v>
      </c>
      <c r="DH529" s="172">
        <f t="shared" si="1321"/>
        <v>215.1991565028431</v>
      </c>
      <c r="DI529" s="172">
        <f t="shared" si="1322"/>
        <v>173.95914727103431</v>
      </c>
      <c r="DJ529" s="172">
        <f t="shared" si="1323"/>
        <v>0</v>
      </c>
      <c r="DK529" s="172">
        <f t="shared" si="1324"/>
        <v>0</v>
      </c>
      <c r="DL529" s="172">
        <f t="shared" si="1325"/>
        <v>0</v>
      </c>
      <c r="DM529" s="172">
        <f t="shared" si="1326"/>
        <v>0</v>
      </c>
      <c r="DN529" s="172">
        <f t="shared" si="1327"/>
        <v>0</v>
      </c>
      <c r="DO529" s="172">
        <f t="shared" si="1328"/>
        <v>0</v>
      </c>
      <c r="DP529" s="172">
        <f t="shared" si="1329"/>
        <v>0</v>
      </c>
      <c r="DQ529" s="172">
        <f t="shared" si="1330"/>
        <v>157.53785793499227</v>
      </c>
      <c r="DR529" s="172">
        <f t="shared" si="1331"/>
        <v>0</v>
      </c>
      <c r="DS529" s="172">
        <f t="shared" si="1332"/>
        <v>287.06453203722498</v>
      </c>
      <c r="DT529" s="172">
        <f t="shared" si="1333"/>
        <v>609.47226975731394</v>
      </c>
      <c r="DU529" s="172">
        <f t="shared" si="1334"/>
        <v>115.89914255276184</v>
      </c>
      <c r="DV529" s="172">
        <f t="shared" si="1335"/>
        <v>46.512536454442113</v>
      </c>
      <c r="DW529" s="172">
        <f t="shared" si="1336"/>
        <v>0</v>
      </c>
      <c r="DX529" s="172">
        <f t="shared" si="1337"/>
        <v>0</v>
      </c>
      <c r="DY529" s="172">
        <f t="shared" si="1338"/>
        <v>0</v>
      </c>
      <c r="DZ529" s="192">
        <f t="shared" si="1339"/>
        <v>2132.1846372214322</v>
      </c>
      <c r="EA529" s="189">
        <f t="shared" si="1265"/>
        <v>0</v>
      </c>
      <c r="EB529" s="190">
        <f t="shared" si="1266"/>
        <v>0</v>
      </c>
      <c r="EC529" s="190">
        <f t="shared" si="1267"/>
        <v>15.406083385193</v>
      </c>
      <c r="ED529" s="190">
        <f t="shared" si="1268"/>
        <v>10.668146235225009</v>
      </c>
      <c r="EE529" s="190">
        <f t="shared" si="1269"/>
        <v>9.0437106409499961</v>
      </c>
      <c r="EF529" s="190">
        <f t="shared" si="1270"/>
        <v>10.668146235225009</v>
      </c>
      <c r="EG529" s="190">
        <f t="shared" si="1271"/>
        <v>18.71297013068201</v>
      </c>
      <c r="EH529" s="190">
        <f t="shared" si="1272"/>
        <v>15.126882371394288</v>
      </c>
      <c r="EI529" s="190">
        <f t="shared" si="1273"/>
        <v>0</v>
      </c>
      <c r="EJ529" s="190">
        <f t="shared" si="1274"/>
        <v>0</v>
      </c>
      <c r="EK529" s="190">
        <f t="shared" si="1275"/>
        <v>0</v>
      </c>
      <c r="EL529" s="190">
        <f t="shared" si="1276"/>
        <v>0</v>
      </c>
      <c r="EM529" s="190">
        <f t="shared" si="1277"/>
        <v>0</v>
      </c>
      <c r="EN529" s="190">
        <f t="shared" si="1278"/>
        <v>0</v>
      </c>
      <c r="EO529" s="190">
        <f t="shared" si="1279"/>
        <v>0</v>
      </c>
      <c r="EP529" s="190">
        <f t="shared" si="1280"/>
        <v>13.698944168260198</v>
      </c>
      <c r="EQ529" s="190">
        <f t="shared" si="1281"/>
        <v>0</v>
      </c>
      <c r="ER529" s="190">
        <f t="shared" si="1282"/>
        <v>24.96213322062826</v>
      </c>
      <c r="ES529" s="190">
        <f t="shared" si="1283"/>
        <v>52.997588674549036</v>
      </c>
      <c r="ET529" s="190">
        <f t="shared" si="1284"/>
        <v>10.078186308935813</v>
      </c>
      <c r="EU529" s="190">
        <f t="shared" si="1285"/>
        <v>4.0445683873427924</v>
      </c>
      <c r="EV529" s="190">
        <f t="shared" si="1286"/>
        <v>0</v>
      </c>
      <c r="EW529" s="190">
        <f t="shared" si="1287"/>
        <v>0</v>
      </c>
      <c r="EX529" s="190">
        <f t="shared" si="1288"/>
        <v>0</v>
      </c>
    </row>
    <row r="530" spans="3:154" ht="14.25" customHeight="1" x14ac:dyDescent="0.25">
      <c r="C530" s="132">
        <v>2035</v>
      </c>
      <c r="D530" s="14" t="s">
        <v>164</v>
      </c>
      <c r="E530" s="171">
        <f t="shared" si="1289"/>
        <v>404.25445911141901</v>
      </c>
      <c r="F530" s="172">
        <f t="shared" si="1290"/>
        <v>298.00585570177117</v>
      </c>
      <c r="G530" s="172">
        <f t="shared" si="1291"/>
        <v>239.8558543411898</v>
      </c>
      <c r="H530" s="172">
        <f t="shared" si="1292"/>
        <v>195.94692993478273</v>
      </c>
      <c r="I530" s="172">
        <f t="shared" si="1293"/>
        <v>189.16483374374812</v>
      </c>
      <c r="J530" s="172">
        <f t="shared" si="1294"/>
        <v>202.88252293552591</v>
      </c>
      <c r="K530" s="172">
        <f t="shared" si="1295"/>
        <v>272.09537105986379</v>
      </c>
      <c r="L530" s="172">
        <f t="shared" si="1296"/>
        <v>224.13913453021095</v>
      </c>
      <c r="M530" s="172">
        <f t="shared" si="1297"/>
        <v>0</v>
      </c>
      <c r="N530" s="172">
        <f t="shared" si="1298"/>
        <v>0</v>
      </c>
      <c r="O530" s="172">
        <f t="shared" si="1299"/>
        <v>0</v>
      </c>
      <c r="P530" s="172">
        <f t="shared" si="1300"/>
        <v>0</v>
      </c>
      <c r="Q530" s="172">
        <f t="shared" si="1301"/>
        <v>0</v>
      </c>
      <c r="R530" s="172">
        <f t="shared" si="1302"/>
        <v>0</v>
      </c>
      <c r="S530" s="172">
        <f t="shared" si="1303"/>
        <v>0</v>
      </c>
      <c r="T530" s="172">
        <f t="shared" si="1304"/>
        <v>102.11322659649065</v>
      </c>
      <c r="U530" s="172">
        <f t="shared" si="1305"/>
        <v>321.03039198760536</v>
      </c>
      <c r="V530" s="172">
        <f t="shared" si="1306"/>
        <v>729.58623510120708</v>
      </c>
      <c r="W530" s="172">
        <f t="shared" si="1307"/>
        <v>939.0398653771565</v>
      </c>
      <c r="X530" s="172">
        <f t="shared" si="1308"/>
        <v>461.82026797377955</v>
      </c>
      <c r="Y530" s="172">
        <f t="shared" si="1309"/>
        <v>461.82026797377955</v>
      </c>
      <c r="Z530" s="172">
        <f t="shared" si="1310"/>
        <v>381.35535586870327</v>
      </c>
      <c r="AA530" s="172">
        <f t="shared" si="1311"/>
        <v>245.32171769775451</v>
      </c>
      <c r="AB530" s="172">
        <f t="shared" si="1312"/>
        <v>563.17644439374453</v>
      </c>
      <c r="AC530" s="188">
        <f xml:space="preserve"> SUM(E530:AB530) * 28.25</f>
        <v>176042.94674478669</v>
      </c>
      <c r="AE530" s="189">
        <f xml:space="preserve"> 'Generation Calculation'!DC203</f>
        <v>49.293262608492995</v>
      </c>
      <c r="AF530" s="190">
        <f xml:space="preserve"> 'Generation Calculation'!DD203</f>
        <v>36.063759023095002</v>
      </c>
      <c r="AG530" s="190">
        <f xml:space="preserve"> 'Generation Calculation'!DE203</f>
        <v>28.859891119379</v>
      </c>
      <c r="AH530" s="190">
        <f xml:space="preserve"> 'Generation Calculation'!DF203</f>
        <v>23.43723255273099</v>
      </c>
      <c r="AI530" s="190">
        <f xml:space="preserve"> 'Generation Calculation'!DG203</f>
        <v>22.600950964132011</v>
      </c>
      <c r="AJ530" s="190">
        <f xml:space="preserve"> 'Generation Calculation'!DH203</f>
        <v>24.292798381094002</v>
      </c>
      <c r="AK530" s="190">
        <f xml:space="preserve"> 'Generation Calculation'!DI203</f>
        <v>32.850681625772012</v>
      </c>
      <c r="AL530" s="190">
        <f xml:space="preserve"> 'Generation Calculation'!DJ203</f>
        <v>19.49035952436617</v>
      </c>
      <c r="AM530" s="190">
        <f xml:space="preserve"> 'Generation Calculation'!DK203</f>
        <v>0</v>
      </c>
      <c r="AN530" s="190">
        <f xml:space="preserve"> 'Generation Calculation'!DL203</f>
        <v>0</v>
      </c>
      <c r="AO530" s="190">
        <f xml:space="preserve"> 'Generation Calculation'!DM203</f>
        <v>0</v>
      </c>
      <c r="AP530" s="190">
        <f xml:space="preserve"> 'Generation Calculation'!DN203</f>
        <v>0</v>
      </c>
      <c r="AQ530" s="190">
        <f xml:space="preserve"> 'Generation Calculation'!DO203</f>
        <v>0</v>
      </c>
      <c r="AR530" s="190">
        <f xml:space="preserve"> 'Generation Calculation'!DP203</f>
        <v>0</v>
      </c>
      <c r="AS530" s="190">
        <f xml:space="preserve"> 'Generation Calculation'!DQ203</f>
        <v>0</v>
      </c>
      <c r="AT530" s="190">
        <f xml:space="preserve"> 'Generation Calculation'!DR203</f>
        <v>8.8794110083904911</v>
      </c>
      <c r="AU530" s="190">
        <f xml:space="preserve"> 'Generation Calculation'!DS203</f>
        <v>38.923265733342532</v>
      </c>
      <c r="AV530" s="190">
        <f xml:space="preserve"> 'Generation Calculation'!DT203</f>
        <v>80.857090008800611</v>
      </c>
      <c r="AW530" s="190">
        <f xml:space="preserve"> 'Generation Calculation'!DU203</f>
        <v>99.07044916323099</v>
      </c>
      <c r="AX530" s="190">
        <f xml:space="preserve"> 'Generation Calculation'!DV203</f>
        <v>56.497707842912718</v>
      </c>
      <c r="AY530" s="190">
        <f xml:space="preserve"> 'Generation Calculation'!DW203</f>
        <v>56.497707842912718</v>
      </c>
      <c r="AZ530" s="190">
        <f xml:space="preserve"> 'Generation Calculation'!DX203</f>
        <v>46.43460677169773</v>
      </c>
      <c r="BA530" s="190">
        <f xml:space="preserve"> 'Generation Calculation'!DY203</f>
        <v>29.535931948683725</v>
      </c>
      <c r="BB530" s="190">
        <f xml:space="preserve"> 'Generation Calculation'!DZ203</f>
        <v>66.386673425542995</v>
      </c>
      <c r="BC530" s="196"/>
      <c r="BD530" s="183">
        <f t="shared" si="1313"/>
        <v>404.25445911141901</v>
      </c>
      <c r="BE530" s="292">
        <f t="shared" si="1385"/>
        <v>298.00585570177117</v>
      </c>
      <c r="BF530" s="292">
        <f t="shared" si="1386"/>
        <v>239.8558543411898</v>
      </c>
      <c r="BG530" s="292">
        <f t="shared" si="1364"/>
        <v>195.94692993478273</v>
      </c>
      <c r="BH530" s="292">
        <f t="shared" si="1365"/>
        <v>189.16483374374812</v>
      </c>
      <c r="BI530" s="292">
        <f t="shared" si="1366"/>
        <v>202.88252293552591</v>
      </c>
      <c r="BJ530" s="292">
        <f t="shared" si="1367"/>
        <v>272.09537105986379</v>
      </c>
      <c r="BK530" s="292">
        <f t="shared" si="1368"/>
        <v>0</v>
      </c>
      <c r="BL530" s="292">
        <f t="shared" si="1369"/>
        <v>0</v>
      </c>
      <c r="BM530" s="292">
        <f t="shared" si="1370"/>
        <v>0</v>
      </c>
      <c r="BN530" s="292">
        <f t="shared" si="1371"/>
        <v>0</v>
      </c>
      <c r="BO530" s="292">
        <f t="shared" si="1372"/>
        <v>0</v>
      </c>
      <c r="BP530" s="292">
        <f t="shared" si="1373"/>
        <v>0</v>
      </c>
      <c r="BQ530" s="292">
        <f t="shared" si="1374"/>
        <v>0</v>
      </c>
      <c r="BR530" s="292">
        <f t="shared" si="1375"/>
        <v>0</v>
      </c>
      <c r="BS530" s="292">
        <f t="shared" si="1376"/>
        <v>0</v>
      </c>
      <c r="BT530" s="292">
        <f t="shared" si="1377"/>
        <v>321.03039198760536</v>
      </c>
      <c r="BU530" s="292">
        <f t="shared" si="1378"/>
        <v>489.72970000000004</v>
      </c>
      <c r="BV530" s="292">
        <f t="shared" si="1379"/>
        <v>489.72970000000004</v>
      </c>
      <c r="BW530" s="292">
        <f t="shared" si="1380"/>
        <v>461.82026797377955</v>
      </c>
      <c r="BX530" s="292">
        <f t="shared" si="1381"/>
        <v>461.82026797377955</v>
      </c>
      <c r="BY530" s="292">
        <f t="shared" si="1382"/>
        <v>381.35535586870327</v>
      </c>
      <c r="BZ530" s="292">
        <f t="shared" si="1383"/>
        <v>245.32171769775451</v>
      </c>
      <c r="CA530" s="292">
        <f t="shared" si="1384"/>
        <v>489.72970000000004</v>
      </c>
      <c r="CB530" s="196">
        <f t="shared" si="1314"/>
        <v>5142.7429283299225</v>
      </c>
      <c r="CC530" s="189">
        <f t="shared" si="1340"/>
        <v>49.293262608492995</v>
      </c>
      <c r="CD530" s="190">
        <f t="shared" si="1341"/>
        <v>36.063759023095002</v>
      </c>
      <c r="CE530" s="190">
        <f t="shared" si="1342"/>
        <v>28.859891119379</v>
      </c>
      <c r="CF530" s="190">
        <f t="shared" si="1343"/>
        <v>23.43723255273099</v>
      </c>
      <c r="CG530" s="190">
        <f t="shared" si="1344"/>
        <v>22.600950964132011</v>
      </c>
      <c r="CH530" s="190">
        <f t="shared" si="1345"/>
        <v>24.292798381094002</v>
      </c>
      <c r="CI530" s="190">
        <f t="shared" si="1346"/>
        <v>32.850681625772012</v>
      </c>
      <c r="CJ530" s="190">
        <f t="shared" si="1347"/>
        <v>0</v>
      </c>
      <c r="CK530" s="190">
        <f t="shared" si="1348"/>
        <v>0</v>
      </c>
      <c r="CL530" s="190">
        <f t="shared" si="1349"/>
        <v>0</v>
      </c>
      <c r="CM530" s="190">
        <f t="shared" si="1350"/>
        <v>0</v>
      </c>
      <c r="CN530" s="190">
        <f t="shared" si="1351"/>
        <v>0</v>
      </c>
      <c r="CO530" s="190">
        <f t="shared" si="1352"/>
        <v>0</v>
      </c>
      <c r="CP530" s="190">
        <f t="shared" si="1353"/>
        <v>0</v>
      </c>
      <c r="CQ530" s="190">
        <f t="shared" si="1354"/>
        <v>0</v>
      </c>
      <c r="CR530" s="190">
        <f t="shared" si="1355"/>
        <v>0</v>
      </c>
      <c r="CS530" s="190">
        <f t="shared" si="1356"/>
        <v>38.923265733342532</v>
      </c>
      <c r="CT530" s="190">
        <f t="shared" si="1357"/>
        <v>60</v>
      </c>
      <c r="CU530" s="190">
        <f t="shared" si="1358"/>
        <v>60</v>
      </c>
      <c r="CV530" s="190">
        <f t="shared" si="1359"/>
        <v>56.497707842912718</v>
      </c>
      <c r="CW530" s="190">
        <f t="shared" si="1360"/>
        <v>56.497707842912718</v>
      </c>
      <c r="CX530" s="190">
        <f t="shared" si="1361"/>
        <v>46.43460677169773</v>
      </c>
      <c r="CY530" s="190">
        <f t="shared" si="1362"/>
        <v>29.535931948683725</v>
      </c>
      <c r="CZ530" s="190">
        <f t="shared" si="1363"/>
        <v>60</v>
      </c>
      <c r="DB530" s="171">
        <f t="shared" si="1315"/>
        <v>0</v>
      </c>
      <c r="DC530" s="172">
        <f t="shared" si="1316"/>
        <v>0</v>
      </c>
      <c r="DD530" s="172">
        <f t="shared" si="1317"/>
        <v>0</v>
      </c>
      <c r="DE530" s="172">
        <f t="shared" si="1318"/>
        <v>0</v>
      </c>
      <c r="DF530" s="172">
        <f t="shared" si="1319"/>
        <v>0</v>
      </c>
      <c r="DG530" s="172">
        <f t="shared" si="1320"/>
        <v>0</v>
      </c>
      <c r="DH530" s="172">
        <f t="shared" si="1321"/>
        <v>0</v>
      </c>
      <c r="DI530" s="172">
        <f t="shared" si="1322"/>
        <v>224.13913453021095</v>
      </c>
      <c r="DJ530" s="172">
        <f t="shared" si="1323"/>
        <v>0</v>
      </c>
      <c r="DK530" s="172">
        <f t="shared" si="1324"/>
        <v>0</v>
      </c>
      <c r="DL530" s="172">
        <f t="shared" si="1325"/>
        <v>0</v>
      </c>
      <c r="DM530" s="172">
        <f t="shared" si="1326"/>
        <v>0</v>
      </c>
      <c r="DN530" s="172">
        <f t="shared" si="1327"/>
        <v>0</v>
      </c>
      <c r="DO530" s="172">
        <f t="shared" si="1328"/>
        <v>0</v>
      </c>
      <c r="DP530" s="172">
        <f t="shared" si="1329"/>
        <v>0</v>
      </c>
      <c r="DQ530" s="172">
        <f t="shared" si="1330"/>
        <v>102.11322659649065</v>
      </c>
      <c r="DR530" s="172">
        <f t="shared" si="1331"/>
        <v>0</v>
      </c>
      <c r="DS530" s="172">
        <f t="shared" si="1332"/>
        <v>239.85653510120704</v>
      </c>
      <c r="DT530" s="172">
        <f t="shared" si="1333"/>
        <v>449.31016537715641</v>
      </c>
      <c r="DU530" s="172">
        <f t="shared" si="1334"/>
        <v>0</v>
      </c>
      <c r="DV530" s="172">
        <f t="shared" si="1335"/>
        <v>0</v>
      </c>
      <c r="DW530" s="172">
        <f t="shared" si="1336"/>
        <v>0</v>
      </c>
      <c r="DX530" s="172">
        <f t="shared" si="1337"/>
        <v>0</v>
      </c>
      <c r="DY530" s="172">
        <f t="shared" si="1338"/>
        <v>73.446744393744439</v>
      </c>
      <c r="DZ530" s="192">
        <f t="shared" si="1339"/>
        <v>1088.8658059988095</v>
      </c>
      <c r="EA530" s="189">
        <f t="shared" si="1265"/>
        <v>0</v>
      </c>
      <c r="EB530" s="190">
        <f t="shared" si="1266"/>
        <v>0</v>
      </c>
      <c r="EC530" s="190">
        <f t="shared" si="1267"/>
        <v>0</v>
      </c>
      <c r="ED530" s="190">
        <f t="shared" si="1268"/>
        <v>0</v>
      </c>
      <c r="EE530" s="190">
        <f t="shared" si="1269"/>
        <v>0</v>
      </c>
      <c r="EF530" s="190">
        <f t="shared" si="1270"/>
        <v>0</v>
      </c>
      <c r="EG530" s="190">
        <f t="shared" si="1271"/>
        <v>0</v>
      </c>
      <c r="EH530" s="190">
        <f t="shared" si="1272"/>
        <v>19.49035952436617</v>
      </c>
      <c r="EI530" s="190">
        <f t="shared" si="1273"/>
        <v>0</v>
      </c>
      <c r="EJ530" s="190">
        <f t="shared" si="1274"/>
        <v>0</v>
      </c>
      <c r="EK530" s="190">
        <f t="shared" si="1275"/>
        <v>0</v>
      </c>
      <c r="EL530" s="190">
        <f t="shared" si="1276"/>
        <v>0</v>
      </c>
      <c r="EM530" s="190">
        <f t="shared" si="1277"/>
        <v>0</v>
      </c>
      <c r="EN530" s="190">
        <f t="shared" si="1278"/>
        <v>0</v>
      </c>
      <c r="EO530" s="190">
        <f t="shared" si="1279"/>
        <v>0</v>
      </c>
      <c r="EP530" s="190">
        <f t="shared" si="1280"/>
        <v>8.8794110083904911</v>
      </c>
      <c r="EQ530" s="190">
        <f t="shared" si="1281"/>
        <v>0</v>
      </c>
      <c r="ER530" s="190">
        <f t="shared" si="1282"/>
        <v>20.857090008800611</v>
      </c>
      <c r="ES530" s="190">
        <f t="shared" si="1283"/>
        <v>39.07044916323099</v>
      </c>
      <c r="ET530" s="190">
        <f t="shared" si="1284"/>
        <v>0</v>
      </c>
      <c r="EU530" s="190">
        <f t="shared" si="1285"/>
        <v>0</v>
      </c>
      <c r="EV530" s="190">
        <f t="shared" si="1286"/>
        <v>0</v>
      </c>
      <c r="EW530" s="190">
        <f t="shared" si="1287"/>
        <v>0</v>
      </c>
      <c r="EX530" s="190">
        <f t="shared" si="1288"/>
        <v>6.3866734255429947</v>
      </c>
    </row>
    <row r="531" spans="3:154" ht="14.25" customHeight="1" x14ac:dyDescent="0.25">
      <c r="C531" s="132">
        <v>2035</v>
      </c>
      <c r="D531" s="14" t="s">
        <v>165</v>
      </c>
      <c r="E531" s="171">
        <f t="shared" si="1289"/>
        <v>304.01937774688002</v>
      </c>
      <c r="F531" s="172">
        <f t="shared" si="1290"/>
        <v>213.81594595932933</v>
      </c>
      <c r="G531" s="172">
        <f t="shared" si="1291"/>
        <v>225.26446112748894</v>
      </c>
      <c r="H531" s="172">
        <f t="shared" si="1292"/>
        <v>163.83364440494995</v>
      </c>
      <c r="I531" s="172">
        <f t="shared" si="1293"/>
        <v>130.90672664167261</v>
      </c>
      <c r="J531" s="172">
        <f t="shared" si="1294"/>
        <v>141.55473487357639</v>
      </c>
      <c r="K531" s="172">
        <f t="shared" si="1295"/>
        <v>188.79352570444681</v>
      </c>
      <c r="L531" s="172">
        <f t="shared" si="1296"/>
        <v>0</v>
      </c>
      <c r="M531" s="172">
        <f t="shared" si="1297"/>
        <v>0</v>
      </c>
      <c r="N531" s="172">
        <f t="shared" si="1298"/>
        <v>0</v>
      </c>
      <c r="O531" s="172">
        <f t="shared" si="1299"/>
        <v>0</v>
      </c>
      <c r="P531" s="172">
        <f t="shared" si="1300"/>
        <v>0</v>
      </c>
      <c r="Q531" s="172">
        <f t="shared" si="1301"/>
        <v>0</v>
      </c>
      <c r="R531" s="172">
        <f t="shared" si="1302"/>
        <v>0</v>
      </c>
      <c r="S531" s="172">
        <f t="shared" si="1303"/>
        <v>0</v>
      </c>
      <c r="T531" s="172">
        <f t="shared" si="1304"/>
        <v>0</v>
      </c>
      <c r="U531" s="172">
        <f t="shared" si="1305"/>
        <v>335.65933878085161</v>
      </c>
      <c r="V531" s="172">
        <f t="shared" si="1306"/>
        <v>707.0796597672595</v>
      </c>
      <c r="W531" s="172">
        <f t="shared" si="1307"/>
        <v>970.32886439108142</v>
      </c>
      <c r="X531" s="172">
        <f t="shared" si="1308"/>
        <v>471.55655019624544</v>
      </c>
      <c r="Y531" s="172">
        <f t="shared" si="1309"/>
        <v>450.5366746681355</v>
      </c>
      <c r="Z531" s="172">
        <f t="shared" si="1310"/>
        <v>388.68007316950559</v>
      </c>
      <c r="AA531" s="172">
        <f t="shared" si="1311"/>
        <v>218.1879289017931</v>
      </c>
      <c r="AB531" s="172">
        <f t="shared" si="1312"/>
        <v>436.56847573935892</v>
      </c>
      <c r="AC531" s="188">
        <f xml:space="preserve"> SUM(E531:AB531) * 31</f>
        <v>165750.36544424985</v>
      </c>
      <c r="AE531" s="189">
        <f xml:space="preserve"> 'Generation Calculation'!DC204</f>
        <v>36.810209933996987</v>
      </c>
      <c r="AF531" s="190">
        <f xml:space="preserve"> 'Generation Calculation'!DD204</f>
        <v>25.642265514177012</v>
      </c>
      <c r="AG531" s="190">
        <f xml:space="preserve"> 'Generation Calculation'!DE204</f>
        <v>19.588214011085995</v>
      </c>
      <c r="AH531" s="190">
        <f xml:space="preserve"> 'Generation Calculation'!DF204</f>
        <v>14.246403861299996</v>
      </c>
      <c r="AI531" s="190">
        <f xml:space="preserve"> 'Generation Calculation'!DG204</f>
        <v>11.38319362101501</v>
      </c>
      <c r="AJ531" s="190">
        <f xml:space="preserve"> 'Generation Calculation'!DH204</f>
        <v>12.309107380310991</v>
      </c>
      <c r="AK531" s="190">
        <f xml:space="preserve"> 'Generation Calculation'!DI204</f>
        <v>22.555175950543997</v>
      </c>
      <c r="AL531" s="190">
        <f xml:space="preserve"> 'Generation Calculation'!DJ204</f>
        <v>0</v>
      </c>
      <c r="AM531" s="190">
        <f xml:space="preserve"> 'Generation Calculation'!DK204</f>
        <v>0</v>
      </c>
      <c r="AN531" s="190">
        <f xml:space="preserve"> 'Generation Calculation'!DL204</f>
        <v>0</v>
      </c>
      <c r="AO531" s="190">
        <f xml:space="preserve"> 'Generation Calculation'!DM204</f>
        <v>0</v>
      </c>
      <c r="AP531" s="190">
        <f xml:space="preserve"> 'Generation Calculation'!DN204</f>
        <v>0</v>
      </c>
      <c r="AQ531" s="190">
        <f xml:space="preserve"> 'Generation Calculation'!DO204</f>
        <v>0</v>
      </c>
      <c r="AR531" s="190">
        <f xml:space="preserve"> 'Generation Calculation'!DP204</f>
        <v>0</v>
      </c>
      <c r="AS531" s="190">
        <f xml:space="preserve"> 'Generation Calculation'!DQ204</f>
        <v>0</v>
      </c>
      <c r="AT531" s="190">
        <f xml:space="preserve"> 'Generation Calculation'!DR204</f>
        <v>0</v>
      </c>
      <c r="AU531" s="190">
        <f xml:space="preserve"> 'Generation Calculation'!DS204</f>
        <v>40.742205264696338</v>
      </c>
      <c r="AV531" s="190">
        <f xml:space="preserve"> 'Generation Calculation'!DT204</f>
        <v>78.899996501500823</v>
      </c>
      <c r="AW531" s="190">
        <f xml:space="preserve"> 'Generation Calculation'!DU204</f>
        <v>101.79123168618099</v>
      </c>
      <c r="AX531" s="190">
        <f xml:space="preserve"> 'Generation Calculation'!DV204</f>
        <v>57.718793002546619</v>
      </c>
      <c r="AY531" s="190">
        <f xml:space="preserve"> 'Generation Calculation'!DW204</f>
        <v>55.083499995318647</v>
      </c>
      <c r="AZ531" s="190">
        <f xml:space="preserve"> 'Generation Calculation'!DX204</f>
        <v>47.348558898428593</v>
      </c>
      <c r="BA531" s="190">
        <f xml:space="preserve"> 'Generation Calculation'!DY204</f>
        <v>18.972863382764615</v>
      </c>
      <c r="BB531" s="190">
        <f xml:space="preserve"> 'Generation Calculation'!DZ204</f>
        <v>53.334209330669012</v>
      </c>
      <c r="BC531" s="196"/>
      <c r="BD531" s="183">
        <f t="shared" si="1313"/>
        <v>304.01937774688002</v>
      </c>
      <c r="BE531" s="292">
        <f t="shared" si="1385"/>
        <v>213.81594595932933</v>
      </c>
      <c r="BF531" s="292">
        <f t="shared" si="1386"/>
        <v>0</v>
      </c>
      <c r="BG531" s="292">
        <f t="shared" si="1364"/>
        <v>0</v>
      </c>
      <c r="BH531" s="292">
        <f t="shared" si="1365"/>
        <v>0</v>
      </c>
      <c r="BI531" s="292">
        <f t="shared" si="1366"/>
        <v>0</v>
      </c>
      <c r="BJ531" s="292">
        <f t="shared" si="1367"/>
        <v>188.79352570444681</v>
      </c>
      <c r="BK531" s="292">
        <f t="shared" si="1368"/>
        <v>0</v>
      </c>
      <c r="BL531" s="292">
        <f t="shared" si="1369"/>
        <v>0</v>
      </c>
      <c r="BM531" s="292">
        <f t="shared" si="1370"/>
        <v>0</v>
      </c>
      <c r="BN531" s="292">
        <f t="shared" si="1371"/>
        <v>0</v>
      </c>
      <c r="BO531" s="292">
        <f t="shared" si="1372"/>
        <v>0</v>
      </c>
      <c r="BP531" s="292">
        <f t="shared" si="1373"/>
        <v>0</v>
      </c>
      <c r="BQ531" s="292">
        <f t="shared" si="1374"/>
        <v>0</v>
      </c>
      <c r="BR531" s="292">
        <f t="shared" si="1375"/>
        <v>0</v>
      </c>
      <c r="BS531" s="292">
        <f t="shared" si="1376"/>
        <v>0</v>
      </c>
      <c r="BT531" s="292">
        <f t="shared" si="1377"/>
        <v>335.65933878085161</v>
      </c>
      <c r="BU531" s="292">
        <f t="shared" si="1378"/>
        <v>489.72970000000004</v>
      </c>
      <c r="BV531" s="292">
        <f t="shared" si="1379"/>
        <v>489.72970000000004</v>
      </c>
      <c r="BW531" s="292">
        <f t="shared" si="1380"/>
        <v>471.55655019624544</v>
      </c>
      <c r="BX531" s="292">
        <f t="shared" si="1381"/>
        <v>450.5366746681355</v>
      </c>
      <c r="BY531" s="292">
        <f t="shared" si="1382"/>
        <v>388.68007316950559</v>
      </c>
      <c r="BZ531" s="292">
        <f t="shared" si="1383"/>
        <v>0</v>
      </c>
      <c r="CA531" s="292">
        <f t="shared" si="1384"/>
        <v>436.56847573935892</v>
      </c>
      <c r="CB531" s="196">
        <f t="shared" si="1314"/>
        <v>3769.0893619647536</v>
      </c>
      <c r="CC531" s="189">
        <f t="shared" si="1340"/>
        <v>36.810209933996987</v>
      </c>
      <c r="CD531" s="190">
        <f t="shared" si="1341"/>
        <v>25.642265514177012</v>
      </c>
      <c r="CE531" s="190">
        <f t="shared" si="1342"/>
        <v>0</v>
      </c>
      <c r="CF531" s="190">
        <f t="shared" si="1343"/>
        <v>0</v>
      </c>
      <c r="CG531" s="190">
        <f t="shared" si="1344"/>
        <v>0</v>
      </c>
      <c r="CH531" s="190">
        <f t="shared" si="1345"/>
        <v>0</v>
      </c>
      <c r="CI531" s="190">
        <f t="shared" si="1346"/>
        <v>22.555175950543997</v>
      </c>
      <c r="CJ531" s="190">
        <f t="shared" si="1347"/>
        <v>0</v>
      </c>
      <c r="CK531" s="190">
        <f t="shared" si="1348"/>
        <v>0</v>
      </c>
      <c r="CL531" s="190">
        <f t="shared" si="1349"/>
        <v>0</v>
      </c>
      <c r="CM531" s="190">
        <f t="shared" si="1350"/>
        <v>0</v>
      </c>
      <c r="CN531" s="190">
        <f t="shared" si="1351"/>
        <v>0</v>
      </c>
      <c r="CO531" s="190">
        <f t="shared" si="1352"/>
        <v>0</v>
      </c>
      <c r="CP531" s="190">
        <f t="shared" si="1353"/>
        <v>0</v>
      </c>
      <c r="CQ531" s="190">
        <f t="shared" si="1354"/>
        <v>0</v>
      </c>
      <c r="CR531" s="190">
        <f t="shared" si="1355"/>
        <v>0</v>
      </c>
      <c r="CS531" s="190">
        <f t="shared" si="1356"/>
        <v>40.742205264696338</v>
      </c>
      <c r="CT531" s="190">
        <f t="shared" si="1357"/>
        <v>60</v>
      </c>
      <c r="CU531" s="190">
        <f t="shared" si="1358"/>
        <v>60</v>
      </c>
      <c r="CV531" s="190">
        <f t="shared" si="1359"/>
        <v>57.718793002546619</v>
      </c>
      <c r="CW531" s="190">
        <f t="shared" si="1360"/>
        <v>55.083499995318647</v>
      </c>
      <c r="CX531" s="190">
        <f t="shared" si="1361"/>
        <v>47.348558898428593</v>
      </c>
      <c r="CY531" s="190">
        <f t="shared" si="1362"/>
        <v>0</v>
      </c>
      <c r="CZ531" s="190">
        <f t="shared" si="1363"/>
        <v>53.334209330669012</v>
      </c>
      <c r="DB531" s="171">
        <f t="shared" si="1315"/>
        <v>0</v>
      </c>
      <c r="DC531" s="172">
        <f t="shared" si="1316"/>
        <v>0</v>
      </c>
      <c r="DD531" s="172">
        <f t="shared" si="1317"/>
        <v>225.26446112748894</v>
      </c>
      <c r="DE531" s="172">
        <f t="shared" si="1318"/>
        <v>163.83364440494995</v>
      </c>
      <c r="DF531" s="172">
        <f t="shared" si="1319"/>
        <v>130.90672664167261</v>
      </c>
      <c r="DG531" s="172">
        <f t="shared" si="1320"/>
        <v>141.55473487357639</v>
      </c>
      <c r="DH531" s="172">
        <f t="shared" si="1321"/>
        <v>0</v>
      </c>
      <c r="DI531" s="172">
        <f t="shared" si="1322"/>
        <v>0</v>
      </c>
      <c r="DJ531" s="172">
        <f t="shared" si="1323"/>
        <v>0</v>
      </c>
      <c r="DK531" s="172">
        <f t="shared" si="1324"/>
        <v>0</v>
      </c>
      <c r="DL531" s="172">
        <f t="shared" si="1325"/>
        <v>0</v>
      </c>
      <c r="DM531" s="172">
        <f t="shared" si="1326"/>
        <v>0</v>
      </c>
      <c r="DN531" s="172">
        <f t="shared" si="1327"/>
        <v>0</v>
      </c>
      <c r="DO531" s="172">
        <f t="shared" si="1328"/>
        <v>0</v>
      </c>
      <c r="DP531" s="172">
        <f t="shared" si="1329"/>
        <v>0</v>
      </c>
      <c r="DQ531" s="172">
        <f t="shared" si="1330"/>
        <v>0</v>
      </c>
      <c r="DR531" s="172">
        <f t="shared" si="1331"/>
        <v>0</v>
      </c>
      <c r="DS531" s="172">
        <f t="shared" si="1332"/>
        <v>217.34995976725946</v>
      </c>
      <c r="DT531" s="172">
        <f t="shared" si="1333"/>
        <v>480.59916439108144</v>
      </c>
      <c r="DU531" s="172">
        <f t="shared" si="1334"/>
        <v>0</v>
      </c>
      <c r="DV531" s="172">
        <f t="shared" si="1335"/>
        <v>0</v>
      </c>
      <c r="DW531" s="172">
        <f t="shared" si="1336"/>
        <v>0</v>
      </c>
      <c r="DX531" s="172">
        <f t="shared" si="1337"/>
        <v>218.1879289017931</v>
      </c>
      <c r="DY531" s="172">
        <f t="shared" si="1338"/>
        <v>0</v>
      </c>
      <c r="DZ531" s="192">
        <f t="shared" si="1339"/>
        <v>1577.6966201078219</v>
      </c>
      <c r="EA531" s="189">
        <f t="shared" si="1265"/>
        <v>0</v>
      </c>
      <c r="EB531" s="190">
        <f t="shared" si="1266"/>
        <v>0</v>
      </c>
      <c r="EC531" s="190">
        <f t="shared" si="1267"/>
        <v>19.588214011085995</v>
      </c>
      <c r="ED531" s="190">
        <f t="shared" si="1268"/>
        <v>14.246403861299996</v>
      </c>
      <c r="EE531" s="190">
        <f t="shared" si="1269"/>
        <v>11.38319362101501</v>
      </c>
      <c r="EF531" s="190">
        <f t="shared" si="1270"/>
        <v>12.309107380310991</v>
      </c>
      <c r="EG531" s="190">
        <f t="shared" si="1271"/>
        <v>0</v>
      </c>
      <c r="EH531" s="190">
        <f t="shared" si="1272"/>
        <v>0</v>
      </c>
      <c r="EI531" s="190">
        <f t="shared" si="1273"/>
        <v>0</v>
      </c>
      <c r="EJ531" s="190">
        <f t="shared" si="1274"/>
        <v>0</v>
      </c>
      <c r="EK531" s="190">
        <f t="shared" si="1275"/>
        <v>0</v>
      </c>
      <c r="EL531" s="190">
        <f t="shared" si="1276"/>
        <v>0</v>
      </c>
      <c r="EM531" s="190">
        <f t="shared" si="1277"/>
        <v>0</v>
      </c>
      <c r="EN531" s="190">
        <f t="shared" si="1278"/>
        <v>0</v>
      </c>
      <c r="EO531" s="190">
        <f t="shared" si="1279"/>
        <v>0</v>
      </c>
      <c r="EP531" s="190">
        <f t="shared" si="1280"/>
        <v>0</v>
      </c>
      <c r="EQ531" s="190">
        <f t="shared" si="1281"/>
        <v>0</v>
      </c>
      <c r="ER531" s="190">
        <f t="shared" si="1282"/>
        <v>18.899996501500823</v>
      </c>
      <c r="ES531" s="190">
        <f t="shared" si="1283"/>
        <v>41.791231686180993</v>
      </c>
      <c r="ET531" s="190">
        <f t="shared" si="1284"/>
        <v>0</v>
      </c>
      <c r="EU531" s="190">
        <f t="shared" si="1285"/>
        <v>0</v>
      </c>
      <c r="EV531" s="190">
        <f t="shared" si="1286"/>
        <v>0</v>
      </c>
      <c r="EW531" s="190">
        <f t="shared" si="1287"/>
        <v>18.972863382764615</v>
      </c>
      <c r="EX531" s="190">
        <f t="shared" si="1288"/>
        <v>0</v>
      </c>
    </row>
    <row r="532" spans="3:154" ht="14.25" customHeight="1" x14ac:dyDescent="0.25">
      <c r="C532" s="132">
        <v>2035</v>
      </c>
      <c r="D532" s="14" t="s">
        <v>166</v>
      </c>
      <c r="E532" s="171">
        <f t="shared" si="1289"/>
        <v>355.51420980767631</v>
      </c>
      <c r="F532" s="172">
        <f t="shared" si="1290"/>
        <v>265.93490258353961</v>
      </c>
      <c r="G532" s="172">
        <f t="shared" si="1291"/>
        <v>216.38920961409141</v>
      </c>
      <c r="H532" s="172">
        <f t="shared" si="1292"/>
        <v>153.390343467381</v>
      </c>
      <c r="I532" s="172">
        <f t="shared" si="1293"/>
        <v>109.37986796208209</v>
      </c>
      <c r="J532" s="172">
        <f t="shared" si="1294"/>
        <v>130.67525933561615</v>
      </c>
      <c r="K532" s="172">
        <f t="shared" si="1295"/>
        <v>189.34892251699333</v>
      </c>
      <c r="L532" s="172">
        <f t="shared" si="1296"/>
        <v>0</v>
      </c>
      <c r="M532" s="172">
        <f t="shared" si="1297"/>
        <v>0</v>
      </c>
      <c r="N532" s="172">
        <f t="shared" si="1298"/>
        <v>0</v>
      </c>
      <c r="O532" s="172">
        <f t="shared" si="1299"/>
        <v>0</v>
      </c>
      <c r="P532" s="172">
        <f t="shared" si="1300"/>
        <v>0</v>
      </c>
      <c r="Q532" s="172">
        <f t="shared" si="1301"/>
        <v>0</v>
      </c>
      <c r="R532" s="172">
        <f t="shared" si="1302"/>
        <v>0</v>
      </c>
      <c r="S532" s="172">
        <f t="shared" si="1303"/>
        <v>0</v>
      </c>
      <c r="T532" s="172">
        <f t="shared" si="1304"/>
        <v>81.574269044894081</v>
      </c>
      <c r="U532" s="172">
        <f t="shared" si="1305"/>
        <v>360.05516723293243</v>
      </c>
      <c r="V532" s="172">
        <f t="shared" si="1306"/>
        <v>736.79679512198243</v>
      </c>
      <c r="W532" s="172">
        <f t="shared" si="1307"/>
        <v>1038.3982713180653</v>
      </c>
      <c r="X532" s="172">
        <f t="shared" si="1308"/>
        <v>516.87122080214613</v>
      </c>
      <c r="Y532" s="172">
        <f t="shared" si="1309"/>
        <v>549.70161583635036</v>
      </c>
      <c r="Z532" s="172">
        <f t="shared" si="1310"/>
        <v>398.29565812197239</v>
      </c>
      <c r="AA532" s="172">
        <f t="shared" si="1311"/>
        <v>273.25275659984538</v>
      </c>
      <c r="AB532" s="172">
        <f t="shared" si="1312"/>
        <v>556.48946571749946</v>
      </c>
      <c r="AC532" s="188">
        <f xml:space="preserve"> SUM(E532:AB532) * 30</f>
        <v>177962.03805249205</v>
      </c>
      <c r="AE532" s="189">
        <f xml:space="preserve"> 'Generation Calculation'!DC205</f>
        <v>43.213564431338995</v>
      </c>
      <c r="AF532" s="190">
        <f xml:space="preserve"> 'Generation Calculation'!DD205</f>
        <v>32.087494010818006</v>
      </c>
      <c r="AG532" s="190">
        <f xml:space="preserve"> 'Generation Calculation'!DE205</f>
        <v>18.816453009920991</v>
      </c>
      <c r="AH532" s="190">
        <f xml:space="preserve"> 'Generation Calculation'!DF205</f>
        <v>13.338290736293999</v>
      </c>
      <c r="AI532" s="190">
        <f xml:space="preserve"> 'Generation Calculation'!DG205</f>
        <v>9.5112928662680076</v>
      </c>
      <c r="AJ532" s="190">
        <f xml:space="preserve"> 'Generation Calculation'!DH205</f>
        <v>11.363066029184012</v>
      </c>
      <c r="AK532" s="190">
        <f xml:space="preserve"> 'Generation Calculation'!DI205</f>
        <v>16.465123697129854</v>
      </c>
      <c r="AL532" s="190">
        <f xml:space="preserve"> 'Generation Calculation'!DJ205</f>
        <v>0</v>
      </c>
      <c r="AM532" s="190">
        <f xml:space="preserve"> 'Generation Calculation'!DK205</f>
        <v>0</v>
      </c>
      <c r="AN532" s="190">
        <f xml:space="preserve"> 'Generation Calculation'!DL205</f>
        <v>0</v>
      </c>
      <c r="AO532" s="190">
        <f xml:space="preserve"> 'Generation Calculation'!DM205</f>
        <v>0</v>
      </c>
      <c r="AP532" s="190">
        <f xml:space="preserve"> 'Generation Calculation'!DN205</f>
        <v>0</v>
      </c>
      <c r="AQ532" s="190">
        <f xml:space="preserve"> 'Generation Calculation'!DO205</f>
        <v>0</v>
      </c>
      <c r="AR532" s="190">
        <f xml:space="preserve"> 'Generation Calculation'!DP205</f>
        <v>0</v>
      </c>
      <c r="AS532" s="190">
        <f xml:space="preserve"> 'Generation Calculation'!DQ205</f>
        <v>0</v>
      </c>
      <c r="AT532" s="190">
        <f xml:space="preserve"> 'Generation Calculation'!DR205</f>
        <v>7.093414699556007</v>
      </c>
      <c r="AU532" s="190">
        <f xml:space="preserve"> 'Generation Calculation'!DS205</f>
        <v>43.779210397466898</v>
      </c>
      <c r="AV532" s="190">
        <f xml:space="preserve"> 'Generation Calculation'!DT205</f>
        <v>81.484095227998466</v>
      </c>
      <c r="AW532" s="190">
        <f xml:space="preserve"> 'Generation Calculation'!DU205</f>
        <v>107.71031054939698</v>
      </c>
      <c r="AX532" s="190">
        <f xml:space="preserve"> 'Generation Calculation'!DV205</f>
        <v>62.360132243664879</v>
      </c>
      <c r="AY532" s="190">
        <f xml:space="preserve"> 'Generation Calculation'!DW205</f>
        <v>65.214949203160899</v>
      </c>
      <c r="AZ532" s="190">
        <f xml:space="preserve"> 'Generation Calculation'!DX205</f>
        <v>48.54899073691692</v>
      </c>
      <c r="BA532" s="190">
        <f xml:space="preserve"> 'Generation Calculation'!DY205</f>
        <v>32.994096168422885</v>
      </c>
      <c r="BB532" s="190">
        <f xml:space="preserve"> 'Generation Calculation'!DZ205</f>
        <v>65.805197018912992</v>
      </c>
      <c r="BC532" s="196"/>
      <c r="BD532" s="183">
        <f t="shared" si="1313"/>
        <v>355.51420980767631</v>
      </c>
      <c r="BE532" s="292">
        <f t="shared" si="1385"/>
        <v>265.93490258353961</v>
      </c>
      <c r="BF532" s="292">
        <f t="shared" si="1386"/>
        <v>0</v>
      </c>
      <c r="BG532" s="292">
        <f t="shared" si="1364"/>
        <v>0</v>
      </c>
      <c r="BH532" s="292">
        <f t="shared" si="1365"/>
        <v>0</v>
      </c>
      <c r="BI532" s="292">
        <f t="shared" si="1366"/>
        <v>0</v>
      </c>
      <c r="BJ532" s="292">
        <f t="shared" si="1367"/>
        <v>0</v>
      </c>
      <c r="BK532" s="292">
        <f t="shared" si="1368"/>
        <v>0</v>
      </c>
      <c r="BL532" s="292">
        <f t="shared" si="1369"/>
        <v>0</v>
      </c>
      <c r="BM532" s="292">
        <f t="shared" si="1370"/>
        <v>0</v>
      </c>
      <c r="BN532" s="292">
        <f t="shared" si="1371"/>
        <v>0</v>
      </c>
      <c r="BO532" s="292">
        <f t="shared" si="1372"/>
        <v>0</v>
      </c>
      <c r="BP532" s="292">
        <f t="shared" si="1373"/>
        <v>0</v>
      </c>
      <c r="BQ532" s="292">
        <f t="shared" si="1374"/>
        <v>0</v>
      </c>
      <c r="BR532" s="292">
        <f t="shared" si="1375"/>
        <v>0</v>
      </c>
      <c r="BS532" s="292">
        <f t="shared" si="1376"/>
        <v>0</v>
      </c>
      <c r="BT532" s="292">
        <f t="shared" si="1377"/>
        <v>360.05516723293243</v>
      </c>
      <c r="BU532" s="292">
        <f t="shared" si="1378"/>
        <v>489.72970000000004</v>
      </c>
      <c r="BV532" s="292">
        <f t="shared" si="1379"/>
        <v>489.72970000000004</v>
      </c>
      <c r="BW532" s="292">
        <f t="shared" si="1380"/>
        <v>489.72970000000004</v>
      </c>
      <c r="BX532" s="292">
        <f t="shared" si="1381"/>
        <v>489.72970000000004</v>
      </c>
      <c r="BY532" s="292">
        <f t="shared" si="1382"/>
        <v>398.29565812197239</v>
      </c>
      <c r="BZ532" s="292">
        <f t="shared" si="1383"/>
        <v>273.25275659984538</v>
      </c>
      <c r="CA532" s="292">
        <f t="shared" si="1384"/>
        <v>489.72970000000004</v>
      </c>
      <c r="CB532" s="196">
        <f t="shared" si="1314"/>
        <v>4101.7011943459665</v>
      </c>
      <c r="CC532" s="189">
        <f t="shared" si="1340"/>
        <v>43.213564431338995</v>
      </c>
      <c r="CD532" s="190">
        <f t="shared" si="1341"/>
        <v>32.087494010818006</v>
      </c>
      <c r="CE532" s="190">
        <f t="shared" si="1342"/>
        <v>0</v>
      </c>
      <c r="CF532" s="190">
        <f t="shared" si="1343"/>
        <v>0</v>
      </c>
      <c r="CG532" s="190">
        <f t="shared" si="1344"/>
        <v>0</v>
      </c>
      <c r="CH532" s="190">
        <f t="shared" si="1345"/>
        <v>0</v>
      </c>
      <c r="CI532" s="190">
        <f t="shared" si="1346"/>
        <v>0</v>
      </c>
      <c r="CJ532" s="190">
        <f t="shared" si="1347"/>
        <v>0</v>
      </c>
      <c r="CK532" s="190">
        <f t="shared" si="1348"/>
        <v>0</v>
      </c>
      <c r="CL532" s="190">
        <f t="shared" si="1349"/>
        <v>0</v>
      </c>
      <c r="CM532" s="190">
        <f t="shared" si="1350"/>
        <v>0</v>
      </c>
      <c r="CN532" s="190">
        <f t="shared" si="1351"/>
        <v>0</v>
      </c>
      <c r="CO532" s="190">
        <f t="shared" si="1352"/>
        <v>0</v>
      </c>
      <c r="CP532" s="190">
        <f t="shared" si="1353"/>
        <v>0</v>
      </c>
      <c r="CQ532" s="190">
        <f t="shared" si="1354"/>
        <v>0</v>
      </c>
      <c r="CR532" s="190">
        <f t="shared" si="1355"/>
        <v>0</v>
      </c>
      <c r="CS532" s="190">
        <f t="shared" si="1356"/>
        <v>43.779210397466898</v>
      </c>
      <c r="CT532" s="190">
        <f t="shared" si="1357"/>
        <v>60</v>
      </c>
      <c r="CU532" s="190">
        <f t="shared" si="1358"/>
        <v>60</v>
      </c>
      <c r="CV532" s="190">
        <f t="shared" si="1359"/>
        <v>60</v>
      </c>
      <c r="CW532" s="190">
        <f t="shared" si="1360"/>
        <v>60</v>
      </c>
      <c r="CX532" s="190">
        <f t="shared" si="1361"/>
        <v>48.54899073691692</v>
      </c>
      <c r="CY532" s="190">
        <f t="shared" si="1362"/>
        <v>32.994096168422885</v>
      </c>
      <c r="CZ532" s="190">
        <f t="shared" si="1363"/>
        <v>60</v>
      </c>
      <c r="DB532" s="171">
        <f t="shared" si="1315"/>
        <v>0</v>
      </c>
      <c r="DC532" s="172">
        <f t="shared" si="1316"/>
        <v>0</v>
      </c>
      <c r="DD532" s="172">
        <f t="shared" si="1317"/>
        <v>216.38920961409141</v>
      </c>
      <c r="DE532" s="172">
        <f t="shared" si="1318"/>
        <v>153.390343467381</v>
      </c>
      <c r="DF532" s="172">
        <f t="shared" si="1319"/>
        <v>109.37986796208209</v>
      </c>
      <c r="DG532" s="172">
        <f t="shared" si="1320"/>
        <v>130.67525933561615</v>
      </c>
      <c r="DH532" s="172">
        <f t="shared" si="1321"/>
        <v>189.34892251699333</v>
      </c>
      <c r="DI532" s="172">
        <f t="shared" si="1322"/>
        <v>0</v>
      </c>
      <c r="DJ532" s="172">
        <f t="shared" si="1323"/>
        <v>0</v>
      </c>
      <c r="DK532" s="172">
        <f t="shared" si="1324"/>
        <v>0</v>
      </c>
      <c r="DL532" s="172">
        <f t="shared" si="1325"/>
        <v>0</v>
      </c>
      <c r="DM532" s="172">
        <f t="shared" si="1326"/>
        <v>0</v>
      </c>
      <c r="DN532" s="172">
        <f t="shared" si="1327"/>
        <v>0</v>
      </c>
      <c r="DO532" s="172">
        <f t="shared" si="1328"/>
        <v>0</v>
      </c>
      <c r="DP532" s="172">
        <f t="shared" si="1329"/>
        <v>0</v>
      </c>
      <c r="DQ532" s="172">
        <f t="shared" si="1330"/>
        <v>81.574269044894081</v>
      </c>
      <c r="DR532" s="172">
        <f t="shared" si="1331"/>
        <v>0</v>
      </c>
      <c r="DS532" s="172">
        <f t="shared" si="1332"/>
        <v>247.06709512198236</v>
      </c>
      <c r="DT532" s="172">
        <f t="shared" si="1333"/>
        <v>548.66857131806523</v>
      </c>
      <c r="DU532" s="172">
        <f t="shared" si="1334"/>
        <v>27.141520802146104</v>
      </c>
      <c r="DV532" s="172">
        <f t="shared" si="1335"/>
        <v>59.971915836350334</v>
      </c>
      <c r="DW532" s="172">
        <f t="shared" si="1336"/>
        <v>0</v>
      </c>
      <c r="DX532" s="172">
        <f t="shared" si="1337"/>
        <v>0</v>
      </c>
      <c r="DY532" s="172">
        <f t="shared" si="1338"/>
        <v>66.759765717499405</v>
      </c>
      <c r="DZ532" s="192">
        <f t="shared" si="1339"/>
        <v>1830.3667407371013</v>
      </c>
      <c r="EA532" s="189">
        <f t="shared" si="1265"/>
        <v>0</v>
      </c>
      <c r="EB532" s="190">
        <f t="shared" si="1266"/>
        <v>0</v>
      </c>
      <c r="EC532" s="190">
        <f t="shared" si="1267"/>
        <v>18.816453009920991</v>
      </c>
      <c r="ED532" s="190">
        <f t="shared" si="1268"/>
        <v>13.338290736293999</v>
      </c>
      <c r="EE532" s="190">
        <f t="shared" si="1269"/>
        <v>9.5112928662680076</v>
      </c>
      <c r="EF532" s="190">
        <f t="shared" si="1270"/>
        <v>11.363066029184012</v>
      </c>
      <c r="EG532" s="190">
        <f t="shared" si="1271"/>
        <v>16.465123697129854</v>
      </c>
      <c r="EH532" s="190">
        <f t="shared" si="1272"/>
        <v>0</v>
      </c>
      <c r="EI532" s="190">
        <f t="shared" si="1273"/>
        <v>0</v>
      </c>
      <c r="EJ532" s="190">
        <f t="shared" si="1274"/>
        <v>0</v>
      </c>
      <c r="EK532" s="190">
        <f t="shared" si="1275"/>
        <v>0</v>
      </c>
      <c r="EL532" s="190">
        <f t="shared" si="1276"/>
        <v>0</v>
      </c>
      <c r="EM532" s="190">
        <f t="shared" si="1277"/>
        <v>0</v>
      </c>
      <c r="EN532" s="190">
        <f t="shared" si="1278"/>
        <v>0</v>
      </c>
      <c r="EO532" s="190">
        <f t="shared" si="1279"/>
        <v>0</v>
      </c>
      <c r="EP532" s="190">
        <f t="shared" si="1280"/>
        <v>7.093414699556007</v>
      </c>
      <c r="EQ532" s="190">
        <f t="shared" si="1281"/>
        <v>0</v>
      </c>
      <c r="ER532" s="190">
        <f t="shared" si="1282"/>
        <v>21.484095227998466</v>
      </c>
      <c r="ES532" s="190">
        <f t="shared" si="1283"/>
        <v>47.710310549396979</v>
      </c>
      <c r="ET532" s="190">
        <f t="shared" si="1284"/>
        <v>2.3601322436648786</v>
      </c>
      <c r="EU532" s="190">
        <f t="shared" si="1285"/>
        <v>5.2149492031608986</v>
      </c>
      <c r="EV532" s="190">
        <f t="shared" si="1286"/>
        <v>0</v>
      </c>
      <c r="EW532" s="190">
        <f t="shared" si="1287"/>
        <v>0</v>
      </c>
      <c r="EX532" s="190">
        <f t="shared" si="1288"/>
        <v>5.8051970189129918</v>
      </c>
    </row>
    <row r="533" spans="3:154" ht="14.25" customHeight="1" x14ac:dyDescent="0.25">
      <c r="C533" s="132">
        <v>2035</v>
      </c>
      <c r="D533" s="14" t="s">
        <v>10</v>
      </c>
      <c r="E533" s="171">
        <f t="shared" si="1289"/>
        <v>228.12003976496308</v>
      </c>
      <c r="F533" s="172">
        <f t="shared" si="1290"/>
        <v>131.57006942924451</v>
      </c>
      <c r="G533" s="172">
        <f t="shared" si="1291"/>
        <v>86.157677733682945</v>
      </c>
      <c r="H533" s="172">
        <f t="shared" si="1292"/>
        <v>0</v>
      </c>
      <c r="I533" s="172">
        <f t="shared" si="1293"/>
        <v>0</v>
      </c>
      <c r="J533" s="172">
        <f t="shared" si="1294"/>
        <v>0</v>
      </c>
      <c r="K533" s="172">
        <f t="shared" si="1295"/>
        <v>0</v>
      </c>
      <c r="L533" s="172">
        <f t="shared" si="1296"/>
        <v>0</v>
      </c>
      <c r="M533" s="172">
        <f t="shared" si="1297"/>
        <v>0</v>
      </c>
      <c r="N533" s="172">
        <f t="shared" si="1298"/>
        <v>0</v>
      </c>
      <c r="O533" s="172">
        <f t="shared" si="1299"/>
        <v>0</v>
      </c>
      <c r="P533" s="172">
        <f t="shared" si="1300"/>
        <v>0</v>
      </c>
      <c r="Q533" s="172">
        <f t="shared" si="1301"/>
        <v>0</v>
      </c>
      <c r="R533" s="172">
        <f t="shared" si="1302"/>
        <v>0</v>
      </c>
      <c r="S533" s="172">
        <f t="shared" si="1303"/>
        <v>0</v>
      </c>
      <c r="T533" s="172">
        <f t="shared" si="1304"/>
        <v>143.55115837133232</v>
      </c>
      <c r="U533" s="172">
        <f t="shared" si="1305"/>
        <v>470.85549464684232</v>
      </c>
      <c r="V533" s="172">
        <f t="shared" si="1306"/>
        <v>905.30133677419053</v>
      </c>
      <c r="W533" s="172">
        <f t="shared" si="1307"/>
        <v>1102.6623746144874</v>
      </c>
      <c r="X533" s="172">
        <f t="shared" si="1308"/>
        <v>582.8931034651348</v>
      </c>
      <c r="Y533" s="172">
        <f t="shared" si="1309"/>
        <v>664.28799131290816</v>
      </c>
      <c r="Z533" s="172">
        <f t="shared" si="1310"/>
        <v>503.48345678437693</v>
      </c>
      <c r="AA533" s="172">
        <f t="shared" si="1311"/>
        <v>243.08687965883661</v>
      </c>
      <c r="AB533" s="172">
        <f t="shared" si="1312"/>
        <v>824.65829458776068</v>
      </c>
      <c r="AC533" s="188">
        <f xml:space="preserve"> SUM(E533:AB533) * 31</f>
        <v>182485.46419145659</v>
      </c>
      <c r="AE533" s="189">
        <f xml:space="preserve"> 'Generation Calculation'!DC206</f>
        <v>27.409119772042999</v>
      </c>
      <c r="AF533" s="190">
        <f xml:space="preserve"> 'Generation Calculation'!DD206</f>
        <v>11.440875602543002</v>
      </c>
      <c r="AG533" s="190">
        <f xml:space="preserve"> 'Generation Calculation'!DE206</f>
        <v>7.4919719768419952</v>
      </c>
      <c r="AH533" s="190">
        <f xml:space="preserve"> 'Generation Calculation'!DF206</f>
        <v>0</v>
      </c>
      <c r="AI533" s="190">
        <f xml:space="preserve"> 'Generation Calculation'!DG206</f>
        <v>0</v>
      </c>
      <c r="AJ533" s="190">
        <f xml:space="preserve"> 'Generation Calculation'!DH206</f>
        <v>0</v>
      </c>
      <c r="AK533" s="190">
        <f xml:space="preserve"> 'Generation Calculation'!DI206</f>
        <v>0</v>
      </c>
      <c r="AL533" s="190">
        <f xml:space="preserve"> 'Generation Calculation'!DJ206</f>
        <v>0</v>
      </c>
      <c r="AM533" s="190">
        <f xml:space="preserve"> 'Generation Calculation'!DK206</f>
        <v>0</v>
      </c>
      <c r="AN533" s="190">
        <f xml:space="preserve"> 'Generation Calculation'!DL206</f>
        <v>0</v>
      </c>
      <c r="AO533" s="190">
        <f xml:space="preserve"> 'Generation Calculation'!DM206</f>
        <v>0</v>
      </c>
      <c r="AP533" s="190">
        <f xml:space="preserve"> 'Generation Calculation'!DN206</f>
        <v>0</v>
      </c>
      <c r="AQ533" s="190">
        <f xml:space="preserve"> 'Generation Calculation'!DO206</f>
        <v>0</v>
      </c>
      <c r="AR533" s="190">
        <f xml:space="preserve"> 'Generation Calculation'!DP206</f>
        <v>0</v>
      </c>
      <c r="AS533" s="190">
        <f xml:space="preserve"> 'Generation Calculation'!DQ206</f>
        <v>0</v>
      </c>
      <c r="AT533" s="190">
        <f xml:space="preserve"> 'Generation Calculation'!DR206</f>
        <v>12.482709423594116</v>
      </c>
      <c r="AU533" s="190">
        <f xml:space="preserve"> 'Generation Calculation'!DS206</f>
        <v>57.630844452060813</v>
      </c>
      <c r="AV533" s="190">
        <f xml:space="preserve"> 'Generation Calculation'!DT206</f>
        <v>96.136664067320908</v>
      </c>
      <c r="AW533" s="190">
        <f xml:space="preserve"> 'Generation Calculation'!DU206</f>
        <v>113.29849344473803</v>
      </c>
      <c r="AX533" s="190">
        <f xml:space="preserve"> 'Generation Calculation'!DV206</f>
        <v>68.101165518707376</v>
      </c>
      <c r="AY533" s="190">
        <f xml:space="preserve"> 'Generation Calculation'!DW206</f>
        <v>75.178981853296364</v>
      </c>
      <c r="AZ533" s="190">
        <f xml:space="preserve"> 'Generation Calculation'!DX206</f>
        <v>61.195978850815379</v>
      </c>
      <c r="BA533" s="190">
        <f xml:space="preserve"> 'Generation Calculation'!DY206</f>
        <v>29.259490511815386</v>
      </c>
      <c r="BB533" s="190">
        <f xml:space="preserve"> 'Generation Calculation'!DZ206</f>
        <v>89.12422561632701</v>
      </c>
      <c r="BC533" s="196"/>
      <c r="BD533" s="183">
        <f t="shared" si="1313"/>
        <v>228.12003976496308</v>
      </c>
      <c r="BE533" s="292">
        <f t="shared" si="1385"/>
        <v>0</v>
      </c>
      <c r="BF533" s="292">
        <f t="shared" si="1386"/>
        <v>0</v>
      </c>
      <c r="BG533" s="292">
        <f t="shared" si="1364"/>
        <v>0</v>
      </c>
      <c r="BH533" s="292">
        <f t="shared" si="1365"/>
        <v>0</v>
      </c>
      <c r="BI533" s="292">
        <f t="shared" si="1366"/>
        <v>0</v>
      </c>
      <c r="BJ533" s="292">
        <f t="shared" si="1367"/>
        <v>0</v>
      </c>
      <c r="BK533" s="292">
        <f t="shared" si="1368"/>
        <v>0</v>
      </c>
      <c r="BL533" s="292">
        <f t="shared" si="1369"/>
        <v>0</v>
      </c>
      <c r="BM533" s="292">
        <f t="shared" si="1370"/>
        <v>0</v>
      </c>
      <c r="BN533" s="292">
        <f t="shared" si="1371"/>
        <v>0</v>
      </c>
      <c r="BO533" s="292">
        <f t="shared" si="1372"/>
        <v>0</v>
      </c>
      <c r="BP533" s="292">
        <f t="shared" si="1373"/>
        <v>0</v>
      </c>
      <c r="BQ533" s="292">
        <f t="shared" si="1374"/>
        <v>0</v>
      </c>
      <c r="BR533" s="292">
        <f t="shared" si="1375"/>
        <v>0</v>
      </c>
      <c r="BS533" s="292">
        <f t="shared" si="1376"/>
        <v>0</v>
      </c>
      <c r="BT533" s="292">
        <f t="shared" si="1377"/>
        <v>470.85549464684232</v>
      </c>
      <c r="BU533" s="292">
        <f t="shared" si="1378"/>
        <v>489.72970000000004</v>
      </c>
      <c r="BV533" s="292">
        <f t="shared" si="1379"/>
        <v>489.72970000000004</v>
      </c>
      <c r="BW533" s="292">
        <f t="shared" si="1380"/>
        <v>489.72970000000004</v>
      </c>
      <c r="BX533" s="292">
        <f t="shared" si="1381"/>
        <v>489.72970000000004</v>
      </c>
      <c r="BY533" s="292">
        <f t="shared" si="1382"/>
        <v>489.72970000000004</v>
      </c>
      <c r="BZ533" s="292">
        <f t="shared" si="1383"/>
        <v>243.08687965883661</v>
      </c>
      <c r="CA533" s="292">
        <f t="shared" si="1384"/>
        <v>489.72970000000004</v>
      </c>
      <c r="CB533" s="196">
        <f t="shared" si="1314"/>
        <v>3880.4406140706415</v>
      </c>
      <c r="CC533" s="189">
        <f t="shared" si="1340"/>
        <v>27.409119772042999</v>
      </c>
      <c r="CD533" s="190">
        <f t="shared" si="1341"/>
        <v>0</v>
      </c>
      <c r="CE533" s="190">
        <f t="shared" si="1342"/>
        <v>0</v>
      </c>
      <c r="CF533" s="190">
        <f t="shared" si="1343"/>
        <v>0</v>
      </c>
      <c r="CG533" s="190">
        <f t="shared" si="1344"/>
        <v>0</v>
      </c>
      <c r="CH533" s="190">
        <f t="shared" si="1345"/>
        <v>0</v>
      </c>
      <c r="CI533" s="190">
        <f t="shared" si="1346"/>
        <v>0</v>
      </c>
      <c r="CJ533" s="190">
        <f t="shared" si="1347"/>
        <v>0</v>
      </c>
      <c r="CK533" s="190">
        <f t="shared" si="1348"/>
        <v>0</v>
      </c>
      <c r="CL533" s="190">
        <f t="shared" si="1349"/>
        <v>0</v>
      </c>
      <c r="CM533" s="190">
        <f t="shared" si="1350"/>
        <v>0</v>
      </c>
      <c r="CN533" s="190">
        <f t="shared" si="1351"/>
        <v>0</v>
      </c>
      <c r="CO533" s="190">
        <f t="shared" si="1352"/>
        <v>0</v>
      </c>
      <c r="CP533" s="190">
        <f t="shared" si="1353"/>
        <v>0</v>
      </c>
      <c r="CQ533" s="190">
        <f t="shared" si="1354"/>
        <v>0</v>
      </c>
      <c r="CR533" s="190">
        <f t="shared" si="1355"/>
        <v>0</v>
      </c>
      <c r="CS533" s="190">
        <f t="shared" si="1356"/>
        <v>57.630844452060813</v>
      </c>
      <c r="CT533" s="190">
        <f t="shared" si="1357"/>
        <v>60</v>
      </c>
      <c r="CU533" s="190">
        <f t="shared" si="1358"/>
        <v>60</v>
      </c>
      <c r="CV533" s="190">
        <f t="shared" si="1359"/>
        <v>60</v>
      </c>
      <c r="CW533" s="190">
        <f t="shared" si="1360"/>
        <v>60</v>
      </c>
      <c r="CX533" s="190">
        <f t="shared" si="1361"/>
        <v>60</v>
      </c>
      <c r="CY533" s="190">
        <f t="shared" si="1362"/>
        <v>29.259490511815386</v>
      </c>
      <c r="CZ533" s="190">
        <f t="shared" si="1363"/>
        <v>60</v>
      </c>
      <c r="DB533" s="171">
        <f t="shared" si="1315"/>
        <v>0</v>
      </c>
      <c r="DC533" s="172">
        <f t="shared" si="1316"/>
        <v>131.57006942924451</v>
      </c>
      <c r="DD533" s="172">
        <f t="shared" si="1317"/>
        <v>86.157677733682945</v>
      </c>
      <c r="DE533" s="172">
        <f t="shared" si="1318"/>
        <v>0</v>
      </c>
      <c r="DF533" s="172">
        <f t="shared" si="1319"/>
        <v>0</v>
      </c>
      <c r="DG533" s="172">
        <f t="shared" si="1320"/>
        <v>0</v>
      </c>
      <c r="DH533" s="172">
        <f t="shared" si="1321"/>
        <v>0</v>
      </c>
      <c r="DI533" s="172">
        <f t="shared" si="1322"/>
        <v>0</v>
      </c>
      <c r="DJ533" s="172">
        <f t="shared" si="1323"/>
        <v>0</v>
      </c>
      <c r="DK533" s="172">
        <f t="shared" si="1324"/>
        <v>0</v>
      </c>
      <c r="DL533" s="172">
        <f t="shared" si="1325"/>
        <v>0</v>
      </c>
      <c r="DM533" s="172">
        <f t="shared" si="1326"/>
        <v>0</v>
      </c>
      <c r="DN533" s="172">
        <f t="shared" si="1327"/>
        <v>0</v>
      </c>
      <c r="DO533" s="172">
        <f t="shared" si="1328"/>
        <v>0</v>
      </c>
      <c r="DP533" s="172">
        <f t="shared" si="1329"/>
        <v>0</v>
      </c>
      <c r="DQ533" s="172">
        <f t="shared" si="1330"/>
        <v>143.55115837133232</v>
      </c>
      <c r="DR533" s="172">
        <f t="shared" si="1331"/>
        <v>0</v>
      </c>
      <c r="DS533" s="172">
        <f t="shared" si="1332"/>
        <v>415.57163677419044</v>
      </c>
      <c r="DT533" s="172">
        <f t="shared" si="1333"/>
        <v>612.93267461448738</v>
      </c>
      <c r="DU533" s="172">
        <f t="shared" si="1334"/>
        <v>93.16340346513482</v>
      </c>
      <c r="DV533" s="172">
        <f t="shared" si="1335"/>
        <v>174.55829131290818</v>
      </c>
      <c r="DW533" s="172">
        <f t="shared" si="1336"/>
        <v>13.753756784376861</v>
      </c>
      <c r="DX533" s="172">
        <f t="shared" si="1337"/>
        <v>0</v>
      </c>
      <c r="DY533" s="172">
        <f t="shared" si="1338"/>
        <v>334.92859458776064</v>
      </c>
      <c r="DZ533" s="192">
        <f t="shared" si="1339"/>
        <v>2006.1872630731184</v>
      </c>
      <c r="EA533" s="189">
        <f t="shared" si="1265"/>
        <v>0</v>
      </c>
      <c r="EB533" s="190">
        <f t="shared" si="1266"/>
        <v>11.440875602543002</v>
      </c>
      <c r="EC533" s="190">
        <f t="shared" si="1267"/>
        <v>7.4919719768419952</v>
      </c>
      <c r="ED533" s="190">
        <f t="shared" si="1268"/>
        <v>0</v>
      </c>
      <c r="EE533" s="190">
        <f t="shared" si="1269"/>
        <v>0</v>
      </c>
      <c r="EF533" s="190">
        <f t="shared" si="1270"/>
        <v>0</v>
      </c>
      <c r="EG533" s="190">
        <f t="shared" si="1271"/>
        <v>0</v>
      </c>
      <c r="EH533" s="190">
        <f t="shared" si="1272"/>
        <v>0</v>
      </c>
      <c r="EI533" s="190">
        <f t="shared" si="1273"/>
        <v>0</v>
      </c>
      <c r="EJ533" s="190">
        <f t="shared" si="1274"/>
        <v>0</v>
      </c>
      <c r="EK533" s="190">
        <f t="shared" si="1275"/>
        <v>0</v>
      </c>
      <c r="EL533" s="190">
        <f t="shared" si="1276"/>
        <v>0</v>
      </c>
      <c r="EM533" s="190">
        <f t="shared" si="1277"/>
        <v>0</v>
      </c>
      <c r="EN533" s="190">
        <f t="shared" si="1278"/>
        <v>0</v>
      </c>
      <c r="EO533" s="190">
        <f t="shared" si="1279"/>
        <v>0</v>
      </c>
      <c r="EP533" s="190">
        <f t="shared" si="1280"/>
        <v>12.482709423594116</v>
      </c>
      <c r="EQ533" s="190">
        <f t="shared" si="1281"/>
        <v>0</v>
      </c>
      <c r="ER533" s="190">
        <f t="shared" si="1282"/>
        <v>36.136664067320908</v>
      </c>
      <c r="ES533" s="190">
        <f t="shared" si="1283"/>
        <v>53.298493444738028</v>
      </c>
      <c r="ET533" s="190">
        <f t="shared" si="1284"/>
        <v>8.1011655187073757</v>
      </c>
      <c r="EU533" s="190">
        <f t="shared" si="1285"/>
        <v>15.178981853296364</v>
      </c>
      <c r="EV533" s="190">
        <f t="shared" si="1286"/>
        <v>1.1959788508153792</v>
      </c>
      <c r="EW533" s="190">
        <f t="shared" si="1287"/>
        <v>0</v>
      </c>
      <c r="EX533" s="190">
        <f t="shared" si="1288"/>
        <v>29.12422561632701</v>
      </c>
    </row>
    <row r="534" spans="3:154" ht="14.25" customHeight="1" x14ac:dyDescent="0.25">
      <c r="C534" s="132">
        <v>2035</v>
      </c>
      <c r="D534" s="14" t="s">
        <v>167</v>
      </c>
      <c r="E534" s="171">
        <f t="shared" si="1289"/>
        <v>453.66514089379154</v>
      </c>
      <c r="F534" s="172">
        <f t="shared" si="1290"/>
        <v>322.36643694242883</v>
      </c>
      <c r="G534" s="172">
        <f t="shared" si="1291"/>
        <v>245.01029995045812</v>
      </c>
      <c r="H534" s="172">
        <f t="shared" si="1292"/>
        <v>186.87177096406535</v>
      </c>
      <c r="I534" s="172">
        <f t="shared" si="1293"/>
        <v>196.74035641054687</v>
      </c>
      <c r="J534" s="172">
        <f t="shared" si="1294"/>
        <v>196.74035641054687</v>
      </c>
      <c r="K534" s="172">
        <f t="shared" si="1295"/>
        <v>127.90362933849001</v>
      </c>
      <c r="L534" s="172">
        <f t="shared" si="1296"/>
        <v>0</v>
      </c>
      <c r="M534" s="172">
        <f t="shared" si="1297"/>
        <v>0</v>
      </c>
      <c r="N534" s="172">
        <f t="shared" si="1298"/>
        <v>0</v>
      </c>
      <c r="O534" s="172">
        <f t="shared" si="1299"/>
        <v>0</v>
      </c>
      <c r="P534" s="172">
        <f t="shared" si="1300"/>
        <v>0</v>
      </c>
      <c r="Q534" s="172">
        <f t="shared" si="1301"/>
        <v>0</v>
      </c>
      <c r="R534" s="172">
        <f t="shared" si="1302"/>
        <v>0</v>
      </c>
      <c r="S534" s="172">
        <f t="shared" si="1303"/>
        <v>69.569584850894557</v>
      </c>
      <c r="T534" s="172">
        <f t="shared" si="1304"/>
        <v>235.34850676814631</v>
      </c>
      <c r="U534" s="172">
        <f t="shared" si="1305"/>
        <v>576.29164231231687</v>
      </c>
      <c r="V534" s="172">
        <f t="shared" si="1306"/>
        <v>978.20157767077421</v>
      </c>
      <c r="W534" s="172">
        <f t="shared" si="1307"/>
        <v>1344.6211372866987</v>
      </c>
      <c r="X534" s="172">
        <f t="shared" si="1308"/>
        <v>648.90652840143741</v>
      </c>
      <c r="Y534" s="172">
        <f t="shared" si="1309"/>
        <v>751.55329519362124</v>
      </c>
      <c r="Z534" s="172">
        <f t="shared" si="1310"/>
        <v>615.37184671311945</v>
      </c>
      <c r="AA534" s="172">
        <f t="shared" si="1311"/>
        <v>399.20616398451466</v>
      </c>
      <c r="AB534" s="172">
        <f t="shared" si="1312"/>
        <v>731.84987820527363</v>
      </c>
      <c r="AC534" s="188">
        <f xml:space="preserve"> SUM(E534:AB534) * 30</f>
        <v>242406.54456891373</v>
      </c>
      <c r="AE534" s="189">
        <f xml:space="preserve"> 'Generation Calculation'!DC207</f>
        <v>55.475499955424993</v>
      </c>
      <c r="AF534" s="190">
        <f xml:space="preserve"> 'Generation Calculation'!DD207</f>
        <v>39.089319143694013</v>
      </c>
      <c r="AG534" s="190">
        <f xml:space="preserve"> 'Generation Calculation'!DE207</f>
        <v>29.497408424632994</v>
      </c>
      <c r="AH534" s="190">
        <f xml:space="preserve"> 'Generation Calculation'!DF207</f>
        <v>22.31827771669299</v>
      </c>
      <c r="AI534" s="190">
        <f xml:space="preserve"> 'Generation Calculation'!DG207</f>
        <v>17.10785707917799</v>
      </c>
      <c r="AJ534" s="190">
        <f xml:space="preserve"> 'Generation Calculation'!DH207</f>
        <v>17.10785707917799</v>
      </c>
      <c r="AK534" s="190">
        <f xml:space="preserve"> 'Generation Calculation'!DI207</f>
        <v>11.122054725086088</v>
      </c>
      <c r="AL534" s="190">
        <f xml:space="preserve"> 'Generation Calculation'!DJ207</f>
        <v>0</v>
      </c>
      <c r="AM534" s="190">
        <f xml:space="preserve"> 'Generation Calculation'!DK207</f>
        <v>0</v>
      </c>
      <c r="AN534" s="190">
        <f xml:space="preserve"> 'Generation Calculation'!DL207</f>
        <v>0</v>
      </c>
      <c r="AO534" s="190">
        <f xml:space="preserve"> 'Generation Calculation'!DM207</f>
        <v>0</v>
      </c>
      <c r="AP534" s="190">
        <f xml:space="preserve"> 'Generation Calculation'!DN207</f>
        <v>0</v>
      </c>
      <c r="AQ534" s="190">
        <f xml:space="preserve"> 'Generation Calculation'!DO207</f>
        <v>0</v>
      </c>
      <c r="AR534" s="190">
        <f xml:space="preserve"> 'Generation Calculation'!DP207</f>
        <v>0</v>
      </c>
      <c r="AS534" s="190">
        <f xml:space="preserve"> 'Generation Calculation'!DQ207</f>
        <v>6.0495291174690919</v>
      </c>
      <c r="AT534" s="190">
        <f xml:space="preserve"> 'Generation Calculation'!DR207</f>
        <v>28.302573563291105</v>
      </c>
      <c r="AU534" s="190">
        <f xml:space="preserve"> 'Generation Calculation'!DS207</f>
        <v>67.527125418462333</v>
      </c>
      <c r="AV534" s="190">
        <f xml:space="preserve"> 'Generation Calculation'!DT207</f>
        <v>102.47581544963253</v>
      </c>
      <c r="AW534" s="190">
        <f xml:space="preserve"> 'Generation Calculation'!DU207</f>
        <v>134.33838585101728</v>
      </c>
      <c r="AX534" s="190">
        <f xml:space="preserve"> 'Generation Calculation'!DV207</f>
        <v>73.841463339255426</v>
      </c>
      <c r="AY534" s="190">
        <f xml:space="preserve"> 'Generation Calculation'!DW207</f>
        <v>82.767269147271406</v>
      </c>
      <c r="AZ534" s="190">
        <f xml:space="preserve"> 'Generation Calculation'!DX207</f>
        <v>70.925404062010386</v>
      </c>
      <c r="BA534" s="190">
        <f xml:space="preserve"> 'Generation Calculation'!DY207</f>
        <v>48.662697701719424</v>
      </c>
      <c r="BB534" s="190">
        <f xml:space="preserve"> 'Generation Calculation'!DZ207</f>
        <v>81.053928539589009</v>
      </c>
      <c r="BC534" s="196"/>
      <c r="BD534" s="183">
        <f t="shared" si="1313"/>
        <v>453.66514089379154</v>
      </c>
      <c r="BE534" s="292">
        <f t="shared" si="1385"/>
        <v>322.36643694242883</v>
      </c>
      <c r="BF534" s="292">
        <f t="shared" si="1386"/>
        <v>245.01029995045812</v>
      </c>
      <c r="BG534" s="292">
        <f t="shared" si="1364"/>
        <v>186.87177096406535</v>
      </c>
      <c r="BH534" s="292">
        <f t="shared" si="1365"/>
        <v>0</v>
      </c>
      <c r="BI534" s="292">
        <f t="shared" si="1366"/>
        <v>0</v>
      </c>
      <c r="BJ534" s="292">
        <f t="shared" si="1367"/>
        <v>0</v>
      </c>
      <c r="BK534" s="292">
        <f t="shared" si="1368"/>
        <v>0</v>
      </c>
      <c r="BL534" s="292">
        <f t="shared" si="1369"/>
        <v>0</v>
      </c>
      <c r="BM534" s="292">
        <f t="shared" si="1370"/>
        <v>0</v>
      </c>
      <c r="BN534" s="292">
        <f t="shared" si="1371"/>
        <v>0</v>
      </c>
      <c r="BO534" s="292">
        <f t="shared" si="1372"/>
        <v>0</v>
      </c>
      <c r="BP534" s="292">
        <f t="shared" si="1373"/>
        <v>0</v>
      </c>
      <c r="BQ534" s="292">
        <f t="shared" si="1374"/>
        <v>0</v>
      </c>
      <c r="BR534" s="292">
        <f t="shared" si="1375"/>
        <v>0</v>
      </c>
      <c r="BS534" s="292">
        <f t="shared" si="1376"/>
        <v>235.34850676814631</v>
      </c>
      <c r="BT534" s="292">
        <f t="shared" si="1377"/>
        <v>489.72970000000004</v>
      </c>
      <c r="BU534" s="292">
        <f t="shared" si="1378"/>
        <v>489.72970000000004</v>
      </c>
      <c r="BV534" s="292">
        <f t="shared" si="1379"/>
        <v>489.72970000000004</v>
      </c>
      <c r="BW534" s="292">
        <f t="shared" si="1380"/>
        <v>489.72970000000004</v>
      </c>
      <c r="BX534" s="292">
        <f t="shared" si="1381"/>
        <v>489.72970000000004</v>
      </c>
      <c r="BY534" s="292">
        <f t="shared" si="1382"/>
        <v>489.72970000000004</v>
      </c>
      <c r="BZ534" s="292">
        <f t="shared" si="1383"/>
        <v>399.20616398451466</v>
      </c>
      <c r="CA534" s="292">
        <f t="shared" si="1384"/>
        <v>489.72970000000004</v>
      </c>
      <c r="CB534" s="196">
        <f t="shared" si="1314"/>
        <v>5270.576219503404</v>
      </c>
      <c r="CC534" s="189">
        <f t="shared" si="1340"/>
        <v>55.475499955424993</v>
      </c>
      <c r="CD534" s="190">
        <f t="shared" si="1341"/>
        <v>39.089319143694013</v>
      </c>
      <c r="CE534" s="190">
        <f t="shared" si="1342"/>
        <v>29.497408424632994</v>
      </c>
      <c r="CF534" s="190">
        <f t="shared" si="1343"/>
        <v>22.31827771669299</v>
      </c>
      <c r="CG534" s="190">
        <f t="shared" si="1344"/>
        <v>0</v>
      </c>
      <c r="CH534" s="190">
        <f t="shared" si="1345"/>
        <v>0</v>
      </c>
      <c r="CI534" s="190">
        <f t="shared" si="1346"/>
        <v>0</v>
      </c>
      <c r="CJ534" s="190">
        <f t="shared" si="1347"/>
        <v>0</v>
      </c>
      <c r="CK534" s="190">
        <f t="shared" si="1348"/>
        <v>0</v>
      </c>
      <c r="CL534" s="190">
        <f t="shared" si="1349"/>
        <v>0</v>
      </c>
      <c r="CM534" s="190">
        <f t="shared" si="1350"/>
        <v>0</v>
      </c>
      <c r="CN534" s="190">
        <f t="shared" si="1351"/>
        <v>0</v>
      </c>
      <c r="CO534" s="190">
        <f t="shared" si="1352"/>
        <v>0</v>
      </c>
      <c r="CP534" s="190">
        <f t="shared" si="1353"/>
        <v>0</v>
      </c>
      <c r="CQ534" s="190">
        <f t="shared" si="1354"/>
        <v>0</v>
      </c>
      <c r="CR534" s="190">
        <f t="shared" si="1355"/>
        <v>28.302573563291105</v>
      </c>
      <c r="CS534" s="190">
        <f t="shared" si="1356"/>
        <v>60</v>
      </c>
      <c r="CT534" s="190">
        <f t="shared" si="1357"/>
        <v>60</v>
      </c>
      <c r="CU534" s="190">
        <f t="shared" si="1358"/>
        <v>60</v>
      </c>
      <c r="CV534" s="190">
        <f t="shared" si="1359"/>
        <v>60</v>
      </c>
      <c r="CW534" s="190">
        <f t="shared" si="1360"/>
        <v>60</v>
      </c>
      <c r="CX534" s="190">
        <f t="shared" si="1361"/>
        <v>60</v>
      </c>
      <c r="CY534" s="190">
        <f t="shared" si="1362"/>
        <v>48.662697701719424</v>
      </c>
      <c r="CZ534" s="190">
        <f t="shared" si="1363"/>
        <v>60</v>
      </c>
      <c r="DB534" s="171">
        <f t="shared" si="1315"/>
        <v>0</v>
      </c>
      <c r="DC534" s="172">
        <f t="shared" si="1316"/>
        <v>0</v>
      </c>
      <c r="DD534" s="172">
        <f t="shared" si="1317"/>
        <v>0</v>
      </c>
      <c r="DE534" s="172">
        <f t="shared" si="1318"/>
        <v>0</v>
      </c>
      <c r="DF534" s="172">
        <f t="shared" si="1319"/>
        <v>196.74035641054687</v>
      </c>
      <c r="DG534" s="172">
        <f t="shared" si="1320"/>
        <v>196.74035641054687</v>
      </c>
      <c r="DH534" s="172">
        <f t="shared" si="1321"/>
        <v>127.90362933849001</v>
      </c>
      <c r="DI534" s="172">
        <f t="shared" si="1322"/>
        <v>0</v>
      </c>
      <c r="DJ534" s="172">
        <f t="shared" si="1323"/>
        <v>0</v>
      </c>
      <c r="DK534" s="172">
        <f t="shared" si="1324"/>
        <v>0</v>
      </c>
      <c r="DL534" s="172">
        <f t="shared" si="1325"/>
        <v>0</v>
      </c>
      <c r="DM534" s="172">
        <f t="shared" si="1326"/>
        <v>0</v>
      </c>
      <c r="DN534" s="172">
        <f t="shared" si="1327"/>
        <v>0</v>
      </c>
      <c r="DO534" s="172">
        <f t="shared" si="1328"/>
        <v>0</v>
      </c>
      <c r="DP534" s="172">
        <f t="shared" si="1329"/>
        <v>69.569584850894557</v>
      </c>
      <c r="DQ534" s="172">
        <f t="shared" si="1330"/>
        <v>0</v>
      </c>
      <c r="DR534" s="172">
        <f t="shared" si="1331"/>
        <v>86.56194231231683</v>
      </c>
      <c r="DS534" s="172">
        <f t="shared" si="1332"/>
        <v>488.47187767077412</v>
      </c>
      <c r="DT534" s="172">
        <f t="shared" si="1333"/>
        <v>854.89143728669876</v>
      </c>
      <c r="DU534" s="172">
        <f t="shared" si="1334"/>
        <v>159.1768284014374</v>
      </c>
      <c r="DV534" s="172">
        <f t="shared" si="1335"/>
        <v>261.8235951936212</v>
      </c>
      <c r="DW534" s="172">
        <f t="shared" si="1336"/>
        <v>125.64214671311944</v>
      </c>
      <c r="DX534" s="172">
        <f t="shared" si="1337"/>
        <v>0</v>
      </c>
      <c r="DY534" s="172">
        <f t="shared" si="1338"/>
        <v>242.12017820527362</v>
      </c>
      <c r="DZ534" s="192">
        <f t="shared" si="1339"/>
        <v>2809.6419327937197</v>
      </c>
      <c r="EA534" s="189">
        <f t="shared" si="1265"/>
        <v>0</v>
      </c>
      <c r="EB534" s="190">
        <f t="shared" si="1266"/>
        <v>0</v>
      </c>
      <c r="EC534" s="190">
        <f t="shared" si="1267"/>
        <v>0</v>
      </c>
      <c r="ED534" s="190">
        <f t="shared" si="1268"/>
        <v>0</v>
      </c>
      <c r="EE534" s="190">
        <f t="shared" si="1269"/>
        <v>17.10785707917799</v>
      </c>
      <c r="EF534" s="190">
        <f t="shared" si="1270"/>
        <v>17.10785707917799</v>
      </c>
      <c r="EG534" s="190">
        <f t="shared" si="1271"/>
        <v>11.122054725086088</v>
      </c>
      <c r="EH534" s="190">
        <f t="shared" si="1272"/>
        <v>0</v>
      </c>
      <c r="EI534" s="190">
        <f t="shared" si="1273"/>
        <v>0</v>
      </c>
      <c r="EJ534" s="190">
        <f t="shared" si="1274"/>
        <v>0</v>
      </c>
      <c r="EK534" s="190">
        <f t="shared" si="1275"/>
        <v>0</v>
      </c>
      <c r="EL534" s="190">
        <f t="shared" si="1276"/>
        <v>0</v>
      </c>
      <c r="EM534" s="190">
        <f t="shared" si="1277"/>
        <v>0</v>
      </c>
      <c r="EN534" s="190">
        <f t="shared" si="1278"/>
        <v>0</v>
      </c>
      <c r="EO534" s="190">
        <f t="shared" si="1279"/>
        <v>6.0495291174690919</v>
      </c>
      <c r="EP534" s="190">
        <f t="shared" si="1280"/>
        <v>0</v>
      </c>
      <c r="EQ534" s="190">
        <f t="shared" si="1281"/>
        <v>7.5271254184623331</v>
      </c>
      <c r="ER534" s="190">
        <f t="shared" si="1282"/>
        <v>42.475815449632535</v>
      </c>
      <c r="ES534" s="190">
        <f t="shared" si="1283"/>
        <v>74.338385851017279</v>
      </c>
      <c r="ET534" s="190">
        <f t="shared" si="1284"/>
        <v>13.841463339255426</v>
      </c>
      <c r="EU534" s="190">
        <f t="shared" si="1285"/>
        <v>22.767269147271406</v>
      </c>
      <c r="EV534" s="190">
        <f t="shared" si="1286"/>
        <v>10.925404062010386</v>
      </c>
      <c r="EW534" s="190">
        <f t="shared" si="1287"/>
        <v>0</v>
      </c>
      <c r="EX534" s="190">
        <f t="shared" si="1288"/>
        <v>21.053928539589009</v>
      </c>
    </row>
    <row r="535" spans="3:154" ht="14.25" customHeight="1" x14ac:dyDescent="0.25">
      <c r="C535" s="132">
        <v>2035</v>
      </c>
      <c r="D535" s="14" t="s">
        <v>168</v>
      </c>
      <c r="E535" s="171">
        <f t="shared" si="1289"/>
        <v>416.94696055452567</v>
      </c>
      <c r="F535" s="172">
        <f t="shared" si="1290"/>
        <v>327.34425189036318</v>
      </c>
      <c r="G535" s="172">
        <f t="shared" si="1291"/>
        <v>269.12483469249736</v>
      </c>
      <c r="H535" s="172">
        <f t="shared" si="1292"/>
        <v>221.06618509497554</v>
      </c>
      <c r="I535" s="172">
        <f t="shared" si="1293"/>
        <v>215.03568642080603</v>
      </c>
      <c r="J535" s="172">
        <f t="shared" si="1294"/>
        <v>215.03568642080603</v>
      </c>
      <c r="K535" s="172">
        <f t="shared" si="1295"/>
        <v>225.3241436486455</v>
      </c>
      <c r="L535" s="172">
        <f t="shared" si="1296"/>
        <v>0</v>
      </c>
      <c r="M535" s="172">
        <f t="shared" si="1297"/>
        <v>0</v>
      </c>
      <c r="N535" s="172">
        <f t="shared" si="1298"/>
        <v>0</v>
      </c>
      <c r="O535" s="172">
        <f t="shared" si="1299"/>
        <v>0</v>
      </c>
      <c r="P535" s="172">
        <f t="shared" si="1300"/>
        <v>0</v>
      </c>
      <c r="Q535" s="172">
        <f t="shared" si="1301"/>
        <v>0</v>
      </c>
      <c r="R535" s="172">
        <f t="shared" si="1302"/>
        <v>0</v>
      </c>
      <c r="S535" s="172">
        <f t="shared" si="1303"/>
        <v>0</v>
      </c>
      <c r="T535" s="172">
        <f t="shared" si="1304"/>
        <v>205.72160763885421</v>
      </c>
      <c r="U535" s="172">
        <f t="shared" si="1305"/>
        <v>421.15763128685228</v>
      </c>
      <c r="V535" s="172">
        <f t="shared" si="1306"/>
        <v>834.61860303189223</v>
      </c>
      <c r="W535" s="172">
        <f t="shared" si="1307"/>
        <v>1072.1557944841322</v>
      </c>
      <c r="X535" s="172">
        <f t="shared" si="1308"/>
        <v>541.59667020237077</v>
      </c>
      <c r="Y535" s="172">
        <f t="shared" si="1309"/>
        <v>652.1869780148503</v>
      </c>
      <c r="Z535" s="172">
        <f t="shared" si="1310"/>
        <v>452.35823223452724</v>
      </c>
      <c r="AA535" s="172">
        <f t="shared" si="1311"/>
        <v>314.96181042684788</v>
      </c>
      <c r="AB535" s="172">
        <f t="shared" si="1312"/>
        <v>537.65711241732049</v>
      </c>
      <c r="AC535" s="188">
        <f xml:space="preserve"> SUM(E535:AB535) * 31</f>
        <v>214591.05784226826</v>
      </c>
      <c r="AE535" s="189">
        <f xml:space="preserve"> 'Generation Calculation'!DC208</f>
        <v>50.879517071581006</v>
      </c>
      <c r="AF535" s="190">
        <f xml:space="preserve"> 'Generation Calculation'!DD208</f>
        <v>39.70811901159999</v>
      </c>
      <c r="AG535" s="190">
        <f xml:space="preserve"> 'Generation Calculation'!DE208</f>
        <v>32.482641669882014</v>
      </c>
      <c r="AH535" s="190">
        <f xml:space="preserve"> 'Generation Calculation'!DF208</f>
        <v>26.537628667202995</v>
      </c>
      <c r="AI535" s="190">
        <f xml:space="preserve"> 'Generation Calculation'!DG208</f>
        <v>25.792868796536993</v>
      </c>
      <c r="AJ535" s="190">
        <f xml:space="preserve"> 'Generation Calculation'!DH208</f>
        <v>25.792868796536993</v>
      </c>
      <c r="AK535" s="190">
        <f xml:space="preserve"> 'Generation Calculation'!DI208</f>
        <v>27.063646913169748</v>
      </c>
      <c r="AL535" s="190">
        <f xml:space="preserve"> 'Generation Calculation'!DJ208</f>
        <v>0</v>
      </c>
      <c r="AM535" s="190">
        <f xml:space="preserve"> 'Generation Calculation'!DK208</f>
        <v>0</v>
      </c>
      <c r="AN535" s="190">
        <f xml:space="preserve"> 'Generation Calculation'!DL208</f>
        <v>0</v>
      </c>
      <c r="AO535" s="190">
        <f xml:space="preserve"> 'Generation Calculation'!DM208</f>
        <v>0</v>
      </c>
      <c r="AP535" s="190">
        <f xml:space="preserve"> 'Generation Calculation'!DN208</f>
        <v>0</v>
      </c>
      <c r="AQ535" s="190">
        <f xml:space="preserve"> 'Generation Calculation'!DO208</f>
        <v>0</v>
      </c>
      <c r="AR535" s="190">
        <f xml:space="preserve"> 'Generation Calculation'!DP208</f>
        <v>0</v>
      </c>
      <c r="AS535" s="190">
        <f xml:space="preserve"> 'Generation Calculation'!DQ208</f>
        <v>0</v>
      </c>
      <c r="AT535" s="190">
        <f xml:space="preserve"> 'Generation Calculation'!DR208</f>
        <v>17.888835446856888</v>
      </c>
      <c r="AU535" s="190">
        <f xml:space="preserve"> 'Generation Calculation'!DS208</f>
        <v>51.406026707288959</v>
      </c>
      <c r="AV535" s="190">
        <f xml:space="preserve"> 'Generation Calculation'!DT208</f>
        <v>89.99033939407758</v>
      </c>
      <c r="AW535" s="190">
        <f xml:space="preserve"> 'Generation Calculation'!DU208</f>
        <v>110.64574734644629</v>
      </c>
      <c r="AX535" s="190">
        <f xml:space="preserve"> 'Generation Calculation'!DV208</f>
        <v>64.510171321945279</v>
      </c>
      <c r="AY535" s="190">
        <f xml:space="preserve"> 'Generation Calculation'!DW208</f>
        <v>74.126719827378281</v>
      </c>
      <c r="AZ535" s="190">
        <f xml:space="preserve"> 'Generation Calculation'!DX208</f>
        <v>55.311733621096266</v>
      </c>
      <c r="BA535" s="190">
        <f xml:space="preserve"> 'Generation Calculation'!DY208</f>
        <v>38.169190633149299</v>
      </c>
      <c r="BB535" s="190">
        <f xml:space="preserve"> 'Generation Calculation'!DZ208</f>
        <v>64.167601079766996</v>
      </c>
      <c r="BC535" s="196"/>
      <c r="BD535" s="183">
        <f t="shared" si="1313"/>
        <v>416.94696055452567</v>
      </c>
      <c r="BE535" s="292">
        <f t="shared" si="1385"/>
        <v>327.34425189036318</v>
      </c>
      <c r="BF535" s="292">
        <f t="shared" si="1386"/>
        <v>269.12483469249736</v>
      </c>
      <c r="BG535" s="292">
        <f t="shared" si="1364"/>
        <v>221.06618509497554</v>
      </c>
      <c r="BH535" s="292">
        <f t="shared" si="1365"/>
        <v>215.03568642080603</v>
      </c>
      <c r="BI535" s="292">
        <f t="shared" si="1366"/>
        <v>215.03568642080603</v>
      </c>
      <c r="BJ535" s="292">
        <f t="shared" si="1367"/>
        <v>225.3241436486455</v>
      </c>
      <c r="BK535" s="292">
        <f t="shared" si="1368"/>
        <v>0</v>
      </c>
      <c r="BL535" s="292">
        <f t="shared" si="1369"/>
        <v>0</v>
      </c>
      <c r="BM535" s="292">
        <f t="shared" si="1370"/>
        <v>0</v>
      </c>
      <c r="BN535" s="292">
        <f t="shared" si="1371"/>
        <v>0</v>
      </c>
      <c r="BO535" s="292">
        <f t="shared" si="1372"/>
        <v>0</v>
      </c>
      <c r="BP535" s="292">
        <f t="shared" si="1373"/>
        <v>0</v>
      </c>
      <c r="BQ535" s="292">
        <f t="shared" si="1374"/>
        <v>0</v>
      </c>
      <c r="BR535" s="292">
        <f t="shared" si="1375"/>
        <v>0</v>
      </c>
      <c r="BS535" s="292">
        <f t="shared" si="1376"/>
        <v>0</v>
      </c>
      <c r="BT535" s="292">
        <f t="shared" si="1377"/>
        <v>421.15763128685228</v>
      </c>
      <c r="BU535" s="292">
        <f t="shared" si="1378"/>
        <v>489.72970000000004</v>
      </c>
      <c r="BV535" s="292">
        <f t="shared" si="1379"/>
        <v>489.72970000000004</v>
      </c>
      <c r="BW535" s="292">
        <f t="shared" si="1380"/>
        <v>489.72970000000004</v>
      </c>
      <c r="BX535" s="292">
        <f t="shared" si="1381"/>
        <v>489.72970000000004</v>
      </c>
      <c r="BY535" s="292">
        <f t="shared" si="1382"/>
        <v>452.35823223452724</v>
      </c>
      <c r="BZ535" s="292">
        <f t="shared" si="1383"/>
        <v>314.96181042684788</v>
      </c>
      <c r="CA535" s="292">
        <f t="shared" si="1384"/>
        <v>489.72970000000004</v>
      </c>
      <c r="CB535" s="196">
        <f t="shared" si="1314"/>
        <v>5527.0039226708459</v>
      </c>
      <c r="CC535" s="189">
        <f t="shared" si="1340"/>
        <v>50.879517071581006</v>
      </c>
      <c r="CD535" s="190">
        <f t="shared" si="1341"/>
        <v>39.70811901159999</v>
      </c>
      <c r="CE535" s="190">
        <f t="shared" si="1342"/>
        <v>32.482641669882014</v>
      </c>
      <c r="CF535" s="190">
        <f t="shared" si="1343"/>
        <v>26.537628667202995</v>
      </c>
      <c r="CG535" s="190">
        <f t="shared" si="1344"/>
        <v>25.792868796536993</v>
      </c>
      <c r="CH535" s="190">
        <f t="shared" si="1345"/>
        <v>25.792868796536993</v>
      </c>
      <c r="CI535" s="190">
        <f t="shared" si="1346"/>
        <v>27.063646913169748</v>
      </c>
      <c r="CJ535" s="190">
        <f t="shared" si="1347"/>
        <v>0</v>
      </c>
      <c r="CK535" s="190">
        <f t="shared" si="1348"/>
        <v>0</v>
      </c>
      <c r="CL535" s="190">
        <f t="shared" si="1349"/>
        <v>0</v>
      </c>
      <c r="CM535" s="190">
        <f t="shared" si="1350"/>
        <v>0</v>
      </c>
      <c r="CN535" s="190">
        <f t="shared" si="1351"/>
        <v>0</v>
      </c>
      <c r="CO535" s="190">
        <f t="shared" si="1352"/>
        <v>0</v>
      </c>
      <c r="CP535" s="190">
        <f t="shared" si="1353"/>
        <v>0</v>
      </c>
      <c r="CQ535" s="190">
        <f t="shared" si="1354"/>
        <v>0</v>
      </c>
      <c r="CR535" s="190">
        <f t="shared" si="1355"/>
        <v>0</v>
      </c>
      <c r="CS535" s="190">
        <f t="shared" si="1356"/>
        <v>51.406026707288959</v>
      </c>
      <c r="CT535" s="190">
        <f t="shared" si="1357"/>
        <v>60</v>
      </c>
      <c r="CU535" s="190">
        <f t="shared" si="1358"/>
        <v>60</v>
      </c>
      <c r="CV535" s="190">
        <f t="shared" si="1359"/>
        <v>60</v>
      </c>
      <c r="CW535" s="190">
        <f t="shared" si="1360"/>
        <v>60</v>
      </c>
      <c r="CX535" s="190">
        <f t="shared" si="1361"/>
        <v>55.311733621096266</v>
      </c>
      <c r="CY535" s="190">
        <f t="shared" si="1362"/>
        <v>38.169190633149299</v>
      </c>
      <c r="CZ535" s="190">
        <f t="shared" si="1363"/>
        <v>60</v>
      </c>
      <c r="DB535" s="171">
        <f t="shared" si="1315"/>
        <v>0</v>
      </c>
      <c r="DC535" s="172">
        <f t="shared" si="1316"/>
        <v>0</v>
      </c>
      <c r="DD535" s="172">
        <f t="shared" si="1317"/>
        <v>0</v>
      </c>
      <c r="DE535" s="172">
        <f t="shared" si="1318"/>
        <v>0</v>
      </c>
      <c r="DF535" s="172">
        <f t="shared" si="1319"/>
        <v>0</v>
      </c>
      <c r="DG535" s="172">
        <f t="shared" si="1320"/>
        <v>0</v>
      </c>
      <c r="DH535" s="172">
        <f t="shared" si="1321"/>
        <v>0</v>
      </c>
      <c r="DI535" s="172">
        <f t="shared" si="1322"/>
        <v>0</v>
      </c>
      <c r="DJ535" s="172">
        <f t="shared" si="1323"/>
        <v>0</v>
      </c>
      <c r="DK535" s="172">
        <f t="shared" si="1324"/>
        <v>0</v>
      </c>
      <c r="DL535" s="172">
        <f t="shared" si="1325"/>
        <v>0</v>
      </c>
      <c r="DM535" s="172">
        <f t="shared" si="1326"/>
        <v>0</v>
      </c>
      <c r="DN535" s="172">
        <f t="shared" si="1327"/>
        <v>0</v>
      </c>
      <c r="DO535" s="172">
        <f t="shared" si="1328"/>
        <v>0</v>
      </c>
      <c r="DP535" s="172">
        <f t="shared" si="1329"/>
        <v>0</v>
      </c>
      <c r="DQ535" s="172">
        <f t="shared" si="1330"/>
        <v>205.72160763885421</v>
      </c>
      <c r="DR535" s="172">
        <f t="shared" si="1331"/>
        <v>0</v>
      </c>
      <c r="DS535" s="172">
        <f t="shared" si="1332"/>
        <v>344.88890303189214</v>
      </c>
      <c r="DT535" s="172">
        <f t="shared" si="1333"/>
        <v>582.42609448413225</v>
      </c>
      <c r="DU535" s="172">
        <f t="shared" si="1334"/>
        <v>51.866970202370709</v>
      </c>
      <c r="DV535" s="172">
        <f t="shared" si="1335"/>
        <v>162.45727801485023</v>
      </c>
      <c r="DW535" s="172">
        <f t="shared" si="1336"/>
        <v>0</v>
      </c>
      <c r="DX535" s="172">
        <f t="shared" si="1337"/>
        <v>0</v>
      </c>
      <c r="DY535" s="172">
        <f t="shared" si="1338"/>
        <v>47.927412417320454</v>
      </c>
      <c r="DZ535" s="192">
        <f t="shared" si="1339"/>
        <v>1395.2882657894202</v>
      </c>
      <c r="EA535" s="189">
        <f t="shared" si="1265"/>
        <v>0</v>
      </c>
      <c r="EB535" s="190">
        <f t="shared" si="1266"/>
        <v>0</v>
      </c>
      <c r="EC535" s="190">
        <f t="shared" si="1267"/>
        <v>0</v>
      </c>
      <c r="ED535" s="190">
        <f t="shared" si="1268"/>
        <v>0</v>
      </c>
      <c r="EE535" s="190">
        <f t="shared" si="1269"/>
        <v>0</v>
      </c>
      <c r="EF535" s="190">
        <f t="shared" si="1270"/>
        <v>0</v>
      </c>
      <c r="EG535" s="190">
        <f t="shared" si="1271"/>
        <v>0</v>
      </c>
      <c r="EH535" s="190">
        <f t="shared" si="1272"/>
        <v>0</v>
      </c>
      <c r="EI535" s="190">
        <f t="shared" si="1273"/>
        <v>0</v>
      </c>
      <c r="EJ535" s="190">
        <f t="shared" si="1274"/>
        <v>0</v>
      </c>
      <c r="EK535" s="190">
        <f t="shared" si="1275"/>
        <v>0</v>
      </c>
      <c r="EL535" s="190">
        <f t="shared" si="1276"/>
        <v>0</v>
      </c>
      <c r="EM535" s="190">
        <f t="shared" si="1277"/>
        <v>0</v>
      </c>
      <c r="EN535" s="190">
        <f t="shared" si="1278"/>
        <v>0</v>
      </c>
      <c r="EO535" s="190">
        <f t="shared" si="1279"/>
        <v>0</v>
      </c>
      <c r="EP535" s="190">
        <f t="shared" si="1280"/>
        <v>17.888835446856888</v>
      </c>
      <c r="EQ535" s="190">
        <f t="shared" si="1281"/>
        <v>0</v>
      </c>
      <c r="ER535" s="190">
        <f t="shared" si="1282"/>
        <v>29.99033939407758</v>
      </c>
      <c r="ES535" s="190">
        <f t="shared" si="1283"/>
        <v>50.645747346446285</v>
      </c>
      <c r="ET535" s="190">
        <f t="shared" si="1284"/>
        <v>4.510171321945279</v>
      </c>
      <c r="EU535" s="190">
        <f t="shared" si="1285"/>
        <v>14.126719827378281</v>
      </c>
      <c r="EV535" s="190">
        <f t="shared" si="1286"/>
        <v>0</v>
      </c>
      <c r="EW535" s="190">
        <f t="shared" si="1287"/>
        <v>0</v>
      </c>
      <c r="EX535" s="190">
        <f t="shared" si="1288"/>
        <v>4.167601079766996</v>
      </c>
    </row>
    <row r="536" spans="3:154" ht="14.25" customHeight="1" x14ac:dyDescent="0.25">
      <c r="C536" s="132">
        <v>2035</v>
      </c>
      <c r="D536" s="14" t="s">
        <v>169</v>
      </c>
      <c r="E536" s="171">
        <f t="shared" si="1289"/>
        <v>471.32117406395713</v>
      </c>
      <c r="F536" s="172">
        <f t="shared" si="1290"/>
        <v>343.78630321272072</v>
      </c>
      <c r="G536" s="172">
        <f t="shared" si="1291"/>
        <v>255.94031791251356</v>
      </c>
      <c r="H536" s="172">
        <f t="shared" si="1292"/>
        <v>244.38813957939163</v>
      </c>
      <c r="I536" s="172">
        <f t="shared" si="1293"/>
        <v>188.04684218903904</v>
      </c>
      <c r="J536" s="172">
        <f t="shared" si="1294"/>
        <v>201.67286248181964</v>
      </c>
      <c r="K536" s="172">
        <f t="shared" si="1295"/>
        <v>221.96865920195768</v>
      </c>
      <c r="L536" s="172">
        <f t="shared" si="1296"/>
        <v>0</v>
      </c>
      <c r="M536" s="172">
        <f t="shared" si="1297"/>
        <v>0</v>
      </c>
      <c r="N536" s="172">
        <f t="shared" si="1298"/>
        <v>0</v>
      </c>
      <c r="O536" s="172">
        <f t="shared" si="1299"/>
        <v>0</v>
      </c>
      <c r="P536" s="172">
        <f t="shared" si="1300"/>
        <v>0</v>
      </c>
      <c r="Q536" s="172">
        <f t="shared" si="1301"/>
        <v>0</v>
      </c>
      <c r="R536" s="172">
        <f t="shared" si="1302"/>
        <v>0</v>
      </c>
      <c r="S536" s="172">
        <f t="shared" si="1303"/>
        <v>150.9100404004333</v>
      </c>
      <c r="T536" s="172">
        <f t="shared" si="1304"/>
        <v>268.60873849052859</v>
      </c>
      <c r="U536" s="172">
        <f t="shared" si="1305"/>
        <v>532.71499678893258</v>
      </c>
      <c r="V536" s="172">
        <f t="shared" si="1306"/>
        <v>1027.270824605605</v>
      </c>
      <c r="W536" s="172">
        <f t="shared" si="1307"/>
        <v>1184.3825960555059</v>
      </c>
      <c r="X536" s="172">
        <f t="shared" si="1308"/>
        <v>741.08749869510712</v>
      </c>
      <c r="Y536" s="172">
        <f t="shared" si="1309"/>
        <v>806.00247177530105</v>
      </c>
      <c r="Z536" s="172">
        <f t="shared" si="1310"/>
        <v>709.08931620982582</v>
      </c>
      <c r="AA536" s="172">
        <f t="shared" si="1311"/>
        <v>493.67571450268906</v>
      </c>
      <c r="AB536" s="172">
        <f t="shared" si="1312"/>
        <v>746.08753668475106</v>
      </c>
      <c r="AC536" s="188">
        <f xml:space="preserve"> SUM(E536:AB536) * 31</f>
        <v>266195.57501835242</v>
      </c>
      <c r="AE536" s="189">
        <f xml:space="preserve"> 'Generation Calculation'!DC209</f>
        <v>57.689264253926012</v>
      </c>
      <c r="AF536" s="190">
        <f xml:space="preserve"> 'Generation Calculation'!DD209</f>
        <v>41.753410526078</v>
      </c>
      <c r="AG536" s="190">
        <f xml:space="preserve"> 'Generation Calculation'!DE209</f>
        <v>30.849931659654999</v>
      </c>
      <c r="AH536" s="190">
        <f xml:space="preserve"> 'Generation Calculation'!DF209</f>
        <v>21.251142572121012</v>
      </c>
      <c r="AI536" s="190">
        <f xml:space="preserve"> 'Generation Calculation'!DG209</f>
        <v>16.351899320786003</v>
      </c>
      <c r="AJ536" s="190">
        <f xml:space="preserve"> 'Generation Calculation'!DH209</f>
        <v>17.536770650593013</v>
      </c>
      <c r="AK536" s="190">
        <f xml:space="preserve"> 'Generation Calculation'!DI209</f>
        <v>19.301622539300666</v>
      </c>
      <c r="AL536" s="190">
        <f xml:space="preserve"> 'Generation Calculation'!DJ209</f>
        <v>0</v>
      </c>
      <c r="AM536" s="190">
        <f xml:space="preserve"> 'Generation Calculation'!DK209</f>
        <v>0</v>
      </c>
      <c r="AN536" s="190">
        <f xml:space="preserve"> 'Generation Calculation'!DL209</f>
        <v>0</v>
      </c>
      <c r="AO536" s="190">
        <f xml:space="preserve"> 'Generation Calculation'!DM209</f>
        <v>0</v>
      </c>
      <c r="AP536" s="190">
        <f xml:space="preserve"> 'Generation Calculation'!DN209</f>
        <v>0</v>
      </c>
      <c r="AQ536" s="190">
        <f xml:space="preserve"> 'Generation Calculation'!DO209</f>
        <v>0</v>
      </c>
      <c r="AR536" s="190">
        <f xml:space="preserve"> 'Generation Calculation'!DP209</f>
        <v>0</v>
      </c>
      <c r="AS536" s="190">
        <f xml:space="preserve"> 'Generation Calculation'!DQ209</f>
        <v>13.122612208733329</v>
      </c>
      <c r="AT536" s="190">
        <f xml:space="preserve"> 'Generation Calculation'!DR209</f>
        <v>32.418705844721558</v>
      </c>
      <c r="AU536" s="190">
        <f xml:space="preserve"> 'Generation Calculation'!DS209</f>
        <v>63.737851894689783</v>
      </c>
      <c r="AV536" s="190">
        <f xml:space="preserve"> 'Generation Calculation'!DT209</f>
        <v>106.74270648744391</v>
      </c>
      <c r="AW536" s="190">
        <f xml:space="preserve"> 'Generation Calculation'!DU209</f>
        <v>120.40459965700052</v>
      </c>
      <c r="AX536" s="190">
        <f xml:space="preserve"> 'Generation Calculation'!DV209</f>
        <v>81.857199886531049</v>
      </c>
      <c r="AY536" s="190">
        <f xml:space="preserve"> 'Generation Calculation'!DW209</f>
        <v>87.501980154373996</v>
      </c>
      <c r="AZ536" s="190">
        <f xml:space="preserve"> 'Generation Calculation'!DX209</f>
        <v>79.074749235637029</v>
      </c>
      <c r="BA536" s="190">
        <f xml:space="preserve"> 'Generation Calculation'!DY209</f>
        <v>60.343131695886001</v>
      </c>
      <c r="BB536" s="190">
        <f xml:space="preserve"> 'Generation Calculation'!DZ209</f>
        <v>82.291985798674006</v>
      </c>
      <c r="BC536" s="196"/>
      <c r="BD536" s="183">
        <f t="shared" si="1313"/>
        <v>471.32117406395713</v>
      </c>
      <c r="BE536" s="292">
        <f t="shared" si="1385"/>
        <v>343.78630321272072</v>
      </c>
      <c r="BF536" s="292">
        <f t="shared" si="1386"/>
        <v>255.94031791251356</v>
      </c>
      <c r="BG536" s="292">
        <f t="shared" si="1364"/>
        <v>0</v>
      </c>
      <c r="BH536" s="292">
        <f t="shared" si="1365"/>
        <v>0</v>
      </c>
      <c r="BI536" s="292">
        <f t="shared" si="1366"/>
        <v>0</v>
      </c>
      <c r="BJ536" s="292">
        <f t="shared" si="1367"/>
        <v>0</v>
      </c>
      <c r="BK536" s="292">
        <f t="shared" si="1368"/>
        <v>0</v>
      </c>
      <c r="BL536" s="292">
        <f t="shared" si="1369"/>
        <v>0</v>
      </c>
      <c r="BM536" s="292">
        <f t="shared" si="1370"/>
        <v>0</v>
      </c>
      <c r="BN536" s="292">
        <f t="shared" si="1371"/>
        <v>0</v>
      </c>
      <c r="BO536" s="292">
        <f t="shared" si="1372"/>
        <v>0</v>
      </c>
      <c r="BP536" s="292">
        <f t="shared" si="1373"/>
        <v>0</v>
      </c>
      <c r="BQ536" s="292">
        <f t="shared" si="1374"/>
        <v>0</v>
      </c>
      <c r="BR536" s="292">
        <f t="shared" si="1375"/>
        <v>0</v>
      </c>
      <c r="BS536" s="292">
        <f t="shared" si="1376"/>
        <v>268.60873849052859</v>
      </c>
      <c r="BT536" s="292">
        <f t="shared" si="1377"/>
        <v>489.72970000000004</v>
      </c>
      <c r="BU536" s="292">
        <f t="shared" si="1378"/>
        <v>489.72970000000004</v>
      </c>
      <c r="BV536" s="292">
        <f t="shared" si="1379"/>
        <v>489.72970000000004</v>
      </c>
      <c r="BW536" s="292">
        <f t="shared" si="1380"/>
        <v>489.72970000000004</v>
      </c>
      <c r="BX536" s="292">
        <f t="shared" si="1381"/>
        <v>489.72970000000004</v>
      </c>
      <c r="BY536" s="292">
        <f t="shared" si="1382"/>
        <v>489.72970000000004</v>
      </c>
      <c r="BZ536" s="292">
        <f t="shared" si="1383"/>
        <v>489.72970000000004</v>
      </c>
      <c r="CA536" s="292">
        <f t="shared" si="1384"/>
        <v>489.72970000000004</v>
      </c>
      <c r="CB536" s="196">
        <f t="shared" si="1314"/>
        <v>5257.4941336797192</v>
      </c>
      <c r="CC536" s="189">
        <f t="shared" si="1340"/>
        <v>57.689264253926012</v>
      </c>
      <c r="CD536" s="190">
        <f t="shared" si="1341"/>
        <v>41.753410526078</v>
      </c>
      <c r="CE536" s="190">
        <f t="shared" si="1342"/>
        <v>30.849931659654999</v>
      </c>
      <c r="CF536" s="190">
        <f t="shared" si="1343"/>
        <v>0</v>
      </c>
      <c r="CG536" s="190">
        <f t="shared" si="1344"/>
        <v>0</v>
      </c>
      <c r="CH536" s="190">
        <f t="shared" si="1345"/>
        <v>0</v>
      </c>
      <c r="CI536" s="190">
        <f t="shared" si="1346"/>
        <v>0</v>
      </c>
      <c r="CJ536" s="190">
        <f t="shared" si="1347"/>
        <v>0</v>
      </c>
      <c r="CK536" s="190">
        <f t="shared" si="1348"/>
        <v>0</v>
      </c>
      <c r="CL536" s="190">
        <f t="shared" si="1349"/>
        <v>0</v>
      </c>
      <c r="CM536" s="190">
        <f t="shared" si="1350"/>
        <v>0</v>
      </c>
      <c r="CN536" s="190">
        <f t="shared" si="1351"/>
        <v>0</v>
      </c>
      <c r="CO536" s="190">
        <f t="shared" si="1352"/>
        <v>0</v>
      </c>
      <c r="CP536" s="190">
        <f t="shared" si="1353"/>
        <v>0</v>
      </c>
      <c r="CQ536" s="190">
        <f t="shared" si="1354"/>
        <v>0</v>
      </c>
      <c r="CR536" s="190">
        <f t="shared" si="1355"/>
        <v>32.418705844721558</v>
      </c>
      <c r="CS536" s="190">
        <f t="shared" si="1356"/>
        <v>60</v>
      </c>
      <c r="CT536" s="190">
        <f t="shared" si="1357"/>
        <v>60</v>
      </c>
      <c r="CU536" s="190">
        <f t="shared" si="1358"/>
        <v>60</v>
      </c>
      <c r="CV536" s="190">
        <f t="shared" si="1359"/>
        <v>60</v>
      </c>
      <c r="CW536" s="190">
        <f t="shared" si="1360"/>
        <v>60</v>
      </c>
      <c r="CX536" s="190">
        <f t="shared" si="1361"/>
        <v>60</v>
      </c>
      <c r="CY536" s="190">
        <f t="shared" si="1362"/>
        <v>60</v>
      </c>
      <c r="CZ536" s="190">
        <f t="shared" si="1363"/>
        <v>60</v>
      </c>
      <c r="DB536" s="171">
        <f t="shared" si="1315"/>
        <v>0</v>
      </c>
      <c r="DC536" s="172">
        <f t="shared" si="1316"/>
        <v>0</v>
      </c>
      <c r="DD536" s="172">
        <f t="shared" si="1317"/>
        <v>0</v>
      </c>
      <c r="DE536" s="172">
        <f t="shared" si="1318"/>
        <v>244.38813957939163</v>
      </c>
      <c r="DF536" s="172">
        <f t="shared" si="1319"/>
        <v>188.04684218903904</v>
      </c>
      <c r="DG536" s="172">
        <f t="shared" si="1320"/>
        <v>201.67286248181964</v>
      </c>
      <c r="DH536" s="172">
        <f t="shared" si="1321"/>
        <v>221.96865920195768</v>
      </c>
      <c r="DI536" s="172">
        <f t="shared" si="1322"/>
        <v>0</v>
      </c>
      <c r="DJ536" s="172">
        <f t="shared" si="1323"/>
        <v>0</v>
      </c>
      <c r="DK536" s="172">
        <f t="shared" si="1324"/>
        <v>0</v>
      </c>
      <c r="DL536" s="172">
        <f t="shared" si="1325"/>
        <v>0</v>
      </c>
      <c r="DM536" s="172">
        <f t="shared" si="1326"/>
        <v>0</v>
      </c>
      <c r="DN536" s="172">
        <f t="shared" si="1327"/>
        <v>0</v>
      </c>
      <c r="DO536" s="172">
        <f t="shared" si="1328"/>
        <v>0</v>
      </c>
      <c r="DP536" s="172">
        <f t="shared" si="1329"/>
        <v>150.9100404004333</v>
      </c>
      <c r="DQ536" s="172">
        <f t="shared" si="1330"/>
        <v>0</v>
      </c>
      <c r="DR536" s="172">
        <f t="shared" si="1331"/>
        <v>42.985296788932501</v>
      </c>
      <c r="DS536" s="172">
        <f t="shared" si="1332"/>
        <v>537.54112460560498</v>
      </c>
      <c r="DT536" s="172">
        <f t="shared" si="1333"/>
        <v>694.65289605550595</v>
      </c>
      <c r="DU536" s="172">
        <f t="shared" si="1334"/>
        <v>251.35779869510708</v>
      </c>
      <c r="DV536" s="172">
        <f t="shared" si="1335"/>
        <v>316.27277177530095</v>
      </c>
      <c r="DW536" s="172">
        <f t="shared" si="1336"/>
        <v>219.35961620982582</v>
      </c>
      <c r="DX536" s="172">
        <f t="shared" si="1337"/>
        <v>3.9460145026890103</v>
      </c>
      <c r="DY536" s="172">
        <f t="shared" si="1338"/>
        <v>256.35783668475108</v>
      </c>
      <c r="DZ536" s="192">
        <f t="shared" si="1339"/>
        <v>3329.4598991703588</v>
      </c>
      <c r="EA536" s="189">
        <f t="shared" si="1265"/>
        <v>0</v>
      </c>
      <c r="EB536" s="190">
        <f t="shared" si="1266"/>
        <v>0</v>
      </c>
      <c r="EC536" s="190">
        <f t="shared" si="1267"/>
        <v>0</v>
      </c>
      <c r="ED536" s="190">
        <f t="shared" si="1268"/>
        <v>21.251142572121012</v>
      </c>
      <c r="EE536" s="190">
        <f t="shared" si="1269"/>
        <v>16.351899320786003</v>
      </c>
      <c r="EF536" s="190">
        <f t="shared" si="1270"/>
        <v>17.536770650593013</v>
      </c>
      <c r="EG536" s="190">
        <f t="shared" si="1271"/>
        <v>19.301622539300666</v>
      </c>
      <c r="EH536" s="190">
        <f t="shared" si="1272"/>
        <v>0</v>
      </c>
      <c r="EI536" s="190">
        <f t="shared" si="1273"/>
        <v>0</v>
      </c>
      <c r="EJ536" s="190">
        <f t="shared" si="1274"/>
        <v>0</v>
      </c>
      <c r="EK536" s="190">
        <f t="shared" si="1275"/>
        <v>0</v>
      </c>
      <c r="EL536" s="190">
        <f t="shared" si="1276"/>
        <v>0</v>
      </c>
      <c r="EM536" s="190">
        <f t="shared" si="1277"/>
        <v>0</v>
      </c>
      <c r="EN536" s="190">
        <f t="shared" si="1278"/>
        <v>0</v>
      </c>
      <c r="EO536" s="190">
        <f t="shared" si="1279"/>
        <v>13.122612208733329</v>
      </c>
      <c r="EP536" s="190">
        <f t="shared" si="1280"/>
        <v>0</v>
      </c>
      <c r="EQ536" s="190">
        <f t="shared" si="1281"/>
        <v>3.7378518946897827</v>
      </c>
      <c r="ER536" s="190">
        <f t="shared" si="1282"/>
        <v>46.742706487443911</v>
      </c>
      <c r="ES536" s="190">
        <f t="shared" si="1283"/>
        <v>60.404599657000517</v>
      </c>
      <c r="ET536" s="190">
        <f t="shared" si="1284"/>
        <v>21.857199886531049</v>
      </c>
      <c r="EU536" s="190">
        <f t="shared" si="1285"/>
        <v>27.501980154373996</v>
      </c>
      <c r="EV536" s="190">
        <f t="shared" si="1286"/>
        <v>19.074749235637029</v>
      </c>
      <c r="EW536" s="190">
        <f t="shared" si="1287"/>
        <v>0.3431316958860009</v>
      </c>
      <c r="EX536" s="190">
        <f t="shared" si="1288"/>
        <v>22.291985798674006</v>
      </c>
    </row>
    <row r="537" spans="3:154" ht="14.25" customHeight="1" x14ac:dyDescent="0.25">
      <c r="C537" s="132">
        <v>2035</v>
      </c>
      <c r="D537" s="14" t="s">
        <v>170</v>
      </c>
      <c r="E537" s="171">
        <f t="shared" si="1289"/>
        <v>369.19398773749316</v>
      </c>
      <c r="F537" s="172">
        <f t="shared" si="1290"/>
        <v>301.10504156703087</v>
      </c>
      <c r="G537" s="172">
        <f t="shared" si="1291"/>
        <v>221.30527740632786</v>
      </c>
      <c r="H537" s="172">
        <f t="shared" si="1292"/>
        <v>186.16781588517554</v>
      </c>
      <c r="I537" s="172">
        <f t="shared" si="1293"/>
        <v>221.31108381667235</v>
      </c>
      <c r="J537" s="172">
        <f t="shared" si="1294"/>
        <v>243.92202953471215</v>
      </c>
      <c r="K537" s="172">
        <f t="shared" si="1295"/>
        <v>265.81465507241353</v>
      </c>
      <c r="L537" s="172">
        <f t="shared" si="1296"/>
        <v>96.642185099887712</v>
      </c>
      <c r="M537" s="172">
        <f t="shared" si="1297"/>
        <v>0</v>
      </c>
      <c r="N537" s="172">
        <f t="shared" si="1298"/>
        <v>0</v>
      </c>
      <c r="O537" s="172">
        <f t="shared" si="1299"/>
        <v>0</v>
      </c>
      <c r="P537" s="172">
        <f t="shared" si="1300"/>
        <v>0</v>
      </c>
      <c r="Q537" s="172">
        <f t="shared" si="1301"/>
        <v>0</v>
      </c>
      <c r="R537" s="172">
        <f t="shared" si="1302"/>
        <v>0</v>
      </c>
      <c r="S537" s="172">
        <f t="shared" si="1303"/>
        <v>204.23496995308574</v>
      </c>
      <c r="T537" s="172">
        <f t="shared" si="1304"/>
        <v>379.55795894474892</v>
      </c>
      <c r="U537" s="172">
        <f t="shared" si="1305"/>
        <v>609.10255632646511</v>
      </c>
      <c r="V537" s="172">
        <f t="shared" si="1306"/>
        <v>917.76088344872267</v>
      </c>
      <c r="W537" s="172">
        <f t="shared" si="1307"/>
        <v>1119.1557805378704</v>
      </c>
      <c r="X537" s="172">
        <f t="shared" si="1308"/>
        <v>812.40153479913511</v>
      </c>
      <c r="Y537" s="172">
        <f t="shared" si="1309"/>
        <v>812.40153479913511</v>
      </c>
      <c r="Z537" s="172">
        <f t="shared" si="1310"/>
        <v>722.39257780614957</v>
      </c>
      <c r="AA537" s="172">
        <f t="shared" si="1311"/>
        <v>437.68523083144299</v>
      </c>
      <c r="AB537" s="172">
        <f t="shared" si="1312"/>
        <v>584.14029737185501</v>
      </c>
      <c r="AC537" s="188">
        <f xml:space="preserve"> SUM(E537:AB537) * 30</f>
        <v>255128.86202814974</v>
      </c>
      <c r="AE537" s="189">
        <f xml:space="preserve"> 'Generation Calculation'!DC210</f>
        <v>44.918074416422002</v>
      </c>
      <c r="AF537" s="190">
        <f xml:space="preserve"> 'Generation Calculation'!DD210</f>
        <v>36.448422508659007</v>
      </c>
      <c r="AG537" s="190">
        <f xml:space="preserve"> 'Generation Calculation'!DE210</f>
        <v>26.567161949601996</v>
      </c>
      <c r="AH537" s="190">
        <f xml:space="preserve"> 'Generation Calculation'!DF210</f>
        <v>22.231506806341997</v>
      </c>
      <c r="AI537" s="190">
        <f xml:space="preserve"> 'Generation Calculation'!DG210</f>
        <v>19.244442071014987</v>
      </c>
      <c r="AJ537" s="190">
        <f xml:space="preserve"> 'Generation Calculation'!DH210</f>
        <v>21.210611263888012</v>
      </c>
      <c r="AK537" s="190">
        <f xml:space="preserve"> 'Generation Calculation'!DI210</f>
        <v>32.072600058701568</v>
      </c>
      <c r="AL537" s="190">
        <f xml:space="preserve"> 'Generation Calculation'!DJ210</f>
        <v>8.4036682695554532</v>
      </c>
      <c r="AM537" s="190">
        <f xml:space="preserve"> 'Generation Calculation'!DK210</f>
        <v>0</v>
      </c>
      <c r="AN537" s="190">
        <f xml:space="preserve"> 'Generation Calculation'!DL210</f>
        <v>0</v>
      </c>
      <c r="AO537" s="190">
        <f xml:space="preserve"> 'Generation Calculation'!DM210</f>
        <v>0</v>
      </c>
      <c r="AP537" s="190">
        <f xml:space="preserve"> 'Generation Calculation'!DN210</f>
        <v>0</v>
      </c>
      <c r="AQ537" s="190">
        <f xml:space="preserve"> 'Generation Calculation'!DO210</f>
        <v>0</v>
      </c>
      <c r="AR537" s="190">
        <f xml:space="preserve"> 'Generation Calculation'!DP210</f>
        <v>0</v>
      </c>
      <c r="AS537" s="190">
        <f xml:space="preserve"> 'Generation Calculation'!DQ210</f>
        <v>17.75956260461615</v>
      </c>
      <c r="AT537" s="190">
        <f xml:space="preserve"> 'Generation Calculation'!DR210</f>
        <v>46.210397670101656</v>
      </c>
      <c r="AU537" s="190">
        <f xml:space="preserve"> 'Generation Calculation'!DS210</f>
        <v>70.380248376214354</v>
      </c>
      <c r="AV537" s="190">
        <f xml:space="preserve"> 'Generation Calculation'!DT210</f>
        <v>97.220102908584579</v>
      </c>
      <c r="AW537" s="190">
        <f xml:space="preserve"> 'Generation Calculation'!DU210</f>
        <v>114.73270265546699</v>
      </c>
      <c r="AX537" s="190">
        <f xml:space="preserve"> 'Generation Calculation'!DV210</f>
        <v>88.058420417316086</v>
      </c>
      <c r="AY537" s="190">
        <f xml:space="preserve"> 'Generation Calculation'!DW210</f>
        <v>88.058420417316086</v>
      </c>
      <c r="AZ537" s="190">
        <f xml:space="preserve"> 'Generation Calculation'!DX210</f>
        <v>80.231554591839085</v>
      </c>
      <c r="BA537" s="190">
        <f xml:space="preserve"> 'Generation Calculation'!DY210</f>
        <v>53.474008460617085</v>
      </c>
      <c r="BB537" s="190">
        <f xml:space="preserve"> 'Generation Calculation'!DZ210</f>
        <v>68.209617162770002</v>
      </c>
      <c r="BC537" s="196"/>
      <c r="BD537" s="183">
        <f t="shared" si="1313"/>
        <v>369.19398773749316</v>
      </c>
      <c r="BE537" s="292">
        <f t="shared" si="1385"/>
        <v>301.10504156703087</v>
      </c>
      <c r="BF537" s="292">
        <f t="shared" si="1386"/>
        <v>221.30527740632786</v>
      </c>
      <c r="BG537" s="292">
        <f t="shared" si="1364"/>
        <v>186.16781588517554</v>
      </c>
      <c r="BH537" s="292">
        <f t="shared" si="1365"/>
        <v>0</v>
      </c>
      <c r="BI537" s="292">
        <f t="shared" si="1366"/>
        <v>0</v>
      </c>
      <c r="BJ537" s="292">
        <f t="shared" si="1367"/>
        <v>265.81465507241353</v>
      </c>
      <c r="BK537" s="292">
        <f t="shared" si="1368"/>
        <v>0</v>
      </c>
      <c r="BL537" s="292">
        <f t="shared" si="1369"/>
        <v>0</v>
      </c>
      <c r="BM537" s="292">
        <f t="shared" si="1370"/>
        <v>0</v>
      </c>
      <c r="BN537" s="292">
        <f t="shared" si="1371"/>
        <v>0</v>
      </c>
      <c r="BO537" s="292">
        <f t="shared" si="1372"/>
        <v>0</v>
      </c>
      <c r="BP537" s="292">
        <f t="shared" si="1373"/>
        <v>0</v>
      </c>
      <c r="BQ537" s="292">
        <f t="shared" si="1374"/>
        <v>0</v>
      </c>
      <c r="BR537" s="292">
        <f t="shared" si="1375"/>
        <v>0</v>
      </c>
      <c r="BS537" s="292">
        <f t="shared" si="1376"/>
        <v>379.55795894474892</v>
      </c>
      <c r="BT537" s="292">
        <f t="shared" si="1377"/>
        <v>489.72970000000004</v>
      </c>
      <c r="BU537" s="292">
        <f t="shared" si="1378"/>
        <v>489.72970000000004</v>
      </c>
      <c r="BV537" s="292">
        <f t="shared" si="1379"/>
        <v>489.72970000000004</v>
      </c>
      <c r="BW537" s="292">
        <f t="shared" si="1380"/>
        <v>489.72970000000004</v>
      </c>
      <c r="BX537" s="292">
        <f t="shared" si="1381"/>
        <v>489.72970000000004</v>
      </c>
      <c r="BY537" s="292">
        <f t="shared" si="1382"/>
        <v>489.72970000000004</v>
      </c>
      <c r="BZ537" s="292">
        <f t="shared" si="1383"/>
        <v>437.68523083144299</v>
      </c>
      <c r="CA537" s="292">
        <f t="shared" si="1384"/>
        <v>489.72970000000004</v>
      </c>
      <c r="CB537" s="196">
        <f t="shared" si="1314"/>
        <v>5588.9378674446316</v>
      </c>
      <c r="CC537" s="189">
        <f t="shared" si="1340"/>
        <v>44.918074416422002</v>
      </c>
      <c r="CD537" s="190">
        <f t="shared" si="1341"/>
        <v>36.448422508659007</v>
      </c>
      <c r="CE537" s="190">
        <f t="shared" si="1342"/>
        <v>26.567161949601996</v>
      </c>
      <c r="CF537" s="190">
        <f t="shared" si="1343"/>
        <v>22.231506806341997</v>
      </c>
      <c r="CG537" s="190">
        <f t="shared" si="1344"/>
        <v>0</v>
      </c>
      <c r="CH537" s="190">
        <f t="shared" si="1345"/>
        <v>0</v>
      </c>
      <c r="CI537" s="190">
        <f t="shared" si="1346"/>
        <v>32.072600058701568</v>
      </c>
      <c r="CJ537" s="190">
        <f t="shared" si="1347"/>
        <v>0</v>
      </c>
      <c r="CK537" s="190">
        <f t="shared" si="1348"/>
        <v>0</v>
      </c>
      <c r="CL537" s="190">
        <f t="shared" si="1349"/>
        <v>0</v>
      </c>
      <c r="CM537" s="190">
        <f t="shared" si="1350"/>
        <v>0</v>
      </c>
      <c r="CN537" s="190">
        <f t="shared" si="1351"/>
        <v>0</v>
      </c>
      <c r="CO537" s="190">
        <f t="shared" si="1352"/>
        <v>0</v>
      </c>
      <c r="CP537" s="190">
        <f t="shared" si="1353"/>
        <v>0</v>
      </c>
      <c r="CQ537" s="190">
        <f t="shared" si="1354"/>
        <v>0</v>
      </c>
      <c r="CR537" s="190">
        <f t="shared" si="1355"/>
        <v>46.210397670101656</v>
      </c>
      <c r="CS537" s="190">
        <f t="shared" si="1356"/>
        <v>60</v>
      </c>
      <c r="CT537" s="190">
        <f t="shared" si="1357"/>
        <v>60</v>
      </c>
      <c r="CU537" s="190">
        <f t="shared" si="1358"/>
        <v>60</v>
      </c>
      <c r="CV537" s="190">
        <f t="shared" si="1359"/>
        <v>60</v>
      </c>
      <c r="CW537" s="190">
        <f t="shared" si="1360"/>
        <v>60</v>
      </c>
      <c r="CX537" s="190">
        <f t="shared" si="1361"/>
        <v>60</v>
      </c>
      <c r="CY537" s="190">
        <f t="shared" si="1362"/>
        <v>53.474008460617085</v>
      </c>
      <c r="CZ537" s="190">
        <f t="shared" si="1363"/>
        <v>60</v>
      </c>
      <c r="DB537" s="171">
        <f t="shared" si="1315"/>
        <v>0</v>
      </c>
      <c r="DC537" s="172">
        <f t="shared" si="1316"/>
        <v>0</v>
      </c>
      <c r="DD537" s="172">
        <f t="shared" si="1317"/>
        <v>0</v>
      </c>
      <c r="DE537" s="172">
        <f t="shared" si="1318"/>
        <v>0</v>
      </c>
      <c r="DF537" s="172">
        <f t="shared" si="1319"/>
        <v>221.31108381667235</v>
      </c>
      <c r="DG537" s="172">
        <f t="shared" si="1320"/>
        <v>243.92202953471215</v>
      </c>
      <c r="DH537" s="172">
        <f t="shared" si="1321"/>
        <v>0</v>
      </c>
      <c r="DI537" s="172">
        <f t="shared" si="1322"/>
        <v>96.642185099887712</v>
      </c>
      <c r="DJ537" s="172">
        <f t="shared" si="1323"/>
        <v>0</v>
      </c>
      <c r="DK537" s="172">
        <f t="shared" si="1324"/>
        <v>0</v>
      </c>
      <c r="DL537" s="172">
        <f t="shared" si="1325"/>
        <v>0</v>
      </c>
      <c r="DM537" s="172">
        <f t="shared" si="1326"/>
        <v>0</v>
      </c>
      <c r="DN537" s="172">
        <f t="shared" si="1327"/>
        <v>0</v>
      </c>
      <c r="DO537" s="172">
        <f t="shared" si="1328"/>
        <v>0</v>
      </c>
      <c r="DP537" s="172">
        <f t="shared" si="1329"/>
        <v>204.23496995308574</v>
      </c>
      <c r="DQ537" s="172">
        <f t="shared" si="1330"/>
        <v>0</v>
      </c>
      <c r="DR537" s="172">
        <f t="shared" si="1331"/>
        <v>119.37285632646507</v>
      </c>
      <c r="DS537" s="172">
        <f t="shared" si="1332"/>
        <v>428.03118344872263</v>
      </c>
      <c r="DT537" s="172">
        <f t="shared" si="1333"/>
        <v>629.42608053787046</v>
      </c>
      <c r="DU537" s="172">
        <f t="shared" si="1334"/>
        <v>322.67183479913501</v>
      </c>
      <c r="DV537" s="172">
        <f t="shared" si="1335"/>
        <v>322.67183479913501</v>
      </c>
      <c r="DW537" s="172">
        <f t="shared" si="1336"/>
        <v>232.66287780614948</v>
      </c>
      <c r="DX537" s="172">
        <f t="shared" si="1337"/>
        <v>0</v>
      </c>
      <c r="DY537" s="172">
        <f t="shared" si="1338"/>
        <v>94.410597371855019</v>
      </c>
      <c r="DZ537" s="192">
        <f t="shared" si="1339"/>
        <v>2915.3575334936909</v>
      </c>
      <c r="EA537" s="189">
        <f t="shared" si="1265"/>
        <v>0</v>
      </c>
      <c r="EB537" s="190">
        <f t="shared" si="1266"/>
        <v>0</v>
      </c>
      <c r="EC537" s="190">
        <f t="shared" si="1267"/>
        <v>0</v>
      </c>
      <c r="ED537" s="190">
        <f t="shared" si="1268"/>
        <v>0</v>
      </c>
      <c r="EE537" s="190">
        <f t="shared" si="1269"/>
        <v>19.244442071014987</v>
      </c>
      <c r="EF537" s="190">
        <f t="shared" si="1270"/>
        <v>21.210611263888012</v>
      </c>
      <c r="EG537" s="190">
        <f t="shared" si="1271"/>
        <v>0</v>
      </c>
      <c r="EH537" s="190">
        <f t="shared" si="1272"/>
        <v>8.4036682695554532</v>
      </c>
      <c r="EI537" s="190">
        <f t="shared" si="1273"/>
        <v>0</v>
      </c>
      <c r="EJ537" s="190">
        <f t="shared" si="1274"/>
        <v>0</v>
      </c>
      <c r="EK537" s="190">
        <f t="shared" si="1275"/>
        <v>0</v>
      </c>
      <c r="EL537" s="190">
        <f t="shared" si="1276"/>
        <v>0</v>
      </c>
      <c r="EM537" s="190">
        <f t="shared" si="1277"/>
        <v>0</v>
      </c>
      <c r="EN537" s="190">
        <f t="shared" si="1278"/>
        <v>0</v>
      </c>
      <c r="EO537" s="190">
        <f t="shared" si="1279"/>
        <v>17.75956260461615</v>
      </c>
      <c r="EP537" s="190">
        <f t="shared" si="1280"/>
        <v>0</v>
      </c>
      <c r="EQ537" s="190">
        <f t="shared" si="1281"/>
        <v>10.380248376214354</v>
      </c>
      <c r="ER537" s="190">
        <f t="shared" si="1282"/>
        <v>37.220102908584579</v>
      </c>
      <c r="ES537" s="190">
        <f t="shared" si="1283"/>
        <v>54.732702655466994</v>
      </c>
      <c r="ET537" s="190">
        <f t="shared" si="1284"/>
        <v>28.058420417316086</v>
      </c>
      <c r="EU537" s="190">
        <f t="shared" si="1285"/>
        <v>28.058420417316086</v>
      </c>
      <c r="EV537" s="190">
        <f t="shared" si="1286"/>
        <v>20.231554591839085</v>
      </c>
      <c r="EW537" s="190">
        <f t="shared" si="1287"/>
        <v>0</v>
      </c>
      <c r="EX537" s="190">
        <f t="shared" si="1288"/>
        <v>8.2096171627700016</v>
      </c>
    </row>
    <row r="538" spans="3:154" ht="14.25" customHeight="1" x14ac:dyDescent="0.25">
      <c r="C538" s="132">
        <v>2035</v>
      </c>
      <c r="D538" s="14" t="s">
        <v>171</v>
      </c>
      <c r="E538" s="171">
        <f t="shared" si="1289"/>
        <v>397.76583863247356</v>
      </c>
      <c r="F538" s="172">
        <f t="shared" si="1290"/>
        <v>305.66079642037897</v>
      </c>
      <c r="G538" s="172">
        <f t="shared" si="1291"/>
        <v>244.65192938284295</v>
      </c>
      <c r="H538" s="172">
        <f t="shared" si="1292"/>
        <v>236.70299923110755</v>
      </c>
      <c r="I538" s="172">
        <f t="shared" si="1293"/>
        <v>214.01259704820379</v>
      </c>
      <c r="J538" s="172">
        <f t="shared" si="1294"/>
        <v>214.01259704820379</v>
      </c>
      <c r="K538" s="172">
        <f t="shared" si="1295"/>
        <v>248.85988388523168</v>
      </c>
      <c r="L538" s="172">
        <f t="shared" si="1296"/>
        <v>40.762525047458979</v>
      </c>
      <c r="M538" s="172">
        <f t="shared" si="1297"/>
        <v>0</v>
      </c>
      <c r="N538" s="172">
        <f t="shared" si="1298"/>
        <v>0</v>
      </c>
      <c r="O538" s="172">
        <f t="shared" si="1299"/>
        <v>0</v>
      </c>
      <c r="P538" s="172">
        <f t="shared" si="1300"/>
        <v>0</v>
      </c>
      <c r="Q538" s="172">
        <f t="shared" si="1301"/>
        <v>0</v>
      </c>
      <c r="R538" s="172">
        <f t="shared" si="1302"/>
        <v>0</v>
      </c>
      <c r="S538" s="172">
        <f t="shared" si="1303"/>
        <v>0</v>
      </c>
      <c r="T538" s="172">
        <f t="shared" si="1304"/>
        <v>91.566673747383419</v>
      </c>
      <c r="U538" s="172">
        <f t="shared" si="1305"/>
        <v>299.9509658758476</v>
      </c>
      <c r="V538" s="172">
        <f t="shared" si="1306"/>
        <v>589.3078457397894</v>
      </c>
      <c r="W538" s="172">
        <f t="shared" si="1307"/>
        <v>774.86873889257572</v>
      </c>
      <c r="X538" s="172">
        <f t="shared" si="1308"/>
        <v>367.80059894272301</v>
      </c>
      <c r="Y538" s="172">
        <f t="shared" si="1309"/>
        <v>335.05143928844637</v>
      </c>
      <c r="Z538" s="172">
        <f t="shared" si="1310"/>
        <v>303.01786424346494</v>
      </c>
      <c r="AA538" s="172">
        <f t="shared" si="1311"/>
        <v>209.74467013587437</v>
      </c>
      <c r="AB538" s="172">
        <f t="shared" si="1312"/>
        <v>375.98110826755055</v>
      </c>
      <c r="AC538" s="188">
        <f xml:space="preserve"> SUM(E538:AB538) * 31</f>
        <v>162741.29122671625</v>
      </c>
      <c r="AE538" s="189">
        <f xml:space="preserve"> 'Generation Calculation'!DC211</f>
        <v>48.482828110019</v>
      </c>
      <c r="AF538" s="190">
        <f xml:space="preserve"> 'Generation Calculation'!DD211</f>
        <v>37.014005241271008</v>
      </c>
      <c r="AG538" s="190">
        <f xml:space="preserve"> 'Generation Calculation'!DE211</f>
        <v>29.453077572245007</v>
      </c>
      <c r="AH538" s="190">
        <f xml:space="preserve"> 'Generation Calculation'!DF211</f>
        <v>28.470035612066994</v>
      </c>
      <c r="AI538" s="190">
        <f xml:space="preserve"> 'Generation Calculation'!DG211</f>
        <v>25.666545577483987</v>
      </c>
      <c r="AJ538" s="190">
        <f xml:space="preserve"> 'Generation Calculation'!DH211</f>
        <v>25.666545577483987</v>
      </c>
      <c r="AK538" s="190">
        <f xml:space="preserve"> 'Generation Calculation'!DI211</f>
        <v>29.973667735558223</v>
      </c>
      <c r="AL538" s="190">
        <f xml:space="preserve"> 'Generation Calculation'!DJ211</f>
        <v>3.5445673954312156</v>
      </c>
      <c r="AM538" s="190">
        <f xml:space="preserve"> 'Generation Calculation'!DK211</f>
        <v>0</v>
      </c>
      <c r="AN538" s="190">
        <f xml:space="preserve"> 'Generation Calculation'!DL211</f>
        <v>0</v>
      </c>
      <c r="AO538" s="190">
        <f xml:space="preserve"> 'Generation Calculation'!DM211</f>
        <v>0</v>
      </c>
      <c r="AP538" s="190">
        <f xml:space="preserve"> 'Generation Calculation'!DN211</f>
        <v>0</v>
      </c>
      <c r="AQ538" s="190">
        <f xml:space="preserve"> 'Generation Calculation'!DO211</f>
        <v>0</v>
      </c>
      <c r="AR538" s="190">
        <f xml:space="preserve"> 'Generation Calculation'!DP211</f>
        <v>0</v>
      </c>
      <c r="AS538" s="190">
        <f xml:space="preserve"> 'Generation Calculation'!DQ211</f>
        <v>0</v>
      </c>
      <c r="AT538" s="190">
        <f xml:space="preserve"> 'Generation Calculation'!DR211</f>
        <v>7.9623194562942103</v>
      </c>
      <c r="AU538" s="190">
        <f xml:space="preserve"> 'Generation Calculation'!DS211</f>
        <v>36.305172828746748</v>
      </c>
      <c r="AV538" s="190">
        <f xml:space="preserve"> 'Generation Calculation'!DT211</f>
        <v>68.658969194764296</v>
      </c>
      <c r="AW538" s="190">
        <f xml:space="preserve"> 'Generation Calculation'!DU211</f>
        <v>84.794699034137011</v>
      </c>
      <c r="AX538" s="190">
        <f xml:space="preserve"> 'Generation Calculation'!DV211</f>
        <v>44.744390931663901</v>
      </c>
      <c r="AY538" s="190">
        <f xml:space="preserve"> 'Generation Calculation'!DW211</f>
        <v>40.666587244998908</v>
      </c>
      <c r="AZ538" s="190">
        <f xml:space="preserve"> 'Generation Calculation'!DX211</f>
        <v>36.685874122300874</v>
      </c>
      <c r="BA538" s="190">
        <f xml:space="preserve"> 'Generation Calculation'!DY211</f>
        <v>18.238666968336901</v>
      </c>
      <c r="BB538" s="190">
        <f xml:space="preserve"> 'Generation Calculation'!DZ211</f>
        <v>45.764292318907991</v>
      </c>
      <c r="BC538" s="196"/>
      <c r="BD538" s="183">
        <f t="shared" si="1313"/>
        <v>397.76583863247356</v>
      </c>
      <c r="BE538" s="292">
        <f t="shared" si="1385"/>
        <v>305.66079642037897</v>
      </c>
      <c r="BF538" s="292">
        <f t="shared" si="1386"/>
        <v>244.65192938284295</v>
      </c>
      <c r="BG538" s="292">
        <f t="shared" si="1364"/>
        <v>236.70299923110755</v>
      </c>
      <c r="BH538" s="292">
        <f t="shared" si="1365"/>
        <v>214.01259704820379</v>
      </c>
      <c r="BI538" s="292">
        <f t="shared" si="1366"/>
        <v>214.01259704820379</v>
      </c>
      <c r="BJ538" s="292">
        <f t="shared" si="1367"/>
        <v>248.85988388523168</v>
      </c>
      <c r="BK538" s="292">
        <f t="shared" si="1368"/>
        <v>0</v>
      </c>
      <c r="BL538" s="292">
        <f t="shared" si="1369"/>
        <v>0</v>
      </c>
      <c r="BM538" s="292">
        <f t="shared" si="1370"/>
        <v>0</v>
      </c>
      <c r="BN538" s="292">
        <f t="shared" si="1371"/>
        <v>0</v>
      </c>
      <c r="BO538" s="292">
        <f t="shared" si="1372"/>
        <v>0</v>
      </c>
      <c r="BP538" s="292">
        <f t="shared" si="1373"/>
        <v>0</v>
      </c>
      <c r="BQ538" s="292">
        <f t="shared" si="1374"/>
        <v>0</v>
      </c>
      <c r="BR538" s="292">
        <f t="shared" si="1375"/>
        <v>0</v>
      </c>
      <c r="BS538" s="292">
        <f t="shared" si="1376"/>
        <v>0</v>
      </c>
      <c r="BT538" s="292">
        <f t="shared" si="1377"/>
        <v>299.9509658758476</v>
      </c>
      <c r="BU538" s="292">
        <f t="shared" si="1378"/>
        <v>489.72970000000004</v>
      </c>
      <c r="BV538" s="292">
        <f t="shared" si="1379"/>
        <v>489.72970000000004</v>
      </c>
      <c r="BW538" s="292">
        <f t="shared" si="1380"/>
        <v>367.80059894272301</v>
      </c>
      <c r="BX538" s="292">
        <f t="shared" si="1381"/>
        <v>335.05143928844637</v>
      </c>
      <c r="BY538" s="292">
        <f t="shared" si="1382"/>
        <v>303.01786424346494</v>
      </c>
      <c r="BZ538" s="292">
        <f t="shared" si="1383"/>
        <v>0</v>
      </c>
      <c r="CA538" s="292">
        <f t="shared" si="1384"/>
        <v>375.98110826755055</v>
      </c>
      <c r="CB538" s="196">
        <f t="shared" si="1314"/>
        <v>4522.9280182664752</v>
      </c>
      <c r="CC538" s="189">
        <f t="shared" si="1340"/>
        <v>48.482828110019</v>
      </c>
      <c r="CD538" s="190">
        <f t="shared" si="1341"/>
        <v>37.014005241271008</v>
      </c>
      <c r="CE538" s="190">
        <f t="shared" si="1342"/>
        <v>29.453077572245007</v>
      </c>
      <c r="CF538" s="190">
        <f t="shared" si="1343"/>
        <v>28.470035612066994</v>
      </c>
      <c r="CG538" s="190">
        <f t="shared" si="1344"/>
        <v>25.666545577483987</v>
      </c>
      <c r="CH538" s="190">
        <f t="shared" si="1345"/>
        <v>25.666545577483987</v>
      </c>
      <c r="CI538" s="190">
        <f t="shared" si="1346"/>
        <v>29.973667735558223</v>
      </c>
      <c r="CJ538" s="190">
        <f t="shared" si="1347"/>
        <v>0</v>
      </c>
      <c r="CK538" s="190">
        <f t="shared" si="1348"/>
        <v>0</v>
      </c>
      <c r="CL538" s="190">
        <f t="shared" si="1349"/>
        <v>0</v>
      </c>
      <c r="CM538" s="190">
        <f t="shared" si="1350"/>
        <v>0</v>
      </c>
      <c r="CN538" s="190">
        <f t="shared" si="1351"/>
        <v>0</v>
      </c>
      <c r="CO538" s="190">
        <f t="shared" si="1352"/>
        <v>0</v>
      </c>
      <c r="CP538" s="190">
        <f t="shared" si="1353"/>
        <v>0</v>
      </c>
      <c r="CQ538" s="190">
        <f t="shared" si="1354"/>
        <v>0</v>
      </c>
      <c r="CR538" s="190">
        <f t="shared" si="1355"/>
        <v>0</v>
      </c>
      <c r="CS538" s="190">
        <f t="shared" si="1356"/>
        <v>36.305172828746748</v>
      </c>
      <c r="CT538" s="190">
        <f t="shared" si="1357"/>
        <v>60</v>
      </c>
      <c r="CU538" s="190">
        <f t="shared" si="1358"/>
        <v>60</v>
      </c>
      <c r="CV538" s="190">
        <f t="shared" si="1359"/>
        <v>44.744390931663901</v>
      </c>
      <c r="CW538" s="190">
        <f t="shared" si="1360"/>
        <v>40.666587244998908</v>
      </c>
      <c r="CX538" s="190">
        <f t="shared" si="1361"/>
        <v>36.685874122300874</v>
      </c>
      <c r="CY538" s="190">
        <f t="shared" si="1362"/>
        <v>0</v>
      </c>
      <c r="CZ538" s="190">
        <f t="shared" si="1363"/>
        <v>45.764292318907991</v>
      </c>
      <c r="DB538" s="171">
        <f t="shared" si="1315"/>
        <v>0</v>
      </c>
      <c r="DC538" s="172">
        <f t="shared" si="1316"/>
        <v>0</v>
      </c>
      <c r="DD538" s="172">
        <f t="shared" si="1317"/>
        <v>0</v>
      </c>
      <c r="DE538" s="172">
        <f t="shared" si="1318"/>
        <v>0</v>
      </c>
      <c r="DF538" s="172">
        <f t="shared" si="1319"/>
        <v>0</v>
      </c>
      <c r="DG538" s="172">
        <f t="shared" si="1320"/>
        <v>0</v>
      </c>
      <c r="DH538" s="172">
        <f t="shared" si="1321"/>
        <v>0</v>
      </c>
      <c r="DI538" s="172">
        <f t="shared" si="1322"/>
        <v>40.762525047458979</v>
      </c>
      <c r="DJ538" s="172">
        <f t="shared" si="1323"/>
        <v>0</v>
      </c>
      <c r="DK538" s="172">
        <f t="shared" si="1324"/>
        <v>0</v>
      </c>
      <c r="DL538" s="172">
        <f t="shared" si="1325"/>
        <v>0</v>
      </c>
      <c r="DM538" s="172">
        <f t="shared" si="1326"/>
        <v>0</v>
      </c>
      <c r="DN538" s="172">
        <f t="shared" si="1327"/>
        <v>0</v>
      </c>
      <c r="DO538" s="172">
        <f t="shared" si="1328"/>
        <v>0</v>
      </c>
      <c r="DP538" s="172">
        <f t="shared" si="1329"/>
        <v>0</v>
      </c>
      <c r="DQ538" s="172">
        <f t="shared" si="1330"/>
        <v>91.566673747383419</v>
      </c>
      <c r="DR538" s="172">
        <f t="shared" si="1331"/>
        <v>0</v>
      </c>
      <c r="DS538" s="172">
        <f t="shared" si="1332"/>
        <v>99.578145739789406</v>
      </c>
      <c r="DT538" s="172">
        <f t="shared" si="1333"/>
        <v>285.13903889257568</v>
      </c>
      <c r="DU538" s="172">
        <f t="shared" si="1334"/>
        <v>0</v>
      </c>
      <c r="DV538" s="172">
        <f t="shared" si="1335"/>
        <v>0</v>
      </c>
      <c r="DW538" s="172">
        <f t="shared" si="1336"/>
        <v>0</v>
      </c>
      <c r="DX538" s="172">
        <f t="shared" si="1337"/>
        <v>209.74467013587437</v>
      </c>
      <c r="DY538" s="172">
        <f t="shared" si="1338"/>
        <v>0</v>
      </c>
      <c r="DZ538" s="192">
        <f t="shared" si="1339"/>
        <v>726.79105356308185</v>
      </c>
      <c r="EA538" s="189">
        <f t="shared" si="1265"/>
        <v>0</v>
      </c>
      <c r="EB538" s="190">
        <f t="shared" si="1266"/>
        <v>0</v>
      </c>
      <c r="EC538" s="190">
        <f t="shared" si="1267"/>
        <v>0</v>
      </c>
      <c r="ED538" s="190">
        <f t="shared" si="1268"/>
        <v>0</v>
      </c>
      <c r="EE538" s="190">
        <f t="shared" si="1269"/>
        <v>0</v>
      </c>
      <c r="EF538" s="190">
        <f t="shared" si="1270"/>
        <v>0</v>
      </c>
      <c r="EG538" s="190">
        <f t="shared" si="1271"/>
        <v>0</v>
      </c>
      <c r="EH538" s="190">
        <f t="shared" si="1272"/>
        <v>3.5445673954312156</v>
      </c>
      <c r="EI538" s="190">
        <f t="shared" si="1273"/>
        <v>0</v>
      </c>
      <c r="EJ538" s="190">
        <f t="shared" si="1274"/>
        <v>0</v>
      </c>
      <c r="EK538" s="190">
        <f t="shared" si="1275"/>
        <v>0</v>
      </c>
      <c r="EL538" s="190">
        <f t="shared" si="1276"/>
        <v>0</v>
      </c>
      <c r="EM538" s="190">
        <f t="shared" si="1277"/>
        <v>0</v>
      </c>
      <c r="EN538" s="190">
        <f t="shared" si="1278"/>
        <v>0</v>
      </c>
      <c r="EO538" s="190">
        <f t="shared" si="1279"/>
        <v>0</v>
      </c>
      <c r="EP538" s="190">
        <f t="shared" si="1280"/>
        <v>7.9623194562942103</v>
      </c>
      <c r="EQ538" s="190">
        <f t="shared" si="1281"/>
        <v>0</v>
      </c>
      <c r="ER538" s="190">
        <f t="shared" si="1282"/>
        <v>8.6589691947642962</v>
      </c>
      <c r="ES538" s="190">
        <f t="shared" si="1283"/>
        <v>24.794699034137011</v>
      </c>
      <c r="ET538" s="190">
        <f t="shared" si="1284"/>
        <v>0</v>
      </c>
      <c r="EU538" s="190">
        <f t="shared" si="1285"/>
        <v>0</v>
      </c>
      <c r="EV538" s="190">
        <f t="shared" si="1286"/>
        <v>0</v>
      </c>
      <c r="EW538" s="190">
        <f t="shared" si="1287"/>
        <v>18.238666968336901</v>
      </c>
      <c r="EX538" s="190">
        <f t="shared" si="1288"/>
        <v>0</v>
      </c>
    </row>
    <row r="539" spans="3:154" ht="14.25" customHeight="1" x14ac:dyDescent="0.25">
      <c r="C539" s="132">
        <v>2035</v>
      </c>
      <c r="D539" s="14" t="s">
        <v>172</v>
      </c>
      <c r="E539" s="171">
        <f t="shared" si="1289"/>
        <v>320.48440246884672</v>
      </c>
      <c r="F539" s="172">
        <f t="shared" si="1290"/>
        <v>247.30865112741176</v>
      </c>
      <c r="G539" s="172">
        <f t="shared" si="1291"/>
        <v>245.32012990837615</v>
      </c>
      <c r="H539" s="172">
        <f t="shared" si="1292"/>
        <v>205.56881422172856</v>
      </c>
      <c r="I539" s="172">
        <f t="shared" si="1293"/>
        <v>196.55115464466502</v>
      </c>
      <c r="J539" s="172">
        <f t="shared" si="1294"/>
        <v>187.90156280543061</v>
      </c>
      <c r="K539" s="172">
        <f t="shared" si="1295"/>
        <v>205.25062496525948</v>
      </c>
      <c r="L539" s="172">
        <f t="shared" si="1296"/>
        <v>0</v>
      </c>
      <c r="M539" s="172">
        <f t="shared" si="1297"/>
        <v>0</v>
      </c>
      <c r="N539" s="172">
        <f t="shared" si="1298"/>
        <v>0</v>
      </c>
      <c r="O539" s="172">
        <f t="shared" si="1299"/>
        <v>0</v>
      </c>
      <c r="P539" s="172">
        <f t="shared" si="1300"/>
        <v>0</v>
      </c>
      <c r="Q539" s="172">
        <f t="shared" si="1301"/>
        <v>0</v>
      </c>
      <c r="R539" s="172">
        <f t="shared" si="1302"/>
        <v>0</v>
      </c>
      <c r="S539" s="172">
        <f t="shared" si="1303"/>
        <v>0</v>
      </c>
      <c r="T539" s="172">
        <f t="shared" si="1304"/>
        <v>225.91309734109555</v>
      </c>
      <c r="U539" s="172">
        <f t="shared" si="1305"/>
        <v>649.5249868583262</v>
      </c>
      <c r="V539" s="172">
        <f t="shared" si="1306"/>
        <v>1005.7199088338348</v>
      </c>
      <c r="W539" s="172">
        <f t="shared" si="1307"/>
        <v>1068.0941072328887</v>
      </c>
      <c r="X539" s="172">
        <f t="shared" si="1308"/>
        <v>643.20862987849114</v>
      </c>
      <c r="Y539" s="172">
        <f t="shared" si="1309"/>
        <v>579.9009789701206</v>
      </c>
      <c r="Z539" s="172">
        <f t="shared" si="1310"/>
        <v>446.98488936056316</v>
      </c>
      <c r="AA539" s="172">
        <f t="shared" si="1311"/>
        <v>236.21519040634746</v>
      </c>
      <c r="AB539" s="172">
        <f t="shared" si="1312"/>
        <v>474.26767297063145</v>
      </c>
      <c r="AC539" s="188">
        <f xml:space="preserve"> SUM(E539:AB539) * 30</f>
        <v>208146.4440598205</v>
      </c>
      <c r="AE539" s="189">
        <f xml:space="preserve"> 'Generation Calculation'!DC212</f>
        <v>38.855410119602993</v>
      </c>
      <c r="AF539" s="190">
        <f xml:space="preserve"> 'Generation Calculation'!DD212</f>
        <v>29.781740234605991</v>
      </c>
      <c r="AG539" s="190">
        <f xml:space="preserve"> 'Generation Calculation'!DE212</f>
        <v>21.332185209424011</v>
      </c>
      <c r="AH539" s="190">
        <f xml:space="preserve"> 'Generation Calculation'!DF212</f>
        <v>17.875549062759006</v>
      </c>
      <c r="AI539" s="190">
        <f xml:space="preserve"> 'Generation Calculation'!DG212</f>
        <v>17.091404751710002</v>
      </c>
      <c r="AJ539" s="190">
        <f xml:space="preserve"> 'Generation Calculation'!DH212</f>
        <v>16.339266330907009</v>
      </c>
      <c r="AK539" s="190">
        <f xml:space="preserve"> 'Generation Calculation'!DI212</f>
        <v>24.585007146890945</v>
      </c>
      <c r="AL539" s="190">
        <f xml:space="preserve"> 'Generation Calculation'!DJ212</f>
        <v>0</v>
      </c>
      <c r="AM539" s="190">
        <f xml:space="preserve"> 'Generation Calculation'!DK212</f>
        <v>0</v>
      </c>
      <c r="AN539" s="190">
        <f xml:space="preserve"> 'Generation Calculation'!DL212</f>
        <v>0</v>
      </c>
      <c r="AO539" s="190">
        <f xml:space="preserve"> 'Generation Calculation'!DM212</f>
        <v>0</v>
      </c>
      <c r="AP539" s="190">
        <f xml:space="preserve"> 'Generation Calculation'!DN212</f>
        <v>0</v>
      </c>
      <c r="AQ539" s="190">
        <f xml:space="preserve"> 'Generation Calculation'!DO212</f>
        <v>0</v>
      </c>
      <c r="AR539" s="190">
        <f xml:space="preserve"> 'Generation Calculation'!DP212</f>
        <v>0</v>
      </c>
      <c r="AS539" s="190">
        <f xml:space="preserve"> 'Generation Calculation'!DQ212</f>
        <v>0</v>
      </c>
      <c r="AT539" s="190">
        <f xml:space="preserve"> 'Generation Calculation'!DR212</f>
        <v>19.644617160095265</v>
      </c>
      <c r="AU539" s="190">
        <f xml:space="preserve"> 'Generation Calculation'!DS212</f>
        <v>73.895242335506623</v>
      </c>
      <c r="AV539" s="190">
        <f xml:space="preserve"> 'Generation Calculation'!DT212</f>
        <v>104.8687138116378</v>
      </c>
      <c r="AW539" s="190">
        <f xml:space="preserve"> 'Generation Calculation'!DU212</f>
        <v>110.29255715068598</v>
      </c>
      <c r="AX539" s="190">
        <f xml:space="preserve"> 'Generation Calculation'!DV212</f>
        <v>73.345993902477488</v>
      </c>
      <c r="AY539" s="190">
        <f xml:space="preserve"> 'Generation Calculation'!DW212</f>
        <v>67.840980780010483</v>
      </c>
      <c r="AZ539" s="190">
        <f xml:space="preserve"> 'Generation Calculation'!DX212</f>
        <v>54.638551053163468</v>
      </c>
      <c r="BA539" s="190">
        <f xml:space="preserve"> 'Generation Calculation'!DY212</f>
        <v>28.4097239958285</v>
      </c>
      <c r="BB539" s="190">
        <f xml:space="preserve"> 'Generation Calculation'!DZ212</f>
        <v>58.058944267742987</v>
      </c>
      <c r="BC539" s="196"/>
      <c r="BD539" s="183">
        <f t="shared" si="1313"/>
        <v>320.48440246884672</v>
      </c>
      <c r="BE539" s="292">
        <f t="shared" si="1385"/>
        <v>247.30865112741176</v>
      </c>
      <c r="BF539" s="292">
        <f t="shared" si="1386"/>
        <v>0</v>
      </c>
      <c r="BG539" s="292">
        <f t="shared" si="1364"/>
        <v>0</v>
      </c>
      <c r="BH539" s="292">
        <f t="shared" si="1365"/>
        <v>0</v>
      </c>
      <c r="BI539" s="292">
        <f t="shared" si="1366"/>
        <v>0</v>
      </c>
      <c r="BJ539" s="292">
        <f t="shared" si="1367"/>
        <v>205.25062496525948</v>
      </c>
      <c r="BK539" s="292">
        <f t="shared" si="1368"/>
        <v>0</v>
      </c>
      <c r="BL539" s="292">
        <f t="shared" si="1369"/>
        <v>0</v>
      </c>
      <c r="BM539" s="292">
        <f t="shared" si="1370"/>
        <v>0</v>
      </c>
      <c r="BN539" s="292">
        <f t="shared" si="1371"/>
        <v>0</v>
      </c>
      <c r="BO539" s="292">
        <f t="shared" si="1372"/>
        <v>0</v>
      </c>
      <c r="BP539" s="292">
        <f t="shared" si="1373"/>
        <v>0</v>
      </c>
      <c r="BQ539" s="292">
        <f t="shared" si="1374"/>
        <v>0</v>
      </c>
      <c r="BR539" s="292">
        <f t="shared" si="1375"/>
        <v>0</v>
      </c>
      <c r="BS539" s="292">
        <f t="shared" si="1376"/>
        <v>0</v>
      </c>
      <c r="BT539" s="292">
        <f t="shared" si="1377"/>
        <v>489.72970000000004</v>
      </c>
      <c r="BU539" s="292">
        <f t="shared" si="1378"/>
        <v>489.72970000000004</v>
      </c>
      <c r="BV539" s="292">
        <f t="shared" si="1379"/>
        <v>489.72970000000004</v>
      </c>
      <c r="BW539" s="292">
        <f t="shared" si="1380"/>
        <v>489.72970000000004</v>
      </c>
      <c r="BX539" s="292">
        <f t="shared" si="1381"/>
        <v>489.72970000000004</v>
      </c>
      <c r="BY539" s="292">
        <f t="shared" si="1382"/>
        <v>446.98488936056316</v>
      </c>
      <c r="BZ539" s="292">
        <f t="shared" si="1383"/>
        <v>236.21519040634746</v>
      </c>
      <c r="CA539" s="292">
        <f t="shared" si="1384"/>
        <v>474.26767297063145</v>
      </c>
      <c r="CB539" s="196">
        <f t="shared" si="1314"/>
        <v>4379.1599312990602</v>
      </c>
      <c r="CC539" s="189">
        <f t="shared" si="1340"/>
        <v>38.855410119602993</v>
      </c>
      <c r="CD539" s="190">
        <f t="shared" si="1341"/>
        <v>29.781740234605991</v>
      </c>
      <c r="CE539" s="190">
        <f t="shared" si="1342"/>
        <v>0</v>
      </c>
      <c r="CF539" s="190">
        <f t="shared" si="1343"/>
        <v>0</v>
      </c>
      <c r="CG539" s="190">
        <f t="shared" si="1344"/>
        <v>0</v>
      </c>
      <c r="CH539" s="190">
        <f t="shared" si="1345"/>
        <v>0</v>
      </c>
      <c r="CI539" s="190">
        <f t="shared" si="1346"/>
        <v>24.585007146890945</v>
      </c>
      <c r="CJ539" s="190">
        <f t="shared" si="1347"/>
        <v>0</v>
      </c>
      <c r="CK539" s="190">
        <f t="shared" si="1348"/>
        <v>0</v>
      </c>
      <c r="CL539" s="190">
        <f t="shared" si="1349"/>
        <v>0</v>
      </c>
      <c r="CM539" s="190">
        <f t="shared" si="1350"/>
        <v>0</v>
      </c>
      <c r="CN539" s="190">
        <f t="shared" si="1351"/>
        <v>0</v>
      </c>
      <c r="CO539" s="190">
        <f t="shared" si="1352"/>
        <v>0</v>
      </c>
      <c r="CP539" s="190">
        <f t="shared" si="1353"/>
        <v>0</v>
      </c>
      <c r="CQ539" s="190">
        <f t="shared" si="1354"/>
        <v>0</v>
      </c>
      <c r="CR539" s="190">
        <f t="shared" si="1355"/>
        <v>0</v>
      </c>
      <c r="CS539" s="190">
        <f t="shared" si="1356"/>
        <v>60</v>
      </c>
      <c r="CT539" s="190">
        <f t="shared" si="1357"/>
        <v>60</v>
      </c>
      <c r="CU539" s="190">
        <f t="shared" si="1358"/>
        <v>60</v>
      </c>
      <c r="CV539" s="190">
        <f t="shared" si="1359"/>
        <v>60</v>
      </c>
      <c r="CW539" s="190">
        <f t="shared" si="1360"/>
        <v>60</v>
      </c>
      <c r="CX539" s="190">
        <f t="shared" si="1361"/>
        <v>54.638551053163468</v>
      </c>
      <c r="CY539" s="190">
        <f t="shared" si="1362"/>
        <v>28.4097239958285</v>
      </c>
      <c r="CZ539" s="190">
        <f t="shared" si="1363"/>
        <v>58.058944267742987</v>
      </c>
      <c r="DB539" s="171">
        <f t="shared" si="1315"/>
        <v>0</v>
      </c>
      <c r="DC539" s="172">
        <f t="shared" si="1316"/>
        <v>0</v>
      </c>
      <c r="DD539" s="172">
        <f t="shared" si="1317"/>
        <v>245.32012990837615</v>
      </c>
      <c r="DE539" s="172">
        <f t="shared" si="1318"/>
        <v>205.56881422172856</v>
      </c>
      <c r="DF539" s="172">
        <f t="shared" si="1319"/>
        <v>196.55115464466502</v>
      </c>
      <c r="DG539" s="172">
        <f t="shared" si="1320"/>
        <v>187.90156280543061</v>
      </c>
      <c r="DH539" s="172">
        <f t="shared" si="1321"/>
        <v>0</v>
      </c>
      <c r="DI539" s="172">
        <f t="shared" si="1322"/>
        <v>0</v>
      </c>
      <c r="DJ539" s="172">
        <f t="shared" si="1323"/>
        <v>0</v>
      </c>
      <c r="DK539" s="172">
        <f t="shared" si="1324"/>
        <v>0</v>
      </c>
      <c r="DL539" s="172">
        <f t="shared" si="1325"/>
        <v>0</v>
      </c>
      <c r="DM539" s="172">
        <f t="shared" si="1326"/>
        <v>0</v>
      </c>
      <c r="DN539" s="172">
        <f t="shared" si="1327"/>
        <v>0</v>
      </c>
      <c r="DO539" s="172">
        <f t="shared" si="1328"/>
        <v>0</v>
      </c>
      <c r="DP539" s="172">
        <f t="shared" si="1329"/>
        <v>0</v>
      </c>
      <c r="DQ539" s="172">
        <f t="shared" si="1330"/>
        <v>225.91309734109555</v>
      </c>
      <c r="DR539" s="172">
        <f t="shared" si="1331"/>
        <v>159.79528685832616</v>
      </c>
      <c r="DS539" s="172">
        <f t="shared" si="1332"/>
        <v>515.99020883383469</v>
      </c>
      <c r="DT539" s="172">
        <f t="shared" si="1333"/>
        <v>578.36440723288877</v>
      </c>
      <c r="DU539" s="172">
        <f t="shared" si="1334"/>
        <v>153.47892987849113</v>
      </c>
      <c r="DV539" s="172">
        <f t="shared" si="1335"/>
        <v>90.171278970120554</v>
      </c>
      <c r="DW539" s="172">
        <f t="shared" si="1336"/>
        <v>0</v>
      </c>
      <c r="DX539" s="172">
        <f t="shared" si="1337"/>
        <v>0</v>
      </c>
      <c r="DY539" s="172">
        <f t="shared" si="1338"/>
        <v>0</v>
      </c>
      <c r="DZ539" s="192">
        <f t="shared" si="1339"/>
        <v>2559.0548706949571</v>
      </c>
      <c r="EA539" s="189">
        <f t="shared" si="1265"/>
        <v>0</v>
      </c>
      <c r="EB539" s="190">
        <f t="shared" si="1266"/>
        <v>0</v>
      </c>
      <c r="EC539" s="190">
        <f t="shared" si="1267"/>
        <v>21.332185209424011</v>
      </c>
      <c r="ED539" s="190">
        <f t="shared" si="1268"/>
        <v>17.875549062759006</v>
      </c>
      <c r="EE539" s="190">
        <f t="shared" si="1269"/>
        <v>17.091404751710002</v>
      </c>
      <c r="EF539" s="190">
        <f t="shared" si="1270"/>
        <v>16.339266330907009</v>
      </c>
      <c r="EG539" s="190">
        <f t="shared" si="1271"/>
        <v>0</v>
      </c>
      <c r="EH539" s="190">
        <f t="shared" si="1272"/>
        <v>0</v>
      </c>
      <c r="EI539" s="190">
        <f t="shared" si="1273"/>
        <v>0</v>
      </c>
      <c r="EJ539" s="190">
        <f t="shared" si="1274"/>
        <v>0</v>
      </c>
      <c r="EK539" s="190">
        <f t="shared" si="1275"/>
        <v>0</v>
      </c>
      <c r="EL539" s="190">
        <f t="shared" si="1276"/>
        <v>0</v>
      </c>
      <c r="EM539" s="190">
        <f t="shared" si="1277"/>
        <v>0</v>
      </c>
      <c r="EN539" s="190">
        <f t="shared" si="1278"/>
        <v>0</v>
      </c>
      <c r="EO539" s="190">
        <f t="shared" si="1279"/>
        <v>0</v>
      </c>
      <c r="EP539" s="190">
        <f t="shared" si="1280"/>
        <v>19.644617160095265</v>
      </c>
      <c r="EQ539" s="190">
        <f t="shared" si="1281"/>
        <v>13.895242335506623</v>
      </c>
      <c r="ER539" s="190">
        <f t="shared" si="1282"/>
        <v>44.868713811637804</v>
      </c>
      <c r="ES539" s="190">
        <f t="shared" si="1283"/>
        <v>50.29255715068598</v>
      </c>
      <c r="ET539" s="190">
        <f t="shared" si="1284"/>
        <v>13.345993902477488</v>
      </c>
      <c r="EU539" s="190">
        <f t="shared" si="1285"/>
        <v>7.8409807800104829</v>
      </c>
      <c r="EV539" s="190">
        <f t="shared" si="1286"/>
        <v>0</v>
      </c>
      <c r="EW539" s="190">
        <f t="shared" si="1287"/>
        <v>0</v>
      </c>
      <c r="EX539" s="190">
        <f t="shared" si="1288"/>
        <v>0</v>
      </c>
    </row>
    <row r="540" spans="3:154" ht="14.25" customHeight="1" x14ac:dyDescent="0.25">
      <c r="C540" s="132">
        <v>2035</v>
      </c>
      <c r="D540" s="14" t="s">
        <v>173</v>
      </c>
      <c r="E540" s="171">
        <f t="shared" si="1289"/>
        <v>335.1695389205064</v>
      </c>
      <c r="F540" s="172">
        <f t="shared" si="1290"/>
        <v>229.24621176136714</v>
      </c>
      <c r="G540" s="172">
        <f t="shared" si="1291"/>
        <v>187.74390566959056</v>
      </c>
      <c r="H540" s="172">
        <f t="shared" si="1292"/>
        <v>131.45114926361236</v>
      </c>
      <c r="I540" s="172">
        <f t="shared" si="1293"/>
        <v>131.45114926361236</v>
      </c>
      <c r="J540" s="172">
        <f t="shared" si="1294"/>
        <v>105.36426214864413</v>
      </c>
      <c r="K540" s="172">
        <f t="shared" si="1295"/>
        <v>172.46584379608814</v>
      </c>
      <c r="L540" s="172">
        <f t="shared" si="1296"/>
        <v>8.3043521976057519</v>
      </c>
      <c r="M540" s="172">
        <f t="shared" si="1297"/>
        <v>0</v>
      </c>
      <c r="N540" s="172">
        <f t="shared" si="1298"/>
        <v>0</v>
      </c>
      <c r="O540" s="172">
        <f t="shared" si="1299"/>
        <v>0</v>
      </c>
      <c r="P540" s="172">
        <f t="shared" si="1300"/>
        <v>0</v>
      </c>
      <c r="Q540" s="172">
        <f t="shared" si="1301"/>
        <v>0</v>
      </c>
      <c r="R540" s="172">
        <f t="shared" si="1302"/>
        <v>0</v>
      </c>
      <c r="S540" s="172">
        <f t="shared" si="1303"/>
        <v>149.04259293580537</v>
      </c>
      <c r="T540" s="172">
        <f t="shared" si="1304"/>
        <v>211.06097899196163</v>
      </c>
      <c r="U540" s="172">
        <f t="shared" si="1305"/>
        <v>614.95543334015804</v>
      </c>
      <c r="V540" s="172">
        <f t="shared" si="1306"/>
        <v>1017.7381444861926</v>
      </c>
      <c r="W540" s="172">
        <f t="shared" si="1307"/>
        <v>1122.768067942688</v>
      </c>
      <c r="X540" s="172">
        <f t="shared" si="1308"/>
        <v>727.16791986095927</v>
      </c>
      <c r="Y540" s="172">
        <f t="shared" si="1309"/>
        <v>626.76772931980167</v>
      </c>
      <c r="Z540" s="172">
        <f t="shared" si="1310"/>
        <v>473.49944087304971</v>
      </c>
      <c r="AA540" s="172">
        <f t="shared" si="1311"/>
        <v>287.22405683567871</v>
      </c>
      <c r="AB540" s="172">
        <f t="shared" si="1312"/>
        <v>511.09921479963361</v>
      </c>
      <c r="AC540" s="188">
        <f xml:space="preserve"> SUM(E540:AB540) * 31</f>
        <v>218318.11976461564</v>
      </c>
      <c r="AE540" s="189">
        <f xml:space="preserve"> 'Generation Calculation'!DC213</f>
        <v>40.68127770789701</v>
      </c>
      <c r="AF540" s="190">
        <f xml:space="preserve"> 'Generation Calculation'!DD213</f>
        <v>27.548291059630003</v>
      </c>
      <c r="AG540" s="190">
        <f xml:space="preserve"> 'Generation Calculation'!DE213</f>
        <v>16.325557014747005</v>
      </c>
      <c r="AH540" s="190">
        <f xml:space="preserve"> 'Generation Calculation'!DF213</f>
        <v>11.430534718574989</v>
      </c>
      <c r="AI540" s="190">
        <f xml:space="preserve"> 'Generation Calculation'!DG213</f>
        <v>11.430534718574989</v>
      </c>
      <c r="AJ540" s="190">
        <f xml:space="preserve"> 'Generation Calculation'!DH213</f>
        <v>9.1621097520560113</v>
      </c>
      <c r="AK540" s="190">
        <f xml:space="preserve"> 'Generation Calculation'!DI213</f>
        <v>14.997029895312011</v>
      </c>
      <c r="AL540" s="190">
        <f xml:space="preserve"> 'Generation Calculation'!DJ213</f>
        <v>0.72211758240050017</v>
      </c>
      <c r="AM540" s="190">
        <f xml:space="preserve"> 'Generation Calculation'!DK213</f>
        <v>0</v>
      </c>
      <c r="AN540" s="190">
        <f xml:space="preserve"> 'Generation Calculation'!DL213</f>
        <v>0</v>
      </c>
      <c r="AO540" s="190">
        <f xml:space="preserve"> 'Generation Calculation'!DM213</f>
        <v>0</v>
      </c>
      <c r="AP540" s="190">
        <f xml:space="preserve"> 'Generation Calculation'!DN213</f>
        <v>0</v>
      </c>
      <c r="AQ540" s="190">
        <f xml:space="preserve"> 'Generation Calculation'!DO213</f>
        <v>0</v>
      </c>
      <c r="AR540" s="190">
        <f xml:space="preserve"> 'Generation Calculation'!DP213</f>
        <v>0</v>
      </c>
      <c r="AS540" s="190">
        <f xml:space="preserve"> 'Generation Calculation'!DQ213</f>
        <v>12.960225472678729</v>
      </c>
      <c r="AT540" s="190">
        <f xml:space="preserve"> 'Generation Calculation'!DR213</f>
        <v>25.30214660475977</v>
      </c>
      <c r="AU540" s="190">
        <f xml:space="preserve"> 'Generation Calculation'!DS213</f>
        <v>70.889194203491996</v>
      </c>
      <c r="AV540" s="190">
        <f xml:space="preserve"> 'Generation Calculation'!DT213</f>
        <v>105.91377778140804</v>
      </c>
      <c r="AW540" s="190">
        <f xml:space="preserve"> 'Generation Calculation'!DU213</f>
        <v>115.04681460371199</v>
      </c>
      <c r="AX540" s="190">
        <f xml:space="preserve"> 'Generation Calculation'!DV213</f>
        <v>80.646801727039929</v>
      </c>
      <c r="AY540" s="190">
        <f xml:space="preserve"> 'Generation Calculation'!DW213</f>
        <v>71.91635037563492</v>
      </c>
      <c r="AZ540" s="190">
        <f xml:space="preserve"> 'Generation Calculation'!DX213</f>
        <v>57.962552061850943</v>
      </c>
      <c r="BA540" s="190">
        <f xml:space="preserve"> 'Generation Calculation'!DY213</f>
        <v>34.726120003495907</v>
      </c>
      <c r="BB540" s="190">
        <f xml:space="preserve"> 'Generation Calculation'!DZ213</f>
        <v>61.858218678229008</v>
      </c>
      <c r="BC540" s="196"/>
      <c r="BD540" s="183">
        <f t="shared" si="1313"/>
        <v>335.1695389205064</v>
      </c>
      <c r="BE540" s="292">
        <f t="shared" si="1385"/>
        <v>229.24621176136714</v>
      </c>
      <c r="BF540" s="292">
        <f t="shared" si="1386"/>
        <v>0</v>
      </c>
      <c r="BG540" s="292">
        <f t="shared" si="1364"/>
        <v>0</v>
      </c>
      <c r="BH540" s="292">
        <f t="shared" si="1365"/>
        <v>0</v>
      </c>
      <c r="BI540" s="292">
        <f t="shared" si="1366"/>
        <v>0</v>
      </c>
      <c r="BJ540" s="292">
        <f t="shared" si="1367"/>
        <v>0</v>
      </c>
      <c r="BK540" s="292">
        <f t="shared" si="1368"/>
        <v>0</v>
      </c>
      <c r="BL540" s="292">
        <f t="shared" si="1369"/>
        <v>0</v>
      </c>
      <c r="BM540" s="292">
        <f t="shared" si="1370"/>
        <v>0</v>
      </c>
      <c r="BN540" s="292">
        <f t="shared" si="1371"/>
        <v>0</v>
      </c>
      <c r="BO540" s="292">
        <f t="shared" si="1372"/>
        <v>0</v>
      </c>
      <c r="BP540" s="292">
        <f t="shared" si="1373"/>
        <v>0</v>
      </c>
      <c r="BQ540" s="292">
        <f t="shared" si="1374"/>
        <v>0</v>
      </c>
      <c r="BR540" s="292">
        <f t="shared" si="1375"/>
        <v>0</v>
      </c>
      <c r="BS540" s="292">
        <f t="shared" si="1376"/>
        <v>211.06097899196163</v>
      </c>
      <c r="BT540" s="292">
        <f t="shared" si="1377"/>
        <v>489.72970000000004</v>
      </c>
      <c r="BU540" s="292">
        <f t="shared" si="1378"/>
        <v>489.72970000000004</v>
      </c>
      <c r="BV540" s="292">
        <f t="shared" si="1379"/>
        <v>489.72970000000004</v>
      </c>
      <c r="BW540" s="292">
        <f t="shared" si="1380"/>
        <v>489.72970000000004</v>
      </c>
      <c r="BX540" s="292">
        <f t="shared" si="1381"/>
        <v>489.72970000000004</v>
      </c>
      <c r="BY540" s="292">
        <f t="shared" si="1382"/>
        <v>473.49944087304971</v>
      </c>
      <c r="BZ540" s="292">
        <f t="shared" si="1383"/>
        <v>287.22405683567871</v>
      </c>
      <c r="CA540" s="292">
        <f t="shared" si="1384"/>
        <v>489.72970000000004</v>
      </c>
      <c r="CB540" s="196">
        <f t="shared" si="1314"/>
        <v>4474.5784273825639</v>
      </c>
      <c r="CC540" s="189">
        <f t="shared" si="1340"/>
        <v>40.68127770789701</v>
      </c>
      <c r="CD540" s="190">
        <f t="shared" si="1341"/>
        <v>27.548291059630003</v>
      </c>
      <c r="CE540" s="190">
        <f t="shared" si="1342"/>
        <v>0</v>
      </c>
      <c r="CF540" s="190">
        <f t="shared" si="1343"/>
        <v>0</v>
      </c>
      <c r="CG540" s="190">
        <f t="shared" si="1344"/>
        <v>0</v>
      </c>
      <c r="CH540" s="190">
        <f t="shared" si="1345"/>
        <v>0</v>
      </c>
      <c r="CI540" s="190">
        <f t="shared" si="1346"/>
        <v>0</v>
      </c>
      <c r="CJ540" s="190">
        <f t="shared" si="1347"/>
        <v>0</v>
      </c>
      <c r="CK540" s="190">
        <f t="shared" si="1348"/>
        <v>0</v>
      </c>
      <c r="CL540" s="190">
        <f t="shared" si="1349"/>
        <v>0</v>
      </c>
      <c r="CM540" s="190">
        <f t="shared" si="1350"/>
        <v>0</v>
      </c>
      <c r="CN540" s="190">
        <f t="shared" si="1351"/>
        <v>0</v>
      </c>
      <c r="CO540" s="190">
        <f t="shared" si="1352"/>
        <v>0</v>
      </c>
      <c r="CP540" s="190">
        <f t="shared" si="1353"/>
        <v>0</v>
      </c>
      <c r="CQ540" s="190">
        <f t="shared" si="1354"/>
        <v>0</v>
      </c>
      <c r="CR540" s="190">
        <f t="shared" si="1355"/>
        <v>25.30214660475977</v>
      </c>
      <c r="CS540" s="190">
        <f t="shared" si="1356"/>
        <v>60</v>
      </c>
      <c r="CT540" s="190">
        <f t="shared" si="1357"/>
        <v>60</v>
      </c>
      <c r="CU540" s="190">
        <f t="shared" si="1358"/>
        <v>60</v>
      </c>
      <c r="CV540" s="190">
        <f t="shared" si="1359"/>
        <v>60</v>
      </c>
      <c r="CW540" s="190">
        <f t="shared" si="1360"/>
        <v>60</v>
      </c>
      <c r="CX540" s="190">
        <f t="shared" si="1361"/>
        <v>57.962552061850943</v>
      </c>
      <c r="CY540" s="190">
        <f t="shared" si="1362"/>
        <v>34.726120003495907</v>
      </c>
      <c r="CZ540" s="190">
        <f t="shared" si="1363"/>
        <v>60</v>
      </c>
      <c r="DB540" s="171">
        <f t="shared" si="1315"/>
        <v>0</v>
      </c>
      <c r="DC540" s="172">
        <f t="shared" si="1316"/>
        <v>0</v>
      </c>
      <c r="DD540" s="172">
        <f t="shared" si="1317"/>
        <v>187.74390566959056</v>
      </c>
      <c r="DE540" s="172">
        <f t="shared" si="1318"/>
        <v>131.45114926361236</v>
      </c>
      <c r="DF540" s="172">
        <f t="shared" si="1319"/>
        <v>131.45114926361236</v>
      </c>
      <c r="DG540" s="172">
        <f t="shared" si="1320"/>
        <v>105.36426214864413</v>
      </c>
      <c r="DH540" s="172">
        <f t="shared" si="1321"/>
        <v>172.46584379608814</v>
      </c>
      <c r="DI540" s="172">
        <f t="shared" si="1322"/>
        <v>8.3043521976057519</v>
      </c>
      <c r="DJ540" s="172">
        <f t="shared" si="1323"/>
        <v>0</v>
      </c>
      <c r="DK540" s="172">
        <f t="shared" si="1324"/>
        <v>0</v>
      </c>
      <c r="DL540" s="172">
        <f t="shared" si="1325"/>
        <v>0</v>
      </c>
      <c r="DM540" s="172">
        <f t="shared" si="1326"/>
        <v>0</v>
      </c>
      <c r="DN540" s="172">
        <f t="shared" si="1327"/>
        <v>0</v>
      </c>
      <c r="DO540" s="172">
        <f t="shared" si="1328"/>
        <v>0</v>
      </c>
      <c r="DP540" s="172">
        <f t="shared" si="1329"/>
        <v>149.04259293580537</v>
      </c>
      <c r="DQ540" s="172">
        <f t="shared" si="1330"/>
        <v>0</v>
      </c>
      <c r="DR540" s="172">
        <f t="shared" si="1331"/>
        <v>125.22573334015796</v>
      </c>
      <c r="DS540" s="172">
        <f t="shared" si="1332"/>
        <v>528.0084444861925</v>
      </c>
      <c r="DT540" s="172">
        <f t="shared" si="1333"/>
        <v>633.03836794268796</v>
      </c>
      <c r="DU540" s="172">
        <f t="shared" si="1334"/>
        <v>237.43821986095918</v>
      </c>
      <c r="DV540" s="172">
        <f t="shared" si="1335"/>
        <v>137.03802931980158</v>
      </c>
      <c r="DW540" s="172">
        <f t="shared" si="1336"/>
        <v>0</v>
      </c>
      <c r="DX540" s="172">
        <f t="shared" si="1337"/>
        <v>0</v>
      </c>
      <c r="DY540" s="172">
        <f t="shared" si="1338"/>
        <v>21.369514799633592</v>
      </c>
      <c r="DZ540" s="192">
        <f t="shared" si="1339"/>
        <v>2567.9415650243914</v>
      </c>
      <c r="EA540" s="189">
        <f t="shared" si="1265"/>
        <v>0</v>
      </c>
      <c r="EB540" s="190">
        <f t="shared" si="1266"/>
        <v>0</v>
      </c>
      <c r="EC540" s="190">
        <f t="shared" si="1267"/>
        <v>16.325557014747005</v>
      </c>
      <c r="ED540" s="190">
        <f t="shared" si="1268"/>
        <v>11.430534718574989</v>
      </c>
      <c r="EE540" s="190">
        <f t="shared" si="1269"/>
        <v>11.430534718574989</v>
      </c>
      <c r="EF540" s="190">
        <f t="shared" si="1270"/>
        <v>9.1621097520560113</v>
      </c>
      <c r="EG540" s="190">
        <f t="shared" si="1271"/>
        <v>14.997029895312011</v>
      </c>
      <c r="EH540" s="190">
        <f t="shared" si="1272"/>
        <v>0.72211758240050017</v>
      </c>
      <c r="EI540" s="190">
        <f t="shared" si="1273"/>
        <v>0</v>
      </c>
      <c r="EJ540" s="190">
        <f t="shared" si="1274"/>
        <v>0</v>
      </c>
      <c r="EK540" s="190">
        <f t="shared" si="1275"/>
        <v>0</v>
      </c>
      <c r="EL540" s="190">
        <f t="shared" si="1276"/>
        <v>0</v>
      </c>
      <c r="EM540" s="190">
        <f t="shared" si="1277"/>
        <v>0</v>
      </c>
      <c r="EN540" s="190">
        <f t="shared" si="1278"/>
        <v>0</v>
      </c>
      <c r="EO540" s="190">
        <f t="shared" si="1279"/>
        <v>12.960225472678729</v>
      </c>
      <c r="EP540" s="190">
        <f t="shared" si="1280"/>
        <v>0</v>
      </c>
      <c r="EQ540" s="190">
        <f t="shared" si="1281"/>
        <v>10.889194203491996</v>
      </c>
      <c r="ER540" s="190">
        <f t="shared" si="1282"/>
        <v>45.913777781408044</v>
      </c>
      <c r="ES540" s="190">
        <f t="shared" si="1283"/>
        <v>55.046814603711994</v>
      </c>
      <c r="ET540" s="190">
        <f t="shared" si="1284"/>
        <v>20.646801727039929</v>
      </c>
      <c r="EU540" s="190">
        <f t="shared" si="1285"/>
        <v>11.91635037563492</v>
      </c>
      <c r="EV540" s="190">
        <f t="shared" si="1286"/>
        <v>0</v>
      </c>
      <c r="EW540" s="190">
        <f t="shared" si="1287"/>
        <v>0</v>
      </c>
      <c r="EX540" s="190">
        <f t="shared" si="1288"/>
        <v>1.858218678229008</v>
      </c>
    </row>
    <row r="541" spans="3:154" ht="14.25" customHeight="1" x14ac:dyDescent="0.25">
      <c r="C541" s="132">
        <v>2036</v>
      </c>
      <c r="D541" s="14" t="s">
        <v>163</v>
      </c>
      <c r="E541" s="171">
        <f t="shared" si="1289"/>
        <v>301.10855951821401</v>
      </c>
      <c r="F541" s="172">
        <f t="shared" si="1290"/>
        <v>199.30798694740133</v>
      </c>
      <c r="G541" s="172">
        <f t="shared" si="1291"/>
        <v>197.03379190032612</v>
      </c>
      <c r="H541" s="172">
        <f t="shared" si="1292"/>
        <v>144.45274672898398</v>
      </c>
      <c r="I541" s="172">
        <f t="shared" si="1293"/>
        <v>126.42495981309402</v>
      </c>
      <c r="J541" s="172">
        <f t="shared" si="1294"/>
        <v>144.45274672898398</v>
      </c>
      <c r="K541" s="172">
        <f t="shared" si="1295"/>
        <v>233.73321526480638</v>
      </c>
      <c r="L541" s="172">
        <f t="shared" si="1296"/>
        <v>189.31207907422245</v>
      </c>
      <c r="M541" s="172">
        <f t="shared" si="1297"/>
        <v>0</v>
      </c>
      <c r="N541" s="172">
        <f t="shared" si="1298"/>
        <v>0</v>
      </c>
      <c r="O541" s="172">
        <f t="shared" si="1299"/>
        <v>0</v>
      </c>
      <c r="P541" s="172">
        <f t="shared" si="1300"/>
        <v>0</v>
      </c>
      <c r="Q541" s="172">
        <f t="shared" si="1301"/>
        <v>0</v>
      </c>
      <c r="R541" s="172">
        <f t="shared" si="1302"/>
        <v>0</v>
      </c>
      <c r="S541" s="172">
        <f t="shared" si="1303"/>
        <v>0</v>
      </c>
      <c r="T541" s="172">
        <f t="shared" si="1304"/>
        <v>154.0954157949237</v>
      </c>
      <c r="U541" s="172">
        <f t="shared" si="1305"/>
        <v>480.78628824571638</v>
      </c>
      <c r="V541" s="172">
        <f t="shared" si="1306"/>
        <v>764.07038599657551</v>
      </c>
      <c r="W541" s="172">
        <f t="shared" si="1307"/>
        <v>1079.8180224299047</v>
      </c>
      <c r="X541" s="172">
        <f t="shared" si="1308"/>
        <v>588.32210484743405</v>
      </c>
      <c r="Y541" s="172">
        <f t="shared" si="1309"/>
        <v>521.36175344557012</v>
      </c>
      <c r="Z541" s="172">
        <f t="shared" si="1310"/>
        <v>444.2546545165734</v>
      </c>
      <c r="AA541" s="172">
        <f t="shared" si="1311"/>
        <v>256.74906447412604</v>
      </c>
      <c r="AB541" s="172">
        <f t="shared" si="1312"/>
        <v>473.3821438551127</v>
      </c>
      <c r="AC541" s="188">
        <f xml:space="preserve"> SUM(E541:AB541) *  31</f>
        <v>195258.64350704101</v>
      </c>
      <c r="AE541" s="189">
        <f xml:space="preserve"> 'Generation Calculation'!DC214</f>
        <v>36.44885919003201</v>
      </c>
      <c r="AF541" s="190">
        <f xml:space="preserve"> 'Generation Calculation'!DD214</f>
        <v>23.851803115265994</v>
      </c>
      <c r="AG541" s="190">
        <f xml:space="preserve"> 'Generation Calculation'!DE214</f>
        <v>17.133373208724009</v>
      </c>
      <c r="AH541" s="190">
        <f xml:space="preserve"> 'Generation Calculation'!DF214</f>
        <v>12.561108411215997</v>
      </c>
      <c r="AI541" s="190">
        <f xml:space="preserve"> 'Generation Calculation'!DG214</f>
        <v>10.993474766356002</v>
      </c>
      <c r="AJ541" s="190">
        <f xml:space="preserve"> 'Generation Calculation'!DH214</f>
        <v>12.561108411215997</v>
      </c>
      <c r="AK541" s="190">
        <f xml:space="preserve"> 'Generation Calculation'!DI214</f>
        <v>20.32462741433099</v>
      </c>
      <c r="AL541" s="190">
        <f xml:space="preserve"> 'Generation Calculation'!DJ214</f>
        <v>16.461919919497603</v>
      </c>
      <c r="AM541" s="190">
        <f xml:space="preserve"> 'Generation Calculation'!DK214</f>
        <v>0</v>
      </c>
      <c r="AN541" s="190">
        <f xml:space="preserve"> 'Generation Calculation'!DL214</f>
        <v>0</v>
      </c>
      <c r="AO541" s="190">
        <f xml:space="preserve"> 'Generation Calculation'!DM214</f>
        <v>0</v>
      </c>
      <c r="AP541" s="190">
        <f xml:space="preserve"> 'Generation Calculation'!DN214</f>
        <v>0</v>
      </c>
      <c r="AQ541" s="190">
        <f xml:space="preserve"> 'Generation Calculation'!DO214</f>
        <v>0</v>
      </c>
      <c r="AR541" s="190">
        <f xml:space="preserve"> 'Generation Calculation'!DP214</f>
        <v>0</v>
      </c>
      <c r="AS541" s="190">
        <f xml:space="preserve"> 'Generation Calculation'!DQ214</f>
        <v>0</v>
      </c>
      <c r="AT541" s="190">
        <f xml:space="preserve"> 'Generation Calculation'!DR214</f>
        <v>13.399601373471626</v>
      </c>
      <c r="AU541" s="190">
        <f xml:space="preserve"> 'Generation Calculation'!DS214</f>
        <v>58.877040696430669</v>
      </c>
      <c r="AV541" s="190">
        <f xml:space="preserve"> 'Generation Calculation'!DT214</f>
        <v>83.855711825789172</v>
      </c>
      <c r="AW541" s="190">
        <f xml:space="preserve"> 'Generation Calculation'!DU214</f>
        <v>111.31202803738302</v>
      </c>
      <c r="AX541" s="190">
        <f xml:space="preserve"> 'Generation Calculation'!DV214</f>
        <v>68.57325259542904</v>
      </c>
      <c r="AY541" s="190">
        <f xml:space="preserve"> 'Generation Calculation'!DW214</f>
        <v>62.75061334309305</v>
      </c>
      <c r="AZ541" s="190">
        <f xml:space="preserve"> 'Generation Calculation'!DX214</f>
        <v>54.29658904402703</v>
      </c>
      <c r="BA541" s="190">
        <f xml:space="preserve"> 'Generation Calculation'!DY214</f>
        <v>30.950045118794037</v>
      </c>
      <c r="BB541" s="190">
        <f xml:space="preserve"> 'Generation Calculation'!DZ214</f>
        <v>57.947834890965993</v>
      </c>
      <c r="BC541" s="196"/>
      <c r="BD541" s="183">
        <f t="shared" si="1313"/>
        <v>301.10855951821401</v>
      </c>
      <c r="BE541" s="292">
        <f t="shared" si="1385"/>
        <v>199.30798694740133</v>
      </c>
      <c r="BF541" s="292">
        <f t="shared" si="1386"/>
        <v>0</v>
      </c>
      <c r="BG541" s="292">
        <f t="shared" si="1364"/>
        <v>0</v>
      </c>
      <c r="BH541" s="292">
        <f t="shared" si="1365"/>
        <v>0</v>
      </c>
      <c r="BI541" s="292">
        <f t="shared" si="1366"/>
        <v>0</v>
      </c>
      <c r="BJ541" s="292">
        <f t="shared" si="1367"/>
        <v>0</v>
      </c>
      <c r="BK541" s="292">
        <f t="shared" si="1368"/>
        <v>0</v>
      </c>
      <c r="BL541" s="292">
        <f t="shared" si="1369"/>
        <v>0</v>
      </c>
      <c r="BM541" s="292">
        <f t="shared" si="1370"/>
        <v>0</v>
      </c>
      <c r="BN541" s="292">
        <f t="shared" si="1371"/>
        <v>0</v>
      </c>
      <c r="BO541" s="292">
        <f t="shared" si="1372"/>
        <v>0</v>
      </c>
      <c r="BP541" s="292">
        <f t="shared" si="1373"/>
        <v>0</v>
      </c>
      <c r="BQ541" s="292">
        <f t="shared" si="1374"/>
        <v>0</v>
      </c>
      <c r="BR541" s="292">
        <f t="shared" si="1375"/>
        <v>0</v>
      </c>
      <c r="BS541" s="292">
        <f t="shared" si="1376"/>
        <v>0</v>
      </c>
      <c r="BT541" s="292">
        <f t="shared" si="1377"/>
        <v>480.78628824571638</v>
      </c>
      <c r="BU541" s="292">
        <f t="shared" si="1378"/>
        <v>489.72970000000004</v>
      </c>
      <c r="BV541" s="292">
        <f t="shared" si="1379"/>
        <v>489.72970000000004</v>
      </c>
      <c r="BW541" s="292">
        <f t="shared" si="1380"/>
        <v>489.72970000000004</v>
      </c>
      <c r="BX541" s="292">
        <f t="shared" si="1381"/>
        <v>489.72970000000004</v>
      </c>
      <c r="BY541" s="292">
        <f t="shared" si="1382"/>
        <v>444.2546545165734</v>
      </c>
      <c r="BZ541" s="292">
        <f t="shared" si="1383"/>
        <v>256.74906447412604</v>
      </c>
      <c r="CA541" s="292">
        <f t="shared" si="1384"/>
        <v>473.3821438551127</v>
      </c>
      <c r="CB541" s="196">
        <f t="shared" si="1314"/>
        <v>4114.5074975571442</v>
      </c>
      <c r="CC541" s="189">
        <f t="shared" si="1340"/>
        <v>36.44885919003201</v>
      </c>
      <c r="CD541" s="190">
        <f t="shared" si="1341"/>
        <v>23.851803115265994</v>
      </c>
      <c r="CE541" s="190">
        <f t="shared" si="1342"/>
        <v>0</v>
      </c>
      <c r="CF541" s="190">
        <f t="shared" si="1343"/>
        <v>0</v>
      </c>
      <c r="CG541" s="190">
        <f t="shared" si="1344"/>
        <v>0</v>
      </c>
      <c r="CH541" s="190">
        <f t="shared" si="1345"/>
        <v>0</v>
      </c>
      <c r="CI541" s="190">
        <f t="shared" si="1346"/>
        <v>0</v>
      </c>
      <c r="CJ541" s="190">
        <f t="shared" si="1347"/>
        <v>0</v>
      </c>
      <c r="CK541" s="190">
        <f t="shared" si="1348"/>
        <v>0</v>
      </c>
      <c r="CL541" s="190">
        <f t="shared" si="1349"/>
        <v>0</v>
      </c>
      <c r="CM541" s="190">
        <f t="shared" si="1350"/>
        <v>0</v>
      </c>
      <c r="CN541" s="190">
        <f t="shared" si="1351"/>
        <v>0</v>
      </c>
      <c r="CO541" s="190">
        <f t="shared" si="1352"/>
        <v>0</v>
      </c>
      <c r="CP541" s="190">
        <f t="shared" si="1353"/>
        <v>0</v>
      </c>
      <c r="CQ541" s="190">
        <f t="shared" si="1354"/>
        <v>0</v>
      </c>
      <c r="CR541" s="190">
        <f t="shared" si="1355"/>
        <v>0</v>
      </c>
      <c r="CS541" s="190">
        <f t="shared" si="1356"/>
        <v>58.877040696430669</v>
      </c>
      <c r="CT541" s="190">
        <f t="shared" si="1357"/>
        <v>60</v>
      </c>
      <c r="CU541" s="190">
        <f t="shared" si="1358"/>
        <v>60</v>
      </c>
      <c r="CV541" s="190">
        <f t="shared" si="1359"/>
        <v>60</v>
      </c>
      <c r="CW541" s="190">
        <f t="shared" si="1360"/>
        <v>60</v>
      </c>
      <c r="CX541" s="190">
        <f t="shared" si="1361"/>
        <v>54.29658904402703</v>
      </c>
      <c r="CY541" s="190">
        <f t="shared" si="1362"/>
        <v>30.950045118794037</v>
      </c>
      <c r="CZ541" s="190">
        <f t="shared" si="1363"/>
        <v>57.947834890965993</v>
      </c>
      <c r="DB541" s="171">
        <f t="shared" si="1315"/>
        <v>0</v>
      </c>
      <c r="DC541" s="172">
        <f t="shared" si="1316"/>
        <v>0</v>
      </c>
      <c r="DD541" s="172">
        <f t="shared" si="1317"/>
        <v>197.03379190032612</v>
      </c>
      <c r="DE541" s="172">
        <f t="shared" si="1318"/>
        <v>144.45274672898398</v>
      </c>
      <c r="DF541" s="172">
        <f t="shared" si="1319"/>
        <v>126.42495981309402</v>
      </c>
      <c r="DG541" s="172">
        <f t="shared" si="1320"/>
        <v>144.45274672898398</v>
      </c>
      <c r="DH541" s="172">
        <f t="shared" si="1321"/>
        <v>233.73321526480638</v>
      </c>
      <c r="DI541" s="172">
        <f t="shared" si="1322"/>
        <v>189.31207907422245</v>
      </c>
      <c r="DJ541" s="172">
        <f t="shared" si="1323"/>
        <v>0</v>
      </c>
      <c r="DK541" s="172">
        <f t="shared" si="1324"/>
        <v>0</v>
      </c>
      <c r="DL541" s="172">
        <f t="shared" si="1325"/>
        <v>0</v>
      </c>
      <c r="DM541" s="172">
        <f t="shared" si="1326"/>
        <v>0</v>
      </c>
      <c r="DN541" s="172">
        <f t="shared" si="1327"/>
        <v>0</v>
      </c>
      <c r="DO541" s="172">
        <f t="shared" si="1328"/>
        <v>0</v>
      </c>
      <c r="DP541" s="172">
        <f t="shared" si="1329"/>
        <v>0</v>
      </c>
      <c r="DQ541" s="172">
        <f t="shared" si="1330"/>
        <v>154.0954157949237</v>
      </c>
      <c r="DR541" s="172">
        <f t="shared" si="1331"/>
        <v>0</v>
      </c>
      <c r="DS541" s="172">
        <f t="shared" si="1332"/>
        <v>274.34068599657547</v>
      </c>
      <c r="DT541" s="172">
        <f t="shared" si="1333"/>
        <v>590.08832242990468</v>
      </c>
      <c r="DU541" s="172">
        <f t="shared" si="1334"/>
        <v>98.592404847433954</v>
      </c>
      <c r="DV541" s="172">
        <f t="shared" si="1335"/>
        <v>31.632053445570079</v>
      </c>
      <c r="DW541" s="172">
        <f t="shared" si="1336"/>
        <v>0</v>
      </c>
      <c r="DX541" s="172">
        <f t="shared" si="1337"/>
        <v>0</v>
      </c>
      <c r="DY541" s="172">
        <f t="shared" si="1338"/>
        <v>0</v>
      </c>
      <c r="DZ541" s="192">
        <f t="shared" si="1339"/>
        <v>2184.1584220248246</v>
      </c>
      <c r="EA541" s="189">
        <f t="shared" si="1265"/>
        <v>0</v>
      </c>
      <c r="EB541" s="190">
        <f t="shared" si="1266"/>
        <v>0</v>
      </c>
      <c r="EC541" s="190">
        <f t="shared" si="1267"/>
        <v>17.133373208724009</v>
      </c>
      <c r="ED541" s="190">
        <f t="shared" si="1268"/>
        <v>12.561108411215997</v>
      </c>
      <c r="EE541" s="190">
        <f t="shared" si="1269"/>
        <v>10.993474766356002</v>
      </c>
      <c r="EF541" s="190">
        <f t="shared" si="1270"/>
        <v>12.561108411215997</v>
      </c>
      <c r="EG541" s="190">
        <f t="shared" si="1271"/>
        <v>20.32462741433099</v>
      </c>
      <c r="EH541" s="190">
        <f t="shared" si="1272"/>
        <v>16.461919919497603</v>
      </c>
      <c r="EI541" s="190">
        <f t="shared" si="1273"/>
        <v>0</v>
      </c>
      <c r="EJ541" s="190">
        <f t="shared" si="1274"/>
        <v>0</v>
      </c>
      <c r="EK541" s="190">
        <f t="shared" si="1275"/>
        <v>0</v>
      </c>
      <c r="EL541" s="190">
        <f t="shared" si="1276"/>
        <v>0</v>
      </c>
      <c r="EM541" s="190">
        <f t="shared" si="1277"/>
        <v>0</v>
      </c>
      <c r="EN541" s="190">
        <f t="shared" si="1278"/>
        <v>0</v>
      </c>
      <c r="EO541" s="190">
        <f t="shared" si="1279"/>
        <v>0</v>
      </c>
      <c r="EP541" s="190">
        <f t="shared" si="1280"/>
        <v>13.399601373471626</v>
      </c>
      <c r="EQ541" s="190">
        <f t="shared" si="1281"/>
        <v>0</v>
      </c>
      <c r="ER541" s="190">
        <f t="shared" si="1282"/>
        <v>23.855711825789172</v>
      </c>
      <c r="ES541" s="190">
        <f t="shared" si="1283"/>
        <v>51.312028037383016</v>
      </c>
      <c r="ET541" s="190">
        <f t="shared" si="1284"/>
        <v>8.5732525954290395</v>
      </c>
      <c r="EU541" s="190">
        <f t="shared" si="1285"/>
        <v>2.7506133430930504</v>
      </c>
      <c r="EV541" s="190">
        <f t="shared" si="1286"/>
        <v>0</v>
      </c>
      <c r="EW541" s="190">
        <f t="shared" si="1287"/>
        <v>0</v>
      </c>
      <c r="EX541" s="190">
        <f t="shared" si="1288"/>
        <v>0</v>
      </c>
    </row>
    <row r="542" spans="3:154" ht="14.25" customHeight="1" x14ac:dyDescent="0.25">
      <c r="C542" s="132">
        <v>2036</v>
      </c>
      <c r="D542" s="14" t="s">
        <v>164</v>
      </c>
      <c r="E542" s="171">
        <f t="shared" si="1289"/>
        <v>337.56381761447471</v>
      </c>
      <c r="F542" s="172">
        <f t="shared" si="1290"/>
        <v>227.19475190415093</v>
      </c>
      <c r="G542" s="172">
        <f t="shared" si="1291"/>
        <v>231.95354610020649</v>
      </c>
      <c r="H542" s="172">
        <f t="shared" si="1292"/>
        <v>182.09804501604648</v>
      </c>
      <c r="I542" s="172">
        <f t="shared" si="1293"/>
        <v>164.17896636551637</v>
      </c>
      <c r="J542" s="172">
        <f t="shared" si="1294"/>
        <v>201.17319325694709</v>
      </c>
      <c r="K542" s="172">
        <f t="shared" si="1295"/>
        <v>227.11382449537993</v>
      </c>
      <c r="L542" s="172">
        <f t="shared" si="1296"/>
        <v>137.23090099441811</v>
      </c>
      <c r="M542" s="172">
        <f t="shared" si="1297"/>
        <v>0</v>
      </c>
      <c r="N542" s="172">
        <f t="shared" si="1298"/>
        <v>0</v>
      </c>
      <c r="O542" s="172">
        <f t="shared" si="1299"/>
        <v>0</v>
      </c>
      <c r="P542" s="172">
        <f t="shared" si="1300"/>
        <v>0</v>
      </c>
      <c r="Q542" s="172">
        <f t="shared" si="1301"/>
        <v>0</v>
      </c>
      <c r="R542" s="172">
        <f t="shared" si="1302"/>
        <v>0</v>
      </c>
      <c r="S542" s="172">
        <f t="shared" si="1303"/>
        <v>0</v>
      </c>
      <c r="T542" s="172">
        <f t="shared" si="1304"/>
        <v>56.702472610232675</v>
      </c>
      <c r="U542" s="172">
        <f t="shared" si="1305"/>
        <v>289.7252092968493</v>
      </c>
      <c r="V542" s="172">
        <f t="shared" si="1306"/>
        <v>722.19936003402825</v>
      </c>
      <c r="W542" s="172">
        <f t="shared" si="1307"/>
        <v>926.94717862715527</v>
      </c>
      <c r="X542" s="172">
        <f t="shared" si="1308"/>
        <v>458.91568593116125</v>
      </c>
      <c r="Y542" s="172">
        <f t="shared" si="1309"/>
        <v>458.91568593116125</v>
      </c>
      <c r="Z542" s="172">
        <f t="shared" si="1310"/>
        <v>366.9286018053258</v>
      </c>
      <c r="AA542" s="172">
        <f t="shared" si="1311"/>
        <v>212.84880859216588</v>
      </c>
      <c r="AB542" s="172">
        <f t="shared" si="1312"/>
        <v>484.75840075184669</v>
      </c>
      <c r="AC542" s="188">
        <f xml:space="preserve"> SUM(E542:AB542) * 28.25</f>
        <v>160642.16869348963</v>
      </c>
      <c r="AE542" s="189">
        <f xml:space="preserve"> 'Generation Calculation'!DC215</f>
        <v>40.979126200363993</v>
      </c>
      <c r="AF542" s="190">
        <f xml:space="preserve"> 'Generation Calculation'!DD215</f>
        <v>27.294780723199011</v>
      </c>
      <c r="AG542" s="190">
        <f xml:space="preserve"> 'Generation Calculation'!DE215</f>
        <v>20.169873573931</v>
      </c>
      <c r="AH542" s="190">
        <f xml:space="preserve"> 'Generation Calculation'!DF215</f>
        <v>15.834612610091</v>
      </c>
      <c r="AI542" s="190">
        <f xml:space="preserve"> 'Generation Calculation'!DG215</f>
        <v>14.276431857870989</v>
      </c>
      <c r="AJ542" s="190">
        <f xml:space="preserve"> 'Generation Calculation'!DH215</f>
        <v>17.493321152778009</v>
      </c>
      <c r="AK542" s="190">
        <f xml:space="preserve"> 'Generation Calculation'!DI215</f>
        <v>27.28478072319902</v>
      </c>
      <c r="AL542" s="190">
        <f xml:space="preserve"> 'Generation Calculation'!DJ215</f>
        <v>11.933121825601575</v>
      </c>
      <c r="AM542" s="190">
        <f xml:space="preserve"> 'Generation Calculation'!DK215</f>
        <v>0</v>
      </c>
      <c r="AN542" s="190">
        <f xml:space="preserve"> 'Generation Calculation'!DL215</f>
        <v>0</v>
      </c>
      <c r="AO542" s="190">
        <f xml:space="preserve"> 'Generation Calculation'!DM215</f>
        <v>0</v>
      </c>
      <c r="AP542" s="190">
        <f xml:space="preserve"> 'Generation Calculation'!DN215</f>
        <v>0</v>
      </c>
      <c r="AQ542" s="190">
        <f xml:space="preserve"> 'Generation Calculation'!DO215</f>
        <v>0</v>
      </c>
      <c r="AR542" s="190">
        <f xml:space="preserve"> 'Generation Calculation'!DP215</f>
        <v>0</v>
      </c>
      <c r="AS542" s="190">
        <f xml:space="preserve"> 'Generation Calculation'!DQ215</f>
        <v>0</v>
      </c>
      <c r="AT542" s="190">
        <f xml:space="preserve"> 'Generation Calculation'!DR215</f>
        <v>4.9306497921941457</v>
      </c>
      <c r="AU542" s="190">
        <f xml:space="preserve"> 'Generation Calculation'!DS215</f>
        <v>35.03634527081789</v>
      </c>
      <c r="AV542" s="190">
        <f xml:space="preserve"> 'Generation Calculation'!DT215</f>
        <v>80.214753046437238</v>
      </c>
      <c r="AW542" s="190">
        <f xml:space="preserve"> 'Generation Calculation'!DU215</f>
        <v>98.018911184970023</v>
      </c>
      <c r="AX542" s="190">
        <f xml:space="preserve"> 'Generation Calculation'!DV215</f>
        <v>56.133571693547907</v>
      </c>
      <c r="AY542" s="190">
        <f xml:space="preserve"> 'Generation Calculation'!DW215</f>
        <v>56.133571693547907</v>
      </c>
      <c r="AZ542" s="190">
        <f xml:space="preserve"> 'Generation Calculation'!DX215</f>
        <v>44.635705659015883</v>
      </c>
      <c r="BA542" s="190">
        <f xml:space="preserve"> 'Generation Calculation'!DY215</f>
        <v>25.522859496694906</v>
      </c>
      <c r="BB542" s="190">
        <f xml:space="preserve"> 'Generation Calculation'!DZ215</f>
        <v>59.375711855615009</v>
      </c>
      <c r="BC542" s="196"/>
      <c r="BD542" s="183">
        <f t="shared" si="1313"/>
        <v>337.56381761447471</v>
      </c>
      <c r="BE542" s="292">
        <f t="shared" si="1385"/>
        <v>227.19475190415093</v>
      </c>
      <c r="BF542" s="292">
        <f t="shared" si="1386"/>
        <v>0</v>
      </c>
      <c r="BG542" s="292">
        <f t="shared" si="1364"/>
        <v>0</v>
      </c>
      <c r="BH542" s="292">
        <f t="shared" si="1365"/>
        <v>0</v>
      </c>
      <c r="BI542" s="292">
        <f t="shared" si="1366"/>
        <v>0</v>
      </c>
      <c r="BJ542" s="292">
        <f t="shared" si="1367"/>
        <v>227.11382449537993</v>
      </c>
      <c r="BK542" s="292">
        <f t="shared" si="1368"/>
        <v>0</v>
      </c>
      <c r="BL542" s="292">
        <f t="shared" si="1369"/>
        <v>0</v>
      </c>
      <c r="BM542" s="292">
        <f t="shared" si="1370"/>
        <v>0</v>
      </c>
      <c r="BN542" s="292">
        <f t="shared" si="1371"/>
        <v>0</v>
      </c>
      <c r="BO542" s="292">
        <f t="shared" si="1372"/>
        <v>0</v>
      </c>
      <c r="BP542" s="292">
        <f t="shared" si="1373"/>
        <v>0</v>
      </c>
      <c r="BQ542" s="292">
        <f t="shared" si="1374"/>
        <v>0</v>
      </c>
      <c r="BR542" s="292">
        <f t="shared" si="1375"/>
        <v>0</v>
      </c>
      <c r="BS542" s="292">
        <f t="shared" si="1376"/>
        <v>0</v>
      </c>
      <c r="BT542" s="292">
        <f t="shared" si="1377"/>
        <v>289.7252092968493</v>
      </c>
      <c r="BU542" s="292">
        <f t="shared" si="1378"/>
        <v>489.72970000000004</v>
      </c>
      <c r="BV542" s="292">
        <f t="shared" si="1379"/>
        <v>489.72970000000004</v>
      </c>
      <c r="BW542" s="292">
        <f t="shared" si="1380"/>
        <v>458.91568593116125</v>
      </c>
      <c r="BX542" s="292">
        <f t="shared" si="1381"/>
        <v>458.91568593116125</v>
      </c>
      <c r="BY542" s="292">
        <f t="shared" si="1382"/>
        <v>366.9286018053258</v>
      </c>
      <c r="BZ542" s="292">
        <f t="shared" si="1383"/>
        <v>212.84880859216588</v>
      </c>
      <c r="CA542" s="292">
        <f t="shared" si="1384"/>
        <v>484.75840075184669</v>
      </c>
      <c r="CB542" s="196">
        <f t="shared" si="1314"/>
        <v>4043.4241863225157</v>
      </c>
      <c r="CC542" s="189">
        <f t="shared" si="1340"/>
        <v>40.979126200363993</v>
      </c>
      <c r="CD542" s="190">
        <f t="shared" si="1341"/>
        <v>27.294780723199011</v>
      </c>
      <c r="CE542" s="190">
        <f t="shared" si="1342"/>
        <v>0</v>
      </c>
      <c r="CF542" s="190">
        <f t="shared" si="1343"/>
        <v>0</v>
      </c>
      <c r="CG542" s="190">
        <f t="shared" si="1344"/>
        <v>0</v>
      </c>
      <c r="CH542" s="190">
        <f t="shared" si="1345"/>
        <v>0</v>
      </c>
      <c r="CI542" s="190">
        <f t="shared" si="1346"/>
        <v>27.28478072319902</v>
      </c>
      <c r="CJ542" s="190">
        <f t="shared" si="1347"/>
        <v>0</v>
      </c>
      <c r="CK542" s="190">
        <f t="shared" si="1348"/>
        <v>0</v>
      </c>
      <c r="CL542" s="190">
        <f t="shared" si="1349"/>
        <v>0</v>
      </c>
      <c r="CM542" s="190">
        <f t="shared" si="1350"/>
        <v>0</v>
      </c>
      <c r="CN542" s="190">
        <f t="shared" si="1351"/>
        <v>0</v>
      </c>
      <c r="CO542" s="190">
        <f t="shared" si="1352"/>
        <v>0</v>
      </c>
      <c r="CP542" s="190">
        <f t="shared" si="1353"/>
        <v>0</v>
      </c>
      <c r="CQ542" s="190">
        <f t="shared" si="1354"/>
        <v>0</v>
      </c>
      <c r="CR542" s="190">
        <f t="shared" si="1355"/>
        <v>0</v>
      </c>
      <c r="CS542" s="190">
        <f t="shared" si="1356"/>
        <v>35.03634527081789</v>
      </c>
      <c r="CT542" s="190">
        <f t="shared" si="1357"/>
        <v>60</v>
      </c>
      <c r="CU542" s="190">
        <f t="shared" si="1358"/>
        <v>60</v>
      </c>
      <c r="CV542" s="190">
        <f t="shared" si="1359"/>
        <v>56.133571693547907</v>
      </c>
      <c r="CW542" s="190">
        <f t="shared" si="1360"/>
        <v>56.133571693547907</v>
      </c>
      <c r="CX542" s="190">
        <f t="shared" si="1361"/>
        <v>44.635705659015883</v>
      </c>
      <c r="CY542" s="190">
        <f t="shared" si="1362"/>
        <v>25.522859496694906</v>
      </c>
      <c r="CZ542" s="190">
        <f t="shared" si="1363"/>
        <v>59.375711855615009</v>
      </c>
      <c r="DB542" s="171">
        <f t="shared" si="1315"/>
        <v>0</v>
      </c>
      <c r="DC542" s="172">
        <f t="shared" si="1316"/>
        <v>0</v>
      </c>
      <c r="DD542" s="172">
        <f t="shared" si="1317"/>
        <v>231.95354610020649</v>
      </c>
      <c r="DE542" s="172">
        <f t="shared" si="1318"/>
        <v>182.09804501604648</v>
      </c>
      <c r="DF542" s="172">
        <f t="shared" si="1319"/>
        <v>164.17896636551637</v>
      </c>
      <c r="DG542" s="172">
        <f t="shared" si="1320"/>
        <v>201.17319325694709</v>
      </c>
      <c r="DH542" s="172">
        <f t="shared" si="1321"/>
        <v>0</v>
      </c>
      <c r="DI542" s="172">
        <f t="shared" si="1322"/>
        <v>137.23090099441811</v>
      </c>
      <c r="DJ542" s="172">
        <f t="shared" si="1323"/>
        <v>0</v>
      </c>
      <c r="DK542" s="172">
        <f t="shared" si="1324"/>
        <v>0</v>
      </c>
      <c r="DL542" s="172">
        <f t="shared" si="1325"/>
        <v>0</v>
      </c>
      <c r="DM542" s="172">
        <f t="shared" si="1326"/>
        <v>0</v>
      </c>
      <c r="DN542" s="172">
        <f t="shared" si="1327"/>
        <v>0</v>
      </c>
      <c r="DO542" s="172">
        <f t="shared" si="1328"/>
        <v>0</v>
      </c>
      <c r="DP542" s="172">
        <f t="shared" si="1329"/>
        <v>0</v>
      </c>
      <c r="DQ542" s="172">
        <f t="shared" si="1330"/>
        <v>56.702472610232675</v>
      </c>
      <c r="DR542" s="172">
        <f t="shared" si="1331"/>
        <v>0</v>
      </c>
      <c r="DS542" s="172">
        <f t="shared" si="1332"/>
        <v>232.46966003402824</v>
      </c>
      <c r="DT542" s="172">
        <f t="shared" si="1333"/>
        <v>437.21747862715523</v>
      </c>
      <c r="DU542" s="172">
        <f t="shared" si="1334"/>
        <v>0</v>
      </c>
      <c r="DV542" s="172">
        <f t="shared" si="1335"/>
        <v>0</v>
      </c>
      <c r="DW542" s="172">
        <f t="shared" si="1336"/>
        <v>0</v>
      </c>
      <c r="DX542" s="172">
        <f t="shared" si="1337"/>
        <v>0</v>
      </c>
      <c r="DY542" s="172">
        <f t="shared" si="1338"/>
        <v>0</v>
      </c>
      <c r="DZ542" s="192">
        <f t="shared" si="1339"/>
        <v>1643.0242630045509</v>
      </c>
      <c r="EA542" s="189">
        <f t="shared" si="1265"/>
        <v>0</v>
      </c>
      <c r="EB542" s="190">
        <f t="shared" si="1266"/>
        <v>0</v>
      </c>
      <c r="EC542" s="190">
        <f t="shared" si="1267"/>
        <v>20.169873573931</v>
      </c>
      <c r="ED542" s="190">
        <f t="shared" si="1268"/>
        <v>15.834612610091</v>
      </c>
      <c r="EE542" s="190">
        <f t="shared" si="1269"/>
        <v>14.276431857870989</v>
      </c>
      <c r="EF542" s="190">
        <f t="shared" si="1270"/>
        <v>17.493321152778009</v>
      </c>
      <c r="EG542" s="190">
        <f t="shared" si="1271"/>
        <v>0</v>
      </c>
      <c r="EH542" s="190">
        <f t="shared" si="1272"/>
        <v>11.933121825601575</v>
      </c>
      <c r="EI542" s="190">
        <f t="shared" si="1273"/>
        <v>0</v>
      </c>
      <c r="EJ542" s="190">
        <f t="shared" si="1274"/>
        <v>0</v>
      </c>
      <c r="EK542" s="190">
        <f t="shared" si="1275"/>
        <v>0</v>
      </c>
      <c r="EL542" s="190">
        <f t="shared" si="1276"/>
        <v>0</v>
      </c>
      <c r="EM542" s="190">
        <f t="shared" si="1277"/>
        <v>0</v>
      </c>
      <c r="EN542" s="190">
        <f t="shared" si="1278"/>
        <v>0</v>
      </c>
      <c r="EO542" s="190">
        <f t="shared" si="1279"/>
        <v>0</v>
      </c>
      <c r="EP542" s="190">
        <f t="shared" si="1280"/>
        <v>4.9306497921941457</v>
      </c>
      <c r="EQ542" s="190">
        <f t="shared" si="1281"/>
        <v>0</v>
      </c>
      <c r="ER542" s="190">
        <f t="shared" si="1282"/>
        <v>20.214753046437238</v>
      </c>
      <c r="ES542" s="190">
        <f t="shared" si="1283"/>
        <v>38.018911184970023</v>
      </c>
      <c r="ET542" s="190">
        <f t="shared" si="1284"/>
        <v>0</v>
      </c>
      <c r="EU542" s="190">
        <f t="shared" si="1285"/>
        <v>0</v>
      </c>
      <c r="EV542" s="190">
        <f t="shared" si="1286"/>
        <v>0</v>
      </c>
      <c r="EW542" s="190">
        <f t="shared" si="1287"/>
        <v>0</v>
      </c>
      <c r="EX542" s="190">
        <f t="shared" si="1288"/>
        <v>0</v>
      </c>
    </row>
    <row r="543" spans="3:154" ht="14.25" customHeight="1" x14ac:dyDescent="0.25">
      <c r="C543" s="132">
        <v>2036</v>
      </c>
      <c r="D543" s="14" t="s">
        <v>165</v>
      </c>
      <c r="E543" s="171">
        <f t="shared" si="1289"/>
        <v>315.51214805556998</v>
      </c>
      <c r="F543" s="172">
        <f t="shared" si="1290"/>
        <v>217.28254959432201</v>
      </c>
      <c r="G543" s="172">
        <f t="shared" si="1291"/>
        <v>223.95743551213647</v>
      </c>
      <c r="H543" s="172">
        <f t="shared" si="1292"/>
        <v>157.02984785437141</v>
      </c>
      <c r="I543" s="172">
        <f t="shared" si="1293"/>
        <v>121.1566608698089</v>
      </c>
      <c r="J543" s="172">
        <f t="shared" si="1294"/>
        <v>109.91282614329863</v>
      </c>
      <c r="K543" s="172">
        <f t="shared" si="1295"/>
        <v>203.18802371223597</v>
      </c>
      <c r="L543" s="172">
        <f t="shared" si="1296"/>
        <v>0</v>
      </c>
      <c r="M543" s="172">
        <f t="shared" si="1297"/>
        <v>0</v>
      </c>
      <c r="N543" s="172">
        <f t="shared" si="1298"/>
        <v>0</v>
      </c>
      <c r="O543" s="172">
        <f t="shared" si="1299"/>
        <v>0</v>
      </c>
      <c r="P543" s="172">
        <f t="shared" si="1300"/>
        <v>0</v>
      </c>
      <c r="Q543" s="172">
        <f t="shared" si="1301"/>
        <v>0</v>
      </c>
      <c r="R543" s="172">
        <f t="shared" si="1302"/>
        <v>0</v>
      </c>
      <c r="S543" s="172">
        <f t="shared" si="1303"/>
        <v>0</v>
      </c>
      <c r="T543" s="172">
        <f t="shared" si="1304"/>
        <v>0</v>
      </c>
      <c r="U543" s="172">
        <f t="shared" si="1305"/>
        <v>395.11535440841385</v>
      </c>
      <c r="V543" s="172">
        <f t="shared" si="1306"/>
        <v>733.56287395575782</v>
      </c>
      <c r="W543" s="172">
        <f t="shared" si="1307"/>
        <v>1023.4609503787267</v>
      </c>
      <c r="X543" s="172">
        <f t="shared" si="1308"/>
        <v>540.08930772447843</v>
      </c>
      <c r="Y543" s="172">
        <f t="shared" si="1309"/>
        <v>540.08930772447843</v>
      </c>
      <c r="Z543" s="172">
        <f t="shared" si="1310"/>
        <v>457.46747586791787</v>
      </c>
      <c r="AA543" s="172">
        <f t="shared" si="1311"/>
        <v>233.67315076337673</v>
      </c>
      <c r="AB543" s="172">
        <f t="shared" si="1312"/>
        <v>444.2833620010714</v>
      </c>
      <c r="AC543" s="188">
        <f xml:space="preserve"> SUM(E543:AB543) * 31</f>
        <v>177189.21951154488</v>
      </c>
      <c r="AE543" s="189">
        <f xml:space="preserve"> 'Generation Calculation'!DC216</f>
        <v>38.237563314851997</v>
      </c>
      <c r="AF543" s="190">
        <f xml:space="preserve"> 'Generation Calculation'!DD216</f>
        <v>26.07032187167701</v>
      </c>
      <c r="AG543" s="190">
        <f xml:space="preserve"> 'Generation Calculation'!DE216</f>
        <v>19.474559609750997</v>
      </c>
      <c r="AH543" s="190">
        <f xml:space="preserve"> 'Generation Calculation'!DF216</f>
        <v>13.654769378640992</v>
      </c>
      <c r="AI543" s="190">
        <f xml:space="preserve"> 'Generation Calculation'!DG216</f>
        <v>10.535361814765992</v>
      </c>
      <c r="AJ543" s="190">
        <f xml:space="preserve"> 'Generation Calculation'!DH216</f>
        <v>9.5576370559390114</v>
      </c>
      <c r="AK543" s="190">
        <f xml:space="preserve"> 'Generation Calculation'!DI216</f>
        <v>17.668523801063998</v>
      </c>
      <c r="AL543" s="190">
        <f xml:space="preserve"> 'Generation Calculation'!DJ216</f>
        <v>0</v>
      </c>
      <c r="AM543" s="190">
        <f xml:space="preserve"> 'Generation Calculation'!DK216</f>
        <v>0</v>
      </c>
      <c r="AN543" s="190">
        <f xml:space="preserve"> 'Generation Calculation'!DL216</f>
        <v>0</v>
      </c>
      <c r="AO543" s="190">
        <f xml:space="preserve"> 'Generation Calculation'!DM216</f>
        <v>0</v>
      </c>
      <c r="AP543" s="190">
        <f xml:space="preserve"> 'Generation Calculation'!DN216</f>
        <v>0</v>
      </c>
      <c r="AQ543" s="190">
        <f xml:space="preserve"> 'Generation Calculation'!DO216</f>
        <v>0</v>
      </c>
      <c r="AR543" s="190">
        <f xml:space="preserve"> 'Generation Calculation'!DP216</f>
        <v>0</v>
      </c>
      <c r="AS543" s="190">
        <f xml:space="preserve"> 'Generation Calculation'!DQ216</f>
        <v>0</v>
      </c>
      <c r="AT543" s="190">
        <f xml:space="preserve"> 'Generation Calculation'!DR216</f>
        <v>0</v>
      </c>
      <c r="AU543" s="190">
        <f xml:space="preserve"> 'Generation Calculation'!DS216</f>
        <v>48.151874622681419</v>
      </c>
      <c r="AV543" s="190">
        <f xml:space="preserve"> 'Generation Calculation'!DT216</f>
        <v>81.202884691805025</v>
      </c>
      <c r="AW543" s="190">
        <f xml:space="preserve"> 'Generation Calculation'!DU216</f>
        <v>106.41141307641101</v>
      </c>
      <c r="AX543" s="190">
        <f xml:space="preserve"> 'Generation Calculation'!DV216</f>
        <v>64.379096323867685</v>
      </c>
      <c r="AY543" s="190">
        <f xml:space="preserve"> 'Generation Calculation'!DW216</f>
        <v>64.379096323867685</v>
      </c>
      <c r="AZ543" s="190">
        <f xml:space="preserve"> 'Generation Calculation'!DX216</f>
        <v>55.952040069219692</v>
      </c>
      <c r="BA543" s="190">
        <f xml:space="preserve"> 'Generation Calculation'!DY216</f>
        <v>20.319404414206673</v>
      </c>
      <c r="BB543" s="190">
        <f xml:space="preserve"> 'Generation Calculation'!DZ216</f>
        <v>54.300184352716997</v>
      </c>
      <c r="BC543" s="196"/>
      <c r="BD543" s="183">
        <f t="shared" si="1313"/>
        <v>315.51214805556998</v>
      </c>
      <c r="BE543" s="292">
        <f t="shared" si="1385"/>
        <v>217.28254959432201</v>
      </c>
      <c r="BF543" s="292">
        <f t="shared" si="1386"/>
        <v>0</v>
      </c>
      <c r="BG543" s="292">
        <f t="shared" si="1364"/>
        <v>0</v>
      </c>
      <c r="BH543" s="292">
        <f t="shared" si="1365"/>
        <v>0</v>
      </c>
      <c r="BI543" s="292">
        <f t="shared" si="1366"/>
        <v>0</v>
      </c>
      <c r="BJ543" s="292">
        <f t="shared" si="1367"/>
        <v>0</v>
      </c>
      <c r="BK543" s="292">
        <f t="shared" si="1368"/>
        <v>0</v>
      </c>
      <c r="BL543" s="292">
        <f t="shared" si="1369"/>
        <v>0</v>
      </c>
      <c r="BM543" s="292">
        <f t="shared" si="1370"/>
        <v>0</v>
      </c>
      <c r="BN543" s="292">
        <f t="shared" si="1371"/>
        <v>0</v>
      </c>
      <c r="BO543" s="292">
        <f t="shared" si="1372"/>
        <v>0</v>
      </c>
      <c r="BP543" s="292">
        <f t="shared" si="1373"/>
        <v>0</v>
      </c>
      <c r="BQ543" s="292">
        <f t="shared" si="1374"/>
        <v>0</v>
      </c>
      <c r="BR543" s="292">
        <f t="shared" si="1375"/>
        <v>0</v>
      </c>
      <c r="BS543" s="292">
        <f t="shared" si="1376"/>
        <v>0</v>
      </c>
      <c r="BT543" s="292">
        <f t="shared" si="1377"/>
        <v>395.11535440841385</v>
      </c>
      <c r="BU543" s="292">
        <f t="shared" si="1378"/>
        <v>489.72970000000004</v>
      </c>
      <c r="BV543" s="292">
        <f t="shared" si="1379"/>
        <v>489.72970000000004</v>
      </c>
      <c r="BW543" s="292">
        <f t="shared" si="1380"/>
        <v>489.72970000000004</v>
      </c>
      <c r="BX543" s="292">
        <f t="shared" si="1381"/>
        <v>489.72970000000004</v>
      </c>
      <c r="BY543" s="292">
        <f t="shared" si="1382"/>
        <v>457.46747586791787</v>
      </c>
      <c r="BZ543" s="292">
        <f t="shared" si="1383"/>
        <v>0</v>
      </c>
      <c r="CA543" s="292">
        <f t="shared" si="1384"/>
        <v>444.2833620010714</v>
      </c>
      <c r="CB543" s="196">
        <f t="shared" si="1314"/>
        <v>3788.5796899272955</v>
      </c>
      <c r="CC543" s="189">
        <f t="shared" si="1340"/>
        <v>38.237563314851997</v>
      </c>
      <c r="CD543" s="190">
        <f t="shared" si="1341"/>
        <v>26.07032187167701</v>
      </c>
      <c r="CE543" s="190">
        <f t="shared" si="1342"/>
        <v>0</v>
      </c>
      <c r="CF543" s="190">
        <f t="shared" si="1343"/>
        <v>0</v>
      </c>
      <c r="CG543" s="190">
        <f t="shared" si="1344"/>
        <v>0</v>
      </c>
      <c r="CH543" s="190">
        <f t="shared" si="1345"/>
        <v>0</v>
      </c>
      <c r="CI543" s="190">
        <f t="shared" si="1346"/>
        <v>0</v>
      </c>
      <c r="CJ543" s="190">
        <f t="shared" si="1347"/>
        <v>0</v>
      </c>
      <c r="CK543" s="190">
        <f t="shared" si="1348"/>
        <v>0</v>
      </c>
      <c r="CL543" s="190">
        <f t="shared" si="1349"/>
        <v>0</v>
      </c>
      <c r="CM543" s="190">
        <f t="shared" si="1350"/>
        <v>0</v>
      </c>
      <c r="CN543" s="190">
        <f t="shared" si="1351"/>
        <v>0</v>
      </c>
      <c r="CO543" s="190">
        <f t="shared" si="1352"/>
        <v>0</v>
      </c>
      <c r="CP543" s="190">
        <f t="shared" si="1353"/>
        <v>0</v>
      </c>
      <c r="CQ543" s="190">
        <f t="shared" si="1354"/>
        <v>0</v>
      </c>
      <c r="CR543" s="190">
        <f t="shared" si="1355"/>
        <v>0</v>
      </c>
      <c r="CS543" s="190">
        <f t="shared" si="1356"/>
        <v>48.151874622681419</v>
      </c>
      <c r="CT543" s="190">
        <f t="shared" si="1357"/>
        <v>60</v>
      </c>
      <c r="CU543" s="190">
        <f t="shared" si="1358"/>
        <v>60</v>
      </c>
      <c r="CV543" s="190">
        <f t="shared" si="1359"/>
        <v>60</v>
      </c>
      <c r="CW543" s="190">
        <f t="shared" si="1360"/>
        <v>60</v>
      </c>
      <c r="CX543" s="190">
        <f t="shared" si="1361"/>
        <v>55.952040069219692</v>
      </c>
      <c r="CY543" s="190">
        <f t="shared" si="1362"/>
        <v>0</v>
      </c>
      <c r="CZ543" s="190">
        <f t="shared" si="1363"/>
        <v>54.300184352716997</v>
      </c>
      <c r="DB543" s="171">
        <f t="shared" si="1315"/>
        <v>0</v>
      </c>
      <c r="DC543" s="172">
        <f t="shared" si="1316"/>
        <v>0</v>
      </c>
      <c r="DD543" s="172">
        <f t="shared" si="1317"/>
        <v>223.95743551213647</v>
      </c>
      <c r="DE543" s="172">
        <f t="shared" si="1318"/>
        <v>157.02984785437141</v>
      </c>
      <c r="DF543" s="172">
        <f t="shared" si="1319"/>
        <v>121.1566608698089</v>
      </c>
      <c r="DG543" s="172">
        <f t="shared" si="1320"/>
        <v>109.91282614329863</v>
      </c>
      <c r="DH543" s="172">
        <f t="shared" si="1321"/>
        <v>203.18802371223597</v>
      </c>
      <c r="DI543" s="172">
        <f t="shared" si="1322"/>
        <v>0</v>
      </c>
      <c r="DJ543" s="172">
        <f t="shared" si="1323"/>
        <v>0</v>
      </c>
      <c r="DK543" s="172">
        <f t="shared" si="1324"/>
        <v>0</v>
      </c>
      <c r="DL543" s="172">
        <f t="shared" si="1325"/>
        <v>0</v>
      </c>
      <c r="DM543" s="172">
        <f t="shared" si="1326"/>
        <v>0</v>
      </c>
      <c r="DN543" s="172">
        <f t="shared" si="1327"/>
        <v>0</v>
      </c>
      <c r="DO543" s="172">
        <f t="shared" si="1328"/>
        <v>0</v>
      </c>
      <c r="DP543" s="172">
        <f t="shared" si="1329"/>
        <v>0</v>
      </c>
      <c r="DQ543" s="172">
        <f t="shared" si="1330"/>
        <v>0</v>
      </c>
      <c r="DR543" s="172">
        <f t="shared" si="1331"/>
        <v>0</v>
      </c>
      <c r="DS543" s="172">
        <f t="shared" si="1332"/>
        <v>243.83317395575779</v>
      </c>
      <c r="DT543" s="172">
        <f t="shared" si="1333"/>
        <v>533.7312503787266</v>
      </c>
      <c r="DU543" s="172">
        <f t="shared" si="1334"/>
        <v>50.35960772447838</v>
      </c>
      <c r="DV543" s="172">
        <f t="shared" si="1335"/>
        <v>50.35960772447838</v>
      </c>
      <c r="DW543" s="172">
        <f t="shared" si="1336"/>
        <v>0</v>
      </c>
      <c r="DX543" s="172">
        <f t="shared" si="1337"/>
        <v>233.67315076337673</v>
      </c>
      <c r="DY543" s="172">
        <f t="shared" si="1338"/>
        <v>0</v>
      </c>
      <c r="DZ543" s="192">
        <f t="shared" si="1339"/>
        <v>1927.2015846386691</v>
      </c>
      <c r="EA543" s="189">
        <f t="shared" si="1265"/>
        <v>0</v>
      </c>
      <c r="EB543" s="190">
        <f t="shared" si="1266"/>
        <v>0</v>
      </c>
      <c r="EC543" s="190">
        <f t="shared" si="1267"/>
        <v>19.474559609750997</v>
      </c>
      <c r="ED543" s="190">
        <f t="shared" si="1268"/>
        <v>13.654769378640992</v>
      </c>
      <c r="EE543" s="190">
        <f t="shared" si="1269"/>
        <v>10.535361814765992</v>
      </c>
      <c r="EF543" s="190">
        <f t="shared" si="1270"/>
        <v>9.5576370559390114</v>
      </c>
      <c r="EG543" s="190">
        <f t="shared" si="1271"/>
        <v>17.668523801063998</v>
      </c>
      <c r="EH543" s="190">
        <f t="shared" si="1272"/>
        <v>0</v>
      </c>
      <c r="EI543" s="190">
        <f t="shared" si="1273"/>
        <v>0</v>
      </c>
      <c r="EJ543" s="190">
        <f t="shared" si="1274"/>
        <v>0</v>
      </c>
      <c r="EK543" s="190">
        <f t="shared" si="1275"/>
        <v>0</v>
      </c>
      <c r="EL543" s="190">
        <f t="shared" si="1276"/>
        <v>0</v>
      </c>
      <c r="EM543" s="190">
        <f t="shared" si="1277"/>
        <v>0</v>
      </c>
      <c r="EN543" s="190">
        <f t="shared" si="1278"/>
        <v>0</v>
      </c>
      <c r="EO543" s="190">
        <f t="shared" si="1279"/>
        <v>0</v>
      </c>
      <c r="EP543" s="190">
        <f t="shared" si="1280"/>
        <v>0</v>
      </c>
      <c r="EQ543" s="190">
        <f t="shared" si="1281"/>
        <v>0</v>
      </c>
      <c r="ER543" s="190">
        <f t="shared" si="1282"/>
        <v>21.202884691805025</v>
      </c>
      <c r="ES543" s="190">
        <f t="shared" si="1283"/>
        <v>46.411413076411009</v>
      </c>
      <c r="ET543" s="190">
        <f t="shared" si="1284"/>
        <v>4.3790963238676852</v>
      </c>
      <c r="EU543" s="190">
        <f t="shared" si="1285"/>
        <v>4.3790963238676852</v>
      </c>
      <c r="EV543" s="190">
        <f t="shared" si="1286"/>
        <v>0</v>
      </c>
      <c r="EW543" s="190">
        <f t="shared" si="1287"/>
        <v>20.319404414206673</v>
      </c>
      <c r="EX543" s="190">
        <f t="shared" si="1288"/>
        <v>0</v>
      </c>
    </row>
    <row r="544" spans="3:154" ht="14.25" customHeight="1" x14ac:dyDescent="0.25">
      <c r="C544" s="132">
        <v>2036</v>
      </c>
      <c r="D544" s="14" t="s">
        <v>166</v>
      </c>
      <c r="E544" s="171">
        <f t="shared" si="1289"/>
        <v>354.53987112325501</v>
      </c>
      <c r="F544" s="172">
        <f t="shared" si="1290"/>
        <v>266.89963234955616</v>
      </c>
      <c r="G544" s="172">
        <f t="shared" si="1291"/>
        <v>221.06709048024803</v>
      </c>
      <c r="H544" s="172">
        <f t="shared" si="1292"/>
        <v>159.43195059412497</v>
      </c>
      <c r="I544" s="172">
        <f t="shared" si="1293"/>
        <v>116.37416273001898</v>
      </c>
      <c r="J544" s="172">
        <f t="shared" si="1294"/>
        <v>137.20857621264503</v>
      </c>
      <c r="K544" s="172">
        <f t="shared" si="1295"/>
        <v>194.20731245913845</v>
      </c>
      <c r="L544" s="172">
        <f t="shared" si="1296"/>
        <v>0</v>
      </c>
      <c r="M544" s="172">
        <f t="shared" si="1297"/>
        <v>0</v>
      </c>
      <c r="N544" s="172">
        <f t="shared" si="1298"/>
        <v>0</v>
      </c>
      <c r="O544" s="172">
        <f t="shared" si="1299"/>
        <v>0</v>
      </c>
      <c r="P544" s="172">
        <f t="shared" si="1300"/>
        <v>0</v>
      </c>
      <c r="Q544" s="172">
        <f t="shared" si="1301"/>
        <v>0</v>
      </c>
      <c r="R544" s="172">
        <f t="shared" si="1302"/>
        <v>0</v>
      </c>
      <c r="S544" s="172">
        <f t="shared" si="1303"/>
        <v>0</v>
      </c>
      <c r="T544" s="172">
        <f t="shared" si="1304"/>
        <v>73.180502593585203</v>
      </c>
      <c r="U544" s="172">
        <f t="shared" si="1305"/>
        <v>351.45679056497221</v>
      </c>
      <c r="V544" s="172">
        <f t="shared" si="1306"/>
        <v>721.50756730243961</v>
      </c>
      <c r="W544" s="172">
        <f t="shared" si="1307"/>
        <v>1020.8689488380924</v>
      </c>
      <c r="X544" s="172">
        <f t="shared" si="1308"/>
        <v>502.35979163053128</v>
      </c>
      <c r="Y544" s="172">
        <f t="shared" si="1309"/>
        <v>534.47951241625981</v>
      </c>
      <c r="Z544" s="172">
        <f t="shared" si="1310"/>
        <v>390.58321871137179</v>
      </c>
      <c r="AA544" s="172">
        <f t="shared" si="1311"/>
        <v>268.19873490938863</v>
      </c>
      <c r="AB544" s="172">
        <f t="shared" si="1312"/>
        <v>995.15286101804907</v>
      </c>
      <c r="AC544" s="188">
        <f xml:space="preserve"> SUM(E544:AB544) * 30</f>
        <v>189225.49571801032</v>
      </c>
      <c r="AE544" s="189">
        <f xml:space="preserve"> 'Generation Calculation'!DC217</f>
        <v>43.092216357734003</v>
      </c>
      <c r="AF544" s="190">
        <f xml:space="preserve"> 'Generation Calculation'!DD217</f>
        <v>32.206990183111998</v>
      </c>
      <c r="AG544" s="190">
        <f xml:space="preserve"> 'Generation Calculation'!DE217</f>
        <v>19.223225259152002</v>
      </c>
      <c r="AH544" s="190">
        <f xml:space="preserve"> 'Generation Calculation'!DF217</f>
        <v>13.863647877749997</v>
      </c>
      <c r="AI544" s="190">
        <f xml:space="preserve"> 'Generation Calculation'!DG217</f>
        <v>10.119492411305998</v>
      </c>
      <c r="AJ544" s="190">
        <f xml:space="preserve"> 'Generation Calculation'!DH217</f>
        <v>11.931180540230002</v>
      </c>
      <c r="AK544" s="190">
        <f xml:space="preserve"> 'Generation Calculation'!DI217</f>
        <v>16.88759238775117</v>
      </c>
      <c r="AL544" s="190">
        <f xml:space="preserve"> 'Generation Calculation'!DJ217</f>
        <v>0</v>
      </c>
      <c r="AM544" s="190">
        <f xml:space="preserve"> 'Generation Calculation'!DK217</f>
        <v>0</v>
      </c>
      <c r="AN544" s="190">
        <f xml:space="preserve"> 'Generation Calculation'!DL217</f>
        <v>0</v>
      </c>
      <c r="AO544" s="190">
        <f xml:space="preserve"> 'Generation Calculation'!DM217</f>
        <v>0</v>
      </c>
      <c r="AP544" s="190">
        <f xml:space="preserve"> 'Generation Calculation'!DN217</f>
        <v>0</v>
      </c>
      <c r="AQ544" s="190">
        <f xml:space="preserve"> 'Generation Calculation'!DO217</f>
        <v>0</v>
      </c>
      <c r="AR544" s="190">
        <f xml:space="preserve"> 'Generation Calculation'!DP217</f>
        <v>0</v>
      </c>
      <c r="AS544" s="190">
        <f xml:space="preserve"> 'Generation Calculation'!DQ217</f>
        <v>0</v>
      </c>
      <c r="AT544" s="190">
        <f xml:space="preserve"> 'Generation Calculation'!DR217</f>
        <v>6.3635219646595829</v>
      </c>
      <c r="AU544" s="190">
        <f xml:space="preserve"> 'Generation Calculation'!DS217</f>
        <v>42.708285378374967</v>
      </c>
      <c r="AV544" s="190">
        <f xml:space="preserve"> 'Generation Calculation'!DT217</f>
        <v>80.154597156733871</v>
      </c>
      <c r="AW544" s="190">
        <f xml:space="preserve"> 'Generation Calculation'!DU217</f>
        <v>106.18602163809499</v>
      </c>
      <c r="AX544" s="190">
        <f xml:space="preserve"> 'Generation Calculation'!DV217</f>
        <v>61.098268837437502</v>
      </c>
      <c r="AY544" s="190">
        <f xml:space="preserve"> 'Generation Calculation'!DW217</f>
        <v>63.891288036196499</v>
      </c>
      <c r="AZ544" s="190">
        <f xml:space="preserve"> 'Generation Calculation'!DX217</f>
        <v>47.586094875875517</v>
      </c>
      <c r="BA544" s="190">
        <f xml:space="preserve"> 'Generation Calculation'!DY217</f>
        <v>32.367914592908505</v>
      </c>
      <c r="BB544" s="190">
        <f xml:space="preserve"> 'Generation Calculation'!DZ217</f>
        <v>103.949840088526</v>
      </c>
      <c r="BC544" s="196"/>
      <c r="BD544" s="183">
        <f t="shared" si="1313"/>
        <v>354.53987112325501</v>
      </c>
      <c r="BE544" s="292">
        <f t="shared" si="1385"/>
        <v>266.89963234955616</v>
      </c>
      <c r="BF544" s="292">
        <f t="shared" si="1386"/>
        <v>0</v>
      </c>
      <c r="BG544" s="292">
        <f t="shared" si="1364"/>
        <v>0</v>
      </c>
      <c r="BH544" s="292">
        <f t="shared" si="1365"/>
        <v>0</v>
      </c>
      <c r="BI544" s="292">
        <f t="shared" si="1366"/>
        <v>0</v>
      </c>
      <c r="BJ544" s="292">
        <f t="shared" si="1367"/>
        <v>0</v>
      </c>
      <c r="BK544" s="292">
        <f t="shared" si="1368"/>
        <v>0</v>
      </c>
      <c r="BL544" s="292">
        <f t="shared" si="1369"/>
        <v>0</v>
      </c>
      <c r="BM544" s="292">
        <f t="shared" si="1370"/>
        <v>0</v>
      </c>
      <c r="BN544" s="292">
        <f t="shared" si="1371"/>
        <v>0</v>
      </c>
      <c r="BO544" s="292">
        <f t="shared" si="1372"/>
        <v>0</v>
      </c>
      <c r="BP544" s="292">
        <f t="shared" si="1373"/>
        <v>0</v>
      </c>
      <c r="BQ544" s="292">
        <f t="shared" si="1374"/>
        <v>0</v>
      </c>
      <c r="BR544" s="292">
        <f t="shared" si="1375"/>
        <v>0</v>
      </c>
      <c r="BS544" s="292">
        <f t="shared" si="1376"/>
        <v>0</v>
      </c>
      <c r="BT544" s="292">
        <f t="shared" si="1377"/>
        <v>351.45679056497221</v>
      </c>
      <c r="BU544" s="292">
        <f t="shared" si="1378"/>
        <v>489.72970000000004</v>
      </c>
      <c r="BV544" s="292">
        <f t="shared" si="1379"/>
        <v>489.72970000000004</v>
      </c>
      <c r="BW544" s="292">
        <f t="shared" si="1380"/>
        <v>489.72970000000004</v>
      </c>
      <c r="BX544" s="292">
        <f t="shared" si="1381"/>
        <v>489.72970000000004</v>
      </c>
      <c r="BY544" s="292">
        <f t="shared" si="1382"/>
        <v>390.58321871137179</v>
      </c>
      <c r="BZ544" s="292">
        <f t="shared" si="1383"/>
        <v>268.19873490938863</v>
      </c>
      <c r="CA544" s="292">
        <f t="shared" si="1384"/>
        <v>489.72970000000004</v>
      </c>
      <c r="CB544" s="196">
        <f t="shared" si="1314"/>
        <v>4080.3267476585438</v>
      </c>
      <c r="CC544" s="189">
        <f t="shared" si="1340"/>
        <v>43.092216357734003</v>
      </c>
      <c r="CD544" s="190">
        <f t="shared" si="1341"/>
        <v>32.206990183111998</v>
      </c>
      <c r="CE544" s="190">
        <f t="shared" si="1342"/>
        <v>0</v>
      </c>
      <c r="CF544" s="190">
        <f t="shared" si="1343"/>
        <v>0</v>
      </c>
      <c r="CG544" s="190">
        <f t="shared" si="1344"/>
        <v>0</v>
      </c>
      <c r="CH544" s="190">
        <f t="shared" si="1345"/>
        <v>0</v>
      </c>
      <c r="CI544" s="190">
        <f t="shared" si="1346"/>
        <v>0</v>
      </c>
      <c r="CJ544" s="190">
        <f t="shared" si="1347"/>
        <v>0</v>
      </c>
      <c r="CK544" s="190">
        <f t="shared" si="1348"/>
        <v>0</v>
      </c>
      <c r="CL544" s="190">
        <f t="shared" si="1349"/>
        <v>0</v>
      </c>
      <c r="CM544" s="190">
        <f t="shared" si="1350"/>
        <v>0</v>
      </c>
      <c r="CN544" s="190">
        <f t="shared" si="1351"/>
        <v>0</v>
      </c>
      <c r="CO544" s="190">
        <f t="shared" si="1352"/>
        <v>0</v>
      </c>
      <c r="CP544" s="190">
        <f t="shared" si="1353"/>
        <v>0</v>
      </c>
      <c r="CQ544" s="190">
        <f t="shared" si="1354"/>
        <v>0</v>
      </c>
      <c r="CR544" s="190">
        <f t="shared" si="1355"/>
        <v>0</v>
      </c>
      <c r="CS544" s="190">
        <f t="shared" si="1356"/>
        <v>42.708285378374967</v>
      </c>
      <c r="CT544" s="190">
        <f t="shared" si="1357"/>
        <v>60</v>
      </c>
      <c r="CU544" s="190">
        <f t="shared" si="1358"/>
        <v>60</v>
      </c>
      <c r="CV544" s="190">
        <f t="shared" si="1359"/>
        <v>60</v>
      </c>
      <c r="CW544" s="190">
        <f t="shared" si="1360"/>
        <v>60</v>
      </c>
      <c r="CX544" s="190">
        <f t="shared" si="1361"/>
        <v>47.586094875875517</v>
      </c>
      <c r="CY544" s="190">
        <f t="shared" si="1362"/>
        <v>32.367914592908505</v>
      </c>
      <c r="CZ544" s="190">
        <f t="shared" si="1363"/>
        <v>60</v>
      </c>
      <c r="DB544" s="171">
        <f t="shared" si="1315"/>
        <v>0</v>
      </c>
      <c r="DC544" s="172">
        <f t="shared" si="1316"/>
        <v>0</v>
      </c>
      <c r="DD544" s="172">
        <f t="shared" si="1317"/>
        <v>221.06709048024803</v>
      </c>
      <c r="DE544" s="172">
        <f t="shared" si="1318"/>
        <v>159.43195059412497</v>
      </c>
      <c r="DF544" s="172">
        <f t="shared" si="1319"/>
        <v>116.37416273001898</v>
      </c>
      <c r="DG544" s="172">
        <f t="shared" si="1320"/>
        <v>137.20857621264503</v>
      </c>
      <c r="DH544" s="172">
        <f t="shared" si="1321"/>
        <v>194.20731245913845</v>
      </c>
      <c r="DI544" s="172">
        <f t="shared" si="1322"/>
        <v>0</v>
      </c>
      <c r="DJ544" s="172">
        <f t="shared" si="1323"/>
        <v>0</v>
      </c>
      <c r="DK544" s="172">
        <f t="shared" si="1324"/>
        <v>0</v>
      </c>
      <c r="DL544" s="172">
        <f t="shared" si="1325"/>
        <v>0</v>
      </c>
      <c r="DM544" s="172">
        <f t="shared" si="1326"/>
        <v>0</v>
      </c>
      <c r="DN544" s="172">
        <f t="shared" si="1327"/>
        <v>0</v>
      </c>
      <c r="DO544" s="172">
        <f t="shared" si="1328"/>
        <v>0</v>
      </c>
      <c r="DP544" s="172">
        <f t="shared" si="1329"/>
        <v>0</v>
      </c>
      <c r="DQ544" s="172">
        <f t="shared" si="1330"/>
        <v>73.180502593585203</v>
      </c>
      <c r="DR544" s="172">
        <f t="shared" si="1331"/>
        <v>0</v>
      </c>
      <c r="DS544" s="172">
        <f t="shared" si="1332"/>
        <v>231.77786730243952</v>
      </c>
      <c r="DT544" s="172">
        <f t="shared" si="1333"/>
        <v>531.13924883809227</v>
      </c>
      <c r="DU544" s="172">
        <f t="shared" si="1334"/>
        <v>12.630091630531268</v>
      </c>
      <c r="DV544" s="172">
        <f t="shared" si="1335"/>
        <v>44.749812416259743</v>
      </c>
      <c r="DW544" s="172">
        <f t="shared" si="1336"/>
        <v>0</v>
      </c>
      <c r="DX544" s="172">
        <f t="shared" si="1337"/>
        <v>0</v>
      </c>
      <c r="DY544" s="172">
        <f t="shared" si="1338"/>
        <v>505.42316101804903</v>
      </c>
      <c r="DZ544" s="192">
        <f t="shared" si="1339"/>
        <v>2227.1897762751323</v>
      </c>
      <c r="EA544" s="189">
        <f t="shared" si="1265"/>
        <v>0</v>
      </c>
      <c r="EB544" s="190">
        <f t="shared" si="1266"/>
        <v>0</v>
      </c>
      <c r="EC544" s="190">
        <f t="shared" si="1267"/>
        <v>19.223225259152002</v>
      </c>
      <c r="ED544" s="190">
        <f t="shared" si="1268"/>
        <v>13.863647877749997</v>
      </c>
      <c r="EE544" s="190">
        <f t="shared" si="1269"/>
        <v>10.119492411305998</v>
      </c>
      <c r="EF544" s="190">
        <f t="shared" si="1270"/>
        <v>11.931180540230002</v>
      </c>
      <c r="EG544" s="190">
        <f t="shared" si="1271"/>
        <v>16.88759238775117</v>
      </c>
      <c r="EH544" s="190">
        <f t="shared" si="1272"/>
        <v>0</v>
      </c>
      <c r="EI544" s="190">
        <f t="shared" si="1273"/>
        <v>0</v>
      </c>
      <c r="EJ544" s="190">
        <f t="shared" si="1274"/>
        <v>0</v>
      </c>
      <c r="EK544" s="190">
        <f t="shared" si="1275"/>
        <v>0</v>
      </c>
      <c r="EL544" s="190">
        <f t="shared" si="1276"/>
        <v>0</v>
      </c>
      <c r="EM544" s="190">
        <f t="shared" si="1277"/>
        <v>0</v>
      </c>
      <c r="EN544" s="190">
        <f t="shared" si="1278"/>
        <v>0</v>
      </c>
      <c r="EO544" s="190">
        <f t="shared" si="1279"/>
        <v>0</v>
      </c>
      <c r="EP544" s="190">
        <f t="shared" si="1280"/>
        <v>6.3635219646595829</v>
      </c>
      <c r="EQ544" s="190">
        <f t="shared" si="1281"/>
        <v>0</v>
      </c>
      <c r="ER544" s="190">
        <f t="shared" si="1282"/>
        <v>20.154597156733871</v>
      </c>
      <c r="ES544" s="190">
        <f t="shared" si="1283"/>
        <v>46.186021638094985</v>
      </c>
      <c r="ET544" s="190">
        <f t="shared" si="1284"/>
        <v>1.0982688374375016</v>
      </c>
      <c r="EU544" s="190">
        <f t="shared" si="1285"/>
        <v>3.8912880361964994</v>
      </c>
      <c r="EV544" s="190">
        <f t="shared" si="1286"/>
        <v>0</v>
      </c>
      <c r="EW544" s="190">
        <f t="shared" si="1287"/>
        <v>0</v>
      </c>
      <c r="EX544" s="190">
        <f t="shared" si="1288"/>
        <v>43.949840088526003</v>
      </c>
    </row>
    <row r="545" spans="3:154" ht="14.25" customHeight="1" x14ac:dyDescent="0.25">
      <c r="C545" s="132">
        <v>2036</v>
      </c>
      <c r="D545" s="14" t="s">
        <v>10</v>
      </c>
      <c r="E545" s="171">
        <f t="shared" si="1289"/>
        <v>306.14459723521219</v>
      </c>
      <c r="F545" s="172">
        <f t="shared" si="1290"/>
        <v>167.79355879242993</v>
      </c>
      <c r="G545" s="172">
        <f t="shared" si="1291"/>
        <v>90.447051033766868</v>
      </c>
      <c r="H545" s="172">
        <f t="shared" si="1292"/>
        <v>2.7876755739636536</v>
      </c>
      <c r="I545" s="172">
        <f t="shared" si="1293"/>
        <v>0</v>
      </c>
      <c r="J545" s="172">
        <f t="shared" si="1294"/>
        <v>2.7876755739636536</v>
      </c>
      <c r="K545" s="172">
        <f t="shared" si="1295"/>
        <v>0</v>
      </c>
      <c r="L545" s="172">
        <f t="shared" si="1296"/>
        <v>0</v>
      </c>
      <c r="M545" s="172">
        <f t="shared" si="1297"/>
        <v>0</v>
      </c>
      <c r="N545" s="172">
        <f t="shared" si="1298"/>
        <v>0</v>
      </c>
      <c r="O545" s="172">
        <f t="shared" si="1299"/>
        <v>0</v>
      </c>
      <c r="P545" s="172">
        <f t="shared" si="1300"/>
        <v>0</v>
      </c>
      <c r="Q545" s="172">
        <f t="shared" si="1301"/>
        <v>0</v>
      </c>
      <c r="R545" s="172">
        <f t="shared" si="1302"/>
        <v>0</v>
      </c>
      <c r="S545" s="172">
        <f t="shared" si="1303"/>
        <v>0</v>
      </c>
      <c r="T545" s="172">
        <f t="shared" si="1304"/>
        <v>177.38865922818258</v>
      </c>
      <c r="U545" s="172">
        <f t="shared" si="1305"/>
        <v>467.57067811099574</v>
      </c>
      <c r="V545" s="172">
        <f t="shared" si="1306"/>
        <v>897.52587712615082</v>
      </c>
      <c r="W545" s="172">
        <f t="shared" si="1307"/>
        <v>1131.7570533359051</v>
      </c>
      <c r="X545" s="172">
        <f t="shared" si="1308"/>
        <v>579.8879065577562</v>
      </c>
      <c r="Y545" s="172">
        <f t="shared" si="1309"/>
        <v>660.42649241438778</v>
      </c>
      <c r="Z545" s="172">
        <f t="shared" si="1310"/>
        <v>501.3136764537208</v>
      </c>
      <c r="AA545" s="172">
        <f t="shared" si="1311"/>
        <v>244.27778659072874</v>
      </c>
      <c r="AB545" s="172">
        <f t="shared" si="1312"/>
        <v>509.68544651025991</v>
      </c>
      <c r="AC545" s="188">
        <f xml:space="preserve"> SUM(E545:AB545) * 31</f>
        <v>177933.61817066011</v>
      </c>
      <c r="AE545" s="189">
        <f xml:space="preserve"> 'Generation Calculation'!DC218</f>
        <v>37.074076932914011</v>
      </c>
      <c r="AF545" s="190">
        <f xml:space="preserve"> 'Generation Calculation'!DD218</f>
        <v>14.590744242819994</v>
      </c>
      <c r="AG545" s="190">
        <f xml:space="preserve"> 'Generation Calculation'!DE218</f>
        <v>7.8649609594579886</v>
      </c>
      <c r="AH545" s="190">
        <f xml:space="preserve"> 'Generation Calculation'!DF218</f>
        <v>0.24240657164901336</v>
      </c>
      <c r="AI545" s="190">
        <f xml:space="preserve"> 'Generation Calculation'!DG218</f>
        <v>0</v>
      </c>
      <c r="AJ545" s="190">
        <f xml:space="preserve"> 'Generation Calculation'!DH218</f>
        <v>0.24240657164901336</v>
      </c>
      <c r="AK545" s="190">
        <f xml:space="preserve"> 'Generation Calculation'!DI218</f>
        <v>0</v>
      </c>
      <c r="AL545" s="190">
        <f xml:space="preserve"> 'Generation Calculation'!DJ218</f>
        <v>0</v>
      </c>
      <c r="AM545" s="190">
        <f xml:space="preserve"> 'Generation Calculation'!DK218</f>
        <v>0</v>
      </c>
      <c r="AN545" s="190">
        <f xml:space="preserve"> 'Generation Calculation'!DL218</f>
        <v>0</v>
      </c>
      <c r="AO545" s="190">
        <f xml:space="preserve"> 'Generation Calculation'!DM218</f>
        <v>0</v>
      </c>
      <c r="AP545" s="190">
        <f xml:space="preserve"> 'Generation Calculation'!DN218</f>
        <v>0</v>
      </c>
      <c r="AQ545" s="190">
        <f xml:space="preserve"> 'Generation Calculation'!DO218</f>
        <v>0</v>
      </c>
      <c r="AR545" s="190">
        <f xml:space="preserve"> 'Generation Calculation'!DP218</f>
        <v>0</v>
      </c>
      <c r="AS545" s="190">
        <f xml:space="preserve"> 'Generation Calculation'!DQ218</f>
        <v>0</v>
      </c>
      <c r="AT545" s="190">
        <f xml:space="preserve"> 'Generation Calculation'!DR218</f>
        <v>15.425100802450658</v>
      </c>
      <c r="AU545" s="190">
        <f xml:space="preserve"> 'Generation Calculation'!DS218</f>
        <v>57.218810602986707</v>
      </c>
      <c r="AV545" s="190">
        <f xml:space="preserve"> 'Generation Calculation'!DT218</f>
        <v>95.460537141404416</v>
      </c>
      <c r="AW545" s="190">
        <f xml:space="preserve"> 'Generation Calculation'!DU218</f>
        <v>115.82846550747001</v>
      </c>
      <c r="AX545" s="190">
        <f xml:space="preserve"> 'Generation Calculation'!DV218</f>
        <v>67.839844048500538</v>
      </c>
      <c r="AY545" s="190">
        <f xml:space="preserve"> 'Generation Calculation'!DW218</f>
        <v>74.843199340381545</v>
      </c>
      <c r="AZ545" s="190">
        <f xml:space="preserve"> 'Generation Calculation'!DX218</f>
        <v>61.007302300323545</v>
      </c>
      <c r="BA545" s="190">
        <f xml:space="preserve"> 'Generation Calculation'!DY218</f>
        <v>29.406796715005555</v>
      </c>
      <c r="BB545" s="190">
        <f xml:space="preserve"> 'Generation Calculation'!DZ218</f>
        <v>61.735282305239991</v>
      </c>
      <c r="BC545" s="196"/>
      <c r="BD545" s="183">
        <f t="shared" si="1313"/>
        <v>306.14459723521219</v>
      </c>
      <c r="BE545" s="292">
        <f t="shared" si="1385"/>
        <v>0</v>
      </c>
      <c r="BF545" s="292">
        <f t="shared" si="1386"/>
        <v>0</v>
      </c>
      <c r="BG545" s="292">
        <f t="shared" si="1364"/>
        <v>0</v>
      </c>
      <c r="BH545" s="292">
        <f t="shared" si="1365"/>
        <v>0</v>
      </c>
      <c r="BI545" s="292">
        <f t="shared" si="1366"/>
        <v>0</v>
      </c>
      <c r="BJ545" s="292">
        <f t="shared" si="1367"/>
        <v>0</v>
      </c>
      <c r="BK545" s="292">
        <f t="shared" si="1368"/>
        <v>0</v>
      </c>
      <c r="BL545" s="292">
        <f t="shared" si="1369"/>
        <v>0</v>
      </c>
      <c r="BM545" s="292">
        <f t="shared" si="1370"/>
        <v>0</v>
      </c>
      <c r="BN545" s="292">
        <f t="shared" si="1371"/>
        <v>0</v>
      </c>
      <c r="BO545" s="292">
        <f t="shared" si="1372"/>
        <v>0</v>
      </c>
      <c r="BP545" s="292">
        <f t="shared" si="1373"/>
        <v>0</v>
      </c>
      <c r="BQ545" s="292">
        <f t="shared" si="1374"/>
        <v>0</v>
      </c>
      <c r="BR545" s="292">
        <f t="shared" si="1375"/>
        <v>0</v>
      </c>
      <c r="BS545" s="292">
        <f t="shared" si="1376"/>
        <v>0</v>
      </c>
      <c r="BT545" s="292">
        <f t="shared" si="1377"/>
        <v>467.57067811099574</v>
      </c>
      <c r="BU545" s="292">
        <f t="shared" si="1378"/>
        <v>489.72970000000004</v>
      </c>
      <c r="BV545" s="292">
        <f t="shared" si="1379"/>
        <v>489.72970000000004</v>
      </c>
      <c r="BW545" s="292">
        <f t="shared" si="1380"/>
        <v>489.72970000000004</v>
      </c>
      <c r="BX545" s="292">
        <f t="shared" si="1381"/>
        <v>489.72970000000004</v>
      </c>
      <c r="BY545" s="292">
        <f t="shared" si="1382"/>
        <v>489.72970000000004</v>
      </c>
      <c r="BZ545" s="292">
        <f t="shared" si="1383"/>
        <v>244.27778659072874</v>
      </c>
      <c r="CA545" s="292">
        <f t="shared" si="1384"/>
        <v>489.72970000000004</v>
      </c>
      <c r="CB545" s="196">
        <f t="shared" si="1314"/>
        <v>3956.3712619369362</v>
      </c>
      <c r="CC545" s="189">
        <f t="shared" si="1340"/>
        <v>37.074076932914011</v>
      </c>
      <c r="CD545" s="190">
        <f t="shared" si="1341"/>
        <v>0</v>
      </c>
      <c r="CE545" s="190">
        <f t="shared" si="1342"/>
        <v>0</v>
      </c>
      <c r="CF545" s="190">
        <f t="shared" si="1343"/>
        <v>0</v>
      </c>
      <c r="CG545" s="190">
        <f t="shared" si="1344"/>
        <v>0</v>
      </c>
      <c r="CH545" s="190">
        <f t="shared" si="1345"/>
        <v>0</v>
      </c>
      <c r="CI545" s="190">
        <f t="shared" si="1346"/>
        <v>0</v>
      </c>
      <c r="CJ545" s="190">
        <f t="shared" si="1347"/>
        <v>0</v>
      </c>
      <c r="CK545" s="190">
        <f t="shared" si="1348"/>
        <v>0</v>
      </c>
      <c r="CL545" s="190">
        <f t="shared" si="1349"/>
        <v>0</v>
      </c>
      <c r="CM545" s="190">
        <f t="shared" si="1350"/>
        <v>0</v>
      </c>
      <c r="CN545" s="190">
        <f t="shared" si="1351"/>
        <v>0</v>
      </c>
      <c r="CO545" s="190">
        <f t="shared" si="1352"/>
        <v>0</v>
      </c>
      <c r="CP545" s="190">
        <f t="shared" si="1353"/>
        <v>0</v>
      </c>
      <c r="CQ545" s="190">
        <f t="shared" si="1354"/>
        <v>0</v>
      </c>
      <c r="CR545" s="190">
        <f t="shared" si="1355"/>
        <v>0</v>
      </c>
      <c r="CS545" s="190">
        <f t="shared" si="1356"/>
        <v>57.218810602986707</v>
      </c>
      <c r="CT545" s="190">
        <f t="shared" si="1357"/>
        <v>60</v>
      </c>
      <c r="CU545" s="190">
        <f t="shared" si="1358"/>
        <v>60</v>
      </c>
      <c r="CV545" s="190">
        <f t="shared" si="1359"/>
        <v>60</v>
      </c>
      <c r="CW545" s="190">
        <f t="shared" si="1360"/>
        <v>60</v>
      </c>
      <c r="CX545" s="190">
        <f t="shared" si="1361"/>
        <v>60</v>
      </c>
      <c r="CY545" s="190">
        <f t="shared" si="1362"/>
        <v>29.406796715005555</v>
      </c>
      <c r="CZ545" s="190">
        <f t="shared" si="1363"/>
        <v>60</v>
      </c>
      <c r="DB545" s="171">
        <f t="shared" si="1315"/>
        <v>0</v>
      </c>
      <c r="DC545" s="172">
        <f t="shared" si="1316"/>
        <v>167.79355879242993</v>
      </c>
      <c r="DD545" s="172">
        <f t="shared" si="1317"/>
        <v>90.447051033766868</v>
      </c>
      <c r="DE545" s="172">
        <f t="shared" si="1318"/>
        <v>2.7876755739636536</v>
      </c>
      <c r="DF545" s="172">
        <f t="shared" si="1319"/>
        <v>0</v>
      </c>
      <c r="DG545" s="172">
        <f t="shared" si="1320"/>
        <v>2.7876755739636536</v>
      </c>
      <c r="DH545" s="172">
        <f t="shared" si="1321"/>
        <v>0</v>
      </c>
      <c r="DI545" s="172">
        <f t="shared" si="1322"/>
        <v>0</v>
      </c>
      <c r="DJ545" s="172">
        <f t="shared" si="1323"/>
        <v>0</v>
      </c>
      <c r="DK545" s="172">
        <f t="shared" si="1324"/>
        <v>0</v>
      </c>
      <c r="DL545" s="172">
        <f t="shared" si="1325"/>
        <v>0</v>
      </c>
      <c r="DM545" s="172">
        <f t="shared" si="1326"/>
        <v>0</v>
      </c>
      <c r="DN545" s="172">
        <f t="shared" si="1327"/>
        <v>0</v>
      </c>
      <c r="DO545" s="172">
        <f t="shared" si="1328"/>
        <v>0</v>
      </c>
      <c r="DP545" s="172">
        <f t="shared" si="1329"/>
        <v>0</v>
      </c>
      <c r="DQ545" s="172">
        <f t="shared" si="1330"/>
        <v>177.38865922818258</v>
      </c>
      <c r="DR545" s="172">
        <f t="shared" si="1331"/>
        <v>0</v>
      </c>
      <c r="DS545" s="172">
        <f t="shared" si="1332"/>
        <v>407.79617712615078</v>
      </c>
      <c r="DT545" s="172">
        <f t="shared" si="1333"/>
        <v>642.0273533359051</v>
      </c>
      <c r="DU545" s="172">
        <f t="shared" si="1334"/>
        <v>90.158206557756188</v>
      </c>
      <c r="DV545" s="172">
        <f t="shared" si="1335"/>
        <v>170.69679241438777</v>
      </c>
      <c r="DW545" s="172">
        <f t="shared" si="1336"/>
        <v>11.583976453720767</v>
      </c>
      <c r="DX545" s="172">
        <f t="shared" si="1337"/>
        <v>0</v>
      </c>
      <c r="DY545" s="172">
        <f t="shared" si="1338"/>
        <v>19.9557465102599</v>
      </c>
      <c r="DZ545" s="192">
        <f t="shared" si="1339"/>
        <v>1783.4228726004874</v>
      </c>
      <c r="EA545" s="189">
        <f t="shared" si="1265"/>
        <v>0</v>
      </c>
      <c r="EB545" s="190">
        <f t="shared" si="1266"/>
        <v>14.590744242819994</v>
      </c>
      <c r="EC545" s="190">
        <f t="shared" si="1267"/>
        <v>7.8649609594579886</v>
      </c>
      <c r="ED545" s="190">
        <f t="shared" si="1268"/>
        <v>0.24240657164901336</v>
      </c>
      <c r="EE545" s="190">
        <f t="shared" si="1269"/>
        <v>0</v>
      </c>
      <c r="EF545" s="190">
        <f t="shared" si="1270"/>
        <v>0.24240657164901336</v>
      </c>
      <c r="EG545" s="190">
        <f t="shared" si="1271"/>
        <v>0</v>
      </c>
      <c r="EH545" s="190">
        <f t="shared" si="1272"/>
        <v>0</v>
      </c>
      <c r="EI545" s="190">
        <f t="shared" si="1273"/>
        <v>0</v>
      </c>
      <c r="EJ545" s="190">
        <f t="shared" si="1274"/>
        <v>0</v>
      </c>
      <c r="EK545" s="190">
        <f t="shared" si="1275"/>
        <v>0</v>
      </c>
      <c r="EL545" s="190">
        <f t="shared" si="1276"/>
        <v>0</v>
      </c>
      <c r="EM545" s="190">
        <f t="shared" si="1277"/>
        <v>0</v>
      </c>
      <c r="EN545" s="190">
        <f t="shared" si="1278"/>
        <v>0</v>
      </c>
      <c r="EO545" s="190">
        <f t="shared" si="1279"/>
        <v>0</v>
      </c>
      <c r="EP545" s="190">
        <f t="shared" si="1280"/>
        <v>15.425100802450658</v>
      </c>
      <c r="EQ545" s="190">
        <f t="shared" si="1281"/>
        <v>0</v>
      </c>
      <c r="ER545" s="190">
        <f t="shared" si="1282"/>
        <v>35.460537141404416</v>
      </c>
      <c r="ES545" s="190">
        <f t="shared" si="1283"/>
        <v>55.828465507470014</v>
      </c>
      <c r="ET545" s="190">
        <f t="shared" si="1284"/>
        <v>7.8398440485005381</v>
      </c>
      <c r="EU545" s="190">
        <f t="shared" si="1285"/>
        <v>14.843199340381545</v>
      </c>
      <c r="EV545" s="190">
        <f t="shared" si="1286"/>
        <v>1.0073023003235448</v>
      </c>
      <c r="EW545" s="190">
        <f t="shared" si="1287"/>
        <v>0</v>
      </c>
      <c r="EX545" s="190">
        <f t="shared" si="1288"/>
        <v>1.7352823052399913</v>
      </c>
    </row>
    <row r="546" spans="3:154" ht="14.25" customHeight="1" x14ac:dyDescent="0.25">
      <c r="C546" s="132">
        <v>2036</v>
      </c>
      <c r="D546" s="14" t="s">
        <v>167</v>
      </c>
      <c r="E546" s="171">
        <f t="shared" si="1289"/>
        <v>476.41067872143685</v>
      </c>
      <c r="F546" s="172">
        <f t="shared" si="1290"/>
        <v>352.43290802272003</v>
      </c>
      <c r="G546" s="172">
        <f t="shared" si="1291"/>
        <v>279.41475486538292</v>
      </c>
      <c r="H546" s="172">
        <f t="shared" si="1292"/>
        <v>224.54841564886195</v>
      </c>
      <c r="I546" s="172">
        <f t="shared" si="1293"/>
        <v>184.61240429368149</v>
      </c>
      <c r="J546" s="172">
        <f t="shared" si="1294"/>
        <v>184.61240429368149</v>
      </c>
      <c r="K546" s="172">
        <f t="shared" si="1295"/>
        <v>184.27052888496837</v>
      </c>
      <c r="L546" s="172">
        <f t="shared" si="1296"/>
        <v>0</v>
      </c>
      <c r="M546" s="172">
        <f t="shared" si="1297"/>
        <v>0</v>
      </c>
      <c r="N546" s="172">
        <f t="shared" si="1298"/>
        <v>0</v>
      </c>
      <c r="O546" s="172">
        <f t="shared" si="1299"/>
        <v>0</v>
      </c>
      <c r="P546" s="172">
        <f t="shared" si="1300"/>
        <v>0</v>
      </c>
      <c r="Q546" s="172">
        <f t="shared" si="1301"/>
        <v>0</v>
      </c>
      <c r="R546" s="172">
        <f t="shared" si="1302"/>
        <v>0</v>
      </c>
      <c r="S546" s="172">
        <f t="shared" si="1303"/>
        <v>75.042797764772317</v>
      </c>
      <c r="T546" s="172">
        <f t="shared" si="1304"/>
        <v>238.12479395535115</v>
      </c>
      <c r="U546" s="172">
        <f t="shared" si="1305"/>
        <v>569.83167314406546</v>
      </c>
      <c r="V546" s="172">
        <f t="shared" si="1306"/>
        <v>966.14928578025444</v>
      </c>
      <c r="W546" s="172">
        <f t="shared" si="1307"/>
        <v>1327.3203855101196</v>
      </c>
      <c r="X546" s="172">
        <f t="shared" si="1308"/>
        <v>639.05815669354922</v>
      </c>
      <c r="Y546" s="172">
        <f t="shared" si="1309"/>
        <v>736.14131976236479</v>
      </c>
      <c r="Z546" s="172">
        <f t="shared" si="1310"/>
        <v>607.34110341899395</v>
      </c>
      <c r="AA546" s="172">
        <f t="shared" si="1311"/>
        <v>403.27609616916249</v>
      </c>
      <c r="AB546" s="172">
        <f t="shared" si="1312"/>
        <v>748.70853174579702</v>
      </c>
      <c r="AC546" s="188">
        <f xml:space="preserve"> SUM(E546:AB546) * 30</f>
        <v>245918.88716025493</v>
      </c>
      <c r="AE546" s="189">
        <f xml:space="preserve"> 'Generation Calculation'!DC219</f>
        <v>58.327857777748989</v>
      </c>
      <c r="AF546" s="190">
        <f xml:space="preserve"> 'Generation Calculation'!DD219</f>
        <v>42.829831745998007</v>
      </c>
      <c r="AG546" s="190">
        <f xml:space="preserve"> 'Generation Calculation'!DE219</f>
        <v>33.757816507900003</v>
      </c>
      <c r="AH546" s="190">
        <f xml:space="preserve"> 'Generation Calculation'!DF219</f>
        <v>26.967805102840998</v>
      </c>
      <c r="AI546" s="190">
        <f xml:space="preserve"> 'Generation Calculation'!DG219</f>
        <v>22.039796825356007</v>
      </c>
      <c r="AJ546" s="190">
        <f xml:space="preserve"> 'Generation Calculation'!DH219</f>
        <v>22.039796825356007</v>
      </c>
      <c r="AK546" s="190">
        <f xml:space="preserve"> 'Generation Calculation'!DI219</f>
        <v>16.023524250866814</v>
      </c>
      <c r="AL546" s="190">
        <f xml:space="preserve"> 'Generation Calculation'!DJ219</f>
        <v>0</v>
      </c>
      <c r="AM546" s="190">
        <f xml:space="preserve"> 'Generation Calculation'!DK219</f>
        <v>0</v>
      </c>
      <c r="AN546" s="190">
        <f xml:space="preserve"> 'Generation Calculation'!DL219</f>
        <v>0</v>
      </c>
      <c r="AO546" s="190">
        <f xml:space="preserve"> 'Generation Calculation'!DM219</f>
        <v>0</v>
      </c>
      <c r="AP546" s="190">
        <f xml:space="preserve"> 'Generation Calculation'!DN219</f>
        <v>0</v>
      </c>
      <c r="AQ546" s="190">
        <f xml:space="preserve"> 'Generation Calculation'!DO219</f>
        <v>0</v>
      </c>
      <c r="AR546" s="190">
        <f xml:space="preserve"> 'Generation Calculation'!DP219</f>
        <v>0</v>
      </c>
      <c r="AS546" s="190">
        <f xml:space="preserve"> 'Generation Calculation'!DQ219</f>
        <v>6.5254606751975928</v>
      </c>
      <c r="AT546" s="190">
        <f xml:space="preserve"> 'Generation Calculation'!DR219</f>
        <v>28.645833466060509</v>
      </c>
      <c r="AU546" s="190">
        <f xml:space="preserve"> 'Generation Calculation'!DS219</f>
        <v>66.965388969049172</v>
      </c>
      <c r="AV546" s="190">
        <f xml:space="preserve"> 'Generation Calculation'!DT219</f>
        <v>101.42779006784821</v>
      </c>
      <c r="AW546" s="190">
        <f xml:space="preserve"> 'Generation Calculation'!DU219</f>
        <v>132.83397265305388</v>
      </c>
      <c r="AX546" s="190">
        <f xml:space="preserve"> 'Generation Calculation'!DV219</f>
        <v>72.98508319074341</v>
      </c>
      <c r="AY546" s="190">
        <f xml:space="preserve"> 'Generation Calculation'!DW219</f>
        <v>81.427097370640411</v>
      </c>
      <c r="AZ546" s="190">
        <f xml:space="preserve"> 'Generation Calculation'!DX219</f>
        <v>70.227078558173389</v>
      </c>
      <c r="BA546" s="190">
        <f xml:space="preserve"> 'Generation Calculation'!DY219</f>
        <v>49.171043190735418</v>
      </c>
      <c r="BB546" s="190">
        <f xml:space="preserve"> 'Generation Calculation'!DZ219</f>
        <v>82.519898412678003</v>
      </c>
      <c r="BC546" s="196"/>
      <c r="BD546" s="183">
        <f t="shared" si="1313"/>
        <v>476.41067872143685</v>
      </c>
      <c r="BE546" s="292">
        <f t="shared" si="1385"/>
        <v>352.43290802272003</v>
      </c>
      <c r="BF546" s="292">
        <f t="shared" si="1386"/>
        <v>279.41475486538292</v>
      </c>
      <c r="BG546" s="292">
        <f t="shared" si="1364"/>
        <v>224.54841564886195</v>
      </c>
      <c r="BH546" s="292">
        <f t="shared" si="1365"/>
        <v>184.61240429368149</v>
      </c>
      <c r="BI546" s="292">
        <f t="shared" si="1366"/>
        <v>184.61240429368149</v>
      </c>
      <c r="BJ546" s="292">
        <f t="shared" si="1367"/>
        <v>0</v>
      </c>
      <c r="BK546" s="292">
        <f t="shared" si="1368"/>
        <v>0</v>
      </c>
      <c r="BL546" s="292">
        <f t="shared" si="1369"/>
        <v>0</v>
      </c>
      <c r="BM546" s="292">
        <f t="shared" si="1370"/>
        <v>0</v>
      </c>
      <c r="BN546" s="292">
        <f t="shared" si="1371"/>
        <v>0</v>
      </c>
      <c r="BO546" s="292">
        <f t="shared" si="1372"/>
        <v>0</v>
      </c>
      <c r="BP546" s="292">
        <f t="shared" si="1373"/>
        <v>0</v>
      </c>
      <c r="BQ546" s="292">
        <f t="shared" si="1374"/>
        <v>0</v>
      </c>
      <c r="BR546" s="292">
        <f t="shared" si="1375"/>
        <v>0</v>
      </c>
      <c r="BS546" s="292">
        <f t="shared" si="1376"/>
        <v>238.12479395535115</v>
      </c>
      <c r="BT546" s="292">
        <f t="shared" si="1377"/>
        <v>489.72970000000004</v>
      </c>
      <c r="BU546" s="292">
        <f t="shared" si="1378"/>
        <v>489.72970000000004</v>
      </c>
      <c r="BV546" s="292">
        <f t="shared" si="1379"/>
        <v>489.72970000000004</v>
      </c>
      <c r="BW546" s="292">
        <f t="shared" si="1380"/>
        <v>489.72970000000004</v>
      </c>
      <c r="BX546" s="292">
        <f t="shared" si="1381"/>
        <v>489.72970000000004</v>
      </c>
      <c r="BY546" s="292">
        <f t="shared" si="1382"/>
        <v>489.72970000000004</v>
      </c>
      <c r="BZ546" s="292">
        <f t="shared" si="1383"/>
        <v>403.27609616916249</v>
      </c>
      <c r="CA546" s="292">
        <f t="shared" si="1384"/>
        <v>489.72970000000004</v>
      </c>
      <c r="CB546" s="196">
        <f t="shared" si="1314"/>
        <v>5771.5403559702781</v>
      </c>
      <c r="CC546" s="189">
        <f t="shared" si="1340"/>
        <v>58.327857777748989</v>
      </c>
      <c r="CD546" s="190">
        <f t="shared" si="1341"/>
        <v>42.829831745998007</v>
      </c>
      <c r="CE546" s="190">
        <f t="shared" si="1342"/>
        <v>33.757816507900003</v>
      </c>
      <c r="CF546" s="190">
        <f t="shared" si="1343"/>
        <v>26.967805102840998</v>
      </c>
      <c r="CG546" s="190">
        <f t="shared" si="1344"/>
        <v>22.039796825356007</v>
      </c>
      <c r="CH546" s="190">
        <f t="shared" si="1345"/>
        <v>22.039796825356007</v>
      </c>
      <c r="CI546" s="190">
        <f t="shared" si="1346"/>
        <v>0</v>
      </c>
      <c r="CJ546" s="190">
        <f t="shared" si="1347"/>
        <v>0</v>
      </c>
      <c r="CK546" s="190">
        <f t="shared" si="1348"/>
        <v>0</v>
      </c>
      <c r="CL546" s="190">
        <f t="shared" si="1349"/>
        <v>0</v>
      </c>
      <c r="CM546" s="190">
        <f t="shared" si="1350"/>
        <v>0</v>
      </c>
      <c r="CN546" s="190">
        <f t="shared" si="1351"/>
        <v>0</v>
      </c>
      <c r="CO546" s="190">
        <f t="shared" si="1352"/>
        <v>0</v>
      </c>
      <c r="CP546" s="190">
        <f t="shared" si="1353"/>
        <v>0</v>
      </c>
      <c r="CQ546" s="190">
        <f t="shared" si="1354"/>
        <v>0</v>
      </c>
      <c r="CR546" s="190">
        <f t="shared" si="1355"/>
        <v>28.645833466060509</v>
      </c>
      <c r="CS546" s="190">
        <f t="shared" si="1356"/>
        <v>60</v>
      </c>
      <c r="CT546" s="190">
        <f t="shared" si="1357"/>
        <v>60</v>
      </c>
      <c r="CU546" s="190">
        <f t="shared" si="1358"/>
        <v>60</v>
      </c>
      <c r="CV546" s="190">
        <f t="shared" si="1359"/>
        <v>60</v>
      </c>
      <c r="CW546" s="190">
        <f t="shared" si="1360"/>
        <v>60</v>
      </c>
      <c r="CX546" s="190">
        <f t="shared" si="1361"/>
        <v>60</v>
      </c>
      <c r="CY546" s="190">
        <f t="shared" si="1362"/>
        <v>49.171043190735418</v>
      </c>
      <c r="CZ546" s="190">
        <f t="shared" si="1363"/>
        <v>60</v>
      </c>
      <c r="DB546" s="171">
        <f t="shared" si="1315"/>
        <v>0</v>
      </c>
      <c r="DC546" s="172">
        <f t="shared" si="1316"/>
        <v>0</v>
      </c>
      <c r="DD546" s="172">
        <f t="shared" si="1317"/>
        <v>0</v>
      </c>
      <c r="DE546" s="172">
        <f t="shared" si="1318"/>
        <v>0</v>
      </c>
      <c r="DF546" s="172">
        <f t="shared" si="1319"/>
        <v>0</v>
      </c>
      <c r="DG546" s="172">
        <f t="shared" si="1320"/>
        <v>0</v>
      </c>
      <c r="DH546" s="172">
        <f t="shared" si="1321"/>
        <v>184.27052888496837</v>
      </c>
      <c r="DI546" s="172">
        <f t="shared" si="1322"/>
        <v>0</v>
      </c>
      <c r="DJ546" s="172">
        <f t="shared" si="1323"/>
        <v>0</v>
      </c>
      <c r="DK546" s="172">
        <f t="shared" si="1324"/>
        <v>0</v>
      </c>
      <c r="DL546" s="172">
        <f t="shared" si="1325"/>
        <v>0</v>
      </c>
      <c r="DM546" s="172">
        <f t="shared" si="1326"/>
        <v>0</v>
      </c>
      <c r="DN546" s="172">
        <f t="shared" si="1327"/>
        <v>0</v>
      </c>
      <c r="DO546" s="172">
        <f t="shared" si="1328"/>
        <v>0</v>
      </c>
      <c r="DP546" s="172">
        <f t="shared" si="1329"/>
        <v>75.042797764772317</v>
      </c>
      <c r="DQ546" s="172">
        <f t="shared" si="1330"/>
        <v>0</v>
      </c>
      <c r="DR546" s="172">
        <f t="shared" si="1331"/>
        <v>80.101973144065482</v>
      </c>
      <c r="DS546" s="172">
        <f t="shared" si="1332"/>
        <v>476.41958578025441</v>
      </c>
      <c r="DT546" s="172">
        <f t="shared" si="1333"/>
        <v>837.59068551011956</v>
      </c>
      <c r="DU546" s="172">
        <f t="shared" si="1334"/>
        <v>149.32845669354921</v>
      </c>
      <c r="DV546" s="172">
        <f t="shared" si="1335"/>
        <v>246.41161976236472</v>
      </c>
      <c r="DW546" s="172">
        <f t="shared" si="1336"/>
        <v>117.61140341899397</v>
      </c>
      <c r="DX546" s="172">
        <f t="shared" si="1337"/>
        <v>0</v>
      </c>
      <c r="DY546" s="172">
        <f t="shared" si="1338"/>
        <v>258.97883174579704</v>
      </c>
      <c r="DZ546" s="192">
        <f t="shared" si="1339"/>
        <v>2425.7558827048852</v>
      </c>
      <c r="EA546" s="189">
        <f t="shared" si="1265"/>
        <v>0</v>
      </c>
      <c r="EB546" s="190">
        <f t="shared" si="1266"/>
        <v>0</v>
      </c>
      <c r="EC546" s="190">
        <f t="shared" si="1267"/>
        <v>0</v>
      </c>
      <c r="ED546" s="190">
        <f t="shared" si="1268"/>
        <v>0</v>
      </c>
      <c r="EE546" s="190">
        <f t="shared" si="1269"/>
        <v>0</v>
      </c>
      <c r="EF546" s="190">
        <f t="shared" si="1270"/>
        <v>0</v>
      </c>
      <c r="EG546" s="190">
        <f t="shared" si="1271"/>
        <v>16.023524250866814</v>
      </c>
      <c r="EH546" s="190">
        <f t="shared" si="1272"/>
        <v>0</v>
      </c>
      <c r="EI546" s="190">
        <f t="shared" si="1273"/>
        <v>0</v>
      </c>
      <c r="EJ546" s="190">
        <f t="shared" si="1274"/>
        <v>0</v>
      </c>
      <c r="EK546" s="190">
        <f t="shared" si="1275"/>
        <v>0</v>
      </c>
      <c r="EL546" s="190">
        <f t="shared" si="1276"/>
        <v>0</v>
      </c>
      <c r="EM546" s="190">
        <f t="shared" si="1277"/>
        <v>0</v>
      </c>
      <c r="EN546" s="190">
        <f t="shared" si="1278"/>
        <v>0</v>
      </c>
      <c r="EO546" s="190">
        <f t="shared" si="1279"/>
        <v>6.5254606751975928</v>
      </c>
      <c r="EP546" s="190">
        <f t="shared" si="1280"/>
        <v>0</v>
      </c>
      <c r="EQ546" s="190">
        <f t="shared" si="1281"/>
        <v>6.9653889690491724</v>
      </c>
      <c r="ER546" s="190">
        <f t="shared" si="1282"/>
        <v>41.427790067848207</v>
      </c>
      <c r="ES546" s="190">
        <f t="shared" si="1283"/>
        <v>72.833972653053877</v>
      </c>
      <c r="ET546" s="190">
        <f t="shared" si="1284"/>
        <v>12.98508319074341</v>
      </c>
      <c r="EU546" s="190">
        <f t="shared" si="1285"/>
        <v>21.427097370640411</v>
      </c>
      <c r="EV546" s="190">
        <f t="shared" si="1286"/>
        <v>10.227078558173389</v>
      </c>
      <c r="EW546" s="190">
        <f t="shared" si="1287"/>
        <v>0</v>
      </c>
      <c r="EX546" s="190">
        <f t="shared" si="1288"/>
        <v>22.519898412678003</v>
      </c>
    </row>
    <row r="547" spans="3:154" ht="14.25" customHeight="1" x14ac:dyDescent="0.25">
      <c r="C547" s="132">
        <v>2036</v>
      </c>
      <c r="D547" s="14" t="s">
        <v>168</v>
      </c>
      <c r="E547" s="171">
        <f t="shared" si="1289"/>
        <v>406.22762793816543</v>
      </c>
      <c r="F547" s="172">
        <f t="shared" si="1290"/>
        <v>316.18378873987052</v>
      </c>
      <c r="G547" s="172">
        <f t="shared" si="1291"/>
        <v>257.67679614140627</v>
      </c>
      <c r="H547" s="172">
        <f t="shared" si="1292"/>
        <v>209.38020300085412</v>
      </c>
      <c r="I547" s="172">
        <f t="shared" si="1293"/>
        <v>203.31981132921018</v>
      </c>
      <c r="J547" s="172">
        <f t="shared" si="1294"/>
        <v>203.31981132921018</v>
      </c>
      <c r="K547" s="172">
        <f t="shared" si="1295"/>
        <v>213.95696414223795</v>
      </c>
      <c r="L547" s="172">
        <f t="shared" si="1296"/>
        <v>0</v>
      </c>
      <c r="M547" s="172">
        <f t="shared" si="1297"/>
        <v>0</v>
      </c>
      <c r="N547" s="172">
        <f t="shared" si="1298"/>
        <v>0</v>
      </c>
      <c r="O547" s="172">
        <f t="shared" si="1299"/>
        <v>0</v>
      </c>
      <c r="P547" s="172">
        <f t="shared" si="1300"/>
        <v>0</v>
      </c>
      <c r="Q547" s="172">
        <f t="shared" si="1301"/>
        <v>0</v>
      </c>
      <c r="R547" s="172">
        <f t="shared" si="1302"/>
        <v>0</v>
      </c>
      <c r="S547" s="172">
        <f t="shared" si="1303"/>
        <v>0</v>
      </c>
      <c r="T547" s="172">
        <f t="shared" si="1304"/>
        <v>197.59578902572483</v>
      </c>
      <c r="U547" s="172">
        <f t="shared" si="1305"/>
        <v>414.74326641895169</v>
      </c>
      <c r="V547" s="172">
        <f t="shared" si="1306"/>
        <v>824.00743016819138</v>
      </c>
      <c r="W547" s="172">
        <f t="shared" si="1307"/>
        <v>1059.9240412752026</v>
      </c>
      <c r="X547" s="172">
        <f t="shared" si="1308"/>
        <v>534.53257389293606</v>
      </c>
      <c r="Y547" s="172">
        <f t="shared" si="1309"/>
        <v>645.5918232285984</v>
      </c>
      <c r="Z547" s="172">
        <f t="shared" si="1310"/>
        <v>447.14382688925912</v>
      </c>
      <c r="AA547" s="172">
        <f t="shared" si="1311"/>
        <v>309.11730846521482</v>
      </c>
      <c r="AB547" s="172">
        <f t="shared" si="1312"/>
        <v>522.89809626102601</v>
      </c>
      <c r="AC547" s="188">
        <f xml:space="preserve"> SUM(E547:AB547) * 31</f>
        <v>209734.19390562782</v>
      </c>
      <c r="AE547" s="189">
        <f xml:space="preserve"> 'Generation Calculation'!DC220</f>
        <v>49.539778245952988</v>
      </c>
      <c r="AF547" s="190">
        <f xml:space="preserve"> 'Generation Calculation'!DD220</f>
        <v>38.321009557155008</v>
      </c>
      <c r="AG547" s="190">
        <f xml:space="preserve"> 'Generation Calculation'!DE220</f>
        <v>31.06489366837701</v>
      </c>
      <c r="AH547" s="190">
        <f xml:space="preserve"> 'Generation Calculation'!DF220</f>
        <v>25.094671734571989</v>
      </c>
      <c r="AI547" s="190">
        <f xml:space="preserve"> 'Generation Calculation'!DG220</f>
        <v>24.346753821985999</v>
      </c>
      <c r="AJ547" s="190">
        <f xml:space="preserve"> 'Generation Calculation'!DH220</f>
        <v>24.346753821985999</v>
      </c>
      <c r="AK547" s="190">
        <f xml:space="preserve"> 'Generation Calculation'!DI220</f>
        <v>25.659676679406147</v>
      </c>
      <c r="AL547" s="190">
        <f xml:space="preserve"> 'Generation Calculation'!DJ220</f>
        <v>0</v>
      </c>
      <c r="AM547" s="190">
        <f xml:space="preserve"> 'Generation Calculation'!DK220</f>
        <v>0</v>
      </c>
      <c r="AN547" s="190">
        <f xml:space="preserve"> 'Generation Calculation'!DL220</f>
        <v>0</v>
      </c>
      <c r="AO547" s="190">
        <f xml:space="preserve"> 'Generation Calculation'!DM220</f>
        <v>0</v>
      </c>
      <c r="AP547" s="190">
        <f xml:space="preserve"> 'Generation Calculation'!DN220</f>
        <v>0</v>
      </c>
      <c r="AQ547" s="190">
        <f xml:space="preserve"> 'Generation Calculation'!DO220</f>
        <v>0</v>
      </c>
      <c r="AR547" s="190">
        <f xml:space="preserve"> 'Generation Calculation'!DP220</f>
        <v>0</v>
      </c>
      <c r="AS547" s="190">
        <f xml:space="preserve"> 'Generation Calculation'!DQ220</f>
        <v>0</v>
      </c>
      <c r="AT547" s="190">
        <f xml:space="preserve"> 'Generation Calculation'!DR220</f>
        <v>17.182242523976072</v>
      </c>
      <c r="AU547" s="190">
        <f xml:space="preserve"> 'Generation Calculation'!DS220</f>
        <v>50.604018557566008</v>
      </c>
      <c r="AV547" s="190">
        <f xml:space="preserve"> 'Generation Calculation'!DT220</f>
        <v>89.067628710277518</v>
      </c>
      <c r="AW547" s="190">
        <f xml:space="preserve"> 'Generation Calculation'!DU220</f>
        <v>109.58211663262631</v>
      </c>
      <c r="AX547" s="190">
        <f xml:space="preserve"> 'Generation Calculation'!DV220</f>
        <v>63.89590207764661</v>
      </c>
      <c r="AY547" s="190">
        <f xml:space="preserve"> 'Generation Calculation'!DW220</f>
        <v>73.553228106834638</v>
      </c>
      <c r="AZ547" s="190">
        <f xml:space="preserve"> 'Generation Calculation'!DX220</f>
        <v>54.658459788858636</v>
      </c>
      <c r="BA547" s="190">
        <f xml:space="preserve"> 'Generation Calculation'!DY220</f>
        <v>37.443226432480628</v>
      </c>
      <c r="BB547" s="190">
        <f xml:space="preserve"> 'Generation Calculation'!DZ220</f>
        <v>62.884208370523993</v>
      </c>
      <c r="BC547" s="196"/>
      <c r="BD547" s="183">
        <f t="shared" si="1313"/>
        <v>406.22762793816543</v>
      </c>
      <c r="BE547" s="292">
        <f t="shared" si="1385"/>
        <v>316.18378873987052</v>
      </c>
      <c r="BF547" s="292">
        <f t="shared" si="1386"/>
        <v>257.67679614140627</v>
      </c>
      <c r="BG547" s="292">
        <f t="shared" si="1364"/>
        <v>209.38020300085412</v>
      </c>
      <c r="BH547" s="292">
        <f t="shared" si="1365"/>
        <v>203.31981132921018</v>
      </c>
      <c r="BI547" s="292">
        <f t="shared" si="1366"/>
        <v>203.31981132921018</v>
      </c>
      <c r="BJ547" s="292">
        <f t="shared" si="1367"/>
        <v>213.95696414223795</v>
      </c>
      <c r="BK547" s="292">
        <f t="shared" si="1368"/>
        <v>0</v>
      </c>
      <c r="BL547" s="292">
        <f t="shared" si="1369"/>
        <v>0</v>
      </c>
      <c r="BM547" s="292">
        <f t="shared" si="1370"/>
        <v>0</v>
      </c>
      <c r="BN547" s="292">
        <f t="shared" si="1371"/>
        <v>0</v>
      </c>
      <c r="BO547" s="292">
        <f t="shared" si="1372"/>
        <v>0</v>
      </c>
      <c r="BP547" s="292">
        <f t="shared" si="1373"/>
        <v>0</v>
      </c>
      <c r="BQ547" s="292">
        <f t="shared" si="1374"/>
        <v>0</v>
      </c>
      <c r="BR547" s="292">
        <f t="shared" si="1375"/>
        <v>0</v>
      </c>
      <c r="BS547" s="292">
        <f t="shared" si="1376"/>
        <v>0</v>
      </c>
      <c r="BT547" s="292">
        <f t="shared" si="1377"/>
        <v>414.74326641895169</v>
      </c>
      <c r="BU547" s="292">
        <f t="shared" si="1378"/>
        <v>489.72970000000004</v>
      </c>
      <c r="BV547" s="292">
        <f t="shared" si="1379"/>
        <v>489.72970000000004</v>
      </c>
      <c r="BW547" s="292">
        <f t="shared" si="1380"/>
        <v>489.72970000000004</v>
      </c>
      <c r="BX547" s="292">
        <f t="shared" si="1381"/>
        <v>489.72970000000004</v>
      </c>
      <c r="BY547" s="292">
        <f t="shared" si="1382"/>
        <v>447.14382688925912</v>
      </c>
      <c r="BZ547" s="292">
        <f t="shared" si="1383"/>
        <v>309.11730846521482</v>
      </c>
      <c r="CA547" s="292">
        <f t="shared" si="1384"/>
        <v>489.72970000000004</v>
      </c>
      <c r="CB547" s="196">
        <f t="shared" si="1314"/>
        <v>5429.7179043943788</v>
      </c>
      <c r="CC547" s="189">
        <f t="shared" si="1340"/>
        <v>49.539778245952988</v>
      </c>
      <c r="CD547" s="190">
        <f t="shared" si="1341"/>
        <v>38.321009557155008</v>
      </c>
      <c r="CE547" s="190">
        <f t="shared" si="1342"/>
        <v>31.06489366837701</v>
      </c>
      <c r="CF547" s="190">
        <f t="shared" si="1343"/>
        <v>25.094671734571989</v>
      </c>
      <c r="CG547" s="190">
        <f t="shared" si="1344"/>
        <v>24.346753821985999</v>
      </c>
      <c r="CH547" s="190">
        <f t="shared" si="1345"/>
        <v>24.346753821985999</v>
      </c>
      <c r="CI547" s="190">
        <f t="shared" si="1346"/>
        <v>25.659676679406147</v>
      </c>
      <c r="CJ547" s="190">
        <f t="shared" si="1347"/>
        <v>0</v>
      </c>
      <c r="CK547" s="190">
        <f t="shared" si="1348"/>
        <v>0</v>
      </c>
      <c r="CL547" s="190">
        <f t="shared" si="1349"/>
        <v>0</v>
      </c>
      <c r="CM547" s="190">
        <f t="shared" si="1350"/>
        <v>0</v>
      </c>
      <c r="CN547" s="190">
        <f t="shared" si="1351"/>
        <v>0</v>
      </c>
      <c r="CO547" s="190">
        <f t="shared" si="1352"/>
        <v>0</v>
      </c>
      <c r="CP547" s="190">
        <f t="shared" si="1353"/>
        <v>0</v>
      </c>
      <c r="CQ547" s="190">
        <f t="shared" si="1354"/>
        <v>0</v>
      </c>
      <c r="CR547" s="190">
        <f t="shared" si="1355"/>
        <v>0</v>
      </c>
      <c r="CS547" s="190">
        <f t="shared" si="1356"/>
        <v>50.604018557566008</v>
      </c>
      <c r="CT547" s="190">
        <f t="shared" si="1357"/>
        <v>60</v>
      </c>
      <c r="CU547" s="190">
        <f t="shared" si="1358"/>
        <v>60</v>
      </c>
      <c r="CV547" s="190">
        <f t="shared" si="1359"/>
        <v>60</v>
      </c>
      <c r="CW547" s="190">
        <f t="shared" si="1360"/>
        <v>60</v>
      </c>
      <c r="CX547" s="190">
        <f t="shared" si="1361"/>
        <v>54.658459788858636</v>
      </c>
      <c r="CY547" s="190">
        <f t="shared" si="1362"/>
        <v>37.443226432480628</v>
      </c>
      <c r="CZ547" s="190">
        <f t="shared" si="1363"/>
        <v>60</v>
      </c>
      <c r="DB547" s="171">
        <f t="shared" si="1315"/>
        <v>0</v>
      </c>
      <c r="DC547" s="172">
        <f t="shared" si="1316"/>
        <v>0</v>
      </c>
      <c r="DD547" s="172">
        <f t="shared" si="1317"/>
        <v>0</v>
      </c>
      <c r="DE547" s="172">
        <f t="shared" si="1318"/>
        <v>0</v>
      </c>
      <c r="DF547" s="172">
        <f t="shared" si="1319"/>
        <v>0</v>
      </c>
      <c r="DG547" s="172">
        <f t="shared" si="1320"/>
        <v>0</v>
      </c>
      <c r="DH547" s="172">
        <f t="shared" si="1321"/>
        <v>0</v>
      </c>
      <c r="DI547" s="172">
        <f t="shared" si="1322"/>
        <v>0</v>
      </c>
      <c r="DJ547" s="172">
        <f t="shared" si="1323"/>
        <v>0</v>
      </c>
      <c r="DK547" s="172">
        <f t="shared" si="1324"/>
        <v>0</v>
      </c>
      <c r="DL547" s="172">
        <f t="shared" si="1325"/>
        <v>0</v>
      </c>
      <c r="DM547" s="172">
        <f t="shared" si="1326"/>
        <v>0</v>
      </c>
      <c r="DN547" s="172">
        <f t="shared" si="1327"/>
        <v>0</v>
      </c>
      <c r="DO547" s="172">
        <f t="shared" si="1328"/>
        <v>0</v>
      </c>
      <c r="DP547" s="172">
        <f t="shared" si="1329"/>
        <v>0</v>
      </c>
      <c r="DQ547" s="172">
        <f t="shared" si="1330"/>
        <v>197.59578902572483</v>
      </c>
      <c r="DR547" s="172">
        <f t="shared" si="1331"/>
        <v>0</v>
      </c>
      <c r="DS547" s="172">
        <f t="shared" si="1332"/>
        <v>334.2777301681914</v>
      </c>
      <c r="DT547" s="172">
        <f t="shared" si="1333"/>
        <v>570.19434127520253</v>
      </c>
      <c r="DU547" s="172">
        <f t="shared" si="1334"/>
        <v>44.80287389293602</v>
      </c>
      <c r="DV547" s="172">
        <f t="shared" si="1335"/>
        <v>155.86212322859834</v>
      </c>
      <c r="DW547" s="172">
        <f t="shared" si="1336"/>
        <v>0</v>
      </c>
      <c r="DX547" s="172">
        <f t="shared" si="1337"/>
        <v>0</v>
      </c>
      <c r="DY547" s="172">
        <f t="shared" si="1338"/>
        <v>33.168396261025919</v>
      </c>
      <c r="DZ547" s="192">
        <f t="shared" si="1339"/>
        <v>1335.9012538516793</v>
      </c>
      <c r="EA547" s="189">
        <f t="shared" si="1265"/>
        <v>0</v>
      </c>
      <c r="EB547" s="190">
        <f t="shared" si="1266"/>
        <v>0</v>
      </c>
      <c r="EC547" s="190">
        <f t="shared" si="1267"/>
        <v>0</v>
      </c>
      <c r="ED547" s="190">
        <f t="shared" si="1268"/>
        <v>0</v>
      </c>
      <c r="EE547" s="190">
        <f t="shared" si="1269"/>
        <v>0</v>
      </c>
      <c r="EF547" s="190">
        <f t="shared" si="1270"/>
        <v>0</v>
      </c>
      <c r="EG547" s="190">
        <f t="shared" si="1271"/>
        <v>0</v>
      </c>
      <c r="EH547" s="190">
        <f t="shared" si="1272"/>
        <v>0</v>
      </c>
      <c r="EI547" s="190">
        <f t="shared" si="1273"/>
        <v>0</v>
      </c>
      <c r="EJ547" s="190">
        <f t="shared" si="1274"/>
        <v>0</v>
      </c>
      <c r="EK547" s="190">
        <f t="shared" si="1275"/>
        <v>0</v>
      </c>
      <c r="EL547" s="190">
        <f t="shared" si="1276"/>
        <v>0</v>
      </c>
      <c r="EM547" s="190">
        <f t="shared" si="1277"/>
        <v>0</v>
      </c>
      <c r="EN547" s="190">
        <f t="shared" si="1278"/>
        <v>0</v>
      </c>
      <c r="EO547" s="190">
        <f t="shared" si="1279"/>
        <v>0</v>
      </c>
      <c r="EP547" s="190">
        <f t="shared" si="1280"/>
        <v>17.182242523976072</v>
      </c>
      <c r="EQ547" s="190">
        <f t="shared" si="1281"/>
        <v>0</v>
      </c>
      <c r="ER547" s="190">
        <f t="shared" si="1282"/>
        <v>29.067628710277518</v>
      </c>
      <c r="ES547" s="190">
        <f t="shared" si="1283"/>
        <v>49.58211663262631</v>
      </c>
      <c r="ET547" s="190">
        <f t="shared" si="1284"/>
        <v>3.8959020776466105</v>
      </c>
      <c r="EU547" s="190">
        <f t="shared" si="1285"/>
        <v>13.553228106834638</v>
      </c>
      <c r="EV547" s="190">
        <f t="shared" si="1286"/>
        <v>0</v>
      </c>
      <c r="EW547" s="190">
        <f t="shared" si="1287"/>
        <v>0</v>
      </c>
      <c r="EX547" s="190">
        <f t="shared" si="1288"/>
        <v>2.8842083705239929</v>
      </c>
    </row>
    <row r="548" spans="3:154" ht="14.25" customHeight="1" x14ac:dyDescent="0.25">
      <c r="C548" s="132">
        <v>2036</v>
      </c>
      <c r="D548" s="14" t="s">
        <v>169</v>
      </c>
      <c r="E548" s="171">
        <f t="shared" si="1289"/>
        <v>478.21880828038735</v>
      </c>
      <c r="F548" s="172">
        <f t="shared" si="1290"/>
        <v>353.53760584967085</v>
      </c>
      <c r="G548" s="172">
        <f t="shared" si="1291"/>
        <v>267.66944779575243</v>
      </c>
      <c r="H548" s="172">
        <f t="shared" si="1292"/>
        <v>191.69954362750386</v>
      </c>
      <c r="I548" s="172">
        <f t="shared" si="1293"/>
        <v>208.39550832548301</v>
      </c>
      <c r="J548" s="172">
        <f t="shared" si="1294"/>
        <v>221.72356464409813</v>
      </c>
      <c r="K548" s="172">
        <f t="shared" si="1295"/>
        <v>241.28571704065237</v>
      </c>
      <c r="L548" s="172">
        <f t="shared" si="1296"/>
        <v>0</v>
      </c>
      <c r="M548" s="172">
        <f t="shared" si="1297"/>
        <v>0</v>
      </c>
      <c r="N548" s="172">
        <f t="shared" si="1298"/>
        <v>0</v>
      </c>
      <c r="O548" s="172">
        <f t="shared" si="1299"/>
        <v>0</v>
      </c>
      <c r="P548" s="172">
        <f t="shared" si="1300"/>
        <v>0</v>
      </c>
      <c r="Q548" s="172">
        <f t="shared" si="1301"/>
        <v>0</v>
      </c>
      <c r="R548" s="172">
        <f t="shared" si="1302"/>
        <v>0</v>
      </c>
      <c r="S548" s="172">
        <f t="shared" si="1303"/>
        <v>103.15111086766322</v>
      </c>
      <c r="T548" s="172">
        <f t="shared" si="1304"/>
        <v>270.98474821870315</v>
      </c>
      <c r="U548" s="172">
        <f t="shared" si="1305"/>
        <v>479.64542222178238</v>
      </c>
      <c r="V548" s="172">
        <f t="shared" si="1306"/>
        <v>1020.8493973627699</v>
      </c>
      <c r="W548" s="172">
        <f t="shared" si="1307"/>
        <v>1178.5372301671432</v>
      </c>
      <c r="X548" s="172">
        <f t="shared" si="1308"/>
        <v>735.22437299856222</v>
      </c>
      <c r="Y548" s="172">
        <f t="shared" si="1309"/>
        <v>798.7198323142311</v>
      </c>
      <c r="Z548" s="172">
        <f t="shared" si="1310"/>
        <v>703.92590366606316</v>
      </c>
      <c r="AA548" s="172">
        <f t="shared" si="1311"/>
        <v>493.22281107844782</v>
      </c>
      <c r="AB548" s="172">
        <f t="shared" si="1312"/>
        <v>749.85400547295262</v>
      </c>
      <c r="AC548" s="188">
        <f xml:space="preserve"> SUM(E548:AB548) * 31</f>
        <v>263395.99592788791</v>
      </c>
      <c r="AE548" s="189">
        <f xml:space="preserve"> 'Generation Calculation'!DC221</f>
        <v>58.554777831248998</v>
      </c>
      <c r="AF548" s="190">
        <f xml:space="preserve"> 'Generation Calculation'!DD221</f>
        <v>42.967397847478992</v>
      </c>
      <c r="AG548" s="190">
        <f xml:space="preserve"> 'Generation Calculation'!DE221</f>
        <v>32.3023483849</v>
      </c>
      <c r="AH548" s="190">
        <f xml:space="preserve"> 'Generation Calculation'!DF221</f>
        <v>22.913458687074012</v>
      </c>
      <c r="AI548" s="190">
        <f xml:space="preserve"> 'Generation Calculation'!DG221</f>
        <v>18.121348550042001</v>
      </c>
      <c r="AJ548" s="190">
        <f xml:space="preserve"> 'Generation Calculation'!DH221</f>
        <v>19.280309969052013</v>
      </c>
      <c r="AK548" s="190">
        <f xml:space="preserve"> 'Generation Calculation'!DI221</f>
        <v>20.981366699187163</v>
      </c>
      <c r="AL548" s="190">
        <f xml:space="preserve"> 'Generation Calculation'!DJ221</f>
        <v>0</v>
      </c>
      <c r="AM548" s="190">
        <f xml:space="preserve"> 'Generation Calculation'!DK221</f>
        <v>0</v>
      </c>
      <c r="AN548" s="190">
        <f xml:space="preserve"> 'Generation Calculation'!DL221</f>
        <v>0</v>
      </c>
      <c r="AO548" s="190">
        <f xml:space="preserve"> 'Generation Calculation'!DM221</f>
        <v>0</v>
      </c>
      <c r="AP548" s="190">
        <f xml:space="preserve"> 'Generation Calculation'!DN221</f>
        <v>0</v>
      </c>
      <c r="AQ548" s="190">
        <f xml:space="preserve"> 'Generation Calculation'!DO221</f>
        <v>0</v>
      </c>
      <c r="AR548" s="190">
        <f xml:space="preserve"> 'Generation Calculation'!DP221</f>
        <v>0</v>
      </c>
      <c r="AS548" s="190">
        <f xml:space="preserve"> 'Generation Calculation'!DQ221</f>
        <v>8.9696618145794105</v>
      </c>
      <c r="AT548" s="190">
        <f xml:space="preserve"> 'Generation Calculation'!DR221</f>
        <v>32.7130711502042</v>
      </c>
      <c r="AU548" s="190">
        <f xml:space="preserve"> 'Generation Calculation'!DS221</f>
        <v>58.73383596434428</v>
      </c>
      <c r="AV548" s="190">
        <f xml:space="preserve"> 'Generation Calculation'!DT221</f>
        <v>106.18432150980607</v>
      </c>
      <c r="AW548" s="190">
        <f xml:space="preserve"> 'Generation Calculation'!DU221</f>
        <v>119.89630697105594</v>
      </c>
      <c r="AX548" s="190">
        <f xml:space="preserve"> 'Generation Calculation'!DV221</f>
        <v>81.34736286944019</v>
      </c>
      <c r="AY548" s="190">
        <f xml:space="preserve"> 'Generation Calculation'!DW221</f>
        <v>86.868707157759218</v>
      </c>
      <c r="AZ548" s="190">
        <f xml:space="preserve"> 'Generation Calculation'!DX221</f>
        <v>78.625756840527231</v>
      </c>
      <c r="BA548" s="190">
        <f xml:space="preserve"> 'Generation Calculation'!DY221</f>
        <v>60.303748789430244</v>
      </c>
      <c r="BB548" s="190">
        <f xml:space="preserve"> 'Generation Calculation'!DZ221</f>
        <v>82.619504823735014</v>
      </c>
      <c r="BC548" s="196"/>
      <c r="BD548" s="183">
        <f t="shared" si="1313"/>
        <v>478.21880828038735</v>
      </c>
      <c r="BE548" s="292">
        <f t="shared" si="1385"/>
        <v>353.53760584967085</v>
      </c>
      <c r="BF548" s="292">
        <f t="shared" si="1386"/>
        <v>267.66944779575243</v>
      </c>
      <c r="BG548" s="292">
        <f t="shared" si="1364"/>
        <v>191.69954362750386</v>
      </c>
      <c r="BH548" s="292">
        <f t="shared" si="1365"/>
        <v>0</v>
      </c>
      <c r="BI548" s="292">
        <f t="shared" si="1366"/>
        <v>0</v>
      </c>
      <c r="BJ548" s="292">
        <f t="shared" si="1367"/>
        <v>0</v>
      </c>
      <c r="BK548" s="292">
        <f t="shared" si="1368"/>
        <v>0</v>
      </c>
      <c r="BL548" s="292">
        <f t="shared" si="1369"/>
        <v>0</v>
      </c>
      <c r="BM548" s="292">
        <f t="shared" si="1370"/>
        <v>0</v>
      </c>
      <c r="BN548" s="292">
        <f t="shared" si="1371"/>
        <v>0</v>
      </c>
      <c r="BO548" s="292">
        <f t="shared" si="1372"/>
        <v>0</v>
      </c>
      <c r="BP548" s="292">
        <f t="shared" si="1373"/>
        <v>0</v>
      </c>
      <c r="BQ548" s="292">
        <f t="shared" si="1374"/>
        <v>0</v>
      </c>
      <c r="BR548" s="292">
        <f t="shared" si="1375"/>
        <v>0</v>
      </c>
      <c r="BS548" s="292">
        <f t="shared" si="1376"/>
        <v>270.98474821870315</v>
      </c>
      <c r="BT548" s="292">
        <f t="shared" si="1377"/>
        <v>479.64542222178238</v>
      </c>
      <c r="BU548" s="292">
        <f t="shared" si="1378"/>
        <v>489.72970000000004</v>
      </c>
      <c r="BV548" s="292">
        <f t="shared" si="1379"/>
        <v>489.72970000000004</v>
      </c>
      <c r="BW548" s="292">
        <f t="shared" si="1380"/>
        <v>489.72970000000004</v>
      </c>
      <c r="BX548" s="292">
        <f t="shared" si="1381"/>
        <v>489.72970000000004</v>
      </c>
      <c r="BY548" s="292">
        <f t="shared" si="1382"/>
        <v>489.72970000000004</v>
      </c>
      <c r="BZ548" s="292">
        <f t="shared" si="1383"/>
        <v>489.72970000000004</v>
      </c>
      <c r="CA548" s="292">
        <f t="shared" si="1384"/>
        <v>489.72970000000004</v>
      </c>
      <c r="CB548" s="196">
        <f t="shared" si="1314"/>
        <v>5469.8634759937995</v>
      </c>
      <c r="CC548" s="189">
        <f t="shared" si="1340"/>
        <v>58.554777831248998</v>
      </c>
      <c r="CD548" s="190">
        <f t="shared" si="1341"/>
        <v>42.967397847478992</v>
      </c>
      <c r="CE548" s="190">
        <f t="shared" si="1342"/>
        <v>32.3023483849</v>
      </c>
      <c r="CF548" s="190">
        <f t="shared" si="1343"/>
        <v>22.913458687074012</v>
      </c>
      <c r="CG548" s="190">
        <f t="shared" si="1344"/>
        <v>0</v>
      </c>
      <c r="CH548" s="190">
        <f t="shared" si="1345"/>
        <v>0</v>
      </c>
      <c r="CI548" s="190">
        <f t="shared" si="1346"/>
        <v>0</v>
      </c>
      <c r="CJ548" s="190">
        <f t="shared" si="1347"/>
        <v>0</v>
      </c>
      <c r="CK548" s="190">
        <f t="shared" si="1348"/>
        <v>0</v>
      </c>
      <c r="CL548" s="190">
        <f t="shared" si="1349"/>
        <v>0</v>
      </c>
      <c r="CM548" s="190">
        <f t="shared" si="1350"/>
        <v>0</v>
      </c>
      <c r="CN548" s="190">
        <f t="shared" si="1351"/>
        <v>0</v>
      </c>
      <c r="CO548" s="190">
        <f t="shared" si="1352"/>
        <v>0</v>
      </c>
      <c r="CP548" s="190">
        <f t="shared" si="1353"/>
        <v>0</v>
      </c>
      <c r="CQ548" s="190">
        <f t="shared" si="1354"/>
        <v>0</v>
      </c>
      <c r="CR548" s="190">
        <f t="shared" si="1355"/>
        <v>32.7130711502042</v>
      </c>
      <c r="CS548" s="190">
        <f t="shared" si="1356"/>
        <v>58.73383596434428</v>
      </c>
      <c r="CT548" s="190">
        <f t="shared" si="1357"/>
        <v>60</v>
      </c>
      <c r="CU548" s="190">
        <f t="shared" si="1358"/>
        <v>60</v>
      </c>
      <c r="CV548" s="190">
        <f t="shared" si="1359"/>
        <v>60</v>
      </c>
      <c r="CW548" s="190">
        <f t="shared" si="1360"/>
        <v>60</v>
      </c>
      <c r="CX548" s="190">
        <f t="shared" si="1361"/>
        <v>60</v>
      </c>
      <c r="CY548" s="190">
        <f t="shared" si="1362"/>
        <v>60</v>
      </c>
      <c r="CZ548" s="190">
        <f t="shared" si="1363"/>
        <v>60</v>
      </c>
      <c r="DB548" s="171">
        <f t="shared" si="1315"/>
        <v>0</v>
      </c>
      <c r="DC548" s="172">
        <f t="shared" si="1316"/>
        <v>0</v>
      </c>
      <c r="DD548" s="172">
        <f t="shared" si="1317"/>
        <v>0</v>
      </c>
      <c r="DE548" s="172">
        <f t="shared" si="1318"/>
        <v>0</v>
      </c>
      <c r="DF548" s="172">
        <f t="shared" si="1319"/>
        <v>208.39550832548301</v>
      </c>
      <c r="DG548" s="172">
        <f t="shared" si="1320"/>
        <v>221.72356464409813</v>
      </c>
      <c r="DH548" s="172">
        <f t="shared" si="1321"/>
        <v>241.28571704065237</v>
      </c>
      <c r="DI548" s="172">
        <f t="shared" si="1322"/>
        <v>0</v>
      </c>
      <c r="DJ548" s="172">
        <f t="shared" si="1323"/>
        <v>0</v>
      </c>
      <c r="DK548" s="172">
        <f t="shared" si="1324"/>
        <v>0</v>
      </c>
      <c r="DL548" s="172">
        <f t="shared" si="1325"/>
        <v>0</v>
      </c>
      <c r="DM548" s="172">
        <f t="shared" si="1326"/>
        <v>0</v>
      </c>
      <c r="DN548" s="172">
        <f t="shared" si="1327"/>
        <v>0</v>
      </c>
      <c r="DO548" s="172">
        <f t="shared" si="1328"/>
        <v>0</v>
      </c>
      <c r="DP548" s="172">
        <f t="shared" si="1329"/>
        <v>103.15111086766322</v>
      </c>
      <c r="DQ548" s="172">
        <f t="shared" si="1330"/>
        <v>0</v>
      </c>
      <c r="DR548" s="172">
        <f t="shared" si="1331"/>
        <v>0</v>
      </c>
      <c r="DS548" s="172">
        <f t="shared" si="1332"/>
        <v>531.11969736276978</v>
      </c>
      <c r="DT548" s="172">
        <f t="shared" si="1333"/>
        <v>688.80753016714323</v>
      </c>
      <c r="DU548" s="172">
        <f t="shared" si="1334"/>
        <v>245.49467299856218</v>
      </c>
      <c r="DV548" s="172">
        <f t="shared" si="1335"/>
        <v>308.990132314231</v>
      </c>
      <c r="DW548" s="172">
        <f t="shared" si="1336"/>
        <v>214.19620366606316</v>
      </c>
      <c r="DX548" s="172">
        <f t="shared" si="1337"/>
        <v>3.4931110784478103</v>
      </c>
      <c r="DY548" s="172">
        <f t="shared" si="1338"/>
        <v>260.12430547295264</v>
      </c>
      <c r="DZ548" s="192">
        <f t="shared" si="1339"/>
        <v>3026.7815539380658</v>
      </c>
      <c r="EA548" s="189">
        <f t="shared" si="1265"/>
        <v>0</v>
      </c>
      <c r="EB548" s="190">
        <f t="shared" si="1266"/>
        <v>0</v>
      </c>
      <c r="EC548" s="190">
        <f t="shared" si="1267"/>
        <v>0</v>
      </c>
      <c r="ED548" s="190">
        <f t="shared" si="1268"/>
        <v>0</v>
      </c>
      <c r="EE548" s="190">
        <f t="shared" si="1269"/>
        <v>18.121348550042001</v>
      </c>
      <c r="EF548" s="190">
        <f t="shared" si="1270"/>
        <v>19.280309969052013</v>
      </c>
      <c r="EG548" s="190">
        <f t="shared" si="1271"/>
        <v>20.981366699187163</v>
      </c>
      <c r="EH548" s="190">
        <f t="shared" si="1272"/>
        <v>0</v>
      </c>
      <c r="EI548" s="190">
        <f t="shared" si="1273"/>
        <v>0</v>
      </c>
      <c r="EJ548" s="190">
        <f t="shared" si="1274"/>
        <v>0</v>
      </c>
      <c r="EK548" s="190">
        <f t="shared" si="1275"/>
        <v>0</v>
      </c>
      <c r="EL548" s="190">
        <f t="shared" si="1276"/>
        <v>0</v>
      </c>
      <c r="EM548" s="190">
        <f t="shared" si="1277"/>
        <v>0</v>
      </c>
      <c r="EN548" s="190">
        <f t="shared" si="1278"/>
        <v>0</v>
      </c>
      <c r="EO548" s="190">
        <f t="shared" si="1279"/>
        <v>8.9696618145794105</v>
      </c>
      <c r="EP548" s="190">
        <f t="shared" si="1280"/>
        <v>0</v>
      </c>
      <c r="EQ548" s="190">
        <f t="shared" si="1281"/>
        <v>0</v>
      </c>
      <c r="ER548" s="190">
        <f t="shared" si="1282"/>
        <v>46.184321509806068</v>
      </c>
      <c r="ES548" s="190">
        <f t="shared" si="1283"/>
        <v>59.896306971055935</v>
      </c>
      <c r="ET548" s="190">
        <f t="shared" si="1284"/>
        <v>21.34736286944019</v>
      </c>
      <c r="EU548" s="190">
        <f t="shared" si="1285"/>
        <v>26.868707157759218</v>
      </c>
      <c r="EV548" s="190">
        <f t="shared" si="1286"/>
        <v>18.625756840527231</v>
      </c>
      <c r="EW548" s="190">
        <f t="shared" si="1287"/>
        <v>0.30374878943024441</v>
      </c>
      <c r="EX548" s="190">
        <f t="shared" si="1288"/>
        <v>22.619504823735014</v>
      </c>
    </row>
    <row r="549" spans="3:154" ht="14.25" customHeight="1" x14ac:dyDescent="0.25">
      <c r="C549" s="132">
        <v>2036</v>
      </c>
      <c r="D549" s="14" t="s">
        <v>170</v>
      </c>
      <c r="E549" s="171">
        <f t="shared" si="1289"/>
        <v>385.43736195304717</v>
      </c>
      <c r="F549" s="172">
        <f t="shared" si="1290"/>
        <v>319.58609786710861</v>
      </c>
      <c r="G549" s="172">
        <f t="shared" si="1291"/>
        <v>242.41967761415893</v>
      </c>
      <c r="H549" s="172">
        <f t="shared" si="1292"/>
        <v>208.44538436559208</v>
      </c>
      <c r="I549" s="172">
        <f t="shared" si="1293"/>
        <v>184.9976696755333</v>
      </c>
      <c r="J549" s="172">
        <f t="shared" si="1294"/>
        <v>200.43537152159766</v>
      </c>
      <c r="K549" s="172">
        <f t="shared" si="1295"/>
        <v>285.07253999115915</v>
      </c>
      <c r="L549" s="172">
        <f t="shared" si="1296"/>
        <v>125.01465651505885</v>
      </c>
      <c r="M549" s="172">
        <f t="shared" si="1297"/>
        <v>0</v>
      </c>
      <c r="N549" s="172">
        <f t="shared" si="1298"/>
        <v>0</v>
      </c>
      <c r="O549" s="172">
        <f t="shared" si="1299"/>
        <v>0</v>
      </c>
      <c r="P549" s="172">
        <f t="shared" si="1300"/>
        <v>0</v>
      </c>
      <c r="Q549" s="172">
        <f t="shared" si="1301"/>
        <v>0</v>
      </c>
      <c r="R549" s="172">
        <f t="shared" si="1302"/>
        <v>0</v>
      </c>
      <c r="S549" s="172">
        <f t="shared" si="1303"/>
        <v>212.12562005663438</v>
      </c>
      <c r="T549" s="172">
        <f t="shared" si="1304"/>
        <v>381.7842596281169</v>
      </c>
      <c r="U549" s="172">
        <f t="shared" si="1305"/>
        <v>610.53960976961719</v>
      </c>
      <c r="V549" s="172">
        <f t="shared" si="1306"/>
        <v>917.39682345101517</v>
      </c>
      <c r="W549" s="172">
        <f t="shared" si="1307"/>
        <v>1116.8808387686897</v>
      </c>
      <c r="X549" s="172">
        <f t="shared" si="1308"/>
        <v>804.87489288251118</v>
      </c>
      <c r="Y549" s="172">
        <f t="shared" si="1309"/>
        <v>804.87489288251118</v>
      </c>
      <c r="Z549" s="172">
        <f t="shared" si="1310"/>
        <v>717.73031647019377</v>
      </c>
      <c r="AA549" s="172">
        <f t="shared" si="1311"/>
        <v>441.2482730402578</v>
      </c>
      <c r="AB549" s="172">
        <f t="shared" si="1312"/>
        <v>598.91326321324198</v>
      </c>
      <c r="AC549" s="188">
        <f xml:space="preserve"> SUM(E549:AB549) * 30</f>
        <v>256733.32648998135</v>
      </c>
      <c r="AE549" s="189">
        <f xml:space="preserve"> 'Generation Calculation'!DC222</f>
        <v>46.943893516130998</v>
      </c>
      <c r="AF549" s="190">
        <f xml:space="preserve"> 'Generation Calculation'!DD222</f>
        <v>38.743773744502988</v>
      </c>
      <c r="AG549" s="190">
        <f xml:space="preserve"> 'Generation Calculation'!DE222</f>
        <v>29.176967344270992</v>
      </c>
      <c r="AH549" s="190">
        <f xml:space="preserve"> 'Generation Calculation'!DF222</f>
        <v>24.979286984985009</v>
      </c>
      <c r="AI549" s="190">
        <f xml:space="preserve"> 'Generation Calculation'!DG222</f>
        <v>22.08728045838501</v>
      </c>
      <c r="AJ549" s="190">
        <f xml:space="preserve"> 'Generation Calculation'!DH222</f>
        <v>23.99087969108399</v>
      </c>
      <c r="AK549" s="190">
        <f xml:space="preserve"> 'Generation Calculation'!DI222</f>
        <v>34.459299260191671</v>
      </c>
      <c r="AL549" s="190">
        <f xml:space="preserve"> 'Generation Calculation'!DJ222</f>
        <v>10.870839696961639</v>
      </c>
      <c r="AM549" s="190">
        <f xml:space="preserve"> 'Generation Calculation'!DK222</f>
        <v>0</v>
      </c>
      <c r="AN549" s="190">
        <f xml:space="preserve"> 'Generation Calculation'!DL222</f>
        <v>0</v>
      </c>
      <c r="AO549" s="190">
        <f xml:space="preserve"> 'Generation Calculation'!DM222</f>
        <v>0</v>
      </c>
      <c r="AP549" s="190">
        <f xml:space="preserve"> 'Generation Calculation'!DN222</f>
        <v>0</v>
      </c>
      <c r="AQ549" s="190">
        <f xml:space="preserve"> 'Generation Calculation'!DO222</f>
        <v>0</v>
      </c>
      <c r="AR549" s="190">
        <f xml:space="preserve"> 'Generation Calculation'!DP222</f>
        <v>0</v>
      </c>
      <c r="AS549" s="190">
        <f xml:space="preserve"> 'Generation Calculation'!DQ222</f>
        <v>18.445706091881249</v>
      </c>
      <c r="AT549" s="190">
        <f xml:space="preserve"> 'Generation Calculation'!DR222</f>
        <v>46.488112365517111</v>
      </c>
      <c r="AU549" s="190">
        <f xml:space="preserve"> 'Generation Calculation'!DS222</f>
        <v>70.505209545184101</v>
      </c>
      <c r="AV549" s="190">
        <f xml:space="preserve"> 'Generation Calculation'!DT222</f>
        <v>97.188445517479579</v>
      </c>
      <c r="AW549" s="190">
        <f xml:space="preserve"> 'Generation Calculation'!DU222</f>
        <v>114.53488163205998</v>
      </c>
      <c r="AX549" s="190">
        <f xml:space="preserve"> 'Generation Calculation'!DV222</f>
        <v>87.403929815870526</v>
      </c>
      <c r="AY549" s="190">
        <f xml:space="preserve"> 'Generation Calculation'!DW222</f>
        <v>87.403929815870526</v>
      </c>
      <c r="AZ549" s="190">
        <f xml:space="preserve"> 'Generation Calculation'!DX222</f>
        <v>79.82614056262554</v>
      </c>
      <c r="BA549" s="190">
        <f xml:space="preserve"> 'Generation Calculation'!DY222</f>
        <v>53.920107415057544</v>
      </c>
      <c r="BB549" s="190">
        <f xml:space="preserve"> 'Generation Calculation'!DZ222</f>
        <v>69.494222888107998</v>
      </c>
      <c r="BC549" s="196"/>
      <c r="BD549" s="183">
        <f t="shared" si="1313"/>
        <v>385.43736195304717</v>
      </c>
      <c r="BE549" s="292">
        <f t="shared" si="1385"/>
        <v>319.58609786710861</v>
      </c>
      <c r="BF549" s="292">
        <f t="shared" si="1386"/>
        <v>242.41967761415893</v>
      </c>
      <c r="BG549" s="292">
        <f t="shared" si="1364"/>
        <v>208.44538436559208</v>
      </c>
      <c r="BH549" s="292">
        <f t="shared" si="1365"/>
        <v>184.9976696755333</v>
      </c>
      <c r="BI549" s="292">
        <f t="shared" si="1366"/>
        <v>200.43537152159766</v>
      </c>
      <c r="BJ549" s="292">
        <f t="shared" si="1367"/>
        <v>285.07253999115915</v>
      </c>
      <c r="BK549" s="292">
        <f t="shared" si="1368"/>
        <v>0</v>
      </c>
      <c r="BL549" s="292">
        <f t="shared" si="1369"/>
        <v>0</v>
      </c>
      <c r="BM549" s="292">
        <f t="shared" si="1370"/>
        <v>0</v>
      </c>
      <c r="BN549" s="292">
        <f t="shared" si="1371"/>
        <v>0</v>
      </c>
      <c r="BO549" s="292">
        <f t="shared" si="1372"/>
        <v>0</v>
      </c>
      <c r="BP549" s="292">
        <f t="shared" si="1373"/>
        <v>0</v>
      </c>
      <c r="BQ549" s="292">
        <f t="shared" si="1374"/>
        <v>0</v>
      </c>
      <c r="BR549" s="292">
        <f t="shared" si="1375"/>
        <v>0</v>
      </c>
      <c r="BS549" s="292">
        <f t="shared" si="1376"/>
        <v>381.7842596281169</v>
      </c>
      <c r="BT549" s="292">
        <f t="shared" si="1377"/>
        <v>489.72970000000004</v>
      </c>
      <c r="BU549" s="292">
        <f t="shared" si="1378"/>
        <v>489.72970000000004</v>
      </c>
      <c r="BV549" s="292">
        <f t="shared" si="1379"/>
        <v>489.72970000000004</v>
      </c>
      <c r="BW549" s="292">
        <f t="shared" si="1380"/>
        <v>489.72970000000004</v>
      </c>
      <c r="BX549" s="292">
        <f t="shared" si="1381"/>
        <v>489.72970000000004</v>
      </c>
      <c r="BY549" s="292">
        <f t="shared" si="1382"/>
        <v>489.72970000000004</v>
      </c>
      <c r="BZ549" s="292">
        <f t="shared" si="1383"/>
        <v>441.2482730402578</v>
      </c>
      <c r="CA549" s="292">
        <f t="shared" si="1384"/>
        <v>489.72970000000004</v>
      </c>
      <c r="CB549" s="196">
        <f t="shared" si="1314"/>
        <v>6077.5345356565713</v>
      </c>
      <c r="CC549" s="189">
        <f t="shared" si="1340"/>
        <v>46.943893516130998</v>
      </c>
      <c r="CD549" s="190">
        <f t="shared" si="1341"/>
        <v>38.743773744502988</v>
      </c>
      <c r="CE549" s="190">
        <f t="shared" si="1342"/>
        <v>29.176967344270992</v>
      </c>
      <c r="CF549" s="190">
        <f t="shared" si="1343"/>
        <v>24.979286984985009</v>
      </c>
      <c r="CG549" s="190">
        <f t="shared" si="1344"/>
        <v>22.08728045838501</v>
      </c>
      <c r="CH549" s="190">
        <f t="shared" si="1345"/>
        <v>23.99087969108399</v>
      </c>
      <c r="CI549" s="190">
        <f t="shared" si="1346"/>
        <v>34.459299260191671</v>
      </c>
      <c r="CJ549" s="190">
        <f t="shared" si="1347"/>
        <v>0</v>
      </c>
      <c r="CK549" s="190">
        <f t="shared" si="1348"/>
        <v>0</v>
      </c>
      <c r="CL549" s="190">
        <f t="shared" si="1349"/>
        <v>0</v>
      </c>
      <c r="CM549" s="190">
        <f t="shared" si="1350"/>
        <v>0</v>
      </c>
      <c r="CN549" s="190">
        <f t="shared" si="1351"/>
        <v>0</v>
      </c>
      <c r="CO549" s="190">
        <f t="shared" si="1352"/>
        <v>0</v>
      </c>
      <c r="CP549" s="190">
        <f t="shared" si="1353"/>
        <v>0</v>
      </c>
      <c r="CQ549" s="190">
        <f t="shared" si="1354"/>
        <v>0</v>
      </c>
      <c r="CR549" s="190">
        <f t="shared" si="1355"/>
        <v>46.488112365517111</v>
      </c>
      <c r="CS549" s="190">
        <f t="shared" si="1356"/>
        <v>60</v>
      </c>
      <c r="CT549" s="190">
        <f t="shared" si="1357"/>
        <v>60</v>
      </c>
      <c r="CU549" s="190">
        <f t="shared" si="1358"/>
        <v>60</v>
      </c>
      <c r="CV549" s="190">
        <f t="shared" si="1359"/>
        <v>60</v>
      </c>
      <c r="CW549" s="190">
        <f t="shared" si="1360"/>
        <v>60</v>
      </c>
      <c r="CX549" s="190">
        <f t="shared" si="1361"/>
        <v>60</v>
      </c>
      <c r="CY549" s="190">
        <f t="shared" si="1362"/>
        <v>53.920107415057544</v>
      </c>
      <c r="CZ549" s="190">
        <f t="shared" si="1363"/>
        <v>60</v>
      </c>
      <c r="DB549" s="171">
        <f t="shared" si="1315"/>
        <v>0</v>
      </c>
      <c r="DC549" s="172">
        <f t="shared" si="1316"/>
        <v>0</v>
      </c>
      <c r="DD549" s="172">
        <f t="shared" si="1317"/>
        <v>0</v>
      </c>
      <c r="DE549" s="172">
        <f t="shared" si="1318"/>
        <v>0</v>
      </c>
      <c r="DF549" s="172">
        <f t="shared" si="1319"/>
        <v>0</v>
      </c>
      <c r="DG549" s="172">
        <f t="shared" si="1320"/>
        <v>0</v>
      </c>
      <c r="DH549" s="172">
        <f t="shared" si="1321"/>
        <v>0</v>
      </c>
      <c r="DI549" s="172">
        <f t="shared" si="1322"/>
        <v>125.01465651505885</v>
      </c>
      <c r="DJ549" s="172">
        <f t="shared" si="1323"/>
        <v>0</v>
      </c>
      <c r="DK549" s="172">
        <f t="shared" si="1324"/>
        <v>0</v>
      </c>
      <c r="DL549" s="172">
        <f t="shared" si="1325"/>
        <v>0</v>
      </c>
      <c r="DM549" s="172">
        <f t="shared" si="1326"/>
        <v>0</v>
      </c>
      <c r="DN549" s="172">
        <f t="shared" si="1327"/>
        <v>0</v>
      </c>
      <c r="DO549" s="172">
        <f t="shared" si="1328"/>
        <v>0</v>
      </c>
      <c r="DP549" s="172">
        <f t="shared" si="1329"/>
        <v>212.12562005663438</v>
      </c>
      <c r="DQ549" s="172">
        <f t="shared" si="1330"/>
        <v>0</v>
      </c>
      <c r="DR549" s="172">
        <f t="shared" si="1331"/>
        <v>120.80990976961716</v>
      </c>
      <c r="DS549" s="172">
        <f t="shared" si="1332"/>
        <v>427.66712345101513</v>
      </c>
      <c r="DT549" s="172">
        <f t="shared" si="1333"/>
        <v>627.15113876868975</v>
      </c>
      <c r="DU549" s="172">
        <f t="shared" si="1334"/>
        <v>315.14519288251108</v>
      </c>
      <c r="DV549" s="172">
        <f t="shared" si="1335"/>
        <v>315.14519288251108</v>
      </c>
      <c r="DW549" s="172">
        <f t="shared" si="1336"/>
        <v>228.00061647019371</v>
      </c>
      <c r="DX549" s="172">
        <f t="shared" si="1337"/>
        <v>0</v>
      </c>
      <c r="DY549" s="172">
        <f t="shared" si="1338"/>
        <v>109.18356321324198</v>
      </c>
      <c r="DZ549" s="192">
        <f t="shared" si="1339"/>
        <v>2480.243014009473</v>
      </c>
      <c r="EA549" s="189">
        <f t="shared" si="1265"/>
        <v>0</v>
      </c>
      <c r="EB549" s="190">
        <f t="shared" si="1266"/>
        <v>0</v>
      </c>
      <c r="EC549" s="190">
        <f t="shared" si="1267"/>
        <v>0</v>
      </c>
      <c r="ED549" s="190">
        <f t="shared" si="1268"/>
        <v>0</v>
      </c>
      <c r="EE549" s="190">
        <f t="shared" si="1269"/>
        <v>0</v>
      </c>
      <c r="EF549" s="190">
        <f t="shared" si="1270"/>
        <v>0</v>
      </c>
      <c r="EG549" s="190">
        <f t="shared" si="1271"/>
        <v>0</v>
      </c>
      <c r="EH549" s="190">
        <f t="shared" si="1272"/>
        <v>10.870839696961639</v>
      </c>
      <c r="EI549" s="190">
        <f t="shared" si="1273"/>
        <v>0</v>
      </c>
      <c r="EJ549" s="190">
        <f t="shared" si="1274"/>
        <v>0</v>
      </c>
      <c r="EK549" s="190">
        <f t="shared" si="1275"/>
        <v>0</v>
      </c>
      <c r="EL549" s="190">
        <f t="shared" si="1276"/>
        <v>0</v>
      </c>
      <c r="EM549" s="190">
        <f t="shared" si="1277"/>
        <v>0</v>
      </c>
      <c r="EN549" s="190">
        <f t="shared" si="1278"/>
        <v>0</v>
      </c>
      <c r="EO549" s="190">
        <f t="shared" si="1279"/>
        <v>18.445706091881249</v>
      </c>
      <c r="EP549" s="190">
        <f t="shared" si="1280"/>
        <v>0</v>
      </c>
      <c r="EQ549" s="190">
        <f t="shared" si="1281"/>
        <v>10.505209545184101</v>
      </c>
      <c r="ER549" s="190">
        <f t="shared" si="1282"/>
        <v>37.188445517479579</v>
      </c>
      <c r="ES549" s="190">
        <f t="shared" si="1283"/>
        <v>54.534881632059978</v>
      </c>
      <c r="ET549" s="190">
        <f t="shared" si="1284"/>
        <v>27.403929815870526</v>
      </c>
      <c r="EU549" s="190">
        <f t="shared" si="1285"/>
        <v>27.403929815870526</v>
      </c>
      <c r="EV549" s="190">
        <f t="shared" si="1286"/>
        <v>19.82614056262554</v>
      </c>
      <c r="EW549" s="190">
        <f t="shared" si="1287"/>
        <v>0</v>
      </c>
      <c r="EX549" s="190">
        <f t="shared" si="1288"/>
        <v>9.4942228881079984</v>
      </c>
    </row>
    <row r="550" spans="3:154" ht="14.25" customHeight="1" x14ac:dyDescent="0.25">
      <c r="C550" s="132">
        <v>2036</v>
      </c>
      <c r="D550" s="14" t="s">
        <v>171</v>
      </c>
      <c r="E550" s="171">
        <f t="shared" si="1289"/>
        <v>419.99467278786801</v>
      </c>
      <c r="F550" s="172">
        <f t="shared" si="1290"/>
        <v>297.78109440217213</v>
      </c>
      <c r="G550" s="172">
        <f t="shared" si="1291"/>
        <v>241.20427564885614</v>
      </c>
      <c r="H550" s="172">
        <f t="shared" si="1292"/>
        <v>215.6188941297639</v>
      </c>
      <c r="I550" s="172">
        <f t="shared" si="1293"/>
        <v>191.84730266732979</v>
      </c>
      <c r="J550" s="172">
        <f t="shared" si="1294"/>
        <v>191.84730266732979</v>
      </c>
      <c r="K550" s="172">
        <f t="shared" si="1295"/>
        <v>229.43406127706191</v>
      </c>
      <c r="L550" s="172">
        <f t="shared" si="1296"/>
        <v>16.298013436650223</v>
      </c>
      <c r="M550" s="172">
        <f t="shared" si="1297"/>
        <v>0</v>
      </c>
      <c r="N550" s="172">
        <f t="shared" si="1298"/>
        <v>0</v>
      </c>
      <c r="O550" s="172">
        <f t="shared" si="1299"/>
        <v>0</v>
      </c>
      <c r="P550" s="172">
        <f t="shared" si="1300"/>
        <v>0</v>
      </c>
      <c r="Q550" s="172">
        <f t="shared" si="1301"/>
        <v>0</v>
      </c>
      <c r="R550" s="172">
        <f t="shared" si="1302"/>
        <v>0</v>
      </c>
      <c r="S550" s="172">
        <f t="shared" si="1303"/>
        <v>81.009361582679986</v>
      </c>
      <c r="T550" s="172">
        <f t="shared" si="1304"/>
        <v>271.90316897588633</v>
      </c>
      <c r="U550" s="172">
        <f t="shared" si="1305"/>
        <v>665.20065543658666</v>
      </c>
      <c r="V550" s="172">
        <f t="shared" si="1306"/>
        <v>1048.1776915115938</v>
      </c>
      <c r="W550" s="172">
        <f t="shared" si="1307"/>
        <v>1099.4938139262322</v>
      </c>
      <c r="X550" s="172">
        <f t="shared" si="1308"/>
        <v>700.79380339611657</v>
      </c>
      <c r="Y550" s="172">
        <f t="shared" si="1309"/>
        <v>615.36897665478568</v>
      </c>
      <c r="Z550" s="172">
        <f t="shared" si="1310"/>
        <v>482.1852712763947</v>
      </c>
      <c r="AA550" s="172">
        <f t="shared" si="1311"/>
        <v>307.25812821129898</v>
      </c>
      <c r="AB550" s="172">
        <f t="shared" si="1312"/>
        <v>620.5306827953674</v>
      </c>
      <c r="AC550" s="188">
        <f xml:space="preserve"> SUM(E550:AB550) * 31</f>
        <v>238574.3622943032</v>
      </c>
      <c r="AE550" s="189">
        <f xml:space="preserve"> 'Generation Calculation'!DC223</f>
        <v>51.260594481905997</v>
      </c>
      <c r="AF550" s="190">
        <f xml:space="preserve"> 'Generation Calculation'!DD223</f>
        <v>36.035865048558009</v>
      </c>
      <c r="AG550" s="190">
        <f xml:space="preserve"> 'Generation Calculation'!DE223</f>
        <v>29.02664849542299</v>
      </c>
      <c r="AH550" s="190">
        <f xml:space="preserve"> 'Generation Calculation'!DF223</f>
        <v>25.864882332868007</v>
      </c>
      <c r="AI550" s="190">
        <f xml:space="preserve"> 'Generation Calculation'!DG223</f>
        <v>22.931677579654007</v>
      </c>
      <c r="AJ550" s="190">
        <f xml:space="preserve"> 'Generation Calculation'!DH223</f>
        <v>22.931677579654007</v>
      </c>
      <c r="AK550" s="190">
        <f xml:space="preserve"> 'Generation Calculation'!DI223</f>
        <v>27.571506259760042</v>
      </c>
      <c r="AL550" s="190">
        <f xml:space="preserve"> 'Generation Calculation'!DJ223</f>
        <v>1.417218559708715</v>
      </c>
      <c r="AM550" s="190">
        <f xml:space="preserve"> 'Generation Calculation'!DK223</f>
        <v>0</v>
      </c>
      <c r="AN550" s="190">
        <f xml:space="preserve"> 'Generation Calculation'!DL223</f>
        <v>0</v>
      </c>
      <c r="AO550" s="190">
        <f xml:space="preserve"> 'Generation Calculation'!DM223</f>
        <v>0</v>
      </c>
      <c r="AP550" s="190">
        <f xml:space="preserve"> 'Generation Calculation'!DN223</f>
        <v>0</v>
      </c>
      <c r="AQ550" s="190">
        <f xml:space="preserve"> 'Generation Calculation'!DO223</f>
        <v>0</v>
      </c>
      <c r="AR550" s="190">
        <f xml:space="preserve"> 'Generation Calculation'!DP223</f>
        <v>0</v>
      </c>
      <c r="AS550" s="190">
        <f xml:space="preserve"> 'Generation Calculation'!DQ223</f>
        <v>7.0442923115373901</v>
      </c>
      <c r="AT550" s="190">
        <f xml:space="preserve"> 'Generation Calculation'!DR223</f>
        <v>32.826866370883579</v>
      </c>
      <c r="AU550" s="190">
        <f xml:space="preserve"> 'Generation Calculation'!DS223</f>
        <v>75.258343951007532</v>
      </c>
      <c r="AV550" s="190">
        <f xml:space="preserve"> 'Generation Calculation'!DT223</f>
        <v>108.56069491405162</v>
      </c>
      <c r="AW550" s="190">
        <f xml:space="preserve"> 'Generation Calculation'!DU223</f>
        <v>113.02296642836802</v>
      </c>
      <c r="AX550" s="190">
        <f xml:space="preserve"> 'Generation Calculation'!DV223</f>
        <v>78.353400295314486</v>
      </c>
      <c r="AY550" s="190">
        <f xml:space="preserve"> 'Generation Calculation'!DW223</f>
        <v>70.925154491720491</v>
      </c>
      <c r="AZ550" s="190">
        <f xml:space="preserve"> 'Generation Calculation'!DX223</f>
        <v>59.052659062045507</v>
      </c>
      <c r="BA550" s="190">
        <f xml:space="preserve"> 'Generation Calculation'!DY223</f>
        <v>37.212346613872512</v>
      </c>
      <c r="BB550" s="190">
        <f xml:space="preserve"> 'Generation Calculation'!DZ223</f>
        <v>71.373998503944989</v>
      </c>
      <c r="BC550" s="196"/>
      <c r="BD550" s="183">
        <f t="shared" si="1313"/>
        <v>419.99467278786801</v>
      </c>
      <c r="BE550" s="292">
        <f t="shared" si="1385"/>
        <v>297.78109440217213</v>
      </c>
      <c r="BF550" s="292">
        <f t="shared" si="1386"/>
        <v>241.20427564885614</v>
      </c>
      <c r="BG550" s="292">
        <f t="shared" si="1364"/>
        <v>215.6188941297639</v>
      </c>
      <c r="BH550" s="292">
        <f t="shared" si="1365"/>
        <v>191.84730266732979</v>
      </c>
      <c r="BI550" s="292">
        <f t="shared" si="1366"/>
        <v>191.84730266732979</v>
      </c>
      <c r="BJ550" s="292">
        <f t="shared" si="1367"/>
        <v>229.43406127706191</v>
      </c>
      <c r="BK550" s="292">
        <f t="shared" si="1368"/>
        <v>0</v>
      </c>
      <c r="BL550" s="292">
        <f t="shared" si="1369"/>
        <v>0</v>
      </c>
      <c r="BM550" s="292">
        <f t="shared" si="1370"/>
        <v>0</v>
      </c>
      <c r="BN550" s="292">
        <f t="shared" si="1371"/>
        <v>0</v>
      </c>
      <c r="BO550" s="292">
        <f t="shared" si="1372"/>
        <v>0</v>
      </c>
      <c r="BP550" s="292">
        <f t="shared" si="1373"/>
        <v>0</v>
      </c>
      <c r="BQ550" s="292">
        <f t="shared" si="1374"/>
        <v>0</v>
      </c>
      <c r="BR550" s="292">
        <f t="shared" si="1375"/>
        <v>0</v>
      </c>
      <c r="BS550" s="292">
        <f t="shared" si="1376"/>
        <v>271.90316897588633</v>
      </c>
      <c r="BT550" s="292">
        <f t="shared" si="1377"/>
        <v>489.72970000000004</v>
      </c>
      <c r="BU550" s="292">
        <f t="shared" si="1378"/>
        <v>489.72970000000004</v>
      </c>
      <c r="BV550" s="292">
        <f t="shared" si="1379"/>
        <v>489.72970000000004</v>
      </c>
      <c r="BW550" s="292">
        <f t="shared" si="1380"/>
        <v>489.72970000000004</v>
      </c>
      <c r="BX550" s="292">
        <f t="shared" si="1381"/>
        <v>489.72970000000004</v>
      </c>
      <c r="BY550" s="292">
        <f t="shared" si="1382"/>
        <v>482.1852712763947</v>
      </c>
      <c r="BZ550" s="292">
        <f t="shared" si="1383"/>
        <v>307.25812821129898</v>
      </c>
      <c r="CA550" s="292">
        <f t="shared" si="1384"/>
        <v>489.72970000000004</v>
      </c>
      <c r="CB550" s="196">
        <f t="shared" si="1314"/>
        <v>5787.4523720439611</v>
      </c>
      <c r="CC550" s="189">
        <f t="shared" si="1340"/>
        <v>51.260594481905997</v>
      </c>
      <c r="CD550" s="190">
        <f t="shared" si="1341"/>
        <v>36.035865048558009</v>
      </c>
      <c r="CE550" s="190">
        <f t="shared" si="1342"/>
        <v>29.02664849542299</v>
      </c>
      <c r="CF550" s="190">
        <f t="shared" si="1343"/>
        <v>25.864882332868007</v>
      </c>
      <c r="CG550" s="190">
        <f t="shared" si="1344"/>
        <v>22.931677579654007</v>
      </c>
      <c r="CH550" s="190">
        <f t="shared" si="1345"/>
        <v>22.931677579654007</v>
      </c>
      <c r="CI550" s="190">
        <f t="shared" si="1346"/>
        <v>27.571506259760042</v>
      </c>
      <c r="CJ550" s="190">
        <f t="shared" si="1347"/>
        <v>0</v>
      </c>
      <c r="CK550" s="190">
        <f t="shared" si="1348"/>
        <v>0</v>
      </c>
      <c r="CL550" s="190">
        <f t="shared" si="1349"/>
        <v>0</v>
      </c>
      <c r="CM550" s="190">
        <f t="shared" si="1350"/>
        <v>0</v>
      </c>
      <c r="CN550" s="190">
        <f t="shared" si="1351"/>
        <v>0</v>
      </c>
      <c r="CO550" s="190">
        <f t="shared" si="1352"/>
        <v>0</v>
      </c>
      <c r="CP550" s="190">
        <f t="shared" si="1353"/>
        <v>0</v>
      </c>
      <c r="CQ550" s="190">
        <f t="shared" si="1354"/>
        <v>0</v>
      </c>
      <c r="CR550" s="190">
        <f t="shared" si="1355"/>
        <v>32.826866370883579</v>
      </c>
      <c r="CS550" s="190">
        <f t="shared" si="1356"/>
        <v>60</v>
      </c>
      <c r="CT550" s="190">
        <f t="shared" si="1357"/>
        <v>60</v>
      </c>
      <c r="CU550" s="190">
        <f t="shared" si="1358"/>
        <v>60</v>
      </c>
      <c r="CV550" s="190">
        <f t="shared" si="1359"/>
        <v>60</v>
      </c>
      <c r="CW550" s="190">
        <f t="shared" si="1360"/>
        <v>60</v>
      </c>
      <c r="CX550" s="190">
        <f t="shared" si="1361"/>
        <v>59.052659062045507</v>
      </c>
      <c r="CY550" s="190">
        <f t="shared" si="1362"/>
        <v>37.212346613872512</v>
      </c>
      <c r="CZ550" s="190">
        <f t="shared" si="1363"/>
        <v>60</v>
      </c>
      <c r="DB550" s="171">
        <f t="shared" si="1315"/>
        <v>0</v>
      </c>
      <c r="DC550" s="172">
        <f t="shared" si="1316"/>
        <v>0</v>
      </c>
      <c r="DD550" s="172">
        <f t="shared" si="1317"/>
        <v>0</v>
      </c>
      <c r="DE550" s="172">
        <f t="shared" si="1318"/>
        <v>0</v>
      </c>
      <c r="DF550" s="172">
        <f t="shared" si="1319"/>
        <v>0</v>
      </c>
      <c r="DG550" s="172">
        <f t="shared" si="1320"/>
        <v>0</v>
      </c>
      <c r="DH550" s="172">
        <f t="shared" si="1321"/>
        <v>0</v>
      </c>
      <c r="DI550" s="172">
        <f t="shared" si="1322"/>
        <v>16.298013436650223</v>
      </c>
      <c r="DJ550" s="172">
        <f t="shared" si="1323"/>
        <v>0</v>
      </c>
      <c r="DK550" s="172">
        <f t="shared" si="1324"/>
        <v>0</v>
      </c>
      <c r="DL550" s="172">
        <f t="shared" si="1325"/>
        <v>0</v>
      </c>
      <c r="DM550" s="172">
        <f t="shared" si="1326"/>
        <v>0</v>
      </c>
      <c r="DN550" s="172">
        <f t="shared" si="1327"/>
        <v>0</v>
      </c>
      <c r="DO550" s="172">
        <f t="shared" si="1328"/>
        <v>0</v>
      </c>
      <c r="DP550" s="172">
        <f t="shared" si="1329"/>
        <v>81.009361582679986</v>
      </c>
      <c r="DQ550" s="172">
        <f t="shared" si="1330"/>
        <v>0</v>
      </c>
      <c r="DR550" s="172">
        <f t="shared" si="1331"/>
        <v>175.47095543658662</v>
      </c>
      <c r="DS550" s="172">
        <f t="shared" si="1332"/>
        <v>558.44799151159373</v>
      </c>
      <c r="DT550" s="172">
        <f t="shared" si="1333"/>
        <v>609.7641139262322</v>
      </c>
      <c r="DU550" s="172">
        <f t="shared" si="1334"/>
        <v>211.06410339611659</v>
      </c>
      <c r="DV550" s="172">
        <f t="shared" si="1335"/>
        <v>125.63927665478565</v>
      </c>
      <c r="DW550" s="172">
        <f t="shared" si="1336"/>
        <v>0</v>
      </c>
      <c r="DX550" s="172">
        <f t="shared" si="1337"/>
        <v>0</v>
      </c>
      <c r="DY550" s="172">
        <f t="shared" si="1338"/>
        <v>130.80098279536739</v>
      </c>
      <c r="DZ550" s="192">
        <f t="shared" si="1339"/>
        <v>1908.4947987400124</v>
      </c>
      <c r="EA550" s="189">
        <f t="shared" si="1265"/>
        <v>0</v>
      </c>
      <c r="EB550" s="190">
        <f t="shared" si="1266"/>
        <v>0</v>
      </c>
      <c r="EC550" s="190">
        <f t="shared" si="1267"/>
        <v>0</v>
      </c>
      <c r="ED550" s="190">
        <f t="shared" si="1268"/>
        <v>0</v>
      </c>
      <c r="EE550" s="190">
        <f t="shared" si="1269"/>
        <v>0</v>
      </c>
      <c r="EF550" s="190">
        <f t="shared" si="1270"/>
        <v>0</v>
      </c>
      <c r="EG550" s="190">
        <f t="shared" si="1271"/>
        <v>0</v>
      </c>
      <c r="EH550" s="190">
        <f t="shared" si="1272"/>
        <v>1.417218559708715</v>
      </c>
      <c r="EI550" s="190">
        <f t="shared" si="1273"/>
        <v>0</v>
      </c>
      <c r="EJ550" s="190">
        <f t="shared" si="1274"/>
        <v>0</v>
      </c>
      <c r="EK550" s="190">
        <f t="shared" si="1275"/>
        <v>0</v>
      </c>
      <c r="EL550" s="190">
        <f t="shared" si="1276"/>
        <v>0</v>
      </c>
      <c r="EM550" s="190">
        <f t="shared" si="1277"/>
        <v>0</v>
      </c>
      <c r="EN550" s="190">
        <f t="shared" si="1278"/>
        <v>0</v>
      </c>
      <c r="EO550" s="190">
        <f t="shared" si="1279"/>
        <v>7.0442923115373901</v>
      </c>
      <c r="EP550" s="190">
        <f t="shared" si="1280"/>
        <v>0</v>
      </c>
      <c r="EQ550" s="190">
        <f t="shared" si="1281"/>
        <v>15.258343951007532</v>
      </c>
      <c r="ER550" s="190">
        <f t="shared" si="1282"/>
        <v>48.560694914051624</v>
      </c>
      <c r="ES550" s="190">
        <f t="shared" si="1283"/>
        <v>53.022966428368022</v>
      </c>
      <c r="ET550" s="190">
        <f t="shared" si="1284"/>
        <v>18.353400295314486</v>
      </c>
      <c r="EU550" s="190">
        <f t="shared" si="1285"/>
        <v>10.925154491720491</v>
      </c>
      <c r="EV550" s="190">
        <f t="shared" si="1286"/>
        <v>0</v>
      </c>
      <c r="EW550" s="190">
        <f t="shared" si="1287"/>
        <v>0</v>
      </c>
      <c r="EX550" s="190">
        <f t="shared" si="1288"/>
        <v>11.373998503944989</v>
      </c>
    </row>
    <row r="551" spans="3:154" ht="14.25" customHeight="1" x14ac:dyDescent="0.25">
      <c r="C551" s="132">
        <v>2036</v>
      </c>
      <c r="D551" s="14" t="s">
        <v>172</v>
      </c>
      <c r="E551" s="171">
        <f t="shared" si="1289"/>
        <v>320.16780778383406</v>
      </c>
      <c r="F551" s="172">
        <f t="shared" si="1290"/>
        <v>255.96682942077024</v>
      </c>
      <c r="G551" s="172">
        <f t="shared" si="1291"/>
        <v>185.05281287311556</v>
      </c>
      <c r="H551" s="172">
        <f t="shared" si="1292"/>
        <v>212.87412857950312</v>
      </c>
      <c r="I551" s="172">
        <f t="shared" si="1293"/>
        <v>203.52607286743554</v>
      </c>
      <c r="J551" s="172">
        <f t="shared" si="1294"/>
        <v>194.55957044974352</v>
      </c>
      <c r="K551" s="172">
        <f t="shared" si="1295"/>
        <v>212.69378147714255</v>
      </c>
      <c r="L551" s="172">
        <f t="shared" si="1296"/>
        <v>0</v>
      </c>
      <c r="M551" s="172">
        <f t="shared" si="1297"/>
        <v>0</v>
      </c>
      <c r="N551" s="172">
        <f t="shared" si="1298"/>
        <v>0</v>
      </c>
      <c r="O551" s="172">
        <f t="shared" si="1299"/>
        <v>0</v>
      </c>
      <c r="P551" s="172">
        <f t="shared" si="1300"/>
        <v>0</v>
      </c>
      <c r="Q551" s="172">
        <f t="shared" si="1301"/>
        <v>0</v>
      </c>
      <c r="R551" s="172">
        <f t="shared" si="1302"/>
        <v>0</v>
      </c>
      <c r="S551" s="172">
        <f t="shared" si="1303"/>
        <v>26.155097748195658</v>
      </c>
      <c r="T551" s="172">
        <f t="shared" si="1304"/>
        <v>194.70979500791842</v>
      </c>
      <c r="U551" s="172">
        <f t="shared" si="1305"/>
        <v>550.46154385732041</v>
      </c>
      <c r="V551" s="172">
        <f t="shared" si="1306"/>
        <v>1051.1225483458745</v>
      </c>
      <c r="W551" s="172">
        <f t="shared" si="1307"/>
        <v>1054.0535455620027</v>
      </c>
      <c r="X551" s="172">
        <f t="shared" si="1308"/>
        <v>638.30358583366376</v>
      </c>
      <c r="Y551" s="172">
        <f t="shared" si="1309"/>
        <v>606.06233245941132</v>
      </c>
      <c r="Z551" s="172">
        <f t="shared" si="1310"/>
        <v>462.60121154751215</v>
      </c>
      <c r="AA551" s="172">
        <f t="shared" si="1311"/>
        <v>265.57969483740243</v>
      </c>
      <c r="AB551" s="172">
        <f t="shared" si="1312"/>
        <v>433.89755103972055</v>
      </c>
      <c r="AC551" s="188">
        <f xml:space="preserve"> SUM(E551:AB551) * 30</f>
        <v>206033.63729071702</v>
      </c>
      <c r="AE551" s="189">
        <f xml:space="preserve"> 'Generation Calculation'!DC224</f>
        <v>38.816064759465007</v>
      </c>
      <c r="AF551" s="190">
        <f xml:space="preserve"> 'Generation Calculation'!DD224</f>
        <v>30.853213398702991</v>
      </c>
      <c r="AG551" s="190">
        <f xml:space="preserve"> 'Generation Calculation'!DE224</f>
        <v>22.094076901865009</v>
      </c>
      <c r="AH551" s="190">
        <f xml:space="preserve"> 'Generation Calculation'!DF224</f>
        <v>18.510793789522012</v>
      </c>
      <c r="AI551" s="190">
        <f xml:space="preserve"> 'Generation Calculation'!DG224</f>
        <v>17.697919379777005</v>
      </c>
      <c r="AJ551" s="190">
        <f xml:space="preserve"> 'Generation Calculation'!DH224</f>
        <v>16.918223517369</v>
      </c>
      <c r="AK551" s="190">
        <f xml:space="preserve"> 'Generation Calculation'!DI224</f>
        <v>25.503719984792298</v>
      </c>
      <c r="AL551" s="190">
        <f xml:space="preserve"> 'Generation Calculation'!DJ224</f>
        <v>0</v>
      </c>
      <c r="AM551" s="190">
        <f xml:space="preserve"> 'Generation Calculation'!DK224</f>
        <v>0</v>
      </c>
      <c r="AN551" s="190">
        <f xml:space="preserve"> 'Generation Calculation'!DL224</f>
        <v>0</v>
      </c>
      <c r="AO551" s="190">
        <f xml:space="preserve"> 'Generation Calculation'!DM224</f>
        <v>0</v>
      </c>
      <c r="AP551" s="190">
        <f xml:space="preserve"> 'Generation Calculation'!DN224</f>
        <v>0</v>
      </c>
      <c r="AQ551" s="190">
        <f xml:space="preserve"> 'Generation Calculation'!DO224</f>
        <v>0</v>
      </c>
      <c r="AR551" s="190">
        <f xml:space="preserve"> 'Generation Calculation'!DP224</f>
        <v>0</v>
      </c>
      <c r="AS551" s="190">
        <f xml:space="preserve"> 'Generation Calculation'!DQ224</f>
        <v>2.2743563259300572</v>
      </c>
      <c r="AT551" s="190">
        <f xml:space="preserve"> 'Generation Calculation'!DR224</f>
        <v>23.284659128911301</v>
      </c>
      <c r="AU551" s="190">
        <f xml:space="preserve"> 'Generation Calculation'!DS224</f>
        <v>65.281029900636554</v>
      </c>
      <c r="AV551" s="190">
        <f xml:space="preserve"> 'Generation Calculation'!DT224</f>
        <v>108.8167694213804</v>
      </c>
      <c r="AW551" s="190">
        <f xml:space="preserve"> 'Generation Calculation'!DU224</f>
        <v>109.07163874452198</v>
      </c>
      <c r="AX551" s="190">
        <f xml:space="preserve"> 'Generation Calculation'!DV224</f>
        <v>72.919468333362062</v>
      </c>
      <c r="AY551" s="190">
        <f xml:space="preserve"> 'Generation Calculation'!DW224</f>
        <v>70.11588108342707</v>
      </c>
      <c r="AZ551" s="190">
        <f xml:space="preserve"> 'Generation Calculation'!DX224</f>
        <v>56.595623043800089</v>
      </c>
      <c r="BA551" s="190">
        <f xml:space="preserve"> 'Generation Calculation'!DY224</f>
        <v>32.043498014783069</v>
      </c>
      <c r="BB551" s="190">
        <f xml:space="preserve"> 'Generation Calculation'!DZ224</f>
        <v>52.999893745821993</v>
      </c>
      <c r="BC551" s="196"/>
      <c r="BD551" s="183">
        <f t="shared" si="1313"/>
        <v>320.16780778383406</v>
      </c>
      <c r="BE551" s="292">
        <f t="shared" si="1385"/>
        <v>255.96682942077024</v>
      </c>
      <c r="BF551" s="292">
        <f t="shared" si="1386"/>
        <v>185.05281287311556</v>
      </c>
      <c r="BG551" s="292">
        <f t="shared" si="1364"/>
        <v>0</v>
      </c>
      <c r="BH551" s="292">
        <f t="shared" si="1365"/>
        <v>0</v>
      </c>
      <c r="BI551" s="292">
        <f t="shared" si="1366"/>
        <v>0</v>
      </c>
      <c r="BJ551" s="292">
        <f t="shared" si="1367"/>
        <v>212.69378147714255</v>
      </c>
      <c r="BK551" s="292">
        <f t="shared" si="1368"/>
        <v>0</v>
      </c>
      <c r="BL551" s="292">
        <f t="shared" si="1369"/>
        <v>0</v>
      </c>
      <c r="BM551" s="292">
        <f t="shared" si="1370"/>
        <v>0</v>
      </c>
      <c r="BN551" s="292">
        <f t="shared" si="1371"/>
        <v>0</v>
      </c>
      <c r="BO551" s="292">
        <f t="shared" si="1372"/>
        <v>0</v>
      </c>
      <c r="BP551" s="292">
        <f t="shared" si="1373"/>
        <v>0</v>
      </c>
      <c r="BQ551" s="292">
        <f t="shared" si="1374"/>
        <v>0</v>
      </c>
      <c r="BR551" s="292">
        <f t="shared" si="1375"/>
        <v>0</v>
      </c>
      <c r="BS551" s="292">
        <f t="shared" si="1376"/>
        <v>194.70979500791842</v>
      </c>
      <c r="BT551" s="292">
        <f t="shared" si="1377"/>
        <v>489.72970000000004</v>
      </c>
      <c r="BU551" s="292">
        <f t="shared" si="1378"/>
        <v>489.72970000000004</v>
      </c>
      <c r="BV551" s="292">
        <f t="shared" si="1379"/>
        <v>489.72970000000004</v>
      </c>
      <c r="BW551" s="292">
        <f t="shared" si="1380"/>
        <v>489.72970000000004</v>
      </c>
      <c r="BX551" s="292">
        <f t="shared" si="1381"/>
        <v>489.72970000000004</v>
      </c>
      <c r="BY551" s="292">
        <f t="shared" si="1382"/>
        <v>462.60121154751215</v>
      </c>
      <c r="BZ551" s="292">
        <f t="shared" si="1383"/>
        <v>265.57969483740243</v>
      </c>
      <c r="CA551" s="292">
        <f t="shared" si="1384"/>
        <v>433.89755103972055</v>
      </c>
      <c r="CB551" s="196">
        <f t="shared" si="1314"/>
        <v>4779.3179839874156</v>
      </c>
      <c r="CC551" s="189">
        <f t="shared" si="1340"/>
        <v>38.816064759465007</v>
      </c>
      <c r="CD551" s="190">
        <f t="shared" si="1341"/>
        <v>30.853213398702991</v>
      </c>
      <c r="CE551" s="190">
        <f t="shared" si="1342"/>
        <v>22.094076901865009</v>
      </c>
      <c r="CF551" s="190">
        <f t="shared" si="1343"/>
        <v>0</v>
      </c>
      <c r="CG551" s="190">
        <f t="shared" si="1344"/>
        <v>0</v>
      </c>
      <c r="CH551" s="190">
        <f t="shared" si="1345"/>
        <v>0</v>
      </c>
      <c r="CI551" s="190">
        <f t="shared" si="1346"/>
        <v>25.503719984792298</v>
      </c>
      <c r="CJ551" s="190">
        <f t="shared" si="1347"/>
        <v>0</v>
      </c>
      <c r="CK551" s="190">
        <f t="shared" si="1348"/>
        <v>0</v>
      </c>
      <c r="CL551" s="190">
        <f t="shared" si="1349"/>
        <v>0</v>
      </c>
      <c r="CM551" s="190">
        <f t="shared" si="1350"/>
        <v>0</v>
      </c>
      <c r="CN551" s="190">
        <f t="shared" si="1351"/>
        <v>0</v>
      </c>
      <c r="CO551" s="190">
        <f t="shared" si="1352"/>
        <v>0</v>
      </c>
      <c r="CP551" s="190">
        <f t="shared" si="1353"/>
        <v>0</v>
      </c>
      <c r="CQ551" s="190">
        <f t="shared" si="1354"/>
        <v>0</v>
      </c>
      <c r="CR551" s="190">
        <f t="shared" si="1355"/>
        <v>23.284659128911301</v>
      </c>
      <c r="CS551" s="190">
        <f t="shared" si="1356"/>
        <v>60</v>
      </c>
      <c r="CT551" s="190">
        <f t="shared" si="1357"/>
        <v>60</v>
      </c>
      <c r="CU551" s="190">
        <f t="shared" si="1358"/>
        <v>60</v>
      </c>
      <c r="CV551" s="190">
        <f t="shared" si="1359"/>
        <v>60</v>
      </c>
      <c r="CW551" s="190">
        <f t="shared" si="1360"/>
        <v>60</v>
      </c>
      <c r="CX551" s="190">
        <f t="shared" si="1361"/>
        <v>56.595623043800089</v>
      </c>
      <c r="CY551" s="190">
        <f t="shared" si="1362"/>
        <v>32.043498014783069</v>
      </c>
      <c r="CZ551" s="190">
        <f t="shared" si="1363"/>
        <v>52.999893745821993</v>
      </c>
      <c r="DB551" s="171">
        <f t="shared" si="1315"/>
        <v>0</v>
      </c>
      <c r="DC551" s="172">
        <f t="shared" si="1316"/>
        <v>0</v>
      </c>
      <c r="DD551" s="172">
        <f t="shared" si="1317"/>
        <v>0</v>
      </c>
      <c r="DE551" s="172">
        <f t="shared" si="1318"/>
        <v>212.87412857950312</v>
      </c>
      <c r="DF551" s="172">
        <f t="shared" si="1319"/>
        <v>203.52607286743554</v>
      </c>
      <c r="DG551" s="172">
        <f t="shared" si="1320"/>
        <v>194.55957044974352</v>
      </c>
      <c r="DH551" s="172">
        <f t="shared" si="1321"/>
        <v>0</v>
      </c>
      <c r="DI551" s="172">
        <f t="shared" si="1322"/>
        <v>0</v>
      </c>
      <c r="DJ551" s="172">
        <f t="shared" si="1323"/>
        <v>0</v>
      </c>
      <c r="DK551" s="172">
        <f t="shared" si="1324"/>
        <v>0</v>
      </c>
      <c r="DL551" s="172">
        <f t="shared" si="1325"/>
        <v>0</v>
      </c>
      <c r="DM551" s="172">
        <f t="shared" si="1326"/>
        <v>0</v>
      </c>
      <c r="DN551" s="172">
        <f t="shared" si="1327"/>
        <v>0</v>
      </c>
      <c r="DO551" s="172">
        <f t="shared" si="1328"/>
        <v>0</v>
      </c>
      <c r="DP551" s="172">
        <f t="shared" si="1329"/>
        <v>26.155097748195658</v>
      </c>
      <c r="DQ551" s="172">
        <f t="shared" si="1330"/>
        <v>0</v>
      </c>
      <c r="DR551" s="172">
        <f t="shared" si="1331"/>
        <v>60.731843857320371</v>
      </c>
      <c r="DS551" s="172">
        <f t="shared" si="1332"/>
        <v>561.39284834587454</v>
      </c>
      <c r="DT551" s="172">
        <f t="shared" si="1333"/>
        <v>564.3238455620027</v>
      </c>
      <c r="DU551" s="172">
        <f t="shared" si="1334"/>
        <v>148.57388583366372</v>
      </c>
      <c r="DV551" s="172">
        <f t="shared" si="1335"/>
        <v>116.3326324594113</v>
      </c>
      <c r="DW551" s="172">
        <f t="shared" si="1336"/>
        <v>0</v>
      </c>
      <c r="DX551" s="172">
        <f t="shared" si="1337"/>
        <v>0</v>
      </c>
      <c r="DY551" s="172">
        <f t="shared" si="1338"/>
        <v>0</v>
      </c>
      <c r="DZ551" s="192">
        <f t="shared" si="1339"/>
        <v>2088.4699257031502</v>
      </c>
      <c r="EA551" s="189">
        <f t="shared" si="1265"/>
        <v>0</v>
      </c>
      <c r="EB551" s="190">
        <f t="shared" si="1266"/>
        <v>0</v>
      </c>
      <c r="EC551" s="190">
        <f t="shared" si="1267"/>
        <v>0</v>
      </c>
      <c r="ED551" s="190">
        <f t="shared" si="1268"/>
        <v>18.510793789522012</v>
      </c>
      <c r="EE551" s="190">
        <f t="shared" si="1269"/>
        <v>17.697919379777005</v>
      </c>
      <c r="EF551" s="190">
        <f t="shared" si="1270"/>
        <v>16.918223517369</v>
      </c>
      <c r="EG551" s="190">
        <f t="shared" si="1271"/>
        <v>0</v>
      </c>
      <c r="EH551" s="190">
        <f t="shared" si="1272"/>
        <v>0</v>
      </c>
      <c r="EI551" s="190">
        <f t="shared" si="1273"/>
        <v>0</v>
      </c>
      <c r="EJ551" s="190">
        <f t="shared" si="1274"/>
        <v>0</v>
      </c>
      <c r="EK551" s="190">
        <f t="shared" si="1275"/>
        <v>0</v>
      </c>
      <c r="EL551" s="190">
        <f t="shared" si="1276"/>
        <v>0</v>
      </c>
      <c r="EM551" s="190">
        <f t="shared" si="1277"/>
        <v>0</v>
      </c>
      <c r="EN551" s="190">
        <f t="shared" si="1278"/>
        <v>0</v>
      </c>
      <c r="EO551" s="190">
        <f t="shared" si="1279"/>
        <v>2.2743563259300572</v>
      </c>
      <c r="EP551" s="190">
        <f t="shared" si="1280"/>
        <v>0</v>
      </c>
      <c r="EQ551" s="190">
        <f t="shared" si="1281"/>
        <v>5.281029900636554</v>
      </c>
      <c r="ER551" s="190">
        <f t="shared" si="1282"/>
        <v>48.8167694213804</v>
      </c>
      <c r="ES551" s="190">
        <f t="shared" si="1283"/>
        <v>49.071638744521977</v>
      </c>
      <c r="ET551" s="190">
        <f t="shared" si="1284"/>
        <v>12.919468333362062</v>
      </c>
      <c r="EU551" s="190">
        <f t="shared" si="1285"/>
        <v>10.11588108342707</v>
      </c>
      <c r="EV551" s="190">
        <f t="shared" si="1286"/>
        <v>0</v>
      </c>
      <c r="EW551" s="190">
        <f t="shared" si="1287"/>
        <v>0</v>
      </c>
      <c r="EX551" s="190">
        <f t="shared" si="1288"/>
        <v>0</v>
      </c>
    </row>
    <row r="552" spans="3:154" ht="14.25" customHeight="1" x14ac:dyDescent="0.25">
      <c r="C552" s="132">
        <v>2036</v>
      </c>
      <c r="D552" s="14" t="s">
        <v>173</v>
      </c>
      <c r="E552" s="171">
        <f t="shared" si="1289"/>
        <v>339.05657874993744</v>
      </c>
      <c r="F552" s="172">
        <f t="shared" si="1290"/>
        <v>232.57692550664279</v>
      </c>
      <c r="G552" s="172">
        <f t="shared" si="1291"/>
        <v>191.77136635812434</v>
      </c>
      <c r="H552" s="172">
        <f t="shared" si="1292"/>
        <v>135.1703864996561</v>
      </c>
      <c r="I552" s="172">
        <f t="shared" si="1293"/>
        <v>135.1703864996561</v>
      </c>
      <c r="J552" s="172">
        <f t="shared" si="1294"/>
        <v>108.9406641262205</v>
      </c>
      <c r="K552" s="172">
        <f t="shared" si="1295"/>
        <v>176.41342950456189</v>
      </c>
      <c r="L552" s="172">
        <f t="shared" si="1296"/>
        <v>13.989990054988837</v>
      </c>
      <c r="M552" s="172">
        <f t="shared" si="1297"/>
        <v>0</v>
      </c>
      <c r="N552" s="172">
        <f t="shared" si="1298"/>
        <v>0</v>
      </c>
      <c r="O552" s="172">
        <f t="shared" si="1299"/>
        <v>0</v>
      </c>
      <c r="P552" s="172">
        <f t="shared" si="1300"/>
        <v>0</v>
      </c>
      <c r="Q552" s="172">
        <f t="shared" si="1301"/>
        <v>0</v>
      </c>
      <c r="R552" s="172">
        <f t="shared" si="1302"/>
        <v>0</v>
      </c>
      <c r="S552" s="172">
        <f t="shared" si="1303"/>
        <v>164.70564554992217</v>
      </c>
      <c r="T552" s="172">
        <f t="shared" si="1304"/>
        <v>220.6855127896896</v>
      </c>
      <c r="U552" s="172">
        <f t="shared" si="1305"/>
        <v>627.60792247864049</v>
      </c>
      <c r="V552" s="172">
        <f t="shared" si="1306"/>
        <v>1027.8310631429301</v>
      </c>
      <c r="W552" s="172">
        <f t="shared" si="1307"/>
        <v>1133.0116814915516</v>
      </c>
      <c r="X552" s="172">
        <f t="shared" si="1308"/>
        <v>745.06311361510984</v>
      </c>
      <c r="Y552" s="172">
        <f t="shared" si="1309"/>
        <v>644.11319526997693</v>
      </c>
      <c r="Z552" s="172">
        <f t="shared" si="1310"/>
        <v>484.90764837905022</v>
      </c>
      <c r="AA552" s="172">
        <f t="shared" si="1311"/>
        <v>297.74021101597475</v>
      </c>
      <c r="AB552" s="172">
        <f t="shared" si="1312"/>
        <v>517.99371741966218</v>
      </c>
      <c r="AC552" s="188">
        <f xml:space="preserve"> SUM(E552:AB552) * 31</f>
        <v>223099.23259202117</v>
      </c>
      <c r="AE552" s="189">
        <f xml:space="preserve"> 'Generation Calculation'!DC225</f>
        <v>41.164848169269987</v>
      </c>
      <c r="AF552" s="190">
        <f xml:space="preserve"> 'Generation Calculation'!DD225</f>
        <v>27.959953610560007</v>
      </c>
      <c r="AG552" s="190">
        <f xml:space="preserve"> 'Generation Calculation'!DE225</f>
        <v>16.675770987662986</v>
      </c>
      <c r="AH552" s="190">
        <f xml:space="preserve"> 'Generation Calculation'!DF225</f>
        <v>11.753946652144009</v>
      </c>
      <c r="AI552" s="190">
        <f xml:space="preserve"> 'Generation Calculation'!DG225</f>
        <v>11.753946652144009</v>
      </c>
      <c r="AJ552" s="190">
        <f xml:space="preserve"> 'Generation Calculation'!DH225</f>
        <v>9.4731012283669997</v>
      </c>
      <c r="AK552" s="190">
        <f xml:space="preserve"> 'Generation Calculation'!DI225</f>
        <v>15.340298217787989</v>
      </c>
      <c r="AL552" s="190">
        <f xml:space="preserve"> 'Generation Calculation'!DJ225</f>
        <v>1.2165208743468554</v>
      </c>
      <c r="AM552" s="190">
        <f xml:space="preserve"> 'Generation Calculation'!DK225</f>
        <v>0</v>
      </c>
      <c r="AN552" s="190">
        <f xml:space="preserve"> 'Generation Calculation'!DL225</f>
        <v>0</v>
      </c>
      <c r="AO552" s="190">
        <f xml:space="preserve"> 'Generation Calculation'!DM225</f>
        <v>0</v>
      </c>
      <c r="AP552" s="190">
        <f xml:space="preserve"> 'Generation Calculation'!DN225</f>
        <v>0</v>
      </c>
      <c r="AQ552" s="190">
        <f xml:space="preserve"> 'Generation Calculation'!DO225</f>
        <v>0</v>
      </c>
      <c r="AR552" s="190">
        <f xml:space="preserve"> 'Generation Calculation'!DP225</f>
        <v>0</v>
      </c>
      <c r="AS552" s="190">
        <f xml:space="preserve"> 'Generation Calculation'!DQ225</f>
        <v>14.322230047819318</v>
      </c>
      <c r="AT552" s="190">
        <f xml:space="preserve"> 'Generation Calculation'!DR225</f>
        <v>26.49060795786886</v>
      </c>
      <c r="AU552" s="190">
        <f xml:space="preserve"> 'Generation Calculation'!DS225</f>
        <v>71.989410650316557</v>
      </c>
      <c r="AV552" s="190">
        <f xml:space="preserve"> 'Generation Calculation'!DT225</f>
        <v>106.79142288199392</v>
      </c>
      <c r="AW552" s="190">
        <f xml:space="preserve"> 'Generation Calculation'!DU225</f>
        <v>115.93756360796101</v>
      </c>
      <c r="AX552" s="190">
        <f xml:space="preserve"> 'Generation Calculation'!DV225</f>
        <v>82.202905531748684</v>
      </c>
      <c r="AY552" s="190">
        <f xml:space="preserve"> 'Generation Calculation'!DW225</f>
        <v>73.424651762606686</v>
      </c>
      <c r="AZ552" s="190">
        <f xml:space="preserve"> 'Generation Calculation'!DX225</f>
        <v>59.394451293977681</v>
      </c>
      <c r="BA552" s="190">
        <f xml:space="preserve"> 'Generation Calculation'!DY225</f>
        <v>36.030791262261687</v>
      </c>
      <c r="BB552" s="190">
        <f xml:space="preserve"> 'Generation Calculation'!DZ225</f>
        <v>62.457740645188011</v>
      </c>
      <c r="BC552" s="196"/>
      <c r="BD552" s="183">
        <f t="shared" si="1313"/>
        <v>339.05657874993744</v>
      </c>
      <c r="BE552" s="292">
        <f t="shared" si="1385"/>
        <v>232.57692550664279</v>
      </c>
      <c r="BF552" s="292">
        <f t="shared" si="1386"/>
        <v>0</v>
      </c>
      <c r="BG552" s="292">
        <f t="shared" si="1364"/>
        <v>0</v>
      </c>
      <c r="BH552" s="292">
        <f t="shared" si="1365"/>
        <v>0</v>
      </c>
      <c r="BI552" s="292">
        <f t="shared" si="1366"/>
        <v>0</v>
      </c>
      <c r="BJ552" s="292">
        <f t="shared" si="1367"/>
        <v>0</v>
      </c>
      <c r="BK552" s="292">
        <f t="shared" si="1368"/>
        <v>0</v>
      </c>
      <c r="BL552" s="292">
        <f t="shared" si="1369"/>
        <v>0</v>
      </c>
      <c r="BM552" s="292">
        <f t="shared" si="1370"/>
        <v>0</v>
      </c>
      <c r="BN552" s="292">
        <f t="shared" si="1371"/>
        <v>0</v>
      </c>
      <c r="BO552" s="292">
        <f t="shared" si="1372"/>
        <v>0</v>
      </c>
      <c r="BP552" s="292">
        <f t="shared" si="1373"/>
        <v>0</v>
      </c>
      <c r="BQ552" s="292">
        <f t="shared" si="1374"/>
        <v>0</v>
      </c>
      <c r="BR552" s="292">
        <f t="shared" si="1375"/>
        <v>0</v>
      </c>
      <c r="BS552" s="292">
        <f t="shared" si="1376"/>
        <v>220.6855127896896</v>
      </c>
      <c r="BT552" s="292">
        <f t="shared" si="1377"/>
        <v>489.72970000000004</v>
      </c>
      <c r="BU552" s="292">
        <f t="shared" si="1378"/>
        <v>489.72970000000004</v>
      </c>
      <c r="BV552" s="292">
        <f t="shared" si="1379"/>
        <v>489.72970000000004</v>
      </c>
      <c r="BW552" s="292">
        <f t="shared" si="1380"/>
        <v>489.72970000000004</v>
      </c>
      <c r="BX552" s="292">
        <f t="shared" si="1381"/>
        <v>489.72970000000004</v>
      </c>
      <c r="BY552" s="292">
        <f t="shared" si="1382"/>
        <v>484.90764837905022</v>
      </c>
      <c r="BZ552" s="292">
        <f t="shared" si="1383"/>
        <v>297.74021101597475</v>
      </c>
      <c r="CA552" s="292">
        <f t="shared" si="1384"/>
        <v>489.72970000000004</v>
      </c>
      <c r="CB552" s="196">
        <f t="shared" si="1314"/>
        <v>4513.3450764412946</v>
      </c>
      <c r="CC552" s="189">
        <f t="shared" si="1340"/>
        <v>41.164848169269987</v>
      </c>
      <c r="CD552" s="190">
        <f t="shared" si="1341"/>
        <v>27.959953610560007</v>
      </c>
      <c r="CE552" s="190">
        <f t="shared" si="1342"/>
        <v>0</v>
      </c>
      <c r="CF552" s="190">
        <f t="shared" si="1343"/>
        <v>0</v>
      </c>
      <c r="CG552" s="190">
        <f t="shared" si="1344"/>
        <v>0</v>
      </c>
      <c r="CH552" s="190">
        <f t="shared" si="1345"/>
        <v>0</v>
      </c>
      <c r="CI552" s="190">
        <f t="shared" si="1346"/>
        <v>0</v>
      </c>
      <c r="CJ552" s="190">
        <f t="shared" si="1347"/>
        <v>0</v>
      </c>
      <c r="CK552" s="190">
        <f t="shared" si="1348"/>
        <v>0</v>
      </c>
      <c r="CL552" s="190">
        <f t="shared" si="1349"/>
        <v>0</v>
      </c>
      <c r="CM552" s="190">
        <f t="shared" si="1350"/>
        <v>0</v>
      </c>
      <c r="CN552" s="190">
        <f t="shared" si="1351"/>
        <v>0</v>
      </c>
      <c r="CO552" s="190">
        <f t="shared" si="1352"/>
        <v>0</v>
      </c>
      <c r="CP552" s="190">
        <f t="shared" si="1353"/>
        <v>0</v>
      </c>
      <c r="CQ552" s="190">
        <f t="shared" si="1354"/>
        <v>0</v>
      </c>
      <c r="CR552" s="190">
        <f t="shared" si="1355"/>
        <v>26.49060795786886</v>
      </c>
      <c r="CS552" s="190">
        <f t="shared" si="1356"/>
        <v>60</v>
      </c>
      <c r="CT552" s="190">
        <f t="shared" si="1357"/>
        <v>60</v>
      </c>
      <c r="CU552" s="190">
        <f t="shared" si="1358"/>
        <v>60</v>
      </c>
      <c r="CV552" s="190">
        <f t="shared" si="1359"/>
        <v>60</v>
      </c>
      <c r="CW552" s="190">
        <f t="shared" si="1360"/>
        <v>60</v>
      </c>
      <c r="CX552" s="190">
        <f t="shared" si="1361"/>
        <v>59.394451293977681</v>
      </c>
      <c r="CY552" s="190">
        <f t="shared" si="1362"/>
        <v>36.030791262261687</v>
      </c>
      <c r="CZ552" s="190">
        <f t="shared" si="1363"/>
        <v>60</v>
      </c>
      <c r="DB552" s="171">
        <f t="shared" si="1315"/>
        <v>0</v>
      </c>
      <c r="DC552" s="172">
        <f t="shared" si="1316"/>
        <v>0</v>
      </c>
      <c r="DD552" s="172">
        <f t="shared" si="1317"/>
        <v>191.77136635812434</v>
      </c>
      <c r="DE552" s="172">
        <f t="shared" si="1318"/>
        <v>135.1703864996561</v>
      </c>
      <c r="DF552" s="172">
        <f t="shared" si="1319"/>
        <v>135.1703864996561</v>
      </c>
      <c r="DG552" s="172">
        <f t="shared" si="1320"/>
        <v>108.9406641262205</v>
      </c>
      <c r="DH552" s="172">
        <f t="shared" si="1321"/>
        <v>176.41342950456189</v>
      </c>
      <c r="DI552" s="172">
        <f t="shared" si="1322"/>
        <v>13.989990054988837</v>
      </c>
      <c r="DJ552" s="172">
        <f t="shared" si="1323"/>
        <v>0</v>
      </c>
      <c r="DK552" s="172">
        <f t="shared" si="1324"/>
        <v>0</v>
      </c>
      <c r="DL552" s="172">
        <f t="shared" si="1325"/>
        <v>0</v>
      </c>
      <c r="DM552" s="172">
        <f t="shared" si="1326"/>
        <v>0</v>
      </c>
      <c r="DN552" s="172">
        <f t="shared" si="1327"/>
        <v>0</v>
      </c>
      <c r="DO552" s="172">
        <f t="shared" si="1328"/>
        <v>0</v>
      </c>
      <c r="DP552" s="172">
        <f t="shared" si="1329"/>
        <v>164.70564554992217</v>
      </c>
      <c r="DQ552" s="172">
        <f t="shared" si="1330"/>
        <v>0</v>
      </c>
      <c r="DR552" s="172">
        <f t="shared" si="1331"/>
        <v>137.87822247864042</v>
      </c>
      <c r="DS552" s="172">
        <f t="shared" si="1332"/>
        <v>538.10136314293004</v>
      </c>
      <c r="DT552" s="172">
        <f t="shared" si="1333"/>
        <v>643.28198149155162</v>
      </c>
      <c r="DU552" s="172">
        <f t="shared" si="1334"/>
        <v>255.33341361510986</v>
      </c>
      <c r="DV552" s="172">
        <f t="shared" si="1335"/>
        <v>154.38349526997689</v>
      </c>
      <c r="DW552" s="172">
        <f t="shared" si="1336"/>
        <v>0</v>
      </c>
      <c r="DX552" s="172">
        <f t="shared" si="1337"/>
        <v>0</v>
      </c>
      <c r="DY552" s="172">
        <f t="shared" si="1338"/>
        <v>28.264017419662125</v>
      </c>
      <c r="DZ552" s="192">
        <f t="shared" si="1339"/>
        <v>2683.404362011001</v>
      </c>
      <c r="EA552" s="189">
        <f t="shared" si="1265"/>
        <v>0</v>
      </c>
      <c r="EB552" s="190">
        <f t="shared" si="1266"/>
        <v>0</v>
      </c>
      <c r="EC552" s="190">
        <f t="shared" si="1267"/>
        <v>16.675770987662986</v>
      </c>
      <c r="ED552" s="190">
        <f t="shared" si="1268"/>
        <v>11.753946652144009</v>
      </c>
      <c r="EE552" s="190">
        <f t="shared" si="1269"/>
        <v>11.753946652144009</v>
      </c>
      <c r="EF552" s="190">
        <f t="shared" si="1270"/>
        <v>9.4731012283669997</v>
      </c>
      <c r="EG552" s="190">
        <f t="shared" si="1271"/>
        <v>15.340298217787989</v>
      </c>
      <c r="EH552" s="190">
        <f t="shared" si="1272"/>
        <v>1.2165208743468554</v>
      </c>
      <c r="EI552" s="190">
        <f t="shared" si="1273"/>
        <v>0</v>
      </c>
      <c r="EJ552" s="190">
        <f t="shared" si="1274"/>
        <v>0</v>
      </c>
      <c r="EK552" s="190">
        <f t="shared" si="1275"/>
        <v>0</v>
      </c>
      <c r="EL552" s="190">
        <f t="shared" si="1276"/>
        <v>0</v>
      </c>
      <c r="EM552" s="190">
        <f t="shared" si="1277"/>
        <v>0</v>
      </c>
      <c r="EN552" s="190">
        <f t="shared" si="1278"/>
        <v>0</v>
      </c>
      <c r="EO552" s="190">
        <f t="shared" si="1279"/>
        <v>14.322230047819318</v>
      </c>
      <c r="EP552" s="190">
        <f t="shared" si="1280"/>
        <v>0</v>
      </c>
      <c r="EQ552" s="190">
        <f t="shared" si="1281"/>
        <v>11.989410650316557</v>
      </c>
      <c r="ER552" s="190">
        <f t="shared" si="1282"/>
        <v>46.791422881993924</v>
      </c>
      <c r="ES552" s="190">
        <f t="shared" si="1283"/>
        <v>55.93756360796101</v>
      </c>
      <c r="ET552" s="190">
        <f t="shared" si="1284"/>
        <v>22.202905531748684</v>
      </c>
      <c r="EU552" s="190">
        <f t="shared" si="1285"/>
        <v>13.424651762606686</v>
      </c>
      <c r="EV552" s="190">
        <f t="shared" si="1286"/>
        <v>0</v>
      </c>
      <c r="EW552" s="190">
        <f t="shared" si="1287"/>
        <v>0</v>
      </c>
      <c r="EX552" s="190">
        <f t="shared" si="1288"/>
        <v>2.4577406451880108</v>
      </c>
    </row>
    <row r="553" spans="3:154" ht="14.25" customHeight="1" x14ac:dyDescent="0.25">
      <c r="C553" s="132">
        <v>2037</v>
      </c>
      <c r="D553" s="14" t="s">
        <v>163</v>
      </c>
      <c r="E553" s="171">
        <f t="shared" si="1289"/>
        <v>421.64333846292243</v>
      </c>
      <c r="F553" s="172">
        <f t="shared" si="1290"/>
        <v>307.65037863121842</v>
      </c>
      <c r="G553" s="172">
        <f t="shared" si="1291"/>
        <v>243.30054032419037</v>
      </c>
      <c r="H553" s="172">
        <f t="shared" si="1292"/>
        <v>188.40314689658877</v>
      </c>
      <c r="I553" s="172">
        <f t="shared" si="1293"/>
        <v>235.9025659680685</v>
      </c>
      <c r="J553" s="172">
        <f t="shared" si="1294"/>
        <v>225.01151872273192</v>
      </c>
      <c r="K553" s="172">
        <f t="shared" si="1295"/>
        <v>247.17575522201366</v>
      </c>
      <c r="L553" s="172">
        <f t="shared" si="1296"/>
        <v>190.90739335743643</v>
      </c>
      <c r="M553" s="172">
        <f t="shared" si="1297"/>
        <v>0</v>
      </c>
      <c r="N553" s="172">
        <f t="shared" si="1298"/>
        <v>0</v>
      </c>
      <c r="O553" s="172">
        <f t="shared" si="1299"/>
        <v>0</v>
      </c>
      <c r="P553" s="172">
        <f t="shared" si="1300"/>
        <v>0</v>
      </c>
      <c r="Q553" s="172">
        <f t="shared" si="1301"/>
        <v>0</v>
      </c>
      <c r="R553" s="172">
        <f t="shared" si="1302"/>
        <v>0</v>
      </c>
      <c r="S553" s="172">
        <f t="shared" si="1303"/>
        <v>0</v>
      </c>
      <c r="T553" s="172">
        <f t="shared" si="1304"/>
        <v>222.13563994056113</v>
      </c>
      <c r="U553" s="172">
        <f t="shared" si="1305"/>
        <v>439.35045313628723</v>
      </c>
      <c r="V553" s="172">
        <f t="shared" si="1306"/>
        <v>821.40500188547082</v>
      </c>
      <c r="W553" s="172">
        <f t="shared" si="1307"/>
        <v>978.45267220939843</v>
      </c>
      <c r="X553" s="172">
        <f t="shared" si="1308"/>
        <v>605.51597812439979</v>
      </c>
      <c r="Y553" s="172">
        <f t="shared" si="1309"/>
        <v>512.08225701963875</v>
      </c>
      <c r="Z553" s="172">
        <f t="shared" si="1310"/>
        <v>422.51690089738287</v>
      </c>
      <c r="AA553" s="172">
        <f t="shared" si="1311"/>
        <v>250.62987982619737</v>
      </c>
      <c r="AB553" s="172">
        <f t="shared" si="1312"/>
        <v>478.93281821872557</v>
      </c>
      <c r="AC553" s="188">
        <f xml:space="preserve"> SUM(E553:AB553) *  31</f>
        <v>210521.50340414024</v>
      </c>
      <c r="AE553" s="189">
        <f xml:space="preserve"> 'Generation Calculation'!DC226</f>
        <v>51.466769303202994</v>
      </c>
      <c r="AF553" s="190">
        <f xml:space="preserve"> 'Generation Calculation'!DD226</f>
        <v>37.261055504931988</v>
      </c>
      <c r="AG553" s="190">
        <f xml:space="preserve"> 'Generation Calculation'!DE226</f>
        <v>29.285917933973991</v>
      </c>
      <c r="AH553" s="190">
        <f xml:space="preserve"> 'Generation Calculation'!DF226</f>
        <v>22.507050998658997</v>
      </c>
      <c r="AI553" s="190">
        <f xml:space="preserve"> 'Generation Calculation'!DG226</f>
        <v>20.513266605919</v>
      </c>
      <c r="AJ553" s="190">
        <f xml:space="preserve"> 'Generation Calculation'!DH226</f>
        <v>19.566219019367992</v>
      </c>
      <c r="AK553" s="190">
        <f xml:space="preserve"> 'Generation Calculation'!DI226</f>
        <v>21.493543932349013</v>
      </c>
      <c r="AL553" s="190">
        <f xml:space="preserve"> 'Generation Calculation'!DJ226</f>
        <v>16.600642900646648</v>
      </c>
      <c r="AM553" s="190">
        <f xml:space="preserve"> 'Generation Calculation'!DK226</f>
        <v>0</v>
      </c>
      <c r="AN553" s="190">
        <f xml:space="preserve"> 'Generation Calculation'!DL226</f>
        <v>0</v>
      </c>
      <c r="AO553" s="190">
        <f xml:space="preserve"> 'Generation Calculation'!DM226</f>
        <v>0</v>
      </c>
      <c r="AP553" s="190">
        <f xml:space="preserve"> 'Generation Calculation'!DN226</f>
        <v>0</v>
      </c>
      <c r="AQ553" s="190">
        <f xml:space="preserve"> 'Generation Calculation'!DO226</f>
        <v>0</v>
      </c>
      <c r="AR553" s="190">
        <f xml:space="preserve"> 'Generation Calculation'!DP226</f>
        <v>0</v>
      </c>
      <c r="AS553" s="190">
        <f xml:space="preserve"> 'Generation Calculation'!DQ226</f>
        <v>0</v>
      </c>
      <c r="AT553" s="190">
        <f xml:space="preserve"> 'Generation Calculation'!DR226</f>
        <v>19.316142603527055</v>
      </c>
      <c r="AU553" s="190">
        <f xml:space="preserve"> 'Generation Calculation'!DS226</f>
        <v>53.682484725351742</v>
      </c>
      <c r="AV553" s="190">
        <f xml:space="preserve"> 'Generation Calculation'!DT226</f>
        <v>88.84133059873659</v>
      </c>
      <c r="AW553" s="190">
        <f xml:space="preserve"> 'Generation Calculation'!DU226</f>
        <v>102.49764975733899</v>
      </c>
      <c r="AX553" s="190">
        <f xml:space="preserve"> 'Generation Calculation'!DV226</f>
        <v>70.06837201081737</v>
      </c>
      <c r="AY553" s="190">
        <f xml:space="preserve"> 'Generation Calculation'!DW226</f>
        <v>61.943700610403369</v>
      </c>
      <c r="AZ553" s="190">
        <f xml:space="preserve"> 'Generation Calculation'!DX226</f>
        <v>51.576021768156352</v>
      </c>
      <c r="BA553" s="190">
        <f xml:space="preserve"> 'Generation Calculation'!DY226</f>
        <v>30.192684156023375</v>
      </c>
      <c r="BB553" s="190">
        <f xml:space="preserve"> 'Generation Calculation'!DZ226</f>
        <v>58.644393117065988</v>
      </c>
      <c r="BC553" s="196"/>
      <c r="BD553" s="183">
        <f t="shared" si="1313"/>
        <v>421.64333846292243</v>
      </c>
      <c r="BE553" s="292">
        <f t="shared" si="1385"/>
        <v>307.65037863121842</v>
      </c>
      <c r="BF553" s="292">
        <f t="shared" si="1386"/>
        <v>243.30054032419037</v>
      </c>
      <c r="BG553" s="292">
        <f t="shared" si="1364"/>
        <v>188.40314689658877</v>
      </c>
      <c r="BH553" s="292">
        <f t="shared" si="1365"/>
        <v>0</v>
      </c>
      <c r="BI553" s="292">
        <f t="shared" si="1366"/>
        <v>0</v>
      </c>
      <c r="BJ553" s="292">
        <f t="shared" si="1367"/>
        <v>0</v>
      </c>
      <c r="BK553" s="292">
        <f t="shared" si="1368"/>
        <v>0</v>
      </c>
      <c r="BL553" s="292">
        <f t="shared" si="1369"/>
        <v>0</v>
      </c>
      <c r="BM553" s="292">
        <f t="shared" si="1370"/>
        <v>0</v>
      </c>
      <c r="BN553" s="292">
        <f t="shared" si="1371"/>
        <v>0</v>
      </c>
      <c r="BO553" s="292">
        <f t="shared" si="1372"/>
        <v>0</v>
      </c>
      <c r="BP553" s="292">
        <f t="shared" si="1373"/>
        <v>0</v>
      </c>
      <c r="BQ553" s="292">
        <f t="shared" si="1374"/>
        <v>0</v>
      </c>
      <c r="BR553" s="292">
        <f t="shared" si="1375"/>
        <v>0</v>
      </c>
      <c r="BS553" s="292">
        <f t="shared" si="1376"/>
        <v>0</v>
      </c>
      <c r="BT553" s="292">
        <f t="shared" si="1377"/>
        <v>439.35045313628723</v>
      </c>
      <c r="BU553" s="292">
        <f t="shared" si="1378"/>
        <v>489.72970000000004</v>
      </c>
      <c r="BV553" s="292">
        <f t="shared" si="1379"/>
        <v>489.72970000000004</v>
      </c>
      <c r="BW553" s="292">
        <f t="shared" si="1380"/>
        <v>489.72970000000004</v>
      </c>
      <c r="BX553" s="292">
        <f t="shared" si="1381"/>
        <v>489.72970000000004</v>
      </c>
      <c r="BY553" s="292">
        <f t="shared" si="1382"/>
        <v>422.51690089738287</v>
      </c>
      <c r="BZ553" s="292">
        <f t="shared" si="1383"/>
        <v>250.62987982619737</v>
      </c>
      <c r="CA553" s="292">
        <f t="shared" si="1384"/>
        <v>478.93281821872557</v>
      </c>
      <c r="CB553" s="196">
        <f t="shared" si="1314"/>
        <v>4711.3462563935127</v>
      </c>
      <c r="CC553" s="189">
        <f t="shared" si="1340"/>
        <v>51.466769303202994</v>
      </c>
      <c r="CD553" s="190">
        <f t="shared" si="1341"/>
        <v>37.261055504931988</v>
      </c>
      <c r="CE553" s="190">
        <f t="shared" si="1342"/>
        <v>29.285917933973991</v>
      </c>
      <c r="CF553" s="190">
        <f t="shared" si="1343"/>
        <v>22.507050998658997</v>
      </c>
      <c r="CG553" s="190">
        <f t="shared" si="1344"/>
        <v>0</v>
      </c>
      <c r="CH553" s="190">
        <f t="shared" si="1345"/>
        <v>0</v>
      </c>
      <c r="CI553" s="190">
        <f t="shared" si="1346"/>
        <v>0</v>
      </c>
      <c r="CJ553" s="190">
        <f t="shared" si="1347"/>
        <v>0</v>
      </c>
      <c r="CK553" s="190">
        <f t="shared" si="1348"/>
        <v>0</v>
      </c>
      <c r="CL553" s="190">
        <f t="shared" si="1349"/>
        <v>0</v>
      </c>
      <c r="CM553" s="190">
        <f t="shared" si="1350"/>
        <v>0</v>
      </c>
      <c r="CN553" s="190">
        <f t="shared" si="1351"/>
        <v>0</v>
      </c>
      <c r="CO553" s="190">
        <f t="shared" si="1352"/>
        <v>0</v>
      </c>
      <c r="CP553" s="190">
        <f t="shared" si="1353"/>
        <v>0</v>
      </c>
      <c r="CQ553" s="190">
        <f t="shared" si="1354"/>
        <v>0</v>
      </c>
      <c r="CR553" s="190">
        <f t="shared" si="1355"/>
        <v>0</v>
      </c>
      <c r="CS553" s="190">
        <f t="shared" si="1356"/>
        <v>53.682484725351742</v>
      </c>
      <c r="CT553" s="190">
        <f t="shared" si="1357"/>
        <v>60</v>
      </c>
      <c r="CU553" s="190">
        <f t="shared" si="1358"/>
        <v>60</v>
      </c>
      <c r="CV553" s="190">
        <f t="shared" si="1359"/>
        <v>60</v>
      </c>
      <c r="CW553" s="190">
        <f t="shared" si="1360"/>
        <v>60</v>
      </c>
      <c r="CX553" s="190">
        <f t="shared" si="1361"/>
        <v>51.576021768156352</v>
      </c>
      <c r="CY553" s="190">
        <f t="shared" si="1362"/>
        <v>30.192684156023375</v>
      </c>
      <c r="CZ553" s="190">
        <f t="shared" si="1363"/>
        <v>58.644393117065988</v>
      </c>
      <c r="DB553" s="171">
        <f t="shared" si="1315"/>
        <v>0</v>
      </c>
      <c r="DC553" s="172">
        <f t="shared" si="1316"/>
        <v>0</v>
      </c>
      <c r="DD553" s="172">
        <f t="shared" si="1317"/>
        <v>0</v>
      </c>
      <c r="DE553" s="172">
        <f t="shared" si="1318"/>
        <v>0</v>
      </c>
      <c r="DF553" s="172">
        <f t="shared" si="1319"/>
        <v>235.9025659680685</v>
      </c>
      <c r="DG553" s="172">
        <f t="shared" si="1320"/>
        <v>225.01151872273192</v>
      </c>
      <c r="DH553" s="172">
        <f t="shared" si="1321"/>
        <v>247.17575522201366</v>
      </c>
      <c r="DI553" s="172">
        <f t="shared" si="1322"/>
        <v>190.90739335743643</v>
      </c>
      <c r="DJ553" s="172">
        <f t="shared" si="1323"/>
        <v>0</v>
      </c>
      <c r="DK553" s="172">
        <f t="shared" si="1324"/>
        <v>0</v>
      </c>
      <c r="DL553" s="172">
        <f t="shared" si="1325"/>
        <v>0</v>
      </c>
      <c r="DM553" s="172">
        <f t="shared" si="1326"/>
        <v>0</v>
      </c>
      <c r="DN553" s="172">
        <f t="shared" si="1327"/>
        <v>0</v>
      </c>
      <c r="DO553" s="172">
        <f t="shared" si="1328"/>
        <v>0</v>
      </c>
      <c r="DP553" s="172">
        <f t="shared" si="1329"/>
        <v>0</v>
      </c>
      <c r="DQ553" s="172">
        <f t="shared" si="1330"/>
        <v>222.13563994056113</v>
      </c>
      <c r="DR553" s="172">
        <f t="shared" si="1331"/>
        <v>0</v>
      </c>
      <c r="DS553" s="172">
        <f t="shared" si="1332"/>
        <v>331.67530188547079</v>
      </c>
      <c r="DT553" s="172">
        <f t="shared" si="1333"/>
        <v>488.72297220939839</v>
      </c>
      <c r="DU553" s="172">
        <f t="shared" si="1334"/>
        <v>115.78627812439976</v>
      </c>
      <c r="DV553" s="172">
        <f t="shared" si="1335"/>
        <v>22.352557019638738</v>
      </c>
      <c r="DW553" s="172">
        <f t="shared" si="1336"/>
        <v>0</v>
      </c>
      <c r="DX553" s="172">
        <f t="shared" si="1337"/>
        <v>0</v>
      </c>
      <c r="DY553" s="172">
        <f t="shared" si="1338"/>
        <v>0</v>
      </c>
      <c r="DZ553" s="192">
        <f t="shared" si="1339"/>
        <v>2079.6699824497196</v>
      </c>
      <c r="EA553" s="189">
        <f t="shared" ref="EA553:EA616" si="1387" xml:space="preserve"> AE553 - CC553</f>
        <v>0</v>
      </c>
      <c r="EB553" s="190">
        <f t="shared" ref="EB553:EB616" si="1388" xml:space="preserve"> AF553 - CD553</f>
        <v>0</v>
      </c>
      <c r="EC553" s="190">
        <f t="shared" ref="EC553:EC616" si="1389" xml:space="preserve"> AG553 - CE553</f>
        <v>0</v>
      </c>
      <c r="ED553" s="190">
        <f t="shared" ref="ED553:ED616" si="1390" xml:space="preserve"> AH553 - CF553</f>
        <v>0</v>
      </c>
      <c r="EE553" s="190">
        <f t="shared" ref="EE553:EE616" si="1391" xml:space="preserve"> AI553 - CG553</f>
        <v>20.513266605919</v>
      </c>
      <c r="EF553" s="190">
        <f t="shared" ref="EF553:EF616" si="1392" xml:space="preserve"> AJ553 - CH553</f>
        <v>19.566219019367992</v>
      </c>
      <c r="EG553" s="190">
        <f t="shared" ref="EG553:EG616" si="1393" xml:space="preserve"> AK553 - CI553</f>
        <v>21.493543932349013</v>
      </c>
      <c r="EH553" s="190">
        <f t="shared" ref="EH553:EH616" si="1394" xml:space="preserve"> AL553 - CJ553</f>
        <v>16.600642900646648</v>
      </c>
      <c r="EI553" s="190">
        <f t="shared" ref="EI553:EI616" si="1395" xml:space="preserve"> AM553 - CK553</f>
        <v>0</v>
      </c>
      <c r="EJ553" s="190">
        <f t="shared" ref="EJ553:EJ616" si="1396" xml:space="preserve"> AN553 - CL553</f>
        <v>0</v>
      </c>
      <c r="EK553" s="190">
        <f t="shared" ref="EK553:EK616" si="1397" xml:space="preserve"> AO553 - CM553</f>
        <v>0</v>
      </c>
      <c r="EL553" s="190">
        <f t="shared" ref="EL553:EL616" si="1398" xml:space="preserve"> AP553 - CN553</f>
        <v>0</v>
      </c>
      <c r="EM553" s="190">
        <f t="shared" ref="EM553:EM616" si="1399" xml:space="preserve"> AQ553 - CO553</f>
        <v>0</v>
      </c>
      <c r="EN553" s="190">
        <f t="shared" ref="EN553:EN616" si="1400" xml:space="preserve"> AR553 - CP553</f>
        <v>0</v>
      </c>
      <c r="EO553" s="190">
        <f t="shared" ref="EO553:EO616" si="1401" xml:space="preserve"> AS553 - CQ553</f>
        <v>0</v>
      </c>
      <c r="EP553" s="190">
        <f t="shared" ref="EP553:EP616" si="1402" xml:space="preserve"> AT553 - CR553</f>
        <v>19.316142603527055</v>
      </c>
      <c r="EQ553" s="190">
        <f t="shared" ref="EQ553:EQ616" si="1403" xml:space="preserve"> AU553 - CS553</f>
        <v>0</v>
      </c>
      <c r="ER553" s="190">
        <f t="shared" ref="ER553:ER616" si="1404" xml:space="preserve"> AV553 - CT553</f>
        <v>28.84133059873659</v>
      </c>
      <c r="ES553" s="190">
        <f t="shared" ref="ES553:ES616" si="1405" xml:space="preserve"> AW553 - CU553</f>
        <v>42.497649757338991</v>
      </c>
      <c r="ET553" s="190">
        <f t="shared" ref="ET553:ET616" si="1406" xml:space="preserve"> AX553 - CV553</f>
        <v>10.06837201081737</v>
      </c>
      <c r="EU553" s="190">
        <f t="shared" ref="EU553:EU616" si="1407" xml:space="preserve"> AY553 - CW553</f>
        <v>1.9437006104033685</v>
      </c>
      <c r="EV553" s="190">
        <f t="shared" ref="EV553:EV616" si="1408" xml:space="preserve"> AZ553 - CX553</f>
        <v>0</v>
      </c>
      <c r="EW553" s="190">
        <f t="shared" ref="EW553:EW616" si="1409" xml:space="preserve"> BA553 - CY553</f>
        <v>0</v>
      </c>
      <c r="EX553" s="190">
        <f t="shared" ref="EX553:EX616" si="1410" xml:space="preserve"> BB553 - CZ553</f>
        <v>0</v>
      </c>
    </row>
    <row r="554" spans="3:154" ht="14.25" customHeight="1" x14ac:dyDescent="0.25">
      <c r="C554" s="132">
        <v>2037</v>
      </c>
      <c r="D554" s="14" t="s">
        <v>164</v>
      </c>
      <c r="E554" s="171">
        <f t="shared" ref="E554:E617" si="1411" xml:space="preserve"> BD554 + DB554</f>
        <v>422.8938350752249</v>
      </c>
      <c r="F554" s="172">
        <f t="shared" ref="F554:F617" si="1412" xml:space="preserve"> BE554 + DC554</f>
        <v>315.11511673635113</v>
      </c>
      <c r="G554" s="172">
        <f t="shared" ref="G554:G617" si="1413" xml:space="preserve"> BF554 + DD554</f>
        <v>256.46190252712933</v>
      </c>
      <c r="H554" s="172">
        <f t="shared" ref="H554:H617" si="1414" xml:space="preserve"> BG554 + DE554</f>
        <v>212.41756988196451</v>
      </c>
      <c r="I554" s="172">
        <f t="shared" ref="I554:I617" si="1415" xml:space="preserve"> BH554 + DF554</f>
        <v>205.63965933900687</v>
      </c>
      <c r="J554" s="172">
        <f t="shared" ref="J554:J617" si="1416" xml:space="preserve"> BI554 + DG554</f>
        <v>219.35663895918509</v>
      </c>
      <c r="K554" s="172">
        <f t="shared" ref="K554:K617" si="1417" xml:space="preserve"> BJ554 + DH554</f>
        <v>288.94379375601983</v>
      </c>
      <c r="L554" s="172">
        <f t="shared" ref="L554:L617" si="1418" xml:space="preserve"> BK554 + DI554</f>
        <v>250.84729491192178</v>
      </c>
      <c r="M554" s="172">
        <f t="shared" ref="M554:M617" si="1419" xml:space="preserve"> BL554 + DJ554</f>
        <v>0</v>
      </c>
      <c r="N554" s="172">
        <f t="shared" ref="N554:N617" si="1420" xml:space="preserve"> BM554 + DK554</f>
        <v>0</v>
      </c>
      <c r="O554" s="172">
        <f t="shared" ref="O554:O617" si="1421" xml:space="preserve"> BN554 + DL554</f>
        <v>0</v>
      </c>
      <c r="P554" s="172">
        <f t="shared" ref="P554:P617" si="1422" xml:space="preserve"> BO554 + DM554</f>
        <v>0</v>
      </c>
      <c r="Q554" s="172">
        <f t="shared" ref="Q554:Q617" si="1423" xml:space="preserve"> BP554 + DN554</f>
        <v>0</v>
      </c>
      <c r="R554" s="172">
        <f t="shared" ref="R554:R617" si="1424" xml:space="preserve"> BQ554 + DO554</f>
        <v>0</v>
      </c>
      <c r="S554" s="172">
        <f t="shared" ref="S554:S617" si="1425" xml:space="preserve"> BR554 + DP554</f>
        <v>0</v>
      </c>
      <c r="T554" s="172">
        <f t="shared" ref="T554:T617" si="1426" xml:space="preserve"> BS554 + DQ554</f>
        <v>6.9453759706790095</v>
      </c>
      <c r="U554" s="172">
        <f t="shared" ref="U554:U617" si="1427" xml:space="preserve"> BT554 + DR554</f>
        <v>352.82676766048553</v>
      </c>
      <c r="V554" s="172">
        <f t="shared" ref="V554:V617" si="1428" xml:space="preserve"> BU554 + DS554</f>
        <v>773.71715636452927</v>
      </c>
      <c r="W554" s="172">
        <f t="shared" ref="W554:W617" si="1429" xml:space="preserve"> BV554 + DT554</f>
        <v>979.72274345377627</v>
      </c>
      <c r="X554" s="172">
        <f t="shared" ref="X554:X617" si="1430" xml:space="preserve"> BW554 + DU554</f>
        <v>510.07914788697599</v>
      </c>
      <c r="Y554" s="172">
        <f t="shared" ref="Y554:Y617" si="1431" xml:space="preserve"> BX554 + DV554</f>
        <v>510.07914788697599</v>
      </c>
      <c r="Z554" s="172">
        <f t="shared" ref="Z554:Z617" si="1432" xml:space="preserve"> BY554 + DW554</f>
        <v>421.19098369777953</v>
      </c>
      <c r="AA554" s="172">
        <f t="shared" ref="AA554:AA617" si="1433" xml:space="preserve"> BZ554 + DX554</f>
        <v>281.68434134006998</v>
      </c>
      <c r="AB554" s="172">
        <f t="shared" ref="AB554:AB617" si="1434" xml:space="preserve"> CA554 + DY554</f>
        <v>594.080385972881</v>
      </c>
      <c r="AC554" s="188">
        <f xml:space="preserve"> SUM(E554:AB554) * 28.25</f>
        <v>186506.55258514202</v>
      </c>
      <c r="AE554" s="189">
        <f xml:space="preserve"> 'Generation Calculation'!DC227</f>
        <v>51.623165048897988</v>
      </c>
      <c r="AF554" s="190">
        <f xml:space="preserve"> 'Generation Calculation'!DD227</f>
        <v>38.188236823134986</v>
      </c>
      <c r="AG554" s="190">
        <f xml:space="preserve"> 'Generation Calculation'!DE227</f>
        <v>30.914497226826001</v>
      </c>
      <c r="AH554" s="190">
        <f xml:space="preserve"> 'Generation Calculation'!DF227</f>
        <v>25.469619591341001</v>
      </c>
      <c r="AI554" s="190">
        <f xml:space="preserve"> 'Generation Calculation'!DG227</f>
        <v>24.633015551189004</v>
      </c>
      <c r="AJ554" s="190">
        <f xml:space="preserve"> 'Generation Calculation'!DH227</f>
        <v>26.326473793139002</v>
      </c>
      <c r="AK554" s="190">
        <f xml:space="preserve"> 'Generation Calculation'!DI227</f>
        <v>34.939418883410013</v>
      </c>
      <c r="AL554" s="190">
        <f xml:space="preserve"> 'Generation Calculation'!DJ227</f>
        <v>21.812808253210591</v>
      </c>
      <c r="AM554" s="190">
        <f xml:space="preserve"> 'Generation Calculation'!DK227</f>
        <v>0</v>
      </c>
      <c r="AN554" s="190">
        <f xml:space="preserve"> 'Generation Calculation'!DL227</f>
        <v>0</v>
      </c>
      <c r="AO554" s="190">
        <f xml:space="preserve"> 'Generation Calculation'!DM227</f>
        <v>0</v>
      </c>
      <c r="AP554" s="190">
        <f xml:space="preserve"> 'Generation Calculation'!DN227</f>
        <v>0</v>
      </c>
      <c r="AQ554" s="190">
        <f xml:space="preserve"> 'Generation Calculation'!DO227</f>
        <v>0</v>
      </c>
      <c r="AR554" s="190">
        <f xml:space="preserve"> 'Generation Calculation'!DP227</f>
        <v>0</v>
      </c>
      <c r="AS554" s="190">
        <f xml:space="preserve"> 'Generation Calculation'!DQ227</f>
        <v>0</v>
      </c>
      <c r="AT554" s="190">
        <f xml:space="preserve"> 'Generation Calculation'!DR227</f>
        <v>0.60394573658078343</v>
      </c>
      <c r="AU554" s="190">
        <f xml:space="preserve"> 'Generation Calculation'!DS227</f>
        <v>42.878877321248353</v>
      </c>
      <c r="AV554" s="190">
        <f xml:space="preserve"> 'Generation Calculation'!DT227</f>
        <v>84.69456142300254</v>
      </c>
      <c r="AW554" s="190">
        <f xml:space="preserve"> 'Generation Calculation'!DU227</f>
        <v>102.60809073511098</v>
      </c>
      <c r="AX554" s="190">
        <f xml:space="preserve"> 'Generation Calculation'!DV227</f>
        <v>61.769517207563126</v>
      </c>
      <c r="AY554" s="190">
        <f xml:space="preserve"> 'Generation Calculation'!DW227</f>
        <v>61.769517207563126</v>
      </c>
      <c r="AZ554" s="190">
        <f xml:space="preserve"> 'Generation Calculation'!DX227</f>
        <v>51.41019770465914</v>
      </c>
      <c r="BA554" s="190">
        <f xml:space="preserve"> 'Generation Calculation'!DY227</f>
        <v>34.039182783155127</v>
      </c>
      <c r="BB554" s="190">
        <f xml:space="preserve"> 'Generation Calculation'!DZ227</f>
        <v>69.073972693293996</v>
      </c>
      <c r="BC554" s="196"/>
      <c r="BD554" s="183">
        <f t="shared" ref="BD554:BD617" si="1435" xml:space="preserve"> IF(CC554&gt;0,$C$351 * CC554^2 + $C$352 * CC554 + $C$353, 0)</f>
        <v>422.8938350752249</v>
      </c>
      <c r="BE554" s="292">
        <f t="shared" si="1385"/>
        <v>315.11511673635113</v>
      </c>
      <c r="BF554" s="292">
        <f t="shared" si="1386"/>
        <v>256.46190252712933</v>
      </c>
      <c r="BG554" s="292">
        <f t="shared" si="1364"/>
        <v>212.41756988196451</v>
      </c>
      <c r="BH554" s="292">
        <f t="shared" si="1365"/>
        <v>205.63965933900687</v>
      </c>
      <c r="BI554" s="292">
        <f t="shared" si="1366"/>
        <v>219.35663895918509</v>
      </c>
      <c r="BJ554" s="292">
        <f t="shared" si="1367"/>
        <v>288.94379375601983</v>
      </c>
      <c r="BK554" s="292">
        <f t="shared" si="1368"/>
        <v>0</v>
      </c>
      <c r="BL554" s="292">
        <f t="shared" si="1369"/>
        <v>0</v>
      </c>
      <c r="BM554" s="292">
        <f t="shared" si="1370"/>
        <v>0</v>
      </c>
      <c r="BN554" s="292">
        <f t="shared" si="1371"/>
        <v>0</v>
      </c>
      <c r="BO554" s="292">
        <f t="shared" si="1372"/>
        <v>0</v>
      </c>
      <c r="BP554" s="292">
        <f t="shared" si="1373"/>
        <v>0</v>
      </c>
      <c r="BQ554" s="292">
        <f t="shared" si="1374"/>
        <v>0</v>
      </c>
      <c r="BR554" s="292">
        <f t="shared" si="1375"/>
        <v>0</v>
      </c>
      <c r="BS554" s="292">
        <f t="shared" si="1376"/>
        <v>0</v>
      </c>
      <c r="BT554" s="292">
        <f t="shared" si="1377"/>
        <v>352.82676766048553</v>
      </c>
      <c r="BU554" s="292">
        <f t="shared" si="1378"/>
        <v>489.72970000000004</v>
      </c>
      <c r="BV554" s="292">
        <f t="shared" si="1379"/>
        <v>489.72970000000004</v>
      </c>
      <c r="BW554" s="292">
        <f t="shared" si="1380"/>
        <v>489.72970000000004</v>
      </c>
      <c r="BX554" s="292">
        <f t="shared" si="1381"/>
        <v>489.72970000000004</v>
      </c>
      <c r="BY554" s="292">
        <f t="shared" si="1382"/>
        <v>421.19098369777953</v>
      </c>
      <c r="BZ554" s="292">
        <f t="shared" si="1383"/>
        <v>281.68434134006998</v>
      </c>
      <c r="CA554" s="292">
        <f t="shared" si="1384"/>
        <v>489.72970000000004</v>
      </c>
      <c r="CB554" s="196">
        <f t="shared" ref="CB554:CB617" si="1436">SUM(BD554:CA554)</f>
        <v>5425.179108973216</v>
      </c>
      <c r="CC554" s="189">
        <f t="shared" si="1340"/>
        <v>51.623165048897988</v>
      </c>
      <c r="CD554" s="190">
        <f t="shared" si="1341"/>
        <v>38.188236823134986</v>
      </c>
      <c r="CE554" s="190">
        <f t="shared" si="1342"/>
        <v>30.914497226826001</v>
      </c>
      <c r="CF554" s="190">
        <f t="shared" si="1343"/>
        <v>25.469619591341001</v>
      </c>
      <c r="CG554" s="190">
        <f t="shared" si="1344"/>
        <v>24.633015551189004</v>
      </c>
      <c r="CH554" s="190">
        <f t="shared" si="1345"/>
        <v>26.326473793139002</v>
      </c>
      <c r="CI554" s="190">
        <f t="shared" si="1346"/>
        <v>34.939418883410013</v>
      </c>
      <c r="CJ554" s="190">
        <f t="shared" si="1347"/>
        <v>0</v>
      </c>
      <c r="CK554" s="190">
        <f t="shared" si="1348"/>
        <v>0</v>
      </c>
      <c r="CL554" s="190">
        <f t="shared" si="1349"/>
        <v>0</v>
      </c>
      <c r="CM554" s="190">
        <f t="shared" si="1350"/>
        <v>0</v>
      </c>
      <c r="CN554" s="190">
        <f t="shared" si="1351"/>
        <v>0</v>
      </c>
      <c r="CO554" s="190">
        <f t="shared" si="1352"/>
        <v>0</v>
      </c>
      <c r="CP554" s="190">
        <f t="shared" si="1353"/>
        <v>0</v>
      </c>
      <c r="CQ554" s="190">
        <f t="shared" si="1354"/>
        <v>0</v>
      </c>
      <c r="CR554" s="190">
        <f t="shared" si="1355"/>
        <v>0</v>
      </c>
      <c r="CS554" s="190">
        <f t="shared" si="1356"/>
        <v>42.878877321248353</v>
      </c>
      <c r="CT554" s="190">
        <f t="shared" si="1357"/>
        <v>60</v>
      </c>
      <c r="CU554" s="190">
        <f t="shared" si="1358"/>
        <v>60</v>
      </c>
      <c r="CV554" s="190">
        <f t="shared" si="1359"/>
        <v>60</v>
      </c>
      <c r="CW554" s="190">
        <f t="shared" si="1360"/>
        <v>60</v>
      </c>
      <c r="CX554" s="190">
        <f t="shared" si="1361"/>
        <v>51.41019770465914</v>
      </c>
      <c r="CY554" s="190">
        <f t="shared" si="1362"/>
        <v>34.039182783155127</v>
      </c>
      <c r="CZ554" s="190">
        <f t="shared" si="1363"/>
        <v>60</v>
      </c>
      <c r="DB554" s="171">
        <f t="shared" ref="DB554:DB617" si="1437" xml:space="preserve"> $C$356 * EA554 / 1000</f>
        <v>0</v>
      </c>
      <c r="DC554" s="172">
        <f t="shared" ref="DC554:DC617" si="1438" xml:space="preserve"> $C$356 * EB554 / 1000</f>
        <v>0</v>
      </c>
      <c r="DD554" s="172">
        <f t="shared" ref="DD554:DD617" si="1439" xml:space="preserve"> $C$356 * EC554 / 1000</f>
        <v>0</v>
      </c>
      <c r="DE554" s="172">
        <f t="shared" ref="DE554:DE617" si="1440" xml:space="preserve"> $C$356 * ED554 / 1000</f>
        <v>0</v>
      </c>
      <c r="DF554" s="172">
        <f t="shared" ref="DF554:DF617" si="1441" xml:space="preserve"> $C$356 * EE554 / 1000</f>
        <v>0</v>
      </c>
      <c r="DG554" s="172">
        <f t="shared" ref="DG554:DG617" si="1442" xml:space="preserve"> $C$356 * EF554 / 1000</f>
        <v>0</v>
      </c>
      <c r="DH554" s="172">
        <f t="shared" ref="DH554:DH617" si="1443" xml:space="preserve"> $C$356 * EG554 / 1000</f>
        <v>0</v>
      </c>
      <c r="DI554" s="172">
        <f t="shared" ref="DI554:DI617" si="1444" xml:space="preserve"> $C$356 * EH554 / 1000</f>
        <v>250.84729491192178</v>
      </c>
      <c r="DJ554" s="172">
        <f t="shared" ref="DJ554:DJ617" si="1445" xml:space="preserve"> $C$356 * EI554 / 1000</f>
        <v>0</v>
      </c>
      <c r="DK554" s="172">
        <f t="shared" ref="DK554:DK617" si="1446" xml:space="preserve"> $C$356 * EJ554 / 1000</f>
        <v>0</v>
      </c>
      <c r="DL554" s="172">
        <f t="shared" ref="DL554:DL617" si="1447" xml:space="preserve"> $C$356 * EK554 / 1000</f>
        <v>0</v>
      </c>
      <c r="DM554" s="172">
        <f t="shared" ref="DM554:DM617" si="1448" xml:space="preserve"> $C$356 * EL554 / 1000</f>
        <v>0</v>
      </c>
      <c r="DN554" s="172">
        <f t="shared" ref="DN554:DN617" si="1449" xml:space="preserve"> $C$356 * EM554 / 1000</f>
        <v>0</v>
      </c>
      <c r="DO554" s="172">
        <f t="shared" ref="DO554:DO617" si="1450" xml:space="preserve"> $C$356 * EN554 / 1000</f>
        <v>0</v>
      </c>
      <c r="DP554" s="172">
        <f t="shared" ref="DP554:DP617" si="1451" xml:space="preserve"> $C$356 * EO554 / 1000</f>
        <v>0</v>
      </c>
      <c r="DQ554" s="172">
        <f t="shared" ref="DQ554:DQ617" si="1452" xml:space="preserve"> $C$356 * EP554 / 1000</f>
        <v>6.9453759706790095</v>
      </c>
      <c r="DR554" s="172">
        <f t="shared" ref="DR554:DR617" si="1453" xml:space="preserve"> $C$356 * EQ554 / 1000</f>
        <v>0</v>
      </c>
      <c r="DS554" s="172">
        <f t="shared" ref="DS554:DS617" si="1454" xml:space="preserve"> $C$356 * ER554 / 1000</f>
        <v>283.98745636452918</v>
      </c>
      <c r="DT554" s="172">
        <f t="shared" ref="DT554:DT617" si="1455" xml:space="preserve"> $C$356 * ES554 / 1000</f>
        <v>489.99304345377624</v>
      </c>
      <c r="DU554" s="172">
        <f t="shared" ref="DU554:DU617" si="1456" xml:space="preserve"> $C$356 * ET554 / 1000</f>
        <v>20.349447886975952</v>
      </c>
      <c r="DV554" s="172">
        <f t="shared" ref="DV554:DV617" si="1457" xml:space="preserve"> $C$356 * EU554 / 1000</f>
        <v>20.349447886975952</v>
      </c>
      <c r="DW554" s="172">
        <f t="shared" ref="DW554:DW617" si="1458" xml:space="preserve"> $C$356 * EV554 / 1000</f>
        <v>0</v>
      </c>
      <c r="DX554" s="172">
        <f t="shared" ref="DX554:DX617" si="1459" xml:space="preserve"> $C$356 * EW554 / 1000</f>
        <v>0</v>
      </c>
      <c r="DY554" s="172">
        <f t="shared" ref="DY554:DY617" si="1460" xml:space="preserve"> $C$356 * EX554 / 1000</f>
        <v>104.35068597288095</v>
      </c>
      <c r="DZ554" s="192">
        <f t="shared" ref="DZ554:DZ617" si="1461">SUM(DB554:DY554)</f>
        <v>1176.8227524477388</v>
      </c>
      <c r="EA554" s="189">
        <f t="shared" si="1387"/>
        <v>0</v>
      </c>
      <c r="EB554" s="190">
        <f t="shared" si="1388"/>
        <v>0</v>
      </c>
      <c r="EC554" s="190">
        <f t="shared" si="1389"/>
        <v>0</v>
      </c>
      <c r="ED554" s="190">
        <f t="shared" si="1390"/>
        <v>0</v>
      </c>
      <c r="EE554" s="190">
        <f t="shared" si="1391"/>
        <v>0</v>
      </c>
      <c r="EF554" s="190">
        <f t="shared" si="1392"/>
        <v>0</v>
      </c>
      <c r="EG554" s="190">
        <f t="shared" si="1393"/>
        <v>0</v>
      </c>
      <c r="EH554" s="190">
        <f t="shared" si="1394"/>
        <v>21.812808253210591</v>
      </c>
      <c r="EI554" s="190">
        <f t="shared" si="1395"/>
        <v>0</v>
      </c>
      <c r="EJ554" s="190">
        <f t="shared" si="1396"/>
        <v>0</v>
      </c>
      <c r="EK554" s="190">
        <f t="shared" si="1397"/>
        <v>0</v>
      </c>
      <c r="EL554" s="190">
        <f t="shared" si="1398"/>
        <v>0</v>
      </c>
      <c r="EM554" s="190">
        <f t="shared" si="1399"/>
        <v>0</v>
      </c>
      <c r="EN554" s="190">
        <f t="shared" si="1400"/>
        <v>0</v>
      </c>
      <c r="EO554" s="190">
        <f t="shared" si="1401"/>
        <v>0</v>
      </c>
      <c r="EP554" s="190">
        <f t="shared" si="1402"/>
        <v>0.60394573658078343</v>
      </c>
      <c r="EQ554" s="190">
        <f t="shared" si="1403"/>
        <v>0</v>
      </c>
      <c r="ER554" s="190">
        <f t="shared" si="1404"/>
        <v>24.69456142300254</v>
      </c>
      <c r="ES554" s="190">
        <f t="shared" si="1405"/>
        <v>42.608090735110977</v>
      </c>
      <c r="ET554" s="190">
        <f t="shared" si="1406"/>
        <v>1.7695172075631262</v>
      </c>
      <c r="EU554" s="190">
        <f t="shared" si="1407"/>
        <v>1.7695172075631262</v>
      </c>
      <c r="EV554" s="190">
        <f t="shared" si="1408"/>
        <v>0</v>
      </c>
      <c r="EW554" s="190">
        <f t="shared" si="1409"/>
        <v>0</v>
      </c>
      <c r="EX554" s="190">
        <f t="shared" si="1410"/>
        <v>9.0739726932939959</v>
      </c>
    </row>
    <row r="555" spans="3:154" ht="14.25" customHeight="1" x14ac:dyDescent="0.25">
      <c r="C555" s="132">
        <v>2037</v>
      </c>
      <c r="D555" s="14" t="s">
        <v>165</v>
      </c>
      <c r="E555" s="171">
        <f t="shared" si="1411"/>
        <v>301.27891250586481</v>
      </c>
      <c r="F555" s="172">
        <f t="shared" si="1412"/>
        <v>204.16392412352218</v>
      </c>
      <c r="G555" s="172">
        <f t="shared" si="1413"/>
        <v>206.25775010946714</v>
      </c>
      <c r="H555" s="172">
        <f t="shared" si="1414"/>
        <v>140.14506125871267</v>
      </c>
      <c r="I555" s="172">
        <f t="shared" si="1415"/>
        <v>104.70866003470442</v>
      </c>
      <c r="J555" s="172">
        <f t="shared" si="1416"/>
        <v>116.16819276883861</v>
      </c>
      <c r="K555" s="172">
        <f t="shared" si="1417"/>
        <v>243.6015755063577</v>
      </c>
      <c r="L555" s="172">
        <f t="shared" si="1418"/>
        <v>0</v>
      </c>
      <c r="M555" s="172">
        <f t="shared" si="1419"/>
        <v>0</v>
      </c>
      <c r="N555" s="172">
        <f t="shared" si="1420"/>
        <v>0</v>
      </c>
      <c r="O555" s="172">
        <f t="shared" si="1421"/>
        <v>0</v>
      </c>
      <c r="P555" s="172">
        <f t="shared" si="1422"/>
        <v>0</v>
      </c>
      <c r="Q555" s="172">
        <f t="shared" si="1423"/>
        <v>0</v>
      </c>
      <c r="R555" s="172">
        <f t="shared" si="1424"/>
        <v>0</v>
      </c>
      <c r="S555" s="172">
        <f t="shared" si="1425"/>
        <v>0</v>
      </c>
      <c r="T555" s="172">
        <f t="shared" si="1426"/>
        <v>53.537452172059062</v>
      </c>
      <c r="U555" s="172">
        <f t="shared" si="1427"/>
        <v>377.05538855536065</v>
      </c>
      <c r="V555" s="172">
        <f t="shared" si="1428"/>
        <v>766.11489504825749</v>
      </c>
      <c r="W555" s="172">
        <f t="shared" si="1429"/>
        <v>1023.6851689866937</v>
      </c>
      <c r="X555" s="172">
        <f t="shared" si="1430"/>
        <v>547.68368831685518</v>
      </c>
      <c r="Y555" s="172">
        <f t="shared" si="1431"/>
        <v>547.68368831685518</v>
      </c>
      <c r="Z555" s="172">
        <f t="shared" si="1432"/>
        <v>440.91908907555211</v>
      </c>
      <c r="AA555" s="172">
        <f t="shared" si="1433"/>
        <v>195.16320145405749</v>
      </c>
      <c r="AB555" s="172">
        <f t="shared" si="1434"/>
        <v>443.90948142345871</v>
      </c>
      <c r="AC555" s="188">
        <f xml:space="preserve"> SUM(E555:AB555) * 31</f>
        <v>177074.36001935514</v>
      </c>
      <c r="AE555" s="189">
        <f xml:space="preserve"> 'Generation Calculation'!DC228</f>
        <v>36.470005127328989</v>
      </c>
      <c r="AF555" s="190">
        <f xml:space="preserve"> 'Generation Calculation'!DD228</f>
        <v>24.450909925245014</v>
      </c>
      <c r="AG555" s="190">
        <f xml:space="preserve"> 'Generation Calculation'!DE228</f>
        <v>17.935456531258012</v>
      </c>
      <c r="AH555" s="190">
        <f xml:space="preserve"> 'Generation Calculation'!DF228</f>
        <v>12.186527065975014</v>
      </c>
      <c r="AI555" s="190">
        <f xml:space="preserve"> 'Generation Calculation'!DG228</f>
        <v>9.1051008725829945</v>
      </c>
      <c r="AJ555" s="190">
        <f xml:space="preserve"> 'Generation Calculation'!DH228</f>
        <v>10.101581979899009</v>
      </c>
      <c r="AK555" s="190">
        <f xml:space="preserve"> 'Generation Calculation'!DI228</f>
        <v>21.182745696205018</v>
      </c>
      <c r="AL555" s="190">
        <f xml:space="preserve"> 'Generation Calculation'!DJ228</f>
        <v>0</v>
      </c>
      <c r="AM555" s="190">
        <f xml:space="preserve"> 'Generation Calculation'!DK228</f>
        <v>0</v>
      </c>
      <c r="AN555" s="190">
        <f xml:space="preserve"> 'Generation Calculation'!DL228</f>
        <v>0</v>
      </c>
      <c r="AO555" s="190">
        <f xml:space="preserve"> 'Generation Calculation'!DM228</f>
        <v>0</v>
      </c>
      <c r="AP555" s="190">
        <f xml:space="preserve"> 'Generation Calculation'!DN228</f>
        <v>0</v>
      </c>
      <c r="AQ555" s="190">
        <f xml:space="preserve"> 'Generation Calculation'!DO228</f>
        <v>0</v>
      </c>
      <c r="AR555" s="190">
        <f xml:space="preserve"> 'Generation Calculation'!DP228</f>
        <v>0</v>
      </c>
      <c r="AS555" s="190">
        <f xml:space="preserve"> 'Generation Calculation'!DQ228</f>
        <v>0</v>
      </c>
      <c r="AT555" s="190">
        <f xml:space="preserve"> 'Generation Calculation'!DR228</f>
        <v>4.6554306236573098</v>
      </c>
      <c r="AU555" s="190">
        <f xml:space="preserve"> 'Generation Calculation'!DS228</f>
        <v>45.898266286042201</v>
      </c>
      <c r="AV555" s="190">
        <f xml:space="preserve"> 'Generation Calculation'!DT228</f>
        <v>84.0334952215876</v>
      </c>
      <c r="AW555" s="190">
        <f xml:space="preserve"> 'Generation Calculation'!DU228</f>
        <v>106.43091034666901</v>
      </c>
      <c r="AX555" s="190">
        <f xml:space="preserve"> 'Generation Calculation'!DV228</f>
        <v>65.039477244943924</v>
      </c>
      <c r="AY555" s="190">
        <f xml:space="preserve"> 'Generation Calculation'!DW228</f>
        <v>65.039477244943924</v>
      </c>
      <c r="AZ555" s="190">
        <f xml:space="preserve"> 'Generation Calculation'!DX228</f>
        <v>53.8788888430079</v>
      </c>
      <c r="BA555" s="190">
        <f xml:space="preserve"> 'Generation Calculation'!DY228</f>
        <v>23.340575523425912</v>
      </c>
      <c r="BB555" s="190">
        <f xml:space="preserve"> 'Generation Calculation'!DZ228</f>
        <v>54.253360273270999</v>
      </c>
      <c r="BC555" s="196"/>
      <c r="BD555" s="183">
        <f t="shared" si="1435"/>
        <v>301.27891250586481</v>
      </c>
      <c r="BE555" s="292">
        <f t="shared" si="1385"/>
        <v>204.16392412352218</v>
      </c>
      <c r="BF555" s="292">
        <f t="shared" si="1386"/>
        <v>0</v>
      </c>
      <c r="BG555" s="292">
        <f t="shared" si="1364"/>
        <v>0</v>
      </c>
      <c r="BH555" s="292">
        <f t="shared" si="1365"/>
        <v>0</v>
      </c>
      <c r="BI555" s="292">
        <f t="shared" si="1366"/>
        <v>0</v>
      </c>
      <c r="BJ555" s="292">
        <f t="shared" si="1367"/>
        <v>0</v>
      </c>
      <c r="BK555" s="292">
        <f t="shared" si="1368"/>
        <v>0</v>
      </c>
      <c r="BL555" s="292">
        <f t="shared" si="1369"/>
        <v>0</v>
      </c>
      <c r="BM555" s="292">
        <f t="shared" si="1370"/>
        <v>0</v>
      </c>
      <c r="BN555" s="292">
        <f t="shared" si="1371"/>
        <v>0</v>
      </c>
      <c r="BO555" s="292">
        <f t="shared" si="1372"/>
        <v>0</v>
      </c>
      <c r="BP555" s="292">
        <f t="shared" si="1373"/>
        <v>0</v>
      </c>
      <c r="BQ555" s="292">
        <f t="shared" si="1374"/>
        <v>0</v>
      </c>
      <c r="BR555" s="292">
        <f t="shared" si="1375"/>
        <v>0</v>
      </c>
      <c r="BS555" s="292">
        <f t="shared" si="1376"/>
        <v>0</v>
      </c>
      <c r="BT555" s="292">
        <f t="shared" si="1377"/>
        <v>377.05538855536065</v>
      </c>
      <c r="BU555" s="292">
        <f t="shared" si="1378"/>
        <v>489.72970000000004</v>
      </c>
      <c r="BV555" s="292">
        <f t="shared" si="1379"/>
        <v>489.72970000000004</v>
      </c>
      <c r="BW555" s="292">
        <f t="shared" si="1380"/>
        <v>489.72970000000004</v>
      </c>
      <c r="BX555" s="292">
        <f t="shared" si="1381"/>
        <v>489.72970000000004</v>
      </c>
      <c r="BY555" s="292">
        <f t="shared" si="1382"/>
        <v>440.91908907555211</v>
      </c>
      <c r="BZ555" s="292">
        <f t="shared" si="1383"/>
        <v>195.16320145405749</v>
      </c>
      <c r="CA555" s="292">
        <f t="shared" si="1384"/>
        <v>443.90948142345871</v>
      </c>
      <c r="CB555" s="196">
        <f t="shared" si="1436"/>
        <v>3921.4087971378158</v>
      </c>
      <c r="CC555" s="189">
        <f t="shared" ref="CC555:CC618" si="1462" xml:space="preserve"> IF(AE555&gt;$C$357,IF(AE555 &lt; $C$355, AE555, $C$355),0)</f>
        <v>36.470005127328989</v>
      </c>
      <c r="CD555" s="190">
        <f t="shared" ref="CD555:CD618" si="1463" xml:space="preserve"> IF(AF555&gt;$C$357,IF(AF555 &lt; $C$355, AF555, $C$355),0)</f>
        <v>24.450909925245014</v>
      </c>
      <c r="CE555" s="190">
        <f t="shared" ref="CE555:CE618" si="1464" xml:space="preserve"> IF(AG555&gt;$C$357,IF(AG555 &lt; $C$355, AG555, $C$355),0)</f>
        <v>0</v>
      </c>
      <c r="CF555" s="190">
        <f t="shared" ref="CF555:CF618" si="1465" xml:space="preserve"> IF(AH555&gt;$C$357,IF(AH555 &lt; $C$355, AH555, $C$355),0)</f>
        <v>0</v>
      </c>
      <c r="CG555" s="190">
        <f t="shared" ref="CG555:CG618" si="1466" xml:space="preserve"> IF(AI555&gt;$C$357,IF(AI555 &lt; $C$355, AI555, $C$355),0)</f>
        <v>0</v>
      </c>
      <c r="CH555" s="190">
        <f t="shared" ref="CH555:CH618" si="1467" xml:space="preserve"> IF(AJ555&gt;$C$357,IF(AJ555 &lt; $C$355, AJ555, $C$355),0)</f>
        <v>0</v>
      </c>
      <c r="CI555" s="190">
        <f t="shared" ref="CI555:CI618" si="1468" xml:space="preserve"> IF(AK555&gt;$C$357,IF(AK555 &lt; $C$355, AK555, $C$355),0)</f>
        <v>0</v>
      </c>
      <c r="CJ555" s="190">
        <f t="shared" ref="CJ555:CJ618" si="1469" xml:space="preserve"> IF(AL555&gt;$C$357,IF(AL555 &lt; $C$355, AL555, $C$355),0)</f>
        <v>0</v>
      </c>
      <c r="CK555" s="190">
        <f t="shared" ref="CK555:CK618" si="1470" xml:space="preserve"> IF(AM555&gt;$C$357,IF(AM555 &lt; $C$355, AM555, $C$355),0)</f>
        <v>0</v>
      </c>
      <c r="CL555" s="190">
        <f t="shared" ref="CL555:CL618" si="1471" xml:space="preserve"> IF(AN555&gt;$C$357,IF(AN555 &lt; $C$355, AN555, $C$355),0)</f>
        <v>0</v>
      </c>
      <c r="CM555" s="190">
        <f t="shared" ref="CM555:CM618" si="1472" xml:space="preserve"> IF(AO555&gt;$C$357,IF(AO555 &lt; $C$355, AO555, $C$355),0)</f>
        <v>0</v>
      </c>
      <c r="CN555" s="190">
        <f t="shared" ref="CN555:CN618" si="1473" xml:space="preserve"> IF(AP555&gt;$C$357,IF(AP555 &lt; $C$355, AP555, $C$355),0)</f>
        <v>0</v>
      </c>
      <c r="CO555" s="190">
        <f t="shared" ref="CO555:CO618" si="1474" xml:space="preserve"> IF(AQ555&gt;$C$357,IF(AQ555 &lt; $C$355, AQ555, $C$355),0)</f>
        <v>0</v>
      </c>
      <c r="CP555" s="190">
        <f t="shared" ref="CP555:CP618" si="1475" xml:space="preserve"> IF(AR555&gt;$C$357,IF(AR555 &lt; $C$355, AR555, $C$355),0)</f>
        <v>0</v>
      </c>
      <c r="CQ555" s="190">
        <f t="shared" ref="CQ555:CQ618" si="1476" xml:space="preserve"> IF(AS555&gt;$C$357,IF(AS555 &lt; $C$355, AS555, $C$355),0)</f>
        <v>0</v>
      </c>
      <c r="CR555" s="190">
        <f t="shared" ref="CR555:CR618" si="1477" xml:space="preserve"> IF(AT555&gt;$C$357,IF(AT555 &lt; $C$355, AT555, $C$355),0)</f>
        <v>0</v>
      </c>
      <c r="CS555" s="190">
        <f t="shared" ref="CS555:CS618" si="1478" xml:space="preserve"> IF(AU555&gt;$C$357,IF(AU555 &lt; $C$355, AU555, $C$355),0)</f>
        <v>45.898266286042201</v>
      </c>
      <c r="CT555" s="190">
        <f t="shared" ref="CT555:CT618" si="1479" xml:space="preserve"> IF(AV555&gt;$C$357,IF(AV555 &lt; $C$355, AV555, $C$355),0)</f>
        <v>60</v>
      </c>
      <c r="CU555" s="190">
        <f t="shared" ref="CU555:CU618" si="1480" xml:space="preserve"> IF(AW555&gt;$C$357,IF(AW555 &lt; $C$355, AW555, $C$355),0)</f>
        <v>60</v>
      </c>
      <c r="CV555" s="190">
        <f t="shared" ref="CV555:CV618" si="1481" xml:space="preserve"> IF(AX555&gt;$C$357,IF(AX555 &lt; $C$355, AX555, $C$355),0)</f>
        <v>60</v>
      </c>
      <c r="CW555" s="190">
        <f t="shared" ref="CW555:CW618" si="1482" xml:space="preserve"> IF(AY555&gt;$C$357,IF(AY555 &lt; $C$355, AY555, $C$355),0)</f>
        <v>60</v>
      </c>
      <c r="CX555" s="190">
        <f t="shared" ref="CX555:CX618" si="1483" xml:space="preserve"> IF(AZ555&gt;$C$357,IF(AZ555 &lt; $C$355, AZ555, $C$355),0)</f>
        <v>53.8788888430079</v>
      </c>
      <c r="CY555" s="190">
        <f t="shared" ref="CY555:CY618" si="1484" xml:space="preserve"> IF(BA555&gt;$C$357,IF(BA555 &lt; $C$355, BA555, $C$355),0)</f>
        <v>23.340575523425912</v>
      </c>
      <c r="CZ555" s="190">
        <f t="shared" ref="CZ555:CZ618" si="1485" xml:space="preserve"> IF(BB555&gt;$C$357,IF(BB555 &lt; $C$355, BB555, $C$355),0)</f>
        <v>54.253360273270999</v>
      </c>
      <c r="DB555" s="171">
        <f t="shared" si="1437"/>
        <v>0</v>
      </c>
      <c r="DC555" s="172">
        <f t="shared" si="1438"/>
        <v>0</v>
      </c>
      <c r="DD555" s="172">
        <f t="shared" si="1439"/>
        <v>206.25775010946714</v>
      </c>
      <c r="DE555" s="172">
        <f t="shared" si="1440"/>
        <v>140.14506125871267</v>
      </c>
      <c r="DF555" s="172">
        <f t="shared" si="1441"/>
        <v>104.70866003470442</v>
      </c>
      <c r="DG555" s="172">
        <f t="shared" si="1442"/>
        <v>116.16819276883861</v>
      </c>
      <c r="DH555" s="172">
        <f t="shared" si="1443"/>
        <v>243.6015755063577</v>
      </c>
      <c r="DI555" s="172">
        <f t="shared" si="1444"/>
        <v>0</v>
      </c>
      <c r="DJ555" s="172">
        <f t="shared" si="1445"/>
        <v>0</v>
      </c>
      <c r="DK555" s="172">
        <f t="shared" si="1446"/>
        <v>0</v>
      </c>
      <c r="DL555" s="172">
        <f t="shared" si="1447"/>
        <v>0</v>
      </c>
      <c r="DM555" s="172">
        <f t="shared" si="1448"/>
        <v>0</v>
      </c>
      <c r="DN555" s="172">
        <f t="shared" si="1449"/>
        <v>0</v>
      </c>
      <c r="DO555" s="172">
        <f t="shared" si="1450"/>
        <v>0</v>
      </c>
      <c r="DP555" s="172">
        <f t="shared" si="1451"/>
        <v>0</v>
      </c>
      <c r="DQ555" s="172">
        <f t="shared" si="1452"/>
        <v>53.537452172059062</v>
      </c>
      <c r="DR555" s="172">
        <f t="shared" si="1453"/>
        <v>0</v>
      </c>
      <c r="DS555" s="172">
        <f t="shared" si="1454"/>
        <v>276.3851950482574</v>
      </c>
      <c r="DT555" s="172">
        <f t="shared" si="1455"/>
        <v>533.95546898669363</v>
      </c>
      <c r="DU555" s="172">
        <f t="shared" si="1456"/>
        <v>57.953988316855131</v>
      </c>
      <c r="DV555" s="172">
        <f t="shared" si="1457"/>
        <v>57.953988316855131</v>
      </c>
      <c r="DW555" s="172">
        <f t="shared" si="1458"/>
        <v>0</v>
      </c>
      <c r="DX555" s="172">
        <f t="shared" si="1459"/>
        <v>0</v>
      </c>
      <c r="DY555" s="172">
        <f t="shared" si="1460"/>
        <v>0</v>
      </c>
      <c r="DZ555" s="192">
        <f t="shared" si="1461"/>
        <v>1790.667332518801</v>
      </c>
      <c r="EA555" s="189">
        <f t="shared" si="1387"/>
        <v>0</v>
      </c>
      <c r="EB555" s="190">
        <f t="shared" si="1388"/>
        <v>0</v>
      </c>
      <c r="EC555" s="190">
        <f t="shared" si="1389"/>
        <v>17.935456531258012</v>
      </c>
      <c r="ED555" s="190">
        <f t="shared" si="1390"/>
        <v>12.186527065975014</v>
      </c>
      <c r="EE555" s="190">
        <f t="shared" si="1391"/>
        <v>9.1051008725829945</v>
      </c>
      <c r="EF555" s="190">
        <f t="shared" si="1392"/>
        <v>10.101581979899009</v>
      </c>
      <c r="EG555" s="190">
        <f t="shared" si="1393"/>
        <v>21.182745696205018</v>
      </c>
      <c r="EH555" s="190">
        <f t="shared" si="1394"/>
        <v>0</v>
      </c>
      <c r="EI555" s="190">
        <f t="shared" si="1395"/>
        <v>0</v>
      </c>
      <c r="EJ555" s="190">
        <f t="shared" si="1396"/>
        <v>0</v>
      </c>
      <c r="EK555" s="190">
        <f t="shared" si="1397"/>
        <v>0</v>
      </c>
      <c r="EL555" s="190">
        <f t="shared" si="1398"/>
        <v>0</v>
      </c>
      <c r="EM555" s="190">
        <f t="shared" si="1399"/>
        <v>0</v>
      </c>
      <c r="EN555" s="190">
        <f t="shared" si="1400"/>
        <v>0</v>
      </c>
      <c r="EO555" s="190">
        <f t="shared" si="1401"/>
        <v>0</v>
      </c>
      <c r="EP555" s="190">
        <f t="shared" si="1402"/>
        <v>4.6554306236573098</v>
      </c>
      <c r="EQ555" s="190">
        <f t="shared" si="1403"/>
        <v>0</v>
      </c>
      <c r="ER555" s="190">
        <f t="shared" si="1404"/>
        <v>24.0334952215876</v>
      </c>
      <c r="ES555" s="190">
        <f t="shared" si="1405"/>
        <v>46.430910346669009</v>
      </c>
      <c r="ET555" s="190">
        <f t="shared" si="1406"/>
        <v>5.0394772449439245</v>
      </c>
      <c r="EU555" s="190">
        <f t="shared" si="1407"/>
        <v>5.0394772449439245</v>
      </c>
      <c r="EV555" s="190">
        <f t="shared" si="1408"/>
        <v>0</v>
      </c>
      <c r="EW555" s="190">
        <f t="shared" si="1409"/>
        <v>0</v>
      </c>
      <c r="EX555" s="190">
        <f t="shared" si="1410"/>
        <v>0</v>
      </c>
    </row>
    <row r="556" spans="3:154" ht="14.25" customHeight="1" x14ac:dyDescent="0.25">
      <c r="C556" s="132">
        <v>2037</v>
      </c>
      <c r="D556" s="14" t="s">
        <v>166</v>
      </c>
      <c r="E556" s="171">
        <f t="shared" si="1411"/>
        <v>378.00839949818595</v>
      </c>
      <c r="F556" s="172">
        <f t="shared" si="1412"/>
        <v>286.3614288354006</v>
      </c>
      <c r="G556" s="172">
        <f t="shared" si="1413"/>
        <v>241.77320027176634</v>
      </c>
      <c r="H556" s="172">
        <f t="shared" si="1414"/>
        <v>177.23466552767752</v>
      </c>
      <c r="I556" s="172">
        <f t="shared" si="1415"/>
        <v>132.14859055152354</v>
      </c>
      <c r="J556" s="172">
        <f t="shared" si="1416"/>
        <v>153.9644332819181</v>
      </c>
      <c r="K556" s="172">
        <f t="shared" si="1417"/>
        <v>215.02490989185708</v>
      </c>
      <c r="L556" s="172">
        <f t="shared" si="1418"/>
        <v>0</v>
      </c>
      <c r="M556" s="172">
        <f t="shared" si="1419"/>
        <v>0</v>
      </c>
      <c r="N556" s="172">
        <f t="shared" si="1420"/>
        <v>0</v>
      </c>
      <c r="O556" s="172">
        <f t="shared" si="1421"/>
        <v>0</v>
      </c>
      <c r="P556" s="172">
        <f t="shared" si="1422"/>
        <v>0</v>
      </c>
      <c r="Q556" s="172">
        <f t="shared" si="1423"/>
        <v>0</v>
      </c>
      <c r="R556" s="172">
        <f t="shared" si="1424"/>
        <v>0</v>
      </c>
      <c r="S556" s="172">
        <f t="shared" si="1425"/>
        <v>0</v>
      </c>
      <c r="T556" s="172">
        <f t="shared" si="1426"/>
        <v>140.49175057488117</v>
      </c>
      <c r="U556" s="172">
        <f t="shared" si="1427"/>
        <v>399.79432123382929</v>
      </c>
      <c r="V556" s="172">
        <f t="shared" si="1428"/>
        <v>789.73819090846769</v>
      </c>
      <c r="W556" s="172">
        <f t="shared" si="1429"/>
        <v>1088.855819188653</v>
      </c>
      <c r="X556" s="172">
        <f t="shared" si="1430"/>
        <v>588.25828403274818</v>
      </c>
      <c r="Y556" s="172">
        <f t="shared" si="1431"/>
        <v>588.25828403274818</v>
      </c>
      <c r="Z556" s="172">
        <f t="shared" si="1432"/>
        <v>445.23221940934434</v>
      </c>
      <c r="AA556" s="172">
        <f t="shared" si="1433"/>
        <v>317.49535779156713</v>
      </c>
      <c r="AB556" s="172">
        <f t="shared" si="1434"/>
        <v>595.07990955559444</v>
      </c>
      <c r="AC556" s="188">
        <f xml:space="preserve"> SUM(E556:AB556) * 30</f>
        <v>196131.59293758485</v>
      </c>
      <c r="AE556" s="189">
        <f xml:space="preserve"> 'Generation Calculation'!DC229</f>
        <v>46.017124195196004</v>
      </c>
      <c r="AF556" s="190">
        <f xml:space="preserve"> 'Generation Calculation'!DD229</f>
        <v>34.619136797647997</v>
      </c>
      <c r="AG556" s="190">
        <f xml:space="preserve"> 'Generation Calculation'!DE229</f>
        <v>21.023756545370986</v>
      </c>
      <c r="AH556" s="190">
        <f xml:space="preserve"> 'Generation Calculation'!DF229</f>
        <v>15.411710045885002</v>
      </c>
      <c r="AI556" s="190">
        <f xml:space="preserve"> 'Generation Calculation'!DG229</f>
        <v>11.491181787089005</v>
      </c>
      <c r="AJ556" s="190">
        <f xml:space="preserve"> 'Generation Calculation'!DH229</f>
        <v>13.388211589732009</v>
      </c>
      <c r="AK556" s="190">
        <f xml:space="preserve"> 'Generation Calculation'!DI229</f>
        <v>18.697818251465833</v>
      </c>
      <c r="AL556" s="190">
        <f xml:space="preserve"> 'Generation Calculation'!DJ229</f>
        <v>0</v>
      </c>
      <c r="AM556" s="190">
        <f xml:space="preserve"> 'Generation Calculation'!DK229</f>
        <v>0</v>
      </c>
      <c r="AN556" s="190">
        <f xml:space="preserve"> 'Generation Calculation'!DL229</f>
        <v>0</v>
      </c>
      <c r="AO556" s="190">
        <f xml:space="preserve"> 'Generation Calculation'!DM229</f>
        <v>0</v>
      </c>
      <c r="AP556" s="190">
        <f xml:space="preserve"> 'Generation Calculation'!DN229</f>
        <v>0</v>
      </c>
      <c r="AQ556" s="190">
        <f xml:space="preserve"> 'Generation Calculation'!DO229</f>
        <v>0</v>
      </c>
      <c r="AR556" s="190">
        <f xml:space="preserve"> 'Generation Calculation'!DP229</f>
        <v>0</v>
      </c>
      <c r="AS556" s="190">
        <f xml:space="preserve"> 'Generation Calculation'!DQ229</f>
        <v>0</v>
      </c>
      <c r="AT556" s="190">
        <f xml:space="preserve"> 'Generation Calculation'!DR229</f>
        <v>12.216673963033145</v>
      </c>
      <c r="AU556" s="190">
        <f xml:space="preserve"> 'Generation Calculation'!DS229</f>
        <v>48.736152145943549</v>
      </c>
      <c r="AV556" s="190">
        <f xml:space="preserve"> 'Generation Calculation'!DT229</f>
        <v>86.087694861605883</v>
      </c>
      <c r="AW556" s="190">
        <f xml:space="preserve"> 'Generation Calculation'!DU229</f>
        <v>112.09792340770895</v>
      </c>
      <c r="AX556" s="190">
        <f xml:space="preserve"> 'Generation Calculation'!DV229</f>
        <v>68.567702959369399</v>
      </c>
      <c r="AY556" s="190">
        <f xml:space="preserve"> 'Generation Calculation'!DW229</f>
        <v>68.567702959369399</v>
      </c>
      <c r="AZ556" s="190">
        <f xml:space="preserve"> 'Generation Calculation'!DX229</f>
        <v>54.419022347988403</v>
      </c>
      <c r="BA556" s="190">
        <f xml:space="preserve"> 'Generation Calculation'!DY229</f>
        <v>38.483972005785404</v>
      </c>
      <c r="BB556" s="190">
        <f xml:space="preserve"> 'Generation Calculation'!DZ229</f>
        <v>69.160887787442988</v>
      </c>
      <c r="BC556" s="196"/>
      <c r="BD556" s="183">
        <f t="shared" si="1435"/>
        <v>378.00839949818595</v>
      </c>
      <c r="BE556" s="292">
        <f t="shared" si="1385"/>
        <v>286.3614288354006</v>
      </c>
      <c r="BF556" s="292">
        <f t="shared" si="1386"/>
        <v>0</v>
      </c>
      <c r="BG556" s="292">
        <f t="shared" si="1364"/>
        <v>0</v>
      </c>
      <c r="BH556" s="292">
        <f t="shared" si="1365"/>
        <v>0</v>
      </c>
      <c r="BI556" s="292">
        <f t="shared" si="1366"/>
        <v>0</v>
      </c>
      <c r="BJ556" s="292">
        <f t="shared" si="1367"/>
        <v>0</v>
      </c>
      <c r="BK556" s="292">
        <f t="shared" si="1368"/>
        <v>0</v>
      </c>
      <c r="BL556" s="292">
        <f t="shared" si="1369"/>
        <v>0</v>
      </c>
      <c r="BM556" s="292">
        <f t="shared" si="1370"/>
        <v>0</v>
      </c>
      <c r="BN556" s="292">
        <f t="shared" si="1371"/>
        <v>0</v>
      </c>
      <c r="BO556" s="292">
        <f t="shared" si="1372"/>
        <v>0</v>
      </c>
      <c r="BP556" s="292">
        <f t="shared" si="1373"/>
        <v>0</v>
      </c>
      <c r="BQ556" s="292">
        <f t="shared" si="1374"/>
        <v>0</v>
      </c>
      <c r="BR556" s="292">
        <f t="shared" si="1375"/>
        <v>0</v>
      </c>
      <c r="BS556" s="292">
        <f t="shared" si="1376"/>
        <v>0</v>
      </c>
      <c r="BT556" s="292">
        <f t="shared" si="1377"/>
        <v>399.79432123382929</v>
      </c>
      <c r="BU556" s="292">
        <f t="shared" si="1378"/>
        <v>489.72970000000004</v>
      </c>
      <c r="BV556" s="292">
        <f t="shared" si="1379"/>
        <v>489.72970000000004</v>
      </c>
      <c r="BW556" s="292">
        <f t="shared" si="1380"/>
        <v>489.72970000000004</v>
      </c>
      <c r="BX556" s="292">
        <f t="shared" si="1381"/>
        <v>489.72970000000004</v>
      </c>
      <c r="BY556" s="292">
        <f t="shared" si="1382"/>
        <v>445.23221940934434</v>
      </c>
      <c r="BZ556" s="292">
        <f t="shared" si="1383"/>
        <v>317.49535779156713</v>
      </c>
      <c r="CA556" s="292">
        <f t="shared" si="1384"/>
        <v>489.72970000000004</v>
      </c>
      <c r="CB556" s="196">
        <f t="shared" si="1436"/>
        <v>4275.5402267683276</v>
      </c>
      <c r="CC556" s="189">
        <f t="shared" si="1462"/>
        <v>46.017124195196004</v>
      </c>
      <c r="CD556" s="190">
        <f t="shared" si="1463"/>
        <v>34.619136797647997</v>
      </c>
      <c r="CE556" s="190">
        <f t="shared" si="1464"/>
        <v>0</v>
      </c>
      <c r="CF556" s="190">
        <f t="shared" si="1465"/>
        <v>0</v>
      </c>
      <c r="CG556" s="190">
        <f t="shared" si="1466"/>
        <v>0</v>
      </c>
      <c r="CH556" s="190">
        <f t="shared" si="1467"/>
        <v>0</v>
      </c>
      <c r="CI556" s="190">
        <f t="shared" si="1468"/>
        <v>0</v>
      </c>
      <c r="CJ556" s="190">
        <f t="shared" si="1469"/>
        <v>0</v>
      </c>
      <c r="CK556" s="190">
        <f t="shared" si="1470"/>
        <v>0</v>
      </c>
      <c r="CL556" s="190">
        <f t="shared" si="1471"/>
        <v>0</v>
      </c>
      <c r="CM556" s="190">
        <f t="shared" si="1472"/>
        <v>0</v>
      </c>
      <c r="CN556" s="190">
        <f t="shared" si="1473"/>
        <v>0</v>
      </c>
      <c r="CO556" s="190">
        <f t="shared" si="1474"/>
        <v>0</v>
      </c>
      <c r="CP556" s="190">
        <f t="shared" si="1475"/>
        <v>0</v>
      </c>
      <c r="CQ556" s="190">
        <f t="shared" si="1476"/>
        <v>0</v>
      </c>
      <c r="CR556" s="190">
        <f t="shared" si="1477"/>
        <v>0</v>
      </c>
      <c r="CS556" s="190">
        <f t="shared" si="1478"/>
        <v>48.736152145943549</v>
      </c>
      <c r="CT556" s="190">
        <f t="shared" si="1479"/>
        <v>60</v>
      </c>
      <c r="CU556" s="190">
        <f t="shared" si="1480"/>
        <v>60</v>
      </c>
      <c r="CV556" s="190">
        <f t="shared" si="1481"/>
        <v>60</v>
      </c>
      <c r="CW556" s="190">
        <f t="shared" si="1482"/>
        <v>60</v>
      </c>
      <c r="CX556" s="190">
        <f t="shared" si="1483"/>
        <v>54.419022347988403</v>
      </c>
      <c r="CY556" s="190">
        <f t="shared" si="1484"/>
        <v>38.483972005785404</v>
      </c>
      <c r="CZ556" s="190">
        <f t="shared" si="1485"/>
        <v>60</v>
      </c>
      <c r="DB556" s="171">
        <f t="shared" si="1437"/>
        <v>0</v>
      </c>
      <c r="DC556" s="172">
        <f t="shared" si="1438"/>
        <v>0</v>
      </c>
      <c r="DD556" s="172">
        <f t="shared" si="1439"/>
        <v>241.77320027176634</v>
      </c>
      <c r="DE556" s="172">
        <f t="shared" si="1440"/>
        <v>177.23466552767752</v>
      </c>
      <c r="DF556" s="172">
        <f t="shared" si="1441"/>
        <v>132.14859055152354</v>
      </c>
      <c r="DG556" s="172">
        <f t="shared" si="1442"/>
        <v>153.9644332819181</v>
      </c>
      <c r="DH556" s="172">
        <f t="shared" si="1443"/>
        <v>215.02490989185708</v>
      </c>
      <c r="DI556" s="172">
        <f t="shared" si="1444"/>
        <v>0</v>
      </c>
      <c r="DJ556" s="172">
        <f t="shared" si="1445"/>
        <v>0</v>
      </c>
      <c r="DK556" s="172">
        <f t="shared" si="1446"/>
        <v>0</v>
      </c>
      <c r="DL556" s="172">
        <f t="shared" si="1447"/>
        <v>0</v>
      </c>
      <c r="DM556" s="172">
        <f t="shared" si="1448"/>
        <v>0</v>
      </c>
      <c r="DN556" s="172">
        <f t="shared" si="1449"/>
        <v>0</v>
      </c>
      <c r="DO556" s="172">
        <f t="shared" si="1450"/>
        <v>0</v>
      </c>
      <c r="DP556" s="172">
        <f t="shared" si="1451"/>
        <v>0</v>
      </c>
      <c r="DQ556" s="172">
        <f t="shared" si="1452"/>
        <v>140.49175057488117</v>
      </c>
      <c r="DR556" s="172">
        <f t="shared" si="1453"/>
        <v>0</v>
      </c>
      <c r="DS556" s="172">
        <f t="shared" si="1454"/>
        <v>300.00849090846765</v>
      </c>
      <c r="DT556" s="172">
        <f t="shared" si="1455"/>
        <v>599.12611918865286</v>
      </c>
      <c r="DU556" s="172">
        <f t="shared" si="1456"/>
        <v>98.528584032748086</v>
      </c>
      <c r="DV556" s="172">
        <f t="shared" si="1457"/>
        <v>98.528584032748086</v>
      </c>
      <c r="DW556" s="172">
        <f t="shared" si="1458"/>
        <v>0</v>
      </c>
      <c r="DX556" s="172">
        <f t="shared" si="1459"/>
        <v>0</v>
      </c>
      <c r="DY556" s="172">
        <f t="shared" si="1460"/>
        <v>105.35020955559436</v>
      </c>
      <c r="DZ556" s="192">
        <f t="shared" si="1461"/>
        <v>2262.1795378178344</v>
      </c>
      <c r="EA556" s="189">
        <f t="shared" si="1387"/>
        <v>0</v>
      </c>
      <c r="EB556" s="190">
        <f t="shared" si="1388"/>
        <v>0</v>
      </c>
      <c r="EC556" s="190">
        <f t="shared" si="1389"/>
        <v>21.023756545370986</v>
      </c>
      <c r="ED556" s="190">
        <f t="shared" si="1390"/>
        <v>15.411710045885002</v>
      </c>
      <c r="EE556" s="190">
        <f t="shared" si="1391"/>
        <v>11.491181787089005</v>
      </c>
      <c r="EF556" s="190">
        <f t="shared" si="1392"/>
        <v>13.388211589732009</v>
      </c>
      <c r="EG556" s="190">
        <f t="shared" si="1393"/>
        <v>18.697818251465833</v>
      </c>
      <c r="EH556" s="190">
        <f t="shared" si="1394"/>
        <v>0</v>
      </c>
      <c r="EI556" s="190">
        <f t="shared" si="1395"/>
        <v>0</v>
      </c>
      <c r="EJ556" s="190">
        <f t="shared" si="1396"/>
        <v>0</v>
      </c>
      <c r="EK556" s="190">
        <f t="shared" si="1397"/>
        <v>0</v>
      </c>
      <c r="EL556" s="190">
        <f t="shared" si="1398"/>
        <v>0</v>
      </c>
      <c r="EM556" s="190">
        <f t="shared" si="1399"/>
        <v>0</v>
      </c>
      <c r="EN556" s="190">
        <f t="shared" si="1400"/>
        <v>0</v>
      </c>
      <c r="EO556" s="190">
        <f t="shared" si="1401"/>
        <v>0</v>
      </c>
      <c r="EP556" s="190">
        <f t="shared" si="1402"/>
        <v>12.216673963033145</v>
      </c>
      <c r="EQ556" s="190">
        <f t="shared" si="1403"/>
        <v>0</v>
      </c>
      <c r="ER556" s="190">
        <f t="shared" si="1404"/>
        <v>26.087694861605883</v>
      </c>
      <c r="ES556" s="190">
        <f t="shared" si="1405"/>
        <v>52.097923407708947</v>
      </c>
      <c r="ET556" s="190">
        <f t="shared" si="1406"/>
        <v>8.5677029593693987</v>
      </c>
      <c r="EU556" s="190">
        <f t="shared" si="1407"/>
        <v>8.5677029593693987</v>
      </c>
      <c r="EV556" s="190">
        <f t="shared" si="1408"/>
        <v>0</v>
      </c>
      <c r="EW556" s="190">
        <f t="shared" si="1409"/>
        <v>0</v>
      </c>
      <c r="EX556" s="190">
        <f t="shared" si="1410"/>
        <v>9.1608877874429879</v>
      </c>
    </row>
    <row r="557" spans="3:154" ht="14.25" customHeight="1" x14ac:dyDescent="0.25">
      <c r="C557" s="132">
        <v>2037</v>
      </c>
      <c r="D557" s="14" t="s">
        <v>10</v>
      </c>
      <c r="E557" s="171">
        <f t="shared" si="1411"/>
        <v>258.21901646848255</v>
      </c>
      <c r="F557" s="172">
        <f t="shared" si="1412"/>
        <v>180.56526383273456</v>
      </c>
      <c r="G557" s="172">
        <f t="shared" si="1413"/>
        <v>136.6816224484929</v>
      </c>
      <c r="H557" s="172">
        <f t="shared" si="1414"/>
        <v>51.072551551351978</v>
      </c>
      <c r="I557" s="172">
        <f t="shared" si="1415"/>
        <v>40.761094832648965</v>
      </c>
      <c r="J557" s="172">
        <f t="shared" si="1416"/>
        <v>51.072551551351978</v>
      </c>
      <c r="K557" s="172">
        <f t="shared" si="1417"/>
        <v>25.196696729164415</v>
      </c>
      <c r="L557" s="172">
        <f t="shared" si="1418"/>
        <v>0</v>
      </c>
      <c r="M557" s="172">
        <f t="shared" si="1419"/>
        <v>0</v>
      </c>
      <c r="N557" s="172">
        <f t="shared" si="1420"/>
        <v>0</v>
      </c>
      <c r="O557" s="172">
        <f t="shared" si="1421"/>
        <v>0</v>
      </c>
      <c r="P557" s="172">
        <f t="shared" si="1422"/>
        <v>0</v>
      </c>
      <c r="Q557" s="172">
        <f t="shared" si="1423"/>
        <v>0</v>
      </c>
      <c r="R557" s="172">
        <f t="shared" si="1424"/>
        <v>0</v>
      </c>
      <c r="S557" s="172">
        <f t="shared" si="1425"/>
        <v>0</v>
      </c>
      <c r="T557" s="172">
        <f t="shared" si="1426"/>
        <v>72.868497381742557</v>
      </c>
      <c r="U557" s="172">
        <f t="shared" si="1427"/>
        <v>482.60931329702487</v>
      </c>
      <c r="V557" s="172">
        <f t="shared" si="1428"/>
        <v>915.29331133265737</v>
      </c>
      <c r="W557" s="172">
        <f t="shared" si="1429"/>
        <v>1112.0865672289235</v>
      </c>
      <c r="X557" s="172">
        <f t="shared" si="1430"/>
        <v>600.91102600245392</v>
      </c>
      <c r="Y557" s="172">
        <f t="shared" si="1431"/>
        <v>679.56585864744693</v>
      </c>
      <c r="Z557" s="172">
        <f t="shared" si="1432"/>
        <v>524.17460390978761</v>
      </c>
      <c r="AA557" s="172">
        <f t="shared" si="1433"/>
        <v>266.30892873839196</v>
      </c>
      <c r="AB557" s="172">
        <f t="shared" si="1434"/>
        <v>843.57971237530774</v>
      </c>
      <c r="AC557" s="188">
        <f xml:space="preserve"> SUM(E557:AB557) * 31</f>
        <v>193469.96510616693</v>
      </c>
      <c r="AE557" s="189">
        <f xml:space="preserve"> 'Generation Calculation'!DC230</f>
        <v>31.132020862785993</v>
      </c>
      <c r="AF557" s="190">
        <f xml:space="preserve"> 'Generation Calculation'!DD230</f>
        <v>15.701327289803004</v>
      </c>
      <c r="AG557" s="190">
        <f xml:space="preserve"> 'Generation Calculation'!DE230</f>
        <v>11.885358473781992</v>
      </c>
      <c r="AH557" s="190">
        <f xml:space="preserve"> 'Generation Calculation'!DF230</f>
        <v>4.4410914392479981</v>
      </c>
      <c r="AI557" s="190">
        <f xml:space="preserve"> 'Generation Calculation'!DG230</f>
        <v>3.5444430289259969</v>
      </c>
      <c r="AJ557" s="190">
        <f xml:space="preserve"> 'Generation Calculation'!DH230</f>
        <v>4.4410914392479981</v>
      </c>
      <c r="AK557" s="190">
        <f xml:space="preserve"> 'Generation Calculation'!DI230</f>
        <v>2.1910171068838622</v>
      </c>
      <c r="AL557" s="190">
        <f xml:space="preserve"> 'Generation Calculation'!DJ230</f>
        <v>0</v>
      </c>
      <c r="AM557" s="190">
        <f xml:space="preserve"> 'Generation Calculation'!DK230</f>
        <v>0</v>
      </c>
      <c r="AN557" s="190">
        <f xml:space="preserve"> 'Generation Calculation'!DL230</f>
        <v>0</v>
      </c>
      <c r="AO557" s="190">
        <f xml:space="preserve"> 'Generation Calculation'!DM230</f>
        <v>0</v>
      </c>
      <c r="AP557" s="190">
        <f xml:space="preserve"> 'Generation Calculation'!DN230</f>
        <v>0</v>
      </c>
      <c r="AQ557" s="190">
        <f xml:space="preserve"> 'Generation Calculation'!DO230</f>
        <v>0</v>
      </c>
      <c r="AR557" s="190">
        <f xml:space="preserve"> 'Generation Calculation'!DP230</f>
        <v>0</v>
      </c>
      <c r="AS557" s="190">
        <f xml:space="preserve"> 'Generation Calculation'!DQ230</f>
        <v>0</v>
      </c>
      <c r="AT557" s="190">
        <f xml:space="preserve"> 'Generation Calculation'!DR230</f>
        <v>6.3363910766732658</v>
      </c>
      <c r="AU557" s="190">
        <f xml:space="preserve"> 'Generation Calculation'!DS230</f>
        <v>59.10589333582169</v>
      </c>
      <c r="AV557" s="190">
        <f xml:space="preserve"> 'Generation Calculation'!DT230</f>
        <v>97.00553142023108</v>
      </c>
      <c r="AW557" s="190">
        <f xml:space="preserve"> 'Generation Calculation'!DU230</f>
        <v>114.117988454689</v>
      </c>
      <c r="AX557" s="190">
        <f xml:space="preserve"> 'Generation Calculation'!DV230</f>
        <v>69.667941391517729</v>
      </c>
      <c r="AY557" s="190">
        <f xml:space="preserve"> 'Generation Calculation'!DW230</f>
        <v>76.507492056299725</v>
      </c>
      <c r="AZ557" s="190">
        <f xml:space="preserve"> 'Generation Calculation'!DX230</f>
        <v>62.995209035633707</v>
      </c>
      <c r="BA557" s="190">
        <f xml:space="preserve"> 'Generation Calculation'!DY230</f>
        <v>32.133821889667729</v>
      </c>
      <c r="BB557" s="190">
        <f xml:space="preserve"> 'Generation Calculation'!DZ230</f>
        <v>90.769566293505022</v>
      </c>
      <c r="BC557" s="196"/>
      <c r="BD557" s="183">
        <f t="shared" si="1435"/>
        <v>258.21901646848255</v>
      </c>
      <c r="BE557" s="292">
        <f t="shared" si="1385"/>
        <v>0</v>
      </c>
      <c r="BF557" s="292">
        <f t="shared" si="1386"/>
        <v>0</v>
      </c>
      <c r="BG557" s="292">
        <f t="shared" si="1364"/>
        <v>0</v>
      </c>
      <c r="BH557" s="292">
        <f t="shared" si="1365"/>
        <v>0</v>
      </c>
      <c r="BI557" s="292">
        <f t="shared" si="1366"/>
        <v>0</v>
      </c>
      <c r="BJ557" s="292">
        <f t="shared" si="1367"/>
        <v>0</v>
      </c>
      <c r="BK557" s="292">
        <f t="shared" si="1368"/>
        <v>0</v>
      </c>
      <c r="BL557" s="292">
        <f t="shared" si="1369"/>
        <v>0</v>
      </c>
      <c r="BM557" s="292">
        <f t="shared" si="1370"/>
        <v>0</v>
      </c>
      <c r="BN557" s="292">
        <f t="shared" si="1371"/>
        <v>0</v>
      </c>
      <c r="BO557" s="292">
        <f t="shared" si="1372"/>
        <v>0</v>
      </c>
      <c r="BP557" s="292">
        <f t="shared" si="1373"/>
        <v>0</v>
      </c>
      <c r="BQ557" s="292">
        <f t="shared" si="1374"/>
        <v>0</v>
      </c>
      <c r="BR557" s="292">
        <f t="shared" si="1375"/>
        <v>0</v>
      </c>
      <c r="BS557" s="292">
        <f t="shared" si="1376"/>
        <v>0</v>
      </c>
      <c r="BT557" s="292">
        <f t="shared" si="1377"/>
        <v>482.60931329702487</v>
      </c>
      <c r="BU557" s="292">
        <f t="shared" si="1378"/>
        <v>489.72970000000004</v>
      </c>
      <c r="BV557" s="292">
        <f t="shared" si="1379"/>
        <v>489.72970000000004</v>
      </c>
      <c r="BW557" s="292">
        <f t="shared" si="1380"/>
        <v>489.72970000000004</v>
      </c>
      <c r="BX557" s="292">
        <f t="shared" si="1381"/>
        <v>489.72970000000004</v>
      </c>
      <c r="BY557" s="292">
        <f t="shared" si="1382"/>
        <v>489.72970000000004</v>
      </c>
      <c r="BZ557" s="292">
        <f t="shared" si="1383"/>
        <v>266.30892873839196</v>
      </c>
      <c r="CA557" s="292">
        <f t="shared" si="1384"/>
        <v>489.72970000000004</v>
      </c>
      <c r="CB557" s="196">
        <f t="shared" si="1436"/>
        <v>3945.515458503899</v>
      </c>
      <c r="CC557" s="189">
        <f t="shared" si="1462"/>
        <v>31.132020862785993</v>
      </c>
      <c r="CD557" s="190">
        <f t="shared" si="1463"/>
        <v>0</v>
      </c>
      <c r="CE557" s="190">
        <f t="shared" si="1464"/>
        <v>0</v>
      </c>
      <c r="CF557" s="190">
        <f t="shared" si="1465"/>
        <v>0</v>
      </c>
      <c r="CG557" s="190">
        <f t="shared" si="1466"/>
        <v>0</v>
      </c>
      <c r="CH557" s="190">
        <f t="shared" si="1467"/>
        <v>0</v>
      </c>
      <c r="CI557" s="190">
        <f t="shared" si="1468"/>
        <v>0</v>
      </c>
      <c r="CJ557" s="190">
        <f t="shared" si="1469"/>
        <v>0</v>
      </c>
      <c r="CK557" s="190">
        <f t="shared" si="1470"/>
        <v>0</v>
      </c>
      <c r="CL557" s="190">
        <f t="shared" si="1471"/>
        <v>0</v>
      </c>
      <c r="CM557" s="190">
        <f t="shared" si="1472"/>
        <v>0</v>
      </c>
      <c r="CN557" s="190">
        <f t="shared" si="1473"/>
        <v>0</v>
      </c>
      <c r="CO557" s="190">
        <f t="shared" si="1474"/>
        <v>0</v>
      </c>
      <c r="CP557" s="190">
        <f t="shared" si="1475"/>
        <v>0</v>
      </c>
      <c r="CQ557" s="190">
        <f t="shared" si="1476"/>
        <v>0</v>
      </c>
      <c r="CR557" s="190">
        <f t="shared" si="1477"/>
        <v>0</v>
      </c>
      <c r="CS557" s="190">
        <f t="shared" si="1478"/>
        <v>59.10589333582169</v>
      </c>
      <c r="CT557" s="190">
        <f t="shared" si="1479"/>
        <v>60</v>
      </c>
      <c r="CU557" s="190">
        <f t="shared" si="1480"/>
        <v>60</v>
      </c>
      <c r="CV557" s="190">
        <f t="shared" si="1481"/>
        <v>60</v>
      </c>
      <c r="CW557" s="190">
        <f t="shared" si="1482"/>
        <v>60</v>
      </c>
      <c r="CX557" s="190">
        <f t="shared" si="1483"/>
        <v>60</v>
      </c>
      <c r="CY557" s="190">
        <f t="shared" si="1484"/>
        <v>32.133821889667729</v>
      </c>
      <c r="CZ557" s="190">
        <f t="shared" si="1485"/>
        <v>60</v>
      </c>
      <c r="DB557" s="171">
        <f t="shared" si="1437"/>
        <v>0</v>
      </c>
      <c r="DC557" s="172">
        <f t="shared" si="1438"/>
        <v>180.56526383273456</v>
      </c>
      <c r="DD557" s="172">
        <f t="shared" si="1439"/>
        <v>136.6816224484929</v>
      </c>
      <c r="DE557" s="172">
        <f t="shared" si="1440"/>
        <v>51.072551551351978</v>
      </c>
      <c r="DF557" s="172">
        <f t="shared" si="1441"/>
        <v>40.761094832648965</v>
      </c>
      <c r="DG557" s="172">
        <f t="shared" si="1442"/>
        <v>51.072551551351978</v>
      </c>
      <c r="DH557" s="172">
        <f t="shared" si="1443"/>
        <v>25.196696729164415</v>
      </c>
      <c r="DI557" s="172">
        <f t="shared" si="1444"/>
        <v>0</v>
      </c>
      <c r="DJ557" s="172">
        <f t="shared" si="1445"/>
        <v>0</v>
      </c>
      <c r="DK557" s="172">
        <f t="shared" si="1446"/>
        <v>0</v>
      </c>
      <c r="DL557" s="172">
        <f t="shared" si="1447"/>
        <v>0</v>
      </c>
      <c r="DM557" s="172">
        <f t="shared" si="1448"/>
        <v>0</v>
      </c>
      <c r="DN557" s="172">
        <f t="shared" si="1449"/>
        <v>0</v>
      </c>
      <c r="DO557" s="172">
        <f t="shared" si="1450"/>
        <v>0</v>
      </c>
      <c r="DP557" s="172">
        <f t="shared" si="1451"/>
        <v>0</v>
      </c>
      <c r="DQ557" s="172">
        <f t="shared" si="1452"/>
        <v>72.868497381742557</v>
      </c>
      <c r="DR557" s="172">
        <f t="shared" si="1453"/>
        <v>0</v>
      </c>
      <c r="DS557" s="172">
        <f t="shared" si="1454"/>
        <v>425.56361133265739</v>
      </c>
      <c r="DT557" s="172">
        <f t="shared" si="1455"/>
        <v>622.35686722892353</v>
      </c>
      <c r="DU557" s="172">
        <f t="shared" si="1456"/>
        <v>111.18132600245389</v>
      </c>
      <c r="DV557" s="172">
        <f t="shared" si="1457"/>
        <v>189.83615864744684</v>
      </c>
      <c r="DW557" s="172">
        <f t="shared" si="1458"/>
        <v>34.44490390978762</v>
      </c>
      <c r="DX557" s="172">
        <f t="shared" si="1459"/>
        <v>0</v>
      </c>
      <c r="DY557" s="172">
        <f t="shared" si="1460"/>
        <v>353.85001237530776</v>
      </c>
      <c r="DZ557" s="192">
        <f t="shared" si="1461"/>
        <v>2295.4511578240645</v>
      </c>
      <c r="EA557" s="189">
        <f t="shared" si="1387"/>
        <v>0</v>
      </c>
      <c r="EB557" s="190">
        <f t="shared" si="1388"/>
        <v>15.701327289803004</v>
      </c>
      <c r="EC557" s="190">
        <f t="shared" si="1389"/>
        <v>11.885358473781992</v>
      </c>
      <c r="ED557" s="190">
        <f t="shared" si="1390"/>
        <v>4.4410914392479981</v>
      </c>
      <c r="EE557" s="190">
        <f t="shared" si="1391"/>
        <v>3.5444430289259969</v>
      </c>
      <c r="EF557" s="190">
        <f t="shared" si="1392"/>
        <v>4.4410914392479981</v>
      </c>
      <c r="EG557" s="190">
        <f t="shared" si="1393"/>
        <v>2.1910171068838622</v>
      </c>
      <c r="EH557" s="190">
        <f t="shared" si="1394"/>
        <v>0</v>
      </c>
      <c r="EI557" s="190">
        <f t="shared" si="1395"/>
        <v>0</v>
      </c>
      <c r="EJ557" s="190">
        <f t="shared" si="1396"/>
        <v>0</v>
      </c>
      <c r="EK557" s="190">
        <f t="shared" si="1397"/>
        <v>0</v>
      </c>
      <c r="EL557" s="190">
        <f t="shared" si="1398"/>
        <v>0</v>
      </c>
      <c r="EM557" s="190">
        <f t="shared" si="1399"/>
        <v>0</v>
      </c>
      <c r="EN557" s="190">
        <f t="shared" si="1400"/>
        <v>0</v>
      </c>
      <c r="EO557" s="190">
        <f t="shared" si="1401"/>
        <v>0</v>
      </c>
      <c r="EP557" s="190">
        <f t="shared" si="1402"/>
        <v>6.3363910766732658</v>
      </c>
      <c r="EQ557" s="190">
        <f t="shared" si="1403"/>
        <v>0</v>
      </c>
      <c r="ER557" s="190">
        <f t="shared" si="1404"/>
        <v>37.00553142023108</v>
      </c>
      <c r="ES557" s="190">
        <f t="shared" si="1405"/>
        <v>54.117988454688998</v>
      </c>
      <c r="ET557" s="190">
        <f t="shared" si="1406"/>
        <v>9.6679413915177292</v>
      </c>
      <c r="EU557" s="190">
        <f t="shared" si="1407"/>
        <v>16.507492056299725</v>
      </c>
      <c r="EV557" s="190">
        <f t="shared" si="1408"/>
        <v>2.9952090356337067</v>
      </c>
      <c r="EW557" s="190">
        <f t="shared" si="1409"/>
        <v>0</v>
      </c>
      <c r="EX557" s="190">
        <f t="shared" si="1410"/>
        <v>30.769566293505022</v>
      </c>
    </row>
    <row r="558" spans="3:154" ht="14.25" customHeight="1" x14ac:dyDescent="0.25">
      <c r="C558" s="132">
        <v>2037</v>
      </c>
      <c r="D558" s="14" t="s">
        <v>167</v>
      </c>
      <c r="E558" s="171">
        <f t="shared" si="1411"/>
        <v>420.68697416953614</v>
      </c>
      <c r="F558" s="172">
        <f t="shared" si="1412"/>
        <v>285.7210315112012</v>
      </c>
      <c r="G558" s="172">
        <f t="shared" si="1413"/>
        <v>206.56444673192135</v>
      </c>
      <c r="H558" s="172">
        <f t="shared" si="1414"/>
        <v>200.67259058615949</v>
      </c>
      <c r="I558" s="172">
        <f t="shared" si="1415"/>
        <v>140.03394852724884</v>
      </c>
      <c r="J558" s="172">
        <f t="shared" si="1416"/>
        <v>140.03394852724884</v>
      </c>
      <c r="K558" s="172">
        <f t="shared" si="1417"/>
        <v>72.320530272100484</v>
      </c>
      <c r="L558" s="172">
        <f t="shared" si="1418"/>
        <v>0</v>
      </c>
      <c r="M558" s="172">
        <f t="shared" si="1419"/>
        <v>0</v>
      </c>
      <c r="N558" s="172">
        <f t="shared" si="1420"/>
        <v>0</v>
      </c>
      <c r="O558" s="172">
        <f t="shared" si="1421"/>
        <v>0</v>
      </c>
      <c r="P558" s="172">
        <f t="shared" si="1422"/>
        <v>0</v>
      </c>
      <c r="Q558" s="172">
        <f t="shared" si="1423"/>
        <v>0</v>
      </c>
      <c r="R558" s="172">
        <f t="shared" si="1424"/>
        <v>0</v>
      </c>
      <c r="S558" s="172">
        <f t="shared" si="1425"/>
        <v>48.756974349270109</v>
      </c>
      <c r="T558" s="172">
        <f t="shared" si="1426"/>
        <v>224.72508545660639</v>
      </c>
      <c r="U558" s="172">
        <f t="shared" si="1427"/>
        <v>563.51852933435976</v>
      </c>
      <c r="V558" s="172">
        <f t="shared" si="1428"/>
        <v>963.80431720303909</v>
      </c>
      <c r="W558" s="172">
        <f t="shared" si="1429"/>
        <v>1329.3232560696224</v>
      </c>
      <c r="X558" s="172">
        <f t="shared" si="1430"/>
        <v>648.5711767025947</v>
      </c>
      <c r="Y558" s="172">
        <f t="shared" si="1431"/>
        <v>755.23021675264522</v>
      </c>
      <c r="Z558" s="172">
        <f t="shared" si="1432"/>
        <v>613.740051948521</v>
      </c>
      <c r="AA558" s="172">
        <f t="shared" si="1433"/>
        <v>391.36015190635374</v>
      </c>
      <c r="AB558" s="172">
        <f t="shared" si="1434"/>
        <v>693.41534268799046</v>
      </c>
      <c r="AC558" s="188">
        <f xml:space="preserve"> SUM(E558:AB558) * 30</f>
        <v>230954.35718209259</v>
      </c>
      <c r="AE558" s="189">
        <f xml:space="preserve"> 'Generation Calculation'!DC231</f>
        <v>51.34716803421199</v>
      </c>
      <c r="AF558" s="190">
        <f xml:space="preserve"> 'Generation Calculation'!DD231</f>
        <v>34.539718333101007</v>
      </c>
      <c r="AG558" s="190">
        <f xml:space="preserve"> 'Generation Calculation'!DE231</f>
        <v>24.747142596879002</v>
      </c>
      <c r="AH558" s="190">
        <f xml:space="preserve"> 'Generation Calculation'!DF231</f>
        <v>17.449790485752999</v>
      </c>
      <c r="AI558" s="190">
        <f xml:space="preserve"> 'Generation Calculation'!DG231</f>
        <v>12.176865089325986</v>
      </c>
      <c r="AJ558" s="190">
        <f xml:space="preserve"> 'Generation Calculation'!DH231</f>
        <v>12.176865089325986</v>
      </c>
      <c r="AK558" s="190">
        <f xml:space="preserve"> 'Generation Calculation'!DI231</f>
        <v>6.2887417627913464</v>
      </c>
      <c r="AL558" s="190">
        <f xml:space="preserve"> 'Generation Calculation'!DJ231</f>
        <v>0</v>
      </c>
      <c r="AM558" s="190">
        <f xml:space="preserve"> 'Generation Calculation'!DK231</f>
        <v>0</v>
      </c>
      <c r="AN558" s="190">
        <f xml:space="preserve"> 'Generation Calculation'!DL231</f>
        <v>0</v>
      </c>
      <c r="AO558" s="190">
        <f xml:space="preserve"> 'Generation Calculation'!DM231</f>
        <v>0</v>
      </c>
      <c r="AP558" s="190">
        <f xml:space="preserve"> 'Generation Calculation'!DN231</f>
        <v>0</v>
      </c>
      <c r="AQ558" s="190">
        <f xml:space="preserve"> 'Generation Calculation'!DO231</f>
        <v>0</v>
      </c>
      <c r="AR558" s="190">
        <f xml:space="preserve"> 'Generation Calculation'!DP231</f>
        <v>0</v>
      </c>
      <c r="AS558" s="190">
        <f xml:space="preserve"> 'Generation Calculation'!DQ231</f>
        <v>4.2397368999365312</v>
      </c>
      <c r="AT558" s="190">
        <f xml:space="preserve"> 'Generation Calculation'!DR231</f>
        <v>26.989632398668221</v>
      </c>
      <c r="AU558" s="190">
        <f xml:space="preserve"> 'Generation Calculation'!DS231</f>
        <v>66.416419942118239</v>
      </c>
      <c r="AV558" s="190">
        <f xml:space="preserve"> 'Generation Calculation'!DT231</f>
        <v>101.223879756786</v>
      </c>
      <c r="AW558" s="190">
        <f xml:space="preserve"> 'Generation Calculation'!DU231</f>
        <v>133.00813531040194</v>
      </c>
      <c r="AX558" s="190">
        <f xml:space="preserve"> 'Generation Calculation'!DV231</f>
        <v>73.812302321964751</v>
      </c>
      <c r="AY558" s="190">
        <f xml:space="preserve"> 'Generation Calculation'!DW231</f>
        <v>83.08700145675175</v>
      </c>
      <c r="AZ558" s="190">
        <f xml:space="preserve"> 'Generation Calculation'!DX231</f>
        <v>70.783508865088777</v>
      </c>
      <c r="BA558" s="190">
        <f xml:space="preserve"> 'Generation Calculation'!DY231</f>
        <v>47.683073795027724</v>
      </c>
      <c r="BB558" s="190">
        <f xml:space="preserve"> 'Generation Calculation'!DZ231</f>
        <v>77.711795016346997</v>
      </c>
      <c r="BC558" s="196"/>
      <c r="BD558" s="183">
        <f t="shared" si="1435"/>
        <v>420.68697416953614</v>
      </c>
      <c r="BE558" s="292">
        <f t="shared" si="1385"/>
        <v>285.7210315112012</v>
      </c>
      <c r="BF558" s="292">
        <f t="shared" si="1386"/>
        <v>206.56444673192135</v>
      </c>
      <c r="BG558" s="292">
        <f t="shared" si="1364"/>
        <v>0</v>
      </c>
      <c r="BH558" s="292">
        <f t="shared" si="1365"/>
        <v>0</v>
      </c>
      <c r="BI558" s="292">
        <f t="shared" si="1366"/>
        <v>0</v>
      </c>
      <c r="BJ558" s="292">
        <f t="shared" si="1367"/>
        <v>0</v>
      </c>
      <c r="BK558" s="292">
        <f t="shared" si="1368"/>
        <v>0</v>
      </c>
      <c r="BL558" s="292">
        <f t="shared" si="1369"/>
        <v>0</v>
      </c>
      <c r="BM558" s="292">
        <f t="shared" si="1370"/>
        <v>0</v>
      </c>
      <c r="BN558" s="292">
        <f t="shared" si="1371"/>
        <v>0</v>
      </c>
      <c r="BO558" s="292">
        <f t="shared" si="1372"/>
        <v>0</v>
      </c>
      <c r="BP558" s="292">
        <f t="shared" si="1373"/>
        <v>0</v>
      </c>
      <c r="BQ558" s="292">
        <f t="shared" si="1374"/>
        <v>0</v>
      </c>
      <c r="BR558" s="292">
        <f t="shared" si="1375"/>
        <v>0</v>
      </c>
      <c r="BS558" s="292">
        <f t="shared" si="1376"/>
        <v>224.72508545660639</v>
      </c>
      <c r="BT558" s="292">
        <f t="shared" si="1377"/>
        <v>489.72970000000004</v>
      </c>
      <c r="BU558" s="292">
        <f t="shared" si="1378"/>
        <v>489.72970000000004</v>
      </c>
      <c r="BV558" s="292">
        <f t="shared" si="1379"/>
        <v>489.72970000000004</v>
      </c>
      <c r="BW558" s="292">
        <f t="shared" si="1380"/>
        <v>489.72970000000004</v>
      </c>
      <c r="BX558" s="292">
        <f t="shared" si="1381"/>
        <v>489.72970000000004</v>
      </c>
      <c r="BY558" s="292">
        <f t="shared" si="1382"/>
        <v>489.72970000000004</v>
      </c>
      <c r="BZ558" s="292">
        <f t="shared" si="1383"/>
        <v>391.36015190635374</v>
      </c>
      <c r="CA558" s="292">
        <f t="shared" si="1384"/>
        <v>489.72970000000004</v>
      </c>
      <c r="CB558" s="196">
        <f t="shared" si="1436"/>
        <v>4957.1655897756182</v>
      </c>
      <c r="CC558" s="189">
        <f t="shared" si="1462"/>
        <v>51.34716803421199</v>
      </c>
      <c r="CD558" s="190">
        <f t="shared" si="1463"/>
        <v>34.539718333101007</v>
      </c>
      <c r="CE558" s="190">
        <f t="shared" si="1464"/>
        <v>24.747142596879002</v>
      </c>
      <c r="CF558" s="190">
        <f t="shared" si="1465"/>
        <v>0</v>
      </c>
      <c r="CG558" s="190">
        <f t="shared" si="1466"/>
        <v>0</v>
      </c>
      <c r="CH558" s="190">
        <f t="shared" si="1467"/>
        <v>0</v>
      </c>
      <c r="CI558" s="190">
        <f t="shared" si="1468"/>
        <v>0</v>
      </c>
      <c r="CJ558" s="190">
        <f t="shared" si="1469"/>
        <v>0</v>
      </c>
      <c r="CK558" s="190">
        <f t="shared" si="1470"/>
        <v>0</v>
      </c>
      <c r="CL558" s="190">
        <f t="shared" si="1471"/>
        <v>0</v>
      </c>
      <c r="CM558" s="190">
        <f t="shared" si="1472"/>
        <v>0</v>
      </c>
      <c r="CN558" s="190">
        <f t="shared" si="1473"/>
        <v>0</v>
      </c>
      <c r="CO558" s="190">
        <f t="shared" si="1474"/>
        <v>0</v>
      </c>
      <c r="CP558" s="190">
        <f t="shared" si="1475"/>
        <v>0</v>
      </c>
      <c r="CQ558" s="190">
        <f t="shared" si="1476"/>
        <v>0</v>
      </c>
      <c r="CR558" s="190">
        <f t="shared" si="1477"/>
        <v>26.989632398668221</v>
      </c>
      <c r="CS558" s="190">
        <f t="shared" si="1478"/>
        <v>60</v>
      </c>
      <c r="CT558" s="190">
        <f t="shared" si="1479"/>
        <v>60</v>
      </c>
      <c r="CU558" s="190">
        <f t="shared" si="1480"/>
        <v>60</v>
      </c>
      <c r="CV558" s="190">
        <f t="shared" si="1481"/>
        <v>60</v>
      </c>
      <c r="CW558" s="190">
        <f t="shared" si="1482"/>
        <v>60</v>
      </c>
      <c r="CX558" s="190">
        <f t="shared" si="1483"/>
        <v>60</v>
      </c>
      <c r="CY558" s="190">
        <f t="shared" si="1484"/>
        <v>47.683073795027724</v>
      </c>
      <c r="CZ558" s="190">
        <f t="shared" si="1485"/>
        <v>60</v>
      </c>
      <c r="DB558" s="171">
        <f t="shared" si="1437"/>
        <v>0</v>
      </c>
      <c r="DC558" s="172">
        <f t="shared" si="1438"/>
        <v>0</v>
      </c>
      <c r="DD558" s="172">
        <f t="shared" si="1439"/>
        <v>0</v>
      </c>
      <c r="DE558" s="172">
        <f t="shared" si="1440"/>
        <v>200.67259058615949</v>
      </c>
      <c r="DF558" s="172">
        <f t="shared" si="1441"/>
        <v>140.03394852724884</v>
      </c>
      <c r="DG558" s="172">
        <f t="shared" si="1442"/>
        <v>140.03394852724884</v>
      </c>
      <c r="DH558" s="172">
        <f t="shared" si="1443"/>
        <v>72.320530272100484</v>
      </c>
      <c r="DI558" s="172">
        <f t="shared" si="1444"/>
        <v>0</v>
      </c>
      <c r="DJ558" s="172">
        <f t="shared" si="1445"/>
        <v>0</v>
      </c>
      <c r="DK558" s="172">
        <f t="shared" si="1446"/>
        <v>0</v>
      </c>
      <c r="DL558" s="172">
        <f t="shared" si="1447"/>
        <v>0</v>
      </c>
      <c r="DM558" s="172">
        <f t="shared" si="1448"/>
        <v>0</v>
      </c>
      <c r="DN558" s="172">
        <f t="shared" si="1449"/>
        <v>0</v>
      </c>
      <c r="DO558" s="172">
        <f t="shared" si="1450"/>
        <v>0</v>
      </c>
      <c r="DP558" s="172">
        <f t="shared" si="1451"/>
        <v>48.756974349270109</v>
      </c>
      <c r="DQ558" s="172">
        <f t="shared" si="1452"/>
        <v>0</v>
      </c>
      <c r="DR558" s="172">
        <f t="shared" si="1453"/>
        <v>73.788829334359747</v>
      </c>
      <c r="DS558" s="172">
        <f t="shared" si="1454"/>
        <v>474.07461720303905</v>
      </c>
      <c r="DT558" s="172">
        <f t="shared" si="1455"/>
        <v>839.59355606962231</v>
      </c>
      <c r="DU558" s="172">
        <f t="shared" si="1456"/>
        <v>158.84147670259463</v>
      </c>
      <c r="DV558" s="172">
        <f t="shared" si="1457"/>
        <v>265.50051675264513</v>
      </c>
      <c r="DW558" s="172">
        <f t="shared" si="1458"/>
        <v>124.01035194852093</v>
      </c>
      <c r="DX558" s="172">
        <f t="shared" si="1459"/>
        <v>0</v>
      </c>
      <c r="DY558" s="172">
        <f t="shared" si="1460"/>
        <v>203.68564268799048</v>
      </c>
      <c r="DZ558" s="192">
        <f t="shared" si="1461"/>
        <v>2741.3129829608001</v>
      </c>
      <c r="EA558" s="189">
        <f t="shared" si="1387"/>
        <v>0</v>
      </c>
      <c r="EB558" s="190">
        <f t="shared" si="1388"/>
        <v>0</v>
      </c>
      <c r="EC558" s="190">
        <f t="shared" si="1389"/>
        <v>0</v>
      </c>
      <c r="ED558" s="190">
        <f t="shared" si="1390"/>
        <v>17.449790485752999</v>
      </c>
      <c r="EE558" s="190">
        <f t="shared" si="1391"/>
        <v>12.176865089325986</v>
      </c>
      <c r="EF558" s="190">
        <f t="shared" si="1392"/>
        <v>12.176865089325986</v>
      </c>
      <c r="EG558" s="190">
        <f t="shared" si="1393"/>
        <v>6.2887417627913464</v>
      </c>
      <c r="EH558" s="190">
        <f t="shared" si="1394"/>
        <v>0</v>
      </c>
      <c r="EI558" s="190">
        <f t="shared" si="1395"/>
        <v>0</v>
      </c>
      <c r="EJ558" s="190">
        <f t="shared" si="1396"/>
        <v>0</v>
      </c>
      <c r="EK558" s="190">
        <f t="shared" si="1397"/>
        <v>0</v>
      </c>
      <c r="EL558" s="190">
        <f t="shared" si="1398"/>
        <v>0</v>
      </c>
      <c r="EM558" s="190">
        <f t="shared" si="1399"/>
        <v>0</v>
      </c>
      <c r="EN558" s="190">
        <f t="shared" si="1400"/>
        <v>0</v>
      </c>
      <c r="EO558" s="190">
        <f t="shared" si="1401"/>
        <v>4.2397368999365312</v>
      </c>
      <c r="EP558" s="190">
        <f t="shared" si="1402"/>
        <v>0</v>
      </c>
      <c r="EQ558" s="190">
        <f t="shared" si="1403"/>
        <v>6.4164199421182389</v>
      </c>
      <c r="ER558" s="190">
        <f t="shared" si="1404"/>
        <v>41.223879756786005</v>
      </c>
      <c r="ES558" s="190">
        <f t="shared" si="1405"/>
        <v>73.00813531040194</v>
      </c>
      <c r="ET558" s="190">
        <f t="shared" si="1406"/>
        <v>13.812302321964751</v>
      </c>
      <c r="EU558" s="190">
        <f t="shared" si="1407"/>
        <v>23.08700145675175</v>
      </c>
      <c r="EV558" s="190">
        <f t="shared" si="1408"/>
        <v>10.783508865088777</v>
      </c>
      <c r="EW558" s="190">
        <f t="shared" si="1409"/>
        <v>0</v>
      </c>
      <c r="EX558" s="190">
        <f t="shared" si="1410"/>
        <v>17.711795016346997</v>
      </c>
    </row>
    <row r="559" spans="3:154" ht="14.25" customHeight="1" x14ac:dyDescent="0.25">
      <c r="C559" s="132">
        <v>2037</v>
      </c>
      <c r="D559" s="14" t="s">
        <v>168</v>
      </c>
      <c r="E559" s="171">
        <f t="shared" si="1411"/>
        <v>395.87809672148904</v>
      </c>
      <c r="F559" s="172">
        <f t="shared" si="1412"/>
        <v>266.17249448150193</v>
      </c>
      <c r="G559" s="172">
        <f t="shared" si="1413"/>
        <v>199.92364717055509</v>
      </c>
      <c r="H559" s="172">
        <f t="shared" si="1414"/>
        <v>206.49952193108007</v>
      </c>
      <c r="I559" s="172">
        <f t="shared" si="1415"/>
        <v>181.52875259480041</v>
      </c>
      <c r="J559" s="172">
        <f t="shared" si="1416"/>
        <v>181.52875259480041</v>
      </c>
      <c r="K559" s="172">
        <f t="shared" si="1417"/>
        <v>128.80928187351114</v>
      </c>
      <c r="L559" s="172">
        <f t="shared" si="1418"/>
        <v>0</v>
      </c>
      <c r="M559" s="172">
        <f t="shared" si="1419"/>
        <v>0</v>
      </c>
      <c r="N559" s="172">
        <f t="shared" si="1420"/>
        <v>0</v>
      </c>
      <c r="O559" s="172">
        <f t="shared" si="1421"/>
        <v>0</v>
      </c>
      <c r="P559" s="172">
        <f t="shared" si="1422"/>
        <v>0</v>
      </c>
      <c r="Q559" s="172">
        <f t="shared" si="1423"/>
        <v>0</v>
      </c>
      <c r="R559" s="172">
        <f t="shared" si="1424"/>
        <v>0</v>
      </c>
      <c r="S559" s="172">
        <f t="shared" si="1425"/>
        <v>69.547532092484147</v>
      </c>
      <c r="T559" s="172">
        <f t="shared" si="1426"/>
        <v>232.24915200102112</v>
      </c>
      <c r="U559" s="172">
        <f t="shared" si="1427"/>
        <v>436.60241077751692</v>
      </c>
      <c r="V559" s="172">
        <f t="shared" si="1428"/>
        <v>847.16375554101523</v>
      </c>
      <c r="W559" s="172">
        <f t="shared" si="1429"/>
        <v>1138.8531550611449</v>
      </c>
      <c r="X559" s="172">
        <f t="shared" si="1430"/>
        <v>512.07866807541052</v>
      </c>
      <c r="Y559" s="172">
        <f t="shared" si="1431"/>
        <v>673.49685557062935</v>
      </c>
      <c r="Z559" s="172">
        <f t="shared" si="1432"/>
        <v>575.57576724479168</v>
      </c>
      <c r="AA559" s="172">
        <f t="shared" si="1433"/>
        <v>378.86046250727367</v>
      </c>
      <c r="AB559" s="172">
        <f t="shared" si="1434"/>
        <v>674.19730167650209</v>
      </c>
      <c r="AC559" s="188">
        <f xml:space="preserve"> SUM(E559:AB559) * 31</f>
        <v>220067.93384538137</v>
      </c>
      <c r="AE559" s="189">
        <f xml:space="preserve"> 'Generation Calculation'!DC232</f>
        <v>48.24710905844799</v>
      </c>
      <c r="AF559" s="190">
        <f xml:space="preserve"> 'Generation Calculation'!DD232</f>
        <v>32.116922654890004</v>
      </c>
      <c r="AG559" s="190">
        <f xml:space="preserve"> 'Generation Calculation'!DE232</f>
        <v>23.927751096159994</v>
      </c>
      <c r="AH559" s="190">
        <f xml:space="preserve"> 'Generation Calculation'!DF232</f>
        <v>17.956480167920006</v>
      </c>
      <c r="AI559" s="190">
        <f xml:space="preserve"> 'Generation Calculation'!DG232</f>
        <v>15.785108921286991</v>
      </c>
      <c r="AJ559" s="190">
        <f xml:space="preserve"> 'Generation Calculation'!DH232</f>
        <v>15.785108921286991</v>
      </c>
      <c r="AK559" s="190">
        <f xml:space="preserve"> 'Generation Calculation'!DI232</f>
        <v>11.200807119435751</v>
      </c>
      <c r="AL559" s="190">
        <f xml:space="preserve"> 'Generation Calculation'!DJ232</f>
        <v>0</v>
      </c>
      <c r="AM559" s="190">
        <f xml:space="preserve"> 'Generation Calculation'!DK232</f>
        <v>0</v>
      </c>
      <c r="AN559" s="190">
        <f xml:space="preserve"> 'Generation Calculation'!DL232</f>
        <v>0</v>
      </c>
      <c r="AO559" s="190">
        <f xml:space="preserve"> 'Generation Calculation'!DM232</f>
        <v>0</v>
      </c>
      <c r="AP559" s="190">
        <f xml:space="preserve"> 'Generation Calculation'!DN232</f>
        <v>0</v>
      </c>
      <c r="AQ559" s="190">
        <f xml:space="preserve"> 'Generation Calculation'!DO232</f>
        <v>0</v>
      </c>
      <c r="AR559" s="190">
        <f xml:space="preserve"> 'Generation Calculation'!DP232</f>
        <v>0</v>
      </c>
      <c r="AS559" s="190">
        <f xml:space="preserve"> 'Generation Calculation'!DQ232</f>
        <v>6.0476114863029693</v>
      </c>
      <c r="AT559" s="190">
        <f xml:space="preserve"> 'Generation Calculation'!DR232</f>
        <v>27.919438433275218</v>
      </c>
      <c r="AU559" s="190">
        <f xml:space="preserve"> 'Generation Calculation'!DS232</f>
        <v>53.338457287849451</v>
      </c>
      <c r="AV559" s="190">
        <f xml:space="preserve"> 'Generation Calculation'!DT232</f>
        <v>91.081222220957841</v>
      </c>
      <c r="AW559" s="190">
        <f xml:space="preserve"> 'Generation Calculation'!DU232</f>
        <v>116.44551783140389</v>
      </c>
      <c r="AX559" s="190">
        <f xml:space="preserve"> 'Generation Calculation'!DV232</f>
        <v>61.943388528296566</v>
      </c>
      <c r="AY559" s="190">
        <f xml:space="preserve"> 'Generation Calculation'!DW232</f>
        <v>75.97975265831559</v>
      </c>
      <c r="AZ559" s="190">
        <f xml:space="preserve"> 'Generation Calculation'!DX232</f>
        <v>67.464875412590573</v>
      </c>
      <c r="BA559" s="190">
        <f xml:space="preserve"> 'Generation Calculation'!DY232</f>
        <v>46.123398017113573</v>
      </c>
      <c r="BB559" s="190">
        <f xml:space="preserve"> 'Generation Calculation'!DZ232</f>
        <v>76.040661015348007</v>
      </c>
      <c r="BC559" s="196"/>
      <c r="BD559" s="183">
        <f t="shared" si="1435"/>
        <v>395.87809672148904</v>
      </c>
      <c r="BE559" s="292">
        <f t="shared" si="1385"/>
        <v>266.17249448150193</v>
      </c>
      <c r="BF559" s="292">
        <f t="shared" si="1386"/>
        <v>199.92364717055509</v>
      </c>
      <c r="BG559" s="292">
        <f t="shared" si="1364"/>
        <v>0</v>
      </c>
      <c r="BH559" s="292">
        <f t="shared" si="1365"/>
        <v>0</v>
      </c>
      <c r="BI559" s="292">
        <f t="shared" si="1366"/>
        <v>0</v>
      </c>
      <c r="BJ559" s="292">
        <f t="shared" si="1367"/>
        <v>0</v>
      </c>
      <c r="BK559" s="292">
        <f t="shared" si="1368"/>
        <v>0</v>
      </c>
      <c r="BL559" s="292">
        <f t="shared" si="1369"/>
        <v>0</v>
      </c>
      <c r="BM559" s="292">
        <f t="shared" si="1370"/>
        <v>0</v>
      </c>
      <c r="BN559" s="292">
        <f t="shared" si="1371"/>
        <v>0</v>
      </c>
      <c r="BO559" s="292">
        <f t="shared" si="1372"/>
        <v>0</v>
      </c>
      <c r="BP559" s="292">
        <f t="shared" si="1373"/>
        <v>0</v>
      </c>
      <c r="BQ559" s="292">
        <f t="shared" si="1374"/>
        <v>0</v>
      </c>
      <c r="BR559" s="292">
        <f t="shared" si="1375"/>
        <v>0</v>
      </c>
      <c r="BS559" s="292">
        <f t="shared" si="1376"/>
        <v>232.24915200102112</v>
      </c>
      <c r="BT559" s="292">
        <f t="shared" si="1377"/>
        <v>436.60241077751692</v>
      </c>
      <c r="BU559" s="292">
        <f t="shared" si="1378"/>
        <v>489.72970000000004</v>
      </c>
      <c r="BV559" s="292">
        <f t="shared" si="1379"/>
        <v>489.72970000000004</v>
      </c>
      <c r="BW559" s="292">
        <f t="shared" si="1380"/>
        <v>489.72970000000004</v>
      </c>
      <c r="BX559" s="292">
        <f t="shared" si="1381"/>
        <v>489.72970000000004</v>
      </c>
      <c r="BY559" s="292">
        <f t="shared" si="1382"/>
        <v>489.72970000000004</v>
      </c>
      <c r="BZ559" s="292">
        <f t="shared" si="1383"/>
        <v>378.86046250727367</v>
      </c>
      <c r="CA559" s="292">
        <f t="shared" si="1384"/>
        <v>489.72970000000004</v>
      </c>
      <c r="CB559" s="196">
        <f t="shared" si="1436"/>
        <v>4848.0644636593579</v>
      </c>
      <c r="CC559" s="189">
        <f t="shared" si="1462"/>
        <v>48.24710905844799</v>
      </c>
      <c r="CD559" s="190">
        <f t="shared" si="1463"/>
        <v>32.116922654890004</v>
      </c>
      <c r="CE559" s="190">
        <f t="shared" si="1464"/>
        <v>23.927751096159994</v>
      </c>
      <c r="CF559" s="190">
        <f t="shared" si="1465"/>
        <v>0</v>
      </c>
      <c r="CG559" s="190">
        <f t="shared" si="1466"/>
        <v>0</v>
      </c>
      <c r="CH559" s="190">
        <f t="shared" si="1467"/>
        <v>0</v>
      </c>
      <c r="CI559" s="190">
        <f t="shared" si="1468"/>
        <v>0</v>
      </c>
      <c r="CJ559" s="190">
        <f t="shared" si="1469"/>
        <v>0</v>
      </c>
      <c r="CK559" s="190">
        <f t="shared" si="1470"/>
        <v>0</v>
      </c>
      <c r="CL559" s="190">
        <f t="shared" si="1471"/>
        <v>0</v>
      </c>
      <c r="CM559" s="190">
        <f t="shared" si="1472"/>
        <v>0</v>
      </c>
      <c r="CN559" s="190">
        <f t="shared" si="1473"/>
        <v>0</v>
      </c>
      <c r="CO559" s="190">
        <f t="shared" si="1474"/>
        <v>0</v>
      </c>
      <c r="CP559" s="190">
        <f t="shared" si="1475"/>
        <v>0</v>
      </c>
      <c r="CQ559" s="190">
        <f t="shared" si="1476"/>
        <v>0</v>
      </c>
      <c r="CR559" s="190">
        <f t="shared" si="1477"/>
        <v>27.919438433275218</v>
      </c>
      <c r="CS559" s="190">
        <f t="shared" si="1478"/>
        <v>53.338457287849451</v>
      </c>
      <c r="CT559" s="190">
        <f t="shared" si="1479"/>
        <v>60</v>
      </c>
      <c r="CU559" s="190">
        <f t="shared" si="1480"/>
        <v>60</v>
      </c>
      <c r="CV559" s="190">
        <f t="shared" si="1481"/>
        <v>60</v>
      </c>
      <c r="CW559" s="190">
        <f t="shared" si="1482"/>
        <v>60</v>
      </c>
      <c r="CX559" s="190">
        <f t="shared" si="1483"/>
        <v>60</v>
      </c>
      <c r="CY559" s="190">
        <f t="shared" si="1484"/>
        <v>46.123398017113573</v>
      </c>
      <c r="CZ559" s="190">
        <f t="shared" si="1485"/>
        <v>60</v>
      </c>
      <c r="DB559" s="171">
        <f t="shared" si="1437"/>
        <v>0</v>
      </c>
      <c r="DC559" s="172">
        <f t="shared" si="1438"/>
        <v>0</v>
      </c>
      <c r="DD559" s="172">
        <f t="shared" si="1439"/>
        <v>0</v>
      </c>
      <c r="DE559" s="172">
        <f t="shared" si="1440"/>
        <v>206.49952193108007</v>
      </c>
      <c r="DF559" s="172">
        <f t="shared" si="1441"/>
        <v>181.52875259480041</v>
      </c>
      <c r="DG559" s="172">
        <f t="shared" si="1442"/>
        <v>181.52875259480041</v>
      </c>
      <c r="DH559" s="172">
        <f t="shared" si="1443"/>
        <v>128.80928187351114</v>
      </c>
      <c r="DI559" s="172">
        <f t="shared" si="1444"/>
        <v>0</v>
      </c>
      <c r="DJ559" s="172">
        <f t="shared" si="1445"/>
        <v>0</v>
      </c>
      <c r="DK559" s="172">
        <f t="shared" si="1446"/>
        <v>0</v>
      </c>
      <c r="DL559" s="172">
        <f t="shared" si="1447"/>
        <v>0</v>
      </c>
      <c r="DM559" s="172">
        <f t="shared" si="1448"/>
        <v>0</v>
      </c>
      <c r="DN559" s="172">
        <f t="shared" si="1449"/>
        <v>0</v>
      </c>
      <c r="DO559" s="172">
        <f t="shared" si="1450"/>
        <v>0</v>
      </c>
      <c r="DP559" s="172">
        <f t="shared" si="1451"/>
        <v>69.547532092484147</v>
      </c>
      <c r="DQ559" s="172">
        <f t="shared" si="1452"/>
        <v>0</v>
      </c>
      <c r="DR559" s="172">
        <f t="shared" si="1453"/>
        <v>0</v>
      </c>
      <c r="DS559" s="172">
        <f t="shared" si="1454"/>
        <v>357.4340555410152</v>
      </c>
      <c r="DT559" s="172">
        <f t="shared" si="1455"/>
        <v>649.1234550611448</v>
      </c>
      <c r="DU559" s="172">
        <f t="shared" si="1456"/>
        <v>22.348968075410511</v>
      </c>
      <c r="DV559" s="172">
        <f t="shared" si="1457"/>
        <v>183.76715557062928</v>
      </c>
      <c r="DW559" s="172">
        <f t="shared" si="1458"/>
        <v>85.846067244791584</v>
      </c>
      <c r="DX559" s="172">
        <f t="shared" si="1459"/>
        <v>0</v>
      </c>
      <c r="DY559" s="172">
        <f t="shared" si="1460"/>
        <v>184.46760167650208</v>
      </c>
      <c r="DZ559" s="192">
        <f t="shared" si="1461"/>
        <v>2250.9011442561696</v>
      </c>
      <c r="EA559" s="189">
        <f t="shared" si="1387"/>
        <v>0</v>
      </c>
      <c r="EB559" s="190">
        <f t="shared" si="1388"/>
        <v>0</v>
      </c>
      <c r="EC559" s="190">
        <f t="shared" si="1389"/>
        <v>0</v>
      </c>
      <c r="ED559" s="190">
        <f t="shared" si="1390"/>
        <v>17.956480167920006</v>
      </c>
      <c r="EE559" s="190">
        <f t="shared" si="1391"/>
        <v>15.785108921286991</v>
      </c>
      <c r="EF559" s="190">
        <f t="shared" si="1392"/>
        <v>15.785108921286991</v>
      </c>
      <c r="EG559" s="190">
        <f t="shared" si="1393"/>
        <v>11.200807119435751</v>
      </c>
      <c r="EH559" s="190">
        <f t="shared" si="1394"/>
        <v>0</v>
      </c>
      <c r="EI559" s="190">
        <f t="shared" si="1395"/>
        <v>0</v>
      </c>
      <c r="EJ559" s="190">
        <f t="shared" si="1396"/>
        <v>0</v>
      </c>
      <c r="EK559" s="190">
        <f t="shared" si="1397"/>
        <v>0</v>
      </c>
      <c r="EL559" s="190">
        <f t="shared" si="1398"/>
        <v>0</v>
      </c>
      <c r="EM559" s="190">
        <f t="shared" si="1399"/>
        <v>0</v>
      </c>
      <c r="EN559" s="190">
        <f t="shared" si="1400"/>
        <v>0</v>
      </c>
      <c r="EO559" s="190">
        <f t="shared" si="1401"/>
        <v>6.0476114863029693</v>
      </c>
      <c r="EP559" s="190">
        <f t="shared" si="1402"/>
        <v>0</v>
      </c>
      <c r="EQ559" s="190">
        <f t="shared" si="1403"/>
        <v>0</v>
      </c>
      <c r="ER559" s="190">
        <f t="shared" si="1404"/>
        <v>31.081222220957841</v>
      </c>
      <c r="ES559" s="190">
        <f t="shared" si="1405"/>
        <v>56.44551783140389</v>
      </c>
      <c r="ET559" s="190">
        <f t="shared" si="1406"/>
        <v>1.9433885282965662</v>
      </c>
      <c r="EU559" s="190">
        <f t="shared" si="1407"/>
        <v>15.97975265831559</v>
      </c>
      <c r="EV559" s="190">
        <f t="shared" si="1408"/>
        <v>7.4648754125905725</v>
      </c>
      <c r="EW559" s="190">
        <f t="shared" si="1409"/>
        <v>0</v>
      </c>
      <c r="EX559" s="190">
        <f t="shared" si="1410"/>
        <v>16.040661015348007</v>
      </c>
    </row>
    <row r="560" spans="3:154" ht="14.25" customHeight="1" x14ac:dyDescent="0.25">
      <c r="C560" s="132">
        <v>2037</v>
      </c>
      <c r="D560" s="14" t="s">
        <v>169</v>
      </c>
      <c r="E560" s="171">
        <f t="shared" si="1411"/>
        <v>448.45082300491742</v>
      </c>
      <c r="F560" s="172">
        <f t="shared" si="1412"/>
        <v>328.3281088400783</v>
      </c>
      <c r="G560" s="172">
        <f t="shared" si="1413"/>
        <v>245.62089494933178</v>
      </c>
      <c r="H560" s="172">
        <f t="shared" si="1414"/>
        <v>236.24255988516305</v>
      </c>
      <c r="I560" s="172">
        <f t="shared" si="1415"/>
        <v>196.05794115779545</v>
      </c>
      <c r="J560" s="172">
        <f t="shared" si="1416"/>
        <v>196.05794115779545</v>
      </c>
      <c r="K560" s="172">
        <f t="shared" si="1417"/>
        <v>187.02242819665872</v>
      </c>
      <c r="L560" s="172">
        <f t="shared" si="1418"/>
        <v>0</v>
      </c>
      <c r="M560" s="172">
        <f t="shared" si="1419"/>
        <v>0</v>
      </c>
      <c r="N560" s="172">
        <f t="shared" si="1420"/>
        <v>0</v>
      </c>
      <c r="O560" s="172">
        <f t="shared" si="1421"/>
        <v>0</v>
      </c>
      <c r="P560" s="172">
        <f t="shared" si="1422"/>
        <v>0</v>
      </c>
      <c r="Q560" s="172">
        <f t="shared" si="1423"/>
        <v>0</v>
      </c>
      <c r="R560" s="172">
        <f t="shared" si="1424"/>
        <v>0</v>
      </c>
      <c r="S560" s="172">
        <f t="shared" si="1425"/>
        <v>128.03394102197666</v>
      </c>
      <c r="T560" s="172">
        <f t="shared" si="1426"/>
        <v>268.1924025821591</v>
      </c>
      <c r="U560" s="172">
        <f t="shared" si="1427"/>
        <v>553.05351049764431</v>
      </c>
      <c r="V560" s="172">
        <f t="shared" si="1428"/>
        <v>1008.1766368290305</v>
      </c>
      <c r="W560" s="172">
        <f t="shared" si="1429"/>
        <v>1224.7869327610072</v>
      </c>
      <c r="X560" s="172">
        <f t="shared" si="1430"/>
        <v>723.3422554686947</v>
      </c>
      <c r="Y560" s="172">
        <f t="shared" si="1431"/>
        <v>848.93719285316047</v>
      </c>
      <c r="Z560" s="172">
        <f t="shared" si="1432"/>
        <v>632.17070115176989</v>
      </c>
      <c r="AA560" s="172">
        <f t="shared" si="1433"/>
        <v>447.988815325914</v>
      </c>
      <c r="AB560" s="172">
        <f t="shared" si="1434"/>
        <v>696.35389739404923</v>
      </c>
      <c r="AC560" s="188">
        <f xml:space="preserve"> SUM(E560:AB560) * 31</f>
        <v>259433.32647539151</v>
      </c>
      <c r="AE560" s="189">
        <f xml:space="preserve"> 'Generation Calculation'!DC233</f>
        <v>54.822183470395998</v>
      </c>
      <c r="AF560" s="190">
        <f xml:space="preserve"> 'Generation Calculation'!DD233</f>
        <v>39.830446329470988</v>
      </c>
      <c r="AG560" s="190">
        <f xml:space="preserve"> 'Generation Calculation'!DE233</f>
        <v>29.572941969889996</v>
      </c>
      <c r="AH560" s="190">
        <f xml:space="preserve"> 'Generation Calculation'!DF233</f>
        <v>20.542831294362003</v>
      </c>
      <c r="AI560" s="190">
        <f xml:space="preserve"> 'Generation Calculation'!DG233</f>
        <v>17.048516622416997</v>
      </c>
      <c r="AJ560" s="190">
        <f xml:space="preserve"> 'Generation Calculation'!DH233</f>
        <v>17.048516622416997</v>
      </c>
      <c r="AK560" s="190">
        <f xml:space="preserve"> 'Generation Calculation'!DI233</f>
        <v>22.336848510641858</v>
      </c>
      <c r="AL560" s="190">
        <f xml:space="preserve"> 'Generation Calculation'!DJ233</f>
        <v>0</v>
      </c>
      <c r="AM560" s="190">
        <f xml:space="preserve"> 'Generation Calculation'!DK233</f>
        <v>0</v>
      </c>
      <c r="AN560" s="190">
        <f xml:space="preserve"> 'Generation Calculation'!DL233</f>
        <v>0</v>
      </c>
      <c r="AO560" s="190">
        <f xml:space="preserve"> 'Generation Calculation'!DM233</f>
        <v>0</v>
      </c>
      <c r="AP560" s="190">
        <f xml:space="preserve"> 'Generation Calculation'!DN233</f>
        <v>0</v>
      </c>
      <c r="AQ560" s="190">
        <f xml:space="preserve"> 'Generation Calculation'!DO233</f>
        <v>0</v>
      </c>
      <c r="AR560" s="190">
        <f xml:space="preserve"> 'Generation Calculation'!DP233</f>
        <v>0</v>
      </c>
      <c r="AS560" s="190">
        <f xml:space="preserve"> 'Generation Calculation'!DQ233</f>
        <v>11.133386175824057</v>
      </c>
      <c r="AT560" s="190">
        <f xml:space="preserve"> 'Generation Calculation'!DR233</f>
        <v>32.367130154108821</v>
      </c>
      <c r="AU560" s="190">
        <f xml:space="preserve"> 'Generation Calculation'!DS233</f>
        <v>65.506418304142983</v>
      </c>
      <c r="AV560" s="190">
        <f xml:space="preserve"> 'Generation Calculation'!DT233</f>
        <v>105.08234233295917</v>
      </c>
      <c r="AW560" s="190">
        <f xml:space="preserve"> 'Generation Calculation'!DU233</f>
        <v>123.91802024008757</v>
      </c>
      <c r="AX560" s="190">
        <f xml:space="preserve"> 'Generation Calculation'!DV233</f>
        <v>80.31413525814736</v>
      </c>
      <c r="AY560" s="190">
        <f xml:space="preserve"> 'Generation Calculation'!DW233</f>
        <v>91.235434161144383</v>
      </c>
      <c r="AZ560" s="190">
        <f xml:space="preserve"> 'Generation Calculation'!DX233</f>
        <v>72.386174013197376</v>
      </c>
      <c r="BA560" s="190">
        <f xml:space="preserve"> 'Generation Calculation'!DY233</f>
        <v>54.764307549302373</v>
      </c>
      <c r="BB560" s="190">
        <f xml:space="preserve"> 'Generation Calculation'!DZ233</f>
        <v>77.967321512526013</v>
      </c>
      <c r="BC560" s="196"/>
      <c r="BD560" s="183">
        <f t="shared" si="1435"/>
        <v>448.45082300491742</v>
      </c>
      <c r="BE560" s="292">
        <f t="shared" si="1385"/>
        <v>328.3281088400783</v>
      </c>
      <c r="BF560" s="292">
        <f t="shared" si="1386"/>
        <v>245.62089494933178</v>
      </c>
      <c r="BG560" s="292">
        <f t="shared" si="1364"/>
        <v>0</v>
      </c>
      <c r="BH560" s="292">
        <f t="shared" si="1365"/>
        <v>0</v>
      </c>
      <c r="BI560" s="292">
        <f t="shared" si="1366"/>
        <v>0</v>
      </c>
      <c r="BJ560" s="292">
        <f t="shared" si="1367"/>
        <v>187.02242819665872</v>
      </c>
      <c r="BK560" s="292">
        <f t="shared" si="1368"/>
        <v>0</v>
      </c>
      <c r="BL560" s="292">
        <f t="shared" si="1369"/>
        <v>0</v>
      </c>
      <c r="BM560" s="292">
        <f t="shared" si="1370"/>
        <v>0</v>
      </c>
      <c r="BN560" s="292">
        <f t="shared" si="1371"/>
        <v>0</v>
      </c>
      <c r="BO560" s="292">
        <f t="shared" si="1372"/>
        <v>0</v>
      </c>
      <c r="BP560" s="292">
        <f t="shared" si="1373"/>
        <v>0</v>
      </c>
      <c r="BQ560" s="292">
        <f t="shared" si="1374"/>
        <v>0</v>
      </c>
      <c r="BR560" s="292">
        <f t="shared" si="1375"/>
        <v>0</v>
      </c>
      <c r="BS560" s="292">
        <f t="shared" si="1376"/>
        <v>268.1924025821591</v>
      </c>
      <c r="BT560" s="292">
        <f t="shared" si="1377"/>
        <v>489.72970000000004</v>
      </c>
      <c r="BU560" s="292">
        <f t="shared" si="1378"/>
        <v>489.72970000000004</v>
      </c>
      <c r="BV560" s="292">
        <f t="shared" si="1379"/>
        <v>489.72970000000004</v>
      </c>
      <c r="BW560" s="292">
        <f t="shared" si="1380"/>
        <v>489.72970000000004</v>
      </c>
      <c r="BX560" s="292">
        <f t="shared" si="1381"/>
        <v>489.72970000000004</v>
      </c>
      <c r="BY560" s="292">
        <f t="shared" si="1382"/>
        <v>489.72970000000004</v>
      </c>
      <c r="BZ560" s="292">
        <f t="shared" si="1383"/>
        <v>447.988815325914</v>
      </c>
      <c r="CA560" s="292">
        <f t="shared" si="1384"/>
        <v>489.72970000000004</v>
      </c>
      <c r="CB560" s="196">
        <f t="shared" si="1436"/>
        <v>5353.7113728990589</v>
      </c>
      <c r="CC560" s="189">
        <f t="shared" si="1462"/>
        <v>54.822183470395998</v>
      </c>
      <c r="CD560" s="190">
        <f t="shared" si="1463"/>
        <v>39.830446329470988</v>
      </c>
      <c r="CE560" s="190">
        <f t="shared" si="1464"/>
        <v>29.572941969889996</v>
      </c>
      <c r="CF560" s="190">
        <f t="shared" si="1465"/>
        <v>0</v>
      </c>
      <c r="CG560" s="190">
        <f t="shared" si="1466"/>
        <v>0</v>
      </c>
      <c r="CH560" s="190">
        <f t="shared" si="1467"/>
        <v>0</v>
      </c>
      <c r="CI560" s="190">
        <f t="shared" si="1468"/>
        <v>22.336848510641858</v>
      </c>
      <c r="CJ560" s="190">
        <f t="shared" si="1469"/>
        <v>0</v>
      </c>
      <c r="CK560" s="190">
        <f t="shared" si="1470"/>
        <v>0</v>
      </c>
      <c r="CL560" s="190">
        <f t="shared" si="1471"/>
        <v>0</v>
      </c>
      <c r="CM560" s="190">
        <f t="shared" si="1472"/>
        <v>0</v>
      </c>
      <c r="CN560" s="190">
        <f t="shared" si="1473"/>
        <v>0</v>
      </c>
      <c r="CO560" s="190">
        <f t="shared" si="1474"/>
        <v>0</v>
      </c>
      <c r="CP560" s="190">
        <f t="shared" si="1475"/>
        <v>0</v>
      </c>
      <c r="CQ560" s="190">
        <f t="shared" si="1476"/>
        <v>0</v>
      </c>
      <c r="CR560" s="190">
        <f t="shared" si="1477"/>
        <v>32.367130154108821</v>
      </c>
      <c r="CS560" s="190">
        <f t="shared" si="1478"/>
        <v>60</v>
      </c>
      <c r="CT560" s="190">
        <f t="shared" si="1479"/>
        <v>60</v>
      </c>
      <c r="CU560" s="190">
        <f t="shared" si="1480"/>
        <v>60</v>
      </c>
      <c r="CV560" s="190">
        <f t="shared" si="1481"/>
        <v>60</v>
      </c>
      <c r="CW560" s="190">
        <f t="shared" si="1482"/>
        <v>60</v>
      </c>
      <c r="CX560" s="190">
        <f t="shared" si="1483"/>
        <v>60</v>
      </c>
      <c r="CY560" s="190">
        <f t="shared" si="1484"/>
        <v>54.764307549302373</v>
      </c>
      <c r="CZ560" s="190">
        <f t="shared" si="1485"/>
        <v>60</v>
      </c>
      <c r="DB560" s="171">
        <f t="shared" si="1437"/>
        <v>0</v>
      </c>
      <c r="DC560" s="172">
        <f t="shared" si="1438"/>
        <v>0</v>
      </c>
      <c r="DD560" s="172">
        <f t="shared" si="1439"/>
        <v>0</v>
      </c>
      <c r="DE560" s="172">
        <f t="shared" si="1440"/>
        <v>236.24255988516305</v>
      </c>
      <c r="DF560" s="172">
        <f t="shared" si="1441"/>
        <v>196.05794115779545</v>
      </c>
      <c r="DG560" s="172">
        <f t="shared" si="1442"/>
        <v>196.05794115779545</v>
      </c>
      <c r="DH560" s="172">
        <f t="shared" si="1443"/>
        <v>0</v>
      </c>
      <c r="DI560" s="172">
        <f t="shared" si="1444"/>
        <v>0</v>
      </c>
      <c r="DJ560" s="172">
        <f t="shared" si="1445"/>
        <v>0</v>
      </c>
      <c r="DK560" s="172">
        <f t="shared" si="1446"/>
        <v>0</v>
      </c>
      <c r="DL560" s="172">
        <f t="shared" si="1447"/>
        <v>0</v>
      </c>
      <c r="DM560" s="172">
        <f t="shared" si="1448"/>
        <v>0</v>
      </c>
      <c r="DN560" s="172">
        <f t="shared" si="1449"/>
        <v>0</v>
      </c>
      <c r="DO560" s="172">
        <f t="shared" si="1450"/>
        <v>0</v>
      </c>
      <c r="DP560" s="172">
        <f t="shared" si="1451"/>
        <v>128.03394102197666</v>
      </c>
      <c r="DQ560" s="172">
        <f t="shared" si="1452"/>
        <v>0</v>
      </c>
      <c r="DR560" s="172">
        <f t="shared" si="1453"/>
        <v>63.323810497644303</v>
      </c>
      <c r="DS560" s="172">
        <f t="shared" si="1454"/>
        <v>518.44693682903051</v>
      </c>
      <c r="DT560" s="172">
        <f t="shared" si="1455"/>
        <v>735.05723276100707</v>
      </c>
      <c r="DU560" s="172">
        <f t="shared" si="1456"/>
        <v>233.61255546869464</v>
      </c>
      <c r="DV560" s="172">
        <f t="shared" si="1457"/>
        <v>359.20749285316043</v>
      </c>
      <c r="DW560" s="172">
        <f t="shared" si="1458"/>
        <v>142.44100115176983</v>
      </c>
      <c r="DX560" s="172">
        <f t="shared" si="1459"/>
        <v>0</v>
      </c>
      <c r="DY560" s="172">
        <f t="shared" si="1460"/>
        <v>206.62419739404913</v>
      </c>
      <c r="DZ560" s="192">
        <f t="shared" si="1461"/>
        <v>3015.1056101780869</v>
      </c>
      <c r="EA560" s="189">
        <f t="shared" si="1387"/>
        <v>0</v>
      </c>
      <c r="EB560" s="190">
        <f t="shared" si="1388"/>
        <v>0</v>
      </c>
      <c r="EC560" s="190">
        <f t="shared" si="1389"/>
        <v>0</v>
      </c>
      <c r="ED560" s="190">
        <f t="shared" si="1390"/>
        <v>20.542831294362003</v>
      </c>
      <c r="EE560" s="190">
        <f t="shared" si="1391"/>
        <v>17.048516622416997</v>
      </c>
      <c r="EF560" s="190">
        <f t="shared" si="1392"/>
        <v>17.048516622416997</v>
      </c>
      <c r="EG560" s="190">
        <f t="shared" si="1393"/>
        <v>0</v>
      </c>
      <c r="EH560" s="190">
        <f t="shared" si="1394"/>
        <v>0</v>
      </c>
      <c r="EI560" s="190">
        <f t="shared" si="1395"/>
        <v>0</v>
      </c>
      <c r="EJ560" s="190">
        <f t="shared" si="1396"/>
        <v>0</v>
      </c>
      <c r="EK560" s="190">
        <f t="shared" si="1397"/>
        <v>0</v>
      </c>
      <c r="EL560" s="190">
        <f t="shared" si="1398"/>
        <v>0</v>
      </c>
      <c r="EM560" s="190">
        <f t="shared" si="1399"/>
        <v>0</v>
      </c>
      <c r="EN560" s="190">
        <f t="shared" si="1400"/>
        <v>0</v>
      </c>
      <c r="EO560" s="190">
        <f t="shared" si="1401"/>
        <v>11.133386175824057</v>
      </c>
      <c r="EP560" s="190">
        <f t="shared" si="1402"/>
        <v>0</v>
      </c>
      <c r="EQ560" s="190">
        <f t="shared" si="1403"/>
        <v>5.5064183041429828</v>
      </c>
      <c r="ER560" s="190">
        <f t="shared" si="1404"/>
        <v>45.082342332959172</v>
      </c>
      <c r="ES560" s="190">
        <f t="shared" si="1405"/>
        <v>63.918020240087571</v>
      </c>
      <c r="ET560" s="190">
        <f t="shared" si="1406"/>
        <v>20.31413525814736</v>
      </c>
      <c r="EU560" s="190">
        <f t="shared" si="1407"/>
        <v>31.235434161144383</v>
      </c>
      <c r="EV560" s="190">
        <f t="shared" si="1408"/>
        <v>12.386174013197376</v>
      </c>
      <c r="EW560" s="190">
        <f t="shared" si="1409"/>
        <v>0</v>
      </c>
      <c r="EX560" s="190">
        <f t="shared" si="1410"/>
        <v>17.967321512526013</v>
      </c>
    </row>
    <row r="561" spans="3:154" ht="14.25" customHeight="1" x14ac:dyDescent="0.25">
      <c r="C561" s="132">
        <v>2037</v>
      </c>
      <c r="D561" s="14" t="s">
        <v>170</v>
      </c>
      <c r="E561" s="171">
        <f t="shared" si="1411"/>
        <v>376.78068923162215</v>
      </c>
      <c r="F561" s="172">
        <f t="shared" si="1412"/>
        <v>310.83671133667741</v>
      </c>
      <c r="G561" s="172">
        <f t="shared" si="1413"/>
        <v>233.56153471029296</v>
      </c>
      <c r="H561" s="172">
        <f t="shared" si="1414"/>
        <v>199.53932118013651</v>
      </c>
      <c r="I561" s="172">
        <f t="shared" si="1415"/>
        <v>241.33697627645998</v>
      </c>
      <c r="J561" s="172">
        <f t="shared" si="1416"/>
        <v>191.51800698055172</v>
      </c>
      <c r="K561" s="172">
        <f t="shared" si="1417"/>
        <v>276.42264011048809</v>
      </c>
      <c r="L561" s="172">
        <f t="shared" si="1418"/>
        <v>114.38598491565619</v>
      </c>
      <c r="M561" s="172">
        <f t="shared" si="1419"/>
        <v>0</v>
      </c>
      <c r="N561" s="172">
        <f t="shared" si="1420"/>
        <v>0</v>
      </c>
      <c r="O561" s="172">
        <f t="shared" si="1421"/>
        <v>0</v>
      </c>
      <c r="P561" s="172">
        <f t="shared" si="1422"/>
        <v>0</v>
      </c>
      <c r="Q561" s="172">
        <f t="shared" si="1423"/>
        <v>0</v>
      </c>
      <c r="R561" s="172">
        <f t="shared" si="1424"/>
        <v>0</v>
      </c>
      <c r="S561" s="172">
        <f t="shared" si="1425"/>
        <v>206.25719838444945</v>
      </c>
      <c r="T561" s="172">
        <f t="shared" si="1426"/>
        <v>376.83091713333613</v>
      </c>
      <c r="U561" s="172">
        <f t="shared" si="1427"/>
        <v>601.75266913080463</v>
      </c>
      <c r="V561" s="172">
        <f t="shared" si="1428"/>
        <v>906.66811496152445</v>
      </c>
      <c r="W561" s="172">
        <f t="shared" si="1429"/>
        <v>1105.1372840259812</v>
      </c>
      <c r="X561" s="172">
        <f t="shared" si="1430"/>
        <v>797.34825096588725</v>
      </c>
      <c r="Y561" s="172">
        <f t="shared" si="1431"/>
        <v>797.34825096588725</v>
      </c>
      <c r="Z561" s="172">
        <f t="shared" si="1432"/>
        <v>710.1280508059599</v>
      </c>
      <c r="AA561" s="172">
        <f t="shared" si="1433"/>
        <v>435.78837621731918</v>
      </c>
      <c r="AB561" s="172">
        <f t="shared" si="1434"/>
        <v>586.71961930599218</v>
      </c>
      <c r="AC561" s="188">
        <f xml:space="preserve"> SUM(E561:AB561) * 30</f>
        <v>254050.81789917077</v>
      </c>
      <c r="AE561" s="189">
        <f xml:space="preserve"> 'Generation Calculation'!DC234</f>
        <v>45.864007560521998</v>
      </c>
      <c r="AF561" s="190">
        <f xml:space="preserve"> 'Generation Calculation'!DD234</f>
        <v>37.656771754672008</v>
      </c>
      <c r="AG561" s="190">
        <f xml:space="preserve"> 'Generation Calculation'!DE234</f>
        <v>28.081663314514003</v>
      </c>
      <c r="AH561" s="190">
        <f xml:space="preserve"> 'Generation Calculation'!DF234</f>
        <v>23.880340223425009</v>
      </c>
      <c r="AI561" s="190">
        <f xml:space="preserve"> 'Generation Calculation'!DG234</f>
        <v>20.985824024039999</v>
      </c>
      <c r="AJ561" s="190">
        <f xml:space="preserve"> 'Generation Calculation'!DH234</f>
        <v>22.891075193255006</v>
      </c>
      <c r="AK561" s="190">
        <f xml:space="preserve"> 'Generation Calculation'!DI234</f>
        <v>33.38693658537656</v>
      </c>
      <c r="AL561" s="190">
        <f xml:space="preserve"> 'Generation Calculation'!DJ234</f>
        <v>9.9466073839701039</v>
      </c>
      <c r="AM561" s="190">
        <f xml:space="preserve"> 'Generation Calculation'!DK234</f>
        <v>0</v>
      </c>
      <c r="AN561" s="190">
        <f xml:space="preserve"> 'Generation Calculation'!DL234</f>
        <v>0</v>
      </c>
      <c r="AO561" s="190">
        <f xml:space="preserve"> 'Generation Calculation'!DM234</f>
        <v>0</v>
      </c>
      <c r="AP561" s="190">
        <f xml:space="preserve"> 'Generation Calculation'!DN234</f>
        <v>0</v>
      </c>
      <c r="AQ561" s="190">
        <f xml:space="preserve"> 'Generation Calculation'!DO234</f>
        <v>0</v>
      </c>
      <c r="AR561" s="190">
        <f xml:space="preserve"> 'Generation Calculation'!DP234</f>
        <v>0</v>
      </c>
      <c r="AS561" s="190">
        <f xml:space="preserve"> 'Generation Calculation'!DQ234</f>
        <v>17.935408555169516</v>
      </c>
      <c r="AT561" s="190">
        <f xml:space="preserve"> 'Generation Calculation'!DR234</f>
        <v>45.87027161628896</v>
      </c>
      <c r="AU561" s="190">
        <f xml:space="preserve"> 'Generation Calculation'!DS234</f>
        <v>69.741127750504745</v>
      </c>
      <c r="AV561" s="190">
        <f xml:space="preserve"> 'Generation Calculation'!DT234</f>
        <v>96.255514344480389</v>
      </c>
      <c r="AW561" s="190">
        <f xml:space="preserve"> 'Generation Calculation'!DU234</f>
        <v>113.51370295878098</v>
      </c>
      <c r="AX561" s="190">
        <f xml:space="preserve"> 'Generation Calculation'!DV234</f>
        <v>86.749439214424967</v>
      </c>
      <c r="AY561" s="190">
        <f xml:space="preserve"> 'Generation Calculation'!DW234</f>
        <v>86.749439214424967</v>
      </c>
      <c r="AZ561" s="190">
        <f xml:space="preserve"> 'Generation Calculation'!DX234</f>
        <v>79.165073983126945</v>
      </c>
      <c r="BA561" s="190">
        <f xml:space="preserve"> 'Generation Calculation'!DY234</f>
        <v>53.236559673872989</v>
      </c>
      <c r="BB561" s="190">
        <f xml:space="preserve"> 'Generation Calculation'!DZ234</f>
        <v>68.433906026608014</v>
      </c>
      <c r="BC561" s="196"/>
      <c r="BD561" s="183">
        <f t="shared" si="1435"/>
        <v>376.78068923162215</v>
      </c>
      <c r="BE561" s="292">
        <f t="shared" si="1385"/>
        <v>310.83671133667741</v>
      </c>
      <c r="BF561" s="292">
        <f t="shared" si="1386"/>
        <v>233.56153471029296</v>
      </c>
      <c r="BG561" s="292">
        <f t="shared" si="1364"/>
        <v>199.53932118013651</v>
      </c>
      <c r="BH561" s="292">
        <f t="shared" si="1365"/>
        <v>0</v>
      </c>
      <c r="BI561" s="292">
        <f t="shared" si="1366"/>
        <v>191.51800698055172</v>
      </c>
      <c r="BJ561" s="292">
        <f t="shared" si="1367"/>
        <v>276.42264011048809</v>
      </c>
      <c r="BK561" s="292">
        <f t="shared" si="1368"/>
        <v>0</v>
      </c>
      <c r="BL561" s="292">
        <f t="shared" si="1369"/>
        <v>0</v>
      </c>
      <c r="BM561" s="292">
        <f t="shared" si="1370"/>
        <v>0</v>
      </c>
      <c r="BN561" s="292">
        <f t="shared" si="1371"/>
        <v>0</v>
      </c>
      <c r="BO561" s="292">
        <f t="shared" si="1372"/>
        <v>0</v>
      </c>
      <c r="BP561" s="292">
        <f t="shared" si="1373"/>
        <v>0</v>
      </c>
      <c r="BQ561" s="292">
        <f t="shared" si="1374"/>
        <v>0</v>
      </c>
      <c r="BR561" s="292">
        <f t="shared" si="1375"/>
        <v>0</v>
      </c>
      <c r="BS561" s="292">
        <f t="shared" si="1376"/>
        <v>376.83091713333613</v>
      </c>
      <c r="BT561" s="292">
        <f t="shared" si="1377"/>
        <v>489.72970000000004</v>
      </c>
      <c r="BU561" s="292">
        <f t="shared" si="1378"/>
        <v>489.72970000000004</v>
      </c>
      <c r="BV561" s="292">
        <f t="shared" si="1379"/>
        <v>489.72970000000004</v>
      </c>
      <c r="BW561" s="292">
        <f t="shared" si="1380"/>
        <v>489.72970000000004</v>
      </c>
      <c r="BX561" s="292">
        <f t="shared" si="1381"/>
        <v>489.72970000000004</v>
      </c>
      <c r="BY561" s="292">
        <f t="shared" si="1382"/>
        <v>489.72970000000004</v>
      </c>
      <c r="BZ561" s="292">
        <f t="shared" si="1383"/>
        <v>435.78837621731918</v>
      </c>
      <c r="CA561" s="292">
        <f t="shared" si="1384"/>
        <v>489.72970000000004</v>
      </c>
      <c r="CB561" s="196">
        <f t="shared" si="1436"/>
        <v>5829.3860969004236</v>
      </c>
      <c r="CC561" s="189">
        <f t="shared" si="1462"/>
        <v>45.864007560521998</v>
      </c>
      <c r="CD561" s="190">
        <f t="shared" si="1463"/>
        <v>37.656771754672008</v>
      </c>
      <c r="CE561" s="190">
        <f t="shared" si="1464"/>
        <v>28.081663314514003</v>
      </c>
      <c r="CF561" s="190">
        <f t="shared" si="1465"/>
        <v>23.880340223425009</v>
      </c>
      <c r="CG561" s="190">
        <f t="shared" si="1466"/>
        <v>0</v>
      </c>
      <c r="CH561" s="190">
        <f t="shared" si="1467"/>
        <v>22.891075193255006</v>
      </c>
      <c r="CI561" s="190">
        <f t="shared" si="1468"/>
        <v>33.38693658537656</v>
      </c>
      <c r="CJ561" s="190">
        <f t="shared" si="1469"/>
        <v>0</v>
      </c>
      <c r="CK561" s="190">
        <f t="shared" si="1470"/>
        <v>0</v>
      </c>
      <c r="CL561" s="190">
        <f t="shared" si="1471"/>
        <v>0</v>
      </c>
      <c r="CM561" s="190">
        <f t="shared" si="1472"/>
        <v>0</v>
      </c>
      <c r="CN561" s="190">
        <f t="shared" si="1473"/>
        <v>0</v>
      </c>
      <c r="CO561" s="190">
        <f t="shared" si="1474"/>
        <v>0</v>
      </c>
      <c r="CP561" s="190">
        <f t="shared" si="1475"/>
        <v>0</v>
      </c>
      <c r="CQ561" s="190">
        <f t="shared" si="1476"/>
        <v>0</v>
      </c>
      <c r="CR561" s="190">
        <f t="shared" si="1477"/>
        <v>45.87027161628896</v>
      </c>
      <c r="CS561" s="190">
        <f t="shared" si="1478"/>
        <v>60</v>
      </c>
      <c r="CT561" s="190">
        <f t="shared" si="1479"/>
        <v>60</v>
      </c>
      <c r="CU561" s="190">
        <f t="shared" si="1480"/>
        <v>60</v>
      </c>
      <c r="CV561" s="190">
        <f t="shared" si="1481"/>
        <v>60</v>
      </c>
      <c r="CW561" s="190">
        <f t="shared" si="1482"/>
        <v>60</v>
      </c>
      <c r="CX561" s="190">
        <f t="shared" si="1483"/>
        <v>60</v>
      </c>
      <c r="CY561" s="190">
        <f t="shared" si="1484"/>
        <v>53.236559673872989</v>
      </c>
      <c r="CZ561" s="190">
        <f t="shared" si="1485"/>
        <v>60</v>
      </c>
      <c r="DB561" s="171">
        <f t="shared" si="1437"/>
        <v>0</v>
      </c>
      <c r="DC561" s="172">
        <f t="shared" si="1438"/>
        <v>0</v>
      </c>
      <c r="DD561" s="172">
        <f t="shared" si="1439"/>
        <v>0</v>
      </c>
      <c r="DE561" s="172">
        <f t="shared" si="1440"/>
        <v>0</v>
      </c>
      <c r="DF561" s="172">
        <f t="shared" si="1441"/>
        <v>241.33697627645998</v>
      </c>
      <c r="DG561" s="172">
        <f t="shared" si="1442"/>
        <v>0</v>
      </c>
      <c r="DH561" s="172">
        <f t="shared" si="1443"/>
        <v>0</v>
      </c>
      <c r="DI561" s="172">
        <f t="shared" si="1444"/>
        <v>114.38598491565619</v>
      </c>
      <c r="DJ561" s="172">
        <f t="shared" si="1445"/>
        <v>0</v>
      </c>
      <c r="DK561" s="172">
        <f t="shared" si="1446"/>
        <v>0</v>
      </c>
      <c r="DL561" s="172">
        <f t="shared" si="1447"/>
        <v>0</v>
      </c>
      <c r="DM561" s="172">
        <f t="shared" si="1448"/>
        <v>0</v>
      </c>
      <c r="DN561" s="172">
        <f t="shared" si="1449"/>
        <v>0</v>
      </c>
      <c r="DO561" s="172">
        <f t="shared" si="1450"/>
        <v>0</v>
      </c>
      <c r="DP561" s="172">
        <f t="shared" si="1451"/>
        <v>206.25719838444945</v>
      </c>
      <c r="DQ561" s="172">
        <f t="shared" si="1452"/>
        <v>0</v>
      </c>
      <c r="DR561" s="172">
        <f t="shared" si="1453"/>
        <v>112.02296913080457</v>
      </c>
      <c r="DS561" s="172">
        <f t="shared" si="1454"/>
        <v>416.93841496152447</v>
      </c>
      <c r="DT561" s="172">
        <f t="shared" si="1455"/>
        <v>615.40758402598124</v>
      </c>
      <c r="DU561" s="172">
        <f t="shared" si="1456"/>
        <v>307.61855096588715</v>
      </c>
      <c r="DV561" s="172">
        <f t="shared" si="1457"/>
        <v>307.61855096588715</v>
      </c>
      <c r="DW561" s="172">
        <f t="shared" si="1458"/>
        <v>220.39835080595986</v>
      </c>
      <c r="DX561" s="172">
        <f t="shared" si="1459"/>
        <v>0</v>
      </c>
      <c r="DY561" s="172">
        <f t="shared" si="1460"/>
        <v>96.989919305992174</v>
      </c>
      <c r="DZ561" s="192">
        <f t="shared" si="1461"/>
        <v>2638.9744997386024</v>
      </c>
      <c r="EA561" s="189">
        <f t="shared" si="1387"/>
        <v>0</v>
      </c>
      <c r="EB561" s="190">
        <f t="shared" si="1388"/>
        <v>0</v>
      </c>
      <c r="EC561" s="190">
        <f t="shared" si="1389"/>
        <v>0</v>
      </c>
      <c r="ED561" s="190">
        <f t="shared" si="1390"/>
        <v>0</v>
      </c>
      <c r="EE561" s="190">
        <f t="shared" si="1391"/>
        <v>20.985824024039999</v>
      </c>
      <c r="EF561" s="190">
        <f t="shared" si="1392"/>
        <v>0</v>
      </c>
      <c r="EG561" s="190">
        <f t="shared" si="1393"/>
        <v>0</v>
      </c>
      <c r="EH561" s="190">
        <f t="shared" si="1394"/>
        <v>9.9466073839701039</v>
      </c>
      <c r="EI561" s="190">
        <f t="shared" si="1395"/>
        <v>0</v>
      </c>
      <c r="EJ561" s="190">
        <f t="shared" si="1396"/>
        <v>0</v>
      </c>
      <c r="EK561" s="190">
        <f t="shared" si="1397"/>
        <v>0</v>
      </c>
      <c r="EL561" s="190">
        <f t="shared" si="1398"/>
        <v>0</v>
      </c>
      <c r="EM561" s="190">
        <f t="shared" si="1399"/>
        <v>0</v>
      </c>
      <c r="EN561" s="190">
        <f t="shared" si="1400"/>
        <v>0</v>
      </c>
      <c r="EO561" s="190">
        <f t="shared" si="1401"/>
        <v>17.935408555169516</v>
      </c>
      <c r="EP561" s="190">
        <f t="shared" si="1402"/>
        <v>0</v>
      </c>
      <c r="EQ561" s="190">
        <f t="shared" si="1403"/>
        <v>9.7411277505047451</v>
      </c>
      <c r="ER561" s="190">
        <f t="shared" si="1404"/>
        <v>36.255514344480389</v>
      </c>
      <c r="ES561" s="190">
        <f t="shared" si="1405"/>
        <v>53.513702958780982</v>
      </c>
      <c r="ET561" s="190">
        <f t="shared" si="1406"/>
        <v>26.749439214424967</v>
      </c>
      <c r="EU561" s="190">
        <f t="shared" si="1407"/>
        <v>26.749439214424967</v>
      </c>
      <c r="EV561" s="190">
        <f t="shared" si="1408"/>
        <v>19.165073983126945</v>
      </c>
      <c r="EW561" s="190">
        <f t="shared" si="1409"/>
        <v>0</v>
      </c>
      <c r="EX561" s="190">
        <f t="shared" si="1410"/>
        <v>8.4339060266080139</v>
      </c>
    </row>
    <row r="562" spans="3:154" ht="14.25" customHeight="1" x14ac:dyDescent="0.25">
      <c r="C562" s="132">
        <v>2037</v>
      </c>
      <c r="D562" s="14" t="s">
        <v>171</v>
      </c>
      <c r="E562" s="171">
        <f t="shared" si="1411"/>
        <v>483.04609987372328</v>
      </c>
      <c r="F562" s="172">
        <f t="shared" si="1412"/>
        <v>339.38321844957659</v>
      </c>
      <c r="G562" s="172">
        <f t="shared" si="1413"/>
        <v>272.80966614545468</v>
      </c>
      <c r="H562" s="172">
        <f t="shared" si="1414"/>
        <v>214.69744577129194</v>
      </c>
      <c r="I562" s="172">
        <f t="shared" si="1415"/>
        <v>214.69744577129194</v>
      </c>
      <c r="J562" s="172">
        <f t="shared" si="1416"/>
        <v>205.84143960943436</v>
      </c>
      <c r="K562" s="172">
        <f t="shared" si="1417"/>
        <v>203.18611595266194</v>
      </c>
      <c r="L562" s="172">
        <f t="shared" si="1418"/>
        <v>0</v>
      </c>
      <c r="M562" s="172">
        <f t="shared" si="1419"/>
        <v>0</v>
      </c>
      <c r="N562" s="172">
        <f t="shared" si="1420"/>
        <v>0</v>
      </c>
      <c r="O562" s="172">
        <f t="shared" si="1421"/>
        <v>0</v>
      </c>
      <c r="P562" s="172">
        <f t="shared" si="1422"/>
        <v>0</v>
      </c>
      <c r="Q562" s="172">
        <f t="shared" si="1423"/>
        <v>0</v>
      </c>
      <c r="R562" s="172">
        <f t="shared" si="1424"/>
        <v>0</v>
      </c>
      <c r="S562" s="172">
        <f t="shared" si="1425"/>
        <v>43.053030099015757</v>
      </c>
      <c r="T562" s="172">
        <f t="shared" si="1426"/>
        <v>264.62827699863061</v>
      </c>
      <c r="U562" s="172">
        <f t="shared" si="1427"/>
        <v>670.12232968204967</v>
      </c>
      <c r="V562" s="172">
        <f t="shared" si="1428"/>
        <v>1085.7492782078673</v>
      </c>
      <c r="W562" s="172">
        <f t="shared" si="1429"/>
        <v>1133.8045507802499</v>
      </c>
      <c r="X562" s="172">
        <f t="shared" si="1430"/>
        <v>727.77105270373204</v>
      </c>
      <c r="Y562" s="172">
        <f t="shared" si="1431"/>
        <v>634.25854706111238</v>
      </c>
      <c r="Z562" s="172">
        <f t="shared" si="1432"/>
        <v>543.84590348398194</v>
      </c>
      <c r="AA562" s="172">
        <f t="shared" si="1433"/>
        <v>408.23404195492361</v>
      </c>
      <c r="AB562" s="172">
        <f t="shared" si="1434"/>
        <v>680.01918730269756</v>
      </c>
      <c r="AC562" s="188">
        <f xml:space="preserve"> SUM(E562:AB562) * 31</f>
        <v>251879.57652527856</v>
      </c>
      <c r="AE562" s="189">
        <f xml:space="preserve"> 'Generation Calculation'!DC235</f>
        <v>59.160729050248989</v>
      </c>
      <c r="AF562" s="190">
        <f xml:space="preserve"> 'Generation Calculation'!DD235</f>
        <v>41.205489356838001</v>
      </c>
      <c r="AG562" s="190">
        <f xml:space="preserve"> 'Generation Calculation'!DE235</f>
        <v>32.939190515500997</v>
      </c>
      <c r="AH562" s="190">
        <f xml:space="preserve"> 'Generation Calculation'!DF235</f>
        <v>25.751104566512993</v>
      </c>
      <c r="AI562" s="190">
        <f xml:space="preserve"> 'Generation Calculation'!DG235</f>
        <v>25.751104566512993</v>
      </c>
      <c r="AJ562" s="190">
        <f xml:space="preserve"> 'Generation Calculation'!DH235</f>
        <v>24.65791649510399</v>
      </c>
      <c r="AK562" s="190">
        <f xml:space="preserve"> 'Generation Calculation'!DI235</f>
        <v>24.330257478215344</v>
      </c>
      <c r="AL562" s="190">
        <f xml:space="preserve"> 'Generation Calculation'!DJ235</f>
        <v>0</v>
      </c>
      <c r="AM562" s="190">
        <f xml:space="preserve"> 'Generation Calculation'!DK235</f>
        <v>0</v>
      </c>
      <c r="AN562" s="190">
        <f xml:space="preserve"> 'Generation Calculation'!DL235</f>
        <v>0</v>
      </c>
      <c r="AO562" s="190">
        <f xml:space="preserve"> 'Generation Calculation'!DM235</f>
        <v>0</v>
      </c>
      <c r="AP562" s="190">
        <f xml:space="preserve"> 'Generation Calculation'!DN235</f>
        <v>0</v>
      </c>
      <c r="AQ562" s="190">
        <f xml:space="preserve"> 'Generation Calculation'!DO235</f>
        <v>0</v>
      </c>
      <c r="AR562" s="190">
        <f xml:space="preserve"> 'Generation Calculation'!DP235</f>
        <v>0</v>
      </c>
      <c r="AS562" s="190">
        <f xml:space="preserve"> 'Generation Calculation'!DQ235</f>
        <v>3.7437417477405006</v>
      </c>
      <c r="AT562" s="190">
        <f xml:space="preserve"> 'Generation Calculation'!DR235</f>
        <v>31.925660220145943</v>
      </c>
      <c r="AU562" s="190">
        <f xml:space="preserve"> 'Generation Calculation'!DS235</f>
        <v>75.68631562452606</v>
      </c>
      <c r="AV562" s="190">
        <f xml:space="preserve"> 'Generation Calculation'!DT235</f>
        <v>111.82778940937976</v>
      </c>
      <c r="AW562" s="190">
        <f xml:space="preserve"> 'Generation Calculation'!DU235</f>
        <v>116.00650876349999</v>
      </c>
      <c r="AX562" s="190">
        <f xml:space="preserve"> 'Generation Calculation'!DV235</f>
        <v>80.699248061194083</v>
      </c>
      <c r="AY562" s="190">
        <f xml:space="preserve"> 'Generation Calculation'!DW235</f>
        <v>72.567725831401077</v>
      </c>
      <c r="AZ562" s="190">
        <f xml:space="preserve"> 'Generation Calculation'!DX235</f>
        <v>64.705756824694078</v>
      </c>
      <c r="BA562" s="190">
        <f xml:space="preserve"> 'Generation Calculation'!DY235</f>
        <v>49.790478480543101</v>
      </c>
      <c r="BB562" s="190">
        <f xml:space="preserve"> 'Generation Calculation'!DZ235</f>
        <v>76.546911939365003</v>
      </c>
      <c r="BC562" s="196"/>
      <c r="BD562" s="183">
        <f t="shared" si="1435"/>
        <v>483.04609987372328</v>
      </c>
      <c r="BE562" s="292">
        <f t="shared" si="1385"/>
        <v>339.38321844957659</v>
      </c>
      <c r="BF562" s="292">
        <f t="shared" si="1386"/>
        <v>272.80966614545468</v>
      </c>
      <c r="BG562" s="292">
        <f t="shared" si="1364"/>
        <v>214.69744577129194</v>
      </c>
      <c r="BH562" s="292">
        <f t="shared" si="1365"/>
        <v>214.69744577129194</v>
      </c>
      <c r="BI562" s="292">
        <f t="shared" si="1366"/>
        <v>205.84143960943436</v>
      </c>
      <c r="BJ562" s="292">
        <f t="shared" si="1367"/>
        <v>203.18611595266194</v>
      </c>
      <c r="BK562" s="292">
        <f t="shared" si="1368"/>
        <v>0</v>
      </c>
      <c r="BL562" s="292">
        <f t="shared" si="1369"/>
        <v>0</v>
      </c>
      <c r="BM562" s="292">
        <f t="shared" si="1370"/>
        <v>0</v>
      </c>
      <c r="BN562" s="292">
        <f t="shared" si="1371"/>
        <v>0</v>
      </c>
      <c r="BO562" s="292">
        <f t="shared" si="1372"/>
        <v>0</v>
      </c>
      <c r="BP562" s="292">
        <f t="shared" si="1373"/>
        <v>0</v>
      </c>
      <c r="BQ562" s="292">
        <f t="shared" si="1374"/>
        <v>0</v>
      </c>
      <c r="BR562" s="292">
        <f t="shared" si="1375"/>
        <v>0</v>
      </c>
      <c r="BS562" s="292">
        <f t="shared" si="1376"/>
        <v>264.62827699863061</v>
      </c>
      <c r="BT562" s="292">
        <f t="shared" si="1377"/>
        <v>489.72970000000004</v>
      </c>
      <c r="BU562" s="292">
        <f t="shared" si="1378"/>
        <v>489.72970000000004</v>
      </c>
      <c r="BV562" s="292">
        <f t="shared" si="1379"/>
        <v>489.72970000000004</v>
      </c>
      <c r="BW562" s="292">
        <f t="shared" si="1380"/>
        <v>489.72970000000004</v>
      </c>
      <c r="BX562" s="292">
        <f t="shared" si="1381"/>
        <v>489.72970000000004</v>
      </c>
      <c r="BY562" s="292">
        <f t="shared" si="1382"/>
        <v>489.72970000000004</v>
      </c>
      <c r="BZ562" s="292">
        <f t="shared" si="1383"/>
        <v>408.23404195492361</v>
      </c>
      <c r="CA562" s="292">
        <f t="shared" si="1384"/>
        <v>489.72970000000004</v>
      </c>
      <c r="CB562" s="196">
        <f t="shared" si="1436"/>
        <v>6034.6316505269888</v>
      </c>
      <c r="CC562" s="189">
        <f t="shared" si="1462"/>
        <v>59.160729050248989</v>
      </c>
      <c r="CD562" s="190">
        <f t="shared" si="1463"/>
        <v>41.205489356838001</v>
      </c>
      <c r="CE562" s="190">
        <f t="shared" si="1464"/>
        <v>32.939190515500997</v>
      </c>
      <c r="CF562" s="190">
        <f t="shared" si="1465"/>
        <v>25.751104566512993</v>
      </c>
      <c r="CG562" s="190">
        <f t="shared" si="1466"/>
        <v>25.751104566512993</v>
      </c>
      <c r="CH562" s="190">
        <f t="shared" si="1467"/>
        <v>24.65791649510399</v>
      </c>
      <c r="CI562" s="190">
        <f t="shared" si="1468"/>
        <v>24.330257478215344</v>
      </c>
      <c r="CJ562" s="190">
        <f t="shared" si="1469"/>
        <v>0</v>
      </c>
      <c r="CK562" s="190">
        <f t="shared" si="1470"/>
        <v>0</v>
      </c>
      <c r="CL562" s="190">
        <f t="shared" si="1471"/>
        <v>0</v>
      </c>
      <c r="CM562" s="190">
        <f t="shared" si="1472"/>
        <v>0</v>
      </c>
      <c r="CN562" s="190">
        <f t="shared" si="1473"/>
        <v>0</v>
      </c>
      <c r="CO562" s="190">
        <f t="shared" si="1474"/>
        <v>0</v>
      </c>
      <c r="CP562" s="190">
        <f t="shared" si="1475"/>
        <v>0</v>
      </c>
      <c r="CQ562" s="190">
        <f t="shared" si="1476"/>
        <v>0</v>
      </c>
      <c r="CR562" s="190">
        <f t="shared" si="1477"/>
        <v>31.925660220145943</v>
      </c>
      <c r="CS562" s="190">
        <f t="shared" si="1478"/>
        <v>60</v>
      </c>
      <c r="CT562" s="190">
        <f t="shared" si="1479"/>
        <v>60</v>
      </c>
      <c r="CU562" s="190">
        <f t="shared" si="1480"/>
        <v>60</v>
      </c>
      <c r="CV562" s="190">
        <f t="shared" si="1481"/>
        <v>60</v>
      </c>
      <c r="CW562" s="190">
        <f t="shared" si="1482"/>
        <v>60</v>
      </c>
      <c r="CX562" s="190">
        <f t="shared" si="1483"/>
        <v>60</v>
      </c>
      <c r="CY562" s="190">
        <f t="shared" si="1484"/>
        <v>49.790478480543101</v>
      </c>
      <c r="CZ562" s="190">
        <f t="shared" si="1485"/>
        <v>60</v>
      </c>
      <c r="DB562" s="171">
        <f t="shared" si="1437"/>
        <v>0</v>
      </c>
      <c r="DC562" s="172">
        <f t="shared" si="1438"/>
        <v>0</v>
      </c>
      <c r="DD562" s="172">
        <f t="shared" si="1439"/>
        <v>0</v>
      </c>
      <c r="DE562" s="172">
        <f t="shared" si="1440"/>
        <v>0</v>
      </c>
      <c r="DF562" s="172">
        <f t="shared" si="1441"/>
        <v>0</v>
      </c>
      <c r="DG562" s="172">
        <f t="shared" si="1442"/>
        <v>0</v>
      </c>
      <c r="DH562" s="172">
        <f t="shared" si="1443"/>
        <v>0</v>
      </c>
      <c r="DI562" s="172">
        <f t="shared" si="1444"/>
        <v>0</v>
      </c>
      <c r="DJ562" s="172">
        <f t="shared" si="1445"/>
        <v>0</v>
      </c>
      <c r="DK562" s="172">
        <f t="shared" si="1446"/>
        <v>0</v>
      </c>
      <c r="DL562" s="172">
        <f t="shared" si="1447"/>
        <v>0</v>
      </c>
      <c r="DM562" s="172">
        <f t="shared" si="1448"/>
        <v>0</v>
      </c>
      <c r="DN562" s="172">
        <f t="shared" si="1449"/>
        <v>0</v>
      </c>
      <c r="DO562" s="172">
        <f t="shared" si="1450"/>
        <v>0</v>
      </c>
      <c r="DP562" s="172">
        <f t="shared" si="1451"/>
        <v>43.053030099015757</v>
      </c>
      <c r="DQ562" s="172">
        <f t="shared" si="1452"/>
        <v>0</v>
      </c>
      <c r="DR562" s="172">
        <f t="shared" si="1453"/>
        <v>180.39262968204969</v>
      </c>
      <c r="DS562" s="172">
        <f t="shared" si="1454"/>
        <v>596.0195782078672</v>
      </c>
      <c r="DT562" s="172">
        <f t="shared" si="1455"/>
        <v>644.0748507802499</v>
      </c>
      <c r="DU562" s="172">
        <f t="shared" si="1456"/>
        <v>238.04135270373197</v>
      </c>
      <c r="DV562" s="172">
        <f t="shared" si="1457"/>
        <v>144.52884706111237</v>
      </c>
      <c r="DW562" s="172">
        <f t="shared" si="1458"/>
        <v>54.116203483981892</v>
      </c>
      <c r="DX562" s="172">
        <f t="shared" si="1459"/>
        <v>0</v>
      </c>
      <c r="DY562" s="172">
        <f t="shared" si="1460"/>
        <v>190.28948730269752</v>
      </c>
      <c r="DZ562" s="192">
        <f t="shared" si="1461"/>
        <v>2090.5159793207063</v>
      </c>
      <c r="EA562" s="189">
        <f t="shared" si="1387"/>
        <v>0</v>
      </c>
      <c r="EB562" s="190">
        <f t="shared" si="1388"/>
        <v>0</v>
      </c>
      <c r="EC562" s="190">
        <f t="shared" si="1389"/>
        <v>0</v>
      </c>
      <c r="ED562" s="190">
        <f t="shared" si="1390"/>
        <v>0</v>
      </c>
      <c r="EE562" s="190">
        <f t="shared" si="1391"/>
        <v>0</v>
      </c>
      <c r="EF562" s="190">
        <f t="shared" si="1392"/>
        <v>0</v>
      </c>
      <c r="EG562" s="190">
        <f t="shared" si="1393"/>
        <v>0</v>
      </c>
      <c r="EH562" s="190">
        <f t="shared" si="1394"/>
        <v>0</v>
      </c>
      <c r="EI562" s="190">
        <f t="shared" si="1395"/>
        <v>0</v>
      </c>
      <c r="EJ562" s="190">
        <f t="shared" si="1396"/>
        <v>0</v>
      </c>
      <c r="EK562" s="190">
        <f t="shared" si="1397"/>
        <v>0</v>
      </c>
      <c r="EL562" s="190">
        <f t="shared" si="1398"/>
        <v>0</v>
      </c>
      <c r="EM562" s="190">
        <f t="shared" si="1399"/>
        <v>0</v>
      </c>
      <c r="EN562" s="190">
        <f t="shared" si="1400"/>
        <v>0</v>
      </c>
      <c r="EO562" s="190">
        <f t="shared" si="1401"/>
        <v>3.7437417477405006</v>
      </c>
      <c r="EP562" s="190">
        <f t="shared" si="1402"/>
        <v>0</v>
      </c>
      <c r="EQ562" s="190">
        <f t="shared" si="1403"/>
        <v>15.68631562452606</v>
      </c>
      <c r="ER562" s="190">
        <f t="shared" si="1404"/>
        <v>51.827789409379761</v>
      </c>
      <c r="ES562" s="190">
        <f t="shared" si="1405"/>
        <v>56.006508763499994</v>
      </c>
      <c r="ET562" s="190">
        <f t="shared" si="1406"/>
        <v>20.699248061194083</v>
      </c>
      <c r="EU562" s="190">
        <f t="shared" si="1407"/>
        <v>12.567725831401077</v>
      </c>
      <c r="EV562" s="190">
        <f t="shared" si="1408"/>
        <v>4.7057568246940775</v>
      </c>
      <c r="EW562" s="190">
        <f t="shared" si="1409"/>
        <v>0</v>
      </c>
      <c r="EX562" s="190">
        <f t="shared" si="1410"/>
        <v>16.546911939365003</v>
      </c>
    </row>
    <row r="563" spans="3:154" ht="14.25" customHeight="1" x14ac:dyDescent="0.25">
      <c r="C563" s="132">
        <v>2037</v>
      </c>
      <c r="D563" s="14" t="s">
        <v>172</v>
      </c>
      <c r="E563" s="171">
        <f t="shared" si="1411"/>
        <v>328.57327465611161</v>
      </c>
      <c r="F563" s="172">
        <f t="shared" si="1412"/>
        <v>237.98185683175015</v>
      </c>
      <c r="G563" s="172">
        <f t="shared" si="1413"/>
        <v>249.63000709769494</v>
      </c>
      <c r="H563" s="172">
        <f t="shared" si="1414"/>
        <v>239.75067987728008</v>
      </c>
      <c r="I563" s="172">
        <f t="shared" si="1415"/>
        <v>212.34952702065905</v>
      </c>
      <c r="J563" s="172">
        <f t="shared" si="1416"/>
        <v>212.34952702065905</v>
      </c>
      <c r="K563" s="172">
        <f t="shared" si="1417"/>
        <v>198.68965929128893</v>
      </c>
      <c r="L563" s="172">
        <f t="shared" si="1418"/>
        <v>0</v>
      </c>
      <c r="M563" s="172">
        <f t="shared" si="1419"/>
        <v>0</v>
      </c>
      <c r="N563" s="172">
        <f t="shared" si="1420"/>
        <v>0</v>
      </c>
      <c r="O563" s="172">
        <f t="shared" si="1421"/>
        <v>0</v>
      </c>
      <c r="P563" s="172">
        <f t="shared" si="1422"/>
        <v>0</v>
      </c>
      <c r="Q563" s="172">
        <f t="shared" si="1423"/>
        <v>0</v>
      </c>
      <c r="R563" s="172">
        <f t="shared" si="1424"/>
        <v>0</v>
      </c>
      <c r="S563" s="172">
        <f t="shared" si="1425"/>
        <v>0</v>
      </c>
      <c r="T563" s="172">
        <f t="shared" si="1426"/>
        <v>218.20919075657727</v>
      </c>
      <c r="U563" s="172">
        <f t="shared" si="1427"/>
        <v>605.08935762275166</v>
      </c>
      <c r="V563" s="172">
        <f t="shared" si="1428"/>
        <v>1044.0305808915457</v>
      </c>
      <c r="W563" s="172">
        <f t="shared" si="1429"/>
        <v>1047.5445611604769</v>
      </c>
      <c r="X563" s="172">
        <f t="shared" si="1430"/>
        <v>633.39933758324014</v>
      </c>
      <c r="Y563" s="172">
        <f t="shared" si="1431"/>
        <v>540.01173499024594</v>
      </c>
      <c r="Z563" s="172">
        <f t="shared" si="1432"/>
        <v>421.79928099287491</v>
      </c>
      <c r="AA563" s="172">
        <f t="shared" si="1433"/>
        <v>234.07753021746134</v>
      </c>
      <c r="AB563" s="172">
        <f t="shared" si="1434"/>
        <v>540.53003211272244</v>
      </c>
      <c r="AC563" s="188">
        <f xml:space="preserve"> SUM(E563:AB563) * 30</f>
        <v>208920.48414370022</v>
      </c>
      <c r="AE563" s="189">
        <f xml:space="preserve"> 'Generation Calculation'!DC236</f>
        <v>39.860930046010992</v>
      </c>
      <c r="AF563" s="190">
        <f xml:space="preserve"> 'Generation Calculation'!DD236</f>
        <v>28.628159309755006</v>
      </c>
      <c r="AG563" s="190">
        <f xml:space="preserve"> 'Generation Calculation'!DE236</f>
        <v>21.706957138929994</v>
      </c>
      <c r="AH563" s="190">
        <f xml:space="preserve"> 'Generation Calculation'!DF236</f>
        <v>20.847885206720008</v>
      </c>
      <c r="AI563" s="190">
        <f xml:space="preserve"> 'Generation Calculation'!DG236</f>
        <v>18.465176262666006</v>
      </c>
      <c r="AJ563" s="190">
        <f xml:space="preserve"> 'Generation Calculation'!DH236</f>
        <v>18.465176262666006</v>
      </c>
      <c r="AK563" s="190">
        <f xml:space="preserve"> 'Generation Calculation'!DI236</f>
        <v>23.775528943830921</v>
      </c>
      <c r="AL563" s="190">
        <f xml:space="preserve"> 'Generation Calculation'!DJ236</f>
        <v>0</v>
      </c>
      <c r="AM563" s="190">
        <f xml:space="preserve"> 'Generation Calculation'!DK236</f>
        <v>0</v>
      </c>
      <c r="AN563" s="190">
        <f xml:space="preserve"> 'Generation Calculation'!DL236</f>
        <v>0</v>
      </c>
      <c r="AO563" s="190">
        <f xml:space="preserve"> 'Generation Calculation'!DM236</f>
        <v>0</v>
      </c>
      <c r="AP563" s="190">
        <f xml:space="preserve"> 'Generation Calculation'!DN236</f>
        <v>0</v>
      </c>
      <c r="AQ563" s="190">
        <f xml:space="preserve"> 'Generation Calculation'!DO236</f>
        <v>0</v>
      </c>
      <c r="AR563" s="190">
        <f xml:space="preserve"> 'Generation Calculation'!DP236</f>
        <v>0</v>
      </c>
      <c r="AS563" s="190">
        <f xml:space="preserve"> 'Generation Calculation'!DQ236</f>
        <v>0</v>
      </c>
      <c r="AT563" s="190">
        <f xml:space="preserve"> 'Generation Calculation'!DR236</f>
        <v>18.97471223970237</v>
      </c>
      <c r="AU563" s="190">
        <f xml:space="preserve"> 'Generation Calculation'!DS236</f>
        <v>70.031274575891445</v>
      </c>
      <c r="AV563" s="190">
        <f xml:space="preserve"> 'Generation Calculation'!DT236</f>
        <v>108.20007659926483</v>
      </c>
      <c r="AW563" s="190">
        <f xml:space="preserve"> 'Generation Calculation'!DU236</f>
        <v>108.50564010091102</v>
      </c>
      <c r="AX563" s="190">
        <f xml:space="preserve"> 'Generation Calculation'!DV236</f>
        <v>72.493011963760011</v>
      </c>
      <c r="AY563" s="190">
        <f xml:space="preserve"> 'Generation Calculation'!DW236</f>
        <v>64.372350868717035</v>
      </c>
      <c r="AZ563" s="190">
        <f xml:space="preserve"> 'Generation Calculation'!DX236</f>
        <v>51.486271885565998</v>
      </c>
      <c r="BA563" s="190">
        <f xml:space="preserve"> 'Generation Calculation'!DY236</f>
        <v>28.145449576461999</v>
      </c>
      <c r="BB563" s="190">
        <f xml:space="preserve"> 'Generation Calculation'!DZ236</f>
        <v>64.417420183714995</v>
      </c>
      <c r="BC563" s="196"/>
      <c r="BD563" s="183">
        <f t="shared" si="1435"/>
        <v>328.57327465611161</v>
      </c>
      <c r="BE563" s="292">
        <f t="shared" si="1385"/>
        <v>237.98185683175015</v>
      </c>
      <c r="BF563" s="292">
        <f t="shared" si="1386"/>
        <v>0</v>
      </c>
      <c r="BG563" s="292">
        <f t="shared" si="1364"/>
        <v>0</v>
      </c>
      <c r="BH563" s="292">
        <f t="shared" si="1365"/>
        <v>0</v>
      </c>
      <c r="BI563" s="292">
        <f t="shared" si="1366"/>
        <v>0</v>
      </c>
      <c r="BJ563" s="292">
        <f t="shared" si="1367"/>
        <v>198.68965929128893</v>
      </c>
      <c r="BK563" s="292">
        <f t="shared" si="1368"/>
        <v>0</v>
      </c>
      <c r="BL563" s="292">
        <f t="shared" si="1369"/>
        <v>0</v>
      </c>
      <c r="BM563" s="292">
        <f t="shared" si="1370"/>
        <v>0</v>
      </c>
      <c r="BN563" s="292">
        <f t="shared" si="1371"/>
        <v>0</v>
      </c>
      <c r="BO563" s="292">
        <f t="shared" si="1372"/>
        <v>0</v>
      </c>
      <c r="BP563" s="292">
        <f t="shared" si="1373"/>
        <v>0</v>
      </c>
      <c r="BQ563" s="292">
        <f t="shared" si="1374"/>
        <v>0</v>
      </c>
      <c r="BR563" s="292">
        <f t="shared" si="1375"/>
        <v>0</v>
      </c>
      <c r="BS563" s="292">
        <f t="shared" si="1376"/>
        <v>0</v>
      </c>
      <c r="BT563" s="292">
        <f t="shared" si="1377"/>
        <v>489.72970000000004</v>
      </c>
      <c r="BU563" s="292">
        <f t="shared" si="1378"/>
        <v>489.72970000000004</v>
      </c>
      <c r="BV563" s="292">
        <f t="shared" si="1379"/>
        <v>489.72970000000004</v>
      </c>
      <c r="BW563" s="292">
        <f t="shared" si="1380"/>
        <v>489.72970000000004</v>
      </c>
      <c r="BX563" s="292">
        <f t="shared" si="1381"/>
        <v>489.72970000000004</v>
      </c>
      <c r="BY563" s="292">
        <f t="shared" si="1382"/>
        <v>421.79928099287491</v>
      </c>
      <c r="BZ563" s="292">
        <f t="shared" si="1383"/>
        <v>234.07753021746134</v>
      </c>
      <c r="CA563" s="292">
        <f t="shared" si="1384"/>
        <v>489.72970000000004</v>
      </c>
      <c r="CB563" s="196">
        <f t="shared" si="1436"/>
        <v>4359.4998019894865</v>
      </c>
      <c r="CC563" s="189">
        <f t="shared" si="1462"/>
        <v>39.860930046010992</v>
      </c>
      <c r="CD563" s="190">
        <f t="shared" si="1463"/>
        <v>28.628159309755006</v>
      </c>
      <c r="CE563" s="190">
        <f t="shared" si="1464"/>
        <v>0</v>
      </c>
      <c r="CF563" s="190">
        <f t="shared" si="1465"/>
        <v>0</v>
      </c>
      <c r="CG563" s="190">
        <f t="shared" si="1466"/>
        <v>0</v>
      </c>
      <c r="CH563" s="190">
        <f t="shared" si="1467"/>
        <v>0</v>
      </c>
      <c r="CI563" s="190">
        <f t="shared" si="1468"/>
        <v>23.775528943830921</v>
      </c>
      <c r="CJ563" s="190">
        <f t="shared" si="1469"/>
        <v>0</v>
      </c>
      <c r="CK563" s="190">
        <f t="shared" si="1470"/>
        <v>0</v>
      </c>
      <c r="CL563" s="190">
        <f t="shared" si="1471"/>
        <v>0</v>
      </c>
      <c r="CM563" s="190">
        <f t="shared" si="1472"/>
        <v>0</v>
      </c>
      <c r="CN563" s="190">
        <f t="shared" si="1473"/>
        <v>0</v>
      </c>
      <c r="CO563" s="190">
        <f t="shared" si="1474"/>
        <v>0</v>
      </c>
      <c r="CP563" s="190">
        <f t="shared" si="1475"/>
        <v>0</v>
      </c>
      <c r="CQ563" s="190">
        <f t="shared" si="1476"/>
        <v>0</v>
      </c>
      <c r="CR563" s="190">
        <f t="shared" si="1477"/>
        <v>0</v>
      </c>
      <c r="CS563" s="190">
        <f t="shared" si="1478"/>
        <v>60</v>
      </c>
      <c r="CT563" s="190">
        <f t="shared" si="1479"/>
        <v>60</v>
      </c>
      <c r="CU563" s="190">
        <f t="shared" si="1480"/>
        <v>60</v>
      </c>
      <c r="CV563" s="190">
        <f t="shared" si="1481"/>
        <v>60</v>
      </c>
      <c r="CW563" s="190">
        <f t="shared" si="1482"/>
        <v>60</v>
      </c>
      <c r="CX563" s="190">
        <f t="shared" si="1483"/>
        <v>51.486271885565998</v>
      </c>
      <c r="CY563" s="190">
        <f t="shared" si="1484"/>
        <v>28.145449576461999</v>
      </c>
      <c r="CZ563" s="190">
        <f t="shared" si="1485"/>
        <v>60</v>
      </c>
      <c r="DB563" s="171">
        <f t="shared" si="1437"/>
        <v>0</v>
      </c>
      <c r="DC563" s="172">
        <f t="shared" si="1438"/>
        <v>0</v>
      </c>
      <c r="DD563" s="172">
        <f t="shared" si="1439"/>
        <v>249.63000709769494</v>
      </c>
      <c r="DE563" s="172">
        <f t="shared" si="1440"/>
        <v>239.75067987728008</v>
      </c>
      <c r="DF563" s="172">
        <f t="shared" si="1441"/>
        <v>212.34952702065905</v>
      </c>
      <c r="DG563" s="172">
        <f t="shared" si="1442"/>
        <v>212.34952702065905</v>
      </c>
      <c r="DH563" s="172">
        <f t="shared" si="1443"/>
        <v>0</v>
      </c>
      <c r="DI563" s="172">
        <f t="shared" si="1444"/>
        <v>0</v>
      </c>
      <c r="DJ563" s="172">
        <f t="shared" si="1445"/>
        <v>0</v>
      </c>
      <c r="DK563" s="172">
        <f t="shared" si="1446"/>
        <v>0</v>
      </c>
      <c r="DL563" s="172">
        <f t="shared" si="1447"/>
        <v>0</v>
      </c>
      <c r="DM563" s="172">
        <f t="shared" si="1448"/>
        <v>0</v>
      </c>
      <c r="DN563" s="172">
        <f t="shared" si="1449"/>
        <v>0</v>
      </c>
      <c r="DO563" s="172">
        <f t="shared" si="1450"/>
        <v>0</v>
      </c>
      <c r="DP563" s="172">
        <f t="shared" si="1451"/>
        <v>0</v>
      </c>
      <c r="DQ563" s="172">
        <f t="shared" si="1452"/>
        <v>218.20919075657727</v>
      </c>
      <c r="DR563" s="172">
        <f t="shared" si="1453"/>
        <v>115.3596576227516</v>
      </c>
      <c r="DS563" s="172">
        <f t="shared" si="1454"/>
        <v>554.3008808915456</v>
      </c>
      <c r="DT563" s="172">
        <f t="shared" si="1455"/>
        <v>557.81486116047677</v>
      </c>
      <c r="DU563" s="172">
        <f t="shared" si="1456"/>
        <v>143.66963758324013</v>
      </c>
      <c r="DV563" s="172">
        <f t="shared" si="1457"/>
        <v>50.282034990245904</v>
      </c>
      <c r="DW563" s="172">
        <f t="shared" si="1458"/>
        <v>0</v>
      </c>
      <c r="DX563" s="172">
        <f t="shared" si="1459"/>
        <v>0</v>
      </c>
      <c r="DY563" s="172">
        <f t="shared" si="1460"/>
        <v>50.800332112722444</v>
      </c>
      <c r="DZ563" s="192">
        <f t="shared" si="1461"/>
        <v>2604.5163361338532</v>
      </c>
      <c r="EA563" s="189">
        <f t="shared" si="1387"/>
        <v>0</v>
      </c>
      <c r="EB563" s="190">
        <f t="shared" si="1388"/>
        <v>0</v>
      </c>
      <c r="EC563" s="190">
        <f t="shared" si="1389"/>
        <v>21.706957138929994</v>
      </c>
      <c r="ED563" s="190">
        <f t="shared" si="1390"/>
        <v>20.847885206720008</v>
      </c>
      <c r="EE563" s="190">
        <f t="shared" si="1391"/>
        <v>18.465176262666006</v>
      </c>
      <c r="EF563" s="190">
        <f t="shared" si="1392"/>
        <v>18.465176262666006</v>
      </c>
      <c r="EG563" s="190">
        <f t="shared" si="1393"/>
        <v>0</v>
      </c>
      <c r="EH563" s="190">
        <f t="shared" si="1394"/>
        <v>0</v>
      </c>
      <c r="EI563" s="190">
        <f t="shared" si="1395"/>
        <v>0</v>
      </c>
      <c r="EJ563" s="190">
        <f t="shared" si="1396"/>
        <v>0</v>
      </c>
      <c r="EK563" s="190">
        <f t="shared" si="1397"/>
        <v>0</v>
      </c>
      <c r="EL563" s="190">
        <f t="shared" si="1398"/>
        <v>0</v>
      </c>
      <c r="EM563" s="190">
        <f t="shared" si="1399"/>
        <v>0</v>
      </c>
      <c r="EN563" s="190">
        <f t="shared" si="1400"/>
        <v>0</v>
      </c>
      <c r="EO563" s="190">
        <f t="shared" si="1401"/>
        <v>0</v>
      </c>
      <c r="EP563" s="190">
        <f t="shared" si="1402"/>
        <v>18.97471223970237</v>
      </c>
      <c r="EQ563" s="190">
        <f t="shared" si="1403"/>
        <v>10.031274575891445</v>
      </c>
      <c r="ER563" s="190">
        <f t="shared" si="1404"/>
        <v>48.200076599264833</v>
      </c>
      <c r="ES563" s="190">
        <f t="shared" si="1405"/>
        <v>48.505640100911023</v>
      </c>
      <c r="ET563" s="190">
        <f t="shared" si="1406"/>
        <v>12.493011963760011</v>
      </c>
      <c r="EU563" s="190">
        <f t="shared" si="1407"/>
        <v>4.3723508687170352</v>
      </c>
      <c r="EV563" s="190">
        <f t="shared" si="1408"/>
        <v>0</v>
      </c>
      <c r="EW563" s="190">
        <f t="shared" si="1409"/>
        <v>0</v>
      </c>
      <c r="EX563" s="190">
        <f t="shared" si="1410"/>
        <v>4.4174201837149951</v>
      </c>
    </row>
    <row r="564" spans="3:154" ht="14.25" customHeight="1" x14ac:dyDescent="0.25">
      <c r="C564" s="132">
        <v>2037</v>
      </c>
      <c r="D564" s="14" t="s">
        <v>173</v>
      </c>
      <c r="E564" s="171">
        <f t="shared" si="1411"/>
        <v>334.22336750799474</v>
      </c>
      <c r="F564" s="172">
        <f t="shared" si="1412"/>
        <v>225.90755596134545</v>
      </c>
      <c r="G564" s="172">
        <f t="shared" si="1413"/>
        <v>180.10171176624411</v>
      </c>
      <c r="H564" s="172">
        <f t="shared" si="1414"/>
        <v>122.54504192964689</v>
      </c>
      <c r="I564" s="172">
        <f t="shared" si="1415"/>
        <v>122.54504192964689</v>
      </c>
      <c r="J564" s="172">
        <f t="shared" si="1416"/>
        <v>95.872438834630572</v>
      </c>
      <c r="K564" s="172">
        <f t="shared" si="1417"/>
        <v>164.49611135127992</v>
      </c>
      <c r="L564" s="172">
        <f t="shared" si="1418"/>
        <v>4.3458714517364427</v>
      </c>
      <c r="M564" s="172">
        <f t="shared" si="1419"/>
        <v>0</v>
      </c>
      <c r="N564" s="172">
        <f t="shared" si="1420"/>
        <v>0</v>
      </c>
      <c r="O564" s="172">
        <f t="shared" si="1421"/>
        <v>0</v>
      </c>
      <c r="P564" s="172">
        <f t="shared" si="1422"/>
        <v>0</v>
      </c>
      <c r="Q564" s="172">
        <f t="shared" si="1423"/>
        <v>0</v>
      </c>
      <c r="R564" s="172">
        <f t="shared" si="1424"/>
        <v>0</v>
      </c>
      <c r="S564" s="172">
        <f t="shared" si="1425"/>
        <v>175.63231469932637</v>
      </c>
      <c r="T564" s="172">
        <f t="shared" si="1426"/>
        <v>226.45040889896015</v>
      </c>
      <c r="U564" s="172">
        <f t="shared" si="1427"/>
        <v>636.68356941531624</v>
      </c>
      <c r="V564" s="172">
        <f t="shared" si="1428"/>
        <v>1034.6676021453172</v>
      </c>
      <c r="W564" s="172">
        <f t="shared" si="1429"/>
        <v>1140.6160793550696</v>
      </c>
      <c r="X564" s="172">
        <f t="shared" si="1430"/>
        <v>762.46304353373739</v>
      </c>
      <c r="Y564" s="172">
        <f t="shared" si="1431"/>
        <v>659.80861714832588</v>
      </c>
      <c r="Z564" s="172">
        <f t="shared" si="1432"/>
        <v>495.73701258361876</v>
      </c>
      <c r="AA564" s="172">
        <f t="shared" si="1433"/>
        <v>303.648995264836</v>
      </c>
      <c r="AB564" s="172">
        <f t="shared" si="1434"/>
        <v>515.21372783783158</v>
      </c>
      <c r="AC564" s="188">
        <f xml:space="preserve"> SUM(E564:AB564) * 31</f>
        <v>223229.71386006079</v>
      </c>
      <c r="AE564" s="189">
        <f xml:space="preserve"> 'Generation Calculation'!DC237</f>
        <v>40.563586063803001</v>
      </c>
      <c r="AF564" s="190">
        <f xml:space="preserve"> 'Generation Calculation'!DD237</f>
        <v>27.135730958762991</v>
      </c>
      <c r="AG564" s="190">
        <f xml:space="preserve"> 'Generation Calculation'!DE237</f>
        <v>15.661018414456009</v>
      </c>
      <c r="AH564" s="190">
        <f xml:space="preserve"> 'Generation Calculation'!DF237</f>
        <v>10.65609060257799</v>
      </c>
      <c r="AI564" s="190">
        <f xml:space="preserve"> 'Generation Calculation'!DG237</f>
        <v>10.65609060257799</v>
      </c>
      <c r="AJ564" s="190">
        <f xml:space="preserve"> 'Generation Calculation'!DH237</f>
        <v>8.3367338117070062</v>
      </c>
      <c r="AK564" s="190">
        <f xml:space="preserve"> 'Generation Calculation'!DI237</f>
        <v>14.304009682719993</v>
      </c>
      <c r="AL564" s="190">
        <f xml:space="preserve"> 'Generation Calculation'!DJ237</f>
        <v>0.37790186536838632</v>
      </c>
      <c r="AM564" s="190">
        <f xml:space="preserve"> 'Generation Calculation'!DK237</f>
        <v>0</v>
      </c>
      <c r="AN564" s="190">
        <f xml:space="preserve"> 'Generation Calculation'!DL237</f>
        <v>0</v>
      </c>
      <c r="AO564" s="190">
        <f xml:space="preserve"> 'Generation Calculation'!DM237</f>
        <v>0</v>
      </c>
      <c r="AP564" s="190">
        <f xml:space="preserve"> 'Generation Calculation'!DN237</f>
        <v>0</v>
      </c>
      <c r="AQ564" s="190">
        <f xml:space="preserve"> 'Generation Calculation'!DO237</f>
        <v>0</v>
      </c>
      <c r="AR564" s="190">
        <f xml:space="preserve"> 'Generation Calculation'!DP237</f>
        <v>0</v>
      </c>
      <c r="AS564" s="190">
        <f xml:space="preserve"> 'Generation Calculation'!DQ237</f>
        <v>15.272375191245771</v>
      </c>
      <c r="AT564" s="190">
        <f xml:space="preserve"> 'Generation Calculation'!DR237</f>
        <v>27.202805959979116</v>
      </c>
      <c r="AU564" s="190">
        <f xml:space="preserve"> 'Generation Calculation'!DS237</f>
        <v>72.778597340462284</v>
      </c>
      <c r="AV564" s="190">
        <f xml:space="preserve"> 'Generation Calculation'!DT237</f>
        <v>107.38590453437541</v>
      </c>
      <c r="AW564" s="190">
        <f xml:space="preserve"> 'Generation Calculation'!DU237</f>
        <v>116.598815596093</v>
      </c>
      <c r="AX564" s="190">
        <f xml:space="preserve"> 'Generation Calculation'!DV237</f>
        <v>83.715942915977166</v>
      </c>
      <c r="AY564" s="190">
        <f xml:space="preserve"> 'Generation Calculation'!DW237</f>
        <v>74.789471056376158</v>
      </c>
      <c r="AZ564" s="190">
        <f xml:space="preserve"> 'Generation Calculation'!DX237</f>
        <v>60.522375007271194</v>
      </c>
      <c r="BA564" s="190">
        <f xml:space="preserve"> 'Generation Calculation'!DY237</f>
        <v>36.764226827104153</v>
      </c>
      <c r="BB564" s="190">
        <f xml:space="preserve"> 'Generation Calculation'!DZ237</f>
        <v>62.216002420681008</v>
      </c>
      <c r="BC564" s="196"/>
      <c r="BD564" s="183">
        <f t="shared" si="1435"/>
        <v>334.22336750799474</v>
      </c>
      <c r="BE564" s="292">
        <f t="shared" si="1385"/>
        <v>225.90755596134545</v>
      </c>
      <c r="BF564" s="292">
        <f t="shared" si="1386"/>
        <v>0</v>
      </c>
      <c r="BG564" s="292">
        <f t="shared" ref="BG564:BG627" si="1486" xml:space="preserve"> IF(CF564&gt;0,$C$351 * CF564^2 + $C$352 * CF564 + $C$353, 0)</f>
        <v>0</v>
      </c>
      <c r="BH564" s="292">
        <f t="shared" ref="BH564:BH627" si="1487" xml:space="preserve"> IF(CG564&gt;0,$C$351 * CG564^2 + $C$352 * CG564 + $C$353, 0)</f>
        <v>0</v>
      </c>
      <c r="BI564" s="292">
        <f t="shared" ref="BI564:BI627" si="1488" xml:space="preserve"> IF(CH564&gt;0,$C$351 * CH564^2 + $C$352 * CH564 + $C$353, 0)</f>
        <v>0</v>
      </c>
      <c r="BJ564" s="292">
        <f t="shared" ref="BJ564:BJ627" si="1489" xml:space="preserve"> IF(CI564&gt;0,$C$351 * CI564^2 + $C$352 * CI564 + $C$353, 0)</f>
        <v>0</v>
      </c>
      <c r="BK564" s="292">
        <f t="shared" ref="BK564:BK627" si="1490" xml:space="preserve"> IF(CJ564&gt;0,$C$351 * CJ564^2 + $C$352 * CJ564 + $C$353, 0)</f>
        <v>0</v>
      </c>
      <c r="BL564" s="292">
        <f t="shared" ref="BL564:BL627" si="1491" xml:space="preserve"> IF(CK564&gt;0,$C$351 * CK564^2 + $C$352 * CK564 + $C$353, 0)</f>
        <v>0</v>
      </c>
      <c r="BM564" s="292">
        <f t="shared" ref="BM564:BM627" si="1492" xml:space="preserve"> IF(CL564&gt;0,$C$351 * CL564^2 + $C$352 * CL564 + $C$353, 0)</f>
        <v>0</v>
      </c>
      <c r="BN564" s="292">
        <f t="shared" ref="BN564:BN627" si="1493" xml:space="preserve"> IF(CM564&gt;0,$C$351 * CM564^2 + $C$352 * CM564 + $C$353, 0)</f>
        <v>0</v>
      </c>
      <c r="BO564" s="292">
        <f t="shared" ref="BO564:BO627" si="1494" xml:space="preserve"> IF(CN564&gt;0,$C$351 * CN564^2 + $C$352 * CN564 + $C$353, 0)</f>
        <v>0</v>
      </c>
      <c r="BP564" s="292">
        <f t="shared" ref="BP564:BP627" si="1495" xml:space="preserve"> IF(CO564&gt;0,$C$351 * CO564^2 + $C$352 * CO564 + $C$353, 0)</f>
        <v>0</v>
      </c>
      <c r="BQ564" s="292">
        <f t="shared" ref="BQ564:BQ627" si="1496" xml:space="preserve"> IF(CP564&gt;0,$C$351 * CP564^2 + $C$352 * CP564 + $C$353, 0)</f>
        <v>0</v>
      </c>
      <c r="BR564" s="292">
        <f t="shared" ref="BR564:BR627" si="1497" xml:space="preserve"> IF(CQ564&gt;0,$C$351 * CQ564^2 + $C$352 * CQ564 + $C$353, 0)</f>
        <v>0</v>
      </c>
      <c r="BS564" s="292">
        <f t="shared" ref="BS564:BS627" si="1498" xml:space="preserve"> IF(CR564&gt;0,$C$351 * CR564^2 + $C$352 * CR564 + $C$353, 0)</f>
        <v>226.45040889896015</v>
      </c>
      <c r="BT564" s="292">
        <f t="shared" ref="BT564:BT627" si="1499" xml:space="preserve"> IF(CS564&gt;0,$C$351 * CS564^2 + $C$352 * CS564 + $C$353, 0)</f>
        <v>489.72970000000004</v>
      </c>
      <c r="BU564" s="292">
        <f t="shared" ref="BU564:BU627" si="1500" xml:space="preserve"> IF(CT564&gt;0,$C$351 * CT564^2 + $C$352 * CT564 + $C$353, 0)</f>
        <v>489.72970000000004</v>
      </c>
      <c r="BV564" s="292">
        <f t="shared" ref="BV564:BV627" si="1501" xml:space="preserve"> IF(CU564&gt;0,$C$351 * CU564^2 + $C$352 * CU564 + $C$353, 0)</f>
        <v>489.72970000000004</v>
      </c>
      <c r="BW564" s="292">
        <f t="shared" ref="BW564:BW627" si="1502" xml:space="preserve"> IF(CV564&gt;0,$C$351 * CV564^2 + $C$352 * CV564 + $C$353, 0)</f>
        <v>489.72970000000004</v>
      </c>
      <c r="BX564" s="292">
        <f t="shared" ref="BX564:BX627" si="1503" xml:space="preserve"> IF(CW564&gt;0,$C$351 * CW564^2 + $C$352 * CW564 + $C$353, 0)</f>
        <v>489.72970000000004</v>
      </c>
      <c r="BY564" s="292">
        <f t="shared" ref="BY564:BY627" si="1504" xml:space="preserve"> IF(CX564&gt;0,$C$351 * CX564^2 + $C$352 * CX564 + $C$353, 0)</f>
        <v>489.72970000000004</v>
      </c>
      <c r="BZ564" s="292">
        <f t="shared" ref="BZ564:BZ627" si="1505" xml:space="preserve"> IF(CY564&gt;0,$C$351 * CY564^2 + $C$352 * CY564 + $C$353, 0)</f>
        <v>303.648995264836</v>
      </c>
      <c r="CA564" s="292">
        <f t="shared" ref="CA564:CA627" si="1506" xml:space="preserve"> IF(CZ564&gt;0,$C$351 * CZ564^2 + $C$352 * CZ564 + $C$353, 0)</f>
        <v>489.72970000000004</v>
      </c>
      <c r="CB564" s="196">
        <f t="shared" si="1436"/>
        <v>4518.3382276331358</v>
      </c>
      <c r="CC564" s="189">
        <f t="shared" si="1462"/>
        <v>40.563586063803001</v>
      </c>
      <c r="CD564" s="190">
        <f t="shared" si="1463"/>
        <v>27.135730958762991</v>
      </c>
      <c r="CE564" s="190">
        <f t="shared" si="1464"/>
        <v>0</v>
      </c>
      <c r="CF564" s="190">
        <f t="shared" si="1465"/>
        <v>0</v>
      </c>
      <c r="CG564" s="190">
        <f t="shared" si="1466"/>
        <v>0</v>
      </c>
      <c r="CH564" s="190">
        <f t="shared" si="1467"/>
        <v>0</v>
      </c>
      <c r="CI564" s="190">
        <f t="shared" si="1468"/>
        <v>0</v>
      </c>
      <c r="CJ564" s="190">
        <f t="shared" si="1469"/>
        <v>0</v>
      </c>
      <c r="CK564" s="190">
        <f t="shared" si="1470"/>
        <v>0</v>
      </c>
      <c r="CL564" s="190">
        <f t="shared" si="1471"/>
        <v>0</v>
      </c>
      <c r="CM564" s="190">
        <f t="shared" si="1472"/>
        <v>0</v>
      </c>
      <c r="CN564" s="190">
        <f t="shared" si="1473"/>
        <v>0</v>
      </c>
      <c r="CO564" s="190">
        <f t="shared" si="1474"/>
        <v>0</v>
      </c>
      <c r="CP564" s="190">
        <f t="shared" si="1475"/>
        <v>0</v>
      </c>
      <c r="CQ564" s="190">
        <f t="shared" si="1476"/>
        <v>0</v>
      </c>
      <c r="CR564" s="190">
        <f t="shared" si="1477"/>
        <v>27.202805959979116</v>
      </c>
      <c r="CS564" s="190">
        <f t="shared" si="1478"/>
        <v>60</v>
      </c>
      <c r="CT564" s="190">
        <f t="shared" si="1479"/>
        <v>60</v>
      </c>
      <c r="CU564" s="190">
        <f t="shared" si="1480"/>
        <v>60</v>
      </c>
      <c r="CV564" s="190">
        <f t="shared" si="1481"/>
        <v>60</v>
      </c>
      <c r="CW564" s="190">
        <f t="shared" si="1482"/>
        <v>60</v>
      </c>
      <c r="CX564" s="190">
        <f t="shared" si="1483"/>
        <v>60</v>
      </c>
      <c r="CY564" s="190">
        <f t="shared" si="1484"/>
        <v>36.764226827104153</v>
      </c>
      <c r="CZ564" s="190">
        <f t="shared" si="1485"/>
        <v>60</v>
      </c>
      <c r="DB564" s="171">
        <f t="shared" si="1437"/>
        <v>0</v>
      </c>
      <c r="DC564" s="172">
        <f t="shared" si="1438"/>
        <v>0</v>
      </c>
      <c r="DD564" s="172">
        <f t="shared" si="1439"/>
        <v>180.10171176624411</v>
      </c>
      <c r="DE564" s="172">
        <f t="shared" si="1440"/>
        <v>122.54504192964689</v>
      </c>
      <c r="DF564" s="172">
        <f t="shared" si="1441"/>
        <v>122.54504192964689</v>
      </c>
      <c r="DG564" s="172">
        <f t="shared" si="1442"/>
        <v>95.872438834630572</v>
      </c>
      <c r="DH564" s="172">
        <f t="shared" si="1443"/>
        <v>164.49611135127992</v>
      </c>
      <c r="DI564" s="172">
        <f t="shared" si="1444"/>
        <v>4.3458714517364427</v>
      </c>
      <c r="DJ564" s="172">
        <f t="shared" si="1445"/>
        <v>0</v>
      </c>
      <c r="DK564" s="172">
        <f t="shared" si="1446"/>
        <v>0</v>
      </c>
      <c r="DL564" s="172">
        <f t="shared" si="1447"/>
        <v>0</v>
      </c>
      <c r="DM564" s="172">
        <f t="shared" si="1448"/>
        <v>0</v>
      </c>
      <c r="DN564" s="172">
        <f t="shared" si="1449"/>
        <v>0</v>
      </c>
      <c r="DO564" s="172">
        <f t="shared" si="1450"/>
        <v>0</v>
      </c>
      <c r="DP564" s="172">
        <f t="shared" si="1451"/>
        <v>175.63231469932637</v>
      </c>
      <c r="DQ564" s="172">
        <f t="shared" si="1452"/>
        <v>0</v>
      </c>
      <c r="DR564" s="172">
        <f t="shared" si="1453"/>
        <v>146.95386941531626</v>
      </c>
      <c r="DS564" s="172">
        <f t="shared" si="1454"/>
        <v>544.93790214531725</v>
      </c>
      <c r="DT564" s="172">
        <f t="shared" si="1455"/>
        <v>650.88637935506961</v>
      </c>
      <c r="DU564" s="172">
        <f t="shared" si="1456"/>
        <v>272.73334353373741</v>
      </c>
      <c r="DV564" s="172">
        <f t="shared" si="1457"/>
        <v>170.07891714832581</v>
      </c>
      <c r="DW564" s="172">
        <f t="shared" si="1458"/>
        <v>6.0073125836187273</v>
      </c>
      <c r="DX564" s="172">
        <f t="shared" si="1459"/>
        <v>0</v>
      </c>
      <c r="DY564" s="172">
        <f t="shared" si="1460"/>
        <v>25.48402783783159</v>
      </c>
      <c r="DZ564" s="192">
        <f t="shared" si="1461"/>
        <v>2682.6202839817274</v>
      </c>
      <c r="EA564" s="189">
        <f t="shared" si="1387"/>
        <v>0</v>
      </c>
      <c r="EB564" s="190">
        <f t="shared" si="1388"/>
        <v>0</v>
      </c>
      <c r="EC564" s="190">
        <f t="shared" si="1389"/>
        <v>15.661018414456009</v>
      </c>
      <c r="ED564" s="190">
        <f t="shared" si="1390"/>
        <v>10.65609060257799</v>
      </c>
      <c r="EE564" s="190">
        <f t="shared" si="1391"/>
        <v>10.65609060257799</v>
      </c>
      <c r="EF564" s="190">
        <f t="shared" si="1392"/>
        <v>8.3367338117070062</v>
      </c>
      <c r="EG564" s="190">
        <f t="shared" si="1393"/>
        <v>14.304009682719993</v>
      </c>
      <c r="EH564" s="190">
        <f t="shared" si="1394"/>
        <v>0.37790186536838632</v>
      </c>
      <c r="EI564" s="190">
        <f t="shared" si="1395"/>
        <v>0</v>
      </c>
      <c r="EJ564" s="190">
        <f t="shared" si="1396"/>
        <v>0</v>
      </c>
      <c r="EK564" s="190">
        <f t="shared" si="1397"/>
        <v>0</v>
      </c>
      <c r="EL564" s="190">
        <f t="shared" si="1398"/>
        <v>0</v>
      </c>
      <c r="EM564" s="190">
        <f t="shared" si="1399"/>
        <v>0</v>
      </c>
      <c r="EN564" s="190">
        <f t="shared" si="1400"/>
        <v>0</v>
      </c>
      <c r="EO564" s="190">
        <f t="shared" si="1401"/>
        <v>15.272375191245771</v>
      </c>
      <c r="EP564" s="190">
        <f t="shared" si="1402"/>
        <v>0</v>
      </c>
      <c r="EQ564" s="190">
        <f t="shared" si="1403"/>
        <v>12.778597340462284</v>
      </c>
      <c r="ER564" s="190">
        <f t="shared" si="1404"/>
        <v>47.385904534375413</v>
      </c>
      <c r="ES564" s="190">
        <f t="shared" si="1405"/>
        <v>56.598815596093004</v>
      </c>
      <c r="ET564" s="190">
        <f t="shared" si="1406"/>
        <v>23.715942915977166</v>
      </c>
      <c r="EU564" s="190">
        <f t="shared" si="1407"/>
        <v>14.789471056376158</v>
      </c>
      <c r="EV564" s="190">
        <f t="shared" si="1408"/>
        <v>0.52237500727119368</v>
      </c>
      <c r="EW564" s="190">
        <f t="shared" si="1409"/>
        <v>0</v>
      </c>
      <c r="EX564" s="190">
        <f t="shared" si="1410"/>
        <v>2.2160024206810078</v>
      </c>
    </row>
    <row r="565" spans="3:154" ht="14.25" customHeight="1" x14ac:dyDescent="0.25">
      <c r="C565" s="132">
        <v>2038</v>
      </c>
      <c r="D565" s="14" t="s">
        <v>163</v>
      </c>
      <c r="E565" s="171">
        <f t="shared" si="1411"/>
        <v>371.47264120825952</v>
      </c>
      <c r="F565" s="172">
        <f t="shared" si="1412"/>
        <v>245.99521769429617</v>
      </c>
      <c r="G565" s="172">
        <f t="shared" si="1413"/>
        <v>184.698577637217</v>
      </c>
      <c r="H565" s="172">
        <f t="shared" si="1414"/>
        <v>161.41814888232418</v>
      </c>
      <c r="I565" s="172">
        <f t="shared" si="1415"/>
        <v>133.8976553959441</v>
      </c>
      <c r="J565" s="172">
        <f t="shared" si="1416"/>
        <v>161.41814888232418</v>
      </c>
      <c r="K565" s="172">
        <f t="shared" si="1417"/>
        <v>240.56623480050652</v>
      </c>
      <c r="L565" s="172">
        <f t="shared" si="1418"/>
        <v>197.33550689927097</v>
      </c>
      <c r="M565" s="172">
        <f t="shared" si="1419"/>
        <v>0</v>
      </c>
      <c r="N565" s="172">
        <f t="shared" si="1420"/>
        <v>0</v>
      </c>
      <c r="O565" s="172">
        <f t="shared" si="1421"/>
        <v>0</v>
      </c>
      <c r="P565" s="172">
        <f t="shared" si="1422"/>
        <v>0</v>
      </c>
      <c r="Q565" s="172">
        <f t="shared" si="1423"/>
        <v>0</v>
      </c>
      <c r="R565" s="172">
        <f t="shared" si="1424"/>
        <v>0</v>
      </c>
      <c r="S565" s="172">
        <f t="shared" si="1425"/>
        <v>0</v>
      </c>
      <c r="T565" s="172">
        <f t="shared" si="1426"/>
        <v>166.34320322566776</v>
      </c>
      <c r="U565" s="172">
        <f t="shared" si="1427"/>
        <v>485.75794250351902</v>
      </c>
      <c r="V565" s="172">
        <f t="shared" si="1428"/>
        <v>767.46949201071322</v>
      </c>
      <c r="W565" s="172">
        <f t="shared" si="1429"/>
        <v>1080.4129211537659</v>
      </c>
      <c r="X565" s="172">
        <f t="shared" si="1430"/>
        <v>599.71046909369682</v>
      </c>
      <c r="Y565" s="172">
        <f t="shared" si="1431"/>
        <v>500.50869024746254</v>
      </c>
      <c r="Z565" s="172">
        <f t="shared" si="1432"/>
        <v>431.06158075309781</v>
      </c>
      <c r="AA565" s="172">
        <f t="shared" si="1433"/>
        <v>266.55751992500421</v>
      </c>
      <c r="AB565" s="172">
        <f t="shared" si="1434"/>
        <v>476.33001042641712</v>
      </c>
      <c r="AC565" s="188">
        <f xml:space="preserve"> SUM(E565:AB565) *  31</f>
        <v>200599.57278292408</v>
      </c>
      <c r="AE565" s="189">
        <f xml:space="preserve"> 'Generation Calculation'!DC238</f>
        <v>45.202137015794989</v>
      </c>
      <c r="AF565" s="190">
        <f xml:space="preserve"> 'Generation Calculation'!DD238</f>
        <v>29.61924889408499</v>
      </c>
      <c r="AG565" s="190">
        <f xml:space="preserve"> 'Generation Calculation'!DE238</f>
        <v>22.050417520682998</v>
      </c>
      <c r="AH565" s="190">
        <f xml:space="preserve"> 'Generation Calculation'!DF238</f>
        <v>14.036360772376014</v>
      </c>
      <c r="AI565" s="190">
        <f xml:space="preserve"> 'Generation Calculation'!DG238</f>
        <v>11.64327438225601</v>
      </c>
      <c r="AJ565" s="190">
        <f xml:space="preserve"> 'Generation Calculation'!DH238</f>
        <v>14.036360772376014</v>
      </c>
      <c r="AK565" s="190">
        <f xml:space="preserve"> 'Generation Calculation'!DI238</f>
        <v>20.918803026131002</v>
      </c>
      <c r="AL565" s="190">
        <f xml:space="preserve"> 'Generation Calculation'!DJ238</f>
        <v>17.15960929558878</v>
      </c>
      <c r="AM565" s="190">
        <f xml:space="preserve"> 'Generation Calculation'!DK238</f>
        <v>0</v>
      </c>
      <c r="AN565" s="190">
        <f xml:space="preserve"> 'Generation Calculation'!DL238</f>
        <v>0</v>
      </c>
      <c r="AO565" s="190">
        <f xml:space="preserve"> 'Generation Calculation'!DM238</f>
        <v>0</v>
      </c>
      <c r="AP565" s="190">
        <f xml:space="preserve"> 'Generation Calculation'!DN238</f>
        <v>0</v>
      </c>
      <c r="AQ565" s="190">
        <f xml:space="preserve"> 'Generation Calculation'!DO238</f>
        <v>0</v>
      </c>
      <c r="AR565" s="190">
        <f xml:space="preserve"> 'Generation Calculation'!DP238</f>
        <v>0</v>
      </c>
      <c r="AS565" s="190">
        <f xml:space="preserve"> 'Generation Calculation'!DQ238</f>
        <v>0</v>
      </c>
      <c r="AT565" s="190">
        <f xml:space="preserve"> 'Generation Calculation'!DR238</f>
        <v>14.46462636744937</v>
      </c>
      <c r="AU565" s="190">
        <f xml:space="preserve"> 'Generation Calculation'!DS238</f>
        <v>59.501217055272093</v>
      </c>
      <c r="AV565" s="190">
        <f xml:space="preserve"> 'Generation Calculation'!DT238</f>
        <v>84.151286261801147</v>
      </c>
      <c r="AW565" s="190">
        <f xml:space="preserve"> 'Generation Calculation'!DU238</f>
        <v>111.36375836119703</v>
      </c>
      <c r="AX565" s="190">
        <f xml:space="preserve"> 'Generation Calculation'!DV238</f>
        <v>69.563545138582327</v>
      </c>
      <c r="AY565" s="190">
        <f xml:space="preserve"> 'Generation Calculation'!DW238</f>
        <v>60.937303499779347</v>
      </c>
      <c r="AZ565" s="190">
        <f xml:space="preserve"> 'Generation Calculation'!DX238</f>
        <v>52.644980892155303</v>
      </c>
      <c r="BA565" s="190">
        <f xml:space="preserve"> 'Generation Calculation'!DY238</f>
        <v>32.164613646479324</v>
      </c>
      <c r="BB565" s="190">
        <f xml:space="preserve"> 'Generation Calculation'!DZ238</f>
        <v>58.31773451823301</v>
      </c>
      <c r="BC565" s="196"/>
      <c r="BD565" s="183">
        <f t="shared" si="1435"/>
        <v>371.47264120825952</v>
      </c>
      <c r="BE565" s="292">
        <f t="shared" ref="BE565:BE628" si="1507" xml:space="preserve"> IF(CD565&gt;0,$C$351 * CD565^2 + $C$352 * CD565 + $C$353, 0)</f>
        <v>245.99521769429617</v>
      </c>
      <c r="BF565" s="292">
        <f t="shared" ref="BF565:BF628" si="1508" xml:space="preserve"> IF(CE565&gt;0,$C$351 * CE565^2 + $C$352 * CE565 + $C$353, 0)</f>
        <v>184.698577637217</v>
      </c>
      <c r="BG565" s="292">
        <f t="shared" si="1486"/>
        <v>0</v>
      </c>
      <c r="BH565" s="292">
        <f t="shared" si="1487"/>
        <v>0</v>
      </c>
      <c r="BI565" s="292">
        <f t="shared" si="1488"/>
        <v>0</v>
      </c>
      <c r="BJ565" s="292">
        <f t="shared" si="1489"/>
        <v>0</v>
      </c>
      <c r="BK565" s="292">
        <f t="shared" si="1490"/>
        <v>0</v>
      </c>
      <c r="BL565" s="292">
        <f t="shared" si="1491"/>
        <v>0</v>
      </c>
      <c r="BM565" s="292">
        <f t="shared" si="1492"/>
        <v>0</v>
      </c>
      <c r="BN565" s="292">
        <f t="shared" si="1493"/>
        <v>0</v>
      </c>
      <c r="BO565" s="292">
        <f t="shared" si="1494"/>
        <v>0</v>
      </c>
      <c r="BP565" s="292">
        <f t="shared" si="1495"/>
        <v>0</v>
      </c>
      <c r="BQ565" s="292">
        <f t="shared" si="1496"/>
        <v>0</v>
      </c>
      <c r="BR565" s="292">
        <f t="shared" si="1497"/>
        <v>0</v>
      </c>
      <c r="BS565" s="292">
        <f t="shared" si="1498"/>
        <v>0</v>
      </c>
      <c r="BT565" s="292">
        <f t="shared" si="1499"/>
        <v>485.75794250351902</v>
      </c>
      <c r="BU565" s="292">
        <f t="shared" si="1500"/>
        <v>489.72970000000004</v>
      </c>
      <c r="BV565" s="292">
        <f t="shared" si="1501"/>
        <v>489.72970000000004</v>
      </c>
      <c r="BW565" s="292">
        <f t="shared" si="1502"/>
        <v>489.72970000000004</v>
      </c>
      <c r="BX565" s="292">
        <f t="shared" si="1503"/>
        <v>489.72970000000004</v>
      </c>
      <c r="BY565" s="292">
        <f t="shared" si="1504"/>
        <v>431.06158075309781</v>
      </c>
      <c r="BZ565" s="292">
        <f t="shared" si="1505"/>
        <v>266.55751992500421</v>
      </c>
      <c r="CA565" s="292">
        <f t="shared" si="1506"/>
        <v>476.33001042641712</v>
      </c>
      <c r="CB565" s="196">
        <f t="shared" si="1436"/>
        <v>4420.7922901478105</v>
      </c>
      <c r="CC565" s="189">
        <f t="shared" si="1462"/>
        <v>45.202137015794989</v>
      </c>
      <c r="CD565" s="190">
        <f t="shared" si="1463"/>
        <v>29.61924889408499</v>
      </c>
      <c r="CE565" s="190">
        <f t="shared" si="1464"/>
        <v>22.050417520682998</v>
      </c>
      <c r="CF565" s="190">
        <f t="shared" si="1465"/>
        <v>0</v>
      </c>
      <c r="CG565" s="190">
        <f t="shared" si="1466"/>
        <v>0</v>
      </c>
      <c r="CH565" s="190">
        <f t="shared" si="1467"/>
        <v>0</v>
      </c>
      <c r="CI565" s="190">
        <f t="shared" si="1468"/>
        <v>0</v>
      </c>
      <c r="CJ565" s="190">
        <f t="shared" si="1469"/>
        <v>0</v>
      </c>
      <c r="CK565" s="190">
        <f t="shared" si="1470"/>
        <v>0</v>
      </c>
      <c r="CL565" s="190">
        <f t="shared" si="1471"/>
        <v>0</v>
      </c>
      <c r="CM565" s="190">
        <f t="shared" si="1472"/>
        <v>0</v>
      </c>
      <c r="CN565" s="190">
        <f t="shared" si="1473"/>
        <v>0</v>
      </c>
      <c r="CO565" s="190">
        <f t="shared" si="1474"/>
        <v>0</v>
      </c>
      <c r="CP565" s="190">
        <f t="shared" si="1475"/>
        <v>0</v>
      </c>
      <c r="CQ565" s="190">
        <f t="shared" si="1476"/>
        <v>0</v>
      </c>
      <c r="CR565" s="190">
        <f t="shared" si="1477"/>
        <v>0</v>
      </c>
      <c r="CS565" s="190">
        <f t="shared" si="1478"/>
        <v>59.501217055272093</v>
      </c>
      <c r="CT565" s="190">
        <f t="shared" si="1479"/>
        <v>60</v>
      </c>
      <c r="CU565" s="190">
        <f t="shared" si="1480"/>
        <v>60</v>
      </c>
      <c r="CV565" s="190">
        <f t="shared" si="1481"/>
        <v>60</v>
      </c>
      <c r="CW565" s="190">
        <f t="shared" si="1482"/>
        <v>60</v>
      </c>
      <c r="CX565" s="190">
        <f t="shared" si="1483"/>
        <v>52.644980892155303</v>
      </c>
      <c r="CY565" s="190">
        <f t="shared" si="1484"/>
        <v>32.164613646479324</v>
      </c>
      <c r="CZ565" s="190">
        <f t="shared" si="1485"/>
        <v>58.31773451823301</v>
      </c>
      <c r="DB565" s="171">
        <f t="shared" si="1437"/>
        <v>0</v>
      </c>
      <c r="DC565" s="172">
        <f t="shared" si="1438"/>
        <v>0</v>
      </c>
      <c r="DD565" s="172">
        <f t="shared" si="1439"/>
        <v>0</v>
      </c>
      <c r="DE565" s="172">
        <f t="shared" si="1440"/>
        <v>161.41814888232418</v>
      </c>
      <c r="DF565" s="172">
        <f t="shared" si="1441"/>
        <v>133.8976553959441</v>
      </c>
      <c r="DG565" s="172">
        <f t="shared" si="1442"/>
        <v>161.41814888232418</v>
      </c>
      <c r="DH565" s="172">
        <f t="shared" si="1443"/>
        <v>240.56623480050652</v>
      </c>
      <c r="DI565" s="172">
        <f t="shared" si="1444"/>
        <v>197.33550689927097</v>
      </c>
      <c r="DJ565" s="172">
        <f t="shared" si="1445"/>
        <v>0</v>
      </c>
      <c r="DK565" s="172">
        <f t="shared" si="1446"/>
        <v>0</v>
      </c>
      <c r="DL565" s="172">
        <f t="shared" si="1447"/>
        <v>0</v>
      </c>
      <c r="DM565" s="172">
        <f t="shared" si="1448"/>
        <v>0</v>
      </c>
      <c r="DN565" s="172">
        <f t="shared" si="1449"/>
        <v>0</v>
      </c>
      <c r="DO565" s="172">
        <f t="shared" si="1450"/>
        <v>0</v>
      </c>
      <c r="DP565" s="172">
        <f t="shared" si="1451"/>
        <v>0</v>
      </c>
      <c r="DQ565" s="172">
        <f t="shared" si="1452"/>
        <v>166.34320322566776</v>
      </c>
      <c r="DR565" s="172">
        <f t="shared" si="1453"/>
        <v>0</v>
      </c>
      <c r="DS565" s="172">
        <f t="shared" si="1454"/>
        <v>277.73979201071319</v>
      </c>
      <c r="DT565" s="172">
        <f t="shared" si="1455"/>
        <v>590.68322115376577</v>
      </c>
      <c r="DU565" s="172">
        <f t="shared" si="1456"/>
        <v>109.98076909369676</v>
      </c>
      <c r="DV565" s="172">
        <f t="shared" si="1457"/>
        <v>10.778990247462488</v>
      </c>
      <c r="DW565" s="172">
        <f t="shared" si="1458"/>
        <v>0</v>
      </c>
      <c r="DX565" s="172">
        <f t="shared" si="1459"/>
        <v>0</v>
      </c>
      <c r="DY565" s="172">
        <f t="shared" si="1460"/>
        <v>0</v>
      </c>
      <c r="DZ565" s="192">
        <f t="shared" si="1461"/>
        <v>2050.1616705916763</v>
      </c>
      <c r="EA565" s="189">
        <f t="shared" si="1387"/>
        <v>0</v>
      </c>
      <c r="EB565" s="190">
        <f t="shared" si="1388"/>
        <v>0</v>
      </c>
      <c r="EC565" s="190">
        <f t="shared" si="1389"/>
        <v>0</v>
      </c>
      <c r="ED565" s="190">
        <f t="shared" si="1390"/>
        <v>14.036360772376014</v>
      </c>
      <c r="EE565" s="190">
        <f t="shared" si="1391"/>
        <v>11.64327438225601</v>
      </c>
      <c r="EF565" s="190">
        <f t="shared" si="1392"/>
        <v>14.036360772376014</v>
      </c>
      <c r="EG565" s="190">
        <f t="shared" si="1393"/>
        <v>20.918803026131002</v>
      </c>
      <c r="EH565" s="190">
        <f t="shared" si="1394"/>
        <v>17.15960929558878</v>
      </c>
      <c r="EI565" s="190">
        <f t="shared" si="1395"/>
        <v>0</v>
      </c>
      <c r="EJ565" s="190">
        <f t="shared" si="1396"/>
        <v>0</v>
      </c>
      <c r="EK565" s="190">
        <f t="shared" si="1397"/>
        <v>0</v>
      </c>
      <c r="EL565" s="190">
        <f t="shared" si="1398"/>
        <v>0</v>
      </c>
      <c r="EM565" s="190">
        <f t="shared" si="1399"/>
        <v>0</v>
      </c>
      <c r="EN565" s="190">
        <f t="shared" si="1400"/>
        <v>0</v>
      </c>
      <c r="EO565" s="190">
        <f t="shared" si="1401"/>
        <v>0</v>
      </c>
      <c r="EP565" s="190">
        <f t="shared" si="1402"/>
        <v>14.46462636744937</v>
      </c>
      <c r="EQ565" s="190">
        <f t="shared" si="1403"/>
        <v>0</v>
      </c>
      <c r="ER565" s="190">
        <f t="shared" si="1404"/>
        <v>24.151286261801147</v>
      </c>
      <c r="ES565" s="190">
        <f t="shared" si="1405"/>
        <v>51.363758361197029</v>
      </c>
      <c r="ET565" s="190">
        <f t="shared" si="1406"/>
        <v>9.5635451385823274</v>
      </c>
      <c r="EU565" s="190">
        <f t="shared" si="1407"/>
        <v>0.93730349977934679</v>
      </c>
      <c r="EV565" s="190">
        <f t="shared" si="1408"/>
        <v>0</v>
      </c>
      <c r="EW565" s="190">
        <f t="shared" si="1409"/>
        <v>0</v>
      </c>
      <c r="EX565" s="190">
        <f t="shared" si="1410"/>
        <v>0</v>
      </c>
    </row>
    <row r="566" spans="3:154" ht="14.25" customHeight="1" x14ac:dyDescent="0.25">
      <c r="C566" s="132">
        <v>2038</v>
      </c>
      <c r="D566" s="14" t="s">
        <v>164</v>
      </c>
      <c r="E566" s="171">
        <f t="shared" si="1411"/>
        <v>433.11433317293171</v>
      </c>
      <c r="F566" s="172">
        <f t="shared" si="1412"/>
        <v>325.66807211371923</v>
      </c>
      <c r="G566" s="172">
        <f t="shared" si="1413"/>
        <v>266.61506517341405</v>
      </c>
      <c r="H566" s="172">
        <f t="shared" si="1414"/>
        <v>221.8452895153095</v>
      </c>
      <c r="I566" s="172">
        <f t="shared" si="1415"/>
        <v>214.91195328419849</v>
      </c>
      <c r="J566" s="172">
        <f t="shared" si="1416"/>
        <v>228.92990752117169</v>
      </c>
      <c r="K566" s="172">
        <f t="shared" si="1417"/>
        <v>299.38411132441371</v>
      </c>
      <c r="L566" s="172">
        <f t="shared" si="1418"/>
        <v>194.1480785421509</v>
      </c>
      <c r="M566" s="172">
        <f t="shared" si="1419"/>
        <v>0</v>
      </c>
      <c r="N566" s="172">
        <f t="shared" si="1420"/>
        <v>0</v>
      </c>
      <c r="O566" s="172">
        <f t="shared" si="1421"/>
        <v>0</v>
      </c>
      <c r="P566" s="172">
        <f t="shared" si="1422"/>
        <v>0</v>
      </c>
      <c r="Q566" s="172">
        <f t="shared" si="1423"/>
        <v>0</v>
      </c>
      <c r="R566" s="172">
        <f t="shared" si="1424"/>
        <v>0</v>
      </c>
      <c r="S566" s="172">
        <f t="shared" si="1425"/>
        <v>0</v>
      </c>
      <c r="T566" s="172">
        <f t="shared" si="1426"/>
        <v>22.44181699956701</v>
      </c>
      <c r="U566" s="172">
        <f t="shared" si="1427"/>
        <v>359.97099609478011</v>
      </c>
      <c r="V566" s="172">
        <f t="shared" si="1428"/>
        <v>779.1993125048532</v>
      </c>
      <c r="W566" s="172">
        <f t="shared" si="1429"/>
        <v>984.43934712702867</v>
      </c>
      <c r="X566" s="172">
        <f t="shared" si="1430"/>
        <v>517.39347074088812</v>
      </c>
      <c r="Y566" s="172">
        <f t="shared" si="1431"/>
        <v>517.39347074088812</v>
      </c>
      <c r="Z566" s="172">
        <f t="shared" si="1432"/>
        <v>428.39644518039103</v>
      </c>
      <c r="AA566" s="172">
        <f t="shared" si="1433"/>
        <v>292.19622695625043</v>
      </c>
      <c r="AB566" s="172">
        <f t="shared" si="1434"/>
        <v>606.48203720094205</v>
      </c>
      <c r="AC566" s="188">
        <f xml:space="preserve"> SUM(E566:AB566) * 28.25</f>
        <v>189063.97064094935</v>
      </c>
      <c r="AE566" s="189">
        <f xml:space="preserve"> 'Generation Calculation'!DC239</f>
        <v>52.901870165065986</v>
      </c>
      <c r="AF566" s="190">
        <f xml:space="preserve"> 'Generation Calculation'!DD239</f>
        <v>39.499729249973996</v>
      </c>
      <c r="AG566" s="190">
        <f xml:space="preserve"> 'Generation Calculation'!DE239</f>
        <v>32.171741557827005</v>
      </c>
      <c r="AH566" s="190">
        <f xml:space="preserve"> 'Generation Calculation'!DF239</f>
        <v>26.633867186619995</v>
      </c>
      <c r="AI566" s="190">
        <f xml:space="preserve"> 'Generation Calculation'!DG239</f>
        <v>25.777590760066005</v>
      </c>
      <c r="AJ566" s="190">
        <f xml:space="preserve"> 'Generation Calculation'!DH239</f>
        <v>27.509201508979004</v>
      </c>
      <c r="AK566" s="190">
        <f xml:space="preserve"> 'Generation Calculation'!DI239</f>
        <v>36.234815721374019</v>
      </c>
      <c r="AL566" s="190">
        <f xml:space="preserve"> 'Generation Calculation'!DJ239</f>
        <v>23.215387529528925</v>
      </c>
      <c r="AM566" s="190">
        <f xml:space="preserve"> 'Generation Calculation'!DK239</f>
        <v>0</v>
      </c>
      <c r="AN566" s="190">
        <f xml:space="preserve"> 'Generation Calculation'!DL239</f>
        <v>0</v>
      </c>
      <c r="AO566" s="190">
        <f xml:space="preserve"> 'Generation Calculation'!DM239</f>
        <v>0</v>
      </c>
      <c r="AP566" s="190">
        <f xml:space="preserve"> 'Generation Calculation'!DN239</f>
        <v>0</v>
      </c>
      <c r="AQ566" s="190">
        <f xml:space="preserve"> 'Generation Calculation'!DO239</f>
        <v>0</v>
      </c>
      <c r="AR566" s="190">
        <f xml:space="preserve"> 'Generation Calculation'!DP239</f>
        <v>0</v>
      </c>
      <c r="AS566" s="190">
        <f xml:space="preserve"> 'Generation Calculation'!DQ239</f>
        <v>0</v>
      </c>
      <c r="AT566" s="190">
        <f xml:space="preserve"> 'Generation Calculation'!DR239</f>
        <v>1.9514623477884356</v>
      </c>
      <c r="AU566" s="190">
        <f xml:space="preserve"> 'Generation Calculation'!DS239</f>
        <v>43.768724139576534</v>
      </c>
      <c r="AV566" s="190">
        <f xml:space="preserve"> 'Generation Calculation'!DT239</f>
        <v>85.171270652595922</v>
      </c>
      <c r="AW566" s="190">
        <f xml:space="preserve"> 'Generation Calculation'!DU239</f>
        <v>103.01823018495901</v>
      </c>
      <c r="AX566" s="190">
        <f xml:space="preserve"> 'Generation Calculation'!DV239</f>
        <v>62.405545281816359</v>
      </c>
      <c r="AY566" s="190">
        <f xml:space="preserve"> 'Generation Calculation'!DW239</f>
        <v>62.405545281816359</v>
      </c>
      <c r="AZ566" s="190">
        <f xml:space="preserve"> 'Generation Calculation'!DX239</f>
        <v>52.311504928887331</v>
      </c>
      <c r="BA566" s="190">
        <f xml:space="preserve"> 'Generation Calculation'!DY239</f>
        <v>35.342879729253383</v>
      </c>
      <c r="BB566" s="190">
        <f xml:space="preserve"> 'Generation Calculation'!DZ239</f>
        <v>70.152377147907998</v>
      </c>
      <c r="BC566" s="196"/>
      <c r="BD566" s="183">
        <f t="shared" si="1435"/>
        <v>433.11433317293171</v>
      </c>
      <c r="BE566" s="292">
        <f t="shared" si="1507"/>
        <v>325.66807211371923</v>
      </c>
      <c r="BF566" s="292">
        <f t="shared" si="1508"/>
        <v>266.61506517341405</v>
      </c>
      <c r="BG566" s="292">
        <f t="shared" si="1486"/>
        <v>221.8452895153095</v>
      </c>
      <c r="BH566" s="292">
        <f t="shared" si="1487"/>
        <v>214.91195328419849</v>
      </c>
      <c r="BI566" s="292">
        <f t="shared" si="1488"/>
        <v>228.92990752117169</v>
      </c>
      <c r="BJ566" s="292">
        <f t="shared" si="1489"/>
        <v>299.38411132441371</v>
      </c>
      <c r="BK566" s="292">
        <f t="shared" si="1490"/>
        <v>194.1480785421509</v>
      </c>
      <c r="BL566" s="292">
        <f t="shared" si="1491"/>
        <v>0</v>
      </c>
      <c r="BM566" s="292">
        <f t="shared" si="1492"/>
        <v>0</v>
      </c>
      <c r="BN566" s="292">
        <f t="shared" si="1493"/>
        <v>0</v>
      </c>
      <c r="BO566" s="292">
        <f t="shared" si="1494"/>
        <v>0</v>
      </c>
      <c r="BP566" s="292">
        <f t="shared" si="1495"/>
        <v>0</v>
      </c>
      <c r="BQ566" s="292">
        <f t="shared" si="1496"/>
        <v>0</v>
      </c>
      <c r="BR566" s="292">
        <f t="shared" si="1497"/>
        <v>0</v>
      </c>
      <c r="BS566" s="292">
        <f t="shared" si="1498"/>
        <v>0</v>
      </c>
      <c r="BT566" s="292">
        <f t="shared" si="1499"/>
        <v>359.97099609478011</v>
      </c>
      <c r="BU566" s="292">
        <f t="shared" si="1500"/>
        <v>489.72970000000004</v>
      </c>
      <c r="BV566" s="292">
        <f t="shared" si="1501"/>
        <v>489.72970000000004</v>
      </c>
      <c r="BW566" s="292">
        <f t="shared" si="1502"/>
        <v>489.72970000000004</v>
      </c>
      <c r="BX566" s="292">
        <f t="shared" si="1503"/>
        <v>489.72970000000004</v>
      </c>
      <c r="BY566" s="292">
        <f t="shared" si="1504"/>
        <v>428.39644518039103</v>
      </c>
      <c r="BZ566" s="292">
        <f t="shared" si="1505"/>
        <v>292.19622695625043</v>
      </c>
      <c r="CA566" s="292">
        <f t="shared" si="1506"/>
        <v>489.72970000000004</v>
      </c>
      <c r="CB566" s="196">
        <f t="shared" si="1436"/>
        <v>5713.8289788787306</v>
      </c>
      <c r="CC566" s="189">
        <f t="shared" si="1462"/>
        <v>52.901870165065986</v>
      </c>
      <c r="CD566" s="190">
        <f t="shared" si="1463"/>
        <v>39.499729249973996</v>
      </c>
      <c r="CE566" s="190">
        <f t="shared" si="1464"/>
        <v>32.171741557827005</v>
      </c>
      <c r="CF566" s="190">
        <f t="shared" si="1465"/>
        <v>26.633867186619995</v>
      </c>
      <c r="CG566" s="190">
        <f t="shared" si="1466"/>
        <v>25.777590760066005</v>
      </c>
      <c r="CH566" s="190">
        <f t="shared" si="1467"/>
        <v>27.509201508979004</v>
      </c>
      <c r="CI566" s="190">
        <f t="shared" si="1468"/>
        <v>36.234815721374019</v>
      </c>
      <c r="CJ566" s="190">
        <f t="shared" si="1469"/>
        <v>23.215387529528925</v>
      </c>
      <c r="CK566" s="190">
        <f t="shared" si="1470"/>
        <v>0</v>
      </c>
      <c r="CL566" s="190">
        <f t="shared" si="1471"/>
        <v>0</v>
      </c>
      <c r="CM566" s="190">
        <f t="shared" si="1472"/>
        <v>0</v>
      </c>
      <c r="CN566" s="190">
        <f t="shared" si="1473"/>
        <v>0</v>
      </c>
      <c r="CO566" s="190">
        <f t="shared" si="1474"/>
        <v>0</v>
      </c>
      <c r="CP566" s="190">
        <f t="shared" si="1475"/>
        <v>0</v>
      </c>
      <c r="CQ566" s="190">
        <f t="shared" si="1476"/>
        <v>0</v>
      </c>
      <c r="CR566" s="190">
        <f t="shared" si="1477"/>
        <v>0</v>
      </c>
      <c r="CS566" s="190">
        <f t="shared" si="1478"/>
        <v>43.768724139576534</v>
      </c>
      <c r="CT566" s="190">
        <f t="shared" si="1479"/>
        <v>60</v>
      </c>
      <c r="CU566" s="190">
        <f t="shared" si="1480"/>
        <v>60</v>
      </c>
      <c r="CV566" s="190">
        <f t="shared" si="1481"/>
        <v>60</v>
      </c>
      <c r="CW566" s="190">
        <f t="shared" si="1482"/>
        <v>60</v>
      </c>
      <c r="CX566" s="190">
        <f t="shared" si="1483"/>
        <v>52.311504928887331</v>
      </c>
      <c r="CY566" s="190">
        <f t="shared" si="1484"/>
        <v>35.342879729253383</v>
      </c>
      <c r="CZ566" s="190">
        <f t="shared" si="1485"/>
        <v>60</v>
      </c>
      <c r="DB566" s="171">
        <f t="shared" si="1437"/>
        <v>0</v>
      </c>
      <c r="DC566" s="172">
        <f t="shared" si="1438"/>
        <v>0</v>
      </c>
      <c r="DD566" s="172">
        <f t="shared" si="1439"/>
        <v>0</v>
      </c>
      <c r="DE566" s="172">
        <f t="shared" si="1440"/>
        <v>0</v>
      </c>
      <c r="DF566" s="172">
        <f t="shared" si="1441"/>
        <v>0</v>
      </c>
      <c r="DG566" s="172">
        <f t="shared" si="1442"/>
        <v>0</v>
      </c>
      <c r="DH566" s="172">
        <f t="shared" si="1443"/>
        <v>0</v>
      </c>
      <c r="DI566" s="172">
        <f t="shared" si="1444"/>
        <v>0</v>
      </c>
      <c r="DJ566" s="172">
        <f t="shared" si="1445"/>
        <v>0</v>
      </c>
      <c r="DK566" s="172">
        <f t="shared" si="1446"/>
        <v>0</v>
      </c>
      <c r="DL566" s="172">
        <f t="shared" si="1447"/>
        <v>0</v>
      </c>
      <c r="DM566" s="172">
        <f t="shared" si="1448"/>
        <v>0</v>
      </c>
      <c r="DN566" s="172">
        <f t="shared" si="1449"/>
        <v>0</v>
      </c>
      <c r="DO566" s="172">
        <f t="shared" si="1450"/>
        <v>0</v>
      </c>
      <c r="DP566" s="172">
        <f t="shared" si="1451"/>
        <v>0</v>
      </c>
      <c r="DQ566" s="172">
        <f t="shared" si="1452"/>
        <v>22.44181699956701</v>
      </c>
      <c r="DR566" s="172">
        <f t="shared" si="1453"/>
        <v>0</v>
      </c>
      <c r="DS566" s="172">
        <f t="shared" si="1454"/>
        <v>289.4696125048531</v>
      </c>
      <c r="DT566" s="172">
        <f t="shared" si="1455"/>
        <v>494.70964712702863</v>
      </c>
      <c r="DU566" s="172">
        <f t="shared" si="1456"/>
        <v>27.663770740888125</v>
      </c>
      <c r="DV566" s="172">
        <f t="shared" si="1457"/>
        <v>27.663770740888125</v>
      </c>
      <c r="DW566" s="172">
        <f t="shared" si="1458"/>
        <v>0</v>
      </c>
      <c r="DX566" s="172">
        <f t="shared" si="1459"/>
        <v>0</v>
      </c>
      <c r="DY566" s="172">
        <f t="shared" si="1460"/>
        <v>116.75233720094198</v>
      </c>
      <c r="DZ566" s="192">
        <f t="shared" si="1461"/>
        <v>978.70095531416689</v>
      </c>
      <c r="EA566" s="189">
        <f t="shared" si="1387"/>
        <v>0</v>
      </c>
      <c r="EB566" s="190">
        <f t="shared" si="1388"/>
        <v>0</v>
      </c>
      <c r="EC566" s="190">
        <f t="shared" si="1389"/>
        <v>0</v>
      </c>
      <c r="ED566" s="190">
        <f t="shared" si="1390"/>
        <v>0</v>
      </c>
      <c r="EE566" s="190">
        <f t="shared" si="1391"/>
        <v>0</v>
      </c>
      <c r="EF566" s="190">
        <f t="shared" si="1392"/>
        <v>0</v>
      </c>
      <c r="EG566" s="190">
        <f t="shared" si="1393"/>
        <v>0</v>
      </c>
      <c r="EH566" s="190">
        <f t="shared" si="1394"/>
        <v>0</v>
      </c>
      <c r="EI566" s="190">
        <f t="shared" si="1395"/>
        <v>0</v>
      </c>
      <c r="EJ566" s="190">
        <f t="shared" si="1396"/>
        <v>0</v>
      </c>
      <c r="EK566" s="190">
        <f t="shared" si="1397"/>
        <v>0</v>
      </c>
      <c r="EL566" s="190">
        <f t="shared" si="1398"/>
        <v>0</v>
      </c>
      <c r="EM566" s="190">
        <f t="shared" si="1399"/>
        <v>0</v>
      </c>
      <c r="EN566" s="190">
        <f t="shared" si="1400"/>
        <v>0</v>
      </c>
      <c r="EO566" s="190">
        <f t="shared" si="1401"/>
        <v>0</v>
      </c>
      <c r="EP566" s="190">
        <f t="shared" si="1402"/>
        <v>1.9514623477884356</v>
      </c>
      <c r="EQ566" s="190">
        <f t="shared" si="1403"/>
        <v>0</v>
      </c>
      <c r="ER566" s="190">
        <f t="shared" si="1404"/>
        <v>25.171270652595922</v>
      </c>
      <c r="ES566" s="190">
        <f t="shared" si="1405"/>
        <v>43.018230184959009</v>
      </c>
      <c r="ET566" s="190">
        <f t="shared" si="1406"/>
        <v>2.4055452818163587</v>
      </c>
      <c r="EU566" s="190">
        <f t="shared" si="1407"/>
        <v>2.4055452818163587</v>
      </c>
      <c r="EV566" s="190">
        <f t="shared" si="1408"/>
        <v>0</v>
      </c>
      <c r="EW566" s="190">
        <f t="shared" si="1409"/>
        <v>0</v>
      </c>
      <c r="EX566" s="190">
        <f t="shared" si="1410"/>
        <v>10.152377147907998</v>
      </c>
    </row>
    <row r="567" spans="3:154" ht="14.25" customHeight="1" x14ac:dyDescent="0.25">
      <c r="C567" s="132">
        <v>2038</v>
      </c>
      <c r="D567" s="14" t="s">
        <v>165</v>
      </c>
      <c r="E567" s="171">
        <f t="shared" si="1411"/>
        <v>308.81522976436247</v>
      </c>
      <c r="F567" s="172">
        <f t="shared" si="1412"/>
        <v>211.675310718915</v>
      </c>
      <c r="G567" s="172">
        <f t="shared" si="1413"/>
        <v>216.86530570249306</v>
      </c>
      <c r="H567" s="172">
        <f t="shared" si="1414"/>
        <v>150.70513967020653</v>
      </c>
      <c r="I567" s="172">
        <f t="shared" si="1415"/>
        <v>115.24329067690242</v>
      </c>
      <c r="J567" s="172">
        <f t="shared" si="1416"/>
        <v>126.71105278916356</v>
      </c>
      <c r="K567" s="172">
        <f t="shared" si="1417"/>
        <v>185.16482961775904</v>
      </c>
      <c r="L567" s="172">
        <f t="shared" si="1418"/>
        <v>0</v>
      </c>
      <c r="M567" s="172">
        <f t="shared" si="1419"/>
        <v>0</v>
      </c>
      <c r="N567" s="172">
        <f t="shared" si="1420"/>
        <v>0</v>
      </c>
      <c r="O567" s="172">
        <f t="shared" si="1421"/>
        <v>0</v>
      </c>
      <c r="P567" s="172">
        <f t="shared" si="1422"/>
        <v>0</v>
      </c>
      <c r="Q567" s="172">
        <f t="shared" si="1423"/>
        <v>0</v>
      </c>
      <c r="R567" s="172">
        <f t="shared" si="1424"/>
        <v>0</v>
      </c>
      <c r="S567" s="172">
        <f t="shared" si="1425"/>
        <v>0</v>
      </c>
      <c r="T567" s="172">
        <f t="shared" si="1426"/>
        <v>70.525325637965068</v>
      </c>
      <c r="U567" s="172">
        <f t="shared" si="1427"/>
        <v>387.69883912364725</v>
      </c>
      <c r="V567" s="172">
        <f t="shared" si="1428"/>
        <v>779.11505519368916</v>
      </c>
      <c r="W567" s="172">
        <f t="shared" si="1429"/>
        <v>1035.1415318974664</v>
      </c>
      <c r="X567" s="172">
        <f t="shared" si="1430"/>
        <v>566.77897110705794</v>
      </c>
      <c r="Y567" s="172">
        <f t="shared" si="1431"/>
        <v>566.77897110705794</v>
      </c>
      <c r="Z567" s="172">
        <f t="shared" si="1432"/>
        <v>454.11068637165869</v>
      </c>
      <c r="AA567" s="172">
        <f t="shared" si="1433"/>
        <v>208.37897133293959</v>
      </c>
      <c r="AB567" s="172">
        <f t="shared" si="1434"/>
        <v>451.48116295144075</v>
      </c>
      <c r="AC567" s="188">
        <f xml:space="preserve"> SUM(E567:AB567) * 31</f>
        <v>180890.87988354446</v>
      </c>
      <c r="AE567" s="189">
        <f xml:space="preserve"> 'Generation Calculation'!DC240</f>
        <v>37.40571139048501</v>
      </c>
      <c r="AF567" s="190">
        <f xml:space="preserve"> 'Generation Calculation'!DD240</f>
        <v>25.37798497441301</v>
      </c>
      <c r="AG567" s="190">
        <f xml:space="preserve"> 'Generation Calculation'!DE240</f>
        <v>18.857852669782005</v>
      </c>
      <c r="AH567" s="190">
        <f xml:space="preserve"> 'Generation Calculation'!DF240</f>
        <v>13.104794753931003</v>
      </c>
      <c r="AI567" s="190">
        <f xml:space="preserve"> 'Generation Calculation'!DG240</f>
        <v>10.021155711034993</v>
      </c>
      <c r="AJ567" s="190">
        <f xml:space="preserve"> 'Generation Calculation'!DH240</f>
        <v>11.018352416449005</v>
      </c>
      <c r="AK567" s="190">
        <f xml:space="preserve"> 'Generation Calculation'!DI240</f>
        <v>22.107883125906994</v>
      </c>
      <c r="AL567" s="190">
        <f xml:space="preserve"> 'Generation Calculation'!DJ240</f>
        <v>0</v>
      </c>
      <c r="AM567" s="190">
        <f xml:space="preserve"> 'Generation Calculation'!DK240</f>
        <v>0</v>
      </c>
      <c r="AN567" s="190">
        <f xml:space="preserve"> 'Generation Calculation'!DL240</f>
        <v>0</v>
      </c>
      <c r="AO567" s="190">
        <f xml:space="preserve"> 'Generation Calculation'!DM240</f>
        <v>0</v>
      </c>
      <c r="AP567" s="190">
        <f xml:space="preserve"> 'Generation Calculation'!DN240</f>
        <v>0</v>
      </c>
      <c r="AQ567" s="190">
        <f xml:space="preserve"> 'Generation Calculation'!DO240</f>
        <v>0</v>
      </c>
      <c r="AR567" s="190">
        <f xml:space="preserve"> 'Generation Calculation'!DP240</f>
        <v>0</v>
      </c>
      <c r="AS567" s="190">
        <f xml:space="preserve"> 'Generation Calculation'!DQ240</f>
        <v>0</v>
      </c>
      <c r="AT567" s="190">
        <f xml:space="preserve"> 'Generation Calculation'!DR240</f>
        <v>6.1326370119969624</v>
      </c>
      <c r="AU567" s="190">
        <f xml:space="preserve"> 'Generation Calculation'!DS240</f>
        <v>47.226099822297073</v>
      </c>
      <c r="AV567" s="190">
        <f xml:space="preserve"> 'Generation Calculation'!DT240</f>
        <v>85.163943929886017</v>
      </c>
      <c r="AW567" s="190">
        <f xml:space="preserve"> 'Generation Calculation'!DU240</f>
        <v>107.427115817171</v>
      </c>
      <c r="AX567" s="190">
        <f xml:space="preserve"> 'Generation Calculation'!DV240</f>
        <v>66.69993661800504</v>
      </c>
      <c r="AY567" s="190">
        <f xml:space="preserve"> 'Generation Calculation'!DW240</f>
        <v>66.69993661800504</v>
      </c>
      <c r="AZ567" s="190">
        <f xml:space="preserve"> 'Generation Calculation'!DX240</f>
        <v>55.531333517367045</v>
      </c>
      <c r="BA567" s="190">
        <f xml:space="preserve"> 'Generation Calculation'!DY240</f>
        <v>24.97108986836804</v>
      </c>
      <c r="BB567" s="190">
        <f xml:space="preserve"> 'Generation Calculation'!DZ240</f>
        <v>55.201837210182987</v>
      </c>
      <c r="BC567" s="196"/>
      <c r="BD567" s="183">
        <f t="shared" si="1435"/>
        <v>308.81522976436247</v>
      </c>
      <c r="BE567" s="292">
        <f t="shared" si="1507"/>
        <v>211.675310718915</v>
      </c>
      <c r="BF567" s="292">
        <f t="shared" si="1508"/>
        <v>0</v>
      </c>
      <c r="BG567" s="292">
        <f t="shared" si="1486"/>
        <v>0</v>
      </c>
      <c r="BH567" s="292">
        <f t="shared" si="1487"/>
        <v>0</v>
      </c>
      <c r="BI567" s="292">
        <f t="shared" si="1488"/>
        <v>0</v>
      </c>
      <c r="BJ567" s="292">
        <f t="shared" si="1489"/>
        <v>185.16482961775904</v>
      </c>
      <c r="BK567" s="292">
        <f t="shared" si="1490"/>
        <v>0</v>
      </c>
      <c r="BL567" s="292">
        <f t="shared" si="1491"/>
        <v>0</v>
      </c>
      <c r="BM567" s="292">
        <f t="shared" si="1492"/>
        <v>0</v>
      </c>
      <c r="BN567" s="292">
        <f t="shared" si="1493"/>
        <v>0</v>
      </c>
      <c r="BO567" s="292">
        <f t="shared" si="1494"/>
        <v>0</v>
      </c>
      <c r="BP567" s="292">
        <f t="shared" si="1495"/>
        <v>0</v>
      </c>
      <c r="BQ567" s="292">
        <f t="shared" si="1496"/>
        <v>0</v>
      </c>
      <c r="BR567" s="292">
        <f t="shared" si="1497"/>
        <v>0</v>
      </c>
      <c r="BS567" s="292">
        <f t="shared" si="1498"/>
        <v>0</v>
      </c>
      <c r="BT567" s="292">
        <f t="shared" si="1499"/>
        <v>387.69883912364725</v>
      </c>
      <c r="BU567" s="292">
        <f t="shared" si="1500"/>
        <v>489.72970000000004</v>
      </c>
      <c r="BV567" s="292">
        <f t="shared" si="1501"/>
        <v>489.72970000000004</v>
      </c>
      <c r="BW567" s="292">
        <f t="shared" si="1502"/>
        <v>489.72970000000004</v>
      </c>
      <c r="BX567" s="292">
        <f t="shared" si="1503"/>
        <v>489.72970000000004</v>
      </c>
      <c r="BY567" s="292">
        <f t="shared" si="1504"/>
        <v>454.11068637165869</v>
      </c>
      <c r="BZ567" s="292">
        <f t="shared" si="1505"/>
        <v>208.37897133293959</v>
      </c>
      <c r="CA567" s="292">
        <f t="shared" si="1506"/>
        <v>451.48116295144075</v>
      </c>
      <c r="CB567" s="196">
        <f t="shared" si="1436"/>
        <v>4166.2438298807228</v>
      </c>
      <c r="CC567" s="189">
        <f t="shared" si="1462"/>
        <v>37.40571139048501</v>
      </c>
      <c r="CD567" s="190">
        <f t="shared" si="1463"/>
        <v>25.37798497441301</v>
      </c>
      <c r="CE567" s="190">
        <f t="shared" si="1464"/>
        <v>0</v>
      </c>
      <c r="CF567" s="190">
        <f t="shared" si="1465"/>
        <v>0</v>
      </c>
      <c r="CG567" s="190">
        <f t="shared" si="1466"/>
        <v>0</v>
      </c>
      <c r="CH567" s="190">
        <f t="shared" si="1467"/>
        <v>0</v>
      </c>
      <c r="CI567" s="190">
        <f t="shared" si="1468"/>
        <v>22.107883125906994</v>
      </c>
      <c r="CJ567" s="190">
        <f t="shared" si="1469"/>
        <v>0</v>
      </c>
      <c r="CK567" s="190">
        <f t="shared" si="1470"/>
        <v>0</v>
      </c>
      <c r="CL567" s="190">
        <f t="shared" si="1471"/>
        <v>0</v>
      </c>
      <c r="CM567" s="190">
        <f t="shared" si="1472"/>
        <v>0</v>
      </c>
      <c r="CN567" s="190">
        <f t="shared" si="1473"/>
        <v>0</v>
      </c>
      <c r="CO567" s="190">
        <f t="shared" si="1474"/>
        <v>0</v>
      </c>
      <c r="CP567" s="190">
        <f t="shared" si="1475"/>
        <v>0</v>
      </c>
      <c r="CQ567" s="190">
        <f t="shared" si="1476"/>
        <v>0</v>
      </c>
      <c r="CR567" s="190">
        <f t="shared" si="1477"/>
        <v>0</v>
      </c>
      <c r="CS567" s="190">
        <f t="shared" si="1478"/>
        <v>47.226099822297073</v>
      </c>
      <c r="CT567" s="190">
        <f t="shared" si="1479"/>
        <v>60</v>
      </c>
      <c r="CU567" s="190">
        <f t="shared" si="1480"/>
        <v>60</v>
      </c>
      <c r="CV567" s="190">
        <f t="shared" si="1481"/>
        <v>60</v>
      </c>
      <c r="CW567" s="190">
        <f t="shared" si="1482"/>
        <v>60</v>
      </c>
      <c r="CX567" s="190">
        <f t="shared" si="1483"/>
        <v>55.531333517367045</v>
      </c>
      <c r="CY567" s="190">
        <f t="shared" si="1484"/>
        <v>24.97108986836804</v>
      </c>
      <c r="CZ567" s="190">
        <f t="shared" si="1485"/>
        <v>55.201837210182987</v>
      </c>
      <c r="DB567" s="171">
        <f t="shared" si="1437"/>
        <v>0</v>
      </c>
      <c r="DC567" s="172">
        <f t="shared" si="1438"/>
        <v>0</v>
      </c>
      <c r="DD567" s="172">
        <f t="shared" si="1439"/>
        <v>216.86530570249306</v>
      </c>
      <c r="DE567" s="172">
        <f t="shared" si="1440"/>
        <v>150.70513967020653</v>
      </c>
      <c r="DF567" s="172">
        <f t="shared" si="1441"/>
        <v>115.24329067690242</v>
      </c>
      <c r="DG567" s="172">
        <f t="shared" si="1442"/>
        <v>126.71105278916356</v>
      </c>
      <c r="DH567" s="172">
        <f t="shared" si="1443"/>
        <v>0</v>
      </c>
      <c r="DI567" s="172">
        <f t="shared" si="1444"/>
        <v>0</v>
      </c>
      <c r="DJ567" s="172">
        <f t="shared" si="1445"/>
        <v>0</v>
      </c>
      <c r="DK567" s="172">
        <f t="shared" si="1446"/>
        <v>0</v>
      </c>
      <c r="DL567" s="172">
        <f t="shared" si="1447"/>
        <v>0</v>
      </c>
      <c r="DM567" s="172">
        <f t="shared" si="1448"/>
        <v>0</v>
      </c>
      <c r="DN567" s="172">
        <f t="shared" si="1449"/>
        <v>0</v>
      </c>
      <c r="DO567" s="172">
        <f t="shared" si="1450"/>
        <v>0</v>
      </c>
      <c r="DP567" s="172">
        <f t="shared" si="1451"/>
        <v>0</v>
      </c>
      <c r="DQ567" s="172">
        <f t="shared" si="1452"/>
        <v>70.525325637965068</v>
      </c>
      <c r="DR567" s="172">
        <f t="shared" si="1453"/>
        <v>0</v>
      </c>
      <c r="DS567" s="172">
        <f t="shared" si="1454"/>
        <v>289.38535519368918</v>
      </c>
      <c r="DT567" s="172">
        <f t="shared" si="1455"/>
        <v>545.41183189746641</v>
      </c>
      <c r="DU567" s="172">
        <f t="shared" si="1456"/>
        <v>77.049271107057962</v>
      </c>
      <c r="DV567" s="172">
        <f t="shared" si="1457"/>
        <v>77.049271107057962</v>
      </c>
      <c r="DW567" s="172">
        <f t="shared" si="1458"/>
        <v>0</v>
      </c>
      <c r="DX567" s="172">
        <f t="shared" si="1459"/>
        <v>0</v>
      </c>
      <c r="DY567" s="172">
        <f t="shared" si="1460"/>
        <v>0</v>
      </c>
      <c r="DZ567" s="192">
        <f t="shared" si="1461"/>
        <v>1668.9458437820022</v>
      </c>
      <c r="EA567" s="189">
        <f t="shared" si="1387"/>
        <v>0</v>
      </c>
      <c r="EB567" s="190">
        <f t="shared" si="1388"/>
        <v>0</v>
      </c>
      <c r="EC567" s="190">
        <f t="shared" si="1389"/>
        <v>18.857852669782005</v>
      </c>
      <c r="ED567" s="190">
        <f t="shared" si="1390"/>
        <v>13.104794753931003</v>
      </c>
      <c r="EE567" s="190">
        <f t="shared" si="1391"/>
        <v>10.021155711034993</v>
      </c>
      <c r="EF567" s="190">
        <f t="shared" si="1392"/>
        <v>11.018352416449005</v>
      </c>
      <c r="EG567" s="190">
        <f t="shared" si="1393"/>
        <v>0</v>
      </c>
      <c r="EH567" s="190">
        <f t="shared" si="1394"/>
        <v>0</v>
      </c>
      <c r="EI567" s="190">
        <f t="shared" si="1395"/>
        <v>0</v>
      </c>
      <c r="EJ567" s="190">
        <f t="shared" si="1396"/>
        <v>0</v>
      </c>
      <c r="EK567" s="190">
        <f t="shared" si="1397"/>
        <v>0</v>
      </c>
      <c r="EL567" s="190">
        <f t="shared" si="1398"/>
        <v>0</v>
      </c>
      <c r="EM567" s="190">
        <f t="shared" si="1399"/>
        <v>0</v>
      </c>
      <c r="EN567" s="190">
        <f t="shared" si="1400"/>
        <v>0</v>
      </c>
      <c r="EO567" s="190">
        <f t="shared" si="1401"/>
        <v>0</v>
      </c>
      <c r="EP567" s="190">
        <f t="shared" si="1402"/>
        <v>6.1326370119969624</v>
      </c>
      <c r="EQ567" s="190">
        <f t="shared" si="1403"/>
        <v>0</v>
      </c>
      <c r="ER567" s="190">
        <f t="shared" si="1404"/>
        <v>25.163943929886017</v>
      </c>
      <c r="ES567" s="190">
        <f t="shared" si="1405"/>
        <v>47.427115817171</v>
      </c>
      <c r="ET567" s="190">
        <f t="shared" si="1406"/>
        <v>6.6999366180050401</v>
      </c>
      <c r="EU567" s="190">
        <f t="shared" si="1407"/>
        <v>6.6999366180050401</v>
      </c>
      <c r="EV567" s="190">
        <f t="shared" si="1408"/>
        <v>0</v>
      </c>
      <c r="EW567" s="190">
        <f t="shared" si="1409"/>
        <v>0</v>
      </c>
      <c r="EX567" s="190">
        <f t="shared" si="1410"/>
        <v>0</v>
      </c>
    </row>
    <row r="568" spans="3:154" ht="14.25" customHeight="1" x14ac:dyDescent="0.25">
      <c r="C568" s="132">
        <v>2038</v>
      </c>
      <c r="D568" s="14" t="s">
        <v>166</v>
      </c>
      <c r="E568" s="171">
        <f t="shared" si="1411"/>
        <v>385.02716420831592</v>
      </c>
      <c r="F568" s="172">
        <f t="shared" si="1412"/>
        <v>296.49219106760188</v>
      </c>
      <c r="G568" s="172">
        <f t="shared" si="1413"/>
        <v>190.25386283894335</v>
      </c>
      <c r="H568" s="172">
        <f t="shared" si="1414"/>
        <v>199.0748210430331</v>
      </c>
      <c r="I568" s="172">
        <f t="shared" si="1415"/>
        <v>155.4965912964106</v>
      </c>
      <c r="J568" s="172">
        <f t="shared" si="1416"/>
        <v>176.58283149638939</v>
      </c>
      <c r="K568" s="172">
        <f t="shared" si="1417"/>
        <v>234.91082727431842</v>
      </c>
      <c r="L568" s="172">
        <f t="shared" si="1418"/>
        <v>0</v>
      </c>
      <c r="M568" s="172">
        <f t="shared" si="1419"/>
        <v>0</v>
      </c>
      <c r="N568" s="172">
        <f t="shared" si="1420"/>
        <v>0</v>
      </c>
      <c r="O568" s="172">
        <f t="shared" si="1421"/>
        <v>0</v>
      </c>
      <c r="P568" s="172">
        <f t="shared" si="1422"/>
        <v>0</v>
      </c>
      <c r="Q568" s="172">
        <f t="shared" si="1423"/>
        <v>0</v>
      </c>
      <c r="R568" s="172">
        <f t="shared" si="1424"/>
        <v>0</v>
      </c>
      <c r="S568" s="172">
        <f t="shared" si="1425"/>
        <v>0</v>
      </c>
      <c r="T568" s="172">
        <f t="shared" si="1426"/>
        <v>135.85347589910174</v>
      </c>
      <c r="U568" s="172">
        <f t="shared" si="1427"/>
        <v>393.18328784398597</v>
      </c>
      <c r="V568" s="172">
        <f t="shared" si="1428"/>
        <v>776.85190540268513</v>
      </c>
      <c r="W568" s="172">
        <f t="shared" si="1429"/>
        <v>1073.3893718632328</v>
      </c>
      <c r="X568" s="172">
        <f t="shared" si="1430"/>
        <v>573.03794029579706</v>
      </c>
      <c r="Y568" s="172">
        <f t="shared" si="1431"/>
        <v>573.03794029579706</v>
      </c>
      <c r="Z568" s="172">
        <f t="shared" si="1432"/>
        <v>438.44159688384275</v>
      </c>
      <c r="AA568" s="172">
        <f t="shared" si="1433"/>
        <v>314.94075796838177</v>
      </c>
      <c r="AB568" s="172">
        <f t="shared" si="1434"/>
        <v>596.24799337573313</v>
      </c>
      <c r="AC568" s="188">
        <f xml:space="preserve"> SUM(E568:AB568) * 30</f>
        <v>195384.6767716071</v>
      </c>
      <c r="AE568" s="189">
        <f xml:space="preserve"> 'Generation Calculation'!DC241</f>
        <v>46.892709820521986</v>
      </c>
      <c r="AF568" s="190">
        <f xml:space="preserve"> 'Generation Calculation'!DD241</f>
        <v>35.875913310243988</v>
      </c>
      <c r="AG568" s="190">
        <f xml:space="preserve"> 'Generation Calculation'!DE241</f>
        <v>22.735212895764988</v>
      </c>
      <c r="AH568" s="190">
        <f xml:space="preserve"> 'Generation Calculation'!DF241</f>
        <v>17.310854003742008</v>
      </c>
      <c r="AI568" s="190">
        <f xml:space="preserve"> 'Generation Calculation'!DG241</f>
        <v>13.521442721427007</v>
      </c>
      <c r="AJ568" s="190">
        <f xml:space="preserve"> 'Generation Calculation'!DH241</f>
        <v>15.35502882577299</v>
      </c>
      <c r="AK568" s="190">
        <f xml:space="preserve"> 'Generation Calculation'!DI241</f>
        <v>20.427028458636386</v>
      </c>
      <c r="AL568" s="190">
        <f xml:space="preserve"> 'Generation Calculation'!DJ241</f>
        <v>0</v>
      </c>
      <c r="AM568" s="190">
        <f xml:space="preserve"> 'Generation Calculation'!DK241</f>
        <v>0</v>
      </c>
      <c r="AN568" s="190">
        <f xml:space="preserve"> 'Generation Calculation'!DL241</f>
        <v>0</v>
      </c>
      <c r="AO568" s="190">
        <f xml:space="preserve"> 'Generation Calculation'!DM241</f>
        <v>0</v>
      </c>
      <c r="AP568" s="190">
        <f xml:space="preserve"> 'Generation Calculation'!DN241</f>
        <v>0</v>
      </c>
      <c r="AQ568" s="190">
        <f xml:space="preserve"> 'Generation Calculation'!DO241</f>
        <v>0</v>
      </c>
      <c r="AR568" s="190">
        <f xml:space="preserve"> 'Generation Calculation'!DP241</f>
        <v>0</v>
      </c>
      <c r="AS568" s="190">
        <f xml:space="preserve"> 'Generation Calculation'!DQ241</f>
        <v>0</v>
      </c>
      <c r="AT568" s="190">
        <f xml:space="preserve"> 'Generation Calculation'!DR241</f>
        <v>11.813345730356673</v>
      </c>
      <c r="AU568" s="190">
        <f xml:space="preserve"> 'Generation Calculation'!DS241</f>
        <v>47.910661032832877</v>
      </c>
      <c r="AV568" s="190">
        <f xml:space="preserve"> 'Generation Calculation'!DT241</f>
        <v>84.967148295885664</v>
      </c>
      <c r="AW568" s="190">
        <f xml:space="preserve"> 'Generation Calculation'!DU241</f>
        <v>110.75301494462894</v>
      </c>
      <c r="AX568" s="190">
        <f xml:space="preserve"> 'Generation Calculation'!DV241</f>
        <v>67.244194808330178</v>
      </c>
      <c r="AY568" s="190">
        <f xml:space="preserve"> 'Generation Calculation'!DW241</f>
        <v>67.244194808330178</v>
      </c>
      <c r="AZ568" s="190">
        <f xml:space="preserve"> 'Generation Calculation'!DX241</f>
        <v>53.568698446750204</v>
      </c>
      <c r="BA568" s="190">
        <f xml:space="preserve"> 'Generation Calculation'!DY241</f>
        <v>38.166575170245153</v>
      </c>
      <c r="BB568" s="190">
        <f xml:space="preserve"> 'Generation Calculation'!DZ241</f>
        <v>69.262460293542006</v>
      </c>
      <c r="BC568" s="196"/>
      <c r="BD568" s="183">
        <f t="shared" si="1435"/>
        <v>385.02716420831592</v>
      </c>
      <c r="BE568" s="292">
        <f t="shared" si="1507"/>
        <v>296.49219106760188</v>
      </c>
      <c r="BF568" s="292">
        <f t="shared" si="1508"/>
        <v>190.25386283894335</v>
      </c>
      <c r="BG568" s="292">
        <f t="shared" si="1486"/>
        <v>0</v>
      </c>
      <c r="BH568" s="292">
        <f t="shared" si="1487"/>
        <v>0</v>
      </c>
      <c r="BI568" s="292">
        <f t="shared" si="1488"/>
        <v>0</v>
      </c>
      <c r="BJ568" s="292">
        <f t="shared" si="1489"/>
        <v>0</v>
      </c>
      <c r="BK568" s="292">
        <f t="shared" si="1490"/>
        <v>0</v>
      </c>
      <c r="BL568" s="292">
        <f t="shared" si="1491"/>
        <v>0</v>
      </c>
      <c r="BM568" s="292">
        <f t="shared" si="1492"/>
        <v>0</v>
      </c>
      <c r="BN568" s="292">
        <f t="shared" si="1493"/>
        <v>0</v>
      </c>
      <c r="BO568" s="292">
        <f t="shared" si="1494"/>
        <v>0</v>
      </c>
      <c r="BP568" s="292">
        <f t="shared" si="1495"/>
        <v>0</v>
      </c>
      <c r="BQ568" s="292">
        <f t="shared" si="1496"/>
        <v>0</v>
      </c>
      <c r="BR568" s="292">
        <f t="shared" si="1497"/>
        <v>0</v>
      </c>
      <c r="BS568" s="292">
        <f t="shared" si="1498"/>
        <v>0</v>
      </c>
      <c r="BT568" s="292">
        <f t="shared" si="1499"/>
        <v>393.18328784398597</v>
      </c>
      <c r="BU568" s="292">
        <f t="shared" si="1500"/>
        <v>489.72970000000004</v>
      </c>
      <c r="BV568" s="292">
        <f t="shared" si="1501"/>
        <v>489.72970000000004</v>
      </c>
      <c r="BW568" s="292">
        <f t="shared" si="1502"/>
        <v>489.72970000000004</v>
      </c>
      <c r="BX568" s="292">
        <f t="shared" si="1503"/>
        <v>489.72970000000004</v>
      </c>
      <c r="BY568" s="292">
        <f t="shared" si="1504"/>
        <v>438.44159688384275</v>
      </c>
      <c r="BZ568" s="292">
        <f t="shared" si="1505"/>
        <v>314.94075796838177</v>
      </c>
      <c r="CA568" s="292">
        <f t="shared" si="1506"/>
        <v>489.72970000000004</v>
      </c>
      <c r="CB568" s="196">
        <f t="shared" si="1436"/>
        <v>4466.987360811072</v>
      </c>
      <c r="CC568" s="189">
        <f t="shared" si="1462"/>
        <v>46.892709820521986</v>
      </c>
      <c r="CD568" s="190">
        <f t="shared" si="1463"/>
        <v>35.875913310243988</v>
      </c>
      <c r="CE568" s="190">
        <f t="shared" si="1464"/>
        <v>22.735212895764988</v>
      </c>
      <c r="CF568" s="190">
        <f t="shared" si="1465"/>
        <v>0</v>
      </c>
      <c r="CG568" s="190">
        <f t="shared" si="1466"/>
        <v>0</v>
      </c>
      <c r="CH568" s="190">
        <f t="shared" si="1467"/>
        <v>0</v>
      </c>
      <c r="CI568" s="190">
        <f t="shared" si="1468"/>
        <v>0</v>
      </c>
      <c r="CJ568" s="190">
        <f t="shared" si="1469"/>
        <v>0</v>
      </c>
      <c r="CK568" s="190">
        <f t="shared" si="1470"/>
        <v>0</v>
      </c>
      <c r="CL568" s="190">
        <f t="shared" si="1471"/>
        <v>0</v>
      </c>
      <c r="CM568" s="190">
        <f t="shared" si="1472"/>
        <v>0</v>
      </c>
      <c r="CN568" s="190">
        <f t="shared" si="1473"/>
        <v>0</v>
      </c>
      <c r="CO568" s="190">
        <f t="shared" si="1474"/>
        <v>0</v>
      </c>
      <c r="CP568" s="190">
        <f t="shared" si="1475"/>
        <v>0</v>
      </c>
      <c r="CQ568" s="190">
        <f t="shared" si="1476"/>
        <v>0</v>
      </c>
      <c r="CR568" s="190">
        <f t="shared" si="1477"/>
        <v>0</v>
      </c>
      <c r="CS568" s="190">
        <f t="shared" si="1478"/>
        <v>47.910661032832877</v>
      </c>
      <c r="CT568" s="190">
        <f t="shared" si="1479"/>
        <v>60</v>
      </c>
      <c r="CU568" s="190">
        <f t="shared" si="1480"/>
        <v>60</v>
      </c>
      <c r="CV568" s="190">
        <f t="shared" si="1481"/>
        <v>60</v>
      </c>
      <c r="CW568" s="190">
        <f t="shared" si="1482"/>
        <v>60</v>
      </c>
      <c r="CX568" s="190">
        <f t="shared" si="1483"/>
        <v>53.568698446750204</v>
      </c>
      <c r="CY568" s="190">
        <f t="shared" si="1484"/>
        <v>38.166575170245153</v>
      </c>
      <c r="CZ568" s="190">
        <f t="shared" si="1485"/>
        <v>60</v>
      </c>
      <c r="DB568" s="171">
        <f t="shared" si="1437"/>
        <v>0</v>
      </c>
      <c r="DC568" s="172">
        <f t="shared" si="1438"/>
        <v>0</v>
      </c>
      <c r="DD568" s="172">
        <f t="shared" si="1439"/>
        <v>0</v>
      </c>
      <c r="DE568" s="172">
        <f t="shared" si="1440"/>
        <v>199.0748210430331</v>
      </c>
      <c r="DF568" s="172">
        <f t="shared" si="1441"/>
        <v>155.4965912964106</v>
      </c>
      <c r="DG568" s="172">
        <f t="shared" si="1442"/>
        <v>176.58283149638939</v>
      </c>
      <c r="DH568" s="172">
        <f t="shared" si="1443"/>
        <v>234.91082727431842</v>
      </c>
      <c r="DI568" s="172">
        <f t="shared" si="1444"/>
        <v>0</v>
      </c>
      <c r="DJ568" s="172">
        <f t="shared" si="1445"/>
        <v>0</v>
      </c>
      <c r="DK568" s="172">
        <f t="shared" si="1446"/>
        <v>0</v>
      </c>
      <c r="DL568" s="172">
        <f t="shared" si="1447"/>
        <v>0</v>
      </c>
      <c r="DM568" s="172">
        <f t="shared" si="1448"/>
        <v>0</v>
      </c>
      <c r="DN568" s="172">
        <f t="shared" si="1449"/>
        <v>0</v>
      </c>
      <c r="DO568" s="172">
        <f t="shared" si="1450"/>
        <v>0</v>
      </c>
      <c r="DP568" s="172">
        <f t="shared" si="1451"/>
        <v>0</v>
      </c>
      <c r="DQ568" s="172">
        <f t="shared" si="1452"/>
        <v>135.85347589910174</v>
      </c>
      <c r="DR568" s="172">
        <f t="shared" si="1453"/>
        <v>0</v>
      </c>
      <c r="DS568" s="172">
        <f t="shared" si="1454"/>
        <v>287.12220540268515</v>
      </c>
      <c r="DT568" s="172">
        <f t="shared" si="1455"/>
        <v>583.6596718632328</v>
      </c>
      <c r="DU568" s="172">
        <f t="shared" si="1456"/>
        <v>83.308240295797049</v>
      </c>
      <c r="DV568" s="172">
        <f t="shared" si="1457"/>
        <v>83.308240295797049</v>
      </c>
      <c r="DW568" s="172">
        <f t="shared" si="1458"/>
        <v>0</v>
      </c>
      <c r="DX568" s="172">
        <f t="shared" si="1459"/>
        <v>0</v>
      </c>
      <c r="DY568" s="172">
        <f t="shared" si="1460"/>
        <v>106.51829337573307</v>
      </c>
      <c r="DZ568" s="192">
        <f t="shared" si="1461"/>
        <v>2045.8351982424981</v>
      </c>
      <c r="EA568" s="189">
        <f t="shared" si="1387"/>
        <v>0</v>
      </c>
      <c r="EB568" s="190">
        <f t="shared" si="1388"/>
        <v>0</v>
      </c>
      <c r="EC568" s="190">
        <f t="shared" si="1389"/>
        <v>0</v>
      </c>
      <c r="ED568" s="190">
        <f t="shared" si="1390"/>
        <v>17.310854003742008</v>
      </c>
      <c r="EE568" s="190">
        <f t="shared" si="1391"/>
        <v>13.521442721427007</v>
      </c>
      <c r="EF568" s="190">
        <f t="shared" si="1392"/>
        <v>15.35502882577299</v>
      </c>
      <c r="EG568" s="190">
        <f t="shared" si="1393"/>
        <v>20.427028458636386</v>
      </c>
      <c r="EH568" s="190">
        <f t="shared" si="1394"/>
        <v>0</v>
      </c>
      <c r="EI568" s="190">
        <f t="shared" si="1395"/>
        <v>0</v>
      </c>
      <c r="EJ568" s="190">
        <f t="shared" si="1396"/>
        <v>0</v>
      </c>
      <c r="EK568" s="190">
        <f t="shared" si="1397"/>
        <v>0</v>
      </c>
      <c r="EL568" s="190">
        <f t="shared" si="1398"/>
        <v>0</v>
      </c>
      <c r="EM568" s="190">
        <f t="shared" si="1399"/>
        <v>0</v>
      </c>
      <c r="EN568" s="190">
        <f t="shared" si="1400"/>
        <v>0</v>
      </c>
      <c r="EO568" s="190">
        <f t="shared" si="1401"/>
        <v>0</v>
      </c>
      <c r="EP568" s="190">
        <f t="shared" si="1402"/>
        <v>11.813345730356673</v>
      </c>
      <c r="EQ568" s="190">
        <f t="shared" si="1403"/>
        <v>0</v>
      </c>
      <c r="ER568" s="190">
        <f t="shared" si="1404"/>
        <v>24.967148295885664</v>
      </c>
      <c r="ES568" s="190">
        <f t="shared" si="1405"/>
        <v>50.753014944628944</v>
      </c>
      <c r="ET568" s="190">
        <f t="shared" si="1406"/>
        <v>7.2441948083301781</v>
      </c>
      <c r="EU568" s="190">
        <f t="shared" si="1407"/>
        <v>7.2441948083301781</v>
      </c>
      <c r="EV568" s="190">
        <f t="shared" si="1408"/>
        <v>0</v>
      </c>
      <c r="EW568" s="190">
        <f t="shared" si="1409"/>
        <v>0</v>
      </c>
      <c r="EX568" s="190">
        <f t="shared" si="1410"/>
        <v>9.2624602935420057</v>
      </c>
    </row>
    <row r="569" spans="3:154" ht="14.25" customHeight="1" x14ac:dyDescent="0.25">
      <c r="C569" s="132">
        <v>2038</v>
      </c>
      <c r="D569" s="14" t="s">
        <v>10</v>
      </c>
      <c r="E569" s="171">
        <f t="shared" si="1411"/>
        <v>259.27524743466972</v>
      </c>
      <c r="F569" s="172">
        <f t="shared" si="1412"/>
        <v>178.9652644256239</v>
      </c>
      <c r="G569" s="172">
        <f t="shared" si="1413"/>
        <v>134.31405272739008</v>
      </c>
      <c r="H569" s="172">
        <f t="shared" si="1414"/>
        <v>47.207590561993854</v>
      </c>
      <c r="I569" s="172">
        <f t="shared" si="1415"/>
        <v>36.715775791378064</v>
      </c>
      <c r="J569" s="172">
        <f t="shared" si="1416"/>
        <v>47.207590561993854</v>
      </c>
      <c r="K569" s="172">
        <f t="shared" si="1417"/>
        <v>22.796520437889043</v>
      </c>
      <c r="L569" s="172">
        <f t="shared" si="1418"/>
        <v>0</v>
      </c>
      <c r="M569" s="172">
        <f t="shared" si="1419"/>
        <v>0</v>
      </c>
      <c r="N569" s="172">
        <f t="shared" si="1420"/>
        <v>0</v>
      </c>
      <c r="O569" s="172">
        <f t="shared" si="1421"/>
        <v>0</v>
      </c>
      <c r="P569" s="172">
        <f t="shared" si="1422"/>
        <v>0</v>
      </c>
      <c r="Q569" s="172">
        <f t="shared" si="1423"/>
        <v>0</v>
      </c>
      <c r="R569" s="172">
        <f t="shared" si="1424"/>
        <v>0</v>
      </c>
      <c r="S569" s="172">
        <f t="shared" si="1425"/>
        <v>0</v>
      </c>
      <c r="T569" s="172">
        <f t="shared" si="1426"/>
        <v>91.283731721269163</v>
      </c>
      <c r="U569" s="172">
        <f t="shared" si="1427"/>
        <v>501.54940634123784</v>
      </c>
      <c r="V569" s="172">
        <f t="shared" si="1428"/>
        <v>936.60109462292826</v>
      </c>
      <c r="W569" s="172">
        <f t="shared" si="1429"/>
        <v>1130.423921417522</v>
      </c>
      <c r="X569" s="172">
        <f t="shared" si="1430"/>
        <v>630.17551242574791</v>
      </c>
      <c r="Y569" s="172">
        <f t="shared" si="1431"/>
        <v>710.20609951328731</v>
      </c>
      <c r="Z569" s="172">
        <f t="shared" si="1432"/>
        <v>552.09689087694289</v>
      </c>
      <c r="AA569" s="172">
        <f t="shared" si="1433"/>
        <v>281.54614596008406</v>
      </c>
      <c r="AB569" s="172">
        <f t="shared" si="1434"/>
        <v>857.07945684978938</v>
      </c>
      <c r="AC569" s="188">
        <f xml:space="preserve"> SUM(E569:AB569) * 31</f>
        <v>198940.77335176215</v>
      </c>
      <c r="AE569" s="189">
        <f xml:space="preserve"> 'Generation Calculation'!DC242</f>
        <v>31.262789283240011</v>
      </c>
      <c r="AF569" s="190">
        <f xml:space="preserve"> 'Generation Calculation'!DD242</f>
        <v>15.562196906575991</v>
      </c>
      <c r="AG569" s="190">
        <f xml:space="preserve"> 'Generation Calculation'!DE242</f>
        <v>11.679482845860008</v>
      </c>
      <c r="AH569" s="190">
        <f xml:space="preserve"> 'Generation Calculation'!DF242</f>
        <v>4.1050078749559873</v>
      </c>
      <c r="AI569" s="190">
        <f xml:space="preserve"> 'Generation Calculation'!DG242</f>
        <v>3.1926761557720056</v>
      </c>
      <c r="AJ569" s="190">
        <f xml:space="preserve"> 'Generation Calculation'!DH242</f>
        <v>4.1050078749559873</v>
      </c>
      <c r="AK569" s="190">
        <f xml:space="preserve"> 'Generation Calculation'!DI242</f>
        <v>1.9823061250338299</v>
      </c>
      <c r="AL569" s="190">
        <f xml:space="preserve"> 'Generation Calculation'!DJ242</f>
        <v>0</v>
      </c>
      <c r="AM569" s="190">
        <f xml:space="preserve"> 'Generation Calculation'!DK242</f>
        <v>0</v>
      </c>
      <c r="AN569" s="190">
        <f xml:space="preserve"> 'Generation Calculation'!DL242</f>
        <v>0</v>
      </c>
      <c r="AO569" s="190">
        <f xml:space="preserve"> 'Generation Calculation'!DM242</f>
        <v>0</v>
      </c>
      <c r="AP569" s="190">
        <f xml:space="preserve"> 'Generation Calculation'!DN242</f>
        <v>0</v>
      </c>
      <c r="AQ569" s="190">
        <f xml:space="preserve"> 'Generation Calculation'!DO242</f>
        <v>0</v>
      </c>
      <c r="AR569" s="190">
        <f xml:space="preserve"> 'Generation Calculation'!DP242</f>
        <v>0</v>
      </c>
      <c r="AS569" s="190">
        <f xml:space="preserve"> 'Generation Calculation'!DQ242</f>
        <v>0</v>
      </c>
      <c r="AT569" s="190">
        <f xml:space="preserve"> 'Generation Calculation'!DR242</f>
        <v>7.9377158018494924</v>
      </c>
      <c r="AU569" s="190">
        <f xml:space="preserve"> 'Generation Calculation'!DS242</f>
        <v>61.027800551411985</v>
      </c>
      <c r="AV569" s="190">
        <f xml:space="preserve"> 'Generation Calculation'!DT242</f>
        <v>98.858382141124196</v>
      </c>
      <c r="AW569" s="190">
        <f xml:space="preserve"> 'Generation Calculation'!DU242</f>
        <v>115.712540992828</v>
      </c>
      <c r="AX569" s="190">
        <f xml:space="preserve"> 'Generation Calculation'!DV242</f>
        <v>72.21267934136938</v>
      </c>
      <c r="AY569" s="190">
        <f xml:space="preserve"> 'Generation Calculation'!DW242</f>
        <v>79.171860827242369</v>
      </c>
      <c r="AZ569" s="190">
        <f xml:space="preserve"> 'Generation Calculation'!DX242</f>
        <v>65.423233989299376</v>
      </c>
      <c r="BA569" s="190">
        <f xml:space="preserve"> 'Generation Calculation'!DY242</f>
        <v>34.022049235971394</v>
      </c>
      <c r="BB569" s="190">
        <f xml:space="preserve"> 'Generation Calculation'!DZ242</f>
        <v>91.943457117372986</v>
      </c>
      <c r="BC569" s="196"/>
      <c r="BD569" s="183">
        <f t="shared" si="1435"/>
        <v>259.27524743466972</v>
      </c>
      <c r="BE569" s="292">
        <f t="shared" si="1507"/>
        <v>0</v>
      </c>
      <c r="BF569" s="292">
        <f t="shared" si="1508"/>
        <v>0</v>
      </c>
      <c r="BG569" s="292">
        <f t="shared" si="1486"/>
        <v>0</v>
      </c>
      <c r="BH569" s="292">
        <f t="shared" si="1487"/>
        <v>0</v>
      </c>
      <c r="BI569" s="292">
        <f t="shared" si="1488"/>
        <v>0</v>
      </c>
      <c r="BJ569" s="292">
        <f t="shared" si="1489"/>
        <v>0</v>
      </c>
      <c r="BK569" s="292">
        <f t="shared" si="1490"/>
        <v>0</v>
      </c>
      <c r="BL569" s="292">
        <f t="shared" si="1491"/>
        <v>0</v>
      </c>
      <c r="BM569" s="292">
        <f t="shared" si="1492"/>
        <v>0</v>
      </c>
      <c r="BN569" s="292">
        <f t="shared" si="1493"/>
        <v>0</v>
      </c>
      <c r="BO569" s="292">
        <f t="shared" si="1494"/>
        <v>0</v>
      </c>
      <c r="BP569" s="292">
        <f t="shared" si="1495"/>
        <v>0</v>
      </c>
      <c r="BQ569" s="292">
        <f t="shared" si="1496"/>
        <v>0</v>
      </c>
      <c r="BR569" s="292">
        <f t="shared" si="1497"/>
        <v>0</v>
      </c>
      <c r="BS569" s="292">
        <f t="shared" si="1498"/>
        <v>0</v>
      </c>
      <c r="BT569" s="292">
        <f t="shared" si="1499"/>
        <v>489.72970000000004</v>
      </c>
      <c r="BU569" s="292">
        <f t="shared" si="1500"/>
        <v>489.72970000000004</v>
      </c>
      <c r="BV569" s="292">
        <f t="shared" si="1501"/>
        <v>489.72970000000004</v>
      </c>
      <c r="BW569" s="292">
        <f t="shared" si="1502"/>
        <v>489.72970000000004</v>
      </c>
      <c r="BX569" s="292">
        <f t="shared" si="1503"/>
        <v>489.72970000000004</v>
      </c>
      <c r="BY569" s="292">
        <f t="shared" si="1504"/>
        <v>489.72970000000004</v>
      </c>
      <c r="BZ569" s="292">
        <f t="shared" si="1505"/>
        <v>281.54614596008406</v>
      </c>
      <c r="CA569" s="292">
        <f t="shared" si="1506"/>
        <v>489.72970000000004</v>
      </c>
      <c r="CB569" s="196">
        <f t="shared" si="1436"/>
        <v>3968.9292933947536</v>
      </c>
      <c r="CC569" s="189">
        <f t="shared" si="1462"/>
        <v>31.262789283240011</v>
      </c>
      <c r="CD569" s="190">
        <f t="shared" si="1463"/>
        <v>0</v>
      </c>
      <c r="CE569" s="190">
        <f t="shared" si="1464"/>
        <v>0</v>
      </c>
      <c r="CF569" s="190">
        <f t="shared" si="1465"/>
        <v>0</v>
      </c>
      <c r="CG569" s="190">
        <f t="shared" si="1466"/>
        <v>0</v>
      </c>
      <c r="CH569" s="190">
        <f t="shared" si="1467"/>
        <v>0</v>
      </c>
      <c r="CI569" s="190">
        <f t="shared" si="1468"/>
        <v>0</v>
      </c>
      <c r="CJ569" s="190">
        <f t="shared" si="1469"/>
        <v>0</v>
      </c>
      <c r="CK569" s="190">
        <f t="shared" si="1470"/>
        <v>0</v>
      </c>
      <c r="CL569" s="190">
        <f t="shared" si="1471"/>
        <v>0</v>
      </c>
      <c r="CM569" s="190">
        <f t="shared" si="1472"/>
        <v>0</v>
      </c>
      <c r="CN569" s="190">
        <f t="shared" si="1473"/>
        <v>0</v>
      </c>
      <c r="CO569" s="190">
        <f t="shared" si="1474"/>
        <v>0</v>
      </c>
      <c r="CP569" s="190">
        <f t="shared" si="1475"/>
        <v>0</v>
      </c>
      <c r="CQ569" s="190">
        <f t="shared" si="1476"/>
        <v>0</v>
      </c>
      <c r="CR569" s="190">
        <f t="shared" si="1477"/>
        <v>0</v>
      </c>
      <c r="CS569" s="190">
        <f t="shared" si="1478"/>
        <v>60</v>
      </c>
      <c r="CT569" s="190">
        <f t="shared" si="1479"/>
        <v>60</v>
      </c>
      <c r="CU569" s="190">
        <f t="shared" si="1480"/>
        <v>60</v>
      </c>
      <c r="CV569" s="190">
        <f t="shared" si="1481"/>
        <v>60</v>
      </c>
      <c r="CW569" s="190">
        <f t="shared" si="1482"/>
        <v>60</v>
      </c>
      <c r="CX569" s="190">
        <f t="shared" si="1483"/>
        <v>60</v>
      </c>
      <c r="CY569" s="190">
        <f t="shared" si="1484"/>
        <v>34.022049235971394</v>
      </c>
      <c r="CZ569" s="190">
        <f t="shared" si="1485"/>
        <v>60</v>
      </c>
      <c r="DB569" s="171">
        <f t="shared" si="1437"/>
        <v>0</v>
      </c>
      <c r="DC569" s="172">
        <f t="shared" si="1438"/>
        <v>178.9652644256239</v>
      </c>
      <c r="DD569" s="172">
        <f t="shared" si="1439"/>
        <v>134.31405272739008</v>
      </c>
      <c r="DE569" s="172">
        <f t="shared" si="1440"/>
        <v>47.207590561993854</v>
      </c>
      <c r="DF569" s="172">
        <f t="shared" si="1441"/>
        <v>36.715775791378064</v>
      </c>
      <c r="DG569" s="172">
        <f t="shared" si="1442"/>
        <v>47.207590561993854</v>
      </c>
      <c r="DH569" s="172">
        <f t="shared" si="1443"/>
        <v>22.796520437889043</v>
      </c>
      <c r="DI569" s="172">
        <f t="shared" si="1444"/>
        <v>0</v>
      </c>
      <c r="DJ569" s="172">
        <f t="shared" si="1445"/>
        <v>0</v>
      </c>
      <c r="DK569" s="172">
        <f t="shared" si="1446"/>
        <v>0</v>
      </c>
      <c r="DL569" s="172">
        <f t="shared" si="1447"/>
        <v>0</v>
      </c>
      <c r="DM569" s="172">
        <f t="shared" si="1448"/>
        <v>0</v>
      </c>
      <c r="DN569" s="172">
        <f t="shared" si="1449"/>
        <v>0</v>
      </c>
      <c r="DO569" s="172">
        <f t="shared" si="1450"/>
        <v>0</v>
      </c>
      <c r="DP569" s="172">
        <f t="shared" si="1451"/>
        <v>0</v>
      </c>
      <c r="DQ569" s="172">
        <f t="shared" si="1452"/>
        <v>91.283731721269163</v>
      </c>
      <c r="DR569" s="172">
        <f t="shared" si="1453"/>
        <v>11.819706341237833</v>
      </c>
      <c r="DS569" s="172">
        <f t="shared" si="1454"/>
        <v>446.87139462292822</v>
      </c>
      <c r="DT569" s="172">
        <f t="shared" si="1455"/>
        <v>640.69422141752193</v>
      </c>
      <c r="DU569" s="172">
        <f t="shared" si="1456"/>
        <v>140.44581242574787</v>
      </c>
      <c r="DV569" s="172">
        <f t="shared" si="1457"/>
        <v>220.47639951328725</v>
      </c>
      <c r="DW569" s="172">
        <f t="shared" si="1458"/>
        <v>62.367190876942828</v>
      </c>
      <c r="DX569" s="172">
        <f t="shared" si="1459"/>
        <v>0</v>
      </c>
      <c r="DY569" s="172">
        <f t="shared" si="1460"/>
        <v>367.34975684978934</v>
      </c>
      <c r="DZ569" s="192">
        <f t="shared" si="1461"/>
        <v>2448.5150082749933</v>
      </c>
      <c r="EA569" s="189">
        <f t="shared" si="1387"/>
        <v>0</v>
      </c>
      <c r="EB569" s="190">
        <f t="shared" si="1388"/>
        <v>15.562196906575991</v>
      </c>
      <c r="EC569" s="190">
        <f t="shared" si="1389"/>
        <v>11.679482845860008</v>
      </c>
      <c r="ED569" s="190">
        <f t="shared" si="1390"/>
        <v>4.1050078749559873</v>
      </c>
      <c r="EE569" s="190">
        <f t="shared" si="1391"/>
        <v>3.1926761557720056</v>
      </c>
      <c r="EF569" s="190">
        <f t="shared" si="1392"/>
        <v>4.1050078749559873</v>
      </c>
      <c r="EG569" s="190">
        <f t="shared" si="1393"/>
        <v>1.9823061250338299</v>
      </c>
      <c r="EH569" s="190">
        <f t="shared" si="1394"/>
        <v>0</v>
      </c>
      <c r="EI569" s="190">
        <f t="shared" si="1395"/>
        <v>0</v>
      </c>
      <c r="EJ569" s="190">
        <f t="shared" si="1396"/>
        <v>0</v>
      </c>
      <c r="EK569" s="190">
        <f t="shared" si="1397"/>
        <v>0</v>
      </c>
      <c r="EL569" s="190">
        <f t="shared" si="1398"/>
        <v>0</v>
      </c>
      <c r="EM569" s="190">
        <f t="shared" si="1399"/>
        <v>0</v>
      </c>
      <c r="EN569" s="190">
        <f t="shared" si="1400"/>
        <v>0</v>
      </c>
      <c r="EO569" s="190">
        <f t="shared" si="1401"/>
        <v>0</v>
      </c>
      <c r="EP569" s="190">
        <f t="shared" si="1402"/>
        <v>7.9377158018494924</v>
      </c>
      <c r="EQ569" s="190">
        <f t="shared" si="1403"/>
        <v>1.0278005514119855</v>
      </c>
      <c r="ER569" s="190">
        <f t="shared" si="1404"/>
        <v>38.858382141124196</v>
      </c>
      <c r="ES569" s="190">
        <f t="shared" si="1405"/>
        <v>55.712540992827996</v>
      </c>
      <c r="ET569" s="190">
        <f t="shared" si="1406"/>
        <v>12.21267934136938</v>
      </c>
      <c r="EU569" s="190">
        <f t="shared" si="1407"/>
        <v>19.171860827242369</v>
      </c>
      <c r="EV569" s="190">
        <f t="shared" si="1408"/>
        <v>5.4232339892993764</v>
      </c>
      <c r="EW569" s="190">
        <f t="shared" si="1409"/>
        <v>0</v>
      </c>
      <c r="EX569" s="190">
        <f t="shared" si="1410"/>
        <v>31.943457117372986</v>
      </c>
    </row>
    <row r="570" spans="3:154" ht="14.25" customHeight="1" x14ac:dyDescent="0.25">
      <c r="C570" s="132">
        <v>2038</v>
      </c>
      <c r="D570" s="14" t="s">
        <v>167</v>
      </c>
      <c r="E570" s="171">
        <f t="shared" si="1411"/>
        <v>434.16969333763967</v>
      </c>
      <c r="F570" s="172">
        <f t="shared" si="1412"/>
        <v>301.78230309112718</v>
      </c>
      <c r="G570" s="172">
        <f t="shared" si="1413"/>
        <v>224.14686433537554</v>
      </c>
      <c r="H570" s="172">
        <f t="shared" si="1414"/>
        <v>227.16748551879846</v>
      </c>
      <c r="I570" s="172">
        <f t="shared" si="1415"/>
        <v>167.63279741541746</v>
      </c>
      <c r="J570" s="172">
        <f t="shared" si="1416"/>
        <v>167.63279741541746</v>
      </c>
      <c r="K570" s="172">
        <f t="shared" si="1417"/>
        <v>100.06148247590777</v>
      </c>
      <c r="L570" s="172">
        <f t="shared" si="1418"/>
        <v>0</v>
      </c>
      <c r="M570" s="172">
        <f t="shared" si="1419"/>
        <v>0</v>
      </c>
      <c r="N570" s="172">
        <f t="shared" si="1420"/>
        <v>0</v>
      </c>
      <c r="O570" s="172">
        <f t="shared" si="1421"/>
        <v>0</v>
      </c>
      <c r="P570" s="172">
        <f t="shared" si="1422"/>
        <v>0</v>
      </c>
      <c r="Q570" s="172">
        <f t="shared" si="1423"/>
        <v>0</v>
      </c>
      <c r="R570" s="172">
        <f t="shared" si="1424"/>
        <v>0</v>
      </c>
      <c r="S570" s="172">
        <f t="shared" si="1425"/>
        <v>60.922190128168879</v>
      </c>
      <c r="T570" s="172">
        <f t="shared" si="1426"/>
        <v>233.75907035463331</v>
      </c>
      <c r="U570" s="172">
        <f t="shared" si="1427"/>
        <v>571.66012758683701</v>
      </c>
      <c r="V570" s="172">
        <f t="shared" si="1428"/>
        <v>968.84689194046155</v>
      </c>
      <c r="W570" s="172">
        <f t="shared" si="1429"/>
        <v>1331.4285467331463</v>
      </c>
      <c r="X570" s="172">
        <f t="shared" si="1430"/>
        <v>658.10273184959567</v>
      </c>
      <c r="Y570" s="172">
        <f t="shared" si="1431"/>
        <v>762.81999574572478</v>
      </c>
      <c r="Z570" s="172">
        <f t="shared" si="1432"/>
        <v>623.90572350449463</v>
      </c>
      <c r="AA570" s="172">
        <f t="shared" si="1433"/>
        <v>401.80751950724056</v>
      </c>
      <c r="AB570" s="172">
        <f t="shared" si="1434"/>
        <v>707.29362098603963</v>
      </c>
      <c r="AC570" s="188">
        <f xml:space="preserve"> SUM(E570:AB570) * 30</f>
        <v>238294.19525778078</v>
      </c>
      <c r="AE570" s="189">
        <f xml:space="preserve"> 'Generation Calculation'!DC243</f>
        <v>53.033954823402013</v>
      </c>
      <c r="AF570" s="190">
        <f xml:space="preserve"> 'Generation Calculation'!DD243</f>
        <v>36.53249235996401</v>
      </c>
      <c r="AG570" s="190">
        <f xml:space="preserve"> 'Generation Calculation'!DE243</f>
        <v>26.91819490227499</v>
      </c>
      <c r="AH570" s="190">
        <f xml:space="preserve"> 'Generation Calculation'!DF243</f>
        <v>19.753694392938996</v>
      </c>
      <c r="AI570" s="190">
        <f xml:space="preserve"> 'Generation Calculation'!DG243</f>
        <v>14.576764992644996</v>
      </c>
      <c r="AJ570" s="190">
        <f xml:space="preserve"> 'Generation Calculation'!DH243</f>
        <v>14.576764992644996</v>
      </c>
      <c r="AK570" s="190">
        <f xml:space="preserve"> 'Generation Calculation'!DI243</f>
        <v>8.7009984761658927</v>
      </c>
      <c r="AL570" s="190">
        <f xml:space="preserve"> 'Generation Calculation'!DJ243</f>
        <v>0</v>
      </c>
      <c r="AM570" s="190">
        <f xml:space="preserve"> 'Generation Calculation'!DK243</f>
        <v>0</v>
      </c>
      <c r="AN570" s="190">
        <f xml:space="preserve"> 'Generation Calculation'!DL243</f>
        <v>0</v>
      </c>
      <c r="AO570" s="190">
        <f xml:space="preserve"> 'Generation Calculation'!DM243</f>
        <v>0</v>
      </c>
      <c r="AP570" s="190">
        <f xml:space="preserve"> 'Generation Calculation'!DN243</f>
        <v>0</v>
      </c>
      <c r="AQ570" s="190">
        <f xml:space="preserve"> 'Generation Calculation'!DO243</f>
        <v>0</v>
      </c>
      <c r="AR570" s="190">
        <f xml:space="preserve"> 'Generation Calculation'!DP243</f>
        <v>0</v>
      </c>
      <c r="AS570" s="190">
        <f xml:space="preserve"> 'Generation Calculation'!DQ243</f>
        <v>5.2975817502755547</v>
      </c>
      <c r="AT570" s="190">
        <f xml:space="preserve"> 'Generation Calculation'!DR243</f>
        <v>28.106082011077945</v>
      </c>
      <c r="AU570" s="190">
        <f xml:space="preserve"> 'Generation Calculation'!DS243</f>
        <v>67.124385007551041</v>
      </c>
      <c r="AV570" s="190">
        <f xml:space="preserve"> 'Generation Calculation'!DT243</f>
        <v>101.66236451656187</v>
      </c>
      <c r="AW570" s="190">
        <f xml:space="preserve"> 'Generation Calculation'!DU243</f>
        <v>133.19120406375185</v>
      </c>
      <c r="AX570" s="190">
        <f xml:space="preserve"> 'Generation Calculation'!DV243</f>
        <v>74.641133204312666</v>
      </c>
      <c r="AY570" s="190">
        <f xml:space="preserve"> 'Generation Calculation'!DW243</f>
        <v>83.746982238758676</v>
      </c>
      <c r="AZ570" s="190">
        <f xml:space="preserve"> 'Generation Calculation'!DX243</f>
        <v>71.66748030473866</v>
      </c>
      <c r="BA570" s="190">
        <f xml:space="preserve"> 'Generation Calculation'!DY243</f>
        <v>48.98759912249767</v>
      </c>
      <c r="BB570" s="190">
        <f xml:space="preserve"> 'Generation Calculation'!DZ243</f>
        <v>78.918601824873008</v>
      </c>
      <c r="BC570" s="196"/>
      <c r="BD570" s="183">
        <f t="shared" si="1435"/>
        <v>434.16969333763967</v>
      </c>
      <c r="BE570" s="292">
        <f t="shared" si="1507"/>
        <v>301.78230309112718</v>
      </c>
      <c r="BF570" s="292">
        <f t="shared" si="1508"/>
        <v>224.14686433537554</v>
      </c>
      <c r="BG570" s="292">
        <f t="shared" si="1486"/>
        <v>0</v>
      </c>
      <c r="BH570" s="292">
        <f t="shared" si="1487"/>
        <v>0</v>
      </c>
      <c r="BI570" s="292">
        <f t="shared" si="1488"/>
        <v>0</v>
      </c>
      <c r="BJ570" s="292">
        <f t="shared" si="1489"/>
        <v>0</v>
      </c>
      <c r="BK570" s="292">
        <f t="shared" si="1490"/>
        <v>0</v>
      </c>
      <c r="BL570" s="292">
        <f t="shared" si="1491"/>
        <v>0</v>
      </c>
      <c r="BM570" s="292">
        <f t="shared" si="1492"/>
        <v>0</v>
      </c>
      <c r="BN570" s="292">
        <f t="shared" si="1493"/>
        <v>0</v>
      </c>
      <c r="BO570" s="292">
        <f t="shared" si="1494"/>
        <v>0</v>
      </c>
      <c r="BP570" s="292">
        <f t="shared" si="1495"/>
        <v>0</v>
      </c>
      <c r="BQ570" s="292">
        <f t="shared" si="1496"/>
        <v>0</v>
      </c>
      <c r="BR570" s="292">
        <f t="shared" si="1497"/>
        <v>0</v>
      </c>
      <c r="BS570" s="292">
        <f t="shared" si="1498"/>
        <v>233.75907035463331</v>
      </c>
      <c r="BT570" s="292">
        <f t="shared" si="1499"/>
        <v>489.72970000000004</v>
      </c>
      <c r="BU570" s="292">
        <f t="shared" si="1500"/>
        <v>489.72970000000004</v>
      </c>
      <c r="BV570" s="292">
        <f t="shared" si="1501"/>
        <v>489.72970000000004</v>
      </c>
      <c r="BW570" s="292">
        <f t="shared" si="1502"/>
        <v>489.72970000000004</v>
      </c>
      <c r="BX570" s="292">
        <f t="shared" si="1503"/>
        <v>489.72970000000004</v>
      </c>
      <c r="BY570" s="292">
        <f t="shared" si="1504"/>
        <v>489.72970000000004</v>
      </c>
      <c r="BZ570" s="292">
        <f t="shared" si="1505"/>
        <v>401.80751950724056</v>
      </c>
      <c r="CA570" s="292">
        <f t="shared" si="1506"/>
        <v>489.72970000000004</v>
      </c>
      <c r="CB570" s="196">
        <f t="shared" si="1436"/>
        <v>5023.7733506260156</v>
      </c>
      <c r="CC570" s="189">
        <f t="shared" si="1462"/>
        <v>53.033954823402013</v>
      </c>
      <c r="CD570" s="190">
        <f t="shared" si="1463"/>
        <v>36.53249235996401</v>
      </c>
      <c r="CE570" s="190">
        <f t="shared" si="1464"/>
        <v>26.91819490227499</v>
      </c>
      <c r="CF570" s="190">
        <f t="shared" si="1465"/>
        <v>0</v>
      </c>
      <c r="CG570" s="190">
        <f t="shared" si="1466"/>
        <v>0</v>
      </c>
      <c r="CH570" s="190">
        <f t="shared" si="1467"/>
        <v>0</v>
      </c>
      <c r="CI570" s="190">
        <f t="shared" si="1468"/>
        <v>0</v>
      </c>
      <c r="CJ570" s="190">
        <f t="shared" si="1469"/>
        <v>0</v>
      </c>
      <c r="CK570" s="190">
        <f t="shared" si="1470"/>
        <v>0</v>
      </c>
      <c r="CL570" s="190">
        <f t="shared" si="1471"/>
        <v>0</v>
      </c>
      <c r="CM570" s="190">
        <f t="shared" si="1472"/>
        <v>0</v>
      </c>
      <c r="CN570" s="190">
        <f t="shared" si="1473"/>
        <v>0</v>
      </c>
      <c r="CO570" s="190">
        <f t="shared" si="1474"/>
        <v>0</v>
      </c>
      <c r="CP570" s="190">
        <f t="shared" si="1475"/>
        <v>0</v>
      </c>
      <c r="CQ570" s="190">
        <f t="shared" si="1476"/>
        <v>0</v>
      </c>
      <c r="CR570" s="190">
        <f t="shared" si="1477"/>
        <v>28.106082011077945</v>
      </c>
      <c r="CS570" s="190">
        <f t="shared" si="1478"/>
        <v>60</v>
      </c>
      <c r="CT570" s="190">
        <f t="shared" si="1479"/>
        <v>60</v>
      </c>
      <c r="CU570" s="190">
        <f t="shared" si="1480"/>
        <v>60</v>
      </c>
      <c r="CV570" s="190">
        <f t="shared" si="1481"/>
        <v>60</v>
      </c>
      <c r="CW570" s="190">
        <f t="shared" si="1482"/>
        <v>60</v>
      </c>
      <c r="CX570" s="190">
        <f t="shared" si="1483"/>
        <v>60</v>
      </c>
      <c r="CY570" s="190">
        <f t="shared" si="1484"/>
        <v>48.98759912249767</v>
      </c>
      <c r="CZ570" s="190">
        <f t="shared" si="1485"/>
        <v>60</v>
      </c>
      <c r="DB570" s="171">
        <f t="shared" si="1437"/>
        <v>0</v>
      </c>
      <c r="DC570" s="172">
        <f t="shared" si="1438"/>
        <v>0</v>
      </c>
      <c r="DD570" s="172">
        <f t="shared" si="1439"/>
        <v>0</v>
      </c>
      <c r="DE570" s="172">
        <f t="shared" si="1440"/>
        <v>227.16748551879846</v>
      </c>
      <c r="DF570" s="172">
        <f t="shared" si="1441"/>
        <v>167.63279741541746</v>
      </c>
      <c r="DG570" s="172">
        <f t="shared" si="1442"/>
        <v>167.63279741541746</v>
      </c>
      <c r="DH570" s="172">
        <f t="shared" si="1443"/>
        <v>100.06148247590777</v>
      </c>
      <c r="DI570" s="172">
        <f t="shared" si="1444"/>
        <v>0</v>
      </c>
      <c r="DJ570" s="172">
        <f t="shared" si="1445"/>
        <v>0</v>
      </c>
      <c r="DK570" s="172">
        <f t="shared" si="1446"/>
        <v>0</v>
      </c>
      <c r="DL570" s="172">
        <f t="shared" si="1447"/>
        <v>0</v>
      </c>
      <c r="DM570" s="172">
        <f t="shared" si="1448"/>
        <v>0</v>
      </c>
      <c r="DN570" s="172">
        <f t="shared" si="1449"/>
        <v>0</v>
      </c>
      <c r="DO570" s="172">
        <f t="shared" si="1450"/>
        <v>0</v>
      </c>
      <c r="DP570" s="172">
        <f t="shared" si="1451"/>
        <v>60.922190128168879</v>
      </c>
      <c r="DQ570" s="172">
        <f t="shared" si="1452"/>
        <v>0</v>
      </c>
      <c r="DR570" s="172">
        <f t="shared" si="1453"/>
        <v>81.93042758683697</v>
      </c>
      <c r="DS570" s="172">
        <f t="shared" si="1454"/>
        <v>479.11719194046145</v>
      </c>
      <c r="DT570" s="172">
        <f t="shared" si="1455"/>
        <v>841.6988467331463</v>
      </c>
      <c r="DU570" s="172">
        <f t="shared" si="1456"/>
        <v>168.37303184959566</v>
      </c>
      <c r="DV570" s="172">
        <f t="shared" si="1457"/>
        <v>273.09029574572475</v>
      </c>
      <c r="DW570" s="172">
        <f t="shared" si="1458"/>
        <v>134.17602350449459</v>
      </c>
      <c r="DX570" s="172">
        <f t="shared" si="1459"/>
        <v>0</v>
      </c>
      <c r="DY570" s="172">
        <f t="shared" si="1460"/>
        <v>217.56392098603959</v>
      </c>
      <c r="DZ570" s="192">
        <f t="shared" si="1461"/>
        <v>2919.3664913000089</v>
      </c>
      <c r="EA570" s="189">
        <f t="shared" si="1387"/>
        <v>0</v>
      </c>
      <c r="EB570" s="190">
        <f t="shared" si="1388"/>
        <v>0</v>
      </c>
      <c r="EC570" s="190">
        <f t="shared" si="1389"/>
        <v>0</v>
      </c>
      <c r="ED570" s="190">
        <f t="shared" si="1390"/>
        <v>19.753694392938996</v>
      </c>
      <c r="EE570" s="190">
        <f t="shared" si="1391"/>
        <v>14.576764992644996</v>
      </c>
      <c r="EF570" s="190">
        <f t="shared" si="1392"/>
        <v>14.576764992644996</v>
      </c>
      <c r="EG570" s="190">
        <f t="shared" si="1393"/>
        <v>8.7009984761658927</v>
      </c>
      <c r="EH570" s="190">
        <f t="shared" si="1394"/>
        <v>0</v>
      </c>
      <c r="EI570" s="190">
        <f t="shared" si="1395"/>
        <v>0</v>
      </c>
      <c r="EJ570" s="190">
        <f t="shared" si="1396"/>
        <v>0</v>
      </c>
      <c r="EK570" s="190">
        <f t="shared" si="1397"/>
        <v>0</v>
      </c>
      <c r="EL570" s="190">
        <f t="shared" si="1398"/>
        <v>0</v>
      </c>
      <c r="EM570" s="190">
        <f t="shared" si="1399"/>
        <v>0</v>
      </c>
      <c r="EN570" s="190">
        <f t="shared" si="1400"/>
        <v>0</v>
      </c>
      <c r="EO570" s="190">
        <f t="shared" si="1401"/>
        <v>5.2975817502755547</v>
      </c>
      <c r="EP570" s="190">
        <f t="shared" si="1402"/>
        <v>0</v>
      </c>
      <c r="EQ570" s="190">
        <f t="shared" si="1403"/>
        <v>7.1243850075510409</v>
      </c>
      <c r="ER570" s="190">
        <f t="shared" si="1404"/>
        <v>41.662364516561865</v>
      </c>
      <c r="ES570" s="190">
        <f t="shared" si="1405"/>
        <v>73.191204063751854</v>
      </c>
      <c r="ET570" s="190">
        <f t="shared" si="1406"/>
        <v>14.641133204312666</v>
      </c>
      <c r="EU570" s="190">
        <f t="shared" si="1407"/>
        <v>23.746982238758676</v>
      </c>
      <c r="EV570" s="190">
        <f t="shared" si="1408"/>
        <v>11.66748030473866</v>
      </c>
      <c r="EW570" s="190">
        <f t="shared" si="1409"/>
        <v>0</v>
      </c>
      <c r="EX570" s="190">
        <f t="shared" si="1410"/>
        <v>18.918601824873008</v>
      </c>
    </row>
    <row r="571" spans="3:154" ht="14.25" customHeight="1" x14ac:dyDescent="0.25">
      <c r="C571" s="132">
        <v>2038</v>
      </c>
      <c r="D571" s="14" t="s">
        <v>168</v>
      </c>
      <c r="E571" s="171">
        <f t="shared" si="1411"/>
        <v>400.75808069550783</v>
      </c>
      <c r="F571" s="172">
        <f t="shared" si="1412"/>
        <v>268.93010554662413</v>
      </c>
      <c r="G571" s="172">
        <f t="shared" si="1413"/>
        <v>201.59040935472663</v>
      </c>
      <c r="H571" s="172">
        <f t="shared" si="1414"/>
        <v>207.72407252986594</v>
      </c>
      <c r="I571" s="172">
        <f t="shared" si="1415"/>
        <v>182.33870195380655</v>
      </c>
      <c r="J571" s="172">
        <f t="shared" si="1416"/>
        <v>182.33870195380655</v>
      </c>
      <c r="K571" s="172">
        <f t="shared" si="1417"/>
        <v>129.56156428283353</v>
      </c>
      <c r="L571" s="172">
        <f t="shared" si="1418"/>
        <v>0</v>
      </c>
      <c r="M571" s="172">
        <f t="shared" si="1419"/>
        <v>0</v>
      </c>
      <c r="N571" s="172">
        <f t="shared" si="1420"/>
        <v>0</v>
      </c>
      <c r="O571" s="172">
        <f t="shared" si="1421"/>
        <v>0</v>
      </c>
      <c r="P571" s="172">
        <f t="shared" si="1422"/>
        <v>0</v>
      </c>
      <c r="Q571" s="172">
        <f t="shared" si="1423"/>
        <v>0</v>
      </c>
      <c r="R571" s="172">
        <f t="shared" si="1424"/>
        <v>0</v>
      </c>
      <c r="S571" s="172">
        <f t="shared" si="1425"/>
        <v>92.003909902864791</v>
      </c>
      <c r="T571" s="172">
        <f t="shared" si="1426"/>
        <v>247.98051394023318</v>
      </c>
      <c r="U571" s="172">
        <f t="shared" si="1427"/>
        <v>451.31433233405585</v>
      </c>
      <c r="V571" s="172">
        <f t="shared" si="1428"/>
        <v>868.62088811524984</v>
      </c>
      <c r="W571" s="172">
        <f t="shared" si="1429"/>
        <v>1159.2273253252997</v>
      </c>
      <c r="X571" s="172">
        <f t="shared" si="1430"/>
        <v>601.85515962276111</v>
      </c>
      <c r="Y571" s="172">
        <f t="shared" si="1431"/>
        <v>701.40207709605579</v>
      </c>
      <c r="Z571" s="172">
        <f t="shared" si="1432"/>
        <v>601.85515962276111</v>
      </c>
      <c r="AA571" s="172">
        <f t="shared" si="1433"/>
        <v>436.20705338564534</v>
      </c>
      <c r="AB571" s="172">
        <f t="shared" si="1434"/>
        <v>738.73376919613906</v>
      </c>
      <c r="AC571" s="188">
        <f xml:space="preserve"> SUM(E571:AB571) * 31</f>
        <v>231645.69657060533</v>
      </c>
      <c r="AE571" s="189">
        <f xml:space="preserve"> 'Generation Calculation'!DC244</f>
        <v>48.856521049217008</v>
      </c>
      <c r="AF571" s="190">
        <f xml:space="preserve"> 'Generation Calculation'!DD244</f>
        <v>32.458517695733008</v>
      </c>
      <c r="AG571" s="190">
        <f xml:space="preserve"> 'Generation Calculation'!DE244</f>
        <v>24.133377531657004</v>
      </c>
      <c r="AH571" s="190">
        <f xml:space="preserve"> 'Generation Calculation'!DF244</f>
        <v>18.062962828683993</v>
      </c>
      <c r="AI571" s="190">
        <f xml:space="preserve"> 'Generation Calculation'!DG244</f>
        <v>15.855539300331003</v>
      </c>
      <c r="AJ571" s="190">
        <f xml:space="preserve"> 'Generation Calculation'!DH244</f>
        <v>15.855539300331003</v>
      </c>
      <c r="AK571" s="190">
        <f xml:space="preserve"> 'Generation Calculation'!DI244</f>
        <v>11.266222981115959</v>
      </c>
      <c r="AL571" s="190">
        <f xml:space="preserve"> 'Generation Calculation'!DJ244</f>
        <v>0</v>
      </c>
      <c r="AM571" s="190">
        <f xml:space="preserve"> 'Generation Calculation'!DK244</f>
        <v>0</v>
      </c>
      <c r="AN571" s="190">
        <f xml:space="preserve"> 'Generation Calculation'!DL244</f>
        <v>0</v>
      </c>
      <c r="AO571" s="190">
        <f xml:space="preserve"> 'Generation Calculation'!DM244</f>
        <v>0</v>
      </c>
      <c r="AP571" s="190">
        <f xml:space="preserve"> 'Generation Calculation'!DN244</f>
        <v>0</v>
      </c>
      <c r="AQ571" s="190">
        <f xml:space="preserve"> 'Generation Calculation'!DO244</f>
        <v>0</v>
      </c>
      <c r="AR571" s="190">
        <f xml:space="preserve"> 'Generation Calculation'!DP244</f>
        <v>0</v>
      </c>
      <c r="AS571" s="190">
        <f xml:space="preserve"> 'Generation Calculation'!DQ244</f>
        <v>8.0003399915534601</v>
      </c>
      <c r="AT571" s="190">
        <f xml:space="preserve"> 'Generation Calculation'!DR244</f>
        <v>29.864864754983614</v>
      </c>
      <c r="AU571" s="190">
        <f xml:space="preserve"> 'Generation Calculation'!DS244</f>
        <v>55.180934089420475</v>
      </c>
      <c r="AV571" s="190">
        <f xml:space="preserve"> 'Generation Calculation'!DT244</f>
        <v>92.947059836108679</v>
      </c>
      <c r="AW571" s="190">
        <f xml:space="preserve"> 'Generation Calculation'!DU244</f>
        <v>118.21718481089562</v>
      </c>
      <c r="AX571" s="190">
        <f xml:space="preserve"> 'Generation Calculation'!DV244</f>
        <v>69.750039967196614</v>
      </c>
      <c r="AY571" s="190">
        <f xml:space="preserve"> 'Generation Calculation'!DW244</f>
        <v>78.406293660526586</v>
      </c>
      <c r="AZ571" s="190">
        <f xml:space="preserve"> 'Generation Calculation'!DX244</f>
        <v>69.750039967196614</v>
      </c>
      <c r="BA571" s="190">
        <f xml:space="preserve"> 'Generation Calculation'!DY244</f>
        <v>53.288967370045583</v>
      </c>
      <c r="BB571" s="190">
        <f xml:space="preserve"> 'Generation Calculation'!DZ244</f>
        <v>81.652527756186004</v>
      </c>
      <c r="BC571" s="196"/>
      <c r="BD571" s="183">
        <f t="shared" si="1435"/>
        <v>400.75808069550783</v>
      </c>
      <c r="BE571" s="292">
        <f t="shared" si="1507"/>
        <v>268.93010554662413</v>
      </c>
      <c r="BF571" s="292">
        <f t="shared" si="1508"/>
        <v>201.59040935472663</v>
      </c>
      <c r="BG571" s="292">
        <f t="shared" si="1486"/>
        <v>0</v>
      </c>
      <c r="BH571" s="292">
        <f t="shared" si="1487"/>
        <v>0</v>
      </c>
      <c r="BI571" s="292">
        <f t="shared" si="1488"/>
        <v>0</v>
      </c>
      <c r="BJ571" s="292">
        <f t="shared" si="1489"/>
        <v>0</v>
      </c>
      <c r="BK571" s="292">
        <f t="shared" si="1490"/>
        <v>0</v>
      </c>
      <c r="BL571" s="292">
        <f t="shared" si="1491"/>
        <v>0</v>
      </c>
      <c r="BM571" s="292">
        <f t="shared" si="1492"/>
        <v>0</v>
      </c>
      <c r="BN571" s="292">
        <f t="shared" si="1493"/>
        <v>0</v>
      </c>
      <c r="BO571" s="292">
        <f t="shared" si="1494"/>
        <v>0</v>
      </c>
      <c r="BP571" s="292">
        <f t="shared" si="1495"/>
        <v>0</v>
      </c>
      <c r="BQ571" s="292">
        <f t="shared" si="1496"/>
        <v>0</v>
      </c>
      <c r="BR571" s="292">
        <f t="shared" si="1497"/>
        <v>0</v>
      </c>
      <c r="BS571" s="292">
        <f t="shared" si="1498"/>
        <v>247.98051394023318</v>
      </c>
      <c r="BT571" s="292">
        <f t="shared" si="1499"/>
        <v>451.31433233405585</v>
      </c>
      <c r="BU571" s="292">
        <f t="shared" si="1500"/>
        <v>489.72970000000004</v>
      </c>
      <c r="BV571" s="292">
        <f t="shared" si="1501"/>
        <v>489.72970000000004</v>
      </c>
      <c r="BW571" s="292">
        <f t="shared" si="1502"/>
        <v>489.72970000000004</v>
      </c>
      <c r="BX571" s="292">
        <f t="shared" si="1503"/>
        <v>489.72970000000004</v>
      </c>
      <c r="BY571" s="292">
        <f t="shared" si="1504"/>
        <v>489.72970000000004</v>
      </c>
      <c r="BZ571" s="292">
        <f t="shared" si="1505"/>
        <v>436.20705338564534</v>
      </c>
      <c r="CA571" s="292">
        <f t="shared" si="1506"/>
        <v>489.72970000000004</v>
      </c>
      <c r="CB571" s="196">
        <f t="shared" si="1436"/>
        <v>4945.1586952567923</v>
      </c>
      <c r="CC571" s="189">
        <f t="shared" si="1462"/>
        <v>48.856521049217008</v>
      </c>
      <c r="CD571" s="190">
        <f t="shared" si="1463"/>
        <v>32.458517695733008</v>
      </c>
      <c r="CE571" s="190">
        <f t="shared" si="1464"/>
        <v>24.133377531657004</v>
      </c>
      <c r="CF571" s="190">
        <f t="shared" si="1465"/>
        <v>0</v>
      </c>
      <c r="CG571" s="190">
        <f t="shared" si="1466"/>
        <v>0</v>
      </c>
      <c r="CH571" s="190">
        <f t="shared" si="1467"/>
        <v>0</v>
      </c>
      <c r="CI571" s="190">
        <f t="shared" si="1468"/>
        <v>0</v>
      </c>
      <c r="CJ571" s="190">
        <f t="shared" si="1469"/>
        <v>0</v>
      </c>
      <c r="CK571" s="190">
        <f t="shared" si="1470"/>
        <v>0</v>
      </c>
      <c r="CL571" s="190">
        <f t="shared" si="1471"/>
        <v>0</v>
      </c>
      <c r="CM571" s="190">
        <f t="shared" si="1472"/>
        <v>0</v>
      </c>
      <c r="CN571" s="190">
        <f t="shared" si="1473"/>
        <v>0</v>
      </c>
      <c r="CO571" s="190">
        <f t="shared" si="1474"/>
        <v>0</v>
      </c>
      <c r="CP571" s="190">
        <f t="shared" si="1475"/>
        <v>0</v>
      </c>
      <c r="CQ571" s="190">
        <f t="shared" si="1476"/>
        <v>0</v>
      </c>
      <c r="CR571" s="190">
        <f t="shared" si="1477"/>
        <v>29.864864754983614</v>
      </c>
      <c r="CS571" s="190">
        <f t="shared" si="1478"/>
        <v>55.180934089420475</v>
      </c>
      <c r="CT571" s="190">
        <f t="shared" si="1479"/>
        <v>60</v>
      </c>
      <c r="CU571" s="190">
        <f t="shared" si="1480"/>
        <v>60</v>
      </c>
      <c r="CV571" s="190">
        <f t="shared" si="1481"/>
        <v>60</v>
      </c>
      <c r="CW571" s="190">
        <f t="shared" si="1482"/>
        <v>60</v>
      </c>
      <c r="CX571" s="190">
        <f t="shared" si="1483"/>
        <v>60</v>
      </c>
      <c r="CY571" s="190">
        <f t="shared" si="1484"/>
        <v>53.288967370045583</v>
      </c>
      <c r="CZ571" s="190">
        <f t="shared" si="1485"/>
        <v>60</v>
      </c>
      <c r="DB571" s="171">
        <f t="shared" si="1437"/>
        <v>0</v>
      </c>
      <c r="DC571" s="172">
        <f t="shared" si="1438"/>
        <v>0</v>
      </c>
      <c r="DD571" s="172">
        <f t="shared" si="1439"/>
        <v>0</v>
      </c>
      <c r="DE571" s="172">
        <f t="shared" si="1440"/>
        <v>207.72407252986594</v>
      </c>
      <c r="DF571" s="172">
        <f t="shared" si="1441"/>
        <v>182.33870195380655</v>
      </c>
      <c r="DG571" s="172">
        <f t="shared" si="1442"/>
        <v>182.33870195380655</v>
      </c>
      <c r="DH571" s="172">
        <f t="shared" si="1443"/>
        <v>129.56156428283353</v>
      </c>
      <c r="DI571" s="172">
        <f t="shared" si="1444"/>
        <v>0</v>
      </c>
      <c r="DJ571" s="172">
        <f t="shared" si="1445"/>
        <v>0</v>
      </c>
      <c r="DK571" s="172">
        <f t="shared" si="1446"/>
        <v>0</v>
      </c>
      <c r="DL571" s="172">
        <f t="shared" si="1447"/>
        <v>0</v>
      </c>
      <c r="DM571" s="172">
        <f t="shared" si="1448"/>
        <v>0</v>
      </c>
      <c r="DN571" s="172">
        <f t="shared" si="1449"/>
        <v>0</v>
      </c>
      <c r="DO571" s="172">
        <f t="shared" si="1450"/>
        <v>0</v>
      </c>
      <c r="DP571" s="172">
        <f t="shared" si="1451"/>
        <v>92.003909902864791</v>
      </c>
      <c r="DQ571" s="172">
        <f t="shared" si="1452"/>
        <v>0</v>
      </c>
      <c r="DR571" s="172">
        <f t="shared" si="1453"/>
        <v>0</v>
      </c>
      <c r="DS571" s="172">
        <f t="shared" si="1454"/>
        <v>378.8911881152498</v>
      </c>
      <c r="DT571" s="172">
        <f t="shared" si="1455"/>
        <v>669.49762532529962</v>
      </c>
      <c r="DU571" s="172">
        <f t="shared" si="1456"/>
        <v>112.12545962276106</v>
      </c>
      <c r="DV571" s="172">
        <f t="shared" si="1457"/>
        <v>211.67237709605575</v>
      </c>
      <c r="DW571" s="172">
        <f t="shared" si="1458"/>
        <v>112.12545962276106</v>
      </c>
      <c r="DX571" s="172">
        <f t="shared" si="1459"/>
        <v>0</v>
      </c>
      <c r="DY571" s="172">
        <f t="shared" si="1460"/>
        <v>249.00406919613906</v>
      </c>
      <c r="DZ571" s="192">
        <f t="shared" si="1461"/>
        <v>2527.2831296014438</v>
      </c>
      <c r="EA571" s="189">
        <f t="shared" si="1387"/>
        <v>0</v>
      </c>
      <c r="EB571" s="190">
        <f t="shared" si="1388"/>
        <v>0</v>
      </c>
      <c r="EC571" s="190">
        <f t="shared" si="1389"/>
        <v>0</v>
      </c>
      <c r="ED571" s="190">
        <f t="shared" si="1390"/>
        <v>18.062962828683993</v>
      </c>
      <c r="EE571" s="190">
        <f t="shared" si="1391"/>
        <v>15.855539300331003</v>
      </c>
      <c r="EF571" s="190">
        <f t="shared" si="1392"/>
        <v>15.855539300331003</v>
      </c>
      <c r="EG571" s="190">
        <f t="shared" si="1393"/>
        <v>11.266222981115959</v>
      </c>
      <c r="EH571" s="190">
        <f t="shared" si="1394"/>
        <v>0</v>
      </c>
      <c r="EI571" s="190">
        <f t="shared" si="1395"/>
        <v>0</v>
      </c>
      <c r="EJ571" s="190">
        <f t="shared" si="1396"/>
        <v>0</v>
      </c>
      <c r="EK571" s="190">
        <f t="shared" si="1397"/>
        <v>0</v>
      </c>
      <c r="EL571" s="190">
        <f t="shared" si="1398"/>
        <v>0</v>
      </c>
      <c r="EM571" s="190">
        <f t="shared" si="1399"/>
        <v>0</v>
      </c>
      <c r="EN571" s="190">
        <f t="shared" si="1400"/>
        <v>0</v>
      </c>
      <c r="EO571" s="190">
        <f t="shared" si="1401"/>
        <v>8.0003399915534601</v>
      </c>
      <c r="EP571" s="190">
        <f t="shared" si="1402"/>
        <v>0</v>
      </c>
      <c r="EQ571" s="190">
        <f t="shared" si="1403"/>
        <v>0</v>
      </c>
      <c r="ER571" s="190">
        <f t="shared" si="1404"/>
        <v>32.947059836108679</v>
      </c>
      <c r="ES571" s="190">
        <f t="shared" si="1405"/>
        <v>58.217184810895617</v>
      </c>
      <c r="ET571" s="190">
        <f t="shared" si="1406"/>
        <v>9.7500399671966136</v>
      </c>
      <c r="EU571" s="190">
        <f t="shared" si="1407"/>
        <v>18.406293660526586</v>
      </c>
      <c r="EV571" s="190">
        <f t="shared" si="1408"/>
        <v>9.7500399671966136</v>
      </c>
      <c r="EW571" s="190">
        <f t="shared" si="1409"/>
        <v>0</v>
      </c>
      <c r="EX571" s="190">
        <f t="shared" si="1410"/>
        <v>21.652527756186004</v>
      </c>
    </row>
    <row r="572" spans="3:154" ht="14.25" customHeight="1" x14ac:dyDescent="0.25">
      <c r="C572" s="132">
        <v>2038</v>
      </c>
      <c r="D572" s="14" t="s">
        <v>169</v>
      </c>
      <c r="E572" s="171">
        <f t="shared" si="1411"/>
        <v>458.33799322270227</v>
      </c>
      <c r="F572" s="172">
        <f t="shared" si="1412"/>
        <v>343.89070706107191</v>
      </c>
      <c r="G572" s="172">
        <f t="shared" si="1413"/>
        <v>265.11372503580026</v>
      </c>
      <c r="H572" s="172">
        <f t="shared" si="1414"/>
        <v>195.44634645451944</v>
      </c>
      <c r="I572" s="172">
        <f t="shared" si="1415"/>
        <v>230.50181017973438</v>
      </c>
      <c r="J572" s="172">
        <f t="shared" si="1416"/>
        <v>230.50181017973438</v>
      </c>
      <c r="K572" s="172">
        <f t="shared" si="1417"/>
        <v>208.72401319071395</v>
      </c>
      <c r="L572" s="172">
        <f t="shared" si="1418"/>
        <v>0</v>
      </c>
      <c r="M572" s="172">
        <f t="shared" si="1419"/>
        <v>0</v>
      </c>
      <c r="N572" s="172">
        <f t="shared" si="1420"/>
        <v>0</v>
      </c>
      <c r="O572" s="172">
        <f t="shared" si="1421"/>
        <v>0</v>
      </c>
      <c r="P572" s="172">
        <f t="shared" si="1422"/>
        <v>0</v>
      </c>
      <c r="Q572" s="172">
        <f t="shared" si="1423"/>
        <v>0</v>
      </c>
      <c r="R572" s="172">
        <f t="shared" si="1424"/>
        <v>0</v>
      </c>
      <c r="S572" s="172">
        <f t="shared" si="1425"/>
        <v>126.37600750178835</v>
      </c>
      <c r="T572" s="172">
        <f t="shared" si="1426"/>
        <v>263.68757122751026</v>
      </c>
      <c r="U572" s="172">
        <f t="shared" si="1427"/>
        <v>538.7015799992065</v>
      </c>
      <c r="V572" s="172">
        <f t="shared" si="1428"/>
        <v>985.16550988915606</v>
      </c>
      <c r="W572" s="172">
        <f t="shared" si="1429"/>
        <v>1201.7727586321371</v>
      </c>
      <c r="X572" s="172">
        <f t="shared" si="1430"/>
        <v>698.89868494576911</v>
      </c>
      <c r="Y572" s="172">
        <f t="shared" si="1431"/>
        <v>818.65455339209052</v>
      </c>
      <c r="Z572" s="172">
        <f t="shared" si="1432"/>
        <v>611.96581255297565</v>
      </c>
      <c r="AA572" s="172">
        <f t="shared" si="1433"/>
        <v>440.50167470727087</v>
      </c>
      <c r="AB572" s="172">
        <f t="shared" si="1434"/>
        <v>698.22754701790086</v>
      </c>
      <c r="AC572" s="188">
        <f xml:space="preserve"> SUM(E572:AB572) * 31</f>
        <v>257810.51126089256</v>
      </c>
      <c r="AE572" s="189">
        <f xml:space="preserve"> 'Generation Calculation'!DC245</f>
        <v>56.061156532789994</v>
      </c>
      <c r="AF572" s="190">
        <f xml:space="preserve"> 'Generation Calculation'!DD245</f>
        <v>41.766404385777008</v>
      </c>
      <c r="AG572" s="190">
        <f xml:space="preserve"> 'Generation Calculation'!DE245</f>
        <v>31.98578449571599</v>
      </c>
      <c r="AH572" s="190">
        <f xml:space="preserve"> 'Generation Calculation'!DF245</f>
        <v>23.375495190791014</v>
      </c>
      <c r="AI572" s="190">
        <f xml:space="preserve"> 'Generation Calculation'!DG245</f>
        <v>20.043635667802988</v>
      </c>
      <c r="AJ572" s="190">
        <f xml:space="preserve"> 'Generation Calculation'!DH245</f>
        <v>20.043635667802988</v>
      </c>
      <c r="AK572" s="190">
        <f xml:space="preserve"> 'Generation Calculation'!DI245</f>
        <v>25.013677478722371</v>
      </c>
      <c r="AL572" s="190">
        <f xml:space="preserve"> 'Generation Calculation'!DJ245</f>
        <v>0</v>
      </c>
      <c r="AM572" s="190">
        <f xml:space="preserve"> 'Generation Calculation'!DK245</f>
        <v>0</v>
      </c>
      <c r="AN572" s="190">
        <f xml:space="preserve"> 'Generation Calculation'!DL245</f>
        <v>0</v>
      </c>
      <c r="AO572" s="190">
        <f xml:space="preserve"> 'Generation Calculation'!DM245</f>
        <v>0</v>
      </c>
      <c r="AP572" s="190">
        <f xml:space="preserve"> 'Generation Calculation'!DN245</f>
        <v>0</v>
      </c>
      <c r="AQ572" s="190">
        <f xml:space="preserve"> 'Generation Calculation'!DO245</f>
        <v>0</v>
      </c>
      <c r="AR572" s="190">
        <f xml:space="preserve"> 'Generation Calculation'!DP245</f>
        <v>0</v>
      </c>
      <c r="AS572" s="190">
        <f xml:space="preserve"> 'Generation Calculation'!DQ245</f>
        <v>10.98921804363377</v>
      </c>
      <c r="AT572" s="190">
        <f xml:space="preserve"> 'Generation Calculation'!DR245</f>
        <v>31.809155930891848</v>
      </c>
      <c r="AU572" s="190">
        <f xml:space="preserve"> 'Generation Calculation'!DS245</f>
        <v>64.258424347757085</v>
      </c>
      <c r="AV572" s="190">
        <f xml:space="preserve"> 'Generation Calculation'!DT245</f>
        <v>103.08137477297009</v>
      </c>
      <c r="AW572" s="190">
        <f xml:space="preserve"> 'Generation Calculation'!DU245</f>
        <v>121.91678770714236</v>
      </c>
      <c r="AX572" s="190">
        <f xml:space="preserve"> 'Generation Calculation'!DV245</f>
        <v>78.188607386588615</v>
      </c>
      <c r="AY572" s="190">
        <f xml:space="preserve"> 'Generation Calculation'!DW245</f>
        <v>88.602161164529605</v>
      </c>
      <c r="AZ572" s="190">
        <f xml:space="preserve"> 'Generation Calculation'!DX245</f>
        <v>70.629227178519614</v>
      </c>
      <c r="BA572" s="190">
        <f xml:space="preserve"> 'Generation Calculation'!DY245</f>
        <v>53.82662377764558</v>
      </c>
      <c r="BB572" s="190">
        <f xml:space="preserve"> 'Generation Calculation'!DZ245</f>
        <v>78.130247566773988</v>
      </c>
      <c r="BC572" s="196"/>
      <c r="BD572" s="183">
        <f t="shared" si="1435"/>
        <v>458.33799322270227</v>
      </c>
      <c r="BE572" s="292">
        <f t="shared" si="1507"/>
        <v>343.89070706107191</v>
      </c>
      <c r="BF572" s="292">
        <f t="shared" si="1508"/>
        <v>265.11372503580026</v>
      </c>
      <c r="BG572" s="292">
        <f t="shared" si="1486"/>
        <v>195.44634645451944</v>
      </c>
      <c r="BH572" s="292">
        <f t="shared" si="1487"/>
        <v>0</v>
      </c>
      <c r="BI572" s="292">
        <f t="shared" si="1488"/>
        <v>0</v>
      </c>
      <c r="BJ572" s="292">
        <f t="shared" si="1489"/>
        <v>208.72401319071395</v>
      </c>
      <c r="BK572" s="292">
        <f t="shared" si="1490"/>
        <v>0</v>
      </c>
      <c r="BL572" s="292">
        <f t="shared" si="1491"/>
        <v>0</v>
      </c>
      <c r="BM572" s="292">
        <f t="shared" si="1492"/>
        <v>0</v>
      </c>
      <c r="BN572" s="292">
        <f t="shared" si="1493"/>
        <v>0</v>
      </c>
      <c r="BO572" s="292">
        <f t="shared" si="1494"/>
        <v>0</v>
      </c>
      <c r="BP572" s="292">
        <f t="shared" si="1495"/>
        <v>0</v>
      </c>
      <c r="BQ572" s="292">
        <f t="shared" si="1496"/>
        <v>0</v>
      </c>
      <c r="BR572" s="292">
        <f t="shared" si="1497"/>
        <v>0</v>
      </c>
      <c r="BS572" s="292">
        <f t="shared" si="1498"/>
        <v>263.68757122751026</v>
      </c>
      <c r="BT572" s="292">
        <f t="shared" si="1499"/>
        <v>489.72970000000004</v>
      </c>
      <c r="BU572" s="292">
        <f t="shared" si="1500"/>
        <v>489.72970000000004</v>
      </c>
      <c r="BV572" s="292">
        <f t="shared" si="1501"/>
        <v>489.72970000000004</v>
      </c>
      <c r="BW572" s="292">
        <f t="shared" si="1502"/>
        <v>489.72970000000004</v>
      </c>
      <c r="BX572" s="292">
        <f t="shared" si="1503"/>
        <v>489.72970000000004</v>
      </c>
      <c r="BY572" s="292">
        <f t="shared" si="1504"/>
        <v>489.72970000000004</v>
      </c>
      <c r="BZ572" s="292">
        <f t="shared" si="1505"/>
        <v>440.50167470727087</v>
      </c>
      <c r="CA572" s="292">
        <f t="shared" si="1506"/>
        <v>489.72970000000004</v>
      </c>
      <c r="CB572" s="196">
        <f t="shared" si="1436"/>
        <v>5603.8099308995879</v>
      </c>
      <c r="CC572" s="189">
        <f t="shared" si="1462"/>
        <v>56.061156532789994</v>
      </c>
      <c r="CD572" s="190">
        <f t="shared" si="1463"/>
        <v>41.766404385777008</v>
      </c>
      <c r="CE572" s="190">
        <f t="shared" si="1464"/>
        <v>31.98578449571599</v>
      </c>
      <c r="CF572" s="190">
        <f t="shared" si="1465"/>
        <v>23.375495190791014</v>
      </c>
      <c r="CG572" s="190">
        <f t="shared" si="1466"/>
        <v>0</v>
      </c>
      <c r="CH572" s="190">
        <f t="shared" si="1467"/>
        <v>0</v>
      </c>
      <c r="CI572" s="190">
        <f t="shared" si="1468"/>
        <v>25.013677478722371</v>
      </c>
      <c r="CJ572" s="190">
        <f t="shared" si="1469"/>
        <v>0</v>
      </c>
      <c r="CK572" s="190">
        <f t="shared" si="1470"/>
        <v>0</v>
      </c>
      <c r="CL572" s="190">
        <f t="shared" si="1471"/>
        <v>0</v>
      </c>
      <c r="CM572" s="190">
        <f t="shared" si="1472"/>
        <v>0</v>
      </c>
      <c r="CN572" s="190">
        <f t="shared" si="1473"/>
        <v>0</v>
      </c>
      <c r="CO572" s="190">
        <f t="shared" si="1474"/>
        <v>0</v>
      </c>
      <c r="CP572" s="190">
        <f t="shared" si="1475"/>
        <v>0</v>
      </c>
      <c r="CQ572" s="190">
        <f t="shared" si="1476"/>
        <v>0</v>
      </c>
      <c r="CR572" s="190">
        <f t="shared" si="1477"/>
        <v>31.809155930891848</v>
      </c>
      <c r="CS572" s="190">
        <f t="shared" si="1478"/>
        <v>60</v>
      </c>
      <c r="CT572" s="190">
        <f t="shared" si="1479"/>
        <v>60</v>
      </c>
      <c r="CU572" s="190">
        <f t="shared" si="1480"/>
        <v>60</v>
      </c>
      <c r="CV572" s="190">
        <f t="shared" si="1481"/>
        <v>60</v>
      </c>
      <c r="CW572" s="190">
        <f t="shared" si="1482"/>
        <v>60</v>
      </c>
      <c r="CX572" s="190">
        <f t="shared" si="1483"/>
        <v>60</v>
      </c>
      <c r="CY572" s="190">
        <f t="shared" si="1484"/>
        <v>53.82662377764558</v>
      </c>
      <c r="CZ572" s="190">
        <f t="shared" si="1485"/>
        <v>60</v>
      </c>
      <c r="DB572" s="171">
        <f t="shared" si="1437"/>
        <v>0</v>
      </c>
      <c r="DC572" s="172">
        <f t="shared" si="1438"/>
        <v>0</v>
      </c>
      <c r="DD572" s="172">
        <f t="shared" si="1439"/>
        <v>0</v>
      </c>
      <c r="DE572" s="172">
        <f t="shared" si="1440"/>
        <v>0</v>
      </c>
      <c r="DF572" s="172">
        <f t="shared" si="1441"/>
        <v>230.50181017973438</v>
      </c>
      <c r="DG572" s="172">
        <f t="shared" si="1442"/>
        <v>230.50181017973438</v>
      </c>
      <c r="DH572" s="172">
        <f t="shared" si="1443"/>
        <v>0</v>
      </c>
      <c r="DI572" s="172">
        <f t="shared" si="1444"/>
        <v>0</v>
      </c>
      <c r="DJ572" s="172">
        <f t="shared" si="1445"/>
        <v>0</v>
      </c>
      <c r="DK572" s="172">
        <f t="shared" si="1446"/>
        <v>0</v>
      </c>
      <c r="DL572" s="172">
        <f t="shared" si="1447"/>
        <v>0</v>
      </c>
      <c r="DM572" s="172">
        <f t="shared" si="1448"/>
        <v>0</v>
      </c>
      <c r="DN572" s="172">
        <f t="shared" si="1449"/>
        <v>0</v>
      </c>
      <c r="DO572" s="172">
        <f t="shared" si="1450"/>
        <v>0</v>
      </c>
      <c r="DP572" s="172">
        <f t="shared" si="1451"/>
        <v>126.37600750178835</v>
      </c>
      <c r="DQ572" s="172">
        <f t="shared" si="1452"/>
        <v>0</v>
      </c>
      <c r="DR572" s="172">
        <f t="shared" si="1453"/>
        <v>48.971879999206479</v>
      </c>
      <c r="DS572" s="172">
        <f t="shared" si="1454"/>
        <v>495.43580988915608</v>
      </c>
      <c r="DT572" s="172">
        <f t="shared" si="1455"/>
        <v>712.0430586321371</v>
      </c>
      <c r="DU572" s="172">
        <f t="shared" si="1456"/>
        <v>209.16898494576907</v>
      </c>
      <c r="DV572" s="172">
        <f t="shared" si="1457"/>
        <v>328.92485339209048</v>
      </c>
      <c r="DW572" s="172">
        <f t="shared" si="1458"/>
        <v>122.23611255297556</v>
      </c>
      <c r="DX572" s="172">
        <f t="shared" si="1459"/>
        <v>0</v>
      </c>
      <c r="DY572" s="172">
        <f t="shared" si="1460"/>
        <v>208.49784701790088</v>
      </c>
      <c r="DZ572" s="192">
        <f t="shared" si="1461"/>
        <v>2712.6581742904923</v>
      </c>
      <c r="EA572" s="189">
        <f t="shared" si="1387"/>
        <v>0</v>
      </c>
      <c r="EB572" s="190">
        <f t="shared" si="1388"/>
        <v>0</v>
      </c>
      <c r="EC572" s="190">
        <f t="shared" si="1389"/>
        <v>0</v>
      </c>
      <c r="ED572" s="190">
        <f t="shared" si="1390"/>
        <v>0</v>
      </c>
      <c r="EE572" s="190">
        <f t="shared" si="1391"/>
        <v>20.043635667802988</v>
      </c>
      <c r="EF572" s="190">
        <f t="shared" si="1392"/>
        <v>20.043635667802988</v>
      </c>
      <c r="EG572" s="190">
        <f t="shared" si="1393"/>
        <v>0</v>
      </c>
      <c r="EH572" s="190">
        <f t="shared" si="1394"/>
        <v>0</v>
      </c>
      <c r="EI572" s="190">
        <f t="shared" si="1395"/>
        <v>0</v>
      </c>
      <c r="EJ572" s="190">
        <f t="shared" si="1396"/>
        <v>0</v>
      </c>
      <c r="EK572" s="190">
        <f t="shared" si="1397"/>
        <v>0</v>
      </c>
      <c r="EL572" s="190">
        <f t="shared" si="1398"/>
        <v>0</v>
      </c>
      <c r="EM572" s="190">
        <f t="shared" si="1399"/>
        <v>0</v>
      </c>
      <c r="EN572" s="190">
        <f t="shared" si="1400"/>
        <v>0</v>
      </c>
      <c r="EO572" s="190">
        <f t="shared" si="1401"/>
        <v>10.98921804363377</v>
      </c>
      <c r="EP572" s="190">
        <f t="shared" si="1402"/>
        <v>0</v>
      </c>
      <c r="EQ572" s="190">
        <f t="shared" si="1403"/>
        <v>4.2584243477570851</v>
      </c>
      <c r="ER572" s="190">
        <f t="shared" si="1404"/>
        <v>43.081374772970094</v>
      </c>
      <c r="ES572" s="190">
        <f t="shared" si="1405"/>
        <v>61.916787707142362</v>
      </c>
      <c r="ET572" s="190">
        <f t="shared" si="1406"/>
        <v>18.188607386588615</v>
      </c>
      <c r="EU572" s="190">
        <f t="shared" si="1407"/>
        <v>28.602161164529605</v>
      </c>
      <c r="EV572" s="190">
        <f t="shared" si="1408"/>
        <v>10.629227178519614</v>
      </c>
      <c r="EW572" s="190">
        <f t="shared" si="1409"/>
        <v>0</v>
      </c>
      <c r="EX572" s="190">
        <f t="shared" si="1410"/>
        <v>18.130247566773988</v>
      </c>
    </row>
    <row r="573" spans="3:154" ht="14.25" customHeight="1" x14ac:dyDescent="0.25">
      <c r="C573" s="132">
        <v>2038</v>
      </c>
      <c r="D573" s="14" t="s">
        <v>170</v>
      </c>
      <c r="E573" s="171">
        <f t="shared" si="1411"/>
        <v>382.28844886367295</v>
      </c>
      <c r="F573" s="172">
        <f t="shared" si="1412"/>
        <v>313.99162522330118</v>
      </c>
      <c r="G573" s="172">
        <f t="shared" si="1413"/>
        <v>233.94653185017805</v>
      </c>
      <c r="H573" s="172">
        <f t="shared" si="1414"/>
        <v>198.7004722045653</v>
      </c>
      <c r="I573" s="172">
        <f t="shared" si="1415"/>
        <v>238.95006457172707</v>
      </c>
      <c r="J573" s="172">
        <f t="shared" si="1416"/>
        <v>190.3902331072741</v>
      </c>
      <c r="K573" s="172">
        <f t="shared" si="1417"/>
        <v>278.90874526926189</v>
      </c>
      <c r="L573" s="172">
        <f t="shared" si="1418"/>
        <v>120.82208998251755</v>
      </c>
      <c r="M573" s="172">
        <f t="shared" si="1419"/>
        <v>0</v>
      </c>
      <c r="N573" s="172">
        <f t="shared" si="1420"/>
        <v>0</v>
      </c>
      <c r="O573" s="172">
        <f t="shared" si="1421"/>
        <v>0</v>
      </c>
      <c r="P573" s="172">
        <f t="shared" si="1422"/>
        <v>0</v>
      </c>
      <c r="Q573" s="172">
        <f t="shared" si="1423"/>
        <v>0</v>
      </c>
      <c r="R573" s="172">
        <f t="shared" si="1424"/>
        <v>0</v>
      </c>
      <c r="S573" s="172">
        <f t="shared" si="1425"/>
        <v>243.22002655014526</v>
      </c>
      <c r="T573" s="172">
        <f t="shared" si="1426"/>
        <v>404.29512597241791</v>
      </c>
      <c r="U573" s="172">
        <f t="shared" si="1427"/>
        <v>639.56685454186265</v>
      </c>
      <c r="V573" s="172">
        <f t="shared" si="1428"/>
        <v>942.62785112758229</v>
      </c>
      <c r="W573" s="172">
        <f t="shared" si="1429"/>
        <v>1141.0366866551951</v>
      </c>
      <c r="X573" s="172">
        <f t="shared" si="1430"/>
        <v>847.3216090492632</v>
      </c>
      <c r="Y573" s="172">
        <f t="shared" si="1431"/>
        <v>847.3216090492632</v>
      </c>
      <c r="Z573" s="172">
        <f t="shared" si="1432"/>
        <v>756.96517340569801</v>
      </c>
      <c r="AA573" s="172">
        <f t="shared" si="1433"/>
        <v>460.85767460161225</v>
      </c>
      <c r="AB573" s="172">
        <f t="shared" si="1434"/>
        <v>603.95311799401111</v>
      </c>
      <c r="AC573" s="188">
        <f xml:space="preserve"> SUM(E573:AB573) * 30</f>
        <v>265354.91820058646</v>
      </c>
      <c r="AE573" s="189">
        <f xml:space="preserve"> 'Generation Calculation'!DC246</f>
        <v>46.551011622905008</v>
      </c>
      <c r="AF573" s="190">
        <f xml:space="preserve"> 'Generation Calculation'!DD246</f>
        <v>38.04866271126599</v>
      </c>
      <c r="AG573" s="190">
        <f xml:space="preserve"> 'Generation Calculation'!DE246</f>
        <v>28.129255647686989</v>
      </c>
      <c r="AH573" s="190">
        <f xml:space="preserve"> 'Generation Calculation'!DF246</f>
        <v>23.776862752443009</v>
      </c>
      <c r="AI573" s="190">
        <f xml:space="preserve"> 'Generation Calculation'!DG246</f>
        <v>20.778266484498005</v>
      </c>
      <c r="AJ573" s="190">
        <f xml:space="preserve"> 'Generation Calculation'!DH246</f>
        <v>22.752026053272004</v>
      </c>
      <c r="AK573" s="190">
        <f xml:space="preserve"> 'Generation Calculation'!DI246</f>
        <v>33.695090592340051</v>
      </c>
      <c r="AL573" s="190">
        <f xml:space="preserve"> 'Generation Calculation'!DJ246</f>
        <v>10.506268694131961</v>
      </c>
      <c r="AM573" s="190">
        <f xml:space="preserve"> 'Generation Calculation'!DK246</f>
        <v>0</v>
      </c>
      <c r="AN573" s="190">
        <f xml:space="preserve"> 'Generation Calculation'!DL246</f>
        <v>0</v>
      </c>
      <c r="AO573" s="190">
        <f xml:space="preserve"> 'Generation Calculation'!DM246</f>
        <v>0</v>
      </c>
      <c r="AP573" s="190">
        <f xml:space="preserve"> 'Generation Calculation'!DN246</f>
        <v>0</v>
      </c>
      <c r="AQ573" s="190">
        <f xml:space="preserve"> 'Generation Calculation'!DO246</f>
        <v>0</v>
      </c>
      <c r="AR573" s="190">
        <f xml:space="preserve"> 'Generation Calculation'!DP246</f>
        <v>0</v>
      </c>
      <c r="AS573" s="190">
        <f xml:space="preserve"> 'Generation Calculation'!DQ246</f>
        <v>21.149567526099588</v>
      </c>
      <c r="AT573" s="190">
        <f xml:space="preserve"> 'Generation Calculation'!DR246</f>
        <v>49.298342970743363</v>
      </c>
      <c r="AU573" s="190">
        <f xml:space="preserve"> 'Generation Calculation'!DS246</f>
        <v>73.029317786248924</v>
      </c>
      <c r="AV573" s="190">
        <f xml:space="preserve"> 'Generation Calculation'!DT246</f>
        <v>99.38244792413758</v>
      </c>
      <c r="AW573" s="190">
        <f xml:space="preserve"> 'Generation Calculation'!DU246</f>
        <v>116.63539014393001</v>
      </c>
      <c r="AX573" s="190">
        <f xml:space="preserve"> 'Generation Calculation'!DV246</f>
        <v>91.094948612979408</v>
      </c>
      <c r="AY573" s="190">
        <f xml:space="preserve"> 'Generation Calculation'!DW246</f>
        <v>91.094948612979408</v>
      </c>
      <c r="AZ573" s="190">
        <f xml:space="preserve"> 'Generation Calculation'!DX246</f>
        <v>83.237867252669389</v>
      </c>
      <c r="BA573" s="190">
        <f xml:space="preserve"> 'Generation Calculation'!DY246</f>
        <v>56.377023890452392</v>
      </c>
      <c r="BB573" s="190">
        <f xml:space="preserve"> 'Generation Calculation'!DZ246</f>
        <v>69.932471129914006</v>
      </c>
      <c r="BC573" s="196"/>
      <c r="BD573" s="183">
        <f t="shared" si="1435"/>
        <v>382.28844886367295</v>
      </c>
      <c r="BE573" s="292">
        <f t="shared" si="1507"/>
        <v>313.99162522330118</v>
      </c>
      <c r="BF573" s="292">
        <f t="shared" si="1508"/>
        <v>233.94653185017805</v>
      </c>
      <c r="BG573" s="292">
        <f t="shared" si="1486"/>
        <v>198.7004722045653</v>
      </c>
      <c r="BH573" s="292">
        <f t="shared" si="1487"/>
        <v>0</v>
      </c>
      <c r="BI573" s="292">
        <f t="shared" si="1488"/>
        <v>190.3902331072741</v>
      </c>
      <c r="BJ573" s="292">
        <f t="shared" si="1489"/>
        <v>278.90874526926189</v>
      </c>
      <c r="BK573" s="292">
        <f t="shared" si="1490"/>
        <v>0</v>
      </c>
      <c r="BL573" s="292">
        <f t="shared" si="1491"/>
        <v>0</v>
      </c>
      <c r="BM573" s="292">
        <f t="shared" si="1492"/>
        <v>0</v>
      </c>
      <c r="BN573" s="292">
        <f t="shared" si="1493"/>
        <v>0</v>
      </c>
      <c r="BO573" s="292">
        <f t="shared" si="1494"/>
        <v>0</v>
      </c>
      <c r="BP573" s="292">
        <f t="shared" si="1495"/>
        <v>0</v>
      </c>
      <c r="BQ573" s="292">
        <f t="shared" si="1496"/>
        <v>0</v>
      </c>
      <c r="BR573" s="292">
        <f t="shared" si="1497"/>
        <v>0</v>
      </c>
      <c r="BS573" s="292">
        <f t="shared" si="1498"/>
        <v>404.29512597241791</v>
      </c>
      <c r="BT573" s="292">
        <f t="shared" si="1499"/>
        <v>489.72970000000004</v>
      </c>
      <c r="BU573" s="292">
        <f t="shared" si="1500"/>
        <v>489.72970000000004</v>
      </c>
      <c r="BV573" s="292">
        <f t="shared" si="1501"/>
        <v>489.72970000000004</v>
      </c>
      <c r="BW573" s="292">
        <f t="shared" si="1502"/>
        <v>489.72970000000004</v>
      </c>
      <c r="BX573" s="292">
        <f t="shared" si="1503"/>
        <v>489.72970000000004</v>
      </c>
      <c r="BY573" s="292">
        <f t="shared" si="1504"/>
        <v>489.72970000000004</v>
      </c>
      <c r="BZ573" s="292">
        <f t="shared" si="1505"/>
        <v>460.85767460161225</v>
      </c>
      <c r="CA573" s="292">
        <f t="shared" si="1506"/>
        <v>489.72970000000004</v>
      </c>
      <c r="CB573" s="196">
        <f t="shared" si="1436"/>
        <v>5891.4867570922834</v>
      </c>
      <c r="CC573" s="189">
        <f t="shared" si="1462"/>
        <v>46.551011622905008</v>
      </c>
      <c r="CD573" s="190">
        <f t="shared" si="1463"/>
        <v>38.04866271126599</v>
      </c>
      <c r="CE573" s="190">
        <f t="shared" si="1464"/>
        <v>28.129255647686989</v>
      </c>
      <c r="CF573" s="190">
        <f t="shared" si="1465"/>
        <v>23.776862752443009</v>
      </c>
      <c r="CG573" s="190">
        <f t="shared" si="1466"/>
        <v>0</v>
      </c>
      <c r="CH573" s="190">
        <f t="shared" si="1467"/>
        <v>22.752026053272004</v>
      </c>
      <c r="CI573" s="190">
        <f t="shared" si="1468"/>
        <v>33.695090592340051</v>
      </c>
      <c r="CJ573" s="190">
        <f t="shared" si="1469"/>
        <v>0</v>
      </c>
      <c r="CK573" s="190">
        <f t="shared" si="1470"/>
        <v>0</v>
      </c>
      <c r="CL573" s="190">
        <f t="shared" si="1471"/>
        <v>0</v>
      </c>
      <c r="CM573" s="190">
        <f t="shared" si="1472"/>
        <v>0</v>
      </c>
      <c r="CN573" s="190">
        <f t="shared" si="1473"/>
        <v>0</v>
      </c>
      <c r="CO573" s="190">
        <f t="shared" si="1474"/>
        <v>0</v>
      </c>
      <c r="CP573" s="190">
        <f t="shared" si="1475"/>
        <v>0</v>
      </c>
      <c r="CQ573" s="190">
        <f t="shared" si="1476"/>
        <v>0</v>
      </c>
      <c r="CR573" s="190">
        <f t="shared" si="1477"/>
        <v>49.298342970743363</v>
      </c>
      <c r="CS573" s="190">
        <f t="shared" si="1478"/>
        <v>60</v>
      </c>
      <c r="CT573" s="190">
        <f t="shared" si="1479"/>
        <v>60</v>
      </c>
      <c r="CU573" s="190">
        <f t="shared" si="1480"/>
        <v>60</v>
      </c>
      <c r="CV573" s="190">
        <f t="shared" si="1481"/>
        <v>60</v>
      </c>
      <c r="CW573" s="190">
        <f t="shared" si="1482"/>
        <v>60</v>
      </c>
      <c r="CX573" s="190">
        <f t="shared" si="1483"/>
        <v>60</v>
      </c>
      <c r="CY573" s="190">
        <f t="shared" si="1484"/>
        <v>56.377023890452392</v>
      </c>
      <c r="CZ573" s="190">
        <f t="shared" si="1485"/>
        <v>60</v>
      </c>
      <c r="DB573" s="171">
        <f t="shared" si="1437"/>
        <v>0</v>
      </c>
      <c r="DC573" s="172">
        <f t="shared" si="1438"/>
        <v>0</v>
      </c>
      <c r="DD573" s="172">
        <f t="shared" si="1439"/>
        <v>0</v>
      </c>
      <c r="DE573" s="172">
        <f t="shared" si="1440"/>
        <v>0</v>
      </c>
      <c r="DF573" s="172">
        <f t="shared" si="1441"/>
        <v>238.95006457172707</v>
      </c>
      <c r="DG573" s="172">
        <f t="shared" si="1442"/>
        <v>0</v>
      </c>
      <c r="DH573" s="172">
        <f t="shared" si="1443"/>
        <v>0</v>
      </c>
      <c r="DI573" s="172">
        <f t="shared" si="1444"/>
        <v>120.82208998251755</v>
      </c>
      <c r="DJ573" s="172">
        <f t="shared" si="1445"/>
        <v>0</v>
      </c>
      <c r="DK573" s="172">
        <f t="shared" si="1446"/>
        <v>0</v>
      </c>
      <c r="DL573" s="172">
        <f t="shared" si="1447"/>
        <v>0</v>
      </c>
      <c r="DM573" s="172">
        <f t="shared" si="1448"/>
        <v>0</v>
      </c>
      <c r="DN573" s="172">
        <f t="shared" si="1449"/>
        <v>0</v>
      </c>
      <c r="DO573" s="172">
        <f t="shared" si="1450"/>
        <v>0</v>
      </c>
      <c r="DP573" s="172">
        <f t="shared" si="1451"/>
        <v>243.22002655014526</v>
      </c>
      <c r="DQ573" s="172">
        <f t="shared" si="1452"/>
        <v>0</v>
      </c>
      <c r="DR573" s="172">
        <f t="shared" si="1453"/>
        <v>149.83715454186265</v>
      </c>
      <c r="DS573" s="172">
        <f t="shared" si="1454"/>
        <v>452.8981511275822</v>
      </c>
      <c r="DT573" s="172">
        <f t="shared" si="1455"/>
        <v>651.30698665519515</v>
      </c>
      <c r="DU573" s="172">
        <f t="shared" si="1456"/>
        <v>357.59190904926317</v>
      </c>
      <c r="DV573" s="172">
        <f t="shared" si="1457"/>
        <v>357.59190904926317</v>
      </c>
      <c r="DW573" s="172">
        <f t="shared" si="1458"/>
        <v>267.23547340569797</v>
      </c>
      <c r="DX573" s="172">
        <f t="shared" si="1459"/>
        <v>0</v>
      </c>
      <c r="DY573" s="172">
        <f t="shared" si="1460"/>
        <v>114.22341799401107</v>
      </c>
      <c r="DZ573" s="192">
        <f t="shared" si="1461"/>
        <v>2953.6771829272648</v>
      </c>
      <c r="EA573" s="189">
        <f t="shared" si="1387"/>
        <v>0</v>
      </c>
      <c r="EB573" s="190">
        <f t="shared" si="1388"/>
        <v>0</v>
      </c>
      <c r="EC573" s="190">
        <f t="shared" si="1389"/>
        <v>0</v>
      </c>
      <c r="ED573" s="190">
        <f t="shared" si="1390"/>
        <v>0</v>
      </c>
      <c r="EE573" s="190">
        <f t="shared" si="1391"/>
        <v>20.778266484498005</v>
      </c>
      <c r="EF573" s="190">
        <f t="shared" si="1392"/>
        <v>0</v>
      </c>
      <c r="EG573" s="190">
        <f t="shared" si="1393"/>
        <v>0</v>
      </c>
      <c r="EH573" s="190">
        <f t="shared" si="1394"/>
        <v>10.506268694131961</v>
      </c>
      <c r="EI573" s="190">
        <f t="shared" si="1395"/>
        <v>0</v>
      </c>
      <c r="EJ573" s="190">
        <f t="shared" si="1396"/>
        <v>0</v>
      </c>
      <c r="EK573" s="190">
        <f t="shared" si="1397"/>
        <v>0</v>
      </c>
      <c r="EL573" s="190">
        <f t="shared" si="1398"/>
        <v>0</v>
      </c>
      <c r="EM573" s="190">
        <f t="shared" si="1399"/>
        <v>0</v>
      </c>
      <c r="EN573" s="190">
        <f t="shared" si="1400"/>
        <v>0</v>
      </c>
      <c r="EO573" s="190">
        <f t="shared" si="1401"/>
        <v>21.149567526099588</v>
      </c>
      <c r="EP573" s="190">
        <f t="shared" si="1402"/>
        <v>0</v>
      </c>
      <c r="EQ573" s="190">
        <f t="shared" si="1403"/>
        <v>13.029317786248924</v>
      </c>
      <c r="ER573" s="190">
        <f t="shared" si="1404"/>
        <v>39.38244792413758</v>
      </c>
      <c r="ES573" s="190">
        <f t="shared" si="1405"/>
        <v>56.63539014393001</v>
      </c>
      <c r="ET573" s="190">
        <f t="shared" si="1406"/>
        <v>31.094948612979408</v>
      </c>
      <c r="EU573" s="190">
        <f t="shared" si="1407"/>
        <v>31.094948612979408</v>
      </c>
      <c r="EV573" s="190">
        <f t="shared" si="1408"/>
        <v>23.237867252669389</v>
      </c>
      <c r="EW573" s="190">
        <f t="shared" si="1409"/>
        <v>0</v>
      </c>
      <c r="EX573" s="190">
        <f t="shared" si="1410"/>
        <v>9.9324711299140063</v>
      </c>
    </row>
    <row r="574" spans="3:154" ht="14.25" customHeight="1" x14ac:dyDescent="0.25">
      <c r="C574" s="132">
        <v>2038</v>
      </c>
      <c r="D574" s="14" t="s">
        <v>171</v>
      </c>
      <c r="E574" s="171">
        <f t="shared" si="1411"/>
        <v>482.29436814255666</v>
      </c>
      <c r="F574" s="172">
        <f t="shared" si="1412"/>
        <v>346.36096388576431</v>
      </c>
      <c r="G574" s="172">
        <f t="shared" si="1413"/>
        <v>283.39117957932103</v>
      </c>
      <c r="H574" s="172">
        <f t="shared" si="1414"/>
        <v>228.43585767568752</v>
      </c>
      <c r="I574" s="172">
        <f t="shared" si="1415"/>
        <v>228.43585767568752</v>
      </c>
      <c r="J574" s="172">
        <f t="shared" si="1416"/>
        <v>220.06185277749793</v>
      </c>
      <c r="K574" s="172">
        <f t="shared" si="1417"/>
        <v>216.56796178241063</v>
      </c>
      <c r="L574" s="172">
        <f t="shared" si="1418"/>
        <v>0</v>
      </c>
      <c r="M574" s="172">
        <f t="shared" si="1419"/>
        <v>0</v>
      </c>
      <c r="N574" s="172">
        <f t="shared" si="1420"/>
        <v>0</v>
      </c>
      <c r="O574" s="172">
        <f t="shared" si="1421"/>
        <v>0</v>
      </c>
      <c r="P574" s="172">
        <f t="shared" si="1422"/>
        <v>0</v>
      </c>
      <c r="Q574" s="172">
        <f t="shared" si="1423"/>
        <v>0</v>
      </c>
      <c r="R574" s="172">
        <f t="shared" si="1424"/>
        <v>0</v>
      </c>
      <c r="S574" s="172">
        <f t="shared" si="1425"/>
        <v>31.547459085409685</v>
      </c>
      <c r="T574" s="172">
        <f t="shared" si="1426"/>
        <v>252.59649829261286</v>
      </c>
      <c r="U574" s="172">
        <f t="shared" si="1427"/>
        <v>639.59599399307865</v>
      </c>
      <c r="V574" s="172">
        <f t="shared" si="1428"/>
        <v>1048.4611534569119</v>
      </c>
      <c r="W574" s="172">
        <f t="shared" si="1429"/>
        <v>1097.6665773800453</v>
      </c>
      <c r="X574" s="172">
        <f t="shared" si="1430"/>
        <v>685.74830201134705</v>
      </c>
      <c r="Y574" s="172">
        <f t="shared" si="1431"/>
        <v>597.24991663434753</v>
      </c>
      <c r="Z574" s="172">
        <f t="shared" si="1432"/>
        <v>511.6851793913923</v>
      </c>
      <c r="AA574" s="172">
        <f t="shared" si="1433"/>
        <v>392.24595407743016</v>
      </c>
      <c r="AB574" s="172">
        <f t="shared" si="1434"/>
        <v>668.21308664636194</v>
      </c>
      <c r="AC574" s="188">
        <f xml:space="preserve"> SUM(E574:AB574) * 31</f>
        <v>245847.30303712373</v>
      </c>
      <c r="AE574" s="189">
        <f xml:space="preserve"> 'Generation Calculation'!DC247</f>
        <v>59.066354956567011</v>
      </c>
      <c r="AF574" s="190">
        <f xml:space="preserve"> 'Generation Calculation'!DD247</f>
        <v>42.073871320243995</v>
      </c>
      <c r="AG574" s="190">
        <f xml:space="preserve"> 'Generation Calculation'!DE247</f>
        <v>34.250809629460008</v>
      </c>
      <c r="AH574" s="190">
        <f xml:space="preserve"> 'Generation Calculation'!DF247</f>
        <v>27.448147289647011</v>
      </c>
      <c r="AI574" s="190">
        <f xml:space="preserve"> 'Generation Calculation'!DG247</f>
        <v>27.448147289647011</v>
      </c>
      <c r="AJ574" s="190">
        <f xml:space="preserve"> 'Generation Calculation'!DH247</f>
        <v>26.413575725467012</v>
      </c>
      <c r="AK574" s="190">
        <f xml:space="preserve"> 'Generation Calculation'!DI247</f>
        <v>25.982077134179093</v>
      </c>
      <c r="AL574" s="190">
        <f xml:space="preserve"> 'Generation Calculation'!DJ247</f>
        <v>0</v>
      </c>
      <c r="AM574" s="190">
        <f xml:space="preserve"> 'Generation Calculation'!DK247</f>
        <v>0</v>
      </c>
      <c r="AN574" s="190">
        <f xml:space="preserve"> 'Generation Calculation'!DL247</f>
        <v>0</v>
      </c>
      <c r="AO574" s="190">
        <f xml:space="preserve"> 'Generation Calculation'!DM247</f>
        <v>0</v>
      </c>
      <c r="AP574" s="190">
        <f xml:space="preserve"> 'Generation Calculation'!DN247</f>
        <v>0</v>
      </c>
      <c r="AQ574" s="190">
        <f xml:space="preserve"> 'Generation Calculation'!DO247</f>
        <v>0</v>
      </c>
      <c r="AR574" s="190">
        <f xml:space="preserve"> 'Generation Calculation'!DP247</f>
        <v>0</v>
      </c>
      <c r="AS574" s="190">
        <f xml:space="preserve"> 'Generation Calculation'!DQ247</f>
        <v>2.7432573117747552</v>
      </c>
      <c r="AT574" s="190">
        <f xml:space="preserve"> 'Generation Calculation'!DR247</f>
        <v>30.436058177666325</v>
      </c>
      <c r="AU574" s="190">
        <f xml:space="preserve"> 'Generation Calculation'!DS247</f>
        <v>73.031851651572055</v>
      </c>
      <c r="AV574" s="190">
        <f xml:space="preserve"> 'Generation Calculation'!DT247</f>
        <v>108.5853437788619</v>
      </c>
      <c r="AW574" s="190">
        <f xml:space="preserve"> 'Generation Calculation'!DU247</f>
        <v>112.86407629391698</v>
      </c>
      <c r="AX574" s="190">
        <f xml:space="preserve"> 'Generation Calculation'!DV247</f>
        <v>77.045095827073652</v>
      </c>
      <c r="AY574" s="190">
        <f xml:space="preserve"> 'Generation Calculation'!DW247</f>
        <v>69.349584055160648</v>
      </c>
      <c r="AZ574" s="190">
        <f xml:space="preserve"> 'Generation Calculation'!DX247</f>
        <v>61.909172120990632</v>
      </c>
      <c r="BA574" s="190">
        <f xml:space="preserve"> 'Generation Calculation'!DY247</f>
        <v>47.793647765879626</v>
      </c>
      <c r="BB574" s="190">
        <f xml:space="preserve"> 'Generation Calculation'!DZ247</f>
        <v>75.520294490987993</v>
      </c>
      <c r="BC574" s="196"/>
      <c r="BD574" s="183">
        <f t="shared" si="1435"/>
        <v>482.29436814255666</v>
      </c>
      <c r="BE574" s="292">
        <f t="shared" si="1507"/>
        <v>346.36096388576431</v>
      </c>
      <c r="BF574" s="292">
        <f t="shared" si="1508"/>
        <v>283.39117957932103</v>
      </c>
      <c r="BG574" s="292">
        <f t="shared" si="1486"/>
        <v>228.43585767568752</v>
      </c>
      <c r="BH574" s="292">
        <f t="shared" si="1487"/>
        <v>228.43585767568752</v>
      </c>
      <c r="BI574" s="292">
        <f t="shared" si="1488"/>
        <v>220.06185277749793</v>
      </c>
      <c r="BJ574" s="292">
        <f t="shared" si="1489"/>
        <v>216.56796178241063</v>
      </c>
      <c r="BK574" s="292">
        <f t="shared" si="1490"/>
        <v>0</v>
      </c>
      <c r="BL574" s="292">
        <f t="shared" si="1491"/>
        <v>0</v>
      </c>
      <c r="BM574" s="292">
        <f t="shared" si="1492"/>
        <v>0</v>
      </c>
      <c r="BN574" s="292">
        <f t="shared" si="1493"/>
        <v>0</v>
      </c>
      <c r="BO574" s="292">
        <f t="shared" si="1494"/>
        <v>0</v>
      </c>
      <c r="BP574" s="292">
        <f t="shared" si="1495"/>
        <v>0</v>
      </c>
      <c r="BQ574" s="292">
        <f t="shared" si="1496"/>
        <v>0</v>
      </c>
      <c r="BR574" s="292">
        <f t="shared" si="1497"/>
        <v>0</v>
      </c>
      <c r="BS574" s="292">
        <f t="shared" si="1498"/>
        <v>252.59649829261286</v>
      </c>
      <c r="BT574" s="292">
        <f t="shared" si="1499"/>
        <v>489.72970000000004</v>
      </c>
      <c r="BU574" s="292">
        <f t="shared" si="1500"/>
        <v>489.72970000000004</v>
      </c>
      <c r="BV574" s="292">
        <f t="shared" si="1501"/>
        <v>489.72970000000004</v>
      </c>
      <c r="BW574" s="292">
        <f t="shared" si="1502"/>
        <v>489.72970000000004</v>
      </c>
      <c r="BX574" s="292">
        <f t="shared" si="1503"/>
        <v>489.72970000000004</v>
      </c>
      <c r="BY574" s="292">
        <f t="shared" si="1504"/>
        <v>489.72970000000004</v>
      </c>
      <c r="BZ574" s="292">
        <f t="shared" si="1505"/>
        <v>392.24595407743016</v>
      </c>
      <c r="CA574" s="292">
        <f t="shared" si="1506"/>
        <v>489.72970000000004</v>
      </c>
      <c r="CB574" s="196">
        <f t="shared" si="1436"/>
        <v>6078.4983938889673</v>
      </c>
      <c r="CC574" s="189">
        <f t="shared" si="1462"/>
        <v>59.066354956567011</v>
      </c>
      <c r="CD574" s="190">
        <f t="shared" si="1463"/>
        <v>42.073871320243995</v>
      </c>
      <c r="CE574" s="190">
        <f t="shared" si="1464"/>
        <v>34.250809629460008</v>
      </c>
      <c r="CF574" s="190">
        <f t="shared" si="1465"/>
        <v>27.448147289647011</v>
      </c>
      <c r="CG574" s="190">
        <f t="shared" si="1466"/>
        <v>27.448147289647011</v>
      </c>
      <c r="CH574" s="190">
        <f t="shared" si="1467"/>
        <v>26.413575725467012</v>
      </c>
      <c r="CI574" s="190">
        <f t="shared" si="1468"/>
        <v>25.982077134179093</v>
      </c>
      <c r="CJ574" s="190">
        <f t="shared" si="1469"/>
        <v>0</v>
      </c>
      <c r="CK574" s="190">
        <f t="shared" si="1470"/>
        <v>0</v>
      </c>
      <c r="CL574" s="190">
        <f t="shared" si="1471"/>
        <v>0</v>
      </c>
      <c r="CM574" s="190">
        <f t="shared" si="1472"/>
        <v>0</v>
      </c>
      <c r="CN574" s="190">
        <f t="shared" si="1473"/>
        <v>0</v>
      </c>
      <c r="CO574" s="190">
        <f t="shared" si="1474"/>
        <v>0</v>
      </c>
      <c r="CP574" s="190">
        <f t="shared" si="1475"/>
        <v>0</v>
      </c>
      <c r="CQ574" s="190">
        <f t="shared" si="1476"/>
        <v>0</v>
      </c>
      <c r="CR574" s="190">
        <f t="shared" si="1477"/>
        <v>30.436058177666325</v>
      </c>
      <c r="CS574" s="190">
        <f t="shared" si="1478"/>
        <v>60</v>
      </c>
      <c r="CT574" s="190">
        <f t="shared" si="1479"/>
        <v>60</v>
      </c>
      <c r="CU574" s="190">
        <f t="shared" si="1480"/>
        <v>60</v>
      </c>
      <c r="CV574" s="190">
        <f t="shared" si="1481"/>
        <v>60</v>
      </c>
      <c r="CW574" s="190">
        <f t="shared" si="1482"/>
        <v>60</v>
      </c>
      <c r="CX574" s="190">
        <f t="shared" si="1483"/>
        <v>60</v>
      </c>
      <c r="CY574" s="190">
        <f t="shared" si="1484"/>
        <v>47.793647765879626</v>
      </c>
      <c r="CZ574" s="190">
        <f t="shared" si="1485"/>
        <v>60</v>
      </c>
      <c r="DB574" s="171">
        <f t="shared" si="1437"/>
        <v>0</v>
      </c>
      <c r="DC574" s="172">
        <f t="shared" si="1438"/>
        <v>0</v>
      </c>
      <c r="DD574" s="172">
        <f t="shared" si="1439"/>
        <v>0</v>
      </c>
      <c r="DE574" s="172">
        <f t="shared" si="1440"/>
        <v>0</v>
      </c>
      <c r="DF574" s="172">
        <f t="shared" si="1441"/>
        <v>0</v>
      </c>
      <c r="DG574" s="172">
        <f t="shared" si="1442"/>
        <v>0</v>
      </c>
      <c r="DH574" s="172">
        <f t="shared" si="1443"/>
        <v>0</v>
      </c>
      <c r="DI574" s="172">
        <f t="shared" si="1444"/>
        <v>0</v>
      </c>
      <c r="DJ574" s="172">
        <f t="shared" si="1445"/>
        <v>0</v>
      </c>
      <c r="DK574" s="172">
        <f t="shared" si="1446"/>
        <v>0</v>
      </c>
      <c r="DL574" s="172">
        <f t="shared" si="1447"/>
        <v>0</v>
      </c>
      <c r="DM574" s="172">
        <f t="shared" si="1448"/>
        <v>0</v>
      </c>
      <c r="DN574" s="172">
        <f t="shared" si="1449"/>
        <v>0</v>
      </c>
      <c r="DO574" s="172">
        <f t="shared" si="1450"/>
        <v>0</v>
      </c>
      <c r="DP574" s="172">
        <f t="shared" si="1451"/>
        <v>31.547459085409685</v>
      </c>
      <c r="DQ574" s="172">
        <f t="shared" si="1452"/>
        <v>0</v>
      </c>
      <c r="DR574" s="172">
        <f t="shared" si="1453"/>
        <v>149.86629399307864</v>
      </c>
      <c r="DS574" s="172">
        <f t="shared" si="1454"/>
        <v>558.73145345691182</v>
      </c>
      <c r="DT574" s="172">
        <f t="shared" si="1455"/>
        <v>607.9368773800453</v>
      </c>
      <c r="DU574" s="172">
        <f t="shared" si="1456"/>
        <v>196.01860201134699</v>
      </c>
      <c r="DV574" s="172">
        <f t="shared" si="1457"/>
        <v>107.52021663434745</v>
      </c>
      <c r="DW574" s="172">
        <f t="shared" si="1458"/>
        <v>21.955479391392274</v>
      </c>
      <c r="DX574" s="172">
        <f t="shared" si="1459"/>
        <v>0</v>
      </c>
      <c r="DY574" s="172">
        <f t="shared" si="1460"/>
        <v>178.48338664636194</v>
      </c>
      <c r="DZ574" s="192">
        <f t="shared" si="1461"/>
        <v>1852.0597685988939</v>
      </c>
      <c r="EA574" s="189">
        <f t="shared" si="1387"/>
        <v>0</v>
      </c>
      <c r="EB574" s="190">
        <f t="shared" si="1388"/>
        <v>0</v>
      </c>
      <c r="EC574" s="190">
        <f t="shared" si="1389"/>
        <v>0</v>
      </c>
      <c r="ED574" s="190">
        <f t="shared" si="1390"/>
        <v>0</v>
      </c>
      <c r="EE574" s="190">
        <f t="shared" si="1391"/>
        <v>0</v>
      </c>
      <c r="EF574" s="190">
        <f t="shared" si="1392"/>
        <v>0</v>
      </c>
      <c r="EG574" s="190">
        <f t="shared" si="1393"/>
        <v>0</v>
      </c>
      <c r="EH574" s="190">
        <f t="shared" si="1394"/>
        <v>0</v>
      </c>
      <c r="EI574" s="190">
        <f t="shared" si="1395"/>
        <v>0</v>
      </c>
      <c r="EJ574" s="190">
        <f t="shared" si="1396"/>
        <v>0</v>
      </c>
      <c r="EK574" s="190">
        <f t="shared" si="1397"/>
        <v>0</v>
      </c>
      <c r="EL574" s="190">
        <f t="shared" si="1398"/>
        <v>0</v>
      </c>
      <c r="EM574" s="190">
        <f t="shared" si="1399"/>
        <v>0</v>
      </c>
      <c r="EN574" s="190">
        <f t="shared" si="1400"/>
        <v>0</v>
      </c>
      <c r="EO574" s="190">
        <f t="shared" si="1401"/>
        <v>2.7432573117747552</v>
      </c>
      <c r="EP574" s="190">
        <f t="shared" si="1402"/>
        <v>0</v>
      </c>
      <c r="EQ574" s="190">
        <f t="shared" si="1403"/>
        <v>13.031851651572055</v>
      </c>
      <c r="ER574" s="190">
        <f t="shared" si="1404"/>
        <v>48.585343778861898</v>
      </c>
      <c r="ES574" s="190">
        <f t="shared" si="1405"/>
        <v>52.86407629391698</v>
      </c>
      <c r="ET574" s="190">
        <f t="shared" si="1406"/>
        <v>17.045095827073652</v>
      </c>
      <c r="EU574" s="190">
        <f t="shared" si="1407"/>
        <v>9.3495840551606477</v>
      </c>
      <c r="EV574" s="190">
        <f t="shared" si="1408"/>
        <v>1.9091721209906325</v>
      </c>
      <c r="EW574" s="190">
        <f t="shared" si="1409"/>
        <v>0</v>
      </c>
      <c r="EX574" s="190">
        <f t="shared" si="1410"/>
        <v>15.520294490987993</v>
      </c>
    </row>
    <row r="575" spans="3:154" ht="14.25" customHeight="1" x14ac:dyDescent="0.25">
      <c r="C575" s="132">
        <v>2038</v>
      </c>
      <c r="D575" s="14" t="s">
        <v>172</v>
      </c>
      <c r="E575" s="171">
        <f t="shared" si="1411"/>
        <v>340.1025895236711</v>
      </c>
      <c r="F575" s="172">
        <f t="shared" si="1412"/>
        <v>241.9838635125931</v>
      </c>
      <c r="G575" s="172">
        <f t="shared" si="1413"/>
        <v>247.03129073123401</v>
      </c>
      <c r="H575" s="172">
        <f t="shared" si="1414"/>
        <v>235.97552599615045</v>
      </c>
      <c r="I575" s="172">
        <f t="shared" si="1415"/>
        <v>205.05686190654109</v>
      </c>
      <c r="J575" s="172">
        <f t="shared" si="1416"/>
        <v>205.05686190654109</v>
      </c>
      <c r="K575" s="172">
        <f t="shared" si="1417"/>
        <v>199.43631150676964</v>
      </c>
      <c r="L575" s="172">
        <f t="shared" si="1418"/>
        <v>0</v>
      </c>
      <c r="M575" s="172">
        <f t="shared" si="1419"/>
        <v>0</v>
      </c>
      <c r="N575" s="172">
        <f t="shared" si="1420"/>
        <v>0</v>
      </c>
      <c r="O575" s="172">
        <f t="shared" si="1421"/>
        <v>0</v>
      </c>
      <c r="P575" s="172">
        <f t="shared" si="1422"/>
        <v>0</v>
      </c>
      <c r="Q575" s="172">
        <f t="shared" si="1423"/>
        <v>0</v>
      </c>
      <c r="R575" s="172">
        <f t="shared" si="1424"/>
        <v>0</v>
      </c>
      <c r="S575" s="172">
        <f t="shared" si="1425"/>
        <v>6.0941564449827013</v>
      </c>
      <c r="T575" s="172">
        <f t="shared" si="1426"/>
        <v>197.3959788646757</v>
      </c>
      <c r="U575" s="172">
        <f t="shared" si="1427"/>
        <v>666.24567113958267</v>
      </c>
      <c r="V575" s="172">
        <f t="shared" si="1428"/>
        <v>1105.5464783570228</v>
      </c>
      <c r="W575" s="172">
        <f t="shared" si="1429"/>
        <v>1107.5522477695865</v>
      </c>
      <c r="X575" s="172">
        <f t="shared" si="1430"/>
        <v>708.99589389904645</v>
      </c>
      <c r="Y575" s="172">
        <f t="shared" si="1431"/>
        <v>611.74264139897059</v>
      </c>
      <c r="Z575" s="172">
        <f t="shared" si="1432"/>
        <v>467.15697605568329</v>
      </c>
      <c r="AA575" s="172">
        <f t="shared" si="1433"/>
        <v>271.08338192895809</v>
      </c>
      <c r="AB575" s="172">
        <f t="shared" si="1434"/>
        <v>575.37645374221665</v>
      </c>
      <c r="AC575" s="188">
        <f xml:space="preserve"> SUM(E575:AB575) * 30</f>
        <v>221754.99554052681</v>
      </c>
      <c r="AE575" s="189">
        <f xml:space="preserve"> 'Generation Calculation'!DC248</f>
        <v>41.294997893876001</v>
      </c>
      <c r="AF575" s="190">
        <f xml:space="preserve"> 'Generation Calculation'!DD248</f>
        <v>29.123065311559003</v>
      </c>
      <c r="AG575" s="190">
        <f xml:space="preserve"> 'Generation Calculation'!DE248</f>
        <v>21.480981802716002</v>
      </c>
      <c r="AH575" s="190">
        <f xml:space="preserve"> 'Generation Calculation'!DF248</f>
        <v>20.519610956186995</v>
      </c>
      <c r="AI575" s="190">
        <f xml:space="preserve"> 'Generation Calculation'!DG248</f>
        <v>17.831031470134008</v>
      </c>
      <c r="AJ575" s="190">
        <f xml:space="preserve"> 'Generation Calculation'!DH248</f>
        <v>17.831031470134008</v>
      </c>
      <c r="AK575" s="190">
        <f xml:space="preserve"> 'Generation Calculation'!DI248</f>
        <v>23.867633026412989</v>
      </c>
      <c r="AL575" s="190">
        <f xml:space="preserve"> 'Generation Calculation'!DJ248</f>
        <v>0</v>
      </c>
      <c r="AM575" s="190">
        <f xml:space="preserve"> 'Generation Calculation'!DK248</f>
        <v>0</v>
      </c>
      <c r="AN575" s="190">
        <f xml:space="preserve"> 'Generation Calculation'!DL248</f>
        <v>0</v>
      </c>
      <c r="AO575" s="190">
        <f xml:space="preserve"> 'Generation Calculation'!DM248</f>
        <v>0</v>
      </c>
      <c r="AP575" s="190">
        <f xml:space="preserve"> 'Generation Calculation'!DN248</f>
        <v>0</v>
      </c>
      <c r="AQ575" s="190">
        <f xml:space="preserve"> 'Generation Calculation'!DO248</f>
        <v>0</v>
      </c>
      <c r="AR575" s="190">
        <f xml:space="preserve"> 'Generation Calculation'!DP248</f>
        <v>0</v>
      </c>
      <c r="AS575" s="190">
        <f xml:space="preserve"> 'Generation Calculation'!DQ248</f>
        <v>0.52992664738980011</v>
      </c>
      <c r="AT575" s="190">
        <f xml:space="preserve"> 'Generation Calculation'!DR248</f>
        <v>23.615955519436682</v>
      </c>
      <c r="AU575" s="190">
        <f xml:space="preserve"> 'Generation Calculation'!DS248</f>
        <v>75.349214881702835</v>
      </c>
      <c r="AV575" s="190">
        <f xml:space="preserve"> 'Generation Calculation'!DT248</f>
        <v>113.54928507452371</v>
      </c>
      <c r="AW575" s="190">
        <f xml:space="preserve"> 'Generation Calculation'!DU248</f>
        <v>113.723699806051</v>
      </c>
      <c r="AX575" s="190">
        <f xml:space="preserve"> 'Generation Calculation'!DV248</f>
        <v>79.066625556438822</v>
      </c>
      <c r="AY575" s="190">
        <f xml:space="preserve"> 'Generation Calculation'!DW248</f>
        <v>70.609820991214832</v>
      </c>
      <c r="AZ575" s="190">
        <f xml:space="preserve"> 'Generation Calculation'!DX248</f>
        <v>57.166923560946799</v>
      </c>
      <c r="BA575" s="190">
        <f xml:space="preserve"> 'Generation Calculation'!DY248</f>
        <v>32.725291869548812</v>
      </c>
      <c r="BB575" s="190">
        <f xml:space="preserve"> 'Generation Calculation'!DZ248</f>
        <v>67.44754380367101</v>
      </c>
      <c r="BC575" s="196"/>
      <c r="BD575" s="183">
        <f t="shared" si="1435"/>
        <v>340.1025895236711</v>
      </c>
      <c r="BE575" s="292">
        <f t="shared" si="1507"/>
        <v>241.9838635125931</v>
      </c>
      <c r="BF575" s="292">
        <f t="shared" si="1508"/>
        <v>0</v>
      </c>
      <c r="BG575" s="292">
        <f t="shared" si="1486"/>
        <v>0</v>
      </c>
      <c r="BH575" s="292">
        <f t="shared" si="1487"/>
        <v>0</v>
      </c>
      <c r="BI575" s="292">
        <f t="shared" si="1488"/>
        <v>0</v>
      </c>
      <c r="BJ575" s="292">
        <f t="shared" si="1489"/>
        <v>199.43631150676964</v>
      </c>
      <c r="BK575" s="292">
        <f t="shared" si="1490"/>
        <v>0</v>
      </c>
      <c r="BL575" s="292">
        <f t="shared" si="1491"/>
        <v>0</v>
      </c>
      <c r="BM575" s="292">
        <f t="shared" si="1492"/>
        <v>0</v>
      </c>
      <c r="BN575" s="292">
        <f t="shared" si="1493"/>
        <v>0</v>
      </c>
      <c r="BO575" s="292">
        <f t="shared" si="1494"/>
        <v>0</v>
      </c>
      <c r="BP575" s="292">
        <f t="shared" si="1495"/>
        <v>0</v>
      </c>
      <c r="BQ575" s="292">
        <f t="shared" si="1496"/>
        <v>0</v>
      </c>
      <c r="BR575" s="292">
        <f t="shared" si="1497"/>
        <v>0</v>
      </c>
      <c r="BS575" s="292">
        <f t="shared" si="1498"/>
        <v>197.3959788646757</v>
      </c>
      <c r="BT575" s="292">
        <f t="shared" si="1499"/>
        <v>489.72970000000004</v>
      </c>
      <c r="BU575" s="292">
        <f t="shared" si="1500"/>
        <v>489.72970000000004</v>
      </c>
      <c r="BV575" s="292">
        <f t="shared" si="1501"/>
        <v>489.72970000000004</v>
      </c>
      <c r="BW575" s="292">
        <f t="shared" si="1502"/>
        <v>489.72970000000004</v>
      </c>
      <c r="BX575" s="292">
        <f t="shared" si="1503"/>
        <v>489.72970000000004</v>
      </c>
      <c r="BY575" s="292">
        <f t="shared" si="1504"/>
        <v>467.15697605568329</v>
      </c>
      <c r="BZ575" s="292">
        <f t="shared" si="1505"/>
        <v>271.08338192895809</v>
      </c>
      <c r="CA575" s="292">
        <f t="shared" si="1506"/>
        <v>489.72970000000004</v>
      </c>
      <c r="CB575" s="196">
        <f t="shared" si="1436"/>
        <v>4655.5373013923509</v>
      </c>
      <c r="CC575" s="189">
        <f t="shared" si="1462"/>
        <v>41.294997893876001</v>
      </c>
      <c r="CD575" s="190">
        <f t="shared" si="1463"/>
        <v>29.123065311559003</v>
      </c>
      <c r="CE575" s="190">
        <f t="shared" si="1464"/>
        <v>0</v>
      </c>
      <c r="CF575" s="190">
        <f t="shared" si="1465"/>
        <v>0</v>
      </c>
      <c r="CG575" s="190">
        <f t="shared" si="1466"/>
        <v>0</v>
      </c>
      <c r="CH575" s="190">
        <f t="shared" si="1467"/>
        <v>0</v>
      </c>
      <c r="CI575" s="190">
        <f t="shared" si="1468"/>
        <v>23.867633026412989</v>
      </c>
      <c r="CJ575" s="190">
        <f t="shared" si="1469"/>
        <v>0</v>
      </c>
      <c r="CK575" s="190">
        <f t="shared" si="1470"/>
        <v>0</v>
      </c>
      <c r="CL575" s="190">
        <f t="shared" si="1471"/>
        <v>0</v>
      </c>
      <c r="CM575" s="190">
        <f t="shared" si="1472"/>
        <v>0</v>
      </c>
      <c r="CN575" s="190">
        <f t="shared" si="1473"/>
        <v>0</v>
      </c>
      <c r="CO575" s="190">
        <f t="shared" si="1474"/>
        <v>0</v>
      </c>
      <c r="CP575" s="190">
        <f t="shared" si="1475"/>
        <v>0</v>
      </c>
      <c r="CQ575" s="190">
        <f t="shared" si="1476"/>
        <v>0</v>
      </c>
      <c r="CR575" s="190">
        <f t="shared" si="1477"/>
        <v>23.615955519436682</v>
      </c>
      <c r="CS575" s="190">
        <f t="shared" si="1478"/>
        <v>60</v>
      </c>
      <c r="CT575" s="190">
        <f t="shared" si="1479"/>
        <v>60</v>
      </c>
      <c r="CU575" s="190">
        <f t="shared" si="1480"/>
        <v>60</v>
      </c>
      <c r="CV575" s="190">
        <f t="shared" si="1481"/>
        <v>60</v>
      </c>
      <c r="CW575" s="190">
        <f t="shared" si="1482"/>
        <v>60</v>
      </c>
      <c r="CX575" s="190">
        <f t="shared" si="1483"/>
        <v>57.166923560946799</v>
      </c>
      <c r="CY575" s="190">
        <f t="shared" si="1484"/>
        <v>32.725291869548812</v>
      </c>
      <c r="CZ575" s="190">
        <f t="shared" si="1485"/>
        <v>60</v>
      </c>
      <c r="DB575" s="171">
        <f t="shared" si="1437"/>
        <v>0</v>
      </c>
      <c r="DC575" s="172">
        <f t="shared" si="1438"/>
        <v>0</v>
      </c>
      <c r="DD575" s="172">
        <f t="shared" si="1439"/>
        <v>247.03129073123401</v>
      </c>
      <c r="DE575" s="172">
        <f t="shared" si="1440"/>
        <v>235.97552599615045</v>
      </c>
      <c r="DF575" s="172">
        <f t="shared" si="1441"/>
        <v>205.05686190654109</v>
      </c>
      <c r="DG575" s="172">
        <f t="shared" si="1442"/>
        <v>205.05686190654109</v>
      </c>
      <c r="DH575" s="172">
        <f t="shared" si="1443"/>
        <v>0</v>
      </c>
      <c r="DI575" s="172">
        <f t="shared" si="1444"/>
        <v>0</v>
      </c>
      <c r="DJ575" s="172">
        <f t="shared" si="1445"/>
        <v>0</v>
      </c>
      <c r="DK575" s="172">
        <f t="shared" si="1446"/>
        <v>0</v>
      </c>
      <c r="DL575" s="172">
        <f t="shared" si="1447"/>
        <v>0</v>
      </c>
      <c r="DM575" s="172">
        <f t="shared" si="1448"/>
        <v>0</v>
      </c>
      <c r="DN575" s="172">
        <f t="shared" si="1449"/>
        <v>0</v>
      </c>
      <c r="DO575" s="172">
        <f t="shared" si="1450"/>
        <v>0</v>
      </c>
      <c r="DP575" s="172">
        <f t="shared" si="1451"/>
        <v>6.0941564449827013</v>
      </c>
      <c r="DQ575" s="172">
        <f t="shared" si="1452"/>
        <v>0</v>
      </c>
      <c r="DR575" s="172">
        <f t="shared" si="1453"/>
        <v>176.5159711395826</v>
      </c>
      <c r="DS575" s="172">
        <f t="shared" si="1454"/>
        <v>615.81677835702271</v>
      </c>
      <c r="DT575" s="172">
        <f t="shared" si="1455"/>
        <v>617.82254776958655</v>
      </c>
      <c r="DU575" s="172">
        <f t="shared" si="1456"/>
        <v>219.26619389904644</v>
      </c>
      <c r="DV575" s="172">
        <f t="shared" si="1457"/>
        <v>122.01294139897057</v>
      </c>
      <c r="DW575" s="172">
        <f t="shared" si="1458"/>
        <v>0</v>
      </c>
      <c r="DX575" s="172">
        <f t="shared" si="1459"/>
        <v>0</v>
      </c>
      <c r="DY575" s="172">
        <f t="shared" si="1460"/>
        <v>85.646753742216617</v>
      </c>
      <c r="DZ575" s="192">
        <f t="shared" si="1461"/>
        <v>2736.2958832918753</v>
      </c>
      <c r="EA575" s="189">
        <f t="shared" si="1387"/>
        <v>0</v>
      </c>
      <c r="EB575" s="190">
        <f t="shared" si="1388"/>
        <v>0</v>
      </c>
      <c r="EC575" s="190">
        <f t="shared" si="1389"/>
        <v>21.480981802716002</v>
      </c>
      <c r="ED575" s="190">
        <f t="shared" si="1390"/>
        <v>20.519610956186995</v>
      </c>
      <c r="EE575" s="190">
        <f t="shared" si="1391"/>
        <v>17.831031470134008</v>
      </c>
      <c r="EF575" s="190">
        <f t="shared" si="1392"/>
        <v>17.831031470134008</v>
      </c>
      <c r="EG575" s="190">
        <f t="shared" si="1393"/>
        <v>0</v>
      </c>
      <c r="EH575" s="190">
        <f t="shared" si="1394"/>
        <v>0</v>
      </c>
      <c r="EI575" s="190">
        <f t="shared" si="1395"/>
        <v>0</v>
      </c>
      <c r="EJ575" s="190">
        <f t="shared" si="1396"/>
        <v>0</v>
      </c>
      <c r="EK575" s="190">
        <f t="shared" si="1397"/>
        <v>0</v>
      </c>
      <c r="EL575" s="190">
        <f t="shared" si="1398"/>
        <v>0</v>
      </c>
      <c r="EM575" s="190">
        <f t="shared" si="1399"/>
        <v>0</v>
      </c>
      <c r="EN575" s="190">
        <f t="shared" si="1400"/>
        <v>0</v>
      </c>
      <c r="EO575" s="190">
        <f t="shared" si="1401"/>
        <v>0.52992664738980011</v>
      </c>
      <c r="EP575" s="190">
        <f t="shared" si="1402"/>
        <v>0</v>
      </c>
      <c r="EQ575" s="190">
        <f t="shared" si="1403"/>
        <v>15.349214881702835</v>
      </c>
      <c r="ER575" s="190">
        <f t="shared" si="1404"/>
        <v>53.549285074523709</v>
      </c>
      <c r="ES575" s="190">
        <f t="shared" si="1405"/>
        <v>53.723699806051002</v>
      </c>
      <c r="ET575" s="190">
        <f t="shared" si="1406"/>
        <v>19.066625556438822</v>
      </c>
      <c r="EU575" s="190">
        <f t="shared" si="1407"/>
        <v>10.609820991214832</v>
      </c>
      <c r="EV575" s="190">
        <f t="shared" si="1408"/>
        <v>0</v>
      </c>
      <c r="EW575" s="190">
        <f t="shared" si="1409"/>
        <v>0</v>
      </c>
      <c r="EX575" s="190">
        <f t="shared" si="1410"/>
        <v>7.4475438036710102</v>
      </c>
    </row>
    <row r="576" spans="3:154" ht="14.25" customHeight="1" x14ac:dyDescent="0.25">
      <c r="C576" s="132">
        <v>2038</v>
      </c>
      <c r="D576" s="14" t="s">
        <v>173</v>
      </c>
      <c r="E576" s="171">
        <f t="shared" si="1411"/>
        <v>344.94224726999687</v>
      </c>
      <c r="F576" s="172">
        <f t="shared" si="1412"/>
        <v>239.32602087740156</v>
      </c>
      <c r="G576" s="172">
        <f t="shared" si="1413"/>
        <v>202.36939586591342</v>
      </c>
      <c r="H576" s="172">
        <f t="shared" si="1414"/>
        <v>146.20555806963614</v>
      </c>
      <c r="I576" s="172">
        <f t="shared" si="1415"/>
        <v>146.20555806963614</v>
      </c>
      <c r="J576" s="172">
        <f t="shared" si="1416"/>
        <v>120.1784137250211</v>
      </c>
      <c r="K576" s="172">
        <f t="shared" si="1417"/>
        <v>187.12474277845587</v>
      </c>
      <c r="L576" s="172">
        <f t="shared" si="1418"/>
        <v>26.900037904674917</v>
      </c>
      <c r="M576" s="172">
        <f t="shared" si="1419"/>
        <v>0</v>
      </c>
      <c r="N576" s="172">
        <f t="shared" si="1420"/>
        <v>0</v>
      </c>
      <c r="O576" s="172">
        <f t="shared" si="1421"/>
        <v>0</v>
      </c>
      <c r="P576" s="172">
        <f t="shared" si="1422"/>
        <v>0</v>
      </c>
      <c r="Q576" s="172">
        <f t="shared" si="1423"/>
        <v>0</v>
      </c>
      <c r="R576" s="172">
        <f t="shared" si="1424"/>
        <v>0</v>
      </c>
      <c r="S576" s="172">
        <f t="shared" si="1425"/>
        <v>179.86327967240501</v>
      </c>
      <c r="T576" s="172">
        <f t="shared" si="1426"/>
        <v>229.89670695377126</v>
      </c>
      <c r="U576" s="172">
        <f t="shared" si="1427"/>
        <v>635.15479266282614</v>
      </c>
      <c r="V576" s="172">
        <f t="shared" si="1428"/>
        <v>1030.5816602837442</v>
      </c>
      <c r="W576" s="172">
        <f t="shared" si="1429"/>
        <v>1134.7935684950571</v>
      </c>
      <c r="X576" s="172">
        <f t="shared" si="1430"/>
        <v>756.86360027299929</v>
      </c>
      <c r="Y576" s="172">
        <f t="shared" si="1431"/>
        <v>656.6933407887899</v>
      </c>
      <c r="Z576" s="172">
        <f t="shared" si="1432"/>
        <v>496.59215682684948</v>
      </c>
      <c r="AA576" s="172">
        <f t="shared" si="1433"/>
        <v>308.87809168134936</v>
      </c>
      <c r="AB576" s="172">
        <f t="shared" si="1434"/>
        <v>524.52552609894587</v>
      </c>
      <c r="AC576" s="188">
        <f xml:space="preserve"> SUM(E576:AB576) * 31</f>
        <v>228379.93564722169</v>
      </c>
      <c r="AE576" s="189">
        <f xml:space="preserve"> 'Generation Calculation'!DC249</f>
        <v>41.897281316950995</v>
      </c>
      <c r="AF576" s="190">
        <f xml:space="preserve"> 'Generation Calculation'!DD249</f>
        <v>28.794371120577011</v>
      </c>
      <c r="AG576" s="190">
        <f xml:space="preserve"> 'Generation Calculation'!DE249</f>
        <v>17.597338770948994</v>
      </c>
      <c r="AH576" s="190">
        <f xml:space="preserve"> 'Generation Calculation'!DF249</f>
        <v>12.713526788664012</v>
      </c>
      <c r="AI576" s="190">
        <f xml:space="preserve"> 'Generation Calculation'!DG249</f>
        <v>12.713526788664012</v>
      </c>
      <c r="AJ576" s="190">
        <f xml:space="preserve"> 'Generation Calculation'!DH249</f>
        <v>10.450296845654009</v>
      </c>
      <c r="AK576" s="190">
        <f xml:space="preserve"> 'Generation Calculation'!DI249</f>
        <v>16.271716763343989</v>
      </c>
      <c r="AL576" s="190">
        <f xml:space="preserve"> 'Generation Calculation'!DJ249</f>
        <v>2.3391337308412972</v>
      </c>
      <c r="AM576" s="190">
        <f xml:space="preserve"> 'Generation Calculation'!DK249</f>
        <v>0</v>
      </c>
      <c r="AN576" s="190">
        <f xml:space="preserve"> 'Generation Calculation'!DL249</f>
        <v>0</v>
      </c>
      <c r="AO576" s="190">
        <f xml:space="preserve"> 'Generation Calculation'!DM249</f>
        <v>0</v>
      </c>
      <c r="AP576" s="190">
        <f xml:space="preserve"> 'Generation Calculation'!DN249</f>
        <v>0</v>
      </c>
      <c r="AQ576" s="190">
        <f xml:space="preserve"> 'Generation Calculation'!DO249</f>
        <v>0</v>
      </c>
      <c r="AR576" s="190">
        <f xml:space="preserve"> 'Generation Calculation'!DP249</f>
        <v>0</v>
      </c>
      <c r="AS576" s="190">
        <f xml:space="preserve"> 'Generation Calculation'!DQ249</f>
        <v>15.640285188904784</v>
      </c>
      <c r="AT576" s="190">
        <f xml:space="preserve"> 'Generation Calculation'!DR249</f>
        <v>27.628683012939717</v>
      </c>
      <c r="AU576" s="190">
        <f xml:space="preserve"> 'Generation Calculation'!DS249</f>
        <v>72.645660231550096</v>
      </c>
      <c r="AV576" s="190">
        <f xml:space="preserve"> 'Generation Calculation'!DT249</f>
        <v>107.03060524206472</v>
      </c>
      <c r="AW576" s="190">
        <f xml:space="preserve"> 'Generation Calculation'!DU249</f>
        <v>116.092510303918</v>
      </c>
      <c r="AX576" s="190">
        <f xml:space="preserve"> 'Generation Calculation'!DV249</f>
        <v>83.229034806347755</v>
      </c>
      <c r="AY576" s="190">
        <f xml:space="preserve"> 'Generation Calculation'!DW249</f>
        <v>74.518577459894772</v>
      </c>
      <c r="AZ576" s="190">
        <f xml:space="preserve"> 'Generation Calculation'!DX249</f>
        <v>60.596735376247779</v>
      </c>
      <c r="BA576" s="190">
        <f xml:space="preserve"> 'Generation Calculation'!DY249</f>
        <v>37.413518131071754</v>
      </c>
      <c r="BB576" s="190">
        <f xml:space="preserve"> 'Generation Calculation'!DZ249</f>
        <v>63.025724008603987</v>
      </c>
      <c r="BC576" s="196"/>
      <c r="BD576" s="183">
        <f t="shared" si="1435"/>
        <v>344.94224726999687</v>
      </c>
      <c r="BE576" s="292">
        <f t="shared" si="1507"/>
        <v>239.32602087740156</v>
      </c>
      <c r="BF576" s="292">
        <f t="shared" si="1508"/>
        <v>0</v>
      </c>
      <c r="BG576" s="292">
        <f t="shared" si="1486"/>
        <v>0</v>
      </c>
      <c r="BH576" s="292">
        <f t="shared" si="1487"/>
        <v>0</v>
      </c>
      <c r="BI576" s="292">
        <f t="shared" si="1488"/>
        <v>0</v>
      </c>
      <c r="BJ576" s="292">
        <f t="shared" si="1489"/>
        <v>0</v>
      </c>
      <c r="BK576" s="292">
        <f t="shared" si="1490"/>
        <v>0</v>
      </c>
      <c r="BL576" s="292">
        <f t="shared" si="1491"/>
        <v>0</v>
      </c>
      <c r="BM576" s="292">
        <f t="shared" si="1492"/>
        <v>0</v>
      </c>
      <c r="BN576" s="292">
        <f t="shared" si="1493"/>
        <v>0</v>
      </c>
      <c r="BO576" s="292">
        <f t="shared" si="1494"/>
        <v>0</v>
      </c>
      <c r="BP576" s="292">
        <f t="shared" si="1495"/>
        <v>0</v>
      </c>
      <c r="BQ576" s="292">
        <f t="shared" si="1496"/>
        <v>0</v>
      </c>
      <c r="BR576" s="292">
        <f t="shared" si="1497"/>
        <v>0</v>
      </c>
      <c r="BS576" s="292">
        <f t="shared" si="1498"/>
        <v>229.89670695377126</v>
      </c>
      <c r="BT576" s="292">
        <f t="shared" si="1499"/>
        <v>489.72970000000004</v>
      </c>
      <c r="BU576" s="292">
        <f t="shared" si="1500"/>
        <v>489.72970000000004</v>
      </c>
      <c r="BV576" s="292">
        <f t="shared" si="1501"/>
        <v>489.72970000000004</v>
      </c>
      <c r="BW576" s="292">
        <f t="shared" si="1502"/>
        <v>489.72970000000004</v>
      </c>
      <c r="BX576" s="292">
        <f t="shared" si="1503"/>
        <v>489.72970000000004</v>
      </c>
      <c r="BY576" s="292">
        <f t="shared" si="1504"/>
        <v>489.72970000000004</v>
      </c>
      <c r="BZ576" s="292">
        <f t="shared" si="1505"/>
        <v>308.87809168134936</v>
      </c>
      <c r="CA576" s="292">
        <f t="shared" si="1506"/>
        <v>489.72970000000004</v>
      </c>
      <c r="CB576" s="196">
        <f t="shared" si="1436"/>
        <v>4551.1509667825185</v>
      </c>
      <c r="CC576" s="189">
        <f t="shared" si="1462"/>
        <v>41.897281316950995</v>
      </c>
      <c r="CD576" s="190">
        <f t="shared" si="1463"/>
        <v>28.794371120577011</v>
      </c>
      <c r="CE576" s="190">
        <f t="shared" si="1464"/>
        <v>0</v>
      </c>
      <c r="CF576" s="190">
        <f t="shared" si="1465"/>
        <v>0</v>
      </c>
      <c r="CG576" s="190">
        <f t="shared" si="1466"/>
        <v>0</v>
      </c>
      <c r="CH576" s="190">
        <f t="shared" si="1467"/>
        <v>0</v>
      </c>
      <c r="CI576" s="190">
        <f t="shared" si="1468"/>
        <v>0</v>
      </c>
      <c r="CJ576" s="190">
        <f t="shared" si="1469"/>
        <v>0</v>
      </c>
      <c r="CK576" s="190">
        <f t="shared" si="1470"/>
        <v>0</v>
      </c>
      <c r="CL576" s="190">
        <f t="shared" si="1471"/>
        <v>0</v>
      </c>
      <c r="CM576" s="190">
        <f t="shared" si="1472"/>
        <v>0</v>
      </c>
      <c r="CN576" s="190">
        <f t="shared" si="1473"/>
        <v>0</v>
      </c>
      <c r="CO576" s="190">
        <f t="shared" si="1474"/>
        <v>0</v>
      </c>
      <c r="CP576" s="190">
        <f t="shared" si="1475"/>
        <v>0</v>
      </c>
      <c r="CQ576" s="190">
        <f t="shared" si="1476"/>
        <v>0</v>
      </c>
      <c r="CR576" s="190">
        <f t="shared" si="1477"/>
        <v>27.628683012939717</v>
      </c>
      <c r="CS576" s="190">
        <f t="shared" si="1478"/>
        <v>60</v>
      </c>
      <c r="CT576" s="190">
        <f t="shared" si="1479"/>
        <v>60</v>
      </c>
      <c r="CU576" s="190">
        <f t="shared" si="1480"/>
        <v>60</v>
      </c>
      <c r="CV576" s="190">
        <f t="shared" si="1481"/>
        <v>60</v>
      </c>
      <c r="CW576" s="190">
        <f t="shared" si="1482"/>
        <v>60</v>
      </c>
      <c r="CX576" s="190">
        <f t="shared" si="1483"/>
        <v>60</v>
      </c>
      <c r="CY576" s="190">
        <f t="shared" si="1484"/>
        <v>37.413518131071754</v>
      </c>
      <c r="CZ576" s="190">
        <f t="shared" si="1485"/>
        <v>60</v>
      </c>
      <c r="DB576" s="171">
        <f t="shared" si="1437"/>
        <v>0</v>
      </c>
      <c r="DC576" s="172">
        <f t="shared" si="1438"/>
        <v>0</v>
      </c>
      <c r="DD576" s="172">
        <f t="shared" si="1439"/>
        <v>202.36939586591342</v>
      </c>
      <c r="DE576" s="172">
        <f t="shared" si="1440"/>
        <v>146.20555806963614</v>
      </c>
      <c r="DF576" s="172">
        <f t="shared" si="1441"/>
        <v>146.20555806963614</v>
      </c>
      <c r="DG576" s="172">
        <f t="shared" si="1442"/>
        <v>120.1784137250211</v>
      </c>
      <c r="DH576" s="172">
        <f t="shared" si="1443"/>
        <v>187.12474277845587</v>
      </c>
      <c r="DI576" s="172">
        <f t="shared" si="1444"/>
        <v>26.900037904674917</v>
      </c>
      <c r="DJ576" s="172">
        <f t="shared" si="1445"/>
        <v>0</v>
      </c>
      <c r="DK576" s="172">
        <f t="shared" si="1446"/>
        <v>0</v>
      </c>
      <c r="DL576" s="172">
        <f t="shared" si="1447"/>
        <v>0</v>
      </c>
      <c r="DM576" s="172">
        <f t="shared" si="1448"/>
        <v>0</v>
      </c>
      <c r="DN576" s="172">
        <f t="shared" si="1449"/>
        <v>0</v>
      </c>
      <c r="DO576" s="172">
        <f t="shared" si="1450"/>
        <v>0</v>
      </c>
      <c r="DP576" s="172">
        <f t="shared" si="1451"/>
        <v>179.86327967240501</v>
      </c>
      <c r="DQ576" s="172">
        <f t="shared" si="1452"/>
        <v>0</v>
      </c>
      <c r="DR576" s="172">
        <f t="shared" si="1453"/>
        <v>145.4250926628261</v>
      </c>
      <c r="DS576" s="172">
        <f t="shared" si="1454"/>
        <v>540.85196028374423</v>
      </c>
      <c r="DT576" s="172">
        <f t="shared" si="1455"/>
        <v>645.06386849505714</v>
      </c>
      <c r="DU576" s="172">
        <f t="shared" si="1456"/>
        <v>267.1339002729992</v>
      </c>
      <c r="DV576" s="172">
        <f t="shared" si="1457"/>
        <v>166.96364078878986</v>
      </c>
      <c r="DW576" s="172">
        <f t="shared" si="1458"/>
        <v>6.8624568268494528</v>
      </c>
      <c r="DX576" s="172">
        <f t="shared" si="1459"/>
        <v>0</v>
      </c>
      <c r="DY576" s="172">
        <f t="shared" si="1460"/>
        <v>34.795826098945852</v>
      </c>
      <c r="DZ576" s="192">
        <f t="shared" si="1461"/>
        <v>2815.9437315149544</v>
      </c>
      <c r="EA576" s="189">
        <f t="shared" si="1387"/>
        <v>0</v>
      </c>
      <c r="EB576" s="190">
        <f t="shared" si="1388"/>
        <v>0</v>
      </c>
      <c r="EC576" s="190">
        <f t="shared" si="1389"/>
        <v>17.597338770948994</v>
      </c>
      <c r="ED576" s="190">
        <f t="shared" si="1390"/>
        <v>12.713526788664012</v>
      </c>
      <c r="EE576" s="190">
        <f t="shared" si="1391"/>
        <v>12.713526788664012</v>
      </c>
      <c r="EF576" s="190">
        <f t="shared" si="1392"/>
        <v>10.450296845654009</v>
      </c>
      <c r="EG576" s="190">
        <f t="shared" si="1393"/>
        <v>16.271716763343989</v>
      </c>
      <c r="EH576" s="190">
        <f t="shared" si="1394"/>
        <v>2.3391337308412972</v>
      </c>
      <c r="EI576" s="190">
        <f t="shared" si="1395"/>
        <v>0</v>
      </c>
      <c r="EJ576" s="190">
        <f t="shared" si="1396"/>
        <v>0</v>
      </c>
      <c r="EK576" s="190">
        <f t="shared" si="1397"/>
        <v>0</v>
      </c>
      <c r="EL576" s="190">
        <f t="shared" si="1398"/>
        <v>0</v>
      </c>
      <c r="EM576" s="190">
        <f t="shared" si="1399"/>
        <v>0</v>
      </c>
      <c r="EN576" s="190">
        <f t="shared" si="1400"/>
        <v>0</v>
      </c>
      <c r="EO576" s="190">
        <f t="shared" si="1401"/>
        <v>15.640285188904784</v>
      </c>
      <c r="EP576" s="190">
        <f t="shared" si="1402"/>
        <v>0</v>
      </c>
      <c r="EQ576" s="190">
        <f t="shared" si="1403"/>
        <v>12.645660231550096</v>
      </c>
      <c r="ER576" s="190">
        <f t="shared" si="1404"/>
        <v>47.030605242064723</v>
      </c>
      <c r="ES576" s="190">
        <f t="shared" si="1405"/>
        <v>56.092510303918004</v>
      </c>
      <c r="ET576" s="190">
        <f t="shared" si="1406"/>
        <v>23.229034806347755</v>
      </c>
      <c r="EU576" s="190">
        <f t="shared" si="1407"/>
        <v>14.518577459894772</v>
      </c>
      <c r="EV576" s="190">
        <f t="shared" si="1408"/>
        <v>0.5967353762477785</v>
      </c>
      <c r="EW576" s="190">
        <f t="shared" si="1409"/>
        <v>0</v>
      </c>
      <c r="EX576" s="190">
        <f t="shared" si="1410"/>
        <v>3.0257240086039872</v>
      </c>
    </row>
    <row r="577" spans="3:154" ht="14.25" customHeight="1" x14ac:dyDescent="0.25">
      <c r="C577" s="132">
        <v>2039</v>
      </c>
      <c r="D577" s="14" t="s">
        <v>163</v>
      </c>
      <c r="E577" s="171">
        <f t="shared" si="1411"/>
        <v>315.4012033812279</v>
      </c>
      <c r="F577" s="172">
        <f t="shared" si="1412"/>
        <v>222.46747609212005</v>
      </c>
      <c r="G577" s="172">
        <f t="shared" si="1413"/>
        <v>238.57789014794901</v>
      </c>
      <c r="H577" s="172">
        <f t="shared" si="1414"/>
        <v>170.63572380094342</v>
      </c>
      <c r="I577" s="172">
        <f t="shared" si="1415"/>
        <v>142.54425117670243</v>
      </c>
      <c r="J577" s="172">
        <f t="shared" si="1416"/>
        <v>160.83637288550162</v>
      </c>
      <c r="K577" s="172">
        <f t="shared" si="1417"/>
        <v>251.42592801484608</v>
      </c>
      <c r="L577" s="172">
        <f t="shared" si="1418"/>
        <v>211.5633684671956</v>
      </c>
      <c r="M577" s="172">
        <f t="shared" si="1419"/>
        <v>0</v>
      </c>
      <c r="N577" s="172">
        <f t="shared" si="1420"/>
        <v>0</v>
      </c>
      <c r="O577" s="172">
        <f t="shared" si="1421"/>
        <v>0</v>
      </c>
      <c r="P577" s="172">
        <f t="shared" si="1422"/>
        <v>0</v>
      </c>
      <c r="Q577" s="172">
        <f t="shared" si="1423"/>
        <v>0</v>
      </c>
      <c r="R577" s="172">
        <f t="shared" si="1424"/>
        <v>0</v>
      </c>
      <c r="S577" s="172">
        <f t="shared" si="1425"/>
        <v>0</v>
      </c>
      <c r="T577" s="172">
        <f t="shared" si="1426"/>
        <v>197.46511569378626</v>
      </c>
      <c r="U577" s="172">
        <f t="shared" si="1427"/>
        <v>517.56921932937985</v>
      </c>
      <c r="V577" s="172">
        <f t="shared" si="1428"/>
        <v>797.61374109995199</v>
      </c>
      <c r="W577" s="172">
        <f t="shared" si="1429"/>
        <v>1112.8547405405172</v>
      </c>
      <c r="X577" s="172">
        <f t="shared" si="1430"/>
        <v>639.90558456397957</v>
      </c>
      <c r="Y577" s="172">
        <f t="shared" si="1431"/>
        <v>571.96341821697433</v>
      </c>
      <c r="Z577" s="172">
        <f t="shared" si="1432"/>
        <v>478.36220783464091</v>
      </c>
      <c r="AA577" s="172">
        <f t="shared" si="1433"/>
        <v>288.49626606045285</v>
      </c>
      <c r="AB577" s="172">
        <f t="shared" si="1434"/>
        <v>490.16654902628642</v>
      </c>
      <c r="AC577" s="188">
        <f xml:space="preserve"> SUM(E577:AB577) *  31</f>
        <v>211043.3207463061</v>
      </c>
      <c r="AE577" s="189">
        <f xml:space="preserve"> 'Generation Calculation'!DC250</f>
        <v>38.223779616624</v>
      </c>
      <c r="AF577" s="190">
        <f xml:space="preserve"> 'Generation Calculation'!DD250</f>
        <v>26.710725787477003</v>
      </c>
      <c r="AG577" s="190">
        <f xml:space="preserve"> 'Generation Calculation'!DE250</f>
        <v>20.745903491126001</v>
      </c>
      <c r="AH577" s="190">
        <f xml:space="preserve"> 'Generation Calculation'!DF250</f>
        <v>14.837889026168995</v>
      </c>
      <c r="AI577" s="190">
        <f xml:space="preserve"> 'Generation Calculation'!DG250</f>
        <v>12.395152276234995</v>
      </c>
      <c r="AJ577" s="190">
        <f xml:space="preserve"> 'Generation Calculation'!DH250</f>
        <v>13.98577155526101</v>
      </c>
      <c r="AK577" s="190">
        <f xml:space="preserve"> 'Generation Calculation'!DI250</f>
        <v>21.863124175204007</v>
      </c>
      <c r="AL577" s="190">
        <f xml:space="preserve"> 'Generation Calculation'!DJ250</f>
        <v>18.396814649321357</v>
      </c>
      <c r="AM577" s="190">
        <f xml:space="preserve"> 'Generation Calculation'!DK250</f>
        <v>0</v>
      </c>
      <c r="AN577" s="190">
        <f xml:space="preserve"> 'Generation Calculation'!DL250</f>
        <v>0</v>
      </c>
      <c r="AO577" s="190">
        <f xml:space="preserve"> 'Generation Calculation'!DM250</f>
        <v>0</v>
      </c>
      <c r="AP577" s="190">
        <f xml:space="preserve"> 'Generation Calculation'!DN250</f>
        <v>0</v>
      </c>
      <c r="AQ577" s="190">
        <f xml:space="preserve"> 'Generation Calculation'!DO250</f>
        <v>0</v>
      </c>
      <c r="AR577" s="190">
        <f xml:space="preserve"> 'Generation Calculation'!DP250</f>
        <v>0</v>
      </c>
      <c r="AS577" s="190">
        <f xml:space="preserve"> 'Generation Calculation'!DQ250</f>
        <v>0</v>
      </c>
      <c r="AT577" s="190">
        <f xml:space="preserve"> 'Generation Calculation'!DR250</f>
        <v>17.170879625546632</v>
      </c>
      <c r="AU577" s="190">
        <f xml:space="preserve"> 'Generation Calculation'!DS250</f>
        <v>62.420827767772153</v>
      </c>
      <c r="AV577" s="190">
        <f xml:space="preserve"> 'Generation Calculation'!DT250</f>
        <v>86.772525313039296</v>
      </c>
      <c r="AW577" s="190">
        <f xml:space="preserve"> 'Generation Calculation'!DU250</f>
        <v>114.18478613395803</v>
      </c>
      <c r="AX577" s="190">
        <f xml:space="preserve"> 'Generation Calculation'!DV250</f>
        <v>73.058772570780832</v>
      </c>
      <c r="AY577" s="190">
        <f xml:space="preserve"> 'Generation Calculation'!DW250</f>
        <v>67.150758105823854</v>
      </c>
      <c r="AZ577" s="190">
        <f xml:space="preserve"> 'Generation Calculation'!DX250</f>
        <v>58.572775565356835</v>
      </c>
      <c r="BA577" s="190">
        <f xml:space="preserve"> 'Generation Calculation'!DY250</f>
        <v>34.883909874134815</v>
      </c>
      <c r="BB577" s="190">
        <f xml:space="preserve"> 'Generation Calculation'!DZ250</f>
        <v>60.03798687185099</v>
      </c>
      <c r="BC577" s="196"/>
      <c r="BD577" s="183">
        <f t="shared" si="1435"/>
        <v>315.4012033812279</v>
      </c>
      <c r="BE577" s="292">
        <f t="shared" si="1507"/>
        <v>222.46747609212005</v>
      </c>
      <c r="BF577" s="292">
        <f t="shared" si="1508"/>
        <v>0</v>
      </c>
      <c r="BG577" s="292">
        <f t="shared" si="1486"/>
        <v>0</v>
      </c>
      <c r="BH577" s="292">
        <f t="shared" si="1487"/>
        <v>0</v>
      </c>
      <c r="BI577" s="292">
        <f t="shared" si="1488"/>
        <v>0</v>
      </c>
      <c r="BJ577" s="292">
        <f t="shared" si="1489"/>
        <v>0</v>
      </c>
      <c r="BK577" s="292">
        <f t="shared" si="1490"/>
        <v>0</v>
      </c>
      <c r="BL577" s="292">
        <f t="shared" si="1491"/>
        <v>0</v>
      </c>
      <c r="BM577" s="292">
        <f t="shared" si="1492"/>
        <v>0</v>
      </c>
      <c r="BN577" s="292">
        <f t="shared" si="1493"/>
        <v>0</v>
      </c>
      <c r="BO577" s="292">
        <f t="shared" si="1494"/>
        <v>0</v>
      </c>
      <c r="BP577" s="292">
        <f t="shared" si="1495"/>
        <v>0</v>
      </c>
      <c r="BQ577" s="292">
        <f t="shared" si="1496"/>
        <v>0</v>
      </c>
      <c r="BR577" s="292">
        <f t="shared" si="1497"/>
        <v>0</v>
      </c>
      <c r="BS577" s="292">
        <f t="shared" si="1498"/>
        <v>0</v>
      </c>
      <c r="BT577" s="292">
        <f t="shared" si="1499"/>
        <v>489.72970000000004</v>
      </c>
      <c r="BU577" s="292">
        <f t="shared" si="1500"/>
        <v>489.72970000000004</v>
      </c>
      <c r="BV577" s="292">
        <f t="shared" si="1501"/>
        <v>489.72970000000004</v>
      </c>
      <c r="BW577" s="292">
        <f t="shared" si="1502"/>
        <v>489.72970000000004</v>
      </c>
      <c r="BX577" s="292">
        <f t="shared" si="1503"/>
        <v>489.72970000000004</v>
      </c>
      <c r="BY577" s="292">
        <f t="shared" si="1504"/>
        <v>478.36220783464091</v>
      </c>
      <c r="BZ577" s="292">
        <f t="shared" si="1505"/>
        <v>288.49626606045285</v>
      </c>
      <c r="CA577" s="292">
        <f t="shared" si="1506"/>
        <v>489.72970000000004</v>
      </c>
      <c r="CB577" s="196">
        <f t="shared" si="1436"/>
        <v>4243.1053533684417</v>
      </c>
      <c r="CC577" s="189">
        <f t="shared" si="1462"/>
        <v>38.223779616624</v>
      </c>
      <c r="CD577" s="190">
        <f t="shared" si="1463"/>
        <v>26.710725787477003</v>
      </c>
      <c r="CE577" s="190">
        <f t="shared" si="1464"/>
        <v>0</v>
      </c>
      <c r="CF577" s="190">
        <f t="shared" si="1465"/>
        <v>0</v>
      </c>
      <c r="CG577" s="190">
        <f t="shared" si="1466"/>
        <v>0</v>
      </c>
      <c r="CH577" s="190">
        <f t="shared" si="1467"/>
        <v>0</v>
      </c>
      <c r="CI577" s="190">
        <f t="shared" si="1468"/>
        <v>0</v>
      </c>
      <c r="CJ577" s="190">
        <f t="shared" si="1469"/>
        <v>0</v>
      </c>
      <c r="CK577" s="190">
        <f t="shared" si="1470"/>
        <v>0</v>
      </c>
      <c r="CL577" s="190">
        <f t="shared" si="1471"/>
        <v>0</v>
      </c>
      <c r="CM577" s="190">
        <f t="shared" si="1472"/>
        <v>0</v>
      </c>
      <c r="CN577" s="190">
        <f t="shared" si="1473"/>
        <v>0</v>
      </c>
      <c r="CO577" s="190">
        <f t="shared" si="1474"/>
        <v>0</v>
      </c>
      <c r="CP577" s="190">
        <f t="shared" si="1475"/>
        <v>0</v>
      </c>
      <c r="CQ577" s="190">
        <f t="shared" si="1476"/>
        <v>0</v>
      </c>
      <c r="CR577" s="190">
        <f t="shared" si="1477"/>
        <v>0</v>
      </c>
      <c r="CS577" s="190">
        <f t="shared" si="1478"/>
        <v>60</v>
      </c>
      <c r="CT577" s="190">
        <f t="shared" si="1479"/>
        <v>60</v>
      </c>
      <c r="CU577" s="190">
        <f t="shared" si="1480"/>
        <v>60</v>
      </c>
      <c r="CV577" s="190">
        <f t="shared" si="1481"/>
        <v>60</v>
      </c>
      <c r="CW577" s="190">
        <f t="shared" si="1482"/>
        <v>60</v>
      </c>
      <c r="CX577" s="190">
        <f t="shared" si="1483"/>
        <v>58.572775565356835</v>
      </c>
      <c r="CY577" s="190">
        <f t="shared" si="1484"/>
        <v>34.883909874134815</v>
      </c>
      <c r="CZ577" s="190">
        <f t="shared" si="1485"/>
        <v>60</v>
      </c>
      <c r="DB577" s="171">
        <f t="shared" si="1437"/>
        <v>0</v>
      </c>
      <c r="DC577" s="172">
        <f t="shared" si="1438"/>
        <v>0</v>
      </c>
      <c r="DD577" s="172">
        <f t="shared" si="1439"/>
        <v>238.57789014794901</v>
      </c>
      <c r="DE577" s="172">
        <f t="shared" si="1440"/>
        <v>170.63572380094342</v>
      </c>
      <c r="DF577" s="172">
        <f t="shared" si="1441"/>
        <v>142.54425117670243</v>
      </c>
      <c r="DG577" s="172">
        <f t="shared" si="1442"/>
        <v>160.83637288550162</v>
      </c>
      <c r="DH577" s="172">
        <f t="shared" si="1443"/>
        <v>251.42592801484608</v>
      </c>
      <c r="DI577" s="172">
        <f t="shared" si="1444"/>
        <v>211.5633684671956</v>
      </c>
      <c r="DJ577" s="172">
        <f t="shared" si="1445"/>
        <v>0</v>
      </c>
      <c r="DK577" s="172">
        <f t="shared" si="1446"/>
        <v>0</v>
      </c>
      <c r="DL577" s="172">
        <f t="shared" si="1447"/>
        <v>0</v>
      </c>
      <c r="DM577" s="172">
        <f t="shared" si="1448"/>
        <v>0</v>
      </c>
      <c r="DN577" s="172">
        <f t="shared" si="1449"/>
        <v>0</v>
      </c>
      <c r="DO577" s="172">
        <f t="shared" si="1450"/>
        <v>0</v>
      </c>
      <c r="DP577" s="172">
        <f t="shared" si="1451"/>
        <v>0</v>
      </c>
      <c r="DQ577" s="172">
        <f t="shared" si="1452"/>
        <v>197.46511569378626</v>
      </c>
      <c r="DR577" s="172">
        <f t="shared" si="1453"/>
        <v>27.839519329379758</v>
      </c>
      <c r="DS577" s="172">
        <f t="shared" si="1454"/>
        <v>307.8840410999519</v>
      </c>
      <c r="DT577" s="172">
        <f t="shared" si="1455"/>
        <v>623.12504054051726</v>
      </c>
      <c r="DU577" s="172">
        <f t="shared" si="1456"/>
        <v>150.17588456397957</v>
      </c>
      <c r="DV577" s="172">
        <f t="shared" si="1457"/>
        <v>82.233718216974324</v>
      </c>
      <c r="DW577" s="172">
        <f t="shared" si="1458"/>
        <v>0</v>
      </c>
      <c r="DX577" s="172">
        <f t="shared" si="1459"/>
        <v>0</v>
      </c>
      <c r="DY577" s="172">
        <f t="shared" si="1460"/>
        <v>0.43684902628638156</v>
      </c>
      <c r="DZ577" s="192">
        <f t="shared" si="1461"/>
        <v>2564.7437029640141</v>
      </c>
      <c r="EA577" s="189">
        <f t="shared" si="1387"/>
        <v>0</v>
      </c>
      <c r="EB577" s="190">
        <f t="shared" si="1388"/>
        <v>0</v>
      </c>
      <c r="EC577" s="190">
        <f t="shared" si="1389"/>
        <v>20.745903491126001</v>
      </c>
      <c r="ED577" s="190">
        <f t="shared" si="1390"/>
        <v>14.837889026168995</v>
      </c>
      <c r="EE577" s="190">
        <f t="shared" si="1391"/>
        <v>12.395152276234995</v>
      </c>
      <c r="EF577" s="190">
        <f t="shared" si="1392"/>
        <v>13.98577155526101</v>
      </c>
      <c r="EG577" s="190">
        <f t="shared" si="1393"/>
        <v>21.863124175204007</v>
      </c>
      <c r="EH577" s="190">
        <f t="shared" si="1394"/>
        <v>18.396814649321357</v>
      </c>
      <c r="EI577" s="190">
        <f t="shared" si="1395"/>
        <v>0</v>
      </c>
      <c r="EJ577" s="190">
        <f t="shared" si="1396"/>
        <v>0</v>
      </c>
      <c r="EK577" s="190">
        <f t="shared" si="1397"/>
        <v>0</v>
      </c>
      <c r="EL577" s="190">
        <f t="shared" si="1398"/>
        <v>0</v>
      </c>
      <c r="EM577" s="190">
        <f t="shared" si="1399"/>
        <v>0</v>
      </c>
      <c r="EN577" s="190">
        <f t="shared" si="1400"/>
        <v>0</v>
      </c>
      <c r="EO577" s="190">
        <f t="shared" si="1401"/>
        <v>0</v>
      </c>
      <c r="EP577" s="190">
        <f t="shared" si="1402"/>
        <v>17.170879625546632</v>
      </c>
      <c r="EQ577" s="190">
        <f t="shared" si="1403"/>
        <v>2.4208277677721526</v>
      </c>
      <c r="ER577" s="190">
        <f t="shared" si="1404"/>
        <v>26.772525313039296</v>
      </c>
      <c r="ES577" s="190">
        <f t="shared" si="1405"/>
        <v>54.184786133958028</v>
      </c>
      <c r="ET577" s="190">
        <f t="shared" si="1406"/>
        <v>13.058772570780832</v>
      </c>
      <c r="EU577" s="190">
        <f t="shared" si="1407"/>
        <v>7.1507581058238543</v>
      </c>
      <c r="EV577" s="190">
        <f t="shared" si="1408"/>
        <v>0</v>
      </c>
      <c r="EW577" s="190">
        <f t="shared" si="1409"/>
        <v>0</v>
      </c>
      <c r="EX577" s="190">
        <f t="shared" si="1410"/>
        <v>3.7986871850989701E-2</v>
      </c>
    </row>
    <row r="578" spans="3:154" ht="14.25" customHeight="1" x14ac:dyDescent="0.25">
      <c r="C578" s="132">
        <v>2039</v>
      </c>
      <c r="D578" s="14" t="s">
        <v>164</v>
      </c>
      <c r="E578" s="171">
        <f t="shared" si="1411"/>
        <v>431.65921315464334</v>
      </c>
      <c r="F578" s="172">
        <f t="shared" si="1412"/>
        <v>318.5257778380049</v>
      </c>
      <c r="G578" s="172">
        <f t="shared" si="1413"/>
        <v>259.30643073140465</v>
      </c>
      <c r="H578" s="172">
        <f t="shared" si="1414"/>
        <v>216.56004455985101</v>
      </c>
      <c r="I578" s="172">
        <f t="shared" si="1415"/>
        <v>210.15943805681781</v>
      </c>
      <c r="J578" s="172">
        <f t="shared" si="1416"/>
        <v>223.16788489489656</v>
      </c>
      <c r="K578" s="172">
        <f t="shared" si="1417"/>
        <v>291.83883580467335</v>
      </c>
      <c r="L578" s="172">
        <f t="shared" si="1418"/>
        <v>187.79555683234895</v>
      </c>
      <c r="M578" s="172">
        <f t="shared" si="1419"/>
        <v>0</v>
      </c>
      <c r="N578" s="172">
        <f t="shared" si="1420"/>
        <v>0</v>
      </c>
      <c r="O578" s="172">
        <f t="shared" si="1421"/>
        <v>0</v>
      </c>
      <c r="P578" s="172">
        <f t="shared" si="1422"/>
        <v>0</v>
      </c>
      <c r="Q578" s="172">
        <f t="shared" si="1423"/>
        <v>0</v>
      </c>
      <c r="R578" s="172">
        <f t="shared" si="1424"/>
        <v>0</v>
      </c>
      <c r="S578" s="172">
        <f t="shared" si="1425"/>
        <v>0</v>
      </c>
      <c r="T578" s="172">
        <f t="shared" si="1426"/>
        <v>224.02432023695741</v>
      </c>
      <c r="U578" s="172">
        <f t="shared" si="1427"/>
        <v>403.09282000743394</v>
      </c>
      <c r="V578" s="172">
        <f t="shared" si="1428"/>
        <v>856.28924327545997</v>
      </c>
      <c r="W578" s="172">
        <f t="shared" si="1429"/>
        <v>1056.508526281913</v>
      </c>
      <c r="X578" s="172">
        <f t="shared" si="1430"/>
        <v>628.20875350298775</v>
      </c>
      <c r="Y578" s="172">
        <f t="shared" si="1431"/>
        <v>628.20875350298775</v>
      </c>
      <c r="Z578" s="172">
        <f t="shared" si="1432"/>
        <v>491.89207020294867</v>
      </c>
      <c r="AA578" s="172">
        <f t="shared" si="1433"/>
        <v>333.58198556643168</v>
      </c>
      <c r="AB578" s="172">
        <f t="shared" si="1434"/>
        <v>624.1137193385116</v>
      </c>
      <c r="AC578" s="188">
        <f xml:space="preserve"> SUM(E578:AB578) * 28.25</f>
        <v>208624.36780951868</v>
      </c>
      <c r="AE578" s="189">
        <f xml:space="preserve"> 'Generation Calculation'!DC251</f>
        <v>52.719767483343986</v>
      </c>
      <c r="AF578" s="190">
        <f xml:space="preserve"> 'Generation Calculation'!DD251</f>
        <v>38.612010950795991</v>
      </c>
      <c r="AG578" s="190">
        <f xml:space="preserve"> 'Generation Calculation'!DE251</f>
        <v>31.266650111535</v>
      </c>
      <c r="AH578" s="190">
        <f xml:space="preserve"> 'Generation Calculation'!DF251</f>
        <v>25.981099454711995</v>
      </c>
      <c r="AI578" s="190">
        <f xml:space="preserve"> 'Generation Calculation'!DG251</f>
        <v>25.190857812393006</v>
      </c>
      <c r="AJ578" s="190">
        <f xml:space="preserve"> 'Generation Calculation'!DH251</f>
        <v>26.79725065907499</v>
      </c>
      <c r="AK578" s="190">
        <f xml:space="preserve"> 'Generation Calculation'!DI251</f>
        <v>35.298541790282002</v>
      </c>
      <c r="AL578" s="190">
        <f xml:space="preserve"> 'Generation Calculation'!DJ251</f>
        <v>22.432151042210961</v>
      </c>
      <c r="AM578" s="190">
        <f xml:space="preserve"> 'Generation Calculation'!DK251</f>
        <v>0</v>
      </c>
      <c r="AN578" s="190">
        <f xml:space="preserve"> 'Generation Calculation'!DL251</f>
        <v>0</v>
      </c>
      <c r="AO578" s="190">
        <f xml:space="preserve"> 'Generation Calculation'!DM251</f>
        <v>0</v>
      </c>
      <c r="AP578" s="190">
        <f xml:space="preserve"> 'Generation Calculation'!DN251</f>
        <v>0</v>
      </c>
      <c r="AQ578" s="190">
        <f xml:space="preserve"> 'Generation Calculation'!DO251</f>
        <v>0</v>
      </c>
      <c r="AR578" s="190">
        <f xml:space="preserve"> 'Generation Calculation'!DP251</f>
        <v>0</v>
      </c>
      <c r="AS578" s="190">
        <f xml:space="preserve"> 'Generation Calculation'!DQ251</f>
        <v>0</v>
      </c>
      <c r="AT578" s="190">
        <f xml:space="preserve"> 'Generation Calculation'!DR251</f>
        <v>19.480375672778905</v>
      </c>
      <c r="AU578" s="190">
        <f xml:space="preserve"> 'Generation Calculation'!DS251</f>
        <v>49.148148728253574</v>
      </c>
      <c r="AV578" s="190">
        <f xml:space="preserve"> 'Generation Calculation'!DT251</f>
        <v>91.87474289351826</v>
      </c>
      <c r="AW578" s="190">
        <f xml:space="preserve"> 'Generation Calculation'!DU251</f>
        <v>109.28511532886199</v>
      </c>
      <c r="AX578" s="190">
        <f xml:space="preserve"> 'Generation Calculation'!DV251</f>
        <v>72.041656826346752</v>
      </c>
      <c r="AY578" s="190">
        <f xml:space="preserve"> 'Generation Calculation'!DW251</f>
        <v>72.041656826346752</v>
      </c>
      <c r="AZ578" s="190">
        <f xml:space="preserve"> 'Generation Calculation'!DX251</f>
        <v>60.188032191560751</v>
      </c>
      <c r="BA578" s="190">
        <f xml:space="preserve"> 'Generation Calculation'!DY251</f>
        <v>40.483810257670768</v>
      </c>
      <c r="BB578" s="190">
        <f xml:space="preserve"> 'Generation Calculation'!DZ251</f>
        <v>71.685566899001003</v>
      </c>
      <c r="BC578" s="196"/>
      <c r="BD578" s="183">
        <f t="shared" si="1435"/>
        <v>431.65921315464334</v>
      </c>
      <c r="BE578" s="292">
        <f t="shared" si="1507"/>
        <v>318.5257778380049</v>
      </c>
      <c r="BF578" s="292">
        <f t="shared" si="1508"/>
        <v>259.30643073140465</v>
      </c>
      <c r="BG578" s="292">
        <f t="shared" si="1486"/>
        <v>216.56004455985101</v>
      </c>
      <c r="BH578" s="292">
        <f t="shared" si="1487"/>
        <v>210.15943805681781</v>
      </c>
      <c r="BI578" s="292">
        <f t="shared" si="1488"/>
        <v>223.16788489489656</v>
      </c>
      <c r="BJ578" s="292">
        <f t="shared" si="1489"/>
        <v>291.83883580467335</v>
      </c>
      <c r="BK578" s="292">
        <f t="shared" si="1490"/>
        <v>187.79555683234895</v>
      </c>
      <c r="BL578" s="292">
        <f t="shared" si="1491"/>
        <v>0</v>
      </c>
      <c r="BM578" s="292">
        <f t="shared" si="1492"/>
        <v>0</v>
      </c>
      <c r="BN578" s="292">
        <f t="shared" si="1493"/>
        <v>0</v>
      </c>
      <c r="BO578" s="292">
        <f t="shared" si="1494"/>
        <v>0</v>
      </c>
      <c r="BP578" s="292">
        <f t="shared" si="1495"/>
        <v>0</v>
      </c>
      <c r="BQ578" s="292">
        <f t="shared" si="1496"/>
        <v>0</v>
      </c>
      <c r="BR578" s="292">
        <f t="shared" si="1497"/>
        <v>0</v>
      </c>
      <c r="BS578" s="292">
        <f t="shared" si="1498"/>
        <v>0</v>
      </c>
      <c r="BT578" s="292">
        <f t="shared" si="1499"/>
        <v>403.09282000743394</v>
      </c>
      <c r="BU578" s="292">
        <f t="shared" si="1500"/>
        <v>489.72970000000004</v>
      </c>
      <c r="BV578" s="292">
        <f t="shared" si="1501"/>
        <v>489.72970000000004</v>
      </c>
      <c r="BW578" s="292">
        <f t="shared" si="1502"/>
        <v>489.72970000000004</v>
      </c>
      <c r="BX578" s="292">
        <f t="shared" si="1503"/>
        <v>489.72970000000004</v>
      </c>
      <c r="BY578" s="292">
        <f t="shared" si="1504"/>
        <v>489.72970000000004</v>
      </c>
      <c r="BZ578" s="292">
        <f t="shared" si="1505"/>
        <v>333.58198556643168</v>
      </c>
      <c r="CA578" s="292">
        <f t="shared" si="1506"/>
        <v>489.72970000000004</v>
      </c>
      <c r="CB578" s="196">
        <f t="shared" si="1436"/>
        <v>5814.066187446505</v>
      </c>
      <c r="CC578" s="189">
        <f t="shared" si="1462"/>
        <v>52.719767483343986</v>
      </c>
      <c r="CD578" s="190">
        <f t="shared" si="1463"/>
        <v>38.612010950795991</v>
      </c>
      <c r="CE578" s="190">
        <f t="shared" si="1464"/>
        <v>31.266650111535</v>
      </c>
      <c r="CF578" s="190">
        <f t="shared" si="1465"/>
        <v>25.981099454711995</v>
      </c>
      <c r="CG578" s="190">
        <f t="shared" si="1466"/>
        <v>25.190857812393006</v>
      </c>
      <c r="CH578" s="190">
        <f t="shared" si="1467"/>
        <v>26.79725065907499</v>
      </c>
      <c r="CI578" s="190">
        <f t="shared" si="1468"/>
        <v>35.298541790282002</v>
      </c>
      <c r="CJ578" s="190">
        <f t="shared" si="1469"/>
        <v>22.432151042210961</v>
      </c>
      <c r="CK578" s="190">
        <f t="shared" si="1470"/>
        <v>0</v>
      </c>
      <c r="CL578" s="190">
        <f t="shared" si="1471"/>
        <v>0</v>
      </c>
      <c r="CM578" s="190">
        <f t="shared" si="1472"/>
        <v>0</v>
      </c>
      <c r="CN578" s="190">
        <f t="shared" si="1473"/>
        <v>0</v>
      </c>
      <c r="CO578" s="190">
        <f t="shared" si="1474"/>
        <v>0</v>
      </c>
      <c r="CP578" s="190">
        <f t="shared" si="1475"/>
        <v>0</v>
      </c>
      <c r="CQ578" s="190">
        <f t="shared" si="1476"/>
        <v>0</v>
      </c>
      <c r="CR578" s="190">
        <f t="shared" si="1477"/>
        <v>0</v>
      </c>
      <c r="CS578" s="190">
        <f t="shared" si="1478"/>
        <v>49.148148728253574</v>
      </c>
      <c r="CT578" s="190">
        <f t="shared" si="1479"/>
        <v>60</v>
      </c>
      <c r="CU578" s="190">
        <f t="shared" si="1480"/>
        <v>60</v>
      </c>
      <c r="CV578" s="190">
        <f t="shared" si="1481"/>
        <v>60</v>
      </c>
      <c r="CW578" s="190">
        <f t="shared" si="1482"/>
        <v>60</v>
      </c>
      <c r="CX578" s="190">
        <f t="shared" si="1483"/>
        <v>60</v>
      </c>
      <c r="CY578" s="190">
        <f t="shared" si="1484"/>
        <v>40.483810257670768</v>
      </c>
      <c r="CZ578" s="190">
        <f t="shared" si="1485"/>
        <v>60</v>
      </c>
      <c r="DB578" s="171">
        <f t="shared" si="1437"/>
        <v>0</v>
      </c>
      <c r="DC578" s="172">
        <f t="shared" si="1438"/>
        <v>0</v>
      </c>
      <c r="DD578" s="172">
        <f t="shared" si="1439"/>
        <v>0</v>
      </c>
      <c r="DE578" s="172">
        <f t="shared" si="1440"/>
        <v>0</v>
      </c>
      <c r="DF578" s="172">
        <f t="shared" si="1441"/>
        <v>0</v>
      </c>
      <c r="DG578" s="172">
        <f t="shared" si="1442"/>
        <v>0</v>
      </c>
      <c r="DH578" s="172">
        <f t="shared" si="1443"/>
        <v>0</v>
      </c>
      <c r="DI578" s="172">
        <f t="shared" si="1444"/>
        <v>0</v>
      </c>
      <c r="DJ578" s="172">
        <f t="shared" si="1445"/>
        <v>0</v>
      </c>
      <c r="DK578" s="172">
        <f t="shared" si="1446"/>
        <v>0</v>
      </c>
      <c r="DL578" s="172">
        <f t="shared" si="1447"/>
        <v>0</v>
      </c>
      <c r="DM578" s="172">
        <f t="shared" si="1448"/>
        <v>0</v>
      </c>
      <c r="DN578" s="172">
        <f t="shared" si="1449"/>
        <v>0</v>
      </c>
      <c r="DO578" s="172">
        <f t="shared" si="1450"/>
        <v>0</v>
      </c>
      <c r="DP578" s="172">
        <f t="shared" si="1451"/>
        <v>0</v>
      </c>
      <c r="DQ578" s="172">
        <f t="shared" si="1452"/>
        <v>224.02432023695741</v>
      </c>
      <c r="DR578" s="172">
        <f t="shared" si="1453"/>
        <v>0</v>
      </c>
      <c r="DS578" s="172">
        <f t="shared" si="1454"/>
        <v>366.55954327545999</v>
      </c>
      <c r="DT578" s="172">
        <f t="shared" si="1455"/>
        <v>566.77882628191287</v>
      </c>
      <c r="DU578" s="172">
        <f t="shared" si="1456"/>
        <v>138.47905350298765</v>
      </c>
      <c r="DV578" s="172">
        <f t="shared" si="1457"/>
        <v>138.47905350298765</v>
      </c>
      <c r="DW578" s="172">
        <f t="shared" si="1458"/>
        <v>2.1623702029486367</v>
      </c>
      <c r="DX578" s="172">
        <f t="shared" si="1459"/>
        <v>0</v>
      </c>
      <c r="DY578" s="172">
        <f t="shared" si="1460"/>
        <v>134.38401933851154</v>
      </c>
      <c r="DZ578" s="192">
        <f t="shared" si="1461"/>
        <v>1570.8671863417655</v>
      </c>
      <c r="EA578" s="189">
        <f t="shared" si="1387"/>
        <v>0</v>
      </c>
      <c r="EB578" s="190">
        <f t="shared" si="1388"/>
        <v>0</v>
      </c>
      <c r="EC578" s="190">
        <f t="shared" si="1389"/>
        <v>0</v>
      </c>
      <c r="ED578" s="190">
        <f t="shared" si="1390"/>
        <v>0</v>
      </c>
      <c r="EE578" s="190">
        <f t="shared" si="1391"/>
        <v>0</v>
      </c>
      <c r="EF578" s="190">
        <f t="shared" si="1392"/>
        <v>0</v>
      </c>
      <c r="EG578" s="190">
        <f t="shared" si="1393"/>
        <v>0</v>
      </c>
      <c r="EH578" s="190">
        <f t="shared" si="1394"/>
        <v>0</v>
      </c>
      <c r="EI578" s="190">
        <f t="shared" si="1395"/>
        <v>0</v>
      </c>
      <c r="EJ578" s="190">
        <f t="shared" si="1396"/>
        <v>0</v>
      </c>
      <c r="EK578" s="190">
        <f t="shared" si="1397"/>
        <v>0</v>
      </c>
      <c r="EL578" s="190">
        <f t="shared" si="1398"/>
        <v>0</v>
      </c>
      <c r="EM578" s="190">
        <f t="shared" si="1399"/>
        <v>0</v>
      </c>
      <c r="EN578" s="190">
        <f t="shared" si="1400"/>
        <v>0</v>
      </c>
      <c r="EO578" s="190">
        <f t="shared" si="1401"/>
        <v>0</v>
      </c>
      <c r="EP578" s="190">
        <f t="shared" si="1402"/>
        <v>19.480375672778905</v>
      </c>
      <c r="EQ578" s="190">
        <f t="shared" si="1403"/>
        <v>0</v>
      </c>
      <c r="ER578" s="190">
        <f t="shared" si="1404"/>
        <v>31.87474289351826</v>
      </c>
      <c r="ES578" s="190">
        <f t="shared" si="1405"/>
        <v>49.285115328861991</v>
      </c>
      <c r="ET578" s="190">
        <f t="shared" si="1406"/>
        <v>12.041656826346752</v>
      </c>
      <c r="EU578" s="190">
        <f t="shared" si="1407"/>
        <v>12.041656826346752</v>
      </c>
      <c r="EV578" s="190">
        <f t="shared" si="1408"/>
        <v>0.18803219156075102</v>
      </c>
      <c r="EW578" s="190">
        <f t="shared" si="1409"/>
        <v>0</v>
      </c>
      <c r="EX578" s="190">
        <f t="shared" si="1410"/>
        <v>11.685566899001003</v>
      </c>
    </row>
    <row r="579" spans="3:154" ht="14.25" customHeight="1" x14ac:dyDescent="0.25">
      <c r="C579" s="132">
        <v>2039</v>
      </c>
      <c r="D579" s="14" t="s">
        <v>165</v>
      </c>
      <c r="E579" s="171">
        <f t="shared" si="1411"/>
        <v>323.14738035452791</v>
      </c>
      <c r="F579" s="172">
        <f t="shared" si="1412"/>
        <v>224.76828984178746</v>
      </c>
      <c r="G579" s="172">
        <f t="shared" si="1413"/>
        <v>234.44018308014111</v>
      </c>
      <c r="H579" s="172">
        <f t="shared" si="1414"/>
        <v>167.37961685160616</v>
      </c>
      <c r="I579" s="172">
        <f t="shared" si="1415"/>
        <v>131.43515335311403</v>
      </c>
      <c r="J579" s="172">
        <f t="shared" si="1416"/>
        <v>143.05898483272736</v>
      </c>
      <c r="K579" s="172">
        <f t="shared" si="1417"/>
        <v>197.98105080355032</v>
      </c>
      <c r="L579" s="172">
        <f t="shared" si="1418"/>
        <v>0</v>
      </c>
      <c r="M579" s="172">
        <f t="shared" si="1419"/>
        <v>0</v>
      </c>
      <c r="N579" s="172">
        <f t="shared" si="1420"/>
        <v>0</v>
      </c>
      <c r="O579" s="172">
        <f t="shared" si="1421"/>
        <v>0</v>
      </c>
      <c r="P579" s="172">
        <f t="shared" si="1422"/>
        <v>0</v>
      </c>
      <c r="Q579" s="172">
        <f t="shared" si="1423"/>
        <v>0</v>
      </c>
      <c r="R579" s="172">
        <f t="shared" si="1424"/>
        <v>0</v>
      </c>
      <c r="S579" s="172">
        <f t="shared" si="1425"/>
        <v>0</v>
      </c>
      <c r="T579" s="172">
        <f t="shared" si="1426"/>
        <v>21.408515026513541</v>
      </c>
      <c r="U579" s="172">
        <f t="shared" si="1427"/>
        <v>412.12487262755019</v>
      </c>
      <c r="V579" s="172">
        <f t="shared" si="1428"/>
        <v>812.84768471004566</v>
      </c>
      <c r="W579" s="172">
        <f t="shared" si="1429"/>
        <v>1066.6329947083889</v>
      </c>
      <c r="X579" s="172">
        <f t="shared" si="1430"/>
        <v>608.87516603976849</v>
      </c>
      <c r="Y579" s="172">
        <f t="shared" si="1431"/>
        <v>575.79195336702151</v>
      </c>
      <c r="Z579" s="172">
        <f t="shared" si="1432"/>
        <v>482.08343082631944</v>
      </c>
      <c r="AA579" s="172">
        <f t="shared" si="1433"/>
        <v>233.41641242842138</v>
      </c>
      <c r="AB579" s="172">
        <f t="shared" si="1434"/>
        <v>467.61769221846851</v>
      </c>
      <c r="AC579" s="188">
        <f xml:space="preserve"> SUM(E579:AB579) * 31</f>
        <v>189193.29081316848</v>
      </c>
      <c r="AE579" s="189">
        <f xml:space="preserve"> 'Generation Calculation'!DC252</f>
        <v>39.18638683486401</v>
      </c>
      <c r="AF579" s="190">
        <f xml:space="preserve"> 'Generation Calculation'!DD252</f>
        <v>26.994970272968999</v>
      </c>
      <c r="AG579" s="190">
        <f xml:space="preserve"> 'Generation Calculation'!DE252</f>
        <v>20.386102876534011</v>
      </c>
      <c r="AH579" s="190">
        <f xml:space="preserve"> 'Generation Calculation'!DF252</f>
        <v>14.554749291444011</v>
      </c>
      <c r="AI579" s="190">
        <f xml:space="preserve"> 'Generation Calculation'!DG252</f>
        <v>11.429143769836003</v>
      </c>
      <c r="AJ579" s="190">
        <f xml:space="preserve"> 'Generation Calculation'!DH252</f>
        <v>12.439911724584988</v>
      </c>
      <c r="AK579" s="190">
        <f xml:space="preserve"> 'Generation Calculation'!DI252</f>
        <v>23.688121657034003</v>
      </c>
      <c r="AL579" s="190">
        <f xml:space="preserve"> 'Generation Calculation'!DJ252</f>
        <v>0</v>
      </c>
      <c r="AM579" s="190">
        <f xml:space="preserve"> 'Generation Calculation'!DK252</f>
        <v>0</v>
      </c>
      <c r="AN579" s="190">
        <f xml:space="preserve"> 'Generation Calculation'!DL252</f>
        <v>0</v>
      </c>
      <c r="AO579" s="190">
        <f xml:space="preserve"> 'Generation Calculation'!DM252</f>
        <v>0</v>
      </c>
      <c r="AP579" s="190">
        <f xml:space="preserve"> 'Generation Calculation'!DN252</f>
        <v>0</v>
      </c>
      <c r="AQ579" s="190">
        <f xml:space="preserve"> 'Generation Calculation'!DO252</f>
        <v>0</v>
      </c>
      <c r="AR579" s="190">
        <f xml:space="preserve"> 'Generation Calculation'!DP252</f>
        <v>0</v>
      </c>
      <c r="AS579" s="190">
        <f xml:space="preserve"> 'Generation Calculation'!DQ252</f>
        <v>0</v>
      </c>
      <c r="AT579" s="190">
        <f xml:space="preserve"> 'Generation Calculation'!DR252</f>
        <v>1.8616100023055253</v>
      </c>
      <c r="AU579" s="190">
        <f xml:space="preserve"> 'Generation Calculation'!DS252</f>
        <v>50.276725000437636</v>
      </c>
      <c r="AV579" s="190">
        <f xml:space="preserve"> 'Generation Calculation'!DT252</f>
        <v>88.097216061743097</v>
      </c>
      <c r="AW579" s="190">
        <f xml:space="preserve"> 'Generation Calculation'!DU252</f>
        <v>110.16550388768599</v>
      </c>
      <c r="AX579" s="190">
        <f xml:space="preserve"> 'Generation Calculation'!DV252</f>
        <v>70.360475307805956</v>
      </c>
      <c r="AY579" s="190">
        <f xml:space="preserve"> 'Generation Calculation'!DW252</f>
        <v>67.483674205827953</v>
      </c>
      <c r="AZ579" s="190">
        <f xml:space="preserve"> 'Generation Calculation'!DX252</f>
        <v>59.039874214617981</v>
      </c>
      <c r="BA579" s="190">
        <f xml:space="preserve"> 'Generation Calculation'!DY252</f>
        <v>28.063723970618952</v>
      </c>
      <c r="BB579" s="190">
        <f xml:space="preserve"> 'Generation Calculation'!DZ252</f>
        <v>57.224707258075995</v>
      </c>
      <c r="BC579" s="196"/>
      <c r="BD579" s="183">
        <f t="shared" si="1435"/>
        <v>323.14738035452791</v>
      </c>
      <c r="BE579" s="292">
        <f t="shared" si="1507"/>
        <v>224.76828984178746</v>
      </c>
      <c r="BF579" s="292">
        <f t="shared" si="1508"/>
        <v>0</v>
      </c>
      <c r="BG579" s="292">
        <f t="shared" si="1486"/>
        <v>0</v>
      </c>
      <c r="BH579" s="292">
        <f t="shared" si="1487"/>
        <v>0</v>
      </c>
      <c r="BI579" s="292">
        <f t="shared" si="1488"/>
        <v>0</v>
      </c>
      <c r="BJ579" s="292">
        <f t="shared" si="1489"/>
        <v>197.98105080355032</v>
      </c>
      <c r="BK579" s="292">
        <f t="shared" si="1490"/>
        <v>0</v>
      </c>
      <c r="BL579" s="292">
        <f t="shared" si="1491"/>
        <v>0</v>
      </c>
      <c r="BM579" s="292">
        <f t="shared" si="1492"/>
        <v>0</v>
      </c>
      <c r="BN579" s="292">
        <f t="shared" si="1493"/>
        <v>0</v>
      </c>
      <c r="BO579" s="292">
        <f t="shared" si="1494"/>
        <v>0</v>
      </c>
      <c r="BP579" s="292">
        <f t="shared" si="1495"/>
        <v>0</v>
      </c>
      <c r="BQ579" s="292">
        <f t="shared" si="1496"/>
        <v>0</v>
      </c>
      <c r="BR579" s="292">
        <f t="shared" si="1497"/>
        <v>0</v>
      </c>
      <c r="BS579" s="292">
        <f t="shared" si="1498"/>
        <v>0</v>
      </c>
      <c r="BT579" s="292">
        <f t="shared" si="1499"/>
        <v>412.12487262755019</v>
      </c>
      <c r="BU579" s="292">
        <f t="shared" si="1500"/>
        <v>489.72970000000004</v>
      </c>
      <c r="BV579" s="292">
        <f t="shared" si="1501"/>
        <v>489.72970000000004</v>
      </c>
      <c r="BW579" s="292">
        <f t="shared" si="1502"/>
        <v>489.72970000000004</v>
      </c>
      <c r="BX579" s="292">
        <f t="shared" si="1503"/>
        <v>489.72970000000004</v>
      </c>
      <c r="BY579" s="292">
        <f t="shared" si="1504"/>
        <v>482.08343082631944</v>
      </c>
      <c r="BZ579" s="292">
        <f t="shared" si="1505"/>
        <v>233.41641242842138</v>
      </c>
      <c r="CA579" s="292">
        <f t="shared" si="1506"/>
        <v>467.61769221846851</v>
      </c>
      <c r="CB579" s="196">
        <f t="shared" si="1436"/>
        <v>4300.0579291006252</v>
      </c>
      <c r="CC579" s="189">
        <f t="shared" si="1462"/>
        <v>39.18638683486401</v>
      </c>
      <c r="CD579" s="190">
        <f t="shared" si="1463"/>
        <v>26.994970272968999</v>
      </c>
      <c r="CE579" s="190">
        <f t="shared" si="1464"/>
        <v>0</v>
      </c>
      <c r="CF579" s="190">
        <f t="shared" si="1465"/>
        <v>0</v>
      </c>
      <c r="CG579" s="190">
        <f t="shared" si="1466"/>
        <v>0</v>
      </c>
      <c r="CH579" s="190">
        <f t="shared" si="1467"/>
        <v>0</v>
      </c>
      <c r="CI579" s="190">
        <f t="shared" si="1468"/>
        <v>23.688121657034003</v>
      </c>
      <c r="CJ579" s="190">
        <f t="shared" si="1469"/>
        <v>0</v>
      </c>
      <c r="CK579" s="190">
        <f t="shared" si="1470"/>
        <v>0</v>
      </c>
      <c r="CL579" s="190">
        <f t="shared" si="1471"/>
        <v>0</v>
      </c>
      <c r="CM579" s="190">
        <f t="shared" si="1472"/>
        <v>0</v>
      </c>
      <c r="CN579" s="190">
        <f t="shared" si="1473"/>
        <v>0</v>
      </c>
      <c r="CO579" s="190">
        <f t="shared" si="1474"/>
        <v>0</v>
      </c>
      <c r="CP579" s="190">
        <f t="shared" si="1475"/>
        <v>0</v>
      </c>
      <c r="CQ579" s="190">
        <f t="shared" si="1476"/>
        <v>0</v>
      </c>
      <c r="CR579" s="190">
        <f t="shared" si="1477"/>
        <v>0</v>
      </c>
      <c r="CS579" s="190">
        <f t="shared" si="1478"/>
        <v>50.276725000437636</v>
      </c>
      <c r="CT579" s="190">
        <f t="shared" si="1479"/>
        <v>60</v>
      </c>
      <c r="CU579" s="190">
        <f t="shared" si="1480"/>
        <v>60</v>
      </c>
      <c r="CV579" s="190">
        <f t="shared" si="1481"/>
        <v>60</v>
      </c>
      <c r="CW579" s="190">
        <f t="shared" si="1482"/>
        <v>60</v>
      </c>
      <c r="CX579" s="190">
        <f t="shared" si="1483"/>
        <v>59.039874214617981</v>
      </c>
      <c r="CY579" s="190">
        <f t="shared" si="1484"/>
        <v>28.063723970618952</v>
      </c>
      <c r="CZ579" s="190">
        <f t="shared" si="1485"/>
        <v>57.224707258075995</v>
      </c>
      <c r="DB579" s="171">
        <f t="shared" si="1437"/>
        <v>0</v>
      </c>
      <c r="DC579" s="172">
        <f t="shared" si="1438"/>
        <v>0</v>
      </c>
      <c r="DD579" s="172">
        <f t="shared" si="1439"/>
        <v>234.44018308014111</v>
      </c>
      <c r="DE579" s="172">
        <f t="shared" si="1440"/>
        <v>167.37961685160616</v>
      </c>
      <c r="DF579" s="172">
        <f t="shared" si="1441"/>
        <v>131.43515335311403</v>
      </c>
      <c r="DG579" s="172">
        <f t="shared" si="1442"/>
        <v>143.05898483272736</v>
      </c>
      <c r="DH579" s="172">
        <f t="shared" si="1443"/>
        <v>0</v>
      </c>
      <c r="DI579" s="172">
        <f t="shared" si="1444"/>
        <v>0</v>
      </c>
      <c r="DJ579" s="172">
        <f t="shared" si="1445"/>
        <v>0</v>
      </c>
      <c r="DK579" s="172">
        <f t="shared" si="1446"/>
        <v>0</v>
      </c>
      <c r="DL579" s="172">
        <f t="shared" si="1447"/>
        <v>0</v>
      </c>
      <c r="DM579" s="172">
        <f t="shared" si="1448"/>
        <v>0</v>
      </c>
      <c r="DN579" s="172">
        <f t="shared" si="1449"/>
        <v>0</v>
      </c>
      <c r="DO579" s="172">
        <f t="shared" si="1450"/>
        <v>0</v>
      </c>
      <c r="DP579" s="172">
        <f t="shared" si="1451"/>
        <v>0</v>
      </c>
      <c r="DQ579" s="172">
        <f t="shared" si="1452"/>
        <v>21.408515026513541</v>
      </c>
      <c r="DR579" s="172">
        <f t="shared" si="1453"/>
        <v>0</v>
      </c>
      <c r="DS579" s="172">
        <f t="shared" si="1454"/>
        <v>323.11798471004562</v>
      </c>
      <c r="DT579" s="172">
        <f t="shared" si="1455"/>
        <v>576.9032947083889</v>
      </c>
      <c r="DU579" s="172">
        <f t="shared" si="1456"/>
        <v>119.14546603976849</v>
      </c>
      <c r="DV579" s="172">
        <f t="shared" si="1457"/>
        <v>86.062253367021455</v>
      </c>
      <c r="DW579" s="172">
        <f t="shared" si="1458"/>
        <v>0</v>
      </c>
      <c r="DX579" s="172">
        <f t="shared" si="1459"/>
        <v>0</v>
      </c>
      <c r="DY579" s="172">
        <f t="shared" si="1460"/>
        <v>0</v>
      </c>
      <c r="DZ579" s="192">
        <f t="shared" si="1461"/>
        <v>1802.9514519693269</v>
      </c>
      <c r="EA579" s="189">
        <f t="shared" si="1387"/>
        <v>0</v>
      </c>
      <c r="EB579" s="190">
        <f t="shared" si="1388"/>
        <v>0</v>
      </c>
      <c r="EC579" s="190">
        <f t="shared" si="1389"/>
        <v>20.386102876534011</v>
      </c>
      <c r="ED579" s="190">
        <f t="shared" si="1390"/>
        <v>14.554749291444011</v>
      </c>
      <c r="EE579" s="190">
        <f t="shared" si="1391"/>
        <v>11.429143769836003</v>
      </c>
      <c r="EF579" s="190">
        <f t="shared" si="1392"/>
        <v>12.439911724584988</v>
      </c>
      <c r="EG579" s="190">
        <f t="shared" si="1393"/>
        <v>0</v>
      </c>
      <c r="EH579" s="190">
        <f t="shared" si="1394"/>
        <v>0</v>
      </c>
      <c r="EI579" s="190">
        <f t="shared" si="1395"/>
        <v>0</v>
      </c>
      <c r="EJ579" s="190">
        <f t="shared" si="1396"/>
        <v>0</v>
      </c>
      <c r="EK579" s="190">
        <f t="shared" si="1397"/>
        <v>0</v>
      </c>
      <c r="EL579" s="190">
        <f t="shared" si="1398"/>
        <v>0</v>
      </c>
      <c r="EM579" s="190">
        <f t="shared" si="1399"/>
        <v>0</v>
      </c>
      <c r="EN579" s="190">
        <f t="shared" si="1400"/>
        <v>0</v>
      </c>
      <c r="EO579" s="190">
        <f t="shared" si="1401"/>
        <v>0</v>
      </c>
      <c r="EP579" s="190">
        <f t="shared" si="1402"/>
        <v>1.8616100023055253</v>
      </c>
      <c r="EQ579" s="190">
        <f t="shared" si="1403"/>
        <v>0</v>
      </c>
      <c r="ER579" s="190">
        <f t="shared" si="1404"/>
        <v>28.097216061743097</v>
      </c>
      <c r="ES579" s="190">
        <f t="shared" si="1405"/>
        <v>50.165503887685986</v>
      </c>
      <c r="ET579" s="190">
        <f t="shared" si="1406"/>
        <v>10.360475307805956</v>
      </c>
      <c r="EU579" s="190">
        <f t="shared" si="1407"/>
        <v>7.4836742058279526</v>
      </c>
      <c r="EV579" s="190">
        <f t="shared" si="1408"/>
        <v>0</v>
      </c>
      <c r="EW579" s="190">
        <f t="shared" si="1409"/>
        <v>0</v>
      </c>
      <c r="EX579" s="190">
        <f t="shared" si="1410"/>
        <v>0</v>
      </c>
    </row>
    <row r="580" spans="3:154" ht="14.25" customHeight="1" x14ac:dyDescent="0.25">
      <c r="C580" s="132">
        <v>2039</v>
      </c>
      <c r="D580" s="14" t="s">
        <v>166</v>
      </c>
      <c r="E580" s="171">
        <f t="shared" si="1411"/>
        <v>390.94301820718459</v>
      </c>
      <c r="F580" s="172">
        <f t="shared" si="1412"/>
        <v>301.09322700980437</v>
      </c>
      <c r="G580" s="172">
        <f t="shared" si="1413"/>
        <v>193.26717609879478</v>
      </c>
      <c r="H580" s="172">
        <f t="shared" si="1414"/>
        <v>202.40056065098995</v>
      </c>
      <c r="I580" s="172">
        <f t="shared" si="1415"/>
        <v>158.1607422159355</v>
      </c>
      <c r="J580" s="172">
        <f t="shared" si="1416"/>
        <v>179.56710597484084</v>
      </c>
      <c r="K580" s="172">
        <f t="shared" si="1417"/>
        <v>239.26590481037596</v>
      </c>
      <c r="L580" s="172">
        <f t="shared" si="1418"/>
        <v>0</v>
      </c>
      <c r="M580" s="172">
        <f t="shared" si="1419"/>
        <v>0</v>
      </c>
      <c r="N580" s="172">
        <f t="shared" si="1420"/>
        <v>0</v>
      </c>
      <c r="O580" s="172">
        <f t="shared" si="1421"/>
        <v>0</v>
      </c>
      <c r="P580" s="172">
        <f t="shared" si="1422"/>
        <v>0</v>
      </c>
      <c r="Q580" s="172">
        <f t="shared" si="1423"/>
        <v>0</v>
      </c>
      <c r="R580" s="172">
        <f t="shared" si="1424"/>
        <v>0</v>
      </c>
      <c r="S580" s="172">
        <f t="shared" si="1425"/>
        <v>0</v>
      </c>
      <c r="T580" s="172">
        <f t="shared" si="1426"/>
        <v>159.39595776885253</v>
      </c>
      <c r="U580" s="172">
        <f t="shared" si="1427"/>
        <v>409.02849771709265</v>
      </c>
      <c r="V580" s="172">
        <f t="shared" si="1428"/>
        <v>797.72018781870918</v>
      </c>
      <c r="W580" s="172">
        <f t="shared" si="1429"/>
        <v>1093.0845026653706</v>
      </c>
      <c r="X580" s="172">
        <f t="shared" si="1430"/>
        <v>603.81849095662562</v>
      </c>
      <c r="Y580" s="172">
        <f t="shared" si="1431"/>
        <v>603.81849095662562</v>
      </c>
      <c r="Z580" s="172">
        <f t="shared" si="1432"/>
        <v>458.15047868860665</v>
      </c>
      <c r="AA580" s="172">
        <f t="shared" si="1433"/>
        <v>332.92180082288525</v>
      </c>
      <c r="AB580" s="172">
        <f t="shared" si="1434"/>
        <v>608.64390048646942</v>
      </c>
      <c r="AC580" s="188">
        <f xml:space="preserve"> SUM(E580:AB580) * 30</f>
        <v>201938.40128547489</v>
      </c>
      <c r="AE580" s="189">
        <f xml:space="preserve"> 'Generation Calculation'!DC253</f>
        <v>47.631005445904009</v>
      </c>
      <c r="AF580" s="190">
        <f xml:space="preserve"> 'Generation Calculation'!DD253</f>
        <v>36.446955974768997</v>
      </c>
      <c r="AG580" s="190">
        <f xml:space="preserve"> 'Generation Calculation'!DE253</f>
        <v>23.106758269947989</v>
      </c>
      <c r="AH580" s="190">
        <f xml:space="preserve"> 'Generation Calculation'!DF253</f>
        <v>17.600048752259994</v>
      </c>
      <c r="AI580" s="190">
        <f xml:space="preserve"> 'Generation Calculation'!DG253</f>
        <v>13.753108018776999</v>
      </c>
      <c r="AJ580" s="190">
        <f xml:space="preserve"> 'Generation Calculation'!DH253</f>
        <v>15.614530954333986</v>
      </c>
      <c r="AK580" s="190">
        <f xml:space="preserve"> 'Generation Calculation'!DI253</f>
        <v>20.80573085307617</v>
      </c>
      <c r="AL580" s="190">
        <f xml:space="preserve"> 'Generation Calculation'!DJ253</f>
        <v>0</v>
      </c>
      <c r="AM580" s="190">
        <f xml:space="preserve"> 'Generation Calculation'!DK253</f>
        <v>0</v>
      </c>
      <c r="AN580" s="190">
        <f xml:space="preserve"> 'Generation Calculation'!DL253</f>
        <v>0</v>
      </c>
      <c r="AO580" s="190">
        <f xml:space="preserve"> 'Generation Calculation'!DM253</f>
        <v>0</v>
      </c>
      <c r="AP580" s="190">
        <f xml:space="preserve"> 'Generation Calculation'!DN253</f>
        <v>0</v>
      </c>
      <c r="AQ580" s="190">
        <f xml:space="preserve"> 'Generation Calculation'!DO253</f>
        <v>0</v>
      </c>
      <c r="AR580" s="190">
        <f xml:space="preserve"> 'Generation Calculation'!DP253</f>
        <v>0</v>
      </c>
      <c r="AS580" s="190">
        <f xml:space="preserve"> 'Generation Calculation'!DQ253</f>
        <v>0</v>
      </c>
      <c r="AT580" s="190">
        <f xml:space="preserve"> 'Generation Calculation'!DR253</f>
        <v>13.860518066856741</v>
      </c>
      <c r="AU580" s="190">
        <f xml:space="preserve"> 'Generation Calculation'!DS253</f>
        <v>49.889753936625254</v>
      </c>
      <c r="AV580" s="190">
        <f xml:space="preserve"> 'Generation Calculation'!DT253</f>
        <v>86.781781549452973</v>
      </c>
      <c r="AW580" s="190">
        <f xml:space="preserve"> 'Generation Calculation'!DU253</f>
        <v>112.46563501438004</v>
      </c>
      <c r="AX580" s="190">
        <f xml:space="preserve"> 'Generation Calculation'!DV253</f>
        <v>69.920764431010923</v>
      </c>
      <c r="AY580" s="190">
        <f xml:space="preserve"> 'Generation Calculation'!DW253</f>
        <v>69.920764431010923</v>
      </c>
      <c r="AZ580" s="190">
        <f xml:space="preserve"> 'Generation Calculation'!DX253</f>
        <v>56.037651703318943</v>
      </c>
      <c r="BA580" s="190">
        <f xml:space="preserve"> 'Generation Calculation'!DY253</f>
        <v>40.401699044644943</v>
      </c>
      <c r="BB580" s="190">
        <f xml:space="preserve"> 'Generation Calculation'!DZ253</f>
        <v>70.340365259692987</v>
      </c>
      <c r="BC580" s="196"/>
      <c r="BD580" s="183">
        <f t="shared" si="1435"/>
        <v>390.94301820718459</v>
      </c>
      <c r="BE580" s="292">
        <f t="shared" si="1507"/>
        <v>301.09322700980437</v>
      </c>
      <c r="BF580" s="292">
        <f t="shared" si="1508"/>
        <v>193.26717609879478</v>
      </c>
      <c r="BG580" s="292">
        <f t="shared" si="1486"/>
        <v>0</v>
      </c>
      <c r="BH580" s="292">
        <f t="shared" si="1487"/>
        <v>0</v>
      </c>
      <c r="BI580" s="292">
        <f t="shared" si="1488"/>
        <v>0</v>
      </c>
      <c r="BJ580" s="292">
        <f t="shared" si="1489"/>
        <v>0</v>
      </c>
      <c r="BK580" s="292">
        <f t="shared" si="1490"/>
        <v>0</v>
      </c>
      <c r="BL580" s="292">
        <f t="shared" si="1491"/>
        <v>0</v>
      </c>
      <c r="BM580" s="292">
        <f t="shared" si="1492"/>
        <v>0</v>
      </c>
      <c r="BN580" s="292">
        <f t="shared" si="1493"/>
        <v>0</v>
      </c>
      <c r="BO580" s="292">
        <f t="shared" si="1494"/>
        <v>0</v>
      </c>
      <c r="BP580" s="292">
        <f t="shared" si="1495"/>
        <v>0</v>
      </c>
      <c r="BQ580" s="292">
        <f t="shared" si="1496"/>
        <v>0</v>
      </c>
      <c r="BR580" s="292">
        <f t="shared" si="1497"/>
        <v>0</v>
      </c>
      <c r="BS580" s="292">
        <f t="shared" si="1498"/>
        <v>0</v>
      </c>
      <c r="BT580" s="292">
        <f t="shared" si="1499"/>
        <v>409.02849771709265</v>
      </c>
      <c r="BU580" s="292">
        <f t="shared" si="1500"/>
        <v>489.72970000000004</v>
      </c>
      <c r="BV580" s="292">
        <f t="shared" si="1501"/>
        <v>489.72970000000004</v>
      </c>
      <c r="BW580" s="292">
        <f t="shared" si="1502"/>
        <v>489.72970000000004</v>
      </c>
      <c r="BX580" s="292">
        <f t="shared" si="1503"/>
        <v>489.72970000000004</v>
      </c>
      <c r="BY580" s="292">
        <f t="shared" si="1504"/>
        <v>458.15047868860665</v>
      </c>
      <c r="BZ580" s="292">
        <f t="shared" si="1505"/>
        <v>332.92180082288525</v>
      </c>
      <c r="CA580" s="292">
        <f t="shared" si="1506"/>
        <v>489.72970000000004</v>
      </c>
      <c r="CB580" s="196">
        <f t="shared" si="1436"/>
        <v>4534.0526985443685</v>
      </c>
      <c r="CC580" s="189">
        <f t="shared" si="1462"/>
        <v>47.631005445904009</v>
      </c>
      <c r="CD580" s="190">
        <f t="shared" si="1463"/>
        <v>36.446955974768997</v>
      </c>
      <c r="CE580" s="190">
        <f t="shared" si="1464"/>
        <v>23.106758269947989</v>
      </c>
      <c r="CF580" s="190">
        <f t="shared" si="1465"/>
        <v>0</v>
      </c>
      <c r="CG580" s="190">
        <f t="shared" si="1466"/>
        <v>0</v>
      </c>
      <c r="CH580" s="190">
        <f t="shared" si="1467"/>
        <v>0</v>
      </c>
      <c r="CI580" s="190">
        <f t="shared" si="1468"/>
        <v>0</v>
      </c>
      <c r="CJ580" s="190">
        <f t="shared" si="1469"/>
        <v>0</v>
      </c>
      <c r="CK580" s="190">
        <f t="shared" si="1470"/>
        <v>0</v>
      </c>
      <c r="CL580" s="190">
        <f t="shared" si="1471"/>
        <v>0</v>
      </c>
      <c r="CM580" s="190">
        <f t="shared" si="1472"/>
        <v>0</v>
      </c>
      <c r="CN580" s="190">
        <f t="shared" si="1473"/>
        <v>0</v>
      </c>
      <c r="CO580" s="190">
        <f t="shared" si="1474"/>
        <v>0</v>
      </c>
      <c r="CP580" s="190">
        <f t="shared" si="1475"/>
        <v>0</v>
      </c>
      <c r="CQ580" s="190">
        <f t="shared" si="1476"/>
        <v>0</v>
      </c>
      <c r="CR580" s="190">
        <f t="shared" si="1477"/>
        <v>0</v>
      </c>
      <c r="CS580" s="190">
        <f t="shared" si="1478"/>
        <v>49.889753936625254</v>
      </c>
      <c r="CT580" s="190">
        <f t="shared" si="1479"/>
        <v>60</v>
      </c>
      <c r="CU580" s="190">
        <f t="shared" si="1480"/>
        <v>60</v>
      </c>
      <c r="CV580" s="190">
        <f t="shared" si="1481"/>
        <v>60</v>
      </c>
      <c r="CW580" s="190">
        <f t="shared" si="1482"/>
        <v>60</v>
      </c>
      <c r="CX580" s="190">
        <f t="shared" si="1483"/>
        <v>56.037651703318943</v>
      </c>
      <c r="CY580" s="190">
        <f t="shared" si="1484"/>
        <v>40.401699044644943</v>
      </c>
      <c r="CZ580" s="190">
        <f t="shared" si="1485"/>
        <v>60</v>
      </c>
      <c r="DB580" s="171">
        <f t="shared" si="1437"/>
        <v>0</v>
      </c>
      <c r="DC580" s="172">
        <f t="shared" si="1438"/>
        <v>0</v>
      </c>
      <c r="DD580" s="172">
        <f t="shared" si="1439"/>
        <v>0</v>
      </c>
      <c r="DE580" s="172">
        <f t="shared" si="1440"/>
        <v>202.40056065098995</v>
      </c>
      <c r="DF580" s="172">
        <f t="shared" si="1441"/>
        <v>158.1607422159355</v>
      </c>
      <c r="DG580" s="172">
        <f t="shared" si="1442"/>
        <v>179.56710597484084</v>
      </c>
      <c r="DH580" s="172">
        <f t="shared" si="1443"/>
        <v>239.26590481037596</v>
      </c>
      <c r="DI580" s="172">
        <f t="shared" si="1444"/>
        <v>0</v>
      </c>
      <c r="DJ580" s="172">
        <f t="shared" si="1445"/>
        <v>0</v>
      </c>
      <c r="DK580" s="172">
        <f t="shared" si="1446"/>
        <v>0</v>
      </c>
      <c r="DL580" s="172">
        <f t="shared" si="1447"/>
        <v>0</v>
      </c>
      <c r="DM580" s="172">
        <f t="shared" si="1448"/>
        <v>0</v>
      </c>
      <c r="DN580" s="172">
        <f t="shared" si="1449"/>
        <v>0</v>
      </c>
      <c r="DO580" s="172">
        <f t="shared" si="1450"/>
        <v>0</v>
      </c>
      <c r="DP580" s="172">
        <f t="shared" si="1451"/>
        <v>0</v>
      </c>
      <c r="DQ580" s="172">
        <f t="shared" si="1452"/>
        <v>159.39595776885253</v>
      </c>
      <c r="DR580" s="172">
        <f t="shared" si="1453"/>
        <v>0</v>
      </c>
      <c r="DS580" s="172">
        <f t="shared" si="1454"/>
        <v>307.99048781870914</v>
      </c>
      <c r="DT580" s="172">
        <f t="shared" si="1455"/>
        <v>603.35480266537047</v>
      </c>
      <c r="DU580" s="172">
        <f t="shared" si="1456"/>
        <v>114.08879095662562</v>
      </c>
      <c r="DV580" s="172">
        <f t="shared" si="1457"/>
        <v>114.08879095662562</v>
      </c>
      <c r="DW580" s="172">
        <f t="shared" si="1458"/>
        <v>0</v>
      </c>
      <c r="DX580" s="172">
        <f t="shared" si="1459"/>
        <v>0</v>
      </c>
      <c r="DY580" s="172">
        <f t="shared" si="1460"/>
        <v>118.91420048646935</v>
      </c>
      <c r="DZ580" s="192">
        <f t="shared" si="1461"/>
        <v>2197.2273443047948</v>
      </c>
      <c r="EA580" s="189">
        <f t="shared" si="1387"/>
        <v>0</v>
      </c>
      <c r="EB580" s="190">
        <f t="shared" si="1388"/>
        <v>0</v>
      </c>
      <c r="EC580" s="190">
        <f t="shared" si="1389"/>
        <v>0</v>
      </c>
      <c r="ED580" s="190">
        <f t="shared" si="1390"/>
        <v>17.600048752259994</v>
      </c>
      <c r="EE580" s="190">
        <f t="shared" si="1391"/>
        <v>13.753108018776999</v>
      </c>
      <c r="EF580" s="190">
        <f t="shared" si="1392"/>
        <v>15.614530954333986</v>
      </c>
      <c r="EG580" s="190">
        <f t="shared" si="1393"/>
        <v>20.80573085307617</v>
      </c>
      <c r="EH580" s="190">
        <f t="shared" si="1394"/>
        <v>0</v>
      </c>
      <c r="EI580" s="190">
        <f t="shared" si="1395"/>
        <v>0</v>
      </c>
      <c r="EJ580" s="190">
        <f t="shared" si="1396"/>
        <v>0</v>
      </c>
      <c r="EK580" s="190">
        <f t="shared" si="1397"/>
        <v>0</v>
      </c>
      <c r="EL580" s="190">
        <f t="shared" si="1398"/>
        <v>0</v>
      </c>
      <c r="EM580" s="190">
        <f t="shared" si="1399"/>
        <v>0</v>
      </c>
      <c r="EN580" s="190">
        <f t="shared" si="1400"/>
        <v>0</v>
      </c>
      <c r="EO580" s="190">
        <f t="shared" si="1401"/>
        <v>0</v>
      </c>
      <c r="EP580" s="190">
        <f t="shared" si="1402"/>
        <v>13.860518066856741</v>
      </c>
      <c r="EQ580" s="190">
        <f t="shared" si="1403"/>
        <v>0</v>
      </c>
      <c r="ER580" s="190">
        <f t="shared" si="1404"/>
        <v>26.781781549452973</v>
      </c>
      <c r="ES580" s="190">
        <f t="shared" si="1405"/>
        <v>52.465635014380041</v>
      </c>
      <c r="ET580" s="190">
        <f t="shared" si="1406"/>
        <v>9.9207644310109231</v>
      </c>
      <c r="EU580" s="190">
        <f t="shared" si="1407"/>
        <v>9.9207644310109231</v>
      </c>
      <c r="EV580" s="190">
        <f t="shared" si="1408"/>
        <v>0</v>
      </c>
      <c r="EW580" s="190">
        <f t="shared" si="1409"/>
        <v>0</v>
      </c>
      <c r="EX580" s="190">
        <f t="shared" si="1410"/>
        <v>10.340365259692987</v>
      </c>
    </row>
    <row r="581" spans="3:154" ht="14.25" customHeight="1" x14ac:dyDescent="0.25">
      <c r="C581" s="132">
        <v>2039</v>
      </c>
      <c r="D581" s="14" t="s">
        <v>10</v>
      </c>
      <c r="E581" s="171">
        <f t="shared" si="1411"/>
        <v>270.30305563149903</v>
      </c>
      <c r="F581" s="172">
        <f t="shared" si="1412"/>
        <v>210.22405275249005</v>
      </c>
      <c r="G581" s="172">
        <f t="shared" si="1413"/>
        <v>169.4187674419544</v>
      </c>
      <c r="H581" s="172">
        <f t="shared" si="1414"/>
        <v>89.815014131234534</v>
      </c>
      <c r="I581" s="172">
        <f t="shared" si="1415"/>
        <v>80.226886981757985</v>
      </c>
      <c r="J581" s="172">
        <f t="shared" si="1416"/>
        <v>89.815014131234534</v>
      </c>
      <c r="K581" s="172">
        <f t="shared" si="1417"/>
        <v>60.694703440828221</v>
      </c>
      <c r="L581" s="172">
        <f t="shared" si="1418"/>
        <v>0</v>
      </c>
      <c r="M581" s="172">
        <f t="shared" si="1419"/>
        <v>0</v>
      </c>
      <c r="N581" s="172">
        <f t="shared" si="1420"/>
        <v>0</v>
      </c>
      <c r="O581" s="172">
        <f t="shared" si="1421"/>
        <v>0</v>
      </c>
      <c r="P581" s="172">
        <f t="shared" si="1422"/>
        <v>0</v>
      </c>
      <c r="Q581" s="172">
        <f t="shared" si="1423"/>
        <v>0</v>
      </c>
      <c r="R581" s="172">
        <f t="shared" si="1424"/>
        <v>0</v>
      </c>
      <c r="S581" s="172">
        <f t="shared" si="1425"/>
        <v>0</v>
      </c>
      <c r="T581" s="172">
        <f t="shared" si="1426"/>
        <v>147.08073268617235</v>
      </c>
      <c r="U581" s="172">
        <f t="shared" si="1427"/>
        <v>452.99323952305616</v>
      </c>
      <c r="V581" s="172">
        <f t="shared" si="1428"/>
        <v>863.16115017865297</v>
      </c>
      <c r="W581" s="172">
        <f t="shared" si="1429"/>
        <v>1061.8204112835201</v>
      </c>
      <c r="X581" s="172">
        <f t="shared" si="1430"/>
        <v>552.70988267539406</v>
      </c>
      <c r="Y581" s="172">
        <f t="shared" si="1431"/>
        <v>625.84722465274831</v>
      </c>
      <c r="Z581" s="172">
        <f t="shared" si="1432"/>
        <v>483.93146143768604</v>
      </c>
      <c r="AA581" s="172">
        <f t="shared" si="1433"/>
        <v>253.72209653638498</v>
      </c>
      <c r="AB581" s="172">
        <f t="shared" si="1434"/>
        <v>812.68067689417808</v>
      </c>
      <c r="AC581" s="188">
        <f xml:space="preserve"> SUM(E581:AB581) * 31</f>
        <v>192957.77548174254</v>
      </c>
      <c r="AE581" s="189">
        <f xml:space="preserve"> 'Generation Calculation'!DC254</f>
        <v>32.628611443811991</v>
      </c>
      <c r="AF581" s="190">
        <f xml:space="preserve"> 'Generation Calculation'!DD254</f>
        <v>18.280352413260005</v>
      </c>
      <c r="AG581" s="190">
        <f xml:space="preserve"> 'Generation Calculation'!DE254</f>
        <v>14.732066734082991</v>
      </c>
      <c r="AH581" s="190">
        <f xml:space="preserve"> 'Generation Calculation'!DF254</f>
        <v>7.810001228803003</v>
      </c>
      <c r="AI581" s="190">
        <f xml:space="preserve"> 'Generation Calculation'!DG254</f>
        <v>6.9762510418919987</v>
      </c>
      <c r="AJ581" s="190">
        <f xml:space="preserve"> 'Generation Calculation'!DH254</f>
        <v>7.810001228803003</v>
      </c>
      <c r="AK581" s="190">
        <f xml:space="preserve"> 'Generation Calculation'!DI254</f>
        <v>5.277800299202454</v>
      </c>
      <c r="AL581" s="190">
        <f xml:space="preserve"> 'Generation Calculation'!DJ254</f>
        <v>0</v>
      </c>
      <c r="AM581" s="190">
        <f xml:space="preserve"> 'Generation Calculation'!DK254</f>
        <v>0</v>
      </c>
      <c r="AN581" s="190">
        <f xml:space="preserve"> 'Generation Calculation'!DL254</f>
        <v>0</v>
      </c>
      <c r="AO581" s="190">
        <f xml:space="preserve"> 'Generation Calculation'!DM254</f>
        <v>0</v>
      </c>
      <c r="AP581" s="190">
        <f xml:space="preserve"> 'Generation Calculation'!DN254</f>
        <v>0</v>
      </c>
      <c r="AQ581" s="190">
        <f xml:space="preserve"> 'Generation Calculation'!DO254</f>
        <v>0</v>
      </c>
      <c r="AR581" s="190">
        <f xml:space="preserve"> 'Generation Calculation'!DP254</f>
        <v>0</v>
      </c>
      <c r="AS581" s="190">
        <f xml:space="preserve"> 'Generation Calculation'!DQ254</f>
        <v>0</v>
      </c>
      <c r="AT581" s="190">
        <f xml:space="preserve"> 'Generation Calculation'!DR254</f>
        <v>12.789628929232379</v>
      </c>
      <c r="AU581" s="190">
        <f xml:space="preserve"> 'Generation Calculation'!DS254</f>
        <v>55.391303544266862</v>
      </c>
      <c r="AV581" s="190">
        <f xml:space="preserve"> 'Generation Calculation'!DT254</f>
        <v>92.472300015535041</v>
      </c>
      <c r="AW581" s="190">
        <f xml:space="preserve"> 'Generation Calculation'!DU254</f>
        <v>109.74701837248</v>
      </c>
      <c r="AX581" s="190">
        <f xml:space="preserve"> 'Generation Calculation'!DV254</f>
        <v>65.476537623947308</v>
      </c>
      <c r="AY581" s="190">
        <f xml:space="preserve"> 'Generation Calculation'!DW254</f>
        <v>71.836306491543326</v>
      </c>
      <c r="AZ581" s="190">
        <f xml:space="preserve"> 'Generation Calculation'!DX254</f>
        <v>59.27188507019531</v>
      </c>
      <c r="BA581" s="190">
        <f xml:space="preserve"> 'Generation Calculation'!DY254</f>
        <v>30.575367009091337</v>
      </c>
      <c r="BB581" s="190">
        <f xml:space="preserve"> 'Generation Calculation'!DZ254</f>
        <v>88.082693642972004</v>
      </c>
      <c r="BC581" s="196"/>
      <c r="BD581" s="183">
        <f t="shared" si="1435"/>
        <v>270.30305563149903</v>
      </c>
      <c r="BE581" s="292">
        <f t="shared" si="1507"/>
        <v>0</v>
      </c>
      <c r="BF581" s="292">
        <f t="shared" si="1508"/>
        <v>0</v>
      </c>
      <c r="BG581" s="292">
        <f t="shared" si="1486"/>
        <v>0</v>
      </c>
      <c r="BH581" s="292">
        <f t="shared" si="1487"/>
        <v>0</v>
      </c>
      <c r="BI581" s="292">
        <f t="shared" si="1488"/>
        <v>0</v>
      </c>
      <c r="BJ581" s="292">
        <f t="shared" si="1489"/>
        <v>0</v>
      </c>
      <c r="BK581" s="292">
        <f t="shared" si="1490"/>
        <v>0</v>
      </c>
      <c r="BL581" s="292">
        <f t="shared" si="1491"/>
        <v>0</v>
      </c>
      <c r="BM581" s="292">
        <f t="shared" si="1492"/>
        <v>0</v>
      </c>
      <c r="BN581" s="292">
        <f t="shared" si="1493"/>
        <v>0</v>
      </c>
      <c r="BO581" s="292">
        <f t="shared" si="1494"/>
        <v>0</v>
      </c>
      <c r="BP581" s="292">
        <f t="shared" si="1495"/>
        <v>0</v>
      </c>
      <c r="BQ581" s="292">
        <f t="shared" si="1496"/>
        <v>0</v>
      </c>
      <c r="BR581" s="292">
        <f t="shared" si="1497"/>
        <v>0</v>
      </c>
      <c r="BS581" s="292">
        <f t="shared" si="1498"/>
        <v>0</v>
      </c>
      <c r="BT581" s="292">
        <f t="shared" si="1499"/>
        <v>452.99323952305616</v>
      </c>
      <c r="BU581" s="292">
        <f t="shared" si="1500"/>
        <v>489.72970000000004</v>
      </c>
      <c r="BV581" s="292">
        <f t="shared" si="1501"/>
        <v>489.72970000000004</v>
      </c>
      <c r="BW581" s="292">
        <f t="shared" si="1502"/>
        <v>489.72970000000004</v>
      </c>
      <c r="BX581" s="292">
        <f t="shared" si="1503"/>
        <v>489.72970000000004</v>
      </c>
      <c r="BY581" s="292">
        <f t="shared" si="1504"/>
        <v>483.93146143768604</v>
      </c>
      <c r="BZ581" s="292">
        <f t="shared" si="1505"/>
        <v>253.72209653638498</v>
      </c>
      <c r="CA581" s="292">
        <f t="shared" si="1506"/>
        <v>489.72970000000004</v>
      </c>
      <c r="CB581" s="196">
        <f t="shared" si="1436"/>
        <v>3909.5983531286256</v>
      </c>
      <c r="CC581" s="189">
        <f t="shared" si="1462"/>
        <v>32.628611443811991</v>
      </c>
      <c r="CD581" s="190">
        <f t="shared" si="1463"/>
        <v>0</v>
      </c>
      <c r="CE581" s="190">
        <f t="shared" si="1464"/>
        <v>0</v>
      </c>
      <c r="CF581" s="190">
        <f t="shared" si="1465"/>
        <v>0</v>
      </c>
      <c r="CG581" s="190">
        <f t="shared" si="1466"/>
        <v>0</v>
      </c>
      <c r="CH581" s="190">
        <f t="shared" si="1467"/>
        <v>0</v>
      </c>
      <c r="CI581" s="190">
        <f t="shared" si="1468"/>
        <v>0</v>
      </c>
      <c r="CJ581" s="190">
        <f t="shared" si="1469"/>
        <v>0</v>
      </c>
      <c r="CK581" s="190">
        <f t="shared" si="1470"/>
        <v>0</v>
      </c>
      <c r="CL581" s="190">
        <f t="shared" si="1471"/>
        <v>0</v>
      </c>
      <c r="CM581" s="190">
        <f t="shared" si="1472"/>
        <v>0</v>
      </c>
      <c r="CN581" s="190">
        <f t="shared" si="1473"/>
        <v>0</v>
      </c>
      <c r="CO581" s="190">
        <f t="shared" si="1474"/>
        <v>0</v>
      </c>
      <c r="CP581" s="190">
        <f t="shared" si="1475"/>
        <v>0</v>
      </c>
      <c r="CQ581" s="190">
        <f t="shared" si="1476"/>
        <v>0</v>
      </c>
      <c r="CR581" s="190">
        <f t="shared" si="1477"/>
        <v>0</v>
      </c>
      <c r="CS581" s="190">
        <f t="shared" si="1478"/>
        <v>55.391303544266862</v>
      </c>
      <c r="CT581" s="190">
        <f t="shared" si="1479"/>
        <v>60</v>
      </c>
      <c r="CU581" s="190">
        <f t="shared" si="1480"/>
        <v>60</v>
      </c>
      <c r="CV581" s="190">
        <f t="shared" si="1481"/>
        <v>60</v>
      </c>
      <c r="CW581" s="190">
        <f t="shared" si="1482"/>
        <v>60</v>
      </c>
      <c r="CX581" s="190">
        <f t="shared" si="1483"/>
        <v>59.27188507019531</v>
      </c>
      <c r="CY581" s="190">
        <f t="shared" si="1484"/>
        <v>30.575367009091337</v>
      </c>
      <c r="CZ581" s="190">
        <f t="shared" si="1485"/>
        <v>60</v>
      </c>
      <c r="DB581" s="171">
        <f t="shared" si="1437"/>
        <v>0</v>
      </c>
      <c r="DC581" s="172">
        <f t="shared" si="1438"/>
        <v>210.22405275249005</v>
      </c>
      <c r="DD581" s="172">
        <f t="shared" si="1439"/>
        <v>169.4187674419544</v>
      </c>
      <c r="DE581" s="172">
        <f t="shared" si="1440"/>
        <v>89.815014131234534</v>
      </c>
      <c r="DF581" s="172">
        <f t="shared" si="1441"/>
        <v>80.226886981757985</v>
      </c>
      <c r="DG581" s="172">
        <f t="shared" si="1442"/>
        <v>89.815014131234534</v>
      </c>
      <c r="DH581" s="172">
        <f t="shared" si="1443"/>
        <v>60.694703440828221</v>
      </c>
      <c r="DI581" s="172">
        <f t="shared" si="1444"/>
        <v>0</v>
      </c>
      <c r="DJ581" s="172">
        <f t="shared" si="1445"/>
        <v>0</v>
      </c>
      <c r="DK581" s="172">
        <f t="shared" si="1446"/>
        <v>0</v>
      </c>
      <c r="DL581" s="172">
        <f t="shared" si="1447"/>
        <v>0</v>
      </c>
      <c r="DM581" s="172">
        <f t="shared" si="1448"/>
        <v>0</v>
      </c>
      <c r="DN581" s="172">
        <f t="shared" si="1449"/>
        <v>0</v>
      </c>
      <c r="DO581" s="172">
        <f t="shared" si="1450"/>
        <v>0</v>
      </c>
      <c r="DP581" s="172">
        <f t="shared" si="1451"/>
        <v>0</v>
      </c>
      <c r="DQ581" s="172">
        <f t="shared" si="1452"/>
        <v>147.08073268617235</v>
      </c>
      <c r="DR581" s="172">
        <f t="shared" si="1453"/>
        <v>0</v>
      </c>
      <c r="DS581" s="172">
        <f t="shared" si="1454"/>
        <v>373.43145017865294</v>
      </c>
      <c r="DT581" s="172">
        <f t="shared" si="1455"/>
        <v>572.09071128352002</v>
      </c>
      <c r="DU581" s="172">
        <f t="shared" si="1456"/>
        <v>62.980182675394047</v>
      </c>
      <c r="DV581" s="172">
        <f t="shared" si="1457"/>
        <v>136.11752465274824</v>
      </c>
      <c r="DW581" s="172">
        <f t="shared" si="1458"/>
        <v>0</v>
      </c>
      <c r="DX581" s="172">
        <f t="shared" si="1459"/>
        <v>0</v>
      </c>
      <c r="DY581" s="172">
        <f t="shared" si="1460"/>
        <v>322.95097689417804</v>
      </c>
      <c r="DZ581" s="192">
        <f t="shared" si="1461"/>
        <v>2314.8460172501655</v>
      </c>
      <c r="EA581" s="189">
        <f t="shared" si="1387"/>
        <v>0</v>
      </c>
      <c r="EB581" s="190">
        <f t="shared" si="1388"/>
        <v>18.280352413260005</v>
      </c>
      <c r="EC581" s="190">
        <f t="shared" si="1389"/>
        <v>14.732066734082991</v>
      </c>
      <c r="ED581" s="190">
        <f t="shared" si="1390"/>
        <v>7.810001228803003</v>
      </c>
      <c r="EE581" s="190">
        <f t="shared" si="1391"/>
        <v>6.9762510418919987</v>
      </c>
      <c r="EF581" s="190">
        <f t="shared" si="1392"/>
        <v>7.810001228803003</v>
      </c>
      <c r="EG581" s="190">
        <f t="shared" si="1393"/>
        <v>5.277800299202454</v>
      </c>
      <c r="EH581" s="190">
        <f t="shared" si="1394"/>
        <v>0</v>
      </c>
      <c r="EI581" s="190">
        <f t="shared" si="1395"/>
        <v>0</v>
      </c>
      <c r="EJ581" s="190">
        <f t="shared" si="1396"/>
        <v>0</v>
      </c>
      <c r="EK581" s="190">
        <f t="shared" si="1397"/>
        <v>0</v>
      </c>
      <c r="EL581" s="190">
        <f t="shared" si="1398"/>
        <v>0</v>
      </c>
      <c r="EM581" s="190">
        <f t="shared" si="1399"/>
        <v>0</v>
      </c>
      <c r="EN581" s="190">
        <f t="shared" si="1400"/>
        <v>0</v>
      </c>
      <c r="EO581" s="190">
        <f t="shared" si="1401"/>
        <v>0</v>
      </c>
      <c r="EP581" s="190">
        <f t="shared" si="1402"/>
        <v>12.789628929232379</v>
      </c>
      <c r="EQ581" s="190">
        <f t="shared" si="1403"/>
        <v>0</v>
      </c>
      <c r="ER581" s="190">
        <f t="shared" si="1404"/>
        <v>32.472300015535041</v>
      </c>
      <c r="ES581" s="190">
        <f t="shared" si="1405"/>
        <v>49.747018372479999</v>
      </c>
      <c r="ET581" s="190">
        <f t="shared" si="1406"/>
        <v>5.4765376239473085</v>
      </c>
      <c r="EU581" s="190">
        <f t="shared" si="1407"/>
        <v>11.836306491543326</v>
      </c>
      <c r="EV581" s="190">
        <f t="shared" si="1408"/>
        <v>0</v>
      </c>
      <c r="EW581" s="190">
        <f t="shared" si="1409"/>
        <v>0</v>
      </c>
      <c r="EX581" s="190">
        <f t="shared" si="1410"/>
        <v>28.082693642972004</v>
      </c>
    </row>
    <row r="582" spans="3:154" ht="14.25" customHeight="1" x14ac:dyDescent="0.25">
      <c r="C582" s="132">
        <v>2039</v>
      </c>
      <c r="D582" s="14" t="s">
        <v>167</v>
      </c>
      <c r="E582" s="171">
        <f t="shared" si="1411"/>
        <v>454.91590651766415</v>
      </c>
      <c r="F582" s="172">
        <f t="shared" si="1412"/>
        <v>330.86838411112814</v>
      </c>
      <c r="G582" s="172">
        <f t="shared" si="1413"/>
        <v>258.15193569345683</v>
      </c>
      <c r="H582" s="172">
        <f t="shared" si="1414"/>
        <v>203.75245624861574</v>
      </c>
      <c r="I582" s="172">
        <f t="shared" si="1415"/>
        <v>224.73081662146552</v>
      </c>
      <c r="J582" s="172">
        <f t="shared" si="1416"/>
        <v>224.73081662146552</v>
      </c>
      <c r="K582" s="172">
        <f t="shared" si="1417"/>
        <v>156.83062410908329</v>
      </c>
      <c r="L582" s="172">
        <f t="shared" si="1418"/>
        <v>0</v>
      </c>
      <c r="M582" s="172">
        <f t="shared" si="1419"/>
        <v>0</v>
      </c>
      <c r="N582" s="172">
        <f t="shared" si="1420"/>
        <v>0</v>
      </c>
      <c r="O582" s="172">
        <f t="shared" si="1421"/>
        <v>0</v>
      </c>
      <c r="P582" s="172">
        <f t="shared" si="1422"/>
        <v>0</v>
      </c>
      <c r="Q582" s="172">
        <f t="shared" si="1423"/>
        <v>0</v>
      </c>
      <c r="R582" s="172">
        <f t="shared" si="1424"/>
        <v>0</v>
      </c>
      <c r="S582" s="172">
        <f t="shared" si="1425"/>
        <v>58.82364708391286</v>
      </c>
      <c r="T582" s="172">
        <f t="shared" si="1426"/>
        <v>230.77732416894497</v>
      </c>
      <c r="U582" s="172">
        <f t="shared" si="1427"/>
        <v>555.75727875882853</v>
      </c>
      <c r="V582" s="172">
        <f t="shared" si="1428"/>
        <v>946.88224140741454</v>
      </c>
      <c r="W582" s="172">
        <f t="shared" si="1429"/>
        <v>1303.4230044207941</v>
      </c>
      <c r="X582" s="172">
        <f t="shared" si="1430"/>
        <v>637.63797749026082</v>
      </c>
      <c r="Y582" s="172">
        <f t="shared" si="1431"/>
        <v>735.91066646368074</v>
      </c>
      <c r="Z582" s="172">
        <f t="shared" si="1432"/>
        <v>605.54554268167976</v>
      </c>
      <c r="AA582" s="172">
        <f t="shared" si="1433"/>
        <v>400.20017948779872</v>
      </c>
      <c r="AB582" s="172">
        <f t="shared" si="1434"/>
        <v>718.85433921536162</v>
      </c>
      <c r="AC582" s="188">
        <f xml:space="preserve"> SUM(E582:AB582) * 30</f>
        <v>241433.7942330467</v>
      </c>
      <c r="AE582" s="189">
        <f xml:space="preserve"> 'Generation Calculation'!DC255</f>
        <v>55.632243699100997</v>
      </c>
      <c r="AF582" s="190">
        <f xml:space="preserve"> 'Generation Calculation'!DD255</f>
        <v>40.146324492078008</v>
      </c>
      <c r="AG582" s="190">
        <f xml:space="preserve"> 'Generation Calculation'!DE255</f>
        <v>31.123716102552009</v>
      </c>
      <c r="AH582" s="190">
        <f xml:space="preserve"> 'Generation Calculation'!DF255</f>
        <v>24.400137735356992</v>
      </c>
      <c r="AI582" s="190">
        <f xml:space="preserve"> 'Generation Calculation'!DG255</f>
        <v>19.541810140997001</v>
      </c>
      <c r="AJ582" s="190">
        <f xml:space="preserve"> 'Generation Calculation'!DH255</f>
        <v>19.541810140997001</v>
      </c>
      <c r="AK582" s="190">
        <f xml:space="preserve"> 'Generation Calculation'!DI255</f>
        <v>13.637445574702895</v>
      </c>
      <c r="AL582" s="190">
        <f xml:space="preserve"> 'Generation Calculation'!DJ255</f>
        <v>0</v>
      </c>
      <c r="AM582" s="190">
        <f xml:space="preserve"> 'Generation Calculation'!DK255</f>
        <v>0</v>
      </c>
      <c r="AN582" s="190">
        <f xml:space="preserve"> 'Generation Calculation'!DL255</f>
        <v>0</v>
      </c>
      <c r="AO582" s="190">
        <f xml:space="preserve"> 'Generation Calculation'!DM255</f>
        <v>0</v>
      </c>
      <c r="AP582" s="190">
        <f xml:space="preserve"> 'Generation Calculation'!DN255</f>
        <v>0</v>
      </c>
      <c r="AQ582" s="190">
        <f xml:space="preserve"> 'Generation Calculation'!DO255</f>
        <v>0</v>
      </c>
      <c r="AR582" s="190">
        <f xml:space="preserve"> 'Generation Calculation'!DP255</f>
        <v>0</v>
      </c>
      <c r="AS582" s="190">
        <f xml:space="preserve"> 'Generation Calculation'!DQ255</f>
        <v>5.1150997464272052</v>
      </c>
      <c r="AT582" s="190">
        <f xml:space="preserve"> 'Generation Calculation'!DR255</f>
        <v>27.737519865583863</v>
      </c>
      <c r="AU582" s="190">
        <f xml:space="preserve"> 'Generation Calculation'!DS255</f>
        <v>65.741528587724218</v>
      </c>
      <c r="AV582" s="190">
        <f xml:space="preserve"> 'Generation Calculation'!DT255</f>
        <v>99.75239490499257</v>
      </c>
      <c r="AW582" s="190">
        <f xml:space="preserve"> 'Generation Calculation'!DU255</f>
        <v>130.75593951485166</v>
      </c>
      <c r="AX582" s="190">
        <f xml:space="preserve"> 'Generation Calculation'!DV255</f>
        <v>72.861589346979201</v>
      </c>
      <c r="AY582" s="190">
        <f xml:space="preserve"> 'Generation Calculation'!DW255</f>
        <v>81.407040562059194</v>
      </c>
      <c r="AZ582" s="190">
        <f xml:space="preserve"> 'Generation Calculation'!DX255</f>
        <v>70.070942841885199</v>
      </c>
      <c r="BA582" s="190">
        <f xml:space="preserve"> 'Generation Calculation'!DY255</f>
        <v>48.786840999927222</v>
      </c>
      <c r="BB582" s="190">
        <f xml:space="preserve"> 'Generation Calculation'!DZ255</f>
        <v>79.923881670901011</v>
      </c>
      <c r="BC582" s="196"/>
      <c r="BD582" s="183">
        <f t="shared" si="1435"/>
        <v>454.91590651766415</v>
      </c>
      <c r="BE582" s="292">
        <f t="shared" si="1507"/>
        <v>330.86838411112814</v>
      </c>
      <c r="BF582" s="292">
        <f t="shared" si="1508"/>
        <v>258.15193569345683</v>
      </c>
      <c r="BG582" s="292">
        <f t="shared" si="1486"/>
        <v>203.75245624861574</v>
      </c>
      <c r="BH582" s="292">
        <f t="shared" si="1487"/>
        <v>0</v>
      </c>
      <c r="BI582" s="292">
        <f t="shared" si="1488"/>
        <v>0</v>
      </c>
      <c r="BJ582" s="292">
        <f t="shared" si="1489"/>
        <v>0</v>
      </c>
      <c r="BK582" s="292">
        <f t="shared" si="1490"/>
        <v>0</v>
      </c>
      <c r="BL582" s="292">
        <f t="shared" si="1491"/>
        <v>0</v>
      </c>
      <c r="BM582" s="292">
        <f t="shared" si="1492"/>
        <v>0</v>
      </c>
      <c r="BN582" s="292">
        <f t="shared" si="1493"/>
        <v>0</v>
      </c>
      <c r="BO582" s="292">
        <f t="shared" si="1494"/>
        <v>0</v>
      </c>
      <c r="BP582" s="292">
        <f t="shared" si="1495"/>
        <v>0</v>
      </c>
      <c r="BQ582" s="292">
        <f t="shared" si="1496"/>
        <v>0</v>
      </c>
      <c r="BR582" s="292">
        <f t="shared" si="1497"/>
        <v>0</v>
      </c>
      <c r="BS582" s="292">
        <f t="shared" si="1498"/>
        <v>230.77732416894497</v>
      </c>
      <c r="BT582" s="292">
        <f t="shared" si="1499"/>
        <v>489.72970000000004</v>
      </c>
      <c r="BU582" s="292">
        <f t="shared" si="1500"/>
        <v>489.72970000000004</v>
      </c>
      <c r="BV582" s="292">
        <f t="shared" si="1501"/>
        <v>489.72970000000004</v>
      </c>
      <c r="BW582" s="292">
        <f t="shared" si="1502"/>
        <v>489.72970000000004</v>
      </c>
      <c r="BX582" s="292">
        <f t="shared" si="1503"/>
        <v>489.72970000000004</v>
      </c>
      <c r="BY582" s="292">
        <f t="shared" si="1504"/>
        <v>489.72970000000004</v>
      </c>
      <c r="BZ582" s="292">
        <f t="shared" si="1505"/>
        <v>400.20017948779872</v>
      </c>
      <c r="CA582" s="292">
        <f t="shared" si="1506"/>
        <v>489.72970000000004</v>
      </c>
      <c r="CB582" s="196">
        <f t="shared" si="1436"/>
        <v>5306.7740862276087</v>
      </c>
      <c r="CC582" s="189">
        <f t="shared" si="1462"/>
        <v>55.632243699100997</v>
      </c>
      <c r="CD582" s="190">
        <f t="shared" si="1463"/>
        <v>40.146324492078008</v>
      </c>
      <c r="CE582" s="190">
        <f t="shared" si="1464"/>
        <v>31.123716102552009</v>
      </c>
      <c r="CF582" s="190">
        <f t="shared" si="1465"/>
        <v>24.400137735356992</v>
      </c>
      <c r="CG582" s="190">
        <f t="shared" si="1466"/>
        <v>0</v>
      </c>
      <c r="CH582" s="190">
        <f t="shared" si="1467"/>
        <v>0</v>
      </c>
      <c r="CI582" s="190">
        <f t="shared" si="1468"/>
        <v>0</v>
      </c>
      <c r="CJ582" s="190">
        <f t="shared" si="1469"/>
        <v>0</v>
      </c>
      <c r="CK582" s="190">
        <f t="shared" si="1470"/>
        <v>0</v>
      </c>
      <c r="CL582" s="190">
        <f t="shared" si="1471"/>
        <v>0</v>
      </c>
      <c r="CM582" s="190">
        <f t="shared" si="1472"/>
        <v>0</v>
      </c>
      <c r="CN582" s="190">
        <f t="shared" si="1473"/>
        <v>0</v>
      </c>
      <c r="CO582" s="190">
        <f t="shared" si="1474"/>
        <v>0</v>
      </c>
      <c r="CP582" s="190">
        <f t="shared" si="1475"/>
        <v>0</v>
      </c>
      <c r="CQ582" s="190">
        <f t="shared" si="1476"/>
        <v>0</v>
      </c>
      <c r="CR582" s="190">
        <f t="shared" si="1477"/>
        <v>27.737519865583863</v>
      </c>
      <c r="CS582" s="190">
        <f t="shared" si="1478"/>
        <v>60</v>
      </c>
      <c r="CT582" s="190">
        <f t="shared" si="1479"/>
        <v>60</v>
      </c>
      <c r="CU582" s="190">
        <f t="shared" si="1480"/>
        <v>60</v>
      </c>
      <c r="CV582" s="190">
        <f t="shared" si="1481"/>
        <v>60</v>
      </c>
      <c r="CW582" s="190">
        <f t="shared" si="1482"/>
        <v>60</v>
      </c>
      <c r="CX582" s="190">
        <f t="shared" si="1483"/>
        <v>60</v>
      </c>
      <c r="CY582" s="190">
        <f t="shared" si="1484"/>
        <v>48.786840999927222</v>
      </c>
      <c r="CZ582" s="190">
        <f t="shared" si="1485"/>
        <v>60</v>
      </c>
      <c r="DB582" s="171">
        <f t="shared" si="1437"/>
        <v>0</v>
      </c>
      <c r="DC582" s="172">
        <f t="shared" si="1438"/>
        <v>0</v>
      </c>
      <c r="DD582" s="172">
        <f t="shared" si="1439"/>
        <v>0</v>
      </c>
      <c r="DE582" s="172">
        <f t="shared" si="1440"/>
        <v>0</v>
      </c>
      <c r="DF582" s="172">
        <f t="shared" si="1441"/>
        <v>224.73081662146552</v>
      </c>
      <c r="DG582" s="172">
        <f t="shared" si="1442"/>
        <v>224.73081662146552</v>
      </c>
      <c r="DH582" s="172">
        <f t="shared" si="1443"/>
        <v>156.83062410908329</v>
      </c>
      <c r="DI582" s="172">
        <f t="shared" si="1444"/>
        <v>0</v>
      </c>
      <c r="DJ582" s="172">
        <f t="shared" si="1445"/>
        <v>0</v>
      </c>
      <c r="DK582" s="172">
        <f t="shared" si="1446"/>
        <v>0</v>
      </c>
      <c r="DL582" s="172">
        <f t="shared" si="1447"/>
        <v>0</v>
      </c>
      <c r="DM582" s="172">
        <f t="shared" si="1448"/>
        <v>0</v>
      </c>
      <c r="DN582" s="172">
        <f t="shared" si="1449"/>
        <v>0</v>
      </c>
      <c r="DO582" s="172">
        <f t="shared" si="1450"/>
        <v>0</v>
      </c>
      <c r="DP582" s="172">
        <f t="shared" si="1451"/>
        <v>58.82364708391286</v>
      </c>
      <c r="DQ582" s="172">
        <f t="shared" si="1452"/>
        <v>0</v>
      </c>
      <c r="DR582" s="172">
        <f t="shared" si="1453"/>
        <v>66.027578758828511</v>
      </c>
      <c r="DS582" s="172">
        <f t="shared" si="1454"/>
        <v>457.15254140741456</v>
      </c>
      <c r="DT582" s="172">
        <f t="shared" si="1455"/>
        <v>813.69330442079411</v>
      </c>
      <c r="DU582" s="172">
        <f t="shared" si="1456"/>
        <v>147.90827749026082</v>
      </c>
      <c r="DV582" s="172">
        <f t="shared" si="1457"/>
        <v>246.18096646368073</v>
      </c>
      <c r="DW582" s="172">
        <f t="shared" si="1458"/>
        <v>115.81584268167978</v>
      </c>
      <c r="DX582" s="172">
        <f t="shared" si="1459"/>
        <v>0</v>
      </c>
      <c r="DY582" s="172">
        <f t="shared" si="1460"/>
        <v>229.12463921536161</v>
      </c>
      <c r="DZ582" s="192">
        <f t="shared" si="1461"/>
        <v>2741.0190548739474</v>
      </c>
      <c r="EA582" s="189">
        <f t="shared" si="1387"/>
        <v>0</v>
      </c>
      <c r="EB582" s="190">
        <f t="shared" si="1388"/>
        <v>0</v>
      </c>
      <c r="EC582" s="190">
        <f t="shared" si="1389"/>
        <v>0</v>
      </c>
      <c r="ED582" s="190">
        <f t="shared" si="1390"/>
        <v>0</v>
      </c>
      <c r="EE582" s="190">
        <f t="shared" si="1391"/>
        <v>19.541810140997001</v>
      </c>
      <c r="EF582" s="190">
        <f t="shared" si="1392"/>
        <v>19.541810140997001</v>
      </c>
      <c r="EG582" s="190">
        <f t="shared" si="1393"/>
        <v>13.637445574702895</v>
      </c>
      <c r="EH582" s="190">
        <f t="shared" si="1394"/>
        <v>0</v>
      </c>
      <c r="EI582" s="190">
        <f t="shared" si="1395"/>
        <v>0</v>
      </c>
      <c r="EJ582" s="190">
        <f t="shared" si="1396"/>
        <v>0</v>
      </c>
      <c r="EK582" s="190">
        <f t="shared" si="1397"/>
        <v>0</v>
      </c>
      <c r="EL582" s="190">
        <f t="shared" si="1398"/>
        <v>0</v>
      </c>
      <c r="EM582" s="190">
        <f t="shared" si="1399"/>
        <v>0</v>
      </c>
      <c r="EN582" s="190">
        <f t="shared" si="1400"/>
        <v>0</v>
      </c>
      <c r="EO582" s="190">
        <f t="shared" si="1401"/>
        <v>5.1150997464272052</v>
      </c>
      <c r="EP582" s="190">
        <f t="shared" si="1402"/>
        <v>0</v>
      </c>
      <c r="EQ582" s="190">
        <f t="shared" si="1403"/>
        <v>5.7415285877242184</v>
      </c>
      <c r="ER582" s="190">
        <f t="shared" si="1404"/>
        <v>39.75239490499257</v>
      </c>
      <c r="ES582" s="190">
        <f t="shared" si="1405"/>
        <v>70.755939514851661</v>
      </c>
      <c r="ET582" s="190">
        <f t="shared" si="1406"/>
        <v>12.861589346979201</v>
      </c>
      <c r="EU582" s="190">
        <f t="shared" si="1407"/>
        <v>21.407040562059194</v>
      </c>
      <c r="EV582" s="190">
        <f t="shared" si="1408"/>
        <v>10.070942841885199</v>
      </c>
      <c r="EW582" s="190">
        <f t="shared" si="1409"/>
        <v>0</v>
      </c>
      <c r="EX582" s="190">
        <f t="shared" si="1410"/>
        <v>19.923881670901011</v>
      </c>
    </row>
    <row r="583" spans="3:154" ht="14.25" customHeight="1" x14ac:dyDescent="0.25">
      <c r="C583" s="132">
        <v>2039</v>
      </c>
      <c r="D583" s="14" t="s">
        <v>168</v>
      </c>
      <c r="E583" s="171">
        <f t="shared" si="1411"/>
        <v>523.99395855602302</v>
      </c>
      <c r="F583" s="172">
        <f t="shared" si="1412"/>
        <v>360.18691810782207</v>
      </c>
      <c r="G583" s="172">
        <f t="shared" si="1413"/>
        <v>198.21990682205993</v>
      </c>
      <c r="H583" s="172">
        <f t="shared" si="1414"/>
        <v>200.77203891115042</v>
      </c>
      <c r="I583" s="172">
        <f t="shared" si="1415"/>
        <v>174.59742792890401</v>
      </c>
      <c r="J583" s="172">
        <f t="shared" si="1416"/>
        <v>174.59742792890401</v>
      </c>
      <c r="K583" s="172">
        <f t="shared" si="1417"/>
        <v>121.69438083543561</v>
      </c>
      <c r="L583" s="172">
        <f t="shared" si="1418"/>
        <v>0</v>
      </c>
      <c r="M583" s="172">
        <f t="shared" si="1419"/>
        <v>0</v>
      </c>
      <c r="N583" s="172">
        <f t="shared" si="1420"/>
        <v>0</v>
      </c>
      <c r="O583" s="172">
        <f t="shared" si="1421"/>
        <v>0</v>
      </c>
      <c r="P583" s="172">
        <f t="shared" si="1422"/>
        <v>0</v>
      </c>
      <c r="Q583" s="172">
        <f t="shared" si="1423"/>
        <v>0</v>
      </c>
      <c r="R583" s="172">
        <f t="shared" si="1424"/>
        <v>0</v>
      </c>
      <c r="S583" s="172">
        <f t="shared" si="1425"/>
        <v>120.24278442102556</v>
      </c>
      <c r="T583" s="172">
        <f t="shared" si="1426"/>
        <v>268.23693928116961</v>
      </c>
      <c r="U583" s="172">
        <f t="shared" si="1427"/>
        <v>470.91771577278377</v>
      </c>
      <c r="V583" s="172">
        <f t="shared" si="1428"/>
        <v>898.74182186564872</v>
      </c>
      <c r="W583" s="172">
        <f t="shared" si="1429"/>
        <v>1188.7981663079788</v>
      </c>
      <c r="X583" s="172">
        <f t="shared" si="1430"/>
        <v>638.16562253839174</v>
      </c>
      <c r="Y583" s="172">
        <f t="shared" si="1431"/>
        <v>740.80748989019457</v>
      </c>
      <c r="Z583" s="172">
        <f t="shared" si="1432"/>
        <v>638.16562253839174</v>
      </c>
      <c r="AA583" s="172">
        <f t="shared" si="1433"/>
        <v>457.32848192832449</v>
      </c>
      <c r="AB583" s="172">
        <f t="shared" si="1434"/>
        <v>754.51749670678487</v>
      </c>
      <c r="AC583" s="188">
        <f xml:space="preserve"> SUM(E583:AB583) * 31</f>
        <v>245829.51021057079</v>
      </c>
      <c r="AE583" s="189">
        <f xml:space="preserve"> 'Generation Calculation'!DC256</f>
        <v>62.979500744001996</v>
      </c>
      <c r="AF583" s="190">
        <f xml:space="preserve"> 'Generation Calculation'!DD256</f>
        <v>43.795624371922997</v>
      </c>
      <c r="AG583" s="190">
        <f xml:space="preserve"> 'Generation Calculation'!DE256</f>
        <v>23.717584270635996</v>
      </c>
      <c r="AH583" s="190">
        <f xml:space="preserve"> 'Generation Calculation'!DF256</f>
        <v>17.458438166186994</v>
      </c>
      <c r="AI583" s="190">
        <f xml:space="preserve"> 'Generation Calculation'!DG256</f>
        <v>15.182385037296001</v>
      </c>
      <c r="AJ583" s="190">
        <f xml:space="preserve"> 'Generation Calculation'!DH256</f>
        <v>15.182385037296001</v>
      </c>
      <c r="AK583" s="190">
        <f xml:space="preserve"> 'Generation Calculation'!DI256</f>
        <v>10.582120072646575</v>
      </c>
      <c r="AL583" s="190">
        <f xml:space="preserve"> 'Generation Calculation'!DJ256</f>
        <v>0</v>
      </c>
      <c r="AM583" s="190">
        <f xml:space="preserve"> 'Generation Calculation'!DK256</f>
        <v>0</v>
      </c>
      <c r="AN583" s="190">
        <f xml:space="preserve"> 'Generation Calculation'!DL256</f>
        <v>0</v>
      </c>
      <c r="AO583" s="190">
        <f xml:space="preserve"> 'Generation Calculation'!DM256</f>
        <v>0</v>
      </c>
      <c r="AP583" s="190">
        <f xml:space="preserve"> 'Generation Calculation'!DN256</f>
        <v>0</v>
      </c>
      <c r="AQ583" s="190">
        <f xml:space="preserve"> 'Generation Calculation'!DO256</f>
        <v>0</v>
      </c>
      <c r="AR583" s="190">
        <f xml:space="preserve"> 'Generation Calculation'!DP256</f>
        <v>0</v>
      </c>
      <c r="AS583" s="190">
        <f xml:space="preserve"> 'Generation Calculation'!DQ256</f>
        <v>10.455894297480484</v>
      </c>
      <c r="AT583" s="190">
        <f xml:space="preserve"> 'Generation Calculation'!DR256</f>
        <v>32.372647297239979</v>
      </c>
      <c r="AU583" s="190">
        <f xml:space="preserve"> 'Generation Calculation'!DS256</f>
        <v>57.638650035806847</v>
      </c>
      <c r="AV583" s="190">
        <f xml:space="preserve"> 'Generation Calculation'!DT256</f>
        <v>95.566271466578144</v>
      </c>
      <c r="AW583" s="190">
        <f xml:space="preserve"> 'Generation Calculation'!DU256</f>
        <v>120.78856228765034</v>
      </c>
      <c r="AX583" s="190">
        <f xml:space="preserve"> 'Generation Calculation'!DV256</f>
        <v>72.90747152507754</v>
      </c>
      <c r="AY583" s="190">
        <f xml:space="preserve"> 'Generation Calculation'!DW256</f>
        <v>81.832851294799525</v>
      </c>
      <c r="AZ583" s="190">
        <f xml:space="preserve"> 'Generation Calculation'!DX256</f>
        <v>72.90747152507754</v>
      </c>
      <c r="BA583" s="190">
        <f xml:space="preserve"> 'Generation Calculation'!DY256</f>
        <v>55.934618192492508</v>
      </c>
      <c r="BB583" s="190">
        <f xml:space="preserve"> 'Generation Calculation'!DZ256</f>
        <v>83.025025800589987</v>
      </c>
      <c r="BC583" s="196"/>
      <c r="BD583" s="183">
        <f t="shared" si="1435"/>
        <v>489.72970000000004</v>
      </c>
      <c r="BE583" s="292">
        <f t="shared" si="1507"/>
        <v>360.18691810782207</v>
      </c>
      <c r="BF583" s="292">
        <f t="shared" si="1508"/>
        <v>198.21990682205993</v>
      </c>
      <c r="BG583" s="292">
        <f t="shared" si="1486"/>
        <v>0</v>
      </c>
      <c r="BH583" s="292">
        <f t="shared" si="1487"/>
        <v>0</v>
      </c>
      <c r="BI583" s="292">
        <f t="shared" si="1488"/>
        <v>0</v>
      </c>
      <c r="BJ583" s="292">
        <f t="shared" si="1489"/>
        <v>0</v>
      </c>
      <c r="BK583" s="292">
        <f t="shared" si="1490"/>
        <v>0</v>
      </c>
      <c r="BL583" s="292">
        <f t="shared" si="1491"/>
        <v>0</v>
      </c>
      <c r="BM583" s="292">
        <f t="shared" si="1492"/>
        <v>0</v>
      </c>
      <c r="BN583" s="292">
        <f t="shared" si="1493"/>
        <v>0</v>
      </c>
      <c r="BO583" s="292">
        <f t="shared" si="1494"/>
        <v>0</v>
      </c>
      <c r="BP583" s="292">
        <f t="shared" si="1495"/>
        <v>0</v>
      </c>
      <c r="BQ583" s="292">
        <f t="shared" si="1496"/>
        <v>0</v>
      </c>
      <c r="BR583" s="292">
        <f t="shared" si="1497"/>
        <v>0</v>
      </c>
      <c r="BS583" s="292">
        <f t="shared" si="1498"/>
        <v>268.23693928116961</v>
      </c>
      <c r="BT583" s="292">
        <f t="shared" si="1499"/>
        <v>470.91771577278377</v>
      </c>
      <c r="BU583" s="292">
        <f t="shared" si="1500"/>
        <v>489.72970000000004</v>
      </c>
      <c r="BV583" s="292">
        <f t="shared" si="1501"/>
        <v>489.72970000000004</v>
      </c>
      <c r="BW583" s="292">
        <f t="shared" si="1502"/>
        <v>489.72970000000004</v>
      </c>
      <c r="BX583" s="292">
        <f t="shared" si="1503"/>
        <v>489.72970000000004</v>
      </c>
      <c r="BY583" s="292">
        <f t="shared" si="1504"/>
        <v>489.72970000000004</v>
      </c>
      <c r="BZ583" s="292">
        <f t="shared" si="1505"/>
        <v>457.32848192832449</v>
      </c>
      <c r="CA583" s="292">
        <f t="shared" si="1506"/>
        <v>489.72970000000004</v>
      </c>
      <c r="CB583" s="196">
        <f t="shared" si="1436"/>
        <v>5182.9978619121594</v>
      </c>
      <c r="CC583" s="189">
        <f t="shared" si="1462"/>
        <v>60</v>
      </c>
      <c r="CD583" s="190">
        <f t="shared" si="1463"/>
        <v>43.795624371922997</v>
      </c>
      <c r="CE583" s="190">
        <f t="shared" si="1464"/>
        <v>23.717584270635996</v>
      </c>
      <c r="CF583" s="190">
        <f t="shared" si="1465"/>
        <v>0</v>
      </c>
      <c r="CG583" s="190">
        <f t="shared" si="1466"/>
        <v>0</v>
      </c>
      <c r="CH583" s="190">
        <f t="shared" si="1467"/>
        <v>0</v>
      </c>
      <c r="CI583" s="190">
        <f t="shared" si="1468"/>
        <v>0</v>
      </c>
      <c r="CJ583" s="190">
        <f t="shared" si="1469"/>
        <v>0</v>
      </c>
      <c r="CK583" s="190">
        <f t="shared" si="1470"/>
        <v>0</v>
      </c>
      <c r="CL583" s="190">
        <f t="shared" si="1471"/>
        <v>0</v>
      </c>
      <c r="CM583" s="190">
        <f t="shared" si="1472"/>
        <v>0</v>
      </c>
      <c r="CN583" s="190">
        <f t="shared" si="1473"/>
        <v>0</v>
      </c>
      <c r="CO583" s="190">
        <f t="shared" si="1474"/>
        <v>0</v>
      </c>
      <c r="CP583" s="190">
        <f t="shared" si="1475"/>
        <v>0</v>
      </c>
      <c r="CQ583" s="190">
        <f t="shared" si="1476"/>
        <v>0</v>
      </c>
      <c r="CR583" s="190">
        <f t="shared" si="1477"/>
        <v>32.372647297239979</v>
      </c>
      <c r="CS583" s="190">
        <f t="shared" si="1478"/>
        <v>57.638650035806847</v>
      </c>
      <c r="CT583" s="190">
        <f t="shared" si="1479"/>
        <v>60</v>
      </c>
      <c r="CU583" s="190">
        <f t="shared" si="1480"/>
        <v>60</v>
      </c>
      <c r="CV583" s="190">
        <f t="shared" si="1481"/>
        <v>60</v>
      </c>
      <c r="CW583" s="190">
        <f t="shared" si="1482"/>
        <v>60</v>
      </c>
      <c r="CX583" s="190">
        <f t="shared" si="1483"/>
        <v>60</v>
      </c>
      <c r="CY583" s="190">
        <f t="shared" si="1484"/>
        <v>55.934618192492508</v>
      </c>
      <c r="CZ583" s="190">
        <f t="shared" si="1485"/>
        <v>60</v>
      </c>
      <c r="DB583" s="171">
        <f t="shared" si="1437"/>
        <v>34.264258556022952</v>
      </c>
      <c r="DC583" s="172">
        <f t="shared" si="1438"/>
        <v>0</v>
      </c>
      <c r="DD583" s="172">
        <f t="shared" si="1439"/>
        <v>0</v>
      </c>
      <c r="DE583" s="172">
        <f t="shared" si="1440"/>
        <v>200.77203891115042</v>
      </c>
      <c r="DF583" s="172">
        <f t="shared" si="1441"/>
        <v>174.59742792890401</v>
      </c>
      <c r="DG583" s="172">
        <f t="shared" si="1442"/>
        <v>174.59742792890401</v>
      </c>
      <c r="DH583" s="172">
        <f t="shared" si="1443"/>
        <v>121.69438083543561</v>
      </c>
      <c r="DI583" s="172">
        <f t="shared" si="1444"/>
        <v>0</v>
      </c>
      <c r="DJ583" s="172">
        <f t="shared" si="1445"/>
        <v>0</v>
      </c>
      <c r="DK583" s="172">
        <f t="shared" si="1446"/>
        <v>0</v>
      </c>
      <c r="DL583" s="172">
        <f t="shared" si="1447"/>
        <v>0</v>
      </c>
      <c r="DM583" s="172">
        <f t="shared" si="1448"/>
        <v>0</v>
      </c>
      <c r="DN583" s="172">
        <f t="shared" si="1449"/>
        <v>0</v>
      </c>
      <c r="DO583" s="172">
        <f t="shared" si="1450"/>
        <v>0</v>
      </c>
      <c r="DP583" s="172">
        <f t="shared" si="1451"/>
        <v>120.24278442102556</v>
      </c>
      <c r="DQ583" s="172">
        <f t="shared" si="1452"/>
        <v>0</v>
      </c>
      <c r="DR583" s="172">
        <f t="shared" si="1453"/>
        <v>0</v>
      </c>
      <c r="DS583" s="172">
        <f t="shared" si="1454"/>
        <v>409.01212186564868</v>
      </c>
      <c r="DT583" s="172">
        <f t="shared" si="1455"/>
        <v>699.06846630797884</v>
      </c>
      <c r="DU583" s="172">
        <f t="shared" si="1456"/>
        <v>148.43592253839171</v>
      </c>
      <c r="DV583" s="172">
        <f t="shared" si="1457"/>
        <v>251.07778989019454</v>
      </c>
      <c r="DW583" s="172">
        <f t="shared" si="1458"/>
        <v>148.43592253839171</v>
      </c>
      <c r="DX583" s="172">
        <f t="shared" si="1459"/>
        <v>0</v>
      </c>
      <c r="DY583" s="172">
        <f t="shared" si="1460"/>
        <v>264.78779670678489</v>
      </c>
      <c r="DZ583" s="192">
        <f t="shared" si="1461"/>
        <v>2746.9863384288333</v>
      </c>
      <c r="EA583" s="189">
        <f t="shared" si="1387"/>
        <v>2.9795007440019958</v>
      </c>
      <c r="EB583" s="190">
        <f t="shared" si="1388"/>
        <v>0</v>
      </c>
      <c r="EC583" s="190">
        <f t="shared" si="1389"/>
        <v>0</v>
      </c>
      <c r="ED583" s="190">
        <f t="shared" si="1390"/>
        <v>17.458438166186994</v>
      </c>
      <c r="EE583" s="190">
        <f t="shared" si="1391"/>
        <v>15.182385037296001</v>
      </c>
      <c r="EF583" s="190">
        <f t="shared" si="1392"/>
        <v>15.182385037296001</v>
      </c>
      <c r="EG583" s="190">
        <f t="shared" si="1393"/>
        <v>10.582120072646575</v>
      </c>
      <c r="EH583" s="190">
        <f t="shared" si="1394"/>
        <v>0</v>
      </c>
      <c r="EI583" s="190">
        <f t="shared" si="1395"/>
        <v>0</v>
      </c>
      <c r="EJ583" s="190">
        <f t="shared" si="1396"/>
        <v>0</v>
      </c>
      <c r="EK583" s="190">
        <f t="shared" si="1397"/>
        <v>0</v>
      </c>
      <c r="EL583" s="190">
        <f t="shared" si="1398"/>
        <v>0</v>
      </c>
      <c r="EM583" s="190">
        <f t="shared" si="1399"/>
        <v>0</v>
      </c>
      <c r="EN583" s="190">
        <f t="shared" si="1400"/>
        <v>0</v>
      </c>
      <c r="EO583" s="190">
        <f t="shared" si="1401"/>
        <v>10.455894297480484</v>
      </c>
      <c r="EP583" s="190">
        <f t="shared" si="1402"/>
        <v>0</v>
      </c>
      <c r="EQ583" s="190">
        <f t="shared" si="1403"/>
        <v>0</v>
      </c>
      <c r="ER583" s="190">
        <f t="shared" si="1404"/>
        <v>35.566271466578144</v>
      </c>
      <c r="ES583" s="190">
        <f t="shared" si="1405"/>
        <v>60.788562287650336</v>
      </c>
      <c r="ET583" s="190">
        <f t="shared" si="1406"/>
        <v>12.90747152507754</v>
      </c>
      <c r="EU583" s="190">
        <f t="shared" si="1407"/>
        <v>21.832851294799525</v>
      </c>
      <c r="EV583" s="190">
        <f t="shared" si="1408"/>
        <v>12.90747152507754</v>
      </c>
      <c r="EW583" s="190">
        <f t="shared" si="1409"/>
        <v>0</v>
      </c>
      <c r="EX583" s="190">
        <f t="shared" si="1410"/>
        <v>23.025025800589987</v>
      </c>
    </row>
    <row r="584" spans="3:154" ht="14.25" customHeight="1" x14ac:dyDescent="0.25">
      <c r="C584" s="132">
        <v>2039</v>
      </c>
      <c r="D584" s="14" t="s">
        <v>169</v>
      </c>
      <c r="E584" s="171">
        <f t="shared" si="1411"/>
        <v>474.34951552626001</v>
      </c>
      <c r="F584" s="172">
        <f t="shared" si="1412"/>
        <v>353.42737672816497</v>
      </c>
      <c r="G584" s="172">
        <f t="shared" si="1413"/>
        <v>270.16459739848978</v>
      </c>
      <c r="H584" s="172">
        <f t="shared" si="1414"/>
        <v>196.51076998788366</v>
      </c>
      <c r="I584" s="172">
        <f t="shared" si="1415"/>
        <v>229.8114233099364</v>
      </c>
      <c r="J584" s="172">
        <f t="shared" si="1416"/>
        <v>229.8114233099364</v>
      </c>
      <c r="K584" s="172">
        <f t="shared" si="1417"/>
        <v>211.48865308748594</v>
      </c>
      <c r="L584" s="172">
        <f t="shared" si="1418"/>
        <v>0</v>
      </c>
      <c r="M584" s="172">
        <f t="shared" si="1419"/>
        <v>0</v>
      </c>
      <c r="N584" s="172">
        <f t="shared" si="1420"/>
        <v>0</v>
      </c>
      <c r="O584" s="172">
        <f t="shared" si="1421"/>
        <v>0</v>
      </c>
      <c r="P584" s="172">
        <f t="shared" si="1422"/>
        <v>0</v>
      </c>
      <c r="Q584" s="172">
        <f t="shared" si="1423"/>
        <v>0</v>
      </c>
      <c r="R584" s="172">
        <f t="shared" si="1424"/>
        <v>0</v>
      </c>
      <c r="S584" s="172">
        <f t="shared" si="1425"/>
        <v>180.95493116197395</v>
      </c>
      <c r="T584" s="172">
        <f t="shared" si="1426"/>
        <v>304.34753801221706</v>
      </c>
      <c r="U584" s="172">
        <f t="shared" si="1427"/>
        <v>602.74648812548935</v>
      </c>
      <c r="V584" s="172">
        <f t="shared" si="1428"/>
        <v>1055.3970239452703</v>
      </c>
      <c r="W584" s="172">
        <f t="shared" si="1429"/>
        <v>1268.7950628707033</v>
      </c>
      <c r="X584" s="172">
        <f t="shared" si="1430"/>
        <v>776.73978117327874</v>
      </c>
      <c r="Y584" s="172">
        <f t="shared" si="1431"/>
        <v>903.37191393101989</v>
      </c>
      <c r="Z584" s="172">
        <f t="shared" si="1432"/>
        <v>684.81530865533091</v>
      </c>
      <c r="AA584" s="172">
        <f t="shared" si="1433"/>
        <v>483.33160827567002</v>
      </c>
      <c r="AB584" s="172">
        <f t="shared" si="1434"/>
        <v>735.89283630726254</v>
      </c>
      <c r="AC584" s="188">
        <f xml:space="preserve"> SUM(E584:AB584) * 31</f>
        <v>277820.64380599756</v>
      </c>
      <c r="AE584" s="189">
        <f xml:space="preserve"> 'Generation Calculation'!DC257</f>
        <v>58.069213554409998</v>
      </c>
      <c r="AF584" s="190">
        <f xml:space="preserve"> 'Generation Calculation'!DD257</f>
        <v>42.953670783067992</v>
      </c>
      <c r="AG584" s="190">
        <f xml:space="preserve"> 'Generation Calculation'!DE257</f>
        <v>32.611457307938991</v>
      </c>
      <c r="AH584" s="190">
        <f xml:space="preserve"> 'Generation Calculation'!DF257</f>
        <v>23.506773650346986</v>
      </c>
      <c r="AI584" s="190">
        <f xml:space="preserve"> 'Generation Calculation'!DG257</f>
        <v>19.98360202695099</v>
      </c>
      <c r="AJ584" s="190">
        <f xml:space="preserve"> 'Generation Calculation'!DH257</f>
        <v>19.98360202695099</v>
      </c>
      <c r="AK584" s="190">
        <f xml:space="preserve"> 'Generation Calculation'!DI257</f>
        <v>25.354942057445072</v>
      </c>
      <c r="AL584" s="190">
        <f xml:space="preserve"> 'Generation Calculation'!DJ257</f>
        <v>0</v>
      </c>
      <c r="AM584" s="190">
        <f xml:space="preserve"> 'Generation Calculation'!DK257</f>
        <v>0</v>
      </c>
      <c r="AN584" s="190">
        <f xml:space="preserve"> 'Generation Calculation'!DL257</f>
        <v>0</v>
      </c>
      <c r="AO584" s="190">
        <f xml:space="preserve"> 'Generation Calculation'!DM257</f>
        <v>0</v>
      </c>
      <c r="AP584" s="190">
        <f xml:space="preserve"> 'Generation Calculation'!DN257</f>
        <v>0</v>
      </c>
      <c r="AQ584" s="190">
        <f xml:space="preserve"> 'Generation Calculation'!DO257</f>
        <v>0</v>
      </c>
      <c r="AR584" s="190">
        <f xml:space="preserve"> 'Generation Calculation'!DP257</f>
        <v>0</v>
      </c>
      <c r="AS584" s="190">
        <f xml:space="preserve"> 'Generation Calculation'!DQ257</f>
        <v>15.735211405389038</v>
      </c>
      <c r="AT584" s="190">
        <f xml:space="preserve"> 'Generation Calculation'!DR257</f>
        <v>36.850952016143737</v>
      </c>
      <c r="AU584" s="190">
        <f xml:space="preserve"> 'Generation Calculation'!DS257</f>
        <v>69.82754679352081</v>
      </c>
      <c r="AV584" s="190">
        <f xml:space="preserve"> 'Generation Calculation'!DT257</f>
        <v>109.18846295176263</v>
      </c>
      <c r="AW584" s="190">
        <f xml:space="preserve"> 'Generation Calculation'!DU257</f>
        <v>127.74481416266985</v>
      </c>
      <c r="AX584" s="190">
        <f xml:space="preserve"> 'Generation Calculation'!DV257</f>
        <v>84.957398362893798</v>
      </c>
      <c r="AY584" s="190">
        <f xml:space="preserve"> 'Generation Calculation'!DW257</f>
        <v>95.96888816791477</v>
      </c>
      <c r="AZ584" s="190">
        <f xml:space="preserve"> 'Generation Calculation'!DX257</f>
        <v>76.963965970028767</v>
      </c>
      <c r="BA584" s="190">
        <f xml:space="preserve"> 'Generation Calculation'!DY257</f>
        <v>59.196573589678792</v>
      </c>
      <c r="BB584" s="190">
        <f xml:space="preserve"> 'Generation Calculation'!DZ257</f>
        <v>81.405490113675</v>
      </c>
      <c r="BC584" s="196"/>
      <c r="BD584" s="183">
        <f t="shared" si="1435"/>
        <v>474.34951552626001</v>
      </c>
      <c r="BE584" s="292">
        <f t="shared" si="1507"/>
        <v>353.42737672816497</v>
      </c>
      <c r="BF584" s="292">
        <f t="shared" si="1508"/>
        <v>270.16459739848978</v>
      </c>
      <c r="BG584" s="292">
        <f t="shared" si="1486"/>
        <v>196.51076998788366</v>
      </c>
      <c r="BH584" s="292">
        <f t="shared" si="1487"/>
        <v>0</v>
      </c>
      <c r="BI584" s="292">
        <f t="shared" si="1488"/>
        <v>0</v>
      </c>
      <c r="BJ584" s="292">
        <f t="shared" si="1489"/>
        <v>211.48865308748594</v>
      </c>
      <c r="BK584" s="292">
        <f t="shared" si="1490"/>
        <v>0</v>
      </c>
      <c r="BL584" s="292">
        <f t="shared" si="1491"/>
        <v>0</v>
      </c>
      <c r="BM584" s="292">
        <f t="shared" si="1492"/>
        <v>0</v>
      </c>
      <c r="BN584" s="292">
        <f t="shared" si="1493"/>
        <v>0</v>
      </c>
      <c r="BO584" s="292">
        <f t="shared" si="1494"/>
        <v>0</v>
      </c>
      <c r="BP584" s="292">
        <f t="shared" si="1495"/>
        <v>0</v>
      </c>
      <c r="BQ584" s="292">
        <f t="shared" si="1496"/>
        <v>0</v>
      </c>
      <c r="BR584" s="292">
        <f t="shared" si="1497"/>
        <v>0</v>
      </c>
      <c r="BS584" s="292">
        <f t="shared" si="1498"/>
        <v>304.34753801221706</v>
      </c>
      <c r="BT584" s="292">
        <f t="shared" si="1499"/>
        <v>489.72970000000004</v>
      </c>
      <c r="BU584" s="292">
        <f t="shared" si="1500"/>
        <v>489.72970000000004</v>
      </c>
      <c r="BV584" s="292">
        <f t="shared" si="1501"/>
        <v>489.72970000000004</v>
      </c>
      <c r="BW584" s="292">
        <f t="shared" si="1502"/>
        <v>489.72970000000004</v>
      </c>
      <c r="BX584" s="292">
        <f t="shared" si="1503"/>
        <v>489.72970000000004</v>
      </c>
      <c r="BY584" s="292">
        <f t="shared" si="1504"/>
        <v>489.72970000000004</v>
      </c>
      <c r="BZ584" s="292">
        <f t="shared" si="1505"/>
        <v>483.33160827567002</v>
      </c>
      <c r="CA584" s="292">
        <f t="shared" si="1506"/>
        <v>489.72970000000004</v>
      </c>
      <c r="CB584" s="196">
        <f t="shared" si="1436"/>
        <v>5721.7279590161706</v>
      </c>
      <c r="CC584" s="189">
        <f t="shared" si="1462"/>
        <v>58.069213554409998</v>
      </c>
      <c r="CD584" s="190">
        <f t="shared" si="1463"/>
        <v>42.953670783067992</v>
      </c>
      <c r="CE584" s="190">
        <f t="shared" si="1464"/>
        <v>32.611457307938991</v>
      </c>
      <c r="CF584" s="190">
        <f t="shared" si="1465"/>
        <v>23.506773650346986</v>
      </c>
      <c r="CG584" s="190">
        <f t="shared" si="1466"/>
        <v>0</v>
      </c>
      <c r="CH584" s="190">
        <f t="shared" si="1467"/>
        <v>0</v>
      </c>
      <c r="CI584" s="190">
        <f t="shared" si="1468"/>
        <v>25.354942057445072</v>
      </c>
      <c r="CJ584" s="190">
        <f t="shared" si="1469"/>
        <v>0</v>
      </c>
      <c r="CK584" s="190">
        <f t="shared" si="1470"/>
        <v>0</v>
      </c>
      <c r="CL584" s="190">
        <f t="shared" si="1471"/>
        <v>0</v>
      </c>
      <c r="CM584" s="190">
        <f t="shared" si="1472"/>
        <v>0</v>
      </c>
      <c r="CN584" s="190">
        <f t="shared" si="1473"/>
        <v>0</v>
      </c>
      <c r="CO584" s="190">
        <f t="shared" si="1474"/>
        <v>0</v>
      </c>
      <c r="CP584" s="190">
        <f t="shared" si="1475"/>
        <v>0</v>
      </c>
      <c r="CQ584" s="190">
        <f t="shared" si="1476"/>
        <v>0</v>
      </c>
      <c r="CR584" s="190">
        <f t="shared" si="1477"/>
        <v>36.850952016143737</v>
      </c>
      <c r="CS584" s="190">
        <f t="shared" si="1478"/>
        <v>60</v>
      </c>
      <c r="CT584" s="190">
        <f t="shared" si="1479"/>
        <v>60</v>
      </c>
      <c r="CU584" s="190">
        <f t="shared" si="1480"/>
        <v>60</v>
      </c>
      <c r="CV584" s="190">
        <f t="shared" si="1481"/>
        <v>60</v>
      </c>
      <c r="CW584" s="190">
        <f t="shared" si="1482"/>
        <v>60</v>
      </c>
      <c r="CX584" s="190">
        <f t="shared" si="1483"/>
        <v>60</v>
      </c>
      <c r="CY584" s="190">
        <f t="shared" si="1484"/>
        <v>59.196573589678792</v>
      </c>
      <c r="CZ584" s="190">
        <f t="shared" si="1485"/>
        <v>60</v>
      </c>
      <c r="DB584" s="171">
        <f t="shared" si="1437"/>
        <v>0</v>
      </c>
      <c r="DC584" s="172">
        <f t="shared" si="1438"/>
        <v>0</v>
      </c>
      <c r="DD584" s="172">
        <f t="shared" si="1439"/>
        <v>0</v>
      </c>
      <c r="DE584" s="172">
        <f t="shared" si="1440"/>
        <v>0</v>
      </c>
      <c r="DF584" s="172">
        <f t="shared" si="1441"/>
        <v>229.8114233099364</v>
      </c>
      <c r="DG584" s="172">
        <f t="shared" si="1442"/>
        <v>229.8114233099364</v>
      </c>
      <c r="DH584" s="172">
        <f t="shared" si="1443"/>
        <v>0</v>
      </c>
      <c r="DI584" s="172">
        <f t="shared" si="1444"/>
        <v>0</v>
      </c>
      <c r="DJ584" s="172">
        <f t="shared" si="1445"/>
        <v>0</v>
      </c>
      <c r="DK584" s="172">
        <f t="shared" si="1446"/>
        <v>0</v>
      </c>
      <c r="DL584" s="172">
        <f t="shared" si="1447"/>
        <v>0</v>
      </c>
      <c r="DM584" s="172">
        <f t="shared" si="1448"/>
        <v>0</v>
      </c>
      <c r="DN584" s="172">
        <f t="shared" si="1449"/>
        <v>0</v>
      </c>
      <c r="DO584" s="172">
        <f t="shared" si="1450"/>
        <v>0</v>
      </c>
      <c r="DP584" s="172">
        <f t="shared" si="1451"/>
        <v>180.95493116197395</v>
      </c>
      <c r="DQ584" s="172">
        <f t="shared" si="1452"/>
        <v>0</v>
      </c>
      <c r="DR584" s="172">
        <f t="shared" si="1453"/>
        <v>113.01678812548931</v>
      </c>
      <c r="DS584" s="172">
        <f t="shared" si="1454"/>
        <v>565.66732394527025</v>
      </c>
      <c r="DT584" s="172">
        <f t="shared" si="1455"/>
        <v>779.06536287070332</v>
      </c>
      <c r="DU584" s="172">
        <f t="shared" si="1456"/>
        <v>287.01008117327871</v>
      </c>
      <c r="DV584" s="172">
        <f t="shared" si="1457"/>
        <v>413.64221393101985</v>
      </c>
      <c r="DW584" s="172">
        <f t="shared" si="1458"/>
        <v>195.08560865533082</v>
      </c>
      <c r="DX584" s="172">
        <f t="shared" si="1459"/>
        <v>0</v>
      </c>
      <c r="DY584" s="172">
        <f t="shared" si="1460"/>
        <v>246.1631363072625</v>
      </c>
      <c r="DZ584" s="192">
        <f t="shared" si="1461"/>
        <v>3240.2282927902015</v>
      </c>
      <c r="EA584" s="189">
        <f t="shared" si="1387"/>
        <v>0</v>
      </c>
      <c r="EB584" s="190">
        <f t="shared" si="1388"/>
        <v>0</v>
      </c>
      <c r="EC584" s="190">
        <f t="shared" si="1389"/>
        <v>0</v>
      </c>
      <c r="ED584" s="190">
        <f t="shared" si="1390"/>
        <v>0</v>
      </c>
      <c r="EE584" s="190">
        <f t="shared" si="1391"/>
        <v>19.98360202695099</v>
      </c>
      <c r="EF584" s="190">
        <f t="shared" si="1392"/>
        <v>19.98360202695099</v>
      </c>
      <c r="EG584" s="190">
        <f t="shared" si="1393"/>
        <v>0</v>
      </c>
      <c r="EH584" s="190">
        <f t="shared" si="1394"/>
        <v>0</v>
      </c>
      <c r="EI584" s="190">
        <f t="shared" si="1395"/>
        <v>0</v>
      </c>
      <c r="EJ584" s="190">
        <f t="shared" si="1396"/>
        <v>0</v>
      </c>
      <c r="EK584" s="190">
        <f t="shared" si="1397"/>
        <v>0</v>
      </c>
      <c r="EL584" s="190">
        <f t="shared" si="1398"/>
        <v>0</v>
      </c>
      <c r="EM584" s="190">
        <f t="shared" si="1399"/>
        <v>0</v>
      </c>
      <c r="EN584" s="190">
        <f t="shared" si="1400"/>
        <v>0</v>
      </c>
      <c r="EO584" s="190">
        <f t="shared" si="1401"/>
        <v>15.735211405389038</v>
      </c>
      <c r="EP584" s="190">
        <f t="shared" si="1402"/>
        <v>0</v>
      </c>
      <c r="EQ584" s="190">
        <f t="shared" si="1403"/>
        <v>9.8275467935208098</v>
      </c>
      <c r="ER584" s="190">
        <f t="shared" si="1404"/>
        <v>49.188462951762631</v>
      </c>
      <c r="ES584" s="190">
        <f t="shared" si="1405"/>
        <v>67.744814162669854</v>
      </c>
      <c r="ET584" s="190">
        <f t="shared" si="1406"/>
        <v>24.957398362893798</v>
      </c>
      <c r="EU584" s="190">
        <f t="shared" si="1407"/>
        <v>35.96888816791477</v>
      </c>
      <c r="EV584" s="190">
        <f t="shared" si="1408"/>
        <v>16.963965970028767</v>
      </c>
      <c r="EW584" s="190">
        <f t="shared" si="1409"/>
        <v>0</v>
      </c>
      <c r="EX584" s="190">
        <f t="shared" si="1410"/>
        <v>21.405490113675</v>
      </c>
    </row>
    <row r="585" spans="3:154" ht="14.25" customHeight="1" x14ac:dyDescent="0.25">
      <c r="C585" s="132">
        <v>2039</v>
      </c>
      <c r="D585" s="14" t="s">
        <v>170</v>
      </c>
      <c r="E585" s="171">
        <f t="shared" si="1411"/>
        <v>385.86030683937503</v>
      </c>
      <c r="F585" s="172">
        <f t="shared" si="1412"/>
        <v>313.59630795131204</v>
      </c>
      <c r="G585" s="172">
        <f t="shared" si="1413"/>
        <v>228.87907170802782</v>
      </c>
      <c r="H585" s="172">
        <f t="shared" si="1414"/>
        <v>191.56811083965619</v>
      </c>
      <c r="I585" s="172">
        <f t="shared" si="1415"/>
        <v>226.82787664448551</v>
      </c>
      <c r="J585" s="172">
        <f t="shared" si="1416"/>
        <v>250.84696142096558</v>
      </c>
      <c r="K585" s="172">
        <f t="shared" si="1417"/>
        <v>277.33210146044598</v>
      </c>
      <c r="L585" s="172">
        <f t="shared" si="1418"/>
        <v>122.24177533294011</v>
      </c>
      <c r="M585" s="172">
        <f t="shared" si="1419"/>
        <v>0</v>
      </c>
      <c r="N585" s="172">
        <f t="shared" si="1420"/>
        <v>0</v>
      </c>
      <c r="O585" s="172">
        <f t="shared" si="1421"/>
        <v>0</v>
      </c>
      <c r="P585" s="172">
        <f t="shared" si="1422"/>
        <v>0</v>
      </c>
      <c r="Q585" s="172">
        <f t="shared" si="1423"/>
        <v>0</v>
      </c>
      <c r="R585" s="172">
        <f t="shared" si="1424"/>
        <v>0</v>
      </c>
      <c r="S585" s="172">
        <f t="shared" si="1425"/>
        <v>212.80302976975932</v>
      </c>
      <c r="T585" s="172">
        <f t="shared" si="1426"/>
        <v>442.60674912098892</v>
      </c>
      <c r="U585" s="172">
        <f t="shared" si="1427"/>
        <v>692.8935706749354</v>
      </c>
      <c r="V585" s="172">
        <f t="shared" si="1428"/>
        <v>994.25969626611254</v>
      </c>
      <c r="W585" s="172">
        <f t="shared" si="1429"/>
        <v>1193.1027156861451</v>
      </c>
      <c r="X585" s="172">
        <f t="shared" si="1430"/>
        <v>920.29496713263927</v>
      </c>
      <c r="Y585" s="172">
        <f t="shared" si="1431"/>
        <v>920.29496713263927</v>
      </c>
      <c r="Z585" s="172">
        <f t="shared" si="1432"/>
        <v>824.68053350318814</v>
      </c>
      <c r="AA585" s="172">
        <f t="shared" si="1433"/>
        <v>497.80542465403562</v>
      </c>
      <c r="AB585" s="172">
        <f t="shared" si="1434"/>
        <v>624.72516867415197</v>
      </c>
      <c r="AC585" s="188">
        <f xml:space="preserve"> SUM(E585:AB585) * 30</f>
        <v>279618.58004435408</v>
      </c>
      <c r="AE585" s="189">
        <f xml:space="preserve"> 'Generation Calculation'!DC258</f>
        <v>46.996669145055989</v>
      </c>
      <c r="AF585" s="190">
        <f xml:space="preserve"> 'Generation Calculation'!DD258</f>
        <v>37.99955377727801</v>
      </c>
      <c r="AG585" s="190">
        <f xml:space="preserve"> 'Generation Calculation'!DE258</f>
        <v>27.502919181535987</v>
      </c>
      <c r="AH585" s="190">
        <f xml:space="preserve"> 'Generation Calculation'!DF258</f>
        <v>22.89725298136301</v>
      </c>
      <c r="AI585" s="190">
        <f xml:space="preserve"> 'Generation Calculation'!DG258</f>
        <v>19.724163186477</v>
      </c>
      <c r="AJ585" s="190">
        <f xml:space="preserve"> 'Generation Calculation'!DH258</f>
        <v>21.812779253997007</v>
      </c>
      <c r="AK585" s="190">
        <f xml:space="preserve"> 'Generation Calculation'!DI258</f>
        <v>33.4996593240717</v>
      </c>
      <c r="AL585" s="190">
        <f xml:space="preserve"> 'Generation Calculation'!DJ258</f>
        <v>10.629719594168705</v>
      </c>
      <c r="AM585" s="190">
        <f xml:space="preserve"> 'Generation Calculation'!DK258</f>
        <v>0</v>
      </c>
      <c r="AN585" s="190">
        <f xml:space="preserve"> 'Generation Calculation'!DL258</f>
        <v>0</v>
      </c>
      <c r="AO585" s="190">
        <f xml:space="preserve"> 'Generation Calculation'!DM258</f>
        <v>0</v>
      </c>
      <c r="AP585" s="190">
        <f xml:space="preserve"> 'Generation Calculation'!DN258</f>
        <v>0</v>
      </c>
      <c r="AQ585" s="190">
        <f xml:space="preserve"> 'Generation Calculation'!DO258</f>
        <v>0</v>
      </c>
      <c r="AR585" s="190">
        <f xml:space="preserve"> 'Generation Calculation'!DP258</f>
        <v>0</v>
      </c>
      <c r="AS585" s="190">
        <f xml:space="preserve"> 'Generation Calculation'!DQ258</f>
        <v>25.517207664534965</v>
      </c>
      <c r="AT585" s="190">
        <f xml:space="preserve"> 'Generation Calculation'!DR258</f>
        <v>54.090217182693124</v>
      </c>
      <c r="AU585" s="190">
        <f xml:space="preserve"> 'Generation Calculation'!DS258</f>
        <v>77.666423536950902</v>
      </c>
      <c r="AV585" s="190">
        <f xml:space="preserve"> 'Generation Calculation'!DT258</f>
        <v>103.87217358835761</v>
      </c>
      <c r="AW585" s="190">
        <f xml:space="preserve"> 'Generation Calculation'!DU258</f>
        <v>121.16287092923</v>
      </c>
      <c r="AX585" s="190">
        <f xml:space="preserve"> 'Generation Calculation'!DV258</f>
        <v>97.440458011533849</v>
      </c>
      <c r="AY585" s="190">
        <f xml:space="preserve"> 'Generation Calculation'!DW258</f>
        <v>97.440458011533849</v>
      </c>
      <c r="AZ585" s="190">
        <f xml:space="preserve"> 'Generation Calculation'!DX258</f>
        <v>89.126159435059833</v>
      </c>
      <c r="BA585" s="190">
        <f xml:space="preserve"> 'Generation Calculation'!DY258</f>
        <v>60.702236926437877</v>
      </c>
      <c r="BB585" s="190">
        <f xml:space="preserve"> 'Generation Calculation'!DZ258</f>
        <v>71.738736406447998</v>
      </c>
      <c r="BC585" s="196"/>
      <c r="BD585" s="183">
        <f t="shared" si="1435"/>
        <v>385.86030683937503</v>
      </c>
      <c r="BE585" s="292">
        <f t="shared" si="1507"/>
        <v>313.59630795131204</v>
      </c>
      <c r="BF585" s="292">
        <f t="shared" si="1508"/>
        <v>228.87907170802782</v>
      </c>
      <c r="BG585" s="292">
        <f t="shared" si="1486"/>
        <v>191.56811083965619</v>
      </c>
      <c r="BH585" s="292">
        <f t="shared" si="1487"/>
        <v>0</v>
      </c>
      <c r="BI585" s="292">
        <f t="shared" si="1488"/>
        <v>0</v>
      </c>
      <c r="BJ585" s="292">
        <f t="shared" si="1489"/>
        <v>277.33210146044598</v>
      </c>
      <c r="BK585" s="292">
        <f t="shared" si="1490"/>
        <v>0</v>
      </c>
      <c r="BL585" s="292">
        <f t="shared" si="1491"/>
        <v>0</v>
      </c>
      <c r="BM585" s="292">
        <f t="shared" si="1492"/>
        <v>0</v>
      </c>
      <c r="BN585" s="292">
        <f t="shared" si="1493"/>
        <v>0</v>
      </c>
      <c r="BO585" s="292">
        <f t="shared" si="1494"/>
        <v>0</v>
      </c>
      <c r="BP585" s="292">
        <f t="shared" si="1495"/>
        <v>0</v>
      </c>
      <c r="BQ585" s="292">
        <f t="shared" si="1496"/>
        <v>0</v>
      </c>
      <c r="BR585" s="292">
        <f t="shared" si="1497"/>
        <v>212.80302976975932</v>
      </c>
      <c r="BS585" s="292">
        <f t="shared" si="1498"/>
        <v>442.60674912098892</v>
      </c>
      <c r="BT585" s="292">
        <f t="shared" si="1499"/>
        <v>489.72970000000004</v>
      </c>
      <c r="BU585" s="292">
        <f t="shared" si="1500"/>
        <v>489.72970000000004</v>
      </c>
      <c r="BV585" s="292">
        <f t="shared" si="1501"/>
        <v>489.72970000000004</v>
      </c>
      <c r="BW585" s="292">
        <f t="shared" si="1502"/>
        <v>489.72970000000004</v>
      </c>
      <c r="BX585" s="292">
        <f t="shared" si="1503"/>
        <v>489.72970000000004</v>
      </c>
      <c r="BY585" s="292">
        <f t="shared" si="1504"/>
        <v>489.72970000000004</v>
      </c>
      <c r="BZ585" s="292">
        <f t="shared" si="1505"/>
        <v>489.72970000000004</v>
      </c>
      <c r="CA585" s="292">
        <f t="shared" si="1506"/>
        <v>489.72970000000004</v>
      </c>
      <c r="CB585" s="196">
        <f t="shared" si="1436"/>
        <v>5970.4832776895646</v>
      </c>
      <c r="CC585" s="189">
        <f t="shared" si="1462"/>
        <v>46.996669145055989</v>
      </c>
      <c r="CD585" s="190">
        <f t="shared" si="1463"/>
        <v>37.99955377727801</v>
      </c>
      <c r="CE585" s="190">
        <f t="shared" si="1464"/>
        <v>27.502919181535987</v>
      </c>
      <c r="CF585" s="190">
        <f t="shared" si="1465"/>
        <v>22.89725298136301</v>
      </c>
      <c r="CG585" s="190">
        <f t="shared" si="1466"/>
        <v>0</v>
      </c>
      <c r="CH585" s="190">
        <f t="shared" si="1467"/>
        <v>0</v>
      </c>
      <c r="CI585" s="190">
        <f t="shared" si="1468"/>
        <v>33.4996593240717</v>
      </c>
      <c r="CJ585" s="190">
        <f t="shared" si="1469"/>
        <v>0</v>
      </c>
      <c r="CK585" s="190">
        <f t="shared" si="1470"/>
        <v>0</v>
      </c>
      <c r="CL585" s="190">
        <f t="shared" si="1471"/>
        <v>0</v>
      </c>
      <c r="CM585" s="190">
        <f t="shared" si="1472"/>
        <v>0</v>
      </c>
      <c r="CN585" s="190">
        <f t="shared" si="1473"/>
        <v>0</v>
      </c>
      <c r="CO585" s="190">
        <f t="shared" si="1474"/>
        <v>0</v>
      </c>
      <c r="CP585" s="190">
        <f t="shared" si="1475"/>
        <v>0</v>
      </c>
      <c r="CQ585" s="190">
        <f t="shared" si="1476"/>
        <v>25.517207664534965</v>
      </c>
      <c r="CR585" s="190">
        <f t="shared" si="1477"/>
        <v>54.090217182693124</v>
      </c>
      <c r="CS585" s="190">
        <f t="shared" si="1478"/>
        <v>60</v>
      </c>
      <c r="CT585" s="190">
        <f t="shared" si="1479"/>
        <v>60</v>
      </c>
      <c r="CU585" s="190">
        <f t="shared" si="1480"/>
        <v>60</v>
      </c>
      <c r="CV585" s="190">
        <f t="shared" si="1481"/>
        <v>60</v>
      </c>
      <c r="CW585" s="190">
        <f t="shared" si="1482"/>
        <v>60</v>
      </c>
      <c r="CX585" s="190">
        <f t="shared" si="1483"/>
        <v>60</v>
      </c>
      <c r="CY585" s="190">
        <f t="shared" si="1484"/>
        <v>60</v>
      </c>
      <c r="CZ585" s="190">
        <f t="shared" si="1485"/>
        <v>60</v>
      </c>
      <c r="DB585" s="171">
        <f t="shared" si="1437"/>
        <v>0</v>
      </c>
      <c r="DC585" s="172">
        <f t="shared" si="1438"/>
        <v>0</v>
      </c>
      <c r="DD585" s="172">
        <f t="shared" si="1439"/>
        <v>0</v>
      </c>
      <c r="DE585" s="172">
        <f t="shared" si="1440"/>
        <v>0</v>
      </c>
      <c r="DF585" s="172">
        <f t="shared" si="1441"/>
        <v>226.82787664448551</v>
      </c>
      <c r="DG585" s="172">
        <f t="shared" si="1442"/>
        <v>250.84696142096558</v>
      </c>
      <c r="DH585" s="172">
        <f t="shared" si="1443"/>
        <v>0</v>
      </c>
      <c r="DI585" s="172">
        <f t="shared" si="1444"/>
        <v>122.24177533294011</v>
      </c>
      <c r="DJ585" s="172">
        <f t="shared" si="1445"/>
        <v>0</v>
      </c>
      <c r="DK585" s="172">
        <f t="shared" si="1446"/>
        <v>0</v>
      </c>
      <c r="DL585" s="172">
        <f t="shared" si="1447"/>
        <v>0</v>
      </c>
      <c r="DM585" s="172">
        <f t="shared" si="1448"/>
        <v>0</v>
      </c>
      <c r="DN585" s="172">
        <f t="shared" si="1449"/>
        <v>0</v>
      </c>
      <c r="DO585" s="172">
        <f t="shared" si="1450"/>
        <v>0</v>
      </c>
      <c r="DP585" s="172">
        <f t="shared" si="1451"/>
        <v>0</v>
      </c>
      <c r="DQ585" s="172">
        <f t="shared" si="1452"/>
        <v>0</v>
      </c>
      <c r="DR585" s="172">
        <f t="shared" si="1453"/>
        <v>203.16387067493537</v>
      </c>
      <c r="DS585" s="172">
        <f t="shared" si="1454"/>
        <v>504.52999626611256</v>
      </c>
      <c r="DT585" s="172">
        <f t="shared" si="1455"/>
        <v>703.37301568614498</v>
      </c>
      <c r="DU585" s="172">
        <f t="shared" si="1456"/>
        <v>430.56526713263924</v>
      </c>
      <c r="DV585" s="172">
        <f t="shared" si="1457"/>
        <v>430.56526713263924</v>
      </c>
      <c r="DW585" s="172">
        <f t="shared" si="1458"/>
        <v>334.95083350318811</v>
      </c>
      <c r="DX585" s="172">
        <f t="shared" si="1459"/>
        <v>8.0757246540355823</v>
      </c>
      <c r="DY585" s="172">
        <f t="shared" si="1460"/>
        <v>134.99546867415199</v>
      </c>
      <c r="DZ585" s="192">
        <f t="shared" si="1461"/>
        <v>3350.1360571222385</v>
      </c>
      <c r="EA585" s="189">
        <f t="shared" si="1387"/>
        <v>0</v>
      </c>
      <c r="EB585" s="190">
        <f t="shared" si="1388"/>
        <v>0</v>
      </c>
      <c r="EC585" s="190">
        <f t="shared" si="1389"/>
        <v>0</v>
      </c>
      <c r="ED585" s="190">
        <f t="shared" si="1390"/>
        <v>0</v>
      </c>
      <c r="EE585" s="190">
        <f t="shared" si="1391"/>
        <v>19.724163186477</v>
      </c>
      <c r="EF585" s="190">
        <f t="shared" si="1392"/>
        <v>21.812779253997007</v>
      </c>
      <c r="EG585" s="190">
        <f t="shared" si="1393"/>
        <v>0</v>
      </c>
      <c r="EH585" s="190">
        <f t="shared" si="1394"/>
        <v>10.629719594168705</v>
      </c>
      <c r="EI585" s="190">
        <f t="shared" si="1395"/>
        <v>0</v>
      </c>
      <c r="EJ585" s="190">
        <f t="shared" si="1396"/>
        <v>0</v>
      </c>
      <c r="EK585" s="190">
        <f t="shared" si="1397"/>
        <v>0</v>
      </c>
      <c r="EL585" s="190">
        <f t="shared" si="1398"/>
        <v>0</v>
      </c>
      <c r="EM585" s="190">
        <f t="shared" si="1399"/>
        <v>0</v>
      </c>
      <c r="EN585" s="190">
        <f t="shared" si="1400"/>
        <v>0</v>
      </c>
      <c r="EO585" s="190">
        <f t="shared" si="1401"/>
        <v>0</v>
      </c>
      <c r="EP585" s="190">
        <f t="shared" si="1402"/>
        <v>0</v>
      </c>
      <c r="EQ585" s="190">
        <f t="shared" si="1403"/>
        <v>17.666423536950902</v>
      </c>
      <c r="ER585" s="190">
        <f t="shared" si="1404"/>
        <v>43.872173588357612</v>
      </c>
      <c r="ES585" s="190">
        <f t="shared" si="1405"/>
        <v>61.162870929229996</v>
      </c>
      <c r="ET585" s="190">
        <f t="shared" si="1406"/>
        <v>37.440458011533849</v>
      </c>
      <c r="EU585" s="190">
        <f t="shared" si="1407"/>
        <v>37.440458011533849</v>
      </c>
      <c r="EV585" s="190">
        <f t="shared" si="1408"/>
        <v>29.126159435059833</v>
      </c>
      <c r="EW585" s="190">
        <f t="shared" si="1409"/>
        <v>0.70223692643787672</v>
      </c>
      <c r="EX585" s="190">
        <f t="shared" si="1410"/>
        <v>11.738736406447998</v>
      </c>
    </row>
    <row r="586" spans="3:154" ht="14.25" customHeight="1" x14ac:dyDescent="0.25">
      <c r="C586" s="132">
        <v>2039</v>
      </c>
      <c r="D586" s="14" t="s">
        <v>171</v>
      </c>
      <c r="E586" s="171">
        <f t="shared" si="1411"/>
        <v>351.35693874559962</v>
      </c>
      <c r="F586" s="172">
        <f t="shared" si="1412"/>
        <v>265.84129355856493</v>
      </c>
      <c r="G586" s="172">
        <f t="shared" si="1413"/>
        <v>230.23937152459445</v>
      </c>
      <c r="H586" s="172">
        <f t="shared" si="1414"/>
        <v>205.22294990584237</v>
      </c>
      <c r="I586" s="172">
        <f t="shared" si="1415"/>
        <v>193.87481456985282</v>
      </c>
      <c r="J586" s="172">
        <f t="shared" si="1416"/>
        <v>211.18735888851566</v>
      </c>
      <c r="K586" s="172">
        <f t="shared" si="1417"/>
        <v>245.53853310010328</v>
      </c>
      <c r="L586" s="172">
        <f t="shared" si="1418"/>
        <v>41.027329724697182</v>
      </c>
      <c r="M586" s="172">
        <f t="shared" si="1419"/>
        <v>0</v>
      </c>
      <c r="N586" s="172">
        <f t="shared" si="1420"/>
        <v>0</v>
      </c>
      <c r="O586" s="172">
        <f t="shared" si="1421"/>
        <v>0</v>
      </c>
      <c r="P586" s="172">
        <f t="shared" si="1422"/>
        <v>0</v>
      </c>
      <c r="Q586" s="172">
        <f t="shared" si="1423"/>
        <v>0</v>
      </c>
      <c r="R586" s="172">
        <f t="shared" si="1424"/>
        <v>0</v>
      </c>
      <c r="S586" s="172">
        <f t="shared" si="1425"/>
        <v>100.09814451179383</v>
      </c>
      <c r="T586" s="172">
        <f t="shared" si="1426"/>
        <v>295.66079996177564</v>
      </c>
      <c r="U586" s="172">
        <f t="shared" si="1427"/>
        <v>681.43966274534205</v>
      </c>
      <c r="V586" s="172">
        <f t="shared" si="1428"/>
        <v>1029.8595398159771</v>
      </c>
      <c r="W586" s="172">
        <f t="shared" si="1429"/>
        <v>1132.1761967350205</v>
      </c>
      <c r="X586" s="172">
        <f t="shared" si="1430"/>
        <v>735.72555131896274</v>
      </c>
      <c r="Y586" s="172">
        <f t="shared" si="1431"/>
        <v>628.02957634991333</v>
      </c>
      <c r="Z586" s="172">
        <f t="shared" si="1432"/>
        <v>524.77467251360224</v>
      </c>
      <c r="AA586" s="172">
        <f t="shared" si="1433"/>
        <v>301.79212441435811</v>
      </c>
      <c r="AB586" s="172">
        <f t="shared" si="1434"/>
        <v>562.05369006895796</v>
      </c>
      <c r="AC586" s="188">
        <f xml:space="preserve"> SUM(E586:AB586) * 31</f>
        <v>239812.85500205768</v>
      </c>
      <c r="AE586" s="189">
        <f xml:space="preserve"> 'Generation Calculation'!DC259</f>
        <v>42.695852221987991</v>
      </c>
      <c r="AF586" s="190">
        <f xml:space="preserve"> 'Generation Calculation'!DD259</f>
        <v>32.075899513250988</v>
      </c>
      <c r="AG586" s="190">
        <f xml:space="preserve"> 'Generation Calculation'!DE259</f>
        <v>27.671032764741</v>
      </c>
      <c r="AH586" s="190">
        <f xml:space="preserve"> 'Generation Calculation'!DF259</f>
        <v>24.581591976744988</v>
      </c>
      <c r="AI586" s="190">
        <f xml:space="preserve"> 'Generation Calculation'!DG259</f>
        <v>23.181689119683995</v>
      </c>
      <c r="AJ586" s="190">
        <f xml:space="preserve"> 'Generation Calculation'!DH259</f>
        <v>25.317747789510008</v>
      </c>
      <c r="AK586" s="190">
        <f xml:space="preserve"> 'Generation Calculation'!DI259</f>
        <v>29.56275324732411</v>
      </c>
      <c r="AL586" s="190">
        <f xml:space="preserve"> 'Generation Calculation'!DJ259</f>
        <v>3.5675938891041028</v>
      </c>
      <c r="AM586" s="190">
        <f xml:space="preserve"> 'Generation Calculation'!DK259</f>
        <v>0</v>
      </c>
      <c r="AN586" s="190">
        <f xml:space="preserve"> 'Generation Calculation'!DL259</f>
        <v>0</v>
      </c>
      <c r="AO586" s="190">
        <f xml:space="preserve"> 'Generation Calculation'!DM259</f>
        <v>0</v>
      </c>
      <c r="AP586" s="190">
        <f xml:space="preserve"> 'Generation Calculation'!DN259</f>
        <v>0</v>
      </c>
      <c r="AQ586" s="190">
        <f xml:space="preserve"> 'Generation Calculation'!DO259</f>
        <v>0</v>
      </c>
      <c r="AR586" s="190">
        <f xml:space="preserve"> 'Generation Calculation'!DP259</f>
        <v>0</v>
      </c>
      <c r="AS586" s="190">
        <f xml:space="preserve"> 'Generation Calculation'!DQ259</f>
        <v>8.7041864792864203</v>
      </c>
      <c r="AT586" s="190">
        <f xml:space="preserve"> 'Generation Calculation'!DR259</f>
        <v>35.772745163292825</v>
      </c>
      <c r="AU586" s="190">
        <f xml:space="preserve"> 'Generation Calculation'!DS259</f>
        <v>76.670431543073221</v>
      </c>
      <c r="AV586" s="190">
        <f xml:space="preserve"> 'Generation Calculation'!DT259</f>
        <v>106.96781215791106</v>
      </c>
      <c r="AW586" s="190">
        <f xml:space="preserve"> 'Generation Calculation'!DU259</f>
        <v>115.86491275956701</v>
      </c>
      <c r="AX586" s="190">
        <f xml:space="preserve"> 'Generation Calculation'!DV259</f>
        <v>81.390943592953278</v>
      </c>
      <c r="AY586" s="190">
        <f xml:space="preserve"> 'Generation Calculation'!DW259</f>
        <v>72.026076204340285</v>
      </c>
      <c r="AZ586" s="190">
        <f xml:space="preserve"> 'Generation Calculation'!DX259</f>
        <v>63.047388914226275</v>
      </c>
      <c r="BA586" s="190">
        <f xml:space="preserve"> 'Generation Calculation'!DY259</f>
        <v>36.533711526619271</v>
      </c>
      <c r="BB586" s="190">
        <f xml:space="preserve"> 'Generation Calculation'!DZ259</f>
        <v>66.289042614691994</v>
      </c>
      <c r="BC586" s="196"/>
      <c r="BD586" s="183">
        <f t="shared" si="1435"/>
        <v>351.35693874559962</v>
      </c>
      <c r="BE586" s="292">
        <f t="shared" si="1507"/>
        <v>265.84129355856493</v>
      </c>
      <c r="BF586" s="292">
        <f t="shared" si="1508"/>
        <v>230.23937152459445</v>
      </c>
      <c r="BG586" s="292">
        <f t="shared" si="1486"/>
        <v>205.22294990584237</v>
      </c>
      <c r="BH586" s="292">
        <f t="shared" si="1487"/>
        <v>193.87481456985282</v>
      </c>
      <c r="BI586" s="292">
        <f t="shared" si="1488"/>
        <v>211.18735888851566</v>
      </c>
      <c r="BJ586" s="292">
        <f t="shared" si="1489"/>
        <v>245.53853310010328</v>
      </c>
      <c r="BK586" s="292">
        <f t="shared" si="1490"/>
        <v>0</v>
      </c>
      <c r="BL586" s="292">
        <f t="shared" si="1491"/>
        <v>0</v>
      </c>
      <c r="BM586" s="292">
        <f t="shared" si="1492"/>
        <v>0</v>
      </c>
      <c r="BN586" s="292">
        <f t="shared" si="1493"/>
        <v>0</v>
      </c>
      <c r="BO586" s="292">
        <f t="shared" si="1494"/>
        <v>0</v>
      </c>
      <c r="BP586" s="292">
        <f t="shared" si="1495"/>
        <v>0</v>
      </c>
      <c r="BQ586" s="292">
        <f t="shared" si="1496"/>
        <v>0</v>
      </c>
      <c r="BR586" s="292">
        <f t="shared" si="1497"/>
        <v>0</v>
      </c>
      <c r="BS586" s="292">
        <f t="shared" si="1498"/>
        <v>295.66079996177564</v>
      </c>
      <c r="BT586" s="292">
        <f t="shared" si="1499"/>
        <v>489.72970000000004</v>
      </c>
      <c r="BU586" s="292">
        <f t="shared" si="1500"/>
        <v>489.72970000000004</v>
      </c>
      <c r="BV586" s="292">
        <f t="shared" si="1501"/>
        <v>489.72970000000004</v>
      </c>
      <c r="BW586" s="292">
        <f t="shared" si="1502"/>
        <v>489.72970000000004</v>
      </c>
      <c r="BX586" s="292">
        <f t="shared" si="1503"/>
        <v>489.72970000000004</v>
      </c>
      <c r="BY586" s="292">
        <f t="shared" si="1504"/>
        <v>489.72970000000004</v>
      </c>
      <c r="BZ586" s="292">
        <f t="shared" si="1505"/>
        <v>301.79212441435811</v>
      </c>
      <c r="CA586" s="292">
        <f t="shared" si="1506"/>
        <v>489.72970000000004</v>
      </c>
      <c r="CB586" s="196">
        <f t="shared" si="1436"/>
        <v>5728.8220846692066</v>
      </c>
      <c r="CC586" s="189">
        <f t="shared" si="1462"/>
        <v>42.695852221987991</v>
      </c>
      <c r="CD586" s="190">
        <f t="shared" si="1463"/>
        <v>32.075899513250988</v>
      </c>
      <c r="CE586" s="190">
        <f t="shared" si="1464"/>
        <v>27.671032764741</v>
      </c>
      <c r="CF586" s="190">
        <f t="shared" si="1465"/>
        <v>24.581591976744988</v>
      </c>
      <c r="CG586" s="190">
        <f t="shared" si="1466"/>
        <v>23.181689119683995</v>
      </c>
      <c r="CH586" s="190">
        <f t="shared" si="1467"/>
        <v>25.317747789510008</v>
      </c>
      <c r="CI586" s="190">
        <f t="shared" si="1468"/>
        <v>29.56275324732411</v>
      </c>
      <c r="CJ586" s="190">
        <f t="shared" si="1469"/>
        <v>0</v>
      </c>
      <c r="CK586" s="190">
        <f t="shared" si="1470"/>
        <v>0</v>
      </c>
      <c r="CL586" s="190">
        <f t="shared" si="1471"/>
        <v>0</v>
      </c>
      <c r="CM586" s="190">
        <f t="shared" si="1472"/>
        <v>0</v>
      </c>
      <c r="CN586" s="190">
        <f t="shared" si="1473"/>
        <v>0</v>
      </c>
      <c r="CO586" s="190">
        <f t="shared" si="1474"/>
        <v>0</v>
      </c>
      <c r="CP586" s="190">
        <f t="shared" si="1475"/>
        <v>0</v>
      </c>
      <c r="CQ586" s="190">
        <f t="shared" si="1476"/>
        <v>0</v>
      </c>
      <c r="CR586" s="190">
        <f t="shared" si="1477"/>
        <v>35.772745163292825</v>
      </c>
      <c r="CS586" s="190">
        <f t="shared" si="1478"/>
        <v>60</v>
      </c>
      <c r="CT586" s="190">
        <f t="shared" si="1479"/>
        <v>60</v>
      </c>
      <c r="CU586" s="190">
        <f t="shared" si="1480"/>
        <v>60</v>
      </c>
      <c r="CV586" s="190">
        <f t="shared" si="1481"/>
        <v>60</v>
      </c>
      <c r="CW586" s="190">
        <f t="shared" si="1482"/>
        <v>60</v>
      </c>
      <c r="CX586" s="190">
        <f t="shared" si="1483"/>
        <v>60</v>
      </c>
      <c r="CY586" s="190">
        <f t="shared" si="1484"/>
        <v>36.533711526619271</v>
      </c>
      <c r="CZ586" s="190">
        <f t="shared" si="1485"/>
        <v>60</v>
      </c>
      <c r="DB586" s="171">
        <f t="shared" si="1437"/>
        <v>0</v>
      </c>
      <c r="DC586" s="172">
        <f t="shared" si="1438"/>
        <v>0</v>
      </c>
      <c r="DD586" s="172">
        <f t="shared" si="1439"/>
        <v>0</v>
      </c>
      <c r="DE586" s="172">
        <f t="shared" si="1440"/>
        <v>0</v>
      </c>
      <c r="DF586" s="172">
        <f t="shared" si="1441"/>
        <v>0</v>
      </c>
      <c r="DG586" s="172">
        <f t="shared" si="1442"/>
        <v>0</v>
      </c>
      <c r="DH586" s="172">
        <f t="shared" si="1443"/>
        <v>0</v>
      </c>
      <c r="DI586" s="172">
        <f t="shared" si="1444"/>
        <v>41.027329724697182</v>
      </c>
      <c r="DJ586" s="172">
        <f t="shared" si="1445"/>
        <v>0</v>
      </c>
      <c r="DK586" s="172">
        <f t="shared" si="1446"/>
        <v>0</v>
      </c>
      <c r="DL586" s="172">
        <f t="shared" si="1447"/>
        <v>0</v>
      </c>
      <c r="DM586" s="172">
        <f t="shared" si="1448"/>
        <v>0</v>
      </c>
      <c r="DN586" s="172">
        <f t="shared" si="1449"/>
        <v>0</v>
      </c>
      <c r="DO586" s="172">
        <f t="shared" si="1450"/>
        <v>0</v>
      </c>
      <c r="DP586" s="172">
        <f t="shared" si="1451"/>
        <v>100.09814451179383</v>
      </c>
      <c r="DQ586" s="172">
        <f t="shared" si="1452"/>
        <v>0</v>
      </c>
      <c r="DR586" s="172">
        <f t="shared" si="1453"/>
        <v>191.70996274534201</v>
      </c>
      <c r="DS586" s="172">
        <f t="shared" si="1454"/>
        <v>540.12983981597711</v>
      </c>
      <c r="DT586" s="172">
        <f t="shared" si="1455"/>
        <v>642.44649673502056</v>
      </c>
      <c r="DU586" s="172">
        <f t="shared" si="1456"/>
        <v>245.99585131896271</v>
      </c>
      <c r="DV586" s="172">
        <f t="shared" si="1457"/>
        <v>138.29987634991329</v>
      </c>
      <c r="DW586" s="172">
        <f t="shared" si="1458"/>
        <v>35.044972513602161</v>
      </c>
      <c r="DX586" s="172">
        <f t="shared" si="1459"/>
        <v>0</v>
      </c>
      <c r="DY586" s="172">
        <f t="shared" si="1460"/>
        <v>72.323990068957926</v>
      </c>
      <c r="DZ586" s="192">
        <f t="shared" si="1461"/>
        <v>2007.0764637842669</v>
      </c>
      <c r="EA586" s="189">
        <f t="shared" si="1387"/>
        <v>0</v>
      </c>
      <c r="EB586" s="190">
        <f t="shared" si="1388"/>
        <v>0</v>
      </c>
      <c r="EC586" s="190">
        <f t="shared" si="1389"/>
        <v>0</v>
      </c>
      <c r="ED586" s="190">
        <f t="shared" si="1390"/>
        <v>0</v>
      </c>
      <c r="EE586" s="190">
        <f t="shared" si="1391"/>
        <v>0</v>
      </c>
      <c r="EF586" s="190">
        <f t="shared" si="1392"/>
        <v>0</v>
      </c>
      <c r="EG586" s="190">
        <f t="shared" si="1393"/>
        <v>0</v>
      </c>
      <c r="EH586" s="190">
        <f t="shared" si="1394"/>
        <v>3.5675938891041028</v>
      </c>
      <c r="EI586" s="190">
        <f t="shared" si="1395"/>
        <v>0</v>
      </c>
      <c r="EJ586" s="190">
        <f t="shared" si="1396"/>
        <v>0</v>
      </c>
      <c r="EK586" s="190">
        <f t="shared" si="1397"/>
        <v>0</v>
      </c>
      <c r="EL586" s="190">
        <f t="shared" si="1398"/>
        <v>0</v>
      </c>
      <c r="EM586" s="190">
        <f t="shared" si="1399"/>
        <v>0</v>
      </c>
      <c r="EN586" s="190">
        <f t="shared" si="1400"/>
        <v>0</v>
      </c>
      <c r="EO586" s="190">
        <f t="shared" si="1401"/>
        <v>8.7041864792864203</v>
      </c>
      <c r="EP586" s="190">
        <f t="shared" si="1402"/>
        <v>0</v>
      </c>
      <c r="EQ586" s="190">
        <f t="shared" si="1403"/>
        <v>16.670431543073221</v>
      </c>
      <c r="ER586" s="190">
        <f t="shared" si="1404"/>
        <v>46.967812157911055</v>
      </c>
      <c r="ES586" s="190">
        <f t="shared" si="1405"/>
        <v>55.864912759567005</v>
      </c>
      <c r="ET586" s="190">
        <f t="shared" si="1406"/>
        <v>21.390943592953278</v>
      </c>
      <c r="EU586" s="190">
        <f t="shared" si="1407"/>
        <v>12.026076204340285</v>
      </c>
      <c r="EV586" s="190">
        <f t="shared" si="1408"/>
        <v>3.0473889142262749</v>
      </c>
      <c r="EW586" s="190">
        <f t="shared" si="1409"/>
        <v>0</v>
      </c>
      <c r="EX586" s="190">
        <f t="shared" si="1410"/>
        <v>6.2890426146919935</v>
      </c>
    </row>
    <row r="587" spans="3:154" ht="14.25" customHeight="1" x14ac:dyDescent="0.25">
      <c r="C587" s="132">
        <v>2039</v>
      </c>
      <c r="D587" s="14" t="s">
        <v>172</v>
      </c>
      <c r="E587" s="171">
        <f t="shared" si="1411"/>
        <v>355.23609293851757</v>
      </c>
      <c r="F587" s="172">
        <f t="shared" si="1412"/>
        <v>257.24494894854013</v>
      </c>
      <c r="G587" s="172">
        <f t="shared" si="1413"/>
        <v>195.41910747040302</v>
      </c>
      <c r="H587" s="172">
        <f t="shared" si="1414"/>
        <v>187.62491282050544</v>
      </c>
      <c r="I587" s="172">
        <f t="shared" si="1415"/>
        <v>226.82044112885012</v>
      </c>
      <c r="J587" s="172">
        <f t="shared" si="1416"/>
        <v>226.82044112885012</v>
      </c>
      <c r="K587" s="172">
        <f t="shared" si="1417"/>
        <v>214.75166717870007</v>
      </c>
      <c r="L587" s="172">
        <f t="shared" si="1418"/>
        <v>0</v>
      </c>
      <c r="M587" s="172">
        <f t="shared" si="1419"/>
        <v>0</v>
      </c>
      <c r="N587" s="172">
        <f t="shared" si="1420"/>
        <v>0</v>
      </c>
      <c r="O587" s="172">
        <f t="shared" si="1421"/>
        <v>0</v>
      </c>
      <c r="P587" s="172">
        <f t="shared" si="1422"/>
        <v>0</v>
      </c>
      <c r="Q587" s="172">
        <f t="shared" si="1423"/>
        <v>0</v>
      </c>
      <c r="R587" s="172">
        <f t="shared" si="1424"/>
        <v>0</v>
      </c>
      <c r="S587" s="172">
        <f t="shared" si="1425"/>
        <v>33.743942218936127</v>
      </c>
      <c r="T587" s="172">
        <f t="shared" si="1426"/>
        <v>215.83236620260845</v>
      </c>
      <c r="U587" s="172">
        <f t="shared" si="1427"/>
        <v>690.12963886579837</v>
      </c>
      <c r="V587" s="172">
        <f t="shared" si="1428"/>
        <v>1127.1228871970404</v>
      </c>
      <c r="W587" s="172">
        <f t="shared" si="1429"/>
        <v>1098.7555371796921</v>
      </c>
      <c r="X587" s="172">
        <f t="shared" si="1430"/>
        <v>704.09326368230234</v>
      </c>
      <c r="Y587" s="172">
        <f t="shared" si="1431"/>
        <v>639.65604211670507</v>
      </c>
      <c r="Z587" s="172">
        <f t="shared" si="1432"/>
        <v>486.53728032564823</v>
      </c>
      <c r="AA587" s="172">
        <f t="shared" si="1433"/>
        <v>290.77332516132014</v>
      </c>
      <c r="AB587" s="172">
        <f t="shared" si="1434"/>
        <v>596.93194248713394</v>
      </c>
      <c r="AC587" s="188">
        <f xml:space="preserve"> SUM(E587:AB587) * 30</f>
        <v>226424.81511154654</v>
      </c>
      <c r="AE587" s="189">
        <f xml:space="preserve"> 'Generation Calculation'!DC260</f>
        <v>43.178925885436001</v>
      </c>
      <c r="AF587" s="190">
        <f xml:space="preserve"> 'Generation Calculation'!DD260</f>
        <v>31.011432328939009</v>
      </c>
      <c r="AG587" s="190">
        <f xml:space="preserve"> 'Generation Calculation'!DE260</f>
        <v>23.372135838983013</v>
      </c>
      <c r="AH587" s="190">
        <f xml:space="preserve"> 'Generation Calculation'!DF260</f>
        <v>22.411115598241992</v>
      </c>
      <c r="AI587" s="190">
        <f xml:space="preserve"> 'Generation Calculation'!DG260</f>
        <v>19.72351661990001</v>
      </c>
      <c r="AJ587" s="190">
        <f xml:space="preserve"> 'Generation Calculation'!DH260</f>
        <v>19.72351661990001</v>
      </c>
      <c r="AK587" s="190">
        <f xml:space="preserve"> 'Generation Calculation'!DI260</f>
        <v>25.757799491333913</v>
      </c>
      <c r="AL587" s="190">
        <f xml:space="preserve"> 'Generation Calculation'!DJ260</f>
        <v>0</v>
      </c>
      <c r="AM587" s="190">
        <f xml:space="preserve"> 'Generation Calculation'!DK260</f>
        <v>0</v>
      </c>
      <c r="AN587" s="190">
        <f xml:space="preserve"> 'Generation Calculation'!DL260</f>
        <v>0</v>
      </c>
      <c r="AO587" s="190">
        <f xml:space="preserve"> 'Generation Calculation'!DM260</f>
        <v>0</v>
      </c>
      <c r="AP587" s="190">
        <f xml:space="preserve"> 'Generation Calculation'!DN260</f>
        <v>0</v>
      </c>
      <c r="AQ587" s="190">
        <f xml:space="preserve"> 'Generation Calculation'!DO260</f>
        <v>0</v>
      </c>
      <c r="AR587" s="190">
        <f xml:space="preserve"> 'Generation Calculation'!DP260</f>
        <v>0</v>
      </c>
      <c r="AS587" s="190">
        <f xml:space="preserve"> 'Generation Calculation'!DQ260</f>
        <v>2.9342558451248806</v>
      </c>
      <c r="AT587" s="190">
        <f xml:space="preserve"> 'Generation Calculation'!DR260</f>
        <v>25.891242156502983</v>
      </c>
      <c r="AU587" s="190">
        <f xml:space="preserve"> 'Generation Calculation'!DS260</f>
        <v>77.426081640504208</v>
      </c>
      <c r="AV587" s="190">
        <f xml:space="preserve"> 'Generation Calculation'!DT260</f>
        <v>115.42549453887307</v>
      </c>
      <c r="AW587" s="190">
        <f xml:space="preserve"> 'Generation Calculation'!DU260</f>
        <v>112.958768450408</v>
      </c>
      <c r="AX587" s="190">
        <f xml:space="preserve"> 'Generation Calculation'!DV260</f>
        <v>78.640309885417594</v>
      </c>
      <c r="AY587" s="190">
        <f xml:space="preserve"> 'Generation Calculation'!DW260</f>
        <v>73.037073227539565</v>
      </c>
      <c r="AZ587" s="190">
        <f xml:space="preserve"> 'Generation Calculation'!DX260</f>
        <v>59.599078335825595</v>
      </c>
      <c r="BA587" s="190">
        <f xml:space="preserve"> 'Generation Calculation'!DY260</f>
        <v>35.16636035089158</v>
      </c>
      <c r="BB587" s="190">
        <f xml:space="preserve"> 'Generation Calculation'!DZ260</f>
        <v>69.321934129315991</v>
      </c>
      <c r="BC587" s="196"/>
      <c r="BD587" s="183">
        <f t="shared" si="1435"/>
        <v>355.23609293851757</v>
      </c>
      <c r="BE587" s="292">
        <f t="shared" si="1507"/>
        <v>257.24494894854013</v>
      </c>
      <c r="BF587" s="292">
        <f t="shared" si="1508"/>
        <v>195.41910747040302</v>
      </c>
      <c r="BG587" s="292">
        <f t="shared" si="1486"/>
        <v>187.62491282050544</v>
      </c>
      <c r="BH587" s="292">
        <f t="shared" si="1487"/>
        <v>0</v>
      </c>
      <c r="BI587" s="292">
        <f t="shared" si="1488"/>
        <v>0</v>
      </c>
      <c r="BJ587" s="292">
        <f t="shared" si="1489"/>
        <v>214.75166717870007</v>
      </c>
      <c r="BK587" s="292">
        <f t="shared" si="1490"/>
        <v>0</v>
      </c>
      <c r="BL587" s="292">
        <f t="shared" si="1491"/>
        <v>0</v>
      </c>
      <c r="BM587" s="292">
        <f t="shared" si="1492"/>
        <v>0</v>
      </c>
      <c r="BN587" s="292">
        <f t="shared" si="1493"/>
        <v>0</v>
      </c>
      <c r="BO587" s="292">
        <f t="shared" si="1494"/>
        <v>0</v>
      </c>
      <c r="BP587" s="292">
        <f t="shared" si="1495"/>
        <v>0</v>
      </c>
      <c r="BQ587" s="292">
        <f t="shared" si="1496"/>
        <v>0</v>
      </c>
      <c r="BR587" s="292">
        <f t="shared" si="1497"/>
        <v>0</v>
      </c>
      <c r="BS587" s="292">
        <f t="shared" si="1498"/>
        <v>215.83236620260845</v>
      </c>
      <c r="BT587" s="292">
        <f t="shared" si="1499"/>
        <v>489.72970000000004</v>
      </c>
      <c r="BU587" s="292">
        <f t="shared" si="1500"/>
        <v>489.72970000000004</v>
      </c>
      <c r="BV587" s="292">
        <f t="shared" si="1501"/>
        <v>489.72970000000004</v>
      </c>
      <c r="BW587" s="292">
        <f t="shared" si="1502"/>
        <v>489.72970000000004</v>
      </c>
      <c r="BX587" s="292">
        <f t="shared" si="1503"/>
        <v>489.72970000000004</v>
      </c>
      <c r="BY587" s="292">
        <f t="shared" si="1504"/>
        <v>486.53728032564823</v>
      </c>
      <c r="BZ587" s="292">
        <f t="shared" si="1505"/>
        <v>290.77332516132014</v>
      </c>
      <c r="CA587" s="292">
        <f t="shared" si="1506"/>
        <v>489.72970000000004</v>
      </c>
      <c r="CB587" s="196">
        <f t="shared" si="1436"/>
        <v>5141.7979010462423</v>
      </c>
      <c r="CC587" s="189">
        <f t="shared" si="1462"/>
        <v>43.178925885436001</v>
      </c>
      <c r="CD587" s="190">
        <f t="shared" si="1463"/>
        <v>31.011432328939009</v>
      </c>
      <c r="CE587" s="190">
        <f t="shared" si="1464"/>
        <v>23.372135838983013</v>
      </c>
      <c r="CF587" s="190">
        <f t="shared" si="1465"/>
        <v>22.411115598241992</v>
      </c>
      <c r="CG587" s="190">
        <f t="shared" si="1466"/>
        <v>0</v>
      </c>
      <c r="CH587" s="190">
        <f t="shared" si="1467"/>
        <v>0</v>
      </c>
      <c r="CI587" s="190">
        <f t="shared" si="1468"/>
        <v>25.757799491333913</v>
      </c>
      <c r="CJ587" s="190">
        <f t="shared" si="1469"/>
        <v>0</v>
      </c>
      <c r="CK587" s="190">
        <f t="shared" si="1470"/>
        <v>0</v>
      </c>
      <c r="CL587" s="190">
        <f t="shared" si="1471"/>
        <v>0</v>
      </c>
      <c r="CM587" s="190">
        <f t="shared" si="1472"/>
        <v>0</v>
      </c>
      <c r="CN587" s="190">
        <f t="shared" si="1473"/>
        <v>0</v>
      </c>
      <c r="CO587" s="190">
        <f t="shared" si="1474"/>
        <v>0</v>
      </c>
      <c r="CP587" s="190">
        <f t="shared" si="1475"/>
        <v>0</v>
      </c>
      <c r="CQ587" s="190">
        <f t="shared" si="1476"/>
        <v>0</v>
      </c>
      <c r="CR587" s="190">
        <f t="shared" si="1477"/>
        <v>25.891242156502983</v>
      </c>
      <c r="CS587" s="190">
        <f t="shared" si="1478"/>
        <v>60</v>
      </c>
      <c r="CT587" s="190">
        <f t="shared" si="1479"/>
        <v>60</v>
      </c>
      <c r="CU587" s="190">
        <f t="shared" si="1480"/>
        <v>60</v>
      </c>
      <c r="CV587" s="190">
        <f t="shared" si="1481"/>
        <v>60</v>
      </c>
      <c r="CW587" s="190">
        <f t="shared" si="1482"/>
        <v>60</v>
      </c>
      <c r="CX587" s="190">
        <f t="shared" si="1483"/>
        <v>59.599078335825595</v>
      </c>
      <c r="CY587" s="190">
        <f t="shared" si="1484"/>
        <v>35.16636035089158</v>
      </c>
      <c r="CZ587" s="190">
        <f t="shared" si="1485"/>
        <v>60</v>
      </c>
      <c r="DB587" s="171">
        <f t="shared" si="1437"/>
        <v>0</v>
      </c>
      <c r="DC587" s="172">
        <f t="shared" si="1438"/>
        <v>0</v>
      </c>
      <c r="DD587" s="172">
        <f t="shared" si="1439"/>
        <v>0</v>
      </c>
      <c r="DE587" s="172">
        <f t="shared" si="1440"/>
        <v>0</v>
      </c>
      <c r="DF587" s="172">
        <f t="shared" si="1441"/>
        <v>226.82044112885012</v>
      </c>
      <c r="DG587" s="172">
        <f t="shared" si="1442"/>
        <v>226.82044112885012</v>
      </c>
      <c r="DH587" s="172">
        <f t="shared" si="1443"/>
        <v>0</v>
      </c>
      <c r="DI587" s="172">
        <f t="shared" si="1444"/>
        <v>0</v>
      </c>
      <c r="DJ587" s="172">
        <f t="shared" si="1445"/>
        <v>0</v>
      </c>
      <c r="DK587" s="172">
        <f t="shared" si="1446"/>
        <v>0</v>
      </c>
      <c r="DL587" s="172">
        <f t="shared" si="1447"/>
        <v>0</v>
      </c>
      <c r="DM587" s="172">
        <f t="shared" si="1448"/>
        <v>0</v>
      </c>
      <c r="DN587" s="172">
        <f t="shared" si="1449"/>
        <v>0</v>
      </c>
      <c r="DO587" s="172">
        <f t="shared" si="1450"/>
        <v>0</v>
      </c>
      <c r="DP587" s="172">
        <f t="shared" si="1451"/>
        <v>33.743942218936127</v>
      </c>
      <c r="DQ587" s="172">
        <f t="shared" si="1452"/>
        <v>0</v>
      </c>
      <c r="DR587" s="172">
        <f t="shared" si="1453"/>
        <v>200.39993886579839</v>
      </c>
      <c r="DS587" s="172">
        <f t="shared" si="1454"/>
        <v>637.39318719704033</v>
      </c>
      <c r="DT587" s="172">
        <f t="shared" si="1455"/>
        <v>609.02583717969196</v>
      </c>
      <c r="DU587" s="172">
        <f t="shared" si="1456"/>
        <v>214.36356368230233</v>
      </c>
      <c r="DV587" s="172">
        <f t="shared" si="1457"/>
        <v>149.926342116705</v>
      </c>
      <c r="DW587" s="172">
        <f t="shared" si="1458"/>
        <v>0</v>
      </c>
      <c r="DX587" s="172">
        <f t="shared" si="1459"/>
        <v>0</v>
      </c>
      <c r="DY587" s="172">
        <f t="shared" si="1460"/>
        <v>107.2022424871339</v>
      </c>
      <c r="DZ587" s="192">
        <f t="shared" si="1461"/>
        <v>2405.6959360053083</v>
      </c>
      <c r="EA587" s="189">
        <f t="shared" si="1387"/>
        <v>0</v>
      </c>
      <c r="EB587" s="190">
        <f t="shared" si="1388"/>
        <v>0</v>
      </c>
      <c r="EC587" s="190">
        <f t="shared" si="1389"/>
        <v>0</v>
      </c>
      <c r="ED587" s="190">
        <f t="shared" si="1390"/>
        <v>0</v>
      </c>
      <c r="EE587" s="190">
        <f t="shared" si="1391"/>
        <v>19.72351661990001</v>
      </c>
      <c r="EF587" s="190">
        <f t="shared" si="1392"/>
        <v>19.72351661990001</v>
      </c>
      <c r="EG587" s="190">
        <f t="shared" si="1393"/>
        <v>0</v>
      </c>
      <c r="EH587" s="190">
        <f t="shared" si="1394"/>
        <v>0</v>
      </c>
      <c r="EI587" s="190">
        <f t="shared" si="1395"/>
        <v>0</v>
      </c>
      <c r="EJ587" s="190">
        <f t="shared" si="1396"/>
        <v>0</v>
      </c>
      <c r="EK587" s="190">
        <f t="shared" si="1397"/>
        <v>0</v>
      </c>
      <c r="EL587" s="190">
        <f t="shared" si="1398"/>
        <v>0</v>
      </c>
      <c r="EM587" s="190">
        <f t="shared" si="1399"/>
        <v>0</v>
      </c>
      <c r="EN587" s="190">
        <f t="shared" si="1400"/>
        <v>0</v>
      </c>
      <c r="EO587" s="190">
        <f t="shared" si="1401"/>
        <v>2.9342558451248806</v>
      </c>
      <c r="EP587" s="190">
        <f t="shared" si="1402"/>
        <v>0</v>
      </c>
      <c r="EQ587" s="190">
        <f t="shared" si="1403"/>
        <v>17.426081640504208</v>
      </c>
      <c r="ER587" s="190">
        <f t="shared" si="1404"/>
        <v>55.425494538873068</v>
      </c>
      <c r="ES587" s="190">
        <f t="shared" si="1405"/>
        <v>52.958768450408002</v>
      </c>
      <c r="ET587" s="190">
        <f t="shared" si="1406"/>
        <v>18.640309885417594</v>
      </c>
      <c r="EU587" s="190">
        <f t="shared" si="1407"/>
        <v>13.037073227539565</v>
      </c>
      <c r="EV587" s="190">
        <f t="shared" si="1408"/>
        <v>0</v>
      </c>
      <c r="EW587" s="190">
        <f t="shared" si="1409"/>
        <v>0</v>
      </c>
      <c r="EX587" s="190">
        <f t="shared" si="1410"/>
        <v>9.3219341293159914</v>
      </c>
    </row>
    <row r="588" spans="3:154" ht="14.25" customHeight="1" x14ac:dyDescent="0.25">
      <c r="C588" s="132">
        <v>2039</v>
      </c>
      <c r="D588" s="14" t="s">
        <v>173</v>
      </c>
      <c r="E588" s="171">
        <f t="shared" si="1411"/>
        <v>356.85061484184155</v>
      </c>
      <c r="F588" s="172">
        <f t="shared" si="1412"/>
        <v>250.73007933409184</v>
      </c>
      <c r="G588" s="172">
        <f t="shared" si="1413"/>
        <v>217.88478692791452</v>
      </c>
      <c r="H588" s="172">
        <f t="shared" si="1414"/>
        <v>161.41222783740744</v>
      </c>
      <c r="I588" s="172">
        <f t="shared" si="1415"/>
        <v>161.41222783740744</v>
      </c>
      <c r="J588" s="172">
        <f t="shared" si="1416"/>
        <v>135.24201752717886</v>
      </c>
      <c r="K588" s="172">
        <f t="shared" si="1417"/>
        <v>202.56012984653148</v>
      </c>
      <c r="L588" s="172">
        <f t="shared" si="1418"/>
        <v>43.943991651055569</v>
      </c>
      <c r="M588" s="172">
        <f t="shared" si="1419"/>
        <v>0</v>
      </c>
      <c r="N588" s="172">
        <f t="shared" si="1420"/>
        <v>0</v>
      </c>
      <c r="O588" s="172">
        <f t="shared" si="1421"/>
        <v>0</v>
      </c>
      <c r="P588" s="172">
        <f t="shared" si="1422"/>
        <v>0</v>
      </c>
      <c r="Q588" s="172">
        <f t="shared" si="1423"/>
        <v>0</v>
      </c>
      <c r="R588" s="172">
        <f t="shared" si="1424"/>
        <v>0</v>
      </c>
      <c r="S588" s="172">
        <f t="shared" si="1425"/>
        <v>206.94597774995714</v>
      </c>
      <c r="T588" s="172">
        <f t="shared" si="1426"/>
        <v>247.63191883504288</v>
      </c>
      <c r="U588" s="172">
        <f t="shared" si="1427"/>
        <v>659.15976322160441</v>
      </c>
      <c r="V588" s="172">
        <f t="shared" si="1428"/>
        <v>1052.2969640542935</v>
      </c>
      <c r="W588" s="172">
        <f t="shared" si="1429"/>
        <v>1156.5351527317143</v>
      </c>
      <c r="X588" s="172">
        <f t="shared" si="1430"/>
        <v>785.76479076764838</v>
      </c>
      <c r="Y588" s="172">
        <f t="shared" si="1431"/>
        <v>685.04391556050723</v>
      </c>
      <c r="Z588" s="172">
        <f t="shared" si="1432"/>
        <v>524.06268766534049</v>
      </c>
      <c r="AA588" s="172">
        <f t="shared" si="1433"/>
        <v>327.07647552514248</v>
      </c>
      <c r="AB588" s="172">
        <f t="shared" si="1434"/>
        <v>542.91258993130168</v>
      </c>
      <c r="AC588" s="188">
        <f xml:space="preserve"> SUM(E588:AB588) * 31</f>
        <v>239241.45566722541</v>
      </c>
      <c r="AE588" s="189">
        <f xml:space="preserve"> 'Generation Calculation'!DC261</f>
        <v>43.380017642642997</v>
      </c>
      <c r="AF588" s="190">
        <f xml:space="preserve"> 'Generation Calculation'!DD261</f>
        <v>30.205083390352002</v>
      </c>
      <c r="AG588" s="190">
        <f xml:space="preserve"> 'Generation Calculation'!DE261</f>
        <v>18.946503211123002</v>
      </c>
      <c r="AH588" s="190">
        <f xml:space="preserve"> 'Generation Calculation'!DF261</f>
        <v>14.035845898904995</v>
      </c>
      <c r="AI588" s="190">
        <f xml:space="preserve"> 'Generation Calculation'!DG261</f>
        <v>14.035845898904995</v>
      </c>
      <c r="AJ588" s="190">
        <f xml:space="preserve"> 'Generation Calculation'!DH261</f>
        <v>11.760175437145989</v>
      </c>
      <c r="AK588" s="190">
        <f xml:space="preserve"> 'Generation Calculation'!DI261</f>
        <v>17.613924334480998</v>
      </c>
      <c r="AL588" s="190">
        <f xml:space="preserve"> 'Generation Calculation'!DJ261</f>
        <v>3.8212166653091799</v>
      </c>
      <c r="AM588" s="190">
        <f xml:space="preserve"> 'Generation Calculation'!DK261</f>
        <v>0</v>
      </c>
      <c r="AN588" s="190">
        <f xml:space="preserve"> 'Generation Calculation'!DL261</f>
        <v>0</v>
      </c>
      <c r="AO588" s="190">
        <f xml:space="preserve"> 'Generation Calculation'!DM261</f>
        <v>0</v>
      </c>
      <c r="AP588" s="190">
        <f xml:space="preserve"> 'Generation Calculation'!DN261</f>
        <v>0</v>
      </c>
      <c r="AQ588" s="190">
        <f xml:space="preserve"> 'Generation Calculation'!DO261</f>
        <v>0</v>
      </c>
      <c r="AR588" s="190">
        <f xml:space="preserve"> 'Generation Calculation'!DP261</f>
        <v>0</v>
      </c>
      <c r="AS588" s="190">
        <f xml:space="preserve"> 'Generation Calculation'!DQ261</f>
        <v>17.995302413039752</v>
      </c>
      <c r="AT588" s="190">
        <f xml:space="preserve"> 'Generation Calculation'!DR261</f>
        <v>29.821735283987778</v>
      </c>
      <c r="AU588" s="190">
        <f xml:space="preserve"> 'Generation Calculation'!DS261</f>
        <v>74.733048975791689</v>
      </c>
      <c r="AV588" s="190">
        <f xml:space="preserve"> 'Generation Calculation'!DT261</f>
        <v>108.9188925264603</v>
      </c>
      <c r="AW588" s="190">
        <f xml:space="preserve"> 'Generation Calculation'!DU261</f>
        <v>117.98308284623602</v>
      </c>
      <c r="AX588" s="190">
        <f xml:space="preserve"> 'Generation Calculation'!DV261</f>
        <v>85.742181805882467</v>
      </c>
      <c r="AY588" s="190">
        <f xml:space="preserve"> 'Generation Calculation'!DW261</f>
        <v>76.983844831348449</v>
      </c>
      <c r="AZ588" s="190">
        <f xml:space="preserve"> 'Generation Calculation'!DX261</f>
        <v>62.985477188290474</v>
      </c>
      <c r="BA588" s="190">
        <f xml:space="preserve"> 'Generation Calculation'!DY261</f>
        <v>39.67482647145448</v>
      </c>
      <c r="BB588" s="190">
        <f xml:space="preserve"> 'Generation Calculation'!DZ261</f>
        <v>64.624599124461014</v>
      </c>
      <c r="BC588" s="196"/>
      <c r="BD588" s="183">
        <f t="shared" si="1435"/>
        <v>356.85061484184155</v>
      </c>
      <c r="BE588" s="292">
        <f t="shared" si="1507"/>
        <v>250.73007933409184</v>
      </c>
      <c r="BF588" s="292">
        <f t="shared" si="1508"/>
        <v>0</v>
      </c>
      <c r="BG588" s="292">
        <f t="shared" si="1486"/>
        <v>0</v>
      </c>
      <c r="BH588" s="292">
        <f t="shared" si="1487"/>
        <v>0</v>
      </c>
      <c r="BI588" s="292">
        <f t="shared" si="1488"/>
        <v>0</v>
      </c>
      <c r="BJ588" s="292">
        <f t="shared" si="1489"/>
        <v>0</v>
      </c>
      <c r="BK588" s="292">
        <f t="shared" si="1490"/>
        <v>0</v>
      </c>
      <c r="BL588" s="292">
        <f t="shared" si="1491"/>
        <v>0</v>
      </c>
      <c r="BM588" s="292">
        <f t="shared" si="1492"/>
        <v>0</v>
      </c>
      <c r="BN588" s="292">
        <f t="shared" si="1493"/>
        <v>0</v>
      </c>
      <c r="BO588" s="292">
        <f t="shared" si="1494"/>
        <v>0</v>
      </c>
      <c r="BP588" s="292">
        <f t="shared" si="1495"/>
        <v>0</v>
      </c>
      <c r="BQ588" s="292">
        <f t="shared" si="1496"/>
        <v>0</v>
      </c>
      <c r="BR588" s="292">
        <f t="shared" si="1497"/>
        <v>0</v>
      </c>
      <c r="BS588" s="292">
        <f t="shared" si="1498"/>
        <v>247.63191883504288</v>
      </c>
      <c r="BT588" s="292">
        <f t="shared" si="1499"/>
        <v>489.72970000000004</v>
      </c>
      <c r="BU588" s="292">
        <f t="shared" si="1500"/>
        <v>489.72970000000004</v>
      </c>
      <c r="BV588" s="292">
        <f t="shared" si="1501"/>
        <v>489.72970000000004</v>
      </c>
      <c r="BW588" s="292">
        <f t="shared" si="1502"/>
        <v>489.72970000000004</v>
      </c>
      <c r="BX588" s="292">
        <f t="shared" si="1503"/>
        <v>489.72970000000004</v>
      </c>
      <c r="BY588" s="292">
        <f t="shared" si="1504"/>
        <v>489.72970000000004</v>
      </c>
      <c r="BZ588" s="292">
        <f t="shared" si="1505"/>
        <v>327.07647552514248</v>
      </c>
      <c r="CA588" s="292">
        <f t="shared" si="1506"/>
        <v>489.72970000000004</v>
      </c>
      <c r="CB588" s="196">
        <f t="shared" si="1436"/>
        <v>4610.3969885361184</v>
      </c>
      <c r="CC588" s="189">
        <f t="shared" si="1462"/>
        <v>43.380017642642997</v>
      </c>
      <c r="CD588" s="190">
        <f t="shared" si="1463"/>
        <v>30.205083390352002</v>
      </c>
      <c r="CE588" s="190">
        <f t="shared" si="1464"/>
        <v>0</v>
      </c>
      <c r="CF588" s="190">
        <f t="shared" si="1465"/>
        <v>0</v>
      </c>
      <c r="CG588" s="190">
        <f t="shared" si="1466"/>
        <v>0</v>
      </c>
      <c r="CH588" s="190">
        <f t="shared" si="1467"/>
        <v>0</v>
      </c>
      <c r="CI588" s="190">
        <f t="shared" si="1468"/>
        <v>0</v>
      </c>
      <c r="CJ588" s="190">
        <f t="shared" si="1469"/>
        <v>0</v>
      </c>
      <c r="CK588" s="190">
        <f t="shared" si="1470"/>
        <v>0</v>
      </c>
      <c r="CL588" s="190">
        <f t="shared" si="1471"/>
        <v>0</v>
      </c>
      <c r="CM588" s="190">
        <f t="shared" si="1472"/>
        <v>0</v>
      </c>
      <c r="CN588" s="190">
        <f t="shared" si="1473"/>
        <v>0</v>
      </c>
      <c r="CO588" s="190">
        <f t="shared" si="1474"/>
        <v>0</v>
      </c>
      <c r="CP588" s="190">
        <f t="shared" si="1475"/>
        <v>0</v>
      </c>
      <c r="CQ588" s="190">
        <f t="shared" si="1476"/>
        <v>0</v>
      </c>
      <c r="CR588" s="190">
        <f t="shared" si="1477"/>
        <v>29.821735283987778</v>
      </c>
      <c r="CS588" s="190">
        <f t="shared" si="1478"/>
        <v>60</v>
      </c>
      <c r="CT588" s="190">
        <f t="shared" si="1479"/>
        <v>60</v>
      </c>
      <c r="CU588" s="190">
        <f t="shared" si="1480"/>
        <v>60</v>
      </c>
      <c r="CV588" s="190">
        <f t="shared" si="1481"/>
        <v>60</v>
      </c>
      <c r="CW588" s="190">
        <f t="shared" si="1482"/>
        <v>60</v>
      </c>
      <c r="CX588" s="190">
        <f t="shared" si="1483"/>
        <v>60</v>
      </c>
      <c r="CY588" s="190">
        <f t="shared" si="1484"/>
        <v>39.67482647145448</v>
      </c>
      <c r="CZ588" s="190">
        <f t="shared" si="1485"/>
        <v>60</v>
      </c>
      <c r="DB588" s="171">
        <f t="shared" si="1437"/>
        <v>0</v>
      </c>
      <c r="DC588" s="172">
        <f t="shared" si="1438"/>
        <v>0</v>
      </c>
      <c r="DD588" s="172">
        <f t="shared" si="1439"/>
        <v>217.88478692791452</v>
      </c>
      <c r="DE588" s="172">
        <f t="shared" si="1440"/>
        <v>161.41222783740744</v>
      </c>
      <c r="DF588" s="172">
        <f t="shared" si="1441"/>
        <v>161.41222783740744</v>
      </c>
      <c r="DG588" s="172">
        <f t="shared" si="1442"/>
        <v>135.24201752717886</v>
      </c>
      <c r="DH588" s="172">
        <f t="shared" si="1443"/>
        <v>202.56012984653148</v>
      </c>
      <c r="DI588" s="172">
        <f t="shared" si="1444"/>
        <v>43.943991651055569</v>
      </c>
      <c r="DJ588" s="172">
        <f t="shared" si="1445"/>
        <v>0</v>
      </c>
      <c r="DK588" s="172">
        <f t="shared" si="1446"/>
        <v>0</v>
      </c>
      <c r="DL588" s="172">
        <f t="shared" si="1447"/>
        <v>0</v>
      </c>
      <c r="DM588" s="172">
        <f t="shared" si="1448"/>
        <v>0</v>
      </c>
      <c r="DN588" s="172">
        <f t="shared" si="1449"/>
        <v>0</v>
      </c>
      <c r="DO588" s="172">
        <f t="shared" si="1450"/>
        <v>0</v>
      </c>
      <c r="DP588" s="172">
        <f t="shared" si="1451"/>
        <v>206.94597774995714</v>
      </c>
      <c r="DQ588" s="172">
        <f t="shared" si="1452"/>
        <v>0</v>
      </c>
      <c r="DR588" s="172">
        <f t="shared" si="1453"/>
        <v>169.43006322160443</v>
      </c>
      <c r="DS588" s="172">
        <f t="shared" si="1454"/>
        <v>562.56726405429345</v>
      </c>
      <c r="DT588" s="172">
        <f t="shared" si="1455"/>
        <v>666.80545273171424</v>
      </c>
      <c r="DU588" s="172">
        <f t="shared" si="1456"/>
        <v>296.03509076764834</v>
      </c>
      <c r="DV588" s="172">
        <f t="shared" si="1457"/>
        <v>195.31421556050717</v>
      </c>
      <c r="DW588" s="172">
        <f t="shared" si="1458"/>
        <v>34.332987665340454</v>
      </c>
      <c r="DX588" s="172">
        <f t="shared" si="1459"/>
        <v>0</v>
      </c>
      <c r="DY588" s="172">
        <f t="shared" si="1460"/>
        <v>53.182889931301659</v>
      </c>
      <c r="DZ588" s="192">
        <f t="shared" si="1461"/>
        <v>3107.0693233098623</v>
      </c>
      <c r="EA588" s="189">
        <f t="shared" si="1387"/>
        <v>0</v>
      </c>
      <c r="EB588" s="190">
        <f t="shared" si="1388"/>
        <v>0</v>
      </c>
      <c r="EC588" s="190">
        <f t="shared" si="1389"/>
        <v>18.946503211123002</v>
      </c>
      <c r="ED588" s="190">
        <f t="shared" si="1390"/>
        <v>14.035845898904995</v>
      </c>
      <c r="EE588" s="190">
        <f t="shared" si="1391"/>
        <v>14.035845898904995</v>
      </c>
      <c r="EF588" s="190">
        <f t="shared" si="1392"/>
        <v>11.760175437145989</v>
      </c>
      <c r="EG588" s="190">
        <f t="shared" si="1393"/>
        <v>17.613924334480998</v>
      </c>
      <c r="EH588" s="190">
        <f t="shared" si="1394"/>
        <v>3.8212166653091799</v>
      </c>
      <c r="EI588" s="190">
        <f t="shared" si="1395"/>
        <v>0</v>
      </c>
      <c r="EJ588" s="190">
        <f t="shared" si="1396"/>
        <v>0</v>
      </c>
      <c r="EK588" s="190">
        <f t="shared" si="1397"/>
        <v>0</v>
      </c>
      <c r="EL588" s="190">
        <f t="shared" si="1398"/>
        <v>0</v>
      </c>
      <c r="EM588" s="190">
        <f t="shared" si="1399"/>
        <v>0</v>
      </c>
      <c r="EN588" s="190">
        <f t="shared" si="1400"/>
        <v>0</v>
      </c>
      <c r="EO588" s="190">
        <f t="shared" si="1401"/>
        <v>17.995302413039752</v>
      </c>
      <c r="EP588" s="190">
        <f t="shared" si="1402"/>
        <v>0</v>
      </c>
      <c r="EQ588" s="190">
        <f t="shared" si="1403"/>
        <v>14.733048975791689</v>
      </c>
      <c r="ER588" s="190">
        <f t="shared" si="1404"/>
        <v>48.918892526460297</v>
      </c>
      <c r="ES588" s="190">
        <f t="shared" si="1405"/>
        <v>57.983082846236016</v>
      </c>
      <c r="ET588" s="190">
        <f t="shared" si="1406"/>
        <v>25.742181805882467</v>
      </c>
      <c r="EU588" s="190">
        <f t="shared" si="1407"/>
        <v>16.983844831348449</v>
      </c>
      <c r="EV588" s="190">
        <f t="shared" si="1408"/>
        <v>2.9854771882904743</v>
      </c>
      <c r="EW588" s="190">
        <f t="shared" si="1409"/>
        <v>0</v>
      </c>
      <c r="EX588" s="190">
        <f t="shared" si="1410"/>
        <v>4.6245991244610138</v>
      </c>
    </row>
    <row r="589" spans="3:154" ht="14.25" customHeight="1" x14ac:dyDescent="0.25">
      <c r="C589" s="132">
        <v>2040</v>
      </c>
      <c r="D589" s="14" t="s">
        <v>163</v>
      </c>
      <c r="E589" s="171">
        <f t="shared" si="1411"/>
        <v>322.19263407849184</v>
      </c>
      <c r="F589" s="172">
        <f t="shared" si="1412"/>
        <v>226.92831907218596</v>
      </c>
      <c r="G589" s="172">
        <f t="shared" si="1413"/>
        <v>243.17136883749802</v>
      </c>
      <c r="H589" s="172">
        <f t="shared" si="1414"/>
        <v>173.50127014810016</v>
      </c>
      <c r="I589" s="172">
        <f t="shared" si="1415"/>
        <v>144.69536395922799</v>
      </c>
      <c r="J589" s="172">
        <f t="shared" si="1416"/>
        <v>163.45269822174836</v>
      </c>
      <c r="K589" s="172">
        <f t="shared" si="1417"/>
        <v>186.65023789898095</v>
      </c>
      <c r="L589" s="172">
        <f t="shared" si="1418"/>
        <v>220.4310685391394</v>
      </c>
      <c r="M589" s="172">
        <f t="shared" si="1419"/>
        <v>0</v>
      </c>
      <c r="N589" s="172">
        <f t="shared" si="1420"/>
        <v>0</v>
      </c>
      <c r="O589" s="172">
        <f t="shared" si="1421"/>
        <v>0</v>
      </c>
      <c r="P589" s="172">
        <f t="shared" si="1422"/>
        <v>0</v>
      </c>
      <c r="Q589" s="172">
        <f t="shared" si="1423"/>
        <v>0</v>
      </c>
      <c r="R589" s="172">
        <f t="shared" si="1424"/>
        <v>0</v>
      </c>
      <c r="S589" s="172">
        <f t="shared" si="1425"/>
        <v>0</v>
      </c>
      <c r="T589" s="172">
        <f t="shared" si="1426"/>
        <v>226.42768194060648</v>
      </c>
      <c r="U589" s="172">
        <f t="shared" si="1427"/>
        <v>550.09408458475991</v>
      </c>
      <c r="V589" s="172">
        <f t="shared" si="1428"/>
        <v>826.41287864741105</v>
      </c>
      <c r="W589" s="172">
        <f t="shared" si="1429"/>
        <v>1144.7794567610117</v>
      </c>
      <c r="X589" s="172">
        <f t="shared" si="1430"/>
        <v>680.10133144433871</v>
      </c>
      <c r="Y589" s="172">
        <f t="shared" si="1431"/>
        <v>610.43123275495202</v>
      </c>
      <c r="Z589" s="172">
        <f t="shared" si="1432"/>
        <v>509.27560869631759</v>
      </c>
      <c r="AA589" s="172">
        <f t="shared" si="1433"/>
        <v>308.83618538416084</v>
      </c>
      <c r="AB589" s="172">
        <f t="shared" si="1434"/>
        <v>506.25188544160653</v>
      </c>
      <c r="AC589" s="188">
        <f xml:space="preserve"> SUM(E589:AB589) *  31</f>
        <v>218352.63249872669</v>
      </c>
      <c r="AE589" s="189">
        <f xml:space="preserve"> 'Generation Calculation'!DC262</f>
        <v>39.067716880603001</v>
      </c>
      <c r="AF589" s="190">
        <f xml:space="preserve"> 'Generation Calculation'!DD262</f>
        <v>27.261858462779998</v>
      </c>
      <c r="AG589" s="190">
        <f xml:space="preserve"> 'Generation Calculation'!DE262</f>
        <v>21.145336420652001</v>
      </c>
      <c r="AH589" s="190">
        <f xml:space="preserve"> 'Generation Calculation'!DF262</f>
        <v>15.087066969400013</v>
      </c>
      <c r="AI589" s="190">
        <f xml:space="preserve"> 'Generation Calculation'!DG262</f>
        <v>12.582205561671998</v>
      </c>
      <c r="AJ589" s="190">
        <f xml:space="preserve"> 'Generation Calculation'!DH262</f>
        <v>14.213278106238988</v>
      </c>
      <c r="AK589" s="190">
        <f xml:space="preserve"> 'Generation Calculation'!DI262</f>
        <v>22.290970707907007</v>
      </c>
      <c r="AL589" s="190">
        <f xml:space="preserve"> 'Generation Calculation'!DJ262</f>
        <v>19.167919003403426</v>
      </c>
      <c r="AM589" s="190">
        <f xml:space="preserve"> 'Generation Calculation'!DK262</f>
        <v>0</v>
      </c>
      <c r="AN589" s="190">
        <f xml:space="preserve"> 'Generation Calculation'!DL262</f>
        <v>0</v>
      </c>
      <c r="AO589" s="190">
        <f xml:space="preserve"> 'Generation Calculation'!DM262</f>
        <v>0</v>
      </c>
      <c r="AP589" s="190">
        <f xml:space="preserve"> 'Generation Calculation'!DN262</f>
        <v>0</v>
      </c>
      <c r="AQ589" s="190">
        <f xml:space="preserve"> 'Generation Calculation'!DO262</f>
        <v>0</v>
      </c>
      <c r="AR589" s="190">
        <f xml:space="preserve"> 'Generation Calculation'!DP262</f>
        <v>0</v>
      </c>
      <c r="AS589" s="190">
        <f xml:space="preserve"> 'Generation Calculation'!DQ262</f>
        <v>0</v>
      </c>
      <c r="AT589" s="190">
        <f xml:space="preserve"> 'Generation Calculation'!DR262</f>
        <v>19.689363647009259</v>
      </c>
      <c r="AU589" s="190">
        <f xml:space="preserve"> 'Generation Calculation'!DS262</f>
        <v>65.249076920413899</v>
      </c>
      <c r="AV589" s="190">
        <f xml:space="preserve"> 'Generation Calculation'!DT262</f>
        <v>89.276798143253131</v>
      </c>
      <c r="AW589" s="190">
        <f xml:space="preserve"> 'Generation Calculation'!DU262</f>
        <v>116.96084841400102</v>
      </c>
      <c r="AX589" s="190">
        <f xml:space="preserve"> 'Generation Calculation'!DV262</f>
        <v>76.554054908203369</v>
      </c>
      <c r="AY589" s="190">
        <f xml:space="preserve"> 'Generation Calculation'!DW262</f>
        <v>70.495785456952348</v>
      </c>
      <c r="AZ589" s="190">
        <f xml:space="preserve"> 'Generation Calculation'!DX262</f>
        <v>61.699644234462397</v>
      </c>
      <c r="BA589" s="190">
        <f xml:space="preserve"> 'Generation Calculation'!DY262</f>
        <v>37.408313838580369</v>
      </c>
      <c r="BB589" s="190">
        <f xml:space="preserve"> 'Generation Calculation'!DZ262</f>
        <v>61.436711777531002</v>
      </c>
      <c r="BC589" s="196"/>
      <c r="BD589" s="183">
        <f t="shared" si="1435"/>
        <v>322.19263407849184</v>
      </c>
      <c r="BE589" s="292">
        <f t="shared" si="1507"/>
        <v>226.92831907218596</v>
      </c>
      <c r="BF589" s="292">
        <f t="shared" si="1508"/>
        <v>0</v>
      </c>
      <c r="BG589" s="292">
        <f t="shared" si="1486"/>
        <v>0</v>
      </c>
      <c r="BH589" s="292">
        <f t="shared" si="1487"/>
        <v>0</v>
      </c>
      <c r="BI589" s="292">
        <f t="shared" si="1488"/>
        <v>0</v>
      </c>
      <c r="BJ589" s="292">
        <f t="shared" si="1489"/>
        <v>186.65023789898095</v>
      </c>
      <c r="BK589" s="292">
        <f t="shared" si="1490"/>
        <v>0</v>
      </c>
      <c r="BL589" s="292">
        <f t="shared" si="1491"/>
        <v>0</v>
      </c>
      <c r="BM589" s="292">
        <f t="shared" si="1492"/>
        <v>0</v>
      </c>
      <c r="BN589" s="292">
        <f t="shared" si="1493"/>
        <v>0</v>
      </c>
      <c r="BO589" s="292">
        <f t="shared" si="1494"/>
        <v>0</v>
      </c>
      <c r="BP589" s="292">
        <f t="shared" si="1495"/>
        <v>0</v>
      </c>
      <c r="BQ589" s="292">
        <f t="shared" si="1496"/>
        <v>0</v>
      </c>
      <c r="BR589" s="292">
        <f t="shared" si="1497"/>
        <v>0</v>
      </c>
      <c r="BS589" s="292">
        <f t="shared" si="1498"/>
        <v>0</v>
      </c>
      <c r="BT589" s="292">
        <f t="shared" si="1499"/>
        <v>489.72970000000004</v>
      </c>
      <c r="BU589" s="292">
        <f t="shared" si="1500"/>
        <v>489.72970000000004</v>
      </c>
      <c r="BV589" s="292">
        <f t="shared" si="1501"/>
        <v>489.72970000000004</v>
      </c>
      <c r="BW589" s="292">
        <f t="shared" si="1502"/>
        <v>489.72970000000004</v>
      </c>
      <c r="BX589" s="292">
        <f t="shared" si="1503"/>
        <v>489.72970000000004</v>
      </c>
      <c r="BY589" s="292">
        <f t="shared" si="1504"/>
        <v>489.72970000000004</v>
      </c>
      <c r="BZ589" s="292">
        <f t="shared" si="1505"/>
        <v>308.83618538416084</v>
      </c>
      <c r="CA589" s="292">
        <f t="shared" si="1506"/>
        <v>489.72970000000004</v>
      </c>
      <c r="CB589" s="196">
        <f t="shared" si="1436"/>
        <v>4472.7152764338189</v>
      </c>
      <c r="CC589" s="189">
        <f t="shared" si="1462"/>
        <v>39.067716880603001</v>
      </c>
      <c r="CD589" s="190">
        <f t="shared" si="1463"/>
        <v>27.261858462779998</v>
      </c>
      <c r="CE589" s="190">
        <f t="shared" si="1464"/>
        <v>0</v>
      </c>
      <c r="CF589" s="190">
        <f t="shared" si="1465"/>
        <v>0</v>
      </c>
      <c r="CG589" s="190">
        <f t="shared" si="1466"/>
        <v>0</v>
      </c>
      <c r="CH589" s="190">
        <f t="shared" si="1467"/>
        <v>0</v>
      </c>
      <c r="CI589" s="190">
        <f t="shared" si="1468"/>
        <v>22.290970707907007</v>
      </c>
      <c r="CJ589" s="190">
        <f t="shared" si="1469"/>
        <v>0</v>
      </c>
      <c r="CK589" s="190">
        <f t="shared" si="1470"/>
        <v>0</v>
      </c>
      <c r="CL589" s="190">
        <f t="shared" si="1471"/>
        <v>0</v>
      </c>
      <c r="CM589" s="190">
        <f t="shared" si="1472"/>
        <v>0</v>
      </c>
      <c r="CN589" s="190">
        <f t="shared" si="1473"/>
        <v>0</v>
      </c>
      <c r="CO589" s="190">
        <f t="shared" si="1474"/>
        <v>0</v>
      </c>
      <c r="CP589" s="190">
        <f t="shared" si="1475"/>
        <v>0</v>
      </c>
      <c r="CQ589" s="190">
        <f t="shared" si="1476"/>
        <v>0</v>
      </c>
      <c r="CR589" s="190">
        <f t="shared" si="1477"/>
        <v>0</v>
      </c>
      <c r="CS589" s="190">
        <f t="shared" si="1478"/>
        <v>60</v>
      </c>
      <c r="CT589" s="190">
        <f t="shared" si="1479"/>
        <v>60</v>
      </c>
      <c r="CU589" s="190">
        <f t="shared" si="1480"/>
        <v>60</v>
      </c>
      <c r="CV589" s="190">
        <f t="shared" si="1481"/>
        <v>60</v>
      </c>
      <c r="CW589" s="190">
        <f t="shared" si="1482"/>
        <v>60</v>
      </c>
      <c r="CX589" s="190">
        <f t="shared" si="1483"/>
        <v>60</v>
      </c>
      <c r="CY589" s="190">
        <f t="shared" si="1484"/>
        <v>37.408313838580369</v>
      </c>
      <c r="CZ589" s="190">
        <f t="shared" si="1485"/>
        <v>60</v>
      </c>
      <c r="DB589" s="171">
        <f t="shared" si="1437"/>
        <v>0</v>
      </c>
      <c r="DC589" s="172">
        <f t="shared" si="1438"/>
        <v>0</v>
      </c>
      <c r="DD589" s="172">
        <f t="shared" si="1439"/>
        <v>243.17136883749802</v>
      </c>
      <c r="DE589" s="172">
        <f t="shared" si="1440"/>
        <v>173.50127014810016</v>
      </c>
      <c r="DF589" s="172">
        <f t="shared" si="1441"/>
        <v>144.69536395922799</v>
      </c>
      <c r="DG589" s="172">
        <f t="shared" si="1442"/>
        <v>163.45269822174836</v>
      </c>
      <c r="DH589" s="172">
        <f t="shared" si="1443"/>
        <v>0</v>
      </c>
      <c r="DI589" s="172">
        <f t="shared" si="1444"/>
        <v>220.4310685391394</v>
      </c>
      <c r="DJ589" s="172">
        <f t="shared" si="1445"/>
        <v>0</v>
      </c>
      <c r="DK589" s="172">
        <f t="shared" si="1446"/>
        <v>0</v>
      </c>
      <c r="DL589" s="172">
        <f t="shared" si="1447"/>
        <v>0</v>
      </c>
      <c r="DM589" s="172">
        <f t="shared" si="1448"/>
        <v>0</v>
      </c>
      <c r="DN589" s="172">
        <f t="shared" si="1449"/>
        <v>0</v>
      </c>
      <c r="DO589" s="172">
        <f t="shared" si="1450"/>
        <v>0</v>
      </c>
      <c r="DP589" s="172">
        <f t="shared" si="1451"/>
        <v>0</v>
      </c>
      <c r="DQ589" s="172">
        <f t="shared" si="1452"/>
        <v>226.42768194060648</v>
      </c>
      <c r="DR589" s="172">
        <f t="shared" si="1453"/>
        <v>60.364384584759833</v>
      </c>
      <c r="DS589" s="172">
        <f t="shared" si="1454"/>
        <v>336.68317864741101</v>
      </c>
      <c r="DT589" s="172">
        <f t="shared" si="1455"/>
        <v>655.04975676101174</v>
      </c>
      <c r="DU589" s="172">
        <f t="shared" si="1456"/>
        <v>190.37163144433873</v>
      </c>
      <c r="DV589" s="172">
        <f t="shared" si="1457"/>
        <v>120.701532754952</v>
      </c>
      <c r="DW589" s="172">
        <f t="shared" si="1458"/>
        <v>19.545908696317568</v>
      </c>
      <c r="DX589" s="172">
        <f t="shared" si="1459"/>
        <v>0</v>
      </c>
      <c r="DY589" s="172">
        <f t="shared" si="1460"/>
        <v>16.522185441606524</v>
      </c>
      <c r="DZ589" s="192">
        <f t="shared" si="1461"/>
        <v>2570.9180299767177</v>
      </c>
      <c r="EA589" s="189">
        <f t="shared" si="1387"/>
        <v>0</v>
      </c>
      <c r="EB589" s="190">
        <f t="shared" si="1388"/>
        <v>0</v>
      </c>
      <c r="EC589" s="190">
        <f t="shared" si="1389"/>
        <v>21.145336420652001</v>
      </c>
      <c r="ED589" s="190">
        <f t="shared" si="1390"/>
        <v>15.087066969400013</v>
      </c>
      <c r="EE589" s="190">
        <f t="shared" si="1391"/>
        <v>12.582205561671998</v>
      </c>
      <c r="EF589" s="190">
        <f t="shared" si="1392"/>
        <v>14.213278106238988</v>
      </c>
      <c r="EG589" s="190">
        <f t="shared" si="1393"/>
        <v>0</v>
      </c>
      <c r="EH589" s="190">
        <f t="shared" si="1394"/>
        <v>19.167919003403426</v>
      </c>
      <c r="EI589" s="190">
        <f t="shared" si="1395"/>
        <v>0</v>
      </c>
      <c r="EJ589" s="190">
        <f t="shared" si="1396"/>
        <v>0</v>
      </c>
      <c r="EK589" s="190">
        <f t="shared" si="1397"/>
        <v>0</v>
      </c>
      <c r="EL589" s="190">
        <f t="shared" si="1398"/>
        <v>0</v>
      </c>
      <c r="EM589" s="190">
        <f t="shared" si="1399"/>
        <v>0</v>
      </c>
      <c r="EN589" s="190">
        <f t="shared" si="1400"/>
        <v>0</v>
      </c>
      <c r="EO589" s="190">
        <f t="shared" si="1401"/>
        <v>0</v>
      </c>
      <c r="EP589" s="190">
        <f t="shared" si="1402"/>
        <v>19.689363647009259</v>
      </c>
      <c r="EQ589" s="190">
        <f t="shared" si="1403"/>
        <v>5.2490769204138985</v>
      </c>
      <c r="ER589" s="190">
        <f t="shared" si="1404"/>
        <v>29.276798143253131</v>
      </c>
      <c r="ES589" s="190">
        <f t="shared" si="1405"/>
        <v>56.960848414001021</v>
      </c>
      <c r="ET589" s="190">
        <f t="shared" si="1406"/>
        <v>16.554054908203369</v>
      </c>
      <c r="EU589" s="190">
        <f t="shared" si="1407"/>
        <v>10.495785456952348</v>
      </c>
      <c r="EV589" s="190">
        <f t="shared" si="1408"/>
        <v>1.6996442344623972</v>
      </c>
      <c r="EW589" s="190">
        <f t="shared" si="1409"/>
        <v>0</v>
      </c>
      <c r="EX589" s="190">
        <f t="shared" si="1410"/>
        <v>1.4367117775310021</v>
      </c>
    </row>
    <row r="590" spans="3:154" ht="14.25" customHeight="1" x14ac:dyDescent="0.25">
      <c r="C590" s="132">
        <v>2040</v>
      </c>
      <c r="D590" s="14" t="s">
        <v>164</v>
      </c>
      <c r="E590" s="171">
        <f t="shared" si="1411"/>
        <v>381.61477564890987</v>
      </c>
      <c r="F590" s="172">
        <f t="shared" si="1412"/>
        <v>260.18008856299195</v>
      </c>
      <c r="G590" s="172">
        <f t="shared" si="1413"/>
        <v>196.59308582243676</v>
      </c>
      <c r="H590" s="172">
        <f t="shared" si="1414"/>
        <v>205.41953048188509</v>
      </c>
      <c r="I590" s="172">
        <f t="shared" si="1415"/>
        <v>195.69763732117246</v>
      </c>
      <c r="J590" s="172">
        <f t="shared" si="1416"/>
        <v>215.46017423802894</v>
      </c>
      <c r="K590" s="172">
        <f t="shared" si="1417"/>
        <v>231.53241497160701</v>
      </c>
      <c r="L590" s="172">
        <f t="shared" si="1418"/>
        <v>175.81637461857545</v>
      </c>
      <c r="M590" s="172">
        <f t="shared" si="1419"/>
        <v>0</v>
      </c>
      <c r="N590" s="172">
        <f t="shared" si="1420"/>
        <v>0</v>
      </c>
      <c r="O590" s="172">
        <f t="shared" si="1421"/>
        <v>0</v>
      </c>
      <c r="P590" s="172">
        <f t="shared" si="1422"/>
        <v>0</v>
      </c>
      <c r="Q590" s="172">
        <f t="shared" si="1423"/>
        <v>0</v>
      </c>
      <c r="R590" s="172">
        <f t="shared" si="1424"/>
        <v>0</v>
      </c>
      <c r="S590" s="172">
        <f t="shared" si="1425"/>
        <v>0</v>
      </c>
      <c r="T590" s="172">
        <f t="shared" si="1426"/>
        <v>194.4996045120931</v>
      </c>
      <c r="U590" s="172">
        <f t="shared" si="1427"/>
        <v>382.29143980662303</v>
      </c>
      <c r="V590" s="172">
        <f t="shared" si="1428"/>
        <v>833.08670871650793</v>
      </c>
      <c r="W590" s="172">
        <f t="shared" si="1429"/>
        <v>1030.0392712881123</v>
      </c>
      <c r="X590" s="172">
        <f t="shared" si="1430"/>
        <v>624.02500679310106</v>
      </c>
      <c r="Y590" s="172">
        <f t="shared" si="1431"/>
        <v>624.02500679310106</v>
      </c>
      <c r="Z590" s="172">
        <f t="shared" si="1432"/>
        <v>481.74287854426314</v>
      </c>
      <c r="AA590" s="172">
        <f t="shared" si="1433"/>
        <v>312.93985184246571</v>
      </c>
      <c r="AB590" s="172">
        <f t="shared" si="1434"/>
        <v>567.42528082600666</v>
      </c>
      <c r="AC590" s="188">
        <f xml:space="preserve"> SUM(E590:AB590) * 28.25</f>
        <v>195274.99294475766</v>
      </c>
      <c r="AE590" s="189">
        <f xml:space="preserve"> 'Generation Calculation'!DC263</f>
        <v>46.466969127732</v>
      </c>
      <c r="AF590" s="190">
        <f xml:space="preserve"> 'Generation Calculation'!DD263</f>
        <v>31.374821370048011</v>
      </c>
      <c r="AG590" s="190">
        <f xml:space="preserve"> 'Generation Calculation'!DE263</f>
        <v>23.516926256543996</v>
      </c>
      <c r="AH590" s="190">
        <f xml:space="preserve"> 'Generation Calculation'!DF263</f>
        <v>17.862567867990009</v>
      </c>
      <c r="AI590" s="190">
        <f xml:space="preserve"> 'Generation Calculation'!DG263</f>
        <v>17.017185854014997</v>
      </c>
      <c r="AJ590" s="190">
        <f xml:space="preserve"> 'Generation Calculation'!DH263</f>
        <v>18.735667325045995</v>
      </c>
      <c r="AK590" s="190">
        <f xml:space="preserve"> 'Generation Calculation'!DI263</f>
        <v>27.830847377202019</v>
      </c>
      <c r="AL590" s="190">
        <f xml:space="preserve"> 'Generation Calculation'!DJ263</f>
        <v>15.288380401615257</v>
      </c>
      <c r="AM590" s="190">
        <f xml:space="preserve"> 'Generation Calculation'!DK263</f>
        <v>0</v>
      </c>
      <c r="AN590" s="190">
        <f xml:space="preserve"> 'Generation Calculation'!DL263</f>
        <v>0</v>
      </c>
      <c r="AO590" s="190">
        <f xml:space="preserve"> 'Generation Calculation'!DM263</f>
        <v>0</v>
      </c>
      <c r="AP590" s="190">
        <f xml:space="preserve"> 'Generation Calculation'!DN263</f>
        <v>0</v>
      </c>
      <c r="AQ590" s="190">
        <f xml:space="preserve"> 'Generation Calculation'!DO263</f>
        <v>0</v>
      </c>
      <c r="AR590" s="190">
        <f xml:space="preserve"> 'Generation Calculation'!DP263</f>
        <v>0</v>
      </c>
      <c r="AS590" s="190">
        <f xml:space="preserve"> 'Generation Calculation'!DQ263</f>
        <v>0</v>
      </c>
      <c r="AT590" s="190">
        <f xml:space="preserve"> 'Generation Calculation'!DR263</f>
        <v>16.913009088008096</v>
      </c>
      <c r="AU590" s="190">
        <f xml:space="preserve"> 'Generation Calculation'!DS263</f>
        <v>46.551384758718285</v>
      </c>
      <c r="AV590" s="190">
        <f xml:space="preserve"> 'Generation Calculation'!DT263</f>
        <v>89.857131192739814</v>
      </c>
      <c r="AW590" s="190">
        <f xml:space="preserve"> 'Generation Calculation'!DU263</f>
        <v>106.98344098157497</v>
      </c>
      <c r="AX590" s="190">
        <f xml:space="preserve"> 'Generation Calculation'!DV263</f>
        <v>71.677852764617484</v>
      </c>
      <c r="AY590" s="190">
        <f xml:space="preserve"> 'Generation Calculation'!DW263</f>
        <v>71.677852764617484</v>
      </c>
      <c r="AZ590" s="190">
        <f xml:space="preserve"> 'Generation Calculation'!DX263</f>
        <v>58.997122554993467</v>
      </c>
      <c r="BA590" s="190">
        <f xml:space="preserve"> 'Generation Calculation'!DY263</f>
        <v>37.918007091782471</v>
      </c>
      <c r="BB590" s="190">
        <f xml:space="preserve"> 'Generation Calculation'!DZ263</f>
        <v>66.756137463131012</v>
      </c>
      <c r="BC590" s="196"/>
      <c r="BD590" s="183">
        <f t="shared" si="1435"/>
        <v>381.61477564890987</v>
      </c>
      <c r="BE590" s="292">
        <f t="shared" si="1507"/>
        <v>260.18008856299195</v>
      </c>
      <c r="BF590" s="292">
        <f t="shared" si="1508"/>
        <v>196.59308582243676</v>
      </c>
      <c r="BG590" s="292">
        <f t="shared" si="1486"/>
        <v>0</v>
      </c>
      <c r="BH590" s="292">
        <f t="shared" si="1487"/>
        <v>0</v>
      </c>
      <c r="BI590" s="292">
        <f t="shared" si="1488"/>
        <v>0</v>
      </c>
      <c r="BJ590" s="292">
        <f t="shared" si="1489"/>
        <v>231.53241497160701</v>
      </c>
      <c r="BK590" s="292">
        <f t="shared" si="1490"/>
        <v>0</v>
      </c>
      <c r="BL590" s="292">
        <f t="shared" si="1491"/>
        <v>0</v>
      </c>
      <c r="BM590" s="292">
        <f t="shared" si="1492"/>
        <v>0</v>
      </c>
      <c r="BN590" s="292">
        <f t="shared" si="1493"/>
        <v>0</v>
      </c>
      <c r="BO590" s="292">
        <f t="shared" si="1494"/>
        <v>0</v>
      </c>
      <c r="BP590" s="292">
        <f t="shared" si="1495"/>
        <v>0</v>
      </c>
      <c r="BQ590" s="292">
        <f t="shared" si="1496"/>
        <v>0</v>
      </c>
      <c r="BR590" s="292">
        <f t="shared" si="1497"/>
        <v>0</v>
      </c>
      <c r="BS590" s="292">
        <f t="shared" si="1498"/>
        <v>0</v>
      </c>
      <c r="BT590" s="292">
        <f t="shared" si="1499"/>
        <v>382.29143980662303</v>
      </c>
      <c r="BU590" s="292">
        <f t="shared" si="1500"/>
        <v>489.72970000000004</v>
      </c>
      <c r="BV590" s="292">
        <f t="shared" si="1501"/>
        <v>489.72970000000004</v>
      </c>
      <c r="BW590" s="292">
        <f t="shared" si="1502"/>
        <v>489.72970000000004</v>
      </c>
      <c r="BX590" s="292">
        <f t="shared" si="1503"/>
        <v>489.72970000000004</v>
      </c>
      <c r="BY590" s="292">
        <f t="shared" si="1504"/>
        <v>481.74287854426314</v>
      </c>
      <c r="BZ590" s="292">
        <f t="shared" si="1505"/>
        <v>312.93985184246571</v>
      </c>
      <c r="CA590" s="292">
        <f t="shared" si="1506"/>
        <v>489.72970000000004</v>
      </c>
      <c r="CB590" s="196">
        <f t="shared" si="1436"/>
        <v>4695.5430351992973</v>
      </c>
      <c r="CC590" s="189">
        <f t="shared" si="1462"/>
        <v>46.466969127732</v>
      </c>
      <c r="CD590" s="190">
        <f t="shared" si="1463"/>
        <v>31.374821370048011</v>
      </c>
      <c r="CE590" s="190">
        <f t="shared" si="1464"/>
        <v>23.516926256543996</v>
      </c>
      <c r="CF590" s="190">
        <f t="shared" si="1465"/>
        <v>0</v>
      </c>
      <c r="CG590" s="190">
        <f t="shared" si="1466"/>
        <v>0</v>
      </c>
      <c r="CH590" s="190">
        <f t="shared" si="1467"/>
        <v>0</v>
      </c>
      <c r="CI590" s="190">
        <f t="shared" si="1468"/>
        <v>27.830847377202019</v>
      </c>
      <c r="CJ590" s="190">
        <f t="shared" si="1469"/>
        <v>0</v>
      </c>
      <c r="CK590" s="190">
        <f t="shared" si="1470"/>
        <v>0</v>
      </c>
      <c r="CL590" s="190">
        <f t="shared" si="1471"/>
        <v>0</v>
      </c>
      <c r="CM590" s="190">
        <f t="shared" si="1472"/>
        <v>0</v>
      </c>
      <c r="CN590" s="190">
        <f t="shared" si="1473"/>
        <v>0</v>
      </c>
      <c r="CO590" s="190">
        <f t="shared" si="1474"/>
        <v>0</v>
      </c>
      <c r="CP590" s="190">
        <f t="shared" si="1475"/>
        <v>0</v>
      </c>
      <c r="CQ590" s="190">
        <f t="shared" si="1476"/>
        <v>0</v>
      </c>
      <c r="CR590" s="190">
        <f t="shared" si="1477"/>
        <v>0</v>
      </c>
      <c r="CS590" s="190">
        <f t="shared" si="1478"/>
        <v>46.551384758718285</v>
      </c>
      <c r="CT590" s="190">
        <f t="shared" si="1479"/>
        <v>60</v>
      </c>
      <c r="CU590" s="190">
        <f t="shared" si="1480"/>
        <v>60</v>
      </c>
      <c r="CV590" s="190">
        <f t="shared" si="1481"/>
        <v>60</v>
      </c>
      <c r="CW590" s="190">
        <f t="shared" si="1482"/>
        <v>60</v>
      </c>
      <c r="CX590" s="190">
        <f t="shared" si="1483"/>
        <v>58.997122554993467</v>
      </c>
      <c r="CY590" s="190">
        <f t="shared" si="1484"/>
        <v>37.918007091782471</v>
      </c>
      <c r="CZ590" s="190">
        <f t="shared" si="1485"/>
        <v>60</v>
      </c>
      <c r="DB590" s="171">
        <f t="shared" si="1437"/>
        <v>0</v>
      </c>
      <c r="DC590" s="172">
        <f t="shared" si="1438"/>
        <v>0</v>
      </c>
      <c r="DD590" s="172">
        <f t="shared" si="1439"/>
        <v>0</v>
      </c>
      <c r="DE590" s="172">
        <f t="shared" si="1440"/>
        <v>205.41953048188509</v>
      </c>
      <c r="DF590" s="172">
        <f t="shared" si="1441"/>
        <v>195.69763732117246</v>
      </c>
      <c r="DG590" s="172">
        <f t="shared" si="1442"/>
        <v>215.46017423802894</v>
      </c>
      <c r="DH590" s="172">
        <f t="shared" si="1443"/>
        <v>0</v>
      </c>
      <c r="DI590" s="172">
        <f t="shared" si="1444"/>
        <v>175.81637461857545</v>
      </c>
      <c r="DJ590" s="172">
        <f t="shared" si="1445"/>
        <v>0</v>
      </c>
      <c r="DK590" s="172">
        <f t="shared" si="1446"/>
        <v>0</v>
      </c>
      <c r="DL590" s="172">
        <f t="shared" si="1447"/>
        <v>0</v>
      </c>
      <c r="DM590" s="172">
        <f t="shared" si="1448"/>
        <v>0</v>
      </c>
      <c r="DN590" s="172">
        <f t="shared" si="1449"/>
        <v>0</v>
      </c>
      <c r="DO590" s="172">
        <f t="shared" si="1450"/>
        <v>0</v>
      </c>
      <c r="DP590" s="172">
        <f t="shared" si="1451"/>
        <v>0</v>
      </c>
      <c r="DQ590" s="172">
        <f t="shared" si="1452"/>
        <v>194.4996045120931</v>
      </c>
      <c r="DR590" s="172">
        <f t="shared" si="1453"/>
        <v>0</v>
      </c>
      <c r="DS590" s="172">
        <f t="shared" si="1454"/>
        <v>343.35700871650789</v>
      </c>
      <c r="DT590" s="172">
        <f t="shared" si="1455"/>
        <v>540.30957128811224</v>
      </c>
      <c r="DU590" s="172">
        <f t="shared" si="1456"/>
        <v>134.29530679310108</v>
      </c>
      <c r="DV590" s="172">
        <f t="shared" si="1457"/>
        <v>134.29530679310108</v>
      </c>
      <c r="DW590" s="172">
        <f t="shared" si="1458"/>
        <v>0</v>
      </c>
      <c r="DX590" s="172">
        <f t="shared" si="1459"/>
        <v>0</v>
      </c>
      <c r="DY590" s="172">
        <f t="shared" si="1460"/>
        <v>77.695580826006648</v>
      </c>
      <c r="DZ590" s="192">
        <f t="shared" si="1461"/>
        <v>2216.8460955885844</v>
      </c>
      <c r="EA590" s="189">
        <f t="shared" si="1387"/>
        <v>0</v>
      </c>
      <c r="EB590" s="190">
        <f t="shared" si="1388"/>
        <v>0</v>
      </c>
      <c r="EC590" s="190">
        <f t="shared" si="1389"/>
        <v>0</v>
      </c>
      <c r="ED590" s="190">
        <f t="shared" si="1390"/>
        <v>17.862567867990009</v>
      </c>
      <c r="EE590" s="190">
        <f t="shared" si="1391"/>
        <v>17.017185854014997</v>
      </c>
      <c r="EF590" s="190">
        <f t="shared" si="1392"/>
        <v>18.735667325045995</v>
      </c>
      <c r="EG590" s="190">
        <f t="shared" si="1393"/>
        <v>0</v>
      </c>
      <c r="EH590" s="190">
        <f t="shared" si="1394"/>
        <v>15.288380401615257</v>
      </c>
      <c r="EI590" s="190">
        <f t="shared" si="1395"/>
        <v>0</v>
      </c>
      <c r="EJ590" s="190">
        <f t="shared" si="1396"/>
        <v>0</v>
      </c>
      <c r="EK590" s="190">
        <f t="shared" si="1397"/>
        <v>0</v>
      </c>
      <c r="EL590" s="190">
        <f t="shared" si="1398"/>
        <v>0</v>
      </c>
      <c r="EM590" s="190">
        <f t="shared" si="1399"/>
        <v>0</v>
      </c>
      <c r="EN590" s="190">
        <f t="shared" si="1400"/>
        <v>0</v>
      </c>
      <c r="EO590" s="190">
        <f t="shared" si="1401"/>
        <v>0</v>
      </c>
      <c r="EP590" s="190">
        <f t="shared" si="1402"/>
        <v>16.913009088008096</v>
      </c>
      <c r="EQ590" s="190">
        <f t="shared" si="1403"/>
        <v>0</v>
      </c>
      <c r="ER590" s="190">
        <f t="shared" si="1404"/>
        <v>29.857131192739814</v>
      </c>
      <c r="ES590" s="190">
        <f t="shared" si="1405"/>
        <v>46.983440981574972</v>
      </c>
      <c r="ET590" s="190">
        <f t="shared" si="1406"/>
        <v>11.677852764617484</v>
      </c>
      <c r="EU590" s="190">
        <f t="shared" si="1407"/>
        <v>11.677852764617484</v>
      </c>
      <c r="EV590" s="190">
        <f t="shared" si="1408"/>
        <v>0</v>
      </c>
      <c r="EW590" s="190">
        <f t="shared" si="1409"/>
        <v>0</v>
      </c>
      <c r="EX590" s="190">
        <f t="shared" si="1410"/>
        <v>6.7561374631310116</v>
      </c>
    </row>
    <row r="591" spans="3:154" ht="14.25" customHeight="1" x14ac:dyDescent="0.25">
      <c r="C591" s="132">
        <v>2040</v>
      </c>
      <c r="D591" s="14" t="s">
        <v>165</v>
      </c>
      <c r="E591" s="171">
        <f t="shared" si="1411"/>
        <v>334.93053980239927</v>
      </c>
      <c r="F591" s="172">
        <f t="shared" si="1412"/>
        <v>241.47042738832022</v>
      </c>
      <c r="G591" s="172">
        <f t="shared" si="1413"/>
        <v>190.58180189643164</v>
      </c>
      <c r="H591" s="172">
        <f t="shared" si="1414"/>
        <v>198.1566121296344</v>
      </c>
      <c r="I591" s="172">
        <f t="shared" si="1415"/>
        <v>163.9794810733375</v>
      </c>
      <c r="J591" s="172">
        <f t="shared" si="1416"/>
        <v>175.03178713631704</v>
      </c>
      <c r="K591" s="172">
        <f t="shared" si="1417"/>
        <v>215.80030066191745</v>
      </c>
      <c r="L591" s="172">
        <f t="shared" si="1418"/>
        <v>24.859603147075873</v>
      </c>
      <c r="M591" s="172">
        <f t="shared" si="1419"/>
        <v>0</v>
      </c>
      <c r="N591" s="172">
        <f t="shared" si="1420"/>
        <v>0</v>
      </c>
      <c r="O591" s="172">
        <f t="shared" si="1421"/>
        <v>0</v>
      </c>
      <c r="P591" s="172">
        <f t="shared" si="1422"/>
        <v>0</v>
      </c>
      <c r="Q591" s="172">
        <f t="shared" si="1423"/>
        <v>0</v>
      </c>
      <c r="R591" s="172">
        <f t="shared" si="1424"/>
        <v>0</v>
      </c>
      <c r="S591" s="172">
        <f t="shared" si="1425"/>
        <v>0</v>
      </c>
      <c r="T591" s="172">
        <f t="shared" si="1426"/>
        <v>16.771059347395063</v>
      </c>
      <c r="U591" s="172">
        <f t="shared" si="1427"/>
        <v>399.57937237283267</v>
      </c>
      <c r="V591" s="172">
        <f t="shared" si="1428"/>
        <v>789.53602998567681</v>
      </c>
      <c r="W591" s="172">
        <f t="shared" si="1429"/>
        <v>1043.1502462013025</v>
      </c>
      <c r="X591" s="172">
        <f t="shared" si="1430"/>
        <v>581.97228320636475</v>
      </c>
      <c r="Y591" s="172">
        <f t="shared" si="1431"/>
        <v>550.51571979634161</v>
      </c>
      <c r="Z591" s="172">
        <f t="shared" si="1432"/>
        <v>467.87603049363031</v>
      </c>
      <c r="AA591" s="172">
        <f t="shared" si="1433"/>
        <v>231.31526140087769</v>
      </c>
      <c r="AB591" s="172">
        <f t="shared" si="1434"/>
        <v>472.2273802080486</v>
      </c>
      <c r="AC591" s="188">
        <f xml:space="preserve"> SUM(E591:AB591) * 31</f>
        <v>189030.37202368502</v>
      </c>
      <c r="AE591" s="189">
        <f xml:space="preserve"> 'Generation Calculation'!DC264</f>
        <v>40.651548618312006</v>
      </c>
      <c r="AF591" s="190">
        <f xml:space="preserve"> 'Generation Calculation'!DD264</f>
        <v>29.059564734195988</v>
      </c>
      <c r="AG591" s="190">
        <f xml:space="preserve"> 'Generation Calculation'!DE264</f>
        <v>22.775644899056005</v>
      </c>
      <c r="AH591" s="190">
        <f xml:space="preserve"> 'Generation Calculation'!DF264</f>
        <v>17.23100975040299</v>
      </c>
      <c r="AI591" s="190">
        <f xml:space="preserve"> 'Generation Calculation'!DG264</f>
        <v>14.259085310724998</v>
      </c>
      <c r="AJ591" s="190">
        <f xml:space="preserve"> 'Generation Calculation'!DH264</f>
        <v>15.220155403158003</v>
      </c>
      <c r="AK591" s="190">
        <f xml:space="preserve"> 'Generation Calculation'!DI264</f>
        <v>25.887282637761018</v>
      </c>
      <c r="AL591" s="190">
        <f xml:space="preserve"> 'Generation Calculation'!DJ264</f>
        <v>2.1617046214848585</v>
      </c>
      <c r="AM591" s="190">
        <f xml:space="preserve"> 'Generation Calculation'!DK264</f>
        <v>0</v>
      </c>
      <c r="AN591" s="190">
        <f xml:space="preserve"> 'Generation Calculation'!DL264</f>
        <v>0</v>
      </c>
      <c r="AO591" s="190">
        <f xml:space="preserve"> 'Generation Calculation'!DM264</f>
        <v>0</v>
      </c>
      <c r="AP591" s="190">
        <f xml:space="preserve"> 'Generation Calculation'!DN264</f>
        <v>0</v>
      </c>
      <c r="AQ591" s="190">
        <f xml:space="preserve"> 'Generation Calculation'!DO264</f>
        <v>0</v>
      </c>
      <c r="AR591" s="190">
        <f xml:space="preserve"> 'Generation Calculation'!DP264</f>
        <v>0</v>
      </c>
      <c r="AS591" s="190">
        <f xml:space="preserve"> 'Generation Calculation'!DQ264</f>
        <v>0</v>
      </c>
      <c r="AT591" s="190">
        <f xml:space="preserve"> 'Generation Calculation'!DR264</f>
        <v>1.4583529867300058</v>
      </c>
      <c r="AU591" s="190">
        <f xml:space="preserve"> 'Generation Calculation'!DS264</f>
        <v>48.70930705824523</v>
      </c>
      <c r="AV591" s="190">
        <f xml:space="preserve"> 'Generation Calculation'!DT264</f>
        <v>86.070115650928415</v>
      </c>
      <c r="AW591" s="190">
        <f xml:space="preserve"> 'Generation Calculation'!DU264</f>
        <v>108.12352575663499</v>
      </c>
      <c r="AX591" s="190">
        <f xml:space="preserve"> 'Generation Calculation'!DV264</f>
        <v>68.021094191857799</v>
      </c>
      <c r="AY591" s="190">
        <f xml:space="preserve"> 'Generation Calculation'!DW264</f>
        <v>65.285740851855792</v>
      </c>
      <c r="AZ591" s="190">
        <f xml:space="preserve"> 'Generation Calculation'!DX264</f>
        <v>57.257109156606816</v>
      </c>
      <c r="BA591" s="190">
        <f xml:space="preserve"> 'Generation Calculation'!DY264</f>
        <v>27.804007246961788</v>
      </c>
      <c r="BB591" s="190">
        <f xml:space="preserve"> 'Generation Calculation'!DZ264</f>
        <v>57.802953344812011</v>
      </c>
      <c r="BC591" s="196"/>
      <c r="BD591" s="183">
        <f t="shared" si="1435"/>
        <v>334.93053980239927</v>
      </c>
      <c r="BE591" s="292">
        <f t="shared" si="1507"/>
        <v>241.47042738832022</v>
      </c>
      <c r="BF591" s="292">
        <f t="shared" si="1508"/>
        <v>190.58180189643164</v>
      </c>
      <c r="BG591" s="292">
        <f t="shared" si="1486"/>
        <v>0</v>
      </c>
      <c r="BH591" s="292">
        <f t="shared" si="1487"/>
        <v>0</v>
      </c>
      <c r="BI591" s="292">
        <f t="shared" si="1488"/>
        <v>0</v>
      </c>
      <c r="BJ591" s="292">
        <f t="shared" si="1489"/>
        <v>215.80030066191745</v>
      </c>
      <c r="BK591" s="292">
        <f t="shared" si="1490"/>
        <v>0</v>
      </c>
      <c r="BL591" s="292">
        <f t="shared" si="1491"/>
        <v>0</v>
      </c>
      <c r="BM591" s="292">
        <f t="shared" si="1492"/>
        <v>0</v>
      </c>
      <c r="BN591" s="292">
        <f t="shared" si="1493"/>
        <v>0</v>
      </c>
      <c r="BO591" s="292">
        <f t="shared" si="1494"/>
        <v>0</v>
      </c>
      <c r="BP591" s="292">
        <f t="shared" si="1495"/>
        <v>0</v>
      </c>
      <c r="BQ591" s="292">
        <f t="shared" si="1496"/>
        <v>0</v>
      </c>
      <c r="BR591" s="292">
        <f t="shared" si="1497"/>
        <v>0</v>
      </c>
      <c r="BS591" s="292">
        <f t="shared" si="1498"/>
        <v>0</v>
      </c>
      <c r="BT591" s="292">
        <f t="shared" si="1499"/>
        <v>399.57937237283267</v>
      </c>
      <c r="BU591" s="292">
        <f t="shared" si="1500"/>
        <v>489.72970000000004</v>
      </c>
      <c r="BV591" s="292">
        <f t="shared" si="1501"/>
        <v>489.72970000000004</v>
      </c>
      <c r="BW591" s="292">
        <f t="shared" si="1502"/>
        <v>489.72970000000004</v>
      </c>
      <c r="BX591" s="292">
        <f t="shared" si="1503"/>
        <v>489.72970000000004</v>
      </c>
      <c r="BY591" s="292">
        <f t="shared" si="1504"/>
        <v>467.87603049363031</v>
      </c>
      <c r="BZ591" s="292">
        <f t="shared" si="1505"/>
        <v>231.31526140087769</v>
      </c>
      <c r="CA591" s="292">
        <f t="shared" si="1506"/>
        <v>472.2273802080486</v>
      </c>
      <c r="CB591" s="196">
        <f t="shared" si="1436"/>
        <v>4512.6999142244576</v>
      </c>
      <c r="CC591" s="189">
        <f t="shared" si="1462"/>
        <v>40.651548618312006</v>
      </c>
      <c r="CD591" s="190">
        <f t="shared" si="1463"/>
        <v>29.059564734195988</v>
      </c>
      <c r="CE591" s="190">
        <f t="shared" si="1464"/>
        <v>22.775644899056005</v>
      </c>
      <c r="CF591" s="190">
        <f t="shared" si="1465"/>
        <v>0</v>
      </c>
      <c r="CG591" s="190">
        <f t="shared" si="1466"/>
        <v>0</v>
      </c>
      <c r="CH591" s="190">
        <f t="shared" si="1467"/>
        <v>0</v>
      </c>
      <c r="CI591" s="190">
        <f t="shared" si="1468"/>
        <v>25.887282637761018</v>
      </c>
      <c r="CJ591" s="190">
        <f t="shared" si="1469"/>
        <v>0</v>
      </c>
      <c r="CK591" s="190">
        <f t="shared" si="1470"/>
        <v>0</v>
      </c>
      <c r="CL591" s="190">
        <f t="shared" si="1471"/>
        <v>0</v>
      </c>
      <c r="CM591" s="190">
        <f t="shared" si="1472"/>
        <v>0</v>
      </c>
      <c r="CN591" s="190">
        <f t="shared" si="1473"/>
        <v>0</v>
      </c>
      <c r="CO591" s="190">
        <f t="shared" si="1474"/>
        <v>0</v>
      </c>
      <c r="CP591" s="190">
        <f t="shared" si="1475"/>
        <v>0</v>
      </c>
      <c r="CQ591" s="190">
        <f t="shared" si="1476"/>
        <v>0</v>
      </c>
      <c r="CR591" s="190">
        <f t="shared" si="1477"/>
        <v>0</v>
      </c>
      <c r="CS591" s="190">
        <f t="shared" si="1478"/>
        <v>48.70930705824523</v>
      </c>
      <c r="CT591" s="190">
        <f t="shared" si="1479"/>
        <v>60</v>
      </c>
      <c r="CU591" s="190">
        <f t="shared" si="1480"/>
        <v>60</v>
      </c>
      <c r="CV591" s="190">
        <f t="shared" si="1481"/>
        <v>60</v>
      </c>
      <c r="CW591" s="190">
        <f t="shared" si="1482"/>
        <v>60</v>
      </c>
      <c r="CX591" s="190">
        <f t="shared" si="1483"/>
        <v>57.257109156606816</v>
      </c>
      <c r="CY591" s="190">
        <f t="shared" si="1484"/>
        <v>27.804007246961788</v>
      </c>
      <c r="CZ591" s="190">
        <f t="shared" si="1485"/>
        <v>57.802953344812011</v>
      </c>
      <c r="DB591" s="171">
        <f t="shared" si="1437"/>
        <v>0</v>
      </c>
      <c r="DC591" s="172">
        <f t="shared" si="1438"/>
        <v>0</v>
      </c>
      <c r="DD591" s="172">
        <f t="shared" si="1439"/>
        <v>0</v>
      </c>
      <c r="DE591" s="172">
        <f t="shared" si="1440"/>
        <v>198.1566121296344</v>
      </c>
      <c r="DF591" s="172">
        <f t="shared" si="1441"/>
        <v>163.9794810733375</v>
      </c>
      <c r="DG591" s="172">
        <f t="shared" si="1442"/>
        <v>175.03178713631704</v>
      </c>
      <c r="DH591" s="172">
        <f t="shared" si="1443"/>
        <v>0</v>
      </c>
      <c r="DI591" s="172">
        <f t="shared" si="1444"/>
        <v>24.859603147075873</v>
      </c>
      <c r="DJ591" s="172">
        <f t="shared" si="1445"/>
        <v>0</v>
      </c>
      <c r="DK591" s="172">
        <f t="shared" si="1446"/>
        <v>0</v>
      </c>
      <c r="DL591" s="172">
        <f t="shared" si="1447"/>
        <v>0</v>
      </c>
      <c r="DM591" s="172">
        <f t="shared" si="1448"/>
        <v>0</v>
      </c>
      <c r="DN591" s="172">
        <f t="shared" si="1449"/>
        <v>0</v>
      </c>
      <c r="DO591" s="172">
        <f t="shared" si="1450"/>
        <v>0</v>
      </c>
      <c r="DP591" s="172">
        <f t="shared" si="1451"/>
        <v>0</v>
      </c>
      <c r="DQ591" s="172">
        <f t="shared" si="1452"/>
        <v>16.771059347395063</v>
      </c>
      <c r="DR591" s="172">
        <f t="shared" si="1453"/>
        <v>0</v>
      </c>
      <c r="DS591" s="172">
        <f t="shared" si="1454"/>
        <v>299.80632998567677</v>
      </c>
      <c r="DT591" s="172">
        <f t="shared" si="1455"/>
        <v>553.42054620130239</v>
      </c>
      <c r="DU591" s="172">
        <f t="shared" si="1456"/>
        <v>92.242583206364685</v>
      </c>
      <c r="DV591" s="172">
        <f t="shared" si="1457"/>
        <v>60.786019796341606</v>
      </c>
      <c r="DW591" s="172">
        <f t="shared" si="1458"/>
        <v>0</v>
      </c>
      <c r="DX591" s="172">
        <f t="shared" si="1459"/>
        <v>0</v>
      </c>
      <c r="DY591" s="172">
        <f t="shared" si="1460"/>
        <v>0</v>
      </c>
      <c r="DZ591" s="192">
        <f t="shared" si="1461"/>
        <v>1585.0540220234454</v>
      </c>
      <c r="EA591" s="189">
        <f t="shared" si="1387"/>
        <v>0</v>
      </c>
      <c r="EB591" s="190">
        <f t="shared" si="1388"/>
        <v>0</v>
      </c>
      <c r="EC591" s="190">
        <f t="shared" si="1389"/>
        <v>0</v>
      </c>
      <c r="ED591" s="190">
        <f t="shared" si="1390"/>
        <v>17.23100975040299</v>
      </c>
      <c r="EE591" s="190">
        <f t="shared" si="1391"/>
        <v>14.259085310724998</v>
      </c>
      <c r="EF591" s="190">
        <f t="shared" si="1392"/>
        <v>15.220155403158003</v>
      </c>
      <c r="EG591" s="190">
        <f t="shared" si="1393"/>
        <v>0</v>
      </c>
      <c r="EH591" s="190">
        <f t="shared" si="1394"/>
        <v>2.1617046214848585</v>
      </c>
      <c r="EI591" s="190">
        <f t="shared" si="1395"/>
        <v>0</v>
      </c>
      <c r="EJ591" s="190">
        <f t="shared" si="1396"/>
        <v>0</v>
      </c>
      <c r="EK591" s="190">
        <f t="shared" si="1397"/>
        <v>0</v>
      </c>
      <c r="EL591" s="190">
        <f t="shared" si="1398"/>
        <v>0</v>
      </c>
      <c r="EM591" s="190">
        <f t="shared" si="1399"/>
        <v>0</v>
      </c>
      <c r="EN591" s="190">
        <f t="shared" si="1400"/>
        <v>0</v>
      </c>
      <c r="EO591" s="190">
        <f t="shared" si="1401"/>
        <v>0</v>
      </c>
      <c r="EP591" s="190">
        <f t="shared" si="1402"/>
        <v>1.4583529867300058</v>
      </c>
      <c r="EQ591" s="190">
        <f t="shared" si="1403"/>
        <v>0</v>
      </c>
      <c r="ER591" s="190">
        <f t="shared" si="1404"/>
        <v>26.070115650928415</v>
      </c>
      <c r="ES591" s="190">
        <f t="shared" si="1405"/>
        <v>48.12352575663499</v>
      </c>
      <c r="ET591" s="190">
        <f t="shared" si="1406"/>
        <v>8.0210941918577987</v>
      </c>
      <c r="EU591" s="190">
        <f t="shared" si="1407"/>
        <v>5.2857408518557918</v>
      </c>
      <c r="EV591" s="190">
        <f t="shared" si="1408"/>
        <v>0</v>
      </c>
      <c r="EW591" s="190">
        <f t="shared" si="1409"/>
        <v>0</v>
      </c>
      <c r="EX591" s="190">
        <f t="shared" si="1410"/>
        <v>0</v>
      </c>
    </row>
    <row r="592" spans="3:154" ht="14.25" customHeight="1" x14ac:dyDescent="0.25">
      <c r="C592" s="132">
        <v>2040</v>
      </c>
      <c r="D592" s="14" t="s">
        <v>166</v>
      </c>
      <c r="E592" s="171">
        <f t="shared" si="1411"/>
        <v>386.09319355025656</v>
      </c>
      <c r="F592" s="172">
        <f t="shared" si="1412"/>
        <v>303.71952222207688</v>
      </c>
      <c r="G592" s="172">
        <f t="shared" si="1413"/>
        <v>204.91532948981919</v>
      </c>
      <c r="H592" s="172">
        <f t="shared" si="1414"/>
        <v>224.19789049072608</v>
      </c>
      <c r="I592" s="172">
        <f t="shared" si="1415"/>
        <v>183.64194827401914</v>
      </c>
      <c r="J592" s="172">
        <f t="shared" si="1416"/>
        <v>203.26579128209437</v>
      </c>
      <c r="K592" s="172">
        <f t="shared" si="1417"/>
        <v>186.40559664069374</v>
      </c>
      <c r="L592" s="172">
        <f t="shared" si="1418"/>
        <v>0</v>
      </c>
      <c r="M592" s="172">
        <f t="shared" si="1419"/>
        <v>0</v>
      </c>
      <c r="N592" s="172">
        <f t="shared" si="1420"/>
        <v>0</v>
      </c>
      <c r="O592" s="172">
        <f t="shared" si="1421"/>
        <v>0</v>
      </c>
      <c r="P592" s="172">
        <f t="shared" si="1422"/>
        <v>0</v>
      </c>
      <c r="Q592" s="172">
        <f t="shared" si="1423"/>
        <v>0</v>
      </c>
      <c r="R592" s="172">
        <f t="shared" si="1424"/>
        <v>0</v>
      </c>
      <c r="S592" s="172">
        <f t="shared" si="1425"/>
        <v>0</v>
      </c>
      <c r="T592" s="172">
        <f t="shared" si="1426"/>
        <v>108.28651038824009</v>
      </c>
      <c r="U592" s="172">
        <f t="shared" si="1427"/>
        <v>367.0014075842011</v>
      </c>
      <c r="V592" s="172">
        <f t="shared" si="1428"/>
        <v>732.473730975536</v>
      </c>
      <c r="W592" s="172">
        <f t="shared" si="1429"/>
        <v>1023.7360113280686</v>
      </c>
      <c r="X592" s="172">
        <f t="shared" si="1430"/>
        <v>523.84652127282743</v>
      </c>
      <c r="Y592" s="172">
        <f t="shared" si="1431"/>
        <v>554.09994591029374</v>
      </c>
      <c r="Z592" s="172">
        <f t="shared" si="1432"/>
        <v>411.82802050576532</v>
      </c>
      <c r="AA592" s="172">
        <f t="shared" si="1433"/>
        <v>296.73210141965939</v>
      </c>
      <c r="AB592" s="172">
        <f t="shared" si="1434"/>
        <v>579.93647571975794</v>
      </c>
      <c r="AC592" s="188">
        <f xml:space="preserve"> SUM(E592:AB592) * 30</f>
        <v>188705.39991162109</v>
      </c>
      <c r="AE592" s="189">
        <f xml:space="preserve"> 'Generation Calculation'!DC265</f>
        <v>47.025729654011997</v>
      </c>
      <c r="AF592" s="190">
        <f xml:space="preserve"> 'Generation Calculation'!DD265</f>
        <v>36.772982691093006</v>
      </c>
      <c r="AG592" s="190">
        <f xml:space="preserve"> 'Generation Calculation'!DE265</f>
        <v>24.543631251273013</v>
      </c>
      <c r="AH592" s="190">
        <f xml:space="preserve"> 'Generation Calculation'!DF265</f>
        <v>19.495468738324007</v>
      </c>
      <c r="AI592" s="190">
        <f xml:space="preserve"> 'Generation Calculation'!DG265</f>
        <v>15.968865067306012</v>
      </c>
      <c r="AJ592" s="190">
        <f xml:space="preserve"> 'Generation Calculation'!DH265</f>
        <v>17.67528619844299</v>
      </c>
      <c r="AK592" s="190">
        <f xml:space="preserve"> 'Generation Calculation'!DI265</f>
        <v>22.260815722448626</v>
      </c>
      <c r="AL592" s="190">
        <f xml:space="preserve"> 'Generation Calculation'!DJ265</f>
        <v>0</v>
      </c>
      <c r="AM592" s="190">
        <f xml:space="preserve"> 'Generation Calculation'!DK265</f>
        <v>0</v>
      </c>
      <c r="AN592" s="190">
        <f xml:space="preserve"> 'Generation Calculation'!DL265</f>
        <v>0</v>
      </c>
      <c r="AO592" s="190">
        <f xml:space="preserve"> 'Generation Calculation'!DM265</f>
        <v>0</v>
      </c>
      <c r="AP592" s="190">
        <f xml:space="preserve"> 'Generation Calculation'!DN265</f>
        <v>0</v>
      </c>
      <c r="AQ592" s="190">
        <f xml:space="preserve"> 'Generation Calculation'!DO265</f>
        <v>0</v>
      </c>
      <c r="AR592" s="190">
        <f xml:space="preserve"> 'Generation Calculation'!DP265</f>
        <v>0</v>
      </c>
      <c r="AS592" s="190">
        <f xml:space="preserve"> 'Generation Calculation'!DQ265</f>
        <v>0</v>
      </c>
      <c r="AT592" s="190">
        <f xml:space="preserve"> 'Generation Calculation'!DR265</f>
        <v>9.4162182946295729</v>
      </c>
      <c r="AU592" s="190">
        <f xml:space="preserve"> 'Generation Calculation'!DS265</f>
        <v>44.644779908354394</v>
      </c>
      <c r="AV592" s="190">
        <f xml:space="preserve"> 'Generation Calculation'!DT265</f>
        <v>81.10817660656835</v>
      </c>
      <c r="AW592" s="190">
        <f xml:space="preserve"> 'Generation Calculation'!DU265</f>
        <v>106.43533141983204</v>
      </c>
      <c r="AX592" s="190">
        <f xml:space="preserve"> 'Generation Calculation'!DV265</f>
        <v>62.966680110680642</v>
      </c>
      <c r="AY592" s="190">
        <f xml:space="preserve"> 'Generation Calculation'!DW265</f>
        <v>65.59741268785163</v>
      </c>
      <c r="AZ592" s="190">
        <f xml:space="preserve"> 'Generation Calculation'!DX265</f>
        <v>50.239622507611642</v>
      </c>
      <c r="BA592" s="190">
        <f xml:space="preserve"> 'Generation Calculation'!DY265</f>
        <v>35.90568500605562</v>
      </c>
      <c r="BB592" s="190">
        <f xml:space="preserve"> 'Generation Calculation'!DZ265</f>
        <v>67.844067453891995</v>
      </c>
      <c r="BC592" s="196"/>
      <c r="BD592" s="183">
        <f t="shared" si="1435"/>
        <v>386.09319355025656</v>
      </c>
      <c r="BE592" s="292">
        <f t="shared" si="1507"/>
        <v>303.71952222207688</v>
      </c>
      <c r="BF592" s="292">
        <f t="shared" si="1508"/>
        <v>204.91532948981919</v>
      </c>
      <c r="BG592" s="292">
        <f t="shared" si="1486"/>
        <v>0</v>
      </c>
      <c r="BH592" s="292">
        <f t="shared" si="1487"/>
        <v>0</v>
      </c>
      <c r="BI592" s="292">
        <f t="shared" si="1488"/>
        <v>0</v>
      </c>
      <c r="BJ592" s="292">
        <f t="shared" si="1489"/>
        <v>186.40559664069374</v>
      </c>
      <c r="BK592" s="292">
        <f t="shared" si="1490"/>
        <v>0</v>
      </c>
      <c r="BL592" s="292">
        <f t="shared" si="1491"/>
        <v>0</v>
      </c>
      <c r="BM592" s="292">
        <f t="shared" si="1492"/>
        <v>0</v>
      </c>
      <c r="BN592" s="292">
        <f t="shared" si="1493"/>
        <v>0</v>
      </c>
      <c r="BO592" s="292">
        <f t="shared" si="1494"/>
        <v>0</v>
      </c>
      <c r="BP592" s="292">
        <f t="shared" si="1495"/>
        <v>0</v>
      </c>
      <c r="BQ592" s="292">
        <f t="shared" si="1496"/>
        <v>0</v>
      </c>
      <c r="BR592" s="292">
        <f t="shared" si="1497"/>
        <v>0</v>
      </c>
      <c r="BS592" s="292">
        <f t="shared" si="1498"/>
        <v>0</v>
      </c>
      <c r="BT592" s="292">
        <f t="shared" si="1499"/>
        <v>367.0014075842011</v>
      </c>
      <c r="BU592" s="292">
        <f t="shared" si="1500"/>
        <v>489.72970000000004</v>
      </c>
      <c r="BV592" s="292">
        <f t="shared" si="1501"/>
        <v>489.72970000000004</v>
      </c>
      <c r="BW592" s="292">
        <f t="shared" si="1502"/>
        <v>489.72970000000004</v>
      </c>
      <c r="BX592" s="292">
        <f t="shared" si="1503"/>
        <v>489.72970000000004</v>
      </c>
      <c r="BY592" s="292">
        <f t="shared" si="1504"/>
        <v>411.82802050576532</v>
      </c>
      <c r="BZ592" s="292">
        <f t="shared" si="1505"/>
        <v>296.73210141965939</v>
      </c>
      <c r="CA592" s="292">
        <f t="shared" si="1506"/>
        <v>489.72970000000004</v>
      </c>
      <c r="CB592" s="196">
        <f t="shared" si="1436"/>
        <v>4605.3436714124718</v>
      </c>
      <c r="CC592" s="189">
        <f t="shared" si="1462"/>
        <v>47.025729654011997</v>
      </c>
      <c r="CD592" s="190">
        <f t="shared" si="1463"/>
        <v>36.772982691093006</v>
      </c>
      <c r="CE592" s="190">
        <f t="shared" si="1464"/>
        <v>24.543631251273013</v>
      </c>
      <c r="CF592" s="190">
        <f t="shared" si="1465"/>
        <v>0</v>
      </c>
      <c r="CG592" s="190">
        <f t="shared" si="1466"/>
        <v>0</v>
      </c>
      <c r="CH592" s="190">
        <f t="shared" si="1467"/>
        <v>0</v>
      </c>
      <c r="CI592" s="190">
        <f t="shared" si="1468"/>
        <v>22.260815722448626</v>
      </c>
      <c r="CJ592" s="190">
        <f t="shared" si="1469"/>
        <v>0</v>
      </c>
      <c r="CK592" s="190">
        <f t="shared" si="1470"/>
        <v>0</v>
      </c>
      <c r="CL592" s="190">
        <f t="shared" si="1471"/>
        <v>0</v>
      </c>
      <c r="CM592" s="190">
        <f t="shared" si="1472"/>
        <v>0</v>
      </c>
      <c r="CN592" s="190">
        <f t="shared" si="1473"/>
        <v>0</v>
      </c>
      <c r="CO592" s="190">
        <f t="shared" si="1474"/>
        <v>0</v>
      </c>
      <c r="CP592" s="190">
        <f t="shared" si="1475"/>
        <v>0</v>
      </c>
      <c r="CQ592" s="190">
        <f t="shared" si="1476"/>
        <v>0</v>
      </c>
      <c r="CR592" s="190">
        <f t="shared" si="1477"/>
        <v>0</v>
      </c>
      <c r="CS592" s="190">
        <f t="shared" si="1478"/>
        <v>44.644779908354394</v>
      </c>
      <c r="CT592" s="190">
        <f t="shared" si="1479"/>
        <v>60</v>
      </c>
      <c r="CU592" s="190">
        <f t="shared" si="1480"/>
        <v>60</v>
      </c>
      <c r="CV592" s="190">
        <f t="shared" si="1481"/>
        <v>60</v>
      </c>
      <c r="CW592" s="190">
        <f t="shared" si="1482"/>
        <v>60</v>
      </c>
      <c r="CX592" s="190">
        <f t="shared" si="1483"/>
        <v>50.239622507611642</v>
      </c>
      <c r="CY592" s="190">
        <f t="shared" si="1484"/>
        <v>35.90568500605562</v>
      </c>
      <c r="CZ592" s="190">
        <f t="shared" si="1485"/>
        <v>60</v>
      </c>
      <c r="DB592" s="171">
        <f t="shared" si="1437"/>
        <v>0</v>
      </c>
      <c r="DC592" s="172">
        <f t="shared" si="1438"/>
        <v>0</v>
      </c>
      <c r="DD592" s="172">
        <f t="shared" si="1439"/>
        <v>0</v>
      </c>
      <c r="DE592" s="172">
        <f t="shared" si="1440"/>
        <v>224.19789049072608</v>
      </c>
      <c r="DF592" s="172">
        <f t="shared" si="1441"/>
        <v>183.64194827401914</v>
      </c>
      <c r="DG592" s="172">
        <f t="shared" si="1442"/>
        <v>203.26579128209437</v>
      </c>
      <c r="DH592" s="172">
        <f t="shared" si="1443"/>
        <v>0</v>
      </c>
      <c r="DI592" s="172">
        <f t="shared" si="1444"/>
        <v>0</v>
      </c>
      <c r="DJ592" s="172">
        <f t="shared" si="1445"/>
        <v>0</v>
      </c>
      <c r="DK592" s="172">
        <f t="shared" si="1446"/>
        <v>0</v>
      </c>
      <c r="DL592" s="172">
        <f t="shared" si="1447"/>
        <v>0</v>
      </c>
      <c r="DM592" s="172">
        <f t="shared" si="1448"/>
        <v>0</v>
      </c>
      <c r="DN592" s="172">
        <f t="shared" si="1449"/>
        <v>0</v>
      </c>
      <c r="DO592" s="172">
        <f t="shared" si="1450"/>
        <v>0</v>
      </c>
      <c r="DP592" s="172">
        <f t="shared" si="1451"/>
        <v>0</v>
      </c>
      <c r="DQ592" s="172">
        <f t="shared" si="1452"/>
        <v>108.28651038824009</v>
      </c>
      <c r="DR592" s="172">
        <f t="shared" si="1453"/>
        <v>0</v>
      </c>
      <c r="DS592" s="172">
        <f t="shared" si="1454"/>
        <v>242.74403097553602</v>
      </c>
      <c r="DT592" s="172">
        <f t="shared" si="1455"/>
        <v>534.00631132806848</v>
      </c>
      <c r="DU592" s="172">
        <f t="shared" si="1456"/>
        <v>34.11682127282738</v>
      </c>
      <c r="DV592" s="172">
        <f t="shared" si="1457"/>
        <v>64.370245910293747</v>
      </c>
      <c r="DW592" s="172">
        <f t="shared" si="1458"/>
        <v>0</v>
      </c>
      <c r="DX592" s="172">
        <f t="shared" si="1459"/>
        <v>0</v>
      </c>
      <c r="DY592" s="172">
        <f t="shared" si="1460"/>
        <v>90.206775719757943</v>
      </c>
      <c r="DZ592" s="192">
        <f t="shared" si="1461"/>
        <v>1684.836325641563</v>
      </c>
      <c r="EA592" s="189">
        <f t="shared" si="1387"/>
        <v>0</v>
      </c>
      <c r="EB592" s="190">
        <f t="shared" si="1388"/>
        <v>0</v>
      </c>
      <c r="EC592" s="190">
        <f t="shared" si="1389"/>
        <v>0</v>
      </c>
      <c r="ED592" s="190">
        <f t="shared" si="1390"/>
        <v>19.495468738324007</v>
      </c>
      <c r="EE592" s="190">
        <f t="shared" si="1391"/>
        <v>15.968865067306012</v>
      </c>
      <c r="EF592" s="190">
        <f t="shared" si="1392"/>
        <v>17.67528619844299</v>
      </c>
      <c r="EG592" s="190">
        <f t="shared" si="1393"/>
        <v>0</v>
      </c>
      <c r="EH592" s="190">
        <f t="shared" si="1394"/>
        <v>0</v>
      </c>
      <c r="EI592" s="190">
        <f t="shared" si="1395"/>
        <v>0</v>
      </c>
      <c r="EJ592" s="190">
        <f t="shared" si="1396"/>
        <v>0</v>
      </c>
      <c r="EK592" s="190">
        <f t="shared" si="1397"/>
        <v>0</v>
      </c>
      <c r="EL592" s="190">
        <f t="shared" si="1398"/>
        <v>0</v>
      </c>
      <c r="EM592" s="190">
        <f t="shared" si="1399"/>
        <v>0</v>
      </c>
      <c r="EN592" s="190">
        <f t="shared" si="1400"/>
        <v>0</v>
      </c>
      <c r="EO592" s="190">
        <f t="shared" si="1401"/>
        <v>0</v>
      </c>
      <c r="EP592" s="190">
        <f t="shared" si="1402"/>
        <v>9.4162182946295729</v>
      </c>
      <c r="EQ592" s="190">
        <f t="shared" si="1403"/>
        <v>0</v>
      </c>
      <c r="ER592" s="190">
        <f t="shared" si="1404"/>
        <v>21.10817660656835</v>
      </c>
      <c r="ES592" s="190">
        <f t="shared" si="1405"/>
        <v>46.435331419832039</v>
      </c>
      <c r="ET592" s="190">
        <f t="shared" si="1406"/>
        <v>2.9666801106806417</v>
      </c>
      <c r="EU592" s="190">
        <f t="shared" si="1407"/>
        <v>5.5974126878516302</v>
      </c>
      <c r="EV592" s="190">
        <f t="shared" si="1408"/>
        <v>0</v>
      </c>
      <c r="EW592" s="190">
        <f t="shared" si="1409"/>
        <v>0</v>
      </c>
      <c r="EX592" s="190">
        <f t="shared" si="1410"/>
        <v>7.844067453891995</v>
      </c>
    </row>
    <row r="593" spans="3:154" ht="14.25" customHeight="1" x14ac:dyDescent="0.25">
      <c r="C593" s="132">
        <v>2040</v>
      </c>
      <c r="D593" s="14" t="s">
        <v>10</v>
      </c>
      <c r="E593" s="171">
        <f t="shared" si="1411"/>
        <v>267.4471530548945</v>
      </c>
      <c r="F593" s="172">
        <f t="shared" si="1412"/>
        <v>203.90739085275541</v>
      </c>
      <c r="G593" s="172">
        <f t="shared" si="1413"/>
        <v>162.54618923742552</v>
      </c>
      <c r="H593" s="172">
        <f t="shared" si="1414"/>
        <v>81.85794346324289</v>
      </c>
      <c r="I593" s="172">
        <f t="shared" si="1415"/>
        <v>72.139191171111136</v>
      </c>
      <c r="J593" s="172">
        <f t="shared" si="1416"/>
        <v>81.85794346324289</v>
      </c>
      <c r="K593" s="172">
        <f t="shared" si="1417"/>
        <v>54.031216714707256</v>
      </c>
      <c r="L593" s="172">
        <f t="shared" si="1418"/>
        <v>0</v>
      </c>
      <c r="M593" s="172">
        <f t="shared" si="1419"/>
        <v>0</v>
      </c>
      <c r="N593" s="172">
        <f t="shared" si="1420"/>
        <v>0</v>
      </c>
      <c r="O593" s="172">
        <f t="shared" si="1421"/>
        <v>0</v>
      </c>
      <c r="P593" s="172">
        <f t="shared" si="1422"/>
        <v>0</v>
      </c>
      <c r="Q593" s="172">
        <f t="shared" si="1423"/>
        <v>0</v>
      </c>
      <c r="R593" s="172">
        <f t="shared" si="1424"/>
        <v>0</v>
      </c>
      <c r="S593" s="172">
        <f t="shared" si="1425"/>
        <v>0</v>
      </c>
      <c r="T593" s="172">
        <f t="shared" si="1426"/>
        <v>158.07926265457849</v>
      </c>
      <c r="U593" s="172">
        <f t="shared" si="1427"/>
        <v>461.31236612411413</v>
      </c>
      <c r="V593" s="172">
        <f t="shared" si="1428"/>
        <v>873.82505704764526</v>
      </c>
      <c r="W593" s="172">
        <f t="shared" si="1429"/>
        <v>1070.0600382165001</v>
      </c>
      <c r="X593" s="172">
        <f t="shared" si="1430"/>
        <v>570.85550543451632</v>
      </c>
      <c r="Y593" s="172">
        <f t="shared" si="1431"/>
        <v>644.98924384888403</v>
      </c>
      <c r="Z593" s="172">
        <f t="shared" si="1432"/>
        <v>498.52990698146925</v>
      </c>
      <c r="AA593" s="172">
        <f t="shared" si="1433"/>
        <v>262.62661084443897</v>
      </c>
      <c r="AB593" s="172">
        <f t="shared" si="1434"/>
        <v>817.30007344952867</v>
      </c>
      <c r="AC593" s="188">
        <f xml:space="preserve"> SUM(E593:AB593) * 31</f>
        <v>194722.3178693307</v>
      </c>
      <c r="AE593" s="189">
        <f xml:space="preserve"> 'Generation Calculation'!DC266</f>
        <v>32.274811936994013</v>
      </c>
      <c r="AF593" s="190">
        <f xml:space="preserve"> 'Generation Calculation'!DD266</f>
        <v>17.731077465456991</v>
      </c>
      <c r="AG593" s="190">
        <f xml:space="preserve"> 'Generation Calculation'!DE266</f>
        <v>14.134451238037002</v>
      </c>
      <c r="AH593" s="190">
        <f xml:space="preserve"> 'Generation Calculation'!DF266</f>
        <v>7.1180820402819904</v>
      </c>
      <c r="AI593" s="190">
        <f xml:space="preserve"> 'Generation Calculation'!DG266</f>
        <v>6.2729731453140118</v>
      </c>
      <c r="AJ593" s="190">
        <f xml:space="preserve"> 'Generation Calculation'!DH266</f>
        <v>7.1180820402819904</v>
      </c>
      <c r="AK593" s="190">
        <f xml:space="preserve"> 'Generation Calculation'!DI266</f>
        <v>4.6983666708441092</v>
      </c>
      <c r="AL593" s="190">
        <f xml:space="preserve"> 'Generation Calculation'!DJ266</f>
        <v>0</v>
      </c>
      <c r="AM593" s="190">
        <f xml:space="preserve"> 'Generation Calculation'!DK266</f>
        <v>0</v>
      </c>
      <c r="AN593" s="190">
        <f xml:space="preserve"> 'Generation Calculation'!DL266</f>
        <v>0</v>
      </c>
      <c r="AO593" s="190">
        <f xml:space="preserve"> 'Generation Calculation'!DM266</f>
        <v>0</v>
      </c>
      <c r="AP593" s="190">
        <f xml:space="preserve"> 'Generation Calculation'!DN266</f>
        <v>0</v>
      </c>
      <c r="AQ593" s="190">
        <f xml:space="preserve"> 'Generation Calculation'!DO266</f>
        <v>0</v>
      </c>
      <c r="AR593" s="190">
        <f xml:space="preserve"> 'Generation Calculation'!DP266</f>
        <v>0</v>
      </c>
      <c r="AS593" s="190">
        <f xml:space="preserve"> 'Generation Calculation'!DQ266</f>
        <v>0</v>
      </c>
      <c r="AT593" s="190">
        <f xml:space="preserve"> 'Generation Calculation'!DR266</f>
        <v>13.746022839528564</v>
      </c>
      <c r="AU593" s="190">
        <f xml:space="preserve"> 'Generation Calculation'!DS266</f>
        <v>56.434029367013494</v>
      </c>
      <c r="AV593" s="190">
        <f xml:space="preserve"> 'Generation Calculation'!DT266</f>
        <v>93.399596265012633</v>
      </c>
      <c r="AW593" s="190">
        <f xml:space="preserve"> 'Generation Calculation'!DU266</f>
        <v>110.463507671</v>
      </c>
      <c r="AX593" s="190">
        <f xml:space="preserve"> 'Generation Calculation'!DV266</f>
        <v>67.054417863870981</v>
      </c>
      <c r="AY593" s="190">
        <f xml:space="preserve"> 'Generation Calculation'!DW266</f>
        <v>73.500829899902953</v>
      </c>
      <c r="AZ593" s="190">
        <f xml:space="preserve"> 'Generation Calculation'!DX266</f>
        <v>60.765235389692975</v>
      </c>
      <c r="BA593" s="190">
        <f xml:space="preserve"> 'Generation Calculation'!DY266</f>
        <v>31.677766446619955</v>
      </c>
      <c r="BB593" s="190">
        <f xml:space="preserve"> 'Generation Calculation'!DZ266</f>
        <v>88.484380299959014</v>
      </c>
      <c r="BC593" s="196"/>
      <c r="BD593" s="183">
        <f t="shared" si="1435"/>
        <v>267.4471530548945</v>
      </c>
      <c r="BE593" s="292">
        <f t="shared" si="1507"/>
        <v>0</v>
      </c>
      <c r="BF593" s="292">
        <f t="shared" si="1508"/>
        <v>0</v>
      </c>
      <c r="BG593" s="292">
        <f t="shared" si="1486"/>
        <v>0</v>
      </c>
      <c r="BH593" s="292">
        <f t="shared" si="1487"/>
        <v>0</v>
      </c>
      <c r="BI593" s="292">
        <f t="shared" si="1488"/>
        <v>0</v>
      </c>
      <c r="BJ593" s="292">
        <f t="shared" si="1489"/>
        <v>0</v>
      </c>
      <c r="BK593" s="292">
        <f t="shared" si="1490"/>
        <v>0</v>
      </c>
      <c r="BL593" s="292">
        <f t="shared" si="1491"/>
        <v>0</v>
      </c>
      <c r="BM593" s="292">
        <f t="shared" si="1492"/>
        <v>0</v>
      </c>
      <c r="BN593" s="292">
        <f t="shared" si="1493"/>
        <v>0</v>
      </c>
      <c r="BO593" s="292">
        <f t="shared" si="1494"/>
        <v>0</v>
      </c>
      <c r="BP593" s="292">
        <f t="shared" si="1495"/>
        <v>0</v>
      </c>
      <c r="BQ593" s="292">
        <f t="shared" si="1496"/>
        <v>0</v>
      </c>
      <c r="BR593" s="292">
        <f t="shared" si="1497"/>
        <v>0</v>
      </c>
      <c r="BS593" s="292">
        <f t="shared" si="1498"/>
        <v>0</v>
      </c>
      <c r="BT593" s="292">
        <f t="shared" si="1499"/>
        <v>461.31236612411413</v>
      </c>
      <c r="BU593" s="292">
        <f t="shared" si="1500"/>
        <v>489.72970000000004</v>
      </c>
      <c r="BV593" s="292">
        <f t="shared" si="1501"/>
        <v>489.72970000000004</v>
      </c>
      <c r="BW593" s="292">
        <f t="shared" si="1502"/>
        <v>489.72970000000004</v>
      </c>
      <c r="BX593" s="292">
        <f t="shared" si="1503"/>
        <v>489.72970000000004</v>
      </c>
      <c r="BY593" s="292">
        <f t="shared" si="1504"/>
        <v>489.72970000000004</v>
      </c>
      <c r="BZ593" s="292">
        <f t="shared" si="1505"/>
        <v>262.62661084443897</v>
      </c>
      <c r="CA593" s="292">
        <f t="shared" si="1506"/>
        <v>489.72970000000004</v>
      </c>
      <c r="CB593" s="196">
        <f t="shared" si="1436"/>
        <v>3929.7643300234472</v>
      </c>
      <c r="CC593" s="189">
        <f t="shared" si="1462"/>
        <v>32.274811936994013</v>
      </c>
      <c r="CD593" s="190">
        <f t="shared" si="1463"/>
        <v>0</v>
      </c>
      <c r="CE593" s="190">
        <f t="shared" si="1464"/>
        <v>0</v>
      </c>
      <c r="CF593" s="190">
        <f t="shared" si="1465"/>
        <v>0</v>
      </c>
      <c r="CG593" s="190">
        <f t="shared" si="1466"/>
        <v>0</v>
      </c>
      <c r="CH593" s="190">
        <f t="shared" si="1467"/>
        <v>0</v>
      </c>
      <c r="CI593" s="190">
        <f t="shared" si="1468"/>
        <v>0</v>
      </c>
      <c r="CJ593" s="190">
        <f t="shared" si="1469"/>
        <v>0</v>
      </c>
      <c r="CK593" s="190">
        <f t="shared" si="1470"/>
        <v>0</v>
      </c>
      <c r="CL593" s="190">
        <f t="shared" si="1471"/>
        <v>0</v>
      </c>
      <c r="CM593" s="190">
        <f t="shared" si="1472"/>
        <v>0</v>
      </c>
      <c r="CN593" s="190">
        <f t="shared" si="1473"/>
        <v>0</v>
      </c>
      <c r="CO593" s="190">
        <f t="shared" si="1474"/>
        <v>0</v>
      </c>
      <c r="CP593" s="190">
        <f t="shared" si="1475"/>
        <v>0</v>
      </c>
      <c r="CQ593" s="190">
        <f t="shared" si="1476"/>
        <v>0</v>
      </c>
      <c r="CR593" s="190">
        <f t="shared" si="1477"/>
        <v>0</v>
      </c>
      <c r="CS593" s="190">
        <f t="shared" si="1478"/>
        <v>56.434029367013494</v>
      </c>
      <c r="CT593" s="190">
        <f t="shared" si="1479"/>
        <v>60</v>
      </c>
      <c r="CU593" s="190">
        <f t="shared" si="1480"/>
        <v>60</v>
      </c>
      <c r="CV593" s="190">
        <f t="shared" si="1481"/>
        <v>60</v>
      </c>
      <c r="CW593" s="190">
        <f t="shared" si="1482"/>
        <v>60</v>
      </c>
      <c r="CX593" s="190">
        <f t="shared" si="1483"/>
        <v>60</v>
      </c>
      <c r="CY593" s="190">
        <f t="shared" si="1484"/>
        <v>31.677766446619955</v>
      </c>
      <c r="CZ593" s="190">
        <f t="shared" si="1485"/>
        <v>60</v>
      </c>
      <c r="DB593" s="171">
        <f t="shared" si="1437"/>
        <v>0</v>
      </c>
      <c r="DC593" s="172">
        <f t="shared" si="1438"/>
        <v>203.90739085275541</v>
      </c>
      <c r="DD593" s="172">
        <f t="shared" si="1439"/>
        <v>162.54618923742552</v>
      </c>
      <c r="DE593" s="172">
        <f t="shared" si="1440"/>
        <v>81.85794346324289</v>
      </c>
      <c r="DF593" s="172">
        <f t="shared" si="1441"/>
        <v>72.139191171111136</v>
      </c>
      <c r="DG593" s="172">
        <f t="shared" si="1442"/>
        <v>81.85794346324289</v>
      </c>
      <c r="DH593" s="172">
        <f t="shared" si="1443"/>
        <v>54.031216714707256</v>
      </c>
      <c r="DI593" s="172">
        <f t="shared" si="1444"/>
        <v>0</v>
      </c>
      <c r="DJ593" s="172">
        <f t="shared" si="1445"/>
        <v>0</v>
      </c>
      <c r="DK593" s="172">
        <f t="shared" si="1446"/>
        <v>0</v>
      </c>
      <c r="DL593" s="172">
        <f t="shared" si="1447"/>
        <v>0</v>
      </c>
      <c r="DM593" s="172">
        <f t="shared" si="1448"/>
        <v>0</v>
      </c>
      <c r="DN593" s="172">
        <f t="shared" si="1449"/>
        <v>0</v>
      </c>
      <c r="DO593" s="172">
        <f t="shared" si="1450"/>
        <v>0</v>
      </c>
      <c r="DP593" s="172">
        <f t="shared" si="1451"/>
        <v>0</v>
      </c>
      <c r="DQ593" s="172">
        <f t="shared" si="1452"/>
        <v>158.07926265457849</v>
      </c>
      <c r="DR593" s="172">
        <f t="shared" si="1453"/>
        <v>0</v>
      </c>
      <c r="DS593" s="172">
        <f t="shared" si="1454"/>
        <v>384.09535704764528</v>
      </c>
      <c r="DT593" s="172">
        <f t="shared" si="1455"/>
        <v>580.33033821649997</v>
      </c>
      <c r="DU593" s="172">
        <f t="shared" si="1456"/>
        <v>81.12580543451628</v>
      </c>
      <c r="DV593" s="172">
        <f t="shared" si="1457"/>
        <v>155.25954384888396</v>
      </c>
      <c r="DW593" s="172">
        <f t="shared" si="1458"/>
        <v>8.8002069814692163</v>
      </c>
      <c r="DX593" s="172">
        <f t="shared" si="1459"/>
        <v>0</v>
      </c>
      <c r="DY593" s="172">
        <f t="shared" si="1460"/>
        <v>327.57037344952863</v>
      </c>
      <c r="DZ593" s="192">
        <f t="shared" si="1461"/>
        <v>2351.6007625356069</v>
      </c>
      <c r="EA593" s="189">
        <f t="shared" si="1387"/>
        <v>0</v>
      </c>
      <c r="EB593" s="190">
        <f t="shared" si="1388"/>
        <v>17.731077465456991</v>
      </c>
      <c r="EC593" s="190">
        <f t="shared" si="1389"/>
        <v>14.134451238037002</v>
      </c>
      <c r="ED593" s="190">
        <f t="shared" si="1390"/>
        <v>7.1180820402819904</v>
      </c>
      <c r="EE593" s="190">
        <f t="shared" si="1391"/>
        <v>6.2729731453140118</v>
      </c>
      <c r="EF593" s="190">
        <f t="shared" si="1392"/>
        <v>7.1180820402819904</v>
      </c>
      <c r="EG593" s="190">
        <f t="shared" si="1393"/>
        <v>4.6983666708441092</v>
      </c>
      <c r="EH593" s="190">
        <f t="shared" si="1394"/>
        <v>0</v>
      </c>
      <c r="EI593" s="190">
        <f t="shared" si="1395"/>
        <v>0</v>
      </c>
      <c r="EJ593" s="190">
        <f t="shared" si="1396"/>
        <v>0</v>
      </c>
      <c r="EK593" s="190">
        <f t="shared" si="1397"/>
        <v>0</v>
      </c>
      <c r="EL593" s="190">
        <f t="shared" si="1398"/>
        <v>0</v>
      </c>
      <c r="EM593" s="190">
        <f t="shared" si="1399"/>
        <v>0</v>
      </c>
      <c r="EN593" s="190">
        <f t="shared" si="1400"/>
        <v>0</v>
      </c>
      <c r="EO593" s="190">
        <f t="shared" si="1401"/>
        <v>0</v>
      </c>
      <c r="EP593" s="190">
        <f t="shared" si="1402"/>
        <v>13.746022839528564</v>
      </c>
      <c r="EQ593" s="190">
        <f t="shared" si="1403"/>
        <v>0</v>
      </c>
      <c r="ER593" s="190">
        <f t="shared" si="1404"/>
        <v>33.399596265012633</v>
      </c>
      <c r="ES593" s="190">
        <f t="shared" si="1405"/>
        <v>50.463507671000002</v>
      </c>
      <c r="ET593" s="190">
        <f t="shared" si="1406"/>
        <v>7.0544178638709809</v>
      </c>
      <c r="EU593" s="190">
        <f t="shared" si="1407"/>
        <v>13.500829899902953</v>
      </c>
      <c r="EV593" s="190">
        <f t="shared" si="1408"/>
        <v>0.76523538969297533</v>
      </c>
      <c r="EW593" s="190">
        <f t="shared" si="1409"/>
        <v>0</v>
      </c>
      <c r="EX593" s="190">
        <f t="shared" si="1410"/>
        <v>28.484380299959014</v>
      </c>
    </row>
    <row r="594" spans="3:154" ht="14.25" customHeight="1" x14ac:dyDescent="0.25">
      <c r="C594" s="132">
        <v>2040</v>
      </c>
      <c r="D594" s="14" t="s">
        <v>167</v>
      </c>
      <c r="E594" s="171">
        <f t="shared" si="1411"/>
        <v>480.58364129832228</v>
      </c>
      <c r="F594" s="172">
        <f t="shared" si="1412"/>
        <v>354.4688370120748</v>
      </c>
      <c r="G594" s="172">
        <f t="shared" si="1413"/>
        <v>280.18405686384034</v>
      </c>
      <c r="H594" s="172">
        <f t="shared" si="1414"/>
        <v>224.36212538668508</v>
      </c>
      <c r="I594" s="172">
        <f t="shared" si="1415"/>
        <v>252.20490849894605</v>
      </c>
      <c r="J594" s="172">
        <f t="shared" si="1416"/>
        <v>252.20490849894605</v>
      </c>
      <c r="K594" s="172">
        <f t="shared" si="1417"/>
        <v>185.17913298444643</v>
      </c>
      <c r="L594" s="172">
        <f t="shared" si="1418"/>
        <v>0</v>
      </c>
      <c r="M594" s="172">
        <f t="shared" si="1419"/>
        <v>0</v>
      </c>
      <c r="N594" s="172">
        <f t="shared" si="1420"/>
        <v>0</v>
      </c>
      <c r="O594" s="172">
        <f t="shared" si="1421"/>
        <v>0</v>
      </c>
      <c r="P594" s="172">
        <f t="shared" si="1422"/>
        <v>0</v>
      </c>
      <c r="Q594" s="172">
        <f t="shared" si="1423"/>
        <v>0</v>
      </c>
      <c r="R594" s="172">
        <f t="shared" si="1424"/>
        <v>0</v>
      </c>
      <c r="S594" s="172">
        <f t="shared" si="1425"/>
        <v>105.89638188108255</v>
      </c>
      <c r="T594" s="172">
        <f t="shared" si="1426"/>
        <v>265.50540978907935</v>
      </c>
      <c r="U594" s="172">
        <f t="shared" si="1427"/>
        <v>604.44791298197538</v>
      </c>
      <c r="V594" s="172">
        <f t="shared" si="1428"/>
        <v>993.9022839027557</v>
      </c>
      <c r="W594" s="172">
        <f t="shared" si="1429"/>
        <v>1349.0843339990911</v>
      </c>
      <c r="X594" s="172">
        <f t="shared" si="1430"/>
        <v>690.72643551099372</v>
      </c>
      <c r="Y594" s="172">
        <f t="shared" si="1431"/>
        <v>789.5022387720029</v>
      </c>
      <c r="Z594" s="172">
        <f t="shared" si="1432"/>
        <v>658.45639696634862</v>
      </c>
      <c r="AA594" s="172">
        <f t="shared" si="1433"/>
        <v>435.88568701980699</v>
      </c>
      <c r="AB594" s="172">
        <f t="shared" si="1434"/>
        <v>759.58215424947309</v>
      </c>
      <c r="AC594" s="188">
        <f xml:space="preserve"> SUM(E594:AB594) * 30</f>
        <v>260465.30536847608</v>
      </c>
      <c r="AE594" s="189">
        <f xml:space="preserve"> 'Generation Calculation'!DC267</f>
        <v>58.851603126023008</v>
      </c>
      <c r="AF594" s="190">
        <f xml:space="preserve"> 'Generation Calculation'!DD267</f>
        <v>43.083369769624994</v>
      </c>
      <c r="AG594" s="190">
        <f xml:space="preserve"> 'Generation Calculation'!DE267</f>
        <v>33.853184390270997</v>
      </c>
      <c r="AH594" s="190">
        <f xml:space="preserve"> 'Generation Calculation'!DF267</f>
        <v>26.944789468994003</v>
      </c>
      <c r="AI594" s="190">
        <f xml:space="preserve"> 'Generation Calculation'!DG267</f>
        <v>21.930861608604005</v>
      </c>
      <c r="AJ594" s="190">
        <f xml:space="preserve"> 'Generation Calculation'!DH267</f>
        <v>21.930861608604005</v>
      </c>
      <c r="AK594" s="190">
        <f xml:space="preserve"> 'Generation Calculation'!DI267</f>
        <v>16.10253330299534</v>
      </c>
      <c r="AL594" s="190">
        <f xml:space="preserve"> 'Generation Calculation'!DJ267</f>
        <v>0</v>
      </c>
      <c r="AM594" s="190">
        <f xml:space="preserve"> 'Generation Calculation'!DK267</f>
        <v>0</v>
      </c>
      <c r="AN594" s="190">
        <f xml:space="preserve"> 'Generation Calculation'!DL267</f>
        <v>0</v>
      </c>
      <c r="AO594" s="190">
        <f xml:space="preserve"> 'Generation Calculation'!DM267</f>
        <v>0</v>
      </c>
      <c r="AP594" s="190">
        <f xml:space="preserve"> 'Generation Calculation'!DN267</f>
        <v>0</v>
      </c>
      <c r="AQ594" s="190">
        <f xml:space="preserve"> 'Generation Calculation'!DO267</f>
        <v>0</v>
      </c>
      <c r="AR594" s="190">
        <f xml:space="preserve"> 'Generation Calculation'!DP267</f>
        <v>0</v>
      </c>
      <c r="AS594" s="190">
        <f xml:space="preserve"> 'Generation Calculation'!DQ267</f>
        <v>9.2083810331376128</v>
      </c>
      <c r="AT594" s="190">
        <f xml:space="preserve"> 'Generation Calculation'!DR267</f>
        <v>32.034297197348849</v>
      </c>
      <c r="AU594" s="190">
        <f xml:space="preserve"> 'Generation Calculation'!DS267</f>
        <v>69.975496781041329</v>
      </c>
      <c r="AV594" s="190">
        <f xml:space="preserve"> 'Generation Calculation'!DT267</f>
        <v>103.84109425241354</v>
      </c>
      <c r="AW594" s="190">
        <f xml:space="preserve"> 'Generation Calculation'!DU267</f>
        <v>134.72648991296444</v>
      </c>
      <c r="AX594" s="190">
        <f xml:space="preserve"> 'Generation Calculation'!DV267</f>
        <v>77.477977000955974</v>
      </c>
      <c r="AY594" s="190">
        <f xml:space="preserve"> 'Generation Calculation'!DW267</f>
        <v>86.067177284521989</v>
      </c>
      <c r="AZ594" s="190">
        <f xml:space="preserve"> 'Generation Calculation'!DX267</f>
        <v>74.671886692725963</v>
      </c>
      <c r="BA594" s="190">
        <f xml:space="preserve"> 'Generation Calculation'!DY267</f>
        <v>53.248740380149997</v>
      </c>
      <c r="BB594" s="190">
        <f xml:space="preserve"> 'Generation Calculation'!DZ267</f>
        <v>83.465430804302002</v>
      </c>
      <c r="BC594" s="196"/>
      <c r="BD594" s="183">
        <f t="shared" si="1435"/>
        <v>480.58364129832228</v>
      </c>
      <c r="BE594" s="292">
        <f t="shared" si="1507"/>
        <v>354.4688370120748</v>
      </c>
      <c r="BF594" s="292">
        <f t="shared" si="1508"/>
        <v>280.18405686384034</v>
      </c>
      <c r="BG594" s="292">
        <f t="shared" si="1486"/>
        <v>224.36212538668508</v>
      </c>
      <c r="BH594" s="292">
        <f t="shared" si="1487"/>
        <v>0</v>
      </c>
      <c r="BI594" s="292">
        <f t="shared" si="1488"/>
        <v>0</v>
      </c>
      <c r="BJ594" s="292">
        <f t="shared" si="1489"/>
        <v>0</v>
      </c>
      <c r="BK594" s="292">
        <f t="shared" si="1490"/>
        <v>0</v>
      </c>
      <c r="BL594" s="292">
        <f t="shared" si="1491"/>
        <v>0</v>
      </c>
      <c r="BM594" s="292">
        <f t="shared" si="1492"/>
        <v>0</v>
      </c>
      <c r="BN594" s="292">
        <f t="shared" si="1493"/>
        <v>0</v>
      </c>
      <c r="BO594" s="292">
        <f t="shared" si="1494"/>
        <v>0</v>
      </c>
      <c r="BP594" s="292">
        <f t="shared" si="1495"/>
        <v>0</v>
      </c>
      <c r="BQ594" s="292">
        <f t="shared" si="1496"/>
        <v>0</v>
      </c>
      <c r="BR594" s="292">
        <f t="shared" si="1497"/>
        <v>0</v>
      </c>
      <c r="BS594" s="292">
        <f t="shared" si="1498"/>
        <v>265.50540978907935</v>
      </c>
      <c r="BT594" s="292">
        <f t="shared" si="1499"/>
        <v>489.72970000000004</v>
      </c>
      <c r="BU594" s="292">
        <f t="shared" si="1500"/>
        <v>489.72970000000004</v>
      </c>
      <c r="BV594" s="292">
        <f t="shared" si="1501"/>
        <v>489.72970000000004</v>
      </c>
      <c r="BW594" s="292">
        <f t="shared" si="1502"/>
        <v>489.72970000000004</v>
      </c>
      <c r="BX594" s="292">
        <f t="shared" si="1503"/>
        <v>489.72970000000004</v>
      </c>
      <c r="BY594" s="292">
        <f t="shared" si="1504"/>
        <v>489.72970000000004</v>
      </c>
      <c r="BZ594" s="292">
        <f t="shared" si="1505"/>
        <v>435.88568701980699</v>
      </c>
      <c r="CA594" s="292">
        <f t="shared" si="1506"/>
        <v>489.72970000000004</v>
      </c>
      <c r="CB594" s="196">
        <f t="shared" si="1436"/>
        <v>5469.0976573698081</v>
      </c>
      <c r="CC594" s="189">
        <f t="shared" si="1462"/>
        <v>58.851603126023008</v>
      </c>
      <c r="CD594" s="190">
        <f t="shared" si="1463"/>
        <v>43.083369769624994</v>
      </c>
      <c r="CE594" s="190">
        <f t="shared" si="1464"/>
        <v>33.853184390270997</v>
      </c>
      <c r="CF594" s="190">
        <f t="shared" si="1465"/>
        <v>26.944789468994003</v>
      </c>
      <c r="CG594" s="190">
        <f t="shared" si="1466"/>
        <v>0</v>
      </c>
      <c r="CH594" s="190">
        <f t="shared" si="1467"/>
        <v>0</v>
      </c>
      <c r="CI594" s="190">
        <f t="shared" si="1468"/>
        <v>0</v>
      </c>
      <c r="CJ594" s="190">
        <f t="shared" si="1469"/>
        <v>0</v>
      </c>
      <c r="CK594" s="190">
        <f t="shared" si="1470"/>
        <v>0</v>
      </c>
      <c r="CL594" s="190">
        <f t="shared" si="1471"/>
        <v>0</v>
      </c>
      <c r="CM594" s="190">
        <f t="shared" si="1472"/>
        <v>0</v>
      </c>
      <c r="CN594" s="190">
        <f t="shared" si="1473"/>
        <v>0</v>
      </c>
      <c r="CO594" s="190">
        <f t="shared" si="1474"/>
        <v>0</v>
      </c>
      <c r="CP594" s="190">
        <f t="shared" si="1475"/>
        <v>0</v>
      </c>
      <c r="CQ594" s="190">
        <f t="shared" si="1476"/>
        <v>0</v>
      </c>
      <c r="CR594" s="190">
        <f t="shared" si="1477"/>
        <v>32.034297197348849</v>
      </c>
      <c r="CS594" s="190">
        <f t="shared" si="1478"/>
        <v>60</v>
      </c>
      <c r="CT594" s="190">
        <f t="shared" si="1479"/>
        <v>60</v>
      </c>
      <c r="CU594" s="190">
        <f t="shared" si="1480"/>
        <v>60</v>
      </c>
      <c r="CV594" s="190">
        <f t="shared" si="1481"/>
        <v>60</v>
      </c>
      <c r="CW594" s="190">
        <f t="shared" si="1482"/>
        <v>60</v>
      </c>
      <c r="CX594" s="190">
        <f t="shared" si="1483"/>
        <v>60</v>
      </c>
      <c r="CY594" s="190">
        <f t="shared" si="1484"/>
        <v>53.248740380149997</v>
      </c>
      <c r="CZ594" s="190">
        <f t="shared" si="1485"/>
        <v>60</v>
      </c>
      <c r="DB594" s="171">
        <f t="shared" si="1437"/>
        <v>0</v>
      </c>
      <c r="DC594" s="172">
        <f t="shared" si="1438"/>
        <v>0</v>
      </c>
      <c r="DD594" s="172">
        <f t="shared" si="1439"/>
        <v>0</v>
      </c>
      <c r="DE594" s="172">
        <f t="shared" si="1440"/>
        <v>0</v>
      </c>
      <c r="DF594" s="172">
        <f t="shared" si="1441"/>
        <v>252.20490849894605</v>
      </c>
      <c r="DG594" s="172">
        <f t="shared" si="1442"/>
        <v>252.20490849894605</v>
      </c>
      <c r="DH594" s="172">
        <f t="shared" si="1443"/>
        <v>185.17913298444643</v>
      </c>
      <c r="DI594" s="172">
        <f t="shared" si="1444"/>
        <v>0</v>
      </c>
      <c r="DJ594" s="172">
        <f t="shared" si="1445"/>
        <v>0</v>
      </c>
      <c r="DK594" s="172">
        <f t="shared" si="1446"/>
        <v>0</v>
      </c>
      <c r="DL594" s="172">
        <f t="shared" si="1447"/>
        <v>0</v>
      </c>
      <c r="DM594" s="172">
        <f t="shared" si="1448"/>
        <v>0</v>
      </c>
      <c r="DN594" s="172">
        <f t="shared" si="1449"/>
        <v>0</v>
      </c>
      <c r="DO594" s="172">
        <f t="shared" si="1450"/>
        <v>0</v>
      </c>
      <c r="DP594" s="172">
        <f t="shared" si="1451"/>
        <v>105.89638188108255</v>
      </c>
      <c r="DQ594" s="172">
        <f t="shared" si="1452"/>
        <v>0</v>
      </c>
      <c r="DR594" s="172">
        <f t="shared" si="1453"/>
        <v>114.71821298197528</v>
      </c>
      <c r="DS594" s="172">
        <f t="shared" si="1454"/>
        <v>504.17258390275572</v>
      </c>
      <c r="DT594" s="172">
        <f t="shared" si="1455"/>
        <v>859.35463399909111</v>
      </c>
      <c r="DU594" s="172">
        <f t="shared" si="1456"/>
        <v>200.99673551099369</v>
      </c>
      <c r="DV594" s="172">
        <f t="shared" si="1457"/>
        <v>299.77253877200286</v>
      </c>
      <c r="DW594" s="172">
        <f t="shared" si="1458"/>
        <v>168.72669696634856</v>
      </c>
      <c r="DX594" s="172">
        <f t="shared" si="1459"/>
        <v>0</v>
      </c>
      <c r="DY594" s="172">
        <f t="shared" si="1460"/>
        <v>269.85245424947306</v>
      </c>
      <c r="DZ594" s="192">
        <f t="shared" si="1461"/>
        <v>3213.0791882460617</v>
      </c>
      <c r="EA594" s="189">
        <f t="shared" si="1387"/>
        <v>0</v>
      </c>
      <c r="EB594" s="190">
        <f t="shared" si="1388"/>
        <v>0</v>
      </c>
      <c r="EC594" s="190">
        <f t="shared" si="1389"/>
        <v>0</v>
      </c>
      <c r="ED594" s="190">
        <f t="shared" si="1390"/>
        <v>0</v>
      </c>
      <c r="EE594" s="190">
        <f t="shared" si="1391"/>
        <v>21.930861608604005</v>
      </c>
      <c r="EF594" s="190">
        <f t="shared" si="1392"/>
        <v>21.930861608604005</v>
      </c>
      <c r="EG594" s="190">
        <f t="shared" si="1393"/>
        <v>16.10253330299534</v>
      </c>
      <c r="EH594" s="190">
        <f t="shared" si="1394"/>
        <v>0</v>
      </c>
      <c r="EI594" s="190">
        <f t="shared" si="1395"/>
        <v>0</v>
      </c>
      <c r="EJ594" s="190">
        <f t="shared" si="1396"/>
        <v>0</v>
      </c>
      <c r="EK594" s="190">
        <f t="shared" si="1397"/>
        <v>0</v>
      </c>
      <c r="EL594" s="190">
        <f t="shared" si="1398"/>
        <v>0</v>
      </c>
      <c r="EM594" s="190">
        <f t="shared" si="1399"/>
        <v>0</v>
      </c>
      <c r="EN594" s="190">
        <f t="shared" si="1400"/>
        <v>0</v>
      </c>
      <c r="EO594" s="190">
        <f t="shared" si="1401"/>
        <v>9.2083810331376128</v>
      </c>
      <c r="EP594" s="190">
        <f t="shared" si="1402"/>
        <v>0</v>
      </c>
      <c r="EQ594" s="190">
        <f t="shared" si="1403"/>
        <v>9.9754967810413291</v>
      </c>
      <c r="ER594" s="190">
        <f t="shared" si="1404"/>
        <v>43.841094252413541</v>
      </c>
      <c r="ES594" s="190">
        <f t="shared" si="1405"/>
        <v>74.726489912964439</v>
      </c>
      <c r="ET594" s="190">
        <f t="shared" si="1406"/>
        <v>17.477977000955974</v>
      </c>
      <c r="EU594" s="190">
        <f t="shared" si="1407"/>
        <v>26.067177284521989</v>
      </c>
      <c r="EV594" s="190">
        <f t="shared" si="1408"/>
        <v>14.671886692725963</v>
      </c>
      <c r="EW594" s="190">
        <f t="shared" si="1409"/>
        <v>0</v>
      </c>
      <c r="EX594" s="190">
        <f t="shared" si="1410"/>
        <v>23.465430804302002</v>
      </c>
    </row>
    <row r="595" spans="3:154" ht="14.25" customHeight="1" x14ac:dyDescent="0.25">
      <c r="C595" s="132">
        <v>2040</v>
      </c>
      <c r="D595" s="14" t="s">
        <v>168</v>
      </c>
      <c r="E595" s="171">
        <f t="shared" si="1411"/>
        <v>445.66183256124151</v>
      </c>
      <c r="F595" s="172">
        <f t="shared" si="1412"/>
        <v>354.64488620717708</v>
      </c>
      <c r="G595" s="172">
        <f t="shared" si="1413"/>
        <v>295.50134606464167</v>
      </c>
      <c r="H595" s="172">
        <f t="shared" si="1414"/>
        <v>246.67679506754189</v>
      </c>
      <c r="I595" s="172">
        <f t="shared" si="1415"/>
        <v>240.54999533648035</v>
      </c>
      <c r="J595" s="172">
        <f t="shared" si="1416"/>
        <v>240.54999533648035</v>
      </c>
      <c r="K595" s="172">
        <f t="shared" si="1417"/>
        <v>252.33169800499726</v>
      </c>
      <c r="L595" s="172">
        <f t="shared" si="1418"/>
        <v>10.557992102713726</v>
      </c>
      <c r="M595" s="172">
        <f t="shared" si="1419"/>
        <v>0</v>
      </c>
      <c r="N595" s="172">
        <f t="shared" si="1420"/>
        <v>0</v>
      </c>
      <c r="O595" s="172">
        <f t="shared" si="1421"/>
        <v>0</v>
      </c>
      <c r="P595" s="172">
        <f t="shared" si="1422"/>
        <v>0</v>
      </c>
      <c r="Q595" s="172">
        <f t="shared" si="1423"/>
        <v>0</v>
      </c>
      <c r="R595" s="172">
        <f t="shared" si="1424"/>
        <v>0</v>
      </c>
      <c r="S595" s="172">
        <f t="shared" si="1425"/>
        <v>21.751027338995769</v>
      </c>
      <c r="T595" s="172">
        <f t="shared" si="1426"/>
        <v>204.31769612340867</v>
      </c>
      <c r="U595" s="172">
        <f t="shared" si="1427"/>
        <v>469.61873914486137</v>
      </c>
      <c r="V595" s="172">
        <f t="shared" si="1428"/>
        <v>897.12929691882346</v>
      </c>
      <c r="W595" s="172">
        <f t="shared" si="1429"/>
        <v>1126.383025347591</v>
      </c>
      <c r="X595" s="172">
        <f t="shared" si="1430"/>
        <v>621.36307765254389</v>
      </c>
      <c r="Y595" s="172">
        <f t="shared" si="1431"/>
        <v>733.89503458054924</v>
      </c>
      <c r="Z595" s="172">
        <f t="shared" si="1432"/>
        <v>513.72381450402645</v>
      </c>
      <c r="AA595" s="172">
        <f t="shared" si="1433"/>
        <v>366.98654740985523</v>
      </c>
      <c r="AB595" s="172">
        <f t="shared" si="1434"/>
        <v>581.66317868649401</v>
      </c>
      <c r="AC595" s="188">
        <f xml:space="preserve"> SUM(E595:AB595) * 31</f>
        <v>236322.48533004112</v>
      </c>
      <c r="AE595" s="189">
        <f xml:space="preserve"> 'Generation Calculation'!DC268</f>
        <v>54.472830826734992</v>
      </c>
      <c r="AF595" s="190">
        <f xml:space="preserve"> 'Generation Calculation'!DD268</f>
        <v>43.105295007566014</v>
      </c>
      <c r="AG595" s="190">
        <f xml:space="preserve"> 'Generation Calculation'!DE268</f>
        <v>35.752958974817005</v>
      </c>
      <c r="AH595" s="190">
        <f xml:space="preserve"> 'Generation Calculation'!DF268</f>
        <v>29.703568568125007</v>
      </c>
      <c r="AI595" s="190">
        <f xml:space="preserve"> 'Generation Calculation'!DG268</f>
        <v>28.945732846847989</v>
      </c>
      <c r="AJ595" s="190">
        <f xml:space="preserve"> 'Generation Calculation'!DH268</f>
        <v>28.945732846847989</v>
      </c>
      <c r="AK595" s="190">
        <f xml:space="preserve"> 'Generation Calculation'!DI268</f>
        <v>30.403286762447294</v>
      </c>
      <c r="AL595" s="190">
        <f xml:space="preserve"> 'Generation Calculation'!DJ268</f>
        <v>0.91808626980119357</v>
      </c>
      <c r="AM595" s="190">
        <f xml:space="preserve"> 'Generation Calculation'!DK268</f>
        <v>0</v>
      </c>
      <c r="AN595" s="190">
        <f xml:space="preserve"> 'Generation Calculation'!DL268</f>
        <v>0</v>
      </c>
      <c r="AO595" s="190">
        <f xml:space="preserve"> 'Generation Calculation'!DM268</f>
        <v>0</v>
      </c>
      <c r="AP595" s="190">
        <f xml:space="preserve"> 'Generation Calculation'!DN268</f>
        <v>0</v>
      </c>
      <c r="AQ595" s="190">
        <f xml:space="preserve"> 'Generation Calculation'!DO268</f>
        <v>0</v>
      </c>
      <c r="AR595" s="190">
        <f xml:space="preserve"> 'Generation Calculation'!DP268</f>
        <v>0</v>
      </c>
      <c r="AS595" s="190">
        <f xml:space="preserve"> 'Generation Calculation'!DQ268</f>
        <v>1.891393681651806</v>
      </c>
      <c r="AT595" s="190">
        <f xml:space="preserve"> 'Generation Calculation'!DR268</f>
        <v>24.469884615713596</v>
      </c>
      <c r="AU595" s="190">
        <f xml:space="preserve"> 'Generation Calculation'!DS268</f>
        <v>57.475700940271452</v>
      </c>
      <c r="AV595" s="190">
        <f xml:space="preserve"> 'Generation Calculation'!DT268</f>
        <v>95.42605190598465</v>
      </c>
      <c r="AW595" s="190">
        <f xml:space="preserve"> 'Generation Calculation'!DU268</f>
        <v>115.36115872587749</v>
      </c>
      <c r="AX595" s="190">
        <f xml:space="preserve"> 'Generation Calculation'!DV268</f>
        <v>71.446380665438596</v>
      </c>
      <c r="AY595" s="190">
        <f xml:space="preserve"> 'Generation Calculation'!DW268</f>
        <v>81.23176822439558</v>
      </c>
      <c r="AZ595" s="190">
        <f xml:space="preserve"> 'Generation Calculation'!DX268</f>
        <v>62.086444739480555</v>
      </c>
      <c r="BA595" s="190">
        <f xml:space="preserve"> 'Generation Calculation'!DY268</f>
        <v>44.642927786557607</v>
      </c>
      <c r="BB595" s="190">
        <f xml:space="preserve"> 'Generation Calculation'!DZ268</f>
        <v>67.994215537955995</v>
      </c>
      <c r="BC595" s="196"/>
      <c r="BD595" s="183">
        <f t="shared" si="1435"/>
        <v>445.66183256124151</v>
      </c>
      <c r="BE595" s="292">
        <f t="shared" si="1507"/>
        <v>354.64488620717708</v>
      </c>
      <c r="BF595" s="292">
        <f t="shared" si="1508"/>
        <v>295.50134606464167</v>
      </c>
      <c r="BG595" s="292">
        <f t="shared" si="1486"/>
        <v>246.67679506754189</v>
      </c>
      <c r="BH595" s="292">
        <f t="shared" si="1487"/>
        <v>240.54999533648035</v>
      </c>
      <c r="BI595" s="292">
        <f t="shared" si="1488"/>
        <v>240.54999533648035</v>
      </c>
      <c r="BJ595" s="292">
        <f t="shared" si="1489"/>
        <v>252.33169800499726</v>
      </c>
      <c r="BK595" s="292">
        <f t="shared" si="1490"/>
        <v>0</v>
      </c>
      <c r="BL595" s="292">
        <f t="shared" si="1491"/>
        <v>0</v>
      </c>
      <c r="BM595" s="292">
        <f t="shared" si="1492"/>
        <v>0</v>
      </c>
      <c r="BN595" s="292">
        <f t="shared" si="1493"/>
        <v>0</v>
      </c>
      <c r="BO595" s="292">
        <f t="shared" si="1494"/>
        <v>0</v>
      </c>
      <c r="BP595" s="292">
        <f t="shared" si="1495"/>
        <v>0</v>
      </c>
      <c r="BQ595" s="292">
        <f t="shared" si="1496"/>
        <v>0</v>
      </c>
      <c r="BR595" s="292">
        <f t="shared" si="1497"/>
        <v>0</v>
      </c>
      <c r="BS595" s="292">
        <f t="shared" si="1498"/>
        <v>204.31769612340867</v>
      </c>
      <c r="BT595" s="292">
        <f t="shared" si="1499"/>
        <v>469.61873914486137</v>
      </c>
      <c r="BU595" s="292">
        <f t="shared" si="1500"/>
        <v>489.72970000000004</v>
      </c>
      <c r="BV595" s="292">
        <f t="shared" si="1501"/>
        <v>489.72970000000004</v>
      </c>
      <c r="BW595" s="292">
        <f t="shared" si="1502"/>
        <v>489.72970000000004</v>
      </c>
      <c r="BX595" s="292">
        <f t="shared" si="1503"/>
        <v>489.72970000000004</v>
      </c>
      <c r="BY595" s="292">
        <f t="shared" si="1504"/>
        <v>489.72970000000004</v>
      </c>
      <c r="BZ595" s="292">
        <f t="shared" si="1505"/>
        <v>366.98654740985523</v>
      </c>
      <c r="CA595" s="292">
        <f t="shared" si="1506"/>
        <v>489.72970000000004</v>
      </c>
      <c r="CB595" s="196">
        <f t="shared" si="1436"/>
        <v>6055.2177312566846</v>
      </c>
      <c r="CC595" s="189">
        <f t="shared" si="1462"/>
        <v>54.472830826734992</v>
      </c>
      <c r="CD595" s="190">
        <f t="shared" si="1463"/>
        <v>43.105295007566014</v>
      </c>
      <c r="CE595" s="190">
        <f t="shared" si="1464"/>
        <v>35.752958974817005</v>
      </c>
      <c r="CF595" s="190">
        <f t="shared" si="1465"/>
        <v>29.703568568125007</v>
      </c>
      <c r="CG595" s="190">
        <f t="shared" si="1466"/>
        <v>28.945732846847989</v>
      </c>
      <c r="CH595" s="190">
        <f t="shared" si="1467"/>
        <v>28.945732846847989</v>
      </c>
      <c r="CI595" s="190">
        <f t="shared" si="1468"/>
        <v>30.403286762447294</v>
      </c>
      <c r="CJ595" s="190">
        <f t="shared" si="1469"/>
        <v>0</v>
      </c>
      <c r="CK595" s="190">
        <f t="shared" si="1470"/>
        <v>0</v>
      </c>
      <c r="CL595" s="190">
        <f t="shared" si="1471"/>
        <v>0</v>
      </c>
      <c r="CM595" s="190">
        <f t="shared" si="1472"/>
        <v>0</v>
      </c>
      <c r="CN595" s="190">
        <f t="shared" si="1473"/>
        <v>0</v>
      </c>
      <c r="CO595" s="190">
        <f t="shared" si="1474"/>
        <v>0</v>
      </c>
      <c r="CP595" s="190">
        <f t="shared" si="1475"/>
        <v>0</v>
      </c>
      <c r="CQ595" s="190">
        <f t="shared" si="1476"/>
        <v>0</v>
      </c>
      <c r="CR595" s="190">
        <f t="shared" si="1477"/>
        <v>24.469884615713596</v>
      </c>
      <c r="CS595" s="190">
        <f t="shared" si="1478"/>
        <v>57.475700940271452</v>
      </c>
      <c r="CT595" s="190">
        <f t="shared" si="1479"/>
        <v>60</v>
      </c>
      <c r="CU595" s="190">
        <f t="shared" si="1480"/>
        <v>60</v>
      </c>
      <c r="CV595" s="190">
        <f t="shared" si="1481"/>
        <v>60</v>
      </c>
      <c r="CW595" s="190">
        <f t="shared" si="1482"/>
        <v>60</v>
      </c>
      <c r="CX595" s="190">
        <f t="shared" si="1483"/>
        <v>60</v>
      </c>
      <c r="CY595" s="190">
        <f t="shared" si="1484"/>
        <v>44.642927786557607</v>
      </c>
      <c r="CZ595" s="190">
        <f t="shared" si="1485"/>
        <v>60</v>
      </c>
      <c r="DB595" s="171">
        <f t="shared" si="1437"/>
        <v>0</v>
      </c>
      <c r="DC595" s="172">
        <f t="shared" si="1438"/>
        <v>0</v>
      </c>
      <c r="DD595" s="172">
        <f t="shared" si="1439"/>
        <v>0</v>
      </c>
      <c r="DE595" s="172">
        <f t="shared" si="1440"/>
        <v>0</v>
      </c>
      <c r="DF595" s="172">
        <f t="shared" si="1441"/>
        <v>0</v>
      </c>
      <c r="DG595" s="172">
        <f t="shared" si="1442"/>
        <v>0</v>
      </c>
      <c r="DH595" s="172">
        <f t="shared" si="1443"/>
        <v>0</v>
      </c>
      <c r="DI595" s="172">
        <f t="shared" si="1444"/>
        <v>10.557992102713726</v>
      </c>
      <c r="DJ595" s="172">
        <f t="shared" si="1445"/>
        <v>0</v>
      </c>
      <c r="DK595" s="172">
        <f t="shared" si="1446"/>
        <v>0</v>
      </c>
      <c r="DL595" s="172">
        <f t="shared" si="1447"/>
        <v>0</v>
      </c>
      <c r="DM595" s="172">
        <f t="shared" si="1448"/>
        <v>0</v>
      </c>
      <c r="DN595" s="172">
        <f t="shared" si="1449"/>
        <v>0</v>
      </c>
      <c r="DO595" s="172">
        <f t="shared" si="1450"/>
        <v>0</v>
      </c>
      <c r="DP595" s="172">
        <f t="shared" si="1451"/>
        <v>21.751027338995769</v>
      </c>
      <c r="DQ595" s="172">
        <f t="shared" si="1452"/>
        <v>0</v>
      </c>
      <c r="DR595" s="172">
        <f t="shared" si="1453"/>
        <v>0</v>
      </c>
      <c r="DS595" s="172">
        <f t="shared" si="1454"/>
        <v>407.39959691882348</v>
      </c>
      <c r="DT595" s="172">
        <f t="shared" si="1455"/>
        <v>636.65332534759102</v>
      </c>
      <c r="DU595" s="172">
        <f t="shared" si="1456"/>
        <v>131.63337765254386</v>
      </c>
      <c r="DV595" s="172">
        <f t="shared" si="1457"/>
        <v>244.16533458054917</v>
      </c>
      <c r="DW595" s="172">
        <f t="shared" si="1458"/>
        <v>23.994114504026385</v>
      </c>
      <c r="DX595" s="172">
        <f t="shared" si="1459"/>
        <v>0</v>
      </c>
      <c r="DY595" s="172">
        <f t="shared" si="1460"/>
        <v>91.933478686493942</v>
      </c>
      <c r="DZ595" s="192">
        <f t="shared" si="1461"/>
        <v>1568.0882471317375</v>
      </c>
      <c r="EA595" s="189">
        <f t="shared" si="1387"/>
        <v>0</v>
      </c>
      <c r="EB595" s="190">
        <f t="shared" si="1388"/>
        <v>0</v>
      </c>
      <c r="EC595" s="190">
        <f t="shared" si="1389"/>
        <v>0</v>
      </c>
      <c r="ED595" s="190">
        <f t="shared" si="1390"/>
        <v>0</v>
      </c>
      <c r="EE595" s="190">
        <f t="shared" si="1391"/>
        <v>0</v>
      </c>
      <c r="EF595" s="190">
        <f t="shared" si="1392"/>
        <v>0</v>
      </c>
      <c r="EG595" s="190">
        <f t="shared" si="1393"/>
        <v>0</v>
      </c>
      <c r="EH595" s="190">
        <f t="shared" si="1394"/>
        <v>0.91808626980119357</v>
      </c>
      <c r="EI595" s="190">
        <f t="shared" si="1395"/>
        <v>0</v>
      </c>
      <c r="EJ595" s="190">
        <f t="shared" si="1396"/>
        <v>0</v>
      </c>
      <c r="EK595" s="190">
        <f t="shared" si="1397"/>
        <v>0</v>
      </c>
      <c r="EL595" s="190">
        <f t="shared" si="1398"/>
        <v>0</v>
      </c>
      <c r="EM595" s="190">
        <f t="shared" si="1399"/>
        <v>0</v>
      </c>
      <c r="EN595" s="190">
        <f t="shared" si="1400"/>
        <v>0</v>
      </c>
      <c r="EO595" s="190">
        <f t="shared" si="1401"/>
        <v>1.891393681651806</v>
      </c>
      <c r="EP595" s="190">
        <f t="shared" si="1402"/>
        <v>0</v>
      </c>
      <c r="EQ595" s="190">
        <f t="shared" si="1403"/>
        <v>0</v>
      </c>
      <c r="ER595" s="190">
        <f t="shared" si="1404"/>
        <v>35.42605190598465</v>
      </c>
      <c r="ES595" s="190">
        <f t="shared" si="1405"/>
        <v>55.361158725877488</v>
      </c>
      <c r="ET595" s="190">
        <f t="shared" si="1406"/>
        <v>11.446380665438596</v>
      </c>
      <c r="EU595" s="190">
        <f t="shared" si="1407"/>
        <v>21.23176822439558</v>
      </c>
      <c r="EV595" s="190">
        <f t="shared" si="1408"/>
        <v>2.0864447394805552</v>
      </c>
      <c r="EW595" s="190">
        <f t="shared" si="1409"/>
        <v>0</v>
      </c>
      <c r="EX595" s="190">
        <f t="shared" si="1410"/>
        <v>7.9942155379559949</v>
      </c>
    </row>
    <row r="596" spans="3:154" ht="14.25" customHeight="1" x14ac:dyDescent="0.25">
      <c r="C596" s="132">
        <v>2040</v>
      </c>
      <c r="D596" s="14" t="s">
        <v>169</v>
      </c>
      <c r="E596" s="171">
        <f t="shared" si="1411"/>
        <v>509.34078918551211</v>
      </c>
      <c r="F596" s="172">
        <f t="shared" si="1412"/>
        <v>370.05387255762179</v>
      </c>
      <c r="G596" s="172">
        <f t="shared" si="1413"/>
        <v>278.24328070291841</v>
      </c>
      <c r="H596" s="172">
        <f t="shared" si="1414"/>
        <v>196.98735825979887</v>
      </c>
      <c r="I596" s="172">
        <f t="shared" si="1415"/>
        <v>212.03149054647761</v>
      </c>
      <c r="J596" s="172">
        <f t="shared" si="1416"/>
        <v>226.29383653000937</v>
      </c>
      <c r="K596" s="172">
        <f t="shared" si="1417"/>
        <v>249.19838415328883</v>
      </c>
      <c r="L596" s="172">
        <f t="shared" si="1418"/>
        <v>0</v>
      </c>
      <c r="M596" s="172">
        <f t="shared" si="1419"/>
        <v>0</v>
      </c>
      <c r="N596" s="172">
        <f t="shared" si="1420"/>
        <v>0</v>
      </c>
      <c r="O596" s="172">
        <f t="shared" si="1421"/>
        <v>0</v>
      </c>
      <c r="P596" s="172">
        <f t="shared" si="1422"/>
        <v>0</v>
      </c>
      <c r="Q596" s="172">
        <f t="shared" si="1423"/>
        <v>0</v>
      </c>
      <c r="R596" s="172">
        <f t="shared" si="1424"/>
        <v>42.366495003164488</v>
      </c>
      <c r="S596" s="172">
        <f t="shared" si="1425"/>
        <v>248.42395698812564</v>
      </c>
      <c r="T596" s="172">
        <f t="shared" si="1426"/>
        <v>335.23203615456498</v>
      </c>
      <c r="U596" s="172">
        <f t="shared" si="1427"/>
        <v>625.84795528755569</v>
      </c>
      <c r="V596" s="172">
        <f t="shared" si="1428"/>
        <v>1119.5576896567388</v>
      </c>
      <c r="W596" s="172">
        <f t="shared" si="1429"/>
        <v>1264.8408252994013</v>
      </c>
      <c r="X596" s="172">
        <f t="shared" si="1430"/>
        <v>851.14281720008421</v>
      </c>
      <c r="Y596" s="172">
        <f t="shared" si="1431"/>
        <v>919.08927446994994</v>
      </c>
      <c r="Z596" s="172">
        <f t="shared" si="1432"/>
        <v>817.65034180053703</v>
      </c>
      <c r="AA596" s="172">
        <f t="shared" si="1433"/>
        <v>592.1770743979248</v>
      </c>
      <c r="AB596" s="172">
        <f t="shared" si="1434"/>
        <v>805.48478219193578</v>
      </c>
      <c r="AC596" s="188">
        <f xml:space="preserve"> SUM(E596:AB596) * 31</f>
        <v>299582.83007195388</v>
      </c>
      <c r="AE596" s="189">
        <f xml:space="preserve"> 'Generation Calculation'!DC269</f>
        <v>61.705312103088005</v>
      </c>
      <c r="AF596" s="190">
        <f xml:space="preserve"> 'Generation Calculation'!DD269</f>
        <v>45.025265066164991</v>
      </c>
      <c r="AG596" s="190">
        <f xml:space="preserve"> 'Generation Calculation'!DE269</f>
        <v>33.612601304060007</v>
      </c>
      <c r="AH596" s="190">
        <f xml:space="preserve"> 'Generation Calculation'!DF269</f>
        <v>23.565555428018001</v>
      </c>
      <c r="AI596" s="190">
        <f xml:space="preserve"> 'Generation Calculation'!DG269</f>
        <v>18.43752091708501</v>
      </c>
      <c r="AJ596" s="190">
        <f xml:space="preserve"> 'Generation Calculation'!DH269</f>
        <v>19.677724915652988</v>
      </c>
      <c r="AK596" s="190">
        <f xml:space="preserve"> 'Generation Calculation'!DI269</f>
        <v>21.669424708981637</v>
      </c>
      <c r="AL596" s="190">
        <f xml:space="preserve"> 'Generation Calculation'!DJ269</f>
        <v>0</v>
      </c>
      <c r="AM596" s="190">
        <f xml:space="preserve"> 'Generation Calculation'!DK269</f>
        <v>0</v>
      </c>
      <c r="AN596" s="190">
        <f xml:space="preserve"> 'Generation Calculation'!DL269</f>
        <v>0</v>
      </c>
      <c r="AO596" s="190">
        <f xml:space="preserve"> 'Generation Calculation'!DM269</f>
        <v>0</v>
      </c>
      <c r="AP596" s="190">
        <f xml:space="preserve"> 'Generation Calculation'!DN269</f>
        <v>0</v>
      </c>
      <c r="AQ596" s="190">
        <f xml:space="preserve"> 'Generation Calculation'!DO269</f>
        <v>0</v>
      </c>
      <c r="AR596" s="190">
        <f xml:space="preserve"> 'Generation Calculation'!DP269</f>
        <v>3.6840430437534337</v>
      </c>
      <c r="AS596" s="190">
        <f xml:space="preserve"> 'Generation Calculation'!DQ269</f>
        <v>21.60208321635875</v>
      </c>
      <c r="AT596" s="190">
        <f xml:space="preserve"> 'Generation Calculation'!DR269</f>
        <v>40.689051808571946</v>
      </c>
      <c r="AU596" s="190">
        <f xml:space="preserve"> 'Generation Calculation'!DS269</f>
        <v>71.83637002500484</v>
      </c>
      <c r="AV596" s="190">
        <f xml:space="preserve"> 'Generation Calculation'!DT269</f>
        <v>114.76765127449903</v>
      </c>
      <c r="AW596" s="190">
        <f xml:space="preserve"> 'Generation Calculation'!DU269</f>
        <v>127.40096741733925</v>
      </c>
      <c r="AX596" s="190">
        <f xml:space="preserve"> 'Generation Calculation'!DV269</f>
        <v>91.427227582616013</v>
      </c>
      <c r="AY596" s="190">
        <f xml:space="preserve"> 'Generation Calculation'!DW269</f>
        <v>97.335615171299992</v>
      </c>
      <c r="AZ596" s="190">
        <f xml:space="preserve"> 'Generation Calculation'!DX269</f>
        <v>88.514838417438</v>
      </c>
      <c r="BA596" s="190">
        <f xml:space="preserve"> 'Generation Calculation'!DY269</f>
        <v>68.908467338949976</v>
      </c>
      <c r="BB596" s="190">
        <f xml:space="preserve"> 'Generation Calculation'!DZ269</f>
        <v>87.456963668863978</v>
      </c>
      <c r="BC596" s="196"/>
      <c r="BD596" s="183">
        <f t="shared" si="1435"/>
        <v>489.72970000000004</v>
      </c>
      <c r="BE596" s="292">
        <f t="shared" si="1507"/>
        <v>370.05387255762179</v>
      </c>
      <c r="BF596" s="292">
        <f t="shared" si="1508"/>
        <v>278.24328070291841</v>
      </c>
      <c r="BG596" s="292">
        <f t="shared" si="1486"/>
        <v>196.98735825979887</v>
      </c>
      <c r="BH596" s="292">
        <f t="shared" si="1487"/>
        <v>0</v>
      </c>
      <c r="BI596" s="292">
        <f t="shared" si="1488"/>
        <v>0</v>
      </c>
      <c r="BJ596" s="292">
        <f t="shared" si="1489"/>
        <v>0</v>
      </c>
      <c r="BK596" s="292">
        <f t="shared" si="1490"/>
        <v>0</v>
      </c>
      <c r="BL596" s="292">
        <f t="shared" si="1491"/>
        <v>0</v>
      </c>
      <c r="BM596" s="292">
        <f t="shared" si="1492"/>
        <v>0</v>
      </c>
      <c r="BN596" s="292">
        <f t="shared" si="1493"/>
        <v>0</v>
      </c>
      <c r="BO596" s="292">
        <f t="shared" si="1494"/>
        <v>0</v>
      </c>
      <c r="BP596" s="292">
        <f t="shared" si="1495"/>
        <v>0</v>
      </c>
      <c r="BQ596" s="292">
        <f t="shared" si="1496"/>
        <v>0</v>
      </c>
      <c r="BR596" s="292">
        <f t="shared" si="1497"/>
        <v>0</v>
      </c>
      <c r="BS596" s="292">
        <f t="shared" si="1498"/>
        <v>335.23203615456498</v>
      </c>
      <c r="BT596" s="292">
        <f t="shared" si="1499"/>
        <v>489.72970000000004</v>
      </c>
      <c r="BU596" s="292">
        <f t="shared" si="1500"/>
        <v>489.72970000000004</v>
      </c>
      <c r="BV596" s="292">
        <f t="shared" si="1501"/>
        <v>489.72970000000004</v>
      </c>
      <c r="BW596" s="292">
        <f t="shared" si="1502"/>
        <v>489.72970000000004</v>
      </c>
      <c r="BX596" s="292">
        <f t="shared" si="1503"/>
        <v>489.72970000000004</v>
      </c>
      <c r="BY596" s="292">
        <f t="shared" si="1504"/>
        <v>489.72970000000004</v>
      </c>
      <c r="BZ596" s="292">
        <f t="shared" si="1505"/>
        <v>489.72970000000004</v>
      </c>
      <c r="CA596" s="292">
        <f t="shared" si="1506"/>
        <v>489.72970000000004</v>
      </c>
      <c r="CB596" s="196">
        <f t="shared" si="1436"/>
        <v>5588.0838476749032</v>
      </c>
      <c r="CC596" s="189">
        <f t="shared" si="1462"/>
        <v>60</v>
      </c>
      <c r="CD596" s="190">
        <f t="shared" si="1463"/>
        <v>45.025265066164991</v>
      </c>
      <c r="CE596" s="190">
        <f t="shared" si="1464"/>
        <v>33.612601304060007</v>
      </c>
      <c r="CF596" s="190">
        <f t="shared" si="1465"/>
        <v>23.565555428018001</v>
      </c>
      <c r="CG596" s="190">
        <f t="shared" si="1466"/>
        <v>0</v>
      </c>
      <c r="CH596" s="190">
        <f t="shared" si="1467"/>
        <v>0</v>
      </c>
      <c r="CI596" s="190">
        <f t="shared" si="1468"/>
        <v>0</v>
      </c>
      <c r="CJ596" s="190">
        <f t="shared" si="1469"/>
        <v>0</v>
      </c>
      <c r="CK596" s="190">
        <f t="shared" si="1470"/>
        <v>0</v>
      </c>
      <c r="CL596" s="190">
        <f t="shared" si="1471"/>
        <v>0</v>
      </c>
      <c r="CM596" s="190">
        <f t="shared" si="1472"/>
        <v>0</v>
      </c>
      <c r="CN596" s="190">
        <f t="shared" si="1473"/>
        <v>0</v>
      </c>
      <c r="CO596" s="190">
        <f t="shared" si="1474"/>
        <v>0</v>
      </c>
      <c r="CP596" s="190">
        <f t="shared" si="1475"/>
        <v>0</v>
      </c>
      <c r="CQ596" s="190">
        <f t="shared" si="1476"/>
        <v>0</v>
      </c>
      <c r="CR596" s="190">
        <f t="shared" si="1477"/>
        <v>40.689051808571946</v>
      </c>
      <c r="CS596" s="190">
        <f t="shared" si="1478"/>
        <v>60</v>
      </c>
      <c r="CT596" s="190">
        <f t="shared" si="1479"/>
        <v>60</v>
      </c>
      <c r="CU596" s="190">
        <f t="shared" si="1480"/>
        <v>60</v>
      </c>
      <c r="CV596" s="190">
        <f t="shared" si="1481"/>
        <v>60</v>
      </c>
      <c r="CW596" s="190">
        <f t="shared" si="1482"/>
        <v>60</v>
      </c>
      <c r="CX596" s="190">
        <f t="shared" si="1483"/>
        <v>60</v>
      </c>
      <c r="CY596" s="190">
        <f t="shared" si="1484"/>
        <v>60</v>
      </c>
      <c r="CZ596" s="190">
        <f t="shared" si="1485"/>
        <v>60</v>
      </c>
      <c r="DB596" s="171">
        <f t="shared" si="1437"/>
        <v>19.611089185512057</v>
      </c>
      <c r="DC596" s="172">
        <f t="shared" si="1438"/>
        <v>0</v>
      </c>
      <c r="DD596" s="172">
        <f t="shared" si="1439"/>
        <v>0</v>
      </c>
      <c r="DE596" s="172">
        <f t="shared" si="1440"/>
        <v>0</v>
      </c>
      <c r="DF596" s="172">
        <f t="shared" si="1441"/>
        <v>212.03149054647761</v>
      </c>
      <c r="DG596" s="172">
        <f t="shared" si="1442"/>
        <v>226.29383653000937</v>
      </c>
      <c r="DH596" s="172">
        <f t="shared" si="1443"/>
        <v>249.19838415328883</v>
      </c>
      <c r="DI596" s="172">
        <f t="shared" si="1444"/>
        <v>0</v>
      </c>
      <c r="DJ596" s="172">
        <f t="shared" si="1445"/>
        <v>0</v>
      </c>
      <c r="DK596" s="172">
        <f t="shared" si="1446"/>
        <v>0</v>
      </c>
      <c r="DL596" s="172">
        <f t="shared" si="1447"/>
        <v>0</v>
      </c>
      <c r="DM596" s="172">
        <f t="shared" si="1448"/>
        <v>0</v>
      </c>
      <c r="DN596" s="172">
        <f t="shared" si="1449"/>
        <v>0</v>
      </c>
      <c r="DO596" s="172">
        <f t="shared" si="1450"/>
        <v>42.366495003164488</v>
      </c>
      <c r="DP596" s="172">
        <f t="shared" si="1451"/>
        <v>248.42395698812564</v>
      </c>
      <c r="DQ596" s="172">
        <f t="shared" si="1452"/>
        <v>0</v>
      </c>
      <c r="DR596" s="172">
        <f t="shared" si="1453"/>
        <v>136.11825528755566</v>
      </c>
      <c r="DS596" s="172">
        <f t="shared" si="1454"/>
        <v>629.82798965673885</v>
      </c>
      <c r="DT596" s="172">
        <f t="shared" si="1455"/>
        <v>775.11112529940135</v>
      </c>
      <c r="DU596" s="172">
        <f t="shared" si="1456"/>
        <v>361.41311720008417</v>
      </c>
      <c r="DV596" s="172">
        <f t="shared" si="1457"/>
        <v>429.35957446994996</v>
      </c>
      <c r="DW596" s="172">
        <f t="shared" si="1458"/>
        <v>327.920641800537</v>
      </c>
      <c r="DX596" s="172">
        <f t="shared" si="1459"/>
        <v>102.44737439792472</v>
      </c>
      <c r="DY596" s="172">
        <f t="shared" si="1460"/>
        <v>315.75508219193574</v>
      </c>
      <c r="DZ596" s="192">
        <f t="shared" si="1461"/>
        <v>4075.8784127107056</v>
      </c>
      <c r="EA596" s="189">
        <f t="shared" si="1387"/>
        <v>1.705312103088005</v>
      </c>
      <c r="EB596" s="190">
        <f t="shared" si="1388"/>
        <v>0</v>
      </c>
      <c r="EC596" s="190">
        <f t="shared" si="1389"/>
        <v>0</v>
      </c>
      <c r="ED596" s="190">
        <f t="shared" si="1390"/>
        <v>0</v>
      </c>
      <c r="EE596" s="190">
        <f t="shared" si="1391"/>
        <v>18.43752091708501</v>
      </c>
      <c r="EF596" s="190">
        <f t="shared" si="1392"/>
        <v>19.677724915652988</v>
      </c>
      <c r="EG596" s="190">
        <f t="shared" si="1393"/>
        <v>21.669424708981637</v>
      </c>
      <c r="EH596" s="190">
        <f t="shared" si="1394"/>
        <v>0</v>
      </c>
      <c r="EI596" s="190">
        <f t="shared" si="1395"/>
        <v>0</v>
      </c>
      <c r="EJ596" s="190">
        <f t="shared" si="1396"/>
        <v>0</v>
      </c>
      <c r="EK596" s="190">
        <f t="shared" si="1397"/>
        <v>0</v>
      </c>
      <c r="EL596" s="190">
        <f t="shared" si="1398"/>
        <v>0</v>
      </c>
      <c r="EM596" s="190">
        <f t="shared" si="1399"/>
        <v>0</v>
      </c>
      <c r="EN596" s="190">
        <f t="shared" si="1400"/>
        <v>3.6840430437534337</v>
      </c>
      <c r="EO596" s="190">
        <f t="shared" si="1401"/>
        <v>21.60208321635875</v>
      </c>
      <c r="EP596" s="190">
        <f t="shared" si="1402"/>
        <v>0</v>
      </c>
      <c r="EQ596" s="190">
        <f t="shared" si="1403"/>
        <v>11.83637002500484</v>
      </c>
      <c r="ER596" s="190">
        <f t="shared" si="1404"/>
        <v>54.76765127449903</v>
      </c>
      <c r="ES596" s="190">
        <f t="shared" si="1405"/>
        <v>67.400967417339245</v>
      </c>
      <c r="ET596" s="190">
        <f t="shared" si="1406"/>
        <v>31.427227582616013</v>
      </c>
      <c r="EU596" s="190">
        <f t="shared" si="1407"/>
        <v>37.335615171299992</v>
      </c>
      <c r="EV596" s="190">
        <f t="shared" si="1408"/>
        <v>28.514838417438</v>
      </c>
      <c r="EW596" s="190">
        <f t="shared" si="1409"/>
        <v>8.9084673389499756</v>
      </c>
      <c r="EX596" s="190">
        <f t="shared" si="1410"/>
        <v>27.456963668863978</v>
      </c>
    </row>
    <row r="597" spans="3:154" ht="14.25" customHeight="1" x14ac:dyDescent="0.25">
      <c r="C597" s="132">
        <v>2040</v>
      </c>
      <c r="D597" s="14" t="s">
        <v>170</v>
      </c>
      <c r="E597" s="171">
        <f t="shared" si="1411"/>
        <v>396.17704933732057</v>
      </c>
      <c r="F597" s="172">
        <f t="shared" si="1412"/>
        <v>329.18100739745574</v>
      </c>
      <c r="G597" s="172">
        <f t="shared" si="1413"/>
        <v>250.66664640588172</v>
      </c>
      <c r="H597" s="172">
        <f t="shared" si="1414"/>
        <v>216.09670599601642</v>
      </c>
      <c r="I597" s="172">
        <f t="shared" si="1415"/>
        <v>192.23712636477489</v>
      </c>
      <c r="J597" s="172">
        <f t="shared" si="1416"/>
        <v>207.94606607790598</v>
      </c>
      <c r="K597" s="172">
        <f t="shared" si="1417"/>
        <v>294.70548945841739</v>
      </c>
      <c r="L597" s="172">
        <f t="shared" si="1418"/>
        <v>146.47931770399427</v>
      </c>
      <c r="M597" s="172">
        <f t="shared" si="1419"/>
        <v>0</v>
      </c>
      <c r="N597" s="172">
        <f t="shared" si="1420"/>
        <v>0</v>
      </c>
      <c r="O597" s="172">
        <f t="shared" si="1421"/>
        <v>0</v>
      </c>
      <c r="P597" s="172">
        <f t="shared" si="1422"/>
        <v>0</v>
      </c>
      <c r="Q597" s="172">
        <f t="shared" si="1423"/>
        <v>0</v>
      </c>
      <c r="R597" s="172">
        <f t="shared" si="1424"/>
        <v>0</v>
      </c>
      <c r="S597" s="172">
        <f t="shared" si="1425"/>
        <v>191.23479717975846</v>
      </c>
      <c r="T597" s="172">
        <f t="shared" si="1426"/>
        <v>414.66998729362149</v>
      </c>
      <c r="U597" s="172">
        <f t="shared" si="1427"/>
        <v>651.16925340802629</v>
      </c>
      <c r="V597" s="172">
        <f t="shared" si="1428"/>
        <v>950.61797876993091</v>
      </c>
      <c r="W597" s="172">
        <f t="shared" si="1429"/>
        <v>1146.3215198249557</v>
      </c>
      <c r="X597" s="172">
        <f t="shared" si="1430"/>
        <v>855.26832521601534</v>
      </c>
      <c r="Y597" s="172">
        <f t="shared" si="1431"/>
        <v>855.26832521601534</v>
      </c>
      <c r="Z597" s="172">
        <f t="shared" si="1432"/>
        <v>766.55283027166638</v>
      </c>
      <c r="AA597" s="172">
        <f t="shared" si="1433"/>
        <v>471.3951621067805</v>
      </c>
      <c r="AB597" s="172">
        <f t="shared" si="1434"/>
        <v>619.00432286147804</v>
      </c>
      <c r="AC597" s="188">
        <f xml:space="preserve"> SUM(E597:AB597) * 30</f>
        <v>268649.75732670043</v>
      </c>
      <c r="AE597" s="189">
        <f xml:space="preserve"> 'Generation Calculation'!DC270</f>
        <v>48.284436902586009</v>
      </c>
      <c r="AF597" s="190">
        <f xml:space="preserve"> 'Generation Calculation'!DD270</f>
        <v>39.936497029646006</v>
      </c>
      <c r="AG597" s="190">
        <f xml:space="preserve"> 'Generation Calculation'!DE270</f>
        <v>30.197233844549004</v>
      </c>
      <c r="AH597" s="190">
        <f xml:space="preserve"> 'Generation Calculation'!DF270</f>
        <v>25.923883671495986</v>
      </c>
      <c r="AI597" s="190">
        <f xml:space="preserve"> 'Generation Calculation'!DG270</f>
        <v>22.979744162736012</v>
      </c>
      <c r="AJ597" s="190">
        <f xml:space="preserve"> 'Generation Calculation'!DH270</f>
        <v>24.917658776096999</v>
      </c>
      <c r="AK597" s="190">
        <f xml:space="preserve"> 'Generation Calculation'!DI270</f>
        <v>35.654206257839093</v>
      </c>
      <c r="AL597" s="190">
        <f xml:space="preserve"> 'Generation Calculation'!DJ270</f>
        <v>12.737331974260371</v>
      </c>
      <c r="AM597" s="190">
        <f xml:space="preserve"> 'Generation Calculation'!DK270</f>
        <v>0</v>
      </c>
      <c r="AN597" s="190">
        <f xml:space="preserve"> 'Generation Calculation'!DL270</f>
        <v>0</v>
      </c>
      <c r="AO597" s="190">
        <f xml:space="preserve"> 'Generation Calculation'!DM270</f>
        <v>0</v>
      </c>
      <c r="AP597" s="190">
        <f xml:space="preserve"> 'Generation Calculation'!DN270</f>
        <v>0</v>
      </c>
      <c r="AQ597" s="190">
        <f xml:space="preserve"> 'Generation Calculation'!DO270</f>
        <v>0</v>
      </c>
      <c r="AR597" s="190">
        <f xml:space="preserve"> 'Generation Calculation'!DP270</f>
        <v>0</v>
      </c>
      <c r="AS597" s="190">
        <f xml:space="preserve"> 'Generation Calculation'!DQ270</f>
        <v>22.856155878866673</v>
      </c>
      <c r="AT597" s="190">
        <f xml:space="preserve"> 'Generation Calculation'!DR270</f>
        <v>50.59485809694354</v>
      </c>
      <c r="AU597" s="190">
        <f xml:space="preserve"> 'Generation Calculation'!DS270</f>
        <v>74.038222035480544</v>
      </c>
      <c r="AV597" s="190">
        <f xml:space="preserve"> 'Generation Calculation'!DT270</f>
        <v>100.0772416321679</v>
      </c>
      <c r="AW597" s="190">
        <f xml:space="preserve"> 'Generation Calculation'!DU270</f>
        <v>117.09494085434397</v>
      </c>
      <c r="AX597" s="190">
        <f xml:space="preserve"> 'Generation Calculation'!DV270</f>
        <v>91.78596741008829</v>
      </c>
      <c r="AY597" s="190">
        <f xml:space="preserve"> 'Generation Calculation'!DW270</f>
        <v>91.78596741008829</v>
      </c>
      <c r="AZ597" s="190">
        <f xml:space="preserve"> 'Generation Calculation'!DX270</f>
        <v>84.071576545362291</v>
      </c>
      <c r="BA597" s="190">
        <f xml:space="preserve"> 'Generation Calculation'!DY270</f>
        <v>57.698546262248271</v>
      </c>
      <c r="BB597" s="190">
        <f xml:space="preserve"> 'Generation Calculation'!DZ270</f>
        <v>71.241271553171998</v>
      </c>
      <c r="BC597" s="196"/>
      <c r="BD597" s="183">
        <f t="shared" si="1435"/>
        <v>396.17704933732057</v>
      </c>
      <c r="BE597" s="292">
        <f t="shared" si="1507"/>
        <v>329.18100739745574</v>
      </c>
      <c r="BF597" s="292">
        <f t="shared" si="1508"/>
        <v>250.66664640588172</v>
      </c>
      <c r="BG597" s="292">
        <f t="shared" si="1486"/>
        <v>216.09670599601642</v>
      </c>
      <c r="BH597" s="292">
        <f t="shared" si="1487"/>
        <v>192.23712636477489</v>
      </c>
      <c r="BI597" s="292">
        <f t="shared" si="1488"/>
        <v>207.94606607790598</v>
      </c>
      <c r="BJ597" s="292">
        <f t="shared" si="1489"/>
        <v>294.70548945841739</v>
      </c>
      <c r="BK597" s="292">
        <f t="shared" si="1490"/>
        <v>0</v>
      </c>
      <c r="BL597" s="292">
        <f t="shared" si="1491"/>
        <v>0</v>
      </c>
      <c r="BM597" s="292">
        <f t="shared" si="1492"/>
        <v>0</v>
      </c>
      <c r="BN597" s="292">
        <f t="shared" si="1493"/>
        <v>0</v>
      </c>
      <c r="BO597" s="292">
        <f t="shared" si="1494"/>
        <v>0</v>
      </c>
      <c r="BP597" s="292">
        <f t="shared" si="1495"/>
        <v>0</v>
      </c>
      <c r="BQ597" s="292">
        <f t="shared" si="1496"/>
        <v>0</v>
      </c>
      <c r="BR597" s="292">
        <f t="shared" si="1497"/>
        <v>191.23479717975846</v>
      </c>
      <c r="BS597" s="292">
        <f t="shared" si="1498"/>
        <v>414.66998729362149</v>
      </c>
      <c r="BT597" s="292">
        <f t="shared" si="1499"/>
        <v>489.72970000000004</v>
      </c>
      <c r="BU597" s="292">
        <f t="shared" si="1500"/>
        <v>489.72970000000004</v>
      </c>
      <c r="BV597" s="292">
        <f t="shared" si="1501"/>
        <v>489.72970000000004</v>
      </c>
      <c r="BW597" s="292">
        <f t="shared" si="1502"/>
        <v>489.72970000000004</v>
      </c>
      <c r="BX597" s="292">
        <f t="shared" si="1503"/>
        <v>489.72970000000004</v>
      </c>
      <c r="BY597" s="292">
        <f t="shared" si="1504"/>
        <v>489.72970000000004</v>
      </c>
      <c r="BZ597" s="292">
        <f t="shared" si="1505"/>
        <v>471.3951621067805</v>
      </c>
      <c r="CA597" s="292">
        <f t="shared" si="1506"/>
        <v>489.72970000000004</v>
      </c>
      <c r="CB597" s="196">
        <f t="shared" si="1436"/>
        <v>6392.4179376179327</v>
      </c>
      <c r="CC597" s="189">
        <f t="shared" si="1462"/>
        <v>48.284436902586009</v>
      </c>
      <c r="CD597" s="190">
        <f t="shared" si="1463"/>
        <v>39.936497029646006</v>
      </c>
      <c r="CE597" s="190">
        <f t="shared" si="1464"/>
        <v>30.197233844549004</v>
      </c>
      <c r="CF597" s="190">
        <f t="shared" si="1465"/>
        <v>25.923883671495986</v>
      </c>
      <c r="CG597" s="190">
        <f t="shared" si="1466"/>
        <v>22.979744162736012</v>
      </c>
      <c r="CH597" s="190">
        <f t="shared" si="1467"/>
        <v>24.917658776096999</v>
      </c>
      <c r="CI597" s="190">
        <f t="shared" si="1468"/>
        <v>35.654206257839093</v>
      </c>
      <c r="CJ597" s="190">
        <f t="shared" si="1469"/>
        <v>0</v>
      </c>
      <c r="CK597" s="190">
        <f t="shared" si="1470"/>
        <v>0</v>
      </c>
      <c r="CL597" s="190">
        <f t="shared" si="1471"/>
        <v>0</v>
      </c>
      <c r="CM597" s="190">
        <f t="shared" si="1472"/>
        <v>0</v>
      </c>
      <c r="CN597" s="190">
        <f t="shared" si="1473"/>
        <v>0</v>
      </c>
      <c r="CO597" s="190">
        <f t="shared" si="1474"/>
        <v>0</v>
      </c>
      <c r="CP597" s="190">
        <f t="shared" si="1475"/>
        <v>0</v>
      </c>
      <c r="CQ597" s="190">
        <f t="shared" si="1476"/>
        <v>22.856155878866673</v>
      </c>
      <c r="CR597" s="190">
        <f t="shared" si="1477"/>
        <v>50.59485809694354</v>
      </c>
      <c r="CS597" s="190">
        <f t="shared" si="1478"/>
        <v>60</v>
      </c>
      <c r="CT597" s="190">
        <f t="shared" si="1479"/>
        <v>60</v>
      </c>
      <c r="CU597" s="190">
        <f t="shared" si="1480"/>
        <v>60</v>
      </c>
      <c r="CV597" s="190">
        <f t="shared" si="1481"/>
        <v>60</v>
      </c>
      <c r="CW597" s="190">
        <f t="shared" si="1482"/>
        <v>60</v>
      </c>
      <c r="CX597" s="190">
        <f t="shared" si="1483"/>
        <v>60</v>
      </c>
      <c r="CY597" s="190">
        <f t="shared" si="1484"/>
        <v>57.698546262248271</v>
      </c>
      <c r="CZ597" s="190">
        <f t="shared" si="1485"/>
        <v>60</v>
      </c>
      <c r="DB597" s="171">
        <f t="shared" si="1437"/>
        <v>0</v>
      </c>
      <c r="DC597" s="172">
        <f t="shared" si="1438"/>
        <v>0</v>
      </c>
      <c r="DD597" s="172">
        <f t="shared" si="1439"/>
        <v>0</v>
      </c>
      <c r="DE597" s="172">
        <f t="shared" si="1440"/>
        <v>0</v>
      </c>
      <c r="DF597" s="172">
        <f t="shared" si="1441"/>
        <v>0</v>
      </c>
      <c r="DG597" s="172">
        <f t="shared" si="1442"/>
        <v>0</v>
      </c>
      <c r="DH597" s="172">
        <f t="shared" si="1443"/>
        <v>0</v>
      </c>
      <c r="DI597" s="172">
        <f t="shared" si="1444"/>
        <v>146.47931770399427</v>
      </c>
      <c r="DJ597" s="172">
        <f t="shared" si="1445"/>
        <v>0</v>
      </c>
      <c r="DK597" s="172">
        <f t="shared" si="1446"/>
        <v>0</v>
      </c>
      <c r="DL597" s="172">
        <f t="shared" si="1447"/>
        <v>0</v>
      </c>
      <c r="DM597" s="172">
        <f t="shared" si="1448"/>
        <v>0</v>
      </c>
      <c r="DN597" s="172">
        <f t="shared" si="1449"/>
        <v>0</v>
      </c>
      <c r="DO597" s="172">
        <f t="shared" si="1450"/>
        <v>0</v>
      </c>
      <c r="DP597" s="172">
        <f t="shared" si="1451"/>
        <v>0</v>
      </c>
      <c r="DQ597" s="172">
        <f t="shared" si="1452"/>
        <v>0</v>
      </c>
      <c r="DR597" s="172">
        <f t="shared" si="1453"/>
        <v>161.43955340802626</v>
      </c>
      <c r="DS597" s="172">
        <f t="shared" si="1454"/>
        <v>460.88827876993082</v>
      </c>
      <c r="DT597" s="172">
        <f t="shared" si="1455"/>
        <v>656.59181982495568</v>
      </c>
      <c r="DU597" s="172">
        <f t="shared" si="1456"/>
        <v>365.5386252160153</v>
      </c>
      <c r="DV597" s="172">
        <f t="shared" si="1457"/>
        <v>365.5386252160153</v>
      </c>
      <c r="DW597" s="172">
        <f t="shared" si="1458"/>
        <v>276.82313027166634</v>
      </c>
      <c r="DX597" s="172">
        <f t="shared" si="1459"/>
        <v>0</v>
      </c>
      <c r="DY597" s="172">
        <f t="shared" si="1460"/>
        <v>129.27462286147798</v>
      </c>
      <c r="DZ597" s="192">
        <f t="shared" si="1461"/>
        <v>2562.5739732720817</v>
      </c>
      <c r="EA597" s="189">
        <f t="shared" si="1387"/>
        <v>0</v>
      </c>
      <c r="EB597" s="190">
        <f t="shared" si="1388"/>
        <v>0</v>
      </c>
      <c r="EC597" s="190">
        <f t="shared" si="1389"/>
        <v>0</v>
      </c>
      <c r="ED597" s="190">
        <f t="shared" si="1390"/>
        <v>0</v>
      </c>
      <c r="EE597" s="190">
        <f t="shared" si="1391"/>
        <v>0</v>
      </c>
      <c r="EF597" s="190">
        <f t="shared" si="1392"/>
        <v>0</v>
      </c>
      <c r="EG597" s="190">
        <f t="shared" si="1393"/>
        <v>0</v>
      </c>
      <c r="EH597" s="190">
        <f t="shared" si="1394"/>
        <v>12.737331974260371</v>
      </c>
      <c r="EI597" s="190">
        <f t="shared" si="1395"/>
        <v>0</v>
      </c>
      <c r="EJ597" s="190">
        <f t="shared" si="1396"/>
        <v>0</v>
      </c>
      <c r="EK597" s="190">
        <f t="shared" si="1397"/>
        <v>0</v>
      </c>
      <c r="EL597" s="190">
        <f t="shared" si="1398"/>
        <v>0</v>
      </c>
      <c r="EM597" s="190">
        <f t="shared" si="1399"/>
        <v>0</v>
      </c>
      <c r="EN597" s="190">
        <f t="shared" si="1400"/>
        <v>0</v>
      </c>
      <c r="EO597" s="190">
        <f t="shared" si="1401"/>
        <v>0</v>
      </c>
      <c r="EP597" s="190">
        <f t="shared" si="1402"/>
        <v>0</v>
      </c>
      <c r="EQ597" s="190">
        <f t="shared" si="1403"/>
        <v>14.038222035480544</v>
      </c>
      <c r="ER597" s="190">
        <f t="shared" si="1404"/>
        <v>40.077241632167897</v>
      </c>
      <c r="ES597" s="190">
        <f t="shared" si="1405"/>
        <v>57.094940854343974</v>
      </c>
      <c r="ET597" s="190">
        <f t="shared" si="1406"/>
        <v>31.78596741008829</v>
      </c>
      <c r="EU597" s="190">
        <f t="shared" si="1407"/>
        <v>31.78596741008829</v>
      </c>
      <c r="EV597" s="190">
        <f t="shared" si="1408"/>
        <v>24.071576545362291</v>
      </c>
      <c r="EW597" s="190">
        <f t="shared" si="1409"/>
        <v>0</v>
      </c>
      <c r="EX597" s="190">
        <f t="shared" si="1410"/>
        <v>11.241271553171998</v>
      </c>
    </row>
    <row r="598" spans="3:154" ht="14.25" customHeight="1" x14ac:dyDescent="0.25">
      <c r="C598" s="132">
        <v>2040</v>
      </c>
      <c r="D598" s="14" t="s">
        <v>171</v>
      </c>
      <c r="E598" s="171">
        <f t="shared" si="1411"/>
        <v>461.43857728251629</v>
      </c>
      <c r="F598" s="172">
        <f t="shared" si="1412"/>
        <v>339.83512439313239</v>
      </c>
      <c r="G598" s="172">
        <f t="shared" si="1413"/>
        <v>283.5406939800564</v>
      </c>
      <c r="H598" s="172">
        <f t="shared" si="1414"/>
        <v>258.08300296954422</v>
      </c>
      <c r="I598" s="172">
        <f t="shared" si="1415"/>
        <v>234.43004305465067</v>
      </c>
      <c r="J598" s="172">
        <f t="shared" si="1416"/>
        <v>234.43004305465067</v>
      </c>
      <c r="K598" s="172">
        <f t="shared" si="1417"/>
        <v>272.27201094577299</v>
      </c>
      <c r="L598" s="172">
        <f t="shared" si="1418"/>
        <v>84.976186097909334</v>
      </c>
      <c r="M598" s="172">
        <f t="shared" si="1419"/>
        <v>0</v>
      </c>
      <c r="N598" s="172">
        <f t="shared" si="1420"/>
        <v>0</v>
      </c>
      <c r="O598" s="172">
        <f t="shared" si="1421"/>
        <v>0</v>
      </c>
      <c r="P598" s="172">
        <f t="shared" si="1422"/>
        <v>0</v>
      </c>
      <c r="Q598" s="172">
        <f t="shared" si="1423"/>
        <v>0</v>
      </c>
      <c r="R598" s="172">
        <f t="shared" si="1424"/>
        <v>0</v>
      </c>
      <c r="S598" s="172">
        <f t="shared" si="1425"/>
        <v>115.78085638840938</v>
      </c>
      <c r="T598" s="172">
        <f t="shared" si="1426"/>
        <v>324.70435288081615</v>
      </c>
      <c r="U598" s="172">
        <f t="shared" si="1427"/>
        <v>706.75590418316187</v>
      </c>
      <c r="V598" s="172">
        <f t="shared" si="1428"/>
        <v>1107.9545205870099</v>
      </c>
      <c r="W598" s="172">
        <f t="shared" si="1429"/>
        <v>1157.4630840278512</v>
      </c>
      <c r="X598" s="172">
        <f t="shared" si="1430"/>
        <v>774.20280062657798</v>
      </c>
      <c r="Y598" s="172">
        <f t="shared" si="1431"/>
        <v>661.15949920968637</v>
      </c>
      <c r="Z598" s="172">
        <f t="shared" si="1432"/>
        <v>552.77777723265672</v>
      </c>
      <c r="AA598" s="172">
        <f t="shared" si="1433"/>
        <v>359.37620067766755</v>
      </c>
      <c r="AB598" s="172">
        <f t="shared" si="1434"/>
        <v>679.65119144097264</v>
      </c>
      <c r="AC598" s="188">
        <f xml:space="preserve"> SUM(E598:AB598) * 31</f>
        <v>266873.78794002434</v>
      </c>
      <c r="AE598" s="189">
        <f xml:space="preserve"> 'Generation Calculation'!DC271</f>
        <v>56.44985297107101</v>
      </c>
      <c r="AF598" s="190">
        <f xml:space="preserve"> 'Generation Calculation'!DD271</f>
        <v>41.261717785184004</v>
      </c>
      <c r="AG598" s="190">
        <f xml:space="preserve"> 'Generation Calculation'!DE271</f>
        <v>34.269348625376011</v>
      </c>
      <c r="AH598" s="190">
        <f xml:space="preserve"> 'Generation Calculation'!DF271</f>
        <v>31.115182102201999</v>
      </c>
      <c r="AI598" s="190">
        <f xml:space="preserve"> 'Generation Calculation'!DG271</f>
        <v>28.189027616847</v>
      </c>
      <c r="AJ598" s="190">
        <f xml:space="preserve"> 'Generation Calculation'!DH271</f>
        <v>28.189027616847</v>
      </c>
      <c r="AK598" s="190">
        <f xml:space="preserve"> 'Generation Calculation'!DI271</f>
        <v>32.872568857503211</v>
      </c>
      <c r="AL598" s="190">
        <f xml:space="preserve"> 'Generation Calculation'!DJ271</f>
        <v>7.3892335737312465</v>
      </c>
      <c r="AM598" s="190">
        <f xml:space="preserve"> 'Generation Calculation'!DK271</f>
        <v>0</v>
      </c>
      <c r="AN598" s="190">
        <f xml:space="preserve"> 'Generation Calculation'!DL271</f>
        <v>0</v>
      </c>
      <c r="AO598" s="190">
        <f xml:space="preserve"> 'Generation Calculation'!DM271</f>
        <v>0</v>
      </c>
      <c r="AP598" s="190">
        <f xml:space="preserve"> 'Generation Calculation'!DN271</f>
        <v>0</v>
      </c>
      <c r="AQ598" s="190">
        <f xml:space="preserve"> 'Generation Calculation'!DO271</f>
        <v>0</v>
      </c>
      <c r="AR598" s="190">
        <f xml:space="preserve"> 'Generation Calculation'!DP271</f>
        <v>0</v>
      </c>
      <c r="AS598" s="190">
        <f xml:space="preserve"> 'Generation Calculation'!DQ271</f>
        <v>10.067900555513859</v>
      </c>
      <c r="AT598" s="190">
        <f xml:space="preserve"> 'Generation Calculation'!DR271</f>
        <v>39.379925374090647</v>
      </c>
      <c r="AU598" s="190">
        <f xml:space="preserve"> 'Generation Calculation'!DS271</f>
        <v>78.871843842014073</v>
      </c>
      <c r="AV598" s="190">
        <f xml:space="preserve"> 'Generation Calculation'!DT271</f>
        <v>113.75868005104434</v>
      </c>
      <c r="AW598" s="190">
        <f xml:space="preserve"> 'Generation Calculation'!DU271</f>
        <v>118.06377252416098</v>
      </c>
      <c r="AX598" s="190">
        <f xml:space="preserve"> 'Generation Calculation'!DV271</f>
        <v>84.736791358832875</v>
      </c>
      <c r="AY598" s="190">
        <f xml:space="preserve"> 'Generation Calculation'!DW271</f>
        <v>74.906939061711853</v>
      </c>
      <c r="AZ598" s="190">
        <f xml:space="preserve"> 'Generation Calculation'!DX271</f>
        <v>65.48244149849188</v>
      </c>
      <c r="BA598" s="190">
        <f xml:space="preserve"> 'Generation Calculation'!DY271</f>
        <v>43.694624551264894</v>
      </c>
      <c r="BB598" s="190">
        <f xml:space="preserve"> 'Generation Calculation'!DZ271</f>
        <v>76.514912299215013</v>
      </c>
      <c r="BC598" s="196"/>
      <c r="BD598" s="183">
        <f t="shared" si="1435"/>
        <v>461.43857728251629</v>
      </c>
      <c r="BE598" s="292">
        <f t="shared" si="1507"/>
        <v>339.83512439313239</v>
      </c>
      <c r="BF598" s="292">
        <f t="shared" si="1508"/>
        <v>283.5406939800564</v>
      </c>
      <c r="BG598" s="292">
        <f t="shared" si="1486"/>
        <v>258.08300296954422</v>
      </c>
      <c r="BH598" s="292">
        <f t="shared" si="1487"/>
        <v>234.43004305465067</v>
      </c>
      <c r="BI598" s="292">
        <f t="shared" si="1488"/>
        <v>234.43004305465067</v>
      </c>
      <c r="BJ598" s="292">
        <f t="shared" si="1489"/>
        <v>272.27201094577299</v>
      </c>
      <c r="BK598" s="292">
        <f t="shared" si="1490"/>
        <v>0</v>
      </c>
      <c r="BL598" s="292">
        <f t="shared" si="1491"/>
        <v>0</v>
      </c>
      <c r="BM598" s="292">
        <f t="shared" si="1492"/>
        <v>0</v>
      </c>
      <c r="BN598" s="292">
        <f t="shared" si="1493"/>
        <v>0</v>
      </c>
      <c r="BO598" s="292">
        <f t="shared" si="1494"/>
        <v>0</v>
      </c>
      <c r="BP598" s="292">
        <f t="shared" si="1495"/>
        <v>0</v>
      </c>
      <c r="BQ598" s="292">
        <f t="shared" si="1496"/>
        <v>0</v>
      </c>
      <c r="BR598" s="292">
        <f t="shared" si="1497"/>
        <v>0</v>
      </c>
      <c r="BS598" s="292">
        <f t="shared" si="1498"/>
        <v>324.70435288081615</v>
      </c>
      <c r="BT598" s="292">
        <f t="shared" si="1499"/>
        <v>489.72970000000004</v>
      </c>
      <c r="BU598" s="292">
        <f t="shared" si="1500"/>
        <v>489.72970000000004</v>
      </c>
      <c r="BV598" s="292">
        <f t="shared" si="1501"/>
        <v>489.72970000000004</v>
      </c>
      <c r="BW598" s="292">
        <f t="shared" si="1502"/>
        <v>489.72970000000004</v>
      </c>
      <c r="BX598" s="292">
        <f t="shared" si="1503"/>
        <v>489.72970000000004</v>
      </c>
      <c r="BY598" s="292">
        <f t="shared" si="1504"/>
        <v>489.72970000000004</v>
      </c>
      <c r="BZ598" s="292">
        <f t="shared" si="1505"/>
        <v>359.37620067766755</v>
      </c>
      <c r="CA598" s="292">
        <f t="shared" si="1506"/>
        <v>489.72970000000004</v>
      </c>
      <c r="CB598" s="196">
        <f t="shared" si="1436"/>
        <v>6196.2179492388068</v>
      </c>
      <c r="CC598" s="189">
        <f t="shared" si="1462"/>
        <v>56.44985297107101</v>
      </c>
      <c r="CD598" s="190">
        <f t="shared" si="1463"/>
        <v>41.261717785184004</v>
      </c>
      <c r="CE598" s="190">
        <f t="shared" si="1464"/>
        <v>34.269348625376011</v>
      </c>
      <c r="CF598" s="190">
        <f t="shared" si="1465"/>
        <v>31.115182102201999</v>
      </c>
      <c r="CG598" s="190">
        <f t="shared" si="1466"/>
        <v>28.189027616847</v>
      </c>
      <c r="CH598" s="190">
        <f t="shared" si="1467"/>
        <v>28.189027616847</v>
      </c>
      <c r="CI598" s="190">
        <f t="shared" si="1468"/>
        <v>32.872568857503211</v>
      </c>
      <c r="CJ598" s="190">
        <f t="shared" si="1469"/>
        <v>0</v>
      </c>
      <c r="CK598" s="190">
        <f t="shared" si="1470"/>
        <v>0</v>
      </c>
      <c r="CL598" s="190">
        <f t="shared" si="1471"/>
        <v>0</v>
      </c>
      <c r="CM598" s="190">
        <f t="shared" si="1472"/>
        <v>0</v>
      </c>
      <c r="CN598" s="190">
        <f t="shared" si="1473"/>
        <v>0</v>
      </c>
      <c r="CO598" s="190">
        <f t="shared" si="1474"/>
        <v>0</v>
      </c>
      <c r="CP598" s="190">
        <f t="shared" si="1475"/>
        <v>0</v>
      </c>
      <c r="CQ598" s="190">
        <f t="shared" si="1476"/>
        <v>0</v>
      </c>
      <c r="CR598" s="190">
        <f t="shared" si="1477"/>
        <v>39.379925374090647</v>
      </c>
      <c r="CS598" s="190">
        <f t="shared" si="1478"/>
        <v>60</v>
      </c>
      <c r="CT598" s="190">
        <f t="shared" si="1479"/>
        <v>60</v>
      </c>
      <c r="CU598" s="190">
        <f t="shared" si="1480"/>
        <v>60</v>
      </c>
      <c r="CV598" s="190">
        <f t="shared" si="1481"/>
        <v>60</v>
      </c>
      <c r="CW598" s="190">
        <f t="shared" si="1482"/>
        <v>60</v>
      </c>
      <c r="CX598" s="190">
        <f t="shared" si="1483"/>
        <v>60</v>
      </c>
      <c r="CY598" s="190">
        <f t="shared" si="1484"/>
        <v>43.694624551264894</v>
      </c>
      <c r="CZ598" s="190">
        <f t="shared" si="1485"/>
        <v>60</v>
      </c>
      <c r="DB598" s="171">
        <f t="shared" si="1437"/>
        <v>0</v>
      </c>
      <c r="DC598" s="172">
        <f t="shared" si="1438"/>
        <v>0</v>
      </c>
      <c r="DD598" s="172">
        <f t="shared" si="1439"/>
        <v>0</v>
      </c>
      <c r="DE598" s="172">
        <f t="shared" si="1440"/>
        <v>0</v>
      </c>
      <c r="DF598" s="172">
        <f t="shared" si="1441"/>
        <v>0</v>
      </c>
      <c r="DG598" s="172">
        <f t="shared" si="1442"/>
        <v>0</v>
      </c>
      <c r="DH598" s="172">
        <f t="shared" si="1443"/>
        <v>0</v>
      </c>
      <c r="DI598" s="172">
        <f t="shared" si="1444"/>
        <v>84.976186097909334</v>
      </c>
      <c r="DJ598" s="172">
        <f t="shared" si="1445"/>
        <v>0</v>
      </c>
      <c r="DK598" s="172">
        <f t="shared" si="1446"/>
        <v>0</v>
      </c>
      <c r="DL598" s="172">
        <f t="shared" si="1447"/>
        <v>0</v>
      </c>
      <c r="DM598" s="172">
        <f t="shared" si="1448"/>
        <v>0</v>
      </c>
      <c r="DN598" s="172">
        <f t="shared" si="1449"/>
        <v>0</v>
      </c>
      <c r="DO598" s="172">
        <f t="shared" si="1450"/>
        <v>0</v>
      </c>
      <c r="DP598" s="172">
        <f t="shared" si="1451"/>
        <v>115.78085638840938</v>
      </c>
      <c r="DQ598" s="172">
        <f t="shared" si="1452"/>
        <v>0</v>
      </c>
      <c r="DR598" s="172">
        <f t="shared" si="1453"/>
        <v>217.02620418316184</v>
      </c>
      <c r="DS598" s="172">
        <f t="shared" si="1454"/>
        <v>618.22482058700984</v>
      </c>
      <c r="DT598" s="172">
        <f t="shared" si="1455"/>
        <v>667.73338402785123</v>
      </c>
      <c r="DU598" s="172">
        <f t="shared" si="1456"/>
        <v>284.473100626578</v>
      </c>
      <c r="DV598" s="172">
        <f t="shared" si="1457"/>
        <v>171.42979920968631</v>
      </c>
      <c r="DW598" s="172">
        <f t="shared" si="1458"/>
        <v>63.048077232656624</v>
      </c>
      <c r="DX598" s="172">
        <f t="shared" si="1459"/>
        <v>0</v>
      </c>
      <c r="DY598" s="172">
        <f t="shared" si="1460"/>
        <v>189.92149144097263</v>
      </c>
      <c r="DZ598" s="192">
        <f t="shared" si="1461"/>
        <v>2412.6139197942352</v>
      </c>
      <c r="EA598" s="189">
        <f t="shared" si="1387"/>
        <v>0</v>
      </c>
      <c r="EB598" s="190">
        <f t="shared" si="1388"/>
        <v>0</v>
      </c>
      <c r="EC598" s="190">
        <f t="shared" si="1389"/>
        <v>0</v>
      </c>
      <c r="ED598" s="190">
        <f t="shared" si="1390"/>
        <v>0</v>
      </c>
      <c r="EE598" s="190">
        <f t="shared" si="1391"/>
        <v>0</v>
      </c>
      <c r="EF598" s="190">
        <f t="shared" si="1392"/>
        <v>0</v>
      </c>
      <c r="EG598" s="190">
        <f t="shared" si="1393"/>
        <v>0</v>
      </c>
      <c r="EH598" s="190">
        <f t="shared" si="1394"/>
        <v>7.3892335737312465</v>
      </c>
      <c r="EI598" s="190">
        <f t="shared" si="1395"/>
        <v>0</v>
      </c>
      <c r="EJ598" s="190">
        <f t="shared" si="1396"/>
        <v>0</v>
      </c>
      <c r="EK598" s="190">
        <f t="shared" si="1397"/>
        <v>0</v>
      </c>
      <c r="EL598" s="190">
        <f t="shared" si="1398"/>
        <v>0</v>
      </c>
      <c r="EM598" s="190">
        <f t="shared" si="1399"/>
        <v>0</v>
      </c>
      <c r="EN598" s="190">
        <f t="shared" si="1400"/>
        <v>0</v>
      </c>
      <c r="EO598" s="190">
        <f t="shared" si="1401"/>
        <v>10.067900555513859</v>
      </c>
      <c r="EP598" s="190">
        <f t="shared" si="1402"/>
        <v>0</v>
      </c>
      <c r="EQ598" s="190">
        <f t="shared" si="1403"/>
        <v>18.871843842014073</v>
      </c>
      <c r="ER598" s="190">
        <f t="shared" si="1404"/>
        <v>53.758680051044337</v>
      </c>
      <c r="ES598" s="190">
        <f t="shared" si="1405"/>
        <v>58.063772524160981</v>
      </c>
      <c r="ET598" s="190">
        <f t="shared" si="1406"/>
        <v>24.736791358832875</v>
      </c>
      <c r="EU598" s="190">
        <f t="shared" si="1407"/>
        <v>14.906939061711853</v>
      </c>
      <c r="EV598" s="190">
        <f t="shared" si="1408"/>
        <v>5.4824414984918803</v>
      </c>
      <c r="EW598" s="190">
        <f t="shared" si="1409"/>
        <v>0</v>
      </c>
      <c r="EX598" s="190">
        <f t="shared" si="1410"/>
        <v>16.514912299215013</v>
      </c>
    </row>
    <row r="599" spans="3:154" ht="14.25" customHeight="1" x14ac:dyDescent="0.25">
      <c r="C599" s="132">
        <v>2040</v>
      </c>
      <c r="D599" s="14" t="s">
        <v>172</v>
      </c>
      <c r="E599" s="171">
        <f t="shared" si="1411"/>
        <v>390.05835618894361</v>
      </c>
      <c r="F599" s="172">
        <f t="shared" si="1412"/>
        <v>320.97590859422041</v>
      </c>
      <c r="G599" s="172">
        <f t="shared" si="1413"/>
        <v>256.37889411077362</v>
      </c>
      <c r="H599" s="172">
        <f t="shared" si="1414"/>
        <v>229.87883104729775</v>
      </c>
      <c r="I599" s="172">
        <f t="shared" si="1415"/>
        <v>223.86126246930857</v>
      </c>
      <c r="J599" s="172">
        <f t="shared" si="1416"/>
        <v>218.08723094896885</v>
      </c>
      <c r="K599" s="172">
        <f t="shared" si="1417"/>
        <v>281.16425651449049</v>
      </c>
      <c r="L599" s="172">
        <f t="shared" si="1418"/>
        <v>85.411750809433769</v>
      </c>
      <c r="M599" s="172">
        <f t="shared" si="1419"/>
        <v>0</v>
      </c>
      <c r="N599" s="172">
        <f t="shared" si="1420"/>
        <v>0</v>
      </c>
      <c r="O599" s="172">
        <f t="shared" si="1421"/>
        <v>0</v>
      </c>
      <c r="P599" s="172">
        <f t="shared" si="1422"/>
        <v>0</v>
      </c>
      <c r="Q599" s="172">
        <f t="shared" si="1423"/>
        <v>0</v>
      </c>
      <c r="R599" s="172">
        <f t="shared" si="1424"/>
        <v>0</v>
      </c>
      <c r="S599" s="172">
        <f t="shared" si="1425"/>
        <v>77.622001158385018</v>
      </c>
      <c r="T599" s="172">
        <f t="shared" si="1426"/>
        <v>227.86394450887266</v>
      </c>
      <c r="U599" s="172">
        <f t="shared" si="1427"/>
        <v>716.60192956999413</v>
      </c>
      <c r="V599" s="172">
        <f t="shared" si="1428"/>
        <v>1065.1572596632257</v>
      </c>
      <c r="W599" s="172">
        <f t="shared" si="1429"/>
        <v>1125.2278278838878</v>
      </c>
      <c r="X599" s="172">
        <f t="shared" si="1430"/>
        <v>715.59326368230234</v>
      </c>
      <c r="Y599" s="172">
        <f t="shared" si="1431"/>
        <v>655.56191722554854</v>
      </c>
      <c r="Z599" s="172">
        <f t="shared" si="1432"/>
        <v>511.59139156619017</v>
      </c>
      <c r="AA599" s="172">
        <f t="shared" si="1433"/>
        <v>305.78628671684169</v>
      </c>
      <c r="AB599" s="172">
        <f t="shared" si="1434"/>
        <v>555.62807545705755</v>
      </c>
      <c r="AC599" s="188">
        <f xml:space="preserve"> SUM(E599:AB599) * 30</f>
        <v>238873.51164347224</v>
      </c>
      <c r="AE599" s="189">
        <f xml:space="preserve"> 'Generation Calculation'!DC272</f>
        <v>47.520582762671012</v>
      </c>
      <c r="AF599" s="190">
        <f xml:space="preserve"> 'Generation Calculation'!DD272</f>
        <v>38.916494430775998</v>
      </c>
      <c r="AG599" s="190">
        <f xml:space="preserve"> 'Generation Calculation'!DE272</f>
        <v>30.904221698429012</v>
      </c>
      <c r="AH599" s="190">
        <f xml:space="preserve"> 'Generation Calculation'!DF272</f>
        <v>27.626473762469004</v>
      </c>
      <c r="AI599" s="190">
        <f xml:space="preserve"> 'Generation Calculation'!DG272</f>
        <v>26.882910573293003</v>
      </c>
      <c r="AJ599" s="190">
        <f xml:space="preserve"> 'Generation Calculation'!DH272</f>
        <v>26.169696902042006</v>
      </c>
      <c r="AK599" s="190">
        <f xml:space="preserve"> 'Generation Calculation'!DI272</f>
        <v>33.974703107446913</v>
      </c>
      <c r="AL599" s="190">
        <f xml:space="preserve"> 'Generation Calculation'!DJ272</f>
        <v>7.4271087660377191</v>
      </c>
      <c r="AM599" s="190">
        <f xml:space="preserve"> 'Generation Calculation'!DK272</f>
        <v>0</v>
      </c>
      <c r="AN599" s="190">
        <f xml:space="preserve"> 'Generation Calculation'!DL272</f>
        <v>0</v>
      </c>
      <c r="AO599" s="190">
        <f xml:space="preserve"> 'Generation Calculation'!DM272</f>
        <v>0</v>
      </c>
      <c r="AP599" s="190">
        <f xml:space="preserve"> 'Generation Calculation'!DN272</f>
        <v>0</v>
      </c>
      <c r="AQ599" s="190">
        <f xml:space="preserve"> 'Generation Calculation'!DO272</f>
        <v>0</v>
      </c>
      <c r="AR599" s="190">
        <f xml:space="preserve"> 'Generation Calculation'!DP272</f>
        <v>0</v>
      </c>
      <c r="AS599" s="190">
        <f xml:space="preserve"> 'Generation Calculation'!DQ272</f>
        <v>6.7497392311639146</v>
      </c>
      <c r="AT599" s="190">
        <f xml:space="preserve"> 'Generation Calculation'!DR272</f>
        <v>27.377473094644984</v>
      </c>
      <c r="AU599" s="190">
        <f xml:space="preserve"> 'Generation Calculation'!DS272</f>
        <v>79.728019962608187</v>
      </c>
      <c r="AV599" s="190">
        <f xml:space="preserve"> 'Generation Calculation'!DT272</f>
        <v>110.03717910115006</v>
      </c>
      <c r="AW599" s="190">
        <f xml:space="preserve"> 'Generation Calculation'!DU272</f>
        <v>115.26070677251198</v>
      </c>
      <c r="AX599" s="190">
        <f xml:space="preserve"> 'Generation Calculation'!DV272</f>
        <v>79.640309885417594</v>
      </c>
      <c r="AY599" s="190">
        <f xml:space="preserve"> 'Generation Calculation'!DW272</f>
        <v>74.420192802221607</v>
      </c>
      <c r="AZ599" s="190">
        <f xml:space="preserve"> 'Generation Calculation'!DX272</f>
        <v>61.901016657929574</v>
      </c>
      <c r="BA599" s="190">
        <f xml:space="preserve"> 'Generation Calculation'!DY272</f>
        <v>37.029586717936581</v>
      </c>
      <c r="BB599" s="190">
        <f xml:space="preserve"> 'Generation Calculation'!DZ272</f>
        <v>65.730293518004999</v>
      </c>
      <c r="BC599" s="196"/>
      <c r="BD599" s="183">
        <f t="shared" si="1435"/>
        <v>390.05835618894361</v>
      </c>
      <c r="BE599" s="292">
        <f t="shared" si="1507"/>
        <v>320.97590859422041</v>
      </c>
      <c r="BF599" s="292">
        <f t="shared" si="1508"/>
        <v>256.37889411077362</v>
      </c>
      <c r="BG599" s="292">
        <f t="shared" si="1486"/>
        <v>229.87883104729775</v>
      </c>
      <c r="BH599" s="292">
        <f t="shared" si="1487"/>
        <v>223.86126246930857</v>
      </c>
      <c r="BI599" s="292">
        <f t="shared" si="1488"/>
        <v>218.08723094896885</v>
      </c>
      <c r="BJ599" s="292">
        <f t="shared" si="1489"/>
        <v>281.16425651449049</v>
      </c>
      <c r="BK599" s="292">
        <f t="shared" si="1490"/>
        <v>0</v>
      </c>
      <c r="BL599" s="292">
        <f t="shared" si="1491"/>
        <v>0</v>
      </c>
      <c r="BM599" s="292">
        <f t="shared" si="1492"/>
        <v>0</v>
      </c>
      <c r="BN599" s="292">
        <f t="shared" si="1493"/>
        <v>0</v>
      </c>
      <c r="BO599" s="292">
        <f t="shared" si="1494"/>
        <v>0</v>
      </c>
      <c r="BP599" s="292">
        <f t="shared" si="1495"/>
        <v>0</v>
      </c>
      <c r="BQ599" s="292">
        <f t="shared" si="1496"/>
        <v>0</v>
      </c>
      <c r="BR599" s="292">
        <f t="shared" si="1497"/>
        <v>0</v>
      </c>
      <c r="BS599" s="292">
        <f t="shared" si="1498"/>
        <v>227.86394450887266</v>
      </c>
      <c r="BT599" s="292">
        <f t="shared" si="1499"/>
        <v>489.72970000000004</v>
      </c>
      <c r="BU599" s="292">
        <f t="shared" si="1500"/>
        <v>489.72970000000004</v>
      </c>
      <c r="BV599" s="292">
        <f t="shared" si="1501"/>
        <v>489.72970000000004</v>
      </c>
      <c r="BW599" s="292">
        <f t="shared" si="1502"/>
        <v>489.72970000000004</v>
      </c>
      <c r="BX599" s="292">
        <f t="shared" si="1503"/>
        <v>489.72970000000004</v>
      </c>
      <c r="BY599" s="292">
        <f t="shared" si="1504"/>
        <v>489.72970000000004</v>
      </c>
      <c r="BZ599" s="292">
        <f t="shared" si="1505"/>
        <v>305.78628671684169</v>
      </c>
      <c r="CA599" s="292">
        <f t="shared" si="1506"/>
        <v>489.72970000000004</v>
      </c>
      <c r="CB599" s="196">
        <f t="shared" si="1436"/>
        <v>5882.1628710997165</v>
      </c>
      <c r="CC599" s="189">
        <f t="shared" si="1462"/>
        <v>47.520582762671012</v>
      </c>
      <c r="CD599" s="190">
        <f t="shared" si="1463"/>
        <v>38.916494430775998</v>
      </c>
      <c r="CE599" s="190">
        <f t="shared" si="1464"/>
        <v>30.904221698429012</v>
      </c>
      <c r="CF599" s="190">
        <f t="shared" si="1465"/>
        <v>27.626473762469004</v>
      </c>
      <c r="CG599" s="190">
        <f t="shared" si="1466"/>
        <v>26.882910573293003</v>
      </c>
      <c r="CH599" s="190">
        <f t="shared" si="1467"/>
        <v>26.169696902042006</v>
      </c>
      <c r="CI599" s="190">
        <f t="shared" si="1468"/>
        <v>33.974703107446913</v>
      </c>
      <c r="CJ599" s="190">
        <f t="shared" si="1469"/>
        <v>0</v>
      </c>
      <c r="CK599" s="190">
        <f t="shared" si="1470"/>
        <v>0</v>
      </c>
      <c r="CL599" s="190">
        <f t="shared" si="1471"/>
        <v>0</v>
      </c>
      <c r="CM599" s="190">
        <f t="shared" si="1472"/>
        <v>0</v>
      </c>
      <c r="CN599" s="190">
        <f t="shared" si="1473"/>
        <v>0</v>
      </c>
      <c r="CO599" s="190">
        <f t="shared" si="1474"/>
        <v>0</v>
      </c>
      <c r="CP599" s="190">
        <f t="shared" si="1475"/>
        <v>0</v>
      </c>
      <c r="CQ599" s="190">
        <f t="shared" si="1476"/>
        <v>0</v>
      </c>
      <c r="CR599" s="190">
        <f t="shared" si="1477"/>
        <v>27.377473094644984</v>
      </c>
      <c r="CS599" s="190">
        <f t="shared" si="1478"/>
        <v>60</v>
      </c>
      <c r="CT599" s="190">
        <f t="shared" si="1479"/>
        <v>60</v>
      </c>
      <c r="CU599" s="190">
        <f t="shared" si="1480"/>
        <v>60</v>
      </c>
      <c r="CV599" s="190">
        <f t="shared" si="1481"/>
        <v>60</v>
      </c>
      <c r="CW599" s="190">
        <f t="shared" si="1482"/>
        <v>60</v>
      </c>
      <c r="CX599" s="190">
        <f t="shared" si="1483"/>
        <v>60</v>
      </c>
      <c r="CY599" s="190">
        <f t="shared" si="1484"/>
        <v>37.029586717936581</v>
      </c>
      <c r="CZ599" s="190">
        <f t="shared" si="1485"/>
        <v>60</v>
      </c>
      <c r="DB599" s="171">
        <f t="shared" si="1437"/>
        <v>0</v>
      </c>
      <c r="DC599" s="172">
        <f t="shared" si="1438"/>
        <v>0</v>
      </c>
      <c r="DD599" s="172">
        <f t="shared" si="1439"/>
        <v>0</v>
      </c>
      <c r="DE599" s="172">
        <f t="shared" si="1440"/>
        <v>0</v>
      </c>
      <c r="DF599" s="172">
        <f t="shared" si="1441"/>
        <v>0</v>
      </c>
      <c r="DG599" s="172">
        <f t="shared" si="1442"/>
        <v>0</v>
      </c>
      <c r="DH599" s="172">
        <f t="shared" si="1443"/>
        <v>0</v>
      </c>
      <c r="DI599" s="172">
        <f t="shared" si="1444"/>
        <v>85.411750809433769</v>
      </c>
      <c r="DJ599" s="172">
        <f t="shared" si="1445"/>
        <v>0</v>
      </c>
      <c r="DK599" s="172">
        <f t="shared" si="1446"/>
        <v>0</v>
      </c>
      <c r="DL599" s="172">
        <f t="shared" si="1447"/>
        <v>0</v>
      </c>
      <c r="DM599" s="172">
        <f t="shared" si="1448"/>
        <v>0</v>
      </c>
      <c r="DN599" s="172">
        <f t="shared" si="1449"/>
        <v>0</v>
      </c>
      <c r="DO599" s="172">
        <f t="shared" si="1450"/>
        <v>0</v>
      </c>
      <c r="DP599" s="172">
        <f t="shared" si="1451"/>
        <v>77.622001158385018</v>
      </c>
      <c r="DQ599" s="172">
        <f t="shared" si="1452"/>
        <v>0</v>
      </c>
      <c r="DR599" s="172">
        <f t="shared" si="1453"/>
        <v>226.87222956999415</v>
      </c>
      <c r="DS599" s="172">
        <f t="shared" si="1454"/>
        <v>575.42755966322568</v>
      </c>
      <c r="DT599" s="172">
        <f t="shared" si="1455"/>
        <v>635.49812788388772</v>
      </c>
      <c r="DU599" s="172">
        <f t="shared" si="1456"/>
        <v>225.86356368230233</v>
      </c>
      <c r="DV599" s="172">
        <f t="shared" si="1457"/>
        <v>165.83221722554848</v>
      </c>
      <c r="DW599" s="172">
        <f t="shared" si="1458"/>
        <v>21.861691566190103</v>
      </c>
      <c r="DX599" s="172">
        <f t="shared" si="1459"/>
        <v>0</v>
      </c>
      <c r="DY599" s="172">
        <f t="shared" si="1460"/>
        <v>65.898375457057483</v>
      </c>
      <c r="DZ599" s="192">
        <f t="shared" si="1461"/>
        <v>2080.2875170160246</v>
      </c>
      <c r="EA599" s="189">
        <f t="shared" si="1387"/>
        <v>0</v>
      </c>
      <c r="EB599" s="190">
        <f t="shared" si="1388"/>
        <v>0</v>
      </c>
      <c r="EC599" s="190">
        <f t="shared" si="1389"/>
        <v>0</v>
      </c>
      <c r="ED599" s="190">
        <f t="shared" si="1390"/>
        <v>0</v>
      </c>
      <c r="EE599" s="190">
        <f t="shared" si="1391"/>
        <v>0</v>
      </c>
      <c r="EF599" s="190">
        <f t="shared" si="1392"/>
        <v>0</v>
      </c>
      <c r="EG599" s="190">
        <f t="shared" si="1393"/>
        <v>0</v>
      </c>
      <c r="EH599" s="190">
        <f t="shared" si="1394"/>
        <v>7.4271087660377191</v>
      </c>
      <c r="EI599" s="190">
        <f t="shared" si="1395"/>
        <v>0</v>
      </c>
      <c r="EJ599" s="190">
        <f t="shared" si="1396"/>
        <v>0</v>
      </c>
      <c r="EK599" s="190">
        <f t="shared" si="1397"/>
        <v>0</v>
      </c>
      <c r="EL599" s="190">
        <f t="shared" si="1398"/>
        <v>0</v>
      </c>
      <c r="EM599" s="190">
        <f t="shared" si="1399"/>
        <v>0</v>
      </c>
      <c r="EN599" s="190">
        <f t="shared" si="1400"/>
        <v>0</v>
      </c>
      <c r="EO599" s="190">
        <f t="shared" si="1401"/>
        <v>6.7497392311639146</v>
      </c>
      <c r="EP599" s="190">
        <f t="shared" si="1402"/>
        <v>0</v>
      </c>
      <c r="EQ599" s="190">
        <f t="shared" si="1403"/>
        <v>19.728019962608187</v>
      </c>
      <c r="ER599" s="190">
        <f t="shared" si="1404"/>
        <v>50.037179101150059</v>
      </c>
      <c r="ES599" s="190">
        <f t="shared" si="1405"/>
        <v>55.26070677251198</v>
      </c>
      <c r="ET599" s="190">
        <f t="shared" si="1406"/>
        <v>19.640309885417594</v>
      </c>
      <c r="EU599" s="190">
        <f t="shared" si="1407"/>
        <v>14.420192802221607</v>
      </c>
      <c r="EV599" s="190">
        <f t="shared" si="1408"/>
        <v>1.9010166579295742</v>
      </c>
      <c r="EW599" s="190">
        <f t="shared" si="1409"/>
        <v>0</v>
      </c>
      <c r="EX599" s="190">
        <f t="shared" si="1410"/>
        <v>5.7302935180049985</v>
      </c>
    </row>
    <row r="600" spans="3:154" ht="14.25" customHeight="1" x14ac:dyDescent="0.25">
      <c r="C600" s="132">
        <v>2040</v>
      </c>
      <c r="D600" s="14" t="s">
        <v>173</v>
      </c>
      <c r="E600" s="171">
        <f t="shared" si="1411"/>
        <v>401.96499722633615</v>
      </c>
      <c r="F600" s="172">
        <f t="shared" si="1412"/>
        <v>304.69714303728608</v>
      </c>
      <c r="G600" s="172">
        <f t="shared" si="1413"/>
        <v>221.11229024623572</v>
      </c>
      <c r="H600" s="172">
        <f t="shared" si="1414"/>
        <v>184.52083419904648</v>
      </c>
      <c r="I600" s="172">
        <f t="shared" si="1415"/>
        <v>184.52083419904648</v>
      </c>
      <c r="J600" s="172">
        <f t="shared" si="1416"/>
        <v>229.2672294311846</v>
      </c>
      <c r="K600" s="172">
        <f t="shared" si="1417"/>
        <v>211.15154353033094</v>
      </c>
      <c r="L600" s="172">
        <f t="shared" si="1418"/>
        <v>127.60181345872606</v>
      </c>
      <c r="M600" s="172">
        <f t="shared" si="1419"/>
        <v>0</v>
      </c>
      <c r="N600" s="172">
        <f t="shared" si="1420"/>
        <v>0</v>
      </c>
      <c r="O600" s="172">
        <f t="shared" si="1421"/>
        <v>0</v>
      </c>
      <c r="P600" s="172">
        <f t="shared" si="1422"/>
        <v>0</v>
      </c>
      <c r="Q600" s="172">
        <f t="shared" si="1423"/>
        <v>0</v>
      </c>
      <c r="R600" s="172">
        <f t="shared" si="1424"/>
        <v>0</v>
      </c>
      <c r="S600" s="172">
        <f t="shared" si="1425"/>
        <v>214.92323972454483</v>
      </c>
      <c r="T600" s="172">
        <f t="shared" si="1426"/>
        <v>258.23921110790116</v>
      </c>
      <c r="U600" s="172">
        <f t="shared" si="1427"/>
        <v>659.76743464578522</v>
      </c>
      <c r="V600" s="172">
        <f t="shared" si="1428"/>
        <v>1052.9046354784741</v>
      </c>
      <c r="W600" s="172">
        <f t="shared" si="1429"/>
        <v>1152.0909767729474</v>
      </c>
      <c r="X600" s="172">
        <f t="shared" si="1430"/>
        <v>762.76479076764838</v>
      </c>
      <c r="Y600" s="172">
        <f t="shared" si="1431"/>
        <v>670.16295599739408</v>
      </c>
      <c r="Z600" s="172">
        <f t="shared" si="1432"/>
        <v>522.15831409964278</v>
      </c>
      <c r="AA600" s="172">
        <f t="shared" si="1433"/>
        <v>340.85228870552908</v>
      </c>
      <c r="AB600" s="172">
        <f t="shared" si="1434"/>
        <v>587.93210648034449</v>
      </c>
      <c r="AC600" s="188">
        <f xml:space="preserve"> SUM(E600:AB600) * 31</f>
        <v>250685.61181236053</v>
      </c>
      <c r="AE600" s="189">
        <f xml:space="preserve"> 'Generation Calculation'!DC273</f>
        <v>49.007269305389997</v>
      </c>
      <c r="AF600" s="190">
        <f xml:space="preserve"> 'Generation Calculation'!DD273</f>
        <v>36.894357436520011</v>
      </c>
      <c r="AG600" s="190">
        <f xml:space="preserve"> 'Generation Calculation'!DE273</f>
        <v>26.543323657667997</v>
      </c>
      <c r="AH600" s="190">
        <f xml:space="preserve"> 'Generation Calculation'!DF273</f>
        <v>22.028511051998009</v>
      </c>
      <c r="AI600" s="190">
        <f xml:space="preserve"> 'Generation Calculation'!DG273</f>
        <v>22.028511051998009</v>
      </c>
      <c r="AJ600" s="190">
        <f xml:space="preserve"> 'Generation Calculation'!DH273</f>
        <v>19.936280820103008</v>
      </c>
      <c r="AK600" s="190">
        <f xml:space="preserve"> 'Generation Calculation'!DI273</f>
        <v>25.313326488515997</v>
      </c>
      <c r="AL600" s="190">
        <f xml:space="preserve"> 'Generation Calculation'!DJ273</f>
        <v>11.095809865976179</v>
      </c>
      <c r="AM600" s="190">
        <f xml:space="preserve"> 'Generation Calculation'!DK273</f>
        <v>0</v>
      </c>
      <c r="AN600" s="190">
        <f xml:space="preserve"> 'Generation Calculation'!DL273</f>
        <v>0</v>
      </c>
      <c r="AO600" s="190">
        <f xml:space="preserve"> 'Generation Calculation'!DM273</f>
        <v>0</v>
      </c>
      <c r="AP600" s="190">
        <f xml:space="preserve"> 'Generation Calculation'!DN273</f>
        <v>0</v>
      </c>
      <c r="AQ600" s="190">
        <f xml:space="preserve"> 'Generation Calculation'!DO273</f>
        <v>0</v>
      </c>
      <c r="AR600" s="190">
        <f xml:space="preserve"> 'Generation Calculation'!DP273</f>
        <v>0</v>
      </c>
      <c r="AS600" s="190">
        <f xml:space="preserve"> 'Generation Calculation'!DQ273</f>
        <v>18.688977367351725</v>
      </c>
      <c r="AT600" s="190">
        <f xml:space="preserve"> 'Generation Calculation'!DR273</f>
        <v>31.134521014088762</v>
      </c>
      <c r="AU600" s="190">
        <f xml:space="preserve"> 'Generation Calculation'!DS273</f>
        <v>74.785889969198706</v>
      </c>
      <c r="AV600" s="190">
        <f xml:space="preserve"> 'Generation Calculation'!DT273</f>
        <v>108.97173351986731</v>
      </c>
      <c r="AW600" s="190">
        <f xml:space="preserve"> 'Generation Calculation'!DU273</f>
        <v>117.596632762865</v>
      </c>
      <c r="AX600" s="190">
        <f xml:space="preserve"> 'Generation Calculation'!DV273</f>
        <v>83.742181805882467</v>
      </c>
      <c r="AY600" s="190">
        <f xml:space="preserve"> 'Generation Calculation'!DW273</f>
        <v>75.689848347599479</v>
      </c>
      <c r="AZ600" s="190">
        <f xml:space="preserve"> 'Generation Calculation'!DX273</f>
        <v>62.819879486925458</v>
      </c>
      <c r="BA600" s="190">
        <f xml:space="preserve"> 'Generation Calculation'!DY273</f>
        <v>41.388284282573466</v>
      </c>
      <c r="BB600" s="190">
        <f xml:space="preserve"> 'Generation Calculation'!DZ273</f>
        <v>68.539339693942992</v>
      </c>
      <c r="BC600" s="196"/>
      <c r="BD600" s="183">
        <f t="shared" si="1435"/>
        <v>401.96499722633615</v>
      </c>
      <c r="BE600" s="292">
        <f t="shared" si="1507"/>
        <v>304.69714303728608</v>
      </c>
      <c r="BF600" s="292">
        <f t="shared" si="1508"/>
        <v>221.11229024623572</v>
      </c>
      <c r="BG600" s="292">
        <f t="shared" si="1486"/>
        <v>184.52083419904648</v>
      </c>
      <c r="BH600" s="292">
        <f t="shared" si="1487"/>
        <v>184.52083419904648</v>
      </c>
      <c r="BI600" s="292">
        <f t="shared" si="1488"/>
        <v>0</v>
      </c>
      <c r="BJ600" s="292">
        <f t="shared" si="1489"/>
        <v>211.15154353033094</v>
      </c>
      <c r="BK600" s="292">
        <f t="shared" si="1490"/>
        <v>0</v>
      </c>
      <c r="BL600" s="292">
        <f t="shared" si="1491"/>
        <v>0</v>
      </c>
      <c r="BM600" s="292">
        <f t="shared" si="1492"/>
        <v>0</v>
      </c>
      <c r="BN600" s="292">
        <f t="shared" si="1493"/>
        <v>0</v>
      </c>
      <c r="BO600" s="292">
        <f t="shared" si="1494"/>
        <v>0</v>
      </c>
      <c r="BP600" s="292">
        <f t="shared" si="1495"/>
        <v>0</v>
      </c>
      <c r="BQ600" s="292">
        <f t="shared" si="1496"/>
        <v>0</v>
      </c>
      <c r="BR600" s="292">
        <f t="shared" si="1497"/>
        <v>0</v>
      </c>
      <c r="BS600" s="292">
        <f t="shared" si="1498"/>
        <v>258.23921110790116</v>
      </c>
      <c r="BT600" s="292">
        <f t="shared" si="1499"/>
        <v>489.72970000000004</v>
      </c>
      <c r="BU600" s="292">
        <f t="shared" si="1500"/>
        <v>489.72970000000004</v>
      </c>
      <c r="BV600" s="292">
        <f t="shared" si="1501"/>
        <v>489.72970000000004</v>
      </c>
      <c r="BW600" s="292">
        <f t="shared" si="1502"/>
        <v>489.72970000000004</v>
      </c>
      <c r="BX600" s="292">
        <f t="shared" si="1503"/>
        <v>489.72970000000004</v>
      </c>
      <c r="BY600" s="292">
        <f t="shared" si="1504"/>
        <v>489.72970000000004</v>
      </c>
      <c r="BZ600" s="292">
        <f t="shared" si="1505"/>
        <v>340.85228870552908</v>
      </c>
      <c r="CA600" s="292">
        <f t="shared" si="1506"/>
        <v>489.72970000000004</v>
      </c>
      <c r="CB600" s="196">
        <f t="shared" si="1436"/>
        <v>5535.1670422517109</v>
      </c>
      <c r="CC600" s="189">
        <f t="shared" si="1462"/>
        <v>49.007269305389997</v>
      </c>
      <c r="CD600" s="190">
        <f t="shared" si="1463"/>
        <v>36.894357436520011</v>
      </c>
      <c r="CE600" s="190">
        <f t="shared" si="1464"/>
        <v>26.543323657667997</v>
      </c>
      <c r="CF600" s="190">
        <f t="shared" si="1465"/>
        <v>22.028511051998009</v>
      </c>
      <c r="CG600" s="190">
        <f t="shared" si="1466"/>
        <v>22.028511051998009</v>
      </c>
      <c r="CH600" s="190">
        <f t="shared" si="1467"/>
        <v>0</v>
      </c>
      <c r="CI600" s="190">
        <f t="shared" si="1468"/>
        <v>25.313326488515997</v>
      </c>
      <c r="CJ600" s="190">
        <f t="shared" si="1469"/>
        <v>0</v>
      </c>
      <c r="CK600" s="190">
        <f t="shared" si="1470"/>
        <v>0</v>
      </c>
      <c r="CL600" s="190">
        <f t="shared" si="1471"/>
        <v>0</v>
      </c>
      <c r="CM600" s="190">
        <f t="shared" si="1472"/>
        <v>0</v>
      </c>
      <c r="CN600" s="190">
        <f t="shared" si="1473"/>
        <v>0</v>
      </c>
      <c r="CO600" s="190">
        <f t="shared" si="1474"/>
        <v>0</v>
      </c>
      <c r="CP600" s="190">
        <f t="shared" si="1475"/>
        <v>0</v>
      </c>
      <c r="CQ600" s="190">
        <f t="shared" si="1476"/>
        <v>0</v>
      </c>
      <c r="CR600" s="190">
        <f t="shared" si="1477"/>
        <v>31.134521014088762</v>
      </c>
      <c r="CS600" s="190">
        <f t="shared" si="1478"/>
        <v>60</v>
      </c>
      <c r="CT600" s="190">
        <f t="shared" si="1479"/>
        <v>60</v>
      </c>
      <c r="CU600" s="190">
        <f t="shared" si="1480"/>
        <v>60</v>
      </c>
      <c r="CV600" s="190">
        <f t="shared" si="1481"/>
        <v>60</v>
      </c>
      <c r="CW600" s="190">
        <f t="shared" si="1482"/>
        <v>60</v>
      </c>
      <c r="CX600" s="190">
        <f t="shared" si="1483"/>
        <v>60</v>
      </c>
      <c r="CY600" s="190">
        <f t="shared" si="1484"/>
        <v>41.388284282573466</v>
      </c>
      <c r="CZ600" s="190">
        <f t="shared" si="1485"/>
        <v>60</v>
      </c>
      <c r="DB600" s="171">
        <f t="shared" si="1437"/>
        <v>0</v>
      </c>
      <c r="DC600" s="172">
        <f t="shared" si="1438"/>
        <v>0</v>
      </c>
      <c r="DD600" s="172">
        <f t="shared" si="1439"/>
        <v>0</v>
      </c>
      <c r="DE600" s="172">
        <f t="shared" si="1440"/>
        <v>0</v>
      </c>
      <c r="DF600" s="172">
        <f t="shared" si="1441"/>
        <v>0</v>
      </c>
      <c r="DG600" s="172">
        <f t="shared" si="1442"/>
        <v>229.2672294311846</v>
      </c>
      <c r="DH600" s="172">
        <f t="shared" si="1443"/>
        <v>0</v>
      </c>
      <c r="DI600" s="172">
        <f t="shared" si="1444"/>
        <v>127.60181345872606</v>
      </c>
      <c r="DJ600" s="172">
        <f t="shared" si="1445"/>
        <v>0</v>
      </c>
      <c r="DK600" s="172">
        <f t="shared" si="1446"/>
        <v>0</v>
      </c>
      <c r="DL600" s="172">
        <f t="shared" si="1447"/>
        <v>0</v>
      </c>
      <c r="DM600" s="172">
        <f t="shared" si="1448"/>
        <v>0</v>
      </c>
      <c r="DN600" s="172">
        <f t="shared" si="1449"/>
        <v>0</v>
      </c>
      <c r="DO600" s="172">
        <f t="shared" si="1450"/>
        <v>0</v>
      </c>
      <c r="DP600" s="172">
        <f t="shared" si="1451"/>
        <v>214.92323972454483</v>
      </c>
      <c r="DQ600" s="172">
        <f t="shared" si="1452"/>
        <v>0</v>
      </c>
      <c r="DR600" s="172">
        <f t="shared" si="1453"/>
        <v>170.03773464578512</v>
      </c>
      <c r="DS600" s="172">
        <f t="shared" si="1454"/>
        <v>563.17493547847414</v>
      </c>
      <c r="DT600" s="172">
        <f t="shared" si="1455"/>
        <v>662.36127677294746</v>
      </c>
      <c r="DU600" s="172">
        <f t="shared" si="1456"/>
        <v>273.03509076764834</v>
      </c>
      <c r="DV600" s="172">
        <f t="shared" si="1457"/>
        <v>180.43325599739401</v>
      </c>
      <c r="DW600" s="172">
        <f t="shared" si="1458"/>
        <v>32.428614099642772</v>
      </c>
      <c r="DX600" s="172">
        <f t="shared" si="1459"/>
        <v>0</v>
      </c>
      <c r="DY600" s="172">
        <f t="shared" si="1460"/>
        <v>98.202406480344408</v>
      </c>
      <c r="DZ600" s="192">
        <f t="shared" si="1461"/>
        <v>2551.4655968566917</v>
      </c>
      <c r="EA600" s="189">
        <f t="shared" si="1387"/>
        <v>0</v>
      </c>
      <c r="EB600" s="190">
        <f t="shared" si="1388"/>
        <v>0</v>
      </c>
      <c r="EC600" s="190">
        <f t="shared" si="1389"/>
        <v>0</v>
      </c>
      <c r="ED600" s="190">
        <f t="shared" si="1390"/>
        <v>0</v>
      </c>
      <c r="EE600" s="190">
        <f t="shared" si="1391"/>
        <v>0</v>
      </c>
      <c r="EF600" s="190">
        <f t="shared" si="1392"/>
        <v>19.936280820103008</v>
      </c>
      <c r="EG600" s="190">
        <f t="shared" si="1393"/>
        <v>0</v>
      </c>
      <c r="EH600" s="190">
        <f t="shared" si="1394"/>
        <v>11.095809865976179</v>
      </c>
      <c r="EI600" s="190">
        <f t="shared" si="1395"/>
        <v>0</v>
      </c>
      <c r="EJ600" s="190">
        <f t="shared" si="1396"/>
        <v>0</v>
      </c>
      <c r="EK600" s="190">
        <f t="shared" si="1397"/>
        <v>0</v>
      </c>
      <c r="EL600" s="190">
        <f t="shared" si="1398"/>
        <v>0</v>
      </c>
      <c r="EM600" s="190">
        <f t="shared" si="1399"/>
        <v>0</v>
      </c>
      <c r="EN600" s="190">
        <f t="shared" si="1400"/>
        <v>0</v>
      </c>
      <c r="EO600" s="190">
        <f t="shared" si="1401"/>
        <v>18.688977367351725</v>
      </c>
      <c r="EP600" s="190">
        <f t="shared" si="1402"/>
        <v>0</v>
      </c>
      <c r="EQ600" s="190">
        <f t="shared" si="1403"/>
        <v>14.785889969198706</v>
      </c>
      <c r="ER600" s="190">
        <f t="shared" si="1404"/>
        <v>48.971733519867314</v>
      </c>
      <c r="ES600" s="190">
        <f t="shared" si="1405"/>
        <v>57.596632762864999</v>
      </c>
      <c r="ET600" s="190">
        <f t="shared" si="1406"/>
        <v>23.742181805882467</v>
      </c>
      <c r="EU600" s="190">
        <f t="shared" si="1407"/>
        <v>15.689848347599479</v>
      </c>
      <c r="EV600" s="190">
        <f t="shared" si="1408"/>
        <v>2.8198794869254584</v>
      </c>
      <c r="EW600" s="190">
        <f t="shared" si="1409"/>
        <v>0</v>
      </c>
      <c r="EX600" s="190">
        <f t="shared" si="1410"/>
        <v>8.539339693942992</v>
      </c>
    </row>
    <row r="601" spans="3:154" ht="14.25" customHeight="1" x14ac:dyDescent="0.25">
      <c r="C601" s="132">
        <v>2041</v>
      </c>
      <c r="D601" s="14" t="s">
        <v>163</v>
      </c>
      <c r="E601" s="171">
        <f t="shared" si="1411"/>
        <v>353.44082980808139</v>
      </c>
      <c r="F601" s="172">
        <f t="shared" si="1412"/>
        <v>246.5902527807043</v>
      </c>
      <c r="G601" s="172">
        <f t="shared" si="1413"/>
        <v>189.31559479980999</v>
      </c>
      <c r="H601" s="172">
        <f t="shared" si="1414"/>
        <v>204.76608609352203</v>
      </c>
      <c r="I601" s="172">
        <f t="shared" si="1415"/>
        <v>185.7859977196986</v>
      </c>
      <c r="J601" s="172">
        <f t="shared" si="1416"/>
        <v>204.76608609352203</v>
      </c>
      <c r="K601" s="172">
        <f t="shared" si="1417"/>
        <v>216.54601076311394</v>
      </c>
      <c r="L601" s="172">
        <f t="shared" si="1418"/>
        <v>192.25345902028957</v>
      </c>
      <c r="M601" s="172">
        <f t="shared" si="1419"/>
        <v>0</v>
      </c>
      <c r="N601" s="172">
        <f t="shared" si="1420"/>
        <v>0</v>
      </c>
      <c r="O601" s="172">
        <f t="shared" si="1421"/>
        <v>0</v>
      </c>
      <c r="P601" s="172">
        <f t="shared" si="1422"/>
        <v>0</v>
      </c>
      <c r="Q601" s="172">
        <f t="shared" si="1423"/>
        <v>0</v>
      </c>
      <c r="R601" s="172">
        <f t="shared" si="1424"/>
        <v>0</v>
      </c>
      <c r="S601" s="172">
        <f t="shared" si="1425"/>
        <v>0</v>
      </c>
      <c r="T601" s="172">
        <f t="shared" si="1426"/>
        <v>201.92528584984808</v>
      </c>
      <c r="U601" s="172">
        <f t="shared" si="1427"/>
        <v>604.25561137632269</v>
      </c>
      <c r="V601" s="172">
        <f t="shared" si="1428"/>
        <v>879.81067705736677</v>
      </c>
      <c r="W601" s="172">
        <f t="shared" si="1429"/>
        <v>1200.1263536448625</v>
      </c>
      <c r="X601" s="172">
        <f t="shared" si="1430"/>
        <v>736.68133144433898</v>
      </c>
      <c r="Y601" s="172">
        <f t="shared" si="1431"/>
        <v>666.18386034154264</v>
      </c>
      <c r="Z601" s="172">
        <f t="shared" si="1432"/>
        <v>563.82695518266587</v>
      </c>
      <c r="AA601" s="172">
        <f t="shared" si="1433"/>
        <v>344.67031871640023</v>
      </c>
      <c r="AB601" s="172">
        <f t="shared" si="1434"/>
        <v>554.01453520252744</v>
      </c>
      <c r="AC601" s="188">
        <f xml:space="preserve"> SUM(E601:AB601) *  31</f>
        <v>233893.73662273312</v>
      </c>
      <c r="AE601" s="189">
        <f xml:space="preserve"> 'Generation Calculation'!DC274</f>
        <v>42.955346118384995</v>
      </c>
      <c r="AF601" s="190">
        <f xml:space="preserve"> 'Generation Calculation'!DD274</f>
        <v>29.692862006235998</v>
      </c>
      <c r="AG601" s="190">
        <f xml:space="preserve"> 'Generation Calculation'!DE274</f>
        <v>22.619537146422999</v>
      </c>
      <c r="AH601" s="190">
        <f xml:space="preserve"> 'Generation Calculation'!DF274</f>
        <v>17.805746616828003</v>
      </c>
      <c r="AI601" s="190">
        <f xml:space="preserve"> 'Generation Calculation'!DG274</f>
        <v>16.155304149539006</v>
      </c>
      <c r="AJ601" s="190">
        <f xml:space="preserve"> 'Generation Calculation'!DH274</f>
        <v>17.805746616828003</v>
      </c>
      <c r="AK601" s="190">
        <f xml:space="preserve"> 'Generation Calculation'!DI274</f>
        <v>25.979366454834008</v>
      </c>
      <c r="AL601" s="190">
        <f xml:space="preserve"> 'Generation Calculation'!DJ274</f>
        <v>22.98175805938746</v>
      </c>
      <c r="AM601" s="190">
        <f xml:space="preserve"> 'Generation Calculation'!DK274</f>
        <v>0</v>
      </c>
      <c r="AN601" s="190">
        <f xml:space="preserve"> 'Generation Calculation'!DL274</f>
        <v>0</v>
      </c>
      <c r="AO601" s="190">
        <f xml:space="preserve"> 'Generation Calculation'!DM274</f>
        <v>0</v>
      </c>
      <c r="AP601" s="190">
        <f xml:space="preserve"> 'Generation Calculation'!DN274</f>
        <v>0</v>
      </c>
      <c r="AQ601" s="190">
        <f xml:space="preserve"> 'Generation Calculation'!DO274</f>
        <v>0</v>
      </c>
      <c r="AR601" s="190">
        <f xml:space="preserve"> 'Generation Calculation'!DP274</f>
        <v>0</v>
      </c>
      <c r="AS601" s="190">
        <f xml:space="preserve"> 'Generation Calculation'!DQ274</f>
        <v>0</v>
      </c>
      <c r="AT601" s="190">
        <f xml:space="preserve"> 'Generation Calculation'!DR274</f>
        <v>24.174693357355295</v>
      </c>
      <c r="AU601" s="190">
        <f xml:space="preserve"> 'Generation Calculation'!DS274</f>
        <v>69.958774902288923</v>
      </c>
      <c r="AV601" s="190">
        <f xml:space="preserve"> 'Generation Calculation'!DT274</f>
        <v>93.920084961510156</v>
      </c>
      <c r="AW601" s="190">
        <f xml:space="preserve"> 'Generation Calculation'!DU274</f>
        <v>121.773622056075</v>
      </c>
      <c r="AX601" s="190">
        <f xml:space="preserve"> 'Generation Calculation'!DV274</f>
        <v>81.474054908203385</v>
      </c>
      <c r="AY601" s="190">
        <f xml:space="preserve"> 'Generation Calculation'!DW274</f>
        <v>75.343840029699351</v>
      </c>
      <c r="AZ601" s="190">
        <f xml:space="preserve"> 'Generation Calculation'!DX274</f>
        <v>66.443239581101381</v>
      </c>
      <c r="BA601" s="190">
        <f xml:space="preserve"> 'Generation Calculation'!DY274</f>
        <v>41.863435693252342</v>
      </c>
      <c r="BB601" s="190">
        <f xml:space="preserve"> 'Generation Calculation'!DZ274</f>
        <v>65.589985669784994</v>
      </c>
      <c r="BC601" s="196"/>
      <c r="BD601" s="183">
        <f t="shared" si="1435"/>
        <v>353.44082980808139</v>
      </c>
      <c r="BE601" s="292">
        <f t="shared" si="1507"/>
        <v>246.5902527807043</v>
      </c>
      <c r="BF601" s="292">
        <f t="shared" si="1508"/>
        <v>189.31559479980999</v>
      </c>
      <c r="BG601" s="292">
        <f t="shared" si="1486"/>
        <v>0</v>
      </c>
      <c r="BH601" s="292">
        <f t="shared" si="1487"/>
        <v>0</v>
      </c>
      <c r="BI601" s="292">
        <f t="shared" si="1488"/>
        <v>0</v>
      </c>
      <c r="BJ601" s="292">
        <f t="shared" si="1489"/>
        <v>216.54601076311394</v>
      </c>
      <c r="BK601" s="292">
        <f t="shared" si="1490"/>
        <v>192.25345902028957</v>
      </c>
      <c r="BL601" s="292">
        <f t="shared" si="1491"/>
        <v>0</v>
      </c>
      <c r="BM601" s="292">
        <f t="shared" si="1492"/>
        <v>0</v>
      </c>
      <c r="BN601" s="292">
        <f t="shared" si="1493"/>
        <v>0</v>
      </c>
      <c r="BO601" s="292">
        <f t="shared" si="1494"/>
        <v>0</v>
      </c>
      <c r="BP601" s="292">
        <f t="shared" si="1495"/>
        <v>0</v>
      </c>
      <c r="BQ601" s="292">
        <f t="shared" si="1496"/>
        <v>0</v>
      </c>
      <c r="BR601" s="292">
        <f t="shared" si="1497"/>
        <v>0</v>
      </c>
      <c r="BS601" s="292">
        <f t="shared" si="1498"/>
        <v>201.92528584984808</v>
      </c>
      <c r="BT601" s="292">
        <f t="shared" si="1499"/>
        <v>489.72970000000004</v>
      </c>
      <c r="BU601" s="292">
        <f t="shared" si="1500"/>
        <v>489.72970000000004</v>
      </c>
      <c r="BV601" s="292">
        <f t="shared" si="1501"/>
        <v>489.72970000000004</v>
      </c>
      <c r="BW601" s="292">
        <f t="shared" si="1502"/>
        <v>489.72970000000004</v>
      </c>
      <c r="BX601" s="292">
        <f t="shared" si="1503"/>
        <v>489.72970000000004</v>
      </c>
      <c r="BY601" s="292">
        <f t="shared" si="1504"/>
        <v>489.72970000000004</v>
      </c>
      <c r="BZ601" s="292">
        <f t="shared" si="1505"/>
        <v>344.67031871640023</v>
      </c>
      <c r="CA601" s="292">
        <f t="shared" si="1506"/>
        <v>489.72970000000004</v>
      </c>
      <c r="CB601" s="196">
        <f t="shared" si="1436"/>
        <v>5172.8496517382473</v>
      </c>
      <c r="CC601" s="189">
        <f t="shared" si="1462"/>
        <v>42.955346118384995</v>
      </c>
      <c r="CD601" s="190">
        <f t="shared" si="1463"/>
        <v>29.692862006235998</v>
      </c>
      <c r="CE601" s="190">
        <f t="shared" si="1464"/>
        <v>22.619537146422999</v>
      </c>
      <c r="CF601" s="190">
        <f t="shared" si="1465"/>
        <v>0</v>
      </c>
      <c r="CG601" s="190">
        <f t="shared" si="1466"/>
        <v>0</v>
      </c>
      <c r="CH601" s="190">
        <f t="shared" si="1467"/>
        <v>0</v>
      </c>
      <c r="CI601" s="190">
        <f t="shared" si="1468"/>
        <v>25.979366454834008</v>
      </c>
      <c r="CJ601" s="190">
        <f t="shared" si="1469"/>
        <v>22.98175805938746</v>
      </c>
      <c r="CK601" s="190">
        <f t="shared" si="1470"/>
        <v>0</v>
      </c>
      <c r="CL601" s="190">
        <f t="shared" si="1471"/>
        <v>0</v>
      </c>
      <c r="CM601" s="190">
        <f t="shared" si="1472"/>
        <v>0</v>
      </c>
      <c r="CN601" s="190">
        <f t="shared" si="1473"/>
        <v>0</v>
      </c>
      <c r="CO601" s="190">
        <f t="shared" si="1474"/>
        <v>0</v>
      </c>
      <c r="CP601" s="190">
        <f t="shared" si="1475"/>
        <v>0</v>
      </c>
      <c r="CQ601" s="190">
        <f t="shared" si="1476"/>
        <v>0</v>
      </c>
      <c r="CR601" s="190">
        <f t="shared" si="1477"/>
        <v>24.174693357355295</v>
      </c>
      <c r="CS601" s="190">
        <f t="shared" si="1478"/>
        <v>60</v>
      </c>
      <c r="CT601" s="190">
        <f t="shared" si="1479"/>
        <v>60</v>
      </c>
      <c r="CU601" s="190">
        <f t="shared" si="1480"/>
        <v>60</v>
      </c>
      <c r="CV601" s="190">
        <f t="shared" si="1481"/>
        <v>60</v>
      </c>
      <c r="CW601" s="190">
        <f t="shared" si="1482"/>
        <v>60</v>
      </c>
      <c r="CX601" s="190">
        <f t="shared" si="1483"/>
        <v>60</v>
      </c>
      <c r="CY601" s="190">
        <f t="shared" si="1484"/>
        <v>41.863435693252342</v>
      </c>
      <c r="CZ601" s="190">
        <f t="shared" si="1485"/>
        <v>60</v>
      </c>
      <c r="DB601" s="171">
        <f t="shared" si="1437"/>
        <v>0</v>
      </c>
      <c r="DC601" s="172">
        <f t="shared" si="1438"/>
        <v>0</v>
      </c>
      <c r="DD601" s="172">
        <f t="shared" si="1439"/>
        <v>0</v>
      </c>
      <c r="DE601" s="172">
        <f t="shared" si="1440"/>
        <v>204.76608609352203</v>
      </c>
      <c r="DF601" s="172">
        <f t="shared" si="1441"/>
        <v>185.7859977196986</v>
      </c>
      <c r="DG601" s="172">
        <f t="shared" si="1442"/>
        <v>204.76608609352203</v>
      </c>
      <c r="DH601" s="172">
        <f t="shared" si="1443"/>
        <v>0</v>
      </c>
      <c r="DI601" s="172">
        <f t="shared" si="1444"/>
        <v>0</v>
      </c>
      <c r="DJ601" s="172">
        <f t="shared" si="1445"/>
        <v>0</v>
      </c>
      <c r="DK601" s="172">
        <f t="shared" si="1446"/>
        <v>0</v>
      </c>
      <c r="DL601" s="172">
        <f t="shared" si="1447"/>
        <v>0</v>
      </c>
      <c r="DM601" s="172">
        <f t="shared" si="1448"/>
        <v>0</v>
      </c>
      <c r="DN601" s="172">
        <f t="shared" si="1449"/>
        <v>0</v>
      </c>
      <c r="DO601" s="172">
        <f t="shared" si="1450"/>
        <v>0</v>
      </c>
      <c r="DP601" s="172">
        <f t="shared" si="1451"/>
        <v>0</v>
      </c>
      <c r="DQ601" s="172">
        <f t="shared" si="1452"/>
        <v>0</v>
      </c>
      <c r="DR601" s="172">
        <f t="shared" si="1453"/>
        <v>114.52591137632261</v>
      </c>
      <c r="DS601" s="172">
        <f t="shared" si="1454"/>
        <v>390.08097705736679</v>
      </c>
      <c r="DT601" s="172">
        <f t="shared" si="1455"/>
        <v>710.39665364486245</v>
      </c>
      <c r="DU601" s="172">
        <f t="shared" si="1456"/>
        <v>246.95163144433894</v>
      </c>
      <c r="DV601" s="172">
        <f t="shared" si="1457"/>
        <v>176.45416034154255</v>
      </c>
      <c r="DW601" s="172">
        <f t="shared" si="1458"/>
        <v>74.097255182665876</v>
      </c>
      <c r="DX601" s="172">
        <f t="shared" si="1459"/>
        <v>0</v>
      </c>
      <c r="DY601" s="172">
        <f t="shared" si="1460"/>
        <v>64.284835202527432</v>
      </c>
      <c r="DZ601" s="192">
        <f t="shared" si="1461"/>
        <v>2372.1095941563694</v>
      </c>
      <c r="EA601" s="189">
        <f t="shared" si="1387"/>
        <v>0</v>
      </c>
      <c r="EB601" s="190">
        <f t="shared" si="1388"/>
        <v>0</v>
      </c>
      <c r="EC601" s="190">
        <f t="shared" si="1389"/>
        <v>0</v>
      </c>
      <c r="ED601" s="190">
        <f t="shared" si="1390"/>
        <v>17.805746616828003</v>
      </c>
      <c r="EE601" s="190">
        <f t="shared" si="1391"/>
        <v>16.155304149539006</v>
      </c>
      <c r="EF601" s="190">
        <f t="shared" si="1392"/>
        <v>17.805746616828003</v>
      </c>
      <c r="EG601" s="190">
        <f t="shared" si="1393"/>
        <v>0</v>
      </c>
      <c r="EH601" s="190">
        <f t="shared" si="1394"/>
        <v>0</v>
      </c>
      <c r="EI601" s="190">
        <f t="shared" si="1395"/>
        <v>0</v>
      </c>
      <c r="EJ601" s="190">
        <f t="shared" si="1396"/>
        <v>0</v>
      </c>
      <c r="EK601" s="190">
        <f t="shared" si="1397"/>
        <v>0</v>
      </c>
      <c r="EL601" s="190">
        <f t="shared" si="1398"/>
        <v>0</v>
      </c>
      <c r="EM601" s="190">
        <f t="shared" si="1399"/>
        <v>0</v>
      </c>
      <c r="EN601" s="190">
        <f t="shared" si="1400"/>
        <v>0</v>
      </c>
      <c r="EO601" s="190">
        <f t="shared" si="1401"/>
        <v>0</v>
      </c>
      <c r="EP601" s="190">
        <f t="shared" si="1402"/>
        <v>0</v>
      </c>
      <c r="EQ601" s="190">
        <f t="shared" si="1403"/>
        <v>9.9587749022889227</v>
      </c>
      <c r="ER601" s="190">
        <f t="shared" si="1404"/>
        <v>33.920084961510156</v>
      </c>
      <c r="ES601" s="190">
        <f t="shared" si="1405"/>
        <v>61.773622056074998</v>
      </c>
      <c r="ET601" s="190">
        <f t="shared" si="1406"/>
        <v>21.474054908203385</v>
      </c>
      <c r="EU601" s="190">
        <f t="shared" si="1407"/>
        <v>15.343840029699351</v>
      </c>
      <c r="EV601" s="190">
        <f t="shared" si="1408"/>
        <v>6.4432395811013805</v>
      </c>
      <c r="EW601" s="190">
        <f t="shared" si="1409"/>
        <v>0</v>
      </c>
      <c r="EX601" s="190">
        <f t="shared" si="1410"/>
        <v>5.5899856697849941</v>
      </c>
    </row>
    <row r="602" spans="3:154" ht="14.25" customHeight="1" x14ac:dyDescent="0.25">
      <c r="C602" s="132">
        <v>2041</v>
      </c>
      <c r="D602" s="14" t="s">
        <v>164</v>
      </c>
      <c r="E602" s="171">
        <f t="shared" si="1411"/>
        <v>475.69792915223695</v>
      </c>
      <c r="F602" s="172">
        <f t="shared" si="1412"/>
        <v>364.61991251107963</v>
      </c>
      <c r="G602" s="172">
        <f t="shared" si="1413"/>
        <v>304.43569185950065</v>
      </c>
      <c r="H602" s="172">
        <f t="shared" si="1414"/>
        <v>259.43849291729066</v>
      </c>
      <c r="I602" s="172">
        <f t="shared" si="1415"/>
        <v>252.53435541790608</v>
      </c>
      <c r="J602" s="172">
        <f t="shared" si="1416"/>
        <v>266.51312908102051</v>
      </c>
      <c r="K602" s="172">
        <f t="shared" si="1417"/>
        <v>337.73782575762112</v>
      </c>
      <c r="L602" s="172">
        <f t="shared" si="1418"/>
        <v>235.01658983149744</v>
      </c>
      <c r="M602" s="172">
        <f t="shared" si="1419"/>
        <v>0</v>
      </c>
      <c r="N602" s="172">
        <f t="shared" si="1420"/>
        <v>0</v>
      </c>
      <c r="O602" s="172">
        <f t="shared" si="1421"/>
        <v>0</v>
      </c>
      <c r="P602" s="172">
        <f t="shared" si="1422"/>
        <v>0</v>
      </c>
      <c r="Q602" s="172">
        <f t="shared" si="1423"/>
        <v>0</v>
      </c>
      <c r="R602" s="172">
        <f t="shared" si="1424"/>
        <v>0</v>
      </c>
      <c r="S602" s="172">
        <f t="shared" si="1425"/>
        <v>0</v>
      </c>
      <c r="T602" s="172">
        <f t="shared" si="1426"/>
        <v>191.13756630885686</v>
      </c>
      <c r="U602" s="172">
        <f t="shared" si="1427"/>
        <v>427.29514623087493</v>
      </c>
      <c r="V602" s="172">
        <f t="shared" si="1428"/>
        <v>878.91044119350408</v>
      </c>
      <c r="W602" s="172">
        <f t="shared" si="1429"/>
        <v>1079.7730752703376</v>
      </c>
      <c r="X602" s="172">
        <f t="shared" si="1430"/>
        <v>640.47000679310122</v>
      </c>
      <c r="Y602" s="172">
        <f t="shared" si="1431"/>
        <v>640.47000679310122</v>
      </c>
      <c r="Z602" s="172">
        <f t="shared" si="1432"/>
        <v>515.98503114105836</v>
      </c>
      <c r="AA602" s="172">
        <f t="shared" si="1433"/>
        <v>363.04519516497146</v>
      </c>
      <c r="AB602" s="172">
        <f t="shared" si="1434"/>
        <v>677.82315524054957</v>
      </c>
      <c r="AC602" s="188">
        <f xml:space="preserve"> SUM(E602:AB602) * 28.25</f>
        <v>223483.02530627235</v>
      </c>
      <c r="AE602" s="189">
        <f xml:space="preserve"> 'Generation Calculation'!DC275</f>
        <v>58.238414890470011</v>
      </c>
      <c r="AF602" s="190">
        <f xml:space="preserve"> 'Generation Calculation'!DD275</f>
        <v>44.347980250387991</v>
      </c>
      <c r="AG602" s="190">
        <f xml:space="preserve"> 'Generation Calculation'!DE275</f>
        <v>36.861896721405998</v>
      </c>
      <c r="AH602" s="190">
        <f xml:space="preserve"> 'Generation Calculation'!DF275</f>
        <v>31.283000915624996</v>
      </c>
      <c r="AI602" s="190">
        <f xml:space="preserve"> 'Generation Calculation'!DG275</f>
        <v>30.428367390731012</v>
      </c>
      <c r="AJ602" s="190">
        <f xml:space="preserve"> 'Generation Calculation'!DH275</f>
        <v>32.159115138443013</v>
      </c>
      <c r="AK602" s="190">
        <f xml:space="preserve"> 'Generation Calculation'!DI275</f>
        <v>41.000774550420005</v>
      </c>
      <c r="AL602" s="190">
        <f xml:space="preserve"> 'Generation Calculation'!DJ275</f>
        <v>28.261539281955208</v>
      </c>
      <c r="AM602" s="190">
        <f xml:space="preserve"> 'Generation Calculation'!DK275</f>
        <v>0</v>
      </c>
      <c r="AN602" s="190">
        <f xml:space="preserve"> 'Generation Calculation'!DL275</f>
        <v>0</v>
      </c>
      <c r="AO602" s="190">
        <f xml:space="preserve"> 'Generation Calculation'!DM275</f>
        <v>0</v>
      </c>
      <c r="AP602" s="190">
        <f xml:space="preserve"> 'Generation Calculation'!DN275</f>
        <v>0</v>
      </c>
      <c r="AQ602" s="190">
        <f xml:space="preserve"> 'Generation Calculation'!DO275</f>
        <v>0</v>
      </c>
      <c r="AR602" s="190">
        <f xml:space="preserve"> 'Generation Calculation'!DP275</f>
        <v>0</v>
      </c>
      <c r="AS602" s="190">
        <f xml:space="preserve"> 'Generation Calculation'!DQ275</f>
        <v>0</v>
      </c>
      <c r="AT602" s="190">
        <f xml:space="preserve"> 'Generation Calculation'!DR275</f>
        <v>22.844167607039083</v>
      </c>
      <c r="AU602" s="190">
        <f xml:space="preserve"> 'Generation Calculation'!DS275</f>
        <v>52.173720785686299</v>
      </c>
      <c r="AV602" s="190">
        <f xml:space="preserve"> 'Generation Calculation'!DT275</f>
        <v>93.841803582043838</v>
      </c>
      <c r="AW602" s="190">
        <f xml:space="preserve"> 'Generation Calculation'!DU275</f>
        <v>111.30811958872499</v>
      </c>
      <c r="AX602" s="190">
        <f xml:space="preserve"> 'Generation Calculation'!DV275</f>
        <v>73.10785276461749</v>
      </c>
      <c r="AY602" s="190">
        <f xml:space="preserve"> 'Generation Calculation'!DW275</f>
        <v>73.10785276461749</v>
      </c>
      <c r="AZ602" s="190">
        <f xml:space="preserve"> 'Generation Calculation'!DX275</f>
        <v>62.283072273135502</v>
      </c>
      <c r="BA602" s="190">
        <f xml:space="preserve"> 'Generation Calculation'!DY275</f>
        <v>44.151751357719462</v>
      </c>
      <c r="BB602" s="190">
        <f xml:space="preserve"> 'Generation Calculation'!DZ275</f>
        <v>76.355952629613</v>
      </c>
      <c r="BC602" s="196"/>
      <c r="BD602" s="183">
        <f t="shared" si="1435"/>
        <v>475.69792915223695</v>
      </c>
      <c r="BE602" s="292">
        <f t="shared" si="1507"/>
        <v>364.61991251107963</v>
      </c>
      <c r="BF602" s="292">
        <f t="shared" si="1508"/>
        <v>304.43569185950065</v>
      </c>
      <c r="BG602" s="292">
        <f t="shared" si="1486"/>
        <v>259.43849291729066</v>
      </c>
      <c r="BH602" s="292">
        <f t="shared" si="1487"/>
        <v>252.53435541790608</v>
      </c>
      <c r="BI602" s="292">
        <f t="shared" si="1488"/>
        <v>266.51312908102051</v>
      </c>
      <c r="BJ602" s="292">
        <f t="shared" si="1489"/>
        <v>337.73782575762112</v>
      </c>
      <c r="BK602" s="292">
        <f t="shared" si="1490"/>
        <v>235.01658983149744</v>
      </c>
      <c r="BL602" s="292">
        <f t="shared" si="1491"/>
        <v>0</v>
      </c>
      <c r="BM602" s="292">
        <f t="shared" si="1492"/>
        <v>0</v>
      </c>
      <c r="BN602" s="292">
        <f t="shared" si="1493"/>
        <v>0</v>
      </c>
      <c r="BO602" s="292">
        <f t="shared" si="1494"/>
        <v>0</v>
      </c>
      <c r="BP602" s="292">
        <f t="shared" si="1495"/>
        <v>0</v>
      </c>
      <c r="BQ602" s="292">
        <f t="shared" si="1496"/>
        <v>0</v>
      </c>
      <c r="BR602" s="292">
        <f t="shared" si="1497"/>
        <v>0</v>
      </c>
      <c r="BS602" s="292">
        <f t="shared" si="1498"/>
        <v>191.13756630885686</v>
      </c>
      <c r="BT602" s="292">
        <f t="shared" si="1499"/>
        <v>427.29514623087493</v>
      </c>
      <c r="BU602" s="292">
        <f t="shared" si="1500"/>
        <v>489.72970000000004</v>
      </c>
      <c r="BV602" s="292">
        <f t="shared" si="1501"/>
        <v>489.72970000000004</v>
      </c>
      <c r="BW602" s="292">
        <f t="shared" si="1502"/>
        <v>489.72970000000004</v>
      </c>
      <c r="BX602" s="292">
        <f t="shared" si="1503"/>
        <v>489.72970000000004</v>
      </c>
      <c r="BY602" s="292">
        <f t="shared" si="1504"/>
        <v>489.72970000000004</v>
      </c>
      <c r="BZ602" s="292">
        <f t="shared" si="1505"/>
        <v>363.04519516497146</v>
      </c>
      <c r="CA602" s="292">
        <f t="shared" si="1506"/>
        <v>489.72970000000004</v>
      </c>
      <c r="CB602" s="196">
        <f t="shared" si="1436"/>
        <v>6415.8500342328553</v>
      </c>
      <c r="CC602" s="189">
        <f t="shared" si="1462"/>
        <v>58.238414890470011</v>
      </c>
      <c r="CD602" s="190">
        <f t="shared" si="1463"/>
        <v>44.347980250387991</v>
      </c>
      <c r="CE602" s="190">
        <f t="shared" si="1464"/>
        <v>36.861896721405998</v>
      </c>
      <c r="CF602" s="190">
        <f t="shared" si="1465"/>
        <v>31.283000915624996</v>
      </c>
      <c r="CG602" s="190">
        <f t="shared" si="1466"/>
        <v>30.428367390731012</v>
      </c>
      <c r="CH602" s="190">
        <f t="shared" si="1467"/>
        <v>32.159115138443013</v>
      </c>
      <c r="CI602" s="190">
        <f t="shared" si="1468"/>
        <v>41.000774550420005</v>
      </c>
      <c r="CJ602" s="190">
        <f t="shared" si="1469"/>
        <v>28.261539281955208</v>
      </c>
      <c r="CK602" s="190">
        <f t="shared" si="1470"/>
        <v>0</v>
      </c>
      <c r="CL602" s="190">
        <f t="shared" si="1471"/>
        <v>0</v>
      </c>
      <c r="CM602" s="190">
        <f t="shared" si="1472"/>
        <v>0</v>
      </c>
      <c r="CN602" s="190">
        <f t="shared" si="1473"/>
        <v>0</v>
      </c>
      <c r="CO602" s="190">
        <f t="shared" si="1474"/>
        <v>0</v>
      </c>
      <c r="CP602" s="190">
        <f t="shared" si="1475"/>
        <v>0</v>
      </c>
      <c r="CQ602" s="190">
        <f t="shared" si="1476"/>
        <v>0</v>
      </c>
      <c r="CR602" s="190">
        <f t="shared" si="1477"/>
        <v>22.844167607039083</v>
      </c>
      <c r="CS602" s="190">
        <f t="shared" si="1478"/>
        <v>52.173720785686299</v>
      </c>
      <c r="CT602" s="190">
        <f t="shared" si="1479"/>
        <v>60</v>
      </c>
      <c r="CU602" s="190">
        <f t="shared" si="1480"/>
        <v>60</v>
      </c>
      <c r="CV602" s="190">
        <f t="shared" si="1481"/>
        <v>60</v>
      </c>
      <c r="CW602" s="190">
        <f t="shared" si="1482"/>
        <v>60</v>
      </c>
      <c r="CX602" s="190">
        <f t="shared" si="1483"/>
        <v>60</v>
      </c>
      <c r="CY602" s="190">
        <f t="shared" si="1484"/>
        <v>44.151751357719462</v>
      </c>
      <c r="CZ602" s="190">
        <f t="shared" si="1485"/>
        <v>60</v>
      </c>
      <c r="DB602" s="171">
        <f t="shared" si="1437"/>
        <v>0</v>
      </c>
      <c r="DC602" s="172">
        <f t="shared" si="1438"/>
        <v>0</v>
      </c>
      <c r="DD602" s="172">
        <f t="shared" si="1439"/>
        <v>0</v>
      </c>
      <c r="DE602" s="172">
        <f t="shared" si="1440"/>
        <v>0</v>
      </c>
      <c r="DF602" s="172">
        <f t="shared" si="1441"/>
        <v>0</v>
      </c>
      <c r="DG602" s="172">
        <f t="shared" si="1442"/>
        <v>0</v>
      </c>
      <c r="DH602" s="172">
        <f t="shared" si="1443"/>
        <v>0</v>
      </c>
      <c r="DI602" s="172">
        <f t="shared" si="1444"/>
        <v>0</v>
      </c>
      <c r="DJ602" s="172">
        <f t="shared" si="1445"/>
        <v>0</v>
      </c>
      <c r="DK602" s="172">
        <f t="shared" si="1446"/>
        <v>0</v>
      </c>
      <c r="DL602" s="172">
        <f t="shared" si="1447"/>
        <v>0</v>
      </c>
      <c r="DM602" s="172">
        <f t="shared" si="1448"/>
        <v>0</v>
      </c>
      <c r="DN602" s="172">
        <f t="shared" si="1449"/>
        <v>0</v>
      </c>
      <c r="DO602" s="172">
        <f t="shared" si="1450"/>
        <v>0</v>
      </c>
      <c r="DP602" s="172">
        <f t="shared" si="1451"/>
        <v>0</v>
      </c>
      <c r="DQ602" s="172">
        <f t="shared" si="1452"/>
        <v>0</v>
      </c>
      <c r="DR602" s="172">
        <f t="shared" si="1453"/>
        <v>0</v>
      </c>
      <c r="DS602" s="172">
        <f t="shared" si="1454"/>
        <v>389.1807411935041</v>
      </c>
      <c r="DT602" s="172">
        <f t="shared" si="1455"/>
        <v>590.04337527033749</v>
      </c>
      <c r="DU602" s="172">
        <f t="shared" si="1456"/>
        <v>150.74030679310113</v>
      </c>
      <c r="DV602" s="172">
        <f t="shared" si="1457"/>
        <v>150.74030679310113</v>
      </c>
      <c r="DW602" s="172">
        <f t="shared" si="1458"/>
        <v>26.255331141058278</v>
      </c>
      <c r="DX602" s="172">
        <f t="shared" si="1459"/>
        <v>0</v>
      </c>
      <c r="DY602" s="172">
        <f t="shared" si="1460"/>
        <v>188.0934552405495</v>
      </c>
      <c r="DZ602" s="192">
        <f t="shared" si="1461"/>
        <v>1495.0535164316516</v>
      </c>
      <c r="EA602" s="189">
        <f t="shared" si="1387"/>
        <v>0</v>
      </c>
      <c r="EB602" s="190">
        <f t="shared" si="1388"/>
        <v>0</v>
      </c>
      <c r="EC602" s="190">
        <f t="shared" si="1389"/>
        <v>0</v>
      </c>
      <c r="ED602" s="190">
        <f t="shared" si="1390"/>
        <v>0</v>
      </c>
      <c r="EE602" s="190">
        <f t="shared" si="1391"/>
        <v>0</v>
      </c>
      <c r="EF602" s="190">
        <f t="shared" si="1392"/>
        <v>0</v>
      </c>
      <c r="EG602" s="190">
        <f t="shared" si="1393"/>
        <v>0</v>
      </c>
      <c r="EH602" s="190">
        <f t="shared" si="1394"/>
        <v>0</v>
      </c>
      <c r="EI602" s="190">
        <f t="shared" si="1395"/>
        <v>0</v>
      </c>
      <c r="EJ602" s="190">
        <f t="shared" si="1396"/>
        <v>0</v>
      </c>
      <c r="EK602" s="190">
        <f t="shared" si="1397"/>
        <v>0</v>
      </c>
      <c r="EL602" s="190">
        <f t="shared" si="1398"/>
        <v>0</v>
      </c>
      <c r="EM602" s="190">
        <f t="shared" si="1399"/>
        <v>0</v>
      </c>
      <c r="EN602" s="190">
        <f t="shared" si="1400"/>
        <v>0</v>
      </c>
      <c r="EO602" s="190">
        <f t="shared" si="1401"/>
        <v>0</v>
      </c>
      <c r="EP602" s="190">
        <f t="shared" si="1402"/>
        <v>0</v>
      </c>
      <c r="EQ602" s="190">
        <f t="shared" si="1403"/>
        <v>0</v>
      </c>
      <c r="ER602" s="190">
        <f t="shared" si="1404"/>
        <v>33.841803582043838</v>
      </c>
      <c r="ES602" s="190">
        <f t="shared" si="1405"/>
        <v>51.308119588724992</v>
      </c>
      <c r="ET602" s="190">
        <f t="shared" si="1406"/>
        <v>13.10785276461749</v>
      </c>
      <c r="EU602" s="190">
        <f t="shared" si="1407"/>
        <v>13.10785276461749</v>
      </c>
      <c r="EV602" s="190">
        <f t="shared" si="1408"/>
        <v>2.2830722731355024</v>
      </c>
      <c r="EW602" s="190">
        <f t="shared" si="1409"/>
        <v>0</v>
      </c>
      <c r="EX602" s="190">
        <f t="shared" si="1410"/>
        <v>16.355952629613</v>
      </c>
    </row>
    <row r="603" spans="3:154" ht="14.25" customHeight="1" x14ac:dyDescent="0.25">
      <c r="C603" s="132">
        <v>2041</v>
      </c>
      <c r="D603" s="14" t="s">
        <v>165</v>
      </c>
      <c r="E603" s="171">
        <f t="shared" si="1411"/>
        <v>363.82961150914224</v>
      </c>
      <c r="F603" s="172">
        <f t="shared" si="1412"/>
        <v>266.5678641910647</v>
      </c>
      <c r="G603" s="172">
        <f t="shared" si="1413"/>
        <v>213.59894350960155</v>
      </c>
      <c r="H603" s="172">
        <f t="shared" si="1414"/>
        <v>228.11042379445757</v>
      </c>
      <c r="I603" s="172">
        <f t="shared" si="1415"/>
        <v>192.48383505290354</v>
      </c>
      <c r="J603" s="172">
        <f t="shared" si="1416"/>
        <v>204.00487121310661</v>
      </c>
      <c r="K603" s="172">
        <f t="shared" si="1417"/>
        <v>240.04474105371079</v>
      </c>
      <c r="L603" s="172">
        <f t="shared" si="1418"/>
        <v>59.940600952295739</v>
      </c>
      <c r="M603" s="172">
        <f t="shared" si="1419"/>
        <v>0</v>
      </c>
      <c r="N603" s="172">
        <f t="shared" si="1420"/>
        <v>0</v>
      </c>
      <c r="O603" s="172">
        <f t="shared" si="1421"/>
        <v>0</v>
      </c>
      <c r="P603" s="172">
        <f t="shared" si="1422"/>
        <v>0</v>
      </c>
      <c r="Q603" s="172">
        <f t="shared" si="1423"/>
        <v>0</v>
      </c>
      <c r="R603" s="172">
        <f t="shared" si="1424"/>
        <v>0</v>
      </c>
      <c r="S603" s="172">
        <f t="shared" si="1425"/>
        <v>0</v>
      </c>
      <c r="T603" s="172">
        <f t="shared" si="1426"/>
        <v>80.646507586667397</v>
      </c>
      <c r="U603" s="172">
        <f t="shared" si="1427"/>
        <v>450.47975314588172</v>
      </c>
      <c r="V603" s="172">
        <f t="shared" si="1428"/>
        <v>865.23789913949781</v>
      </c>
      <c r="W603" s="172">
        <f t="shared" si="1429"/>
        <v>1117.6045721732846</v>
      </c>
      <c r="X603" s="172">
        <f t="shared" si="1430"/>
        <v>665.46228320636465</v>
      </c>
      <c r="Y603" s="172">
        <f t="shared" si="1431"/>
        <v>632.67164182731926</v>
      </c>
      <c r="Z603" s="172">
        <f t="shared" si="1432"/>
        <v>536.42667821207272</v>
      </c>
      <c r="AA603" s="172">
        <f t="shared" si="1433"/>
        <v>276.19234725454481</v>
      </c>
      <c r="AB603" s="172">
        <f t="shared" si="1434"/>
        <v>514.2050964652575</v>
      </c>
      <c r="AC603" s="188">
        <f xml:space="preserve"> SUM(E603:AB603) * 31</f>
        <v>214132.73777890234</v>
      </c>
      <c r="AE603" s="189">
        <f xml:space="preserve"> 'Generation Calculation'!DC276</f>
        <v>44.249496755055986</v>
      </c>
      <c r="AF603" s="190">
        <f xml:space="preserve"> 'Generation Calculation'!DD276</f>
        <v>32.165894949570003</v>
      </c>
      <c r="AG603" s="190">
        <f xml:space="preserve"> 'Generation Calculation'!DE276</f>
        <v>25.615473052464012</v>
      </c>
      <c r="AH603" s="190">
        <f xml:space="preserve"> 'Generation Calculation'!DF276</f>
        <v>19.835689025605006</v>
      </c>
      <c r="AI603" s="190">
        <f xml:space="preserve"> 'Generation Calculation'!DG276</f>
        <v>16.737724787209004</v>
      </c>
      <c r="AJ603" s="190">
        <f xml:space="preserve"> 'Generation Calculation'!DH276</f>
        <v>17.73955401853101</v>
      </c>
      <c r="AK603" s="190">
        <f xml:space="preserve"> 'Generation Calculation'!DI276</f>
        <v>28.883249646297998</v>
      </c>
      <c r="AL603" s="190">
        <f xml:space="preserve"> 'Generation Calculation'!DJ276</f>
        <v>5.2122261697648469</v>
      </c>
      <c r="AM603" s="190">
        <f xml:space="preserve"> 'Generation Calculation'!DK276</f>
        <v>0</v>
      </c>
      <c r="AN603" s="190">
        <f xml:space="preserve"> 'Generation Calculation'!DL276</f>
        <v>0</v>
      </c>
      <c r="AO603" s="190">
        <f xml:space="preserve"> 'Generation Calculation'!DM276</f>
        <v>0</v>
      </c>
      <c r="AP603" s="190">
        <f xml:space="preserve"> 'Generation Calculation'!DN276</f>
        <v>0</v>
      </c>
      <c r="AQ603" s="190">
        <f xml:space="preserve"> 'Generation Calculation'!DO276</f>
        <v>0</v>
      </c>
      <c r="AR603" s="190">
        <f xml:space="preserve"> 'Generation Calculation'!DP276</f>
        <v>0</v>
      </c>
      <c r="AS603" s="190">
        <f xml:space="preserve"> 'Generation Calculation'!DQ276</f>
        <v>0</v>
      </c>
      <c r="AT603" s="190">
        <f xml:space="preserve"> 'Generation Calculation'!DR276</f>
        <v>7.012739790144991</v>
      </c>
      <c r="AU603" s="190">
        <f xml:space="preserve"> 'Generation Calculation'!DS276</f>
        <v>55.076368384738231</v>
      </c>
      <c r="AV603" s="190">
        <f xml:space="preserve"> 'Generation Calculation'!DT276</f>
        <v>92.652886881695451</v>
      </c>
      <c r="AW603" s="190">
        <f xml:space="preserve"> 'Generation Calculation'!DU276</f>
        <v>114.59781497158997</v>
      </c>
      <c r="AX603" s="190">
        <f xml:space="preserve"> 'Generation Calculation'!DV276</f>
        <v>75.28109419185779</v>
      </c>
      <c r="AY603" s="190">
        <f xml:space="preserve"> 'Generation Calculation'!DW276</f>
        <v>72.4297340719408</v>
      </c>
      <c r="AZ603" s="190">
        <f xml:space="preserve"> 'Generation Calculation'!DX276</f>
        <v>64.060606801049801</v>
      </c>
      <c r="BA603" s="190">
        <f xml:space="preserve"> 'Generation Calculation'!DY276</f>
        <v>33.358394050376774</v>
      </c>
      <c r="BB603" s="190">
        <f xml:space="preserve"> 'Generation Calculation'!DZ276</f>
        <v>62.128295344804997</v>
      </c>
      <c r="BC603" s="196"/>
      <c r="BD603" s="183">
        <f t="shared" si="1435"/>
        <v>363.82961150914224</v>
      </c>
      <c r="BE603" s="292">
        <f t="shared" si="1507"/>
        <v>266.5678641910647</v>
      </c>
      <c r="BF603" s="292">
        <f t="shared" si="1508"/>
        <v>213.59894350960155</v>
      </c>
      <c r="BG603" s="292">
        <f t="shared" si="1486"/>
        <v>0</v>
      </c>
      <c r="BH603" s="292">
        <f t="shared" si="1487"/>
        <v>0</v>
      </c>
      <c r="BI603" s="292">
        <f t="shared" si="1488"/>
        <v>0</v>
      </c>
      <c r="BJ603" s="292">
        <f t="shared" si="1489"/>
        <v>240.04474105371079</v>
      </c>
      <c r="BK603" s="292">
        <f t="shared" si="1490"/>
        <v>0</v>
      </c>
      <c r="BL603" s="292">
        <f t="shared" si="1491"/>
        <v>0</v>
      </c>
      <c r="BM603" s="292">
        <f t="shared" si="1492"/>
        <v>0</v>
      </c>
      <c r="BN603" s="292">
        <f t="shared" si="1493"/>
        <v>0</v>
      </c>
      <c r="BO603" s="292">
        <f t="shared" si="1494"/>
        <v>0</v>
      </c>
      <c r="BP603" s="292">
        <f t="shared" si="1495"/>
        <v>0</v>
      </c>
      <c r="BQ603" s="292">
        <f t="shared" si="1496"/>
        <v>0</v>
      </c>
      <c r="BR603" s="292">
        <f t="shared" si="1497"/>
        <v>0</v>
      </c>
      <c r="BS603" s="292">
        <f t="shared" si="1498"/>
        <v>0</v>
      </c>
      <c r="BT603" s="292">
        <f t="shared" si="1499"/>
        <v>450.47975314588172</v>
      </c>
      <c r="BU603" s="292">
        <f t="shared" si="1500"/>
        <v>489.72970000000004</v>
      </c>
      <c r="BV603" s="292">
        <f t="shared" si="1501"/>
        <v>489.72970000000004</v>
      </c>
      <c r="BW603" s="292">
        <f t="shared" si="1502"/>
        <v>489.72970000000004</v>
      </c>
      <c r="BX603" s="292">
        <f t="shared" si="1503"/>
        <v>489.72970000000004</v>
      </c>
      <c r="BY603" s="292">
        <f t="shared" si="1504"/>
        <v>489.72970000000004</v>
      </c>
      <c r="BZ603" s="292">
        <f t="shared" si="1505"/>
        <v>276.19234725454481</v>
      </c>
      <c r="CA603" s="292">
        <f t="shared" si="1506"/>
        <v>489.72970000000004</v>
      </c>
      <c r="CB603" s="196">
        <f t="shared" si="1436"/>
        <v>4749.0914606639453</v>
      </c>
      <c r="CC603" s="189">
        <f t="shared" si="1462"/>
        <v>44.249496755055986</v>
      </c>
      <c r="CD603" s="190">
        <f t="shared" si="1463"/>
        <v>32.165894949570003</v>
      </c>
      <c r="CE603" s="190">
        <f t="shared" si="1464"/>
        <v>25.615473052464012</v>
      </c>
      <c r="CF603" s="190">
        <f t="shared" si="1465"/>
        <v>0</v>
      </c>
      <c r="CG603" s="190">
        <f t="shared" si="1466"/>
        <v>0</v>
      </c>
      <c r="CH603" s="190">
        <f t="shared" si="1467"/>
        <v>0</v>
      </c>
      <c r="CI603" s="190">
        <f t="shared" si="1468"/>
        <v>28.883249646297998</v>
      </c>
      <c r="CJ603" s="190">
        <f t="shared" si="1469"/>
        <v>0</v>
      </c>
      <c r="CK603" s="190">
        <f t="shared" si="1470"/>
        <v>0</v>
      </c>
      <c r="CL603" s="190">
        <f t="shared" si="1471"/>
        <v>0</v>
      </c>
      <c r="CM603" s="190">
        <f t="shared" si="1472"/>
        <v>0</v>
      </c>
      <c r="CN603" s="190">
        <f t="shared" si="1473"/>
        <v>0</v>
      </c>
      <c r="CO603" s="190">
        <f t="shared" si="1474"/>
        <v>0</v>
      </c>
      <c r="CP603" s="190">
        <f t="shared" si="1475"/>
        <v>0</v>
      </c>
      <c r="CQ603" s="190">
        <f t="shared" si="1476"/>
        <v>0</v>
      </c>
      <c r="CR603" s="190">
        <f t="shared" si="1477"/>
        <v>0</v>
      </c>
      <c r="CS603" s="190">
        <f t="shared" si="1478"/>
        <v>55.076368384738231</v>
      </c>
      <c r="CT603" s="190">
        <f t="shared" si="1479"/>
        <v>60</v>
      </c>
      <c r="CU603" s="190">
        <f t="shared" si="1480"/>
        <v>60</v>
      </c>
      <c r="CV603" s="190">
        <f t="shared" si="1481"/>
        <v>60</v>
      </c>
      <c r="CW603" s="190">
        <f t="shared" si="1482"/>
        <v>60</v>
      </c>
      <c r="CX603" s="190">
        <f t="shared" si="1483"/>
        <v>60</v>
      </c>
      <c r="CY603" s="190">
        <f t="shared" si="1484"/>
        <v>33.358394050376774</v>
      </c>
      <c r="CZ603" s="190">
        <f t="shared" si="1485"/>
        <v>60</v>
      </c>
      <c r="DB603" s="171">
        <f t="shared" si="1437"/>
        <v>0</v>
      </c>
      <c r="DC603" s="172">
        <f t="shared" si="1438"/>
        <v>0</v>
      </c>
      <c r="DD603" s="172">
        <f t="shared" si="1439"/>
        <v>0</v>
      </c>
      <c r="DE603" s="172">
        <f t="shared" si="1440"/>
        <v>228.11042379445757</v>
      </c>
      <c r="DF603" s="172">
        <f t="shared" si="1441"/>
        <v>192.48383505290354</v>
      </c>
      <c r="DG603" s="172">
        <f t="shared" si="1442"/>
        <v>204.00487121310661</v>
      </c>
      <c r="DH603" s="172">
        <f t="shared" si="1443"/>
        <v>0</v>
      </c>
      <c r="DI603" s="172">
        <f t="shared" si="1444"/>
        <v>59.940600952295739</v>
      </c>
      <c r="DJ603" s="172">
        <f t="shared" si="1445"/>
        <v>0</v>
      </c>
      <c r="DK603" s="172">
        <f t="shared" si="1446"/>
        <v>0</v>
      </c>
      <c r="DL603" s="172">
        <f t="shared" si="1447"/>
        <v>0</v>
      </c>
      <c r="DM603" s="172">
        <f t="shared" si="1448"/>
        <v>0</v>
      </c>
      <c r="DN603" s="172">
        <f t="shared" si="1449"/>
        <v>0</v>
      </c>
      <c r="DO603" s="172">
        <f t="shared" si="1450"/>
        <v>0</v>
      </c>
      <c r="DP603" s="172">
        <f t="shared" si="1451"/>
        <v>0</v>
      </c>
      <c r="DQ603" s="172">
        <f t="shared" si="1452"/>
        <v>80.646507586667397</v>
      </c>
      <c r="DR603" s="172">
        <f t="shared" si="1453"/>
        <v>0</v>
      </c>
      <c r="DS603" s="172">
        <f t="shared" si="1454"/>
        <v>375.50819913949772</v>
      </c>
      <c r="DT603" s="172">
        <f t="shared" si="1455"/>
        <v>627.87487217328464</v>
      </c>
      <c r="DU603" s="172">
        <f t="shared" si="1456"/>
        <v>175.73258320636458</v>
      </c>
      <c r="DV603" s="172">
        <f t="shared" si="1457"/>
        <v>142.9419418273192</v>
      </c>
      <c r="DW603" s="172">
        <f t="shared" si="1458"/>
        <v>46.696978212072707</v>
      </c>
      <c r="DX603" s="172">
        <f t="shared" si="1459"/>
        <v>0</v>
      </c>
      <c r="DY603" s="172">
        <f t="shared" si="1460"/>
        <v>24.475396465257461</v>
      </c>
      <c r="DZ603" s="192">
        <f t="shared" si="1461"/>
        <v>2158.4162096232271</v>
      </c>
      <c r="EA603" s="189">
        <f t="shared" si="1387"/>
        <v>0</v>
      </c>
      <c r="EB603" s="190">
        <f t="shared" si="1388"/>
        <v>0</v>
      </c>
      <c r="EC603" s="190">
        <f t="shared" si="1389"/>
        <v>0</v>
      </c>
      <c r="ED603" s="190">
        <f t="shared" si="1390"/>
        <v>19.835689025605006</v>
      </c>
      <c r="EE603" s="190">
        <f t="shared" si="1391"/>
        <v>16.737724787209004</v>
      </c>
      <c r="EF603" s="190">
        <f t="shared" si="1392"/>
        <v>17.73955401853101</v>
      </c>
      <c r="EG603" s="190">
        <f t="shared" si="1393"/>
        <v>0</v>
      </c>
      <c r="EH603" s="190">
        <f t="shared" si="1394"/>
        <v>5.2122261697648469</v>
      </c>
      <c r="EI603" s="190">
        <f t="shared" si="1395"/>
        <v>0</v>
      </c>
      <c r="EJ603" s="190">
        <f t="shared" si="1396"/>
        <v>0</v>
      </c>
      <c r="EK603" s="190">
        <f t="shared" si="1397"/>
        <v>0</v>
      </c>
      <c r="EL603" s="190">
        <f t="shared" si="1398"/>
        <v>0</v>
      </c>
      <c r="EM603" s="190">
        <f t="shared" si="1399"/>
        <v>0</v>
      </c>
      <c r="EN603" s="190">
        <f t="shared" si="1400"/>
        <v>0</v>
      </c>
      <c r="EO603" s="190">
        <f t="shared" si="1401"/>
        <v>0</v>
      </c>
      <c r="EP603" s="190">
        <f t="shared" si="1402"/>
        <v>7.012739790144991</v>
      </c>
      <c r="EQ603" s="190">
        <f t="shared" si="1403"/>
        <v>0</v>
      </c>
      <c r="ER603" s="190">
        <f t="shared" si="1404"/>
        <v>32.652886881695451</v>
      </c>
      <c r="ES603" s="190">
        <f t="shared" si="1405"/>
        <v>54.597814971589969</v>
      </c>
      <c r="ET603" s="190">
        <f t="shared" si="1406"/>
        <v>15.28109419185779</v>
      </c>
      <c r="EU603" s="190">
        <f t="shared" si="1407"/>
        <v>12.4297340719408</v>
      </c>
      <c r="EV603" s="190">
        <f t="shared" si="1408"/>
        <v>4.0606068010498007</v>
      </c>
      <c r="EW603" s="190">
        <f t="shared" si="1409"/>
        <v>0</v>
      </c>
      <c r="EX603" s="190">
        <f t="shared" si="1410"/>
        <v>2.1282953448049966</v>
      </c>
    </row>
    <row r="604" spans="3:154" ht="14.25" customHeight="1" x14ac:dyDescent="0.25">
      <c r="C604" s="132">
        <v>2041</v>
      </c>
      <c r="D604" s="14" t="s">
        <v>166</v>
      </c>
      <c r="E604" s="171">
        <f t="shared" si="1411"/>
        <v>399.49266758771057</v>
      </c>
      <c r="F604" s="172">
        <f t="shared" si="1412"/>
        <v>306.90038931207312</v>
      </c>
      <c r="G604" s="172">
        <f t="shared" si="1413"/>
        <v>195.76196107970517</v>
      </c>
      <c r="H604" s="172">
        <f t="shared" si="1414"/>
        <v>203.97666519891766</v>
      </c>
      <c r="I604" s="172">
        <f t="shared" si="1415"/>
        <v>158.36620659698102</v>
      </c>
      <c r="J604" s="172">
        <f t="shared" si="1416"/>
        <v>180.43578333985346</v>
      </c>
      <c r="K604" s="172">
        <f t="shared" si="1417"/>
        <v>243.01345114844213</v>
      </c>
      <c r="L604" s="172">
        <f t="shared" si="1418"/>
        <v>0</v>
      </c>
      <c r="M604" s="172">
        <f t="shared" si="1419"/>
        <v>0</v>
      </c>
      <c r="N604" s="172">
        <f t="shared" si="1420"/>
        <v>0</v>
      </c>
      <c r="O604" s="172">
        <f t="shared" si="1421"/>
        <v>0</v>
      </c>
      <c r="P604" s="172">
        <f t="shared" si="1422"/>
        <v>0</v>
      </c>
      <c r="Q604" s="172">
        <f t="shared" si="1423"/>
        <v>0</v>
      </c>
      <c r="R604" s="172">
        <f t="shared" si="1424"/>
        <v>0</v>
      </c>
      <c r="S604" s="172">
        <f t="shared" si="1425"/>
        <v>0</v>
      </c>
      <c r="T604" s="172">
        <f t="shared" si="1426"/>
        <v>196.30938397536971</v>
      </c>
      <c r="U604" s="172">
        <f t="shared" si="1427"/>
        <v>435.22133886211378</v>
      </c>
      <c r="V604" s="172">
        <f t="shared" si="1428"/>
        <v>833.86661564619135</v>
      </c>
      <c r="W604" s="172">
        <f t="shared" si="1429"/>
        <v>1128.5733043418902</v>
      </c>
      <c r="X604" s="172">
        <f t="shared" si="1430"/>
        <v>653.93601509836662</v>
      </c>
      <c r="Y604" s="172">
        <f t="shared" si="1431"/>
        <v>687.95994591029364</v>
      </c>
      <c r="Z604" s="172">
        <f t="shared" si="1432"/>
        <v>489.45556956753444</v>
      </c>
      <c r="AA604" s="172">
        <f t="shared" si="1433"/>
        <v>360.58471054966441</v>
      </c>
      <c r="AB604" s="172">
        <f t="shared" si="1434"/>
        <v>1101.1160687383458</v>
      </c>
      <c r="AC604" s="188">
        <f xml:space="preserve"> SUM(E604:AB604) * 30</f>
        <v>227249.10230860361</v>
      </c>
      <c r="AE604" s="189">
        <f xml:space="preserve"> 'Generation Calculation'!DC277</f>
        <v>48.698478549329991</v>
      </c>
      <c r="AF604" s="190">
        <f xml:space="preserve"> 'Generation Calculation'!DD277</f>
        <v>37.167924323524005</v>
      </c>
      <c r="AG604" s="190">
        <f xml:space="preserve"> 'Generation Calculation'!DE277</f>
        <v>23.414419976515006</v>
      </c>
      <c r="AH604" s="190">
        <f xml:space="preserve"> 'Generation Calculation'!DF277</f>
        <v>17.737101321645014</v>
      </c>
      <c r="AI604" s="190">
        <f xml:space="preserve"> 'Generation Calculation'!DG277</f>
        <v>13.770974486694001</v>
      </c>
      <c r="AJ604" s="190">
        <f xml:space="preserve"> 'Generation Calculation'!DH277</f>
        <v>15.690068116508996</v>
      </c>
      <c r="AK604" s="190">
        <f xml:space="preserve"> 'Generation Calculation'!DI277</f>
        <v>21.13160444769062</v>
      </c>
      <c r="AL604" s="190">
        <f xml:space="preserve"> 'Generation Calculation'!DJ277</f>
        <v>0</v>
      </c>
      <c r="AM604" s="190">
        <f xml:space="preserve"> 'Generation Calculation'!DK277</f>
        <v>0</v>
      </c>
      <c r="AN604" s="190">
        <f xml:space="preserve"> 'Generation Calculation'!DL277</f>
        <v>0</v>
      </c>
      <c r="AO604" s="190">
        <f xml:space="preserve"> 'Generation Calculation'!DM277</f>
        <v>0</v>
      </c>
      <c r="AP604" s="190">
        <f xml:space="preserve"> 'Generation Calculation'!DN277</f>
        <v>0</v>
      </c>
      <c r="AQ604" s="190">
        <f xml:space="preserve"> 'Generation Calculation'!DO277</f>
        <v>0</v>
      </c>
      <c r="AR604" s="190">
        <f xml:space="preserve"> 'Generation Calculation'!DP277</f>
        <v>0</v>
      </c>
      <c r="AS604" s="190">
        <f xml:space="preserve"> 'Generation Calculation'!DQ277</f>
        <v>0</v>
      </c>
      <c r="AT604" s="190">
        <f xml:space="preserve"> 'Generation Calculation'!DR277</f>
        <v>17.07038121524954</v>
      </c>
      <c r="AU604" s="190">
        <f xml:space="preserve"> 'Generation Calculation'!DS277</f>
        <v>53.16558326108543</v>
      </c>
      <c r="AV604" s="190">
        <f xml:space="preserve"> 'Generation Calculation'!DT277</f>
        <v>89.924949186625327</v>
      </c>
      <c r="AW604" s="190">
        <f xml:space="preserve"> 'Generation Calculation'!DU277</f>
        <v>115.55161776886001</v>
      </c>
      <c r="AX604" s="190">
        <f xml:space="preserve"> 'Generation Calculation'!DV277</f>
        <v>74.27881000855362</v>
      </c>
      <c r="AY604" s="190">
        <f xml:space="preserve"> 'Generation Calculation'!DW277</f>
        <v>77.237412687851617</v>
      </c>
      <c r="AZ604" s="190">
        <f xml:space="preserve"> 'Generation Calculation'!DX277</f>
        <v>59.965570019515638</v>
      </c>
      <c r="BA604" s="190">
        <f xml:space="preserve"> 'Generation Calculation'!DY277</f>
        <v>43.845183529067612</v>
      </c>
      <c r="BB604" s="190">
        <f xml:space="preserve"> 'Generation Calculation'!DZ277</f>
        <v>113.16403206420398</v>
      </c>
      <c r="BC604" s="196"/>
      <c r="BD604" s="183">
        <f t="shared" si="1435"/>
        <v>399.49266758771057</v>
      </c>
      <c r="BE604" s="292">
        <f t="shared" si="1507"/>
        <v>306.90038931207312</v>
      </c>
      <c r="BF604" s="292">
        <f t="shared" si="1508"/>
        <v>195.76196107970517</v>
      </c>
      <c r="BG604" s="292">
        <f t="shared" si="1486"/>
        <v>0</v>
      </c>
      <c r="BH604" s="292">
        <f t="shared" si="1487"/>
        <v>0</v>
      </c>
      <c r="BI604" s="292">
        <f t="shared" si="1488"/>
        <v>0</v>
      </c>
      <c r="BJ604" s="292">
        <f t="shared" si="1489"/>
        <v>0</v>
      </c>
      <c r="BK604" s="292">
        <f t="shared" si="1490"/>
        <v>0</v>
      </c>
      <c r="BL604" s="292">
        <f t="shared" si="1491"/>
        <v>0</v>
      </c>
      <c r="BM604" s="292">
        <f t="shared" si="1492"/>
        <v>0</v>
      </c>
      <c r="BN604" s="292">
        <f t="shared" si="1493"/>
        <v>0</v>
      </c>
      <c r="BO604" s="292">
        <f t="shared" si="1494"/>
        <v>0</v>
      </c>
      <c r="BP604" s="292">
        <f t="shared" si="1495"/>
        <v>0</v>
      </c>
      <c r="BQ604" s="292">
        <f t="shared" si="1496"/>
        <v>0</v>
      </c>
      <c r="BR604" s="292">
        <f t="shared" si="1497"/>
        <v>0</v>
      </c>
      <c r="BS604" s="292">
        <f t="shared" si="1498"/>
        <v>0</v>
      </c>
      <c r="BT604" s="292">
        <f t="shared" si="1499"/>
        <v>435.22133886211378</v>
      </c>
      <c r="BU604" s="292">
        <f t="shared" si="1500"/>
        <v>489.72970000000004</v>
      </c>
      <c r="BV604" s="292">
        <f t="shared" si="1501"/>
        <v>489.72970000000004</v>
      </c>
      <c r="BW604" s="292">
        <f t="shared" si="1502"/>
        <v>489.72970000000004</v>
      </c>
      <c r="BX604" s="292">
        <f t="shared" si="1503"/>
        <v>489.72970000000004</v>
      </c>
      <c r="BY604" s="292">
        <f t="shared" si="1504"/>
        <v>489.45556956753444</v>
      </c>
      <c r="BZ604" s="292">
        <f t="shared" si="1505"/>
        <v>360.58471054966441</v>
      </c>
      <c r="CA604" s="292">
        <f t="shared" si="1506"/>
        <v>489.72970000000004</v>
      </c>
      <c r="CB604" s="196">
        <f t="shared" si="1436"/>
        <v>4636.0651369588013</v>
      </c>
      <c r="CC604" s="189">
        <f t="shared" si="1462"/>
        <v>48.698478549329991</v>
      </c>
      <c r="CD604" s="190">
        <f t="shared" si="1463"/>
        <v>37.167924323524005</v>
      </c>
      <c r="CE604" s="190">
        <f t="shared" si="1464"/>
        <v>23.414419976515006</v>
      </c>
      <c r="CF604" s="190">
        <f t="shared" si="1465"/>
        <v>0</v>
      </c>
      <c r="CG604" s="190">
        <f t="shared" si="1466"/>
        <v>0</v>
      </c>
      <c r="CH604" s="190">
        <f t="shared" si="1467"/>
        <v>0</v>
      </c>
      <c r="CI604" s="190">
        <f t="shared" si="1468"/>
        <v>0</v>
      </c>
      <c r="CJ604" s="190">
        <f t="shared" si="1469"/>
        <v>0</v>
      </c>
      <c r="CK604" s="190">
        <f t="shared" si="1470"/>
        <v>0</v>
      </c>
      <c r="CL604" s="190">
        <f t="shared" si="1471"/>
        <v>0</v>
      </c>
      <c r="CM604" s="190">
        <f t="shared" si="1472"/>
        <v>0</v>
      </c>
      <c r="CN604" s="190">
        <f t="shared" si="1473"/>
        <v>0</v>
      </c>
      <c r="CO604" s="190">
        <f t="shared" si="1474"/>
        <v>0</v>
      </c>
      <c r="CP604" s="190">
        <f t="shared" si="1475"/>
        <v>0</v>
      </c>
      <c r="CQ604" s="190">
        <f t="shared" si="1476"/>
        <v>0</v>
      </c>
      <c r="CR604" s="190">
        <f t="shared" si="1477"/>
        <v>0</v>
      </c>
      <c r="CS604" s="190">
        <f t="shared" si="1478"/>
        <v>53.16558326108543</v>
      </c>
      <c r="CT604" s="190">
        <f t="shared" si="1479"/>
        <v>60</v>
      </c>
      <c r="CU604" s="190">
        <f t="shared" si="1480"/>
        <v>60</v>
      </c>
      <c r="CV604" s="190">
        <f t="shared" si="1481"/>
        <v>60</v>
      </c>
      <c r="CW604" s="190">
        <f t="shared" si="1482"/>
        <v>60</v>
      </c>
      <c r="CX604" s="190">
        <f t="shared" si="1483"/>
        <v>59.965570019515638</v>
      </c>
      <c r="CY604" s="190">
        <f t="shared" si="1484"/>
        <v>43.845183529067612</v>
      </c>
      <c r="CZ604" s="190">
        <f t="shared" si="1485"/>
        <v>60</v>
      </c>
      <c r="DB604" s="171">
        <f t="shared" si="1437"/>
        <v>0</v>
      </c>
      <c r="DC604" s="172">
        <f t="shared" si="1438"/>
        <v>0</v>
      </c>
      <c r="DD604" s="172">
        <f t="shared" si="1439"/>
        <v>0</v>
      </c>
      <c r="DE604" s="172">
        <f t="shared" si="1440"/>
        <v>203.97666519891766</v>
      </c>
      <c r="DF604" s="172">
        <f t="shared" si="1441"/>
        <v>158.36620659698102</v>
      </c>
      <c r="DG604" s="172">
        <f t="shared" si="1442"/>
        <v>180.43578333985346</v>
      </c>
      <c r="DH604" s="172">
        <f t="shared" si="1443"/>
        <v>243.01345114844213</v>
      </c>
      <c r="DI604" s="172">
        <f t="shared" si="1444"/>
        <v>0</v>
      </c>
      <c r="DJ604" s="172">
        <f t="shared" si="1445"/>
        <v>0</v>
      </c>
      <c r="DK604" s="172">
        <f t="shared" si="1446"/>
        <v>0</v>
      </c>
      <c r="DL604" s="172">
        <f t="shared" si="1447"/>
        <v>0</v>
      </c>
      <c r="DM604" s="172">
        <f t="shared" si="1448"/>
        <v>0</v>
      </c>
      <c r="DN604" s="172">
        <f t="shared" si="1449"/>
        <v>0</v>
      </c>
      <c r="DO604" s="172">
        <f t="shared" si="1450"/>
        <v>0</v>
      </c>
      <c r="DP604" s="172">
        <f t="shared" si="1451"/>
        <v>0</v>
      </c>
      <c r="DQ604" s="172">
        <f t="shared" si="1452"/>
        <v>196.30938397536971</v>
      </c>
      <c r="DR604" s="172">
        <f t="shared" si="1453"/>
        <v>0</v>
      </c>
      <c r="DS604" s="172">
        <f t="shared" si="1454"/>
        <v>344.13691564619126</v>
      </c>
      <c r="DT604" s="172">
        <f t="shared" si="1455"/>
        <v>638.84360434189023</v>
      </c>
      <c r="DU604" s="172">
        <f t="shared" si="1456"/>
        <v>164.20631509836664</v>
      </c>
      <c r="DV604" s="172">
        <f t="shared" si="1457"/>
        <v>198.2302459102936</v>
      </c>
      <c r="DW604" s="172">
        <f t="shared" si="1458"/>
        <v>0</v>
      </c>
      <c r="DX604" s="172">
        <f t="shared" si="1459"/>
        <v>0</v>
      </c>
      <c r="DY604" s="172">
        <f t="shared" si="1460"/>
        <v>611.38636873834582</v>
      </c>
      <c r="DZ604" s="192">
        <f t="shared" si="1461"/>
        <v>2938.9049399946516</v>
      </c>
      <c r="EA604" s="189">
        <f t="shared" si="1387"/>
        <v>0</v>
      </c>
      <c r="EB604" s="190">
        <f t="shared" si="1388"/>
        <v>0</v>
      </c>
      <c r="EC604" s="190">
        <f t="shared" si="1389"/>
        <v>0</v>
      </c>
      <c r="ED604" s="190">
        <f t="shared" si="1390"/>
        <v>17.737101321645014</v>
      </c>
      <c r="EE604" s="190">
        <f t="shared" si="1391"/>
        <v>13.770974486694001</v>
      </c>
      <c r="EF604" s="190">
        <f t="shared" si="1392"/>
        <v>15.690068116508996</v>
      </c>
      <c r="EG604" s="190">
        <f t="shared" si="1393"/>
        <v>21.13160444769062</v>
      </c>
      <c r="EH604" s="190">
        <f t="shared" si="1394"/>
        <v>0</v>
      </c>
      <c r="EI604" s="190">
        <f t="shared" si="1395"/>
        <v>0</v>
      </c>
      <c r="EJ604" s="190">
        <f t="shared" si="1396"/>
        <v>0</v>
      </c>
      <c r="EK604" s="190">
        <f t="shared" si="1397"/>
        <v>0</v>
      </c>
      <c r="EL604" s="190">
        <f t="shared" si="1398"/>
        <v>0</v>
      </c>
      <c r="EM604" s="190">
        <f t="shared" si="1399"/>
        <v>0</v>
      </c>
      <c r="EN604" s="190">
        <f t="shared" si="1400"/>
        <v>0</v>
      </c>
      <c r="EO604" s="190">
        <f t="shared" si="1401"/>
        <v>0</v>
      </c>
      <c r="EP604" s="190">
        <f t="shared" si="1402"/>
        <v>17.07038121524954</v>
      </c>
      <c r="EQ604" s="190">
        <f t="shared" si="1403"/>
        <v>0</v>
      </c>
      <c r="ER604" s="190">
        <f t="shared" si="1404"/>
        <v>29.924949186625327</v>
      </c>
      <c r="ES604" s="190">
        <f t="shared" si="1405"/>
        <v>55.551617768860012</v>
      </c>
      <c r="ET604" s="190">
        <f t="shared" si="1406"/>
        <v>14.27881000855362</v>
      </c>
      <c r="EU604" s="190">
        <f t="shared" si="1407"/>
        <v>17.237412687851617</v>
      </c>
      <c r="EV604" s="190">
        <f t="shared" si="1408"/>
        <v>0</v>
      </c>
      <c r="EW604" s="190">
        <f t="shared" si="1409"/>
        <v>0</v>
      </c>
      <c r="EX604" s="190">
        <f t="shared" si="1410"/>
        <v>53.16403206420398</v>
      </c>
    </row>
    <row r="605" spans="3:154" ht="14.25" customHeight="1" x14ac:dyDescent="0.25">
      <c r="C605" s="132">
        <v>2041</v>
      </c>
      <c r="D605" s="14" t="s">
        <v>10</v>
      </c>
      <c r="E605" s="171">
        <f t="shared" si="1411"/>
        <v>251.6163952245403</v>
      </c>
      <c r="F605" s="172">
        <f t="shared" si="1412"/>
        <v>156.67530991228961</v>
      </c>
      <c r="G605" s="172">
        <f t="shared" si="1413"/>
        <v>109.20795896836844</v>
      </c>
      <c r="H605" s="172">
        <f t="shared" si="1414"/>
        <v>16.607716963029446</v>
      </c>
      <c r="I605" s="172">
        <f t="shared" si="1415"/>
        <v>5.4541864133761493</v>
      </c>
      <c r="J605" s="172">
        <f t="shared" si="1416"/>
        <v>16.607716963029446</v>
      </c>
      <c r="K605" s="172">
        <f t="shared" si="1417"/>
        <v>0</v>
      </c>
      <c r="L605" s="172">
        <f t="shared" si="1418"/>
        <v>0</v>
      </c>
      <c r="M605" s="172">
        <f t="shared" si="1419"/>
        <v>0</v>
      </c>
      <c r="N605" s="172">
        <f t="shared" si="1420"/>
        <v>0</v>
      </c>
      <c r="O605" s="172">
        <f t="shared" si="1421"/>
        <v>0</v>
      </c>
      <c r="P605" s="172">
        <f t="shared" si="1422"/>
        <v>0</v>
      </c>
      <c r="Q605" s="172">
        <f t="shared" si="1423"/>
        <v>0</v>
      </c>
      <c r="R605" s="172">
        <f t="shared" si="1424"/>
        <v>0</v>
      </c>
      <c r="S605" s="172">
        <f t="shared" si="1425"/>
        <v>0</v>
      </c>
      <c r="T605" s="172">
        <f t="shared" si="1426"/>
        <v>201.03838213469351</v>
      </c>
      <c r="U605" s="172">
        <f t="shared" si="1427"/>
        <v>560.04863770586383</v>
      </c>
      <c r="V605" s="172">
        <f t="shared" si="1428"/>
        <v>995.429673389154</v>
      </c>
      <c r="W605" s="172">
        <f t="shared" si="1429"/>
        <v>1221.073456203995</v>
      </c>
      <c r="X605" s="172">
        <f t="shared" si="1430"/>
        <v>708.37615035377735</v>
      </c>
      <c r="Y605" s="172">
        <f t="shared" si="1431"/>
        <v>793.45424384888429</v>
      </c>
      <c r="Z605" s="172">
        <f t="shared" si="1432"/>
        <v>625.37313230978361</v>
      </c>
      <c r="AA605" s="172">
        <f t="shared" si="1433"/>
        <v>316.92764850325955</v>
      </c>
      <c r="AB605" s="172">
        <f t="shared" si="1434"/>
        <v>533.53536974948202</v>
      </c>
      <c r="AC605" s="188">
        <f xml:space="preserve"> SUM(E605:AB605) * 31</f>
        <v>201854.20533794933</v>
      </c>
      <c r="AE605" s="189">
        <f xml:space="preserve"> 'Generation Calculation'!DC278</f>
        <v>30.314764272959991</v>
      </c>
      <c r="AF605" s="190">
        <f xml:space="preserve"> 'Generation Calculation'!DD278</f>
        <v>13.62393999237301</v>
      </c>
      <c r="AG605" s="190">
        <f xml:space="preserve"> 'Generation Calculation'!DE278</f>
        <v>9.4963442581189952</v>
      </c>
      <c r="AH605" s="190">
        <f xml:space="preserve"> 'Generation Calculation'!DF278</f>
        <v>1.4441493011329953</v>
      </c>
      <c r="AI605" s="190">
        <f xml:space="preserve"> 'Generation Calculation'!DG278</f>
        <v>0.47427707942401298</v>
      </c>
      <c r="AJ605" s="190">
        <f xml:space="preserve"> 'Generation Calculation'!DH278</f>
        <v>1.4441493011329953</v>
      </c>
      <c r="AK605" s="190">
        <f xml:space="preserve"> 'Generation Calculation'!DI278</f>
        <v>0</v>
      </c>
      <c r="AL605" s="190">
        <f xml:space="preserve"> 'Generation Calculation'!DJ278</f>
        <v>0</v>
      </c>
      <c r="AM605" s="190">
        <f xml:space="preserve"> 'Generation Calculation'!DK278</f>
        <v>0</v>
      </c>
      <c r="AN605" s="190">
        <f xml:space="preserve"> 'Generation Calculation'!DL278</f>
        <v>0</v>
      </c>
      <c r="AO605" s="190">
        <f xml:space="preserve"> 'Generation Calculation'!DM278</f>
        <v>0</v>
      </c>
      <c r="AP605" s="190">
        <f xml:space="preserve"> 'Generation Calculation'!DN278</f>
        <v>0</v>
      </c>
      <c r="AQ605" s="190">
        <f xml:space="preserve"> 'Generation Calculation'!DO278</f>
        <v>0</v>
      </c>
      <c r="AR605" s="190">
        <f xml:space="preserve"> 'Generation Calculation'!DP278</f>
        <v>0</v>
      </c>
      <c r="AS605" s="190">
        <f xml:space="preserve"> 'Generation Calculation'!DQ278</f>
        <v>0</v>
      </c>
      <c r="AT605" s="190">
        <f xml:space="preserve"> 'Generation Calculation'!DR278</f>
        <v>24.065272290015571</v>
      </c>
      <c r="AU605" s="190">
        <f xml:space="preserve"> 'Generation Calculation'!DS278</f>
        <v>66.1146902352925</v>
      </c>
      <c r="AV605" s="190">
        <f xml:space="preserve"> 'Generation Calculation'!DT278</f>
        <v>103.97391072949165</v>
      </c>
      <c r="AW605" s="190">
        <f xml:space="preserve"> 'Generation Calculation'!DU278</f>
        <v>123.59510923513</v>
      </c>
      <c r="AX605" s="190">
        <f xml:space="preserve"> 'Generation Calculation'!DV278</f>
        <v>79.012734813371935</v>
      </c>
      <c r="AY605" s="190">
        <f xml:space="preserve"> 'Generation Calculation'!DW278</f>
        <v>86.410829899902978</v>
      </c>
      <c r="AZ605" s="190">
        <f xml:space="preserve"> 'Generation Calculation'!DX278</f>
        <v>71.795081070415961</v>
      </c>
      <c r="BA605" s="190">
        <f xml:space="preserve"> 'Generation Calculation'!DY278</f>
        <v>38.413432509240977</v>
      </c>
      <c r="BB605" s="190">
        <f xml:space="preserve"> 'Generation Calculation'!DZ278</f>
        <v>63.809188673867993</v>
      </c>
      <c r="BC605" s="196"/>
      <c r="BD605" s="183">
        <f t="shared" si="1435"/>
        <v>251.6163952245403</v>
      </c>
      <c r="BE605" s="292">
        <f t="shared" si="1507"/>
        <v>0</v>
      </c>
      <c r="BF605" s="292">
        <f t="shared" si="1508"/>
        <v>0</v>
      </c>
      <c r="BG605" s="292">
        <f t="shared" si="1486"/>
        <v>0</v>
      </c>
      <c r="BH605" s="292">
        <f t="shared" si="1487"/>
        <v>0</v>
      </c>
      <c r="BI605" s="292">
        <f t="shared" si="1488"/>
        <v>0</v>
      </c>
      <c r="BJ605" s="292">
        <f t="shared" si="1489"/>
        <v>0</v>
      </c>
      <c r="BK605" s="292">
        <f t="shared" si="1490"/>
        <v>0</v>
      </c>
      <c r="BL605" s="292">
        <f t="shared" si="1491"/>
        <v>0</v>
      </c>
      <c r="BM605" s="292">
        <f t="shared" si="1492"/>
        <v>0</v>
      </c>
      <c r="BN605" s="292">
        <f t="shared" si="1493"/>
        <v>0</v>
      </c>
      <c r="BO605" s="292">
        <f t="shared" si="1494"/>
        <v>0</v>
      </c>
      <c r="BP605" s="292">
        <f t="shared" si="1495"/>
        <v>0</v>
      </c>
      <c r="BQ605" s="292">
        <f t="shared" si="1496"/>
        <v>0</v>
      </c>
      <c r="BR605" s="292">
        <f t="shared" si="1497"/>
        <v>0</v>
      </c>
      <c r="BS605" s="292">
        <f t="shared" si="1498"/>
        <v>201.03838213469351</v>
      </c>
      <c r="BT605" s="292">
        <f t="shared" si="1499"/>
        <v>489.72970000000004</v>
      </c>
      <c r="BU605" s="292">
        <f t="shared" si="1500"/>
        <v>489.72970000000004</v>
      </c>
      <c r="BV605" s="292">
        <f t="shared" si="1501"/>
        <v>489.72970000000004</v>
      </c>
      <c r="BW605" s="292">
        <f t="shared" si="1502"/>
        <v>489.72970000000004</v>
      </c>
      <c r="BX605" s="292">
        <f t="shared" si="1503"/>
        <v>489.72970000000004</v>
      </c>
      <c r="BY605" s="292">
        <f t="shared" si="1504"/>
        <v>489.72970000000004</v>
      </c>
      <c r="BZ605" s="292">
        <f t="shared" si="1505"/>
        <v>316.92764850325955</v>
      </c>
      <c r="CA605" s="292">
        <f t="shared" si="1506"/>
        <v>489.72970000000004</v>
      </c>
      <c r="CB605" s="196">
        <f t="shared" si="1436"/>
        <v>4197.6903258624934</v>
      </c>
      <c r="CC605" s="189">
        <f t="shared" si="1462"/>
        <v>30.314764272959991</v>
      </c>
      <c r="CD605" s="190">
        <f t="shared" si="1463"/>
        <v>0</v>
      </c>
      <c r="CE605" s="190">
        <f t="shared" si="1464"/>
        <v>0</v>
      </c>
      <c r="CF605" s="190">
        <f t="shared" si="1465"/>
        <v>0</v>
      </c>
      <c r="CG605" s="190">
        <f t="shared" si="1466"/>
        <v>0</v>
      </c>
      <c r="CH605" s="190">
        <f t="shared" si="1467"/>
        <v>0</v>
      </c>
      <c r="CI605" s="190">
        <f t="shared" si="1468"/>
        <v>0</v>
      </c>
      <c r="CJ605" s="190">
        <f t="shared" si="1469"/>
        <v>0</v>
      </c>
      <c r="CK605" s="190">
        <f t="shared" si="1470"/>
        <v>0</v>
      </c>
      <c r="CL605" s="190">
        <f t="shared" si="1471"/>
        <v>0</v>
      </c>
      <c r="CM605" s="190">
        <f t="shared" si="1472"/>
        <v>0</v>
      </c>
      <c r="CN605" s="190">
        <f t="shared" si="1473"/>
        <v>0</v>
      </c>
      <c r="CO605" s="190">
        <f t="shared" si="1474"/>
        <v>0</v>
      </c>
      <c r="CP605" s="190">
        <f t="shared" si="1475"/>
        <v>0</v>
      </c>
      <c r="CQ605" s="190">
        <f t="shared" si="1476"/>
        <v>0</v>
      </c>
      <c r="CR605" s="190">
        <f t="shared" si="1477"/>
        <v>24.065272290015571</v>
      </c>
      <c r="CS605" s="190">
        <f t="shared" si="1478"/>
        <v>60</v>
      </c>
      <c r="CT605" s="190">
        <f t="shared" si="1479"/>
        <v>60</v>
      </c>
      <c r="CU605" s="190">
        <f t="shared" si="1480"/>
        <v>60</v>
      </c>
      <c r="CV605" s="190">
        <f t="shared" si="1481"/>
        <v>60</v>
      </c>
      <c r="CW605" s="190">
        <f t="shared" si="1482"/>
        <v>60</v>
      </c>
      <c r="CX605" s="190">
        <f t="shared" si="1483"/>
        <v>60</v>
      </c>
      <c r="CY605" s="190">
        <f t="shared" si="1484"/>
        <v>38.413432509240977</v>
      </c>
      <c r="CZ605" s="190">
        <f t="shared" si="1485"/>
        <v>60</v>
      </c>
      <c r="DB605" s="171">
        <f t="shared" si="1437"/>
        <v>0</v>
      </c>
      <c r="DC605" s="172">
        <f t="shared" si="1438"/>
        <v>156.67530991228961</v>
      </c>
      <c r="DD605" s="172">
        <f t="shared" si="1439"/>
        <v>109.20795896836844</v>
      </c>
      <c r="DE605" s="172">
        <f t="shared" si="1440"/>
        <v>16.607716963029446</v>
      </c>
      <c r="DF605" s="172">
        <f t="shared" si="1441"/>
        <v>5.4541864133761493</v>
      </c>
      <c r="DG605" s="172">
        <f t="shared" si="1442"/>
        <v>16.607716963029446</v>
      </c>
      <c r="DH605" s="172">
        <f t="shared" si="1443"/>
        <v>0</v>
      </c>
      <c r="DI605" s="172">
        <f t="shared" si="1444"/>
        <v>0</v>
      </c>
      <c r="DJ605" s="172">
        <f t="shared" si="1445"/>
        <v>0</v>
      </c>
      <c r="DK605" s="172">
        <f t="shared" si="1446"/>
        <v>0</v>
      </c>
      <c r="DL605" s="172">
        <f t="shared" si="1447"/>
        <v>0</v>
      </c>
      <c r="DM605" s="172">
        <f t="shared" si="1448"/>
        <v>0</v>
      </c>
      <c r="DN605" s="172">
        <f t="shared" si="1449"/>
        <v>0</v>
      </c>
      <c r="DO605" s="172">
        <f t="shared" si="1450"/>
        <v>0</v>
      </c>
      <c r="DP605" s="172">
        <f t="shared" si="1451"/>
        <v>0</v>
      </c>
      <c r="DQ605" s="172">
        <f t="shared" si="1452"/>
        <v>0</v>
      </c>
      <c r="DR605" s="172">
        <f t="shared" si="1453"/>
        <v>70.318937705863746</v>
      </c>
      <c r="DS605" s="172">
        <f t="shared" si="1454"/>
        <v>505.69997338915397</v>
      </c>
      <c r="DT605" s="172">
        <f t="shared" si="1455"/>
        <v>731.34375620399499</v>
      </c>
      <c r="DU605" s="172">
        <f t="shared" si="1456"/>
        <v>218.64645035377728</v>
      </c>
      <c r="DV605" s="172">
        <f t="shared" si="1457"/>
        <v>303.72454384888425</v>
      </c>
      <c r="DW605" s="172">
        <f t="shared" si="1458"/>
        <v>135.64343230978355</v>
      </c>
      <c r="DX605" s="172">
        <f t="shared" si="1459"/>
        <v>0</v>
      </c>
      <c r="DY605" s="172">
        <f t="shared" si="1460"/>
        <v>43.805669749481922</v>
      </c>
      <c r="DZ605" s="192">
        <f t="shared" si="1461"/>
        <v>2313.7356527810334</v>
      </c>
      <c r="EA605" s="189">
        <f t="shared" si="1387"/>
        <v>0</v>
      </c>
      <c r="EB605" s="190">
        <f t="shared" si="1388"/>
        <v>13.62393999237301</v>
      </c>
      <c r="EC605" s="190">
        <f t="shared" si="1389"/>
        <v>9.4963442581189952</v>
      </c>
      <c r="ED605" s="190">
        <f t="shared" si="1390"/>
        <v>1.4441493011329953</v>
      </c>
      <c r="EE605" s="190">
        <f t="shared" si="1391"/>
        <v>0.47427707942401298</v>
      </c>
      <c r="EF605" s="190">
        <f t="shared" si="1392"/>
        <v>1.4441493011329953</v>
      </c>
      <c r="EG605" s="190">
        <f t="shared" si="1393"/>
        <v>0</v>
      </c>
      <c r="EH605" s="190">
        <f t="shared" si="1394"/>
        <v>0</v>
      </c>
      <c r="EI605" s="190">
        <f t="shared" si="1395"/>
        <v>0</v>
      </c>
      <c r="EJ605" s="190">
        <f t="shared" si="1396"/>
        <v>0</v>
      </c>
      <c r="EK605" s="190">
        <f t="shared" si="1397"/>
        <v>0</v>
      </c>
      <c r="EL605" s="190">
        <f t="shared" si="1398"/>
        <v>0</v>
      </c>
      <c r="EM605" s="190">
        <f t="shared" si="1399"/>
        <v>0</v>
      </c>
      <c r="EN605" s="190">
        <f t="shared" si="1400"/>
        <v>0</v>
      </c>
      <c r="EO605" s="190">
        <f t="shared" si="1401"/>
        <v>0</v>
      </c>
      <c r="EP605" s="190">
        <f t="shared" si="1402"/>
        <v>0</v>
      </c>
      <c r="EQ605" s="190">
        <f t="shared" si="1403"/>
        <v>6.1146902352924997</v>
      </c>
      <c r="ER605" s="190">
        <f t="shared" si="1404"/>
        <v>43.973910729491649</v>
      </c>
      <c r="ES605" s="190">
        <f t="shared" si="1405"/>
        <v>63.595109235129996</v>
      </c>
      <c r="ET605" s="190">
        <f t="shared" si="1406"/>
        <v>19.012734813371935</v>
      </c>
      <c r="EU605" s="190">
        <f t="shared" si="1407"/>
        <v>26.410829899902978</v>
      </c>
      <c r="EV605" s="190">
        <f t="shared" si="1408"/>
        <v>11.795081070415961</v>
      </c>
      <c r="EW605" s="190">
        <f t="shared" si="1409"/>
        <v>0</v>
      </c>
      <c r="EX605" s="190">
        <f t="shared" si="1410"/>
        <v>3.8091886738679932</v>
      </c>
    </row>
    <row r="606" spans="3:154" ht="14.25" customHeight="1" x14ac:dyDescent="0.25">
      <c r="C606" s="132">
        <v>2041</v>
      </c>
      <c r="D606" s="14" t="s">
        <v>167</v>
      </c>
      <c r="E606" s="171">
        <f t="shared" si="1411"/>
        <v>525.34876387853137</v>
      </c>
      <c r="F606" s="172">
        <f t="shared" si="1412"/>
        <v>383.83857103300801</v>
      </c>
      <c r="G606" s="172">
        <f t="shared" si="1413"/>
        <v>306.93301611931508</v>
      </c>
      <c r="H606" s="172">
        <f t="shared" si="1414"/>
        <v>249.13270542056077</v>
      </c>
      <c r="I606" s="172">
        <f t="shared" si="1415"/>
        <v>207.05420352325174</v>
      </c>
      <c r="J606" s="172">
        <f t="shared" si="1416"/>
        <v>207.05420352325174</v>
      </c>
      <c r="K606" s="172">
        <f t="shared" si="1417"/>
        <v>218.77773201469367</v>
      </c>
      <c r="L606" s="172">
        <f t="shared" si="1418"/>
        <v>6.3829013385247464</v>
      </c>
      <c r="M606" s="172">
        <f t="shared" si="1419"/>
        <v>0</v>
      </c>
      <c r="N606" s="172">
        <f t="shared" si="1420"/>
        <v>0</v>
      </c>
      <c r="O606" s="172">
        <f t="shared" si="1421"/>
        <v>0</v>
      </c>
      <c r="P606" s="172">
        <f t="shared" si="1422"/>
        <v>0</v>
      </c>
      <c r="Q606" s="172">
        <f t="shared" si="1423"/>
        <v>0</v>
      </c>
      <c r="R606" s="172">
        <f t="shared" si="1424"/>
        <v>0</v>
      </c>
      <c r="S606" s="172">
        <f t="shared" si="1425"/>
        <v>175.30006083144656</v>
      </c>
      <c r="T606" s="172">
        <f t="shared" si="1426"/>
        <v>315.67200161029098</v>
      </c>
      <c r="U606" s="172">
        <f t="shared" si="1427"/>
        <v>681.63213601676966</v>
      </c>
      <c r="V606" s="172">
        <f t="shared" si="1428"/>
        <v>1073.4188480214134</v>
      </c>
      <c r="W606" s="172">
        <f t="shared" si="1429"/>
        <v>1430.9818296408505</v>
      </c>
      <c r="X606" s="172">
        <f t="shared" si="1430"/>
        <v>772.62393115275313</v>
      </c>
      <c r="Y606" s="172">
        <f t="shared" si="1431"/>
        <v>875.0622387720025</v>
      </c>
      <c r="Z606" s="172">
        <f t="shared" si="1432"/>
        <v>739.1573530416556</v>
      </c>
      <c r="AA606" s="172">
        <f t="shared" si="1433"/>
        <v>485.52419819605103</v>
      </c>
      <c r="AB606" s="172">
        <f t="shared" si="1434"/>
        <v>818.90331705608924</v>
      </c>
      <c r="AC606" s="188">
        <f xml:space="preserve"> SUM(E606:AB606) * 30</f>
        <v>284183.94033571379</v>
      </c>
      <c r="AE606" s="189">
        <f xml:space="preserve"> 'Generation Calculation'!DC279</f>
        <v>63.097309902480987</v>
      </c>
      <c r="AF606" s="190">
        <f xml:space="preserve"> 'Generation Calculation'!DD279</f>
        <v>46.744406804274007</v>
      </c>
      <c r="AG606" s="190">
        <f xml:space="preserve"> 'Generation Calculation'!DE279</f>
        <v>37.171975722397008</v>
      </c>
      <c r="AH606" s="190">
        <f xml:space="preserve"> 'Generation Calculation'!DF279</f>
        <v>30.007424681178009</v>
      </c>
      <c r="AI606" s="190">
        <f xml:space="preserve"> 'Generation Calculation'!DG279</f>
        <v>24.80758557497299</v>
      </c>
      <c r="AJ606" s="190">
        <f xml:space="preserve"> 'Generation Calculation'!DH279</f>
        <v>24.80758557497299</v>
      </c>
      <c r="AK606" s="190">
        <f xml:space="preserve"> 'Generation Calculation'!DI279</f>
        <v>19.024150609973361</v>
      </c>
      <c r="AL606" s="190">
        <f xml:space="preserve"> 'Generation Calculation'!DJ279</f>
        <v>0.55503489900215186</v>
      </c>
      <c r="AM606" s="190">
        <f xml:space="preserve"> 'Generation Calculation'!DK279</f>
        <v>0</v>
      </c>
      <c r="AN606" s="190">
        <f xml:space="preserve"> 'Generation Calculation'!DL279</f>
        <v>0</v>
      </c>
      <c r="AO606" s="190">
        <f xml:space="preserve"> 'Generation Calculation'!DM279</f>
        <v>0</v>
      </c>
      <c r="AP606" s="190">
        <f xml:space="preserve"> 'Generation Calculation'!DN279</f>
        <v>0</v>
      </c>
      <c r="AQ606" s="190">
        <f xml:space="preserve"> 'Generation Calculation'!DO279</f>
        <v>0</v>
      </c>
      <c r="AR606" s="190">
        <f xml:space="preserve"> 'Generation Calculation'!DP279</f>
        <v>0</v>
      </c>
      <c r="AS606" s="190">
        <f xml:space="preserve"> 'Generation Calculation'!DQ279</f>
        <v>15.243483550560569</v>
      </c>
      <c r="AT606" s="190">
        <f xml:space="preserve"> 'Generation Calculation'!DR279</f>
        <v>38.257423588379822</v>
      </c>
      <c r="AU606" s="190">
        <f xml:space="preserve"> 'Generation Calculation'!DS279</f>
        <v>76.68716834928432</v>
      </c>
      <c r="AV606" s="190">
        <f xml:space="preserve"> 'Generation Calculation'!DT279</f>
        <v>110.75557808881854</v>
      </c>
      <c r="AW606" s="190">
        <f xml:space="preserve"> 'Generation Calculation'!DU279</f>
        <v>141.84801127311744</v>
      </c>
      <c r="AX606" s="190">
        <f xml:space="preserve"> 'Generation Calculation'!DV279</f>
        <v>84.599498361108971</v>
      </c>
      <c r="AY606" s="190">
        <f xml:space="preserve"> 'Generation Calculation'!DW279</f>
        <v>93.507177284521958</v>
      </c>
      <c r="AZ606" s="190">
        <f xml:space="preserve"> 'Generation Calculation'!DX279</f>
        <v>81.689361134057009</v>
      </c>
      <c r="BA606" s="190">
        <f xml:space="preserve"> 'Generation Calculation'!DY279</f>
        <v>59.47186677118097</v>
      </c>
      <c r="BB606" s="190">
        <f xml:space="preserve"> 'Generation Calculation'!DZ279</f>
        <v>88.623792787486025</v>
      </c>
      <c r="BC606" s="196"/>
      <c r="BD606" s="183">
        <f t="shared" si="1435"/>
        <v>489.72970000000004</v>
      </c>
      <c r="BE606" s="292">
        <f t="shared" si="1507"/>
        <v>383.83857103300801</v>
      </c>
      <c r="BF606" s="292">
        <f t="shared" si="1508"/>
        <v>306.93301611931508</v>
      </c>
      <c r="BG606" s="292">
        <f t="shared" si="1486"/>
        <v>249.13270542056077</v>
      </c>
      <c r="BH606" s="292">
        <f t="shared" si="1487"/>
        <v>207.05420352325174</v>
      </c>
      <c r="BI606" s="292">
        <f t="shared" si="1488"/>
        <v>207.05420352325174</v>
      </c>
      <c r="BJ606" s="292">
        <f t="shared" si="1489"/>
        <v>0</v>
      </c>
      <c r="BK606" s="292">
        <f t="shared" si="1490"/>
        <v>0</v>
      </c>
      <c r="BL606" s="292">
        <f t="shared" si="1491"/>
        <v>0</v>
      </c>
      <c r="BM606" s="292">
        <f t="shared" si="1492"/>
        <v>0</v>
      </c>
      <c r="BN606" s="292">
        <f t="shared" si="1493"/>
        <v>0</v>
      </c>
      <c r="BO606" s="292">
        <f t="shared" si="1494"/>
        <v>0</v>
      </c>
      <c r="BP606" s="292">
        <f t="shared" si="1495"/>
        <v>0</v>
      </c>
      <c r="BQ606" s="292">
        <f t="shared" si="1496"/>
        <v>0</v>
      </c>
      <c r="BR606" s="292">
        <f t="shared" si="1497"/>
        <v>0</v>
      </c>
      <c r="BS606" s="292">
        <f t="shared" si="1498"/>
        <v>315.67200161029098</v>
      </c>
      <c r="BT606" s="292">
        <f t="shared" si="1499"/>
        <v>489.72970000000004</v>
      </c>
      <c r="BU606" s="292">
        <f t="shared" si="1500"/>
        <v>489.72970000000004</v>
      </c>
      <c r="BV606" s="292">
        <f t="shared" si="1501"/>
        <v>489.72970000000004</v>
      </c>
      <c r="BW606" s="292">
        <f t="shared" si="1502"/>
        <v>489.72970000000004</v>
      </c>
      <c r="BX606" s="292">
        <f t="shared" si="1503"/>
        <v>489.72970000000004</v>
      </c>
      <c r="BY606" s="292">
        <f t="shared" si="1504"/>
        <v>489.72970000000004</v>
      </c>
      <c r="BZ606" s="292">
        <f t="shared" si="1505"/>
        <v>485.52419819605103</v>
      </c>
      <c r="CA606" s="292">
        <f t="shared" si="1506"/>
        <v>489.72970000000004</v>
      </c>
      <c r="CB606" s="196">
        <f t="shared" si="1436"/>
        <v>6073.0464994257281</v>
      </c>
      <c r="CC606" s="189">
        <f t="shared" si="1462"/>
        <v>60</v>
      </c>
      <c r="CD606" s="190">
        <f t="shared" si="1463"/>
        <v>46.744406804274007</v>
      </c>
      <c r="CE606" s="190">
        <f t="shared" si="1464"/>
        <v>37.171975722397008</v>
      </c>
      <c r="CF606" s="190">
        <f t="shared" si="1465"/>
        <v>30.007424681178009</v>
      </c>
      <c r="CG606" s="190">
        <f t="shared" si="1466"/>
        <v>24.80758557497299</v>
      </c>
      <c r="CH606" s="190">
        <f t="shared" si="1467"/>
        <v>24.80758557497299</v>
      </c>
      <c r="CI606" s="190">
        <f t="shared" si="1468"/>
        <v>0</v>
      </c>
      <c r="CJ606" s="190">
        <f t="shared" si="1469"/>
        <v>0</v>
      </c>
      <c r="CK606" s="190">
        <f t="shared" si="1470"/>
        <v>0</v>
      </c>
      <c r="CL606" s="190">
        <f t="shared" si="1471"/>
        <v>0</v>
      </c>
      <c r="CM606" s="190">
        <f t="shared" si="1472"/>
        <v>0</v>
      </c>
      <c r="CN606" s="190">
        <f t="shared" si="1473"/>
        <v>0</v>
      </c>
      <c r="CO606" s="190">
        <f t="shared" si="1474"/>
        <v>0</v>
      </c>
      <c r="CP606" s="190">
        <f t="shared" si="1475"/>
        <v>0</v>
      </c>
      <c r="CQ606" s="190">
        <f t="shared" si="1476"/>
        <v>0</v>
      </c>
      <c r="CR606" s="190">
        <f t="shared" si="1477"/>
        <v>38.257423588379822</v>
      </c>
      <c r="CS606" s="190">
        <f t="shared" si="1478"/>
        <v>60</v>
      </c>
      <c r="CT606" s="190">
        <f t="shared" si="1479"/>
        <v>60</v>
      </c>
      <c r="CU606" s="190">
        <f t="shared" si="1480"/>
        <v>60</v>
      </c>
      <c r="CV606" s="190">
        <f t="shared" si="1481"/>
        <v>60</v>
      </c>
      <c r="CW606" s="190">
        <f t="shared" si="1482"/>
        <v>60</v>
      </c>
      <c r="CX606" s="190">
        <f t="shared" si="1483"/>
        <v>60</v>
      </c>
      <c r="CY606" s="190">
        <f t="shared" si="1484"/>
        <v>59.47186677118097</v>
      </c>
      <c r="CZ606" s="190">
        <f t="shared" si="1485"/>
        <v>60</v>
      </c>
      <c r="DB606" s="171">
        <f t="shared" si="1437"/>
        <v>35.61906387853135</v>
      </c>
      <c r="DC606" s="172">
        <f t="shared" si="1438"/>
        <v>0</v>
      </c>
      <c r="DD606" s="172">
        <f t="shared" si="1439"/>
        <v>0</v>
      </c>
      <c r="DE606" s="172">
        <f t="shared" si="1440"/>
        <v>0</v>
      </c>
      <c r="DF606" s="172">
        <f t="shared" si="1441"/>
        <v>0</v>
      </c>
      <c r="DG606" s="172">
        <f t="shared" si="1442"/>
        <v>0</v>
      </c>
      <c r="DH606" s="172">
        <f t="shared" si="1443"/>
        <v>218.77773201469367</v>
      </c>
      <c r="DI606" s="172">
        <f t="shared" si="1444"/>
        <v>6.3829013385247464</v>
      </c>
      <c r="DJ606" s="172">
        <f t="shared" si="1445"/>
        <v>0</v>
      </c>
      <c r="DK606" s="172">
        <f t="shared" si="1446"/>
        <v>0</v>
      </c>
      <c r="DL606" s="172">
        <f t="shared" si="1447"/>
        <v>0</v>
      </c>
      <c r="DM606" s="172">
        <f t="shared" si="1448"/>
        <v>0</v>
      </c>
      <c r="DN606" s="172">
        <f t="shared" si="1449"/>
        <v>0</v>
      </c>
      <c r="DO606" s="172">
        <f t="shared" si="1450"/>
        <v>0</v>
      </c>
      <c r="DP606" s="172">
        <f t="shared" si="1451"/>
        <v>175.30006083144656</v>
      </c>
      <c r="DQ606" s="172">
        <f t="shared" si="1452"/>
        <v>0</v>
      </c>
      <c r="DR606" s="172">
        <f t="shared" si="1453"/>
        <v>191.90243601676968</v>
      </c>
      <c r="DS606" s="172">
        <f t="shared" si="1454"/>
        <v>583.6891480214133</v>
      </c>
      <c r="DT606" s="172">
        <f t="shared" si="1455"/>
        <v>941.25212964085051</v>
      </c>
      <c r="DU606" s="172">
        <f t="shared" si="1456"/>
        <v>282.89423115275315</v>
      </c>
      <c r="DV606" s="172">
        <f t="shared" si="1457"/>
        <v>385.33253877200252</v>
      </c>
      <c r="DW606" s="172">
        <f t="shared" si="1458"/>
        <v>249.42765304165562</v>
      </c>
      <c r="DX606" s="172">
        <f t="shared" si="1459"/>
        <v>0</v>
      </c>
      <c r="DY606" s="172">
        <f t="shared" si="1460"/>
        <v>329.17361705608926</v>
      </c>
      <c r="DZ606" s="192">
        <f t="shared" si="1461"/>
        <v>3399.7515117647299</v>
      </c>
      <c r="EA606" s="189">
        <f t="shared" si="1387"/>
        <v>3.0973099024809869</v>
      </c>
      <c r="EB606" s="190">
        <f t="shared" si="1388"/>
        <v>0</v>
      </c>
      <c r="EC606" s="190">
        <f t="shared" si="1389"/>
        <v>0</v>
      </c>
      <c r="ED606" s="190">
        <f t="shared" si="1390"/>
        <v>0</v>
      </c>
      <c r="EE606" s="190">
        <f t="shared" si="1391"/>
        <v>0</v>
      </c>
      <c r="EF606" s="190">
        <f t="shared" si="1392"/>
        <v>0</v>
      </c>
      <c r="EG606" s="190">
        <f t="shared" si="1393"/>
        <v>19.024150609973361</v>
      </c>
      <c r="EH606" s="190">
        <f t="shared" si="1394"/>
        <v>0.55503489900215186</v>
      </c>
      <c r="EI606" s="190">
        <f t="shared" si="1395"/>
        <v>0</v>
      </c>
      <c r="EJ606" s="190">
        <f t="shared" si="1396"/>
        <v>0</v>
      </c>
      <c r="EK606" s="190">
        <f t="shared" si="1397"/>
        <v>0</v>
      </c>
      <c r="EL606" s="190">
        <f t="shared" si="1398"/>
        <v>0</v>
      </c>
      <c r="EM606" s="190">
        <f t="shared" si="1399"/>
        <v>0</v>
      </c>
      <c r="EN606" s="190">
        <f t="shared" si="1400"/>
        <v>0</v>
      </c>
      <c r="EO606" s="190">
        <f t="shared" si="1401"/>
        <v>15.243483550560569</v>
      </c>
      <c r="EP606" s="190">
        <f t="shared" si="1402"/>
        <v>0</v>
      </c>
      <c r="EQ606" s="190">
        <f t="shared" si="1403"/>
        <v>16.68716834928432</v>
      </c>
      <c r="ER606" s="190">
        <f t="shared" si="1404"/>
        <v>50.755578088818538</v>
      </c>
      <c r="ES606" s="190">
        <f t="shared" si="1405"/>
        <v>81.848011273117436</v>
      </c>
      <c r="ET606" s="190">
        <f t="shared" si="1406"/>
        <v>24.599498361108971</v>
      </c>
      <c r="EU606" s="190">
        <f t="shared" si="1407"/>
        <v>33.507177284521958</v>
      </c>
      <c r="EV606" s="190">
        <f t="shared" si="1408"/>
        <v>21.689361134057009</v>
      </c>
      <c r="EW606" s="190">
        <f t="shared" si="1409"/>
        <v>0</v>
      </c>
      <c r="EX606" s="190">
        <f t="shared" si="1410"/>
        <v>28.623792787486025</v>
      </c>
    </row>
    <row r="607" spans="3:154" ht="14.25" customHeight="1" x14ac:dyDescent="0.25">
      <c r="C607" s="132">
        <v>2041</v>
      </c>
      <c r="D607" s="14" t="s">
        <v>168</v>
      </c>
      <c r="E607" s="171">
        <f t="shared" si="1411"/>
        <v>464.0075000341219</v>
      </c>
      <c r="F607" s="172">
        <f t="shared" si="1412"/>
        <v>368.49729717359753</v>
      </c>
      <c r="G607" s="172">
        <f t="shared" si="1413"/>
        <v>306.41913238182218</v>
      </c>
      <c r="H607" s="172">
        <f t="shared" si="1414"/>
        <v>255.16325279666199</v>
      </c>
      <c r="I607" s="172">
        <f t="shared" si="1415"/>
        <v>248.73080232421972</v>
      </c>
      <c r="J607" s="172">
        <f t="shared" si="1416"/>
        <v>248.73080232421972</v>
      </c>
      <c r="K607" s="172">
        <f t="shared" si="1417"/>
        <v>262.52059513401502</v>
      </c>
      <c r="L607" s="172">
        <f t="shared" si="1418"/>
        <v>24.546989490710761</v>
      </c>
      <c r="M607" s="172">
        <f t="shared" si="1419"/>
        <v>0</v>
      </c>
      <c r="N607" s="172">
        <f t="shared" si="1420"/>
        <v>0</v>
      </c>
      <c r="O607" s="172">
        <f t="shared" si="1421"/>
        <v>0</v>
      </c>
      <c r="P607" s="172">
        <f t="shared" si="1422"/>
        <v>0</v>
      </c>
      <c r="Q607" s="172">
        <f t="shared" si="1423"/>
        <v>0</v>
      </c>
      <c r="R607" s="172">
        <f t="shared" si="1424"/>
        <v>0</v>
      </c>
      <c r="S607" s="172">
        <f t="shared" si="1425"/>
        <v>69.561887829981927</v>
      </c>
      <c r="T607" s="172">
        <f t="shared" si="1426"/>
        <v>240.43119151235493</v>
      </c>
      <c r="U607" s="172">
        <f t="shared" si="1427"/>
        <v>518.13265883602514</v>
      </c>
      <c r="V607" s="172">
        <f t="shared" si="1428"/>
        <v>961.07627764562653</v>
      </c>
      <c r="W607" s="172">
        <f t="shared" si="1429"/>
        <v>1188.9962512723</v>
      </c>
      <c r="X607" s="172">
        <f t="shared" si="1430"/>
        <v>689.40383756961785</v>
      </c>
      <c r="Y607" s="172">
        <f t="shared" si="1431"/>
        <v>807.6100345805495</v>
      </c>
      <c r="Z607" s="172">
        <f t="shared" si="1432"/>
        <v>576.33704042873535</v>
      </c>
      <c r="AA607" s="172">
        <f t="shared" si="1433"/>
        <v>403.57190291388389</v>
      </c>
      <c r="AB607" s="172">
        <f t="shared" si="1434"/>
        <v>615.94375202322146</v>
      </c>
      <c r="AC607" s="188">
        <f xml:space="preserve"> SUM(E607:AB607) * 31</f>
        <v>255740.11739442163</v>
      </c>
      <c r="AE607" s="189">
        <f xml:space="preserve"> 'Generation Calculation'!DC280</f>
        <v>56.771956513347988</v>
      </c>
      <c r="AF607" s="190">
        <f xml:space="preserve"> 'Generation Calculation'!DD280</f>
        <v>44.831231271814005</v>
      </c>
      <c r="AG607" s="190">
        <f xml:space="preserve"> 'Generation Calculation'!DE280</f>
        <v>37.108165706237003</v>
      </c>
      <c r="AH607" s="190">
        <f xml:space="preserve"> 'Generation Calculation'!DF280</f>
        <v>30.753744671268009</v>
      </c>
      <c r="AI607" s="190">
        <f xml:space="preserve"> 'Generation Calculation'!DG280</f>
        <v>29.957696321832998</v>
      </c>
      <c r="AJ607" s="190">
        <f xml:space="preserve"> 'Generation Calculation'!DH280</f>
        <v>29.957696321832998</v>
      </c>
      <c r="AK607" s="190">
        <f xml:space="preserve"> 'Generation Calculation'!DI280</f>
        <v>31.664637915935288</v>
      </c>
      <c r="AL607" s="190">
        <f xml:space="preserve"> 'Generation Calculation'!DJ280</f>
        <v>2.1345208252791963</v>
      </c>
      <c r="AM607" s="190">
        <f xml:space="preserve"> 'Generation Calculation'!DK280</f>
        <v>0</v>
      </c>
      <c r="AN607" s="190">
        <f xml:space="preserve"> 'Generation Calculation'!DL280</f>
        <v>0</v>
      </c>
      <c r="AO607" s="190">
        <f xml:space="preserve"> 'Generation Calculation'!DM280</f>
        <v>0</v>
      </c>
      <c r="AP607" s="190">
        <f xml:space="preserve"> 'Generation Calculation'!DN280</f>
        <v>0</v>
      </c>
      <c r="AQ607" s="190">
        <f xml:space="preserve"> 'Generation Calculation'!DO280</f>
        <v>0</v>
      </c>
      <c r="AR607" s="190">
        <f xml:space="preserve"> 'Generation Calculation'!DP280</f>
        <v>0</v>
      </c>
      <c r="AS607" s="190">
        <f xml:space="preserve"> 'Generation Calculation'!DQ280</f>
        <v>6.0488598113027763</v>
      </c>
      <c r="AT607" s="190">
        <f xml:space="preserve"> 'Generation Calculation'!DR280</f>
        <v>28.931040579670565</v>
      </c>
      <c r="AU607" s="190">
        <f xml:space="preserve"> 'Generation Calculation'!DS280</f>
        <v>62.469822507480444</v>
      </c>
      <c r="AV607" s="190">
        <f xml:space="preserve"> 'Generation Calculation'!DT280</f>
        <v>100.98665892570665</v>
      </c>
      <c r="AW607" s="190">
        <f xml:space="preserve"> 'Generation Calculation'!DU280</f>
        <v>120.80578706715653</v>
      </c>
      <c r="AX607" s="190">
        <f xml:space="preserve"> 'Generation Calculation'!DV280</f>
        <v>77.362968484314592</v>
      </c>
      <c r="AY607" s="190">
        <f xml:space="preserve"> 'Generation Calculation'!DW280</f>
        <v>87.641768224395605</v>
      </c>
      <c r="AZ607" s="190">
        <f xml:space="preserve"> 'Generation Calculation'!DX280</f>
        <v>67.531073080759597</v>
      </c>
      <c r="BA607" s="190">
        <f xml:space="preserve"> 'Generation Calculation'!DY280</f>
        <v>49.207995283223568</v>
      </c>
      <c r="BB607" s="190">
        <f xml:space="preserve"> 'Generation Calculation'!DZ280</f>
        <v>70.975134958540991</v>
      </c>
      <c r="BC607" s="196"/>
      <c r="BD607" s="183">
        <f t="shared" si="1435"/>
        <v>464.0075000341219</v>
      </c>
      <c r="BE607" s="292">
        <f t="shared" si="1507"/>
        <v>368.49729717359753</v>
      </c>
      <c r="BF607" s="292">
        <f t="shared" si="1508"/>
        <v>306.41913238182218</v>
      </c>
      <c r="BG607" s="292">
        <f t="shared" si="1486"/>
        <v>255.16325279666199</v>
      </c>
      <c r="BH607" s="292">
        <f t="shared" si="1487"/>
        <v>248.73080232421972</v>
      </c>
      <c r="BI607" s="292">
        <f t="shared" si="1488"/>
        <v>248.73080232421972</v>
      </c>
      <c r="BJ607" s="292">
        <f t="shared" si="1489"/>
        <v>262.52059513401502</v>
      </c>
      <c r="BK607" s="292">
        <f t="shared" si="1490"/>
        <v>0</v>
      </c>
      <c r="BL607" s="292">
        <f t="shared" si="1491"/>
        <v>0</v>
      </c>
      <c r="BM607" s="292">
        <f t="shared" si="1492"/>
        <v>0</v>
      </c>
      <c r="BN607" s="292">
        <f t="shared" si="1493"/>
        <v>0</v>
      </c>
      <c r="BO607" s="292">
        <f t="shared" si="1494"/>
        <v>0</v>
      </c>
      <c r="BP607" s="292">
        <f t="shared" si="1495"/>
        <v>0</v>
      </c>
      <c r="BQ607" s="292">
        <f t="shared" si="1496"/>
        <v>0</v>
      </c>
      <c r="BR607" s="292">
        <f t="shared" si="1497"/>
        <v>0</v>
      </c>
      <c r="BS607" s="292">
        <f t="shared" si="1498"/>
        <v>240.43119151235493</v>
      </c>
      <c r="BT607" s="292">
        <f t="shared" si="1499"/>
        <v>489.72970000000004</v>
      </c>
      <c r="BU607" s="292">
        <f t="shared" si="1500"/>
        <v>489.72970000000004</v>
      </c>
      <c r="BV607" s="292">
        <f t="shared" si="1501"/>
        <v>489.72970000000004</v>
      </c>
      <c r="BW607" s="292">
        <f t="shared" si="1502"/>
        <v>489.72970000000004</v>
      </c>
      <c r="BX607" s="292">
        <f t="shared" si="1503"/>
        <v>489.72970000000004</v>
      </c>
      <c r="BY607" s="292">
        <f t="shared" si="1504"/>
        <v>489.72970000000004</v>
      </c>
      <c r="BZ607" s="292">
        <f t="shared" si="1505"/>
        <v>403.57190291388389</v>
      </c>
      <c r="CA607" s="292">
        <f t="shared" si="1506"/>
        <v>489.72970000000004</v>
      </c>
      <c r="CB607" s="196">
        <f t="shared" si="1436"/>
        <v>6226.1803765948953</v>
      </c>
      <c r="CC607" s="189">
        <f t="shared" si="1462"/>
        <v>56.771956513347988</v>
      </c>
      <c r="CD607" s="190">
        <f t="shared" si="1463"/>
        <v>44.831231271814005</v>
      </c>
      <c r="CE607" s="190">
        <f t="shared" si="1464"/>
        <v>37.108165706237003</v>
      </c>
      <c r="CF607" s="190">
        <f t="shared" si="1465"/>
        <v>30.753744671268009</v>
      </c>
      <c r="CG607" s="190">
        <f t="shared" si="1466"/>
        <v>29.957696321832998</v>
      </c>
      <c r="CH607" s="190">
        <f t="shared" si="1467"/>
        <v>29.957696321832998</v>
      </c>
      <c r="CI607" s="190">
        <f t="shared" si="1468"/>
        <v>31.664637915935288</v>
      </c>
      <c r="CJ607" s="190">
        <f t="shared" si="1469"/>
        <v>0</v>
      </c>
      <c r="CK607" s="190">
        <f t="shared" si="1470"/>
        <v>0</v>
      </c>
      <c r="CL607" s="190">
        <f t="shared" si="1471"/>
        <v>0</v>
      </c>
      <c r="CM607" s="190">
        <f t="shared" si="1472"/>
        <v>0</v>
      </c>
      <c r="CN607" s="190">
        <f t="shared" si="1473"/>
        <v>0</v>
      </c>
      <c r="CO607" s="190">
        <f t="shared" si="1474"/>
        <v>0</v>
      </c>
      <c r="CP607" s="190">
        <f t="shared" si="1475"/>
        <v>0</v>
      </c>
      <c r="CQ607" s="190">
        <f t="shared" si="1476"/>
        <v>0</v>
      </c>
      <c r="CR607" s="190">
        <f t="shared" si="1477"/>
        <v>28.931040579670565</v>
      </c>
      <c r="CS607" s="190">
        <f t="shared" si="1478"/>
        <v>60</v>
      </c>
      <c r="CT607" s="190">
        <f t="shared" si="1479"/>
        <v>60</v>
      </c>
      <c r="CU607" s="190">
        <f t="shared" si="1480"/>
        <v>60</v>
      </c>
      <c r="CV607" s="190">
        <f t="shared" si="1481"/>
        <v>60</v>
      </c>
      <c r="CW607" s="190">
        <f t="shared" si="1482"/>
        <v>60</v>
      </c>
      <c r="CX607" s="190">
        <f t="shared" si="1483"/>
        <v>60</v>
      </c>
      <c r="CY607" s="190">
        <f t="shared" si="1484"/>
        <v>49.207995283223568</v>
      </c>
      <c r="CZ607" s="190">
        <f t="shared" si="1485"/>
        <v>60</v>
      </c>
      <c r="DB607" s="171">
        <f t="shared" si="1437"/>
        <v>0</v>
      </c>
      <c r="DC607" s="172">
        <f t="shared" si="1438"/>
        <v>0</v>
      </c>
      <c r="DD607" s="172">
        <f t="shared" si="1439"/>
        <v>0</v>
      </c>
      <c r="DE607" s="172">
        <f t="shared" si="1440"/>
        <v>0</v>
      </c>
      <c r="DF607" s="172">
        <f t="shared" si="1441"/>
        <v>0</v>
      </c>
      <c r="DG607" s="172">
        <f t="shared" si="1442"/>
        <v>0</v>
      </c>
      <c r="DH607" s="172">
        <f t="shared" si="1443"/>
        <v>0</v>
      </c>
      <c r="DI607" s="172">
        <f t="shared" si="1444"/>
        <v>24.546989490710761</v>
      </c>
      <c r="DJ607" s="172">
        <f t="shared" si="1445"/>
        <v>0</v>
      </c>
      <c r="DK607" s="172">
        <f t="shared" si="1446"/>
        <v>0</v>
      </c>
      <c r="DL607" s="172">
        <f t="shared" si="1447"/>
        <v>0</v>
      </c>
      <c r="DM607" s="172">
        <f t="shared" si="1448"/>
        <v>0</v>
      </c>
      <c r="DN607" s="172">
        <f t="shared" si="1449"/>
        <v>0</v>
      </c>
      <c r="DO607" s="172">
        <f t="shared" si="1450"/>
        <v>0</v>
      </c>
      <c r="DP607" s="172">
        <f t="shared" si="1451"/>
        <v>69.561887829981927</v>
      </c>
      <c r="DQ607" s="172">
        <f t="shared" si="1452"/>
        <v>0</v>
      </c>
      <c r="DR607" s="172">
        <f t="shared" si="1453"/>
        <v>28.402958836025107</v>
      </c>
      <c r="DS607" s="172">
        <f t="shared" si="1454"/>
        <v>471.34657764562644</v>
      </c>
      <c r="DT607" s="172">
        <f t="shared" si="1455"/>
        <v>699.26655127230003</v>
      </c>
      <c r="DU607" s="172">
        <f t="shared" si="1456"/>
        <v>199.67413756961781</v>
      </c>
      <c r="DV607" s="172">
        <f t="shared" si="1457"/>
        <v>317.88033458054946</v>
      </c>
      <c r="DW607" s="172">
        <f t="shared" si="1458"/>
        <v>86.607340428735355</v>
      </c>
      <c r="DX607" s="172">
        <f t="shared" si="1459"/>
        <v>0</v>
      </c>
      <c r="DY607" s="172">
        <f t="shared" si="1460"/>
        <v>126.2140520232214</v>
      </c>
      <c r="DZ607" s="192">
        <f t="shared" si="1461"/>
        <v>2023.5008296767685</v>
      </c>
      <c r="EA607" s="189">
        <f t="shared" si="1387"/>
        <v>0</v>
      </c>
      <c r="EB607" s="190">
        <f t="shared" si="1388"/>
        <v>0</v>
      </c>
      <c r="EC607" s="190">
        <f t="shared" si="1389"/>
        <v>0</v>
      </c>
      <c r="ED607" s="190">
        <f t="shared" si="1390"/>
        <v>0</v>
      </c>
      <c r="EE607" s="190">
        <f t="shared" si="1391"/>
        <v>0</v>
      </c>
      <c r="EF607" s="190">
        <f t="shared" si="1392"/>
        <v>0</v>
      </c>
      <c r="EG607" s="190">
        <f t="shared" si="1393"/>
        <v>0</v>
      </c>
      <c r="EH607" s="190">
        <f t="shared" si="1394"/>
        <v>2.1345208252791963</v>
      </c>
      <c r="EI607" s="190">
        <f t="shared" si="1395"/>
        <v>0</v>
      </c>
      <c r="EJ607" s="190">
        <f t="shared" si="1396"/>
        <v>0</v>
      </c>
      <c r="EK607" s="190">
        <f t="shared" si="1397"/>
        <v>0</v>
      </c>
      <c r="EL607" s="190">
        <f t="shared" si="1398"/>
        <v>0</v>
      </c>
      <c r="EM607" s="190">
        <f t="shared" si="1399"/>
        <v>0</v>
      </c>
      <c r="EN607" s="190">
        <f t="shared" si="1400"/>
        <v>0</v>
      </c>
      <c r="EO607" s="190">
        <f t="shared" si="1401"/>
        <v>6.0488598113027763</v>
      </c>
      <c r="EP607" s="190">
        <f t="shared" si="1402"/>
        <v>0</v>
      </c>
      <c r="EQ607" s="190">
        <f t="shared" si="1403"/>
        <v>2.4698225074804441</v>
      </c>
      <c r="ER607" s="190">
        <f t="shared" si="1404"/>
        <v>40.986658925706649</v>
      </c>
      <c r="ES607" s="190">
        <f t="shared" si="1405"/>
        <v>60.80578706715653</v>
      </c>
      <c r="ET607" s="190">
        <f t="shared" si="1406"/>
        <v>17.362968484314592</v>
      </c>
      <c r="EU607" s="190">
        <f t="shared" si="1407"/>
        <v>27.641768224395605</v>
      </c>
      <c r="EV607" s="190">
        <f t="shared" si="1408"/>
        <v>7.5310730807595974</v>
      </c>
      <c r="EW607" s="190">
        <f t="shared" si="1409"/>
        <v>0</v>
      </c>
      <c r="EX607" s="190">
        <f t="shared" si="1410"/>
        <v>10.975134958540991</v>
      </c>
    </row>
    <row r="608" spans="3:154" ht="14.25" customHeight="1" x14ac:dyDescent="0.25">
      <c r="C608" s="132">
        <v>2041</v>
      </c>
      <c r="D608" s="14" t="s">
        <v>169</v>
      </c>
      <c r="E608" s="171">
        <f t="shared" si="1411"/>
        <v>562.13156779407359</v>
      </c>
      <c r="F608" s="172">
        <f t="shared" si="1412"/>
        <v>406.85151658395546</v>
      </c>
      <c r="G608" s="172">
        <f t="shared" si="1413"/>
        <v>315.26137810954549</v>
      </c>
      <c r="H608" s="172">
        <f t="shared" si="1414"/>
        <v>234.19963143901458</v>
      </c>
      <c r="I608" s="172">
        <f t="shared" si="1415"/>
        <v>192.66993598772922</v>
      </c>
      <c r="J608" s="172">
        <f t="shared" si="1416"/>
        <v>202.7234436882691</v>
      </c>
      <c r="K608" s="172">
        <f t="shared" si="1417"/>
        <v>218.85415055951739</v>
      </c>
      <c r="L608" s="172">
        <f t="shared" si="1418"/>
        <v>35.994233847939412</v>
      </c>
      <c r="M608" s="172">
        <f t="shared" si="1419"/>
        <v>0</v>
      </c>
      <c r="N608" s="172">
        <f t="shared" si="1420"/>
        <v>0</v>
      </c>
      <c r="O608" s="172">
        <f t="shared" si="1421"/>
        <v>0</v>
      </c>
      <c r="P608" s="172">
        <f t="shared" si="1422"/>
        <v>0</v>
      </c>
      <c r="Q608" s="172">
        <f t="shared" si="1423"/>
        <v>16.669962460488392</v>
      </c>
      <c r="R608" s="172">
        <f t="shared" si="1424"/>
        <v>67.713174949048351</v>
      </c>
      <c r="S608" s="172">
        <f t="shared" si="1425"/>
        <v>244.11440525509735</v>
      </c>
      <c r="T608" s="172">
        <f t="shared" si="1426"/>
        <v>372.04860223815092</v>
      </c>
      <c r="U608" s="172">
        <f t="shared" si="1427"/>
        <v>617.67179554890004</v>
      </c>
      <c r="V608" s="172">
        <f t="shared" si="1428"/>
        <v>1172.247385918592</v>
      </c>
      <c r="W608" s="172">
        <f t="shared" si="1429"/>
        <v>1317.5418869640243</v>
      </c>
      <c r="X608" s="172">
        <f t="shared" si="1430"/>
        <v>903.82080879340117</v>
      </c>
      <c r="Y608" s="172">
        <f t="shared" si="1431"/>
        <v>971.75927446994979</v>
      </c>
      <c r="Z608" s="172">
        <f t="shared" si="1432"/>
        <v>870.33227264623156</v>
      </c>
      <c r="AA608" s="172">
        <f t="shared" si="1433"/>
        <v>644.88552451675559</v>
      </c>
      <c r="AB608" s="172">
        <f t="shared" si="1434"/>
        <v>858.24072951638641</v>
      </c>
      <c r="AC608" s="188">
        <f xml:space="preserve"> SUM(E608:AB608) * 31</f>
        <v>316997.6821198992</v>
      </c>
      <c r="AE608" s="189">
        <f xml:space="preserve"> 'Generation Calculation'!DC281</f>
        <v>66.295814590789007</v>
      </c>
      <c r="AF608" s="190">
        <f xml:space="preserve"> 'Generation Calculation'!DD281</f>
        <v>49.617729394967</v>
      </c>
      <c r="AG608" s="190">
        <f xml:space="preserve"> 'Generation Calculation'!DE281</f>
        <v>38.206407945194997</v>
      </c>
      <c r="AH608" s="190">
        <f xml:space="preserve"> 'Generation Calculation'!DF281</f>
        <v>28.160543762916006</v>
      </c>
      <c r="AI608" s="190">
        <f xml:space="preserve"> 'Generation Calculation'!DG281</f>
        <v>23.033112391101014</v>
      </c>
      <c r="AJ608" s="190">
        <f xml:space="preserve"> 'Generation Calculation'!DH281</f>
        <v>24.273170521785005</v>
      </c>
      <c r="AK608" s="190">
        <f xml:space="preserve"> 'Generation Calculation'!DI281</f>
        <v>26.264413043879642</v>
      </c>
      <c r="AL608" s="190">
        <f xml:space="preserve"> 'Generation Calculation'!DJ281</f>
        <v>3.129933378081688</v>
      </c>
      <c r="AM608" s="190">
        <f xml:space="preserve"> 'Generation Calculation'!DK281</f>
        <v>0</v>
      </c>
      <c r="AN608" s="190">
        <f xml:space="preserve"> 'Generation Calculation'!DL281</f>
        <v>0</v>
      </c>
      <c r="AO608" s="190">
        <f xml:space="preserve"> 'Generation Calculation'!DM281</f>
        <v>0</v>
      </c>
      <c r="AP608" s="190">
        <f xml:space="preserve"> 'Generation Calculation'!DN281</f>
        <v>0</v>
      </c>
      <c r="AQ608" s="190">
        <f xml:space="preserve"> 'Generation Calculation'!DO281</f>
        <v>1.4495619530859472</v>
      </c>
      <c r="AR608" s="190">
        <f xml:space="preserve"> 'Generation Calculation'!DP281</f>
        <v>5.8881021694824653</v>
      </c>
      <c r="AS608" s="190">
        <f xml:space="preserve"> 'Generation Calculation'!DQ281</f>
        <v>21.227339587399769</v>
      </c>
      <c r="AT608" s="190">
        <f xml:space="preserve"> 'Generation Calculation'!DR281</f>
        <v>45.273944119087957</v>
      </c>
      <c r="AU608" s="190">
        <f xml:space="preserve"> 'Generation Calculation'!DS281</f>
        <v>71.125399612947831</v>
      </c>
      <c r="AV608" s="190">
        <f xml:space="preserve"> 'Generation Calculation'!DT281</f>
        <v>119.34936399292104</v>
      </c>
      <c r="AW608" s="190">
        <f xml:space="preserve"> 'Generation Calculation'!DU281</f>
        <v>131.98366843165428</v>
      </c>
      <c r="AX608" s="190">
        <f xml:space="preserve"> 'Generation Calculation'!DV281</f>
        <v>96.007922503774012</v>
      </c>
      <c r="AY608" s="190">
        <f xml:space="preserve"> 'Generation Calculation'!DW281</f>
        <v>101.91561517129998</v>
      </c>
      <c r="AZ608" s="190">
        <f xml:space="preserve"> 'Generation Calculation'!DX281</f>
        <v>93.095875882281007</v>
      </c>
      <c r="BA608" s="190">
        <f xml:space="preserve"> 'Generation Calculation'!DY281</f>
        <v>73.491810827543958</v>
      </c>
      <c r="BB608" s="190">
        <f xml:space="preserve"> 'Generation Calculation'!DZ281</f>
        <v>92.044437349250984</v>
      </c>
      <c r="BC608" s="196"/>
      <c r="BD608" s="183">
        <f t="shared" si="1435"/>
        <v>489.72970000000004</v>
      </c>
      <c r="BE608" s="292">
        <f t="shared" si="1507"/>
        <v>406.85151658395546</v>
      </c>
      <c r="BF608" s="292">
        <f t="shared" si="1508"/>
        <v>315.26137810954549</v>
      </c>
      <c r="BG608" s="292">
        <f t="shared" si="1486"/>
        <v>234.19963143901458</v>
      </c>
      <c r="BH608" s="292">
        <f t="shared" si="1487"/>
        <v>192.66993598772922</v>
      </c>
      <c r="BI608" s="292">
        <f t="shared" si="1488"/>
        <v>202.7234436882691</v>
      </c>
      <c r="BJ608" s="292">
        <f t="shared" si="1489"/>
        <v>218.85415055951739</v>
      </c>
      <c r="BK608" s="292">
        <f t="shared" si="1490"/>
        <v>0</v>
      </c>
      <c r="BL608" s="292">
        <f t="shared" si="1491"/>
        <v>0</v>
      </c>
      <c r="BM608" s="292">
        <f t="shared" si="1492"/>
        <v>0</v>
      </c>
      <c r="BN608" s="292">
        <f t="shared" si="1493"/>
        <v>0</v>
      </c>
      <c r="BO608" s="292">
        <f t="shared" si="1494"/>
        <v>0</v>
      </c>
      <c r="BP608" s="292">
        <f t="shared" si="1495"/>
        <v>0</v>
      </c>
      <c r="BQ608" s="292">
        <f t="shared" si="1496"/>
        <v>0</v>
      </c>
      <c r="BR608" s="292">
        <f t="shared" si="1497"/>
        <v>0</v>
      </c>
      <c r="BS608" s="292">
        <f t="shared" si="1498"/>
        <v>372.04860223815092</v>
      </c>
      <c r="BT608" s="292">
        <f t="shared" si="1499"/>
        <v>489.72970000000004</v>
      </c>
      <c r="BU608" s="292">
        <f t="shared" si="1500"/>
        <v>489.72970000000004</v>
      </c>
      <c r="BV608" s="292">
        <f t="shared" si="1501"/>
        <v>489.72970000000004</v>
      </c>
      <c r="BW608" s="292">
        <f t="shared" si="1502"/>
        <v>489.72970000000004</v>
      </c>
      <c r="BX608" s="292">
        <f t="shared" si="1503"/>
        <v>489.72970000000004</v>
      </c>
      <c r="BY608" s="292">
        <f t="shared" si="1504"/>
        <v>489.72970000000004</v>
      </c>
      <c r="BZ608" s="292">
        <f t="shared" si="1505"/>
        <v>489.72970000000004</v>
      </c>
      <c r="CA608" s="292">
        <f t="shared" si="1506"/>
        <v>489.72970000000004</v>
      </c>
      <c r="CB608" s="196">
        <f t="shared" si="1436"/>
        <v>6350.1759586061808</v>
      </c>
      <c r="CC608" s="189">
        <f t="shared" si="1462"/>
        <v>60</v>
      </c>
      <c r="CD608" s="190">
        <f t="shared" si="1463"/>
        <v>49.617729394967</v>
      </c>
      <c r="CE608" s="190">
        <f t="shared" si="1464"/>
        <v>38.206407945194997</v>
      </c>
      <c r="CF608" s="190">
        <f t="shared" si="1465"/>
        <v>28.160543762916006</v>
      </c>
      <c r="CG608" s="190">
        <f t="shared" si="1466"/>
        <v>23.033112391101014</v>
      </c>
      <c r="CH608" s="190">
        <f t="shared" si="1467"/>
        <v>24.273170521785005</v>
      </c>
      <c r="CI608" s="190">
        <f t="shared" si="1468"/>
        <v>26.264413043879642</v>
      </c>
      <c r="CJ608" s="190">
        <f t="shared" si="1469"/>
        <v>0</v>
      </c>
      <c r="CK608" s="190">
        <f t="shared" si="1470"/>
        <v>0</v>
      </c>
      <c r="CL608" s="190">
        <f t="shared" si="1471"/>
        <v>0</v>
      </c>
      <c r="CM608" s="190">
        <f t="shared" si="1472"/>
        <v>0</v>
      </c>
      <c r="CN608" s="190">
        <f t="shared" si="1473"/>
        <v>0</v>
      </c>
      <c r="CO608" s="190">
        <f t="shared" si="1474"/>
        <v>0</v>
      </c>
      <c r="CP608" s="190">
        <f t="shared" si="1475"/>
        <v>0</v>
      </c>
      <c r="CQ608" s="190">
        <f t="shared" si="1476"/>
        <v>0</v>
      </c>
      <c r="CR608" s="190">
        <f t="shared" si="1477"/>
        <v>45.273944119087957</v>
      </c>
      <c r="CS608" s="190">
        <f t="shared" si="1478"/>
        <v>60</v>
      </c>
      <c r="CT608" s="190">
        <f t="shared" si="1479"/>
        <v>60</v>
      </c>
      <c r="CU608" s="190">
        <f t="shared" si="1480"/>
        <v>60</v>
      </c>
      <c r="CV608" s="190">
        <f t="shared" si="1481"/>
        <v>60</v>
      </c>
      <c r="CW608" s="190">
        <f t="shared" si="1482"/>
        <v>60</v>
      </c>
      <c r="CX608" s="190">
        <f t="shared" si="1483"/>
        <v>60</v>
      </c>
      <c r="CY608" s="190">
        <f t="shared" si="1484"/>
        <v>60</v>
      </c>
      <c r="CZ608" s="190">
        <f t="shared" si="1485"/>
        <v>60</v>
      </c>
      <c r="DB608" s="171">
        <f t="shared" si="1437"/>
        <v>72.401867794073581</v>
      </c>
      <c r="DC608" s="172">
        <f t="shared" si="1438"/>
        <v>0</v>
      </c>
      <c r="DD608" s="172">
        <f t="shared" si="1439"/>
        <v>0</v>
      </c>
      <c r="DE608" s="172">
        <f t="shared" si="1440"/>
        <v>0</v>
      </c>
      <c r="DF608" s="172">
        <f t="shared" si="1441"/>
        <v>0</v>
      </c>
      <c r="DG608" s="172">
        <f t="shared" si="1442"/>
        <v>0</v>
      </c>
      <c r="DH608" s="172">
        <f t="shared" si="1443"/>
        <v>0</v>
      </c>
      <c r="DI608" s="172">
        <f t="shared" si="1444"/>
        <v>35.994233847939412</v>
      </c>
      <c r="DJ608" s="172">
        <f t="shared" si="1445"/>
        <v>0</v>
      </c>
      <c r="DK608" s="172">
        <f t="shared" si="1446"/>
        <v>0</v>
      </c>
      <c r="DL608" s="172">
        <f t="shared" si="1447"/>
        <v>0</v>
      </c>
      <c r="DM608" s="172">
        <f t="shared" si="1448"/>
        <v>0</v>
      </c>
      <c r="DN608" s="172">
        <f t="shared" si="1449"/>
        <v>16.669962460488392</v>
      </c>
      <c r="DO608" s="172">
        <f t="shared" si="1450"/>
        <v>67.713174949048351</v>
      </c>
      <c r="DP608" s="172">
        <f t="shared" si="1451"/>
        <v>244.11440525509735</v>
      </c>
      <c r="DQ608" s="172">
        <f t="shared" si="1452"/>
        <v>0</v>
      </c>
      <c r="DR608" s="172">
        <f t="shared" si="1453"/>
        <v>127.94209554890006</v>
      </c>
      <c r="DS608" s="172">
        <f t="shared" si="1454"/>
        <v>682.51768591859206</v>
      </c>
      <c r="DT608" s="172">
        <f t="shared" si="1455"/>
        <v>827.81218696402425</v>
      </c>
      <c r="DU608" s="172">
        <f t="shared" si="1456"/>
        <v>414.09110879340113</v>
      </c>
      <c r="DV608" s="172">
        <f t="shared" si="1457"/>
        <v>482.02957446994969</v>
      </c>
      <c r="DW608" s="172">
        <f t="shared" si="1458"/>
        <v>380.60257264623158</v>
      </c>
      <c r="DX608" s="172">
        <f t="shared" si="1459"/>
        <v>155.15582451675553</v>
      </c>
      <c r="DY608" s="172">
        <f t="shared" si="1460"/>
        <v>368.51102951638632</v>
      </c>
      <c r="DZ608" s="192">
        <f t="shared" si="1461"/>
        <v>3875.5557226808878</v>
      </c>
      <c r="EA608" s="189">
        <f t="shared" si="1387"/>
        <v>6.2958145907890071</v>
      </c>
      <c r="EB608" s="190">
        <f t="shared" si="1388"/>
        <v>0</v>
      </c>
      <c r="EC608" s="190">
        <f t="shared" si="1389"/>
        <v>0</v>
      </c>
      <c r="ED608" s="190">
        <f t="shared" si="1390"/>
        <v>0</v>
      </c>
      <c r="EE608" s="190">
        <f t="shared" si="1391"/>
        <v>0</v>
      </c>
      <c r="EF608" s="190">
        <f t="shared" si="1392"/>
        <v>0</v>
      </c>
      <c r="EG608" s="190">
        <f t="shared" si="1393"/>
        <v>0</v>
      </c>
      <c r="EH608" s="190">
        <f t="shared" si="1394"/>
        <v>3.129933378081688</v>
      </c>
      <c r="EI608" s="190">
        <f t="shared" si="1395"/>
        <v>0</v>
      </c>
      <c r="EJ608" s="190">
        <f t="shared" si="1396"/>
        <v>0</v>
      </c>
      <c r="EK608" s="190">
        <f t="shared" si="1397"/>
        <v>0</v>
      </c>
      <c r="EL608" s="190">
        <f t="shared" si="1398"/>
        <v>0</v>
      </c>
      <c r="EM608" s="190">
        <f t="shared" si="1399"/>
        <v>1.4495619530859472</v>
      </c>
      <c r="EN608" s="190">
        <f t="shared" si="1400"/>
        <v>5.8881021694824653</v>
      </c>
      <c r="EO608" s="190">
        <f t="shared" si="1401"/>
        <v>21.227339587399769</v>
      </c>
      <c r="EP608" s="190">
        <f t="shared" si="1402"/>
        <v>0</v>
      </c>
      <c r="EQ608" s="190">
        <f t="shared" si="1403"/>
        <v>11.125399612947831</v>
      </c>
      <c r="ER608" s="190">
        <f t="shared" si="1404"/>
        <v>59.349363992921042</v>
      </c>
      <c r="ES608" s="190">
        <f t="shared" si="1405"/>
        <v>71.98366843165428</v>
      </c>
      <c r="ET608" s="190">
        <f t="shared" si="1406"/>
        <v>36.007922503774012</v>
      </c>
      <c r="EU608" s="190">
        <f t="shared" si="1407"/>
        <v>41.915615171299976</v>
      </c>
      <c r="EV608" s="190">
        <f t="shared" si="1408"/>
        <v>33.095875882281007</v>
      </c>
      <c r="EW608" s="190">
        <f t="shared" si="1409"/>
        <v>13.491810827543958</v>
      </c>
      <c r="EX608" s="190">
        <f t="shared" si="1410"/>
        <v>32.044437349250984</v>
      </c>
    </row>
    <row r="609" spans="3:154" ht="14.25" customHeight="1" x14ac:dyDescent="0.25">
      <c r="C609" s="132">
        <v>2041</v>
      </c>
      <c r="D609" s="14" t="s">
        <v>170</v>
      </c>
      <c r="E609" s="171">
        <f t="shared" si="1411"/>
        <v>436.1719297246122</v>
      </c>
      <c r="F609" s="172">
        <f t="shared" si="1412"/>
        <v>366.75591325652073</v>
      </c>
      <c r="G609" s="172">
        <f t="shared" si="1413"/>
        <v>285.39050613006043</v>
      </c>
      <c r="H609" s="172">
        <f t="shared" si="1414"/>
        <v>249.56016597013721</v>
      </c>
      <c r="I609" s="172">
        <f t="shared" si="1415"/>
        <v>224.828883018178</v>
      </c>
      <c r="J609" s="172">
        <f t="shared" si="1416"/>
        <v>241.11190923104837</v>
      </c>
      <c r="K609" s="172">
        <f t="shared" si="1417"/>
        <v>331.55800744451068</v>
      </c>
      <c r="L609" s="172">
        <f t="shared" si="1418"/>
        <v>200.27270114346831</v>
      </c>
      <c r="M609" s="172">
        <f t="shared" si="1419"/>
        <v>7.764775256877698</v>
      </c>
      <c r="N609" s="172">
        <f t="shared" si="1420"/>
        <v>0</v>
      </c>
      <c r="O609" s="172">
        <f t="shared" si="1421"/>
        <v>0</v>
      </c>
      <c r="P609" s="172">
        <f t="shared" si="1422"/>
        <v>0</v>
      </c>
      <c r="Q609" s="172">
        <f t="shared" si="1423"/>
        <v>0</v>
      </c>
      <c r="R609" s="172">
        <f t="shared" si="1424"/>
        <v>0</v>
      </c>
      <c r="S609" s="172">
        <f t="shared" si="1425"/>
        <v>249.65977498785463</v>
      </c>
      <c r="T609" s="172">
        <f t="shared" si="1426"/>
        <v>475.10890967742176</v>
      </c>
      <c r="U609" s="172">
        <f t="shared" si="1427"/>
        <v>738.220157296661</v>
      </c>
      <c r="V609" s="172">
        <f t="shared" si="1428"/>
        <v>1037.6688826585655</v>
      </c>
      <c r="W609" s="172">
        <f t="shared" si="1429"/>
        <v>1234.4153424733252</v>
      </c>
      <c r="X609" s="172">
        <f t="shared" si="1430"/>
        <v>954.39832521601534</v>
      </c>
      <c r="Y609" s="172">
        <f t="shared" si="1431"/>
        <v>954.39832521601534</v>
      </c>
      <c r="Z609" s="172">
        <f t="shared" si="1432"/>
        <v>862.25609720398552</v>
      </c>
      <c r="AA609" s="172">
        <f t="shared" si="1433"/>
        <v>547.25134668941064</v>
      </c>
      <c r="AB609" s="172">
        <f t="shared" si="1434"/>
        <v>686.70328976402516</v>
      </c>
      <c r="AC609" s="188">
        <f xml:space="preserve"> SUM(E609:AB609) * 30</f>
        <v>302504.85727076081</v>
      </c>
      <c r="AE609" s="189">
        <f xml:space="preserve"> 'Generation Calculation'!DC282</f>
        <v>53.28457073125</v>
      </c>
      <c r="AF609" s="190">
        <f xml:space="preserve"> 'Generation Calculation'!DD282</f>
        <v>44.614182546122009</v>
      </c>
      <c r="AG609" s="190">
        <f xml:space="preserve"> 'Generation Calculation'!DE282</f>
        <v>34.498729663473995</v>
      </c>
      <c r="AH609" s="190">
        <f xml:space="preserve"> 'Generation Calculation'!DF282</f>
        <v>30.060316663945002</v>
      </c>
      <c r="AI609" s="190">
        <f xml:space="preserve"> 'Generation Calculation'!DG282</f>
        <v>27.002456545082993</v>
      </c>
      <c r="AJ609" s="190">
        <f xml:space="preserve"> 'Generation Calculation'!DH282</f>
        <v>29.015225230916002</v>
      </c>
      <c r="AK609" s="190">
        <f xml:space="preserve"> 'Generation Calculation'!DI282</f>
        <v>40.232086344353092</v>
      </c>
      <c r="AL609" s="190">
        <f xml:space="preserve"> 'Generation Calculation'!DJ282</f>
        <v>17.415017490736375</v>
      </c>
      <c r="AM609" s="190">
        <f xml:space="preserve"> 'Generation Calculation'!DK282</f>
        <v>0.67519784842414765</v>
      </c>
      <c r="AN609" s="190">
        <f xml:space="preserve"> 'Generation Calculation'!DL282</f>
        <v>0</v>
      </c>
      <c r="AO609" s="190">
        <f xml:space="preserve"> 'Generation Calculation'!DM282</f>
        <v>0</v>
      </c>
      <c r="AP609" s="190">
        <f xml:space="preserve"> 'Generation Calculation'!DN282</f>
        <v>0</v>
      </c>
      <c r="AQ609" s="190">
        <f xml:space="preserve"> 'Generation Calculation'!DO282</f>
        <v>0</v>
      </c>
      <c r="AR609" s="190">
        <f xml:space="preserve"> 'Generation Calculation'!DP282</f>
        <v>0</v>
      </c>
      <c r="AS609" s="190">
        <f xml:space="preserve"> 'Generation Calculation'!DQ282</f>
        <v>30.072642020017668</v>
      </c>
      <c r="AT609" s="190">
        <f xml:space="preserve"> 'Generation Calculation'!DR282</f>
        <v>58.164501913346555</v>
      </c>
      <c r="AU609" s="190">
        <f xml:space="preserve"> 'Generation Calculation'!DS282</f>
        <v>81.60786585188356</v>
      </c>
      <c r="AV609" s="190">
        <f xml:space="preserve"> 'Generation Calculation'!DT282</f>
        <v>107.64688544857091</v>
      </c>
      <c r="AW609" s="190">
        <f xml:space="preserve"> 'Generation Calculation'!DU282</f>
        <v>124.75527325855001</v>
      </c>
      <c r="AX609" s="190">
        <f xml:space="preserve"> 'Generation Calculation'!DV282</f>
        <v>100.40596741008829</v>
      </c>
      <c r="AY609" s="190">
        <f xml:space="preserve"> 'Generation Calculation'!DW282</f>
        <v>100.40596741008829</v>
      </c>
      <c r="AZ609" s="190">
        <f xml:space="preserve"> 'Generation Calculation'!DX282</f>
        <v>92.393599756868298</v>
      </c>
      <c r="BA609" s="190">
        <f xml:space="preserve"> 'Generation Calculation'!DY282</f>
        <v>65.001882320818311</v>
      </c>
      <c r="BB609" s="190">
        <f xml:space="preserve"> 'Generation Calculation'!DZ282</f>
        <v>77.128138240350012</v>
      </c>
      <c r="BC609" s="196"/>
      <c r="BD609" s="183">
        <f t="shared" si="1435"/>
        <v>436.1719297246122</v>
      </c>
      <c r="BE609" s="292">
        <f t="shared" si="1507"/>
        <v>366.75591325652073</v>
      </c>
      <c r="BF609" s="292">
        <f t="shared" si="1508"/>
        <v>285.39050613006043</v>
      </c>
      <c r="BG609" s="292">
        <f t="shared" si="1486"/>
        <v>249.56016597013721</v>
      </c>
      <c r="BH609" s="292">
        <f t="shared" si="1487"/>
        <v>224.828883018178</v>
      </c>
      <c r="BI609" s="292">
        <f t="shared" si="1488"/>
        <v>241.11190923104837</v>
      </c>
      <c r="BJ609" s="292">
        <f t="shared" si="1489"/>
        <v>331.55800744451068</v>
      </c>
      <c r="BK609" s="292">
        <f t="shared" si="1490"/>
        <v>0</v>
      </c>
      <c r="BL609" s="292">
        <f t="shared" si="1491"/>
        <v>0</v>
      </c>
      <c r="BM609" s="292">
        <f t="shared" si="1492"/>
        <v>0</v>
      </c>
      <c r="BN609" s="292">
        <f t="shared" si="1493"/>
        <v>0</v>
      </c>
      <c r="BO609" s="292">
        <f t="shared" si="1494"/>
        <v>0</v>
      </c>
      <c r="BP609" s="292">
        <f t="shared" si="1495"/>
        <v>0</v>
      </c>
      <c r="BQ609" s="292">
        <f t="shared" si="1496"/>
        <v>0</v>
      </c>
      <c r="BR609" s="292">
        <f t="shared" si="1497"/>
        <v>249.65977498785463</v>
      </c>
      <c r="BS609" s="292">
        <f t="shared" si="1498"/>
        <v>475.10890967742176</v>
      </c>
      <c r="BT609" s="292">
        <f t="shared" si="1499"/>
        <v>489.72970000000004</v>
      </c>
      <c r="BU609" s="292">
        <f t="shared" si="1500"/>
        <v>489.72970000000004</v>
      </c>
      <c r="BV609" s="292">
        <f t="shared" si="1501"/>
        <v>489.72970000000004</v>
      </c>
      <c r="BW609" s="292">
        <f t="shared" si="1502"/>
        <v>489.72970000000004</v>
      </c>
      <c r="BX609" s="292">
        <f t="shared" si="1503"/>
        <v>489.72970000000004</v>
      </c>
      <c r="BY609" s="292">
        <f t="shared" si="1504"/>
        <v>489.72970000000004</v>
      </c>
      <c r="BZ609" s="292">
        <f t="shared" si="1505"/>
        <v>489.72970000000004</v>
      </c>
      <c r="CA609" s="292">
        <f t="shared" si="1506"/>
        <v>489.72970000000004</v>
      </c>
      <c r="CB609" s="196">
        <f t="shared" si="1436"/>
        <v>6777.9835994403429</v>
      </c>
      <c r="CC609" s="189">
        <f t="shared" si="1462"/>
        <v>53.28457073125</v>
      </c>
      <c r="CD609" s="190">
        <f t="shared" si="1463"/>
        <v>44.614182546122009</v>
      </c>
      <c r="CE609" s="190">
        <f t="shared" si="1464"/>
        <v>34.498729663473995</v>
      </c>
      <c r="CF609" s="190">
        <f t="shared" si="1465"/>
        <v>30.060316663945002</v>
      </c>
      <c r="CG609" s="190">
        <f t="shared" si="1466"/>
        <v>27.002456545082993</v>
      </c>
      <c r="CH609" s="190">
        <f t="shared" si="1467"/>
        <v>29.015225230916002</v>
      </c>
      <c r="CI609" s="190">
        <f t="shared" si="1468"/>
        <v>40.232086344353092</v>
      </c>
      <c r="CJ609" s="190">
        <f t="shared" si="1469"/>
        <v>0</v>
      </c>
      <c r="CK609" s="190">
        <f t="shared" si="1470"/>
        <v>0</v>
      </c>
      <c r="CL609" s="190">
        <f t="shared" si="1471"/>
        <v>0</v>
      </c>
      <c r="CM609" s="190">
        <f t="shared" si="1472"/>
        <v>0</v>
      </c>
      <c r="CN609" s="190">
        <f t="shared" si="1473"/>
        <v>0</v>
      </c>
      <c r="CO609" s="190">
        <f t="shared" si="1474"/>
        <v>0</v>
      </c>
      <c r="CP609" s="190">
        <f t="shared" si="1475"/>
        <v>0</v>
      </c>
      <c r="CQ609" s="190">
        <f t="shared" si="1476"/>
        <v>30.072642020017668</v>
      </c>
      <c r="CR609" s="190">
        <f t="shared" si="1477"/>
        <v>58.164501913346555</v>
      </c>
      <c r="CS609" s="190">
        <f t="shared" si="1478"/>
        <v>60</v>
      </c>
      <c r="CT609" s="190">
        <f t="shared" si="1479"/>
        <v>60</v>
      </c>
      <c r="CU609" s="190">
        <f t="shared" si="1480"/>
        <v>60</v>
      </c>
      <c r="CV609" s="190">
        <f t="shared" si="1481"/>
        <v>60</v>
      </c>
      <c r="CW609" s="190">
        <f t="shared" si="1482"/>
        <v>60</v>
      </c>
      <c r="CX609" s="190">
        <f t="shared" si="1483"/>
        <v>60</v>
      </c>
      <c r="CY609" s="190">
        <f t="shared" si="1484"/>
        <v>60</v>
      </c>
      <c r="CZ609" s="190">
        <f t="shared" si="1485"/>
        <v>60</v>
      </c>
      <c r="DB609" s="171">
        <f t="shared" si="1437"/>
        <v>0</v>
      </c>
      <c r="DC609" s="172">
        <f t="shared" si="1438"/>
        <v>0</v>
      </c>
      <c r="DD609" s="172">
        <f t="shared" si="1439"/>
        <v>0</v>
      </c>
      <c r="DE609" s="172">
        <f t="shared" si="1440"/>
        <v>0</v>
      </c>
      <c r="DF609" s="172">
        <f t="shared" si="1441"/>
        <v>0</v>
      </c>
      <c r="DG609" s="172">
        <f t="shared" si="1442"/>
        <v>0</v>
      </c>
      <c r="DH609" s="172">
        <f t="shared" si="1443"/>
        <v>0</v>
      </c>
      <c r="DI609" s="172">
        <f t="shared" si="1444"/>
        <v>200.27270114346831</v>
      </c>
      <c r="DJ609" s="172">
        <f t="shared" si="1445"/>
        <v>7.764775256877698</v>
      </c>
      <c r="DK609" s="172">
        <f t="shared" si="1446"/>
        <v>0</v>
      </c>
      <c r="DL609" s="172">
        <f t="shared" si="1447"/>
        <v>0</v>
      </c>
      <c r="DM609" s="172">
        <f t="shared" si="1448"/>
        <v>0</v>
      </c>
      <c r="DN609" s="172">
        <f t="shared" si="1449"/>
        <v>0</v>
      </c>
      <c r="DO609" s="172">
        <f t="shared" si="1450"/>
        <v>0</v>
      </c>
      <c r="DP609" s="172">
        <f t="shared" si="1451"/>
        <v>0</v>
      </c>
      <c r="DQ609" s="172">
        <f t="shared" si="1452"/>
        <v>0</v>
      </c>
      <c r="DR609" s="172">
        <f t="shared" si="1453"/>
        <v>248.49045729666094</v>
      </c>
      <c r="DS609" s="172">
        <f t="shared" si="1454"/>
        <v>547.93918265856541</v>
      </c>
      <c r="DT609" s="172">
        <f t="shared" si="1455"/>
        <v>744.68564247332506</v>
      </c>
      <c r="DU609" s="172">
        <f t="shared" si="1456"/>
        <v>464.66862521601536</v>
      </c>
      <c r="DV609" s="172">
        <f t="shared" si="1457"/>
        <v>464.66862521601536</v>
      </c>
      <c r="DW609" s="172">
        <f t="shared" si="1458"/>
        <v>372.52639720398543</v>
      </c>
      <c r="DX609" s="172">
        <f t="shared" si="1459"/>
        <v>57.521646689410574</v>
      </c>
      <c r="DY609" s="172">
        <f t="shared" si="1460"/>
        <v>196.97358976402515</v>
      </c>
      <c r="DZ609" s="192">
        <f t="shared" si="1461"/>
        <v>3305.5116429183495</v>
      </c>
      <c r="EA609" s="189">
        <f t="shared" si="1387"/>
        <v>0</v>
      </c>
      <c r="EB609" s="190">
        <f t="shared" si="1388"/>
        <v>0</v>
      </c>
      <c r="EC609" s="190">
        <f t="shared" si="1389"/>
        <v>0</v>
      </c>
      <c r="ED609" s="190">
        <f t="shared" si="1390"/>
        <v>0</v>
      </c>
      <c r="EE609" s="190">
        <f t="shared" si="1391"/>
        <v>0</v>
      </c>
      <c r="EF609" s="190">
        <f t="shared" si="1392"/>
        <v>0</v>
      </c>
      <c r="EG609" s="190">
        <f t="shared" si="1393"/>
        <v>0</v>
      </c>
      <c r="EH609" s="190">
        <f t="shared" si="1394"/>
        <v>17.415017490736375</v>
      </c>
      <c r="EI609" s="190">
        <f t="shared" si="1395"/>
        <v>0.67519784842414765</v>
      </c>
      <c r="EJ609" s="190">
        <f t="shared" si="1396"/>
        <v>0</v>
      </c>
      <c r="EK609" s="190">
        <f t="shared" si="1397"/>
        <v>0</v>
      </c>
      <c r="EL609" s="190">
        <f t="shared" si="1398"/>
        <v>0</v>
      </c>
      <c r="EM609" s="190">
        <f t="shared" si="1399"/>
        <v>0</v>
      </c>
      <c r="EN609" s="190">
        <f t="shared" si="1400"/>
        <v>0</v>
      </c>
      <c r="EO609" s="190">
        <f t="shared" si="1401"/>
        <v>0</v>
      </c>
      <c r="EP609" s="190">
        <f t="shared" si="1402"/>
        <v>0</v>
      </c>
      <c r="EQ609" s="190">
        <f t="shared" si="1403"/>
        <v>21.60786585188356</v>
      </c>
      <c r="ER609" s="190">
        <f t="shared" si="1404"/>
        <v>47.646885448570913</v>
      </c>
      <c r="ES609" s="190">
        <f t="shared" si="1405"/>
        <v>64.755273258550005</v>
      </c>
      <c r="ET609" s="190">
        <f t="shared" si="1406"/>
        <v>40.405967410088294</v>
      </c>
      <c r="EU609" s="190">
        <f t="shared" si="1407"/>
        <v>40.405967410088294</v>
      </c>
      <c r="EV609" s="190">
        <f t="shared" si="1408"/>
        <v>32.393599756868298</v>
      </c>
      <c r="EW609" s="190">
        <f t="shared" si="1409"/>
        <v>5.0018823208183107</v>
      </c>
      <c r="EX609" s="190">
        <f t="shared" si="1410"/>
        <v>17.128138240350012</v>
      </c>
    </row>
    <row r="610" spans="3:154" ht="14.25" customHeight="1" x14ac:dyDescent="0.25">
      <c r="C610" s="132">
        <v>2041</v>
      </c>
      <c r="D610" s="14" t="s">
        <v>171</v>
      </c>
      <c r="E610" s="171">
        <f t="shared" si="1411"/>
        <v>488.74771920303533</v>
      </c>
      <c r="F610" s="172">
        <f t="shared" si="1412"/>
        <v>364.26008529161709</v>
      </c>
      <c r="G610" s="172">
        <f t="shared" si="1413"/>
        <v>306.62188349653275</v>
      </c>
      <c r="H610" s="172">
        <f t="shared" si="1414"/>
        <v>280.55474518015535</v>
      </c>
      <c r="I610" s="172">
        <f t="shared" si="1415"/>
        <v>256.33456561922111</v>
      </c>
      <c r="J610" s="172">
        <f t="shared" si="1416"/>
        <v>256.33456561922111</v>
      </c>
      <c r="K610" s="172">
        <f t="shared" si="1417"/>
        <v>295.59456388152103</v>
      </c>
      <c r="L610" s="172">
        <f t="shared" si="1418"/>
        <v>118.8990532664057</v>
      </c>
      <c r="M610" s="172">
        <f t="shared" si="1419"/>
        <v>0</v>
      </c>
      <c r="N610" s="172">
        <f t="shared" si="1420"/>
        <v>0</v>
      </c>
      <c r="O610" s="172">
        <f t="shared" si="1421"/>
        <v>0</v>
      </c>
      <c r="P610" s="172">
        <f t="shared" si="1422"/>
        <v>0</v>
      </c>
      <c r="Q610" s="172">
        <f t="shared" si="1423"/>
        <v>0</v>
      </c>
      <c r="R610" s="172">
        <f t="shared" si="1424"/>
        <v>0</v>
      </c>
      <c r="S610" s="172">
        <f t="shared" si="1425"/>
        <v>164.95153395767909</v>
      </c>
      <c r="T610" s="172">
        <f t="shared" si="1426"/>
        <v>360.73512066557259</v>
      </c>
      <c r="U610" s="172">
        <f t="shared" si="1427"/>
        <v>762.7982616397162</v>
      </c>
      <c r="V610" s="172">
        <f t="shared" si="1428"/>
        <v>1166.0262229914495</v>
      </c>
      <c r="W610" s="172">
        <f t="shared" si="1429"/>
        <v>1214.8509452385579</v>
      </c>
      <c r="X610" s="172">
        <f t="shared" si="1430"/>
        <v>836.53280062657836</v>
      </c>
      <c r="Y610" s="172">
        <f t="shared" si="1431"/>
        <v>749.15088474366951</v>
      </c>
      <c r="Z610" s="172">
        <f t="shared" si="1432"/>
        <v>609.48919012740487</v>
      </c>
      <c r="AA610" s="172">
        <f t="shared" si="1433"/>
        <v>394.48515848970038</v>
      </c>
      <c r="AB610" s="172">
        <f t="shared" si="1434"/>
        <v>724.91473310877166</v>
      </c>
      <c r="AC610" s="188">
        <f xml:space="preserve"> SUM(E610:AB610) * 31</f>
        <v>289889.7430275511</v>
      </c>
      <c r="AE610" s="189">
        <f xml:space="preserve"> 'Generation Calculation'!DC283</f>
        <v>59.876668838365987</v>
      </c>
      <c r="AF610" s="190">
        <f xml:space="preserve"> 'Generation Calculation'!DD283</f>
        <v>44.303139720030998</v>
      </c>
      <c r="AG610" s="190">
        <f xml:space="preserve"> 'Generation Calculation'!DE283</f>
        <v>37.133341493741</v>
      </c>
      <c r="AH610" s="190">
        <f xml:space="preserve"> 'Generation Calculation'!DF283</f>
        <v>33.899139032969003</v>
      </c>
      <c r="AI610" s="190">
        <f xml:space="preserve"> 'Generation Calculation'!DG283</f>
        <v>30.898734340445998</v>
      </c>
      <c r="AJ610" s="190">
        <f xml:space="preserve"> 'Generation Calculation'!DH283</f>
        <v>30.898734340445998</v>
      </c>
      <c r="AK610" s="190">
        <f xml:space="preserve"> 'Generation Calculation'!DI283</f>
        <v>35.764526089607216</v>
      </c>
      <c r="AL610" s="190">
        <f xml:space="preserve"> 'Generation Calculation'!DJ283</f>
        <v>10.339048110122235</v>
      </c>
      <c r="AM610" s="190">
        <f xml:space="preserve"> 'Generation Calculation'!DK283</f>
        <v>0</v>
      </c>
      <c r="AN610" s="190">
        <f xml:space="preserve"> 'Generation Calculation'!DL283</f>
        <v>0</v>
      </c>
      <c r="AO610" s="190">
        <f xml:space="preserve"> 'Generation Calculation'!DM283</f>
        <v>0</v>
      </c>
      <c r="AP610" s="190">
        <f xml:space="preserve"> 'Generation Calculation'!DN283</f>
        <v>0</v>
      </c>
      <c r="AQ610" s="190">
        <f xml:space="preserve"> 'Generation Calculation'!DO283</f>
        <v>0</v>
      </c>
      <c r="AR610" s="190">
        <f xml:space="preserve"> 'Generation Calculation'!DP283</f>
        <v>0</v>
      </c>
      <c r="AS610" s="190">
        <f xml:space="preserve"> 'Generation Calculation'!DQ283</f>
        <v>14.343611648493834</v>
      </c>
      <c r="AT610" s="190">
        <f xml:space="preserve"> 'Generation Calculation'!DR283</f>
        <v>43.863922762506604</v>
      </c>
      <c r="AU610" s="190">
        <f xml:space="preserve"> 'Generation Calculation'!DS283</f>
        <v>83.74509231649705</v>
      </c>
      <c r="AV610" s="190">
        <f xml:space="preserve"> 'Generation Calculation'!DT283</f>
        <v>118.8083933036043</v>
      </c>
      <c r="AW610" s="190">
        <f xml:space="preserve"> 'Generation Calculation'!DU283</f>
        <v>123.05402132509198</v>
      </c>
      <c r="AX610" s="190">
        <f xml:space="preserve"> 'Generation Calculation'!DV283</f>
        <v>90.156791358832891</v>
      </c>
      <c r="AY610" s="190">
        <f xml:space="preserve"> 'Generation Calculation'!DW283</f>
        <v>82.558363890753867</v>
      </c>
      <c r="AZ610" s="190">
        <f xml:space="preserve"> 'Generation Calculation'!DX283</f>
        <v>70.413868706730852</v>
      </c>
      <c r="BA610" s="190">
        <f xml:space="preserve"> 'Generation Calculation'!DY283</f>
        <v>48.073193074089886</v>
      </c>
      <c r="BB610" s="190">
        <f xml:space="preserve"> 'Generation Calculation'!DZ283</f>
        <v>80.450872444241014</v>
      </c>
      <c r="BC610" s="196"/>
      <c r="BD610" s="183">
        <f t="shared" si="1435"/>
        <v>488.74771920303533</v>
      </c>
      <c r="BE610" s="292">
        <f t="shared" si="1507"/>
        <v>364.26008529161709</v>
      </c>
      <c r="BF610" s="292">
        <f t="shared" si="1508"/>
        <v>306.62188349653275</v>
      </c>
      <c r="BG610" s="292">
        <f t="shared" si="1486"/>
        <v>280.55474518015535</v>
      </c>
      <c r="BH610" s="292">
        <f t="shared" si="1487"/>
        <v>256.33456561922111</v>
      </c>
      <c r="BI610" s="292">
        <f t="shared" si="1488"/>
        <v>256.33456561922111</v>
      </c>
      <c r="BJ610" s="292">
        <f t="shared" si="1489"/>
        <v>295.59456388152103</v>
      </c>
      <c r="BK610" s="292">
        <f t="shared" si="1490"/>
        <v>0</v>
      </c>
      <c r="BL610" s="292">
        <f t="shared" si="1491"/>
        <v>0</v>
      </c>
      <c r="BM610" s="292">
        <f t="shared" si="1492"/>
        <v>0</v>
      </c>
      <c r="BN610" s="292">
        <f t="shared" si="1493"/>
        <v>0</v>
      </c>
      <c r="BO610" s="292">
        <f t="shared" si="1494"/>
        <v>0</v>
      </c>
      <c r="BP610" s="292">
        <f t="shared" si="1495"/>
        <v>0</v>
      </c>
      <c r="BQ610" s="292">
        <f t="shared" si="1496"/>
        <v>0</v>
      </c>
      <c r="BR610" s="292">
        <f t="shared" si="1497"/>
        <v>0</v>
      </c>
      <c r="BS610" s="292">
        <f t="shared" si="1498"/>
        <v>360.73512066557259</v>
      </c>
      <c r="BT610" s="292">
        <f t="shared" si="1499"/>
        <v>489.72970000000004</v>
      </c>
      <c r="BU610" s="292">
        <f t="shared" si="1500"/>
        <v>489.72970000000004</v>
      </c>
      <c r="BV610" s="292">
        <f t="shared" si="1501"/>
        <v>489.72970000000004</v>
      </c>
      <c r="BW610" s="292">
        <f t="shared" si="1502"/>
        <v>489.72970000000004</v>
      </c>
      <c r="BX610" s="292">
        <f t="shared" si="1503"/>
        <v>489.72970000000004</v>
      </c>
      <c r="BY610" s="292">
        <f t="shared" si="1504"/>
        <v>489.72970000000004</v>
      </c>
      <c r="BZ610" s="292">
        <f t="shared" si="1505"/>
        <v>394.48515848970038</v>
      </c>
      <c r="CA610" s="292">
        <f t="shared" si="1506"/>
        <v>489.72970000000004</v>
      </c>
      <c r="CB610" s="196">
        <f t="shared" si="1436"/>
        <v>6431.7763074465765</v>
      </c>
      <c r="CC610" s="189">
        <f t="shared" si="1462"/>
        <v>59.876668838365987</v>
      </c>
      <c r="CD610" s="190">
        <f t="shared" si="1463"/>
        <v>44.303139720030998</v>
      </c>
      <c r="CE610" s="190">
        <f t="shared" si="1464"/>
        <v>37.133341493741</v>
      </c>
      <c r="CF610" s="190">
        <f t="shared" si="1465"/>
        <v>33.899139032969003</v>
      </c>
      <c r="CG610" s="190">
        <f t="shared" si="1466"/>
        <v>30.898734340445998</v>
      </c>
      <c r="CH610" s="190">
        <f t="shared" si="1467"/>
        <v>30.898734340445998</v>
      </c>
      <c r="CI610" s="190">
        <f t="shared" si="1468"/>
        <v>35.764526089607216</v>
      </c>
      <c r="CJ610" s="190">
        <f t="shared" si="1469"/>
        <v>0</v>
      </c>
      <c r="CK610" s="190">
        <f t="shared" si="1470"/>
        <v>0</v>
      </c>
      <c r="CL610" s="190">
        <f t="shared" si="1471"/>
        <v>0</v>
      </c>
      <c r="CM610" s="190">
        <f t="shared" si="1472"/>
        <v>0</v>
      </c>
      <c r="CN610" s="190">
        <f t="shared" si="1473"/>
        <v>0</v>
      </c>
      <c r="CO610" s="190">
        <f t="shared" si="1474"/>
        <v>0</v>
      </c>
      <c r="CP610" s="190">
        <f t="shared" si="1475"/>
        <v>0</v>
      </c>
      <c r="CQ610" s="190">
        <f t="shared" si="1476"/>
        <v>0</v>
      </c>
      <c r="CR610" s="190">
        <f t="shared" si="1477"/>
        <v>43.863922762506604</v>
      </c>
      <c r="CS610" s="190">
        <f t="shared" si="1478"/>
        <v>60</v>
      </c>
      <c r="CT610" s="190">
        <f t="shared" si="1479"/>
        <v>60</v>
      </c>
      <c r="CU610" s="190">
        <f t="shared" si="1480"/>
        <v>60</v>
      </c>
      <c r="CV610" s="190">
        <f t="shared" si="1481"/>
        <v>60</v>
      </c>
      <c r="CW610" s="190">
        <f t="shared" si="1482"/>
        <v>60</v>
      </c>
      <c r="CX610" s="190">
        <f t="shared" si="1483"/>
        <v>60</v>
      </c>
      <c r="CY610" s="190">
        <f t="shared" si="1484"/>
        <v>48.073193074089886</v>
      </c>
      <c r="CZ610" s="190">
        <f t="shared" si="1485"/>
        <v>60</v>
      </c>
      <c r="DB610" s="171">
        <f t="shared" si="1437"/>
        <v>0</v>
      </c>
      <c r="DC610" s="172">
        <f t="shared" si="1438"/>
        <v>0</v>
      </c>
      <c r="DD610" s="172">
        <f t="shared" si="1439"/>
        <v>0</v>
      </c>
      <c r="DE610" s="172">
        <f t="shared" si="1440"/>
        <v>0</v>
      </c>
      <c r="DF610" s="172">
        <f t="shared" si="1441"/>
        <v>0</v>
      </c>
      <c r="DG610" s="172">
        <f t="shared" si="1442"/>
        <v>0</v>
      </c>
      <c r="DH610" s="172">
        <f t="shared" si="1443"/>
        <v>0</v>
      </c>
      <c r="DI610" s="172">
        <f t="shared" si="1444"/>
        <v>118.8990532664057</v>
      </c>
      <c r="DJ610" s="172">
        <f t="shared" si="1445"/>
        <v>0</v>
      </c>
      <c r="DK610" s="172">
        <f t="shared" si="1446"/>
        <v>0</v>
      </c>
      <c r="DL610" s="172">
        <f t="shared" si="1447"/>
        <v>0</v>
      </c>
      <c r="DM610" s="172">
        <f t="shared" si="1448"/>
        <v>0</v>
      </c>
      <c r="DN610" s="172">
        <f t="shared" si="1449"/>
        <v>0</v>
      </c>
      <c r="DO610" s="172">
        <f t="shared" si="1450"/>
        <v>0</v>
      </c>
      <c r="DP610" s="172">
        <f t="shared" si="1451"/>
        <v>164.95153395767909</v>
      </c>
      <c r="DQ610" s="172">
        <f t="shared" si="1452"/>
        <v>0</v>
      </c>
      <c r="DR610" s="172">
        <f t="shared" si="1453"/>
        <v>273.06856163971611</v>
      </c>
      <c r="DS610" s="172">
        <f t="shared" si="1454"/>
        <v>676.29652299144948</v>
      </c>
      <c r="DT610" s="172">
        <f t="shared" si="1455"/>
        <v>725.12124523855778</v>
      </c>
      <c r="DU610" s="172">
        <f t="shared" si="1456"/>
        <v>346.80310062657827</v>
      </c>
      <c r="DV610" s="172">
        <f t="shared" si="1457"/>
        <v>259.42118474366947</v>
      </c>
      <c r="DW610" s="172">
        <f t="shared" si="1458"/>
        <v>119.7594901274048</v>
      </c>
      <c r="DX610" s="172">
        <f t="shared" si="1459"/>
        <v>0</v>
      </c>
      <c r="DY610" s="172">
        <f t="shared" si="1460"/>
        <v>235.18503310877165</v>
      </c>
      <c r="DZ610" s="192">
        <f t="shared" si="1461"/>
        <v>2919.5057257002327</v>
      </c>
      <c r="EA610" s="189">
        <f t="shared" si="1387"/>
        <v>0</v>
      </c>
      <c r="EB610" s="190">
        <f t="shared" si="1388"/>
        <v>0</v>
      </c>
      <c r="EC610" s="190">
        <f t="shared" si="1389"/>
        <v>0</v>
      </c>
      <c r="ED610" s="190">
        <f t="shared" si="1390"/>
        <v>0</v>
      </c>
      <c r="EE610" s="190">
        <f t="shared" si="1391"/>
        <v>0</v>
      </c>
      <c r="EF610" s="190">
        <f t="shared" si="1392"/>
        <v>0</v>
      </c>
      <c r="EG610" s="190">
        <f t="shared" si="1393"/>
        <v>0</v>
      </c>
      <c r="EH610" s="190">
        <f t="shared" si="1394"/>
        <v>10.339048110122235</v>
      </c>
      <c r="EI610" s="190">
        <f t="shared" si="1395"/>
        <v>0</v>
      </c>
      <c r="EJ610" s="190">
        <f t="shared" si="1396"/>
        <v>0</v>
      </c>
      <c r="EK610" s="190">
        <f t="shared" si="1397"/>
        <v>0</v>
      </c>
      <c r="EL610" s="190">
        <f t="shared" si="1398"/>
        <v>0</v>
      </c>
      <c r="EM610" s="190">
        <f t="shared" si="1399"/>
        <v>0</v>
      </c>
      <c r="EN610" s="190">
        <f t="shared" si="1400"/>
        <v>0</v>
      </c>
      <c r="EO610" s="190">
        <f t="shared" si="1401"/>
        <v>14.343611648493834</v>
      </c>
      <c r="EP610" s="190">
        <f t="shared" si="1402"/>
        <v>0</v>
      </c>
      <c r="EQ610" s="190">
        <f t="shared" si="1403"/>
        <v>23.74509231649705</v>
      </c>
      <c r="ER610" s="190">
        <f t="shared" si="1404"/>
        <v>58.808393303604305</v>
      </c>
      <c r="ES610" s="190">
        <f t="shared" si="1405"/>
        <v>63.054021325091981</v>
      </c>
      <c r="ET610" s="190">
        <f t="shared" si="1406"/>
        <v>30.156791358832891</v>
      </c>
      <c r="EU610" s="190">
        <f t="shared" si="1407"/>
        <v>22.558363890753867</v>
      </c>
      <c r="EV610" s="190">
        <f t="shared" si="1408"/>
        <v>10.413868706730852</v>
      </c>
      <c r="EW610" s="190">
        <f t="shared" si="1409"/>
        <v>0</v>
      </c>
      <c r="EX610" s="190">
        <f t="shared" si="1410"/>
        <v>20.450872444241014</v>
      </c>
    </row>
    <row r="611" spans="3:154" ht="14.25" customHeight="1" x14ac:dyDescent="0.25">
      <c r="C611" s="132">
        <v>2041</v>
      </c>
      <c r="D611" s="14" t="s">
        <v>172</v>
      </c>
      <c r="E611" s="171">
        <f t="shared" si="1411"/>
        <v>383.95488585533047</v>
      </c>
      <c r="F611" s="172">
        <f t="shared" si="1412"/>
        <v>303.46751248921117</v>
      </c>
      <c r="G611" s="172">
        <f t="shared" si="1413"/>
        <v>228.1553912670266</v>
      </c>
      <c r="H611" s="172">
        <f t="shared" si="1414"/>
        <v>197.24556765465005</v>
      </c>
      <c r="I611" s="172">
        <f t="shared" si="1415"/>
        <v>190.22551104119771</v>
      </c>
      <c r="J611" s="172">
        <f t="shared" si="1416"/>
        <v>251.86570418780192</v>
      </c>
      <c r="K611" s="172">
        <f t="shared" si="1417"/>
        <v>257.97701305720074</v>
      </c>
      <c r="L611" s="172">
        <f t="shared" si="1418"/>
        <v>56.27431891274307</v>
      </c>
      <c r="M611" s="172">
        <f t="shared" si="1419"/>
        <v>0</v>
      </c>
      <c r="N611" s="172">
        <f t="shared" si="1420"/>
        <v>0</v>
      </c>
      <c r="O611" s="172">
        <f t="shared" si="1421"/>
        <v>0</v>
      </c>
      <c r="P611" s="172">
        <f t="shared" si="1422"/>
        <v>0</v>
      </c>
      <c r="Q611" s="172">
        <f t="shared" si="1423"/>
        <v>0</v>
      </c>
      <c r="R611" s="172">
        <f t="shared" si="1424"/>
        <v>0</v>
      </c>
      <c r="S611" s="172">
        <f t="shared" si="1425"/>
        <v>157.85671229448309</v>
      </c>
      <c r="T611" s="172">
        <f t="shared" si="1426"/>
        <v>284.22664003357943</v>
      </c>
      <c r="U611" s="172">
        <f t="shared" si="1427"/>
        <v>835.78756900315739</v>
      </c>
      <c r="V611" s="172">
        <f t="shared" si="1428"/>
        <v>1179.7857264700067</v>
      </c>
      <c r="W611" s="172">
        <f t="shared" si="1429"/>
        <v>1212.1092479272372</v>
      </c>
      <c r="X611" s="172">
        <f t="shared" si="1430"/>
        <v>798.39326368230218</v>
      </c>
      <c r="Y611" s="172">
        <f t="shared" si="1431"/>
        <v>764.05733238118364</v>
      </c>
      <c r="Z611" s="172">
        <f t="shared" si="1432"/>
        <v>598.47281160953958</v>
      </c>
      <c r="AA611" s="172">
        <f t="shared" si="1433"/>
        <v>356.27782921263645</v>
      </c>
      <c r="AB611" s="172">
        <f t="shared" si="1434"/>
        <v>536.56503741715085</v>
      </c>
      <c r="AC611" s="188">
        <f xml:space="preserve"> SUM(E611:AB611) * 30</f>
        <v>257780.94223489315</v>
      </c>
      <c r="AE611" s="189">
        <f xml:space="preserve"> 'Generation Calculation'!DC284</f>
        <v>46.758919139905998</v>
      </c>
      <c r="AF611" s="190">
        <f xml:space="preserve"> 'Generation Calculation'!DD284</f>
        <v>36.741696064150005</v>
      </c>
      <c r="AG611" s="190">
        <f xml:space="preserve"> 'Generation Calculation'!DE284</f>
        <v>27.413488332229008</v>
      </c>
      <c r="AH611" s="190">
        <f xml:space="preserve"> 'Generation Calculation'!DF284</f>
        <v>23.597403350988003</v>
      </c>
      <c r="AI611" s="190">
        <f xml:space="preserve"> 'Generation Calculation'!DG284</f>
        <v>22.731717406169992</v>
      </c>
      <c r="AJ611" s="190">
        <f xml:space="preserve"> 'Generation Calculation'!DH284</f>
        <v>21.901365581547992</v>
      </c>
      <c r="AK611" s="190">
        <f xml:space="preserve"> 'Generation Calculation'!DI284</f>
        <v>31.102060422864923</v>
      </c>
      <c r="AL611" s="190">
        <f xml:space="preserve"> 'Generation Calculation'!DJ284</f>
        <v>4.8934190358907017</v>
      </c>
      <c r="AM611" s="190">
        <f xml:space="preserve"> 'Generation Calculation'!DK284</f>
        <v>0</v>
      </c>
      <c r="AN611" s="190">
        <f xml:space="preserve"> 'Generation Calculation'!DL284</f>
        <v>0</v>
      </c>
      <c r="AO611" s="190">
        <f xml:space="preserve"> 'Generation Calculation'!DM284</f>
        <v>0</v>
      </c>
      <c r="AP611" s="190">
        <f xml:space="preserve"> 'Generation Calculation'!DN284</f>
        <v>0</v>
      </c>
      <c r="AQ611" s="190">
        <f xml:space="preserve"> 'Generation Calculation'!DO284</f>
        <v>0</v>
      </c>
      <c r="AR611" s="190">
        <f xml:space="preserve"> 'Generation Calculation'!DP284</f>
        <v>0</v>
      </c>
      <c r="AS611" s="190">
        <f xml:space="preserve"> 'Generation Calculation'!DQ284</f>
        <v>13.726670634302877</v>
      </c>
      <c r="AT611" s="190">
        <f xml:space="preserve"> 'Generation Calculation'!DR284</f>
        <v>34.354404497783946</v>
      </c>
      <c r="AU611" s="190">
        <f xml:space="preserve"> 'Generation Calculation'!DS284</f>
        <v>90.091988608970212</v>
      </c>
      <c r="AV611" s="190">
        <f xml:space="preserve"> 'Generation Calculation'!DT284</f>
        <v>120.0048718669571</v>
      </c>
      <c r="AW611" s="190">
        <f xml:space="preserve"> 'Generation Calculation'!DU284</f>
        <v>122.81561286323802</v>
      </c>
      <c r="AX611" s="190">
        <f xml:space="preserve"> 'Generation Calculation'!DV284</f>
        <v>86.840309885417582</v>
      </c>
      <c r="AY611" s="190">
        <f xml:space="preserve"> 'Generation Calculation'!DW284</f>
        <v>83.854576728798577</v>
      </c>
      <c r="AZ611" s="190">
        <f xml:space="preserve"> 'Generation Calculation'!DX284</f>
        <v>69.45592274865561</v>
      </c>
      <c r="BA611" s="190">
        <f xml:space="preserve"> 'Generation Calculation'!DY284</f>
        <v>43.308673803119575</v>
      </c>
      <c r="BB611" s="190">
        <f xml:space="preserve"> 'Generation Calculation'!DZ284</f>
        <v>64.072638036273986</v>
      </c>
      <c r="BC611" s="196"/>
      <c r="BD611" s="183">
        <f t="shared" si="1435"/>
        <v>383.95488585533047</v>
      </c>
      <c r="BE611" s="292">
        <f t="shared" si="1507"/>
        <v>303.46751248921117</v>
      </c>
      <c r="BF611" s="292">
        <f t="shared" si="1508"/>
        <v>228.1553912670266</v>
      </c>
      <c r="BG611" s="292">
        <f t="shared" si="1486"/>
        <v>197.24556765465005</v>
      </c>
      <c r="BH611" s="292">
        <f t="shared" si="1487"/>
        <v>190.22551104119771</v>
      </c>
      <c r="BI611" s="292">
        <f t="shared" si="1488"/>
        <v>0</v>
      </c>
      <c r="BJ611" s="292">
        <f t="shared" si="1489"/>
        <v>257.97701305720074</v>
      </c>
      <c r="BK611" s="292">
        <f t="shared" si="1490"/>
        <v>0</v>
      </c>
      <c r="BL611" s="292">
        <f t="shared" si="1491"/>
        <v>0</v>
      </c>
      <c r="BM611" s="292">
        <f t="shared" si="1492"/>
        <v>0</v>
      </c>
      <c r="BN611" s="292">
        <f t="shared" si="1493"/>
        <v>0</v>
      </c>
      <c r="BO611" s="292">
        <f t="shared" si="1494"/>
        <v>0</v>
      </c>
      <c r="BP611" s="292">
        <f t="shared" si="1495"/>
        <v>0</v>
      </c>
      <c r="BQ611" s="292">
        <f t="shared" si="1496"/>
        <v>0</v>
      </c>
      <c r="BR611" s="292">
        <f t="shared" si="1497"/>
        <v>0</v>
      </c>
      <c r="BS611" s="292">
        <f t="shared" si="1498"/>
        <v>284.22664003357943</v>
      </c>
      <c r="BT611" s="292">
        <f t="shared" si="1499"/>
        <v>489.72970000000004</v>
      </c>
      <c r="BU611" s="292">
        <f t="shared" si="1500"/>
        <v>489.72970000000004</v>
      </c>
      <c r="BV611" s="292">
        <f t="shared" si="1501"/>
        <v>489.72970000000004</v>
      </c>
      <c r="BW611" s="292">
        <f t="shared" si="1502"/>
        <v>489.72970000000004</v>
      </c>
      <c r="BX611" s="292">
        <f t="shared" si="1503"/>
        <v>489.72970000000004</v>
      </c>
      <c r="BY611" s="292">
        <f t="shared" si="1504"/>
        <v>489.72970000000004</v>
      </c>
      <c r="BZ611" s="292">
        <f t="shared" si="1505"/>
        <v>356.27782921263645</v>
      </c>
      <c r="CA611" s="292">
        <f t="shared" si="1506"/>
        <v>489.72970000000004</v>
      </c>
      <c r="CB611" s="196">
        <f t="shared" si="1436"/>
        <v>5629.6382506108321</v>
      </c>
      <c r="CC611" s="189">
        <f t="shared" si="1462"/>
        <v>46.758919139905998</v>
      </c>
      <c r="CD611" s="190">
        <f t="shared" si="1463"/>
        <v>36.741696064150005</v>
      </c>
      <c r="CE611" s="190">
        <f t="shared" si="1464"/>
        <v>27.413488332229008</v>
      </c>
      <c r="CF611" s="190">
        <f t="shared" si="1465"/>
        <v>23.597403350988003</v>
      </c>
      <c r="CG611" s="190">
        <f t="shared" si="1466"/>
        <v>22.731717406169992</v>
      </c>
      <c r="CH611" s="190">
        <f t="shared" si="1467"/>
        <v>0</v>
      </c>
      <c r="CI611" s="190">
        <f t="shared" si="1468"/>
        <v>31.102060422864923</v>
      </c>
      <c r="CJ611" s="190">
        <f t="shared" si="1469"/>
        <v>0</v>
      </c>
      <c r="CK611" s="190">
        <f t="shared" si="1470"/>
        <v>0</v>
      </c>
      <c r="CL611" s="190">
        <f t="shared" si="1471"/>
        <v>0</v>
      </c>
      <c r="CM611" s="190">
        <f t="shared" si="1472"/>
        <v>0</v>
      </c>
      <c r="CN611" s="190">
        <f t="shared" si="1473"/>
        <v>0</v>
      </c>
      <c r="CO611" s="190">
        <f t="shared" si="1474"/>
        <v>0</v>
      </c>
      <c r="CP611" s="190">
        <f t="shared" si="1475"/>
        <v>0</v>
      </c>
      <c r="CQ611" s="190">
        <f t="shared" si="1476"/>
        <v>0</v>
      </c>
      <c r="CR611" s="190">
        <f t="shared" si="1477"/>
        <v>34.354404497783946</v>
      </c>
      <c r="CS611" s="190">
        <f t="shared" si="1478"/>
        <v>60</v>
      </c>
      <c r="CT611" s="190">
        <f t="shared" si="1479"/>
        <v>60</v>
      </c>
      <c r="CU611" s="190">
        <f t="shared" si="1480"/>
        <v>60</v>
      </c>
      <c r="CV611" s="190">
        <f t="shared" si="1481"/>
        <v>60</v>
      </c>
      <c r="CW611" s="190">
        <f t="shared" si="1482"/>
        <v>60</v>
      </c>
      <c r="CX611" s="190">
        <f t="shared" si="1483"/>
        <v>60</v>
      </c>
      <c r="CY611" s="190">
        <f t="shared" si="1484"/>
        <v>43.308673803119575</v>
      </c>
      <c r="CZ611" s="190">
        <f t="shared" si="1485"/>
        <v>60</v>
      </c>
      <c r="DB611" s="171">
        <f t="shared" si="1437"/>
        <v>0</v>
      </c>
      <c r="DC611" s="172">
        <f t="shared" si="1438"/>
        <v>0</v>
      </c>
      <c r="DD611" s="172">
        <f t="shared" si="1439"/>
        <v>0</v>
      </c>
      <c r="DE611" s="172">
        <f t="shared" si="1440"/>
        <v>0</v>
      </c>
      <c r="DF611" s="172">
        <f t="shared" si="1441"/>
        <v>0</v>
      </c>
      <c r="DG611" s="172">
        <f t="shared" si="1442"/>
        <v>251.86570418780192</v>
      </c>
      <c r="DH611" s="172">
        <f t="shared" si="1443"/>
        <v>0</v>
      </c>
      <c r="DI611" s="172">
        <f t="shared" si="1444"/>
        <v>56.27431891274307</v>
      </c>
      <c r="DJ611" s="172">
        <f t="shared" si="1445"/>
        <v>0</v>
      </c>
      <c r="DK611" s="172">
        <f t="shared" si="1446"/>
        <v>0</v>
      </c>
      <c r="DL611" s="172">
        <f t="shared" si="1447"/>
        <v>0</v>
      </c>
      <c r="DM611" s="172">
        <f t="shared" si="1448"/>
        <v>0</v>
      </c>
      <c r="DN611" s="172">
        <f t="shared" si="1449"/>
        <v>0</v>
      </c>
      <c r="DO611" s="172">
        <f t="shared" si="1450"/>
        <v>0</v>
      </c>
      <c r="DP611" s="172">
        <f t="shared" si="1451"/>
        <v>157.85671229448309</v>
      </c>
      <c r="DQ611" s="172">
        <f t="shared" si="1452"/>
        <v>0</v>
      </c>
      <c r="DR611" s="172">
        <f t="shared" si="1453"/>
        <v>346.05786900315741</v>
      </c>
      <c r="DS611" s="172">
        <f t="shared" si="1454"/>
        <v>690.05602647000671</v>
      </c>
      <c r="DT611" s="172">
        <f t="shared" si="1455"/>
        <v>722.37954792723724</v>
      </c>
      <c r="DU611" s="172">
        <f t="shared" si="1456"/>
        <v>308.6635636823022</v>
      </c>
      <c r="DV611" s="172">
        <f t="shared" si="1457"/>
        <v>274.32763238118361</v>
      </c>
      <c r="DW611" s="172">
        <f t="shared" si="1458"/>
        <v>108.74311160953951</v>
      </c>
      <c r="DX611" s="172">
        <f t="shared" si="1459"/>
        <v>0</v>
      </c>
      <c r="DY611" s="172">
        <f t="shared" si="1460"/>
        <v>46.835337417150839</v>
      </c>
      <c r="DZ611" s="192">
        <f t="shared" si="1461"/>
        <v>2963.0598238856055</v>
      </c>
      <c r="EA611" s="189">
        <f t="shared" si="1387"/>
        <v>0</v>
      </c>
      <c r="EB611" s="190">
        <f t="shared" si="1388"/>
        <v>0</v>
      </c>
      <c r="EC611" s="190">
        <f t="shared" si="1389"/>
        <v>0</v>
      </c>
      <c r="ED611" s="190">
        <f t="shared" si="1390"/>
        <v>0</v>
      </c>
      <c r="EE611" s="190">
        <f t="shared" si="1391"/>
        <v>0</v>
      </c>
      <c r="EF611" s="190">
        <f t="shared" si="1392"/>
        <v>21.901365581547992</v>
      </c>
      <c r="EG611" s="190">
        <f t="shared" si="1393"/>
        <v>0</v>
      </c>
      <c r="EH611" s="190">
        <f t="shared" si="1394"/>
        <v>4.8934190358907017</v>
      </c>
      <c r="EI611" s="190">
        <f t="shared" si="1395"/>
        <v>0</v>
      </c>
      <c r="EJ611" s="190">
        <f t="shared" si="1396"/>
        <v>0</v>
      </c>
      <c r="EK611" s="190">
        <f t="shared" si="1397"/>
        <v>0</v>
      </c>
      <c r="EL611" s="190">
        <f t="shared" si="1398"/>
        <v>0</v>
      </c>
      <c r="EM611" s="190">
        <f t="shared" si="1399"/>
        <v>0</v>
      </c>
      <c r="EN611" s="190">
        <f t="shared" si="1400"/>
        <v>0</v>
      </c>
      <c r="EO611" s="190">
        <f t="shared" si="1401"/>
        <v>13.726670634302877</v>
      </c>
      <c r="EP611" s="190">
        <f t="shared" si="1402"/>
        <v>0</v>
      </c>
      <c r="EQ611" s="190">
        <f t="shared" si="1403"/>
        <v>30.091988608970212</v>
      </c>
      <c r="ER611" s="190">
        <f t="shared" si="1404"/>
        <v>60.004871866957103</v>
      </c>
      <c r="ES611" s="190">
        <f t="shared" si="1405"/>
        <v>62.815612863238016</v>
      </c>
      <c r="ET611" s="190">
        <f t="shared" si="1406"/>
        <v>26.840309885417582</v>
      </c>
      <c r="EU611" s="190">
        <f t="shared" si="1407"/>
        <v>23.854576728798577</v>
      </c>
      <c r="EV611" s="190">
        <f t="shared" si="1408"/>
        <v>9.4559227486556097</v>
      </c>
      <c r="EW611" s="190">
        <f t="shared" si="1409"/>
        <v>0</v>
      </c>
      <c r="EX611" s="190">
        <f t="shared" si="1410"/>
        <v>4.072638036273986</v>
      </c>
    </row>
    <row r="612" spans="3:154" ht="14.25" customHeight="1" x14ac:dyDescent="0.25">
      <c r="C612" s="132">
        <v>2041</v>
      </c>
      <c r="D612" s="14" t="s">
        <v>173</v>
      </c>
      <c r="E612" s="171">
        <f t="shared" si="1411"/>
        <v>391.96243988255657</v>
      </c>
      <c r="F612" s="172">
        <f t="shared" si="1412"/>
        <v>281.96078191908509</v>
      </c>
      <c r="G612" s="172">
        <f t="shared" si="1413"/>
        <v>187.36578472961665</v>
      </c>
      <c r="H612" s="172">
        <f t="shared" si="1414"/>
        <v>198.702462093544</v>
      </c>
      <c r="I612" s="172">
        <f t="shared" si="1415"/>
        <v>198.702462093544</v>
      </c>
      <c r="J612" s="172">
        <f t="shared" si="1416"/>
        <v>171.51947347496505</v>
      </c>
      <c r="K612" s="172">
        <f t="shared" si="1417"/>
        <v>241.46947679296591</v>
      </c>
      <c r="L612" s="172">
        <f t="shared" si="1418"/>
        <v>85.198719943122015</v>
      </c>
      <c r="M612" s="172">
        <f t="shared" si="1419"/>
        <v>0</v>
      </c>
      <c r="N612" s="172">
        <f t="shared" si="1420"/>
        <v>0</v>
      </c>
      <c r="O612" s="172">
        <f t="shared" si="1421"/>
        <v>0</v>
      </c>
      <c r="P612" s="172">
        <f t="shared" si="1422"/>
        <v>0</v>
      </c>
      <c r="Q612" s="172">
        <f t="shared" si="1423"/>
        <v>0</v>
      </c>
      <c r="R612" s="172">
        <f t="shared" si="1424"/>
        <v>0</v>
      </c>
      <c r="S612" s="172">
        <f t="shared" si="1425"/>
        <v>206.5235713609008</v>
      </c>
      <c r="T612" s="172">
        <f t="shared" si="1426"/>
        <v>299.67808143517641</v>
      </c>
      <c r="U612" s="172">
        <f t="shared" si="1427"/>
        <v>740.28597438943814</v>
      </c>
      <c r="V612" s="172">
        <f t="shared" si="1428"/>
        <v>1133.4231752221272</v>
      </c>
      <c r="W612" s="172">
        <f t="shared" si="1429"/>
        <v>1240.0867014274177</v>
      </c>
      <c r="X612" s="172">
        <f t="shared" si="1430"/>
        <v>878.22479076764864</v>
      </c>
      <c r="Y612" s="172">
        <f t="shared" si="1431"/>
        <v>773.60605167642927</v>
      </c>
      <c r="Z612" s="172">
        <f t="shared" si="1432"/>
        <v>606.39490458191619</v>
      </c>
      <c r="AA612" s="172">
        <f t="shared" si="1433"/>
        <v>377.32615711150305</v>
      </c>
      <c r="AB612" s="172">
        <f t="shared" si="1434"/>
        <v>602.71715250246996</v>
      </c>
      <c r="AC612" s="188">
        <f xml:space="preserve"> SUM(E612:AB612) * 31</f>
        <v>267069.59300353721</v>
      </c>
      <c r="AE612" s="189">
        <f xml:space="preserve"> 'Generation Calculation'!DC285</f>
        <v>47.75825625321599</v>
      </c>
      <c r="AF612" s="190">
        <f xml:space="preserve"> 'Generation Calculation'!DD285</f>
        <v>34.073456491005004</v>
      </c>
      <c r="AG612" s="190">
        <f xml:space="preserve"> 'Generation Calculation'!DE285</f>
        <v>22.379173057842991</v>
      </c>
      <c r="AH612" s="190">
        <f xml:space="preserve"> 'Generation Calculation'!DF285</f>
        <v>17.278474964655999</v>
      </c>
      <c r="AI612" s="190">
        <f xml:space="preserve"> 'Generation Calculation'!DG285</f>
        <v>17.278474964655999</v>
      </c>
      <c r="AJ612" s="190">
        <f xml:space="preserve"> 'Generation Calculation'!DH285</f>
        <v>14.914736823910005</v>
      </c>
      <c r="AK612" s="190">
        <f xml:space="preserve"> 'Generation Calculation'!DI285</f>
        <v>20.997345808083992</v>
      </c>
      <c r="AL612" s="190">
        <f xml:space="preserve"> 'Generation Calculation'!DJ285</f>
        <v>7.4085843428801752</v>
      </c>
      <c r="AM612" s="190">
        <f xml:space="preserve"> 'Generation Calculation'!DK285</f>
        <v>0</v>
      </c>
      <c r="AN612" s="190">
        <f xml:space="preserve"> 'Generation Calculation'!DL285</f>
        <v>0</v>
      </c>
      <c r="AO612" s="190">
        <f xml:space="preserve"> 'Generation Calculation'!DM285</f>
        <v>0</v>
      </c>
      <c r="AP612" s="190">
        <f xml:space="preserve"> 'Generation Calculation'!DN285</f>
        <v>0</v>
      </c>
      <c r="AQ612" s="190">
        <f xml:space="preserve"> 'Generation Calculation'!DO285</f>
        <v>0</v>
      </c>
      <c r="AR612" s="190">
        <f xml:space="preserve"> 'Generation Calculation'!DP285</f>
        <v>0</v>
      </c>
      <c r="AS612" s="190">
        <f xml:space="preserve"> 'Generation Calculation'!DQ285</f>
        <v>24.742098074242762</v>
      </c>
      <c r="AT612" s="190">
        <f xml:space="preserve"> 'Generation Calculation'!DR285</f>
        <v>36.271302528611727</v>
      </c>
      <c r="AU612" s="190">
        <f xml:space="preserve"> 'Generation Calculation'!DS285</f>
        <v>81.787502120820704</v>
      </c>
      <c r="AV612" s="190">
        <f xml:space="preserve"> 'Generation Calculation'!DT285</f>
        <v>115.97334567148931</v>
      </c>
      <c r="AW612" s="190">
        <f xml:space="preserve"> 'Generation Calculation'!DU285</f>
        <v>125.24843490673197</v>
      </c>
      <c r="AX612" s="190">
        <f xml:space="preserve"> 'Generation Calculation'!DV285</f>
        <v>93.782181805882487</v>
      </c>
      <c r="AY612" s="190">
        <f xml:space="preserve"> 'Generation Calculation'!DW285</f>
        <v>84.684900145776453</v>
      </c>
      <c r="AZ612" s="190">
        <f xml:space="preserve"> 'Generation Calculation'!DX285</f>
        <v>70.144800398427492</v>
      </c>
      <c r="BA612" s="190">
        <f xml:space="preserve"> 'Generation Calculation'!DY285</f>
        <v>45.932035364607486</v>
      </c>
      <c r="BB612" s="190">
        <f xml:space="preserve"> 'Generation Calculation'!DZ285</f>
        <v>69.824995869779997</v>
      </c>
      <c r="BC612" s="196"/>
      <c r="BD612" s="183">
        <f t="shared" si="1435"/>
        <v>391.96243988255657</v>
      </c>
      <c r="BE612" s="292">
        <f t="shared" si="1507"/>
        <v>281.96078191908509</v>
      </c>
      <c r="BF612" s="292">
        <f t="shared" si="1508"/>
        <v>187.36578472961665</v>
      </c>
      <c r="BG612" s="292">
        <f t="shared" si="1486"/>
        <v>0</v>
      </c>
      <c r="BH612" s="292">
        <f t="shared" si="1487"/>
        <v>0</v>
      </c>
      <c r="BI612" s="292">
        <f t="shared" si="1488"/>
        <v>0</v>
      </c>
      <c r="BJ612" s="292">
        <f t="shared" si="1489"/>
        <v>0</v>
      </c>
      <c r="BK612" s="292">
        <f t="shared" si="1490"/>
        <v>0</v>
      </c>
      <c r="BL612" s="292">
        <f t="shared" si="1491"/>
        <v>0</v>
      </c>
      <c r="BM612" s="292">
        <f t="shared" si="1492"/>
        <v>0</v>
      </c>
      <c r="BN612" s="292">
        <f t="shared" si="1493"/>
        <v>0</v>
      </c>
      <c r="BO612" s="292">
        <f t="shared" si="1494"/>
        <v>0</v>
      </c>
      <c r="BP612" s="292">
        <f t="shared" si="1495"/>
        <v>0</v>
      </c>
      <c r="BQ612" s="292">
        <f t="shared" si="1496"/>
        <v>0</v>
      </c>
      <c r="BR612" s="292">
        <f t="shared" si="1497"/>
        <v>206.5235713609008</v>
      </c>
      <c r="BS612" s="292">
        <f t="shared" si="1498"/>
        <v>299.67808143517641</v>
      </c>
      <c r="BT612" s="292">
        <f t="shared" si="1499"/>
        <v>489.72970000000004</v>
      </c>
      <c r="BU612" s="292">
        <f t="shared" si="1500"/>
        <v>489.72970000000004</v>
      </c>
      <c r="BV612" s="292">
        <f t="shared" si="1501"/>
        <v>489.72970000000004</v>
      </c>
      <c r="BW612" s="292">
        <f t="shared" si="1502"/>
        <v>489.72970000000004</v>
      </c>
      <c r="BX612" s="292">
        <f t="shared" si="1503"/>
        <v>489.72970000000004</v>
      </c>
      <c r="BY612" s="292">
        <f t="shared" si="1504"/>
        <v>489.72970000000004</v>
      </c>
      <c r="BZ612" s="292">
        <f t="shared" si="1505"/>
        <v>377.32615711150305</v>
      </c>
      <c r="CA612" s="292">
        <f t="shared" si="1506"/>
        <v>489.72970000000004</v>
      </c>
      <c r="CB612" s="196">
        <f t="shared" si="1436"/>
        <v>5172.924716438838</v>
      </c>
      <c r="CC612" s="189">
        <f t="shared" si="1462"/>
        <v>47.75825625321599</v>
      </c>
      <c r="CD612" s="190">
        <f t="shared" si="1463"/>
        <v>34.073456491005004</v>
      </c>
      <c r="CE612" s="190">
        <f t="shared" si="1464"/>
        <v>22.379173057842991</v>
      </c>
      <c r="CF612" s="190">
        <f t="shared" si="1465"/>
        <v>0</v>
      </c>
      <c r="CG612" s="190">
        <f t="shared" si="1466"/>
        <v>0</v>
      </c>
      <c r="CH612" s="190">
        <f t="shared" si="1467"/>
        <v>0</v>
      </c>
      <c r="CI612" s="190">
        <f t="shared" si="1468"/>
        <v>0</v>
      </c>
      <c r="CJ612" s="190">
        <f t="shared" si="1469"/>
        <v>0</v>
      </c>
      <c r="CK612" s="190">
        <f t="shared" si="1470"/>
        <v>0</v>
      </c>
      <c r="CL612" s="190">
        <f t="shared" si="1471"/>
        <v>0</v>
      </c>
      <c r="CM612" s="190">
        <f t="shared" si="1472"/>
        <v>0</v>
      </c>
      <c r="CN612" s="190">
        <f t="shared" si="1473"/>
        <v>0</v>
      </c>
      <c r="CO612" s="190">
        <f t="shared" si="1474"/>
        <v>0</v>
      </c>
      <c r="CP612" s="190">
        <f t="shared" si="1475"/>
        <v>0</v>
      </c>
      <c r="CQ612" s="190">
        <f t="shared" si="1476"/>
        <v>24.742098074242762</v>
      </c>
      <c r="CR612" s="190">
        <f t="shared" si="1477"/>
        <v>36.271302528611727</v>
      </c>
      <c r="CS612" s="190">
        <f t="shared" si="1478"/>
        <v>60</v>
      </c>
      <c r="CT612" s="190">
        <f t="shared" si="1479"/>
        <v>60</v>
      </c>
      <c r="CU612" s="190">
        <f t="shared" si="1480"/>
        <v>60</v>
      </c>
      <c r="CV612" s="190">
        <f t="shared" si="1481"/>
        <v>60</v>
      </c>
      <c r="CW612" s="190">
        <f t="shared" si="1482"/>
        <v>60</v>
      </c>
      <c r="CX612" s="190">
        <f t="shared" si="1483"/>
        <v>60</v>
      </c>
      <c r="CY612" s="190">
        <f t="shared" si="1484"/>
        <v>45.932035364607486</v>
      </c>
      <c r="CZ612" s="190">
        <f t="shared" si="1485"/>
        <v>60</v>
      </c>
      <c r="DB612" s="171">
        <f t="shared" si="1437"/>
        <v>0</v>
      </c>
      <c r="DC612" s="172">
        <f t="shared" si="1438"/>
        <v>0</v>
      </c>
      <c r="DD612" s="172">
        <f t="shared" si="1439"/>
        <v>0</v>
      </c>
      <c r="DE612" s="172">
        <f t="shared" si="1440"/>
        <v>198.702462093544</v>
      </c>
      <c r="DF612" s="172">
        <f t="shared" si="1441"/>
        <v>198.702462093544</v>
      </c>
      <c r="DG612" s="172">
        <f t="shared" si="1442"/>
        <v>171.51947347496505</v>
      </c>
      <c r="DH612" s="172">
        <f t="shared" si="1443"/>
        <v>241.46947679296591</v>
      </c>
      <c r="DI612" s="172">
        <f t="shared" si="1444"/>
        <v>85.198719943122015</v>
      </c>
      <c r="DJ612" s="172">
        <f t="shared" si="1445"/>
        <v>0</v>
      </c>
      <c r="DK612" s="172">
        <f t="shared" si="1446"/>
        <v>0</v>
      </c>
      <c r="DL612" s="172">
        <f t="shared" si="1447"/>
        <v>0</v>
      </c>
      <c r="DM612" s="172">
        <f t="shared" si="1448"/>
        <v>0</v>
      </c>
      <c r="DN612" s="172">
        <f t="shared" si="1449"/>
        <v>0</v>
      </c>
      <c r="DO612" s="172">
        <f t="shared" si="1450"/>
        <v>0</v>
      </c>
      <c r="DP612" s="172">
        <f t="shared" si="1451"/>
        <v>0</v>
      </c>
      <c r="DQ612" s="172">
        <f t="shared" si="1452"/>
        <v>0</v>
      </c>
      <c r="DR612" s="172">
        <f t="shared" si="1453"/>
        <v>250.5562743894381</v>
      </c>
      <c r="DS612" s="172">
        <f t="shared" si="1454"/>
        <v>643.69347522212706</v>
      </c>
      <c r="DT612" s="172">
        <f t="shared" si="1455"/>
        <v>750.35700142741769</v>
      </c>
      <c r="DU612" s="172">
        <f t="shared" si="1456"/>
        <v>388.49509076764861</v>
      </c>
      <c r="DV612" s="172">
        <f t="shared" si="1457"/>
        <v>283.87635167642924</v>
      </c>
      <c r="DW612" s="172">
        <f t="shared" si="1458"/>
        <v>116.66520458191616</v>
      </c>
      <c r="DX612" s="172">
        <f t="shared" si="1459"/>
        <v>0</v>
      </c>
      <c r="DY612" s="172">
        <f t="shared" si="1460"/>
        <v>112.98745250246996</v>
      </c>
      <c r="DZ612" s="192">
        <f t="shared" si="1461"/>
        <v>3442.2234449655871</v>
      </c>
      <c r="EA612" s="189">
        <f t="shared" si="1387"/>
        <v>0</v>
      </c>
      <c r="EB612" s="190">
        <f t="shared" si="1388"/>
        <v>0</v>
      </c>
      <c r="EC612" s="190">
        <f t="shared" si="1389"/>
        <v>0</v>
      </c>
      <c r="ED612" s="190">
        <f t="shared" si="1390"/>
        <v>17.278474964655999</v>
      </c>
      <c r="EE612" s="190">
        <f t="shared" si="1391"/>
        <v>17.278474964655999</v>
      </c>
      <c r="EF612" s="190">
        <f t="shared" si="1392"/>
        <v>14.914736823910005</v>
      </c>
      <c r="EG612" s="190">
        <f t="shared" si="1393"/>
        <v>20.997345808083992</v>
      </c>
      <c r="EH612" s="190">
        <f t="shared" si="1394"/>
        <v>7.4085843428801752</v>
      </c>
      <c r="EI612" s="190">
        <f t="shared" si="1395"/>
        <v>0</v>
      </c>
      <c r="EJ612" s="190">
        <f t="shared" si="1396"/>
        <v>0</v>
      </c>
      <c r="EK612" s="190">
        <f t="shared" si="1397"/>
        <v>0</v>
      </c>
      <c r="EL612" s="190">
        <f t="shared" si="1398"/>
        <v>0</v>
      </c>
      <c r="EM612" s="190">
        <f t="shared" si="1399"/>
        <v>0</v>
      </c>
      <c r="EN612" s="190">
        <f t="shared" si="1400"/>
        <v>0</v>
      </c>
      <c r="EO612" s="190">
        <f t="shared" si="1401"/>
        <v>0</v>
      </c>
      <c r="EP612" s="190">
        <f t="shared" si="1402"/>
        <v>0</v>
      </c>
      <c r="EQ612" s="190">
        <f t="shared" si="1403"/>
        <v>21.787502120820704</v>
      </c>
      <c r="ER612" s="190">
        <f t="shared" si="1404"/>
        <v>55.973345671489312</v>
      </c>
      <c r="ES612" s="190">
        <f t="shared" si="1405"/>
        <v>65.248434906731973</v>
      </c>
      <c r="ET612" s="190">
        <f t="shared" si="1406"/>
        <v>33.782181805882487</v>
      </c>
      <c r="EU612" s="190">
        <f t="shared" si="1407"/>
        <v>24.684900145776453</v>
      </c>
      <c r="EV612" s="190">
        <f t="shared" si="1408"/>
        <v>10.144800398427492</v>
      </c>
      <c r="EW612" s="190">
        <f t="shared" si="1409"/>
        <v>0</v>
      </c>
      <c r="EX612" s="190">
        <f t="shared" si="1410"/>
        <v>9.8249958697799968</v>
      </c>
    </row>
    <row r="613" spans="3:154" ht="14.25" customHeight="1" x14ac:dyDescent="0.25">
      <c r="C613" s="132">
        <v>2042</v>
      </c>
      <c r="D613" s="14" t="s">
        <v>163</v>
      </c>
      <c r="E613" s="171">
        <f t="shared" si="1411"/>
        <v>366.54737289822958</v>
      </c>
      <c r="F613" s="172">
        <f t="shared" si="1412"/>
        <v>259.40938740748959</v>
      </c>
      <c r="G613" s="172">
        <f t="shared" si="1413"/>
        <v>201.97943233950645</v>
      </c>
      <c r="H613" s="172">
        <f t="shared" si="1414"/>
        <v>222.53390695453893</v>
      </c>
      <c r="I613" s="172">
        <f t="shared" si="1415"/>
        <v>203.48754395023641</v>
      </c>
      <c r="J613" s="172">
        <f t="shared" si="1416"/>
        <v>222.53390695453893</v>
      </c>
      <c r="K613" s="172">
        <f t="shared" si="1417"/>
        <v>229.28378898803859</v>
      </c>
      <c r="L613" s="172">
        <f t="shared" si="1418"/>
        <v>205.31255063521436</v>
      </c>
      <c r="M613" s="172">
        <f t="shared" si="1419"/>
        <v>0</v>
      </c>
      <c r="N613" s="172">
        <f t="shared" si="1420"/>
        <v>0</v>
      </c>
      <c r="O613" s="172">
        <f t="shared" si="1421"/>
        <v>0</v>
      </c>
      <c r="P613" s="172">
        <f t="shared" si="1422"/>
        <v>0</v>
      </c>
      <c r="Q613" s="172">
        <f t="shared" si="1423"/>
        <v>0</v>
      </c>
      <c r="R613" s="172">
        <f t="shared" si="1424"/>
        <v>0</v>
      </c>
      <c r="S613" s="172">
        <f t="shared" si="1425"/>
        <v>0</v>
      </c>
      <c r="T613" s="172">
        <f t="shared" si="1426"/>
        <v>216.59461626921782</v>
      </c>
      <c r="U613" s="172">
        <f t="shared" si="1427"/>
        <v>625.84605824539483</v>
      </c>
      <c r="V613" s="172">
        <f t="shared" si="1428"/>
        <v>901.1738966219325</v>
      </c>
      <c r="W613" s="172">
        <f t="shared" si="1429"/>
        <v>1222.0694762261369</v>
      </c>
      <c r="X613" s="172">
        <f t="shared" si="1430"/>
        <v>758.99133144433893</v>
      </c>
      <c r="Y613" s="172">
        <f t="shared" si="1431"/>
        <v>688.24769742833155</v>
      </c>
      <c r="Z613" s="172">
        <f t="shared" si="1432"/>
        <v>585.53338265508148</v>
      </c>
      <c r="AA613" s="172">
        <f t="shared" si="1433"/>
        <v>359.13938977951915</v>
      </c>
      <c r="AB613" s="172">
        <f t="shared" si="1434"/>
        <v>573.70116441269363</v>
      </c>
      <c r="AC613" s="188">
        <f xml:space="preserve"> SUM(E613:AB613) *  31</f>
        <v>243113.93199952363</v>
      </c>
      <c r="AE613" s="189">
        <f xml:space="preserve"> 'Generation Calculation'!DC286</f>
        <v>44.588191335093001</v>
      </c>
      <c r="AF613" s="190">
        <f xml:space="preserve"> 'Generation Calculation'!DD286</f>
        <v>31.279397310341011</v>
      </c>
      <c r="AG613" s="190">
        <f xml:space="preserve"> 'Generation Calculation'!DE286</f>
        <v>24.181373830474001</v>
      </c>
      <c r="AH613" s="190">
        <f xml:space="preserve"> 'Generation Calculation'!DF286</f>
        <v>19.350774517785993</v>
      </c>
      <c r="AI613" s="190">
        <f xml:space="preserve"> 'Generation Calculation'!DG286</f>
        <v>17.694569039150991</v>
      </c>
      <c r="AJ613" s="190">
        <f xml:space="preserve"> 'Generation Calculation'!DH286</f>
        <v>19.350774517785993</v>
      </c>
      <c r="AK613" s="190">
        <f xml:space="preserve"> 'Generation Calculation'!DI286</f>
        <v>27.552934983411006</v>
      </c>
      <c r="AL613" s="190">
        <f xml:space="preserve"> 'Generation Calculation'!DJ286</f>
        <v>24.592648947157443</v>
      </c>
      <c r="AM613" s="190">
        <f xml:space="preserve"> 'Generation Calculation'!DK286</f>
        <v>0</v>
      </c>
      <c r="AN613" s="190">
        <f xml:space="preserve"> 'Generation Calculation'!DL286</f>
        <v>0</v>
      </c>
      <c r="AO613" s="190">
        <f xml:space="preserve"> 'Generation Calculation'!DM286</f>
        <v>0</v>
      </c>
      <c r="AP613" s="190">
        <f xml:space="preserve"> 'Generation Calculation'!DN286</f>
        <v>0</v>
      </c>
      <c r="AQ613" s="190">
        <f xml:space="preserve"> 'Generation Calculation'!DO286</f>
        <v>0</v>
      </c>
      <c r="AR613" s="190">
        <f xml:space="preserve"> 'Generation Calculation'!DP286</f>
        <v>0</v>
      </c>
      <c r="AS613" s="190">
        <f xml:space="preserve"> 'Generation Calculation'!DQ286</f>
        <v>0</v>
      </c>
      <c r="AT613" s="190">
        <f xml:space="preserve"> 'Generation Calculation'!DR286</f>
        <v>25.985368638458283</v>
      </c>
      <c r="AU613" s="190">
        <f xml:space="preserve"> 'Generation Calculation'!DS286</f>
        <v>71.836205064816937</v>
      </c>
      <c r="AV613" s="190">
        <f xml:space="preserve"> 'Generation Calculation'!DT286</f>
        <v>95.777756227994132</v>
      </c>
      <c r="AW613" s="190">
        <f xml:space="preserve"> 'Generation Calculation'!DU286</f>
        <v>123.68171967183798</v>
      </c>
      <c r="AX613" s="190">
        <f xml:space="preserve"> 'Generation Calculation'!DV286</f>
        <v>83.414054908203383</v>
      </c>
      <c r="AY613" s="190">
        <f xml:space="preserve"> 'Generation Calculation'!DW286</f>
        <v>77.262434558985348</v>
      </c>
      <c r="AZ613" s="190">
        <f xml:space="preserve"> 'Generation Calculation'!DX286</f>
        <v>68.330755013485344</v>
      </c>
      <c r="BA613" s="190">
        <f xml:space="preserve"> 'Generation Calculation'!DY286</f>
        <v>43.665123420945378</v>
      </c>
      <c r="BB613" s="190">
        <f xml:space="preserve"> 'Generation Calculation'!DZ286</f>
        <v>67.301866470669012</v>
      </c>
      <c r="BC613" s="196"/>
      <c r="BD613" s="183">
        <f t="shared" si="1435"/>
        <v>366.54737289822958</v>
      </c>
      <c r="BE613" s="292">
        <f t="shared" si="1507"/>
        <v>259.40938740748959</v>
      </c>
      <c r="BF613" s="292">
        <f t="shared" si="1508"/>
        <v>201.97943233950645</v>
      </c>
      <c r="BG613" s="292">
        <f t="shared" si="1486"/>
        <v>0</v>
      </c>
      <c r="BH613" s="292">
        <f t="shared" si="1487"/>
        <v>0</v>
      </c>
      <c r="BI613" s="292">
        <f t="shared" si="1488"/>
        <v>0</v>
      </c>
      <c r="BJ613" s="292">
        <f t="shared" si="1489"/>
        <v>229.28378898803859</v>
      </c>
      <c r="BK613" s="292">
        <f t="shared" si="1490"/>
        <v>205.31255063521436</v>
      </c>
      <c r="BL613" s="292">
        <f t="shared" si="1491"/>
        <v>0</v>
      </c>
      <c r="BM613" s="292">
        <f t="shared" si="1492"/>
        <v>0</v>
      </c>
      <c r="BN613" s="292">
        <f t="shared" si="1493"/>
        <v>0</v>
      </c>
      <c r="BO613" s="292">
        <f t="shared" si="1494"/>
        <v>0</v>
      </c>
      <c r="BP613" s="292">
        <f t="shared" si="1495"/>
        <v>0</v>
      </c>
      <c r="BQ613" s="292">
        <f t="shared" si="1496"/>
        <v>0</v>
      </c>
      <c r="BR613" s="292">
        <f t="shared" si="1497"/>
        <v>0</v>
      </c>
      <c r="BS613" s="292">
        <f t="shared" si="1498"/>
        <v>216.59461626921782</v>
      </c>
      <c r="BT613" s="292">
        <f t="shared" si="1499"/>
        <v>489.72970000000004</v>
      </c>
      <c r="BU613" s="292">
        <f t="shared" si="1500"/>
        <v>489.72970000000004</v>
      </c>
      <c r="BV613" s="292">
        <f t="shared" si="1501"/>
        <v>489.72970000000004</v>
      </c>
      <c r="BW613" s="292">
        <f t="shared" si="1502"/>
        <v>489.72970000000004</v>
      </c>
      <c r="BX613" s="292">
        <f t="shared" si="1503"/>
        <v>489.72970000000004</v>
      </c>
      <c r="BY613" s="292">
        <f t="shared" si="1504"/>
        <v>489.72970000000004</v>
      </c>
      <c r="BZ613" s="292">
        <f t="shared" si="1505"/>
        <v>359.13938977951915</v>
      </c>
      <c r="CA613" s="292">
        <f t="shared" si="1506"/>
        <v>489.72970000000004</v>
      </c>
      <c r="CB613" s="196">
        <f t="shared" si="1436"/>
        <v>5266.3744383172152</v>
      </c>
      <c r="CC613" s="189">
        <f t="shared" si="1462"/>
        <v>44.588191335093001</v>
      </c>
      <c r="CD613" s="190">
        <f t="shared" si="1463"/>
        <v>31.279397310341011</v>
      </c>
      <c r="CE613" s="190">
        <f t="shared" si="1464"/>
        <v>24.181373830474001</v>
      </c>
      <c r="CF613" s="190">
        <f t="shared" si="1465"/>
        <v>0</v>
      </c>
      <c r="CG613" s="190">
        <f t="shared" si="1466"/>
        <v>0</v>
      </c>
      <c r="CH613" s="190">
        <f t="shared" si="1467"/>
        <v>0</v>
      </c>
      <c r="CI613" s="190">
        <f t="shared" si="1468"/>
        <v>27.552934983411006</v>
      </c>
      <c r="CJ613" s="190">
        <f t="shared" si="1469"/>
        <v>24.592648947157443</v>
      </c>
      <c r="CK613" s="190">
        <f t="shared" si="1470"/>
        <v>0</v>
      </c>
      <c r="CL613" s="190">
        <f t="shared" si="1471"/>
        <v>0</v>
      </c>
      <c r="CM613" s="190">
        <f t="shared" si="1472"/>
        <v>0</v>
      </c>
      <c r="CN613" s="190">
        <f t="shared" si="1473"/>
        <v>0</v>
      </c>
      <c r="CO613" s="190">
        <f t="shared" si="1474"/>
        <v>0</v>
      </c>
      <c r="CP613" s="190">
        <f t="shared" si="1475"/>
        <v>0</v>
      </c>
      <c r="CQ613" s="190">
        <f t="shared" si="1476"/>
        <v>0</v>
      </c>
      <c r="CR613" s="190">
        <f t="shared" si="1477"/>
        <v>25.985368638458283</v>
      </c>
      <c r="CS613" s="190">
        <f t="shared" si="1478"/>
        <v>60</v>
      </c>
      <c r="CT613" s="190">
        <f t="shared" si="1479"/>
        <v>60</v>
      </c>
      <c r="CU613" s="190">
        <f t="shared" si="1480"/>
        <v>60</v>
      </c>
      <c r="CV613" s="190">
        <f t="shared" si="1481"/>
        <v>60</v>
      </c>
      <c r="CW613" s="190">
        <f t="shared" si="1482"/>
        <v>60</v>
      </c>
      <c r="CX613" s="190">
        <f t="shared" si="1483"/>
        <v>60</v>
      </c>
      <c r="CY613" s="190">
        <f t="shared" si="1484"/>
        <v>43.665123420945378</v>
      </c>
      <c r="CZ613" s="190">
        <f t="shared" si="1485"/>
        <v>60</v>
      </c>
      <c r="DB613" s="171">
        <f t="shared" si="1437"/>
        <v>0</v>
      </c>
      <c r="DC613" s="172">
        <f t="shared" si="1438"/>
        <v>0</v>
      </c>
      <c r="DD613" s="172">
        <f t="shared" si="1439"/>
        <v>0</v>
      </c>
      <c r="DE613" s="172">
        <f t="shared" si="1440"/>
        <v>222.53390695453893</v>
      </c>
      <c r="DF613" s="172">
        <f t="shared" si="1441"/>
        <v>203.48754395023641</v>
      </c>
      <c r="DG613" s="172">
        <f t="shared" si="1442"/>
        <v>222.53390695453893</v>
      </c>
      <c r="DH613" s="172">
        <f t="shared" si="1443"/>
        <v>0</v>
      </c>
      <c r="DI613" s="172">
        <f t="shared" si="1444"/>
        <v>0</v>
      </c>
      <c r="DJ613" s="172">
        <f t="shared" si="1445"/>
        <v>0</v>
      </c>
      <c r="DK613" s="172">
        <f t="shared" si="1446"/>
        <v>0</v>
      </c>
      <c r="DL613" s="172">
        <f t="shared" si="1447"/>
        <v>0</v>
      </c>
      <c r="DM613" s="172">
        <f t="shared" si="1448"/>
        <v>0</v>
      </c>
      <c r="DN613" s="172">
        <f t="shared" si="1449"/>
        <v>0</v>
      </c>
      <c r="DO613" s="172">
        <f t="shared" si="1450"/>
        <v>0</v>
      </c>
      <c r="DP613" s="172">
        <f t="shared" si="1451"/>
        <v>0</v>
      </c>
      <c r="DQ613" s="172">
        <f t="shared" si="1452"/>
        <v>0</v>
      </c>
      <c r="DR613" s="172">
        <f t="shared" si="1453"/>
        <v>136.11635824539476</v>
      </c>
      <c r="DS613" s="172">
        <f t="shared" si="1454"/>
        <v>411.44419662193252</v>
      </c>
      <c r="DT613" s="172">
        <f t="shared" si="1455"/>
        <v>732.33977622613679</v>
      </c>
      <c r="DU613" s="172">
        <f t="shared" si="1456"/>
        <v>269.26163144433889</v>
      </c>
      <c r="DV613" s="172">
        <f t="shared" si="1457"/>
        <v>198.51799742833148</v>
      </c>
      <c r="DW613" s="172">
        <f t="shared" si="1458"/>
        <v>95.80368265508146</v>
      </c>
      <c r="DX613" s="172">
        <f t="shared" si="1459"/>
        <v>0</v>
      </c>
      <c r="DY613" s="172">
        <f t="shared" si="1460"/>
        <v>83.971464412693635</v>
      </c>
      <c r="DZ613" s="192">
        <f t="shared" si="1461"/>
        <v>2576.0104648932233</v>
      </c>
      <c r="EA613" s="189">
        <f t="shared" si="1387"/>
        <v>0</v>
      </c>
      <c r="EB613" s="190">
        <f t="shared" si="1388"/>
        <v>0</v>
      </c>
      <c r="EC613" s="190">
        <f t="shared" si="1389"/>
        <v>0</v>
      </c>
      <c r="ED613" s="190">
        <f t="shared" si="1390"/>
        <v>19.350774517785993</v>
      </c>
      <c r="EE613" s="190">
        <f t="shared" si="1391"/>
        <v>17.694569039150991</v>
      </c>
      <c r="EF613" s="190">
        <f t="shared" si="1392"/>
        <v>19.350774517785993</v>
      </c>
      <c r="EG613" s="190">
        <f t="shared" si="1393"/>
        <v>0</v>
      </c>
      <c r="EH613" s="190">
        <f t="shared" si="1394"/>
        <v>0</v>
      </c>
      <c r="EI613" s="190">
        <f t="shared" si="1395"/>
        <v>0</v>
      </c>
      <c r="EJ613" s="190">
        <f t="shared" si="1396"/>
        <v>0</v>
      </c>
      <c r="EK613" s="190">
        <f t="shared" si="1397"/>
        <v>0</v>
      </c>
      <c r="EL613" s="190">
        <f t="shared" si="1398"/>
        <v>0</v>
      </c>
      <c r="EM613" s="190">
        <f t="shared" si="1399"/>
        <v>0</v>
      </c>
      <c r="EN613" s="190">
        <f t="shared" si="1400"/>
        <v>0</v>
      </c>
      <c r="EO613" s="190">
        <f t="shared" si="1401"/>
        <v>0</v>
      </c>
      <c r="EP613" s="190">
        <f t="shared" si="1402"/>
        <v>0</v>
      </c>
      <c r="EQ613" s="190">
        <f t="shared" si="1403"/>
        <v>11.836205064816937</v>
      </c>
      <c r="ER613" s="190">
        <f t="shared" si="1404"/>
        <v>35.777756227994132</v>
      </c>
      <c r="ES613" s="190">
        <f t="shared" si="1405"/>
        <v>63.681719671837982</v>
      </c>
      <c r="ET613" s="190">
        <f t="shared" si="1406"/>
        <v>23.414054908203383</v>
      </c>
      <c r="EU613" s="190">
        <f t="shared" si="1407"/>
        <v>17.262434558985348</v>
      </c>
      <c r="EV613" s="190">
        <f t="shared" si="1408"/>
        <v>8.3307550134853443</v>
      </c>
      <c r="EW613" s="190">
        <f t="shared" si="1409"/>
        <v>0</v>
      </c>
      <c r="EX613" s="190">
        <f t="shared" si="1410"/>
        <v>7.3018664706690117</v>
      </c>
    </row>
    <row r="614" spans="3:154" ht="14.25" customHeight="1" x14ac:dyDescent="0.25">
      <c r="C614" s="132">
        <v>2042</v>
      </c>
      <c r="D614" s="14" t="s">
        <v>164</v>
      </c>
      <c r="E614" s="171">
        <f t="shared" si="1411"/>
        <v>479.35952358485218</v>
      </c>
      <c r="F614" s="172">
        <f t="shared" si="1412"/>
        <v>367.3538286828084</v>
      </c>
      <c r="G614" s="172">
        <f t="shared" si="1413"/>
        <v>307.13772184439381</v>
      </c>
      <c r="H614" s="172">
        <f t="shared" si="1414"/>
        <v>269.46186182805877</v>
      </c>
      <c r="I614" s="172">
        <f t="shared" si="1415"/>
        <v>255.64503087032583</v>
      </c>
      <c r="J614" s="172">
        <f t="shared" si="1416"/>
        <v>283.99596907448472</v>
      </c>
      <c r="K614" s="172">
        <f t="shared" si="1417"/>
        <v>367.2735970310078</v>
      </c>
      <c r="L614" s="172">
        <f t="shared" si="1418"/>
        <v>247.15590476232998</v>
      </c>
      <c r="M614" s="172">
        <f t="shared" si="1419"/>
        <v>0</v>
      </c>
      <c r="N614" s="172">
        <f t="shared" si="1420"/>
        <v>0</v>
      </c>
      <c r="O614" s="172">
        <f t="shared" si="1421"/>
        <v>0</v>
      </c>
      <c r="P614" s="172">
        <f t="shared" si="1422"/>
        <v>0</v>
      </c>
      <c r="Q614" s="172">
        <f t="shared" si="1423"/>
        <v>0</v>
      </c>
      <c r="R614" s="172">
        <f t="shared" si="1424"/>
        <v>0</v>
      </c>
      <c r="S614" s="172">
        <f t="shared" si="1425"/>
        <v>0</v>
      </c>
      <c r="T614" s="172">
        <f t="shared" si="1426"/>
        <v>201.49722256232826</v>
      </c>
      <c r="U614" s="172">
        <f t="shared" si="1427"/>
        <v>437.87674431546321</v>
      </c>
      <c r="V614" s="172">
        <f t="shared" si="1428"/>
        <v>921.53008545316266</v>
      </c>
      <c r="W614" s="172">
        <f t="shared" si="1429"/>
        <v>1121.5332838014117</v>
      </c>
      <c r="X614" s="172">
        <f t="shared" si="1430"/>
        <v>663.12500679310085</v>
      </c>
      <c r="Y614" s="172">
        <f t="shared" si="1431"/>
        <v>663.12500679310085</v>
      </c>
      <c r="Z614" s="172">
        <f t="shared" si="1432"/>
        <v>535.32104734165046</v>
      </c>
      <c r="AA614" s="172">
        <f t="shared" si="1433"/>
        <v>372.93156829191133</v>
      </c>
      <c r="AB614" s="172">
        <f t="shared" si="1434"/>
        <v>686.37128023816558</v>
      </c>
      <c r="AC614" s="188">
        <f xml:space="preserve"> SUM(E614:AB614) * 28.25</f>
        <v>231104.62480233668</v>
      </c>
      <c r="AE614" s="189">
        <f xml:space="preserve"> 'Generation Calculation'!DC287</f>
        <v>58.697950771704996</v>
      </c>
      <c r="AF614" s="190">
        <f xml:space="preserve"> 'Generation Calculation'!DD287</f>
        <v>44.688704981611011</v>
      </c>
      <c r="AG614" s="190">
        <f xml:space="preserve"> 'Generation Calculation'!DE287</f>
        <v>37.19739502278199</v>
      </c>
      <c r="AH614" s="190">
        <f xml:space="preserve"> 'Generation Calculation'!DF287</f>
        <v>32.524394878316002</v>
      </c>
      <c r="AI614" s="190">
        <f xml:space="preserve"> 'Generation Calculation'!DG287</f>
        <v>30.813379779960002</v>
      </c>
      <c r="AJ614" s="190">
        <f xml:space="preserve"> 'Generation Calculation'!DH287</f>
        <v>34.325801382061002</v>
      </c>
      <c r="AK614" s="190">
        <f xml:space="preserve"> 'Generation Calculation'!DI287</f>
        <v>44.67870498161102</v>
      </c>
      <c r="AL614" s="190">
        <f xml:space="preserve"> 'Generation Calculation'!DJ287</f>
        <v>29.76284255554225</v>
      </c>
      <c r="AM614" s="190">
        <f xml:space="preserve"> 'Generation Calculation'!DK287</f>
        <v>0</v>
      </c>
      <c r="AN614" s="190">
        <f xml:space="preserve"> 'Generation Calculation'!DL287</f>
        <v>0</v>
      </c>
      <c r="AO614" s="190">
        <f xml:space="preserve"> 'Generation Calculation'!DM287</f>
        <v>0</v>
      </c>
      <c r="AP614" s="190">
        <f xml:space="preserve"> 'Generation Calculation'!DN287</f>
        <v>0</v>
      </c>
      <c r="AQ614" s="190">
        <f xml:space="preserve"> 'Generation Calculation'!DO287</f>
        <v>0</v>
      </c>
      <c r="AR614" s="190">
        <f xml:space="preserve"> 'Generation Calculation'!DP287</f>
        <v>0</v>
      </c>
      <c r="AS614" s="190">
        <f xml:space="preserve"> 'Generation Calculation'!DQ287</f>
        <v>0</v>
      </c>
      <c r="AT614" s="190">
        <f xml:space="preserve"> 'Generation Calculation'!DR287</f>
        <v>24.121880639054098</v>
      </c>
      <c r="AU614" s="190">
        <f xml:space="preserve"> 'Generation Calculation'!DS287</f>
        <v>53.497983740857279</v>
      </c>
      <c r="AV614" s="190">
        <f xml:space="preserve"> 'Generation Calculation'!DT287</f>
        <v>97.547859604622829</v>
      </c>
      <c r="AW614" s="190">
        <f xml:space="preserve"> 'Generation Calculation'!DU287</f>
        <v>114.93944206968797</v>
      </c>
      <c r="AX614" s="190">
        <f xml:space="preserve"> 'Generation Calculation'!DV287</f>
        <v>75.077852764617461</v>
      </c>
      <c r="AY614" s="190">
        <f xml:space="preserve"> 'Generation Calculation'!DW287</f>
        <v>75.077852764617461</v>
      </c>
      <c r="AZ614" s="190">
        <f xml:space="preserve"> 'Generation Calculation'!DX287</f>
        <v>63.964464986230468</v>
      </c>
      <c r="BA614" s="190">
        <f xml:space="preserve"> 'Generation Calculation'!DY287</f>
        <v>45.384031620000457</v>
      </c>
      <c r="BB614" s="190">
        <f xml:space="preserve"> 'Generation Calculation'!DZ287</f>
        <v>77.099267846797005</v>
      </c>
      <c r="BC614" s="196"/>
      <c r="BD614" s="183">
        <f t="shared" si="1435"/>
        <v>479.35952358485218</v>
      </c>
      <c r="BE614" s="292">
        <f t="shared" si="1507"/>
        <v>367.3538286828084</v>
      </c>
      <c r="BF614" s="292">
        <f t="shared" si="1508"/>
        <v>307.13772184439381</v>
      </c>
      <c r="BG614" s="292">
        <f t="shared" si="1486"/>
        <v>269.46186182805877</v>
      </c>
      <c r="BH614" s="292">
        <f t="shared" si="1487"/>
        <v>255.64503087032583</v>
      </c>
      <c r="BI614" s="292">
        <f t="shared" si="1488"/>
        <v>283.99596907448472</v>
      </c>
      <c r="BJ614" s="292">
        <f t="shared" si="1489"/>
        <v>367.2735970310078</v>
      </c>
      <c r="BK614" s="292">
        <f t="shared" si="1490"/>
        <v>247.15590476232998</v>
      </c>
      <c r="BL614" s="292">
        <f t="shared" si="1491"/>
        <v>0</v>
      </c>
      <c r="BM614" s="292">
        <f t="shared" si="1492"/>
        <v>0</v>
      </c>
      <c r="BN614" s="292">
        <f t="shared" si="1493"/>
        <v>0</v>
      </c>
      <c r="BO614" s="292">
        <f t="shared" si="1494"/>
        <v>0</v>
      </c>
      <c r="BP614" s="292">
        <f t="shared" si="1495"/>
        <v>0</v>
      </c>
      <c r="BQ614" s="292">
        <f t="shared" si="1496"/>
        <v>0</v>
      </c>
      <c r="BR614" s="292">
        <f t="shared" si="1497"/>
        <v>0</v>
      </c>
      <c r="BS614" s="292">
        <f t="shared" si="1498"/>
        <v>201.49722256232826</v>
      </c>
      <c r="BT614" s="292">
        <f t="shared" si="1499"/>
        <v>437.87674431546321</v>
      </c>
      <c r="BU614" s="292">
        <f t="shared" si="1500"/>
        <v>489.72970000000004</v>
      </c>
      <c r="BV614" s="292">
        <f t="shared" si="1501"/>
        <v>489.72970000000004</v>
      </c>
      <c r="BW614" s="292">
        <f t="shared" si="1502"/>
        <v>489.72970000000004</v>
      </c>
      <c r="BX614" s="292">
        <f t="shared" si="1503"/>
        <v>489.72970000000004</v>
      </c>
      <c r="BY614" s="292">
        <f t="shared" si="1504"/>
        <v>489.72970000000004</v>
      </c>
      <c r="BZ614" s="292">
        <f t="shared" si="1505"/>
        <v>372.93156829191133</v>
      </c>
      <c r="CA614" s="292">
        <f t="shared" si="1506"/>
        <v>489.72970000000004</v>
      </c>
      <c r="CB614" s="196">
        <f t="shared" si="1436"/>
        <v>6528.0671728479638</v>
      </c>
      <c r="CC614" s="189">
        <f t="shared" si="1462"/>
        <v>58.697950771704996</v>
      </c>
      <c r="CD614" s="190">
        <f t="shared" si="1463"/>
        <v>44.688704981611011</v>
      </c>
      <c r="CE614" s="190">
        <f t="shared" si="1464"/>
        <v>37.19739502278199</v>
      </c>
      <c r="CF614" s="190">
        <f t="shared" si="1465"/>
        <v>32.524394878316002</v>
      </c>
      <c r="CG614" s="190">
        <f t="shared" si="1466"/>
        <v>30.813379779960002</v>
      </c>
      <c r="CH614" s="190">
        <f t="shared" si="1467"/>
        <v>34.325801382061002</v>
      </c>
      <c r="CI614" s="190">
        <f t="shared" si="1468"/>
        <v>44.67870498161102</v>
      </c>
      <c r="CJ614" s="190">
        <f t="shared" si="1469"/>
        <v>29.76284255554225</v>
      </c>
      <c r="CK614" s="190">
        <f t="shared" si="1470"/>
        <v>0</v>
      </c>
      <c r="CL614" s="190">
        <f t="shared" si="1471"/>
        <v>0</v>
      </c>
      <c r="CM614" s="190">
        <f t="shared" si="1472"/>
        <v>0</v>
      </c>
      <c r="CN614" s="190">
        <f t="shared" si="1473"/>
        <v>0</v>
      </c>
      <c r="CO614" s="190">
        <f t="shared" si="1474"/>
        <v>0</v>
      </c>
      <c r="CP614" s="190">
        <f t="shared" si="1475"/>
        <v>0</v>
      </c>
      <c r="CQ614" s="190">
        <f t="shared" si="1476"/>
        <v>0</v>
      </c>
      <c r="CR614" s="190">
        <f t="shared" si="1477"/>
        <v>24.121880639054098</v>
      </c>
      <c r="CS614" s="190">
        <f t="shared" si="1478"/>
        <v>53.497983740857279</v>
      </c>
      <c r="CT614" s="190">
        <f t="shared" si="1479"/>
        <v>60</v>
      </c>
      <c r="CU614" s="190">
        <f t="shared" si="1480"/>
        <v>60</v>
      </c>
      <c r="CV614" s="190">
        <f t="shared" si="1481"/>
        <v>60</v>
      </c>
      <c r="CW614" s="190">
        <f t="shared" si="1482"/>
        <v>60</v>
      </c>
      <c r="CX614" s="190">
        <f t="shared" si="1483"/>
        <v>60</v>
      </c>
      <c r="CY614" s="190">
        <f t="shared" si="1484"/>
        <v>45.384031620000457</v>
      </c>
      <c r="CZ614" s="190">
        <f t="shared" si="1485"/>
        <v>60</v>
      </c>
      <c r="DB614" s="171">
        <f t="shared" si="1437"/>
        <v>0</v>
      </c>
      <c r="DC614" s="172">
        <f t="shared" si="1438"/>
        <v>0</v>
      </c>
      <c r="DD614" s="172">
        <f t="shared" si="1439"/>
        <v>0</v>
      </c>
      <c r="DE614" s="172">
        <f t="shared" si="1440"/>
        <v>0</v>
      </c>
      <c r="DF614" s="172">
        <f t="shared" si="1441"/>
        <v>0</v>
      </c>
      <c r="DG614" s="172">
        <f t="shared" si="1442"/>
        <v>0</v>
      </c>
      <c r="DH614" s="172">
        <f t="shared" si="1443"/>
        <v>0</v>
      </c>
      <c r="DI614" s="172">
        <f t="shared" si="1444"/>
        <v>0</v>
      </c>
      <c r="DJ614" s="172">
        <f t="shared" si="1445"/>
        <v>0</v>
      </c>
      <c r="DK614" s="172">
        <f t="shared" si="1446"/>
        <v>0</v>
      </c>
      <c r="DL614" s="172">
        <f t="shared" si="1447"/>
        <v>0</v>
      </c>
      <c r="DM614" s="172">
        <f t="shared" si="1448"/>
        <v>0</v>
      </c>
      <c r="DN614" s="172">
        <f t="shared" si="1449"/>
        <v>0</v>
      </c>
      <c r="DO614" s="172">
        <f t="shared" si="1450"/>
        <v>0</v>
      </c>
      <c r="DP614" s="172">
        <f t="shared" si="1451"/>
        <v>0</v>
      </c>
      <c r="DQ614" s="172">
        <f t="shared" si="1452"/>
        <v>0</v>
      </c>
      <c r="DR614" s="172">
        <f t="shared" si="1453"/>
        <v>0</v>
      </c>
      <c r="DS614" s="172">
        <f t="shared" si="1454"/>
        <v>431.80038545316256</v>
      </c>
      <c r="DT614" s="172">
        <f t="shared" si="1455"/>
        <v>631.80358380141172</v>
      </c>
      <c r="DU614" s="172">
        <f t="shared" si="1456"/>
        <v>173.39530679310081</v>
      </c>
      <c r="DV614" s="172">
        <f t="shared" si="1457"/>
        <v>173.39530679310081</v>
      </c>
      <c r="DW614" s="172">
        <f t="shared" si="1458"/>
        <v>45.591347341650376</v>
      </c>
      <c r="DX614" s="172">
        <f t="shared" si="1459"/>
        <v>0</v>
      </c>
      <c r="DY614" s="172">
        <f t="shared" si="1460"/>
        <v>196.64158023816557</v>
      </c>
      <c r="DZ614" s="192">
        <f t="shared" si="1461"/>
        <v>1652.6275104205918</v>
      </c>
      <c r="EA614" s="189">
        <f t="shared" si="1387"/>
        <v>0</v>
      </c>
      <c r="EB614" s="190">
        <f t="shared" si="1388"/>
        <v>0</v>
      </c>
      <c r="EC614" s="190">
        <f t="shared" si="1389"/>
        <v>0</v>
      </c>
      <c r="ED614" s="190">
        <f t="shared" si="1390"/>
        <v>0</v>
      </c>
      <c r="EE614" s="190">
        <f t="shared" si="1391"/>
        <v>0</v>
      </c>
      <c r="EF614" s="190">
        <f t="shared" si="1392"/>
        <v>0</v>
      </c>
      <c r="EG614" s="190">
        <f t="shared" si="1393"/>
        <v>0</v>
      </c>
      <c r="EH614" s="190">
        <f t="shared" si="1394"/>
        <v>0</v>
      </c>
      <c r="EI614" s="190">
        <f t="shared" si="1395"/>
        <v>0</v>
      </c>
      <c r="EJ614" s="190">
        <f t="shared" si="1396"/>
        <v>0</v>
      </c>
      <c r="EK614" s="190">
        <f t="shared" si="1397"/>
        <v>0</v>
      </c>
      <c r="EL614" s="190">
        <f t="shared" si="1398"/>
        <v>0</v>
      </c>
      <c r="EM614" s="190">
        <f t="shared" si="1399"/>
        <v>0</v>
      </c>
      <c r="EN614" s="190">
        <f t="shared" si="1400"/>
        <v>0</v>
      </c>
      <c r="EO614" s="190">
        <f t="shared" si="1401"/>
        <v>0</v>
      </c>
      <c r="EP614" s="190">
        <f t="shared" si="1402"/>
        <v>0</v>
      </c>
      <c r="EQ614" s="190">
        <f t="shared" si="1403"/>
        <v>0</v>
      </c>
      <c r="ER614" s="190">
        <f t="shared" si="1404"/>
        <v>37.547859604622829</v>
      </c>
      <c r="ES614" s="190">
        <f t="shared" si="1405"/>
        <v>54.939442069687971</v>
      </c>
      <c r="ET614" s="190">
        <f t="shared" si="1406"/>
        <v>15.077852764617461</v>
      </c>
      <c r="EU614" s="190">
        <f t="shared" si="1407"/>
        <v>15.077852764617461</v>
      </c>
      <c r="EV614" s="190">
        <f t="shared" si="1408"/>
        <v>3.9644649862304675</v>
      </c>
      <c r="EW614" s="190">
        <f t="shared" si="1409"/>
        <v>0</v>
      </c>
      <c r="EX614" s="190">
        <f t="shared" si="1410"/>
        <v>17.099267846797005</v>
      </c>
    </row>
    <row r="615" spans="3:154" ht="14.25" customHeight="1" x14ac:dyDescent="0.25">
      <c r="C615" s="132">
        <v>2042</v>
      </c>
      <c r="D615" s="14" t="s">
        <v>165</v>
      </c>
      <c r="E615" s="171">
        <f t="shared" si="1411"/>
        <v>375.89525809109165</v>
      </c>
      <c r="F615" s="172">
        <f t="shared" si="1412"/>
        <v>275.1187189615527</v>
      </c>
      <c r="G615" s="172">
        <f t="shared" si="1413"/>
        <v>220.22616147432325</v>
      </c>
      <c r="H615" s="172">
        <f t="shared" si="1414"/>
        <v>235.07612881140992</v>
      </c>
      <c r="I615" s="172">
        <f t="shared" si="1415"/>
        <v>198.13855758487335</v>
      </c>
      <c r="J615" s="172">
        <f t="shared" si="1416"/>
        <v>186.56110988699768</v>
      </c>
      <c r="K615" s="172">
        <f t="shared" si="1417"/>
        <v>205.38392721119874</v>
      </c>
      <c r="L615" s="172">
        <f t="shared" si="1418"/>
        <v>0</v>
      </c>
      <c r="M615" s="172">
        <f t="shared" si="1419"/>
        <v>0</v>
      </c>
      <c r="N615" s="172">
        <f t="shared" si="1420"/>
        <v>0</v>
      </c>
      <c r="O615" s="172">
        <f t="shared" si="1421"/>
        <v>0</v>
      </c>
      <c r="P615" s="172">
        <f t="shared" si="1422"/>
        <v>0</v>
      </c>
      <c r="Q615" s="172">
        <f t="shared" si="1423"/>
        <v>0</v>
      </c>
      <c r="R615" s="172">
        <f t="shared" si="1424"/>
        <v>0</v>
      </c>
      <c r="S615" s="172">
        <f t="shared" si="1425"/>
        <v>0</v>
      </c>
      <c r="T615" s="172">
        <f t="shared" si="1426"/>
        <v>118.29311613273948</v>
      </c>
      <c r="U615" s="172">
        <f t="shared" si="1427"/>
        <v>482.44305811094381</v>
      </c>
      <c r="V615" s="172">
        <f t="shared" si="1428"/>
        <v>850.3645413842853</v>
      </c>
      <c r="W615" s="172">
        <f t="shared" si="1429"/>
        <v>1133.394895275228</v>
      </c>
      <c r="X615" s="172">
        <f t="shared" si="1430"/>
        <v>686.85228320636475</v>
      </c>
      <c r="Y615" s="172">
        <f t="shared" si="1431"/>
        <v>686.85228320636475</v>
      </c>
      <c r="Z615" s="172">
        <f t="shared" si="1432"/>
        <v>587.06571019138937</v>
      </c>
      <c r="AA615" s="172">
        <f t="shared" si="1433"/>
        <v>263.40465191347852</v>
      </c>
      <c r="AB615" s="172">
        <f t="shared" si="1434"/>
        <v>516.09686882285609</v>
      </c>
      <c r="AC615" s="188">
        <f xml:space="preserve"> SUM(E615:AB615) * 31</f>
        <v>217656.18537821798</v>
      </c>
      <c r="AE615" s="189">
        <f xml:space="preserve"> 'Generation Calculation'!DC288</f>
        <v>45.753586291987006</v>
      </c>
      <c r="AF615" s="190">
        <f xml:space="preserve"> 'Generation Calculation'!DD288</f>
        <v>33.225333710716995</v>
      </c>
      <c r="AG615" s="190">
        <f xml:space="preserve"> 'Generation Calculation'!DE288</f>
        <v>26.433870257860008</v>
      </c>
      <c r="AH615" s="190">
        <f xml:space="preserve"> 'Generation Calculation'!DF288</f>
        <v>20.441402505339994</v>
      </c>
      <c r="AI615" s="190">
        <f xml:space="preserve"> 'Generation Calculation'!DG288</f>
        <v>17.229439789988987</v>
      </c>
      <c r="AJ615" s="190">
        <f xml:space="preserve"> 'Generation Calculation'!DH288</f>
        <v>16.222705207565014</v>
      </c>
      <c r="AK615" s="190">
        <f xml:space="preserve"> 'Generation Calculation'!DI288</f>
        <v>24.601457051329021</v>
      </c>
      <c r="AL615" s="190">
        <f xml:space="preserve"> 'Generation Calculation'!DJ288</f>
        <v>0</v>
      </c>
      <c r="AM615" s="190">
        <f xml:space="preserve"> 'Generation Calculation'!DK288</f>
        <v>0</v>
      </c>
      <c r="AN615" s="190">
        <f xml:space="preserve"> 'Generation Calculation'!DL288</f>
        <v>0</v>
      </c>
      <c r="AO615" s="190">
        <f xml:space="preserve"> 'Generation Calculation'!DM288</f>
        <v>0</v>
      </c>
      <c r="AP615" s="190">
        <f xml:space="preserve"> 'Generation Calculation'!DN288</f>
        <v>0</v>
      </c>
      <c r="AQ615" s="190">
        <f xml:space="preserve"> 'Generation Calculation'!DO288</f>
        <v>0</v>
      </c>
      <c r="AR615" s="190">
        <f xml:space="preserve"> 'Generation Calculation'!DP288</f>
        <v>0</v>
      </c>
      <c r="AS615" s="190">
        <f xml:space="preserve"> 'Generation Calculation'!DQ288</f>
        <v>0</v>
      </c>
      <c r="AT615" s="190">
        <f xml:space="preserve"> 'Generation Calculation'!DR288</f>
        <v>10.286357924586042</v>
      </c>
      <c r="AU615" s="190">
        <f xml:space="preserve"> 'Generation Calculation'!DS288</f>
        <v>59.08502147506826</v>
      </c>
      <c r="AV615" s="190">
        <f xml:space="preserve"> 'Generation Calculation'!DT288</f>
        <v>91.359551424720451</v>
      </c>
      <c r="AW615" s="190">
        <f xml:space="preserve"> 'Generation Calculation'!DU288</f>
        <v>115.97088654567199</v>
      </c>
      <c r="AX615" s="190">
        <f xml:space="preserve"> 'Generation Calculation'!DV288</f>
        <v>77.141094191857803</v>
      </c>
      <c r="AY615" s="190">
        <f xml:space="preserve"> 'Generation Calculation'!DW288</f>
        <v>77.141094191857803</v>
      </c>
      <c r="AZ615" s="190">
        <f xml:space="preserve"> 'Generation Calculation'!DX288</f>
        <v>68.464000886207771</v>
      </c>
      <c r="BA615" s="190">
        <f xml:space="preserve"> 'Generation Calculation'!DY288</f>
        <v>31.774118326773817</v>
      </c>
      <c r="BB615" s="190">
        <f xml:space="preserve"> 'Generation Calculation'!DZ288</f>
        <v>62.292797288944001</v>
      </c>
      <c r="BC615" s="196"/>
      <c r="BD615" s="183">
        <f t="shared" si="1435"/>
        <v>375.89525809109165</v>
      </c>
      <c r="BE615" s="292">
        <f t="shared" si="1507"/>
        <v>275.1187189615527</v>
      </c>
      <c r="BF615" s="292">
        <f t="shared" si="1508"/>
        <v>220.22616147432325</v>
      </c>
      <c r="BG615" s="292">
        <f t="shared" si="1486"/>
        <v>0</v>
      </c>
      <c r="BH615" s="292">
        <f t="shared" si="1487"/>
        <v>0</v>
      </c>
      <c r="BI615" s="292">
        <f t="shared" si="1488"/>
        <v>0</v>
      </c>
      <c r="BJ615" s="292">
        <f t="shared" si="1489"/>
        <v>205.38392721119874</v>
      </c>
      <c r="BK615" s="292">
        <f t="shared" si="1490"/>
        <v>0</v>
      </c>
      <c r="BL615" s="292">
        <f t="shared" si="1491"/>
        <v>0</v>
      </c>
      <c r="BM615" s="292">
        <f t="shared" si="1492"/>
        <v>0</v>
      </c>
      <c r="BN615" s="292">
        <f t="shared" si="1493"/>
        <v>0</v>
      </c>
      <c r="BO615" s="292">
        <f t="shared" si="1494"/>
        <v>0</v>
      </c>
      <c r="BP615" s="292">
        <f t="shared" si="1495"/>
        <v>0</v>
      </c>
      <c r="BQ615" s="292">
        <f t="shared" si="1496"/>
        <v>0</v>
      </c>
      <c r="BR615" s="292">
        <f t="shared" si="1497"/>
        <v>0</v>
      </c>
      <c r="BS615" s="292">
        <f t="shared" si="1498"/>
        <v>0</v>
      </c>
      <c r="BT615" s="292">
        <f t="shared" si="1499"/>
        <v>482.44305811094381</v>
      </c>
      <c r="BU615" s="292">
        <f t="shared" si="1500"/>
        <v>489.72970000000004</v>
      </c>
      <c r="BV615" s="292">
        <f t="shared" si="1501"/>
        <v>489.72970000000004</v>
      </c>
      <c r="BW615" s="292">
        <f t="shared" si="1502"/>
        <v>489.72970000000004</v>
      </c>
      <c r="BX615" s="292">
        <f t="shared" si="1503"/>
        <v>489.72970000000004</v>
      </c>
      <c r="BY615" s="292">
        <f t="shared" si="1504"/>
        <v>489.72970000000004</v>
      </c>
      <c r="BZ615" s="292">
        <f t="shared" si="1505"/>
        <v>263.40465191347852</v>
      </c>
      <c r="CA615" s="292">
        <f t="shared" si="1506"/>
        <v>489.72970000000004</v>
      </c>
      <c r="CB615" s="196">
        <f t="shared" si="1436"/>
        <v>4760.8499757625877</v>
      </c>
      <c r="CC615" s="189">
        <f t="shared" si="1462"/>
        <v>45.753586291987006</v>
      </c>
      <c r="CD615" s="190">
        <f t="shared" si="1463"/>
        <v>33.225333710716995</v>
      </c>
      <c r="CE615" s="190">
        <f t="shared" si="1464"/>
        <v>26.433870257860008</v>
      </c>
      <c r="CF615" s="190">
        <f t="shared" si="1465"/>
        <v>0</v>
      </c>
      <c r="CG615" s="190">
        <f t="shared" si="1466"/>
        <v>0</v>
      </c>
      <c r="CH615" s="190">
        <f t="shared" si="1467"/>
        <v>0</v>
      </c>
      <c r="CI615" s="190">
        <f t="shared" si="1468"/>
        <v>24.601457051329021</v>
      </c>
      <c r="CJ615" s="190">
        <f t="shared" si="1469"/>
        <v>0</v>
      </c>
      <c r="CK615" s="190">
        <f t="shared" si="1470"/>
        <v>0</v>
      </c>
      <c r="CL615" s="190">
        <f t="shared" si="1471"/>
        <v>0</v>
      </c>
      <c r="CM615" s="190">
        <f t="shared" si="1472"/>
        <v>0</v>
      </c>
      <c r="CN615" s="190">
        <f t="shared" si="1473"/>
        <v>0</v>
      </c>
      <c r="CO615" s="190">
        <f t="shared" si="1474"/>
        <v>0</v>
      </c>
      <c r="CP615" s="190">
        <f t="shared" si="1475"/>
        <v>0</v>
      </c>
      <c r="CQ615" s="190">
        <f t="shared" si="1476"/>
        <v>0</v>
      </c>
      <c r="CR615" s="190">
        <f t="shared" si="1477"/>
        <v>0</v>
      </c>
      <c r="CS615" s="190">
        <f t="shared" si="1478"/>
        <v>59.08502147506826</v>
      </c>
      <c r="CT615" s="190">
        <f t="shared" si="1479"/>
        <v>60</v>
      </c>
      <c r="CU615" s="190">
        <f t="shared" si="1480"/>
        <v>60</v>
      </c>
      <c r="CV615" s="190">
        <f t="shared" si="1481"/>
        <v>60</v>
      </c>
      <c r="CW615" s="190">
        <f t="shared" si="1482"/>
        <v>60</v>
      </c>
      <c r="CX615" s="190">
        <f t="shared" si="1483"/>
        <v>60</v>
      </c>
      <c r="CY615" s="190">
        <f t="shared" si="1484"/>
        <v>31.774118326773817</v>
      </c>
      <c r="CZ615" s="190">
        <f t="shared" si="1485"/>
        <v>60</v>
      </c>
      <c r="DB615" s="171">
        <f t="shared" si="1437"/>
        <v>0</v>
      </c>
      <c r="DC615" s="172">
        <f t="shared" si="1438"/>
        <v>0</v>
      </c>
      <c r="DD615" s="172">
        <f t="shared" si="1439"/>
        <v>0</v>
      </c>
      <c r="DE615" s="172">
        <f t="shared" si="1440"/>
        <v>235.07612881140992</v>
      </c>
      <c r="DF615" s="172">
        <f t="shared" si="1441"/>
        <v>198.13855758487335</v>
      </c>
      <c r="DG615" s="172">
        <f t="shared" si="1442"/>
        <v>186.56110988699768</v>
      </c>
      <c r="DH615" s="172">
        <f t="shared" si="1443"/>
        <v>0</v>
      </c>
      <c r="DI615" s="172">
        <f t="shared" si="1444"/>
        <v>0</v>
      </c>
      <c r="DJ615" s="172">
        <f t="shared" si="1445"/>
        <v>0</v>
      </c>
      <c r="DK615" s="172">
        <f t="shared" si="1446"/>
        <v>0</v>
      </c>
      <c r="DL615" s="172">
        <f t="shared" si="1447"/>
        <v>0</v>
      </c>
      <c r="DM615" s="172">
        <f t="shared" si="1448"/>
        <v>0</v>
      </c>
      <c r="DN615" s="172">
        <f t="shared" si="1449"/>
        <v>0</v>
      </c>
      <c r="DO615" s="172">
        <f t="shared" si="1450"/>
        <v>0</v>
      </c>
      <c r="DP615" s="172">
        <f t="shared" si="1451"/>
        <v>0</v>
      </c>
      <c r="DQ615" s="172">
        <f t="shared" si="1452"/>
        <v>118.29311613273948</v>
      </c>
      <c r="DR615" s="172">
        <f t="shared" si="1453"/>
        <v>0</v>
      </c>
      <c r="DS615" s="172">
        <f t="shared" si="1454"/>
        <v>360.63484138428521</v>
      </c>
      <c r="DT615" s="172">
        <f t="shared" si="1455"/>
        <v>643.66519527522792</v>
      </c>
      <c r="DU615" s="172">
        <f t="shared" si="1456"/>
        <v>197.12258320636474</v>
      </c>
      <c r="DV615" s="172">
        <f t="shared" si="1457"/>
        <v>197.12258320636474</v>
      </c>
      <c r="DW615" s="172">
        <f t="shared" si="1458"/>
        <v>97.336010191389363</v>
      </c>
      <c r="DX615" s="172">
        <f t="shared" si="1459"/>
        <v>0</v>
      </c>
      <c r="DY615" s="172">
        <f t="shared" si="1460"/>
        <v>26.367168822856016</v>
      </c>
      <c r="DZ615" s="192">
        <f t="shared" si="1461"/>
        <v>2260.3172945025085</v>
      </c>
      <c r="EA615" s="189">
        <f t="shared" si="1387"/>
        <v>0</v>
      </c>
      <c r="EB615" s="190">
        <f t="shared" si="1388"/>
        <v>0</v>
      </c>
      <c r="EC615" s="190">
        <f t="shared" si="1389"/>
        <v>0</v>
      </c>
      <c r="ED615" s="190">
        <f t="shared" si="1390"/>
        <v>20.441402505339994</v>
      </c>
      <c r="EE615" s="190">
        <f t="shared" si="1391"/>
        <v>17.229439789988987</v>
      </c>
      <c r="EF615" s="190">
        <f t="shared" si="1392"/>
        <v>16.222705207565014</v>
      </c>
      <c r="EG615" s="190">
        <f t="shared" si="1393"/>
        <v>0</v>
      </c>
      <c r="EH615" s="190">
        <f t="shared" si="1394"/>
        <v>0</v>
      </c>
      <c r="EI615" s="190">
        <f t="shared" si="1395"/>
        <v>0</v>
      </c>
      <c r="EJ615" s="190">
        <f t="shared" si="1396"/>
        <v>0</v>
      </c>
      <c r="EK615" s="190">
        <f t="shared" si="1397"/>
        <v>0</v>
      </c>
      <c r="EL615" s="190">
        <f t="shared" si="1398"/>
        <v>0</v>
      </c>
      <c r="EM615" s="190">
        <f t="shared" si="1399"/>
        <v>0</v>
      </c>
      <c r="EN615" s="190">
        <f t="shared" si="1400"/>
        <v>0</v>
      </c>
      <c r="EO615" s="190">
        <f t="shared" si="1401"/>
        <v>0</v>
      </c>
      <c r="EP615" s="190">
        <f t="shared" si="1402"/>
        <v>10.286357924586042</v>
      </c>
      <c r="EQ615" s="190">
        <f t="shared" si="1403"/>
        <v>0</v>
      </c>
      <c r="ER615" s="190">
        <f t="shared" si="1404"/>
        <v>31.359551424720451</v>
      </c>
      <c r="ES615" s="190">
        <f t="shared" si="1405"/>
        <v>55.970886545671988</v>
      </c>
      <c r="ET615" s="190">
        <f t="shared" si="1406"/>
        <v>17.141094191857803</v>
      </c>
      <c r="EU615" s="190">
        <f t="shared" si="1407"/>
        <v>17.141094191857803</v>
      </c>
      <c r="EV615" s="190">
        <f t="shared" si="1408"/>
        <v>8.4640008862077707</v>
      </c>
      <c r="EW615" s="190">
        <f t="shared" si="1409"/>
        <v>0</v>
      </c>
      <c r="EX615" s="190">
        <f t="shared" si="1410"/>
        <v>2.2927972889440014</v>
      </c>
    </row>
    <row r="616" spans="3:154" ht="14.25" customHeight="1" x14ac:dyDescent="0.25">
      <c r="C616" s="132">
        <v>2042</v>
      </c>
      <c r="D616" s="14" t="s">
        <v>166</v>
      </c>
      <c r="E616" s="171">
        <f t="shared" si="1411"/>
        <v>405.66014576777667</v>
      </c>
      <c r="F616" s="172">
        <f t="shared" si="1412"/>
        <v>311.90660867552248</v>
      </c>
      <c r="G616" s="172">
        <f t="shared" si="1413"/>
        <v>199.36499584774293</v>
      </c>
      <c r="H616" s="172">
        <f t="shared" si="1414"/>
        <v>208.24568276791186</v>
      </c>
      <c r="I616" s="172">
        <f t="shared" si="1415"/>
        <v>162.04717606505898</v>
      </c>
      <c r="J616" s="172">
        <f t="shared" si="1416"/>
        <v>184.40129221160296</v>
      </c>
      <c r="K616" s="172">
        <f t="shared" si="1417"/>
        <v>248.1242311199461</v>
      </c>
      <c r="L616" s="172">
        <f t="shared" si="1418"/>
        <v>0</v>
      </c>
      <c r="M616" s="172">
        <f t="shared" si="1419"/>
        <v>0</v>
      </c>
      <c r="N616" s="172">
        <f t="shared" si="1420"/>
        <v>0</v>
      </c>
      <c r="O616" s="172">
        <f t="shared" si="1421"/>
        <v>0</v>
      </c>
      <c r="P616" s="172">
        <f t="shared" si="1422"/>
        <v>0</v>
      </c>
      <c r="Q616" s="172">
        <f t="shared" si="1423"/>
        <v>0</v>
      </c>
      <c r="R616" s="172">
        <f t="shared" si="1424"/>
        <v>0</v>
      </c>
      <c r="S616" s="172">
        <f t="shared" si="1425"/>
        <v>0</v>
      </c>
      <c r="T616" s="172">
        <f t="shared" si="1426"/>
        <v>213.17164131831953</v>
      </c>
      <c r="U616" s="172">
        <f t="shared" si="1427"/>
        <v>447.73643477977447</v>
      </c>
      <c r="V616" s="172">
        <f t="shared" si="1428"/>
        <v>852.28435506251276</v>
      </c>
      <c r="W616" s="172">
        <f t="shared" si="1429"/>
        <v>1147.3917700850484</v>
      </c>
      <c r="X616" s="172">
        <f t="shared" si="1430"/>
        <v>675.692350184372</v>
      </c>
      <c r="Y616" s="172">
        <f t="shared" si="1431"/>
        <v>710.15494591029369</v>
      </c>
      <c r="Z616" s="172">
        <f t="shared" si="1432"/>
        <v>508.96790059142091</v>
      </c>
      <c r="AA616" s="172">
        <f t="shared" si="1433"/>
        <v>372.61581485568769</v>
      </c>
      <c r="AB616" s="172">
        <f t="shared" si="1434"/>
        <v>1119.5338081546674</v>
      </c>
      <c r="AC616" s="188">
        <f xml:space="preserve"> SUM(E616:AB616) * 30</f>
        <v>233018.9746019298</v>
      </c>
      <c r="AE616" s="189">
        <f xml:space="preserve"> 'Generation Calculation'!DC289</f>
        <v>49.468877385400987</v>
      </c>
      <c r="AF616" s="190">
        <f xml:space="preserve"> 'Generation Calculation'!DD289</f>
        <v>37.789661630577001</v>
      </c>
      <c r="AG616" s="190">
        <f xml:space="preserve"> 'Generation Calculation'!DE289</f>
        <v>23.858835626211004</v>
      </c>
      <c r="AH616" s="190">
        <f xml:space="preserve"> 'Generation Calculation'!DF289</f>
        <v>18.108320240687988</v>
      </c>
      <c r="AI616" s="190">
        <f xml:space="preserve"> 'Generation Calculation'!DG289</f>
        <v>14.091058788265997</v>
      </c>
      <c r="AJ616" s="190">
        <f xml:space="preserve"> 'Generation Calculation'!DH289</f>
        <v>16.034894974921997</v>
      </c>
      <c r="AK616" s="190">
        <f xml:space="preserve"> 'Generation Calculation'!DI289</f>
        <v>21.576020097386618</v>
      </c>
      <c r="AL616" s="190">
        <f xml:space="preserve"> 'Generation Calculation'!DJ289</f>
        <v>0</v>
      </c>
      <c r="AM616" s="190">
        <f xml:space="preserve"> 'Generation Calculation'!DK289</f>
        <v>0</v>
      </c>
      <c r="AN616" s="190">
        <f xml:space="preserve"> 'Generation Calculation'!DL289</f>
        <v>0</v>
      </c>
      <c r="AO616" s="190">
        <f xml:space="preserve"> 'Generation Calculation'!DM289</f>
        <v>0</v>
      </c>
      <c r="AP616" s="190">
        <f xml:space="preserve"> 'Generation Calculation'!DN289</f>
        <v>0</v>
      </c>
      <c r="AQ616" s="190">
        <f xml:space="preserve"> 'Generation Calculation'!DO289</f>
        <v>0</v>
      </c>
      <c r="AR616" s="190">
        <f xml:space="preserve"> 'Generation Calculation'!DP289</f>
        <v>0</v>
      </c>
      <c r="AS616" s="190">
        <f xml:space="preserve"> 'Generation Calculation'!DQ289</f>
        <v>0</v>
      </c>
      <c r="AT616" s="190">
        <f xml:space="preserve"> 'Generation Calculation'!DR289</f>
        <v>18.536664462462568</v>
      </c>
      <c r="AU616" s="190">
        <f xml:space="preserve"> 'Generation Calculation'!DS289</f>
        <v>54.732692427423444</v>
      </c>
      <c r="AV616" s="190">
        <f xml:space="preserve"> 'Generation Calculation'!DT289</f>
        <v>91.526491744566329</v>
      </c>
      <c r="AW616" s="190">
        <f xml:space="preserve"> 'Generation Calculation'!DU289</f>
        <v>117.18800609435203</v>
      </c>
      <c r="AX616" s="190">
        <f xml:space="preserve"> 'Generation Calculation'!DV289</f>
        <v>76.170665233423648</v>
      </c>
      <c r="AY616" s="190">
        <f xml:space="preserve"> 'Generation Calculation'!DW289</f>
        <v>79.167412687851623</v>
      </c>
      <c r="AZ616" s="190">
        <f xml:space="preserve"> 'Generation Calculation'!DX289</f>
        <v>61.67288700794964</v>
      </c>
      <c r="BA616" s="190">
        <f xml:space="preserve"> 'Generation Calculation'!DY289</f>
        <v>45.344663040041638</v>
      </c>
      <c r="BB616" s="190">
        <f xml:space="preserve"> 'Generation Calculation'!DZ289</f>
        <v>114.76557462214498</v>
      </c>
      <c r="BC616" s="196"/>
      <c r="BD616" s="183">
        <f t="shared" si="1435"/>
        <v>405.66014576777667</v>
      </c>
      <c r="BE616" s="292">
        <f t="shared" si="1507"/>
        <v>311.90660867552248</v>
      </c>
      <c r="BF616" s="292">
        <f t="shared" si="1508"/>
        <v>199.36499584774293</v>
      </c>
      <c r="BG616" s="292">
        <f t="shared" si="1486"/>
        <v>0</v>
      </c>
      <c r="BH616" s="292">
        <f t="shared" si="1487"/>
        <v>0</v>
      </c>
      <c r="BI616" s="292">
        <f t="shared" si="1488"/>
        <v>0</v>
      </c>
      <c r="BJ616" s="292">
        <f t="shared" si="1489"/>
        <v>0</v>
      </c>
      <c r="BK616" s="292">
        <f t="shared" si="1490"/>
        <v>0</v>
      </c>
      <c r="BL616" s="292">
        <f t="shared" si="1491"/>
        <v>0</v>
      </c>
      <c r="BM616" s="292">
        <f t="shared" si="1492"/>
        <v>0</v>
      </c>
      <c r="BN616" s="292">
        <f t="shared" si="1493"/>
        <v>0</v>
      </c>
      <c r="BO616" s="292">
        <f t="shared" si="1494"/>
        <v>0</v>
      </c>
      <c r="BP616" s="292">
        <f t="shared" si="1495"/>
        <v>0</v>
      </c>
      <c r="BQ616" s="292">
        <f t="shared" si="1496"/>
        <v>0</v>
      </c>
      <c r="BR616" s="292">
        <f t="shared" si="1497"/>
        <v>0</v>
      </c>
      <c r="BS616" s="292">
        <f t="shared" si="1498"/>
        <v>0</v>
      </c>
      <c r="BT616" s="292">
        <f t="shared" si="1499"/>
        <v>447.73643477977447</v>
      </c>
      <c r="BU616" s="292">
        <f t="shared" si="1500"/>
        <v>489.72970000000004</v>
      </c>
      <c r="BV616" s="292">
        <f t="shared" si="1501"/>
        <v>489.72970000000004</v>
      </c>
      <c r="BW616" s="292">
        <f t="shared" si="1502"/>
        <v>489.72970000000004</v>
      </c>
      <c r="BX616" s="292">
        <f t="shared" si="1503"/>
        <v>489.72970000000004</v>
      </c>
      <c r="BY616" s="292">
        <f t="shared" si="1504"/>
        <v>489.72970000000004</v>
      </c>
      <c r="BZ616" s="292">
        <f t="shared" si="1505"/>
        <v>372.61581485568769</v>
      </c>
      <c r="CA616" s="292">
        <f t="shared" si="1506"/>
        <v>489.72970000000004</v>
      </c>
      <c r="CB616" s="196">
        <f t="shared" si="1436"/>
        <v>4675.6621999265035</v>
      </c>
      <c r="CC616" s="189">
        <f t="shared" si="1462"/>
        <v>49.468877385400987</v>
      </c>
      <c r="CD616" s="190">
        <f t="shared" si="1463"/>
        <v>37.789661630577001</v>
      </c>
      <c r="CE616" s="190">
        <f t="shared" si="1464"/>
        <v>23.858835626211004</v>
      </c>
      <c r="CF616" s="190">
        <f t="shared" si="1465"/>
        <v>0</v>
      </c>
      <c r="CG616" s="190">
        <f t="shared" si="1466"/>
        <v>0</v>
      </c>
      <c r="CH616" s="190">
        <f t="shared" si="1467"/>
        <v>0</v>
      </c>
      <c r="CI616" s="190">
        <f t="shared" si="1468"/>
        <v>0</v>
      </c>
      <c r="CJ616" s="190">
        <f t="shared" si="1469"/>
        <v>0</v>
      </c>
      <c r="CK616" s="190">
        <f t="shared" si="1470"/>
        <v>0</v>
      </c>
      <c r="CL616" s="190">
        <f t="shared" si="1471"/>
        <v>0</v>
      </c>
      <c r="CM616" s="190">
        <f t="shared" si="1472"/>
        <v>0</v>
      </c>
      <c r="CN616" s="190">
        <f t="shared" si="1473"/>
        <v>0</v>
      </c>
      <c r="CO616" s="190">
        <f t="shared" si="1474"/>
        <v>0</v>
      </c>
      <c r="CP616" s="190">
        <f t="shared" si="1475"/>
        <v>0</v>
      </c>
      <c r="CQ616" s="190">
        <f t="shared" si="1476"/>
        <v>0</v>
      </c>
      <c r="CR616" s="190">
        <f t="shared" si="1477"/>
        <v>0</v>
      </c>
      <c r="CS616" s="190">
        <f t="shared" si="1478"/>
        <v>54.732692427423444</v>
      </c>
      <c r="CT616" s="190">
        <f t="shared" si="1479"/>
        <v>60</v>
      </c>
      <c r="CU616" s="190">
        <f t="shared" si="1480"/>
        <v>60</v>
      </c>
      <c r="CV616" s="190">
        <f t="shared" si="1481"/>
        <v>60</v>
      </c>
      <c r="CW616" s="190">
        <f t="shared" si="1482"/>
        <v>60</v>
      </c>
      <c r="CX616" s="190">
        <f t="shared" si="1483"/>
        <v>60</v>
      </c>
      <c r="CY616" s="190">
        <f t="shared" si="1484"/>
        <v>45.344663040041638</v>
      </c>
      <c r="CZ616" s="190">
        <f t="shared" si="1485"/>
        <v>60</v>
      </c>
      <c r="DB616" s="171">
        <f t="shared" si="1437"/>
        <v>0</v>
      </c>
      <c r="DC616" s="172">
        <f t="shared" si="1438"/>
        <v>0</v>
      </c>
      <c r="DD616" s="172">
        <f t="shared" si="1439"/>
        <v>0</v>
      </c>
      <c r="DE616" s="172">
        <f t="shared" si="1440"/>
        <v>208.24568276791186</v>
      </c>
      <c r="DF616" s="172">
        <f t="shared" si="1441"/>
        <v>162.04717606505898</v>
      </c>
      <c r="DG616" s="172">
        <f t="shared" si="1442"/>
        <v>184.40129221160296</v>
      </c>
      <c r="DH616" s="172">
        <f t="shared" si="1443"/>
        <v>248.1242311199461</v>
      </c>
      <c r="DI616" s="172">
        <f t="shared" si="1444"/>
        <v>0</v>
      </c>
      <c r="DJ616" s="172">
        <f t="shared" si="1445"/>
        <v>0</v>
      </c>
      <c r="DK616" s="172">
        <f t="shared" si="1446"/>
        <v>0</v>
      </c>
      <c r="DL616" s="172">
        <f t="shared" si="1447"/>
        <v>0</v>
      </c>
      <c r="DM616" s="172">
        <f t="shared" si="1448"/>
        <v>0</v>
      </c>
      <c r="DN616" s="172">
        <f t="shared" si="1449"/>
        <v>0</v>
      </c>
      <c r="DO616" s="172">
        <f t="shared" si="1450"/>
        <v>0</v>
      </c>
      <c r="DP616" s="172">
        <f t="shared" si="1451"/>
        <v>0</v>
      </c>
      <c r="DQ616" s="172">
        <f t="shared" si="1452"/>
        <v>213.17164131831953</v>
      </c>
      <c r="DR616" s="172">
        <f t="shared" si="1453"/>
        <v>0</v>
      </c>
      <c r="DS616" s="172">
        <f t="shared" si="1454"/>
        <v>362.55465506251278</v>
      </c>
      <c r="DT616" s="172">
        <f t="shared" si="1455"/>
        <v>657.6620700850483</v>
      </c>
      <c r="DU616" s="172">
        <f t="shared" si="1456"/>
        <v>185.96265018437194</v>
      </c>
      <c r="DV616" s="172">
        <f t="shared" si="1457"/>
        <v>220.42524591029365</v>
      </c>
      <c r="DW616" s="172">
        <f t="shared" si="1458"/>
        <v>19.238200591420863</v>
      </c>
      <c r="DX616" s="172">
        <f t="shared" si="1459"/>
        <v>0</v>
      </c>
      <c r="DY616" s="172">
        <f t="shared" si="1460"/>
        <v>629.80410815466735</v>
      </c>
      <c r="DZ616" s="192">
        <f t="shared" si="1461"/>
        <v>3091.6369534711548</v>
      </c>
      <c r="EA616" s="189">
        <f t="shared" si="1387"/>
        <v>0</v>
      </c>
      <c r="EB616" s="190">
        <f t="shared" si="1388"/>
        <v>0</v>
      </c>
      <c r="EC616" s="190">
        <f t="shared" si="1389"/>
        <v>0</v>
      </c>
      <c r="ED616" s="190">
        <f t="shared" si="1390"/>
        <v>18.108320240687988</v>
      </c>
      <c r="EE616" s="190">
        <f t="shared" si="1391"/>
        <v>14.091058788265997</v>
      </c>
      <c r="EF616" s="190">
        <f t="shared" si="1392"/>
        <v>16.034894974921997</v>
      </c>
      <c r="EG616" s="190">
        <f t="shared" si="1393"/>
        <v>21.576020097386618</v>
      </c>
      <c r="EH616" s="190">
        <f t="shared" si="1394"/>
        <v>0</v>
      </c>
      <c r="EI616" s="190">
        <f t="shared" si="1395"/>
        <v>0</v>
      </c>
      <c r="EJ616" s="190">
        <f t="shared" si="1396"/>
        <v>0</v>
      </c>
      <c r="EK616" s="190">
        <f t="shared" si="1397"/>
        <v>0</v>
      </c>
      <c r="EL616" s="190">
        <f t="shared" si="1398"/>
        <v>0</v>
      </c>
      <c r="EM616" s="190">
        <f t="shared" si="1399"/>
        <v>0</v>
      </c>
      <c r="EN616" s="190">
        <f t="shared" si="1400"/>
        <v>0</v>
      </c>
      <c r="EO616" s="190">
        <f t="shared" si="1401"/>
        <v>0</v>
      </c>
      <c r="EP616" s="190">
        <f t="shared" si="1402"/>
        <v>18.536664462462568</v>
      </c>
      <c r="EQ616" s="190">
        <f t="shared" si="1403"/>
        <v>0</v>
      </c>
      <c r="ER616" s="190">
        <f t="shared" si="1404"/>
        <v>31.526491744566329</v>
      </c>
      <c r="ES616" s="190">
        <f t="shared" si="1405"/>
        <v>57.188006094352033</v>
      </c>
      <c r="ET616" s="190">
        <f t="shared" si="1406"/>
        <v>16.170665233423648</v>
      </c>
      <c r="EU616" s="190">
        <f t="shared" si="1407"/>
        <v>19.167412687851623</v>
      </c>
      <c r="EV616" s="190">
        <f t="shared" si="1408"/>
        <v>1.6728870079496403</v>
      </c>
      <c r="EW616" s="190">
        <f t="shared" si="1409"/>
        <v>0</v>
      </c>
      <c r="EX616" s="190">
        <f t="shared" si="1410"/>
        <v>54.765574622144982</v>
      </c>
    </row>
    <row r="617" spans="3:154" ht="14.25" customHeight="1" x14ac:dyDescent="0.25">
      <c r="C617" s="132">
        <v>2042</v>
      </c>
      <c r="D617" s="14" t="s">
        <v>10</v>
      </c>
      <c r="E617" s="171">
        <f t="shared" si="1411"/>
        <v>338.26782717224063</v>
      </c>
      <c r="F617" s="172">
        <f t="shared" si="1412"/>
        <v>196.1724507862036</v>
      </c>
      <c r="G617" s="172">
        <f t="shared" si="1413"/>
        <v>113.58000302720886</v>
      </c>
      <c r="H617" s="172">
        <f t="shared" si="1414"/>
        <v>19.975228900345456</v>
      </c>
      <c r="I617" s="172">
        <f t="shared" si="1415"/>
        <v>8.7007042856170926</v>
      </c>
      <c r="J617" s="172">
        <f t="shared" si="1416"/>
        <v>19.975228900345456</v>
      </c>
      <c r="K617" s="172">
        <f t="shared" si="1417"/>
        <v>1.0127863154106649</v>
      </c>
      <c r="L617" s="172">
        <f t="shared" si="1418"/>
        <v>0</v>
      </c>
      <c r="M617" s="172">
        <f t="shared" si="1419"/>
        <v>0</v>
      </c>
      <c r="N617" s="172">
        <f t="shared" si="1420"/>
        <v>0</v>
      </c>
      <c r="O617" s="172">
        <f t="shared" si="1421"/>
        <v>0</v>
      </c>
      <c r="P617" s="172">
        <f t="shared" si="1422"/>
        <v>0</v>
      </c>
      <c r="Q617" s="172">
        <f t="shared" si="1423"/>
        <v>0</v>
      </c>
      <c r="R617" s="172">
        <f t="shared" si="1424"/>
        <v>0</v>
      </c>
      <c r="S617" s="172">
        <f t="shared" si="1425"/>
        <v>0</v>
      </c>
      <c r="T617" s="172">
        <f t="shared" si="1426"/>
        <v>212.44579670895109</v>
      </c>
      <c r="U617" s="172">
        <f t="shared" si="1427"/>
        <v>578.30686109169574</v>
      </c>
      <c r="V617" s="172">
        <f t="shared" si="1428"/>
        <v>1014.5545519386444</v>
      </c>
      <c r="W617" s="172">
        <f t="shared" si="1429"/>
        <v>1239.7621933561929</v>
      </c>
      <c r="X617" s="172">
        <f t="shared" si="1430"/>
        <v>728.84321888078523</v>
      </c>
      <c r="Y617" s="172">
        <f t="shared" si="1431"/>
        <v>814.84424384888382</v>
      </c>
      <c r="Z617" s="172">
        <f t="shared" si="1432"/>
        <v>644.9397798875159</v>
      </c>
      <c r="AA617" s="172">
        <f t="shared" si="1433"/>
        <v>327.7032526097903</v>
      </c>
      <c r="AB617" s="172">
        <f t="shared" si="1434"/>
        <v>574.83587983976645</v>
      </c>
      <c r="AC617" s="188">
        <f xml:space="preserve"> SUM(E617:AB617) * 31</f>
        <v>211851.52023403754</v>
      </c>
      <c r="AE617" s="189">
        <f xml:space="preserve"> 'Generation Calculation'!DC290</f>
        <v>41.066713454211992</v>
      </c>
      <c r="AF617" s="190">
        <f xml:space="preserve"> 'Generation Calculation'!DD290</f>
        <v>17.058473981409009</v>
      </c>
      <c r="AG617" s="190">
        <f xml:space="preserve"> 'Generation Calculation'!DE290</f>
        <v>9.8765220023659879</v>
      </c>
      <c r="AH617" s="190">
        <f xml:space="preserve"> 'Generation Calculation'!DF290</f>
        <v>1.7369764261169962</v>
      </c>
      <c r="AI617" s="190">
        <f xml:space="preserve"> 'Generation Calculation'!DG290</f>
        <v>0.75658298135800806</v>
      </c>
      <c r="AJ617" s="190">
        <f xml:space="preserve"> 'Generation Calculation'!DH290</f>
        <v>1.7369764261169962</v>
      </c>
      <c r="AK617" s="190">
        <f xml:space="preserve"> 'Generation Calculation'!DI290</f>
        <v>8.8068375253101294E-2</v>
      </c>
      <c r="AL617" s="190">
        <f xml:space="preserve"> 'Generation Calculation'!DJ290</f>
        <v>0</v>
      </c>
      <c r="AM617" s="190">
        <f xml:space="preserve"> 'Generation Calculation'!DK290</f>
        <v>0</v>
      </c>
      <c r="AN617" s="190">
        <f xml:space="preserve"> 'Generation Calculation'!DL290</f>
        <v>0</v>
      </c>
      <c r="AO617" s="190">
        <f xml:space="preserve"> 'Generation Calculation'!DM290</f>
        <v>0</v>
      </c>
      <c r="AP617" s="190">
        <f xml:space="preserve"> 'Generation Calculation'!DN290</f>
        <v>0</v>
      </c>
      <c r="AQ617" s="190">
        <f xml:space="preserve"> 'Generation Calculation'!DO290</f>
        <v>0</v>
      </c>
      <c r="AR617" s="190">
        <f xml:space="preserve"> 'Generation Calculation'!DP290</f>
        <v>0</v>
      </c>
      <c r="AS617" s="190">
        <f xml:space="preserve"> 'Generation Calculation'!DQ290</f>
        <v>0</v>
      </c>
      <c r="AT617" s="190">
        <f xml:space="preserve"> 'Generation Calculation'!DR290</f>
        <v>25.473104378535538</v>
      </c>
      <c r="AU617" s="190">
        <f xml:space="preserve"> 'Generation Calculation'!DS290</f>
        <v>67.702361834060497</v>
      </c>
      <c r="AV617" s="190">
        <f xml:space="preserve"> 'Generation Calculation'!DT290</f>
        <v>105.63694364683863</v>
      </c>
      <c r="AW617" s="190">
        <f xml:space="preserve"> 'Generation Calculation'!DU290</f>
        <v>125.220216813582</v>
      </c>
      <c r="AX617" s="190">
        <f xml:space="preserve"> 'Generation Calculation'!DV290</f>
        <v>80.792479902676973</v>
      </c>
      <c r="AY617" s="190">
        <f xml:space="preserve"> 'Generation Calculation'!DW290</f>
        <v>88.270829899902935</v>
      </c>
      <c r="AZ617" s="190">
        <f xml:space="preserve"> 'Generation Calculation'!DX290</f>
        <v>73.496528685870942</v>
      </c>
      <c r="BA617" s="190">
        <f xml:space="preserve"> 'Generation Calculation'!DY290</f>
        <v>39.752754308142926</v>
      </c>
      <c r="BB617" s="190">
        <f xml:space="preserve"> 'Generation Calculation'!DZ290</f>
        <v>67.400537377370995</v>
      </c>
      <c r="BC617" s="196"/>
      <c r="BD617" s="183">
        <f t="shared" si="1435"/>
        <v>338.26782717224063</v>
      </c>
      <c r="BE617" s="292">
        <f t="shared" si="1507"/>
        <v>0</v>
      </c>
      <c r="BF617" s="292">
        <f t="shared" si="1508"/>
        <v>0</v>
      </c>
      <c r="BG617" s="292">
        <f t="shared" si="1486"/>
        <v>0</v>
      </c>
      <c r="BH617" s="292">
        <f t="shared" si="1487"/>
        <v>0</v>
      </c>
      <c r="BI617" s="292">
        <f t="shared" si="1488"/>
        <v>0</v>
      </c>
      <c r="BJ617" s="292">
        <f t="shared" si="1489"/>
        <v>0</v>
      </c>
      <c r="BK617" s="292">
        <f t="shared" si="1490"/>
        <v>0</v>
      </c>
      <c r="BL617" s="292">
        <f t="shared" si="1491"/>
        <v>0</v>
      </c>
      <c r="BM617" s="292">
        <f t="shared" si="1492"/>
        <v>0</v>
      </c>
      <c r="BN617" s="292">
        <f t="shared" si="1493"/>
        <v>0</v>
      </c>
      <c r="BO617" s="292">
        <f t="shared" si="1494"/>
        <v>0</v>
      </c>
      <c r="BP617" s="292">
        <f t="shared" si="1495"/>
        <v>0</v>
      </c>
      <c r="BQ617" s="292">
        <f t="shared" si="1496"/>
        <v>0</v>
      </c>
      <c r="BR617" s="292">
        <f t="shared" si="1497"/>
        <v>0</v>
      </c>
      <c r="BS617" s="292">
        <f t="shared" si="1498"/>
        <v>212.44579670895109</v>
      </c>
      <c r="BT617" s="292">
        <f t="shared" si="1499"/>
        <v>489.72970000000004</v>
      </c>
      <c r="BU617" s="292">
        <f t="shared" si="1500"/>
        <v>489.72970000000004</v>
      </c>
      <c r="BV617" s="292">
        <f t="shared" si="1501"/>
        <v>489.72970000000004</v>
      </c>
      <c r="BW617" s="292">
        <f t="shared" si="1502"/>
        <v>489.72970000000004</v>
      </c>
      <c r="BX617" s="292">
        <f t="shared" si="1503"/>
        <v>489.72970000000004</v>
      </c>
      <c r="BY617" s="292">
        <f t="shared" si="1504"/>
        <v>489.72970000000004</v>
      </c>
      <c r="BZ617" s="292">
        <f t="shared" si="1505"/>
        <v>327.7032526097903</v>
      </c>
      <c r="CA617" s="292">
        <f t="shared" si="1506"/>
        <v>489.72970000000004</v>
      </c>
      <c r="CB617" s="196">
        <f t="shared" si="1436"/>
        <v>4306.5247764909818</v>
      </c>
      <c r="CC617" s="189">
        <f t="shared" si="1462"/>
        <v>41.066713454211992</v>
      </c>
      <c r="CD617" s="190">
        <f t="shared" si="1463"/>
        <v>0</v>
      </c>
      <c r="CE617" s="190">
        <f t="shared" si="1464"/>
        <v>0</v>
      </c>
      <c r="CF617" s="190">
        <f t="shared" si="1465"/>
        <v>0</v>
      </c>
      <c r="CG617" s="190">
        <f t="shared" si="1466"/>
        <v>0</v>
      </c>
      <c r="CH617" s="190">
        <f t="shared" si="1467"/>
        <v>0</v>
      </c>
      <c r="CI617" s="190">
        <f t="shared" si="1468"/>
        <v>0</v>
      </c>
      <c r="CJ617" s="190">
        <f t="shared" si="1469"/>
        <v>0</v>
      </c>
      <c r="CK617" s="190">
        <f t="shared" si="1470"/>
        <v>0</v>
      </c>
      <c r="CL617" s="190">
        <f t="shared" si="1471"/>
        <v>0</v>
      </c>
      <c r="CM617" s="190">
        <f t="shared" si="1472"/>
        <v>0</v>
      </c>
      <c r="CN617" s="190">
        <f t="shared" si="1473"/>
        <v>0</v>
      </c>
      <c r="CO617" s="190">
        <f t="shared" si="1474"/>
        <v>0</v>
      </c>
      <c r="CP617" s="190">
        <f t="shared" si="1475"/>
        <v>0</v>
      </c>
      <c r="CQ617" s="190">
        <f t="shared" si="1476"/>
        <v>0</v>
      </c>
      <c r="CR617" s="190">
        <f t="shared" si="1477"/>
        <v>25.473104378535538</v>
      </c>
      <c r="CS617" s="190">
        <f t="shared" si="1478"/>
        <v>60</v>
      </c>
      <c r="CT617" s="190">
        <f t="shared" si="1479"/>
        <v>60</v>
      </c>
      <c r="CU617" s="190">
        <f t="shared" si="1480"/>
        <v>60</v>
      </c>
      <c r="CV617" s="190">
        <f t="shared" si="1481"/>
        <v>60</v>
      </c>
      <c r="CW617" s="190">
        <f t="shared" si="1482"/>
        <v>60</v>
      </c>
      <c r="CX617" s="190">
        <f t="shared" si="1483"/>
        <v>60</v>
      </c>
      <c r="CY617" s="190">
        <f t="shared" si="1484"/>
        <v>39.752754308142926</v>
      </c>
      <c r="CZ617" s="190">
        <f t="shared" si="1485"/>
        <v>60</v>
      </c>
      <c r="DB617" s="171">
        <f t="shared" si="1437"/>
        <v>0</v>
      </c>
      <c r="DC617" s="172">
        <f t="shared" si="1438"/>
        <v>196.1724507862036</v>
      </c>
      <c r="DD617" s="172">
        <f t="shared" si="1439"/>
        <v>113.58000302720886</v>
      </c>
      <c r="DE617" s="172">
        <f t="shared" si="1440"/>
        <v>19.975228900345456</v>
      </c>
      <c r="DF617" s="172">
        <f t="shared" si="1441"/>
        <v>8.7007042856170926</v>
      </c>
      <c r="DG617" s="172">
        <f t="shared" si="1442"/>
        <v>19.975228900345456</v>
      </c>
      <c r="DH617" s="172">
        <f t="shared" si="1443"/>
        <v>1.0127863154106649</v>
      </c>
      <c r="DI617" s="172">
        <f t="shared" si="1444"/>
        <v>0</v>
      </c>
      <c r="DJ617" s="172">
        <f t="shared" si="1445"/>
        <v>0</v>
      </c>
      <c r="DK617" s="172">
        <f t="shared" si="1446"/>
        <v>0</v>
      </c>
      <c r="DL617" s="172">
        <f t="shared" si="1447"/>
        <v>0</v>
      </c>
      <c r="DM617" s="172">
        <f t="shared" si="1448"/>
        <v>0</v>
      </c>
      <c r="DN617" s="172">
        <f t="shared" si="1449"/>
        <v>0</v>
      </c>
      <c r="DO617" s="172">
        <f t="shared" si="1450"/>
        <v>0</v>
      </c>
      <c r="DP617" s="172">
        <f t="shared" si="1451"/>
        <v>0</v>
      </c>
      <c r="DQ617" s="172">
        <f t="shared" si="1452"/>
        <v>0</v>
      </c>
      <c r="DR617" s="172">
        <f t="shared" si="1453"/>
        <v>88.577161091695714</v>
      </c>
      <c r="DS617" s="172">
        <f t="shared" si="1454"/>
        <v>524.82485193864431</v>
      </c>
      <c r="DT617" s="172">
        <f t="shared" si="1455"/>
        <v>750.03249335619296</v>
      </c>
      <c r="DU617" s="172">
        <f t="shared" si="1456"/>
        <v>239.11351888078519</v>
      </c>
      <c r="DV617" s="172">
        <f t="shared" si="1457"/>
        <v>325.11454384888378</v>
      </c>
      <c r="DW617" s="172">
        <f t="shared" si="1458"/>
        <v>155.21007988751583</v>
      </c>
      <c r="DX617" s="172">
        <f t="shared" si="1459"/>
        <v>0</v>
      </c>
      <c r="DY617" s="172">
        <f t="shared" si="1460"/>
        <v>85.10617983976644</v>
      </c>
      <c r="DZ617" s="192">
        <f t="shared" si="1461"/>
        <v>2527.3952310586151</v>
      </c>
      <c r="EA617" s="189">
        <f t="shared" ref="EA617:EA660" si="1509" xml:space="preserve"> AE617 - CC617</f>
        <v>0</v>
      </c>
      <c r="EB617" s="190">
        <f t="shared" ref="EB617:EB660" si="1510" xml:space="preserve"> AF617 - CD617</f>
        <v>17.058473981409009</v>
      </c>
      <c r="EC617" s="190">
        <f t="shared" ref="EC617:EC660" si="1511" xml:space="preserve"> AG617 - CE617</f>
        <v>9.8765220023659879</v>
      </c>
      <c r="ED617" s="190">
        <f t="shared" ref="ED617:ED660" si="1512" xml:space="preserve"> AH617 - CF617</f>
        <v>1.7369764261169962</v>
      </c>
      <c r="EE617" s="190">
        <f t="shared" ref="EE617:EE660" si="1513" xml:space="preserve"> AI617 - CG617</f>
        <v>0.75658298135800806</v>
      </c>
      <c r="EF617" s="190">
        <f t="shared" ref="EF617:EF660" si="1514" xml:space="preserve"> AJ617 - CH617</f>
        <v>1.7369764261169962</v>
      </c>
      <c r="EG617" s="190">
        <f t="shared" ref="EG617:EG660" si="1515" xml:space="preserve"> AK617 - CI617</f>
        <v>8.8068375253101294E-2</v>
      </c>
      <c r="EH617" s="190">
        <f t="shared" ref="EH617:EH660" si="1516" xml:space="preserve"> AL617 - CJ617</f>
        <v>0</v>
      </c>
      <c r="EI617" s="190">
        <f t="shared" ref="EI617:EI660" si="1517" xml:space="preserve"> AM617 - CK617</f>
        <v>0</v>
      </c>
      <c r="EJ617" s="190">
        <f t="shared" ref="EJ617:EJ660" si="1518" xml:space="preserve"> AN617 - CL617</f>
        <v>0</v>
      </c>
      <c r="EK617" s="190">
        <f t="shared" ref="EK617:EK660" si="1519" xml:space="preserve"> AO617 - CM617</f>
        <v>0</v>
      </c>
      <c r="EL617" s="190">
        <f t="shared" ref="EL617:EL660" si="1520" xml:space="preserve"> AP617 - CN617</f>
        <v>0</v>
      </c>
      <c r="EM617" s="190">
        <f t="shared" ref="EM617:EM660" si="1521" xml:space="preserve"> AQ617 - CO617</f>
        <v>0</v>
      </c>
      <c r="EN617" s="190">
        <f t="shared" ref="EN617:EN660" si="1522" xml:space="preserve"> AR617 - CP617</f>
        <v>0</v>
      </c>
      <c r="EO617" s="190">
        <f t="shared" ref="EO617:EO660" si="1523" xml:space="preserve"> AS617 - CQ617</f>
        <v>0</v>
      </c>
      <c r="EP617" s="190">
        <f t="shared" ref="EP617:EP660" si="1524" xml:space="preserve"> AT617 - CR617</f>
        <v>0</v>
      </c>
      <c r="EQ617" s="190">
        <f t="shared" ref="EQ617:EQ660" si="1525" xml:space="preserve"> AU617 - CS617</f>
        <v>7.7023618340604969</v>
      </c>
      <c r="ER617" s="190">
        <f t="shared" ref="ER617:ER660" si="1526" xml:space="preserve"> AV617 - CT617</f>
        <v>45.636943646838631</v>
      </c>
      <c r="ES617" s="190">
        <f t="shared" ref="ES617:ES660" si="1527" xml:space="preserve"> AW617 - CU617</f>
        <v>65.220216813581999</v>
      </c>
      <c r="ET617" s="190">
        <f t="shared" ref="ET617:ET660" si="1528" xml:space="preserve"> AX617 - CV617</f>
        <v>20.792479902676973</v>
      </c>
      <c r="EU617" s="190">
        <f t="shared" ref="EU617:EU660" si="1529" xml:space="preserve"> AY617 - CW617</f>
        <v>28.270829899902935</v>
      </c>
      <c r="EV617" s="190">
        <f t="shared" ref="EV617:EV660" si="1530" xml:space="preserve"> AZ617 - CX617</f>
        <v>13.496528685870942</v>
      </c>
      <c r="EW617" s="190">
        <f t="shared" ref="EW617:EW660" si="1531" xml:space="preserve"> BA617 - CY617</f>
        <v>0</v>
      </c>
      <c r="EX617" s="190">
        <f t="shared" ref="EX617:EX660" si="1532" xml:space="preserve"> BB617 - CZ617</f>
        <v>7.4005373773709948</v>
      </c>
    </row>
    <row r="618" spans="3:154" ht="14.25" customHeight="1" x14ac:dyDescent="0.25">
      <c r="C618" s="132">
        <v>2042</v>
      </c>
      <c r="D618" s="14" t="s">
        <v>167</v>
      </c>
      <c r="E618" s="171">
        <f t="shared" ref="E618:E660" si="1533" xml:space="preserve"> BD618 + DB618</f>
        <v>550.3398239931646</v>
      </c>
      <c r="F618" s="172">
        <f t="shared" ref="F618:F660" si="1534" xml:space="preserve"> BE618 + DC618</f>
        <v>401.64689473433549</v>
      </c>
      <c r="G618" s="172">
        <f t="shared" ref="G618:G660" si="1535" xml:space="preserve"> BF618 + DD618</f>
        <v>325.06187438742779</v>
      </c>
      <c r="H618" s="172">
        <f t="shared" ref="H618:H660" si="1536" xml:space="preserve"> BG618 + DE618</f>
        <v>267.50293409672537</v>
      </c>
      <c r="I618" s="172">
        <f t="shared" ref="I618:I660" si="1537" xml:space="preserve"> BH618 + DF618</f>
        <v>225.60039738624783</v>
      </c>
      <c r="J618" s="172">
        <f t="shared" ref="J618:J660" si="1538" xml:space="preserve"> BI618 + DG618</f>
        <v>225.60039738624783</v>
      </c>
      <c r="K618" s="172">
        <f t="shared" ref="K618:K660" si="1539" xml:space="preserve"> BJ618 + DH618</f>
        <v>245.07081555977894</v>
      </c>
      <c r="L618" s="172">
        <f t="shared" ref="L618:L660" si="1540" xml:space="preserve"> BK618 + DI618</f>
        <v>32.285429789998318</v>
      </c>
      <c r="M618" s="172">
        <f t="shared" ref="M618:M660" si="1541" xml:space="preserve"> BL618 + DJ618</f>
        <v>0</v>
      </c>
      <c r="N618" s="172">
        <f t="shared" ref="N618:N660" si="1542" xml:space="preserve"> BM618 + DK618</f>
        <v>0</v>
      </c>
      <c r="O618" s="172">
        <f t="shared" ref="O618:O660" si="1543" xml:space="preserve"> BN618 + DL618</f>
        <v>0</v>
      </c>
      <c r="P618" s="172">
        <f t="shared" ref="P618:P660" si="1544" xml:space="preserve"> BO618 + DM618</f>
        <v>0</v>
      </c>
      <c r="Q618" s="172">
        <f t="shared" ref="Q618:Q660" si="1545" xml:space="preserve"> BP618 + DN618</f>
        <v>0</v>
      </c>
      <c r="R618" s="172">
        <f t="shared" ref="R618:R660" si="1546" xml:space="preserve"> BQ618 + DO618</f>
        <v>14.365282551292538</v>
      </c>
      <c r="S618" s="172">
        <f t="shared" ref="S618:S660" si="1547" xml:space="preserve"> BR618 + DP618</f>
        <v>198.53154560409448</v>
      </c>
      <c r="T618" s="172">
        <f t="shared" ref="T618:T660" si="1548" xml:space="preserve"> BS618 + DQ618</f>
        <v>331.79432122871322</v>
      </c>
      <c r="U618" s="172">
        <f t="shared" ref="U618:U660" si="1549" xml:space="preserve"> BT618 + DR618</f>
        <v>704.19832680679258</v>
      </c>
      <c r="V618" s="172">
        <f t="shared" ref="V618:V660" si="1550" xml:space="preserve"> BU618 + DS618</f>
        <v>1095.7856064232021</v>
      </c>
      <c r="W618" s="172">
        <f t="shared" ref="W618:W660" si="1551" xml:space="preserve"> BV618 + DT618</f>
        <v>1453.145000812988</v>
      </c>
      <c r="X618" s="172">
        <f t="shared" ref="X618:X660" si="1552" xml:space="preserve"> BW618 + DU618</f>
        <v>794.78710232489061</v>
      </c>
      <c r="Y618" s="172">
        <f t="shared" ref="Y618:Y660" si="1553" xml:space="preserve"> BX618 + DV618</f>
        <v>896.9122387720023</v>
      </c>
      <c r="Z618" s="172">
        <f t="shared" ref="Z618:Z660" si="1554" xml:space="preserve"> BY618 + DW618</f>
        <v>761.42283718379224</v>
      </c>
      <c r="AA618" s="172">
        <f t="shared" ref="AA618:AA660" si="1555" xml:space="preserve"> BZ618 + DX618</f>
        <v>506.7027621979654</v>
      </c>
      <c r="AB618" s="172">
        <f t="shared" ref="AB618:AB660" si="1556" xml:space="preserve"> CA618 + DY618</f>
        <v>842.99693142369529</v>
      </c>
      <c r="AC618" s="188">
        <f xml:space="preserve"> SUM(E618:AB618) * 30</f>
        <v>296212.51567990065</v>
      </c>
      <c r="AE618" s="189">
        <f xml:space="preserve"> 'Generation Calculation'!DC291</f>
        <v>65.270445564623003</v>
      </c>
      <c r="AF618" s="190">
        <f xml:space="preserve"> 'Generation Calculation'!DD291</f>
        <v>48.96753604743401</v>
      </c>
      <c r="AG618" s="190">
        <f xml:space="preserve"> 'Generation Calculation'!DE291</f>
        <v>39.424369500786014</v>
      </c>
      <c r="AH618" s="190">
        <f xml:space="preserve"> 'Generation Calculation'!DF291</f>
        <v>32.281721699668992</v>
      </c>
      <c r="AI618" s="190">
        <f xml:space="preserve"> 'Generation Calculation'!DG291</f>
        <v>27.09777937803301</v>
      </c>
      <c r="AJ618" s="190">
        <f xml:space="preserve"> 'Generation Calculation'!DH291</f>
        <v>27.09777937803301</v>
      </c>
      <c r="AK618" s="190">
        <f xml:space="preserve"> 'Generation Calculation'!DI291</f>
        <v>21.310505700850342</v>
      </c>
      <c r="AL618" s="190">
        <f xml:space="preserve"> 'Generation Calculation'!DJ291</f>
        <v>2.8074286773911581</v>
      </c>
      <c r="AM618" s="190">
        <f xml:space="preserve"> 'Generation Calculation'!DK291</f>
        <v>0</v>
      </c>
      <c r="AN618" s="190">
        <f xml:space="preserve"> 'Generation Calculation'!DL291</f>
        <v>0</v>
      </c>
      <c r="AO618" s="190">
        <f xml:space="preserve"> 'Generation Calculation'!DM291</f>
        <v>0</v>
      </c>
      <c r="AP618" s="190">
        <f xml:space="preserve"> 'Generation Calculation'!DN291</f>
        <v>0</v>
      </c>
      <c r="AQ618" s="190">
        <f xml:space="preserve"> 'Generation Calculation'!DO291</f>
        <v>0</v>
      </c>
      <c r="AR618" s="190">
        <f xml:space="preserve"> 'Generation Calculation'!DP291</f>
        <v>1.2491550044602207</v>
      </c>
      <c r="AS618" s="190">
        <f xml:space="preserve"> 'Generation Calculation'!DQ291</f>
        <v>17.263612661225608</v>
      </c>
      <c r="AT618" s="190">
        <f xml:space="preserve"> 'Generation Calculation'!DR291</f>
        <v>40.261475269195842</v>
      </c>
      <c r="AU618" s="190">
        <f xml:space="preserve"> 'Generation Calculation'!DS291</f>
        <v>78.649445809286306</v>
      </c>
      <c r="AV618" s="190">
        <f xml:space="preserve"> 'Generation Calculation'!DT291</f>
        <v>112.70051360201757</v>
      </c>
      <c r="AW618" s="190">
        <f xml:space="preserve"> 'Generation Calculation'!DU291</f>
        <v>143.77524354895547</v>
      </c>
      <c r="AX618" s="190">
        <f xml:space="preserve"> 'Generation Calculation'!DV291</f>
        <v>86.526730636947008</v>
      </c>
      <c r="AY618" s="190">
        <f xml:space="preserve"> 'Generation Calculation'!DW291</f>
        <v>95.407177284521936</v>
      </c>
      <c r="AZ618" s="190">
        <f xml:space="preserve"> 'Generation Calculation'!DX291</f>
        <v>83.625490189894975</v>
      </c>
      <c r="BA618" s="190">
        <f xml:space="preserve"> 'Generation Calculation'!DY291</f>
        <v>61.475918451996989</v>
      </c>
      <c r="BB618" s="190">
        <f xml:space="preserve"> 'Generation Calculation'!DZ291</f>
        <v>90.718889689016976</v>
      </c>
      <c r="BC618" s="196"/>
      <c r="BD618" s="183">
        <f t="shared" ref="BD618:BD660" si="1557" xml:space="preserve"> IF(CC618&gt;0,$C$351 * CC618^2 + $C$352 * CC618 + $C$353, 0)</f>
        <v>489.72970000000004</v>
      </c>
      <c r="BE618" s="292">
        <f t="shared" si="1507"/>
        <v>401.64689473433549</v>
      </c>
      <c r="BF618" s="292">
        <f t="shared" si="1508"/>
        <v>325.06187438742779</v>
      </c>
      <c r="BG618" s="292">
        <f t="shared" si="1486"/>
        <v>267.50293409672537</v>
      </c>
      <c r="BH618" s="292">
        <f t="shared" si="1487"/>
        <v>225.60039738624783</v>
      </c>
      <c r="BI618" s="292">
        <f t="shared" si="1488"/>
        <v>225.60039738624783</v>
      </c>
      <c r="BJ618" s="292">
        <f t="shared" si="1489"/>
        <v>0</v>
      </c>
      <c r="BK618" s="292">
        <f t="shared" si="1490"/>
        <v>0</v>
      </c>
      <c r="BL618" s="292">
        <f t="shared" si="1491"/>
        <v>0</v>
      </c>
      <c r="BM618" s="292">
        <f t="shared" si="1492"/>
        <v>0</v>
      </c>
      <c r="BN618" s="292">
        <f t="shared" si="1493"/>
        <v>0</v>
      </c>
      <c r="BO618" s="292">
        <f t="shared" si="1494"/>
        <v>0</v>
      </c>
      <c r="BP618" s="292">
        <f t="shared" si="1495"/>
        <v>0</v>
      </c>
      <c r="BQ618" s="292">
        <f t="shared" si="1496"/>
        <v>0</v>
      </c>
      <c r="BR618" s="292">
        <f t="shared" si="1497"/>
        <v>0</v>
      </c>
      <c r="BS618" s="292">
        <f t="shared" si="1498"/>
        <v>331.79432122871322</v>
      </c>
      <c r="BT618" s="292">
        <f t="shared" si="1499"/>
        <v>489.72970000000004</v>
      </c>
      <c r="BU618" s="292">
        <f t="shared" si="1500"/>
        <v>489.72970000000004</v>
      </c>
      <c r="BV618" s="292">
        <f t="shared" si="1501"/>
        <v>489.72970000000004</v>
      </c>
      <c r="BW618" s="292">
        <f t="shared" si="1502"/>
        <v>489.72970000000004</v>
      </c>
      <c r="BX618" s="292">
        <f t="shared" si="1503"/>
        <v>489.72970000000004</v>
      </c>
      <c r="BY618" s="292">
        <f t="shared" si="1504"/>
        <v>489.72970000000004</v>
      </c>
      <c r="BZ618" s="292">
        <f t="shared" si="1505"/>
        <v>489.72970000000004</v>
      </c>
      <c r="CA618" s="292">
        <f t="shared" si="1506"/>
        <v>489.72970000000004</v>
      </c>
      <c r="CB618" s="196">
        <f t="shared" ref="CB618:CB660" si="1558">SUM(BD618:CA618)</f>
        <v>6184.7741192196963</v>
      </c>
      <c r="CC618" s="189">
        <f t="shared" si="1462"/>
        <v>60</v>
      </c>
      <c r="CD618" s="190">
        <f t="shared" si="1463"/>
        <v>48.96753604743401</v>
      </c>
      <c r="CE618" s="190">
        <f t="shared" si="1464"/>
        <v>39.424369500786014</v>
      </c>
      <c r="CF618" s="190">
        <f t="shared" si="1465"/>
        <v>32.281721699668992</v>
      </c>
      <c r="CG618" s="190">
        <f t="shared" si="1466"/>
        <v>27.09777937803301</v>
      </c>
      <c r="CH618" s="190">
        <f t="shared" si="1467"/>
        <v>27.09777937803301</v>
      </c>
      <c r="CI618" s="190">
        <f t="shared" si="1468"/>
        <v>0</v>
      </c>
      <c r="CJ618" s="190">
        <f t="shared" si="1469"/>
        <v>0</v>
      </c>
      <c r="CK618" s="190">
        <f t="shared" si="1470"/>
        <v>0</v>
      </c>
      <c r="CL618" s="190">
        <f t="shared" si="1471"/>
        <v>0</v>
      </c>
      <c r="CM618" s="190">
        <f t="shared" si="1472"/>
        <v>0</v>
      </c>
      <c r="CN618" s="190">
        <f t="shared" si="1473"/>
        <v>0</v>
      </c>
      <c r="CO618" s="190">
        <f t="shared" si="1474"/>
        <v>0</v>
      </c>
      <c r="CP618" s="190">
        <f t="shared" si="1475"/>
        <v>0</v>
      </c>
      <c r="CQ618" s="190">
        <f t="shared" si="1476"/>
        <v>0</v>
      </c>
      <c r="CR618" s="190">
        <f t="shared" si="1477"/>
        <v>40.261475269195842</v>
      </c>
      <c r="CS618" s="190">
        <f t="shared" si="1478"/>
        <v>60</v>
      </c>
      <c r="CT618" s="190">
        <f t="shared" si="1479"/>
        <v>60</v>
      </c>
      <c r="CU618" s="190">
        <f t="shared" si="1480"/>
        <v>60</v>
      </c>
      <c r="CV618" s="190">
        <f t="shared" si="1481"/>
        <v>60</v>
      </c>
      <c r="CW618" s="190">
        <f t="shared" si="1482"/>
        <v>60</v>
      </c>
      <c r="CX618" s="190">
        <f t="shared" si="1483"/>
        <v>60</v>
      </c>
      <c r="CY618" s="190">
        <f t="shared" si="1484"/>
        <v>60</v>
      </c>
      <c r="CZ618" s="190">
        <f t="shared" si="1485"/>
        <v>60</v>
      </c>
      <c r="DB618" s="171">
        <f t="shared" ref="DB618:DB660" si="1559" xml:space="preserve"> $C$356 * EA618 / 1000</f>
        <v>60.610123993164535</v>
      </c>
      <c r="DC618" s="172">
        <f t="shared" ref="DC618:DC660" si="1560" xml:space="preserve"> $C$356 * EB618 / 1000</f>
        <v>0</v>
      </c>
      <c r="DD618" s="172">
        <f t="shared" ref="DD618:DD660" si="1561" xml:space="preserve"> $C$356 * EC618 / 1000</f>
        <v>0</v>
      </c>
      <c r="DE618" s="172">
        <f t="shared" ref="DE618:DE660" si="1562" xml:space="preserve"> $C$356 * ED618 / 1000</f>
        <v>0</v>
      </c>
      <c r="DF618" s="172">
        <f t="shared" ref="DF618:DF660" si="1563" xml:space="preserve"> $C$356 * EE618 / 1000</f>
        <v>0</v>
      </c>
      <c r="DG618" s="172">
        <f t="shared" ref="DG618:DG660" si="1564" xml:space="preserve"> $C$356 * EF618 / 1000</f>
        <v>0</v>
      </c>
      <c r="DH618" s="172">
        <f t="shared" ref="DH618:DH660" si="1565" xml:space="preserve"> $C$356 * EG618 / 1000</f>
        <v>245.07081555977894</v>
      </c>
      <c r="DI618" s="172">
        <f t="shared" ref="DI618:DI660" si="1566" xml:space="preserve"> $C$356 * EH618 / 1000</f>
        <v>32.285429789998318</v>
      </c>
      <c r="DJ618" s="172">
        <f t="shared" ref="DJ618:DJ660" si="1567" xml:space="preserve"> $C$356 * EI618 / 1000</f>
        <v>0</v>
      </c>
      <c r="DK618" s="172">
        <f t="shared" ref="DK618:DK660" si="1568" xml:space="preserve"> $C$356 * EJ618 / 1000</f>
        <v>0</v>
      </c>
      <c r="DL618" s="172">
        <f t="shared" ref="DL618:DL660" si="1569" xml:space="preserve"> $C$356 * EK618 / 1000</f>
        <v>0</v>
      </c>
      <c r="DM618" s="172">
        <f t="shared" ref="DM618:DM660" si="1570" xml:space="preserve"> $C$356 * EL618 / 1000</f>
        <v>0</v>
      </c>
      <c r="DN618" s="172">
        <f t="shared" ref="DN618:DN660" si="1571" xml:space="preserve"> $C$356 * EM618 / 1000</f>
        <v>0</v>
      </c>
      <c r="DO618" s="172">
        <f t="shared" ref="DO618:DO660" si="1572" xml:space="preserve"> $C$356 * EN618 / 1000</f>
        <v>14.365282551292538</v>
      </c>
      <c r="DP618" s="172">
        <f t="shared" ref="DP618:DP660" si="1573" xml:space="preserve"> $C$356 * EO618 / 1000</f>
        <v>198.53154560409448</v>
      </c>
      <c r="DQ618" s="172">
        <f t="shared" ref="DQ618:DQ660" si="1574" xml:space="preserve"> $C$356 * EP618 / 1000</f>
        <v>0</v>
      </c>
      <c r="DR618" s="172">
        <f t="shared" ref="DR618:DR660" si="1575" xml:space="preserve"> $C$356 * EQ618 / 1000</f>
        <v>214.46862680679251</v>
      </c>
      <c r="DS618" s="172">
        <f t="shared" ref="DS618:DS660" si="1576" xml:space="preserve"> $C$356 * ER618 / 1000</f>
        <v>606.05590642320203</v>
      </c>
      <c r="DT618" s="172">
        <f t="shared" ref="DT618:DT660" si="1577" xml:space="preserve"> $C$356 * ES618 / 1000</f>
        <v>963.41530081298799</v>
      </c>
      <c r="DU618" s="172">
        <f t="shared" ref="DU618:DU660" si="1578" xml:space="preserve"> $C$356 * ET618 / 1000</f>
        <v>305.05740232489057</v>
      </c>
      <c r="DV618" s="172">
        <f t="shared" ref="DV618:DV660" si="1579" xml:space="preserve"> $C$356 * EU618 / 1000</f>
        <v>407.18253877200226</v>
      </c>
      <c r="DW618" s="172">
        <f t="shared" ref="DW618:DW660" si="1580" xml:space="preserve"> $C$356 * EV618 / 1000</f>
        <v>271.6931371837922</v>
      </c>
      <c r="DX618" s="172">
        <f t="shared" ref="DX618:DX660" si="1581" xml:space="preserve"> $C$356 * EW618 / 1000</f>
        <v>16.973062197965376</v>
      </c>
      <c r="DY618" s="172">
        <f t="shared" ref="DY618:DY660" si="1582" xml:space="preserve"> $C$356 * EX618 / 1000</f>
        <v>353.26723142369525</v>
      </c>
      <c r="DZ618" s="192">
        <f t="shared" ref="DZ618:DZ660" si="1583">SUM(DB618:DY618)</f>
        <v>3688.9764034436566</v>
      </c>
      <c r="EA618" s="189">
        <f t="shared" si="1509"/>
        <v>5.2704455646230031</v>
      </c>
      <c r="EB618" s="190">
        <f t="shared" si="1510"/>
        <v>0</v>
      </c>
      <c r="EC618" s="190">
        <f t="shared" si="1511"/>
        <v>0</v>
      </c>
      <c r="ED618" s="190">
        <f t="shared" si="1512"/>
        <v>0</v>
      </c>
      <c r="EE618" s="190">
        <f t="shared" si="1513"/>
        <v>0</v>
      </c>
      <c r="EF618" s="190">
        <f t="shared" si="1514"/>
        <v>0</v>
      </c>
      <c r="EG618" s="190">
        <f t="shared" si="1515"/>
        <v>21.310505700850342</v>
      </c>
      <c r="EH618" s="190">
        <f t="shared" si="1516"/>
        <v>2.8074286773911581</v>
      </c>
      <c r="EI618" s="190">
        <f t="shared" si="1517"/>
        <v>0</v>
      </c>
      <c r="EJ618" s="190">
        <f t="shared" si="1518"/>
        <v>0</v>
      </c>
      <c r="EK618" s="190">
        <f t="shared" si="1519"/>
        <v>0</v>
      </c>
      <c r="EL618" s="190">
        <f t="shared" si="1520"/>
        <v>0</v>
      </c>
      <c r="EM618" s="190">
        <f t="shared" si="1521"/>
        <v>0</v>
      </c>
      <c r="EN618" s="190">
        <f t="shared" si="1522"/>
        <v>1.2491550044602207</v>
      </c>
      <c r="EO618" s="190">
        <f t="shared" si="1523"/>
        <v>17.263612661225608</v>
      </c>
      <c r="EP618" s="190">
        <f t="shared" si="1524"/>
        <v>0</v>
      </c>
      <c r="EQ618" s="190">
        <f t="shared" si="1525"/>
        <v>18.649445809286306</v>
      </c>
      <c r="ER618" s="190">
        <f t="shared" si="1526"/>
        <v>52.700513602017566</v>
      </c>
      <c r="ES618" s="190">
        <f t="shared" si="1527"/>
        <v>83.775243548955473</v>
      </c>
      <c r="ET618" s="190">
        <f t="shared" si="1528"/>
        <v>26.526730636947008</v>
      </c>
      <c r="EU618" s="190">
        <f t="shared" si="1529"/>
        <v>35.407177284521936</v>
      </c>
      <c r="EV618" s="190">
        <f t="shared" si="1530"/>
        <v>23.625490189894975</v>
      </c>
      <c r="EW618" s="190">
        <f t="shared" si="1531"/>
        <v>1.4759184519969892</v>
      </c>
      <c r="EX618" s="190">
        <f t="shared" si="1532"/>
        <v>30.718889689016976</v>
      </c>
    </row>
    <row r="619" spans="3:154" ht="14.25" customHeight="1" x14ac:dyDescent="0.25">
      <c r="C619" s="132">
        <v>2042</v>
      </c>
      <c r="D619" s="14" t="s">
        <v>168</v>
      </c>
      <c r="E619" s="171">
        <f t="shared" si="1533"/>
        <v>466.86631990605747</v>
      </c>
      <c r="F619" s="172">
        <f t="shared" si="1534"/>
        <v>369.62676734246895</v>
      </c>
      <c r="G619" s="172">
        <f t="shared" si="1535"/>
        <v>306.41891035954865</v>
      </c>
      <c r="H619" s="172">
        <f t="shared" si="1536"/>
        <v>254.22695343839598</v>
      </c>
      <c r="I619" s="172">
        <f t="shared" si="1537"/>
        <v>247.67681719955047</v>
      </c>
      <c r="J619" s="172">
        <f t="shared" si="1538"/>
        <v>247.67681719955047</v>
      </c>
      <c r="K619" s="172">
        <f t="shared" si="1539"/>
        <v>262.23248454541414</v>
      </c>
      <c r="L619" s="172">
        <f t="shared" si="1540"/>
        <v>23.940488682453989</v>
      </c>
      <c r="M619" s="172">
        <f t="shared" si="1541"/>
        <v>0</v>
      </c>
      <c r="N619" s="172">
        <f t="shared" si="1542"/>
        <v>0</v>
      </c>
      <c r="O619" s="172">
        <f t="shared" si="1543"/>
        <v>0</v>
      </c>
      <c r="P619" s="172">
        <f t="shared" si="1544"/>
        <v>0</v>
      </c>
      <c r="Q619" s="172">
        <f t="shared" si="1545"/>
        <v>0</v>
      </c>
      <c r="R619" s="172">
        <f t="shared" si="1546"/>
        <v>0</v>
      </c>
      <c r="S619" s="172">
        <f t="shared" si="1547"/>
        <v>81.8023831551764</v>
      </c>
      <c r="T619" s="172">
        <f t="shared" si="1548"/>
        <v>249.96803617144016</v>
      </c>
      <c r="U619" s="172">
        <f t="shared" si="1549"/>
        <v>534.02782732614196</v>
      </c>
      <c r="V619" s="172">
        <f t="shared" si="1550"/>
        <v>979.44596442449847</v>
      </c>
      <c r="W619" s="172">
        <f t="shared" si="1551"/>
        <v>1206.8593206973733</v>
      </c>
      <c r="X619" s="172">
        <f t="shared" si="1552"/>
        <v>709.32851749799306</v>
      </c>
      <c r="Y619" s="172">
        <f t="shared" si="1553"/>
        <v>829.69003458054908</v>
      </c>
      <c r="Z619" s="172">
        <f t="shared" si="1554"/>
        <v>594.20010985380861</v>
      </c>
      <c r="AA619" s="172">
        <f t="shared" si="1555"/>
        <v>413.32883216449534</v>
      </c>
      <c r="AB619" s="172">
        <f t="shared" si="1556"/>
        <v>623.0448632102291</v>
      </c>
      <c r="AC619" s="188">
        <f xml:space="preserve"> SUM(E619:AB619) * 31</f>
        <v>260411.20488040947</v>
      </c>
      <c r="AE619" s="189">
        <f xml:space="preserve"> 'Generation Calculation'!DC292</f>
        <v>57.130469901910999</v>
      </c>
      <c r="AF619" s="190">
        <f xml:space="preserve"> 'Generation Calculation'!DD292</f>
        <v>44.972022701345992</v>
      </c>
      <c r="AG619" s="190">
        <f xml:space="preserve"> 'Generation Calculation'!DE292</f>
        <v>37.108138137704998</v>
      </c>
      <c r="AH619" s="190">
        <f xml:space="preserve"> 'Generation Calculation'!DF292</f>
        <v>30.63785337015301</v>
      </c>
      <c r="AI619" s="190">
        <f xml:space="preserve"> 'Generation Calculation'!DG292</f>
        <v>29.827290223447989</v>
      </c>
      <c r="AJ619" s="190">
        <f xml:space="preserve"> 'Generation Calculation'!DH292</f>
        <v>29.827290223447989</v>
      </c>
      <c r="AK619" s="190">
        <f xml:space="preserve"> 'Generation Calculation'!DI292</f>
        <v>31.628959968147313</v>
      </c>
      <c r="AL619" s="190">
        <f xml:space="preserve"> 'Generation Calculation'!DJ292</f>
        <v>2.0817816245612164</v>
      </c>
      <c r="AM619" s="190">
        <f xml:space="preserve"> 'Generation Calculation'!DK292</f>
        <v>0</v>
      </c>
      <c r="AN619" s="190">
        <f xml:space="preserve"> 'Generation Calculation'!DL292</f>
        <v>0</v>
      </c>
      <c r="AO619" s="190">
        <f xml:space="preserve"> 'Generation Calculation'!DM292</f>
        <v>0</v>
      </c>
      <c r="AP619" s="190">
        <f xml:space="preserve"> 'Generation Calculation'!DN292</f>
        <v>0</v>
      </c>
      <c r="AQ619" s="190">
        <f xml:space="preserve"> 'Generation Calculation'!DO292</f>
        <v>0</v>
      </c>
      <c r="AR619" s="190">
        <f xml:space="preserve"> 'Generation Calculation'!DP292</f>
        <v>0</v>
      </c>
      <c r="AS619" s="190">
        <f xml:space="preserve"> 'Generation Calculation'!DQ292</f>
        <v>7.113250709145774</v>
      </c>
      <c r="AT619" s="190">
        <f xml:space="preserve"> 'Generation Calculation'!DR292</f>
        <v>30.110785918964581</v>
      </c>
      <c r="AU619" s="190">
        <f xml:space="preserve"> 'Generation Calculation'!DS292</f>
        <v>63.852011071838433</v>
      </c>
      <c r="AV619" s="190">
        <f xml:space="preserve"> 'Generation Calculation'!DT292</f>
        <v>102.58402299343464</v>
      </c>
      <c r="AW619" s="190">
        <f xml:space="preserve"> 'Generation Calculation'!DU292</f>
        <v>122.3590974519455</v>
      </c>
      <c r="AX619" s="190">
        <f xml:space="preserve"> 'Generation Calculation'!DV292</f>
        <v>79.09554934765157</v>
      </c>
      <c r="AY619" s="190">
        <f xml:space="preserve"> 'Generation Calculation'!DW292</f>
        <v>89.561768224395564</v>
      </c>
      <c r="AZ619" s="190">
        <f xml:space="preserve"> 'Generation Calculation'!DX292</f>
        <v>69.084383465548569</v>
      </c>
      <c r="BA619" s="190">
        <f xml:space="preserve"> 'Generation Calculation'!DY292</f>
        <v>50.427210685266573</v>
      </c>
      <c r="BB619" s="190">
        <f xml:space="preserve"> 'Generation Calculation'!DZ292</f>
        <v>71.592622887846005</v>
      </c>
      <c r="BC619" s="196"/>
      <c r="BD619" s="183">
        <f t="shared" si="1557"/>
        <v>466.86631990605747</v>
      </c>
      <c r="BE619" s="292">
        <f t="shared" si="1507"/>
        <v>369.62676734246895</v>
      </c>
      <c r="BF619" s="292">
        <f t="shared" si="1508"/>
        <v>306.41891035954865</v>
      </c>
      <c r="BG619" s="292">
        <f t="shared" si="1486"/>
        <v>254.22695343839598</v>
      </c>
      <c r="BH619" s="292">
        <f t="shared" si="1487"/>
        <v>247.67681719955047</v>
      </c>
      <c r="BI619" s="292">
        <f t="shared" si="1488"/>
        <v>247.67681719955047</v>
      </c>
      <c r="BJ619" s="292">
        <f t="shared" si="1489"/>
        <v>262.23248454541414</v>
      </c>
      <c r="BK619" s="292">
        <f t="shared" si="1490"/>
        <v>0</v>
      </c>
      <c r="BL619" s="292">
        <f t="shared" si="1491"/>
        <v>0</v>
      </c>
      <c r="BM619" s="292">
        <f t="shared" si="1492"/>
        <v>0</v>
      </c>
      <c r="BN619" s="292">
        <f t="shared" si="1493"/>
        <v>0</v>
      </c>
      <c r="BO619" s="292">
        <f t="shared" si="1494"/>
        <v>0</v>
      </c>
      <c r="BP619" s="292">
        <f t="shared" si="1495"/>
        <v>0</v>
      </c>
      <c r="BQ619" s="292">
        <f t="shared" si="1496"/>
        <v>0</v>
      </c>
      <c r="BR619" s="292">
        <f t="shared" si="1497"/>
        <v>0</v>
      </c>
      <c r="BS619" s="292">
        <f t="shared" si="1498"/>
        <v>249.96803617144016</v>
      </c>
      <c r="BT619" s="292">
        <f t="shared" si="1499"/>
        <v>489.72970000000004</v>
      </c>
      <c r="BU619" s="292">
        <f t="shared" si="1500"/>
        <v>489.72970000000004</v>
      </c>
      <c r="BV619" s="292">
        <f t="shared" si="1501"/>
        <v>489.72970000000004</v>
      </c>
      <c r="BW619" s="292">
        <f t="shared" si="1502"/>
        <v>489.72970000000004</v>
      </c>
      <c r="BX619" s="292">
        <f t="shared" si="1503"/>
        <v>489.72970000000004</v>
      </c>
      <c r="BY619" s="292">
        <f t="shared" si="1504"/>
        <v>489.72970000000004</v>
      </c>
      <c r="BZ619" s="292">
        <f t="shared" si="1505"/>
        <v>413.32883216449534</v>
      </c>
      <c r="CA619" s="292">
        <f t="shared" si="1506"/>
        <v>489.72970000000004</v>
      </c>
      <c r="CB619" s="196">
        <f t="shared" si="1558"/>
        <v>6246.1298383269204</v>
      </c>
      <c r="CC619" s="189">
        <f t="shared" ref="CC619:CC660" si="1584" xml:space="preserve"> IF(AE619&gt;$C$357,IF(AE619 &lt; $C$355, AE619, $C$355),0)</f>
        <v>57.130469901910999</v>
      </c>
      <c r="CD619" s="190">
        <f t="shared" ref="CD619:CD660" si="1585" xml:space="preserve"> IF(AF619&gt;$C$357,IF(AF619 &lt; $C$355, AF619, $C$355),0)</f>
        <v>44.972022701345992</v>
      </c>
      <c r="CE619" s="190">
        <f t="shared" ref="CE619:CE660" si="1586" xml:space="preserve"> IF(AG619&gt;$C$357,IF(AG619 &lt; $C$355, AG619, $C$355),0)</f>
        <v>37.108138137704998</v>
      </c>
      <c r="CF619" s="190">
        <f t="shared" ref="CF619:CF660" si="1587" xml:space="preserve"> IF(AH619&gt;$C$357,IF(AH619 &lt; $C$355, AH619, $C$355),0)</f>
        <v>30.63785337015301</v>
      </c>
      <c r="CG619" s="190">
        <f t="shared" ref="CG619:CG660" si="1588" xml:space="preserve"> IF(AI619&gt;$C$357,IF(AI619 &lt; $C$355, AI619, $C$355),0)</f>
        <v>29.827290223447989</v>
      </c>
      <c r="CH619" s="190">
        <f t="shared" ref="CH619:CH660" si="1589" xml:space="preserve"> IF(AJ619&gt;$C$357,IF(AJ619 &lt; $C$355, AJ619, $C$355),0)</f>
        <v>29.827290223447989</v>
      </c>
      <c r="CI619" s="190">
        <f t="shared" ref="CI619:CI660" si="1590" xml:space="preserve"> IF(AK619&gt;$C$357,IF(AK619 &lt; $C$355, AK619, $C$355),0)</f>
        <v>31.628959968147313</v>
      </c>
      <c r="CJ619" s="190">
        <f t="shared" ref="CJ619:CJ660" si="1591" xml:space="preserve"> IF(AL619&gt;$C$357,IF(AL619 &lt; $C$355, AL619, $C$355),0)</f>
        <v>0</v>
      </c>
      <c r="CK619" s="190">
        <f t="shared" ref="CK619:CK660" si="1592" xml:space="preserve"> IF(AM619&gt;$C$357,IF(AM619 &lt; $C$355, AM619, $C$355),0)</f>
        <v>0</v>
      </c>
      <c r="CL619" s="190">
        <f t="shared" ref="CL619:CL660" si="1593" xml:space="preserve"> IF(AN619&gt;$C$357,IF(AN619 &lt; $C$355, AN619, $C$355),0)</f>
        <v>0</v>
      </c>
      <c r="CM619" s="190">
        <f t="shared" ref="CM619:CM660" si="1594" xml:space="preserve"> IF(AO619&gt;$C$357,IF(AO619 &lt; $C$355, AO619, $C$355),0)</f>
        <v>0</v>
      </c>
      <c r="CN619" s="190">
        <f t="shared" ref="CN619:CN660" si="1595" xml:space="preserve"> IF(AP619&gt;$C$357,IF(AP619 &lt; $C$355, AP619, $C$355),0)</f>
        <v>0</v>
      </c>
      <c r="CO619" s="190">
        <f t="shared" ref="CO619:CO660" si="1596" xml:space="preserve"> IF(AQ619&gt;$C$357,IF(AQ619 &lt; $C$355, AQ619, $C$355),0)</f>
        <v>0</v>
      </c>
      <c r="CP619" s="190">
        <f t="shared" ref="CP619:CP660" si="1597" xml:space="preserve"> IF(AR619&gt;$C$357,IF(AR619 &lt; $C$355, AR619, $C$355),0)</f>
        <v>0</v>
      </c>
      <c r="CQ619" s="190">
        <f t="shared" ref="CQ619:CQ660" si="1598" xml:space="preserve"> IF(AS619&gt;$C$357,IF(AS619 &lt; $C$355, AS619, $C$355),0)</f>
        <v>0</v>
      </c>
      <c r="CR619" s="190">
        <f t="shared" ref="CR619:CR660" si="1599" xml:space="preserve"> IF(AT619&gt;$C$357,IF(AT619 &lt; $C$355, AT619, $C$355),0)</f>
        <v>30.110785918964581</v>
      </c>
      <c r="CS619" s="190">
        <f t="shared" ref="CS619:CS660" si="1600" xml:space="preserve"> IF(AU619&gt;$C$357,IF(AU619 &lt; $C$355, AU619, $C$355),0)</f>
        <v>60</v>
      </c>
      <c r="CT619" s="190">
        <f t="shared" ref="CT619:CT660" si="1601" xml:space="preserve"> IF(AV619&gt;$C$357,IF(AV619 &lt; $C$355, AV619, $C$355),0)</f>
        <v>60</v>
      </c>
      <c r="CU619" s="190">
        <f t="shared" ref="CU619:CU660" si="1602" xml:space="preserve"> IF(AW619&gt;$C$357,IF(AW619 &lt; $C$355, AW619, $C$355),0)</f>
        <v>60</v>
      </c>
      <c r="CV619" s="190">
        <f t="shared" ref="CV619:CV660" si="1603" xml:space="preserve"> IF(AX619&gt;$C$357,IF(AX619 &lt; $C$355, AX619, $C$355),0)</f>
        <v>60</v>
      </c>
      <c r="CW619" s="190">
        <f t="shared" ref="CW619:CW660" si="1604" xml:space="preserve"> IF(AY619&gt;$C$357,IF(AY619 &lt; $C$355, AY619, $C$355),0)</f>
        <v>60</v>
      </c>
      <c r="CX619" s="190">
        <f t="shared" ref="CX619:CX660" si="1605" xml:space="preserve"> IF(AZ619&gt;$C$357,IF(AZ619 &lt; $C$355, AZ619, $C$355),0)</f>
        <v>60</v>
      </c>
      <c r="CY619" s="190">
        <f t="shared" ref="CY619:CY660" si="1606" xml:space="preserve"> IF(BA619&gt;$C$357,IF(BA619 &lt; $C$355, BA619, $C$355),0)</f>
        <v>50.427210685266573</v>
      </c>
      <c r="CZ619" s="190">
        <f t="shared" ref="CZ619:CZ660" si="1607" xml:space="preserve"> IF(BB619&gt;$C$357,IF(BB619 &lt; $C$355, BB619, $C$355),0)</f>
        <v>60</v>
      </c>
      <c r="DB619" s="171">
        <f t="shared" si="1559"/>
        <v>0</v>
      </c>
      <c r="DC619" s="172">
        <f t="shared" si="1560"/>
        <v>0</v>
      </c>
      <c r="DD619" s="172">
        <f t="shared" si="1561"/>
        <v>0</v>
      </c>
      <c r="DE619" s="172">
        <f t="shared" si="1562"/>
        <v>0</v>
      </c>
      <c r="DF619" s="172">
        <f t="shared" si="1563"/>
        <v>0</v>
      </c>
      <c r="DG619" s="172">
        <f t="shared" si="1564"/>
        <v>0</v>
      </c>
      <c r="DH619" s="172">
        <f t="shared" si="1565"/>
        <v>0</v>
      </c>
      <c r="DI619" s="172">
        <f t="shared" si="1566"/>
        <v>23.940488682453989</v>
      </c>
      <c r="DJ619" s="172">
        <f t="shared" si="1567"/>
        <v>0</v>
      </c>
      <c r="DK619" s="172">
        <f t="shared" si="1568"/>
        <v>0</v>
      </c>
      <c r="DL619" s="172">
        <f t="shared" si="1569"/>
        <v>0</v>
      </c>
      <c r="DM619" s="172">
        <f t="shared" si="1570"/>
        <v>0</v>
      </c>
      <c r="DN619" s="172">
        <f t="shared" si="1571"/>
        <v>0</v>
      </c>
      <c r="DO619" s="172">
        <f t="shared" si="1572"/>
        <v>0</v>
      </c>
      <c r="DP619" s="172">
        <f t="shared" si="1573"/>
        <v>81.8023831551764</v>
      </c>
      <c r="DQ619" s="172">
        <f t="shared" si="1574"/>
        <v>0</v>
      </c>
      <c r="DR619" s="172">
        <f t="shared" si="1575"/>
        <v>44.29812732614198</v>
      </c>
      <c r="DS619" s="172">
        <f t="shared" si="1576"/>
        <v>489.71626442449843</v>
      </c>
      <c r="DT619" s="172">
        <f t="shared" si="1577"/>
        <v>717.1296206973733</v>
      </c>
      <c r="DU619" s="172">
        <f t="shared" si="1578"/>
        <v>219.59881749799305</v>
      </c>
      <c r="DV619" s="172">
        <f t="shared" si="1579"/>
        <v>339.96033458054899</v>
      </c>
      <c r="DW619" s="172">
        <f t="shared" si="1580"/>
        <v>104.47040985380855</v>
      </c>
      <c r="DX619" s="172">
        <f t="shared" si="1581"/>
        <v>0</v>
      </c>
      <c r="DY619" s="172">
        <f t="shared" si="1582"/>
        <v>133.31516321022906</v>
      </c>
      <c r="DZ619" s="192">
        <f t="shared" si="1583"/>
        <v>2154.2316094282237</v>
      </c>
      <c r="EA619" s="189">
        <f t="shared" si="1509"/>
        <v>0</v>
      </c>
      <c r="EB619" s="190">
        <f t="shared" si="1510"/>
        <v>0</v>
      </c>
      <c r="EC619" s="190">
        <f t="shared" si="1511"/>
        <v>0</v>
      </c>
      <c r="ED619" s="190">
        <f t="shared" si="1512"/>
        <v>0</v>
      </c>
      <c r="EE619" s="190">
        <f t="shared" si="1513"/>
        <v>0</v>
      </c>
      <c r="EF619" s="190">
        <f t="shared" si="1514"/>
        <v>0</v>
      </c>
      <c r="EG619" s="190">
        <f t="shared" si="1515"/>
        <v>0</v>
      </c>
      <c r="EH619" s="190">
        <f t="shared" si="1516"/>
        <v>2.0817816245612164</v>
      </c>
      <c r="EI619" s="190">
        <f t="shared" si="1517"/>
        <v>0</v>
      </c>
      <c r="EJ619" s="190">
        <f t="shared" si="1518"/>
        <v>0</v>
      </c>
      <c r="EK619" s="190">
        <f t="shared" si="1519"/>
        <v>0</v>
      </c>
      <c r="EL619" s="190">
        <f t="shared" si="1520"/>
        <v>0</v>
      </c>
      <c r="EM619" s="190">
        <f t="shared" si="1521"/>
        <v>0</v>
      </c>
      <c r="EN619" s="190">
        <f t="shared" si="1522"/>
        <v>0</v>
      </c>
      <c r="EO619" s="190">
        <f t="shared" si="1523"/>
        <v>7.113250709145774</v>
      </c>
      <c r="EP619" s="190">
        <f t="shared" si="1524"/>
        <v>0</v>
      </c>
      <c r="EQ619" s="190">
        <f t="shared" si="1525"/>
        <v>3.8520110718384331</v>
      </c>
      <c r="ER619" s="190">
        <f t="shared" si="1526"/>
        <v>42.584022993434644</v>
      </c>
      <c r="ES619" s="190">
        <f t="shared" si="1527"/>
        <v>62.359097451945502</v>
      </c>
      <c r="ET619" s="190">
        <f t="shared" si="1528"/>
        <v>19.09554934765157</v>
      </c>
      <c r="EU619" s="190">
        <f t="shared" si="1529"/>
        <v>29.561768224395564</v>
      </c>
      <c r="EV619" s="190">
        <f t="shared" si="1530"/>
        <v>9.0843834655485693</v>
      </c>
      <c r="EW619" s="190">
        <f t="shared" si="1531"/>
        <v>0</v>
      </c>
      <c r="EX619" s="190">
        <f t="shared" si="1532"/>
        <v>11.592622887846005</v>
      </c>
    </row>
    <row r="620" spans="3:154" ht="14.25" customHeight="1" x14ac:dyDescent="0.25">
      <c r="C620" s="132">
        <v>2042</v>
      </c>
      <c r="D620" s="14" t="s">
        <v>169</v>
      </c>
      <c r="E620" s="171">
        <f t="shared" si="1533"/>
        <v>582.90160614271258</v>
      </c>
      <c r="F620" s="172">
        <f t="shared" si="1534"/>
        <v>420.68165047899055</v>
      </c>
      <c r="G620" s="172">
        <f t="shared" si="1535"/>
        <v>328.74497540545434</v>
      </c>
      <c r="H620" s="172">
        <f t="shared" si="1536"/>
        <v>247.37415163224716</v>
      </c>
      <c r="I620" s="172">
        <f t="shared" si="1537"/>
        <v>205.68525651508432</v>
      </c>
      <c r="J620" s="172">
        <f t="shared" si="1538"/>
        <v>215.77735590601</v>
      </c>
      <c r="K620" s="172">
        <f t="shared" si="1539"/>
        <v>232.04102821742606</v>
      </c>
      <c r="L620" s="172">
        <f t="shared" si="1540"/>
        <v>54.876778039896564</v>
      </c>
      <c r="M620" s="172">
        <f t="shared" si="1541"/>
        <v>0</v>
      </c>
      <c r="N620" s="172">
        <f t="shared" si="1542"/>
        <v>0</v>
      </c>
      <c r="O620" s="172">
        <f t="shared" si="1543"/>
        <v>0</v>
      </c>
      <c r="P620" s="172">
        <f t="shared" si="1544"/>
        <v>0</v>
      </c>
      <c r="Q620" s="172">
        <f t="shared" si="1545"/>
        <v>39.062309836381047</v>
      </c>
      <c r="R620" s="172">
        <f t="shared" si="1546"/>
        <v>90.105522324941006</v>
      </c>
      <c r="S620" s="172">
        <f t="shared" si="1547"/>
        <v>194.08836578740775</v>
      </c>
      <c r="T620" s="172">
        <f t="shared" si="1548"/>
        <v>388.30008485496137</v>
      </c>
      <c r="U620" s="172">
        <f t="shared" si="1549"/>
        <v>641.26081867701805</v>
      </c>
      <c r="V620" s="172">
        <f t="shared" si="1550"/>
        <v>1197.0011437329335</v>
      </c>
      <c r="W620" s="172">
        <f t="shared" si="1551"/>
        <v>1341.8477270387068</v>
      </c>
      <c r="X620" s="172">
        <f t="shared" si="1552"/>
        <v>929.03585502620467</v>
      </c>
      <c r="Y620" s="172">
        <f t="shared" si="1553"/>
        <v>997.2892744699501</v>
      </c>
      <c r="Z620" s="172">
        <f t="shared" si="1554"/>
        <v>895.39207044190834</v>
      </c>
      <c r="AA620" s="172">
        <f t="shared" si="1555"/>
        <v>668.9001809198794</v>
      </c>
      <c r="AB620" s="172">
        <f t="shared" si="1556"/>
        <v>880.38349088807968</v>
      </c>
      <c r="AC620" s="188">
        <f xml:space="preserve"> SUM(E620:AB620) * 31</f>
        <v>327073.23903642199</v>
      </c>
      <c r="AE620" s="189">
        <f xml:space="preserve"> 'Generation Calculation'!DC293</f>
        <v>68.101904881975003</v>
      </c>
      <c r="AF620" s="190">
        <f xml:space="preserve"> 'Generation Calculation'!DD293</f>
        <v>51.346502282681001</v>
      </c>
      <c r="AG620" s="190">
        <f xml:space="preserve"> 'Generation Calculation'!DE293</f>
        <v>39.882279451585987</v>
      </c>
      <c r="AH620" s="190">
        <f xml:space="preserve"> 'Generation Calculation'!DF293</f>
        <v>29.78984396780001</v>
      </c>
      <c r="AI620" s="190">
        <f xml:space="preserve"> 'Generation Calculation'!DG293</f>
        <v>24.638642500347999</v>
      </c>
      <c r="AJ620" s="190">
        <f xml:space="preserve"> 'Generation Calculation'!DH293</f>
        <v>25.884449376986993</v>
      </c>
      <c r="AK620" s="190">
        <f xml:space="preserve"> 'Generation Calculation'!DI293</f>
        <v>27.893713248763646</v>
      </c>
      <c r="AL620" s="190">
        <f xml:space="preserve"> 'Generation Calculation'!DJ293</f>
        <v>4.7718937425997012</v>
      </c>
      <c r="AM620" s="190">
        <f xml:space="preserve"> 'Generation Calculation'!DK293</f>
        <v>0</v>
      </c>
      <c r="AN620" s="190">
        <f xml:space="preserve"> 'Generation Calculation'!DL293</f>
        <v>0</v>
      </c>
      <c r="AO620" s="190">
        <f xml:space="preserve"> 'Generation Calculation'!DM293</f>
        <v>0</v>
      </c>
      <c r="AP620" s="190">
        <f xml:space="preserve"> 'Generation Calculation'!DN293</f>
        <v>0</v>
      </c>
      <c r="AQ620" s="190">
        <f xml:space="preserve"> 'Generation Calculation'!DO293</f>
        <v>3.3967225944679171</v>
      </c>
      <c r="AR620" s="190">
        <f xml:space="preserve"> 'Generation Calculation'!DP293</f>
        <v>7.8352628108644353</v>
      </c>
      <c r="AS620" s="190">
        <f xml:space="preserve"> 'Generation Calculation'!DQ293</f>
        <v>23.208023814747747</v>
      </c>
      <c r="AT620" s="190">
        <f xml:space="preserve"> 'Generation Calculation'!DR293</f>
        <v>47.301135055291979</v>
      </c>
      <c r="AU620" s="190">
        <f xml:space="preserve"> 'Generation Calculation'!DS293</f>
        <v>73.176619015392873</v>
      </c>
      <c r="AV620" s="190">
        <f xml:space="preserve"> 'Generation Calculation'!DT293</f>
        <v>121.50186467242901</v>
      </c>
      <c r="AW620" s="190">
        <f xml:space="preserve"> 'Generation Calculation'!DU293</f>
        <v>134.09721974249624</v>
      </c>
      <c r="AX620" s="190">
        <f xml:space="preserve"> 'Generation Calculation'!DV293</f>
        <v>98.200535219669973</v>
      </c>
      <c r="AY620" s="190">
        <f xml:space="preserve"> 'Generation Calculation'!DW293</f>
        <v>104.1356151713</v>
      </c>
      <c r="AZ620" s="190">
        <f xml:space="preserve"> 'Generation Calculation'!DX293</f>
        <v>95.274988734078988</v>
      </c>
      <c r="BA620" s="190">
        <f xml:space="preserve"> 'Generation Calculation'!DY293</f>
        <v>75.580041819119941</v>
      </c>
      <c r="BB620" s="190">
        <f xml:space="preserve"> 'Generation Calculation'!DZ293</f>
        <v>93.969894859833005</v>
      </c>
      <c r="BC620" s="196"/>
      <c r="BD620" s="183">
        <f t="shared" si="1557"/>
        <v>489.72970000000004</v>
      </c>
      <c r="BE620" s="292">
        <f t="shared" si="1507"/>
        <v>420.68165047899055</v>
      </c>
      <c r="BF620" s="292">
        <f t="shared" si="1508"/>
        <v>328.74497540545434</v>
      </c>
      <c r="BG620" s="292">
        <f t="shared" si="1486"/>
        <v>247.37415163224716</v>
      </c>
      <c r="BH620" s="292">
        <f t="shared" si="1487"/>
        <v>205.68525651508432</v>
      </c>
      <c r="BI620" s="292">
        <f t="shared" si="1488"/>
        <v>215.77735590601</v>
      </c>
      <c r="BJ620" s="292">
        <f t="shared" si="1489"/>
        <v>232.04102821742606</v>
      </c>
      <c r="BK620" s="292">
        <f t="shared" si="1490"/>
        <v>0</v>
      </c>
      <c r="BL620" s="292">
        <f t="shared" si="1491"/>
        <v>0</v>
      </c>
      <c r="BM620" s="292">
        <f t="shared" si="1492"/>
        <v>0</v>
      </c>
      <c r="BN620" s="292">
        <f t="shared" si="1493"/>
        <v>0</v>
      </c>
      <c r="BO620" s="292">
        <f t="shared" si="1494"/>
        <v>0</v>
      </c>
      <c r="BP620" s="292">
        <f t="shared" si="1495"/>
        <v>0</v>
      </c>
      <c r="BQ620" s="292">
        <f t="shared" si="1496"/>
        <v>0</v>
      </c>
      <c r="BR620" s="292">
        <f t="shared" si="1497"/>
        <v>194.08836578740775</v>
      </c>
      <c r="BS620" s="292">
        <f t="shared" si="1498"/>
        <v>388.30008485496137</v>
      </c>
      <c r="BT620" s="292">
        <f t="shared" si="1499"/>
        <v>489.72970000000004</v>
      </c>
      <c r="BU620" s="292">
        <f t="shared" si="1500"/>
        <v>489.72970000000004</v>
      </c>
      <c r="BV620" s="292">
        <f t="shared" si="1501"/>
        <v>489.72970000000004</v>
      </c>
      <c r="BW620" s="292">
        <f t="shared" si="1502"/>
        <v>489.72970000000004</v>
      </c>
      <c r="BX620" s="292">
        <f t="shared" si="1503"/>
        <v>489.72970000000004</v>
      </c>
      <c r="BY620" s="292">
        <f t="shared" si="1504"/>
        <v>489.72970000000004</v>
      </c>
      <c r="BZ620" s="292">
        <f t="shared" si="1505"/>
        <v>489.72970000000004</v>
      </c>
      <c r="CA620" s="292">
        <f t="shared" si="1506"/>
        <v>489.72970000000004</v>
      </c>
      <c r="CB620" s="196">
        <f t="shared" si="1558"/>
        <v>6640.2601687975803</v>
      </c>
      <c r="CC620" s="189">
        <f t="shared" si="1584"/>
        <v>60</v>
      </c>
      <c r="CD620" s="190">
        <f t="shared" si="1585"/>
        <v>51.346502282681001</v>
      </c>
      <c r="CE620" s="190">
        <f t="shared" si="1586"/>
        <v>39.882279451585987</v>
      </c>
      <c r="CF620" s="190">
        <f t="shared" si="1587"/>
        <v>29.78984396780001</v>
      </c>
      <c r="CG620" s="190">
        <f t="shared" si="1588"/>
        <v>24.638642500347999</v>
      </c>
      <c r="CH620" s="190">
        <f t="shared" si="1589"/>
        <v>25.884449376986993</v>
      </c>
      <c r="CI620" s="190">
        <f t="shared" si="1590"/>
        <v>27.893713248763646</v>
      </c>
      <c r="CJ620" s="190">
        <f t="shared" si="1591"/>
        <v>0</v>
      </c>
      <c r="CK620" s="190">
        <f t="shared" si="1592"/>
        <v>0</v>
      </c>
      <c r="CL620" s="190">
        <f t="shared" si="1593"/>
        <v>0</v>
      </c>
      <c r="CM620" s="190">
        <f t="shared" si="1594"/>
        <v>0</v>
      </c>
      <c r="CN620" s="190">
        <f t="shared" si="1595"/>
        <v>0</v>
      </c>
      <c r="CO620" s="190">
        <f t="shared" si="1596"/>
        <v>0</v>
      </c>
      <c r="CP620" s="190">
        <f t="shared" si="1597"/>
        <v>0</v>
      </c>
      <c r="CQ620" s="190">
        <f t="shared" si="1598"/>
        <v>23.208023814747747</v>
      </c>
      <c r="CR620" s="190">
        <f t="shared" si="1599"/>
        <v>47.301135055291979</v>
      </c>
      <c r="CS620" s="190">
        <f t="shared" si="1600"/>
        <v>60</v>
      </c>
      <c r="CT620" s="190">
        <f t="shared" si="1601"/>
        <v>60</v>
      </c>
      <c r="CU620" s="190">
        <f t="shared" si="1602"/>
        <v>60</v>
      </c>
      <c r="CV620" s="190">
        <f t="shared" si="1603"/>
        <v>60</v>
      </c>
      <c r="CW620" s="190">
        <f t="shared" si="1604"/>
        <v>60</v>
      </c>
      <c r="CX620" s="190">
        <f t="shared" si="1605"/>
        <v>60</v>
      </c>
      <c r="CY620" s="190">
        <f t="shared" si="1606"/>
        <v>60</v>
      </c>
      <c r="CZ620" s="190">
        <f t="shared" si="1607"/>
        <v>60</v>
      </c>
      <c r="DB620" s="171">
        <f t="shared" si="1559"/>
        <v>93.17190614271253</v>
      </c>
      <c r="DC620" s="172">
        <f t="shared" si="1560"/>
        <v>0</v>
      </c>
      <c r="DD620" s="172">
        <f t="shared" si="1561"/>
        <v>0</v>
      </c>
      <c r="DE620" s="172">
        <f t="shared" si="1562"/>
        <v>0</v>
      </c>
      <c r="DF620" s="172">
        <f t="shared" si="1563"/>
        <v>0</v>
      </c>
      <c r="DG620" s="172">
        <f t="shared" si="1564"/>
        <v>0</v>
      </c>
      <c r="DH620" s="172">
        <f t="shared" si="1565"/>
        <v>0</v>
      </c>
      <c r="DI620" s="172">
        <f t="shared" si="1566"/>
        <v>54.876778039896564</v>
      </c>
      <c r="DJ620" s="172">
        <f t="shared" si="1567"/>
        <v>0</v>
      </c>
      <c r="DK620" s="172">
        <f t="shared" si="1568"/>
        <v>0</v>
      </c>
      <c r="DL620" s="172">
        <f t="shared" si="1569"/>
        <v>0</v>
      </c>
      <c r="DM620" s="172">
        <f t="shared" si="1570"/>
        <v>0</v>
      </c>
      <c r="DN620" s="172">
        <f t="shared" si="1571"/>
        <v>39.062309836381047</v>
      </c>
      <c r="DO620" s="172">
        <f t="shared" si="1572"/>
        <v>90.105522324941006</v>
      </c>
      <c r="DP620" s="172">
        <f t="shared" si="1573"/>
        <v>0</v>
      </c>
      <c r="DQ620" s="172">
        <f t="shared" si="1574"/>
        <v>0</v>
      </c>
      <c r="DR620" s="172">
        <f t="shared" si="1575"/>
        <v>151.53111867701804</v>
      </c>
      <c r="DS620" s="172">
        <f t="shared" si="1576"/>
        <v>707.27144373293356</v>
      </c>
      <c r="DT620" s="172">
        <f t="shared" si="1577"/>
        <v>852.11802703870671</v>
      </c>
      <c r="DU620" s="172">
        <f t="shared" si="1578"/>
        <v>439.30615502620469</v>
      </c>
      <c r="DV620" s="172">
        <f t="shared" si="1579"/>
        <v>507.55957446995006</v>
      </c>
      <c r="DW620" s="172">
        <f t="shared" si="1580"/>
        <v>405.66237044190837</v>
      </c>
      <c r="DX620" s="172">
        <f t="shared" si="1581"/>
        <v>179.17048091987934</v>
      </c>
      <c r="DY620" s="172">
        <f t="shared" si="1582"/>
        <v>390.65379088807958</v>
      </c>
      <c r="DZ620" s="192">
        <f t="shared" si="1583"/>
        <v>3910.4894775386115</v>
      </c>
      <c r="EA620" s="189">
        <f t="shared" si="1509"/>
        <v>8.1019048819750026</v>
      </c>
      <c r="EB620" s="190">
        <f t="shared" si="1510"/>
        <v>0</v>
      </c>
      <c r="EC620" s="190">
        <f t="shared" si="1511"/>
        <v>0</v>
      </c>
      <c r="ED620" s="190">
        <f t="shared" si="1512"/>
        <v>0</v>
      </c>
      <c r="EE620" s="190">
        <f t="shared" si="1513"/>
        <v>0</v>
      </c>
      <c r="EF620" s="190">
        <f t="shared" si="1514"/>
        <v>0</v>
      </c>
      <c r="EG620" s="190">
        <f t="shared" si="1515"/>
        <v>0</v>
      </c>
      <c r="EH620" s="190">
        <f t="shared" si="1516"/>
        <v>4.7718937425997012</v>
      </c>
      <c r="EI620" s="190">
        <f t="shared" si="1517"/>
        <v>0</v>
      </c>
      <c r="EJ620" s="190">
        <f t="shared" si="1518"/>
        <v>0</v>
      </c>
      <c r="EK620" s="190">
        <f t="shared" si="1519"/>
        <v>0</v>
      </c>
      <c r="EL620" s="190">
        <f t="shared" si="1520"/>
        <v>0</v>
      </c>
      <c r="EM620" s="190">
        <f t="shared" si="1521"/>
        <v>3.3967225944679171</v>
      </c>
      <c r="EN620" s="190">
        <f t="shared" si="1522"/>
        <v>7.8352628108644353</v>
      </c>
      <c r="EO620" s="190">
        <f t="shared" si="1523"/>
        <v>0</v>
      </c>
      <c r="EP620" s="190">
        <f t="shared" si="1524"/>
        <v>0</v>
      </c>
      <c r="EQ620" s="190">
        <f t="shared" si="1525"/>
        <v>13.176619015392873</v>
      </c>
      <c r="ER620" s="190">
        <f t="shared" si="1526"/>
        <v>61.501864672429008</v>
      </c>
      <c r="ES620" s="190">
        <f t="shared" si="1527"/>
        <v>74.097219742496236</v>
      </c>
      <c r="ET620" s="190">
        <f t="shared" si="1528"/>
        <v>38.200535219669973</v>
      </c>
      <c r="EU620" s="190">
        <f t="shared" si="1529"/>
        <v>44.135615171300003</v>
      </c>
      <c r="EV620" s="190">
        <f t="shared" si="1530"/>
        <v>35.274988734078988</v>
      </c>
      <c r="EW620" s="190">
        <f t="shared" si="1531"/>
        <v>15.580041819119941</v>
      </c>
      <c r="EX620" s="190">
        <f t="shared" si="1532"/>
        <v>33.969894859833005</v>
      </c>
    </row>
    <row r="621" spans="3:154" ht="14.25" customHeight="1" x14ac:dyDescent="0.25">
      <c r="C621" s="132">
        <v>2042</v>
      </c>
      <c r="D621" s="14" t="s">
        <v>170</v>
      </c>
      <c r="E621" s="171">
        <f t="shared" si="1533"/>
        <v>454.82079300405076</v>
      </c>
      <c r="F621" s="172">
        <f t="shared" si="1534"/>
        <v>385.63980413669844</v>
      </c>
      <c r="G621" s="172">
        <f t="shared" si="1535"/>
        <v>304.55027886344084</v>
      </c>
      <c r="H621" s="172">
        <f t="shared" si="1536"/>
        <v>268.84156100253921</v>
      </c>
      <c r="I621" s="172">
        <f t="shared" si="1537"/>
        <v>244.19427317244683</v>
      </c>
      <c r="J621" s="172">
        <f t="shared" si="1538"/>
        <v>260.42199282701148</v>
      </c>
      <c r="K621" s="172">
        <f t="shared" si="1539"/>
        <v>350.53095402235829</v>
      </c>
      <c r="L621" s="172">
        <f t="shared" si="1540"/>
        <v>227.35487687965858</v>
      </c>
      <c r="M621" s="172">
        <f t="shared" si="1541"/>
        <v>34.586797511160697</v>
      </c>
      <c r="N621" s="172">
        <f t="shared" si="1542"/>
        <v>0</v>
      </c>
      <c r="O621" s="172">
        <f t="shared" si="1543"/>
        <v>0</v>
      </c>
      <c r="P621" s="172">
        <f t="shared" si="1544"/>
        <v>0</v>
      </c>
      <c r="Q621" s="172">
        <f t="shared" si="1545"/>
        <v>0</v>
      </c>
      <c r="R621" s="172">
        <f t="shared" si="1546"/>
        <v>4.0018779196782219</v>
      </c>
      <c r="S621" s="172">
        <f t="shared" si="1547"/>
        <v>267.45912516957918</v>
      </c>
      <c r="T621" s="172">
        <f t="shared" si="1548"/>
        <v>493.72141634214944</v>
      </c>
      <c r="U621" s="172">
        <f t="shared" si="1549"/>
        <v>763.32010163532505</v>
      </c>
      <c r="V621" s="172">
        <f t="shared" si="1550"/>
        <v>1062.7688269972296</v>
      </c>
      <c r="W621" s="172">
        <f t="shared" si="1551"/>
        <v>1259.4531262455137</v>
      </c>
      <c r="X621" s="172">
        <f t="shared" si="1552"/>
        <v>978.77832521601545</v>
      </c>
      <c r="Y621" s="172">
        <f t="shared" si="1553"/>
        <v>978.77832521601545</v>
      </c>
      <c r="Z621" s="172">
        <f t="shared" si="1554"/>
        <v>886.8403390652486</v>
      </c>
      <c r="AA621" s="172">
        <f t="shared" si="1555"/>
        <v>572.53382602487011</v>
      </c>
      <c r="AB621" s="172">
        <f t="shared" si="1556"/>
        <v>712.95665794723857</v>
      </c>
      <c r="AC621" s="188">
        <f xml:space="preserve"> SUM(E621:AB621) * 30</f>
        <v>315346.59837594687</v>
      </c>
      <c r="AE621" s="189">
        <f xml:space="preserve"> 'Generation Calculation'!DC294</f>
        <v>55.620323808530003</v>
      </c>
      <c r="AF621" s="190">
        <f xml:space="preserve"> 'Generation Calculation'!DD294</f>
        <v>46.96915434926899</v>
      </c>
      <c r="AG621" s="190">
        <f xml:space="preserve"> 'Generation Calculation'!DE294</f>
        <v>36.876123313464007</v>
      </c>
      <c r="AH621" s="190">
        <f xml:space="preserve"> 'Generation Calculation'!DF294</f>
        <v>32.447548471223001</v>
      </c>
      <c r="AI621" s="190">
        <f xml:space="preserve"> 'Generation Calculation'!DG294</f>
        <v>29.396466385144009</v>
      </c>
      <c r="AJ621" s="190">
        <f xml:space="preserve"> 'Generation Calculation'!DH294</f>
        <v>31.404773581043997</v>
      </c>
      <c r="AK621" s="190">
        <f xml:space="preserve"> 'Generation Calculation'!DI294</f>
        <v>42.593006800743069</v>
      </c>
      <c r="AL621" s="190">
        <f xml:space="preserve"> 'Generation Calculation'!DJ294</f>
        <v>19.769989293883356</v>
      </c>
      <c r="AM621" s="190">
        <f xml:space="preserve"> 'Generation Calculation'!DK294</f>
        <v>3.0075476096661475</v>
      </c>
      <c r="AN621" s="190">
        <f xml:space="preserve"> 'Generation Calculation'!DL294</f>
        <v>0</v>
      </c>
      <c r="AO621" s="190">
        <f xml:space="preserve"> 'Generation Calculation'!DM294</f>
        <v>0</v>
      </c>
      <c r="AP621" s="190">
        <f xml:space="preserve"> 'Generation Calculation'!DN294</f>
        <v>0</v>
      </c>
      <c r="AQ621" s="190">
        <f xml:space="preserve"> 'Generation Calculation'!DO294</f>
        <v>0</v>
      </c>
      <c r="AR621" s="190">
        <f xml:space="preserve"> 'Generation Calculation'!DP294</f>
        <v>0.34798938431984539</v>
      </c>
      <c r="AS621" s="190">
        <f xml:space="preserve"> 'Generation Calculation'!DQ294</f>
        <v>32.276294956264621</v>
      </c>
      <c r="AT621" s="190">
        <f xml:space="preserve"> 'Generation Calculation'!DR294</f>
        <v>60.347105768882557</v>
      </c>
      <c r="AU621" s="190">
        <f xml:space="preserve"> 'Generation Calculation'!DS294</f>
        <v>83.790469707419561</v>
      </c>
      <c r="AV621" s="190">
        <f xml:space="preserve"> 'Generation Calculation'!DT294</f>
        <v>109.82948930410691</v>
      </c>
      <c r="AW621" s="190">
        <f xml:space="preserve"> 'Generation Calculation'!DU294</f>
        <v>126.93247184743598</v>
      </c>
      <c r="AX621" s="190">
        <f xml:space="preserve"> 'Generation Calculation'!DV294</f>
        <v>102.5259674100883</v>
      </c>
      <c r="AY621" s="190">
        <f xml:space="preserve"> 'Generation Calculation'!DW294</f>
        <v>102.5259674100883</v>
      </c>
      <c r="AZ621" s="190">
        <f xml:space="preserve"> 'Generation Calculation'!DX294</f>
        <v>94.531359918717271</v>
      </c>
      <c r="BA621" s="190">
        <f xml:space="preserve"> 'Generation Calculation'!DY294</f>
        <v>67.200358784771311</v>
      </c>
      <c r="BB621" s="190">
        <f xml:space="preserve"> 'Generation Calculation'!DZ294</f>
        <v>79.411039821499003</v>
      </c>
      <c r="BC621" s="196"/>
      <c r="BD621" s="183">
        <f t="shared" si="1557"/>
        <v>454.82079300405076</v>
      </c>
      <c r="BE621" s="292">
        <f t="shared" si="1507"/>
        <v>385.63980413669844</v>
      </c>
      <c r="BF621" s="292">
        <f t="shared" si="1508"/>
        <v>304.55027886344084</v>
      </c>
      <c r="BG621" s="292">
        <f t="shared" si="1486"/>
        <v>268.84156100253921</v>
      </c>
      <c r="BH621" s="292">
        <f t="shared" si="1487"/>
        <v>244.19427317244683</v>
      </c>
      <c r="BI621" s="292">
        <f t="shared" si="1488"/>
        <v>260.42199282701148</v>
      </c>
      <c r="BJ621" s="292">
        <f t="shared" si="1489"/>
        <v>350.53095402235829</v>
      </c>
      <c r="BK621" s="292">
        <f t="shared" si="1490"/>
        <v>0</v>
      </c>
      <c r="BL621" s="292">
        <f t="shared" si="1491"/>
        <v>0</v>
      </c>
      <c r="BM621" s="292">
        <f t="shared" si="1492"/>
        <v>0</v>
      </c>
      <c r="BN621" s="292">
        <f t="shared" si="1493"/>
        <v>0</v>
      </c>
      <c r="BO621" s="292">
        <f t="shared" si="1494"/>
        <v>0</v>
      </c>
      <c r="BP621" s="292">
        <f t="shared" si="1495"/>
        <v>0</v>
      </c>
      <c r="BQ621" s="292">
        <f t="shared" si="1496"/>
        <v>0</v>
      </c>
      <c r="BR621" s="292">
        <f t="shared" si="1497"/>
        <v>267.45912516957918</v>
      </c>
      <c r="BS621" s="292">
        <f t="shared" si="1498"/>
        <v>489.72970000000004</v>
      </c>
      <c r="BT621" s="292">
        <f t="shared" si="1499"/>
        <v>489.72970000000004</v>
      </c>
      <c r="BU621" s="292">
        <f t="shared" si="1500"/>
        <v>489.72970000000004</v>
      </c>
      <c r="BV621" s="292">
        <f t="shared" si="1501"/>
        <v>489.72970000000004</v>
      </c>
      <c r="BW621" s="292">
        <f t="shared" si="1502"/>
        <v>489.72970000000004</v>
      </c>
      <c r="BX621" s="292">
        <f t="shared" si="1503"/>
        <v>489.72970000000004</v>
      </c>
      <c r="BY621" s="292">
        <f t="shared" si="1504"/>
        <v>489.72970000000004</v>
      </c>
      <c r="BZ621" s="292">
        <f t="shared" si="1505"/>
        <v>489.72970000000004</v>
      </c>
      <c r="CA621" s="292">
        <f t="shared" si="1506"/>
        <v>489.72970000000004</v>
      </c>
      <c r="CB621" s="196">
        <f t="shared" si="1558"/>
        <v>6944.0260821981246</v>
      </c>
      <c r="CC621" s="189">
        <f t="shared" si="1584"/>
        <v>55.620323808530003</v>
      </c>
      <c r="CD621" s="190">
        <f t="shared" si="1585"/>
        <v>46.96915434926899</v>
      </c>
      <c r="CE621" s="190">
        <f t="shared" si="1586"/>
        <v>36.876123313464007</v>
      </c>
      <c r="CF621" s="190">
        <f t="shared" si="1587"/>
        <v>32.447548471223001</v>
      </c>
      <c r="CG621" s="190">
        <f t="shared" si="1588"/>
        <v>29.396466385144009</v>
      </c>
      <c r="CH621" s="190">
        <f t="shared" si="1589"/>
        <v>31.404773581043997</v>
      </c>
      <c r="CI621" s="190">
        <f t="shared" si="1590"/>
        <v>42.593006800743069</v>
      </c>
      <c r="CJ621" s="190">
        <f t="shared" si="1591"/>
        <v>0</v>
      </c>
      <c r="CK621" s="190">
        <f t="shared" si="1592"/>
        <v>0</v>
      </c>
      <c r="CL621" s="190">
        <f t="shared" si="1593"/>
        <v>0</v>
      </c>
      <c r="CM621" s="190">
        <f t="shared" si="1594"/>
        <v>0</v>
      </c>
      <c r="CN621" s="190">
        <f t="shared" si="1595"/>
        <v>0</v>
      </c>
      <c r="CO621" s="190">
        <f t="shared" si="1596"/>
        <v>0</v>
      </c>
      <c r="CP621" s="190">
        <f t="shared" si="1597"/>
        <v>0</v>
      </c>
      <c r="CQ621" s="190">
        <f t="shared" si="1598"/>
        <v>32.276294956264621</v>
      </c>
      <c r="CR621" s="190">
        <f t="shared" si="1599"/>
        <v>60</v>
      </c>
      <c r="CS621" s="190">
        <f t="shared" si="1600"/>
        <v>60</v>
      </c>
      <c r="CT621" s="190">
        <f t="shared" si="1601"/>
        <v>60</v>
      </c>
      <c r="CU621" s="190">
        <f t="shared" si="1602"/>
        <v>60</v>
      </c>
      <c r="CV621" s="190">
        <f t="shared" si="1603"/>
        <v>60</v>
      </c>
      <c r="CW621" s="190">
        <f t="shared" si="1604"/>
        <v>60</v>
      </c>
      <c r="CX621" s="190">
        <f t="shared" si="1605"/>
        <v>60</v>
      </c>
      <c r="CY621" s="190">
        <f t="shared" si="1606"/>
        <v>60</v>
      </c>
      <c r="CZ621" s="190">
        <f t="shared" si="1607"/>
        <v>60</v>
      </c>
      <c r="DB621" s="171">
        <f t="shared" si="1559"/>
        <v>0</v>
      </c>
      <c r="DC621" s="172">
        <f t="shared" si="1560"/>
        <v>0</v>
      </c>
      <c r="DD621" s="172">
        <f t="shared" si="1561"/>
        <v>0</v>
      </c>
      <c r="DE621" s="172">
        <f t="shared" si="1562"/>
        <v>0</v>
      </c>
      <c r="DF621" s="172">
        <f t="shared" si="1563"/>
        <v>0</v>
      </c>
      <c r="DG621" s="172">
        <f t="shared" si="1564"/>
        <v>0</v>
      </c>
      <c r="DH621" s="172">
        <f t="shared" si="1565"/>
        <v>0</v>
      </c>
      <c r="DI621" s="172">
        <f t="shared" si="1566"/>
        <v>227.35487687965858</v>
      </c>
      <c r="DJ621" s="172">
        <f t="shared" si="1567"/>
        <v>34.586797511160697</v>
      </c>
      <c r="DK621" s="172">
        <f t="shared" si="1568"/>
        <v>0</v>
      </c>
      <c r="DL621" s="172">
        <f t="shared" si="1569"/>
        <v>0</v>
      </c>
      <c r="DM621" s="172">
        <f t="shared" si="1570"/>
        <v>0</v>
      </c>
      <c r="DN621" s="172">
        <f t="shared" si="1571"/>
        <v>0</v>
      </c>
      <c r="DO621" s="172">
        <f t="shared" si="1572"/>
        <v>4.0018779196782219</v>
      </c>
      <c r="DP621" s="172">
        <f t="shared" si="1573"/>
        <v>0</v>
      </c>
      <c r="DQ621" s="172">
        <f t="shared" si="1574"/>
        <v>3.9917163421494024</v>
      </c>
      <c r="DR621" s="172">
        <f t="shared" si="1575"/>
        <v>273.59040163532495</v>
      </c>
      <c r="DS621" s="172">
        <f t="shared" si="1576"/>
        <v>573.03912699722957</v>
      </c>
      <c r="DT621" s="172">
        <f t="shared" si="1577"/>
        <v>769.72342624551368</v>
      </c>
      <c r="DU621" s="172">
        <f t="shared" si="1578"/>
        <v>489.04862521601547</v>
      </c>
      <c r="DV621" s="172">
        <f t="shared" si="1579"/>
        <v>489.04862521601547</v>
      </c>
      <c r="DW621" s="172">
        <f t="shared" si="1580"/>
        <v>397.11063906524862</v>
      </c>
      <c r="DX621" s="172">
        <f t="shared" si="1581"/>
        <v>82.804126024870072</v>
      </c>
      <c r="DY621" s="172">
        <f t="shared" si="1582"/>
        <v>223.22695794723853</v>
      </c>
      <c r="DZ621" s="192">
        <f t="shared" si="1583"/>
        <v>3567.5271970001031</v>
      </c>
      <c r="EA621" s="189">
        <f t="shared" si="1509"/>
        <v>0</v>
      </c>
      <c r="EB621" s="190">
        <f t="shared" si="1510"/>
        <v>0</v>
      </c>
      <c r="EC621" s="190">
        <f t="shared" si="1511"/>
        <v>0</v>
      </c>
      <c r="ED621" s="190">
        <f t="shared" si="1512"/>
        <v>0</v>
      </c>
      <c r="EE621" s="190">
        <f t="shared" si="1513"/>
        <v>0</v>
      </c>
      <c r="EF621" s="190">
        <f t="shared" si="1514"/>
        <v>0</v>
      </c>
      <c r="EG621" s="190">
        <f t="shared" si="1515"/>
        <v>0</v>
      </c>
      <c r="EH621" s="190">
        <f t="shared" si="1516"/>
        <v>19.769989293883356</v>
      </c>
      <c r="EI621" s="190">
        <f t="shared" si="1517"/>
        <v>3.0075476096661475</v>
      </c>
      <c r="EJ621" s="190">
        <f t="shared" si="1518"/>
        <v>0</v>
      </c>
      <c r="EK621" s="190">
        <f t="shared" si="1519"/>
        <v>0</v>
      </c>
      <c r="EL621" s="190">
        <f t="shared" si="1520"/>
        <v>0</v>
      </c>
      <c r="EM621" s="190">
        <f t="shared" si="1521"/>
        <v>0</v>
      </c>
      <c r="EN621" s="190">
        <f t="shared" si="1522"/>
        <v>0.34798938431984539</v>
      </c>
      <c r="EO621" s="190">
        <f t="shared" si="1523"/>
        <v>0</v>
      </c>
      <c r="EP621" s="190">
        <f t="shared" si="1524"/>
        <v>0.34710576888255673</v>
      </c>
      <c r="EQ621" s="190">
        <f t="shared" si="1525"/>
        <v>23.790469707419561</v>
      </c>
      <c r="ER621" s="190">
        <f t="shared" si="1526"/>
        <v>49.829489304106914</v>
      </c>
      <c r="ES621" s="190">
        <f t="shared" si="1527"/>
        <v>66.932471847435977</v>
      </c>
      <c r="ET621" s="190">
        <f t="shared" si="1528"/>
        <v>42.525967410088299</v>
      </c>
      <c r="EU621" s="190">
        <f t="shared" si="1529"/>
        <v>42.525967410088299</v>
      </c>
      <c r="EV621" s="190">
        <f t="shared" si="1530"/>
        <v>34.531359918717271</v>
      </c>
      <c r="EW621" s="190">
        <f t="shared" si="1531"/>
        <v>7.2003587847713106</v>
      </c>
      <c r="EX621" s="190">
        <f t="shared" si="1532"/>
        <v>19.411039821499003</v>
      </c>
    </row>
    <row r="622" spans="3:154" ht="14.25" customHeight="1" x14ac:dyDescent="0.25">
      <c r="C622" s="132">
        <v>2042</v>
      </c>
      <c r="D622" s="14" t="s">
        <v>171</v>
      </c>
      <c r="E622" s="171">
        <f t="shared" si="1533"/>
        <v>490.92085411281892</v>
      </c>
      <c r="F622" s="172">
        <f t="shared" si="1534"/>
        <v>363.17460311921388</v>
      </c>
      <c r="G622" s="172">
        <f t="shared" si="1535"/>
        <v>304.18956952062905</v>
      </c>
      <c r="H622" s="172">
        <f t="shared" si="1536"/>
        <v>277.51172645996161</v>
      </c>
      <c r="I622" s="172">
        <f t="shared" si="1537"/>
        <v>252.72322913654685</v>
      </c>
      <c r="J622" s="172">
        <f t="shared" si="1538"/>
        <v>252.72322913654685</v>
      </c>
      <c r="K622" s="172">
        <f t="shared" si="1539"/>
        <v>293.37240863731074</v>
      </c>
      <c r="L622" s="172">
        <f t="shared" si="1540"/>
        <v>116.35351530388195</v>
      </c>
      <c r="M622" s="172">
        <f t="shared" si="1541"/>
        <v>0</v>
      </c>
      <c r="N622" s="172">
        <f t="shared" si="1542"/>
        <v>0</v>
      </c>
      <c r="O622" s="172">
        <f t="shared" si="1543"/>
        <v>0</v>
      </c>
      <c r="P622" s="172">
        <f t="shared" si="1544"/>
        <v>0</v>
      </c>
      <c r="Q622" s="172">
        <f t="shared" si="1545"/>
        <v>0</v>
      </c>
      <c r="R622" s="172">
        <f t="shared" si="1546"/>
        <v>0</v>
      </c>
      <c r="S622" s="172">
        <f t="shared" si="1547"/>
        <v>225.64533609973319</v>
      </c>
      <c r="T622" s="172">
        <f t="shared" si="1548"/>
        <v>370.52756394228652</v>
      </c>
      <c r="U622" s="172">
        <f t="shared" si="1549"/>
        <v>808.7043214316484</v>
      </c>
      <c r="V622" s="172">
        <f t="shared" si="1550"/>
        <v>1186.1744975870465</v>
      </c>
      <c r="W622" s="172">
        <f t="shared" si="1551"/>
        <v>1234.3565816398673</v>
      </c>
      <c r="X622" s="172">
        <f t="shared" si="1552"/>
        <v>860.68280062657789</v>
      </c>
      <c r="Y622" s="172">
        <f t="shared" si="1553"/>
        <v>771.26875856174706</v>
      </c>
      <c r="Z622" s="172">
        <f t="shared" si="1554"/>
        <v>628.35913577437532</v>
      </c>
      <c r="AA622" s="172">
        <f t="shared" si="1555"/>
        <v>403.46395378687589</v>
      </c>
      <c r="AB622" s="172">
        <f t="shared" si="1556"/>
        <v>733.0265680114386</v>
      </c>
      <c r="AC622" s="188">
        <f xml:space="preserve"> SUM(E622:AB622) * 31</f>
        <v>296768.53823954373</v>
      </c>
      <c r="AE622" s="189">
        <f xml:space="preserve"> 'Generation Calculation'!DC295</f>
        <v>60.103578618505992</v>
      </c>
      <c r="AF622" s="190">
        <f xml:space="preserve"> 'Generation Calculation'!DD295</f>
        <v>44.167876435566001</v>
      </c>
      <c r="AG622" s="190">
        <f xml:space="preserve"> 'Generation Calculation'!DE295</f>
        <v>36.831339650759986</v>
      </c>
      <c r="AH622" s="190">
        <f xml:space="preserve"> 'Generation Calculation'!DF295</f>
        <v>33.521923601091999</v>
      </c>
      <c r="AI622" s="190">
        <f xml:space="preserve"> 'Generation Calculation'!DG295</f>
        <v>30.451742446580994</v>
      </c>
      <c r="AJ622" s="190">
        <f xml:space="preserve"> 'Generation Calculation'!DH295</f>
        <v>30.451742446580994</v>
      </c>
      <c r="AK622" s="190">
        <f xml:space="preserve"> 'Generation Calculation'!DI295</f>
        <v>35.488803693349212</v>
      </c>
      <c r="AL622" s="190">
        <f xml:space="preserve"> 'Generation Calculation'!DJ295</f>
        <v>10.117696982946256</v>
      </c>
      <c r="AM622" s="190">
        <f xml:space="preserve"> 'Generation Calculation'!DK295</f>
        <v>0</v>
      </c>
      <c r="AN622" s="190">
        <f xml:space="preserve"> 'Generation Calculation'!DL295</f>
        <v>0</v>
      </c>
      <c r="AO622" s="190">
        <f xml:space="preserve"> 'Generation Calculation'!DM295</f>
        <v>0</v>
      </c>
      <c r="AP622" s="190">
        <f xml:space="preserve"> 'Generation Calculation'!DN295</f>
        <v>0</v>
      </c>
      <c r="AQ622" s="190">
        <f xml:space="preserve"> 'Generation Calculation'!DO295</f>
        <v>0</v>
      </c>
      <c r="AR622" s="190">
        <f xml:space="preserve"> 'Generation Calculation'!DP295</f>
        <v>0</v>
      </c>
      <c r="AS622" s="190">
        <f xml:space="preserve"> 'Generation Calculation'!DQ295</f>
        <v>19.621333573889842</v>
      </c>
      <c r="AT622" s="190">
        <f xml:space="preserve"> 'Generation Calculation'!DR295</f>
        <v>45.084316453809606</v>
      </c>
      <c r="AU622" s="190">
        <f xml:space="preserve"> 'Generation Calculation'!DS295</f>
        <v>87.736923602752029</v>
      </c>
      <c r="AV622" s="190">
        <f xml:space="preserve"> 'Generation Calculation'!DT295</f>
        <v>120.56041718148231</v>
      </c>
      <c r="AW622" s="190">
        <f xml:space="preserve"> 'Generation Calculation'!DU295</f>
        <v>124.75016362085802</v>
      </c>
      <c r="AX622" s="190">
        <f xml:space="preserve"> 'Generation Calculation'!DV295</f>
        <v>92.256791358832857</v>
      </c>
      <c r="AY622" s="190">
        <f xml:space="preserve"> 'Generation Calculation'!DW295</f>
        <v>84.481657266238869</v>
      </c>
      <c r="AZ622" s="190">
        <f xml:space="preserve"> 'Generation Calculation'!DX295</f>
        <v>72.054733545597855</v>
      </c>
      <c r="BA622" s="190">
        <f xml:space="preserve"> 'Generation Calculation'!DY295</f>
        <v>49.194510230621859</v>
      </c>
      <c r="BB622" s="190">
        <f xml:space="preserve"> 'Generation Calculation'!DZ295</f>
        <v>81.156249392299003</v>
      </c>
      <c r="BC622" s="196"/>
      <c r="BD622" s="183">
        <f t="shared" si="1557"/>
        <v>489.72970000000004</v>
      </c>
      <c r="BE622" s="292">
        <f t="shared" si="1507"/>
        <v>363.17460311921388</v>
      </c>
      <c r="BF622" s="292">
        <f t="shared" si="1508"/>
        <v>304.18956952062905</v>
      </c>
      <c r="BG622" s="292">
        <f t="shared" si="1486"/>
        <v>277.51172645996161</v>
      </c>
      <c r="BH622" s="292">
        <f t="shared" si="1487"/>
        <v>252.72322913654685</v>
      </c>
      <c r="BI622" s="292">
        <f t="shared" si="1488"/>
        <v>252.72322913654685</v>
      </c>
      <c r="BJ622" s="292">
        <f t="shared" si="1489"/>
        <v>293.37240863731074</v>
      </c>
      <c r="BK622" s="292">
        <f t="shared" si="1490"/>
        <v>0</v>
      </c>
      <c r="BL622" s="292">
        <f t="shared" si="1491"/>
        <v>0</v>
      </c>
      <c r="BM622" s="292">
        <f t="shared" si="1492"/>
        <v>0</v>
      </c>
      <c r="BN622" s="292">
        <f t="shared" si="1493"/>
        <v>0</v>
      </c>
      <c r="BO622" s="292">
        <f t="shared" si="1494"/>
        <v>0</v>
      </c>
      <c r="BP622" s="292">
        <f t="shared" si="1495"/>
        <v>0</v>
      </c>
      <c r="BQ622" s="292">
        <f t="shared" si="1496"/>
        <v>0</v>
      </c>
      <c r="BR622" s="292">
        <f t="shared" si="1497"/>
        <v>0</v>
      </c>
      <c r="BS622" s="292">
        <f t="shared" si="1498"/>
        <v>370.52756394228652</v>
      </c>
      <c r="BT622" s="292">
        <f t="shared" si="1499"/>
        <v>489.72970000000004</v>
      </c>
      <c r="BU622" s="292">
        <f t="shared" si="1500"/>
        <v>489.72970000000004</v>
      </c>
      <c r="BV622" s="292">
        <f t="shared" si="1501"/>
        <v>489.72970000000004</v>
      </c>
      <c r="BW622" s="292">
        <f t="shared" si="1502"/>
        <v>489.72970000000004</v>
      </c>
      <c r="BX622" s="292">
        <f t="shared" si="1503"/>
        <v>489.72970000000004</v>
      </c>
      <c r="BY622" s="292">
        <f t="shared" si="1504"/>
        <v>489.72970000000004</v>
      </c>
      <c r="BZ622" s="292">
        <f t="shared" si="1505"/>
        <v>403.46395378687589</v>
      </c>
      <c r="CA622" s="292">
        <f t="shared" si="1506"/>
        <v>489.72970000000004</v>
      </c>
      <c r="CB622" s="196">
        <f t="shared" si="1558"/>
        <v>6435.5238837393708</v>
      </c>
      <c r="CC622" s="189">
        <f t="shared" si="1584"/>
        <v>60</v>
      </c>
      <c r="CD622" s="190">
        <f t="shared" si="1585"/>
        <v>44.167876435566001</v>
      </c>
      <c r="CE622" s="190">
        <f t="shared" si="1586"/>
        <v>36.831339650759986</v>
      </c>
      <c r="CF622" s="190">
        <f t="shared" si="1587"/>
        <v>33.521923601091999</v>
      </c>
      <c r="CG622" s="190">
        <f t="shared" si="1588"/>
        <v>30.451742446580994</v>
      </c>
      <c r="CH622" s="190">
        <f t="shared" si="1589"/>
        <v>30.451742446580994</v>
      </c>
      <c r="CI622" s="190">
        <f t="shared" si="1590"/>
        <v>35.488803693349212</v>
      </c>
      <c r="CJ622" s="190">
        <f t="shared" si="1591"/>
        <v>0</v>
      </c>
      <c r="CK622" s="190">
        <f t="shared" si="1592"/>
        <v>0</v>
      </c>
      <c r="CL622" s="190">
        <f t="shared" si="1593"/>
        <v>0</v>
      </c>
      <c r="CM622" s="190">
        <f t="shared" si="1594"/>
        <v>0</v>
      </c>
      <c r="CN622" s="190">
        <f t="shared" si="1595"/>
        <v>0</v>
      </c>
      <c r="CO622" s="190">
        <f t="shared" si="1596"/>
        <v>0</v>
      </c>
      <c r="CP622" s="190">
        <f t="shared" si="1597"/>
        <v>0</v>
      </c>
      <c r="CQ622" s="190">
        <f t="shared" si="1598"/>
        <v>0</v>
      </c>
      <c r="CR622" s="190">
        <f t="shared" si="1599"/>
        <v>45.084316453809606</v>
      </c>
      <c r="CS622" s="190">
        <f t="shared" si="1600"/>
        <v>60</v>
      </c>
      <c r="CT622" s="190">
        <f t="shared" si="1601"/>
        <v>60</v>
      </c>
      <c r="CU622" s="190">
        <f t="shared" si="1602"/>
        <v>60</v>
      </c>
      <c r="CV622" s="190">
        <f t="shared" si="1603"/>
        <v>60</v>
      </c>
      <c r="CW622" s="190">
        <f t="shared" si="1604"/>
        <v>60</v>
      </c>
      <c r="CX622" s="190">
        <f t="shared" si="1605"/>
        <v>60</v>
      </c>
      <c r="CY622" s="190">
        <f t="shared" si="1606"/>
        <v>49.194510230621859</v>
      </c>
      <c r="CZ622" s="190">
        <f t="shared" si="1607"/>
        <v>60</v>
      </c>
      <c r="DB622" s="171">
        <f t="shared" si="1559"/>
        <v>1.1911541128189072</v>
      </c>
      <c r="DC622" s="172">
        <f t="shared" si="1560"/>
        <v>0</v>
      </c>
      <c r="DD622" s="172">
        <f t="shared" si="1561"/>
        <v>0</v>
      </c>
      <c r="DE622" s="172">
        <f t="shared" si="1562"/>
        <v>0</v>
      </c>
      <c r="DF622" s="172">
        <f t="shared" si="1563"/>
        <v>0</v>
      </c>
      <c r="DG622" s="172">
        <f t="shared" si="1564"/>
        <v>0</v>
      </c>
      <c r="DH622" s="172">
        <f t="shared" si="1565"/>
        <v>0</v>
      </c>
      <c r="DI622" s="172">
        <f t="shared" si="1566"/>
        <v>116.35351530388195</v>
      </c>
      <c r="DJ622" s="172">
        <f t="shared" si="1567"/>
        <v>0</v>
      </c>
      <c r="DK622" s="172">
        <f t="shared" si="1568"/>
        <v>0</v>
      </c>
      <c r="DL622" s="172">
        <f t="shared" si="1569"/>
        <v>0</v>
      </c>
      <c r="DM622" s="172">
        <f t="shared" si="1570"/>
        <v>0</v>
      </c>
      <c r="DN622" s="172">
        <f t="shared" si="1571"/>
        <v>0</v>
      </c>
      <c r="DO622" s="172">
        <f t="shared" si="1572"/>
        <v>0</v>
      </c>
      <c r="DP622" s="172">
        <f t="shared" si="1573"/>
        <v>225.64533609973319</v>
      </c>
      <c r="DQ622" s="172">
        <f t="shared" si="1574"/>
        <v>0</v>
      </c>
      <c r="DR622" s="172">
        <f t="shared" si="1575"/>
        <v>318.9746214316483</v>
      </c>
      <c r="DS622" s="172">
        <f t="shared" si="1576"/>
        <v>696.44479758704654</v>
      </c>
      <c r="DT622" s="172">
        <f t="shared" si="1577"/>
        <v>744.62688163986718</v>
      </c>
      <c r="DU622" s="172">
        <f t="shared" si="1578"/>
        <v>370.95310062657785</v>
      </c>
      <c r="DV622" s="172">
        <f t="shared" si="1579"/>
        <v>281.53905856174703</v>
      </c>
      <c r="DW622" s="172">
        <f t="shared" si="1580"/>
        <v>138.62943577437534</v>
      </c>
      <c r="DX622" s="172">
        <f t="shared" si="1581"/>
        <v>0</v>
      </c>
      <c r="DY622" s="172">
        <f t="shared" si="1582"/>
        <v>243.29686801143853</v>
      </c>
      <c r="DZ622" s="192">
        <f t="shared" si="1583"/>
        <v>3137.6547691491346</v>
      </c>
      <c r="EA622" s="189">
        <f t="shared" si="1509"/>
        <v>0.10357861850599193</v>
      </c>
      <c r="EB622" s="190">
        <f t="shared" si="1510"/>
        <v>0</v>
      </c>
      <c r="EC622" s="190">
        <f t="shared" si="1511"/>
        <v>0</v>
      </c>
      <c r="ED622" s="190">
        <f t="shared" si="1512"/>
        <v>0</v>
      </c>
      <c r="EE622" s="190">
        <f t="shared" si="1513"/>
        <v>0</v>
      </c>
      <c r="EF622" s="190">
        <f t="shared" si="1514"/>
        <v>0</v>
      </c>
      <c r="EG622" s="190">
        <f t="shared" si="1515"/>
        <v>0</v>
      </c>
      <c r="EH622" s="190">
        <f t="shared" si="1516"/>
        <v>10.117696982946256</v>
      </c>
      <c r="EI622" s="190">
        <f t="shared" si="1517"/>
        <v>0</v>
      </c>
      <c r="EJ622" s="190">
        <f t="shared" si="1518"/>
        <v>0</v>
      </c>
      <c r="EK622" s="190">
        <f t="shared" si="1519"/>
        <v>0</v>
      </c>
      <c r="EL622" s="190">
        <f t="shared" si="1520"/>
        <v>0</v>
      </c>
      <c r="EM622" s="190">
        <f t="shared" si="1521"/>
        <v>0</v>
      </c>
      <c r="EN622" s="190">
        <f t="shared" si="1522"/>
        <v>0</v>
      </c>
      <c r="EO622" s="190">
        <f t="shared" si="1523"/>
        <v>19.621333573889842</v>
      </c>
      <c r="EP622" s="190">
        <f t="shared" si="1524"/>
        <v>0</v>
      </c>
      <c r="EQ622" s="190">
        <f t="shared" si="1525"/>
        <v>27.736923602752029</v>
      </c>
      <c r="ER622" s="190">
        <f t="shared" si="1526"/>
        <v>60.560417181482308</v>
      </c>
      <c r="ES622" s="190">
        <f t="shared" si="1527"/>
        <v>64.750163620858018</v>
      </c>
      <c r="ET622" s="190">
        <f t="shared" si="1528"/>
        <v>32.256791358832857</v>
      </c>
      <c r="EU622" s="190">
        <f t="shared" si="1529"/>
        <v>24.481657266238869</v>
      </c>
      <c r="EV622" s="190">
        <f t="shared" si="1530"/>
        <v>12.054733545597855</v>
      </c>
      <c r="EW622" s="190">
        <f t="shared" si="1531"/>
        <v>0</v>
      </c>
      <c r="EX622" s="190">
        <f t="shared" si="1532"/>
        <v>21.156249392299003</v>
      </c>
    </row>
    <row r="623" spans="3:154" ht="14.25" customHeight="1" x14ac:dyDescent="0.25">
      <c r="C623" s="132">
        <v>2042</v>
      </c>
      <c r="D623" s="14" t="s">
        <v>172</v>
      </c>
      <c r="E623" s="171">
        <f t="shared" si="1533"/>
        <v>387.69675115857694</v>
      </c>
      <c r="F623" s="172">
        <f t="shared" si="1534"/>
        <v>319.61840976689933</v>
      </c>
      <c r="G623" s="172">
        <f t="shared" si="1535"/>
        <v>244.40016095788675</v>
      </c>
      <c r="H623" s="172">
        <f t="shared" si="1536"/>
        <v>213.52879029293527</v>
      </c>
      <c r="I623" s="172">
        <f t="shared" si="1537"/>
        <v>206.51746089004959</v>
      </c>
      <c r="J623" s="172">
        <f t="shared" si="1538"/>
        <v>199.78949300195117</v>
      </c>
      <c r="K623" s="172">
        <f t="shared" si="1539"/>
        <v>274.18323251224393</v>
      </c>
      <c r="L623" s="172">
        <f t="shared" si="1540"/>
        <v>65.336492054374133</v>
      </c>
      <c r="M623" s="172">
        <f t="shared" si="1541"/>
        <v>0</v>
      </c>
      <c r="N623" s="172">
        <f t="shared" si="1542"/>
        <v>0</v>
      </c>
      <c r="O623" s="172">
        <f t="shared" si="1543"/>
        <v>0</v>
      </c>
      <c r="P623" s="172">
        <f t="shared" si="1544"/>
        <v>0</v>
      </c>
      <c r="Q623" s="172">
        <f t="shared" si="1545"/>
        <v>0</v>
      </c>
      <c r="R623" s="172">
        <f t="shared" si="1546"/>
        <v>0</v>
      </c>
      <c r="S623" s="172">
        <f t="shared" si="1547"/>
        <v>180.73862397020764</v>
      </c>
      <c r="T623" s="172">
        <f t="shared" si="1548"/>
        <v>300.26487619505474</v>
      </c>
      <c r="U623" s="172">
        <f t="shared" si="1549"/>
        <v>701.18188245235967</v>
      </c>
      <c r="V623" s="172">
        <f t="shared" si="1550"/>
        <v>1202.6061482140153</v>
      </c>
      <c r="W623" s="172">
        <f t="shared" si="1551"/>
        <v>1203.0398375964403</v>
      </c>
      <c r="X623" s="172">
        <f t="shared" si="1552"/>
        <v>821.16326368230239</v>
      </c>
      <c r="Y623" s="172">
        <f t="shared" si="1553"/>
        <v>786.8359922132347</v>
      </c>
      <c r="Z623" s="172">
        <f t="shared" si="1554"/>
        <v>621.29323335354809</v>
      </c>
      <c r="AA623" s="172">
        <f t="shared" si="1555"/>
        <v>372.2548058141561</v>
      </c>
      <c r="AB623" s="172">
        <f t="shared" si="1556"/>
        <v>516.49440821514816</v>
      </c>
      <c r="AC623" s="188">
        <f xml:space="preserve"> SUM(E623:AB623) * 30</f>
        <v>258508.31587024158</v>
      </c>
      <c r="AE623" s="189">
        <f xml:space="preserve"> 'Generation Calculation'!DC296</f>
        <v>47.225839249967009</v>
      </c>
      <c r="AF623" s="190">
        <f xml:space="preserve"> 'Generation Calculation'!DD296</f>
        <v>38.747789182999014</v>
      </c>
      <c r="AG623" s="190">
        <f xml:space="preserve"> 'Generation Calculation'!DE296</f>
        <v>29.421934109335012</v>
      </c>
      <c r="AH623" s="190">
        <f xml:space="preserve"> 'Generation Calculation'!DF296</f>
        <v>25.606811579200013</v>
      </c>
      <c r="AI623" s="190">
        <f xml:space="preserve"> 'Generation Calculation'!DG296</f>
        <v>24.741343968196986</v>
      </c>
      <c r="AJ623" s="190">
        <f xml:space="preserve"> 'Generation Calculation'!DH296</f>
        <v>23.911201565807005</v>
      </c>
      <c r="AK623" s="190">
        <f xml:space="preserve"> 'Generation Calculation'!DI296</f>
        <v>33.109401163517902</v>
      </c>
      <c r="AL623" s="190">
        <f xml:space="preserve"> 'Generation Calculation'!DJ296</f>
        <v>5.6814340916847073</v>
      </c>
      <c r="AM623" s="190">
        <f xml:space="preserve"> 'Generation Calculation'!DK296</f>
        <v>0</v>
      </c>
      <c r="AN623" s="190">
        <f xml:space="preserve"> 'Generation Calculation'!DL296</f>
        <v>0</v>
      </c>
      <c r="AO623" s="190">
        <f xml:space="preserve"> 'Generation Calculation'!DM296</f>
        <v>0</v>
      </c>
      <c r="AP623" s="190">
        <f xml:space="preserve"> 'Generation Calculation'!DN296</f>
        <v>0</v>
      </c>
      <c r="AQ623" s="190">
        <f xml:space="preserve"> 'Generation Calculation'!DO296</f>
        <v>0</v>
      </c>
      <c r="AR623" s="190">
        <f xml:space="preserve"> 'Generation Calculation'!DP296</f>
        <v>0</v>
      </c>
      <c r="AS623" s="190">
        <f xml:space="preserve"> 'Generation Calculation'!DQ296</f>
        <v>15.716402084365882</v>
      </c>
      <c r="AT623" s="190">
        <f xml:space="preserve"> 'Generation Calculation'!DR296</f>
        <v>36.344135947846951</v>
      </c>
      <c r="AU623" s="190">
        <f xml:space="preserve"> 'Generation Calculation'!DS296</f>
        <v>78.387146300205188</v>
      </c>
      <c r="AV623" s="190">
        <f xml:space="preserve"> 'Generation Calculation'!DT296</f>
        <v>121.98925636643611</v>
      </c>
      <c r="AW623" s="190">
        <f xml:space="preserve"> 'Generation Calculation'!DU296</f>
        <v>122.02696848664698</v>
      </c>
      <c r="AX623" s="190">
        <f xml:space="preserve"> 'Generation Calculation'!DV296</f>
        <v>88.820309885417601</v>
      </c>
      <c r="AY623" s="190">
        <f xml:space="preserve"> 'Generation Calculation'!DW296</f>
        <v>85.835329757672582</v>
      </c>
      <c r="AZ623" s="190">
        <f xml:space="preserve"> 'Generation Calculation'!DX296</f>
        <v>71.440307248134616</v>
      </c>
      <c r="BA623" s="190">
        <f xml:space="preserve"> 'Generation Calculation'!DY296</f>
        <v>45.299652874985611</v>
      </c>
      <c r="BB623" s="190">
        <f xml:space="preserve"> 'Generation Calculation'!DZ296</f>
        <v>62.327365931752013</v>
      </c>
      <c r="BC623" s="196"/>
      <c r="BD623" s="183">
        <f t="shared" si="1557"/>
        <v>387.69675115857694</v>
      </c>
      <c r="BE623" s="292">
        <f t="shared" si="1507"/>
        <v>319.61840976689933</v>
      </c>
      <c r="BF623" s="292">
        <f t="shared" si="1508"/>
        <v>244.40016095788675</v>
      </c>
      <c r="BG623" s="292">
        <f t="shared" si="1486"/>
        <v>213.52879029293527</v>
      </c>
      <c r="BH623" s="292">
        <f t="shared" si="1487"/>
        <v>206.51746089004959</v>
      </c>
      <c r="BI623" s="292">
        <f t="shared" si="1488"/>
        <v>199.78949300195117</v>
      </c>
      <c r="BJ623" s="292">
        <f t="shared" si="1489"/>
        <v>274.18323251224393</v>
      </c>
      <c r="BK623" s="292">
        <f t="shared" si="1490"/>
        <v>0</v>
      </c>
      <c r="BL623" s="292">
        <f t="shared" si="1491"/>
        <v>0</v>
      </c>
      <c r="BM623" s="292">
        <f t="shared" si="1492"/>
        <v>0</v>
      </c>
      <c r="BN623" s="292">
        <f t="shared" si="1493"/>
        <v>0</v>
      </c>
      <c r="BO623" s="292">
        <f t="shared" si="1494"/>
        <v>0</v>
      </c>
      <c r="BP623" s="292">
        <f t="shared" si="1495"/>
        <v>0</v>
      </c>
      <c r="BQ623" s="292">
        <f t="shared" si="1496"/>
        <v>0</v>
      </c>
      <c r="BR623" s="292">
        <f t="shared" si="1497"/>
        <v>0</v>
      </c>
      <c r="BS623" s="292">
        <f t="shared" si="1498"/>
        <v>300.26487619505474</v>
      </c>
      <c r="BT623" s="292">
        <f t="shared" si="1499"/>
        <v>489.72970000000004</v>
      </c>
      <c r="BU623" s="292">
        <f t="shared" si="1500"/>
        <v>489.72970000000004</v>
      </c>
      <c r="BV623" s="292">
        <f t="shared" si="1501"/>
        <v>489.72970000000004</v>
      </c>
      <c r="BW623" s="292">
        <f t="shared" si="1502"/>
        <v>489.72970000000004</v>
      </c>
      <c r="BX623" s="292">
        <f t="shared" si="1503"/>
        <v>489.72970000000004</v>
      </c>
      <c r="BY623" s="292">
        <f t="shared" si="1504"/>
        <v>489.72970000000004</v>
      </c>
      <c r="BZ623" s="292">
        <f t="shared" si="1505"/>
        <v>372.2548058141561</v>
      </c>
      <c r="CA623" s="292">
        <f t="shared" si="1506"/>
        <v>489.72970000000004</v>
      </c>
      <c r="CB623" s="196">
        <f t="shared" si="1558"/>
        <v>5946.3618805897531</v>
      </c>
      <c r="CC623" s="189">
        <f t="shared" si="1584"/>
        <v>47.225839249967009</v>
      </c>
      <c r="CD623" s="190">
        <f t="shared" si="1585"/>
        <v>38.747789182999014</v>
      </c>
      <c r="CE623" s="190">
        <f t="shared" si="1586"/>
        <v>29.421934109335012</v>
      </c>
      <c r="CF623" s="190">
        <f t="shared" si="1587"/>
        <v>25.606811579200013</v>
      </c>
      <c r="CG623" s="190">
        <f t="shared" si="1588"/>
        <v>24.741343968196986</v>
      </c>
      <c r="CH623" s="190">
        <f t="shared" si="1589"/>
        <v>23.911201565807005</v>
      </c>
      <c r="CI623" s="190">
        <f t="shared" si="1590"/>
        <v>33.109401163517902</v>
      </c>
      <c r="CJ623" s="190">
        <f t="shared" si="1591"/>
        <v>0</v>
      </c>
      <c r="CK623" s="190">
        <f t="shared" si="1592"/>
        <v>0</v>
      </c>
      <c r="CL623" s="190">
        <f t="shared" si="1593"/>
        <v>0</v>
      </c>
      <c r="CM623" s="190">
        <f t="shared" si="1594"/>
        <v>0</v>
      </c>
      <c r="CN623" s="190">
        <f t="shared" si="1595"/>
        <v>0</v>
      </c>
      <c r="CO623" s="190">
        <f t="shared" si="1596"/>
        <v>0</v>
      </c>
      <c r="CP623" s="190">
        <f t="shared" si="1597"/>
        <v>0</v>
      </c>
      <c r="CQ623" s="190">
        <f t="shared" si="1598"/>
        <v>0</v>
      </c>
      <c r="CR623" s="190">
        <f t="shared" si="1599"/>
        <v>36.344135947846951</v>
      </c>
      <c r="CS623" s="190">
        <f t="shared" si="1600"/>
        <v>60</v>
      </c>
      <c r="CT623" s="190">
        <f t="shared" si="1601"/>
        <v>60</v>
      </c>
      <c r="CU623" s="190">
        <f t="shared" si="1602"/>
        <v>60</v>
      </c>
      <c r="CV623" s="190">
        <f t="shared" si="1603"/>
        <v>60</v>
      </c>
      <c r="CW623" s="190">
        <f t="shared" si="1604"/>
        <v>60</v>
      </c>
      <c r="CX623" s="190">
        <f t="shared" si="1605"/>
        <v>60</v>
      </c>
      <c r="CY623" s="190">
        <f t="shared" si="1606"/>
        <v>45.299652874985611</v>
      </c>
      <c r="CZ623" s="190">
        <f t="shared" si="1607"/>
        <v>60</v>
      </c>
      <c r="DB623" s="171">
        <f t="shared" si="1559"/>
        <v>0</v>
      </c>
      <c r="DC623" s="172">
        <f t="shared" si="1560"/>
        <v>0</v>
      </c>
      <c r="DD623" s="172">
        <f t="shared" si="1561"/>
        <v>0</v>
      </c>
      <c r="DE623" s="172">
        <f t="shared" si="1562"/>
        <v>0</v>
      </c>
      <c r="DF623" s="172">
        <f t="shared" si="1563"/>
        <v>0</v>
      </c>
      <c r="DG623" s="172">
        <f t="shared" si="1564"/>
        <v>0</v>
      </c>
      <c r="DH623" s="172">
        <f t="shared" si="1565"/>
        <v>0</v>
      </c>
      <c r="DI623" s="172">
        <f t="shared" si="1566"/>
        <v>65.336492054374133</v>
      </c>
      <c r="DJ623" s="172">
        <f t="shared" si="1567"/>
        <v>0</v>
      </c>
      <c r="DK623" s="172">
        <f t="shared" si="1568"/>
        <v>0</v>
      </c>
      <c r="DL623" s="172">
        <f t="shared" si="1569"/>
        <v>0</v>
      </c>
      <c r="DM623" s="172">
        <f t="shared" si="1570"/>
        <v>0</v>
      </c>
      <c r="DN623" s="172">
        <f t="shared" si="1571"/>
        <v>0</v>
      </c>
      <c r="DO623" s="172">
        <f t="shared" si="1572"/>
        <v>0</v>
      </c>
      <c r="DP623" s="172">
        <f t="shared" si="1573"/>
        <v>180.73862397020764</v>
      </c>
      <c r="DQ623" s="172">
        <f t="shared" si="1574"/>
        <v>0</v>
      </c>
      <c r="DR623" s="172">
        <f t="shared" si="1575"/>
        <v>211.45218245235966</v>
      </c>
      <c r="DS623" s="172">
        <f t="shared" si="1576"/>
        <v>712.87644821401523</v>
      </c>
      <c r="DT623" s="172">
        <f t="shared" si="1577"/>
        <v>713.31013759644031</v>
      </c>
      <c r="DU623" s="172">
        <f t="shared" si="1578"/>
        <v>331.43356368230241</v>
      </c>
      <c r="DV623" s="172">
        <f t="shared" si="1579"/>
        <v>297.10629221323472</v>
      </c>
      <c r="DW623" s="172">
        <f t="shared" si="1580"/>
        <v>131.56353335354808</v>
      </c>
      <c r="DX623" s="172">
        <f t="shared" si="1581"/>
        <v>0</v>
      </c>
      <c r="DY623" s="172">
        <f t="shared" si="1582"/>
        <v>26.764708215148147</v>
      </c>
      <c r="DZ623" s="192">
        <f t="shared" si="1583"/>
        <v>2670.5819817516299</v>
      </c>
      <c r="EA623" s="189">
        <f t="shared" si="1509"/>
        <v>0</v>
      </c>
      <c r="EB623" s="190">
        <f t="shared" si="1510"/>
        <v>0</v>
      </c>
      <c r="EC623" s="190">
        <f t="shared" si="1511"/>
        <v>0</v>
      </c>
      <c r="ED623" s="190">
        <f t="shared" si="1512"/>
        <v>0</v>
      </c>
      <c r="EE623" s="190">
        <f t="shared" si="1513"/>
        <v>0</v>
      </c>
      <c r="EF623" s="190">
        <f t="shared" si="1514"/>
        <v>0</v>
      </c>
      <c r="EG623" s="190">
        <f t="shared" si="1515"/>
        <v>0</v>
      </c>
      <c r="EH623" s="190">
        <f t="shared" si="1516"/>
        <v>5.6814340916847073</v>
      </c>
      <c r="EI623" s="190">
        <f t="shared" si="1517"/>
        <v>0</v>
      </c>
      <c r="EJ623" s="190">
        <f t="shared" si="1518"/>
        <v>0</v>
      </c>
      <c r="EK623" s="190">
        <f t="shared" si="1519"/>
        <v>0</v>
      </c>
      <c r="EL623" s="190">
        <f t="shared" si="1520"/>
        <v>0</v>
      </c>
      <c r="EM623" s="190">
        <f t="shared" si="1521"/>
        <v>0</v>
      </c>
      <c r="EN623" s="190">
        <f t="shared" si="1522"/>
        <v>0</v>
      </c>
      <c r="EO623" s="190">
        <f t="shared" si="1523"/>
        <v>15.716402084365882</v>
      </c>
      <c r="EP623" s="190">
        <f t="shared" si="1524"/>
        <v>0</v>
      </c>
      <c r="EQ623" s="190">
        <f t="shared" si="1525"/>
        <v>18.387146300205188</v>
      </c>
      <c r="ER623" s="190">
        <f t="shared" si="1526"/>
        <v>61.989256366436109</v>
      </c>
      <c r="ES623" s="190">
        <f t="shared" si="1527"/>
        <v>62.026968486646979</v>
      </c>
      <c r="ET623" s="190">
        <f t="shared" si="1528"/>
        <v>28.820309885417601</v>
      </c>
      <c r="EU623" s="190">
        <f t="shared" si="1529"/>
        <v>25.835329757672582</v>
      </c>
      <c r="EV623" s="190">
        <f t="shared" si="1530"/>
        <v>11.440307248134616</v>
      </c>
      <c r="EW623" s="190">
        <f t="shared" si="1531"/>
        <v>0</v>
      </c>
      <c r="EX623" s="190">
        <f t="shared" si="1532"/>
        <v>2.3273659317520128</v>
      </c>
    </row>
    <row r="624" spans="3:154" ht="14.25" customHeight="1" x14ac:dyDescent="0.25">
      <c r="C624" s="132">
        <v>2042</v>
      </c>
      <c r="D624" s="14" t="s">
        <v>173</v>
      </c>
      <c r="E624" s="171">
        <f t="shared" si="1533"/>
        <v>404.23706728405341</v>
      </c>
      <c r="F624" s="172">
        <f t="shared" si="1534"/>
        <v>293.7501606518772</v>
      </c>
      <c r="G624" s="172">
        <f t="shared" si="1535"/>
        <v>198.73435446915337</v>
      </c>
      <c r="H624" s="172">
        <f t="shared" si="1536"/>
        <v>214.52126292865159</v>
      </c>
      <c r="I624" s="172">
        <f t="shared" si="1537"/>
        <v>214.52126292865159</v>
      </c>
      <c r="J624" s="172">
        <f t="shared" si="1538"/>
        <v>187.19800108868498</v>
      </c>
      <c r="K624" s="172">
        <f t="shared" si="1539"/>
        <v>187.47303717481105</v>
      </c>
      <c r="L624" s="172">
        <f t="shared" si="1540"/>
        <v>101.56661661194097</v>
      </c>
      <c r="M624" s="172">
        <f t="shared" si="1541"/>
        <v>0</v>
      </c>
      <c r="N624" s="172">
        <f t="shared" si="1542"/>
        <v>0</v>
      </c>
      <c r="O624" s="172">
        <f t="shared" si="1543"/>
        <v>0</v>
      </c>
      <c r="P624" s="172">
        <f t="shared" si="1544"/>
        <v>0</v>
      </c>
      <c r="Q624" s="172">
        <f t="shared" si="1545"/>
        <v>0</v>
      </c>
      <c r="R624" s="172">
        <f t="shared" si="1546"/>
        <v>0</v>
      </c>
      <c r="S624" s="172">
        <f t="shared" si="1547"/>
        <v>221.59528423293173</v>
      </c>
      <c r="T624" s="172">
        <f t="shared" si="1548"/>
        <v>314.33260313767937</v>
      </c>
      <c r="U624" s="172">
        <f t="shared" si="1549"/>
        <v>762.17620630013346</v>
      </c>
      <c r="V624" s="172">
        <f t="shared" si="1550"/>
        <v>1155.3134071328225</v>
      </c>
      <c r="W624" s="172">
        <f t="shared" si="1551"/>
        <v>1262.3128507893271</v>
      </c>
      <c r="X624" s="172">
        <f t="shared" si="1552"/>
        <v>901.68479076764822</v>
      </c>
      <c r="Y624" s="172">
        <f t="shared" si="1553"/>
        <v>796.52618434413421</v>
      </c>
      <c r="Z624" s="172">
        <f t="shared" si="1554"/>
        <v>628.45217236807514</v>
      </c>
      <c r="AA624" s="172">
        <f t="shared" si="1555"/>
        <v>391.69692961916559</v>
      </c>
      <c r="AB624" s="172">
        <f t="shared" si="1556"/>
        <v>621.65426396295504</v>
      </c>
      <c r="AC624" s="188">
        <f xml:space="preserve"> SUM(E624:AB624) * 31</f>
        <v>274590.14012957364</v>
      </c>
      <c r="AE624" s="189">
        <f xml:space="preserve"> 'Generation Calculation'!DC297</f>
        <v>49.291089915029005</v>
      </c>
      <c r="AF624" s="190">
        <f xml:space="preserve"> 'Generation Calculation'!DD297</f>
        <v>35.535672055096001</v>
      </c>
      <c r="AG624" s="190">
        <f xml:space="preserve"> 'Generation Calculation'!DE297</f>
        <v>23.781042247517007</v>
      </c>
      <c r="AH624" s="190">
        <f xml:space="preserve"> 'Generation Calculation'!DF297</f>
        <v>18.654022863361007</v>
      </c>
      <c r="AI624" s="190">
        <f xml:space="preserve"> 'Generation Calculation'!DG297</f>
        <v>18.654022863361007</v>
      </c>
      <c r="AJ624" s="190">
        <f xml:space="preserve"> 'Generation Calculation'!DH297</f>
        <v>16.278087051189999</v>
      </c>
      <c r="AK624" s="190">
        <f xml:space="preserve"> 'Generation Calculation'!DI297</f>
        <v>22.392393931501005</v>
      </c>
      <c r="AL624" s="190">
        <f xml:space="preserve"> 'Generation Calculation'!DJ297</f>
        <v>8.8318797053861715</v>
      </c>
      <c r="AM624" s="190">
        <f xml:space="preserve"> 'Generation Calculation'!DK297</f>
        <v>0</v>
      </c>
      <c r="AN624" s="190">
        <f xml:space="preserve"> 'Generation Calculation'!DL297</f>
        <v>0</v>
      </c>
      <c r="AO624" s="190">
        <f xml:space="preserve"> 'Generation Calculation'!DM297</f>
        <v>0</v>
      </c>
      <c r="AP624" s="190">
        <f xml:space="preserve"> 'Generation Calculation'!DN297</f>
        <v>0</v>
      </c>
      <c r="AQ624" s="190">
        <f xml:space="preserve"> 'Generation Calculation'!DO297</f>
        <v>0</v>
      </c>
      <c r="AR624" s="190">
        <f xml:space="preserve"> 'Generation Calculation'!DP297</f>
        <v>0</v>
      </c>
      <c r="AS624" s="190">
        <f xml:space="preserve"> 'Generation Calculation'!DQ297</f>
        <v>26.602984899110737</v>
      </c>
      <c r="AT624" s="190">
        <f xml:space="preserve"> 'Generation Calculation'!DR297</f>
        <v>38.091022212420739</v>
      </c>
      <c r="AU624" s="190">
        <f xml:space="preserve"> 'Generation Calculation'!DS297</f>
        <v>83.691000547837689</v>
      </c>
      <c r="AV624" s="190">
        <f xml:space="preserve"> 'Generation Calculation'!DT297</f>
        <v>117.8768440985063</v>
      </c>
      <c r="AW624" s="190">
        <f xml:space="preserve"> 'Generation Calculation'!DU297</f>
        <v>127.181143546898</v>
      </c>
      <c r="AX624" s="190">
        <f xml:space="preserve"> 'Generation Calculation'!DV297</f>
        <v>95.822181805882451</v>
      </c>
      <c r="AY624" s="190">
        <f xml:space="preserve"> 'Generation Calculation'!DW297</f>
        <v>86.677955160359488</v>
      </c>
      <c r="AZ624" s="190">
        <f xml:space="preserve"> 'Generation Calculation'!DX297</f>
        <v>72.062823684180444</v>
      </c>
      <c r="BA624" s="190">
        <f xml:space="preserve"> 'Generation Calculation'!DY297</f>
        <v>47.725112766095492</v>
      </c>
      <c r="BB624" s="190">
        <f xml:space="preserve"> 'Generation Calculation'!DZ297</f>
        <v>71.471701214169997</v>
      </c>
      <c r="BC624" s="196"/>
      <c r="BD624" s="183">
        <f t="shared" si="1557"/>
        <v>404.23706728405341</v>
      </c>
      <c r="BE624" s="292">
        <f t="shared" si="1507"/>
        <v>293.7501606518772</v>
      </c>
      <c r="BF624" s="292">
        <f t="shared" si="1508"/>
        <v>198.73435446915337</v>
      </c>
      <c r="BG624" s="292">
        <f t="shared" si="1486"/>
        <v>0</v>
      </c>
      <c r="BH624" s="292">
        <f t="shared" si="1487"/>
        <v>0</v>
      </c>
      <c r="BI624" s="292">
        <f t="shared" si="1488"/>
        <v>0</v>
      </c>
      <c r="BJ624" s="292">
        <f t="shared" si="1489"/>
        <v>187.47303717481105</v>
      </c>
      <c r="BK624" s="292">
        <f t="shared" si="1490"/>
        <v>0</v>
      </c>
      <c r="BL624" s="292">
        <f t="shared" si="1491"/>
        <v>0</v>
      </c>
      <c r="BM624" s="292">
        <f t="shared" si="1492"/>
        <v>0</v>
      </c>
      <c r="BN624" s="292">
        <f t="shared" si="1493"/>
        <v>0</v>
      </c>
      <c r="BO624" s="292">
        <f t="shared" si="1494"/>
        <v>0</v>
      </c>
      <c r="BP624" s="292">
        <f t="shared" si="1495"/>
        <v>0</v>
      </c>
      <c r="BQ624" s="292">
        <f t="shared" si="1496"/>
        <v>0</v>
      </c>
      <c r="BR624" s="292">
        <f t="shared" si="1497"/>
        <v>221.59528423293173</v>
      </c>
      <c r="BS624" s="292">
        <f t="shared" si="1498"/>
        <v>314.33260313767937</v>
      </c>
      <c r="BT624" s="292">
        <f t="shared" si="1499"/>
        <v>489.72970000000004</v>
      </c>
      <c r="BU624" s="292">
        <f t="shared" si="1500"/>
        <v>489.72970000000004</v>
      </c>
      <c r="BV624" s="292">
        <f t="shared" si="1501"/>
        <v>489.72970000000004</v>
      </c>
      <c r="BW624" s="292">
        <f t="shared" si="1502"/>
        <v>489.72970000000004</v>
      </c>
      <c r="BX624" s="292">
        <f t="shared" si="1503"/>
        <v>489.72970000000004</v>
      </c>
      <c r="BY624" s="292">
        <f t="shared" si="1504"/>
        <v>489.72970000000004</v>
      </c>
      <c r="BZ624" s="292">
        <f t="shared" si="1505"/>
        <v>391.69692961916559</v>
      </c>
      <c r="CA624" s="292">
        <f t="shared" si="1506"/>
        <v>489.72970000000004</v>
      </c>
      <c r="CB624" s="196">
        <f t="shared" si="1558"/>
        <v>5439.9273365696708</v>
      </c>
      <c r="CC624" s="189">
        <f t="shared" si="1584"/>
        <v>49.291089915029005</v>
      </c>
      <c r="CD624" s="190">
        <f t="shared" si="1585"/>
        <v>35.535672055096001</v>
      </c>
      <c r="CE624" s="190">
        <f t="shared" si="1586"/>
        <v>23.781042247517007</v>
      </c>
      <c r="CF624" s="190">
        <f t="shared" si="1587"/>
        <v>0</v>
      </c>
      <c r="CG624" s="190">
        <f t="shared" si="1588"/>
        <v>0</v>
      </c>
      <c r="CH624" s="190">
        <f t="shared" si="1589"/>
        <v>0</v>
      </c>
      <c r="CI624" s="190">
        <f t="shared" si="1590"/>
        <v>22.392393931501005</v>
      </c>
      <c r="CJ624" s="190">
        <f t="shared" si="1591"/>
        <v>0</v>
      </c>
      <c r="CK624" s="190">
        <f t="shared" si="1592"/>
        <v>0</v>
      </c>
      <c r="CL624" s="190">
        <f t="shared" si="1593"/>
        <v>0</v>
      </c>
      <c r="CM624" s="190">
        <f t="shared" si="1594"/>
        <v>0</v>
      </c>
      <c r="CN624" s="190">
        <f t="shared" si="1595"/>
        <v>0</v>
      </c>
      <c r="CO624" s="190">
        <f t="shared" si="1596"/>
        <v>0</v>
      </c>
      <c r="CP624" s="190">
        <f t="shared" si="1597"/>
        <v>0</v>
      </c>
      <c r="CQ624" s="190">
        <f t="shared" si="1598"/>
        <v>26.602984899110737</v>
      </c>
      <c r="CR624" s="190">
        <f t="shared" si="1599"/>
        <v>38.091022212420739</v>
      </c>
      <c r="CS624" s="190">
        <f t="shared" si="1600"/>
        <v>60</v>
      </c>
      <c r="CT624" s="190">
        <f t="shared" si="1601"/>
        <v>60</v>
      </c>
      <c r="CU624" s="190">
        <f t="shared" si="1602"/>
        <v>60</v>
      </c>
      <c r="CV624" s="190">
        <f t="shared" si="1603"/>
        <v>60</v>
      </c>
      <c r="CW624" s="190">
        <f t="shared" si="1604"/>
        <v>60</v>
      </c>
      <c r="CX624" s="190">
        <f t="shared" si="1605"/>
        <v>60</v>
      </c>
      <c r="CY624" s="190">
        <f t="shared" si="1606"/>
        <v>47.725112766095492</v>
      </c>
      <c r="CZ624" s="190">
        <f t="shared" si="1607"/>
        <v>60</v>
      </c>
      <c r="DB624" s="171">
        <f t="shared" si="1559"/>
        <v>0</v>
      </c>
      <c r="DC624" s="172">
        <f t="shared" si="1560"/>
        <v>0</v>
      </c>
      <c r="DD624" s="172">
        <f t="shared" si="1561"/>
        <v>0</v>
      </c>
      <c r="DE624" s="172">
        <f t="shared" si="1562"/>
        <v>214.52126292865159</v>
      </c>
      <c r="DF624" s="172">
        <f t="shared" si="1563"/>
        <v>214.52126292865159</v>
      </c>
      <c r="DG624" s="172">
        <f t="shared" si="1564"/>
        <v>187.19800108868498</v>
      </c>
      <c r="DH624" s="172">
        <f t="shared" si="1565"/>
        <v>0</v>
      </c>
      <c r="DI624" s="172">
        <f t="shared" si="1566"/>
        <v>101.56661661194097</v>
      </c>
      <c r="DJ624" s="172">
        <f t="shared" si="1567"/>
        <v>0</v>
      </c>
      <c r="DK624" s="172">
        <f t="shared" si="1568"/>
        <v>0</v>
      </c>
      <c r="DL624" s="172">
        <f t="shared" si="1569"/>
        <v>0</v>
      </c>
      <c r="DM624" s="172">
        <f t="shared" si="1570"/>
        <v>0</v>
      </c>
      <c r="DN624" s="172">
        <f t="shared" si="1571"/>
        <v>0</v>
      </c>
      <c r="DO624" s="172">
        <f t="shared" si="1572"/>
        <v>0</v>
      </c>
      <c r="DP624" s="172">
        <f t="shared" si="1573"/>
        <v>0</v>
      </c>
      <c r="DQ624" s="172">
        <f t="shared" si="1574"/>
        <v>0</v>
      </c>
      <c r="DR624" s="172">
        <f t="shared" si="1575"/>
        <v>272.44650630013342</v>
      </c>
      <c r="DS624" s="172">
        <f t="shared" si="1576"/>
        <v>665.58370713282238</v>
      </c>
      <c r="DT624" s="172">
        <f t="shared" si="1577"/>
        <v>772.58315078932696</v>
      </c>
      <c r="DU624" s="172">
        <f t="shared" si="1578"/>
        <v>411.95509076764819</v>
      </c>
      <c r="DV624" s="172">
        <f t="shared" si="1579"/>
        <v>306.79648434413411</v>
      </c>
      <c r="DW624" s="172">
        <f t="shared" si="1580"/>
        <v>138.7224723680751</v>
      </c>
      <c r="DX624" s="172">
        <f t="shared" si="1581"/>
        <v>0</v>
      </c>
      <c r="DY624" s="172">
        <f t="shared" si="1582"/>
        <v>131.92456396295498</v>
      </c>
      <c r="DZ624" s="192">
        <f t="shared" si="1583"/>
        <v>3417.8191192230238</v>
      </c>
      <c r="EA624" s="189">
        <f t="shared" si="1509"/>
        <v>0</v>
      </c>
      <c r="EB624" s="190">
        <f t="shared" si="1510"/>
        <v>0</v>
      </c>
      <c r="EC624" s="190">
        <f t="shared" si="1511"/>
        <v>0</v>
      </c>
      <c r="ED624" s="190">
        <f t="shared" si="1512"/>
        <v>18.654022863361007</v>
      </c>
      <c r="EE624" s="190">
        <f t="shared" si="1513"/>
        <v>18.654022863361007</v>
      </c>
      <c r="EF624" s="190">
        <f t="shared" si="1514"/>
        <v>16.278087051189999</v>
      </c>
      <c r="EG624" s="190">
        <f t="shared" si="1515"/>
        <v>0</v>
      </c>
      <c r="EH624" s="190">
        <f t="shared" si="1516"/>
        <v>8.8318797053861715</v>
      </c>
      <c r="EI624" s="190">
        <f t="shared" si="1517"/>
        <v>0</v>
      </c>
      <c r="EJ624" s="190">
        <f t="shared" si="1518"/>
        <v>0</v>
      </c>
      <c r="EK624" s="190">
        <f t="shared" si="1519"/>
        <v>0</v>
      </c>
      <c r="EL624" s="190">
        <f t="shared" si="1520"/>
        <v>0</v>
      </c>
      <c r="EM624" s="190">
        <f t="shared" si="1521"/>
        <v>0</v>
      </c>
      <c r="EN624" s="190">
        <f t="shared" si="1522"/>
        <v>0</v>
      </c>
      <c r="EO624" s="190">
        <f t="shared" si="1523"/>
        <v>0</v>
      </c>
      <c r="EP624" s="190">
        <f t="shared" si="1524"/>
        <v>0</v>
      </c>
      <c r="EQ624" s="190">
        <f t="shared" si="1525"/>
        <v>23.691000547837689</v>
      </c>
      <c r="ER624" s="190">
        <f t="shared" si="1526"/>
        <v>57.876844098506297</v>
      </c>
      <c r="ES624" s="190">
        <f t="shared" si="1527"/>
        <v>67.181143546897999</v>
      </c>
      <c r="ET624" s="190">
        <f t="shared" si="1528"/>
        <v>35.822181805882451</v>
      </c>
      <c r="EU624" s="190">
        <f t="shared" si="1529"/>
        <v>26.677955160359488</v>
      </c>
      <c r="EV624" s="190">
        <f t="shared" si="1530"/>
        <v>12.062823684180444</v>
      </c>
      <c r="EW624" s="190">
        <f t="shared" si="1531"/>
        <v>0</v>
      </c>
      <c r="EX624" s="190">
        <f t="shared" si="1532"/>
        <v>11.471701214169997</v>
      </c>
    </row>
    <row r="625" spans="3:154" ht="14.25" customHeight="1" x14ac:dyDescent="0.25">
      <c r="C625" s="132">
        <v>2043</v>
      </c>
      <c r="D625" s="14" t="s">
        <v>163</v>
      </c>
      <c r="E625" s="171">
        <f t="shared" si="1533"/>
        <v>508.22771121891213</v>
      </c>
      <c r="F625" s="172">
        <f t="shared" si="1534"/>
        <v>383.12537458504744</v>
      </c>
      <c r="G625" s="172">
        <f t="shared" si="1535"/>
        <v>315.69840355220413</v>
      </c>
      <c r="H625" s="172">
        <f t="shared" si="1536"/>
        <v>258.16384578628526</v>
      </c>
      <c r="I625" s="172">
        <f t="shared" si="1537"/>
        <v>241.20315779045902</v>
      </c>
      <c r="J625" s="172">
        <f t="shared" si="1538"/>
        <v>233.14065924395663</v>
      </c>
      <c r="K625" s="172">
        <f t="shared" si="1539"/>
        <v>249.5443643396207</v>
      </c>
      <c r="L625" s="172">
        <f t="shared" si="1540"/>
        <v>215.79145883562978</v>
      </c>
      <c r="M625" s="172">
        <f t="shared" si="1541"/>
        <v>0</v>
      </c>
      <c r="N625" s="172">
        <f t="shared" si="1542"/>
        <v>0</v>
      </c>
      <c r="O625" s="172">
        <f t="shared" si="1543"/>
        <v>0</v>
      </c>
      <c r="P625" s="172">
        <f t="shared" si="1544"/>
        <v>0</v>
      </c>
      <c r="Q625" s="172">
        <f t="shared" si="1545"/>
        <v>0</v>
      </c>
      <c r="R625" s="172">
        <f t="shared" si="1546"/>
        <v>0</v>
      </c>
      <c r="S625" s="172">
        <f t="shared" si="1547"/>
        <v>70.965882873102601</v>
      </c>
      <c r="T625" s="172">
        <f t="shared" si="1548"/>
        <v>271.45818635818034</v>
      </c>
      <c r="U625" s="172">
        <f t="shared" si="1549"/>
        <v>570.75758909084516</v>
      </c>
      <c r="V625" s="172">
        <f t="shared" si="1550"/>
        <v>971.72430360983446</v>
      </c>
      <c r="W625" s="172">
        <f t="shared" si="1551"/>
        <v>1125.9642069263145</v>
      </c>
      <c r="X625" s="172">
        <f t="shared" si="1552"/>
        <v>781.30133144433898</v>
      </c>
      <c r="Y625" s="172">
        <f t="shared" si="1553"/>
        <v>682.95192343622693</v>
      </c>
      <c r="Z625" s="172">
        <f t="shared" si="1554"/>
        <v>557.45083837065317</v>
      </c>
      <c r="AA625" s="172">
        <f t="shared" si="1555"/>
        <v>356.85406881285371</v>
      </c>
      <c r="AB625" s="172">
        <f t="shared" si="1556"/>
        <v>595.11307780276354</v>
      </c>
      <c r="AC625" s="188">
        <f xml:space="preserve"> SUM(E625:AB625) *  31</f>
        <v>260072.5279063941</v>
      </c>
      <c r="AE625" s="189">
        <f xml:space="preserve"> 'Generation Calculation'!DC298</f>
        <v>61.608522714688007</v>
      </c>
      <c r="AF625" s="190">
        <f xml:space="preserve"> 'Generation Calculation'!DD298</f>
        <v>46.65542520478499</v>
      </c>
      <c r="AG625" s="190">
        <f xml:space="preserve"> 'Generation Calculation'!DE298</f>
        <v>38.260703795717006</v>
      </c>
      <c r="AH625" s="190">
        <f xml:space="preserve"> 'Generation Calculation'!DF298</f>
        <v>31.125190598008999</v>
      </c>
      <c r="AI625" s="190">
        <f xml:space="preserve"> 'Generation Calculation'!DG298</f>
        <v>29.026510245742003</v>
      </c>
      <c r="AJ625" s="190">
        <f xml:space="preserve"> 'Generation Calculation'!DH298</f>
        <v>28.029637078414993</v>
      </c>
      <c r="AK625" s="190">
        <f xml:space="preserve"> 'Generation Calculation'!DI298</f>
        <v>30.058361418939995</v>
      </c>
      <c r="AL625" s="190">
        <f xml:space="preserve"> 'Generation Calculation'!DJ298</f>
        <v>25.886190832275418</v>
      </c>
      <c r="AM625" s="190">
        <f xml:space="preserve"> 'Generation Calculation'!DK298</f>
        <v>0</v>
      </c>
      <c r="AN625" s="190">
        <f xml:space="preserve"> 'Generation Calculation'!DL298</f>
        <v>0</v>
      </c>
      <c r="AO625" s="190">
        <f xml:space="preserve"> 'Generation Calculation'!DM298</f>
        <v>0</v>
      </c>
      <c r="AP625" s="190">
        <f xml:space="preserve"> 'Generation Calculation'!DN298</f>
        <v>0</v>
      </c>
      <c r="AQ625" s="190">
        <f xml:space="preserve"> 'Generation Calculation'!DO298</f>
        <v>0</v>
      </c>
      <c r="AR625" s="190">
        <f xml:space="preserve"> 'Generation Calculation'!DP298</f>
        <v>0</v>
      </c>
      <c r="AS625" s="190">
        <f xml:space="preserve"> 'Generation Calculation'!DQ298</f>
        <v>6.1709463367915305</v>
      </c>
      <c r="AT625" s="190">
        <f xml:space="preserve"> 'Generation Calculation'!DR298</f>
        <v>32.771730823407268</v>
      </c>
      <c r="AU625" s="190">
        <f xml:space="preserve"> 'Generation Calculation'!DS298</f>
        <v>67.045903399203922</v>
      </c>
      <c r="AV625" s="190">
        <f xml:space="preserve"> 'Generation Calculation'!DT298</f>
        <v>101.91257422694213</v>
      </c>
      <c r="AW625" s="190">
        <f xml:space="preserve"> 'Generation Calculation'!DU298</f>
        <v>115.324739732723</v>
      </c>
      <c r="AX625" s="190">
        <f xml:space="preserve"> 'Generation Calculation'!DV298</f>
        <v>85.354054908203381</v>
      </c>
      <c r="AY625" s="190">
        <f xml:space="preserve"> 'Generation Calculation'!DW298</f>
        <v>76.801932472715379</v>
      </c>
      <c r="AZ625" s="190">
        <f xml:space="preserve"> 'Generation Calculation'!DX298</f>
        <v>65.888794640926363</v>
      </c>
      <c r="BA625" s="190">
        <f xml:space="preserve"> 'Generation Calculation'!DY298</f>
        <v>43.380447862863349</v>
      </c>
      <c r="BB625" s="190">
        <f xml:space="preserve"> 'Generation Calculation'!DZ298</f>
        <v>69.163771982848999</v>
      </c>
      <c r="BC625" s="196"/>
      <c r="BD625" s="183">
        <f t="shared" si="1557"/>
        <v>489.72970000000004</v>
      </c>
      <c r="BE625" s="292">
        <f t="shared" si="1507"/>
        <v>383.12537458504744</v>
      </c>
      <c r="BF625" s="292">
        <f t="shared" si="1508"/>
        <v>315.69840355220413</v>
      </c>
      <c r="BG625" s="292">
        <f t="shared" si="1486"/>
        <v>258.16384578628526</v>
      </c>
      <c r="BH625" s="292">
        <f t="shared" si="1487"/>
        <v>241.20315779045902</v>
      </c>
      <c r="BI625" s="292">
        <f t="shared" si="1488"/>
        <v>233.14065924395663</v>
      </c>
      <c r="BJ625" s="292">
        <f t="shared" si="1489"/>
        <v>249.5443643396207</v>
      </c>
      <c r="BK625" s="292">
        <f t="shared" si="1490"/>
        <v>215.79145883562978</v>
      </c>
      <c r="BL625" s="292">
        <f t="shared" si="1491"/>
        <v>0</v>
      </c>
      <c r="BM625" s="292">
        <f t="shared" si="1492"/>
        <v>0</v>
      </c>
      <c r="BN625" s="292">
        <f t="shared" si="1493"/>
        <v>0</v>
      </c>
      <c r="BO625" s="292">
        <f t="shared" si="1494"/>
        <v>0</v>
      </c>
      <c r="BP625" s="292">
        <f t="shared" si="1495"/>
        <v>0</v>
      </c>
      <c r="BQ625" s="292">
        <f t="shared" si="1496"/>
        <v>0</v>
      </c>
      <c r="BR625" s="292">
        <f t="shared" si="1497"/>
        <v>0</v>
      </c>
      <c r="BS625" s="292">
        <f t="shared" si="1498"/>
        <v>271.45818635818034</v>
      </c>
      <c r="BT625" s="292">
        <f t="shared" si="1499"/>
        <v>489.72970000000004</v>
      </c>
      <c r="BU625" s="292">
        <f t="shared" si="1500"/>
        <v>489.72970000000004</v>
      </c>
      <c r="BV625" s="292">
        <f t="shared" si="1501"/>
        <v>489.72970000000004</v>
      </c>
      <c r="BW625" s="292">
        <f t="shared" si="1502"/>
        <v>489.72970000000004</v>
      </c>
      <c r="BX625" s="292">
        <f t="shared" si="1503"/>
        <v>489.72970000000004</v>
      </c>
      <c r="BY625" s="292">
        <f t="shared" si="1504"/>
        <v>489.72970000000004</v>
      </c>
      <c r="BZ625" s="292">
        <f t="shared" si="1505"/>
        <v>356.85406881285371</v>
      </c>
      <c r="CA625" s="292">
        <f t="shared" si="1506"/>
        <v>489.72970000000004</v>
      </c>
      <c r="CB625" s="196">
        <f t="shared" si="1558"/>
        <v>6442.8171193042363</v>
      </c>
      <c r="CC625" s="189">
        <f t="shared" si="1584"/>
        <v>60</v>
      </c>
      <c r="CD625" s="190">
        <f t="shared" si="1585"/>
        <v>46.65542520478499</v>
      </c>
      <c r="CE625" s="190">
        <f t="shared" si="1586"/>
        <v>38.260703795717006</v>
      </c>
      <c r="CF625" s="190">
        <f t="shared" si="1587"/>
        <v>31.125190598008999</v>
      </c>
      <c r="CG625" s="190">
        <f t="shared" si="1588"/>
        <v>29.026510245742003</v>
      </c>
      <c r="CH625" s="190">
        <f t="shared" si="1589"/>
        <v>28.029637078414993</v>
      </c>
      <c r="CI625" s="190">
        <f t="shared" si="1590"/>
        <v>30.058361418939995</v>
      </c>
      <c r="CJ625" s="190">
        <f t="shared" si="1591"/>
        <v>25.886190832275418</v>
      </c>
      <c r="CK625" s="190">
        <f t="shared" si="1592"/>
        <v>0</v>
      </c>
      <c r="CL625" s="190">
        <f t="shared" si="1593"/>
        <v>0</v>
      </c>
      <c r="CM625" s="190">
        <f t="shared" si="1594"/>
        <v>0</v>
      </c>
      <c r="CN625" s="190">
        <f t="shared" si="1595"/>
        <v>0</v>
      </c>
      <c r="CO625" s="190">
        <f t="shared" si="1596"/>
        <v>0</v>
      </c>
      <c r="CP625" s="190">
        <f t="shared" si="1597"/>
        <v>0</v>
      </c>
      <c r="CQ625" s="190">
        <f t="shared" si="1598"/>
        <v>0</v>
      </c>
      <c r="CR625" s="190">
        <f t="shared" si="1599"/>
        <v>32.771730823407268</v>
      </c>
      <c r="CS625" s="190">
        <f t="shared" si="1600"/>
        <v>60</v>
      </c>
      <c r="CT625" s="190">
        <f t="shared" si="1601"/>
        <v>60</v>
      </c>
      <c r="CU625" s="190">
        <f t="shared" si="1602"/>
        <v>60</v>
      </c>
      <c r="CV625" s="190">
        <f t="shared" si="1603"/>
        <v>60</v>
      </c>
      <c r="CW625" s="190">
        <f t="shared" si="1604"/>
        <v>60</v>
      </c>
      <c r="CX625" s="190">
        <f t="shared" si="1605"/>
        <v>60</v>
      </c>
      <c r="CY625" s="190">
        <f t="shared" si="1606"/>
        <v>43.380447862863349</v>
      </c>
      <c r="CZ625" s="190">
        <f t="shared" si="1607"/>
        <v>60</v>
      </c>
      <c r="DB625" s="171">
        <f t="shared" si="1559"/>
        <v>18.498011218912083</v>
      </c>
      <c r="DC625" s="172">
        <f t="shared" si="1560"/>
        <v>0</v>
      </c>
      <c r="DD625" s="172">
        <f t="shared" si="1561"/>
        <v>0</v>
      </c>
      <c r="DE625" s="172">
        <f t="shared" si="1562"/>
        <v>0</v>
      </c>
      <c r="DF625" s="172">
        <f t="shared" si="1563"/>
        <v>0</v>
      </c>
      <c r="DG625" s="172">
        <f t="shared" si="1564"/>
        <v>0</v>
      </c>
      <c r="DH625" s="172">
        <f t="shared" si="1565"/>
        <v>0</v>
      </c>
      <c r="DI625" s="172">
        <f t="shared" si="1566"/>
        <v>0</v>
      </c>
      <c r="DJ625" s="172">
        <f t="shared" si="1567"/>
        <v>0</v>
      </c>
      <c r="DK625" s="172">
        <f t="shared" si="1568"/>
        <v>0</v>
      </c>
      <c r="DL625" s="172">
        <f t="shared" si="1569"/>
        <v>0</v>
      </c>
      <c r="DM625" s="172">
        <f t="shared" si="1570"/>
        <v>0</v>
      </c>
      <c r="DN625" s="172">
        <f t="shared" si="1571"/>
        <v>0</v>
      </c>
      <c r="DO625" s="172">
        <f t="shared" si="1572"/>
        <v>0</v>
      </c>
      <c r="DP625" s="172">
        <f t="shared" si="1573"/>
        <v>70.965882873102601</v>
      </c>
      <c r="DQ625" s="172">
        <f t="shared" si="1574"/>
        <v>0</v>
      </c>
      <c r="DR625" s="172">
        <f t="shared" si="1575"/>
        <v>81.027889090845107</v>
      </c>
      <c r="DS625" s="172">
        <f t="shared" si="1576"/>
        <v>481.99460360983443</v>
      </c>
      <c r="DT625" s="172">
        <f t="shared" si="1577"/>
        <v>636.23450692631457</v>
      </c>
      <c r="DU625" s="172">
        <f t="shared" si="1578"/>
        <v>291.57163144433889</v>
      </c>
      <c r="DV625" s="172">
        <f t="shared" si="1579"/>
        <v>193.22222343622687</v>
      </c>
      <c r="DW625" s="172">
        <f t="shared" si="1580"/>
        <v>67.721138370653179</v>
      </c>
      <c r="DX625" s="172">
        <f t="shared" si="1581"/>
        <v>0</v>
      </c>
      <c r="DY625" s="172">
        <f t="shared" si="1582"/>
        <v>105.38337780276348</v>
      </c>
      <c r="DZ625" s="192">
        <f t="shared" si="1583"/>
        <v>1946.6192647729913</v>
      </c>
      <c r="EA625" s="189">
        <f t="shared" si="1509"/>
        <v>1.6085227146880072</v>
      </c>
      <c r="EB625" s="190">
        <f t="shared" si="1510"/>
        <v>0</v>
      </c>
      <c r="EC625" s="190">
        <f t="shared" si="1511"/>
        <v>0</v>
      </c>
      <c r="ED625" s="190">
        <f t="shared" si="1512"/>
        <v>0</v>
      </c>
      <c r="EE625" s="190">
        <f t="shared" si="1513"/>
        <v>0</v>
      </c>
      <c r="EF625" s="190">
        <f t="shared" si="1514"/>
        <v>0</v>
      </c>
      <c r="EG625" s="190">
        <f t="shared" si="1515"/>
        <v>0</v>
      </c>
      <c r="EH625" s="190">
        <f t="shared" si="1516"/>
        <v>0</v>
      </c>
      <c r="EI625" s="190">
        <f t="shared" si="1517"/>
        <v>0</v>
      </c>
      <c r="EJ625" s="190">
        <f t="shared" si="1518"/>
        <v>0</v>
      </c>
      <c r="EK625" s="190">
        <f t="shared" si="1519"/>
        <v>0</v>
      </c>
      <c r="EL625" s="190">
        <f t="shared" si="1520"/>
        <v>0</v>
      </c>
      <c r="EM625" s="190">
        <f t="shared" si="1521"/>
        <v>0</v>
      </c>
      <c r="EN625" s="190">
        <f t="shared" si="1522"/>
        <v>0</v>
      </c>
      <c r="EO625" s="190">
        <f t="shared" si="1523"/>
        <v>6.1709463367915305</v>
      </c>
      <c r="EP625" s="190">
        <f t="shared" si="1524"/>
        <v>0</v>
      </c>
      <c r="EQ625" s="190">
        <f t="shared" si="1525"/>
        <v>7.0459033992039224</v>
      </c>
      <c r="ER625" s="190">
        <f t="shared" si="1526"/>
        <v>41.912574226942127</v>
      </c>
      <c r="ES625" s="190">
        <f t="shared" si="1527"/>
        <v>55.324739732723003</v>
      </c>
      <c r="ET625" s="190">
        <f t="shared" si="1528"/>
        <v>25.354054908203381</v>
      </c>
      <c r="EU625" s="190">
        <f t="shared" si="1529"/>
        <v>16.801932472715379</v>
      </c>
      <c r="EV625" s="190">
        <f t="shared" si="1530"/>
        <v>5.8887946409263634</v>
      </c>
      <c r="EW625" s="190">
        <f t="shared" si="1531"/>
        <v>0</v>
      </c>
      <c r="EX625" s="190">
        <f t="shared" si="1532"/>
        <v>9.1637719828489992</v>
      </c>
    </row>
    <row r="626" spans="3:154" ht="14.25" customHeight="1" x14ac:dyDescent="0.25">
      <c r="C626" s="132">
        <v>2043</v>
      </c>
      <c r="D626" s="14" t="s">
        <v>164</v>
      </c>
      <c r="E626" s="171">
        <f t="shared" si="1533"/>
        <v>538.18348772797663</v>
      </c>
      <c r="F626" s="172">
        <f t="shared" si="1534"/>
        <v>411.6306481087056</v>
      </c>
      <c r="G626" s="172">
        <f t="shared" si="1535"/>
        <v>349.81547905706077</v>
      </c>
      <c r="H626" s="172">
        <f t="shared" si="1536"/>
        <v>302.61214601995528</v>
      </c>
      <c r="I626" s="172">
        <f t="shared" si="1537"/>
        <v>295.26748894297862</v>
      </c>
      <c r="J626" s="172">
        <f t="shared" si="1538"/>
        <v>310.10646826296136</v>
      </c>
      <c r="K626" s="172">
        <f t="shared" si="1539"/>
        <v>384.17371428403129</v>
      </c>
      <c r="L626" s="172">
        <f t="shared" si="1540"/>
        <v>282.40484033752642</v>
      </c>
      <c r="M626" s="172">
        <f t="shared" si="1541"/>
        <v>4.9855954832958105</v>
      </c>
      <c r="N626" s="172">
        <f t="shared" si="1542"/>
        <v>0</v>
      </c>
      <c r="O626" s="172">
        <f t="shared" si="1543"/>
        <v>0</v>
      </c>
      <c r="P626" s="172">
        <f t="shared" si="1544"/>
        <v>0</v>
      </c>
      <c r="Q626" s="172">
        <f t="shared" si="1545"/>
        <v>0</v>
      </c>
      <c r="R626" s="172">
        <f t="shared" si="1546"/>
        <v>0</v>
      </c>
      <c r="S626" s="172">
        <f t="shared" si="1547"/>
        <v>0</v>
      </c>
      <c r="T626" s="172">
        <f t="shared" si="1548"/>
        <v>175.36711867512386</v>
      </c>
      <c r="U626" s="172">
        <f t="shared" si="1549"/>
        <v>466.95498673571308</v>
      </c>
      <c r="V626" s="172">
        <f t="shared" si="1550"/>
        <v>931.61479345546513</v>
      </c>
      <c r="W626" s="172">
        <f t="shared" si="1551"/>
        <v>1133.4196924865573</v>
      </c>
      <c r="X626" s="172">
        <f t="shared" si="1552"/>
        <v>685.78000679310117</v>
      </c>
      <c r="Y626" s="172">
        <f t="shared" si="1553"/>
        <v>685.78000679310117</v>
      </c>
      <c r="Z626" s="172">
        <f t="shared" si="1554"/>
        <v>566.71930018212015</v>
      </c>
      <c r="AA626" s="172">
        <f t="shared" si="1555"/>
        <v>403.9579016772596</v>
      </c>
      <c r="AB626" s="172">
        <f t="shared" si="1556"/>
        <v>743.95443013810859</v>
      </c>
      <c r="AC626" s="188">
        <f xml:space="preserve"> SUM(E626:AB626) * 28.25</f>
        <v>245004.56897079945</v>
      </c>
      <c r="AE626" s="189">
        <f xml:space="preserve"> 'Generation Calculation'!DC299</f>
        <v>64.21337284591101</v>
      </c>
      <c r="AF626" s="190">
        <f xml:space="preserve"> 'Generation Calculation'!DD299</f>
        <v>50.214954013316998</v>
      </c>
      <c r="AG626" s="190">
        <f xml:space="preserve"> 'Generation Calculation'!DE299</f>
        <v>42.503925483121009</v>
      </c>
      <c r="AH626" s="190">
        <f xml:space="preserve"> 'Generation Calculation'!DF299</f>
        <v>36.635507236233991</v>
      </c>
      <c r="AI626" s="190">
        <f xml:space="preserve"> 'Generation Calculation'!DG299</f>
        <v>35.72394064961199</v>
      </c>
      <c r="AJ626" s="190">
        <f xml:space="preserve"> 'Generation Calculation'!DH299</f>
        <v>37.566074714626012</v>
      </c>
      <c r="AK626" s="190">
        <f xml:space="preserve"> 'Generation Calculation'!DI299</f>
        <v>46.786222149761016</v>
      </c>
      <c r="AL626" s="190">
        <f xml:space="preserve"> 'Generation Calculation'!DJ299</f>
        <v>34.128513044884244</v>
      </c>
      <c r="AM626" s="190">
        <f xml:space="preserve"> 'Generation Calculation'!DK299</f>
        <v>0.43353004202572265</v>
      </c>
      <c r="AN626" s="190">
        <f xml:space="preserve"> 'Generation Calculation'!DL299</f>
        <v>0</v>
      </c>
      <c r="AO626" s="190">
        <f xml:space="preserve"> 'Generation Calculation'!DM299</f>
        <v>0</v>
      </c>
      <c r="AP626" s="190">
        <f xml:space="preserve"> 'Generation Calculation'!DN299</f>
        <v>0</v>
      </c>
      <c r="AQ626" s="190">
        <f xml:space="preserve"> 'Generation Calculation'!DO299</f>
        <v>0</v>
      </c>
      <c r="AR626" s="190">
        <f xml:space="preserve"> 'Generation Calculation'!DP299</f>
        <v>0</v>
      </c>
      <c r="AS626" s="190">
        <f xml:space="preserve"> 'Generation Calculation'!DQ299</f>
        <v>0</v>
      </c>
      <c r="AT626" s="190">
        <f xml:space="preserve"> 'Generation Calculation'!DR299</f>
        <v>15.249314667402075</v>
      </c>
      <c r="AU626" s="190">
        <f xml:space="preserve"> 'Generation Calculation'!DS299</f>
        <v>57.141590292245297</v>
      </c>
      <c r="AV626" s="190">
        <f xml:space="preserve"> 'Generation Calculation'!DT299</f>
        <v>98.42479073525783</v>
      </c>
      <c r="AW626" s="190">
        <f xml:space="preserve"> 'Generation Calculation'!DU299</f>
        <v>115.97304282491802</v>
      </c>
      <c r="AX626" s="190">
        <f xml:space="preserve"> 'Generation Calculation'!DV299</f>
        <v>77.047852764617488</v>
      </c>
      <c r="AY626" s="190">
        <f xml:space="preserve"> 'Generation Calculation'!DW299</f>
        <v>77.047852764617488</v>
      </c>
      <c r="AZ626" s="190">
        <f xml:space="preserve"> 'Generation Calculation'!DX299</f>
        <v>66.694747841923487</v>
      </c>
      <c r="BA626" s="190">
        <f xml:space="preserve"> 'Generation Calculation'!DY299</f>
        <v>49.256215162527468</v>
      </c>
      <c r="BB626" s="190">
        <f xml:space="preserve"> 'Generation Calculation'!DZ299</f>
        <v>82.106498272879008</v>
      </c>
      <c r="BC626" s="196"/>
      <c r="BD626" s="183">
        <f t="shared" si="1557"/>
        <v>489.72970000000004</v>
      </c>
      <c r="BE626" s="292">
        <f t="shared" si="1507"/>
        <v>411.6306481087056</v>
      </c>
      <c r="BF626" s="292">
        <f t="shared" si="1508"/>
        <v>349.81547905706077</v>
      </c>
      <c r="BG626" s="292">
        <f t="shared" si="1486"/>
        <v>302.61214601995528</v>
      </c>
      <c r="BH626" s="292">
        <f t="shared" si="1487"/>
        <v>295.26748894297862</v>
      </c>
      <c r="BI626" s="292">
        <f t="shared" si="1488"/>
        <v>310.10646826296136</v>
      </c>
      <c r="BJ626" s="292">
        <f t="shared" si="1489"/>
        <v>384.17371428403129</v>
      </c>
      <c r="BK626" s="292">
        <f t="shared" si="1490"/>
        <v>282.40484033752642</v>
      </c>
      <c r="BL626" s="292">
        <f t="shared" si="1491"/>
        <v>0</v>
      </c>
      <c r="BM626" s="292">
        <f t="shared" si="1492"/>
        <v>0</v>
      </c>
      <c r="BN626" s="292">
        <f t="shared" si="1493"/>
        <v>0</v>
      </c>
      <c r="BO626" s="292">
        <f t="shared" si="1494"/>
        <v>0</v>
      </c>
      <c r="BP626" s="292">
        <f t="shared" si="1495"/>
        <v>0</v>
      </c>
      <c r="BQ626" s="292">
        <f t="shared" si="1496"/>
        <v>0</v>
      </c>
      <c r="BR626" s="292">
        <f t="shared" si="1497"/>
        <v>0</v>
      </c>
      <c r="BS626" s="292">
        <f t="shared" si="1498"/>
        <v>0</v>
      </c>
      <c r="BT626" s="292">
        <f t="shared" si="1499"/>
        <v>466.95498673571308</v>
      </c>
      <c r="BU626" s="292">
        <f t="shared" si="1500"/>
        <v>489.72970000000004</v>
      </c>
      <c r="BV626" s="292">
        <f t="shared" si="1501"/>
        <v>489.72970000000004</v>
      </c>
      <c r="BW626" s="292">
        <f t="shared" si="1502"/>
        <v>489.72970000000004</v>
      </c>
      <c r="BX626" s="292">
        <f t="shared" si="1503"/>
        <v>489.72970000000004</v>
      </c>
      <c r="BY626" s="292">
        <f t="shared" si="1504"/>
        <v>489.72970000000004</v>
      </c>
      <c r="BZ626" s="292">
        <f t="shared" si="1505"/>
        <v>403.9579016772596</v>
      </c>
      <c r="CA626" s="292">
        <f t="shared" si="1506"/>
        <v>489.72970000000004</v>
      </c>
      <c r="CB626" s="196">
        <f t="shared" si="1558"/>
        <v>6635.0315734261912</v>
      </c>
      <c r="CC626" s="189">
        <f t="shared" si="1584"/>
        <v>60</v>
      </c>
      <c r="CD626" s="190">
        <f t="shared" si="1585"/>
        <v>50.214954013316998</v>
      </c>
      <c r="CE626" s="190">
        <f t="shared" si="1586"/>
        <v>42.503925483121009</v>
      </c>
      <c r="CF626" s="190">
        <f t="shared" si="1587"/>
        <v>36.635507236233991</v>
      </c>
      <c r="CG626" s="190">
        <f t="shared" si="1588"/>
        <v>35.72394064961199</v>
      </c>
      <c r="CH626" s="190">
        <f t="shared" si="1589"/>
        <v>37.566074714626012</v>
      </c>
      <c r="CI626" s="190">
        <f t="shared" si="1590"/>
        <v>46.786222149761016</v>
      </c>
      <c r="CJ626" s="190">
        <f t="shared" si="1591"/>
        <v>34.128513044884244</v>
      </c>
      <c r="CK626" s="190">
        <f t="shared" si="1592"/>
        <v>0</v>
      </c>
      <c r="CL626" s="190">
        <f t="shared" si="1593"/>
        <v>0</v>
      </c>
      <c r="CM626" s="190">
        <f t="shared" si="1594"/>
        <v>0</v>
      </c>
      <c r="CN626" s="190">
        <f t="shared" si="1595"/>
        <v>0</v>
      </c>
      <c r="CO626" s="190">
        <f t="shared" si="1596"/>
        <v>0</v>
      </c>
      <c r="CP626" s="190">
        <f t="shared" si="1597"/>
        <v>0</v>
      </c>
      <c r="CQ626" s="190">
        <f t="shared" si="1598"/>
        <v>0</v>
      </c>
      <c r="CR626" s="190">
        <f t="shared" si="1599"/>
        <v>0</v>
      </c>
      <c r="CS626" s="190">
        <f t="shared" si="1600"/>
        <v>57.141590292245297</v>
      </c>
      <c r="CT626" s="190">
        <f t="shared" si="1601"/>
        <v>60</v>
      </c>
      <c r="CU626" s="190">
        <f t="shared" si="1602"/>
        <v>60</v>
      </c>
      <c r="CV626" s="190">
        <f t="shared" si="1603"/>
        <v>60</v>
      </c>
      <c r="CW626" s="190">
        <f t="shared" si="1604"/>
        <v>60</v>
      </c>
      <c r="CX626" s="190">
        <f t="shared" si="1605"/>
        <v>60</v>
      </c>
      <c r="CY626" s="190">
        <f t="shared" si="1606"/>
        <v>49.256215162527468</v>
      </c>
      <c r="CZ626" s="190">
        <f t="shared" si="1607"/>
        <v>60</v>
      </c>
      <c r="DB626" s="171">
        <f t="shared" si="1559"/>
        <v>48.453787727976618</v>
      </c>
      <c r="DC626" s="172">
        <f t="shared" si="1560"/>
        <v>0</v>
      </c>
      <c r="DD626" s="172">
        <f t="shared" si="1561"/>
        <v>0</v>
      </c>
      <c r="DE626" s="172">
        <f t="shared" si="1562"/>
        <v>0</v>
      </c>
      <c r="DF626" s="172">
        <f t="shared" si="1563"/>
        <v>0</v>
      </c>
      <c r="DG626" s="172">
        <f t="shared" si="1564"/>
        <v>0</v>
      </c>
      <c r="DH626" s="172">
        <f t="shared" si="1565"/>
        <v>0</v>
      </c>
      <c r="DI626" s="172">
        <f t="shared" si="1566"/>
        <v>0</v>
      </c>
      <c r="DJ626" s="172">
        <f t="shared" si="1567"/>
        <v>4.9855954832958105</v>
      </c>
      <c r="DK626" s="172">
        <f t="shared" si="1568"/>
        <v>0</v>
      </c>
      <c r="DL626" s="172">
        <f t="shared" si="1569"/>
        <v>0</v>
      </c>
      <c r="DM626" s="172">
        <f t="shared" si="1570"/>
        <v>0</v>
      </c>
      <c r="DN626" s="172">
        <f t="shared" si="1571"/>
        <v>0</v>
      </c>
      <c r="DO626" s="172">
        <f t="shared" si="1572"/>
        <v>0</v>
      </c>
      <c r="DP626" s="172">
        <f t="shared" si="1573"/>
        <v>0</v>
      </c>
      <c r="DQ626" s="172">
        <f t="shared" si="1574"/>
        <v>175.36711867512386</v>
      </c>
      <c r="DR626" s="172">
        <f t="shared" si="1575"/>
        <v>0</v>
      </c>
      <c r="DS626" s="172">
        <f t="shared" si="1576"/>
        <v>441.88509345546504</v>
      </c>
      <c r="DT626" s="172">
        <f t="shared" si="1577"/>
        <v>643.68999248655734</v>
      </c>
      <c r="DU626" s="172">
        <f t="shared" si="1578"/>
        <v>196.0503067931011</v>
      </c>
      <c r="DV626" s="172">
        <f t="shared" si="1579"/>
        <v>196.0503067931011</v>
      </c>
      <c r="DW626" s="172">
        <f t="shared" si="1580"/>
        <v>76.9896001821201</v>
      </c>
      <c r="DX626" s="172">
        <f t="shared" si="1581"/>
        <v>0</v>
      </c>
      <c r="DY626" s="172">
        <f t="shared" si="1582"/>
        <v>254.22473013810861</v>
      </c>
      <c r="DZ626" s="192">
        <f t="shared" si="1583"/>
        <v>2037.6965317348495</v>
      </c>
      <c r="EA626" s="189">
        <f t="shared" si="1509"/>
        <v>4.2133728459110102</v>
      </c>
      <c r="EB626" s="190">
        <f t="shared" si="1510"/>
        <v>0</v>
      </c>
      <c r="EC626" s="190">
        <f t="shared" si="1511"/>
        <v>0</v>
      </c>
      <c r="ED626" s="190">
        <f t="shared" si="1512"/>
        <v>0</v>
      </c>
      <c r="EE626" s="190">
        <f t="shared" si="1513"/>
        <v>0</v>
      </c>
      <c r="EF626" s="190">
        <f t="shared" si="1514"/>
        <v>0</v>
      </c>
      <c r="EG626" s="190">
        <f t="shared" si="1515"/>
        <v>0</v>
      </c>
      <c r="EH626" s="190">
        <f t="shared" si="1516"/>
        <v>0</v>
      </c>
      <c r="EI626" s="190">
        <f t="shared" si="1517"/>
        <v>0.43353004202572265</v>
      </c>
      <c r="EJ626" s="190">
        <f t="shared" si="1518"/>
        <v>0</v>
      </c>
      <c r="EK626" s="190">
        <f t="shared" si="1519"/>
        <v>0</v>
      </c>
      <c r="EL626" s="190">
        <f t="shared" si="1520"/>
        <v>0</v>
      </c>
      <c r="EM626" s="190">
        <f t="shared" si="1521"/>
        <v>0</v>
      </c>
      <c r="EN626" s="190">
        <f t="shared" si="1522"/>
        <v>0</v>
      </c>
      <c r="EO626" s="190">
        <f t="shared" si="1523"/>
        <v>0</v>
      </c>
      <c r="EP626" s="190">
        <f t="shared" si="1524"/>
        <v>15.249314667402075</v>
      </c>
      <c r="EQ626" s="190">
        <f t="shared" si="1525"/>
        <v>0</v>
      </c>
      <c r="ER626" s="190">
        <f t="shared" si="1526"/>
        <v>38.42479073525783</v>
      </c>
      <c r="ES626" s="190">
        <f t="shared" si="1527"/>
        <v>55.973042824918025</v>
      </c>
      <c r="ET626" s="190">
        <f t="shared" si="1528"/>
        <v>17.047852764617488</v>
      </c>
      <c r="EU626" s="190">
        <f t="shared" si="1529"/>
        <v>17.047852764617488</v>
      </c>
      <c r="EV626" s="190">
        <f t="shared" si="1530"/>
        <v>6.6947478419234869</v>
      </c>
      <c r="EW626" s="190">
        <f t="shared" si="1531"/>
        <v>0</v>
      </c>
      <c r="EX626" s="190">
        <f t="shared" si="1532"/>
        <v>22.106498272879008</v>
      </c>
    </row>
    <row r="627" spans="3:154" ht="14.25" customHeight="1" x14ac:dyDescent="0.25">
      <c r="C627" s="132">
        <v>2043</v>
      </c>
      <c r="D627" s="14" t="s">
        <v>165</v>
      </c>
      <c r="E627" s="171">
        <f t="shared" si="1533"/>
        <v>372.70547357896146</v>
      </c>
      <c r="F627" s="172">
        <f t="shared" si="1534"/>
        <v>272.67665064318948</v>
      </c>
      <c r="G627" s="172">
        <f t="shared" si="1535"/>
        <v>218.19339362234226</v>
      </c>
      <c r="H627" s="172">
        <f t="shared" si="1536"/>
        <v>232.71212741290989</v>
      </c>
      <c r="I627" s="172">
        <f t="shared" si="1537"/>
        <v>196.0549995317061</v>
      </c>
      <c r="J627" s="172">
        <f t="shared" si="1538"/>
        <v>207.90929461766211</v>
      </c>
      <c r="K627" s="172">
        <f t="shared" si="1539"/>
        <v>245.52918270120318</v>
      </c>
      <c r="L627" s="172">
        <f t="shared" si="1540"/>
        <v>68.187644512460267</v>
      </c>
      <c r="M627" s="172">
        <f t="shared" si="1541"/>
        <v>0</v>
      </c>
      <c r="N627" s="172">
        <f t="shared" si="1542"/>
        <v>0</v>
      </c>
      <c r="O627" s="172">
        <f t="shared" si="1543"/>
        <v>0</v>
      </c>
      <c r="P627" s="172">
        <f t="shared" si="1544"/>
        <v>0</v>
      </c>
      <c r="Q627" s="172">
        <f t="shared" si="1545"/>
        <v>0</v>
      </c>
      <c r="R627" s="172">
        <f t="shared" si="1546"/>
        <v>0</v>
      </c>
      <c r="S627" s="172">
        <f t="shared" si="1547"/>
        <v>0</v>
      </c>
      <c r="T627" s="172">
        <f t="shared" si="1548"/>
        <v>195.26394923951136</v>
      </c>
      <c r="U627" s="172">
        <f t="shared" si="1549"/>
        <v>475.00533027181541</v>
      </c>
      <c r="V627" s="172">
        <f t="shared" si="1550"/>
        <v>902.36567391157837</v>
      </c>
      <c r="W627" s="172">
        <f t="shared" si="1551"/>
        <v>1153.8453654968162</v>
      </c>
      <c r="X627" s="172">
        <f t="shared" si="1552"/>
        <v>708.12728320636506</v>
      </c>
      <c r="Y627" s="172">
        <f t="shared" si="1553"/>
        <v>708.12728320636506</v>
      </c>
      <c r="Z627" s="172">
        <f t="shared" si="1554"/>
        <v>575.35917824362082</v>
      </c>
      <c r="AA627" s="172">
        <f t="shared" si="1555"/>
        <v>296.32956777427307</v>
      </c>
      <c r="AB627" s="172">
        <f t="shared" si="1556"/>
        <v>532.8754538109381</v>
      </c>
      <c r="AC627" s="188">
        <f xml:space="preserve"> SUM(E627:AB627) * 31</f>
        <v>228199.30340523325</v>
      </c>
      <c r="AE627" s="189">
        <f xml:space="preserve"> 'Generation Calculation'!DC300</f>
        <v>45.355841736451993</v>
      </c>
      <c r="AF627" s="190">
        <f xml:space="preserve"> 'Generation Calculation'!DD300</f>
        <v>32.922708161346009</v>
      </c>
      <c r="AG627" s="190">
        <f xml:space="preserve"> 'Generation Calculation'!DE300</f>
        <v>26.18280794524901</v>
      </c>
      <c r="AH627" s="190">
        <f xml:space="preserve"> 'Generation Calculation'!DF300</f>
        <v>20.235837166339991</v>
      </c>
      <c r="AI627" s="190">
        <f xml:space="preserve"> 'Generation Calculation'!DG300</f>
        <v>17.048260828844008</v>
      </c>
      <c r="AJ627" s="190">
        <f xml:space="preserve"> 'Generation Calculation'!DH300</f>
        <v>18.079069097188011</v>
      </c>
      <c r="AK627" s="190">
        <f xml:space="preserve"> 'Generation Calculation'!DI300</f>
        <v>29.561596542445017</v>
      </c>
      <c r="AL627" s="190">
        <f xml:space="preserve"> 'Generation Calculation'!DJ300</f>
        <v>5.9293603923878493</v>
      </c>
      <c r="AM627" s="190">
        <f xml:space="preserve"> 'Generation Calculation'!DK300</f>
        <v>0</v>
      </c>
      <c r="AN627" s="190">
        <f xml:space="preserve"> 'Generation Calculation'!DL300</f>
        <v>0</v>
      </c>
      <c r="AO627" s="190">
        <f xml:space="preserve"> 'Generation Calculation'!DM300</f>
        <v>0</v>
      </c>
      <c r="AP627" s="190">
        <f xml:space="preserve"> 'Generation Calculation'!DN300</f>
        <v>0</v>
      </c>
      <c r="AQ627" s="190">
        <f xml:space="preserve"> 'Generation Calculation'!DO300</f>
        <v>0</v>
      </c>
      <c r="AR627" s="190">
        <f xml:space="preserve"> 'Generation Calculation'!DP300</f>
        <v>0</v>
      </c>
      <c r="AS627" s="190">
        <f xml:space="preserve"> 'Generation Calculation'!DQ300</f>
        <v>0</v>
      </c>
      <c r="AT627" s="190">
        <f xml:space="preserve"> 'Generation Calculation'!DR300</f>
        <v>16.979473846914033</v>
      </c>
      <c r="AU627" s="190">
        <f xml:space="preserve"> 'Generation Calculation'!DS300</f>
        <v>58.151504558285268</v>
      </c>
      <c r="AV627" s="190">
        <f xml:space="preserve"> 'Generation Calculation'!DT300</f>
        <v>95.881389035789425</v>
      </c>
      <c r="AW627" s="190">
        <f xml:space="preserve"> 'Generation Calculation'!DU300</f>
        <v>117.74918830407097</v>
      </c>
      <c r="AX627" s="190">
        <f xml:space="preserve"> 'Generation Calculation'!DV300</f>
        <v>78.991094191857826</v>
      </c>
      <c r="AY627" s="190">
        <f xml:space="preserve"> 'Generation Calculation'!DW300</f>
        <v>78.991094191857826</v>
      </c>
      <c r="AZ627" s="190">
        <f xml:space="preserve"> 'Generation Calculation'!DX300</f>
        <v>67.446041586401805</v>
      </c>
      <c r="BA627" s="190">
        <f xml:space="preserve"> 'Generation Calculation'!DY300</f>
        <v>35.855732808835796</v>
      </c>
      <c r="BB627" s="190">
        <f xml:space="preserve"> 'Generation Calculation'!DZ300</f>
        <v>63.751804679212</v>
      </c>
      <c r="BC627" s="196"/>
      <c r="BD627" s="183">
        <f t="shared" si="1557"/>
        <v>372.70547357896146</v>
      </c>
      <c r="BE627" s="292">
        <f t="shared" si="1507"/>
        <v>272.67665064318948</v>
      </c>
      <c r="BF627" s="292">
        <f t="shared" si="1508"/>
        <v>218.19339362234226</v>
      </c>
      <c r="BG627" s="292">
        <f t="shared" si="1486"/>
        <v>0</v>
      </c>
      <c r="BH627" s="292">
        <f t="shared" si="1487"/>
        <v>0</v>
      </c>
      <c r="BI627" s="292">
        <f t="shared" si="1488"/>
        <v>0</v>
      </c>
      <c r="BJ627" s="292">
        <f t="shared" si="1489"/>
        <v>245.52918270120318</v>
      </c>
      <c r="BK627" s="292">
        <f t="shared" si="1490"/>
        <v>0</v>
      </c>
      <c r="BL627" s="292">
        <f t="shared" si="1491"/>
        <v>0</v>
      </c>
      <c r="BM627" s="292">
        <f t="shared" si="1492"/>
        <v>0</v>
      </c>
      <c r="BN627" s="292">
        <f t="shared" si="1493"/>
        <v>0</v>
      </c>
      <c r="BO627" s="292">
        <f t="shared" si="1494"/>
        <v>0</v>
      </c>
      <c r="BP627" s="292">
        <f t="shared" si="1495"/>
        <v>0</v>
      </c>
      <c r="BQ627" s="292">
        <f t="shared" si="1496"/>
        <v>0</v>
      </c>
      <c r="BR627" s="292">
        <f t="shared" si="1497"/>
        <v>0</v>
      </c>
      <c r="BS627" s="292">
        <f t="shared" si="1498"/>
        <v>0</v>
      </c>
      <c r="BT627" s="292">
        <f t="shared" si="1499"/>
        <v>475.00533027181541</v>
      </c>
      <c r="BU627" s="292">
        <f t="shared" si="1500"/>
        <v>489.72970000000004</v>
      </c>
      <c r="BV627" s="292">
        <f t="shared" si="1501"/>
        <v>489.72970000000004</v>
      </c>
      <c r="BW627" s="292">
        <f t="shared" si="1502"/>
        <v>489.72970000000004</v>
      </c>
      <c r="BX627" s="292">
        <f t="shared" si="1503"/>
        <v>489.72970000000004</v>
      </c>
      <c r="BY627" s="292">
        <f t="shared" si="1504"/>
        <v>489.72970000000004</v>
      </c>
      <c r="BZ627" s="292">
        <f t="shared" si="1505"/>
        <v>296.32956777427307</v>
      </c>
      <c r="CA627" s="292">
        <f t="shared" si="1506"/>
        <v>489.72970000000004</v>
      </c>
      <c r="CB627" s="196">
        <f t="shared" si="1558"/>
        <v>4818.8177985917846</v>
      </c>
      <c r="CC627" s="189">
        <f t="shared" si="1584"/>
        <v>45.355841736451993</v>
      </c>
      <c r="CD627" s="190">
        <f t="shared" si="1585"/>
        <v>32.922708161346009</v>
      </c>
      <c r="CE627" s="190">
        <f t="shared" si="1586"/>
        <v>26.18280794524901</v>
      </c>
      <c r="CF627" s="190">
        <f t="shared" si="1587"/>
        <v>0</v>
      </c>
      <c r="CG627" s="190">
        <f t="shared" si="1588"/>
        <v>0</v>
      </c>
      <c r="CH627" s="190">
        <f t="shared" si="1589"/>
        <v>0</v>
      </c>
      <c r="CI627" s="190">
        <f t="shared" si="1590"/>
        <v>29.561596542445017</v>
      </c>
      <c r="CJ627" s="190">
        <f t="shared" si="1591"/>
        <v>0</v>
      </c>
      <c r="CK627" s="190">
        <f t="shared" si="1592"/>
        <v>0</v>
      </c>
      <c r="CL627" s="190">
        <f t="shared" si="1593"/>
        <v>0</v>
      </c>
      <c r="CM627" s="190">
        <f t="shared" si="1594"/>
        <v>0</v>
      </c>
      <c r="CN627" s="190">
        <f t="shared" si="1595"/>
        <v>0</v>
      </c>
      <c r="CO627" s="190">
        <f t="shared" si="1596"/>
        <v>0</v>
      </c>
      <c r="CP627" s="190">
        <f t="shared" si="1597"/>
        <v>0</v>
      </c>
      <c r="CQ627" s="190">
        <f t="shared" si="1598"/>
        <v>0</v>
      </c>
      <c r="CR627" s="190">
        <f t="shared" si="1599"/>
        <v>0</v>
      </c>
      <c r="CS627" s="190">
        <f t="shared" si="1600"/>
        <v>58.151504558285268</v>
      </c>
      <c r="CT627" s="190">
        <f t="shared" si="1601"/>
        <v>60</v>
      </c>
      <c r="CU627" s="190">
        <f t="shared" si="1602"/>
        <v>60</v>
      </c>
      <c r="CV627" s="190">
        <f t="shared" si="1603"/>
        <v>60</v>
      </c>
      <c r="CW627" s="190">
        <f t="shared" si="1604"/>
        <v>60</v>
      </c>
      <c r="CX627" s="190">
        <f t="shared" si="1605"/>
        <v>60</v>
      </c>
      <c r="CY627" s="190">
        <f t="shared" si="1606"/>
        <v>35.855732808835796</v>
      </c>
      <c r="CZ627" s="190">
        <f t="shared" si="1607"/>
        <v>60</v>
      </c>
      <c r="DB627" s="171">
        <f t="shared" si="1559"/>
        <v>0</v>
      </c>
      <c r="DC627" s="172">
        <f t="shared" si="1560"/>
        <v>0</v>
      </c>
      <c r="DD627" s="172">
        <f t="shared" si="1561"/>
        <v>0</v>
      </c>
      <c r="DE627" s="172">
        <f t="shared" si="1562"/>
        <v>232.71212741290989</v>
      </c>
      <c r="DF627" s="172">
        <f t="shared" si="1563"/>
        <v>196.0549995317061</v>
      </c>
      <c r="DG627" s="172">
        <f t="shared" si="1564"/>
        <v>207.90929461766211</v>
      </c>
      <c r="DH627" s="172">
        <f t="shared" si="1565"/>
        <v>0</v>
      </c>
      <c r="DI627" s="172">
        <f t="shared" si="1566"/>
        <v>68.187644512460267</v>
      </c>
      <c r="DJ627" s="172">
        <f t="shared" si="1567"/>
        <v>0</v>
      </c>
      <c r="DK627" s="172">
        <f t="shared" si="1568"/>
        <v>0</v>
      </c>
      <c r="DL627" s="172">
        <f t="shared" si="1569"/>
        <v>0</v>
      </c>
      <c r="DM627" s="172">
        <f t="shared" si="1570"/>
        <v>0</v>
      </c>
      <c r="DN627" s="172">
        <f t="shared" si="1571"/>
        <v>0</v>
      </c>
      <c r="DO627" s="172">
        <f t="shared" si="1572"/>
        <v>0</v>
      </c>
      <c r="DP627" s="172">
        <f t="shared" si="1573"/>
        <v>0</v>
      </c>
      <c r="DQ627" s="172">
        <f t="shared" si="1574"/>
        <v>195.26394923951136</v>
      </c>
      <c r="DR627" s="172">
        <f t="shared" si="1575"/>
        <v>0</v>
      </c>
      <c r="DS627" s="172">
        <f t="shared" si="1576"/>
        <v>412.63597391157839</v>
      </c>
      <c r="DT627" s="172">
        <f t="shared" si="1577"/>
        <v>664.11566549681618</v>
      </c>
      <c r="DU627" s="172">
        <f t="shared" si="1578"/>
        <v>218.397583206365</v>
      </c>
      <c r="DV627" s="172">
        <f t="shared" si="1579"/>
        <v>218.397583206365</v>
      </c>
      <c r="DW627" s="172">
        <f t="shared" si="1580"/>
        <v>85.629478243620753</v>
      </c>
      <c r="DX627" s="172">
        <f t="shared" si="1581"/>
        <v>0</v>
      </c>
      <c r="DY627" s="172">
        <f t="shared" si="1582"/>
        <v>43.145753810938004</v>
      </c>
      <c r="DZ627" s="192">
        <f t="shared" si="1583"/>
        <v>2542.4500531899334</v>
      </c>
      <c r="EA627" s="189">
        <f t="shared" si="1509"/>
        <v>0</v>
      </c>
      <c r="EB627" s="190">
        <f t="shared" si="1510"/>
        <v>0</v>
      </c>
      <c r="EC627" s="190">
        <f t="shared" si="1511"/>
        <v>0</v>
      </c>
      <c r="ED627" s="190">
        <f t="shared" si="1512"/>
        <v>20.235837166339991</v>
      </c>
      <c r="EE627" s="190">
        <f t="shared" si="1513"/>
        <v>17.048260828844008</v>
      </c>
      <c r="EF627" s="190">
        <f t="shared" si="1514"/>
        <v>18.079069097188011</v>
      </c>
      <c r="EG627" s="190">
        <f t="shared" si="1515"/>
        <v>0</v>
      </c>
      <c r="EH627" s="190">
        <f t="shared" si="1516"/>
        <v>5.9293603923878493</v>
      </c>
      <c r="EI627" s="190">
        <f t="shared" si="1517"/>
        <v>0</v>
      </c>
      <c r="EJ627" s="190">
        <f t="shared" si="1518"/>
        <v>0</v>
      </c>
      <c r="EK627" s="190">
        <f t="shared" si="1519"/>
        <v>0</v>
      </c>
      <c r="EL627" s="190">
        <f t="shared" si="1520"/>
        <v>0</v>
      </c>
      <c r="EM627" s="190">
        <f t="shared" si="1521"/>
        <v>0</v>
      </c>
      <c r="EN627" s="190">
        <f t="shared" si="1522"/>
        <v>0</v>
      </c>
      <c r="EO627" s="190">
        <f t="shared" si="1523"/>
        <v>0</v>
      </c>
      <c r="EP627" s="190">
        <f t="shared" si="1524"/>
        <v>16.979473846914033</v>
      </c>
      <c r="EQ627" s="190">
        <f t="shared" si="1525"/>
        <v>0</v>
      </c>
      <c r="ER627" s="190">
        <f t="shared" si="1526"/>
        <v>35.881389035789425</v>
      </c>
      <c r="ES627" s="190">
        <f t="shared" si="1527"/>
        <v>57.749188304070969</v>
      </c>
      <c r="ET627" s="190">
        <f t="shared" si="1528"/>
        <v>18.991094191857826</v>
      </c>
      <c r="EU627" s="190">
        <f t="shared" si="1529"/>
        <v>18.991094191857826</v>
      </c>
      <c r="EV627" s="190">
        <f t="shared" si="1530"/>
        <v>7.4460415864018046</v>
      </c>
      <c r="EW627" s="190">
        <f t="shared" si="1531"/>
        <v>0</v>
      </c>
      <c r="EX627" s="190">
        <f t="shared" si="1532"/>
        <v>3.7518046792120003</v>
      </c>
    </row>
    <row r="628" spans="3:154" ht="14.25" customHeight="1" x14ac:dyDescent="0.25">
      <c r="C628" s="132">
        <v>2043</v>
      </c>
      <c r="D628" s="14" t="s">
        <v>166</v>
      </c>
      <c r="E628" s="171">
        <f t="shared" si="1533"/>
        <v>439.05005857797636</v>
      </c>
      <c r="F628" s="172">
        <f t="shared" si="1534"/>
        <v>344.70269281498952</v>
      </c>
      <c r="G628" s="172">
        <f t="shared" si="1535"/>
        <v>231.4407196229798</v>
      </c>
      <c r="H628" s="172">
        <f t="shared" si="1536"/>
        <v>184.457052743156</v>
      </c>
      <c r="I628" s="172">
        <f t="shared" si="1537"/>
        <v>206.65055034447963</v>
      </c>
      <c r="J628" s="172">
        <f t="shared" si="1538"/>
        <v>229.19261173220985</v>
      </c>
      <c r="K628" s="172">
        <f t="shared" si="1539"/>
        <v>212.96089971615925</v>
      </c>
      <c r="L628" s="172">
        <f t="shared" si="1540"/>
        <v>0</v>
      </c>
      <c r="M628" s="172">
        <f t="shared" si="1541"/>
        <v>0</v>
      </c>
      <c r="N628" s="172">
        <f t="shared" si="1542"/>
        <v>0</v>
      </c>
      <c r="O628" s="172">
        <f t="shared" si="1543"/>
        <v>0</v>
      </c>
      <c r="P628" s="172">
        <f t="shared" si="1544"/>
        <v>0</v>
      </c>
      <c r="Q628" s="172">
        <f t="shared" si="1545"/>
        <v>0</v>
      </c>
      <c r="R628" s="172">
        <f t="shared" si="1546"/>
        <v>0</v>
      </c>
      <c r="S628" s="172">
        <f t="shared" si="1547"/>
        <v>0</v>
      </c>
      <c r="T628" s="172">
        <f t="shared" si="1548"/>
        <v>193.79876728612652</v>
      </c>
      <c r="U628" s="172">
        <f t="shared" si="1549"/>
        <v>485.23008758957951</v>
      </c>
      <c r="V628" s="172">
        <f t="shared" si="1550"/>
        <v>906.62172662515388</v>
      </c>
      <c r="W628" s="172">
        <f t="shared" si="1551"/>
        <v>1201.9938311956917</v>
      </c>
      <c r="X628" s="172">
        <f t="shared" si="1552"/>
        <v>732.23494591029385</v>
      </c>
      <c r="Y628" s="172">
        <f t="shared" si="1553"/>
        <v>732.23494591029385</v>
      </c>
      <c r="Z628" s="172">
        <f t="shared" si="1554"/>
        <v>564.10873806014547</v>
      </c>
      <c r="AA628" s="172">
        <f t="shared" si="1555"/>
        <v>409.92859808549969</v>
      </c>
      <c r="AB628" s="172">
        <f t="shared" si="1556"/>
        <v>691.65891653146593</v>
      </c>
      <c r="AC628" s="188">
        <f xml:space="preserve"> SUM(E628:AB628) * 30</f>
        <v>232987.95428238602</v>
      </c>
      <c r="AE628" s="189">
        <f xml:space="preserve"> 'Generation Calculation'!DC301</f>
        <v>53.644875443578997</v>
      </c>
      <c r="AF628" s="190">
        <f xml:space="preserve"> 'Generation Calculation'!DD301</f>
        <v>41.867465109845</v>
      </c>
      <c r="AG628" s="190">
        <f xml:space="preserve"> 'Generation Calculation'!DE301</f>
        <v>27.819513810246008</v>
      </c>
      <c r="AH628" s="190">
        <f xml:space="preserve"> 'Generation Calculation'!DF301</f>
        <v>22.02065019238799</v>
      </c>
      <c r="AI628" s="190">
        <f xml:space="preserve"> 'Generation Calculation'!DG301</f>
        <v>17.96961307343301</v>
      </c>
      <c r="AJ628" s="190">
        <f xml:space="preserve"> 'Generation Calculation'!DH301</f>
        <v>19.929792324539989</v>
      </c>
      <c r="AK628" s="190">
        <f xml:space="preserve"> 'Generation Calculation'!DI301</f>
        <v>25.536698281421621</v>
      </c>
      <c r="AL628" s="190">
        <f xml:space="preserve"> 'Generation Calculation'!DJ301</f>
        <v>0</v>
      </c>
      <c r="AM628" s="190">
        <f xml:space="preserve"> 'Generation Calculation'!DK301</f>
        <v>0</v>
      </c>
      <c r="AN628" s="190">
        <f xml:space="preserve"> 'Generation Calculation'!DL301</f>
        <v>0</v>
      </c>
      <c r="AO628" s="190">
        <f xml:space="preserve"> 'Generation Calculation'!DM301</f>
        <v>0</v>
      </c>
      <c r="AP628" s="190">
        <f xml:space="preserve"> 'Generation Calculation'!DN301</f>
        <v>0</v>
      </c>
      <c r="AQ628" s="190">
        <f xml:space="preserve"> 'Generation Calculation'!DO301</f>
        <v>0</v>
      </c>
      <c r="AR628" s="190">
        <f xml:space="preserve"> 'Generation Calculation'!DP301</f>
        <v>0</v>
      </c>
      <c r="AS628" s="190">
        <f xml:space="preserve"> 'Generation Calculation'!DQ301</f>
        <v>0</v>
      </c>
      <c r="AT628" s="190">
        <f xml:space="preserve"> 'Generation Calculation'!DR301</f>
        <v>23.172311208329518</v>
      </c>
      <c r="AU628" s="190">
        <f xml:space="preserve"> 'Generation Calculation'!DS301</f>
        <v>59.434937160929394</v>
      </c>
      <c r="AV628" s="190">
        <f xml:space="preserve"> 'Generation Calculation'!DT301</f>
        <v>96.251480576100334</v>
      </c>
      <c r="AW628" s="190">
        <f xml:space="preserve"> 'Generation Calculation'!DU301</f>
        <v>121.93601140832101</v>
      </c>
      <c r="AX628" s="190">
        <f xml:space="preserve"> 'Generation Calculation'!DV301</f>
        <v>81.087412687851639</v>
      </c>
      <c r="AY628" s="190">
        <f xml:space="preserve"> 'Generation Calculation'!DW301</f>
        <v>81.087412687851639</v>
      </c>
      <c r="AZ628" s="190">
        <f xml:space="preserve"> 'Generation Calculation'!DX301</f>
        <v>66.467742440012643</v>
      </c>
      <c r="BA628" s="190">
        <f xml:space="preserve"> 'Generation Calculation'!DY301</f>
        <v>50.002236730714657</v>
      </c>
      <c r="BB628" s="190">
        <f xml:space="preserve"> 'Generation Calculation'!DZ301</f>
        <v>77.559062307083991</v>
      </c>
      <c r="BC628" s="196"/>
      <c r="BD628" s="183">
        <f t="shared" si="1557"/>
        <v>439.05005857797636</v>
      </c>
      <c r="BE628" s="292">
        <f t="shared" si="1507"/>
        <v>344.70269281498952</v>
      </c>
      <c r="BF628" s="292">
        <f t="shared" si="1508"/>
        <v>231.4407196229798</v>
      </c>
      <c r="BG628" s="292">
        <f t="shared" ref="BG628:BG660" si="1608" xml:space="preserve"> IF(CF628&gt;0,$C$351 * CF628^2 + $C$352 * CF628 + $C$353, 0)</f>
        <v>184.457052743156</v>
      </c>
      <c r="BH628" s="292">
        <f t="shared" ref="BH628:BH660" si="1609" xml:space="preserve"> IF(CG628&gt;0,$C$351 * CG628^2 + $C$352 * CG628 + $C$353, 0)</f>
        <v>0</v>
      </c>
      <c r="BI628" s="292">
        <f t="shared" ref="BI628:BI660" si="1610" xml:space="preserve"> IF(CH628&gt;0,$C$351 * CH628^2 + $C$352 * CH628 + $C$353, 0)</f>
        <v>0</v>
      </c>
      <c r="BJ628" s="292">
        <f t="shared" ref="BJ628:BJ660" si="1611" xml:space="preserve"> IF(CI628&gt;0,$C$351 * CI628^2 + $C$352 * CI628 + $C$353, 0)</f>
        <v>212.96089971615925</v>
      </c>
      <c r="BK628" s="292">
        <f t="shared" ref="BK628:BK660" si="1612" xml:space="preserve"> IF(CJ628&gt;0,$C$351 * CJ628^2 + $C$352 * CJ628 + $C$353, 0)</f>
        <v>0</v>
      </c>
      <c r="BL628" s="292">
        <f t="shared" ref="BL628:BL660" si="1613" xml:space="preserve"> IF(CK628&gt;0,$C$351 * CK628^2 + $C$352 * CK628 + $C$353, 0)</f>
        <v>0</v>
      </c>
      <c r="BM628" s="292">
        <f t="shared" ref="BM628:BM660" si="1614" xml:space="preserve"> IF(CL628&gt;0,$C$351 * CL628^2 + $C$352 * CL628 + $C$353, 0)</f>
        <v>0</v>
      </c>
      <c r="BN628" s="292">
        <f t="shared" ref="BN628:BN660" si="1615" xml:space="preserve"> IF(CM628&gt;0,$C$351 * CM628^2 + $C$352 * CM628 + $C$353, 0)</f>
        <v>0</v>
      </c>
      <c r="BO628" s="292">
        <f t="shared" ref="BO628:BO660" si="1616" xml:space="preserve"> IF(CN628&gt;0,$C$351 * CN628^2 + $C$352 * CN628 + $C$353, 0)</f>
        <v>0</v>
      </c>
      <c r="BP628" s="292">
        <f t="shared" ref="BP628:BP660" si="1617" xml:space="preserve"> IF(CO628&gt;0,$C$351 * CO628^2 + $C$352 * CO628 + $C$353, 0)</f>
        <v>0</v>
      </c>
      <c r="BQ628" s="292">
        <f t="shared" ref="BQ628:BQ660" si="1618" xml:space="preserve"> IF(CP628&gt;0,$C$351 * CP628^2 + $C$352 * CP628 + $C$353, 0)</f>
        <v>0</v>
      </c>
      <c r="BR628" s="292">
        <f t="shared" ref="BR628:BR660" si="1619" xml:space="preserve"> IF(CQ628&gt;0,$C$351 * CQ628^2 + $C$352 * CQ628 + $C$353, 0)</f>
        <v>0</v>
      </c>
      <c r="BS628" s="292">
        <f t="shared" ref="BS628:BS660" si="1620" xml:space="preserve"> IF(CR628&gt;0,$C$351 * CR628^2 + $C$352 * CR628 + $C$353, 0)</f>
        <v>193.79876728612652</v>
      </c>
      <c r="BT628" s="292">
        <f t="shared" ref="BT628:BT660" si="1621" xml:space="preserve"> IF(CS628&gt;0,$C$351 * CS628^2 + $C$352 * CS628 + $C$353, 0)</f>
        <v>485.23008758957951</v>
      </c>
      <c r="BU628" s="292">
        <f t="shared" ref="BU628:BU660" si="1622" xml:space="preserve"> IF(CT628&gt;0,$C$351 * CT628^2 + $C$352 * CT628 + $C$353, 0)</f>
        <v>489.72970000000004</v>
      </c>
      <c r="BV628" s="292">
        <f t="shared" ref="BV628:BV660" si="1623" xml:space="preserve"> IF(CU628&gt;0,$C$351 * CU628^2 + $C$352 * CU628 + $C$353, 0)</f>
        <v>489.72970000000004</v>
      </c>
      <c r="BW628" s="292">
        <f t="shared" ref="BW628:BW660" si="1624" xml:space="preserve"> IF(CV628&gt;0,$C$351 * CV628^2 + $C$352 * CV628 + $C$353, 0)</f>
        <v>489.72970000000004</v>
      </c>
      <c r="BX628" s="292">
        <f t="shared" ref="BX628:BX660" si="1625" xml:space="preserve"> IF(CW628&gt;0,$C$351 * CW628^2 + $C$352 * CW628 + $C$353, 0)</f>
        <v>489.72970000000004</v>
      </c>
      <c r="BY628" s="292">
        <f t="shared" ref="BY628:BY660" si="1626" xml:space="preserve"> IF(CX628&gt;0,$C$351 * CX628^2 + $C$352 * CX628 + $C$353, 0)</f>
        <v>489.72970000000004</v>
      </c>
      <c r="BZ628" s="292">
        <f t="shared" ref="BZ628:BZ660" si="1627" xml:space="preserve"> IF(CY628&gt;0,$C$351 * CY628^2 + $C$352 * CY628 + $C$353, 0)</f>
        <v>409.92859808549969</v>
      </c>
      <c r="CA628" s="292">
        <f t="shared" ref="CA628:CA660" si="1628" xml:space="preserve"> IF(CZ628&gt;0,$C$351 * CZ628^2 + $C$352 * CZ628 + $C$353, 0)</f>
        <v>489.72970000000004</v>
      </c>
      <c r="CB628" s="196">
        <f t="shared" si="1558"/>
        <v>5439.947076436466</v>
      </c>
      <c r="CC628" s="189">
        <f t="shared" si="1584"/>
        <v>53.644875443578997</v>
      </c>
      <c r="CD628" s="190">
        <f t="shared" si="1585"/>
        <v>41.867465109845</v>
      </c>
      <c r="CE628" s="190">
        <f t="shared" si="1586"/>
        <v>27.819513810246008</v>
      </c>
      <c r="CF628" s="190">
        <f t="shared" si="1587"/>
        <v>22.02065019238799</v>
      </c>
      <c r="CG628" s="190">
        <f t="shared" si="1588"/>
        <v>0</v>
      </c>
      <c r="CH628" s="190">
        <f t="shared" si="1589"/>
        <v>0</v>
      </c>
      <c r="CI628" s="190">
        <f t="shared" si="1590"/>
        <v>25.536698281421621</v>
      </c>
      <c r="CJ628" s="190">
        <f t="shared" si="1591"/>
        <v>0</v>
      </c>
      <c r="CK628" s="190">
        <f t="shared" si="1592"/>
        <v>0</v>
      </c>
      <c r="CL628" s="190">
        <f t="shared" si="1593"/>
        <v>0</v>
      </c>
      <c r="CM628" s="190">
        <f t="shared" si="1594"/>
        <v>0</v>
      </c>
      <c r="CN628" s="190">
        <f t="shared" si="1595"/>
        <v>0</v>
      </c>
      <c r="CO628" s="190">
        <f t="shared" si="1596"/>
        <v>0</v>
      </c>
      <c r="CP628" s="190">
        <f t="shared" si="1597"/>
        <v>0</v>
      </c>
      <c r="CQ628" s="190">
        <f t="shared" si="1598"/>
        <v>0</v>
      </c>
      <c r="CR628" s="190">
        <f t="shared" si="1599"/>
        <v>23.172311208329518</v>
      </c>
      <c r="CS628" s="190">
        <f t="shared" si="1600"/>
        <v>59.434937160929394</v>
      </c>
      <c r="CT628" s="190">
        <f t="shared" si="1601"/>
        <v>60</v>
      </c>
      <c r="CU628" s="190">
        <f t="shared" si="1602"/>
        <v>60</v>
      </c>
      <c r="CV628" s="190">
        <f t="shared" si="1603"/>
        <v>60</v>
      </c>
      <c r="CW628" s="190">
        <f t="shared" si="1604"/>
        <v>60</v>
      </c>
      <c r="CX628" s="190">
        <f t="shared" si="1605"/>
        <v>60</v>
      </c>
      <c r="CY628" s="190">
        <f t="shared" si="1606"/>
        <v>50.002236730714657</v>
      </c>
      <c r="CZ628" s="190">
        <f t="shared" si="1607"/>
        <v>60</v>
      </c>
      <c r="DB628" s="171">
        <f t="shared" si="1559"/>
        <v>0</v>
      </c>
      <c r="DC628" s="172">
        <f t="shared" si="1560"/>
        <v>0</v>
      </c>
      <c r="DD628" s="172">
        <f t="shared" si="1561"/>
        <v>0</v>
      </c>
      <c r="DE628" s="172">
        <f t="shared" si="1562"/>
        <v>0</v>
      </c>
      <c r="DF628" s="172">
        <f t="shared" si="1563"/>
        <v>206.65055034447963</v>
      </c>
      <c r="DG628" s="172">
        <f t="shared" si="1564"/>
        <v>229.19261173220985</v>
      </c>
      <c r="DH628" s="172">
        <f t="shared" si="1565"/>
        <v>0</v>
      </c>
      <c r="DI628" s="172">
        <f t="shared" si="1566"/>
        <v>0</v>
      </c>
      <c r="DJ628" s="172">
        <f t="shared" si="1567"/>
        <v>0</v>
      </c>
      <c r="DK628" s="172">
        <f t="shared" si="1568"/>
        <v>0</v>
      </c>
      <c r="DL628" s="172">
        <f t="shared" si="1569"/>
        <v>0</v>
      </c>
      <c r="DM628" s="172">
        <f t="shared" si="1570"/>
        <v>0</v>
      </c>
      <c r="DN628" s="172">
        <f t="shared" si="1571"/>
        <v>0</v>
      </c>
      <c r="DO628" s="172">
        <f t="shared" si="1572"/>
        <v>0</v>
      </c>
      <c r="DP628" s="172">
        <f t="shared" si="1573"/>
        <v>0</v>
      </c>
      <c r="DQ628" s="172">
        <f t="shared" si="1574"/>
        <v>0</v>
      </c>
      <c r="DR628" s="172">
        <f t="shared" si="1575"/>
        <v>0</v>
      </c>
      <c r="DS628" s="172">
        <f t="shared" si="1576"/>
        <v>416.89202662515385</v>
      </c>
      <c r="DT628" s="172">
        <f t="shared" si="1577"/>
        <v>712.26413119569168</v>
      </c>
      <c r="DU628" s="172">
        <f t="shared" si="1578"/>
        <v>242.50524591029387</v>
      </c>
      <c r="DV628" s="172">
        <f t="shared" si="1579"/>
        <v>242.50524591029387</v>
      </c>
      <c r="DW628" s="172">
        <f t="shared" si="1580"/>
        <v>74.37903806014539</v>
      </c>
      <c r="DX628" s="172">
        <f t="shared" si="1581"/>
        <v>0</v>
      </c>
      <c r="DY628" s="172">
        <f t="shared" si="1582"/>
        <v>201.9292165314659</v>
      </c>
      <c r="DZ628" s="192">
        <f t="shared" si="1583"/>
        <v>2326.3180663097341</v>
      </c>
      <c r="EA628" s="189">
        <f t="shared" si="1509"/>
        <v>0</v>
      </c>
      <c r="EB628" s="190">
        <f t="shared" si="1510"/>
        <v>0</v>
      </c>
      <c r="EC628" s="190">
        <f t="shared" si="1511"/>
        <v>0</v>
      </c>
      <c r="ED628" s="190">
        <f t="shared" si="1512"/>
        <v>0</v>
      </c>
      <c r="EE628" s="190">
        <f t="shared" si="1513"/>
        <v>17.96961307343301</v>
      </c>
      <c r="EF628" s="190">
        <f t="shared" si="1514"/>
        <v>19.929792324539989</v>
      </c>
      <c r="EG628" s="190">
        <f t="shared" si="1515"/>
        <v>0</v>
      </c>
      <c r="EH628" s="190">
        <f t="shared" si="1516"/>
        <v>0</v>
      </c>
      <c r="EI628" s="190">
        <f t="shared" si="1517"/>
        <v>0</v>
      </c>
      <c r="EJ628" s="190">
        <f t="shared" si="1518"/>
        <v>0</v>
      </c>
      <c r="EK628" s="190">
        <f t="shared" si="1519"/>
        <v>0</v>
      </c>
      <c r="EL628" s="190">
        <f t="shared" si="1520"/>
        <v>0</v>
      </c>
      <c r="EM628" s="190">
        <f t="shared" si="1521"/>
        <v>0</v>
      </c>
      <c r="EN628" s="190">
        <f t="shared" si="1522"/>
        <v>0</v>
      </c>
      <c r="EO628" s="190">
        <f t="shared" si="1523"/>
        <v>0</v>
      </c>
      <c r="EP628" s="190">
        <f t="shared" si="1524"/>
        <v>0</v>
      </c>
      <c r="EQ628" s="190">
        <f t="shared" si="1525"/>
        <v>0</v>
      </c>
      <c r="ER628" s="190">
        <f t="shared" si="1526"/>
        <v>36.251480576100334</v>
      </c>
      <c r="ES628" s="190">
        <f t="shared" si="1527"/>
        <v>61.936011408321008</v>
      </c>
      <c r="ET628" s="190">
        <f t="shared" si="1528"/>
        <v>21.087412687851639</v>
      </c>
      <c r="EU628" s="190">
        <f t="shared" si="1529"/>
        <v>21.087412687851639</v>
      </c>
      <c r="EV628" s="190">
        <f t="shared" si="1530"/>
        <v>6.4677424400126426</v>
      </c>
      <c r="EW628" s="190">
        <f t="shared" si="1531"/>
        <v>0</v>
      </c>
      <c r="EX628" s="190">
        <f t="shared" si="1532"/>
        <v>17.559062307083991</v>
      </c>
    </row>
    <row r="629" spans="3:154" ht="14.25" customHeight="1" x14ac:dyDescent="0.25">
      <c r="C629" s="132">
        <v>2043</v>
      </c>
      <c r="D629" s="14" t="s">
        <v>10</v>
      </c>
      <c r="E629" s="171">
        <f t="shared" si="1533"/>
        <v>293.31617309385206</v>
      </c>
      <c r="F629" s="172">
        <f t="shared" si="1534"/>
        <v>218.4993552708311</v>
      </c>
      <c r="G629" s="172">
        <f t="shared" si="1535"/>
        <v>171.62621750689462</v>
      </c>
      <c r="H629" s="172">
        <f t="shared" si="1536"/>
        <v>80.185178262510163</v>
      </c>
      <c r="I629" s="172">
        <f t="shared" si="1537"/>
        <v>69.171271574818434</v>
      </c>
      <c r="J629" s="172">
        <f t="shared" si="1538"/>
        <v>80.185178262510163</v>
      </c>
      <c r="K629" s="172">
        <f t="shared" si="1539"/>
        <v>59.73781958175455</v>
      </c>
      <c r="L629" s="172">
        <f t="shared" si="1540"/>
        <v>0</v>
      </c>
      <c r="M629" s="172">
        <f t="shared" si="1541"/>
        <v>0</v>
      </c>
      <c r="N629" s="172">
        <f t="shared" si="1542"/>
        <v>0</v>
      </c>
      <c r="O629" s="172">
        <f t="shared" si="1543"/>
        <v>0</v>
      </c>
      <c r="P629" s="172">
        <f t="shared" si="1544"/>
        <v>0</v>
      </c>
      <c r="Q629" s="172">
        <f t="shared" si="1545"/>
        <v>0</v>
      </c>
      <c r="R629" s="172">
        <f t="shared" si="1546"/>
        <v>0</v>
      </c>
      <c r="S629" s="172">
        <f t="shared" si="1547"/>
        <v>0</v>
      </c>
      <c r="T629" s="172">
        <f t="shared" si="1548"/>
        <v>184.14338494678907</v>
      </c>
      <c r="U629" s="172">
        <f t="shared" si="1549"/>
        <v>606.4426227841285</v>
      </c>
      <c r="V629" s="172">
        <f t="shared" si="1550"/>
        <v>1040.8235619677805</v>
      </c>
      <c r="W629" s="172">
        <f t="shared" si="1551"/>
        <v>1227.7816232799735</v>
      </c>
      <c r="X629" s="172">
        <f t="shared" si="1552"/>
        <v>752.22118818457773</v>
      </c>
      <c r="Y629" s="172">
        <f t="shared" si="1553"/>
        <v>836.23424384888392</v>
      </c>
      <c r="Z629" s="172">
        <f t="shared" si="1554"/>
        <v>670.25723143890809</v>
      </c>
      <c r="AA629" s="172">
        <f t="shared" si="1555"/>
        <v>351.66556178188313</v>
      </c>
      <c r="AB629" s="172">
        <f t="shared" si="1556"/>
        <v>940.32356865957263</v>
      </c>
      <c r="AC629" s="188">
        <f xml:space="preserve"> SUM(E629:AB629) * 31</f>
        <v>235061.03959381572</v>
      </c>
      <c r="AE629" s="189">
        <f xml:space="preserve"> 'Generation Calculation'!DC302</f>
        <v>35.481826543058986</v>
      </c>
      <c r="AF629" s="190">
        <f xml:space="preserve"> 'Generation Calculation'!DD302</f>
        <v>18.999943936594008</v>
      </c>
      <c r="AG629" s="190">
        <f xml:space="preserve"> 'Generation Calculation'!DE302</f>
        <v>14.92401891364301</v>
      </c>
      <c r="AH629" s="190">
        <f xml:space="preserve"> 'Generation Calculation'!DF302</f>
        <v>6.9726241967400142</v>
      </c>
      <c r="AI629" s="190">
        <f xml:space="preserve"> 'Generation Calculation'!DG302</f>
        <v>6.0148931804189942</v>
      </c>
      <c r="AJ629" s="190">
        <f xml:space="preserve"> 'Generation Calculation'!DH302</f>
        <v>6.9726241967400142</v>
      </c>
      <c r="AK629" s="190">
        <f xml:space="preserve"> 'Generation Calculation'!DI302</f>
        <v>5.1945930071090913</v>
      </c>
      <c r="AL629" s="190">
        <f xml:space="preserve"> 'Generation Calculation'!DJ302</f>
        <v>0</v>
      </c>
      <c r="AM629" s="190">
        <f xml:space="preserve"> 'Generation Calculation'!DK302</f>
        <v>0</v>
      </c>
      <c r="AN629" s="190">
        <f xml:space="preserve"> 'Generation Calculation'!DL302</f>
        <v>0</v>
      </c>
      <c r="AO629" s="190">
        <f xml:space="preserve"> 'Generation Calculation'!DM302</f>
        <v>0</v>
      </c>
      <c r="AP629" s="190">
        <f xml:space="preserve"> 'Generation Calculation'!DN302</f>
        <v>0</v>
      </c>
      <c r="AQ629" s="190">
        <f xml:space="preserve"> 'Generation Calculation'!DO302</f>
        <v>0</v>
      </c>
      <c r="AR629" s="190">
        <f xml:space="preserve"> 'Generation Calculation'!DP302</f>
        <v>0</v>
      </c>
      <c r="AS629" s="190">
        <f xml:space="preserve"> 'Generation Calculation'!DQ302</f>
        <v>0</v>
      </c>
      <c r="AT629" s="190">
        <f xml:space="preserve"> 'Generation Calculation'!DR302</f>
        <v>16.012468256242528</v>
      </c>
      <c r="AU629" s="190">
        <f xml:space="preserve"> 'Generation Calculation'!DS302</f>
        <v>70.148949807315518</v>
      </c>
      <c r="AV629" s="190">
        <f xml:space="preserve"> 'Generation Calculation'!DT302</f>
        <v>107.92120538850264</v>
      </c>
      <c r="AW629" s="190">
        <f xml:space="preserve"> 'Generation Calculation'!DU302</f>
        <v>124.17842811130203</v>
      </c>
      <c r="AX629" s="190">
        <f xml:space="preserve"> 'Generation Calculation'!DV302</f>
        <v>82.825346798658927</v>
      </c>
      <c r="AY629" s="190">
        <f xml:space="preserve"> 'Generation Calculation'!DW302</f>
        <v>90.130829899902949</v>
      </c>
      <c r="AZ629" s="190">
        <f xml:space="preserve"> 'Generation Calculation'!DX302</f>
        <v>75.698046212078964</v>
      </c>
      <c r="BA629" s="190">
        <f xml:space="preserve"> 'Generation Calculation'!DY302</f>
        <v>42.734280999147927</v>
      </c>
      <c r="BB629" s="190">
        <f xml:space="preserve"> 'Generation Calculation'!DZ302</f>
        <v>99.182075535615013</v>
      </c>
      <c r="BC629" s="196"/>
      <c r="BD629" s="183">
        <f t="shared" si="1557"/>
        <v>293.31617309385206</v>
      </c>
      <c r="BE629" s="292">
        <f t="shared" ref="BE629:BE660" si="1629" xml:space="preserve"> IF(CD629&gt;0,$C$351 * CD629^2 + $C$352 * CD629 + $C$353, 0)</f>
        <v>0</v>
      </c>
      <c r="BF629" s="292">
        <f t="shared" ref="BF629:BF660" si="1630" xml:space="preserve"> IF(CE629&gt;0,$C$351 * CE629^2 + $C$352 * CE629 + $C$353, 0)</f>
        <v>0</v>
      </c>
      <c r="BG629" s="292">
        <f t="shared" si="1608"/>
        <v>0</v>
      </c>
      <c r="BH629" s="292">
        <f t="shared" si="1609"/>
        <v>0</v>
      </c>
      <c r="BI629" s="292">
        <f t="shared" si="1610"/>
        <v>0</v>
      </c>
      <c r="BJ629" s="292">
        <f t="shared" si="1611"/>
        <v>0</v>
      </c>
      <c r="BK629" s="292">
        <f t="shared" si="1612"/>
        <v>0</v>
      </c>
      <c r="BL629" s="292">
        <f t="shared" si="1613"/>
        <v>0</v>
      </c>
      <c r="BM629" s="292">
        <f t="shared" si="1614"/>
        <v>0</v>
      </c>
      <c r="BN629" s="292">
        <f t="shared" si="1615"/>
        <v>0</v>
      </c>
      <c r="BO629" s="292">
        <f t="shared" si="1616"/>
        <v>0</v>
      </c>
      <c r="BP629" s="292">
        <f t="shared" si="1617"/>
        <v>0</v>
      </c>
      <c r="BQ629" s="292">
        <f t="shared" si="1618"/>
        <v>0</v>
      </c>
      <c r="BR629" s="292">
        <f t="shared" si="1619"/>
        <v>0</v>
      </c>
      <c r="BS629" s="292">
        <f t="shared" si="1620"/>
        <v>0</v>
      </c>
      <c r="BT629" s="292">
        <f t="shared" si="1621"/>
        <v>489.72970000000004</v>
      </c>
      <c r="BU629" s="292">
        <f t="shared" si="1622"/>
        <v>489.72970000000004</v>
      </c>
      <c r="BV629" s="292">
        <f t="shared" si="1623"/>
        <v>489.72970000000004</v>
      </c>
      <c r="BW629" s="292">
        <f t="shared" si="1624"/>
        <v>489.72970000000004</v>
      </c>
      <c r="BX629" s="292">
        <f t="shared" si="1625"/>
        <v>489.72970000000004</v>
      </c>
      <c r="BY629" s="292">
        <f t="shared" si="1626"/>
        <v>489.72970000000004</v>
      </c>
      <c r="BZ629" s="292">
        <f t="shared" si="1627"/>
        <v>351.66556178188313</v>
      </c>
      <c r="CA629" s="292">
        <f t="shared" si="1628"/>
        <v>489.72970000000004</v>
      </c>
      <c r="CB629" s="196">
        <f t="shared" si="1558"/>
        <v>4073.0896348757351</v>
      </c>
      <c r="CC629" s="189">
        <f t="shared" si="1584"/>
        <v>35.481826543058986</v>
      </c>
      <c r="CD629" s="190">
        <f t="shared" si="1585"/>
        <v>0</v>
      </c>
      <c r="CE629" s="190">
        <f t="shared" si="1586"/>
        <v>0</v>
      </c>
      <c r="CF629" s="190">
        <f t="shared" si="1587"/>
        <v>0</v>
      </c>
      <c r="CG629" s="190">
        <f t="shared" si="1588"/>
        <v>0</v>
      </c>
      <c r="CH629" s="190">
        <f t="shared" si="1589"/>
        <v>0</v>
      </c>
      <c r="CI629" s="190">
        <f t="shared" si="1590"/>
        <v>0</v>
      </c>
      <c r="CJ629" s="190">
        <f t="shared" si="1591"/>
        <v>0</v>
      </c>
      <c r="CK629" s="190">
        <f t="shared" si="1592"/>
        <v>0</v>
      </c>
      <c r="CL629" s="190">
        <f t="shared" si="1593"/>
        <v>0</v>
      </c>
      <c r="CM629" s="190">
        <f t="shared" si="1594"/>
        <v>0</v>
      </c>
      <c r="CN629" s="190">
        <f t="shared" si="1595"/>
        <v>0</v>
      </c>
      <c r="CO629" s="190">
        <f t="shared" si="1596"/>
        <v>0</v>
      </c>
      <c r="CP629" s="190">
        <f t="shared" si="1597"/>
        <v>0</v>
      </c>
      <c r="CQ629" s="190">
        <f t="shared" si="1598"/>
        <v>0</v>
      </c>
      <c r="CR629" s="190">
        <f t="shared" si="1599"/>
        <v>0</v>
      </c>
      <c r="CS629" s="190">
        <f t="shared" si="1600"/>
        <v>60</v>
      </c>
      <c r="CT629" s="190">
        <f t="shared" si="1601"/>
        <v>60</v>
      </c>
      <c r="CU629" s="190">
        <f t="shared" si="1602"/>
        <v>60</v>
      </c>
      <c r="CV629" s="190">
        <f t="shared" si="1603"/>
        <v>60</v>
      </c>
      <c r="CW629" s="190">
        <f t="shared" si="1604"/>
        <v>60</v>
      </c>
      <c r="CX629" s="190">
        <f t="shared" si="1605"/>
        <v>60</v>
      </c>
      <c r="CY629" s="190">
        <f t="shared" si="1606"/>
        <v>42.734280999147927</v>
      </c>
      <c r="CZ629" s="190">
        <f t="shared" si="1607"/>
        <v>60</v>
      </c>
      <c r="DB629" s="171">
        <f t="shared" si="1559"/>
        <v>0</v>
      </c>
      <c r="DC629" s="172">
        <f t="shared" si="1560"/>
        <v>218.4993552708311</v>
      </c>
      <c r="DD629" s="172">
        <f t="shared" si="1561"/>
        <v>171.62621750689462</v>
      </c>
      <c r="DE629" s="172">
        <f t="shared" si="1562"/>
        <v>80.185178262510163</v>
      </c>
      <c r="DF629" s="172">
        <f t="shared" si="1563"/>
        <v>69.171271574818434</v>
      </c>
      <c r="DG629" s="172">
        <f t="shared" si="1564"/>
        <v>80.185178262510163</v>
      </c>
      <c r="DH629" s="172">
        <f t="shared" si="1565"/>
        <v>59.73781958175455</v>
      </c>
      <c r="DI629" s="172">
        <f t="shared" si="1566"/>
        <v>0</v>
      </c>
      <c r="DJ629" s="172">
        <f t="shared" si="1567"/>
        <v>0</v>
      </c>
      <c r="DK629" s="172">
        <f t="shared" si="1568"/>
        <v>0</v>
      </c>
      <c r="DL629" s="172">
        <f t="shared" si="1569"/>
        <v>0</v>
      </c>
      <c r="DM629" s="172">
        <f t="shared" si="1570"/>
        <v>0</v>
      </c>
      <c r="DN629" s="172">
        <f t="shared" si="1571"/>
        <v>0</v>
      </c>
      <c r="DO629" s="172">
        <f t="shared" si="1572"/>
        <v>0</v>
      </c>
      <c r="DP629" s="172">
        <f t="shared" si="1573"/>
        <v>0</v>
      </c>
      <c r="DQ629" s="172">
        <f t="shared" si="1574"/>
        <v>184.14338494678907</v>
      </c>
      <c r="DR629" s="172">
        <f t="shared" si="1575"/>
        <v>116.71292278412844</v>
      </c>
      <c r="DS629" s="172">
        <f t="shared" si="1576"/>
        <v>551.09386196778041</v>
      </c>
      <c r="DT629" s="172">
        <f t="shared" si="1577"/>
        <v>738.05192327997338</v>
      </c>
      <c r="DU629" s="172">
        <f t="shared" si="1578"/>
        <v>262.49148818457769</v>
      </c>
      <c r="DV629" s="172">
        <f t="shared" si="1579"/>
        <v>346.50454384888388</v>
      </c>
      <c r="DW629" s="172">
        <f t="shared" si="1580"/>
        <v>180.52753143890808</v>
      </c>
      <c r="DX629" s="172">
        <f t="shared" si="1581"/>
        <v>0</v>
      </c>
      <c r="DY629" s="172">
        <f t="shared" si="1582"/>
        <v>450.59386865957265</v>
      </c>
      <c r="DZ629" s="192">
        <f t="shared" si="1583"/>
        <v>3509.5245455699323</v>
      </c>
      <c r="EA629" s="189">
        <f t="shared" si="1509"/>
        <v>0</v>
      </c>
      <c r="EB629" s="190">
        <f t="shared" si="1510"/>
        <v>18.999943936594008</v>
      </c>
      <c r="EC629" s="190">
        <f t="shared" si="1511"/>
        <v>14.92401891364301</v>
      </c>
      <c r="ED629" s="190">
        <f t="shared" si="1512"/>
        <v>6.9726241967400142</v>
      </c>
      <c r="EE629" s="190">
        <f t="shared" si="1513"/>
        <v>6.0148931804189942</v>
      </c>
      <c r="EF629" s="190">
        <f t="shared" si="1514"/>
        <v>6.9726241967400142</v>
      </c>
      <c r="EG629" s="190">
        <f t="shared" si="1515"/>
        <v>5.1945930071090913</v>
      </c>
      <c r="EH629" s="190">
        <f t="shared" si="1516"/>
        <v>0</v>
      </c>
      <c r="EI629" s="190">
        <f t="shared" si="1517"/>
        <v>0</v>
      </c>
      <c r="EJ629" s="190">
        <f t="shared" si="1518"/>
        <v>0</v>
      </c>
      <c r="EK629" s="190">
        <f t="shared" si="1519"/>
        <v>0</v>
      </c>
      <c r="EL629" s="190">
        <f t="shared" si="1520"/>
        <v>0</v>
      </c>
      <c r="EM629" s="190">
        <f t="shared" si="1521"/>
        <v>0</v>
      </c>
      <c r="EN629" s="190">
        <f t="shared" si="1522"/>
        <v>0</v>
      </c>
      <c r="EO629" s="190">
        <f t="shared" si="1523"/>
        <v>0</v>
      </c>
      <c r="EP629" s="190">
        <f t="shared" si="1524"/>
        <v>16.012468256242528</v>
      </c>
      <c r="EQ629" s="190">
        <f t="shared" si="1525"/>
        <v>10.148949807315518</v>
      </c>
      <c r="ER629" s="190">
        <f t="shared" si="1526"/>
        <v>47.921205388502642</v>
      </c>
      <c r="ES629" s="190">
        <f t="shared" si="1527"/>
        <v>64.178428111302026</v>
      </c>
      <c r="ET629" s="190">
        <f t="shared" si="1528"/>
        <v>22.825346798658927</v>
      </c>
      <c r="EU629" s="190">
        <f t="shared" si="1529"/>
        <v>30.130829899902949</v>
      </c>
      <c r="EV629" s="190">
        <f t="shared" si="1530"/>
        <v>15.698046212078964</v>
      </c>
      <c r="EW629" s="190">
        <f t="shared" si="1531"/>
        <v>0</v>
      </c>
      <c r="EX629" s="190">
        <f t="shared" si="1532"/>
        <v>39.182075535615013</v>
      </c>
    </row>
    <row r="630" spans="3:154" ht="14.25" customHeight="1" x14ac:dyDescent="0.25">
      <c r="C630" s="132">
        <v>2043</v>
      </c>
      <c r="D630" s="14" t="s">
        <v>167</v>
      </c>
      <c r="E630" s="171">
        <f t="shared" si="1533"/>
        <v>480.5562849212485</v>
      </c>
      <c r="F630" s="172">
        <f t="shared" si="1534"/>
        <v>339.1722451393963</v>
      </c>
      <c r="G630" s="172">
        <f t="shared" si="1535"/>
        <v>256.22149112413439</v>
      </c>
      <c r="H630" s="172">
        <f t="shared" si="1536"/>
        <v>194.13158088546612</v>
      </c>
      <c r="I630" s="172">
        <f t="shared" si="1537"/>
        <v>203.2068334473806</v>
      </c>
      <c r="J630" s="172">
        <f t="shared" si="1538"/>
        <v>203.2068334473806</v>
      </c>
      <c r="K630" s="172">
        <f t="shared" si="1539"/>
        <v>137.62495170421516</v>
      </c>
      <c r="L630" s="172">
        <f t="shared" si="1540"/>
        <v>0</v>
      </c>
      <c r="M630" s="172">
        <f t="shared" si="1541"/>
        <v>0</v>
      </c>
      <c r="N630" s="172">
        <f t="shared" si="1542"/>
        <v>0</v>
      </c>
      <c r="O630" s="172">
        <f t="shared" si="1543"/>
        <v>0</v>
      </c>
      <c r="P630" s="172">
        <f t="shared" si="1544"/>
        <v>0</v>
      </c>
      <c r="Q630" s="172">
        <f t="shared" si="1545"/>
        <v>0</v>
      </c>
      <c r="R630" s="172">
        <f t="shared" si="1546"/>
        <v>0</v>
      </c>
      <c r="S630" s="172">
        <f t="shared" si="1547"/>
        <v>176.96167425355986</v>
      </c>
      <c r="T630" s="172">
        <f t="shared" si="1548"/>
        <v>320.7156423555212</v>
      </c>
      <c r="U630" s="172">
        <f t="shared" si="1549"/>
        <v>703.39821934058409</v>
      </c>
      <c r="V630" s="172">
        <f t="shared" si="1550"/>
        <v>1101.2862088879592</v>
      </c>
      <c r="W630" s="172">
        <f t="shared" si="1551"/>
        <v>1465.1091983990771</v>
      </c>
      <c r="X630" s="172">
        <f t="shared" si="1552"/>
        <v>806.75129991097924</v>
      </c>
      <c r="Y630" s="172">
        <f t="shared" si="1553"/>
        <v>918.87723877200256</v>
      </c>
      <c r="Z630" s="172">
        <f t="shared" si="1554"/>
        <v>770.13487656042162</v>
      </c>
      <c r="AA630" s="172">
        <f t="shared" si="1555"/>
        <v>490.86350261215762</v>
      </c>
      <c r="AB630" s="172">
        <f t="shared" si="1556"/>
        <v>795.21727910497407</v>
      </c>
      <c r="AC630" s="188">
        <f xml:space="preserve"> SUM(E630:AB630) * 30</f>
        <v>280903.06082599377</v>
      </c>
      <c r="AE630" s="189">
        <f xml:space="preserve"> 'Generation Calculation'!DC303</f>
        <v>58.848169199517002</v>
      </c>
      <c r="AF630" s="190">
        <f xml:space="preserve"> 'Generation Calculation'!DD303</f>
        <v>41.179239526868002</v>
      </c>
      <c r="AG630" s="190">
        <f xml:space="preserve"> 'Generation Calculation'!DE303</f>
        <v>30.884737084541001</v>
      </c>
      <c r="AH630" s="190">
        <f xml:space="preserve"> 'Generation Calculation'!DF303</f>
        <v>23.213353052998997</v>
      </c>
      <c r="AI630" s="190">
        <f xml:space="preserve"> 'Generation Calculation'!DG303</f>
        <v>17.670159430207008</v>
      </c>
      <c r="AJ630" s="190">
        <f xml:space="preserve"> 'Generation Calculation'!DH303</f>
        <v>17.670159430207008</v>
      </c>
      <c r="AK630" s="190">
        <f xml:space="preserve"> 'Generation Calculation'!DI303</f>
        <v>11.967387104714362</v>
      </c>
      <c r="AL630" s="190">
        <f xml:space="preserve"> 'Generation Calculation'!DJ303</f>
        <v>0</v>
      </c>
      <c r="AM630" s="190">
        <f xml:space="preserve"> 'Generation Calculation'!DK303</f>
        <v>0</v>
      </c>
      <c r="AN630" s="190">
        <f xml:space="preserve"> 'Generation Calculation'!DL303</f>
        <v>0</v>
      </c>
      <c r="AO630" s="190">
        <f xml:space="preserve"> 'Generation Calculation'!DM303</f>
        <v>0</v>
      </c>
      <c r="AP630" s="190">
        <f xml:space="preserve"> 'Generation Calculation'!DN303</f>
        <v>0</v>
      </c>
      <c r="AQ630" s="190">
        <f xml:space="preserve"> 'Generation Calculation'!DO303</f>
        <v>0</v>
      </c>
      <c r="AR630" s="190">
        <f xml:space="preserve"> 'Generation Calculation'!DP303</f>
        <v>0</v>
      </c>
      <c r="AS630" s="190">
        <f xml:space="preserve"> 'Generation Calculation'!DQ303</f>
        <v>15.387971674222598</v>
      </c>
      <c r="AT630" s="190">
        <f xml:space="preserve"> 'Generation Calculation'!DR303</f>
        <v>38.884148348690815</v>
      </c>
      <c r="AU630" s="190">
        <f xml:space="preserve"> 'Generation Calculation'!DS303</f>
        <v>78.579871247007304</v>
      </c>
      <c r="AV630" s="190">
        <f xml:space="preserve"> 'Generation Calculation'!DT303</f>
        <v>113.17882685982255</v>
      </c>
      <c r="AW630" s="190">
        <f xml:space="preserve"> 'Generation Calculation'!DU303</f>
        <v>144.81560855644148</v>
      </c>
      <c r="AX630" s="190">
        <f xml:space="preserve"> 'Generation Calculation'!DV303</f>
        <v>87.567095644432982</v>
      </c>
      <c r="AY630" s="190">
        <f xml:space="preserve"> 'Generation Calculation'!DW303</f>
        <v>97.317177284521961</v>
      </c>
      <c r="AZ630" s="190">
        <f xml:space="preserve"> 'Generation Calculation'!DX303</f>
        <v>84.383058831341003</v>
      </c>
      <c r="BA630" s="190">
        <f xml:space="preserve"> 'Generation Calculation'!DY303</f>
        <v>60.098591531491962</v>
      </c>
      <c r="BB630" s="190">
        <f xml:space="preserve"> 'Generation Calculation'!DZ303</f>
        <v>86.56413731347601</v>
      </c>
      <c r="BC630" s="196"/>
      <c r="BD630" s="183">
        <f t="shared" si="1557"/>
        <v>480.5562849212485</v>
      </c>
      <c r="BE630" s="292">
        <f t="shared" si="1629"/>
        <v>339.1722451393963</v>
      </c>
      <c r="BF630" s="292">
        <f t="shared" si="1630"/>
        <v>256.22149112413439</v>
      </c>
      <c r="BG630" s="292">
        <f t="shared" si="1608"/>
        <v>194.13158088546612</v>
      </c>
      <c r="BH630" s="292">
        <f t="shared" si="1609"/>
        <v>0</v>
      </c>
      <c r="BI630" s="292">
        <f t="shared" si="1610"/>
        <v>0</v>
      </c>
      <c r="BJ630" s="292">
        <f t="shared" si="1611"/>
        <v>0</v>
      </c>
      <c r="BK630" s="292">
        <f t="shared" si="1612"/>
        <v>0</v>
      </c>
      <c r="BL630" s="292">
        <f t="shared" si="1613"/>
        <v>0</v>
      </c>
      <c r="BM630" s="292">
        <f t="shared" si="1614"/>
        <v>0</v>
      </c>
      <c r="BN630" s="292">
        <f t="shared" si="1615"/>
        <v>0</v>
      </c>
      <c r="BO630" s="292">
        <f t="shared" si="1616"/>
        <v>0</v>
      </c>
      <c r="BP630" s="292">
        <f t="shared" si="1617"/>
        <v>0</v>
      </c>
      <c r="BQ630" s="292">
        <f t="shared" si="1618"/>
        <v>0</v>
      </c>
      <c r="BR630" s="292">
        <f t="shared" si="1619"/>
        <v>0</v>
      </c>
      <c r="BS630" s="292">
        <f t="shared" si="1620"/>
        <v>320.7156423555212</v>
      </c>
      <c r="BT630" s="292">
        <f t="shared" si="1621"/>
        <v>489.72970000000004</v>
      </c>
      <c r="BU630" s="292">
        <f t="shared" si="1622"/>
        <v>489.72970000000004</v>
      </c>
      <c r="BV630" s="292">
        <f t="shared" si="1623"/>
        <v>489.72970000000004</v>
      </c>
      <c r="BW630" s="292">
        <f t="shared" si="1624"/>
        <v>489.72970000000004</v>
      </c>
      <c r="BX630" s="292">
        <f t="shared" si="1625"/>
        <v>489.72970000000004</v>
      </c>
      <c r="BY630" s="292">
        <f t="shared" si="1626"/>
        <v>489.72970000000004</v>
      </c>
      <c r="BZ630" s="292">
        <f t="shared" si="1627"/>
        <v>489.72970000000004</v>
      </c>
      <c r="CA630" s="292">
        <f t="shared" si="1628"/>
        <v>489.72970000000004</v>
      </c>
      <c r="CB630" s="196">
        <f t="shared" si="1558"/>
        <v>5508.6348444257656</v>
      </c>
      <c r="CC630" s="189">
        <f t="shared" si="1584"/>
        <v>58.848169199517002</v>
      </c>
      <c r="CD630" s="190">
        <f t="shared" si="1585"/>
        <v>41.179239526868002</v>
      </c>
      <c r="CE630" s="190">
        <f t="shared" si="1586"/>
        <v>30.884737084541001</v>
      </c>
      <c r="CF630" s="190">
        <f t="shared" si="1587"/>
        <v>23.213353052998997</v>
      </c>
      <c r="CG630" s="190">
        <f t="shared" si="1588"/>
        <v>0</v>
      </c>
      <c r="CH630" s="190">
        <f t="shared" si="1589"/>
        <v>0</v>
      </c>
      <c r="CI630" s="190">
        <f t="shared" si="1590"/>
        <v>0</v>
      </c>
      <c r="CJ630" s="190">
        <f t="shared" si="1591"/>
        <v>0</v>
      </c>
      <c r="CK630" s="190">
        <f t="shared" si="1592"/>
        <v>0</v>
      </c>
      <c r="CL630" s="190">
        <f t="shared" si="1593"/>
        <v>0</v>
      </c>
      <c r="CM630" s="190">
        <f t="shared" si="1594"/>
        <v>0</v>
      </c>
      <c r="CN630" s="190">
        <f t="shared" si="1595"/>
        <v>0</v>
      </c>
      <c r="CO630" s="190">
        <f t="shared" si="1596"/>
        <v>0</v>
      </c>
      <c r="CP630" s="190">
        <f t="shared" si="1597"/>
        <v>0</v>
      </c>
      <c r="CQ630" s="190">
        <f t="shared" si="1598"/>
        <v>0</v>
      </c>
      <c r="CR630" s="190">
        <f t="shared" si="1599"/>
        <v>38.884148348690815</v>
      </c>
      <c r="CS630" s="190">
        <f t="shared" si="1600"/>
        <v>60</v>
      </c>
      <c r="CT630" s="190">
        <f t="shared" si="1601"/>
        <v>60</v>
      </c>
      <c r="CU630" s="190">
        <f t="shared" si="1602"/>
        <v>60</v>
      </c>
      <c r="CV630" s="190">
        <f t="shared" si="1603"/>
        <v>60</v>
      </c>
      <c r="CW630" s="190">
        <f t="shared" si="1604"/>
        <v>60</v>
      </c>
      <c r="CX630" s="190">
        <f t="shared" si="1605"/>
        <v>60</v>
      </c>
      <c r="CY630" s="190">
        <f t="shared" si="1606"/>
        <v>60</v>
      </c>
      <c r="CZ630" s="190">
        <f t="shared" si="1607"/>
        <v>60</v>
      </c>
      <c r="DB630" s="171">
        <f t="shared" si="1559"/>
        <v>0</v>
      </c>
      <c r="DC630" s="172">
        <f t="shared" si="1560"/>
        <v>0</v>
      </c>
      <c r="DD630" s="172">
        <f t="shared" si="1561"/>
        <v>0</v>
      </c>
      <c r="DE630" s="172">
        <f t="shared" si="1562"/>
        <v>0</v>
      </c>
      <c r="DF630" s="172">
        <f t="shared" si="1563"/>
        <v>203.2068334473806</v>
      </c>
      <c r="DG630" s="172">
        <f t="shared" si="1564"/>
        <v>203.2068334473806</v>
      </c>
      <c r="DH630" s="172">
        <f t="shared" si="1565"/>
        <v>137.62495170421516</v>
      </c>
      <c r="DI630" s="172">
        <f t="shared" si="1566"/>
        <v>0</v>
      </c>
      <c r="DJ630" s="172">
        <f t="shared" si="1567"/>
        <v>0</v>
      </c>
      <c r="DK630" s="172">
        <f t="shared" si="1568"/>
        <v>0</v>
      </c>
      <c r="DL630" s="172">
        <f t="shared" si="1569"/>
        <v>0</v>
      </c>
      <c r="DM630" s="172">
        <f t="shared" si="1570"/>
        <v>0</v>
      </c>
      <c r="DN630" s="172">
        <f t="shared" si="1571"/>
        <v>0</v>
      </c>
      <c r="DO630" s="172">
        <f t="shared" si="1572"/>
        <v>0</v>
      </c>
      <c r="DP630" s="172">
        <f t="shared" si="1573"/>
        <v>176.96167425355986</v>
      </c>
      <c r="DQ630" s="172">
        <f t="shared" si="1574"/>
        <v>0</v>
      </c>
      <c r="DR630" s="172">
        <f t="shared" si="1575"/>
        <v>213.668519340584</v>
      </c>
      <c r="DS630" s="172">
        <f t="shared" si="1576"/>
        <v>611.55650888795924</v>
      </c>
      <c r="DT630" s="172">
        <f t="shared" si="1577"/>
        <v>975.37949839907697</v>
      </c>
      <c r="DU630" s="172">
        <f t="shared" si="1578"/>
        <v>317.02159991097926</v>
      </c>
      <c r="DV630" s="172">
        <f t="shared" si="1579"/>
        <v>429.14753877200258</v>
      </c>
      <c r="DW630" s="172">
        <f t="shared" si="1580"/>
        <v>280.40517656042152</v>
      </c>
      <c r="DX630" s="172">
        <f t="shared" si="1581"/>
        <v>1.1338026121575668</v>
      </c>
      <c r="DY630" s="172">
        <f t="shared" si="1582"/>
        <v>305.48757910497409</v>
      </c>
      <c r="DZ630" s="192">
        <f t="shared" si="1583"/>
        <v>3854.8005164406909</v>
      </c>
      <c r="EA630" s="189">
        <f t="shared" si="1509"/>
        <v>0</v>
      </c>
      <c r="EB630" s="190">
        <f t="shared" si="1510"/>
        <v>0</v>
      </c>
      <c r="EC630" s="190">
        <f t="shared" si="1511"/>
        <v>0</v>
      </c>
      <c r="ED630" s="190">
        <f t="shared" si="1512"/>
        <v>0</v>
      </c>
      <c r="EE630" s="190">
        <f t="shared" si="1513"/>
        <v>17.670159430207008</v>
      </c>
      <c r="EF630" s="190">
        <f t="shared" si="1514"/>
        <v>17.670159430207008</v>
      </c>
      <c r="EG630" s="190">
        <f t="shared" si="1515"/>
        <v>11.967387104714362</v>
      </c>
      <c r="EH630" s="190">
        <f t="shared" si="1516"/>
        <v>0</v>
      </c>
      <c r="EI630" s="190">
        <f t="shared" si="1517"/>
        <v>0</v>
      </c>
      <c r="EJ630" s="190">
        <f t="shared" si="1518"/>
        <v>0</v>
      </c>
      <c r="EK630" s="190">
        <f t="shared" si="1519"/>
        <v>0</v>
      </c>
      <c r="EL630" s="190">
        <f t="shared" si="1520"/>
        <v>0</v>
      </c>
      <c r="EM630" s="190">
        <f t="shared" si="1521"/>
        <v>0</v>
      </c>
      <c r="EN630" s="190">
        <f t="shared" si="1522"/>
        <v>0</v>
      </c>
      <c r="EO630" s="190">
        <f t="shared" si="1523"/>
        <v>15.387971674222598</v>
      </c>
      <c r="EP630" s="190">
        <f t="shared" si="1524"/>
        <v>0</v>
      </c>
      <c r="EQ630" s="190">
        <f t="shared" si="1525"/>
        <v>18.579871247007304</v>
      </c>
      <c r="ER630" s="190">
        <f t="shared" si="1526"/>
        <v>53.17882685982255</v>
      </c>
      <c r="ES630" s="190">
        <f t="shared" si="1527"/>
        <v>84.815608556441475</v>
      </c>
      <c r="ET630" s="190">
        <f t="shared" si="1528"/>
        <v>27.567095644432982</v>
      </c>
      <c r="EU630" s="190">
        <f t="shared" si="1529"/>
        <v>37.317177284521961</v>
      </c>
      <c r="EV630" s="190">
        <f t="shared" si="1530"/>
        <v>24.383058831341003</v>
      </c>
      <c r="EW630" s="190">
        <f t="shared" si="1531"/>
        <v>9.8591531491962314E-2</v>
      </c>
      <c r="EX630" s="190">
        <f t="shared" si="1532"/>
        <v>26.56413731347601</v>
      </c>
    </row>
    <row r="631" spans="3:154" ht="14.25" customHeight="1" x14ac:dyDescent="0.25">
      <c r="C631" s="132">
        <v>2043</v>
      </c>
      <c r="D631" s="14" t="s">
        <v>168</v>
      </c>
      <c r="E631" s="171">
        <f t="shared" si="1533"/>
        <v>462.06384436450946</v>
      </c>
      <c r="F631" s="172">
        <f t="shared" si="1534"/>
        <v>323.66259329981682</v>
      </c>
      <c r="G631" s="172">
        <f t="shared" si="1535"/>
        <v>252.9403375588538</v>
      </c>
      <c r="H631" s="172">
        <f t="shared" si="1536"/>
        <v>201.1779943902286</v>
      </c>
      <c r="I631" s="172">
        <f t="shared" si="1537"/>
        <v>250.20131621659061</v>
      </c>
      <c r="J631" s="172">
        <f t="shared" si="1538"/>
        <v>250.20131621659061</v>
      </c>
      <c r="K631" s="172">
        <f t="shared" si="1539"/>
        <v>197.28508298221703</v>
      </c>
      <c r="L631" s="172">
        <f t="shared" si="1540"/>
        <v>0</v>
      </c>
      <c r="M631" s="172">
        <f t="shared" si="1541"/>
        <v>0</v>
      </c>
      <c r="N631" s="172">
        <f t="shared" si="1542"/>
        <v>0</v>
      </c>
      <c r="O631" s="172">
        <f t="shared" si="1543"/>
        <v>0</v>
      </c>
      <c r="P631" s="172">
        <f t="shared" si="1544"/>
        <v>0</v>
      </c>
      <c r="Q631" s="172">
        <f t="shared" si="1545"/>
        <v>0</v>
      </c>
      <c r="R631" s="172">
        <f t="shared" si="1546"/>
        <v>0</v>
      </c>
      <c r="S631" s="172">
        <f t="shared" si="1547"/>
        <v>223.56611096137684</v>
      </c>
      <c r="T631" s="172">
        <f t="shared" si="1548"/>
        <v>340.77709672779253</v>
      </c>
      <c r="U631" s="172">
        <f t="shared" si="1549"/>
        <v>565.12510971968538</v>
      </c>
      <c r="V631" s="172">
        <f t="shared" si="1550"/>
        <v>1002.2723595556499</v>
      </c>
      <c r="W631" s="172">
        <f t="shared" si="1551"/>
        <v>1291.4114549765031</v>
      </c>
      <c r="X631" s="172">
        <f t="shared" si="1552"/>
        <v>678.75224413293847</v>
      </c>
      <c r="Y631" s="172">
        <f t="shared" si="1553"/>
        <v>851.65503458054923</v>
      </c>
      <c r="Z631" s="172">
        <f t="shared" si="1554"/>
        <v>746.76704346923134</v>
      </c>
      <c r="AA631" s="172">
        <f t="shared" si="1555"/>
        <v>485.67808502291291</v>
      </c>
      <c r="AB631" s="172">
        <f t="shared" si="1556"/>
        <v>792.17117189503267</v>
      </c>
      <c r="AC631" s="188">
        <f xml:space="preserve"> SUM(E631:AB631) * 31</f>
        <v>276386.95407818485</v>
      </c>
      <c r="AE631" s="189">
        <f xml:space="preserve"> 'Generation Calculation'!DC304</f>
        <v>56.528247089394995</v>
      </c>
      <c r="AF631" s="190">
        <f xml:space="preserve"> 'Generation Calculation'!DD304</f>
        <v>39.250428010315005</v>
      </c>
      <c r="AG631" s="190">
        <f xml:space="preserve"> 'Generation Calculation'!DE304</f>
        <v>30.478612170166997</v>
      </c>
      <c r="AH631" s="190">
        <f xml:space="preserve"> 'Generation Calculation'!DF304</f>
        <v>24.082496453392991</v>
      </c>
      <c r="AI631" s="190">
        <f xml:space="preserve"> 'Generation Calculation'!DG304</f>
        <v>21.75663619274701</v>
      </c>
      <c r="AJ631" s="190">
        <f xml:space="preserve"> 'Generation Calculation'!DH304</f>
        <v>21.75663619274701</v>
      </c>
      <c r="AK631" s="190">
        <f xml:space="preserve"> 'Generation Calculation'!DI304</f>
        <v>17.155224607149307</v>
      </c>
      <c r="AL631" s="190">
        <f xml:space="preserve"> 'Generation Calculation'!DJ304</f>
        <v>0</v>
      </c>
      <c r="AM631" s="190">
        <f xml:space="preserve"> 'Generation Calculation'!DK304</f>
        <v>0</v>
      </c>
      <c r="AN631" s="190">
        <f xml:space="preserve"> 'Generation Calculation'!DL304</f>
        <v>0</v>
      </c>
      <c r="AO631" s="190">
        <f xml:space="preserve"> 'Generation Calculation'!DM304</f>
        <v>0</v>
      </c>
      <c r="AP631" s="190">
        <f xml:space="preserve"> 'Generation Calculation'!DN304</f>
        <v>0</v>
      </c>
      <c r="AQ631" s="190">
        <f xml:space="preserve"> 'Generation Calculation'!DO304</f>
        <v>0</v>
      </c>
      <c r="AR631" s="190">
        <f xml:space="preserve"> 'Generation Calculation'!DP304</f>
        <v>0</v>
      </c>
      <c r="AS631" s="190">
        <f xml:space="preserve"> 'Generation Calculation'!DQ304</f>
        <v>19.440531387945811</v>
      </c>
      <c r="AT631" s="190">
        <f xml:space="preserve"> 'Generation Calculation'!DR304</f>
        <v>41.37892781701359</v>
      </c>
      <c r="AU631" s="190">
        <f xml:space="preserve"> 'Generation Calculation'!DS304</f>
        <v>66.556122584320462</v>
      </c>
      <c r="AV631" s="190">
        <f xml:space="preserve"> 'Generation Calculation'!DT304</f>
        <v>104.56892691788261</v>
      </c>
      <c r="AW631" s="190">
        <f xml:space="preserve"> 'Generation Calculation'!DU304</f>
        <v>129.71145695447854</v>
      </c>
      <c r="AX631" s="190">
        <f xml:space="preserve"> 'Generation Calculation'!DV304</f>
        <v>76.436742968081603</v>
      </c>
      <c r="AY631" s="190">
        <f xml:space="preserve"> 'Generation Calculation'!DW304</f>
        <v>91.471768224395589</v>
      </c>
      <c r="AZ631" s="190">
        <f xml:space="preserve"> 'Generation Calculation'!DX304</f>
        <v>82.351073345150553</v>
      </c>
      <c r="BA631" s="190">
        <f xml:space="preserve"> 'Generation Calculation'!DY304</f>
        <v>59.491189640522578</v>
      </c>
      <c r="BB631" s="190">
        <f xml:space="preserve"> 'Generation Calculation'!DZ304</f>
        <v>86.299258425655012</v>
      </c>
      <c r="BC631" s="196"/>
      <c r="BD631" s="183">
        <f t="shared" si="1557"/>
        <v>462.06384436450946</v>
      </c>
      <c r="BE631" s="292">
        <f t="shared" si="1629"/>
        <v>323.66259329981682</v>
      </c>
      <c r="BF631" s="292">
        <f t="shared" si="1630"/>
        <v>252.9403375588538</v>
      </c>
      <c r="BG631" s="292">
        <f t="shared" si="1608"/>
        <v>201.1779943902286</v>
      </c>
      <c r="BH631" s="292">
        <f t="shared" si="1609"/>
        <v>0</v>
      </c>
      <c r="BI631" s="292">
        <f t="shared" si="1610"/>
        <v>0</v>
      </c>
      <c r="BJ631" s="292">
        <f t="shared" si="1611"/>
        <v>0</v>
      </c>
      <c r="BK631" s="292">
        <f t="shared" si="1612"/>
        <v>0</v>
      </c>
      <c r="BL631" s="292">
        <f t="shared" si="1613"/>
        <v>0</v>
      </c>
      <c r="BM631" s="292">
        <f t="shared" si="1614"/>
        <v>0</v>
      </c>
      <c r="BN631" s="292">
        <f t="shared" si="1615"/>
        <v>0</v>
      </c>
      <c r="BO631" s="292">
        <f t="shared" si="1616"/>
        <v>0</v>
      </c>
      <c r="BP631" s="292">
        <f t="shared" si="1617"/>
        <v>0</v>
      </c>
      <c r="BQ631" s="292">
        <f t="shared" si="1618"/>
        <v>0</v>
      </c>
      <c r="BR631" s="292">
        <f t="shared" si="1619"/>
        <v>0</v>
      </c>
      <c r="BS631" s="292">
        <f t="shared" si="1620"/>
        <v>340.77709672779253</v>
      </c>
      <c r="BT631" s="292">
        <f t="shared" si="1621"/>
        <v>489.72970000000004</v>
      </c>
      <c r="BU631" s="292">
        <f t="shared" si="1622"/>
        <v>489.72970000000004</v>
      </c>
      <c r="BV631" s="292">
        <f t="shared" si="1623"/>
        <v>489.72970000000004</v>
      </c>
      <c r="BW631" s="292">
        <f t="shared" si="1624"/>
        <v>489.72970000000004</v>
      </c>
      <c r="BX631" s="292">
        <f t="shared" si="1625"/>
        <v>489.72970000000004</v>
      </c>
      <c r="BY631" s="292">
        <f t="shared" si="1626"/>
        <v>489.72970000000004</v>
      </c>
      <c r="BZ631" s="292">
        <f t="shared" si="1627"/>
        <v>485.67808502291291</v>
      </c>
      <c r="CA631" s="292">
        <f t="shared" si="1628"/>
        <v>489.72970000000004</v>
      </c>
      <c r="CB631" s="196">
        <f t="shared" si="1558"/>
        <v>5494.4078513641143</v>
      </c>
      <c r="CC631" s="189">
        <f t="shared" si="1584"/>
        <v>56.528247089394995</v>
      </c>
      <c r="CD631" s="190">
        <f t="shared" si="1585"/>
        <v>39.250428010315005</v>
      </c>
      <c r="CE631" s="190">
        <f t="shared" si="1586"/>
        <v>30.478612170166997</v>
      </c>
      <c r="CF631" s="190">
        <f t="shared" si="1587"/>
        <v>24.082496453392991</v>
      </c>
      <c r="CG631" s="190">
        <f t="shared" si="1588"/>
        <v>0</v>
      </c>
      <c r="CH631" s="190">
        <f t="shared" si="1589"/>
        <v>0</v>
      </c>
      <c r="CI631" s="190">
        <f t="shared" si="1590"/>
        <v>0</v>
      </c>
      <c r="CJ631" s="190">
        <f t="shared" si="1591"/>
        <v>0</v>
      </c>
      <c r="CK631" s="190">
        <f t="shared" si="1592"/>
        <v>0</v>
      </c>
      <c r="CL631" s="190">
        <f t="shared" si="1593"/>
        <v>0</v>
      </c>
      <c r="CM631" s="190">
        <f t="shared" si="1594"/>
        <v>0</v>
      </c>
      <c r="CN631" s="190">
        <f t="shared" si="1595"/>
        <v>0</v>
      </c>
      <c r="CO631" s="190">
        <f t="shared" si="1596"/>
        <v>0</v>
      </c>
      <c r="CP631" s="190">
        <f t="shared" si="1597"/>
        <v>0</v>
      </c>
      <c r="CQ631" s="190">
        <f t="shared" si="1598"/>
        <v>0</v>
      </c>
      <c r="CR631" s="190">
        <f t="shared" si="1599"/>
        <v>41.37892781701359</v>
      </c>
      <c r="CS631" s="190">
        <f t="shared" si="1600"/>
        <v>60</v>
      </c>
      <c r="CT631" s="190">
        <f t="shared" si="1601"/>
        <v>60</v>
      </c>
      <c r="CU631" s="190">
        <f t="shared" si="1602"/>
        <v>60</v>
      </c>
      <c r="CV631" s="190">
        <f t="shared" si="1603"/>
        <v>60</v>
      </c>
      <c r="CW631" s="190">
        <f t="shared" si="1604"/>
        <v>60</v>
      </c>
      <c r="CX631" s="190">
        <f t="shared" si="1605"/>
        <v>60</v>
      </c>
      <c r="CY631" s="190">
        <f t="shared" si="1606"/>
        <v>59.491189640522578</v>
      </c>
      <c r="CZ631" s="190">
        <f t="shared" si="1607"/>
        <v>60</v>
      </c>
      <c r="DB631" s="171">
        <f t="shared" si="1559"/>
        <v>0</v>
      </c>
      <c r="DC631" s="172">
        <f t="shared" si="1560"/>
        <v>0</v>
      </c>
      <c r="DD631" s="172">
        <f t="shared" si="1561"/>
        <v>0</v>
      </c>
      <c r="DE631" s="172">
        <f t="shared" si="1562"/>
        <v>0</v>
      </c>
      <c r="DF631" s="172">
        <f t="shared" si="1563"/>
        <v>250.20131621659061</v>
      </c>
      <c r="DG631" s="172">
        <f t="shared" si="1564"/>
        <v>250.20131621659061</v>
      </c>
      <c r="DH631" s="172">
        <f t="shared" si="1565"/>
        <v>197.28508298221703</v>
      </c>
      <c r="DI631" s="172">
        <f t="shared" si="1566"/>
        <v>0</v>
      </c>
      <c r="DJ631" s="172">
        <f t="shared" si="1567"/>
        <v>0</v>
      </c>
      <c r="DK631" s="172">
        <f t="shared" si="1568"/>
        <v>0</v>
      </c>
      <c r="DL631" s="172">
        <f t="shared" si="1569"/>
        <v>0</v>
      </c>
      <c r="DM631" s="172">
        <f t="shared" si="1570"/>
        <v>0</v>
      </c>
      <c r="DN631" s="172">
        <f t="shared" si="1571"/>
        <v>0</v>
      </c>
      <c r="DO631" s="172">
        <f t="shared" si="1572"/>
        <v>0</v>
      </c>
      <c r="DP631" s="172">
        <f t="shared" si="1573"/>
        <v>223.56611096137684</v>
      </c>
      <c r="DQ631" s="172">
        <f t="shared" si="1574"/>
        <v>0</v>
      </c>
      <c r="DR631" s="172">
        <f t="shared" si="1575"/>
        <v>75.395409719685318</v>
      </c>
      <c r="DS631" s="172">
        <f t="shared" si="1576"/>
        <v>512.54265955564995</v>
      </c>
      <c r="DT631" s="172">
        <f t="shared" si="1577"/>
        <v>801.68175497650316</v>
      </c>
      <c r="DU631" s="172">
        <f t="shared" si="1578"/>
        <v>189.02254413293844</v>
      </c>
      <c r="DV631" s="172">
        <f t="shared" si="1579"/>
        <v>361.92533458054925</v>
      </c>
      <c r="DW631" s="172">
        <f t="shared" si="1580"/>
        <v>257.03734346923136</v>
      </c>
      <c r="DX631" s="172">
        <f t="shared" si="1581"/>
        <v>0</v>
      </c>
      <c r="DY631" s="172">
        <f t="shared" si="1582"/>
        <v>302.44147189503263</v>
      </c>
      <c r="DZ631" s="192">
        <f t="shared" si="1583"/>
        <v>3421.3003447063652</v>
      </c>
      <c r="EA631" s="189">
        <f t="shared" si="1509"/>
        <v>0</v>
      </c>
      <c r="EB631" s="190">
        <f t="shared" si="1510"/>
        <v>0</v>
      </c>
      <c r="EC631" s="190">
        <f t="shared" si="1511"/>
        <v>0</v>
      </c>
      <c r="ED631" s="190">
        <f t="shared" si="1512"/>
        <v>0</v>
      </c>
      <c r="EE631" s="190">
        <f t="shared" si="1513"/>
        <v>21.75663619274701</v>
      </c>
      <c r="EF631" s="190">
        <f t="shared" si="1514"/>
        <v>21.75663619274701</v>
      </c>
      <c r="EG631" s="190">
        <f t="shared" si="1515"/>
        <v>17.155224607149307</v>
      </c>
      <c r="EH631" s="190">
        <f t="shared" si="1516"/>
        <v>0</v>
      </c>
      <c r="EI631" s="190">
        <f t="shared" si="1517"/>
        <v>0</v>
      </c>
      <c r="EJ631" s="190">
        <f t="shared" si="1518"/>
        <v>0</v>
      </c>
      <c r="EK631" s="190">
        <f t="shared" si="1519"/>
        <v>0</v>
      </c>
      <c r="EL631" s="190">
        <f t="shared" si="1520"/>
        <v>0</v>
      </c>
      <c r="EM631" s="190">
        <f t="shared" si="1521"/>
        <v>0</v>
      </c>
      <c r="EN631" s="190">
        <f t="shared" si="1522"/>
        <v>0</v>
      </c>
      <c r="EO631" s="190">
        <f t="shared" si="1523"/>
        <v>19.440531387945811</v>
      </c>
      <c r="EP631" s="190">
        <f t="shared" si="1524"/>
        <v>0</v>
      </c>
      <c r="EQ631" s="190">
        <f t="shared" si="1525"/>
        <v>6.5561225843204625</v>
      </c>
      <c r="ER631" s="190">
        <f t="shared" si="1526"/>
        <v>44.568926917882607</v>
      </c>
      <c r="ES631" s="190">
        <f t="shared" si="1527"/>
        <v>69.711456954478535</v>
      </c>
      <c r="ET631" s="190">
        <f t="shared" si="1528"/>
        <v>16.436742968081603</v>
      </c>
      <c r="EU631" s="190">
        <f t="shared" si="1529"/>
        <v>31.471768224395589</v>
      </c>
      <c r="EV631" s="190">
        <f t="shared" si="1530"/>
        <v>22.351073345150553</v>
      </c>
      <c r="EW631" s="190">
        <f t="shared" si="1531"/>
        <v>0</v>
      </c>
      <c r="EX631" s="190">
        <f t="shared" si="1532"/>
        <v>26.299258425655012</v>
      </c>
    </row>
    <row r="632" spans="3:154" ht="14.25" customHeight="1" x14ac:dyDescent="0.25">
      <c r="C632" s="132">
        <v>2043</v>
      </c>
      <c r="D632" s="14" t="s">
        <v>169</v>
      </c>
      <c r="E632" s="171">
        <f t="shared" si="1533"/>
        <v>543.39690627890491</v>
      </c>
      <c r="F632" s="172">
        <f t="shared" si="1534"/>
        <v>401.82735784894305</v>
      </c>
      <c r="G632" s="172">
        <f t="shared" si="1535"/>
        <v>315.72459094658797</v>
      </c>
      <c r="H632" s="172">
        <f t="shared" si="1536"/>
        <v>239.54382581994486</v>
      </c>
      <c r="I632" s="172">
        <f t="shared" si="1537"/>
        <v>209.96901377545188</v>
      </c>
      <c r="J632" s="172">
        <f t="shared" si="1538"/>
        <v>209.96901377545188</v>
      </c>
      <c r="K632" s="172">
        <f t="shared" si="1539"/>
        <v>255.65703748453183</v>
      </c>
      <c r="L632" s="172">
        <f t="shared" si="1540"/>
        <v>41.707218623289037</v>
      </c>
      <c r="M632" s="172">
        <f t="shared" si="1541"/>
        <v>0</v>
      </c>
      <c r="N632" s="172">
        <f t="shared" si="1542"/>
        <v>0</v>
      </c>
      <c r="O632" s="172">
        <f t="shared" si="1543"/>
        <v>0</v>
      </c>
      <c r="P632" s="172">
        <f t="shared" si="1544"/>
        <v>0</v>
      </c>
      <c r="Q632" s="172">
        <f t="shared" si="1545"/>
        <v>0</v>
      </c>
      <c r="R632" s="172">
        <f t="shared" si="1546"/>
        <v>53.720134699435278</v>
      </c>
      <c r="S632" s="172">
        <f t="shared" si="1547"/>
        <v>203.50576916480713</v>
      </c>
      <c r="T632" s="172">
        <f t="shared" si="1548"/>
        <v>375.08855518311213</v>
      </c>
      <c r="U632" s="172">
        <f t="shared" si="1549"/>
        <v>707.76399260019593</v>
      </c>
      <c r="V632" s="172">
        <f t="shared" si="1550"/>
        <v>1163.9655708370797</v>
      </c>
      <c r="W632" s="172">
        <f t="shared" si="1551"/>
        <v>1374.7036379352248</v>
      </c>
      <c r="X632" s="172">
        <f t="shared" si="1552"/>
        <v>891.37151676049677</v>
      </c>
      <c r="Y632" s="172">
        <f t="shared" si="1553"/>
        <v>1022.70427446995</v>
      </c>
      <c r="Z632" s="172">
        <f t="shared" si="1554"/>
        <v>796.03477865261277</v>
      </c>
      <c r="AA632" s="172">
        <f t="shared" si="1555"/>
        <v>584.12515698151174</v>
      </c>
      <c r="AB632" s="172">
        <f t="shared" si="1556"/>
        <v>821.72596160810224</v>
      </c>
      <c r="AC632" s="188">
        <f xml:space="preserve"> SUM(E632:AB632) * 31</f>
        <v>316587.63371681469</v>
      </c>
      <c r="AE632" s="189">
        <f xml:space="preserve"> 'Generation Calculation'!DC305</f>
        <v>64.666713589469992</v>
      </c>
      <c r="AF632" s="190">
        <f xml:space="preserve"> 'Generation Calculation'!DD305</f>
        <v>48.990077073891996</v>
      </c>
      <c r="AG632" s="190">
        <f xml:space="preserve"> 'Generation Calculation'!DE305</f>
        <v>38.263957352706996</v>
      </c>
      <c r="AH632" s="190">
        <f xml:space="preserve"> 'Generation Calculation'!DF305</f>
        <v>28.821304948587994</v>
      </c>
      <c r="AI632" s="190">
        <f xml:space="preserve"> 'Generation Calculation'!DG305</f>
        <v>25.167352076535991</v>
      </c>
      <c r="AJ632" s="190">
        <f xml:space="preserve"> 'Generation Calculation'!DH305</f>
        <v>25.167352076535991</v>
      </c>
      <c r="AK632" s="190">
        <f xml:space="preserve"> 'Generation Calculation'!DI305</f>
        <v>30.814865996574639</v>
      </c>
      <c r="AL632" s="190">
        <f xml:space="preserve"> 'Generation Calculation'!DJ305</f>
        <v>3.6267146628946989</v>
      </c>
      <c r="AM632" s="190">
        <f xml:space="preserve"> 'Generation Calculation'!DK305</f>
        <v>0</v>
      </c>
      <c r="AN632" s="190">
        <f xml:space="preserve"> 'Generation Calculation'!DL305</f>
        <v>0</v>
      </c>
      <c r="AO632" s="190">
        <f xml:space="preserve"> 'Generation Calculation'!DM305</f>
        <v>0</v>
      </c>
      <c r="AP632" s="190">
        <f xml:space="preserve"> 'Generation Calculation'!DN305</f>
        <v>0</v>
      </c>
      <c r="AQ632" s="190">
        <f xml:space="preserve"> 'Generation Calculation'!DO305</f>
        <v>0</v>
      </c>
      <c r="AR632" s="190">
        <f xml:space="preserve"> 'Generation Calculation'!DP305</f>
        <v>4.6713160608204589</v>
      </c>
      <c r="AS632" s="190">
        <f xml:space="preserve"> 'Generation Calculation'!DQ305</f>
        <v>24.369698925399774</v>
      </c>
      <c r="AT632" s="190">
        <f xml:space="preserve"> 'Generation Calculation'!DR305</f>
        <v>45.652988440508977</v>
      </c>
      <c r="AU632" s="190">
        <f xml:space="preserve"> 'Generation Calculation'!DS305</f>
        <v>78.959503704364863</v>
      </c>
      <c r="AV632" s="190">
        <f xml:space="preserve"> 'Generation Calculation'!DT305</f>
        <v>118.62920615974605</v>
      </c>
      <c r="AW632" s="190">
        <f xml:space="preserve"> 'Generation Calculation'!DU305</f>
        <v>136.95425547262823</v>
      </c>
      <c r="AX632" s="190">
        <f xml:space="preserve"> 'Generation Calculation'!DV305</f>
        <v>94.92537537047798</v>
      </c>
      <c r="AY632" s="190">
        <f xml:space="preserve"> 'Generation Calculation'!DW305</f>
        <v>106.34561517129998</v>
      </c>
      <c r="AZ632" s="190">
        <f xml:space="preserve"> 'Generation Calculation'!DX305</f>
        <v>86.635224230661976</v>
      </c>
      <c r="BA632" s="190">
        <f xml:space="preserve"> 'Generation Calculation'!DY305</f>
        <v>68.208300607087978</v>
      </c>
      <c r="BB632" s="190">
        <f xml:space="preserve"> 'Generation Calculation'!DZ305</f>
        <v>88.869240139834972</v>
      </c>
      <c r="BC632" s="196"/>
      <c r="BD632" s="183">
        <f t="shared" si="1557"/>
        <v>489.72970000000004</v>
      </c>
      <c r="BE632" s="292">
        <f t="shared" si="1629"/>
        <v>401.82735784894305</v>
      </c>
      <c r="BF632" s="292">
        <f t="shared" si="1630"/>
        <v>315.72459094658797</v>
      </c>
      <c r="BG632" s="292">
        <f t="shared" si="1608"/>
        <v>239.54382581994486</v>
      </c>
      <c r="BH632" s="292">
        <f t="shared" si="1609"/>
        <v>209.96901377545188</v>
      </c>
      <c r="BI632" s="292">
        <f t="shared" si="1610"/>
        <v>209.96901377545188</v>
      </c>
      <c r="BJ632" s="292">
        <f t="shared" si="1611"/>
        <v>255.65703748453183</v>
      </c>
      <c r="BK632" s="292">
        <f t="shared" si="1612"/>
        <v>0</v>
      </c>
      <c r="BL632" s="292">
        <f t="shared" si="1613"/>
        <v>0</v>
      </c>
      <c r="BM632" s="292">
        <f t="shared" si="1614"/>
        <v>0</v>
      </c>
      <c r="BN632" s="292">
        <f t="shared" si="1615"/>
        <v>0</v>
      </c>
      <c r="BO632" s="292">
        <f t="shared" si="1616"/>
        <v>0</v>
      </c>
      <c r="BP632" s="292">
        <f t="shared" si="1617"/>
        <v>0</v>
      </c>
      <c r="BQ632" s="292">
        <f t="shared" si="1618"/>
        <v>0</v>
      </c>
      <c r="BR632" s="292">
        <f t="shared" si="1619"/>
        <v>203.50576916480713</v>
      </c>
      <c r="BS632" s="292">
        <f t="shared" si="1620"/>
        <v>375.08855518311213</v>
      </c>
      <c r="BT632" s="292">
        <f t="shared" si="1621"/>
        <v>489.72970000000004</v>
      </c>
      <c r="BU632" s="292">
        <f t="shared" si="1622"/>
        <v>489.72970000000004</v>
      </c>
      <c r="BV632" s="292">
        <f t="shared" si="1623"/>
        <v>489.72970000000004</v>
      </c>
      <c r="BW632" s="292">
        <f t="shared" si="1624"/>
        <v>489.72970000000004</v>
      </c>
      <c r="BX632" s="292">
        <f t="shared" si="1625"/>
        <v>489.72970000000004</v>
      </c>
      <c r="BY632" s="292">
        <f t="shared" si="1626"/>
        <v>489.72970000000004</v>
      </c>
      <c r="BZ632" s="292">
        <f t="shared" si="1627"/>
        <v>489.72970000000004</v>
      </c>
      <c r="CA632" s="292">
        <f t="shared" si="1628"/>
        <v>489.72970000000004</v>
      </c>
      <c r="CB632" s="196">
        <f t="shared" si="1558"/>
        <v>6618.85246399883</v>
      </c>
      <c r="CC632" s="189">
        <f t="shared" si="1584"/>
        <v>60</v>
      </c>
      <c r="CD632" s="190">
        <f t="shared" si="1585"/>
        <v>48.990077073891996</v>
      </c>
      <c r="CE632" s="190">
        <f t="shared" si="1586"/>
        <v>38.263957352706996</v>
      </c>
      <c r="CF632" s="190">
        <f t="shared" si="1587"/>
        <v>28.821304948587994</v>
      </c>
      <c r="CG632" s="190">
        <f t="shared" si="1588"/>
        <v>25.167352076535991</v>
      </c>
      <c r="CH632" s="190">
        <f t="shared" si="1589"/>
        <v>25.167352076535991</v>
      </c>
      <c r="CI632" s="190">
        <f t="shared" si="1590"/>
        <v>30.814865996574639</v>
      </c>
      <c r="CJ632" s="190">
        <f t="shared" si="1591"/>
        <v>0</v>
      </c>
      <c r="CK632" s="190">
        <f t="shared" si="1592"/>
        <v>0</v>
      </c>
      <c r="CL632" s="190">
        <f t="shared" si="1593"/>
        <v>0</v>
      </c>
      <c r="CM632" s="190">
        <f t="shared" si="1594"/>
        <v>0</v>
      </c>
      <c r="CN632" s="190">
        <f t="shared" si="1595"/>
        <v>0</v>
      </c>
      <c r="CO632" s="190">
        <f t="shared" si="1596"/>
        <v>0</v>
      </c>
      <c r="CP632" s="190">
        <f t="shared" si="1597"/>
        <v>0</v>
      </c>
      <c r="CQ632" s="190">
        <f t="shared" si="1598"/>
        <v>24.369698925399774</v>
      </c>
      <c r="CR632" s="190">
        <f t="shared" si="1599"/>
        <v>45.652988440508977</v>
      </c>
      <c r="CS632" s="190">
        <f t="shared" si="1600"/>
        <v>60</v>
      </c>
      <c r="CT632" s="190">
        <f t="shared" si="1601"/>
        <v>60</v>
      </c>
      <c r="CU632" s="190">
        <f t="shared" si="1602"/>
        <v>60</v>
      </c>
      <c r="CV632" s="190">
        <f t="shared" si="1603"/>
        <v>60</v>
      </c>
      <c r="CW632" s="190">
        <f t="shared" si="1604"/>
        <v>60</v>
      </c>
      <c r="CX632" s="190">
        <f t="shared" si="1605"/>
        <v>60</v>
      </c>
      <c r="CY632" s="190">
        <f t="shared" si="1606"/>
        <v>60</v>
      </c>
      <c r="CZ632" s="190">
        <f t="shared" si="1607"/>
        <v>60</v>
      </c>
      <c r="DB632" s="171">
        <f t="shared" si="1559"/>
        <v>53.667206278904914</v>
      </c>
      <c r="DC632" s="172">
        <f t="shared" si="1560"/>
        <v>0</v>
      </c>
      <c r="DD632" s="172">
        <f t="shared" si="1561"/>
        <v>0</v>
      </c>
      <c r="DE632" s="172">
        <f t="shared" si="1562"/>
        <v>0</v>
      </c>
      <c r="DF632" s="172">
        <f t="shared" si="1563"/>
        <v>0</v>
      </c>
      <c r="DG632" s="172">
        <f t="shared" si="1564"/>
        <v>0</v>
      </c>
      <c r="DH632" s="172">
        <f t="shared" si="1565"/>
        <v>0</v>
      </c>
      <c r="DI632" s="172">
        <f t="shared" si="1566"/>
        <v>41.707218623289037</v>
      </c>
      <c r="DJ632" s="172">
        <f t="shared" si="1567"/>
        <v>0</v>
      </c>
      <c r="DK632" s="172">
        <f t="shared" si="1568"/>
        <v>0</v>
      </c>
      <c r="DL632" s="172">
        <f t="shared" si="1569"/>
        <v>0</v>
      </c>
      <c r="DM632" s="172">
        <f t="shared" si="1570"/>
        <v>0</v>
      </c>
      <c r="DN632" s="172">
        <f t="shared" si="1571"/>
        <v>0</v>
      </c>
      <c r="DO632" s="172">
        <f t="shared" si="1572"/>
        <v>53.720134699435278</v>
      </c>
      <c r="DP632" s="172">
        <f t="shared" si="1573"/>
        <v>0</v>
      </c>
      <c r="DQ632" s="172">
        <f t="shared" si="1574"/>
        <v>0</v>
      </c>
      <c r="DR632" s="172">
        <f t="shared" si="1575"/>
        <v>218.03429260019593</v>
      </c>
      <c r="DS632" s="172">
        <f t="shared" si="1576"/>
        <v>674.23587083707957</v>
      </c>
      <c r="DT632" s="172">
        <f t="shared" si="1577"/>
        <v>884.97393793522474</v>
      </c>
      <c r="DU632" s="172">
        <f t="shared" si="1578"/>
        <v>401.64181676049674</v>
      </c>
      <c r="DV632" s="172">
        <f t="shared" si="1579"/>
        <v>532.97457446994986</v>
      </c>
      <c r="DW632" s="172">
        <f t="shared" si="1580"/>
        <v>306.30507865261274</v>
      </c>
      <c r="DX632" s="172">
        <f t="shared" si="1581"/>
        <v>94.395456981511742</v>
      </c>
      <c r="DY632" s="172">
        <f t="shared" si="1582"/>
        <v>331.9962616081022</v>
      </c>
      <c r="DZ632" s="192">
        <f t="shared" si="1583"/>
        <v>3593.6518494468028</v>
      </c>
      <c r="EA632" s="189">
        <f t="shared" si="1509"/>
        <v>4.6667135894699925</v>
      </c>
      <c r="EB632" s="190">
        <f t="shared" si="1510"/>
        <v>0</v>
      </c>
      <c r="EC632" s="190">
        <f t="shared" si="1511"/>
        <v>0</v>
      </c>
      <c r="ED632" s="190">
        <f t="shared" si="1512"/>
        <v>0</v>
      </c>
      <c r="EE632" s="190">
        <f t="shared" si="1513"/>
        <v>0</v>
      </c>
      <c r="EF632" s="190">
        <f t="shared" si="1514"/>
        <v>0</v>
      </c>
      <c r="EG632" s="190">
        <f t="shared" si="1515"/>
        <v>0</v>
      </c>
      <c r="EH632" s="190">
        <f t="shared" si="1516"/>
        <v>3.6267146628946989</v>
      </c>
      <c r="EI632" s="190">
        <f t="shared" si="1517"/>
        <v>0</v>
      </c>
      <c r="EJ632" s="190">
        <f t="shared" si="1518"/>
        <v>0</v>
      </c>
      <c r="EK632" s="190">
        <f t="shared" si="1519"/>
        <v>0</v>
      </c>
      <c r="EL632" s="190">
        <f t="shared" si="1520"/>
        <v>0</v>
      </c>
      <c r="EM632" s="190">
        <f t="shared" si="1521"/>
        <v>0</v>
      </c>
      <c r="EN632" s="190">
        <f t="shared" si="1522"/>
        <v>4.6713160608204589</v>
      </c>
      <c r="EO632" s="190">
        <f t="shared" si="1523"/>
        <v>0</v>
      </c>
      <c r="EP632" s="190">
        <f t="shared" si="1524"/>
        <v>0</v>
      </c>
      <c r="EQ632" s="190">
        <f t="shared" si="1525"/>
        <v>18.959503704364863</v>
      </c>
      <c r="ER632" s="190">
        <f t="shared" si="1526"/>
        <v>58.629206159746047</v>
      </c>
      <c r="ES632" s="190">
        <f t="shared" si="1527"/>
        <v>76.954255472628233</v>
      </c>
      <c r="ET632" s="190">
        <f t="shared" si="1528"/>
        <v>34.92537537047798</v>
      </c>
      <c r="EU632" s="190">
        <f t="shared" si="1529"/>
        <v>46.345615171299983</v>
      </c>
      <c r="EV632" s="190">
        <f t="shared" si="1530"/>
        <v>26.635224230661976</v>
      </c>
      <c r="EW632" s="190">
        <f t="shared" si="1531"/>
        <v>8.2083006070879776</v>
      </c>
      <c r="EX632" s="190">
        <f t="shared" si="1532"/>
        <v>28.869240139834972</v>
      </c>
    </row>
    <row r="633" spans="3:154" ht="14.25" customHeight="1" x14ac:dyDescent="0.25">
      <c r="C633" s="132">
        <v>2043</v>
      </c>
      <c r="D633" s="14" t="s">
        <v>170</v>
      </c>
      <c r="E633" s="171">
        <f t="shared" si="1533"/>
        <v>452.15439020246157</v>
      </c>
      <c r="F633" s="172">
        <f t="shared" si="1534"/>
        <v>381.20952356690316</v>
      </c>
      <c r="G633" s="172">
        <f t="shared" si="1535"/>
        <v>298.04277703560973</v>
      </c>
      <c r="H633" s="172">
        <f t="shared" si="1536"/>
        <v>261.41604299061373</v>
      </c>
      <c r="I633" s="172">
        <f t="shared" si="1537"/>
        <v>236.13394889002416</v>
      </c>
      <c r="J633" s="172">
        <f t="shared" si="1538"/>
        <v>252.77973006030862</v>
      </c>
      <c r="K633" s="172">
        <f t="shared" si="1539"/>
        <v>345.54739150519094</v>
      </c>
      <c r="L633" s="172">
        <f t="shared" si="1540"/>
        <v>220.99836940126383</v>
      </c>
      <c r="M633" s="172">
        <f t="shared" si="1541"/>
        <v>31.189464499103735</v>
      </c>
      <c r="N633" s="172">
        <f t="shared" si="1542"/>
        <v>0</v>
      </c>
      <c r="O633" s="172">
        <f t="shared" si="1543"/>
        <v>0</v>
      </c>
      <c r="P633" s="172">
        <f t="shared" si="1544"/>
        <v>0</v>
      </c>
      <c r="Q633" s="172">
        <f t="shared" si="1545"/>
        <v>0</v>
      </c>
      <c r="R633" s="172">
        <f t="shared" si="1546"/>
        <v>11.079498770754938</v>
      </c>
      <c r="S633" s="172">
        <f t="shared" si="1547"/>
        <v>276.88921959101509</v>
      </c>
      <c r="T633" s="172">
        <f t="shared" si="1548"/>
        <v>509.91224705415408</v>
      </c>
      <c r="U633" s="172">
        <f t="shared" si="1549"/>
        <v>779.51093234732957</v>
      </c>
      <c r="V633" s="172">
        <f t="shared" si="1550"/>
        <v>1078.9596577092343</v>
      </c>
      <c r="W633" s="172">
        <f t="shared" si="1551"/>
        <v>1276.3510163432823</v>
      </c>
      <c r="X633" s="172">
        <f t="shared" si="1552"/>
        <v>1003.1583252160156</v>
      </c>
      <c r="Y633" s="172">
        <f t="shared" si="1553"/>
        <v>1003.1583252160156</v>
      </c>
      <c r="Z633" s="172">
        <f t="shared" si="1554"/>
        <v>908.89714394060866</v>
      </c>
      <c r="AA633" s="172">
        <f t="shared" si="1555"/>
        <v>586.64837123899508</v>
      </c>
      <c r="AB633" s="172">
        <f t="shared" si="1556"/>
        <v>716.02760894567098</v>
      </c>
      <c r="AC633" s="188">
        <f xml:space="preserve"> SUM(E633:AB633) * 30</f>
        <v>318901.91953573667</v>
      </c>
      <c r="AE633" s="189">
        <f xml:space="preserve"> 'Generation Calculation'!DC306</f>
        <v>55.286191760597006</v>
      </c>
      <c r="AF633" s="190">
        <f xml:space="preserve"> 'Generation Calculation'!DD306</f>
        <v>46.416414568539011</v>
      </c>
      <c r="AG633" s="190">
        <f xml:space="preserve"> 'Generation Calculation'!DE306</f>
        <v>36.068341177805991</v>
      </c>
      <c r="AH633" s="190">
        <f xml:space="preserve"> 'Generation Calculation'!DF306</f>
        <v>31.527859996158014</v>
      </c>
      <c r="AI633" s="190">
        <f xml:space="preserve"> 'Generation Calculation'!DG306</f>
        <v>28.399679647173002</v>
      </c>
      <c r="AJ633" s="190">
        <f xml:space="preserve"> 'Generation Calculation'!DH306</f>
        <v>30.45873506675801</v>
      </c>
      <c r="AK633" s="190">
        <f xml:space="preserve"> 'Generation Calculation'!DI306</f>
        <v>41.972602721768084</v>
      </c>
      <c r="AL633" s="190">
        <f xml:space="preserve"> 'Generation Calculation'!DJ306</f>
        <v>19.217249513153376</v>
      </c>
      <c r="AM633" s="190">
        <f xml:space="preserve"> 'Generation Calculation'!DK306</f>
        <v>2.7121273477481509</v>
      </c>
      <c r="AN633" s="190">
        <f xml:space="preserve"> 'Generation Calculation'!DL306</f>
        <v>0</v>
      </c>
      <c r="AO633" s="190">
        <f xml:space="preserve"> 'Generation Calculation'!DM306</f>
        <v>0</v>
      </c>
      <c r="AP633" s="190">
        <f xml:space="preserve"> 'Generation Calculation'!DN306</f>
        <v>0</v>
      </c>
      <c r="AQ633" s="190">
        <f xml:space="preserve"> 'Generation Calculation'!DO306</f>
        <v>0</v>
      </c>
      <c r="AR633" s="190">
        <f xml:space="preserve"> 'Generation Calculation'!DP306</f>
        <v>0.96343467571782071</v>
      </c>
      <c r="AS633" s="190">
        <f xml:space="preserve"> 'Generation Calculation'!DQ306</f>
        <v>33.444765762175678</v>
      </c>
      <c r="AT633" s="190">
        <f xml:space="preserve"> 'Generation Calculation'!DR306</f>
        <v>61.755004091665569</v>
      </c>
      <c r="AU633" s="190">
        <f xml:space="preserve"> 'Generation Calculation'!DS306</f>
        <v>85.198368030202573</v>
      </c>
      <c r="AV633" s="190">
        <f xml:space="preserve"> 'Generation Calculation'!DT306</f>
        <v>111.23738762688993</v>
      </c>
      <c r="AW633" s="190">
        <f xml:space="preserve"> 'Generation Calculation'!DU306</f>
        <v>128.40185359506802</v>
      </c>
      <c r="AX633" s="190">
        <f xml:space="preserve"> 'Generation Calculation'!DV306</f>
        <v>104.6459674100883</v>
      </c>
      <c r="AY633" s="190">
        <f xml:space="preserve"> 'Generation Calculation'!DW306</f>
        <v>104.6459674100883</v>
      </c>
      <c r="AZ633" s="190">
        <f xml:space="preserve"> 'Generation Calculation'!DX306</f>
        <v>96.449342951357266</v>
      </c>
      <c r="BA633" s="190">
        <f xml:space="preserve"> 'Generation Calculation'!DY306</f>
        <v>68.427710542521311</v>
      </c>
      <c r="BB633" s="190">
        <f xml:space="preserve"> 'Generation Calculation'!DZ306</f>
        <v>79.678079038753992</v>
      </c>
      <c r="BC633" s="196"/>
      <c r="BD633" s="183">
        <f t="shared" si="1557"/>
        <v>452.15439020246157</v>
      </c>
      <c r="BE633" s="292">
        <f t="shared" si="1629"/>
        <v>381.20952356690316</v>
      </c>
      <c r="BF633" s="292">
        <f t="shared" si="1630"/>
        <v>298.04277703560973</v>
      </c>
      <c r="BG633" s="292">
        <f t="shared" si="1608"/>
        <v>261.41604299061373</v>
      </c>
      <c r="BH633" s="292">
        <f t="shared" si="1609"/>
        <v>236.13394889002416</v>
      </c>
      <c r="BI633" s="292">
        <f t="shared" si="1610"/>
        <v>252.77973006030862</v>
      </c>
      <c r="BJ633" s="292">
        <f t="shared" si="1611"/>
        <v>345.54739150519094</v>
      </c>
      <c r="BK633" s="292">
        <f t="shared" si="1612"/>
        <v>0</v>
      </c>
      <c r="BL633" s="292">
        <f t="shared" si="1613"/>
        <v>0</v>
      </c>
      <c r="BM633" s="292">
        <f t="shared" si="1614"/>
        <v>0</v>
      </c>
      <c r="BN633" s="292">
        <f t="shared" si="1615"/>
        <v>0</v>
      </c>
      <c r="BO633" s="292">
        <f t="shared" si="1616"/>
        <v>0</v>
      </c>
      <c r="BP633" s="292">
        <f t="shared" si="1617"/>
        <v>0</v>
      </c>
      <c r="BQ633" s="292">
        <f t="shared" si="1618"/>
        <v>0</v>
      </c>
      <c r="BR633" s="292">
        <f t="shared" si="1619"/>
        <v>276.88921959101509</v>
      </c>
      <c r="BS633" s="292">
        <f t="shared" si="1620"/>
        <v>489.72970000000004</v>
      </c>
      <c r="BT633" s="292">
        <f t="shared" si="1621"/>
        <v>489.72970000000004</v>
      </c>
      <c r="BU633" s="292">
        <f t="shared" si="1622"/>
        <v>489.72970000000004</v>
      </c>
      <c r="BV633" s="292">
        <f t="shared" si="1623"/>
        <v>489.72970000000004</v>
      </c>
      <c r="BW633" s="292">
        <f t="shared" si="1624"/>
        <v>489.72970000000004</v>
      </c>
      <c r="BX633" s="292">
        <f t="shared" si="1625"/>
        <v>489.72970000000004</v>
      </c>
      <c r="BY633" s="292">
        <f t="shared" si="1626"/>
        <v>489.72970000000004</v>
      </c>
      <c r="BZ633" s="292">
        <f t="shared" si="1627"/>
        <v>489.72970000000004</v>
      </c>
      <c r="CA633" s="292">
        <f t="shared" si="1628"/>
        <v>489.72970000000004</v>
      </c>
      <c r="CB633" s="196">
        <f t="shared" si="1558"/>
        <v>6911.7403238421266</v>
      </c>
      <c r="CC633" s="189">
        <f t="shared" si="1584"/>
        <v>55.286191760597006</v>
      </c>
      <c r="CD633" s="190">
        <f t="shared" si="1585"/>
        <v>46.416414568539011</v>
      </c>
      <c r="CE633" s="190">
        <f t="shared" si="1586"/>
        <v>36.068341177805991</v>
      </c>
      <c r="CF633" s="190">
        <f t="shared" si="1587"/>
        <v>31.527859996158014</v>
      </c>
      <c r="CG633" s="190">
        <f t="shared" si="1588"/>
        <v>28.399679647173002</v>
      </c>
      <c r="CH633" s="190">
        <f t="shared" si="1589"/>
        <v>30.45873506675801</v>
      </c>
      <c r="CI633" s="190">
        <f t="shared" si="1590"/>
        <v>41.972602721768084</v>
      </c>
      <c r="CJ633" s="190">
        <f t="shared" si="1591"/>
        <v>0</v>
      </c>
      <c r="CK633" s="190">
        <f t="shared" si="1592"/>
        <v>0</v>
      </c>
      <c r="CL633" s="190">
        <f t="shared" si="1593"/>
        <v>0</v>
      </c>
      <c r="CM633" s="190">
        <f t="shared" si="1594"/>
        <v>0</v>
      </c>
      <c r="CN633" s="190">
        <f t="shared" si="1595"/>
        <v>0</v>
      </c>
      <c r="CO633" s="190">
        <f t="shared" si="1596"/>
        <v>0</v>
      </c>
      <c r="CP633" s="190">
        <f t="shared" si="1597"/>
        <v>0</v>
      </c>
      <c r="CQ633" s="190">
        <f t="shared" si="1598"/>
        <v>33.444765762175678</v>
      </c>
      <c r="CR633" s="190">
        <f t="shared" si="1599"/>
        <v>60</v>
      </c>
      <c r="CS633" s="190">
        <f t="shared" si="1600"/>
        <v>60</v>
      </c>
      <c r="CT633" s="190">
        <f t="shared" si="1601"/>
        <v>60</v>
      </c>
      <c r="CU633" s="190">
        <f t="shared" si="1602"/>
        <v>60</v>
      </c>
      <c r="CV633" s="190">
        <f t="shared" si="1603"/>
        <v>60</v>
      </c>
      <c r="CW633" s="190">
        <f t="shared" si="1604"/>
        <v>60</v>
      </c>
      <c r="CX633" s="190">
        <f t="shared" si="1605"/>
        <v>60</v>
      </c>
      <c r="CY633" s="190">
        <f t="shared" si="1606"/>
        <v>60</v>
      </c>
      <c r="CZ633" s="190">
        <f t="shared" si="1607"/>
        <v>60</v>
      </c>
      <c r="DB633" s="171">
        <f t="shared" si="1559"/>
        <v>0</v>
      </c>
      <c r="DC633" s="172">
        <f t="shared" si="1560"/>
        <v>0</v>
      </c>
      <c r="DD633" s="172">
        <f t="shared" si="1561"/>
        <v>0</v>
      </c>
      <c r="DE633" s="172">
        <f t="shared" si="1562"/>
        <v>0</v>
      </c>
      <c r="DF633" s="172">
        <f t="shared" si="1563"/>
        <v>0</v>
      </c>
      <c r="DG633" s="172">
        <f t="shared" si="1564"/>
        <v>0</v>
      </c>
      <c r="DH633" s="172">
        <f t="shared" si="1565"/>
        <v>0</v>
      </c>
      <c r="DI633" s="172">
        <f t="shared" si="1566"/>
        <v>220.99836940126383</v>
      </c>
      <c r="DJ633" s="172">
        <f t="shared" si="1567"/>
        <v>31.189464499103735</v>
      </c>
      <c r="DK633" s="172">
        <f t="shared" si="1568"/>
        <v>0</v>
      </c>
      <c r="DL633" s="172">
        <f t="shared" si="1569"/>
        <v>0</v>
      </c>
      <c r="DM633" s="172">
        <f t="shared" si="1570"/>
        <v>0</v>
      </c>
      <c r="DN633" s="172">
        <f t="shared" si="1571"/>
        <v>0</v>
      </c>
      <c r="DO633" s="172">
        <f t="shared" si="1572"/>
        <v>11.079498770754938</v>
      </c>
      <c r="DP633" s="172">
        <f t="shared" si="1573"/>
        <v>0</v>
      </c>
      <c r="DQ633" s="172">
        <f t="shared" si="1574"/>
        <v>20.182547054154043</v>
      </c>
      <c r="DR633" s="172">
        <f t="shared" si="1575"/>
        <v>289.78123234732959</v>
      </c>
      <c r="DS633" s="172">
        <f t="shared" si="1576"/>
        <v>589.22995770923421</v>
      </c>
      <c r="DT633" s="172">
        <f t="shared" si="1577"/>
        <v>786.62131634328227</v>
      </c>
      <c r="DU633" s="172">
        <f t="shared" si="1578"/>
        <v>513.42862521601546</v>
      </c>
      <c r="DV633" s="172">
        <f t="shared" si="1579"/>
        <v>513.42862521601546</v>
      </c>
      <c r="DW633" s="172">
        <f t="shared" si="1580"/>
        <v>419.16744394060856</v>
      </c>
      <c r="DX633" s="172">
        <f t="shared" si="1581"/>
        <v>96.918671238995074</v>
      </c>
      <c r="DY633" s="172">
        <f t="shared" si="1582"/>
        <v>226.29790894567091</v>
      </c>
      <c r="DZ633" s="192">
        <f t="shared" si="1583"/>
        <v>3718.3236606824275</v>
      </c>
      <c r="EA633" s="189">
        <f t="shared" si="1509"/>
        <v>0</v>
      </c>
      <c r="EB633" s="190">
        <f t="shared" si="1510"/>
        <v>0</v>
      </c>
      <c r="EC633" s="190">
        <f t="shared" si="1511"/>
        <v>0</v>
      </c>
      <c r="ED633" s="190">
        <f t="shared" si="1512"/>
        <v>0</v>
      </c>
      <c r="EE633" s="190">
        <f t="shared" si="1513"/>
        <v>0</v>
      </c>
      <c r="EF633" s="190">
        <f t="shared" si="1514"/>
        <v>0</v>
      </c>
      <c r="EG633" s="190">
        <f t="shared" si="1515"/>
        <v>0</v>
      </c>
      <c r="EH633" s="190">
        <f t="shared" si="1516"/>
        <v>19.217249513153376</v>
      </c>
      <c r="EI633" s="190">
        <f t="shared" si="1517"/>
        <v>2.7121273477481509</v>
      </c>
      <c r="EJ633" s="190">
        <f t="shared" si="1518"/>
        <v>0</v>
      </c>
      <c r="EK633" s="190">
        <f t="shared" si="1519"/>
        <v>0</v>
      </c>
      <c r="EL633" s="190">
        <f t="shared" si="1520"/>
        <v>0</v>
      </c>
      <c r="EM633" s="190">
        <f t="shared" si="1521"/>
        <v>0</v>
      </c>
      <c r="EN633" s="190">
        <f t="shared" si="1522"/>
        <v>0.96343467571782071</v>
      </c>
      <c r="EO633" s="190">
        <f t="shared" si="1523"/>
        <v>0</v>
      </c>
      <c r="EP633" s="190">
        <f t="shared" si="1524"/>
        <v>1.7550040916655689</v>
      </c>
      <c r="EQ633" s="190">
        <f t="shared" si="1525"/>
        <v>25.198368030202573</v>
      </c>
      <c r="ER633" s="190">
        <f t="shared" si="1526"/>
        <v>51.237387626889927</v>
      </c>
      <c r="ES633" s="190">
        <f t="shared" si="1527"/>
        <v>68.401853595068019</v>
      </c>
      <c r="ET633" s="190">
        <f t="shared" si="1528"/>
        <v>44.645967410088303</v>
      </c>
      <c r="EU633" s="190">
        <f t="shared" si="1529"/>
        <v>44.645967410088303</v>
      </c>
      <c r="EV633" s="190">
        <f t="shared" si="1530"/>
        <v>36.449342951357266</v>
      </c>
      <c r="EW633" s="190">
        <f t="shared" si="1531"/>
        <v>8.4277105425213108</v>
      </c>
      <c r="EX633" s="190">
        <f t="shared" si="1532"/>
        <v>19.678079038753992</v>
      </c>
    </row>
    <row r="634" spans="3:154" ht="14.25" customHeight="1" x14ac:dyDescent="0.25">
      <c r="C634" s="132">
        <v>2043</v>
      </c>
      <c r="D634" s="14" t="s">
        <v>171</v>
      </c>
      <c r="E634" s="171">
        <f t="shared" si="1533"/>
        <v>591.92122239836215</v>
      </c>
      <c r="F634" s="172">
        <f t="shared" si="1534"/>
        <v>411.67049128421155</v>
      </c>
      <c r="G634" s="172">
        <f t="shared" si="1535"/>
        <v>342.76479983101746</v>
      </c>
      <c r="H634" s="172">
        <f t="shared" si="1536"/>
        <v>282.60668724045206</v>
      </c>
      <c r="I634" s="172">
        <f t="shared" si="1537"/>
        <v>282.60668724045206</v>
      </c>
      <c r="J634" s="172">
        <f t="shared" si="1538"/>
        <v>273.43807254545908</v>
      </c>
      <c r="K634" s="172">
        <f t="shared" si="1539"/>
        <v>271.86645626645083</v>
      </c>
      <c r="L634" s="172">
        <f t="shared" si="1540"/>
        <v>44.749327898797361</v>
      </c>
      <c r="M634" s="172">
        <f t="shared" si="1541"/>
        <v>0</v>
      </c>
      <c r="N634" s="172">
        <f t="shared" si="1542"/>
        <v>0</v>
      </c>
      <c r="O634" s="172">
        <f t="shared" si="1543"/>
        <v>0</v>
      </c>
      <c r="P634" s="172">
        <f t="shared" si="1544"/>
        <v>0</v>
      </c>
      <c r="Q634" s="172">
        <f t="shared" si="1545"/>
        <v>0</v>
      </c>
      <c r="R634" s="172">
        <f t="shared" si="1546"/>
        <v>0</v>
      </c>
      <c r="S634" s="172">
        <f t="shared" si="1547"/>
        <v>183.62362452622787</v>
      </c>
      <c r="T634" s="172">
        <f t="shared" si="1548"/>
        <v>362.06690093689434</v>
      </c>
      <c r="U634" s="172">
        <f t="shared" si="1549"/>
        <v>812.98250592548129</v>
      </c>
      <c r="V634" s="172">
        <f t="shared" si="1550"/>
        <v>1226.0505637173303</v>
      </c>
      <c r="W634" s="172">
        <f t="shared" si="1551"/>
        <v>1271.5359265463476</v>
      </c>
      <c r="X634" s="172">
        <f t="shared" si="1552"/>
        <v>884.71780062657831</v>
      </c>
      <c r="Y634" s="172">
        <f t="shared" si="1553"/>
        <v>787.50210401109427</v>
      </c>
      <c r="Z634" s="172">
        <f t="shared" si="1554"/>
        <v>693.5090271729257</v>
      </c>
      <c r="AA634" s="172">
        <f t="shared" si="1555"/>
        <v>515.19073282850775</v>
      </c>
      <c r="AB634" s="172">
        <f t="shared" si="1556"/>
        <v>799.78019803477355</v>
      </c>
      <c r="AC634" s="188">
        <f xml:space="preserve"> SUM(E634:AB634) * 31</f>
        <v>311196.07699997228</v>
      </c>
      <c r="AE634" s="189">
        <f xml:space="preserve"> 'Generation Calculation'!DC307</f>
        <v>68.886219338988013</v>
      </c>
      <c r="AF634" s="190">
        <f xml:space="preserve"> 'Generation Calculation'!DD307</f>
        <v>50.219933768971998</v>
      </c>
      <c r="AG634" s="190">
        <f xml:space="preserve"> 'Generation Calculation'!DE307</f>
        <v>41.626281029481987</v>
      </c>
      <c r="AH634" s="190">
        <f xml:space="preserve"> 'Generation Calculation'!DF307</f>
        <v>34.153539516882006</v>
      </c>
      <c r="AI634" s="190">
        <f xml:space="preserve"> 'Generation Calculation'!DG307</f>
        <v>34.153539516882006</v>
      </c>
      <c r="AJ634" s="190">
        <f xml:space="preserve"> 'Generation Calculation'!DH307</f>
        <v>33.017060078507996</v>
      </c>
      <c r="AK634" s="190">
        <f xml:space="preserve"> 'Generation Calculation'!DI307</f>
        <v>32.822317427557209</v>
      </c>
      <c r="AL634" s="190">
        <f xml:space="preserve"> 'Generation Calculation'!DJ307</f>
        <v>3.8912459042432488</v>
      </c>
      <c r="AM634" s="190">
        <f xml:space="preserve"> 'Generation Calculation'!DK307</f>
        <v>0</v>
      </c>
      <c r="AN634" s="190">
        <f xml:space="preserve"> 'Generation Calculation'!DL307</f>
        <v>0</v>
      </c>
      <c r="AO634" s="190">
        <f xml:space="preserve"> 'Generation Calculation'!DM307</f>
        <v>0</v>
      </c>
      <c r="AP634" s="190">
        <f xml:space="preserve"> 'Generation Calculation'!DN307</f>
        <v>0</v>
      </c>
      <c r="AQ634" s="190">
        <f xml:space="preserve"> 'Generation Calculation'!DO307</f>
        <v>0</v>
      </c>
      <c r="AR634" s="190">
        <f xml:space="preserve"> 'Generation Calculation'!DP307</f>
        <v>0</v>
      </c>
      <c r="AS634" s="190">
        <f xml:space="preserve"> 'Generation Calculation'!DQ307</f>
        <v>15.967271697932858</v>
      </c>
      <c r="AT634" s="190">
        <f xml:space="preserve"> 'Generation Calculation'!DR307</f>
        <v>44.029853688605613</v>
      </c>
      <c r="AU634" s="190">
        <f xml:space="preserve"> 'Generation Calculation'!DS307</f>
        <v>88.108939645694022</v>
      </c>
      <c r="AV634" s="190">
        <f xml:space="preserve"> 'Generation Calculation'!DT307</f>
        <v>124.02790119281133</v>
      </c>
      <c r="AW634" s="190">
        <f xml:space="preserve"> 'Generation Calculation'!DU307</f>
        <v>127.98315013446501</v>
      </c>
      <c r="AX634" s="190">
        <f xml:space="preserve"> 'Generation Calculation'!DV307</f>
        <v>94.346791358832888</v>
      </c>
      <c r="AY634" s="190">
        <f xml:space="preserve"> 'Generation Calculation'!DW307</f>
        <v>85.893252522703847</v>
      </c>
      <c r="AZ634" s="190">
        <f xml:space="preserve"> 'Generation Calculation'!DX307</f>
        <v>77.719941493297881</v>
      </c>
      <c r="BA634" s="190">
        <f xml:space="preserve"> 'Generation Calculation'!DY307</f>
        <v>62.214002854652847</v>
      </c>
      <c r="BB634" s="190">
        <f xml:space="preserve"> 'Generation Calculation'!DZ307</f>
        <v>86.960912872589006</v>
      </c>
      <c r="BC634" s="196"/>
      <c r="BD634" s="183">
        <f t="shared" si="1557"/>
        <v>489.72970000000004</v>
      </c>
      <c r="BE634" s="292">
        <f t="shared" si="1629"/>
        <v>411.67049128421155</v>
      </c>
      <c r="BF634" s="292">
        <f t="shared" si="1630"/>
        <v>342.76479983101746</v>
      </c>
      <c r="BG634" s="292">
        <f t="shared" si="1608"/>
        <v>282.60668724045206</v>
      </c>
      <c r="BH634" s="292">
        <f t="shared" si="1609"/>
        <v>282.60668724045206</v>
      </c>
      <c r="BI634" s="292">
        <f t="shared" si="1610"/>
        <v>273.43807254545908</v>
      </c>
      <c r="BJ634" s="292">
        <f t="shared" si="1611"/>
        <v>271.86645626645083</v>
      </c>
      <c r="BK634" s="292">
        <f t="shared" si="1612"/>
        <v>0</v>
      </c>
      <c r="BL634" s="292">
        <f t="shared" si="1613"/>
        <v>0</v>
      </c>
      <c r="BM634" s="292">
        <f t="shared" si="1614"/>
        <v>0</v>
      </c>
      <c r="BN634" s="292">
        <f t="shared" si="1615"/>
        <v>0</v>
      </c>
      <c r="BO634" s="292">
        <f t="shared" si="1616"/>
        <v>0</v>
      </c>
      <c r="BP634" s="292">
        <f t="shared" si="1617"/>
        <v>0</v>
      </c>
      <c r="BQ634" s="292">
        <f t="shared" si="1618"/>
        <v>0</v>
      </c>
      <c r="BR634" s="292">
        <f t="shared" si="1619"/>
        <v>0</v>
      </c>
      <c r="BS634" s="292">
        <f t="shared" si="1620"/>
        <v>362.06690093689434</v>
      </c>
      <c r="BT634" s="292">
        <f t="shared" si="1621"/>
        <v>489.72970000000004</v>
      </c>
      <c r="BU634" s="292">
        <f t="shared" si="1622"/>
        <v>489.72970000000004</v>
      </c>
      <c r="BV634" s="292">
        <f t="shared" si="1623"/>
        <v>489.72970000000004</v>
      </c>
      <c r="BW634" s="292">
        <f t="shared" si="1624"/>
        <v>489.72970000000004</v>
      </c>
      <c r="BX634" s="292">
        <f t="shared" si="1625"/>
        <v>489.72970000000004</v>
      </c>
      <c r="BY634" s="292">
        <f t="shared" si="1626"/>
        <v>489.72970000000004</v>
      </c>
      <c r="BZ634" s="292">
        <f t="shared" si="1627"/>
        <v>489.72970000000004</v>
      </c>
      <c r="CA634" s="292">
        <f t="shared" si="1628"/>
        <v>489.72970000000004</v>
      </c>
      <c r="CB634" s="196">
        <f t="shared" si="1558"/>
        <v>6634.5873953449363</v>
      </c>
      <c r="CC634" s="189">
        <f t="shared" si="1584"/>
        <v>60</v>
      </c>
      <c r="CD634" s="190">
        <f t="shared" si="1585"/>
        <v>50.219933768971998</v>
      </c>
      <c r="CE634" s="190">
        <f t="shared" si="1586"/>
        <v>41.626281029481987</v>
      </c>
      <c r="CF634" s="190">
        <f t="shared" si="1587"/>
        <v>34.153539516882006</v>
      </c>
      <c r="CG634" s="190">
        <f t="shared" si="1588"/>
        <v>34.153539516882006</v>
      </c>
      <c r="CH634" s="190">
        <f t="shared" si="1589"/>
        <v>33.017060078507996</v>
      </c>
      <c r="CI634" s="190">
        <f t="shared" si="1590"/>
        <v>32.822317427557209</v>
      </c>
      <c r="CJ634" s="190">
        <f t="shared" si="1591"/>
        <v>0</v>
      </c>
      <c r="CK634" s="190">
        <f t="shared" si="1592"/>
        <v>0</v>
      </c>
      <c r="CL634" s="190">
        <f t="shared" si="1593"/>
        <v>0</v>
      </c>
      <c r="CM634" s="190">
        <f t="shared" si="1594"/>
        <v>0</v>
      </c>
      <c r="CN634" s="190">
        <f t="shared" si="1595"/>
        <v>0</v>
      </c>
      <c r="CO634" s="190">
        <f t="shared" si="1596"/>
        <v>0</v>
      </c>
      <c r="CP634" s="190">
        <f t="shared" si="1597"/>
        <v>0</v>
      </c>
      <c r="CQ634" s="190">
        <f t="shared" si="1598"/>
        <v>0</v>
      </c>
      <c r="CR634" s="190">
        <f t="shared" si="1599"/>
        <v>44.029853688605613</v>
      </c>
      <c r="CS634" s="190">
        <f t="shared" si="1600"/>
        <v>60</v>
      </c>
      <c r="CT634" s="190">
        <f t="shared" si="1601"/>
        <v>60</v>
      </c>
      <c r="CU634" s="190">
        <f t="shared" si="1602"/>
        <v>60</v>
      </c>
      <c r="CV634" s="190">
        <f t="shared" si="1603"/>
        <v>60</v>
      </c>
      <c r="CW634" s="190">
        <f t="shared" si="1604"/>
        <v>60</v>
      </c>
      <c r="CX634" s="190">
        <f t="shared" si="1605"/>
        <v>60</v>
      </c>
      <c r="CY634" s="190">
        <f t="shared" si="1606"/>
        <v>60</v>
      </c>
      <c r="CZ634" s="190">
        <f t="shared" si="1607"/>
        <v>60</v>
      </c>
      <c r="DB634" s="171">
        <f t="shared" si="1559"/>
        <v>102.19152239836215</v>
      </c>
      <c r="DC634" s="172">
        <f t="shared" si="1560"/>
        <v>0</v>
      </c>
      <c r="DD634" s="172">
        <f t="shared" si="1561"/>
        <v>0</v>
      </c>
      <c r="DE634" s="172">
        <f t="shared" si="1562"/>
        <v>0</v>
      </c>
      <c r="DF634" s="172">
        <f t="shared" si="1563"/>
        <v>0</v>
      </c>
      <c r="DG634" s="172">
        <f t="shared" si="1564"/>
        <v>0</v>
      </c>
      <c r="DH634" s="172">
        <f t="shared" si="1565"/>
        <v>0</v>
      </c>
      <c r="DI634" s="172">
        <f t="shared" si="1566"/>
        <v>44.749327898797361</v>
      </c>
      <c r="DJ634" s="172">
        <f t="shared" si="1567"/>
        <v>0</v>
      </c>
      <c r="DK634" s="172">
        <f t="shared" si="1568"/>
        <v>0</v>
      </c>
      <c r="DL634" s="172">
        <f t="shared" si="1569"/>
        <v>0</v>
      </c>
      <c r="DM634" s="172">
        <f t="shared" si="1570"/>
        <v>0</v>
      </c>
      <c r="DN634" s="172">
        <f t="shared" si="1571"/>
        <v>0</v>
      </c>
      <c r="DO634" s="172">
        <f t="shared" si="1572"/>
        <v>0</v>
      </c>
      <c r="DP634" s="172">
        <f t="shared" si="1573"/>
        <v>183.62362452622787</v>
      </c>
      <c r="DQ634" s="172">
        <f t="shared" si="1574"/>
        <v>0</v>
      </c>
      <c r="DR634" s="172">
        <f t="shared" si="1575"/>
        <v>323.25280592548125</v>
      </c>
      <c r="DS634" s="172">
        <f t="shared" si="1576"/>
        <v>736.32086371733033</v>
      </c>
      <c r="DT634" s="172">
        <f t="shared" si="1577"/>
        <v>781.8062265463476</v>
      </c>
      <c r="DU634" s="172">
        <f t="shared" si="1578"/>
        <v>394.98810062657822</v>
      </c>
      <c r="DV634" s="172">
        <f t="shared" si="1579"/>
        <v>297.77240401109424</v>
      </c>
      <c r="DW634" s="172">
        <f t="shared" si="1580"/>
        <v>203.77932717292563</v>
      </c>
      <c r="DX634" s="172">
        <f t="shared" si="1581"/>
        <v>25.46103282850774</v>
      </c>
      <c r="DY634" s="172">
        <f t="shared" si="1582"/>
        <v>310.05049803477357</v>
      </c>
      <c r="DZ634" s="192">
        <f t="shared" si="1583"/>
        <v>3403.9957336864259</v>
      </c>
      <c r="EA634" s="189">
        <f t="shared" si="1509"/>
        <v>8.8862193389880133</v>
      </c>
      <c r="EB634" s="190">
        <f t="shared" si="1510"/>
        <v>0</v>
      </c>
      <c r="EC634" s="190">
        <f t="shared" si="1511"/>
        <v>0</v>
      </c>
      <c r="ED634" s="190">
        <f t="shared" si="1512"/>
        <v>0</v>
      </c>
      <c r="EE634" s="190">
        <f t="shared" si="1513"/>
        <v>0</v>
      </c>
      <c r="EF634" s="190">
        <f t="shared" si="1514"/>
        <v>0</v>
      </c>
      <c r="EG634" s="190">
        <f t="shared" si="1515"/>
        <v>0</v>
      </c>
      <c r="EH634" s="190">
        <f t="shared" si="1516"/>
        <v>3.8912459042432488</v>
      </c>
      <c r="EI634" s="190">
        <f t="shared" si="1517"/>
        <v>0</v>
      </c>
      <c r="EJ634" s="190">
        <f t="shared" si="1518"/>
        <v>0</v>
      </c>
      <c r="EK634" s="190">
        <f t="shared" si="1519"/>
        <v>0</v>
      </c>
      <c r="EL634" s="190">
        <f t="shared" si="1520"/>
        <v>0</v>
      </c>
      <c r="EM634" s="190">
        <f t="shared" si="1521"/>
        <v>0</v>
      </c>
      <c r="EN634" s="190">
        <f t="shared" si="1522"/>
        <v>0</v>
      </c>
      <c r="EO634" s="190">
        <f t="shared" si="1523"/>
        <v>15.967271697932858</v>
      </c>
      <c r="EP634" s="190">
        <f t="shared" si="1524"/>
        <v>0</v>
      </c>
      <c r="EQ634" s="190">
        <f t="shared" si="1525"/>
        <v>28.108939645694022</v>
      </c>
      <c r="ER634" s="190">
        <f t="shared" si="1526"/>
        <v>64.027901192811328</v>
      </c>
      <c r="ES634" s="190">
        <f t="shared" si="1527"/>
        <v>67.983150134465006</v>
      </c>
      <c r="ET634" s="190">
        <f t="shared" si="1528"/>
        <v>34.346791358832888</v>
      </c>
      <c r="EU634" s="190">
        <f t="shared" si="1529"/>
        <v>25.893252522703847</v>
      </c>
      <c r="EV634" s="190">
        <f t="shared" si="1530"/>
        <v>17.719941493297881</v>
      </c>
      <c r="EW634" s="190">
        <f t="shared" si="1531"/>
        <v>2.214002854652847</v>
      </c>
      <c r="EX634" s="190">
        <f t="shared" si="1532"/>
        <v>26.960912872589006</v>
      </c>
    </row>
    <row r="635" spans="3:154" ht="14.25" customHeight="1" x14ac:dyDescent="0.25">
      <c r="C635" s="132">
        <v>2043</v>
      </c>
      <c r="D635" s="14" t="s">
        <v>172</v>
      </c>
      <c r="E635" s="171">
        <f t="shared" si="1533"/>
        <v>399.28017505782958</v>
      </c>
      <c r="F635" s="172">
        <f t="shared" si="1534"/>
        <v>300.41631511794577</v>
      </c>
      <c r="G635" s="172">
        <f t="shared" si="1535"/>
        <v>239.19844368060481</v>
      </c>
      <c r="H635" s="172">
        <f t="shared" si="1536"/>
        <v>231.58392060859478</v>
      </c>
      <c r="I635" s="172">
        <f t="shared" si="1537"/>
        <v>210.44584379590913</v>
      </c>
      <c r="J635" s="172">
        <f t="shared" si="1538"/>
        <v>210.44584379590913</v>
      </c>
      <c r="K635" s="172">
        <f t="shared" si="1539"/>
        <v>258.14634397913409</v>
      </c>
      <c r="L635" s="172">
        <f t="shared" si="1540"/>
        <v>54.212608087328263</v>
      </c>
      <c r="M635" s="172">
        <f t="shared" si="1541"/>
        <v>0</v>
      </c>
      <c r="N635" s="172">
        <f t="shared" si="1542"/>
        <v>0</v>
      </c>
      <c r="O635" s="172">
        <f t="shared" si="1543"/>
        <v>0</v>
      </c>
      <c r="P635" s="172">
        <f t="shared" si="1544"/>
        <v>0</v>
      </c>
      <c r="Q635" s="172">
        <f t="shared" si="1545"/>
        <v>0</v>
      </c>
      <c r="R635" s="172">
        <f t="shared" si="1546"/>
        <v>0</v>
      </c>
      <c r="S635" s="172">
        <f t="shared" si="1547"/>
        <v>115.8370496757251</v>
      </c>
      <c r="T635" s="172">
        <f t="shared" si="1548"/>
        <v>274.38095001380219</v>
      </c>
      <c r="U635" s="172">
        <f t="shared" si="1549"/>
        <v>784.22020880378864</v>
      </c>
      <c r="V635" s="172">
        <f t="shared" si="1550"/>
        <v>1224.2523395024939</v>
      </c>
      <c r="W635" s="172">
        <f t="shared" si="1551"/>
        <v>1224.5067220071587</v>
      </c>
      <c r="X635" s="172">
        <f t="shared" si="1552"/>
        <v>843.9332636823026</v>
      </c>
      <c r="Y635" s="172">
        <f t="shared" si="1553"/>
        <v>741.59798587826208</v>
      </c>
      <c r="Z635" s="172">
        <f t="shared" si="1554"/>
        <v>579.20967079998468</v>
      </c>
      <c r="AA635" s="172">
        <f t="shared" si="1555"/>
        <v>347.40398906496836</v>
      </c>
      <c r="AB635" s="172">
        <f t="shared" si="1556"/>
        <v>668.91399620476</v>
      </c>
      <c r="AC635" s="188">
        <f xml:space="preserve"> SUM(E635:AB635) * 30</f>
        <v>261239.57009269504</v>
      </c>
      <c r="AE635" s="189">
        <f xml:space="preserve"> 'Generation Calculation'!DC308</f>
        <v>48.671940731659987</v>
      </c>
      <c r="AF635" s="190">
        <f xml:space="preserve"> 'Generation Calculation'!DD308</f>
        <v>36.362933091600013</v>
      </c>
      <c r="AG635" s="190">
        <f xml:space="preserve"> 'Generation Calculation'!DE308</f>
        <v>28.778595050755996</v>
      </c>
      <c r="AH635" s="190">
        <f xml:space="preserve"> 'Generation Calculation'!DF308</f>
        <v>27.837213514069987</v>
      </c>
      <c r="AI635" s="190">
        <f xml:space="preserve"> 'Generation Calculation'!DG308</f>
        <v>25.226211893450994</v>
      </c>
      <c r="AJ635" s="190">
        <f xml:space="preserve"> 'Generation Calculation'!DH308</f>
        <v>25.226211893450994</v>
      </c>
      <c r="AK635" s="190">
        <f xml:space="preserve"> 'Generation Calculation'!DI308</f>
        <v>31.123023836499925</v>
      </c>
      <c r="AL635" s="190">
        <f xml:space="preserve"> 'Generation Calculation'!DJ308</f>
        <v>4.7141398336807185</v>
      </c>
      <c r="AM635" s="190">
        <f xml:space="preserve"> 'Generation Calculation'!DK308</f>
        <v>0</v>
      </c>
      <c r="AN635" s="190">
        <f xml:space="preserve"> 'Generation Calculation'!DL308</f>
        <v>0</v>
      </c>
      <c r="AO635" s="190">
        <f xml:space="preserve"> 'Generation Calculation'!DM308</f>
        <v>0</v>
      </c>
      <c r="AP635" s="190">
        <f xml:space="preserve"> 'Generation Calculation'!DN308</f>
        <v>0</v>
      </c>
      <c r="AQ635" s="190">
        <f xml:space="preserve"> 'Generation Calculation'!DO308</f>
        <v>0</v>
      </c>
      <c r="AR635" s="190">
        <f xml:space="preserve"> 'Generation Calculation'!DP308</f>
        <v>0</v>
      </c>
      <c r="AS635" s="190">
        <f xml:space="preserve"> 'Generation Calculation'!DQ308</f>
        <v>10.072786928323922</v>
      </c>
      <c r="AT635" s="190">
        <f xml:space="preserve"> 'Generation Calculation'!DR308</f>
        <v>33.133903254558959</v>
      </c>
      <c r="AU635" s="190">
        <f xml:space="preserve"> 'Generation Calculation'!DS308</f>
        <v>85.607870330764229</v>
      </c>
      <c r="AV635" s="190">
        <f xml:space="preserve"> 'Generation Calculation'!DT308</f>
        <v>123.87153386978207</v>
      </c>
      <c r="AW635" s="190">
        <f xml:space="preserve"> 'Generation Calculation'!DU308</f>
        <v>123.89365408757902</v>
      </c>
      <c r="AX635" s="190">
        <f xml:space="preserve"> 'Generation Calculation'!DV308</f>
        <v>90.800309885417619</v>
      </c>
      <c r="AY635" s="190">
        <f xml:space="preserve"> 'Generation Calculation'!DW308</f>
        <v>81.90159007637061</v>
      </c>
      <c r="AZ635" s="190">
        <f xml:space="preserve"> 'Generation Calculation'!DX308</f>
        <v>67.780867026085616</v>
      </c>
      <c r="BA635" s="190">
        <f xml:space="preserve"> 'Generation Calculation'!DY308</f>
        <v>42.203708293494572</v>
      </c>
      <c r="BB635" s="190">
        <f xml:space="preserve"> 'Generation Calculation'!DZ308</f>
        <v>75.581243148239992</v>
      </c>
      <c r="BC635" s="196"/>
      <c r="BD635" s="183">
        <f t="shared" si="1557"/>
        <v>399.28017505782958</v>
      </c>
      <c r="BE635" s="292">
        <f t="shared" si="1629"/>
        <v>300.41631511794577</v>
      </c>
      <c r="BF635" s="292">
        <f t="shared" si="1630"/>
        <v>239.19844368060481</v>
      </c>
      <c r="BG635" s="292">
        <f t="shared" si="1608"/>
        <v>231.58392060859478</v>
      </c>
      <c r="BH635" s="292">
        <f t="shared" si="1609"/>
        <v>210.44584379590913</v>
      </c>
      <c r="BI635" s="292">
        <f t="shared" si="1610"/>
        <v>210.44584379590913</v>
      </c>
      <c r="BJ635" s="292">
        <f t="shared" si="1611"/>
        <v>258.14634397913409</v>
      </c>
      <c r="BK635" s="292">
        <f t="shared" si="1612"/>
        <v>0</v>
      </c>
      <c r="BL635" s="292">
        <f t="shared" si="1613"/>
        <v>0</v>
      </c>
      <c r="BM635" s="292">
        <f t="shared" si="1614"/>
        <v>0</v>
      </c>
      <c r="BN635" s="292">
        <f t="shared" si="1615"/>
        <v>0</v>
      </c>
      <c r="BO635" s="292">
        <f t="shared" si="1616"/>
        <v>0</v>
      </c>
      <c r="BP635" s="292">
        <f t="shared" si="1617"/>
        <v>0</v>
      </c>
      <c r="BQ635" s="292">
        <f t="shared" si="1618"/>
        <v>0</v>
      </c>
      <c r="BR635" s="292">
        <f t="shared" si="1619"/>
        <v>0</v>
      </c>
      <c r="BS635" s="292">
        <f t="shared" si="1620"/>
        <v>274.38095001380219</v>
      </c>
      <c r="BT635" s="292">
        <f t="shared" si="1621"/>
        <v>489.72970000000004</v>
      </c>
      <c r="BU635" s="292">
        <f t="shared" si="1622"/>
        <v>489.72970000000004</v>
      </c>
      <c r="BV635" s="292">
        <f t="shared" si="1623"/>
        <v>489.72970000000004</v>
      </c>
      <c r="BW635" s="292">
        <f t="shared" si="1624"/>
        <v>489.72970000000004</v>
      </c>
      <c r="BX635" s="292">
        <f t="shared" si="1625"/>
        <v>489.72970000000004</v>
      </c>
      <c r="BY635" s="292">
        <f t="shared" si="1626"/>
        <v>489.72970000000004</v>
      </c>
      <c r="BZ635" s="292">
        <f t="shared" si="1627"/>
        <v>347.40398906496836</v>
      </c>
      <c r="CA635" s="292">
        <f t="shared" si="1628"/>
        <v>489.72970000000004</v>
      </c>
      <c r="CB635" s="196">
        <f t="shared" si="1558"/>
        <v>5899.4097251146977</v>
      </c>
      <c r="CC635" s="189">
        <f t="shared" si="1584"/>
        <v>48.671940731659987</v>
      </c>
      <c r="CD635" s="190">
        <f t="shared" si="1585"/>
        <v>36.362933091600013</v>
      </c>
      <c r="CE635" s="190">
        <f t="shared" si="1586"/>
        <v>28.778595050755996</v>
      </c>
      <c r="CF635" s="190">
        <f t="shared" si="1587"/>
        <v>27.837213514069987</v>
      </c>
      <c r="CG635" s="190">
        <f t="shared" si="1588"/>
        <v>25.226211893450994</v>
      </c>
      <c r="CH635" s="190">
        <f t="shared" si="1589"/>
        <v>25.226211893450994</v>
      </c>
      <c r="CI635" s="190">
        <f t="shared" si="1590"/>
        <v>31.123023836499925</v>
      </c>
      <c r="CJ635" s="190">
        <f t="shared" si="1591"/>
        <v>0</v>
      </c>
      <c r="CK635" s="190">
        <f t="shared" si="1592"/>
        <v>0</v>
      </c>
      <c r="CL635" s="190">
        <f t="shared" si="1593"/>
        <v>0</v>
      </c>
      <c r="CM635" s="190">
        <f t="shared" si="1594"/>
        <v>0</v>
      </c>
      <c r="CN635" s="190">
        <f t="shared" si="1595"/>
        <v>0</v>
      </c>
      <c r="CO635" s="190">
        <f t="shared" si="1596"/>
        <v>0</v>
      </c>
      <c r="CP635" s="190">
        <f t="shared" si="1597"/>
        <v>0</v>
      </c>
      <c r="CQ635" s="190">
        <f t="shared" si="1598"/>
        <v>0</v>
      </c>
      <c r="CR635" s="190">
        <f t="shared" si="1599"/>
        <v>33.133903254558959</v>
      </c>
      <c r="CS635" s="190">
        <f t="shared" si="1600"/>
        <v>60</v>
      </c>
      <c r="CT635" s="190">
        <f t="shared" si="1601"/>
        <v>60</v>
      </c>
      <c r="CU635" s="190">
        <f t="shared" si="1602"/>
        <v>60</v>
      </c>
      <c r="CV635" s="190">
        <f t="shared" si="1603"/>
        <v>60</v>
      </c>
      <c r="CW635" s="190">
        <f t="shared" si="1604"/>
        <v>60</v>
      </c>
      <c r="CX635" s="190">
        <f t="shared" si="1605"/>
        <v>60</v>
      </c>
      <c r="CY635" s="190">
        <f t="shared" si="1606"/>
        <v>42.203708293494572</v>
      </c>
      <c r="CZ635" s="190">
        <f t="shared" si="1607"/>
        <v>60</v>
      </c>
      <c r="DB635" s="171">
        <f t="shared" si="1559"/>
        <v>0</v>
      </c>
      <c r="DC635" s="172">
        <f t="shared" si="1560"/>
        <v>0</v>
      </c>
      <c r="DD635" s="172">
        <f t="shared" si="1561"/>
        <v>0</v>
      </c>
      <c r="DE635" s="172">
        <f t="shared" si="1562"/>
        <v>0</v>
      </c>
      <c r="DF635" s="172">
        <f t="shared" si="1563"/>
        <v>0</v>
      </c>
      <c r="DG635" s="172">
        <f t="shared" si="1564"/>
        <v>0</v>
      </c>
      <c r="DH635" s="172">
        <f t="shared" si="1565"/>
        <v>0</v>
      </c>
      <c r="DI635" s="172">
        <f t="shared" si="1566"/>
        <v>54.212608087328263</v>
      </c>
      <c r="DJ635" s="172">
        <f t="shared" si="1567"/>
        <v>0</v>
      </c>
      <c r="DK635" s="172">
        <f t="shared" si="1568"/>
        <v>0</v>
      </c>
      <c r="DL635" s="172">
        <f t="shared" si="1569"/>
        <v>0</v>
      </c>
      <c r="DM635" s="172">
        <f t="shared" si="1570"/>
        <v>0</v>
      </c>
      <c r="DN635" s="172">
        <f t="shared" si="1571"/>
        <v>0</v>
      </c>
      <c r="DO635" s="172">
        <f t="shared" si="1572"/>
        <v>0</v>
      </c>
      <c r="DP635" s="172">
        <f t="shared" si="1573"/>
        <v>115.8370496757251</v>
      </c>
      <c r="DQ635" s="172">
        <f t="shared" si="1574"/>
        <v>0</v>
      </c>
      <c r="DR635" s="172">
        <f t="shared" si="1575"/>
        <v>294.49050880378866</v>
      </c>
      <c r="DS635" s="172">
        <f t="shared" si="1576"/>
        <v>734.5226395024938</v>
      </c>
      <c r="DT635" s="172">
        <f t="shared" si="1577"/>
        <v>734.77702200715873</v>
      </c>
      <c r="DU635" s="172">
        <f t="shared" si="1578"/>
        <v>354.20356368230262</v>
      </c>
      <c r="DV635" s="172">
        <f t="shared" si="1579"/>
        <v>251.86828587826201</v>
      </c>
      <c r="DW635" s="172">
        <f t="shared" si="1580"/>
        <v>89.479970799984585</v>
      </c>
      <c r="DX635" s="172">
        <f t="shared" si="1581"/>
        <v>0</v>
      </c>
      <c r="DY635" s="172">
        <f t="shared" si="1582"/>
        <v>179.1842962047599</v>
      </c>
      <c r="DZ635" s="192">
        <f t="shared" si="1583"/>
        <v>2808.5759446418037</v>
      </c>
      <c r="EA635" s="189">
        <f t="shared" si="1509"/>
        <v>0</v>
      </c>
      <c r="EB635" s="190">
        <f t="shared" si="1510"/>
        <v>0</v>
      </c>
      <c r="EC635" s="190">
        <f t="shared" si="1511"/>
        <v>0</v>
      </c>
      <c r="ED635" s="190">
        <f t="shared" si="1512"/>
        <v>0</v>
      </c>
      <c r="EE635" s="190">
        <f t="shared" si="1513"/>
        <v>0</v>
      </c>
      <c r="EF635" s="190">
        <f t="shared" si="1514"/>
        <v>0</v>
      </c>
      <c r="EG635" s="190">
        <f t="shared" si="1515"/>
        <v>0</v>
      </c>
      <c r="EH635" s="190">
        <f t="shared" si="1516"/>
        <v>4.7141398336807185</v>
      </c>
      <c r="EI635" s="190">
        <f t="shared" si="1517"/>
        <v>0</v>
      </c>
      <c r="EJ635" s="190">
        <f t="shared" si="1518"/>
        <v>0</v>
      </c>
      <c r="EK635" s="190">
        <f t="shared" si="1519"/>
        <v>0</v>
      </c>
      <c r="EL635" s="190">
        <f t="shared" si="1520"/>
        <v>0</v>
      </c>
      <c r="EM635" s="190">
        <f t="shared" si="1521"/>
        <v>0</v>
      </c>
      <c r="EN635" s="190">
        <f t="shared" si="1522"/>
        <v>0</v>
      </c>
      <c r="EO635" s="190">
        <f t="shared" si="1523"/>
        <v>10.072786928323922</v>
      </c>
      <c r="EP635" s="190">
        <f t="shared" si="1524"/>
        <v>0</v>
      </c>
      <c r="EQ635" s="190">
        <f t="shared" si="1525"/>
        <v>25.607870330764229</v>
      </c>
      <c r="ER635" s="190">
        <f t="shared" si="1526"/>
        <v>63.87153386978207</v>
      </c>
      <c r="ES635" s="190">
        <f t="shared" si="1527"/>
        <v>63.893654087579023</v>
      </c>
      <c r="ET635" s="190">
        <f t="shared" si="1528"/>
        <v>30.800309885417619</v>
      </c>
      <c r="EU635" s="190">
        <f t="shared" si="1529"/>
        <v>21.90159007637061</v>
      </c>
      <c r="EV635" s="190">
        <f t="shared" si="1530"/>
        <v>7.7808670260856161</v>
      </c>
      <c r="EW635" s="190">
        <f t="shared" si="1531"/>
        <v>0</v>
      </c>
      <c r="EX635" s="190">
        <f t="shared" si="1532"/>
        <v>15.581243148239992</v>
      </c>
    </row>
    <row r="636" spans="3:154" ht="14.25" customHeight="1" x14ac:dyDescent="0.25">
      <c r="C636" s="132">
        <v>2043</v>
      </c>
      <c r="D636" s="14" t="s">
        <v>173</v>
      </c>
      <c r="E636" s="171">
        <f t="shared" si="1533"/>
        <v>401.71945247065867</v>
      </c>
      <c r="F636" s="172">
        <f t="shared" si="1534"/>
        <v>288.5610736452669</v>
      </c>
      <c r="G636" s="172">
        <f t="shared" si="1535"/>
        <v>191.23332103186962</v>
      </c>
      <c r="H636" s="172">
        <f t="shared" si="1536"/>
        <v>202.47176462032047</v>
      </c>
      <c r="I636" s="172">
        <f t="shared" si="1537"/>
        <v>202.47176462032047</v>
      </c>
      <c r="J636" s="172">
        <f t="shared" si="1538"/>
        <v>174.49452648291643</v>
      </c>
      <c r="K636" s="172">
        <f t="shared" si="1539"/>
        <v>246.5085334847289</v>
      </c>
      <c r="L636" s="172">
        <f t="shared" si="1540"/>
        <v>92.077091310071992</v>
      </c>
      <c r="M636" s="172">
        <f t="shared" si="1541"/>
        <v>0</v>
      </c>
      <c r="N636" s="172">
        <f t="shared" si="1542"/>
        <v>0</v>
      </c>
      <c r="O636" s="172">
        <f t="shared" si="1543"/>
        <v>0</v>
      </c>
      <c r="P636" s="172">
        <f t="shared" si="1544"/>
        <v>0</v>
      </c>
      <c r="Q636" s="172">
        <f t="shared" si="1545"/>
        <v>0</v>
      </c>
      <c r="R636" s="172">
        <f t="shared" si="1546"/>
        <v>0</v>
      </c>
      <c r="S636" s="172">
        <f t="shared" si="1547"/>
        <v>231.42790962437775</v>
      </c>
      <c r="T636" s="172">
        <f t="shared" si="1548"/>
        <v>322.56532829144425</v>
      </c>
      <c r="U636" s="172">
        <f t="shared" si="1549"/>
        <v>778.43269523461322</v>
      </c>
      <c r="V636" s="172">
        <f t="shared" si="1550"/>
        <v>1171.5698960673024</v>
      </c>
      <c r="W636" s="172">
        <f t="shared" si="1551"/>
        <v>1280.1354408571699</v>
      </c>
      <c r="X636" s="172">
        <f t="shared" si="1552"/>
        <v>925.25979076764838</v>
      </c>
      <c r="Y636" s="172">
        <f t="shared" si="1553"/>
        <v>817.58423609408101</v>
      </c>
      <c r="Z636" s="172">
        <f t="shared" si="1554"/>
        <v>645.48740939359698</v>
      </c>
      <c r="AA636" s="172">
        <f t="shared" si="1555"/>
        <v>398.89565774209223</v>
      </c>
      <c r="AB636" s="172">
        <f t="shared" si="1556"/>
        <v>624.14283084592194</v>
      </c>
      <c r="AC636" s="188">
        <f xml:space="preserve"> SUM(E636:AB636) * 31</f>
        <v>278846.2004001165</v>
      </c>
      <c r="AE636" s="189">
        <f xml:space="preserve"> 'Generation Calculation'!DC309</f>
        <v>48.976598954005993</v>
      </c>
      <c r="AF636" s="190">
        <f xml:space="preserve"> 'Generation Calculation'!DD309</f>
        <v>34.891948175450011</v>
      </c>
      <c r="AG636" s="190">
        <f xml:space="preserve"> 'Generation Calculation'!DE309</f>
        <v>22.855973873773991</v>
      </c>
      <c r="AH636" s="190">
        <f xml:space="preserve"> 'Generation Calculation'!DF309</f>
        <v>17.606240401766996</v>
      </c>
      <c r="AI636" s="190">
        <f xml:space="preserve"> 'Generation Calculation'!DG309</f>
        <v>17.606240401766996</v>
      </c>
      <c r="AJ636" s="190">
        <f xml:space="preserve"> 'Generation Calculation'!DH309</f>
        <v>15.173437085470994</v>
      </c>
      <c r="AK636" s="190">
        <f xml:space="preserve"> 'Generation Calculation'!DI309</f>
        <v>21.435524650845991</v>
      </c>
      <c r="AL636" s="190">
        <f xml:space="preserve"> 'Generation Calculation'!DJ309</f>
        <v>8.0067035921801732</v>
      </c>
      <c r="AM636" s="190">
        <f xml:space="preserve"> 'Generation Calculation'!DK309</f>
        <v>0</v>
      </c>
      <c r="AN636" s="190">
        <f xml:space="preserve"> 'Generation Calculation'!DL309</f>
        <v>0</v>
      </c>
      <c r="AO636" s="190">
        <f xml:space="preserve"> 'Generation Calculation'!DM309</f>
        <v>0</v>
      </c>
      <c r="AP636" s="190">
        <f xml:space="preserve"> 'Generation Calculation'!DN309</f>
        <v>0</v>
      </c>
      <c r="AQ636" s="190">
        <f xml:space="preserve"> 'Generation Calculation'!DO309</f>
        <v>0</v>
      </c>
      <c r="AR636" s="190">
        <f xml:space="preserve"> 'Generation Calculation'!DP309</f>
        <v>0</v>
      </c>
      <c r="AS636" s="190">
        <f xml:space="preserve"> 'Generation Calculation'!DQ309</f>
        <v>27.817930496419734</v>
      </c>
      <c r="AT636" s="190">
        <f xml:space="preserve"> 'Generation Calculation'!DR309</f>
        <v>39.114039983305759</v>
      </c>
      <c r="AU636" s="190">
        <f xml:space="preserve"> 'Generation Calculation'!DS309</f>
        <v>85.104608281270714</v>
      </c>
      <c r="AV636" s="190">
        <f xml:space="preserve"> 'Generation Calculation'!DT309</f>
        <v>119.29045183193932</v>
      </c>
      <c r="AW636" s="190">
        <f xml:space="preserve"> 'Generation Calculation'!DU309</f>
        <v>128.73093398757999</v>
      </c>
      <c r="AX636" s="190">
        <f xml:space="preserve"> 'Generation Calculation'!DV309</f>
        <v>97.872181805882462</v>
      </c>
      <c r="AY636" s="190">
        <f xml:space="preserve"> 'Generation Calculation'!DW309</f>
        <v>88.509090095137481</v>
      </c>
      <c r="AZ636" s="190">
        <f xml:space="preserve"> 'Generation Calculation'!DX309</f>
        <v>73.544148642921471</v>
      </c>
      <c r="BA636" s="190">
        <f xml:space="preserve"> 'Generation Calculation'!DY309</f>
        <v>48.623919935862489</v>
      </c>
      <c r="BB636" s="190">
        <f xml:space="preserve"> 'Generation Calculation'!DZ309</f>
        <v>71.688098334427991</v>
      </c>
      <c r="BC636" s="196"/>
      <c r="BD636" s="183">
        <f t="shared" si="1557"/>
        <v>401.71945247065867</v>
      </c>
      <c r="BE636" s="292">
        <f t="shared" si="1629"/>
        <v>288.5610736452669</v>
      </c>
      <c r="BF636" s="292">
        <f t="shared" si="1630"/>
        <v>191.23332103186962</v>
      </c>
      <c r="BG636" s="292">
        <f t="shared" si="1608"/>
        <v>0</v>
      </c>
      <c r="BH636" s="292">
        <f t="shared" si="1609"/>
        <v>0</v>
      </c>
      <c r="BI636" s="292">
        <f t="shared" si="1610"/>
        <v>0</v>
      </c>
      <c r="BJ636" s="292">
        <f t="shared" si="1611"/>
        <v>0</v>
      </c>
      <c r="BK636" s="292">
        <f t="shared" si="1612"/>
        <v>0</v>
      </c>
      <c r="BL636" s="292">
        <f t="shared" si="1613"/>
        <v>0</v>
      </c>
      <c r="BM636" s="292">
        <f t="shared" si="1614"/>
        <v>0</v>
      </c>
      <c r="BN636" s="292">
        <f t="shared" si="1615"/>
        <v>0</v>
      </c>
      <c r="BO636" s="292">
        <f t="shared" si="1616"/>
        <v>0</v>
      </c>
      <c r="BP636" s="292">
        <f t="shared" si="1617"/>
        <v>0</v>
      </c>
      <c r="BQ636" s="292">
        <f t="shared" si="1618"/>
        <v>0</v>
      </c>
      <c r="BR636" s="292">
        <f t="shared" si="1619"/>
        <v>231.42790962437775</v>
      </c>
      <c r="BS636" s="292">
        <f t="shared" si="1620"/>
        <v>322.56532829144425</v>
      </c>
      <c r="BT636" s="292">
        <f t="shared" si="1621"/>
        <v>489.72970000000004</v>
      </c>
      <c r="BU636" s="292">
        <f t="shared" si="1622"/>
        <v>489.72970000000004</v>
      </c>
      <c r="BV636" s="292">
        <f t="shared" si="1623"/>
        <v>489.72970000000004</v>
      </c>
      <c r="BW636" s="292">
        <f t="shared" si="1624"/>
        <v>489.72970000000004</v>
      </c>
      <c r="BX636" s="292">
        <f t="shared" si="1625"/>
        <v>489.72970000000004</v>
      </c>
      <c r="BY636" s="292">
        <f t="shared" si="1626"/>
        <v>489.72970000000004</v>
      </c>
      <c r="BZ636" s="292">
        <f t="shared" si="1627"/>
        <v>398.89565774209223</v>
      </c>
      <c r="CA636" s="292">
        <f t="shared" si="1628"/>
        <v>489.72970000000004</v>
      </c>
      <c r="CB636" s="196">
        <f t="shared" si="1558"/>
        <v>5262.5106428057088</v>
      </c>
      <c r="CC636" s="189">
        <f t="shared" si="1584"/>
        <v>48.976598954005993</v>
      </c>
      <c r="CD636" s="190">
        <f t="shared" si="1585"/>
        <v>34.891948175450011</v>
      </c>
      <c r="CE636" s="190">
        <f t="shared" si="1586"/>
        <v>22.855973873773991</v>
      </c>
      <c r="CF636" s="190">
        <f t="shared" si="1587"/>
        <v>0</v>
      </c>
      <c r="CG636" s="190">
        <f t="shared" si="1588"/>
        <v>0</v>
      </c>
      <c r="CH636" s="190">
        <f t="shared" si="1589"/>
        <v>0</v>
      </c>
      <c r="CI636" s="190">
        <f t="shared" si="1590"/>
        <v>0</v>
      </c>
      <c r="CJ636" s="190">
        <f t="shared" si="1591"/>
        <v>0</v>
      </c>
      <c r="CK636" s="190">
        <f t="shared" si="1592"/>
        <v>0</v>
      </c>
      <c r="CL636" s="190">
        <f t="shared" si="1593"/>
        <v>0</v>
      </c>
      <c r="CM636" s="190">
        <f t="shared" si="1594"/>
        <v>0</v>
      </c>
      <c r="CN636" s="190">
        <f t="shared" si="1595"/>
        <v>0</v>
      </c>
      <c r="CO636" s="190">
        <f t="shared" si="1596"/>
        <v>0</v>
      </c>
      <c r="CP636" s="190">
        <f t="shared" si="1597"/>
        <v>0</v>
      </c>
      <c r="CQ636" s="190">
        <f t="shared" si="1598"/>
        <v>27.817930496419734</v>
      </c>
      <c r="CR636" s="190">
        <f t="shared" si="1599"/>
        <v>39.114039983305759</v>
      </c>
      <c r="CS636" s="190">
        <f t="shared" si="1600"/>
        <v>60</v>
      </c>
      <c r="CT636" s="190">
        <f t="shared" si="1601"/>
        <v>60</v>
      </c>
      <c r="CU636" s="190">
        <f t="shared" si="1602"/>
        <v>60</v>
      </c>
      <c r="CV636" s="190">
        <f t="shared" si="1603"/>
        <v>60</v>
      </c>
      <c r="CW636" s="190">
        <f t="shared" si="1604"/>
        <v>60</v>
      </c>
      <c r="CX636" s="190">
        <f t="shared" si="1605"/>
        <v>60</v>
      </c>
      <c r="CY636" s="190">
        <f t="shared" si="1606"/>
        <v>48.623919935862489</v>
      </c>
      <c r="CZ636" s="190">
        <f t="shared" si="1607"/>
        <v>60</v>
      </c>
      <c r="DB636" s="171">
        <f t="shared" si="1559"/>
        <v>0</v>
      </c>
      <c r="DC636" s="172">
        <f t="shared" si="1560"/>
        <v>0</v>
      </c>
      <c r="DD636" s="172">
        <f t="shared" si="1561"/>
        <v>0</v>
      </c>
      <c r="DE636" s="172">
        <f t="shared" si="1562"/>
        <v>202.47176462032047</v>
      </c>
      <c r="DF636" s="172">
        <f t="shared" si="1563"/>
        <v>202.47176462032047</v>
      </c>
      <c r="DG636" s="172">
        <f t="shared" si="1564"/>
        <v>174.49452648291643</v>
      </c>
      <c r="DH636" s="172">
        <f t="shared" si="1565"/>
        <v>246.5085334847289</v>
      </c>
      <c r="DI636" s="172">
        <f t="shared" si="1566"/>
        <v>92.077091310071992</v>
      </c>
      <c r="DJ636" s="172">
        <f t="shared" si="1567"/>
        <v>0</v>
      </c>
      <c r="DK636" s="172">
        <f t="shared" si="1568"/>
        <v>0</v>
      </c>
      <c r="DL636" s="172">
        <f t="shared" si="1569"/>
        <v>0</v>
      </c>
      <c r="DM636" s="172">
        <f t="shared" si="1570"/>
        <v>0</v>
      </c>
      <c r="DN636" s="172">
        <f t="shared" si="1571"/>
        <v>0</v>
      </c>
      <c r="DO636" s="172">
        <f t="shared" si="1572"/>
        <v>0</v>
      </c>
      <c r="DP636" s="172">
        <f t="shared" si="1573"/>
        <v>0</v>
      </c>
      <c r="DQ636" s="172">
        <f t="shared" si="1574"/>
        <v>0</v>
      </c>
      <c r="DR636" s="172">
        <f t="shared" si="1575"/>
        <v>288.70299523461318</v>
      </c>
      <c r="DS636" s="172">
        <f t="shared" si="1576"/>
        <v>681.84019606730226</v>
      </c>
      <c r="DT636" s="172">
        <f t="shared" si="1577"/>
        <v>790.4057408571698</v>
      </c>
      <c r="DU636" s="172">
        <f t="shared" si="1578"/>
        <v>435.53009076764829</v>
      </c>
      <c r="DV636" s="172">
        <f t="shared" si="1579"/>
        <v>327.85453609408103</v>
      </c>
      <c r="DW636" s="172">
        <f t="shared" si="1580"/>
        <v>155.75770939359691</v>
      </c>
      <c r="DX636" s="172">
        <f t="shared" si="1581"/>
        <v>0</v>
      </c>
      <c r="DY636" s="172">
        <f t="shared" si="1582"/>
        <v>134.4131308459219</v>
      </c>
      <c r="DZ636" s="192">
        <f t="shared" si="1583"/>
        <v>3732.5280797786918</v>
      </c>
      <c r="EA636" s="189">
        <f t="shared" si="1509"/>
        <v>0</v>
      </c>
      <c r="EB636" s="190">
        <f t="shared" si="1510"/>
        <v>0</v>
      </c>
      <c r="EC636" s="190">
        <f t="shared" si="1511"/>
        <v>0</v>
      </c>
      <c r="ED636" s="190">
        <f t="shared" si="1512"/>
        <v>17.606240401766996</v>
      </c>
      <c r="EE636" s="190">
        <f t="shared" si="1513"/>
        <v>17.606240401766996</v>
      </c>
      <c r="EF636" s="190">
        <f t="shared" si="1514"/>
        <v>15.173437085470994</v>
      </c>
      <c r="EG636" s="190">
        <f t="shared" si="1515"/>
        <v>21.435524650845991</v>
      </c>
      <c r="EH636" s="190">
        <f t="shared" si="1516"/>
        <v>8.0067035921801732</v>
      </c>
      <c r="EI636" s="190">
        <f t="shared" si="1517"/>
        <v>0</v>
      </c>
      <c r="EJ636" s="190">
        <f t="shared" si="1518"/>
        <v>0</v>
      </c>
      <c r="EK636" s="190">
        <f t="shared" si="1519"/>
        <v>0</v>
      </c>
      <c r="EL636" s="190">
        <f t="shared" si="1520"/>
        <v>0</v>
      </c>
      <c r="EM636" s="190">
        <f t="shared" si="1521"/>
        <v>0</v>
      </c>
      <c r="EN636" s="190">
        <f t="shared" si="1522"/>
        <v>0</v>
      </c>
      <c r="EO636" s="190">
        <f t="shared" si="1523"/>
        <v>0</v>
      </c>
      <c r="EP636" s="190">
        <f t="shared" si="1524"/>
        <v>0</v>
      </c>
      <c r="EQ636" s="190">
        <f t="shared" si="1525"/>
        <v>25.104608281270714</v>
      </c>
      <c r="ER636" s="190">
        <f t="shared" si="1526"/>
        <v>59.290451831939322</v>
      </c>
      <c r="ES636" s="190">
        <f t="shared" si="1527"/>
        <v>68.730933987579988</v>
      </c>
      <c r="ET636" s="190">
        <f t="shared" si="1528"/>
        <v>37.872181805882462</v>
      </c>
      <c r="EU636" s="190">
        <f t="shared" si="1529"/>
        <v>28.509090095137481</v>
      </c>
      <c r="EV636" s="190">
        <f t="shared" si="1530"/>
        <v>13.544148642921471</v>
      </c>
      <c r="EW636" s="190">
        <f t="shared" si="1531"/>
        <v>0</v>
      </c>
      <c r="EX636" s="190">
        <f t="shared" si="1532"/>
        <v>11.688098334427991</v>
      </c>
    </row>
    <row r="637" spans="3:154" ht="14.25" customHeight="1" x14ac:dyDescent="0.25">
      <c r="C637" s="132">
        <v>2044</v>
      </c>
      <c r="D637" s="14" t="s">
        <v>163</v>
      </c>
      <c r="E637" s="171">
        <f t="shared" si="1533"/>
        <v>454.3394179457311</v>
      </c>
      <c r="F637" s="172">
        <f t="shared" si="1534"/>
        <v>318.81134876211604</v>
      </c>
      <c r="G637" s="172">
        <f t="shared" si="1535"/>
        <v>252.57060841114367</v>
      </c>
      <c r="H637" s="172">
        <f t="shared" si="1536"/>
        <v>249.95246150619943</v>
      </c>
      <c r="I637" s="172">
        <f t="shared" si="1537"/>
        <v>220.08377760113436</v>
      </c>
      <c r="J637" s="172">
        <f t="shared" si="1538"/>
        <v>249.95246150619943</v>
      </c>
      <c r="K637" s="172">
        <f t="shared" si="1539"/>
        <v>242.64377355698682</v>
      </c>
      <c r="L637" s="172">
        <f t="shared" si="1540"/>
        <v>220.52963035891531</v>
      </c>
      <c r="M637" s="172">
        <f t="shared" si="1541"/>
        <v>2.6442881401304277</v>
      </c>
      <c r="N637" s="172">
        <f t="shared" si="1542"/>
        <v>0</v>
      </c>
      <c r="O637" s="172">
        <f t="shared" si="1543"/>
        <v>0</v>
      </c>
      <c r="P637" s="172">
        <f t="shared" si="1544"/>
        <v>0</v>
      </c>
      <c r="Q637" s="172">
        <f t="shared" si="1545"/>
        <v>0</v>
      </c>
      <c r="R637" s="172">
        <f t="shared" si="1546"/>
        <v>0</v>
      </c>
      <c r="S637" s="172">
        <f t="shared" si="1547"/>
        <v>52.166989345954534</v>
      </c>
      <c r="T637" s="172">
        <f t="shared" si="1548"/>
        <v>241.62718378408135</v>
      </c>
      <c r="U637" s="172">
        <f t="shared" si="1549"/>
        <v>666.09049328898493</v>
      </c>
      <c r="V637" s="172">
        <f t="shared" si="1550"/>
        <v>940.03657431087083</v>
      </c>
      <c r="W637" s="172">
        <f t="shared" si="1551"/>
        <v>1264.4585138305965</v>
      </c>
      <c r="X637" s="172">
        <f t="shared" si="1552"/>
        <v>803.61133144433916</v>
      </c>
      <c r="Y637" s="172">
        <f t="shared" si="1553"/>
        <v>695.94514527493504</v>
      </c>
      <c r="Z637" s="172">
        <f t="shared" si="1554"/>
        <v>592.44668244112256</v>
      </c>
      <c r="AA637" s="172">
        <f t="shared" si="1555"/>
        <v>383.51514099287647</v>
      </c>
      <c r="AB637" s="172">
        <f t="shared" si="1556"/>
        <v>602.36858384245704</v>
      </c>
      <c r="AC637" s="188">
        <f xml:space="preserve"> SUM(E637:AB637) *  31</f>
        <v>262067.62659668806</v>
      </c>
      <c r="AE637" s="189">
        <f xml:space="preserve"> 'Generation Calculation'!DC310</f>
        <v>55.559997637208994</v>
      </c>
      <c r="AF637" s="190">
        <f xml:space="preserve"> 'Generation Calculation'!DD310</f>
        <v>38.647497144960994</v>
      </c>
      <c r="AG637" s="190">
        <f xml:space="preserve"> 'Generation Calculation'!DE310</f>
        <v>30.432854048726</v>
      </c>
      <c r="AH637" s="190">
        <f xml:space="preserve"> 'Generation Calculation'!DF310</f>
        <v>21.734996652712994</v>
      </c>
      <c r="AI637" s="190">
        <f xml:space="preserve"> 'Generation Calculation'!DG310</f>
        <v>19.137719791402986</v>
      </c>
      <c r="AJ637" s="190">
        <f xml:space="preserve"> 'Generation Calculation'!DH310</f>
        <v>21.734996652712994</v>
      </c>
      <c r="AK637" s="190">
        <f xml:space="preserve"> 'Generation Calculation'!DI310</f>
        <v>29.20468437012201</v>
      </c>
      <c r="AL637" s="190">
        <f xml:space="preserve"> 'Generation Calculation'!DJ310</f>
        <v>26.471353648160459</v>
      </c>
      <c r="AM637" s="190">
        <f xml:space="preserve"> 'Generation Calculation'!DK310</f>
        <v>0.22993809914177632</v>
      </c>
      <c r="AN637" s="190">
        <f xml:space="preserve"> 'Generation Calculation'!DL310</f>
        <v>0</v>
      </c>
      <c r="AO637" s="190">
        <f xml:space="preserve"> 'Generation Calculation'!DM310</f>
        <v>0</v>
      </c>
      <c r="AP637" s="190">
        <f xml:space="preserve"> 'Generation Calculation'!DN310</f>
        <v>0</v>
      </c>
      <c r="AQ637" s="190">
        <f xml:space="preserve"> 'Generation Calculation'!DO310</f>
        <v>0</v>
      </c>
      <c r="AR637" s="190">
        <f xml:space="preserve"> 'Generation Calculation'!DP310</f>
        <v>0</v>
      </c>
      <c r="AS637" s="190">
        <f xml:space="preserve"> 'Generation Calculation'!DQ310</f>
        <v>4.5362599431264812</v>
      </c>
      <c r="AT637" s="190">
        <f xml:space="preserve"> 'Generation Calculation'!DR310</f>
        <v>29.078951786548259</v>
      </c>
      <c r="AU637" s="190">
        <f xml:space="preserve"> 'Generation Calculation'!DS310</f>
        <v>75.335721155563903</v>
      </c>
      <c r="AV637" s="190">
        <f xml:space="preserve"> 'Generation Calculation'!DT310</f>
        <v>99.15711950529311</v>
      </c>
      <c r="AW637" s="190">
        <f xml:space="preserve"> 'Generation Calculation'!DU310</f>
        <v>127.36772294179099</v>
      </c>
      <c r="AX637" s="190">
        <f xml:space="preserve"> 'Generation Calculation'!DV310</f>
        <v>87.294054908203407</v>
      </c>
      <c r="AY637" s="190">
        <f xml:space="preserve"> 'Generation Calculation'!DW310</f>
        <v>77.931777849994347</v>
      </c>
      <c r="AZ637" s="190">
        <f xml:space="preserve"> 'Generation Calculation'!DX310</f>
        <v>68.931911516619351</v>
      </c>
      <c r="BA637" s="190">
        <f xml:space="preserve"> 'Generation Calculation'!DY310</f>
        <v>46.704053726808382</v>
      </c>
      <c r="BB637" s="190">
        <f xml:space="preserve"> 'Generation Calculation'!DZ310</f>
        <v>69.794685551518</v>
      </c>
      <c r="BC637" s="196"/>
      <c r="BD637" s="183">
        <f t="shared" si="1557"/>
        <v>454.3394179457311</v>
      </c>
      <c r="BE637" s="292">
        <f t="shared" si="1629"/>
        <v>318.81134876211604</v>
      </c>
      <c r="BF637" s="292">
        <f t="shared" si="1630"/>
        <v>252.57060841114367</v>
      </c>
      <c r="BG637" s="292">
        <f t="shared" si="1608"/>
        <v>0</v>
      </c>
      <c r="BH637" s="292">
        <f t="shared" si="1609"/>
        <v>0</v>
      </c>
      <c r="BI637" s="292">
        <f t="shared" si="1610"/>
        <v>0</v>
      </c>
      <c r="BJ637" s="292">
        <f t="shared" si="1611"/>
        <v>242.64377355698682</v>
      </c>
      <c r="BK637" s="292">
        <f t="shared" si="1612"/>
        <v>220.52963035891531</v>
      </c>
      <c r="BL637" s="292">
        <f t="shared" si="1613"/>
        <v>0</v>
      </c>
      <c r="BM637" s="292">
        <f t="shared" si="1614"/>
        <v>0</v>
      </c>
      <c r="BN637" s="292">
        <f t="shared" si="1615"/>
        <v>0</v>
      </c>
      <c r="BO637" s="292">
        <f t="shared" si="1616"/>
        <v>0</v>
      </c>
      <c r="BP637" s="292">
        <f t="shared" si="1617"/>
        <v>0</v>
      </c>
      <c r="BQ637" s="292">
        <f t="shared" si="1618"/>
        <v>0</v>
      </c>
      <c r="BR637" s="292">
        <f t="shared" si="1619"/>
        <v>0</v>
      </c>
      <c r="BS637" s="292">
        <f t="shared" si="1620"/>
        <v>241.62718378408135</v>
      </c>
      <c r="BT637" s="292">
        <f t="shared" si="1621"/>
        <v>489.72970000000004</v>
      </c>
      <c r="BU637" s="292">
        <f t="shared" si="1622"/>
        <v>489.72970000000004</v>
      </c>
      <c r="BV637" s="292">
        <f t="shared" si="1623"/>
        <v>489.72970000000004</v>
      </c>
      <c r="BW637" s="292">
        <f t="shared" si="1624"/>
        <v>489.72970000000004</v>
      </c>
      <c r="BX637" s="292">
        <f t="shared" si="1625"/>
        <v>489.72970000000004</v>
      </c>
      <c r="BY637" s="292">
        <f t="shared" si="1626"/>
        <v>489.72970000000004</v>
      </c>
      <c r="BZ637" s="292">
        <f t="shared" si="1627"/>
        <v>383.51514099287647</v>
      </c>
      <c r="CA637" s="292">
        <f t="shared" si="1628"/>
        <v>489.72970000000004</v>
      </c>
      <c r="CB637" s="196">
        <f t="shared" si="1558"/>
        <v>5542.1450038118501</v>
      </c>
      <c r="CC637" s="189">
        <f t="shared" si="1584"/>
        <v>55.559997637208994</v>
      </c>
      <c r="CD637" s="190">
        <f t="shared" si="1585"/>
        <v>38.647497144960994</v>
      </c>
      <c r="CE637" s="190">
        <f t="shared" si="1586"/>
        <v>30.432854048726</v>
      </c>
      <c r="CF637" s="190">
        <f t="shared" si="1587"/>
        <v>0</v>
      </c>
      <c r="CG637" s="190">
        <f t="shared" si="1588"/>
        <v>0</v>
      </c>
      <c r="CH637" s="190">
        <f t="shared" si="1589"/>
        <v>0</v>
      </c>
      <c r="CI637" s="190">
        <f t="shared" si="1590"/>
        <v>29.20468437012201</v>
      </c>
      <c r="CJ637" s="190">
        <f t="shared" si="1591"/>
        <v>26.471353648160459</v>
      </c>
      <c r="CK637" s="190">
        <f t="shared" si="1592"/>
        <v>0</v>
      </c>
      <c r="CL637" s="190">
        <f t="shared" si="1593"/>
        <v>0</v>
      </c>
      <c r="CM637" s="190">
        <f t="shared" si="1594"/>
        <v>0</v>
      </c>
      <c r="CN637" s="190">
        <f t="shared" si="1595"/>
        <v>0</v>
      </c>
      <c r="CO637" s="190">
        <f t="shared" si="1596"/>
        <v>0</v>
      </c>
      <c r="CP637" s="190">
        <f t="shared" si="1597"/>
        <v>0</v>
      </c>
      <c r="CQ637" s="190">
        <f t="shared" si="1598"/>
        <v>0</v>
      </c>
      <c r="CR637" s="190">
        <f t="shared" si="1599"/>
        <v>29.078951786548259</v>
      </c>
      <c r="CS637" s="190">
        <f t="shared" si="1600"/>
        <v>60</v>
      </c>
      <c r="CT637" s="190">
        <f t="shared" si="1601"/>
        <v>60</v>
      </c>
      <c r="CU637" s="190">
        <f t="shared" si="1602"/>
        <v>60</v>
      </c>
      <c r="CV637" s="190">
        <f t="shared" si="1603"/>
        <v>60</v>
      </c>
      <c r="CW637" s="190">
        <f t="shared" si="1604"/>
        <v>60</v>
      </c>
      <c r="CX637" s="190">
        <f t="shared" si="1605"/>
        <v>60</v>
      </c>
      <c r="CY637" s="190">
        <f t="shared" si="1606"/>
        <v>46.704053726808382</v>
      </c>
      <c r="CZ637" s="190">
        <f t="shared" si="1607"/>
        <v>60</v>
      </c>
      <c r="DB637" s="171">
        <f t="shared" si="1559"/>
        <v>0</v>
      </c>
      <c r="DC637" s="172">
        <f t="shared" si="1560"/>
        <v>0</v>
      </c>
      <c r="DD637" s="172">
        <f t="shared" si="1561"/>
        <v>0</v>
      </c>
      <c r="DE637" s="172">
        <f t="shared" si="1562"/>
        <v>249.95246150619943</v>
      </c>
      <c r="DF637" s="172">
        <f t="shared" si="1563"/>
        <v>220.08377760113436</v>
      </c>
      <c r="DG637" s="172">
        <f t="shared" si="1564"/>
        <v>249.95246150619943</v>
      </c>
      <c r="DH637" s="172">
        <f t="shared" si="1565"/>
        <v>0</v>
      </c>
      <c r="DI637" s="172">
        <f t="shared" si="1566"/>
        <v>0</v>
      </c>
      <c r="DJ637" s="172">
        <f t="shared" si="1567"/>
        <v>2.6442881401304277</v>
      </c>
      <c r="DK637" s="172">
        <f t="shared" si="1568"/>
        <v>0</v>
      </c>
      <c r="DL637" s="172">
        <f t="shared" si="1569"/>
        <v>0</v>
      </c>
      <c r="DM637" s="172">
        <f t="shared" si="1570"/>
        <v>0</v>
      </c>
      <c r="DN637" s="172">
        <f t="shared" si="1571"/>
        <v>0</v>
      </c>
      <c r="DO637" s="172">
        <f t="shared" si="1572"/>
        <v>0</v>
      </c>
      <c r="DP637" s="172">
        <f t="shared" si="1573"/>
        <v>52.166989345954534</v>
      </c>
      <c r="DQ637" s="172">
        <f t="shared" si="1574"/>
        <v>0</v>
      </c>
      <c r="DR637" s="172">
        <f t="shared" si="1575"/>
        <v>176.36079328898489</v>
      </c>
      <c r="DS637" s="172">
        <f t="shared" si="1576"/>
        <v>450.3068743108708</v>
      </c>
      <c r="DT637" s="172">
        <f t="shared" si="1577"/>
        <v>774.72881383059644</v>
      </c>
      <c r="DU637" s="172">
        <f t="shared" si="1578"/>
        <v>313.88163144433918</v>
      </c>
      <c r="DV637" s="172">
        <f t="shared" si="1579"/>
        <v>206.21544527493498</v>
      </c>
      <c r="DW637" s="172">
        <f t="shared" si="1580"/>
        <v>102.71698244112254</v>
      </c>
      <c r="DX637" s="172">
        <f t="shared" si="1581"/>
        <v>0</v>
      </c>
      <c r="DY637" s="172">
        <f t="shared" si="1582"/>
        <v>112.63888384245701</v>
      </c>
      <c r="DZ637" s="192">
        <f t="shared" si="1583"/>
        <v>2911.6494025329243</v>
      </c>
      <c r="EA637" s="189">
        <f t="shared" si="1509"/>
        <v>0</v>
      </c>
      <c r="EB637" s="190">
        <f t="shared" si="1510"/>
        <v>0</v>
      </c>
      <c r="EC637" s="190">
        <f t="shared" si="1511"/>
        <v>0</v>
      </c>
      <c r="ED637" s="190">
        <f t="shared" si="1512"/>
        <v>21.734996652712994</v>
      </c>
      <c r="EE637" s="190">
        <f t="shared" si="1513"/>
        <v>19.137719791402986</v>
      </c>
      <c r="EF637" s="190">
        <f t="shared" si="1514"/>
        <v>21.734996652712994</v>
      </c>
      <c r="EG637" s="190">
        <f t="shared" si="1515"/>
        <v>0</v>
      </c>
      <c r="EH637" s="190">
        <f t="shared" si="1516"/>
        <v>0</v>
      </c>
      <c r="EI637" s="190">
        <f t="shared" si="1517"/>
        <v>0.22993809914177632</v>
      </c>
      <c r="EJ637" s="190">
        <f t="shared" si="1518"/>
        <v>0</v>
      </c>
      <c r="EK637" s="190">
        <f t="shared" si="1519"/>
        <v>0</v>
      </c>
      <c r="EL637" s="190">
        <f t="shared" si="1520"/>
        <v>0</v>
      </c>
      <c r="EM637" s="190">
        <f t="shared" si="1521"/>
        <v>0</v>
      </c>
      <c r="EN637" s="190">
        <f t="shared" si="1522"/>
        <v>0</v>
      </c>
      <c r="EO637" s="190">
        <f t="shared" si="1523"/>
        <v>4.5362599431264812</v>
      </c>
      <c r="EP637" s="190">
        <f t="shared" si="1524"/>
        <v>0</v>
      </c>
      <c r="EQ637" s="190">
        <f t="shared" si="1525"/>
        <v>15.335721155563903</v>
      </c>
      <c r="ER637" s="190">
        <f t="shared" si="1526"/>
        <v>39.15711950529311</v>
      </c>
      <c r="ES637" s="190">
        <f t="shared" si="1527"/>
        <v>67.367722941790987</v>
      </c>
      <c r="ET637" s="190">
        <f t="shared" si="1528"/>
        <v>27.294054908203407</v>
      </c>
      <c r="EU637" s="190">
        <f t="shared" si="1529"/>
        <v>17.931777849994347</v>
      </c>
      <c r="EV637" s="190">
        <f t="shared" si="1530"/>
        <v>8.9319115166193512</v>
      </c>
      <c r="EW637" s="190">
        <f t="shared" si="1531"/>
        <v>0</v>
      </c>
      <c r="EX637" s="190">
        <f t="shared" si="1532"/>
        <v>9.7946855515180005</v>
      </c>
    </row>
    <row r="638" spans="3:154" ht="14.25" customHeight="1" x14ac:dyDescent="0.25">
      <c r="C638" s="132">
        <v>2044</v>
      </c>
      <c r="D638" s="14" t="s">
        <v>164</v>
      </c>
      <c r="E638" s="171">
        <f t="shared" si="1533"/>
        <v>459.09056306103059</v>
      </c>
      <c r="F638" s="172">
        <f t="shared" si="1534"/>
        <v>341.77790803591824</v>
      </c>
      <c r="G638" s="172">
        <f t="shared" si="1535"/>
        <v>280.35781691075692</v>
      </c>
      <c r="H638" s="172">
        <f t="shared" si="1536"/>
        <v>236.01732537076018</v>
      </c>
      <c r="I638" s="172">
        <f t="shared" si="1537"/>
        <v>229.3776292603448</v>
      </c>
      <c r="J638" s="172">
        <f t="shared" si="1538"/>
        <v>242.87188809390778</v>
      </c>
      <c r="K638" s="172">
        <f t="shared" si="1539"/>
        <v>314.10342420341061</v>
      </c>
      <c r="L638" s="172">
        <f t="shared" si="1540"/>
        <v>211.99155295913056</v>
      </c>
      <c r="M638" s="172">
        <f t="shared" si="1541"/>
        <v>0</v>
      </c>
      <c r="N638" s="172">
        <f t="shared" si="1542"/>
        <v>0</v>
      </c>
      <c r="O638" s="172">
        <f t="shared" si="1543"/>
        <v>0</v>
      </c>
      <c r="P638" s="172">
        <f t="shared" si="1544"/>
        <v>0</v>
      </c>
      <c r="Q638" s="172">
        <f t="shared" si="1545"/>
        <v>0</v>
      </c>
      <c r="R638" s="172">
        <f t="shared" si="1546"/>
        <v>0</v>
      </c>
      <c r="S638" s="172">
        <f t="shared" si="1547"/>
        <v>0</v>
      </c>
      <c r="T638" s="172">
        <f t="shared" si="1548"/>
        <v>210.01034350889896</v>
      </c>
      <c r="U638" s="172">
        <f t="shared" si="1549"/>
        <v>447.8343080238385</v>
      </c>
      <c r="V638" s="172">
        <f t="shared" si="1550"/>
        <v>923.3853981063528</v>
      </c>
      <c r="W638" s="172">
        <f t="shared" si="1551"/>
        <v>1121.1420200816183</v>
      </c>
      <c r="X638" s="172">
        <f t="shared" si="1552"/>
        <v>708.4350067931008</v>
      </c>
      <c r="Y638" s="172">
        <f t="shared" si="1553"/>
        <v>708.4350067931008</v>
      </c>
      <c r="Z638" s="172">
        <f t="shared" si="1554"/>
        <v>566.85929351163145</v>
      </c>
      <c r="AA638" s="172">
        <f t="shared" si="1555"/>
        <v>379.81548458999123</v>
      </c>
      <c r="AB638" s="172">
        <f t="shared" si="1556"/>
        <v>672.0390162463874</v>
      </c>
      <c r="AC638" s="188">
        <f xml:space="preserve"> SUM(E638:AB638) * 28.25</f>
        <v>227512.61759179257</v>
      </c>
      <c r="AE638" s="189">
        <f xml:space="preserve"> 'Generation Calculation'!DC311</f>
        <v>56.155493477916991</v>
      </c>
      <c r="AF638" s="190">
        <f xml:space="preserve"> 'Generation Calculation'!DD311</f>
        <v>41.503466700675006</v>
      </c>
      <c r="AG638" s="190">
        <f xml:space="preserve"> 'Generation Calculation'!DE311</f>
        <v>33.874725486079001</v>
      </c>
      <c r="AH638" s="190">
        <f xml:space="preserve"> 'Generation Calculation'!DF311</f>
        <v>28.385260908378996</v>
      </c>
      <c r="AI638" s="190">
        <f xml:space="preserve"> 'Generation Calculation'!DG311</f>
        <v>27.564532135733003</v>
      </c>
      <c r="AJ638" s="190">
        <f xml:space="preserve"> 'Generation Calculation'!DH311</f>
        <v>29.232898821112002</v>
      </c>
      <c r="AK638" s="190">
        <f xml:space="preserve"> 'Generation Calculation'!DI311</f>
        <v>38.062551339613009</v>
      </c>
      <c r="AL638" s="190">
        <f xml:space="preserve"> 'Generation Calculation'!DJ311</f>
        <v>25.417025732242223</v>
      </c>
      <c r="AM638" s="190">
        <f xml:space="preserve"> 'Generation Calculation'!DK311</f>
        <v>0</v>
      </c>
      <c r="AN638" s="190">
        <f xml:space="preserve"> 'Generation Calculation'!DL311</f>
        <v>0</v>
      </c>
      <c r="AO638" s="190">
        <f xml:space="preserve"> 'Generation Calculation'!DM311</f>
        <v>0</v>
      </c>
      <c r="AP638" s="190">
        <f xml:space="preserve"> 'Generation Calculation'!DN311</f>
        <v>0</v>
      </c>
      <c r="AQ638" s="190">
        <f xml:space="preserve"> 'Generation Calculation'!DO311</f>
        <v>0</v>
      </c>
      <c r="AR638" s="190">
        <f xml:space="preserve"> 'Generation Calculation'!DP311</f>
        <v>0</v>
      </c>
      <c r="AS638" s="190">
        <f xml:space="preserve"> 'Generation Calculation'!DQ311</f>
        <v>0</v>
      </c>
      <c r="AT638" s="190">
        <f xml:space="preserve"> 'Generation Calculation'!DR311</f>
        <v>25.172453744120105</v>
      </c>
      <c r="AU638" s="190">
        <f xml:space="preserve"> 'Generation Calculation'!DS311</f>
        <v>54.744952720789257</v>
      </c>
      <c r="AV638" s="190">
        <f xml:space="preserve"> 'Generation Calculation'!DT311</f>
        <v>97.709191139682844</v>
      </c>
      <c r="AW638" s="190">
        <f xml:space="preserve"> 'Generation Calculation'!DU311</f>
        <v>114.90541913753202</v>
      </c>
      <c r="AX638" s="190">
        <f xml:space="preserve"> 'Generation Calculation'!DV311</f>
        <v>79.017852764617459</v>
      </c>
      <c r="AY638" s="190">
        <f xml:space="preserve"> 'Generation Calculation'!DW311</f>
        <v>79.017852764617459</v>
      </c>
      <c r="AZ638" s="190">
        <f xml:space="preserve"> 'Generation Calculation'!DX311</f>
        <v>66.706921174924474</v>
      </c>
      <c r="BA638" s="190">
        <f xml:space="preserve"> 'Generation Calculation'!DY311</f>
        <v>46.242520138942467</v>
      </c>
      <c r="BB638" s="190">
        <f xml:space="preserve"> 'Generation Calculation'!DZ311</f>
        <v>75.852984021424987</v>
      </c>
      <c r="BC638" s="196"/>
      <c r="BD638" s="183">
        <f t="shared" si="1557"/>
        <v>459.09056306103059</v>
      </c>
      <c r="BE638" s="292">
        <f t="shared" si="1629"/>
        <v>341.77790803591824</v>
      </c>
      <c r="BF638" s="292">
        <f t="shared" si="1630"/>
        <v>280.35781691075692</v>
      </c>
      <c r="BG638" s="292">
        <f t="shared" si="1608"/>
        <v>236.01732537076018</v>
      </c>
      <c r="BH638" s="292">
        <f t="shared" si="1609"/>
        <v>229.3776292603448</v>
      </c>
      <c r="BI638" s="292">
        <f t="shared" si="1610"/>
        <v>242.87188809390778</v>
      </c>
      <c r="BJ638" s="292">
        <f t="shared" si="1611"/>
        <v>314.10342420341061</v>
      </c>
      <c r="BK638" s="292">
        <f t="shared" si="1612"/>
        <v>211.99155295913056</v>
      </c>
      <c r="BL638" s="292">
        <f t="shared" si="1613"/>
        <v>0</v>
      </c>
      <c r="BM638" s="292">
        <f t="shared" si="1614"/>
        <v>0</v>
      </c>
      <c r="BN638" s="292">
        <f t="shared" si="1615"/>
        <v>0</v>
      </c>
      <c r="BO638" s="292">
        <f t="shared" si="1616"/>
        <v>0</v>
      </c>
      <c r="BP638" s="292">
        <f t="shared" si="1617"/>
        <v>0</v>
      </c>
      <c r="BQ638" s="292">
        <f t="shared" si="1618"/>
        <v>0</v>
      </c>
      <c r="BR638" s="292">
        <f t="shared" si="1619"/>
        <v>0</v>
      </c>
      <c r="BS638" s="292">
        <f t="shared" si="1620"/>
        <v>210.01034350889896</v>
      </c>
      <c r="BT638" s="292">
        <f t="shared" si="1621"/>
        <v>447.8343080238385</v>
      </c>
      <c r="BU638" s="292">
        <f t="shared" si="1622"/>
        <v>489.72970000000004</v>
      </c>
      <c r="BV638" s="292">
        <f t="shared" si="1623"/>
        <v>489.72970000000004</v>
      </c>
      <c r="BW638" s="292">
        <f t="shared" si="1624"/>
        <v>489.72970000000004</v>
      </c>
      <c r="BX638" s="292">
        <f t="shared" si="1625"/>
        <v>489.72970000000004</v>
      </c>
      <c r="BY638" s="292">
        <f t="shared" si="1626"/>
        <v>489.72970000000004</v>
      </c>
      <c r="BZ638" s="292">
        <f t="shared" si="1627"/>
        <v>379.81548458999123</v>
      </c>
      <c r="CA638" s="292">
        <f t="shared" si="1628"/>
        <v>489.72970000000004</v>
      </c>
      <c r="CB638" s="196">
        <f t="shared" si="1558"/>
        <v>6291.6264440179875</v>
      </c>
      <c r="CC638" s="189">
        <f t="shared" si="1584"/>
        <v>56.155493477916991</v>
      </c>
      <c r="CD638" s="190">
        <f t="shared" si="1585"/>
        <v>41.503466700675006</v>
      </c>
      <c r="CE638" s="190">
        <f t="shared" si="1586"/>
        <v>33.874725486079001</v>
      </c>
      <c r="CF638" s="190">
        <f t="shared" si="1587"/>
        <v>28.385260908378996</v>
      </c>
      <c r="CG638" s="190">
        <f t="shared" si="1588"/>
        <v>27.564532135733003</v>
      </c>
      <c r="CH638" s="190">
        <f t="shared" si="1589"/>
        <v>29.232898821112002</v>
      </c>
      <c r="CI638" s="190">
        <f t="shared" si="1590"/>
        <v>38.062551339613009</v>
      </c>
      <c r="CJ638" s="190">
        <f t="shared" si="1591"/>
        <v>25.417025732242223</v>
      </c>
      <c r="CK638" s="190">
        <f t="shared" si="1592"/>
        <v>0</v>
      </c>
      <c r="CL638" s="190">
        <f t="shared" si="1593"/>
        <v>0</v>
      </c>
      <c r="CM638" s="190">
        <f t="shared" si="1594"/>
        <v>0</v>
      </c>
      <c r="CN638" s="190">
        <f t="shared" si="1595"/>
        <v>0</v>
      </c>
      <c r="CO638" s="190">
        <f t="shared" si="1596"/>
        <v>0</v>
      </c>
      <c r="CP638" s="190">
        <f t="shared" si="1597"/>
        <v>0</v>
      </c>
      <c r="CQ638" s="190">
        <f t="shared" si="1598"/>
        <v>0</v>
      </c>
      <c r="CR638" s="190">
        <f t="shared" si="1599"/>
        <v>25.172453744120105</v>
      </c>
      <c r="CS638" s="190">
        <f t="shared" si="1600"/>
        <v>54.744952720789257</v>
      </c>
      <c r="CT638" s="190">
        <f t="shared" si="1601"/>
        <v>60</v>
      </c>
      <c r="CU638" s="190">
        <f t="shared" si="1602"/>
        <v>60</v>
      </c>
      <c r="CV638" s="190">
        <f t="shared" si="1603"/>
        <v>60</v>
      </c>
      <c r="CW638" s="190">
        <f t="shared" si="1604"/>
        <v>60</v>
      </c>
      <c r="CX638" s="190">
        <f t="shared" si="1605"/>
        <v>60</v>
      </c>
      <c r="CY638" s="190">
        <f t="shared" si="1606"/>
        <v>46.242520138942467</v>
      </c>
      <c r="CZ638" s="190">
        <f t="shared" si="1607"/>
        <v>60</v>
      </c>
      <c r="DB638" s="171">
        <f t="shared" si="1559"/>
        <v>0</v>
      </c>
      <c r="DC638" s="172">
        <f t="shared" si="1560"/>
        <v>0</v>
      </c>
      <c r="DD638" s="172">
        <f t="shared" si="1561"/>
        <v>0</v>
      </c>
      <c r="DE638" s="172">
        <f t="shared" si="1562"/>
        <v>0</v>
      </c>
      <c r="DF638" s="172">
        <f t="shared" si="1563"/>
        <v>0</v>
      </c>
      <c r="DG638" s="172">
        <f t="shared" si="1564"/>
        <v>0</v>
      </c>
      <c r="DH638" s="172">
        <f t="shared" si="1565"/>
        <v>0</v>
      </c>
      <c r="DI638" s="172">
        <f t="shared" si="1566"/>
        <v>0</v>
      </c>
      <c r="DJ638" s="172">
        <f t="shared" si="1567"/>
        <v>0</v>
      </c>
      <c r="DK638" s="172">
        <f t="shared" si="1568"/>
        <v>0</v>
      </c>
      <c r="DL638" s="172">
        <f t="shared" si="1569"/>
        <v>0</v>
      </c>
      <c r="DM638" s="172">
        <f t="shared" si="1570"/>
        <v>0</v>
      </c>
      <c r="DN638" s="172">
        <f t="shared" si="1571"/>
        <v>0</v>
      </c>
      <c r="DO638" s="172">
        <f t="shared" si="1572"/>
        <v>0</v>
      </c>
      <c r="DP638" s="172">
        <f t="shared" si="1573"/>
        <v>0</v>
      </c>
      <c r="DQ638" s="172">
        <f t="shared" si="1574"/>
        <v>0</v>
      </c>
      <c r="DR638" s="172">
        <f t="shared" si="1575"/>
        <v>0</v>
      </c>
      <c r="DS638" s="172">
        <f t="shared" si="1576"/>
        <v>433.6556981063527</v>
      </c>
      <c r="DT638" s="172">
        <f t="shared" si="1577"/>
        <v>631.4123200816183</v>
      </c>
      <c r="DU638" s="172">
        <f t="shared" si="1578"/>
        <v>218.70530679310079</v>
      </c>
      <c r="DV638" s="172">
        <f t="shared" si="1579"/>
        <v>218.70530679310079</v>
      </c>
      <c r="DW638" s="172">
        <f t="shared" si="1580"/>
        <v>77.129593511631455</v>
      </c>
      <c r="DX638" s="172">
        <f t="shared" si="1581"/>
        <v>0</v>
      </c>
      <c r="DY638" s="172">
        <f t="shared" si="1582"/>
        <v>182.30931624638734</v>
      </c>
      <c r="DZ638" s="192">
        <f t="shared" si="1583"/>
        <v>1761.9175415321915</v>
      </c>
      <c r="EA638" s="189">
        <f t="shared" si="1509"/>
        <v>0</v>
      </c>
      <c r="EB638" s="190">
        <f t="shared" si="1510"/>
        <v>0</v>
      </c>
      <c r="EC638" s="190">
        <f t="shared" si="1511"/>
        <v>0</v>
      </c>
      <c r="ED638" s="190">
        <f t="shared" si="1512"/>
        <v>0</v>
      </c>
      <c r="EE638" s="190">
        <f t="shared" si="1513"/>
        <v>0</v>
      </c>
      <c r="EF638" s="190">
        <f t="shared" si="1514"/>
        <v>0</v>
      </c>
      <c r="EG638" s="190">
        <f t="shared" si="1515"/>
        <v>0</v>
      </c>
      <c r="EH638" s="190">
        <f t="shared" si="1516"/>
        <v>0</v>
      </c>
      <c r="EI638" s="190">
        <f t="shared" si="1517"/>
        <v>0</v>
      </c>
      <c r="EJ638" s="190">
        <f t="shared" si="1518"/>
        <v>0</v>
      </c>
      <c r="EK638" s="190">
        <f t="shared" si="1519"/>
        <v>0</v>
      </c>
      <c r="EL638" s="190">
        <f t="shared" si="1520"/>
        <v>0</v>
      </c>
      <c r="EM638" s="190">
        <f t="shared" si="1521"/>
        <v>0</v>
      </c>
      <c r="EN638" s="190">
        <f t="shared" si="1522"/>
        <v>0</v>
      </c>
      <c r="EO638" s="190">
        <f t="shared" si="1523"/>
        <v>0</v>
      </c>
      <c r="EP638" s="190">
        <f t="shared" si="1524"/>
        <v>0</v>
      </c>
      <c r="EQ638" s="190">
        <f t="shared" si="1525"/>
        <v>0</v>
      </c>
      <c r="ER638" s="190">
        <f t="shared" si="1526"/>
        <v>37.709191139682844</v>
      </c>
      <c r="ES638" s="190">
        <f t="shared" si="1527"/>
        <v>54.905419137532022</v>
      </c>
      <c r="ET638" s="190">
        <f t="shared" si="1528"/>
        <v>19.017852764617459</v>
      </c>
      <c r="EU638" s="190">
        <f t="shared" si="1529"/>
        <v>19.017852764617459</v>
      </c>
      <c r="EV638" s="190">
        <f t="shared" si="1530"/>
        <v>6.7069211749244744</v>
      </c>
      <c r="EW638" s="190">
        <f t="shared" si="1531"/>
        <v>0</v>
      </c>
      <c r="EX638" s="190">
        <f t="shared" si="1532"/>
        <v>15.852984021424987</v>
      </c>
    </row>
    <row r="639" spans="3:154" ht="14.25" customHeight="1" x14ac:dyDescent="0.25">
      <c r="C639" s="132">
        <v>2044</v>
      </c>
      <c r="D639" s="14" t="s">
        <v>165</v>
      </c>
      <c r="E639" s="171">
        <f t="shared" si="1533"/>
        <v>387.75259334279099</v>
      </c>
      <c r="F639" s="172">
        <f t="shared" si="1534"/>
        <v>287.84630492661154</v>
      </c>
      <c r="G639" s="172">
        <f t="shared" si="1535"/>
        <v>233.4296233517066</v>
      </c>
      <c r="H639" s="172">
        <f t="shared" si="1536"/>
        <v>185.26409527340971</v>
      </c>
      <c r="I639" s="172">
        <f t="shared" si="1537"/>
        <v>217.73490072273589</v>
      </c>
      <c r="J639" s="172">
        <f t="shared" si="1538"/>
        <v>229.58574419198749</v>
      </c>
      <c r="K639" s="172">
        <f t="shared" si="1539"/>
        <v>260.73068380743683</v>
      </c>
      <c r="L639" s="172">
        <f t="shared" si="1540"/>
        <v>89.819116865954143</v>
      </c>
      <c r="M639" s="172">
        <f t="shared" si="1541"/>
        <v>0</v>
      </c>
      <c r="N639" s="172">
        <f t="shared" si="1542"/>
        <v>0</v>
      </c>
      <c r="O639" s="172">
        <f t="shared" si="1543"/>
        <v>0</v>
      </c>
      <c r="P639" s="172">
        <f t="shared" si="1544"/>
        <v>0</v>
      </c>
      <c r="Q639" s="172">
        <f t="shared" si="1545"/>
        <v>0</v>
      </c>
      <c r="R639" s="172">
        <f t="shared" si="1546"/>
        <v>0</v>
      </c>
      <c r="S639" s="172">
        <f t="shared" si="1547"/>
        <v>0</v>
      </c>
      <c r="T639" s="172">
        <f t="shared" si="1548"/>
        <v>130.78534019282591</v>
      </c>
      <c r="U639" s="172">
        <f t="shared" si="1549"/>
        <v>489.82261937712826</v>
      </c>
      <c r="V639" s="172">
        <f t="shared" si="1550"/>
        <v>923.69802385076969</v>
      </c>
      <c r="W639" s="172">
        <f t="shared" si="1551"/>
        <v>1175.1869020466377</v>
      </c>
      <c r="X639" s="172">
        <f t="shared" si="1552"/>
        <v>729.4022832063647</v>
      </c>
      <c r="Y639" s="172">
        <f t="shared" si="1553"/>
        <v>695.67295948619631</v>
      </c>
      <c r="Z639" s="172">
        <f t="shared" si="1554"/>
        <v>596.67283635077297</v>
      </c>
      <c r="AA639" s="172">
        <f t="shared" si="1555"/>
        <v>311.33202438240181</v>
      </c>
      <c r="AB639" s="172">
        <f t="shared" si="1556"/>
        <v>554.39897021408763</v>
      </c>
      <c r="AC639" s="188">
        <f xml:space="preserve"> SUM(E639:AB639) * 31</f>
        <v>232473.18566928437</v>
      </c>
      <c r="AE639" s="189">
        <f xml:space="preserve"> 'Generation Calculation'!DC312</f>
        <v>47.232808213493996</v>
      </c>
      <c r="AF639" s="190">
        <f xml:space="preserve"> 'Generation Calculation'!DD312</f>
        <v>34.803294795580001</v>
      </c>
      <c r="AG639" s="190">
        <f xml:space="preserve"> 'Generation Calculation'!DE312</f>
        <v>28.065357037143997</v>
      </c>
      <c r="AH639" s="190">
        <f xml:space="preserve"> 'Generation Calculation'!DF312</f>
        <v>22.12011783852401</v>
      </c>
      <c r="AI639" s="190">
        <f xml:space="preserve"> 'Generation Calculation'!DG312</f>
        <v>18.933469628063989</v>
      </c>
      <c r="AJ639" s="190">
        <f xml:space="preserve"> 'Generation Calculation'!DH312</f>
        <v>19.963977755824999</v>
      </c>
      <c r="AK639" s="190">
        <f xml:space="preserve"> 'Generation Calculation'!DI312</f>
        <v>31.442995865027996</v>
      </c>
      <c r="AL639" s="190">
        <f xml:space="preserve"> 'Generation Calculation'!DJ312</f>
        <v>7.8103579883438385</v>
      </c>
      <c r="AM639" s="190">
        <f xml:space="preserve"> 'Generation Calculation'!DK312</f>
        <v>0</v>
      </c>
      <c r="AN639" s="190">
        <f xml:space="preserve"> 'Generation Calculation'!DL312</f>
        <v>0</v>
      </c>
      <c r="AO639" s="190">
        <f xml:space="preserve"> 'Generation Calculation'!DM312</f>
        <v>0</v>
      </c>
      <c r="AP639" s="190">
        <f xml:space="preserve"> 'Generation Calculation'!DN312</f>
        <v>0</v>
      </c>
      <c r="AQ639" s="190">
        <f xml:space="preserve"> 'Generation Calculation'!DO312</f>
        <v>0</v>
      </c>
      <c r="AR639" s="190">
        <f xml:space="preserve"> 'Generation Calculation'!DP312</f>
        <v>0</v>
      </c>
      <c r="AS639" s="190">
        <f xml:space="preserve"> 'Generation Calculation'!DQ312</f>
        <v>0</v>
      </c>
      <c r="AT639" s="190">
        <f xml:space="preserve"> 'Generation Calculation'!DR312</f>
        <v>11.372638277637037</v>
      </c>
      <c r="AU639" s="190">
        <f xml:space="preserve"> 'Generation Calculation'!DS312</f>
        <v>60.008079945837238</v>
      </c>
      <c r="AV639" s="190">
        <f xml:space="preserve"> 'Generation Calculation'!DT312</f>
        <v>97.73637598702345</v>
      </c>
      <c r="AW639" s="190">
        <f xml:space="preserve"> 'Generation Calculation'!DU312</f>
        <v>119.60497409101197</v>
      </c>
      <c r="AX639" s="190">
        <f xml:space="preserve"> 'Generation Calculation'!DV312</f>
        <v>80.841094191857792</v>
      </c>
      <c r="AY639" s="190">
        <f xml:space="preserve"> 'Generation Calculation'!DW312</f>
        <v>77.908109520538801</v>
      </c>
      <c r="AZ639" s="190">
        <f xml:space="preserve"> 'Generation Calculation'!DX312</f>
        <v>69.299403160936777</v>
      </c>
      <c r="BA639" s="190">
        <f xml:space="preserve"> 'Generation Calculation'!DY312</f>
        <v>37.71829253786882</v>
      </c>
      <c r="BB639" s="190">
        <f xml:space="preserve"> 'Generation Calculation'!DZ312</f>
        <v>65.62341480122501</v>
      </c>
      <c r="BC639" s="196"/>
      <c r="BD639" s="183">
        <f t="shared" si="1557"/>
        <v>387.75259334279099</v>
      </c>
      <c r="BE639" s="292">
        <f t="shared" si="1629"/>
        <v>287.84630492661154</v>
      </c>
      <c r="BF639" s="292">
        <f t="shared" si="1630"/>
        <v>233.4296233517066</v>
      </c>
      <c r="BG639" s="292">
        <f t="shared" si="1608"/>
        <v>185.26409527340971</v>
      </c>
      <c r="BH639" s="292">
        <f t="shared" si="1609"/>
        <v>0</v>
      </c>
      <c r="BI639" s="292">
        <f t="shared" si="1610"/>
        <v>0</v>
      </c>
      <c r="BJ639" s="292">
        <f t="shared" si="1611"/>
        <v>260.73068380743683</v>
      </c>
      <c r="BK639" s="292">
        <f t="shared" si="1612"/>
        <v>0</v>
      </c>
      <c r="BL639" s="292">
        <f t="shared" si="1613"/>
        <v>0</v>
      </c>
      <c r="BM639" s="292">
        <f t="shared" si="1614"/>
        <v>0</v>
      </c>
      <c r="BN639" s="292">
        <f t="shared" si="1615"/>
        <v>0</v>
      </c>
      <c r="BO639" s="292">
        <f t="shared" si="1616"/>
        <v>0</v>
      </c>
      <c r="BP639" s="292">
        <f t="shared" si="1617"/>
        <v>0</v>
      </c>
      <c r="BQ639" s="292">
        <f t="shared" si="1618"/>
        <v>0</v>
      </c>
      <c r="BR639" s="292">
        <f t="shared" si="1619"/>
        <v>0</v>
      </c>
      <c r="BS639" s="292">
        <f t="shared" si="1620"/>
        <v>0</v>
      </c>
      <c r="BT639" s="292">
        <f t="shared" si="1621"/>
        <v>489.72970000000004</v>
      </c>
      <c r="BU639" s="292">
        <f t="shared" si="1622"/>
        <v>489.72970000000004</v>
      </c>
      <c r="BV639" s="292">
        <f t="shared" si="1623"/>
        <v>489.72970000000004</v>
      </c>
      <c r="BW639" s="292">
        <f t="shared" si="1624"/>
        <v>489.72970000000004</v>
      </c>
      <c r="BX639" s="292">
        <f t="shared" si="1625"/>
        <v>489.72970000000004</v>
      </c>
      <c r="BY639" s="292">
        <f t="shared" si="1626"/>
        <v>489.72970000000004</v>
      </c>
      <c r="BZ639" s="292">
        <f t="shared" si="1627"/>
        <v>311.33202438240181</v>
      </c>
      <c r="CA639" s="292">
        <f t="shared" si="1628"/>
        <v>489.72970000000004</v>
      </c>
      <c r="CB639" s="196">
        <f t="shared" si="1558"/>
        <v>5094.463225084357</v>
      </c>
      <c r="CC639" s="189">
        <f t="shared" si="1584"/>
        <v>47.232808213493996</v>
      </c>
      <c r="CD639" s="190">
        <f t="shared" si="1585"/>
        <v>34.803294795580001</v>
      </c>
      <c r="CE639" s="190">
        <f t="shared" si="1586"/>
        <v>28.065357037143997</v>
      </c>
      <c r="CF639" s="190">
        <f t="shared" si="1587"/>
        <v>22.12011783852401</v>
      </c>
      <c r="CG639" s="190">
        <f t="shared" si="1588"/>
        <v>0</v>
      </c>
      <c r="CH639" s="190">
        <f t="shared" si="1589"/>
        <v>0</v>
      </c>
      <c r="CI639" s="190">
        <f t="shared" si="1590"/>
        <v>31.442995865027996</v>
      </c>
      <c r="CJ639" s="190">
        <f t="shared" si="1591"/>
        <v>0</v>
      </c>
      <c r="CK639" s="190">
        <f t="shared" si="1592"/>
        <v>0</v>
      </c>
      <c r="CL639" s="190">
        <f t="shared" si="1593"/>
        <v>0</v>
      </c>
      <c r="CM639" s="190">
        <f t="shared" si="1594"/>
        <v>0</v>
      </c>
      <c r="CN639" s="190">
        <f t="shared" si="1595"/>
        <v>0</v>
      </c>
      <c r="CO639" s="190">
        <f t="shared" si="1596"/>
        <v>0</v>
      </c>
      <c r="CP639" s="190">
        <f t="shared" si="1597"/>
        <v>0</v>
      </c>
      <c r="CQ639" s="190">
        <f t="shared" si="1598"/>
        <v>0</v>
      </c>
      <c r="CR639" s="190">
        <f t="shared" si="1599"/>
        <v>0</v>
      </c>
      <c r="CS639" s="190">
        <f t="shared" si="1600"/>
        <v>60</v>
      </c>
      <c r="CT639" s="190">
        <f t="shared" si="1601"/>
        <v>60</v>
      </c>
      <c r="CU639" s="190">
        <f t="shared" si="1602"/>
        <v>60</v>
      </c>
      <c r="CV639" s="190">
        <f t="shared" si="1603"/>
        <v>60</v>
      </c>
      <c r="CW639" s="190">
        <f t="shared" si="1604"/>
        <v>60</v>
      </c>
      <c r="CX639" s="190">
        <f t="shared" si="1605"/>
        <v>60</v>
      </c>
      <c r="CY639" s="190">
        <f t="shared" si="1606"/>
        <v>37.71829253786882</v>
      </c>
      <c r="CZ639" s="190">
        <f t="shared" si="1607"/>
        <v>60</v>
      </c>
      <c r="DB639" s="171">
        <f t="shared" si="1559"/>
        <v>0</v>
      </c>
      <c r="DC639" s="172">
        <f t="shared" si="1560"/>
        <v>0</v>
      </c>
      <c r="DD639" s="172">
        <f t="shared" si="1561"/>
        <v>0</v>
      </c>
      <c r="DE639" s="172">
        <f t="shared" si="1562"/>
        <v>0</v>
      </c>
      <c r="DF639" s="172">
        <f t="shared" si="1563"/>
        <v>217.73490072273589</v>
      </c>
      <c r="DG639" s="172">
        <f t="shared" si="1564"/>
        <v>229.58574419198749</v>
      </c>
      <c r="DH639" s="172">
        <f t="shared" si="1565"/>
        <v>0</v>
      </c>
      <c r="DI639" s="172">
        <f t="shared" si="1566"/>
        <v>89.819116865954143</v>
      </c>
      <c r="DJ639" s="172">
        <f t="shared" si="1567"/>
        <v>0</v>
      </c>
      <c r="DK639" s="172">
        <f t="shared" si="1568"/>
        <v>0</v>
      </c>
      <c r="DL639" s="172">
        <f t="shared" si="1569"/>
        <v>0</v>
      </c>
      <c r="DM639" s="172">
        <f t="shared" si="1570"/>
        <v>0</v>
      </c>
      <c r="DN639" s="172">
        <f t="shared" si="1571"/>
        <v>0</v>
      </c>
      <c r="DO639" s="172">
        <f t="shared" si="1572"/>
        <v>0</v>
      </c>
      <c r="DP639" s="172">
        <f t="shared" si="1573"/>
        <v>0</v>
      </c>
      <c r="DQ639" s="172">
        <f t="shared" si="1574"/>
        <v>130.78534019282591</v>
      </c>
      <c r="DR639" s="172">
        <f t="shared" si="1575"/>
        <v>9.2919377128239944E-2</v>
      </c>
      <c r="DS639" s="172">
        <f t="shared" si="1576"/>
        <v>433.96832385076965</v>
      </c>
      <c r="DT639" s="172">
        <f t="shared" si="1577"/>
        <v>685.45720204663769</v>
      </c>
      <c r="DU639" s="172">
        <f t="shared" si="1578"/>
        <v>239.67258320636461</v>
      </c>
      <c r="DV639" s="172">
        <f t="shared" si="1579"/>
        <v>205.94325948619621</v>
      </c>
      <c r="DW639" s="172">
        <f t="shared" si="1580"/>
        <v>106.94313635077293</v>
      </c>
      <c r="DX639" s="172">
        <f t="shared" si="1581"/>
        <v>0</v>
      </c>
      <c r="DY639" s="172">
        <f t="shared" si="1582"/>
        <v>64.669270214087618</v>
      </c>
      <c r="DZ639" s="192">
        <f t="shared" si="1583"/>
        <v>2404.6717965054604</v>
      </c>
      <c r="EA639" s="189">
        <f t="shared" si="1509"/>
        <v>0</v>
      </c>
      <c r="EB639" s="190">
        <f t="shared" si="1510"/>
        <v>0</v>
      </c>
      <c r="EC639" s="190">
        <f t="shared" si="1511"/>
        <v>0</v>
      </c>
      <c r="ED639" s="190">
        <f t="shared" si="1512"/>
        <v>0</v>
      </c>
      <c r="EE639" s="190">
        <f t="shared" si="1513"/>
        <v>18.933469628063989</v>
      </c>
      <c r="EF639" s="190">
        <f t="shared" si="1514"/>
        <v>19.963977755824999</v>
      </c>
      <c r="EG639" s="190">
        <f t="shared" si="1515"/>
        <v>0</v>
      </c>
      <c r="EH639" s="190">
        <f t="shared" si="1516"/>
        <v>7.8103579883438385</v>
      </c>
      <c r="EI639" s="190">
        <f t="shared" si="1517"/>
        <v>0</v>
      </c>
      <c r="EJ639" s="190">
        <f t="shared" si="1518"/>
        <v>0</v>
      </c>
      <c r="EK639" s="190">
        <f t="shared" si="1519"/>
        <v>0</v>
      </c>
      <c r="EL639" s="190">
        <f t="shared" si="1520"/>
        <v>0</v>
      </c>
      <c r="EM639" s="190">
        <f t="shared" si="1521"/>
        <v>0</v>
      </c>
      <c r="EN639" s="190">
        <f t="shared" si="1522"/>
        <v>0</v>
      </c>
      <c r="EO639" s="190">
        <f t="shared" si="1523"/>
        <v>0</v>
      </c>
      <c r="EP639" s="190">
        <f t="shared" si="1524"/>
        <v>11.372638277637037</v>
      </c>
      <c r="EQ639" s="190">
        <f t="shared" si="1525"/>
        <v>8.079945837238256E-3</v>
      </c>
      <c r="ER639" s="190">
        <f t="shared" si="1526"/>
        <v>37.73637598702345</v>
      </c>
      <c r="ES639" s="190">
        <f t="shared" si="1527"/>
        <v>59.604974091011968</v>
      </c>
      <c r="ET639" s="190">
        <f t="shared" si="1528"/>
        <v>20.841094191857792</v>
      </c>
      <c r="EU639" s="190">
        <f t="shared" si="1529"/>
        <v>17.908109520538801</v>
      </c>
      <c r="EV639" s="190">
        <f t="shared" si="1530"/>
        <v>9.2994031609367767</v>
      </c>
      <c r="EW639" s="190">
        <f t="shared" si="1531"/>
        <v>0</v>
      </c>
      <c r="EX639" s="190">
        <f t="shared" si="1532"/>
        <v>5.6234148012250103</v>
      </c>
    </row>
    <row r="640" spans="3:154" ht="14.25" customHeight="1" x14ac:dyDescent="0.25">
      <c r="C640" s="132">
        <v>2044</v>
      </c>
      <c r="D640" s="14" t="s">
        <v>166</v>
      </c>
      <c r="E640" s="171">
        <f t="shared" si="1533"/>
        <v>443.7129560054496</v>
      </c>
      <c r="F640" s="172">
        <f t="shared" si="1534"/>
        <v>347.95975233243939</v>
      </c>
      <c r="G640" s="172">
        <f t="shared" si="1535"/>
        <v>232.99875897136812</v>
      </c>
      <c r="H640" s="172">
        <f t="shared" si="1536"/>
        <v>185.30672449790501</v>
      </c>
      <c r="I640" s="172">
        <f t="shared" si="1537"/>
        <v>207.1489944920506</v>
      </c>
      <c r="J640" s="172">
        <f t="shared" si="1538"/>
        <v>230.03259945872151</v>
      </c>
      <c r="K640" s="172">
        <f t="shared" si="1539"/>
        <v>214.52069758732807</v>
      </c>
      <c r="L640" s="172">
        <f t="shared" si="1540"/>
        <v>0</v>
      </c>
      <c r="M640" s="172">
        <f t="shared" si="1541"/>
        <v>0</v>
      </c>
      <c r="N640" s="172">
        <f t="shared" si="1542"/>
        <v>0</v>
      </c>
      <c r="O640" s="172">
        <f t="shared" si="1543"/>
        <v>0</v>
      </c>
      <c r="P640" s="172">
        <f t="shared" si="1544"/>
        <v>0</v>
      </c>
      <c r="Q640" s="172">
        <f t="shared" si="1545"/>
        <v>0</v>
      </c>
      <c r="R640" s="172">
        <f t="shared" si="1546"/>
        <v>0</v>
      </c>
      <c r="S640" s="172">
        <f t="shared" si="1547"/>
        <v>0</v>
      </c>
      <c r="T640" s="172">
        <f t="shared" si="1548"/>
        <v>205.30308461485282</v>
      </c>
      <c r="U640" s="172">
        <f t="shared" si="1549"/>
        <v>500.94371787704677</v>
      </c>
      <c r="V640" s="172">
        <f t="shared" si="1550"/>
        <v>924.809281965541</v>
      </c>
      <c r="W640" s="172">
        <f t="shared" si="1551"/>
        <v>1220.6623937430882</v>
      </c>
      <c r="X640" s="172">
        <f t="shared" si="1552"/>
        <v>754.42994591029401</v>
      </c>
      <c r="Y640" s="172">
        <f t="shared" si="1553"/>
        <v>754.42994591029401</v>
      </c>
      <c r="Z640" s="172">
        <f t="shared" si="1554"/>
        <v>583.75639220051551</v>
      </c>
      <c r="AA640" s="172">
        <f t="shared" si="1555"/>
        <v>421.59923054176488</v>
      </c>
      <c r="AB640" s="172">
        <f t="shared" si="1556"/>
        <v>702.54028547893392</v>
      </c>
      <c r="AC640" s="188">
        <f xml:space="preserve"> SUM(E640:AB640) * 30</f>
        <v>237904.64284762778</v>
      </c>
      <c r="AE640" s="189">
        <f xml:space="preserve"> 'Generation Calculation'!DC313</f>
        <v>54.228748250914009</v>
      </c>
      <c r="AF640" s="190">
        <f xml:space="preserve"> 'Generation Calculation'!DD313</f>
        <v>42.272893771948986</v>
      </c>
      <c r="AG640" s="190">
        <f xml:space="preserve"> 'Generation Calculation'!DE313</f>
        <v>28.012096473876994</v>
      </c>
      <c r="AH640" s="190">
        <f xml:space="preserve"> 'Generation Calculation'!DF313</f>
        <v>22.12537200781199</v>
      </c>
      <c r="AI640" s="190">
        <f xml:space="preserve"> 'Generation Calculation'!DG313</f>
        <v>18.01295604278701</v>
      </c>
      <c r="AJ640" s="190">
        <f xml:space="preserve"> 'Generation Calculation'!DH313</f>
        <v>20.002834735541001</v>
      </c>
      <c r="AK640" s="190">
        <f xml:space="preserve"> 'Generation Calculation'!DI313</f>
        <v>25.729280945052608</v>
      </c>
      <c r="AL640" s="190">
        <f xml:space="preserve"> 'Generation Calculation'!DJ313</f>
        <v>0</v>
      </c>
      <c r="AM640" s="190">
        <f xml:space="preserve"> 'Generation Calculation'!DK313</f>
        <v>0</v>
      </c>
      <c r="AN640" s="190">
        <f xml:space="preserve"> 'Generation Calculation'!DL313</f>
        <v>0</v>
      </c>
      <c r="AO640" s="190">
        <f xml:space="preserve"> 'Generation Calculation'!DM313</f>
        <v>0</v>
      </c>
      <c r="AP640" s="190">
        <f xml:space="preserve"> 'Generation Calculation'!DN313</f>
        <v>0</v>
      </c>
      <c r="AQ640" s="190">
        <f xml:space="preserve"> 'Generation Calculation'!DO313</f>
        <v>0</v>
      </c>
      <c r="AR640" s="190">
        <f xml:space="preserve"> 'Generation Calculation'!DP313</f>
        <v>0</v>
      </c>
      <c r="AS640" s="190">
        <f xml:space="preserve"> 'Generation Calculation'!DQ313</f>
        <v>0</v>
      </c>
      <c r="AT640" s="190">
        <f xml:space="preserve"> 'Generation Calculation'!DR313</f>
        <v>24.591480811995552</v>
      </c>
      <c r="AU640" s="190">
        <f xml:space="preserve"> 'Generation Calculation'!DS313</f>
        <v>60.975131989308409</v>
      </c>
      <c r="AV640" s="190">
        <f xml:space="preserve"> 'Generation Calculation'!DT313</f>
        <v>97.83300712743835</v>
      </c>
      <c r="AW640" s="190">
        <f xml:space="preserve"> 'Generation Calculation'!DU313</f>
        <v>123.55936467331202</v>
      </c>
      <c r="AX640" s="190">
        <f xml:space="preserve"> 'Generation Calculation'!DV313</f>
        <v>83.017412687851646</v>
      </c>
      <c r="AY640" s="190">
        <f xml:space="preserve"> 'Generation Calculation'!DW313</f>
        <v>83.017412687851646</v>
      </c>
      <c r="AZ640" s="190">
        <f xml:space="preserve"> 'Generation Calculation'!DX313</f>
        <v>68.176234104392648</v>
      </c>
      <c r="BA640" s="190">
        <f xml:space="preserve"> 'Generation Calculation'!DY313</f>
        <v>51.461253085257653</v>
      </c>
      <c r="BB640" s="190">
        <f xml:space="preserve"> 'Generation Calculation'!DZ313</f>
        <v>78.505268302515987</v>
      </c>
      <c r="BC640" s="196"/>
      <c r="BD640" s="183">
        <f t="shared" si="1557"/>
        <v>443.7129560054496</v>
      </c>
      <c r="BE640" s="292">
        <f t="shared" si="1629"/>
        <v>347.95975233243939</v>
      </c>
      <c r="BF640" s="292">
        <f t="shared" si="1630"/>
        <v>232.99875897136812</v>
      </c>
      <c r="BG640" s="292">
        <f t="shared" si="1608"/>
        <v>185.30672449790501</v>
      </c>
      <c r="BH640" s="292">
        <f t="shared" si="1609"/>
        <v>0</v>
      </c>
      <c r="BI640" s="292">
        <f t="shared" si="1610"/>
        <v>0</v>
      </c>
      <c r="BJ640" s="292">
        <f t="shared" si="1611"/>
        <v>214.52069758732807</v>
      </c>
      <c r="BK640" s="292">
        <f t="shared" si="1612"/>
        <v>0</v>
      </c>
      <c r="BL640" s="292">
        <f t="shared" si="1613"/>
        <v>0</v>
      </c>
      <c r="BM640" s="292">
        <f t="shared" si="1614"/>
        <v>0</v>
      </c>
      <c r="BN640" s="292">
        <f t="shared" si="1615"/>
        <v>0</v>
      </c>
      <c r="BO640" s="292">
        <f t="shared" si="1616"/>
        <v>0</v>
      </c>
      <c r="BP640" s="292">
        <f t="shared" si="1617"/>
        <v>0</v>
      </c>
      <c r="BQ640" s="292">
        <f t="shared" si="1618"/>
        <v>0</v>
      </c>
      <c r="BR640" s="292">
        <f t="shared" si="1619"/>
        <v>0</v>
      </c>
      <c r="BS640" s="292">
        <f t="shared" si="1620"/>
        <v>205.30308461485282</v>
      </c>
      <c r="BT640" s="292">
        <f t="shared" si="1621"/>
        <v>489.72970000000004</v>
      </c>
      <c r="BU640" s="292">
        <f t="shared" si="1622"/>
        <v>489.72970000000004</v>
      </c>
      <c r="BV640" s="292">
        <f t="shared" si="1623"/>
        <v>489.72970000000004</v>
      </c>
      <c r="BW640" s="292">
        <f t="shared" si="1624"/>
        <v>489.72970000000004</v>
      </c>
      <c r="BX640" s="292">
        <f t="shared" si="1625"/>
        <v>489.72970000000004</v>
      </c>
      <c r="BY640" s="292">
        <f t="shared" si="1626"/>
        <v>489.72970000000004</v>
      </c>
      <c r="BZ640" s="292">
        <f t="shared" si="1627"/>
        <v>421.59923054176488</v>
      </c>
      <c r="CA640" s="292">
        <f t="shared" si="1628"/>
        <v>489.72970000000004</v>
      </c>
      <c r="CB640" s="196">
        <f t="shared" si="1558"/>
        <v>5479.5091045511072</v>
      </c>
      <c r="CC640" s="189">
        <f t="shared" si="1584"/>
        <v>54.228748250914009</v>
      </c>
      <c r="CD640" s="190">
        <f t="shared" si="1585"/>
        <v>42.272893771948986</v>
      </c>
      <c r="CE640" s="190">
        <f t="shared" si="1586"/>
        <v>28.012096473876994</v>
      </c>
      <c r="CF640" s="190">
        <f t="shared" si="1587"/>
        <v>22.12537200781199</v>
      </c>
      <c r="CG640" s="190">
        <f t="shared" si="1588"/>
        <v>0</v>
      </c>
      <c r="CH640" s="190">
        <f t="shared" si="1589"/>
        <v>0</v>
      </c>
      <c r="CI640" s="190">
        <f t="shared" si="1590"/>
        <v>25.729280945052608</v>
      </c>
      <c r="CJ640" s="190">
        <f t="shared" si="1591"/>
        <v>0</v>
      </c>
      <c r="CK640" s="190">
        <f t="shared" si="1592"/>
        <v>0</v>
      </c>
      <c r="CL640" s="190">
        <f t="shared" si="1593"/>
        <v>0</v>
      </c>
      <c r="CM640" s="190">
        <f t="shared" si="1594"/>
        <v>0</v>
      </c>
      <c r="CN640" s="190">
        <f t="shared" si="1595"/>
        <v>0</v>
      </c>
      <c r="CO640" s="190">
        <f t="shared" si="1596"/>
        <v>0</v>
      </c>
      <c r="CP640" s="190">
        <f t="shared" si="1597"/>
        <v>0</v>
      </c>
      <c r="CQ640" s="190">
        <f t="shared" si="1598"/>
        <v>0</v>
      </c>
      <c r="CR640" s="190">
        <f t="shared" si="1599"/>
        <v>24.591480811995552</v>
      </c>
      <c r="CS640" s="190">
        <f t="shared" si="1600"/>
        <v>60</v>
      </c>
      <c r="CT640" s="190">
        <f t="shared" si="1601"/>
        <v>60</v>
      </c>
      <c r="CU640" s="190">
        <f t="shared" si="1602"/>
        <v>60</v>
      </c>
      <c r="CV640" s="190">
        <f t="shared" si="1603"/>
        <v>60</v>
      </c>
      <c r="CW640" s="190">
        <f t="shared" si="1604"/>
        <v>60</v>
      </c>
      <c r="CX640" s="190">
        <f t="shared" si="1605"/>
        <v>60</v>
      </c>
      <c r="CY640" s="190">
        <f t="shared" si="1606"/>
        <v>51.461253085257653</v>
      </c>
      <c r="CZ640" s="190">
        <f t="shared" si="1607"/>
        <v>60</v>
      </c>
      <c r="DB640" s="171">
        <f t="shared" si="1559"/>
        <v>0</v>
      </c>
      <c r="DC640" s="172">
        <f t="shared" si="1560"/>
        <v>0</v>
      </c>
      <c r="DD640" s="172">
        <f t="shared" si="1561"/>
        <v>0</v>
      </c>
      <c r="DE640" s="172">
        <f t="shared" si="1562"/>
        <v>0</v>
      </c>
      <c r="DF640" s="172">
        <f t="shared" si="1563"/>
        <v>207.1489944920506</v>
      </c>
      <c r="DG640" s="172">
        <f t="shared" si="1564"/>
        <v>230.03259945872151</v>
      </c>
      <c r="DH640" s="172">
        <f t="shared" si="1565"/>
        <v>0</v>
      </c>
      <c r="DI640" s="172">
        <f t="shared" si="1566"/>
        <v>0</v>
      </c>
      <c r="DJ640" s="172">
        <f t="shared" si="1567"/>
        <v>0</v>
      </c>
      <c r="DK640" s="172">
        <f t="shared" si="1568"/>
        <v>0</v>
      </c>
      <c r="DL640" s="172">
        <f t="shared" si="1569"/>
        <v>0</v>
      </c>
      <c r="DM640" s="172">
        <f t="shared" si="1570"/>
        <v>0</v>
      </c>
      <c r="DN640" s="172">
        <f t="shared" si="1571"/>
        <v>0</v>
      </c>
      <c r="DO640" s="172">
        <f t="shared" si="1572"/>
        <v>0</v>
      </c>
      <c r="DP640" s="172">
        <f t="shared" si="1573"/>
        <v>0</v>
      </c>
      <c r="DQ640" s="172">
        <f t="shared" si="1574"/>
        <v>0</v>
      </c>
      <c r="DR640" s="172">
        <f t="shared" si="1575"/>
        <v>11.2140178770467</v>
      </c>
      <c r="DS640" s="172">
        <f t="shared" si="1576"/>
        <v>435.07958196554102</v>
      </c>
      <c r="DT640" s="172">
        <f t="shared" si="1577"/>
        <v>730.93269374308818</v>
      </c>
      <c r="DU640" s="172">
        <f t="shared" si="1578"/>
        <v>264.70024591029397</v>
      </c>
      <c r="DV640" s="172">
        <f t="shared" si="1579"/>
        <v>264.70024591029397</v>
      </c>
      <c r="DW640" s="172">
        <f t="shared" si="1580"/>
        <v>94.026692200515441</v>
      </c>
      <c r="DX640" s="172">
        <f t="shared" si="1581"/>
        <v>0</v>
      </c>
      <c r="DY640" s="172">
        <f t="shared" si="1582"/>
        <v>212.81058547893386</v>
      </c>
      <c r="DZ640" s="192">
        <f t="shared" si="1583"/>
        <v>2450.6456570364849</v>
      </c>
      <c r="EA640" s="189">
        <f t="shared" si="1509"/>
        <v>0</v>
      </c>
      <c r="EB640" s="190">
        <f t="shared" si="1510"/>
        <v>0</v>
      </c>
      <c r="EC640" s="190">
        <f t="shared" si="1511"/>
        <v>0</v>
      </c>
      <c r="ED640" s="190">
        <f t="shared" si="1512"/>
        <v>0</v>
      </c>
      <c r="EE640" s="190">
        <f t="shared" si="1513"/>
        <v>18.01295604278701</v>
      </c>
      <c r="EF640" s="190">
        <f t="shared" si="1514"/>
        <v>20.002834735541001</v>
      </c>
      <c r="EG640" s="190">
        <f t="shared" si="1515"/>
        <v>0</v>
      </c>
      <c r="EH640" s="190">
        <f t="shared" si="1516"/>
        <v>0</v>
      </c>
      <c r="EI640" s="190">
        <f t="shared" si="1517"/>
        <v>0</v>
      </c>
      <c r="EJ640" s="190">
        <f t="shared" si="1518"/>
        <v>0</v>
      </c>
      <c r="EK640" s="190">
        <f t="shared" si="1519"/>
        <v>0</v>
      </c>
      <c r="EL640" s="190">
        <f t="shared" si="1520"/>
        <v>0</v>
      </c>
      <c r="EM640" s="190">
        <f t="shared" si="1521"/>
        <v>0</v>
      </c>
      <c r="EN640" s="190">
        <f t="shared" si="1522"/>
        <v>0</v>
      </c>
      <c r="EO640" s="190">
        <f t="shared" si="1523"/>
        <v>0</v>
      </c>
      <c r="EP640" s="190">
        <f t="shared" si="1524"/>
        <v>0</v>
      </c>
      <c r="EQ640" s="190">
        <f t="shared" si="1525"/>
        <v>0.97513198930840872</v>
      </c>
      <c r="ER640" s="190">
        <f t="shared" si="1526"/>
        <v>37.83300712743835</v>
      </c>
      <c r="ES640" s="190">
        <f t="shared" si="1527"/>
        <v>63.559364673312018</v>
      </c>
      <c r="ET640" s="190">
        <f t="shared" si="1528"/>
        <v>23.017412687851646</v>
      </c>
      <c r="EU640" s="190">
        <f t="shared" si="1529"/>
        <v>23.017412687851646</v>
      </c>
      <c r="EV640" s="190">
        <f t="shared" si="1530"/>
        <v>8.1762341043926483</v>
      </c>
      <c r="EW640" s="190">
        <f t="shared" si="1531"/>
        <v>0</v>
      </c>
      <c r="EX640" s="190">
        <f t="shared" si="1532"/>
        <v>18.505268302515987</v>
      </c>
    </row>
    <row r="641" spans="3:154" ht="14.25" customHeight="1" x14ac:dyDescent="0.25">
      <c r="C641" s="132">
        <v>2044</v>
      </c>
      <c r="D641" s="14" t="s">
        <v>10</v>
      </c>
      <c r="E641" s="171">
        <f t="shared" si="1533"/>
        <v>284.30729410298284</v>
      </c>
      <c r="F641" s="172">
        <f t="shared" si="1534"/>
        <v>200.72164904645291</v>
      </c>
      <c r="G641" s="172">
        <f t="shared" si="1535"/>
        <v>152.62998694509085</v>
      </c>
      <c r="H641" s="172">
        <f t="shared" si="1536"/>
        <v>58.811826452260888</v>
      </c>
      <c r="I641" s="172">
        <f t="shared" si="1537"/>
        <v>47.511599838276837</v>
      </c>
      <c r="J641" s="172">
        <f t="shared" si="1538"/>
        <v>58.811826452260888</v>
      </c>
      <c r="K641" s="172">
        <f t="shared" si="1539"/>
        <v>39.995825491028725</v>
      </c>
      <c r="L641" s="172">
        <f t="shared" si="1540"/>
        <v>0</v>
      </c>
      <c r="M641" s="172">
        <f t="shared" si="1541"/>
        <v>0</v>
      </c>
      <c r="N641" s="172">
        <f t="shared" si="1542"/>
        <v>0</v>
      </c>
      <c r="O641" s="172">
        <f t="shared" si="1543"/>
        <v>0</v>
      </c>
      <c r="P641" s="172">
        <f t="shared" si="1544"/>
        <v>0</v>
      </c>
      <c r="Q641" s="172">
        <f t="shared" si="1545"/>
        <v>0</v>
      </c>
      <c r="R641" s="172">
        <f t="shared" si="1546"/>
        <v>0</v>
      </c>
      <c r="S641" s="172">
        <f t="shared" si="1547"/>
        <v>0</v>
      </c>
      <c r="T641" s="172">
        <f t="shared" si="1548"/>
        <v>215.61941089667241</v>
      </c>
      <c r="U641" s="172">
        <f t="shared" si="1549"/>
        <v>620.3065977154705</v>
      </c>
      <c r="V641" s="172">
        <f t="shared" si="1550"/>
        <v>1056.7383866036446</v>
      </c>
      <c r="W641" s="172">
        <f t="shared" si="1551"/>
        <v>1241.6455982113152</v>
      </c>
      <c r="X641" s="172">
        <f t="shared" si="1552"/>
        <v>771.31216642130244</v>
      </c>
      <c r="Y641" s="172">
        <f t="shared" si="1553"/>
        <v>857.50924384888424</v>
      </c>
      <c r="Z641" s="172">
        <f t="shared" si="1554"/>
        <v>687.21745673586054</v>
      </c>
      <c r="AA641" s="172">
        <f t="shared" si="1555"/>
        <v>356.62688087527283</v>
      </c>
      <c r="AB641" s="172">
        <f t="shared" si="1556"/>
        <v>946.51683300770981</v>
      </c>
      <c r="AC641" s="188">
        <f xml:space="preserve"> SUM(E641:AB641) * 31</f>
        <v>235484.76006197909</v>
      </c>
      <c r="AE641" s="189">
        <f xml:space="preserve"> 'Generation Calculation'!DC314</f>
        <v>34.364405669046988</v>
      </c>
      <c r="AF641" s="190">
        <f xml:space="preserve"> 'Generation Calculation'!DD314</f>
        <v>17.454056438821993</v>
      </c>
      <c r="AG641" s="190">
        <f xml:space="preserve"> 'Generation Calculation'!DE314</f>
        <v>13.272172777833987</v>
      </c>
      <c r="AH641" s="190">
        <f xml:space="preserve"> 'Generation Calculation'!DF314</f>
        <v>5.1140718654139903</v>
      </c>
      <c r="AI641" s="190">
        <f xml:space="preserve"> 'Generation Calculation'!DG314</f>
        <v>4.1314434641979858</v>
      </c>
      <c r="AJ641" s="190">
        <f xml:space="preserve"> 'Generation Calculation'!DH314</f>
        <v>5.1140718654139903</v>
      </c>
      <c r="AK641" s="190">
        <f xml:space="preserve"> 'Generation Calculation'!DI314</f>
        <v>3.4778978687851065</v>
      </c>
      <c r="AL641" s="190">
        <f xml:space="preserve"> 'Generation Calculation'!DJ314</f>
        <v>0</v>
      </c>
      <c r="AM641" s="190">
        <f xml:space="preserve"> 'Generation Calculation'!DK314</f>
        <v>0</v>
      </c>
      <c r="AN641" s="190">
        <f xml:space="preserve"> 'Generation Calculation'!DL314</f>
        <v>0</v>
      </c>
      <c r="AO641" s="190">
        <f xml:space="preserve"> 'Generation Calculation'!DM314</f>
        <v>0</v>
      </c>
      <c r="AP641" s="190">
        <f xml:space="preserve"> 'Generation Calculation'!DN314</f>
        <v>0</v>
      </c>
      <c r="AQ641" s="190">
        <f xml:space="preserve"> 'Generation Calculation'!DO314</f>
        <v>0</v>
      </c>
      <c r="AR641" s="190">
        <f xml:space="preserve"> 'Generation Calculation'!DP314</f>
        <v>0</v>
      </c>
      <c r="AS641" s="190">
        <f xml:space="preserve"> 'Generation Calculation'!DQ314</f>
        <v>0</v>
      </c>
      <c r="AT641" s="190">
        <f xml:space="preserve"> 'Generation Calculation'!DR314</f>
        <v>25.864946143538532</v>
      </c>
      <c r="AU641" s="190">
        <f xml:space="preserve"> 'Generation Calculation'!DS314</f>
        <v>71.354512844823518</v>
      </c>
      <c r="AV641" s="190">
        <f xml:space="preserve"> 'Generation Calculation'!DT314</f>
        <v>109.30510318292562</v>
      </c>
      <c r="AW641" s="190">
        <f xml:space="preserve"> 'Generation Calculation'!DU314</f>
        <v>125.38399114881003</v>
      </c>
      <c r="AX641" s="190">
        <f xml:space="preserve"> 'Generation Calculation'!DV314</f>
        <v>84.485431862721953</v>
      </c>
      <c r="AY641" s="190">
        <f xml:space="preserve"> 'Generation Calculation'!DW314</f>
        <v>91.980829899902972</v>
      </c>
      <c r="AZ641" s="190">
        <f xml:space="preserve"> 'Generation Calculation'!DX314</f>
        <v>77.172848411813959</v>
      </c>
      <c r="BA641" s="190">
        <f xml:space="preserve"> 'Generation Calculation'!DY314</f>
        <v>43.352149951362946</v>
      </c>
      <c r="BB641" s="190">
        <f xml:space="preserve"> 'Generation Calculation'!DZ314</f>
        <v>99.720620261539977</v>
      </c>
      <c r="BC641" s="196"/>
      <c r="BD641" s="183">
        <f t="shared" si="1557"/>
        <v>284.30729410298284</v>
      </c>
      <c r="BE641" s="292">
        <f t="shared" si="1629"/>
        <v>0</v>
      </c>
      <c r="BF641" s="292">
        <f t="shared" si="1630"/>
        <v>0</v>
      </c>
      <c r="BG641" s="292">
        <f t="shared" si="1608"/>
        <v>0</v>
      </c>
      <c r="BH641" s="292">
        <f t="shared" si="1609"/>
        <v>0</v>
      </c>
      <c r="BI641" s="292">
        <f t="shared" si="1610"/>
        <v>0</v>
      </c>
      <c r="BJ641" s="292">
        <f t="shared" si="1611"/>
        <v>0</v>
      </c>
      <c r="BK641" s="292">
        <f t="shared" si="1612"/>
        <v>0</v>
      </c>
      <c r="BL641" s="292">
        <f t="shared" si="1613"/>
        <v>0</v>
      </c>
      <c r="BM641" s="292">
        <f t="shared" si="1614"/>
        <v>0</v>
      </c>
      <c r="BN641" s="292">
        <f t="shared" si="1615"/>
        <v>0</v>
      </c>
      <c r="BO641" s="292">
        <f t="shared" si="1616"/>
        <v>0</v>
      </c>
      <c r="BP641" s="292">
        <f t="shared" si="1617"/>
        <v>0</v>
      </c>
      <c r="BQ641" s="292">
        <f t="shared" si="1618"/>
        <v>0</v>
      </c>
      <c r="BR641" s="292">
        <f t="shared" si="1619"/>
        <v>0</v>
      </c>
      <c r="BS641" s="292">
        <f t="shared" si="1620"/>
        <v>215.61941089667241</v>
      </c>
      <c r="BT641" s="292">
        <f t="shared" si="1621"/>
        <v>489.72970000000004</v>
      </c>
      <c r="BU641" s="292">
        <f t="shared" si="1622"/>
        <v>489.72970000000004</v>
      </c>
      <c r="BV641" s="292">
        <f t="shared" si="1623"/>
        <v>489.72970000000004</v>
      </c>
      <c r="BW641" s="292">
        <f t="shared" si="1624"/>
        <v>489.72970000000004</v>
      </c>
      <c r="BX641" s="292">
        <f t="shared" si="1625"/>
        <v>489.72970000000004</v>
      </c>
      <c r="BY641" s="292">
        <f t="shared" si="1626"/>
        <v>489.72970000000004</v>
      </c>
      <c r="BZ641" s="292">
        <f t="shared" si="1627"/>
        <v>356.62688087527283</v>
      </c>
      <c r="CA641" s="292">
        <f t="shared" si="1628"/>
        <v>489.72970000000004</v>
      </c>
      <c r="CB641" s="196">
        <f t="shared" si="1558"/>
        <v>4284.6614858749281</v>
      </c>
      <c r="CC641" s="189">
        <f t="shared" si="1584"/>
        <v>34.364405669046988</v>
      </c>
      <c r="CD641" s="190">
        <f t="shared" si="1585"/>
        <v>0</v>
      </c>
      <c r="CE641" s="190">
        <f t="shared" si="1586"/>
        <v>0</v>
      </c>
      <c r="CF641" s="190">
        <f t="shared" si="1587"/>
        <v>0</v>
      </c>
      <c r="CG641" s="190">
        <f t="shared" si="1588"/>
        <v>0</v>
      </c>
      <c r="CH641" s="190">
        <f t="shared" si="1589"/>
        <v>0</v>
      </c>
      <c r="CI641" s="190">
        <f t="shared" si="1590"/>
        <v>0</v>
      </c>
      <c r="CJ641" s="190">
        <f t="shared" si="1591"/>
        <v>0</v>
      </c>
      <c r="CK641" s="190">
        <f t="shared" si="1592"/>
        <v>0</v>
      </c>
      <c r="CL641" s="190">
        <f t="shared" si="1593"/>
        <v>0</v>
      </c>
      <c r="CM641" s="190">
        <f t="shared" si="1594"/>
        <v>0</v>
      </c>
      <c r="CN641" s="190">
        <f t="shared" si="1595"/>
        <v>0</v>
      </c>
      <c r="CO641" s="190">
        <f t="shared" si="1596"/>
        <v>0</v>
      </c>
      <c r="CP641" s="190">
        <f t="shared" si="1597"/>
        <v>0</v>
      </c>
      <c r="CQ641" s="190">
        <f t="shared" si="1598"/>
        <v>0</v>
      </c>
      <c r="CR641" s="190">
        <f t="shared" si="1599"/>
        <v>25.864946143538532</v>
      </c>
      <c r="CS641" s="190">
        <f t="shared" si="1600"/>
        <v>60</v>
      </c>
      <c r="CT641" s="190">
        <f t="shared" si="1601"/>
        <v>60</v>
      </c>
      <c r="CU641" s="190">
        <f t="shared" si="1602"/>
        <v>60</v>
      </c>
      <c r="CV641" s="190">
        <f t="shared" si="1603"/>
        <v>60</v>
      </c>
      <c r="CW641" s="190">
        <f t="shared" si="1604"/>
        <v>60</v>
      </c>
      <c r="CX641" s="190">
        <f t="shared" si="1605"/>
        <v>60</v>
      </c>
      <c r="CY641" s="190">
        <f t="shared" si="1606"/>
        <v>43.352149951362946</v>
      </c>
      <c r="CZ641" s="190">
        <f t="shared" si="1607"/>
        <v>60</v>
      </c>
      <c r="DB641" s="171">
        <f t="shared" si="1559"/>
        <v>0</v>
      </c>
      <c r="DC641" s="172">
        <f t="shared" si="1560"/>
        <v>200.72164904645291</v>
      </c>
      <c r="DD641" s="172">
        <f t="shared" si="1561"/>
        <v>152.62998694509085</v>
      </c>
      <c r="DE641" s="172">
        <f t="shared" si="1562"/>
        <v>58.811826452260888</v>
      </c>
      <c r="DF641" s="172">
        <f t="shared" si="1563"/>
        <v>47.511599838276837</v>
      </c>
      <c r="DG641" s="172">
        <f t="shared" si="1564"/>
        <v>58.811826452260888</v>
      </c>
      <c r="DH641" s="172">
        <f t="shared" si="1565"/>
        <v>39.995825491028725</v>
      </c>
      <c r="DI641" s="172">
        <f t="shared" si="1566"/>
        <v>0</v>
      </c>
      <c r="DJ641" s="172">
        <f t="shared" si="1567"/>
        <v>0</v>
      </c>
      <c r="DK641" s="172">
        <f t="shared" si="1568"/>
        <v>0</v>
      </c>
      <c r="DL641" s="172">
        <f t="shared" si="1569"/>
        <v>0</v>
      </c>
      <c r="DM641" s="172">
        <f t="shared" si="1570"/>
        <v>0</v>
      </c>
      <c r="DN641" s="172">
        <f t="shared" si="1571"/>
        <v>0</v>
      </c>
      <c r="DO641" s="172">
        <f t="shared" si="1572"/>
        <v>0</v>
      </c>
      <c r="DP641" s="172">
        <f t="shared" si="1573"/>
        <v>0</v>
      </c>
      <c r="DQ641" s="172">
        <f t="shared" si="1574"/>
        <v>0</v>
      </c>
      <c r="DR641" s="172">
        <f t="shared" si="1575"/>
        <v>130.57689771547044</v>
      </c>
      <c r="DS641" s="172">
        <f t="shared" si="1576"/>
        <v>567.00868660364461</v>
      </c>
      <c r="DT641" s="172">
        <f t="shared" si="1577"/>
        <v>751.91589821131527</v>
      </c>
      <c r="DU641" s="172">
        <f t="shared" si="1578"/>
        <v>281.58246642130246</v>
      </c>
      <c r="DV641" s="172">
        <f t="shared" si="1579"/>
        <v>367.7795438488842</v>
      </c>
      <c r="DW641" s="172">
        <f t="shared" si="1580"/>
        <v>197.48775673586053</v>
      </c>
      <c r="DX641" s="172">
        <f t="shared" si="1581"/>
        <v>0</v>
      </c>
      <c r="DY641" s="172">
        <f t="shared" si="1582"/>
        <v>456.78713300770977</v>
      </c>
      <c r="DZ641" s="192">
        <f t="shared" si="1583"/>
        <v>3311.6210967695579</v>
      </c>
      <c r="EA641" s="189">
        <f t="shared" si="1509"/>
        <v>0</v>
      </c>
      <c r="EB641" s="190">
        <f t="shared" si="1510"/>
        <v>17.454056438821993</v>
      </c>
      <c r="EC641" s="190">
        <f t="shared" si="1511"/>
        <v>13.272172777833987</v>
      </c>
      <c r="ED641" s="190">
        <f t="shared" si="1512"/>
        <v>5.1140718654139903</v>
      </c>
      <c r="EE641" s="190">
        <f t="shared" si="1513"/>
        <v>4.1314434641979858</v>
      </c>
      <c r="EF641" s="190">
        <f t="shared" si="1514"/>
        <v>5.1140718654139903</v>
      </c>
      <c r="EG641" s="190">
        <f t="shared" si="1515"/>
        <v>3.4778978687851065</v>
      </c>
      <c r="EH641" s="190">
        <f t="shared" si="1516"/>
        <v>0</v>
      </c>
      <c r="EI641" s="190">
        <f t="shared" si="1517"/>
        <v>0</v>
      </c>
      <c r="EJ641" s="190">
        <f t="shared" si="1518"/>
        <v>0</v>
      </c>
      <c r="EK641" s="190">
        <f t="shared" si="1519"/>
        <v>0</v>
      </c>
      <c r="EL641" s="190">
        <f t="shared" si="1520"/>
        <v>0</v>
      </c>
      <c r="EM641" s="190">
        <f t="shared" si="1521"/>
        <v>0</v>
      </c>
      <c r="EN641" s="190">
        <f t="shared" si="1522"/>
        <v>0</v>
      </c>
      <c r="EO641" s="190">
        <f t="shared" si="1523"/>
        <v>0</v>
      </c>
      <c r="EP641" s="190">
        <f t="shared" si="1524"/>
        <v>0</v>
      </c>
      <c r="EQ641" s="190">
        <f t="shared" si="1525"/>
        <v>11.354512844823518</v>
      </c>
      <c r="ER641" s="190">
        <f t="shared" si="1526"/>
        <v>49.30510318292562</v>
      </c>
      <c r="ES641" s="190">
        <f t="shared" si="1527"/>
        <v>65.383991148810026</v>
      </c>
      <c r="ET641" s="190">
        <f t="shared" si="1528"/>
        <v>24.485431862721953</v>
      </c>
      <c r="EU641" s="190">
        <f t="shared" si="1529"/>
        <v>31.980829899902972</v>
      </c>
      <c r="EV641" s="190">
        <f t="shared" si="1530"/>
        <v>17.172848411813959</v>
      </c>
      <c r="EW641" s="190">
        <f t="shared" si="1531"/>
        <v>0</v>
      </c>
      <c r="EX641" s="190">
        <f t="shared" si="1532"/>
        <v>39.720620261539977</v>
      </c>
    </row>
    <row r="642" spans="3:154" ht="14.25" customHeight="1" x14ac:dyDescent="0.25">
      <c r="C642" s="132">
        <v>2044</v>
      </c>
      <c r="D642" s="14" t="s">
        <v>167</v>
      </c>
      <c r="E642" s="171">
        <f t="shared" si="1533"/>
        <v>517.69861019191455</v>
      </c>
      <c r="F642" s="172">
        <f t="shared" si="1534"/>
        <v>370.40161201767859</v>
      </c>
      <c r="G642" s="172">
        <f t="shared" si="1535"/>
        <v>289.04592257751699</v>
      </c>
      <c r="H642" s="172">
        <f t="shared" si="1536"/>
        <v>228.15409070833164</v>
      </c>
      <c r="I642" s="172">
        <f t="shared" si="1537"/>
        <v>252.60861206166786</v>
      </c>
      <c r="J642" s="172">
        <f t="shared" si="1538"/>
        <v>252.60861206166786</v>
      </c>
      <c r="K642" s="172">
        <f t="shared" si="1539"/>
        <v>186.76105245330089</v>
      </c>
      <c r="L642" s="172">
        <f t="shared" si="1540"/>
        <v>0</v>
      </c>
      <c r="M642" s="172">
        <f t="shared" si="1541"/>
        <v>0</v>
      </c>
      <c r="N642" s="172">
        <f t="shared" si="1542"/>
        <v>0</v>
      </c>
      <c r="O642" s="172">
        <f t="shared" si="1543"/>
        <v>0</v>
      </c>
      <c r="P642" s="172">
        <f t="shared" si="1544"/>
        <v>0</v>
      </c>
      <c r="Q642" s="172">
        <f t="shared" si="1545"/>
        <v>0</v>
      </c>
      <c r="R642" s="172">
        <f t="shared" si="1546"/>
        <v>14.41803690198698</v>
      </c>
      <c r="S642" s="172">
        <f t="shared" si="1547"/>
        <v>207.352725623992</v>
      </c>
      <c r="T642" s="172">
        <f t="shared" si="1548"/>
        <v>341.16818903112761</v>
      </c>
      <c r="U642" s="172">
        <f t="shared" si="1549"/>
        <v>729.67946373438531</v>
      </c>
      <c r="V642" s="172">
        <f t="shared" si="1550"/>
        <v>1126.3341831914079</v>
      </c>
      <c r="W642" s="172">
        <f t="shared" si="1551"/>
        <v>1488.8976628230064</v>
      </c>
      <c r="X642" s="172">
        <f t="shared" si="1552"/>
        <v>830.5397643349088</v>
      </c>
      <c r="Y642" s="172">
        <f t="shared" si="1553"/>
        <v>940.72723877200224</v>
      </c>
      <c r="Z642" s="172">
        <f t="shared" si="1554"/>
        <v>794.55637589775506</v>
      </c>
      <c r="AA642" s="172">
        <f t="shared" si="1555"/>
        <v>520.11312315427574</v>
      </c>
      <c r="AB642" s="172">
        <f t="shared" si="1556"/>
        <v>830.92188777958575</v>
      </c>
      <c r="AC642" s="188">
        <f xml:space="preserve"> SUM(E642:AB642) * 30</f>
        <v>297659.61489949538</v>
      </c>
      <c r="AE642" s="189">
        <f xml:space="preserve"> 'Generation Calculation'!DC315</f>
        <v>62.432079147123005</v>
      </c>
      <c r="AF642" s="190">
        <f xml:space="preserve"> 'Generation Calculation'!DD315</f>
        <v>45.068614846067987</v>
      </c>
      <c r="AG642" s="190">
        <f xml:space="preserve"> 'Generation Calculation'!DE315</f>
        <v>34.952086625844998</v>
      </c>
      <c r="AH642" s="190">
        <f xml:space="preserve"> 'Generation Calculation'!DF315</f>
        <v>27.413327615583</v>
      </c>
      <c r="AI642" s="190">
        <f xml:space="preserve"> 'Generation Calculation'!DG315</f>
        <v>21.965966266231987</v>
      </c>
      <c r="AJ642" s="190">
        <f xml:space="preserve"> 'Generation Calculation'!DH315</f>
        <v>21.965966266231987</v>
      </c>
      <c r="AK642" s="190">
        <f xml:space="preserve"> 'Generation Calculation'!DI315</f>
        <v>16.240091517678337</v>
      </c>
      <c r="AL642" s="190">
        <f xml:space="preserve"> 'Generation Calculation'!DJ315</f>
        <v>0</v>
      </c>
      <c r="AM642" s="190">
        <f xml:space="preserve"> 'Generation Calculation'!DK315</f>
        <v>0</v>
      </c>
      <c r="AN642" s="190">
        <f xml:space="preserve"> 'Generation Calculation'!DL315</f>
        <v>0</v>
      </c>
      <c r="AO642" s="190">
        <f xml:space="preserve"> 'Generation Calculation'!DM315</f>
        <v>0</v>
      </c>
      <c r="AP642" s="190">
        <f xml:space="preserve"> 'Generation Calculation'!DN315</f>
        <v>0</v>
      </c>
      <c r="AQ642" s="190">
        <f xml:space="preserve"> 'Generation Calculation'!DO315</f>
        <v>0</v>
      </c>
      <c r="AR642" s="190">
        <f xml:space="preserve"> 'Generation Calculation'!DP315</f>
        <v>1.2537423393032157</v>
      </c>
      <c r="AS642" s="190">
        <f xml:space="preserve"> 'Generation Calculation'!DQ315</f>
        <v>18.03067179339061</v>
      </c>
      <c r="AT642" s="190">
        <f xml:space="preserve"> 'Generation Calculation'!DR315</f>
        <v>41.427593613222825</v>
      </c>
      <c r="AU642" s="190">
        <f xml:space="preserve"> 'Generation Calculation'!DS315</f>
        <v>80.86519684646828</v>
      </c>
      <c r="AV642" s="190">
        <f xml:space="preserve"> 'Generation Calculation'!DT315</f>
        <v>115.35691158186154</v>
      </c>
      <c r="AW642" s="190">
        <f xml:space="preserve"> 'Generation Calculation'!DU315</f>
        <v>146.88417068026143</v>
      </c>
      <c r="AX642" s="190">
        <f xml:space="preserve"> 'Generation Calculation'!DV315</f>
        <v>89.635657768252941</v>
      </c>
      <c r="AY642" s="190">
        <f xml:space="preserve"> 'Generation Calculation'!DW315</f>
        <v>99.217177284521938</v>
      </c>
      <c r="AZ642" s="190">
        <f xml:space="preserve"> 'Generation Calculation'!DX315</f>
        <v>86.506667469370001</v>
      </c>
      <c r="BA642" s="190">
        <f xml:space="preserve"> 'Generation Calculation'!DY315</f>
        <v>62.642036796023973</v>
      </c>
      <c r="BB642" s="190">
        <f xml:space="preserve"> 'Generation Calculation'!DZ315</f>
        <v>89.668885893877018</v>
      </c>
      <c r="BC642" s="196"/>
      <c r="BD642" s="183">
        <f t="shared" si="1557"/>
        <v>489.72970000000004</v>
      </c>
      <c r="BE642" s="292">
        <f t="shared" si="1629"/>
        <v>370.40161201767859</v>
      </c>
      <c r="BF642" s="292">
        <f t="shared" si="1630"/>
        <v>289.04592257751699</v>
      </c>
      <c r="BG642" s="292">
        <f t="shared" si="1608"/>
        <v>228.15409070833164</v>
      </c>
      <c r="BH642" s="292">
        <f t="shared" si="1609"/>
        <v>0</v>
      </c>
      <c r="BI642" s="292">
        <f t="shared" si="1610"/>
        <v>0</v>
      </c>
      <c r="BJ642" s="292">
        <f t="shared" si="1611"/>
        <v>0</v>
      </c>
      <c r="BK642" s="292">
        <f t="shared" si="1612"/>
        <v>0</v>
      </c>
      <c r="BL642" s="292">
        <f t="shared" si="1613"/>
        <v>0</v>
      </c>
      <c r="BM642" s="292">
        <f t="shared" si="1614"/>
        <v>0</v>
      </c>
      <c r="BN642" s="292">
        <f t="shared" si="1615"/>
        <v>0</v>
      </c>
      <c r="BO642" s="292">
        <f t="shared" si="1616"/>
        <v>0</v>
      </c>
      <c r="BP642" s="292">
        <f t="shared" si="1617"/>
        <v>0</v>
      </c>
      <c r="BQ642" s="292">
        <f t="shared" si="1618"/>
        <v>0</v>
      </c>
      <c r="BR642" s="292">
        <f t="shared" si="1619"/>
        <v>0</v>
      </c>
      <c r="BS642" s="292">
        <f t="shared" si="1620"/>
        <v>341.16818903112761</v>
      </c>
      <c r="BT642" s="292">
        <f t="shared" si="1621"/>
        <v>489.72970000000004</v>
      </c>
      <c r="BU642" s="292">
        <f t="shared" si="1622"/>
        <v>489.72970000000004</v>
      </c>
      <c r="BV642" s="292">
        <f t="shared" si="1623"/>
        <v>489.72970000000004</v>
      </c>
      <c r="BW642" s="292">
        <f t="shared" si="1624"/>
        <v>489.72970000000004</v>
      </c>
      <c r="BX642" s="292">
        <f t="shared" si="1625"/>
        <v>489.72970000000004</v>
      </c>
      <c r="BY642" s="292">
        <f t="shared" si="1626"/>
        <v>489.72970000000004</v>
      </c>
      <c r="BZ642" s="292">
        <f t="shared" si="1627"/>
        <v>489.72970000000004</v>
      </c>
      <c r="CA642" s="292">
        <f t="shared" si="1628"/>
        <v>489.72970000000004</v>
      </c>
      <c r="CB642" s="196">
        <f t="shared" si="1558"/>
        <v>5636.337114334654</v>
      </c>
      <c r="CC642" s="189">
        <f t="shared" si="1584"/>
        <v>60</v>
      </c>
      <c r="CD642" s="190">
        <f t="shared" si="1585"/>
        <v>45.068614846067987</v>
      </c>
      <c r="CE642" s="190">
        <f t="shared" si="1586"/>
        <v>34.952086625844998</v>
      </c>
      <c r="CF642" s="190">
        <f t="shared" si="1587"/>
        <v>27.413327615583</v>
      </c>
      <c r="CG642" s="190">
        <f t="shared" si="1588"/>
        <v>0</v>
      </c>
      <c r="CH642" s="190">
        <f t="shared" si="1589"/>
        <v>0</v>
      </c>
      <c r="CI642" s="190">
        <f t="shared" si="1590"/>
        <v>0</v>
      </c>
      <c r="CJ642" s="190">
        <f t="shared" si="1591"/>
        <v>0</v>
      </c>
      <c r="CK642" s="190">
        <f t="shared" si="1592"/>
        <v>0</v>
      </c>
      <c r="CL642" s="190">
        <f t="shared" si="1593"/>
        <v>0</v>
      </c>
      <c r="CM642" s="190">
        <f t="shared" si="1594"/>
        <v>0</v>
      </c>
      <c r="CN642" s="190">
        <f t="shared" si="1595"/>
        <v>0</v>
      </c>
      <c r="CO642" s="190">
        <f t="shared" si="1596"/>
        <v>0</v>
      </c>
      <c r="CP642" s="190">
        <f t="shared" si="1597"/>
        <v>0</v>
      </c>
      <c r="CQ642" s="190">
        <f t="shared" si="1598"/>
        <v>0</v>
      </c>
      <c r="CR642" s="190">
        <f t="shared" si="1599"/>
        <v>41.427593613222825</v>
      </c>
      <c r="CS642" s="190">
        <f t="shared" si="1600"/>
        <v>60</v>
      </c>
      <c r="CT642" s="190">
        <f t="shared" si="1601"/>
        <v>60</v>
      </c>
      <c r="CU642" s="190">
        <f t="shared" si="1602"/>
        <v>60</v>
      </c>
      <c r="CV642" s="190">
        <f t="shared" si="1603"/>
        <v>60</v>
      </c>
      <c r="CW642" s="190">
        <f t="shared" si="1604"/>
        <v>60</v>
      </c>
      <c r="CX642" s="190">
        <f t="shared" si="1605"/>
        <v>60</v>
      </c>
      <c r="CY642" s="190">
        <f t="shared" si="1606"/>
        <v>60</v>
      </c>
      <c r="CZ642" s="190">
        <f t="shared" si="1607"/>
        <v>60</v>
      </c>
      <c r="DB642" s="171">
        <f t="shared" si="1559"/>
        <v>27.96891019191456</v>
      </c>
      <c r="DC642" s="172">
        <f t="shared" si="1560"/>
        <v>0</v>
      </c>
      <c r="DD642" s="172">
        <f t="shared" si="1561"/>
        <v>0</v>
      </c>
      <c r="DE642" s="172">
        <f t="shared" si="1562"/>
        <v>0</v>
      </c>
      <c r="DF642" s="172">
        <f t="shared" si="1563"/>
        <v>252.60861206166786</v>
      </c>
      <c r="DG642" s="172">
        <f t="shared" si="1564"/>
        <v>252.60861206166786</v>
      </c>
      <c r="DH642" s="172">
        <f t="shared" si="1565"/>
        <v>186.76105245330089</v>
      </c>
      <c r="DI642" s="172">
        <f t="shared" si="1566"/>
        <v>0</v>
      </c>
      <c r="DJ642" s="172">
        <f t="shared" si="1567"/>
        <v>0</v>
      </c>
      <c r="DK642" s="172">
        <f t="shared" si="1568"/>
        <v>0</v>
      </c>
      <c r="DL642" s="172">
        <f t="shared" si="1569"/>
        <v>0</v>
      </c>
      <c r="DM642" s="172">
        <f t="shared" si="1570"/>
        <v>0</v>
      </c>
      <c r="DN642" s="172">
        <f t="shared" si="1571"/>
        <v>0</v>
      </c>
      <c r="DO642" s="172">
        <f t="shared" si="1572"/>
        <v>14.41803690198698</v>
      </c>
      <c r="DP642" s="172">
        <f t="shared" si="1573"/>
        <v>207.352725623992</v>
      </c>
      <c r="DQ642" s="172">
        <f t="shared" si="1574"/>
        <v>0</v>
      </c>
      <c r="DR642" s="172">
        <f t="shared" si="1575"/>
        <v>239.94976373438521</v>
      </c>
      <c r="DS642" s="172">
        <f t="shared" si="1576"/>
        <v>636.60448319140778</v>
      </c>
      <c r="DT642" s="172">
        <f t="shared" si="1577"/>
        <v>999.16796282300641</v>
      </c>
      <c r="DU642" s="172">
        <f t="shared" si="1578"/>
        <v>340.81006433490882</v>
      </c>
      <c r="DV642" s="172">
        <f t="shared" si="1579"/>
        <v>450.99753877200226</v>
      </c>
      <c r="DW642" s="172">
        <f t="shared" si="1580"/>
        <v>304.82667589775502</v>
      </c>
      <c r="DX642" s="172">
        <f t="shared" si="1581"/>
        <v>30.38342315427569</v>
      </c>
      <c r="DY642" s="172">
        <f t="shared" si="1582"/>
        <v>341.19218777958571</v>
      </c>
      <c r="DZ642" s="192">
        <f t="shared" si="1583"/>
        <v>4285.6500489818573</v>
      </c>
      <c r="EA642" s="189">
        <f t="shared" si="1509"/>
        <v>2.4320791471230052</v>
      </c>
      <c r="EB642" s="190">
        <f t="shared" si="1510"/>
        <v>0</v>
      </c>
      <c r="EC642" s="190">
        <f t="shared" si="1511"/>
        <v>0</v>
      </c>
      <c r="ED642" s="190">
        <f t="shared" si="1512"/>
        <v>0</v>
      </c>
      <c r="EE642" s="190">
        <f t="shared" si="1513"/>
        <v>21.965966266231987</v>
      </c>
      <c r="EF642" s="190">
        <f t="shared" si="1514"/>
        <v>21.965966266231987</v>
      </c>
      <c r="EG642" s="190">
        <f t="shared" si="1515"/>
        <v>16.240091517678337</v>
      </c>
      <c r="EH642" s="190">
        <f t="shared" si="1516"/>
        <v>0</v>
      </c>
      <c r="EI642" s="190">
        <f t="shared" si="1517"/>
        <v>0</v>
      </c>
      <c r="EJ642" s="190">
        <f t="shared" si="1518"/>
        <v>0</v>
      </c>
      <c r="EK642" s="190">
        <f t="shared" si="1519"/>
        <v>0</v>
      </c>
      <c r="EL642" s="190">
        <f t="shared" si="1520"/>
        <v>0</v>
      </c>
      <c r="EM642" s="190">
        <f t="shared" si="1521"/>
        <v>0</v>
      </c>
      <c r="EN642" s="190">
        <f t="shared" si="1522"/>
        <v>1.2537423393032157</v>
      </c>
      <c r="EO642" s="190">
        <f t="shared" si="1523"/>
        <v>18.03067179339061</v>
      </c>
      <c r="EP642" s="190">
        <f t="shared" si="1524"/>
        <v>0</v>
      </c>
      <c r="EQ642" s="190">
        <f t="shared" si="1525"/>
        <v>20.86519684646828</v>
      </c>
      <c r="ER642" s="190">
        <f t="shared" si="1526"/>
        <v>55.356911581861539</v>
      </c>
      <c r="ES642" s="190">
        <f t="shared" si="1527"/>
        <v>86.884170680261434</v>
      </c>
      <c r="ET642" s="190">
        <f t="shared" si="1528"/>
        <v>29.635657768252941</v>
      </c>
      <c r="EU642" s="190">
        <f t="shared" si="1529"/>
        <v>39.217177284521938</v>
      </c>
      <c r="EV642" s="190">
        <f t="shared" si="1530"/>
        <v>26.506667469370001</v>
      </c>
      <c r="EW642" s="190">
        <f t="shared" si="1531"/>
        <v>2.642036796023973</v>
      </c>
      <c r="EX642" s="190">
        <f t="shared" si="1532"/>
        <v>29.668885893877018</v>
      </c>
    </row>
    <row r="643" spans="3:154" ht="14.25" customHeight="1" x14ac:dyDescent="0.25">
      <c r="C643" s="132">
        <v>2044</v>
      </c>
      <c r="D643" s="14" t="s">
        <v>168</v>
      </c>
      <c r="E643" s="171">
        <f t="shared" si="1533"/>
        <v>612.83634132058751</v>
      </c>
      <c r="F643" s="172">
        <f t="shared" si="1534"/>
        <v>414.95838913422114</v>
      </c>
      <c r="G643" s="172">
        <f t="shared" si="1535"/>
        <v>246.01133748440463</v>
      </c>
      <c r="H643" s="172">
        <f t="shared" si="1536"/>
        <v>192.98263063763471</v>
      </c>
      <c r="I643" s="172">
        <f t="shared" si="1537"/>
        <v>237.93508970242641</v>
      </c>
      <c r="J643" s="172">
        <f t="shared" si="1538"/>
        <v>237.93508970242641</v>
      </c>
      <c r="K643" s="172">
        <f t="shared" si="1539"/>
        <v>184.71174353912161</v>
      </c>
      <c r="L643" s="172">
        <f t="shared" si="1540"/>
        <v>0</v>
      </c>
      <c r="M643" s="172">
        <f t="shared" si="1541"/>
        <v>0</v>
      </c>
      <c r="N643" s="172">
        <f t="shared" si="1542"/>
        <v>0</v>
      </c>
      <c r="O643" s="172">
        <f t="shared" si="1543"/>
        <v>0</v>
      </c>
      <c r="P643" s="172">
        <f t="shared" si="1544"/>
        <v>0</v>
      </c>
      <c r="Q643" s="172">
        <f t="shared" si="1545"/>
        <v>0</v>
      </c>
      <c r="R643" s="172">
        <f t="shared" si="1546"/>
        <v>0</v>
      </c>
      <c r="S643" s="172">
        <f t="shared" si="1547"/>
        <v>235.33720085455013</v>
      </c>
      <c r="T643" s="172">
        <f t="shared" si="1548"/>
        <v>350.03810728129565</v>
      </c>
      <c r="U643" s="172">
        <f t="shared" si="1549"/>
        <v>579.13766561653279</v>
      </c>
      <c r="V643" s="172">
        <f t="shared" si="1550"/>
        <v>1019.4018824923492</v>
      </c>
      <c r="W643" s="172">
        <f t="shared" si="1551"/>
        <v>1309.3431385484589</v>
      </c>
      <c r="X643" s="172">
        <f t="shared" si="1552"/>
        <v>766.33055096206306</v>
      </c>
      <c r="Y643" s="172">
        <f t="shared" si="1553"/>
        <v>873.7350345805495</v>
      </c>
      <c r="Z643" s="172">
        <f t="shared" si="1554"/>
        <v>766.33055096206306</v>
      </c>
      <c r="AA643" s="172">
        <f t="shared" si="1555"/>
        <v>562.08595916295428</v>
      </c>
      <c r="AB643" s="172">
        <f t="shared" si="1556"/>
        <v>854.05624715228532</v>
      </c>
      <c r="AC643" s="188">
        <f xml:space="preserve"> SUM(E643:AB643) * 31</f>
        <v>292738.17573315173</v>
      </c>
      <c r="AE643" s="189">
        <f xml:space="preserve"> 'Generation Calculation'!DC316</f>
        <v>70.704925332225002</v>
      </c>
      <c r="AF643" s="190">
        <f xml:space="preserve"> 'Generation Calculation'!DD316</f>
        <v>50.630910812573006</v>
      </c>
      <c r="AG643" s="190">
        <f xml:space="preserve"> 'Generation Calculation'!DE316</f>
        <v>29.621243073784996</v>
      </c>
      <c r="AH643" s="190">
        <f xml:space="preserve"> 'Generation Calculation'!DF316</f>
        <v>23.071670539829995</v>
      </c>
      <c r="AI643" s="190">
        <f xml:space="preserve"> 'Generation Calculation'!DG316</f>
        <v>20.690007800210992</v>
      </c>
      <c r="AJ643" s="190">
        <f xml:space="preserve"> 'Generation Calculation'!DH316</f>
        <v>20.690007800210992</v>
      </c>
      <c r="AK643" s="190">
        <f xml:space="preserve"> 'Generation Calculation'!DI316</f>
        <v>16.061890742532313</v>
      </c>
      <c r="AL643" s="190">
        <f xml:space="preserve"> 'Generation Calculation'!DJ316</f>
        <v>0</v>
      </c>
      <c r="AM643" s="190">
        <f xml:space="preserve"> 'Generation Calculation'!DK316</f>
        <v>0</v>
      </c>
      <c r="AN643" s="190">
        <f xml:space="preserve"> 'Generation Calculation'!DL316</f>
        <v>0</v>
      </c>
      <c r="AO643" s="190">
        <f xml:space="preserve"> 'Generation Calculation'!DM316</f>
        <v>0</v>
      </c>
      <c r="AP643" s="190">
        <f xml:space="preserve"> 'Generation Calculation'!DN316</f>
        <v>0</v>
      </c>
      <c r="AQ643" s="190">
        <f xml:space="preserve"> 'Generation Calculation'!DO316</f>
        <v>0</v>
      </c>
      <c r="AR643" s="190">
        <f xml:space="preserve"> 'Generation Calculation'!DP316</f>
        <v>0</v>
      </c>
      <c r="AS643" s="190">
        <f xml:space="preserve"> 'Generation Calculation'!DQ316</f>
        <v>20.464104422134795</v>
      </c>
      <c r="AT643" s="190">
        <f xml:space="preserve"> 'Generation Calculation'!DR316</f>
        <v>42.531643731115565</v>
      </c>
      <c r="AU643" s="190">
        <f xml:space="preserve"> 'Generation Calculation'!DS316</f>
        <v>67.774605705785461</v>
      </c>
      <c r="AV643" s="190">
        <f xml:space="preserve"> 'Generation Calculation'!DT316</f>
        <v>106.05845065150862</v>
      </c>
      <c r="AW643" s="190">
        <f xml:space="preserve"> 'Generation Calculation'!DU316</f>
        <v>131.27073378682252</v>
      </c>
      <c r="AX643" s="190">
        <f xml:space="preserve"> 'Generation Calculation'!DV316</f>
        <v>84.052247909744608</v>
      </c>
      <c r="AY643" s="190">
        <f xml:space="preserve"> 'Generation Calculation'!DW316</f>
        <v>93.391768224395605</v>
      </c>
      <c r="AZ643" s="190">
        <f xml:space="preserve"> 'Generation Calculation'!DX316</f>
        <v>84.052247909744608</v>
      </c>
      <c r="BA643" s="190">
        <f xml:space="preserve"> 'Generation Calculation'!DY316</f>
        <v>66.291848622865587</v>
      </c>
      <c r="BB643" s="190">
        <f xml:space="preserve"> 'Generation Calculation'!DZ316</f>
        <v>91.680569317590027</v>
      </c>
      <c r="BC643" s="196"/>
      <c r="BD643" s="183">
        <f t="shared" si="1557"/>
        <v>489.72970000000004</v>
      </c>
      <c r="BE643" s="292">
        <f t="shared" si="1629"/>
        <v>414.95838913422114</v>
      </c>
      <c r="BF643" s="292">
        <f t="shared" si="1630"/>
        <v>246.01133748440463</v>
      </c>
      <c r="BG643" s="292">
        <f t="shared" si="1608"/>
        <v>192.98263063763471</v>
      </c>
      <c r="BH643" s="292">
        <f t="shared" si="1609"/>
        <v>0</v>
      </c>
      <c r="BI643" s="292">
        <f t="shared" si="1610"/>
        <v>0</v>
      </c>
      <c r="BJ643" s="292">
        <f t="shared" si="1611"/>
        <v>0</v>
      </c>
      <c r="BK643" s="292">
        <f t="shared" si="1612"/>
        <v>0</v>
      </c>
      <c r="BL643" s="292">
        <f t="shared" si="1613"/>
        <v>0</v>
      </c>
      <c r="BM643" s="292">
        <f t="shared" si="1614"/>
        <v>0</v>
      </c>
      <c r="BN643" s="292">
        <f t="shared" si="1615"/>
        <v>0</v>
      </c>
      <c r="BO643" s="292">
        <f t="shared" si="1616"/>
        <v>0</v>
      </c>
      <c r="BP643" s="292">
        <f t="shared" si="1617"/>
        <v>0</v>
      </c>
      <c r="BQ643" s="292">
        <f t="shared" si="1618"/>
        <v>0</v>
      </c>
      <c r="BR643" s="292">
        <f t="shared" si="1619"/>
        <v>0</v>
      </c>
      <c r="BS643" s="292">
        <f t="shared" si="1620"/>
        <v>350.03810728129565</v>
      </c>
      <c r="BT643" s="292">
        <f t="shared" si="1621"/>
        <v>489.72970000000004</v>
      </c>
      <c r="BU643" s="292">
        <f t="shared" si="1622"/>
        <v>489.72970000000004</v>
      </c>
      <c r="BV643" s="292">
        <f t="shared" si="1623"/>
        <v>489.72970000000004</v>
      </c>
      <c r="BW643" s="292">
        <f t="shared" si="1624"/>
        <v>489.72970000000004</v>
      </c>
      <c r="BX643" s="292">
        <f t="shared" si="1625"/>
        <v>489.72970000000004</v>
      </c>
      <c r="BY643" s="292">
        <f t="shared" si="1626"/>
        <v>489.72970000000004</v>
      </c>
      <c r="BZ643" s="292">
        <f t="shared" si="1627"/>
        <v>489.72970000000004</v>
      </c>
      <c r="CA643" s="292">
        <f t="shared" si="1628"/>
        <v>489.72970000000004</v>
      </c>
      <c r="CB643" s="196">
        <f t="shared" si="1558"/>
        <v>5611.5577645375552</v>
      </c>
      <c r="CC643" s="189">
        <f t="shared" si="1584"/>
        <v>60</v>
      </c>
      <c r="CD643" s="190">
        <f t="shared" si="1585"/>
        <v>50.630910812573006</v>
      </c>
      <c r="CE643" s="190">
        <f t="shared" si="1586"/>
        <v>29.621243073784996</v>
      </c>
      <c r="CF643" s="190">
        <f t="shared" si="1587"/>
        <v>23.071670539829995</v>
      </c>
      <c r="CG643" s="190">
        <f t="shared" si="1588"/>
        <v>0</v>
      </c>
      <c r="CH643" s="190">
        <f t="shared" si="1589"/>
        <v>0</v>
      </c>
      <c r="CI643" s="190">
        <f t="shared" si="1590"/>
        <v>0</v>
      </c>
      <c r="CJ643" s="190">
        <f t="shared" si="1591"/>
        <v>0</v>
      </c>
      <c r="CK643" s="190">
        <f t="shared" si="1592"/>
        <v>0</v>
      </c>
      <c r="CL643" s="190">
        <f t="shared" si="1593"/>
        <v>0</v>
      </c>
      <c r="CM643" s="190">
        <f t="shared" si="1594"/>
        <v>0</v>
      </c>
      <c r="CN643" s="190">
        <f t="shared" si="1595"/>
        <v>0</v>
      </c>
      <c r="CO643" s="190">
        <f t="shared" si="1596"/>
        <v>0</v>
      </c>
      <c r="CP643" s="190">
        <f t="shared" si="1597"/>
        <v>0</v>
      </c>
      <c r="CQ643" s="190">
        <f t="shared" si="1598"/>
        <v>0</v>
      </c>
      <c r="CR643" s="190">
        <f t="shared" si="1599"/>
        <v>42.531643731115565</v>
      </c>
      <c r="CS643" s="190">
        <f t="shared" si="1600"/>
        <v>60</v>
      </c>
      <c r="CT643" s="190">
        <f t="shared" si="1601"/>
        <v>60</v>
      </c>
      <c r="CU643" s="190">
        <f t="shared" si="1602"/>
        <v>60</v>
      </c>
      <c r="CV643" s="190">
        <f t="shared" si="1603"/>
        <v>60</v>
      </c>
      <c r="CW643" s="190">
        <f t="shared" si="1604"/>
        <v>60</v>
      </c>
      <c r="CX643" s="190">
        <f t="shared" si="1605"/>
        <v>60</v>
      </c>
      <c r="CY643" s="190">
        <f t="shared" si="1606"/>
        <v>60</v>
      </c>
      <c r="CZ643" s="190">
        <f t="shared" si="1607"/>
        <v>60</v>
      </c>
      <c r="DB643" s="171">
        <f t="shared" si="1559"/>
        <v>123.10664132058753</v>
      </c>
      <c r="DC643" s="172">
        <f t="shared" si="1560"/>
        <v>0</v>
      </c>
      <c r="DD643" s="172">
        <f t="shared" si="1561"/>
        <v>0</v>
      </c>
      <c r="DE643" s="172">
        <f t="shared" si="1562"/>
        <v>0</v>
      </c>
      <c r="DF643" s="172">
        <f t="shared" si="1563"/>
        <v>237.93508970242641</v>
      </c>
      <c r="DG643" s="172">
        <f t="shared" si="1564"/>
        <v>237.93508970242641</v>
      </c>
      <c r="DH643" s="172">
        <f t="shared" si="1565"/>
        <v>184.71174353912161</v>
      </c>
      <c r="DI643" s="172">
        <f t="shared" si="1566"/>
        <v>0</v>
      </c>
      <c r="DJ643" s="172">
        <f t="shared" si="1567"/>
        <v>0</v>
      </c>
      <c r="DK643" s="172">
        <f t="shared" si="1568"/>
        <v>0</v>
      </c>
      <c r="DL643" s="172">
        <f t="shared" si="1569"/>
        <v>0</v>
      </c>
      <c r="DM643" s="172">
        <f t="shared" si="1570"/>
        <v>0</v>
      </c>
      <c r="DN643" s="172">
        <f t="shared" si="1571"/>
        <v>0</v>
      </c>
      <c r="DO643" s="172">
        <f t="shared" si="1572"/>
        <v>0</v>
      </c>
      <c r="DP643" s="172">
        <f t="shared" si="1573"/>
        <v>235.33720085455013</v>
      </c>
      <c r="DQ643" s="172">
        <f t="shared" si="1574"/>
        <v>0</v>
      </c>
      <c r="DR643" s="172">
        <f t="shared" si="1575"/>
        <v>89.407965616532806</v>
      </c>
      <c r="DS643" s="172">
        <f t="shared" si="1576"/>
        <v>529.67218249234918</v>
      </c>
      <c r="DT643" s="172">
        <f t="shared" si="1577"/>
        <v>819.61343854845893</v>
      </c>
      <c r="DU643" s="172">
        <f t="shared" si="1578"/>
        <v>276.60085096206302</v>
      </c>
      <c r="DV643" s="172">
        <f t="shared" si="1579"/>
        <v>384.00533458054946</v>
      </c>
      <c r="DW643" s="172">
        <f t="shared" si="1580"/>
        <v>276.60085096206302</v>
      </c>
      <c r="DX643" s="172">
        <f t="shared" si="1581"/>
        <v>72.356259162954245</v>
      </c>
      <c r="DY643" s="172">
        <f t="shared" si="1582"/>
        <v>364.32654715228529</v>
      </c>
      <c r="DZ643" s="192">
        <f t="shared" si="1583"/>
        <v>3831.6091945963681</v>
      </c>
      <c r="EA643" s="189">
        <f t="shared" si="1509"/>
        <v>10.704925332225002</v>
      </c>
      <c r="EB643" s="190">
        <f t="shared" si="1510"/>
        <v>0</v>
      </c>
      <c r="EC643" s="190">
        <f t="shared" si="1511"/>
        <v>0</v>
      </c>
      <c r="ED643" s="190">
        <f t="shared" si="1512"/>
        <v>0</v>
      </c>
      <c r="EE643" s="190">
        <f t="shared" si="1513"/>
        <v>20.690007800210992</v>
      </c>
      <c r="EF643" s="190">
        <f t="shared" si="1514"/>
        <v>20.690007800210992</v>
      </c>
      <c r="EG643" s="190">
        <f t="shared" si="1515"/>
        <v>16.061890742532313</v>
      </c>
      <c r="EH643" s="190">
        <f t="shared" si="1516"/>
        <v>0</v>
      </c>
      <c r="EI643" s="190">
        <f t="shared" si="1517"/>
        <v>0</v>
      </c>
      <c r="EJ643" s="190">
        <f t="shared" si="1518"/>
        <v>0</v>
      </c>
      <c r="EK643" s="190">
        <f t="shared" si="1519"/>
        <v>0</v>
      </c>
      <c r="EL643" s="190">
        <f t="shared" si="1520"/>
        <v>0</v>
      </c>
      <c r="EM643" s="190">
        <f t="shared" si="1521"/>
        <v>0</v>
      </c>
      <c r="EN643" s="190">
        <f t="shared" si="1522"/>
        <v>0</v>
      </c>
      <c r="EO643" s="190">
        <f t="shared" si="1523"/>
        <v>20.464104422134795</v>
      </c>
      <c r="EP643" s="190">
        <f t="shared" si="1524"/>
        <v>0</v>
      </c>
      <c r="EQ643" s="190">
        <f t="shared" si="1525"/>
        <v>7.7746057057854614</v>
      </c>
      <c r="ER643" s="190">
        <f t="shared" si="1526"/>
        <v>46.058450651508622</v>
      </c>
      <c r="ES643" s="190">
        <f t="shared" si="1527"/>
        <v>71.270733786822518</v>
      </c>
      <c r="ET643" s="190">
        <f t="shared" si="1528"/>
        <v>24.052247909744608</v>
      </c>
      <c r="EU643" s="190">
        <f t="shared" si="1529"/>
        <v>33.391768224395605</v>
      </c>
      <c r="EV643" s="190">
        <f t="shared" si="1530"/>
        <v>24.052247909744608</v>
      </c>
      <c r="EW643" s="190">
        <f t="shared" si="1531"/>
        <v>6.2918486228655865</v>
      </c>
      <c r="EX643" s="190">
        <f t="shared" si="1532"/>
        <v>31.680569317590027</v>
      </c>
    </row>
    <row r="644" spans="3:154" ht="14.25" customHeight="1" x14ac:dyDescent="0.25">
      <c r="C644" s="132">
        <v>2044</v>
      </c>
      <c r="D644" s="14" t="s">
        <v>169</v>
      </c>
      <c r="E644" s="171">
        <f t="shared" si="1533"/>
        <v>570.33688388677001</v>
      </c>
      <c r="F644" s="172">
        <f t="shared" si="1534"/>
        <v>420.74550370982581</v>
      </c>
      <c r="G644" s="172">
        <f t="shared" si="1535"/>
        <v>334.86411380875404</v>
      </c>
      <c r="H644" s="172">
        <f t="shared" si="1536"/>
        <v>258.87929491039898</v>
      </c>
      <c r="I644" s="172">
        <f t="shared" si="1537"/>
        <v>229.3805727634325</v>
      </c>
      <c r="J644" s="172">
        <f t="shared" si="1538"/>
        <v>229.3805727634325</v>
      </c>
      <c r="K644" s="172">
        <f t="shared" si="1539"/>
        <v>274.92977542977735</v>
      </c>
      <c r="L644" s="172">
        <f t="shared" si="1540"/>
        <v>69.179472069300559</v>
      </c>
      <c r="M644" s="172">
        <f t="shared" si="1541"/>
        <v>0</v>
      </c>
      <c r="N644" s="172">
        <f t="shared" si="1542"/>
        <v>0</v>
      </c>
      <c r="O644" s="172">
        <f t="shared" si="1543"/>
        <v>0</v>
      </c>
      <c r="P644" s="172">
        <f t="shared" si="1544"/>
        <v>0</v>
      </c>
      <c r="Q644" s="172">
        <f t="shared" si="1545"/>
        <v>3.404932260793089</v>
      </c>
      <c r="R644" s="172">
        <f t="shared" si="1546"/>
        <v>80.166798809162884</v>
      </c>
      <c r="S644" s="172">
        <f t="shared" si="1547"/>
        <v>222.00251043934057</v>
      </c>
      <c r="T644" s="172">
        <f t="shared" si="1548"/>
        <v>393.30990887829807</v>
      </c>
      <c r="U644" s="172">
        <f t="shared" si="1549"/>
        <v>733.70686946446028</v>
      </c>
      <c r="V644" s="172">
        <f t="shared" si="1550"/>
        <v>1189.6958306310057</v>
      </c>
      <c r="W644" s="172">
        <f t="shared" si="1551"/>
        <v>1400.4772590430073</v>
      </c>
      <c r="X644" s="172">
        <f t="shared" si="1552"/>
        <v>916.96917891352871</v>
      </c>
      <c r="Y644" s="172">
        <f t="shared" si="1553"/>
        <v>1048.1192744699501</v>
      </c>
      <c r="Z644" s="172">
        <f t="shared" si="1554"/>
        <v>821.76503844653917</v>
      </c>
      <c r="AA644" s="172">
        <f t="shared" si="1555"/>
        <v>610.15014802465737</v>
      </c>
      <c r="AB644" s="172">
        <f t="shared" si="1556"/>
        <v>848.27882951551305</v>
      </c>
      <c r="AC644" s="188">
        <f xml:space="preserve"> SUM(E644:AB644) * 31</f>
        <v>330328.02581537637</v>
      </c>
      <c r="AE644" s="189">
        <f xml:space="preserve"> 'Generation Calculation'!DC317</f>
        <v>67.00932033798</v>
      </c>
      <c r="AF644" s="190">
        <f xml:space="preserve"> 'Generation Calculation'!DD317</f>
        <v>51.354487432013997</v>
      </c>
      <c r="AG644" s="190">
        <f xml:space="preserve"> 'Generation Calculation'!DE317</f>
        <v>40.643285970036004</v>
      </c>
      <c r="AH644" s="190">
        <f xml:space="preserve"> 'Generation Calculation'!DF317</f>
        <v>31.213766734279005</v>
      </c>
      <c r="AI644" s="190">
        <f xml:space="preserve"> 'Generation Calculation'!DG317</f>
        <v>27.564895906571991</v>
      </c>
      <c r="AJ644" s="190">
        <f xml:space="preserve"> 'Generation Calculation'!DH317</f>
        <v>27.564895906571991</v>
      </c>
      <c r="AK644" s="190">
        <f xml:space="preserve"> 'Generation Calculation'!DI317</f>
        <v>33.201917864090632</v>
      </c>
      <c r="AL644" s="190">
        <f xml:space="preserve"> 'Generation Calculation'!DJ317</f>
        <v>6.015606266895702</v>
      </c>
      <c r="AM644" s="190">
        <f xml:space="preserve"> 'Generation Calculation'!DK317</f>
        <v>0</v>
      </c>
      <c r="AN644" s="190">
        <f xml:space="preserve"> 'Generation Calculation'!DL317</f>
        <v>0</v>
      </c>
      <c r="AO644" s="190">
        <f xml:space="preserve"> 'Generation Calculation'!DM317</f>
        <v>0</v>
      </c>
      <c r="AP644" s="190">
        <f xml:space="preserve"> 'Generation Calculation'!DN317</f>
        <v>0</v>
      </c>
      <c r="AQ644" s="190">
        <f xml:space="preserve"> 'Generation Calculation'!DO317</f>
        <v>0.29608106615592078</v>
      </c>
      <c r="AR644" s="190">
        <f xml:space="preserve"> 'Generation Calculation'!DP317</f>
        <v>6.9710259834054682</v>
      </c>
      <c r="AS644" s="190">
        <f xml:space="preserve"> 'Generation Calculation'!DQ317</f>
        <v>26.653288384737749</v>
      </c>
      <c r="AT644" s="190">
        <f xml:space="preserve"> 'Generation Calculation'!DR317</f>
        <v>47.926468456793941</v>
      </c>
      <c r="AU644" s="190">
        <f xml:space="preserve"> 'Generation Calculation'!DS317</f>
        <v>81.215406040387847</v>
      </c>
      <c r="AV644" s="190">
        <f xml:space="preserve"> 'Generation Calculation'!DT317</f>
        <v>120.86662005487005</v>
      </c>
      <c r="AW644" s="190">
        <f xml:space="preserve"> 'Generation Calculation'!DU317</f>
        <v>139.19543991678324</v>
      </c>
      <c r="AX644" s="190">
        <f xml:space="preserve"> 'Generation Calculation'!DV317</f>
        <v>97.151259035959015</v>
      </c>
      <c r="AY644" s="190">
        <f xml:space="preserve"> 'Generation Calculation'!DW317</f>
        <v>108.55561517130002</v>
      </c>
      <c r="AZ644" s="190">
        <f xml:space="preserve"> 'Generation Calculation'!DX317</f>
        <v>88.872638125786011</v>
      </c>
      <c r="BA644" s="190">
        <f xml:space="preserve"> 'Generation Calculation'!DY317</f>
        <v>70.471343306491946</v>
      </c>
      <c r="BB644" s="190">
        <f xml:space="preserve"> 'Generation Calculation'!DZ317</f>
        <v>91.178185175262001</v>
      </c>
      <c r="BC644" s="196"/>
      <c r="BD644" s="183">
        <f t="shared" si="1557"/>
        <v>489.72970000000004</v>
      </c>
      <c r="BE644" s="292">
        <f t="shared" si="1629"/>
        <v>420.74550370982581</v>
      </c>
      <c r="BF644" s="292">
        <f t="shared" si="1630"/>
        <v>334.86411380875404</v>
      </c>
      <c r="BG644" s="292">
        <f t="shared" si="1608"/>
        <v>258.87929491039898</v>
      </c>
      <c r="BH644" s="292">
        <f t="shared" si="1609"/>
        <v>229.3805727634325</v>
      </c>
      <c r="BI644" s="292">
        <f t="shared" si="1610"/>
        <v>229.3805727634325</v>
      </c>
      <c r="BJ644" s="292">
        <f t="shared" si="1611"/>
        <v>274.92977542977735</v>
      </c>
      <c r="BK644" s="292">
        <f t="shared" si="1612"/>
        <v>0</v>
      </c>
      <c r="BL644" s="292">
        <f t="shared" si="1613"/>
        <v>0</v>
      </c>
      <c r="BM644" s="292">
        <f t="shared" si="1614"/>
        <v>0</v>
      </c>
      <c r="BN644" s="292">
        <f t="shared" si="1615"/>
        <v>0</v>
      </c>
      <c r="BO644" s="292">
        <f t="shared" si="1616"/>
        <v>0</v>
      </c>
      <c r="BP644" s="292">
        <f t="shared" si="1617"/>
        <v>0</v>
      </c>
      <c r="BQ644" s="292">
        <f t="shared" si="1618"/>
        <v>0</v>
      </c>
      <c r="BR644" s="292">
        <f t="shared" si="1619"/>
        <v>222.00251043934057</v>
      </c>
      <c r="BS644" s="292">
        <f t="shared" si="1620"/>
        <v>393.30990887829807</v>
      </c>
      <c r="BT644" s="292">
        <f t="shared" si="1621"/>
        <v>489.72970000000004</v>
      </c>
      <c r="BU644" s="292">
        <f t="shared" si="1622"/>
        <v>489.72970000000004</v>
      </c>
      <c r="BV644" s="292">
        <f t="shared" si="1623"/>
        <v>489.72970000000004</v>
      </c>
      <c r="BW644" s="292">
        <f t="shared" si="1624"/>
        <v>489.72970000000004</v>
      </c>
      <c r="BX644" s="292">
        <f t="shared" si="1625"/>
        <v>489.72970000000004</v>
      </c>
      <c r="BY644" s="292">
        <f t="shared" si="1626"/>
        <v>489.72970000000004</v>
      </c>
      <c r="BZ644" s="292">
        <f t="shared" si="1627"/>
        <v>489.72970000000004</v>
      </c>
      <c r="CA644" s="292">
        <f t="shared" si="1628"/>
        <v>489.72970000000004</v>
      </c>
      <c r="CB644" s="196">
        <f t="shared" si="1558"/>
        <v>6771.0595527032592</v>
      </c>
      <c r="CC644" s="189">
        <f t="shared" si="1584"/>
        <v>60</v>
      </c>
      <c r="CD644" s="190">
        <f t="shared" si="1585"/>
        <v>51.354487432013997</v>
      </c>
      <c r="CE644" s="190">
        <f t="shared" si="1586"/>
        <v>40.643285970036004</v>
      </c>
      <c r="CF644" s="190">
        <f t="shared" si="1587"/>
        <v>31.213766734279005</v>
      </c>
      <c r="CG644" s="190">
        <f t="shared" si="1588"/>
        <v>27.564895906571991</v>
      </c>
      <c r="CH644" s="190">
        <f t="shared" si="1589"/>
        <v>27.564895906571991</v>
      </c>
      <c r="CI644" s="190">
        <f t="shared" si="1590"/>
        <v>33.201917864090632</v>
      </c>
      <c r="CJ644" s="190">
        <f t="shared" si="1591"/>
        <v>0</v>
      </c>
      <c r="CK644" s="190">
        <f t="shared" si="1592"/>
        <v>0</v>
      </c>
      <c r="CL644" s="190">
        <f t="shared" si="1593"/>
        <v>0</v>
      </c>
      <c r="CM644" s="190">
        <f t="shared" si="1594"/>
        <v>0</v>
      </c>
      <c r="CN644" s="190">
        <f t="shared" si="1595"/>
        <v>0</v>
      </c>
      <c r="CO644" s="190">
        <f t="shared" si="1596"/>
        <v>0</v>
      </c>
      <c r="CP644" s="190">
        <f t="shared" si="1597"/>
        <v>0</v>
      </c>
      <c r="CQ644" s="190">
        <f t="shared" si="1598"/>
        <v>26.653288384737749</v>
      </c>
      <c r="CR644" s="190">
        <f t="shared" si="1599"/>
        <v>47.926468456793941</v>
      </c>
      <c r="CS644" s="190">
        <f t="shared" si="1600"/>
        <v>60</v>
      </c>
      <c r="CT644" s="190">
        <f t="shared" si="1601"/>
        <v>60</v>
      </c>
      <c r="CU644" s="190">
        <f t="shared" si="1602"/>
        <v>60</v>
      </c>
      <c r="CV644" s="190">
        <f t="shared" si="1603"/>
        <v>60</v>
      </c>
      <c r="CW644" s="190">
        <f t="shared" si="1604"/>
        <v>60</v>
      </c>
      <c r="CX644" s="190">
        <f t="shared" si="1605"/>
        <v>60</v>
      </c>
      <c r="CY644" s="190">
        <f t="shared" si="1606"/>
        <v>60</v>
      </c>
      <c r="CZ644" s="190">
        <f t="shared" si="1607"/>
        <v>60</v>
      </c>
      <c r="DB644" s="171">
        <f t="shared" si="1559"/>
        <v>80.607183886770002</v>
      </c>
      <c r="DC644" s="172">
        <f t="shared" si="1560"/>
        <v>0</v>
      </c>
      <c r="DD644" s="172">
        <f t="shared" si="1561"/>
        <v>0</v>
      </c>
      <c r="DE644" s="172">
        <f t="shared" si="1562"/>
        <v>0</v>
      </c>
      <c r="DF644" s="172">
        <f t="shared" si="1563"/>
        <v>0</v>
      </c>
      <c r="DG644" s="172">
        <f t="shared" si="1564"/>
        <v>0</v>
      </c>
      <c r="DH644" s="172">
        <f t="shared" si="1565"/>
        <v>0</v>
      </c>
      <c r="DI644" s="172">
        <f t="shared" si="1566"/>
        <v>69.179472069300559</v>
      </c>
      <c r="DJ644" s="172">
        <f t="shared" si="1567"/>
        <v>0</v>
      </c>
      <c r="DK644" s="172">
        <f t="shared" si="1568"/>
        <v>0</v>
      </c>
      <c r="DL644" s="172">
        <f t="shared" si="1569"/>
        <v>0</v>
      </c>
      <c r="DM644" s="172">
        <f t="shared" si="1570"/>
        <v>0</v>
      </c>
      <c r="DN644" s="172">
        <f t="shared" si="1571"/>
        <v>3.404932260793089</v>
      </c>
      <c r="DO644" s="172">
        <f t="shared" si="1572"/>
        <v>80.166798809162884</v>
      </c>
      <c r="DP644" s="172">
        <f t="shared" si="1573"/>
        <v>0</v>
      </c>
      <c r="DQ644" s="172">
        <f t="shared" si="1574"/>
        <v>0</v>
      </c>
      <c r="DR644" s="172">
        <f t="shared" si="1575"/>
        <v>243.97716946446025</v>
      </c>
      <c r="DS644" s="172">
        <f t="shared" si="1576"/>
        <v>699.96613063100563</v>
      </c>
      <c r="DT644" s="172">
        <f t="shared" si="1577"/>
        <v>910.7475590430073</v>
      </c>
      <c r="DU644" s="172">
        <f t="shared" si="1578"/>
        <v>427.23947891352867</v>
      </c>
      <c r="DV644" s="172">
        <f t="shared" si="1579"/>
        <v>558.38957446995016</v>
      </c>
      <c r="DW644" s="172">
        <f t="shared" si="1580"/>
        <v>332.03533844653913</v>
      </c>
      <c r="DX644" s="172">
        <f t="shared" si="1581"/>
        <v>120.42044802465738</v>
      </c>
      <c r="DY644" s="172">
        <f t="shared" si="1582"/>
        <v>358.54912951551302</v>
      </c>
      <c r="DZ644" s="192">
        <f t="shared" si="1583"/>
        <v>3884.6832155346879</v>
      </c>
      <c r="EA644" s="189">
        <f t="shared" si="1509"/>
        <v>7.0093203379800002</v>
      </c>
      <c r="EB644" s="190">
        <f t="shared" si="1510"/>
        <v>0</v>
      </c>
      <c r="EC644" s="190">
        <f t="shared" si="1511"/>
        <v>0</v>
      </c>
      <c r="ED644" s="190">
        <f t="shared" si="1512"/>
        <v>0</v>
      </c>
      <c r="EE644" s="190">
        <f t="shared" si="1513"/>
        <v>0</v>
      </c>
      <c r="EF644" s="190">
        <f t="shared" si="1514"/>
        <v>0</v>
      </c>
      <c r="EG644" s="190">
        <f t="shared" si="1515"/>
        <v>0</v>
      </c>
      <c r="EH644" s="190">
        <f t="shared" si="1516"/>
        <v>6.015606266895702</v>
      </c>
      <c r="EI644" s="190">
        <f t="shared" si="1517"/>
        <v>0</v>
      </c>
      <c r="EJ644" s="190">
        <f t="shared" si="1518"/>
        <v>0</v>
      </c>
      <c r="EK644" s="190">
        <f t="shared" si="1519"/>
        <v>0</v>
      </c>
      <c r="EL644" s="190">
        <f t="shared" si="1520"/>
        <v>0</v>
      </c>
      <c r="EM644" s="190">
        <f t="shared" si="1521"/>
        <v>0.29608106615592078</v>
      </c>
      <c r="EN644" s="190">
        <f t="shared" si="1522"/>
        <v>6.9710259834054682</v>
      </c>
      <c r="EO644" s="190">
        <f t="shared" si="1523"/>
        <v>0</v>
      </c>
      <c r="EP644" s="190">
        <f t="shared" si="1524"/>
        <v>0</v>
      </c>
      <c r="EQ644" s="190">
        <f t="shared" si="1525"/>
        <v>21.215406040387847</v>
      </c>
      <c r="ER644" s="190">
        <f t="shared" si="1526"/>
        <v>60.866620054870054</v>
      </c>
      <c r="ES644" s="190">
        <f t="shared" si="1527"/>
        <v>79.195439916783243</v>
      </c>
      <c r="ET644" s="190">
        <f t="shared" si="1528"/>
        <v>37.151259035959015</v>
      </c>
      <c r="EU644" s="190">
        <f t="shared" si="1529"/>
        <v>48.555615171300019</v>
      </c>
      <c r="EV644" s="190">
        <f t="shared" si="1530"/>
        <v>28.872638125786011</v>
      </c>
      <c r="EW644" s="190">
        <f t="shared" si="1531"/>
        <v>10.471343306491946</v>
      </c>
      <c r="EX644" s="190">
        <f t="shared" si="1532"/>
        <v>31.178185175262001</v>
      </c>
    </row>
    <row r="645" spans="3:154" ht="14.25" customHeight="1" x14ac:dyDescent="0.25">
      <c r="C645" s="132">
        <v>2044</v>
      </c>
      <c r="D645" s="14" t="s">
        <v>170</v>
      </c>
      <c r="E645" s="171">
        <f t="shared" si="1533"/>
        <v>454.76729742717794</v>
      </c>
      <c r="F645" s="172">
        <f t="shared" si="1534"/>
        <v>382.55419201545146</v>
      </c>
      <c r="G645" s="172">
        <f t="shared" si="1535"/>
        <v>297.89338425491371</v>
      </c>
      <c r="H645" s="172">
        <f t="shared" si="1536"/>
        <v>260.60618096626359</v>
      </c>
      <c r="I645" s="172">
        <f t="shared" si="1537"/>
        <v>234.86731128764436</v>
      </c>
      <c r="J645" s="172">
        <f t="shared" si="1538"/>
        <v>251.81391481204159</v>
      </c>
      <c r="K645" s="172">
        <f t="shared" si="1539"/>
        <v>346.49799677198786</v>
      </c>
      <c r="L645" s="172">
        <f t="shared" si="1540"/>
        <v>222.92749643546412</v>
      </c>
      <c r="M645" s="172">
        <f t="shared" si="1541"/>
        <v>35.280061897952322</v>
      </c>
      <c r="N645" s="172">
        <f t="shared" si="1542"/>
        <v>0</v>
      </c>
      <c r="O645" s="172">
        <f t="shared" si="1543"/>
        <v>0</v>
      </c>
      <c r="P645" s="172">
        <f t="shared" si="1544"/>
        <v>0</v>
      </c>
      <c r="Q645" s="172">
        <f t="shared" si="1545"/>
        <v>0</v>
      </c>
      <c r="R645" s="172">
        <f t="shared" si="1546"/>
        <v>22.821318699328899</v>
      </c>
      <c r="S645" s="172">
        <f t="shared" si="1547"/>
        <v>288.38202388272322</v>
      </c>
      <c r="T645" s="172">
        <f t="shared" si="1548"/>
        <v>528.310630583587</v>
      </c>
      <c r="U645" s="172">
        <f t="shared" si="1549"/>
        <v>797.90931587676255</v>
      </c>
      <c r="V645" s="172">
        <f t="shared" si="1550"/>
        <v>1097.3580412386671</v>
      </c>
      <c r="W645" s="172">
        <f t="shared" si="1551"/>
        <v>1295.2658573934714</v>
      </c>
      <c r="X645" s="172">
        <f t="shared" si="1552"/>
        <v>1027.5383252160154</v>
      </c>
      <c r="Y645" s="172">
        <f t="shared" si="1553"/>
        <v>1027.5383252160154</v>
      </c>
      <c r="Z645" s="172">
        <f t="shared" si="1554"/>
        <v>931.58021208669118</v>
      </c>
      <c r="AA645" s="172">
        <f t="shared" si="1555"/>
        <v>603.53017315986699</v>
      </c>
      <c r="AB645" s="172">
        <f t="shared" si="1556"/>
        <v>724.84283625662101</v>
      </c>
      <c r="AC645" s="188">
        <f xml:space="preserve"> SUM(E645:AB645) * 30</f>
        <v>324968.54686435941</v>
      </c>
      <c r="AE645" s="189">
        <f xml:space="preserve"> 'Generation Calculation'!DC318</f>
        <v>55.613619625060011</v>
      </c>
      <c r="AF645" s="190">
        <f xml:space="preserve"> 'Generation Calculation'!DD318</f>
        <v>46.584164745425994</v>
      </c>
      <c r="AG645" s="190">
        <f xml:space="preserve"> 'Generation Calculation'!DE318</f>
        <v>36.049800719187004</v>
      </c>
      <c r="AH645" s="190">
        <f xml:space="preserve"> 'Generation Calculation'!DF318</f>
        <v>31.427579768897999</v>
      </c>
      <c r="AI645" s="190">
        <f xml:space="preserve"> 'Generation Calculation'!DG318</f>
        <v>28.243084521170005</v>
      </c>
      <c r="AJ645" s="190">
        <f xml:space="preserve"> 'Generation Calculation'!DH318</f>
        <v>30.339207975369987</v>
      </c>
      <c r="AK645" s="190">
        <f xml:space="preserve"> 'Generation Calculation'!DI318</f>
        <v>42.09092885250007</v>
      </c>
      <c r="AL645" s="190">
        <f xml:space="preserve"> 'Generation Calculation'!DJ318</f>
        <v>19.38499969004036</v>
      </c>
      <c r="AM645" s="190">
        <f xml:space="preserve"> 'Generation Calculation'!DK318</f>
        <v>3.0678314693871584</v>
      </c>
      <c r="AN645" s="190">
        <f xml:space="preserve"> 'Generation Calculation'!DL318</f>
        <v>0</v>
      </c>
      <c r="AO645" s="190">
        <f xml:space="preserve"> 'Generation Calculation'!DM318</f>
        <v>0</v>
      </c>
      <c r="AP645" s="190">
        <f xml:space="preserve"> 'Generation Calculation'!DN318</f>
        <v>0</v>
      </c>
      <c r="AQ645" s="190">
        <f xml:space="preserve"> 'Generation Calculation'!DO318</f>
        <v>0</v>
      </c>
      <c r="AR645" s="190">
        <f xml:space="preserve"> 'Generation Calculation'!DP318</f>
        <v>1.9844624955938173</v>
      </c>
      <c r="AS645" s="190">
        <f xml:space="preserve"> 'Generation Calculation'!DQ318</f>
        <v>34.869740113124635</v>
      </c>
      <c r="AT645" s="190">
        <f xml:space="preserve"> 'Generation Calculation'!DR318</f>
        <v>63.354863529007559</v>
      </c>
      <c r="AU645" s="190">
        <f xml:space="preserve"> 'Generation Calculation'!DS318</f>
        <v>86.798227467544564</v>
      </c>
      <c r="AV645" s="190">
        <f xml:space="preserve"> 'Generation Calculation'!DT318</f>
        <v>112.83724706423192</v>
      </c>
      <c r="AW645" s="190">
        <f xml:space="preserve"> 'Generation Calculation'!DU318</f>
        <v>130.04662238204099</v>
      </c>
      <c r="AX645" s="190">
        <f xml:space="preserve"> 'Generation Calculation'!DV318</f>
        <v>106.76596741008831</v>
      </c>
      <c r="AY645" s="190">
        <f xml:space="preserve"> 'Generation Calculation'!DW318</f>
        <v>106.76596741008831</v>
      </c>
      <c r="AZ645" s="190">
        <f xml:space="preserve"> 'Generation Calculation'!DX318</f>
        <v>98.421783659712275</v>
      </c>
      <c r="BA645" s="190">
        <f xml:space="preserve"> 'Generation Calculation'!DY318</f>
        <v>69.8956933182493</v>
      </c>
      <c r="BB645" s="190">
        <f xml:space="preserve"> 'Generation Calculation'!DZ318</f>
        <v>80.444620544054004</v>
      </c>
      <c r="BC645" s="196"/>
      <c r="BD645" s="183">
        <f t="shared" si="1557"/>
        <v>454.76729742717794</v>
      </c>
      <c r="BE645" s="292">
        <f t="shared" si="1629"/>
        <v>382.55419201545146</v>
      </c>
      <c r="BF645" s="292">
        <f t="shared" si="1630"/>
        <v>297.89338425491371</v>
      </c>
      <c r="BG645" s="292">
        <f t="shared" si="1608"/>
        <v>260.60618096626359</v>
      </c>
      <c r="BH645" s="292">
        <f t="shared" si="1609"/>
        <v>234.86731128764436</v>
      </c>
      <c r="BI645" s="292">
        <f t="shared" si="1610"/>
        <v>251.81391481204159</v>
      </c>
      <c r="BJ645" s="292">
        <f t="shared" si="1611"/>
        <v>346.49799677198786</v>
      </c>
      <c r="BK645" s="292">
        <f t="shared" si="1612"/>
        <v>0</v>
      </c>
      <c r="BL645" s="292">
        <f t="shared" si="1613"/>
        <v>0</v>
      </c>
      <c r="BM645" s="292">
        <f t="shared" si="1614"/>
        <v>0</v>
      </c>
      <c r="BN645" s="292">
        <f t="shared" si="1615"/>
        <v>0</v>
      </c>
      <c r="BO645" s="292">
        <f t="shared" si="1616"/>
        <v>0</v>
      </c>
      <c r="BP645" s="292">
        <f t="shared" si="1617"/>
        <v>0</v>
      </c>
      <c r="BQ645" s="292">
        <f t="shared" si="1618"/>
        <v>0</v>
      </c>
      <c r="BR645" s="292">
        <f t="shared" si="1619"/>
        <v>288.38202388272322</v>
      </c>
      <c r="BS645" s="292">
        <f t="shared" si="1620"/>
        <v>489.72970000000004</v>
      </c>
      <c r="BT645" s="292">
        <f t="shared" si="1621"/>
        <v>489.72970000000004</v>
      </c>
      <c r="BU645" s="292">
        <f t="shared" si="1622"/>
        <v>489.72970000000004</v>
      </c>
      <c r="BV645" s="292">
        <f t="shared" si="1623"/>
        <v>489.72970000000004</v>
      </c>
      <c r="BW645" s="292">
        <f t="shared" si="1624"/>
        <v>489.72970000000004</v>
      </c>
      <c r="BX645" s="292">
        <f t="shared" si="1625"/>
        <v>489.72970000000004</v>
      </c>
      <c r="BY645" s="292">
        <f t="shared" si="1626"/>
        <v>489.72970000000004</v>
      </c>
      <c r="BZ645" s="292">
        <f t="shared" si="1627"/>
        <v>489.72970000000004</v>
      </c>
      <c r="CA645" s="292">
        <f t="shared" si="1628"/>
        <v>489.72970000000004</v>
      </c>
      <c r="CB645" s="196">
        <f t="shared" si="1558"/>
        <v>6924.9496014182032</v>
      </c>
      <c r="CC645" s="189">
        <f t="shared" si="1584"/>
        <v>55.613619625060011</v>
      </c>
      <c r="CD645" s="190">
        <f t="shared" si="1585"/>
        <v>46.584164745425994</v>
      </c>
      <c r="CE645" s="190">
        <f t="shared" si="1586"/>
        <v>36.049800719187004</v>
      </c>
      <c r="CF645" s="190">
        <f t="shared" si="1587"/>
        <v>31.427579768897999</v>
      </c>
      <c r="CG645" s="190">
        <f t="shared" si="1588"/>
        <v>28.243084521170005</v>
      </c>
      <c r="CH645" s="190">
        <f t="shared" si="1589"/>
        <v>30.339207975369987</v>
      </c>
      <c r="CI645" s="190">
        <f t="shared" si="1590"/>
        <v>42.09092885250007</v>
      </c>
      <c r="CJ645" s="190">
        <f t="shared" si="1591"/>
        <v>0</v>
      </c>
      <c r="CK645" s="190">
        <f t="shared" si="1592"/>
        <v>0</v>
      </c>
      <c r="CL645" s="190">
        <f t="shared" si="1593"/>
        <v>0</v>
      </c>
      <c r="CM645" s="190">
        <f t="shared" si="1594"/>
        <v>0</v>
      </c>
      <c r="CN645" s="190">
        <f t="shared" si="1595"/>
        <v>0</v>
      </c>
      <c r="CO645" s="190">
        <f t="shared" si="1596"/>
        <v>0</v>
      </c>
      <c r="CP645" s="190">
        <f t="shared" si="1597"/>
        <v>0</v>
      </c>
      <c r="CQ645" s="190">
        <f t="shared" si="1598"/>
        <v>34.869740113124635</v>
      </c>
      <c r="CR645" s="190">
        <f t="shared" si="1599"/>
        <v>60</v>
      </c>
      <c r="CS645" s="190">
        <f t="shared" si="1600"/>
        <v>60</v>
      </c>
      <c r="CT645" s="190">
        <f t="shared" si="1601"/>
        <v>60</v>
      </c>
      <c r="CU645" s="190">
        <f t="shared" si="1602"/>
        <v>60</v>
      </c>
      <c r="CV645" s="190">
        <f t="shared" si="1603"/>
        <v>60</v>
      </c>
      <c r="CW645" s="190">
        <f t="shared" si="1604"/>
        <v>60</v>
      </c>
      <c r="CX645" s="190">
        <f t="shared" si="1605"/>
        <v>60</v>
      </c>
      <c r="CY645" s="190">
        <f t="shared" si="1606"/>
        <v>60</v>
      </c>
      <c r="CZ645" s="190">
        <f t="shared" si="1607"/>
        <v>60</v>
      </c>
      <c r="DB645" s="171">
        <f t="shared" si="1559"/>
        <v>0</v>
      </c>
      <c r="DC645" s="172">
        <f t="shared" si="1560"/>
        <v>0</v>
      </c>
      <c r="DD645" s="172">
        <f t="shared" si="1561"/>
        <v>0</v>
      </c>
      <c r="DE645" s="172">
        <f t="shared" si="1562"/>
        <v>0</v>
      </c>
      <c r="DF645" s="172">
        <f t="shared" si="1563"/>
        <v>0</v>
      </c>
      <c r="DG645" s="172">
        <f t="shared" si="1564"/>
        <v>0</v>
      </c>
      <c r="DH645" s="172">
        <f t="shared" si="1565"/>
        <v>0</v>
      </c>
      <c r="DI645" s="172">
        <f t="shared" si="1566"/>
        <v>222.92749643546412</v>
      </c>
      <c r="DJ645" s="172">
        <f t="shared" si="1567"/>
        <v>35.280061897952322</v>
      </c>
      <c r="DK645" s="172">
        <f t="shared" si="1568"/>
        <v>0</v>
      </c>
      <c r="DL645" s="172">
        <f t="shared" si="1569"/>
        <v>0</v>
      </c>
      <c r="DM645" s="172">
        <f t="shared" si="1570"/>
        <v>0</v>
      </c>
      <c r="DN645" s="172">
        <f t="shared" si="1571"/>
        <v>0</v>
      </c>
      <c r="DO645" s="172">
        <f t="shared" si="1572"/>
        <v>22.821318699328899</v>
      </c>
      <c r="DP645" s="172">
        <f t="shared" si="1573"/>
        <v>0</v>
      </c>
      <c r="DQ645" s="172">
        <f t="shared" si="1574"/>
        <v>38.580930583586934</v>
      </c>
      <c r="DR645" s="172">
        <f t="shared" si="1575"/>
        <v>308.17961587676251</v>
      </c>
      <c r="DS645" s="172">
        <f t="shared" si="1576"/>
        <v>607.62834123866708</v>
      </c>
      <c r="DT645" s="172">
        <f t="shared" si="1577"/>
        <v>805.5361573934714</v>
      </c>
      <c r="DU645" s="172">
        <f t="shared" si="1578"/>
        <v>537.80862521601546</v>
      </c>
      <c r="DV645" s="172">
        <f t="shared" si="1579"/>
        <v>537.80862521601546</v>
      </c>
      <c r="DW645" s="172">
        <f t="shared" si="1580"/>
        <v>441.85051208669114</v>
      </c>
      <c r="DX645" s="172">
        <f t="shared" si="1581"/>
        <v>113.80047315986695</v>
      </c>
      <c r="DY645" s="172">
        <f t="shared" si="1582"/>
        <v>235.11313625662103</v>
      </c>
      <c r="DZ645" s="192">
        <f t="shared" si="1583"/>
        <v>3907.3352940604441</v>
      </c>
      <c r="EA645" s="189">
        <f t="shared" si="1509"/>
        <v>0</v>
      </c>
      <c r="EB645" s="190">
        <f t="shared" si="1510"/>
        <v>0</v>
      </c>
      <c r="EC645" s="190">
        <f t="shared" si="1511"/>
        <v>0</v>
      </c>
      <c r="ED645" s="190">
        <f t="shared" si="1512"/>
        <v>0</v>
      </c>
      <c r="EE645" s="190">
        <f t="shared" si="1513"/>
        <v>0</v>
      </c>
      <c r="EF645" s="190">
        <f t="shared" si="1514"/>
        <v>0</v>
      </c>
      <c r="EG645" s="190">
        <f t="shared" si="1515"/>
        <v>0</v>
      </c>
      <c r="EH645" s="190">
        <f t="shared" si="1516"/>
        <v>19.38499969004036</v>
      </c>
      <c r="EI645" s="190">
        <f t="shared" si="1517"/>
        <v>3.0678314693871584</v>
      </c>
      <c r="EJ645" s="190">
        <f t="shared" si="1518"/>
        <v>0</v>
      </c>
      <c r="EK645" s="190">
        <f t="shared" si="1519"/>
        <v>0</v>
      </c>
      <c r="EL645" s="190">
        <f t="shared" si="1520"/>
        <v>0</v>
      </c>
      <c r="EM645" s="190">
        <f t="shared" si="1521"/>
        <v>0</v>
      </c>
      <c r="EN645" s="190">
        <f t="shared" si="1522"/>
        <v>1.9844624955938173</v>
      </c>
      <c r="EO645" s="190">
        <f t="shared" si="1523"/>
        <v>0</v>
      </c>
      <c r="EP645" s="190">
        <f t="shared" si="1524"/>
        <v>3.3548635290075595</v>
      </c>
      <c r="EQ645" s="190">
        <f t="shared" si="1525"/>
        <v>26.798227467544564</v>
      </c>
      <c r="ER645" s="190">
        <f t="shared" si="1526"/>
        <v>52.837247064231917</v>
      </c>
      <c r="ES645" s="190">
        <f t="shared" si="1527"/>
        <v>70.046622382040994</v>
      </c>
      <c r="ET645" s="190">
        <f t="shared" si="1528"/>
        <v>46.765967410088308</v>
      </c>
      <c r="EU645" s="190">
        <f t="shared" si="1529"/>
        <v>46.765967410088308</v>
      </c>
      <c r="EV645" s="190">
        <f t="shared" si="1530"/>
        <v>38.421783659712275</v>
      </c>
      <c r="EW645" s="190">
        <f t="shared" si="1531"/>
        <v>9.8956933182493003</v>
      </c>
      <c r="EX645" s="190">
        <f t="shared" si="1532"/>
        <v>20.444620544054004</v>
      </c>
    </row>
    <row r="646" spans="3:154" ht="14.25" customHeight="1" x14ac:dyDescent="0.25">
      <c r="C646" s="132">
        <v>2044</v>
      </c>
      <c r="D646" s="14" t="s">
        <v>171</v>
      </c>
      <c r="E646" s="171">
        <f t="shared" si="1533"/>
        <v>562.44173335614494</v>
      </c>
      <c r="F646" s="172">
        <f t="shared" si="1534"/>
        <v>416.14650565482657</v>
      </c>
      <c r="G646" s="172">
        <f t="shared" si="1535"/>
        <v>358.80559767168694</v>
      </c>
      <c r="H646" s="172">
        <f t="shared" si="1536"/>
        <v>308.77744346693288</v>
      </c>
      <c r="I646" s="172">
        <f t="shared" si="1537"/>
        <v>308.77744346693288</v>
      </c>
      <c r="J646" s="172">
        <f t="shared" si="1538"/>
        <v>301.15542661976428</v>
      </c>
      <c r="K646" s="172">
        <f t="shared" si="1539"/>
        <v>304.52227382887594</v>
      </c>
      <c r="L646" s="172">
        <f t="shared" si="1540"/>
        <v>128.60869616096568</v>
      </c>
      <c r="M646" s="172">
        <f t="shared" si="1541"/>
        <v>0</v>
      </c>
      <c r="N646" s="172">
        <f t="shared" si="1542"/>
        <v>0</v>
      </c>
      <c r="O646" s="172">
        <f t="shared" si="1543"/>
        <v>0</v>
      </c>
      <c r="P646" s="172">
        <f t="shared" si="1544"/>
        <v>0</v>
      </c>
      <c r="Q646" s="172">
        <f t="shared" si="1545"/>
        <v>0</v>
      </c>
      <c r="R646" s="172">
        <f t="shared" si="1546"/>
        <v>16.381543810718682</v>
      </c>
      <c r="S646" s="172">
        <f t="shared" si="1547"/>
        <v>238.31724134442268</v>
      </c>
      <c r="T646" s="172">
        <f t="shared" si="1548"/>
        <v>394.60570404945543</v>
      </c>
      <c r="U646" s="172">
        <f t="shared" si="1549"/>
        <v>835.62574289388203</v>
      </c>
      <c r="V646" s="172">
        <f t="shared" si="1550"/>
        <v>1183.8328472344269</v>
      </c>
      <c r="W646" s="172">
        <f t="shared" si="1551"/>
        <v>1287.573039557682</v>
      </c>
      <c r="X646" s="172">
        <f t="shared" si="1552"/>
        <v>908.86780062657783</v>
      </c>
      <c r="Y646" s="172">
        <f t="shared" si="1553"/>
        <v>793.1807336832353</v>
      </c>
      <c r="Z646" s="172">
        <f t="shared" si="1554"/>
        <v>682.26426743860179</v>
      </c>
      <c r="AA646" s="172">
        <f t="shared" si="1555"/>
        <v>428.76506799103691</v>
      </c>
      <c r="AB646" s="172">
        <f t="shared" si="1556"/>
        <v>735.52508995564392</v>
      </c>
      <c r="AC646" s="188">
        <f xml:space="preserve"> SUM(E646:AB646) * 31</f>
        <v>316019.40016316628</v>
      </c>
      <c r="AE646" s="189">
        <f xml:space="preserve"> 'Generation Calculation'!DC319</f>
        <v>66.322785509229988</v>
      </c>
      <c r="AF646" s="190">
        <f xml:space="preserve"> 'Generation Calculation'!DD319</f>
        <v>50.779442471907998</v>
      </c>
      <c r="AG646" s="190">
        <f xml:space="preserve"> 'Generation Calculation'!DE319</f>
        <v>43.623541423865987</v>
      </c>
      <c r="AH646" s="190">
        <f xml:space="preserve"> 'Generation Calculation'!DF319</f>
        <v>37.401018773395009</v>
      </c>
      <c r="AI646" s="190">
        <f xml:space="preserve"> 'Generation Calculation'!DG319</f>
        <v>37.401018773395009</v>
      </c>
      <c r="AJ646" s="190">
        <f xml:space="preserve"> 'Generation Calculation'!DH319</f>
        <v>36.454676786969998</v>
      </c>
      <c r="AK646" s="190">
        <f xml:space="preserve"> 'Generation Calculation'!DI319</f>
        <v>36.872646328709209</v>
      </c>
      <c r="AL646" s="190">
        <f xml:space="preserve"> 'Generation Calculation'!DJ319</f>
        <v>11.183364883562234</v>
      </c>
      <c r="AM646" s="190">
        <f xml:space="preserve"> 'Generation Calculation'!DK319</f>
        <v>0</v>
      </c>
      <c r="AN646" s="190">
        <f xml:space="preserve"> 'Generation Calculation'!DL319</f>
        <v>0</v>
      </c>
      <c r="AO646" s="190">
        <f xml:space="preserve"> 'Generation Calculation'!DM319</f>
        <v>0</v>
      </c>
      <c r="AP646" s="190">
        <f xml:space="preserve"> 'Generation Calculation'!DN319</f>
        <v>0</v>
      </c>
      <c r="AQ646" s="190">
        <f xml:space="preserve"> 'Generation Calculation'!DO319</f>
        <v>0</v>
      </c>
      <c r="AR646" s="190">
        <f xml:space="preserve"> 'Generation Calculation'!DP319</f>
        <v>1.4244820704972767</v>
      </c>
      <c r="AS646" s="190">
        <f xml:space="preserve"> 'Generation Calculation'!DQ319</f>
        <v>20.723238377775886</v>
      </c>
      <c r="AT646" s="190">
        <f xml:space="preserve"> 'Generation Calculation'!DR319</f>
        <v>48.08824325187561</v>
      </c>
      <c r="AU646" s="190">
        <f xml:space="preserve"> 'Generation Calculation'!DS319</f>
        <v>90.077916773381048</v>
      </c>
      <c r="AV646" s="190">
        <f xml:space="preserve"> 'Generation Calculation'!DT319</f>
        <v>120.35679541168929</v>
      </c>
      <c r="AW646" s="190">
        <f xml:space="preserve"> 'Generation Calculation'!DU319</f>
        <v>129.37768170066801</v>
      </c>
      <c r="AX646" s="190">
        <f xml:space="preserve"> 'Generation Calculation'!DV319</f>
        <v>96.446791358832854</v>
      </c>
      <c r="AY646" s="190">
        <f xml:space="preserve"> 'Generation Calculation'!DW319</f>
        <v>86.387046407237847</v>
      </c>
      <c r="AZ646" s="190">
        <f xml:space="preserve"> 'Generation Calculation'!DX319</f>
        <v>76.742136299008848</v>
      </c>
      <c r="BA646" s="190">
        <f xml:space="preserve"> 'Generation Calculation'!DY319</f>
        <v>52.357625662475868</v>
      </c>
      <c r="BB646" s="190">
        <f xml:space="preserve"> 'Generation Calculation'!DZ319</f>
        <v>81.373512170055989</v>
      </c>
      <c r="BC646" s="196"/>
      <c r="BD646" s="183">
        <f t="shared" si="1557"/>
        <v>489.72970000000004</v>
      </c>
      <c r="BE646" s="292">
        <f t="shared" si="1629"/>
        <v>416.14650565482657</v>
      </c>
      <c r="BF646" s="292">
        <f t="shared" si="1630"/>
        <v>358.80559767168694</v>
      </c>
      <c r="BG646" s="292">
        <f t="shared" si="1608"/>
        <v>308.77744346693288</v>
      </c>
      <c r="BH646" s="292">
        <f t="shared" si="1609"/>
        <v>308.77744346693288</v>
      </c>
      <c r="BI646" s="292">
        <f t="shared" si="1610"/>
        <v>301.15542661976428</v>
      </c>
      <c r="BJ646" s="292">
        <f t="shared" si="1611"/>
        <v>304.52227382887594</v>
      </c>
      <c r="BK646" s="292">
        <f t="shared" si="1612"/>
        <v>0</v>
      </c>
      <c r="BL646" s="292">
        <f t="shared" si="1613"/>
        <v>0</v>
      </c>
      <c r="BM646" s="292">
        <f t="shared" si="1614"/>
        <v>0</v>
      </c>
      <c r="BN646" s="292">
        <f t="shared" si="1615"/>
        <v>0</v>
      </c>
      <c r="BO646" s="292">
        <f t="shared" si="1616"/>
        <v>0</v>
      </c>
      <c r="BP646" s="292">
        <f t="shared" si="1617"/>
        <v>0</v>
      </c>
      <c r="BQ646" s="292">
        <f t="shared" si="1618"/>
        <v>0</v>
      </c>
      <c r="BR646" s="292">
        <f t="shared" si="1619"/>
        <v>0</v>
      </c>
      <c r="BS646" s="292">
        <f t="shared" si="1620"/>
        <v>394.60570404945543</v>
      </c>
      <c r="BT646" s="292">
        <f t="shared" si="1621"/>
        <v>489.72970000000004</v>
      </c>
      <c r="BU646" s="292">
        <f t="shared" si="1622"/>
        <v>489.72970000000004</v>
      </c>
      <c r="BV646" s="292">
        <f t="shared" si="1623"/>
        <v>489.72970000000004</v>
      </c>
      <c r="BW646" s="292">
        <f t="shared" si="1624"/>
        <v>489.72970000000004</v>
      </c>
      <c r="BX646" s="292">
        <f t="shared" si="1625"/>
        <v>489.72970000000004</v>
      </c>
      <c r="BY646" s="292">
        <f t="shared" si="1626"/>
        <v>489.72970000000004</v>
      </c>
      <c r="BZ646" s="292">
        <f t="shared" si="1627"/>
        <v>428.76506799103691</v>
      </c>
      <c r="CA646" s="292">
        <f t="shared" si="1628"/>
        <v>489.72970000000004</v>
      </c>
      <c r="CB646" s="196">
        <f t="shared" si="1558"/>
        <v>6739.3930627495101</v>
      </c>
      <c r="CC646" s="189">
        <f t="shared" si="1584"/>
        <v>60</v>
      </c>
      <c r="CD646" s="190">
        <f t="shared" si="1585"/>
        <v>50.779442471907998</v>
      </c>
      <c r="CE646" s="190">
        <f t="shared" si="1586"/>
        <v>43.623541423865987</v>
      </c>
      <c r="CF646" s="190">
        <f t="shared" si="1587"/>
        <v>37.401018773395009</v>
      </c>
      <c r="CG646" s="190">
        <f t="shared" si="1588"/>
        <v>37.401018773395009</v>
      </c>
      <c r="CH646" s="190">
        <f t="shared" si="1589"/>
        <v>36.454676786969998</v>
      </c>
      <c r="CI646" s="190">
        <f t="shared" si="1590"/>
        <v>36.872646328709209</v>
      </c>
      <c r="CJ646" s="190">
        <f t="shared" si="1591"/>
        <v>0</v>
      </c>
      <c r="CK646" s="190">
        <f t="shared" si="1592"/>
        <v>0</v>
      </c>
      <c r="CL646" s="190">
        <f t="shared" si="1593"/>
        <v>0</v>
      </c>
      <c r="CM646" s="190">
        <f t="shared" si="1594"/>
        <v>0</v>
      </c>
      <c r="CN646" s="190">
        <f t="shared" si="1595"/>
        <v>0</v>
      </c>
      <c r="CO646" s="190">
        <f t="shared" si="1596"/>
        <v>0</v>
      </c>
      <c r="CP646" s="190">
        <f t="shared" si="1597"/>
        <v>0</v>
      </c>
      <c r="CQ646" s="190">
        <f t="shared" si="1598"/>
        <v>0</v>
      </c>
      <c r="CR646" s="190">
        <f t="shared" si="1599"/>
        <v>48.08824325187561</v>
      </c>
      <c r="CS646" s="190">
        <f t="shared" si="1600"/>
        <v>60</v>
      </c>
      <c r="CT646" s="190">
        <f t="shared" si="1601"/>
        <v>60</v>
      </c>
      <c r="CU646" s="190">
        <f t="shared" si="1602"/>
        <v>60</v>
      </c>
      <c r="CV646" s="190">
        <f t="shared" si="1603"/>
        <v>60</v>
      </c>
      <c r="CW646" s="190">
        <f t="shared" si="1604"/>
        <v>60</v>
      </c>
      <c r="CX646" s="190">
        <f t="shared" si="1605"/>
        <v>60</v>
      </c>
      <c r="CY646" s="190">
        <f t="shared" si="1606"/>
        <v>52.357625662475868</v>
      </c>
      <c r="CZ646" s="190">
        <f t="shared" si="1607"/>
        <v>60</v>
      </c>
      <c r="DB646" s="171">
        <f t="shared" si="1559"/>
        <v>72.712033356144858</v>
      </c>
      <c r="DC646" s="172">
        <f t="shared" si="1560"/>
        <v>0</v>
      </c>
      <c r="DD646" s="172">
        <f t="shared" si="1561"/>
        <v>0</v>
      </c>
      <c r="DE646" s="172">
        <f t="shared" si="1562"/>
        <v>0</v>
      </c>
      <c r="DF646" s="172">
        <f t="shared" si="1563"/>
        <v>0</v>
      </c>
      <c r="DG646" s="172">
        <f t="shared" si="1564"/>
        <v>0</v>
      </c>
      <c r="DH646" s="172">
        <f t="shared" si="1565"/>
        <v>0</v>
      </c>
      <c r="DI646" s="172">
        <f t="shared" si="1566"/>
        <v>128.60869616096568</v>
      </c>
      <c r="DJ646" s="172">
        <f t="shared" si="1567"/>
        <v>0</v>
      </c>
      <c r="DK646" s="172">
        <f t="shared" si="1568"/>
        <v>0</v>
      </c>
      <c r="DL646" s="172">
        <f t="shared" si="1569"/>
        <v>0</v>
      </c>
      <c r="DM646" s="172">
        <f t="shared" si="1570"/>
        <v>0</v>
      </c>
      <c r="DN646" s="172">
        <f t="shared" si="1571"/>
        <v>0</v>
      </c>
      <c r="DO646" s="172">
        <f t="shared" si="1572"/>
        <v>16.381543810718682</v>
      </c>
      <c r="DP646" s="172">
        <f t="shared" si="1573"/>
        <v>238.31724134442268</v>
      </c>
      <c r="DQ646" s="172">
        <f t="shared" si="1574"/>
        <v>0</v>
      </c>
      <c r="DR646" s="172">
        <f t="shared" si="1575"/>
        <v>345.89604289388205</v>
      </c>
      <c r="DS646" s="172">
        <f t="shared" si="1576"/>
        <v>694.10314723442684</v>
      </c>
      <c r="DT646" s="172">
        <f t="shared" si="1577"/>
        <v>797.84333955768204</v>
      </c>
      <c r="DU646" s="172">
        <f t="shared" si="1578"/>
        <v>419.1381006265778</v>
      </c>
      <c r="DV646" s="172">
        <f t="shared" si="1579"/>
        <v>303.45103368323521</v>
      </c>
      <c r="DW646" s="172">
        <f t="shared" si="1580"/>
        <v>192.53456743860175</v>
      </c>
      <c r="DX646" s="172">
        <f t="shared" si="1581"/>
        <v>0</v>
      </c>
      <c r="DY646" s="172">
        <f t="shared" si="1582"/>
        <v>245.79538995564386</v>
      </c>
      <c r="DZ646" s="192">
        <f t="shared" si="1583"/>
        <v>3454.7811360623014</v>
      </c>
      <c r="EA646" s="189">
        <f t="shared" si="1509"/>
        <v>6.3227855092299876</v>
      </c>
      <c r="EB646" s="190">
        <f t="shared" si="1510"/>
        <v>0</v>
      </c>
      <c r="EC646" s="190">
        <f t="shared" si="1511"/>
        <v>0</v>
      </c>
      <c r="ED646" s="190">
        <f t="shared" si="1512"/>
        <v>0</v>
      </c>
      <c r="EE646" s="190">
        <f t="shared" si="1513"/>
        <v>0</v>
      </c>
      <c r="EF646" s="190">
        <f t="shared" si="1514"/>
        <v>0</v>
      </c>
      <c r="EG646" s="190">
        <f t="shared" si="1515"/>
        <v>0</v>
      </c>
      <c r="EH646" s="190">
        <f t="shared" si="1516"/>
        <v>11.183364883562234</v>
      </c>
      <c r="EI646" s="190">
        <f t="shared" si="1517"/>
        <v>0</v>
      </c>
      <c r="EJ646" s="190">
        <f t="shared" si="1518"/>
        <v>0</v>
      </c>
      <c r="EK646" s="190">
        <f t="shared" si="1519"/>
        <v>0</v>
      </c>
      <c r="EL646" s="190">
        <f t="shared" si="1520"/>
        <v>0</v>
      </c>
      <c r="EM646" s="190">
        <f t="shared" si="1521"/>
        <v>0</v>
      </c>
      <c r="EN646" s="190">
        <f t="shared" si="1522"/>
        <v>1.4244820704972767</v>
      </c>
      <c r="EO646" s="190">
        <f t="shared" si="1523"/>
        <v>20.723238377775886</v>
      </c>
      <c r="EP646" s="190">
        <f t="shared" si="1524"/>
        <v>0</v>
      </c>
      <c r="EQ646" s="190">
        <f t="shared" si="1525"/>
        <v>30.077916773381048</v>
      </c>
      <c r="ER646" s="190">
        <f t="shared" si="1526"/>
        <v>60.356795411689291</v>
      </c>
      <c r="ES646" s="190">
        <f t="shared" si="1527"/>
        <v>69.377681700668006</v>
      </c>
      <c r="ET646" s="190">
        <f t="shared" si="1528"/>
        <v>36.446791358832854</v>
      </c>
      <c r="EU646" s="190">
        <f t="shared" si="1529"/>
        <v>26.387046407237847</v>
      </c>
      <c r="EV646" s="190">
        <f t="shared" si="1530"/>
        <v>16.742136299008848</v>
      </c>
      <c r="EW646" s="190">
        <f t="shared" si="1531"/>
        <v>0</v>
      </c>
      <c r="EX646" s="190">
        <f t="shared" si="1532"/>
        <v>21.373512170055989</v>
      </c>
    </row>
    <row r="647" spans="3:154" ht="14.25" customHeight="1" x14ac:dyDescent="0.25">
      <c r="C647" s="132">
        <v>2044</v>
      </c>
      <c r="D647" s="14" t="s">
        <v>172</v>
      </c>
      <c r="E647" s="171">
        <f t="shared" si="1533"/>
        <v>419.33629477501626</v>
      </c>
      <c r="F647" s="172">
        <f t="shared" si="1534"/>
        <v>314.96487529319489</v>
      </c>
      <c r="G647" s="172">
        <f t="shared" si="1535"/>
        <v>249.08992181291089</v>
      </c>
      <c r="H647" s="172">
        <f t="shared" si="1536"/>
        <v>240.78398596101192</v>
      </c>
      <c r="I647" s="172">
        <f t="shared" si="1537"/>
        <v>217.5331037361606</v>
      </c>
      <c r="J647" s="172">
        <f t="shared" si="1538"/>
        <v>217.5331037361606</v>
      </c>
      <c r="K647" s="172">
        <f t="shared" si="1539"/>
        <v>270.0771946529274</v>
      </c>
      <c r="L647" s="172">
        <f t="shared" si="1540"/>
        <v>73.112983594809279</v>
      </c>
      <c r="M647" s="172">
        <f t="shared" si="1541"/>
        <v>0</v>
      </c>
      <c r="N647" s="172">
        <f t="shared" si="1542"/>
        <v>0</v>
      </c>
      <c r="O647" s="172">
        <f t="shared" si="1543"/>
        <v>0</v>
      </c>
      <c r="P647" s="172">
        <f t="shared" si="1544"/>
        <v>0</v>
      </c>
      <c r="Q647" s="172">
        <f t="shared" si="1545"/>
        <v>0</v>
      </c>
      <c r="R647" s="172">
        <f t="shared" si="1546"/>
        <v>0</v>
      </c>
      <c r="S647" s="172">
        <f t="shared" si="1547"/>
        <v>163.61577109556299</v>
      </c>
      <c r="T647" s="172">
        <f t="shared" si="1548"/>
        <v>308.33020584186562</v>
      </c>
      <c r="U647" s="172">
        <f t="shared" si="1549"/>
        <v>837.60082476642299</v>
      </c>
      <c r="V647" s="172">
        <f t="shared" si="1550"/>
        <v>1278.7899462954408</v>
      </c>
      <c r="W647" s="172">
        <f t="shared" si="1551"/>
        <v>1246.2267230803166</v>
      </c>
      <c r="X647" s="172">
        <f t="shared" si="1552"/>
        <v>866.70326368230224</v>
      </c>
      <c r="Y647" s="172">
        <f t="shared" si="1553"/>
        <v>797.81116440055052</v>
      </c>
      <c r="Z647" s="172">
        <f t="shared" si="1554"/>
        <v>632.59028676261892</v>
      </c>
      <c r="AA647" s="172">
        <f t="shared" si="1555"/>
        <v>380.28255770390518</v>
      </c>
      <c r="AB647" s="172">
        <f t="shared" si="1556"/>
        <v>709.70947315059868</v>
      </c>
      <c r="AC647" s="188">
        <f xml:space="preserve"> SUM(E647:AB647) * 30</f>
        <v>276722.7504102533</v>
      </c>
      <c r="AE647" s="189">
        <f xml:space="preserve"> 'Generation Calculation'!DC320</f>
        <v>51.178266586599989</v>
      </c>
      <c r="AF647" s="190">
        <f xml:space="preserve"> 'Generation Calculation'!DD320</f>
        <v>38.169571398664999</v>
      </c>
      <c r="AG647" s="190">
        <f xml:space="preserve"> 'Generation Calculation'!DE320</f>
        <v>30.00213091253201</v>
      </c>
      <c r="AH647" s="190">
        <f xml:space="preserve"> 'Generation Calculation'!DF320</f>
        <v>28.974670382293993</v>
      </c>
      <c r="AI647" s="190">
        <f xml:space="preserve"> 'Generation Calculation'!DG320</f>
        <v>26.101263814677992</v>
      </c>
      <c r="AJ647" s="190">
        <f xml:space="preserve"> 'Generation Calculation'!DH320</f>
        <v>26.101263814677992</v>
      </c>
      <c r="AK647" s="190">
        <f xml:space="preserve"> 'Generation Calculation'!DI320</f>
        <v>32.60062871259592</v>
      </c>
      <c r="AL647" s="190">
        <f xml:space="preserve"> 'Generation Calculation'!DJ320</f>
        <v>6.3576507473747199</v>
      </c>
      <c r="AM647" s="190">
        <f xml:space="preserve"> 'Generation Calculation'!DK320</f>
        <v>0</v>
      </c>
      <c r="AN647" s="190">
        <f xml:space="preserve"> 'Generation Calculation'!DL320</f>
        <v>0</v>
      </c>
      <c r="AO647" s="190">
        <f xml:space="preserve"> 'Generation Calculation'!DM320</f>
        <v>0</v>
      </c>
      <c r="AP647" s="190">
        <f xml:space="preserve"> 'Generation Calculation'!DN320</f>
        <v>0</v>
      </c>
      <c r="AQ647" s="190">
        <f xml:space="preserve"> 'Generation Calculation'!DO320</f>
        <v>0</v>
      </c>
      <c r="AR647" s="190">
        <f xml:space="preserve"> 'Generation Calculation'!DP320</f>
        <v>0</v>
      </c>
      <c r="AS647" s="190">
        <f xml:space="preserve"> 'Generation Calculation'!DQ320</f>
        <v>14.227458356135912</v>
      </c>
      <c r="AT647" s="190">
        <f xml:space="preserve"> 'Generation Calculation'!DR320</f>
        <v>37.345477911550972</v>
      </c>
      <c r="AU647" s="190">
        <f xml:space="preserve"> 'Generation Calculation'!DS320</f>
        <v>90.249663023167216</v>
      </c>
      <c r="AV647" s="190">
        <f xml:space="preserve"> 'Generation Calculation'!DT320</f>
        <v>128.6139344604731</v>
      </c>
      <c r="AW647" s="190">
        <f xml:space="preserve"> 'Generation Calculation'!DU320</f>
        <v>125.78234983307101</v>
      </c>
      <c r="AX647" s="190">
        <f xml:space="preserve"> 'Generation Calculation'!DV320</f>
        <v>92.78030988541758</v>
      </c>
      <c r="AY647" s="190">
        <f xml:space="preserve"> 'Generation Calculation'!DW320</f>
        <v>86.789692556569605</v>
      </c>
      <c r="AZ647" s="190">
        <f xml:space="preserve"> 'Generation Calculation'!DX320</f>
        <v>72.422659718488603</v>
      </c>
      <c r="BA647" s="190">
        <f xml:space="preserve"> 'Generation Calculation'!DY320</f>
        <v>46.300781831068605</v>
      </c>
      <c r="BB647" s="190">
        <f xml:space="preserve"> 'Generation Calculation'!DZ320</f>
        <v>79.12867592613901</v>
      </c>
      <c r="BC647" s="196"/>
      <c r="BD647" s="183">
        <f t="shared" si="1557"/>
        <v>419.33629477501626</v>
      </c>
      <c r="BE647" s="292">
        <f t="shared" si="1629"/>
        <v>314.96487529319489</v>
      </c>
      <c r="BF647" s="292">
        <f t="shared" si="1630"/>
        <v>249.08992181291089</v>
      </c>
      <c r="BG647" s="292">
        <f t="shared" si="1608"/>
        <v>240.78398596101192</v>
      </c>
      <c r="BH647" s="292">
        <f t="shared" si="1609"/>
        <v>217.5331037361606</v>
      </c>
      <c r="BI647" s="292">
        <f t="shared" si="1610"/>
        <v>217.5331037361606</v>
      </c>
      <c r="BJ647" s="292">
        <f t="shared" si="1611"/>
        <v>270.0771946529274</v>
      </c>
      <c r="BK647" s="292">
        <f t="shared" si="1612"/>
        <v>0</v>
      </c>
      <c r="BL647" s="292">
        <f t="shared" si="1613"/>
        <v>0</v>
      </c>
      <c r="BM647" s="292">
        <f t="shared" si="1614"/>
        <v>0</v>
      </c>
      <c r="BN647" s="292">
        <f t="shared" si="1615"/>
        <v>0</v>
      </c>
      <c r="BO647" s="292">
        <f t="shared" si="1616"/>
        <v>0</v>
      </c>
      <c r="BP647" s="292">
        <f t="shared" si="1617"/>
        <v>0</v>
      </c>
      <c r="BQ647" s="292">
        <f t="shared" si="1618"/>
        <v>0</v>
      </c>
      <c r="BR647" s="292">
        <f t="shared" si="1619"/>
        <v>0</v>
      </c>
      <c r="BS647" s="292">
        <f t="shared" si="1620"/>
        <v>308.33020584186562</v>
      </c>
      <c r="BT647" s="292">
        <f t="shared" si="1621"/>
        <v>489.72970000000004</v>
      </c>
      <c r="BU647" s="292">
        <f t="shared" si="1622"/>
        <v>489.72970000000004</v>
      </c>
      <c r="BV647" s="292">
        <f t="shared" si="1623"/>
        <v>489.72970000000004</v>
      </c>
      <c r="BW647" s="292">
        <f t="shared" si="1624"/>
        <v>489.72970000000004</v>
      </c>
      <c r="BX647" s="292">
        <f t="shared" si="1625"/>
        <v>489.72970000000004</v>
      </c>
      <c r="BY647" s="292">
        <f t="shared" si="1626"/>
        <v>489.72970000000004</v>
      </c>
      <c r="BZ647" s="292">
        <f t="shared" si="1627"/>
        <v>380.28255770390518</v>
      </c>
      <c r="CA647" s="292">
        <f t="shared" si="1628"/>
        <v>489.72970000000004</v>
      </c>
      <c r="CB647" s="196">
        <f t="shared" si="1558"/>
        <v>6046.0391435131523</v>
      </c>
      <c r="CC647" s="189">
        <f t="shared" si="1584"/>
        <v>51.178266586599989</v>
      </c>
      <c r="CD647" s="190">
        <f t="shared" si="1585"/>
        <v>38.169571398664999</v>
      </c>
      <c r="CE647" s="190">
        <f t="shared" si="1586"/>
        <v>30.00213091253201</v>
      </c>
      <c r="CF647" s="190">
        <f t="shared" si="1587"/>
        <v>28.974670382293993</v>
      </c>
      <c r="CG647" s="190">
        <f t="shared" si="1588"/>
        <v>26.101263814677992</v>
      </c>
      <c r="CH647" s="190">
        <f t="shared" si="1589"/>
        <v>26.101263814677992</v>
      </c>
      <c r="CI647" s="190">
        <f t="shared" si="1590"/>
        <v>32.60062871259592</v>
      </c>
      <c r="CJ647" s="190">
        <f t="shared" si="1591"/>
        <v>0</v>
      </c>
      <c r="CK647" s="190">
        <f t="shared" si="1592"/>
        <v>0</v>
      </c>
      <c r="CL647" s="190">
        <f t="shared" si="1593"/>
        <v>0</v>
      </c>
      <c r="CM647" s="190">
        <f t="shared" si="1594"/>
        <v>0</v>
      </c>
      <c r="CN647" s="190">
        <f t="shared" si="1595"/>
        <v>0</v>
      </c>
      <c r="CO647" s="190">
        <f t="shared" si="1596"/>
        <v>0</v>
      </c>
      <c r="CP647" s="190">
        <f t="shared" si="1597"/>
        <v>0</v>
      </c>
      <c r="CQ647" s="190">
        <f t="shared" si="1598"/>
        <v>0</v>
      </c>
      <c r="CR647" s="190">
        <f t="shared" si="1599"/>
        <v>37.345477911550972</v>
      </c>
      <c r="CS647" s="190">
        <f t="shared" si="1600"/>
        <v>60</v>
      </c>
      <c r="CT647" s="190">
        <f t="shared" si="1601"/>
        <v>60</v>
      </c>
      <c r="CU647" s="190">
        <f t="shared" si="1602"/>
        <v>60</v>
      </c>
      <c r="CV647" s="190">
        <f t="shared" si="1603"/>
        <v>60</v>
      </c>
      <c r="CW647" s="190">
        <f t="shared" si="1604"/>
        <v>60</v>
      </c>
      <c r="CX647" s="190">
        <f t="shared" si="1605"/>
        <v>60</v>
      </c>
      <c r="CY647" s="190">
        <f t="shared" si="1606"/>
        <v>46.300781831068605</v>
      </c>
      <c r="CZ647" s="190">
        <f t="shared" si="1607"/>
        <v>60</v>
      </c>
      <c r="DB647" s="171">
        <f t="shared" si="1559"/>
        <v>0</v>
      </c>
      <c r="DC647" s="172">
        <f t="shared" si="1560"/>
        <v>0</v>
      </c>
      <c r="DD647" s="172">
        <f t="shared" si="1561"/>
        <v>0</v>
      </c>
      <c r="DE647" s="172">
        <f t="shared" si="1562"/>
        <v>0</v>
      </c>
      <c r="DF647" s="172">
        <f t="shared" si="1563"/>
        <v>0</v>
      </c>
      <c r="DG647" s="172">
        <f t="shared" si="1564"/>
        <v>0</v>
      </c>
      <c r="DH647" s="172">
        <f t="shared" si="1565"/>
        <v>0</v>
      </c>
      <c r="DI647" s="172">
        <f t="shared" si="1566"/>
        <v>73.112983594809279</v>
      </c>
      <c r="DJ647" s="172">
        <f t="shared" si="1567"/>
        <v>0</v>
      </c>
      <c r="DK647" s="172">
        <f t="shared" si="1568"/>
        <v>0</v>
      </c>
      <c r="DL647" s="172">
        <f t="shared" si="1569"/>
        <v>0</v>
      </c>
      <c r="DM647" s="172">
        <f t="shared" si="1570"/>
        <v>0</v>
      </c>
      <c r="DN647" s="172">
        <f t="shared" si="1571"/>
        <v>0</v>
      </c>
      <c r="DO647" s="172">
        <f t="shared" si="1572"/>
        <v>0</v>
      </c>
      <c r="DP647" s="172">
        <f t="shared" si="1573"/>
        <v>163.61577109556299</v>
      </c>
      <c r="DQ647" s="172">
        <f t="shared" si="1574"/>
        <v>0</v>
      </c>
      <c r="DR647" s="172">
        <f t="shared" si="1575"/>
        <v>347.87112476642295</v>
      </c>
      <c r="DS647" s="172">
        <f t="shared" si="1576"/>
        <v>789.06024629544072</v>
      </c>
      <c r="DT647" s="172">
        <f t="shared" si="1577"/>
        <v>756.49702308031658</v>
      </c>
      <c r="DU647" s="172">
        <f t="shared" si="1578"/>
        <v>376.9735636823022</v>
      </c>
      <c r="DV647" s="172">
        <f t="shared" si="1579"/>
        <v>308.08146440055049</v>
      </c>
      <c r="DW647" s="172">
        <f t="shared" si="1580"/>
        <v>142.86058676261894</v>
      </c>
      <c r="DX647" s="172">
        <f t="shared" si="1581"/>
        <v>0</v>
      </c>
      <c r="DY647" s="172">
        <f t="shared" si="1582"/>
        <v>219.97977315059862</v>
      </c>
      <c r="DZ647" s="192">
        <f t="shared" si="1583"/>
        <v>3178.0525368286226</v>
      </c>
      <c r="EA647" s="189">
        <f t="shared" si="1509"/>
        <v>0</v>
      </c>
      <c r="EB647" s="190">
        <f t="shared" si="1510"/>
        <v>0</v>
      </c>
      <c r="EC647" s="190">
        <f t="shared" si="1511"/>
        <v>0</v>
      </c>
      <c r="ED647" s="190">
        <f t="shared" si="1512"/>
        <v>0</v>
      </c>
      <c r="EE647" s="190">
        <f t="shared" si="1513"/>
        <v>0</v>
      </c>
      <c r="EF647" s="190">
        <f t="shared" si="1514"/>
        <v>0</v>
      </c>
      <c r="EG647" s="190">
        <f t="shared" si="1515"/>
        <v>0</v>
      </c>
      <c r="EH647" s="190">
        <f t="shared" si="1516"/>
        <v>6.3576507473747199</v>
      </c>
      <c r="EI647" s="190">
        <f t="shared" si="1517"/>
        <v>0</v>
      </c>
      <c r="EJ647" s="190">
        <f t="shared" si="1518"/>
        <v>0</v>
      </c>
      <c r="EK647" s="190">
        <f t="shared" si="1519"/>
        <v>0</v>
      </c>
      <c r="EL647" s="190">
        <f t="shared" si="1520"/>
        <v>0</v>
      </c>
      <c r="EM647" s="190">
        <f t="shared" si="1521"/>
        <v>0</v>
      </c>
      <c r="EN647" s="190">
        <f t="shared" si="1522"/>
        <v>0</v>
      </c>
      <c r="EO647" s="190">
        <f t="shared" si="1523"/>
        <v>14.227458356135912</v>
      </c>
      <c r="EP647" s="190">
        <f t="shared" si="1524"/>
        <v>0</v>
      </c>
      <c r="EQ647" s="190">
        <f t="shared" si="1525"/>
        <v>30.249663023167216</v>
      </c>
      <c r="ER647" s="190">
        <f t="shared" si="1526"/>
        <v>68.613934460473104</v>
      </c>
      <c r="ES647" s="190">
        <f t="shared" si="1527"/>
        <v>65.782349833071009</v>
      </c>
      <c r="ET647" s="190">
        <f t="shared" si="1528"/>
        <v>32.78030988541758</v>
      </c>
      <c r="EU647" s="190">
        <f t="shared" si="1529"/>
        <v>26.789692556569605</v>
      </c>
      <c r="EV647" s="190">
        <f t="shared" si="1530"/>
        <v>12.422659718488603</v>
      </c>
      <c r="EW647" s="190">
        <f t="shared" si="1531"/>
        <v>0</v>
      </c>
      <c r="EX647" s="190">
        <f t="shared" si="1532"/>
        <v>19.12867592613901</v>
      </c>
    </row>
    <row r="648" spans="3:154" ht="14.25" customHeight="1" x14ac:dyDescent="0.25">
      <c r="C648" s="132">
        <v>2044</v>
      </c>
      <c r="D648" s="14" t="s">
        <v>173</v>
      </c>
      <c r="E648" s="171">
        <f t="shared" si="1533"/>
        <v>415.87529362144375</v>
      </c>
      <c r="F648" s="172">
        <f t="shared" si="1534"/>
        <v>302.50132602069891</v>
      </c>
      <c r="G648" s="172">
        <f t="shared" si="1535"/>
        <v>204.98584394465115</v>
      </c>
      <c r="H648" s="172">
        <f t="shared" si="1536"/>
        <v>221.81214349031836</v>
      </c>
      <c r="I648" s="172">
        <f t="shared" si="1537"/>
        <v>221.81214349031836</v>
      </c>
      <c r="J648" s="172">
        <f t="shared" si="1538"/>
        <v>193.75716834666355</v>
      </c>
      <c r="K648" s="172">
        <f t="shared" si="1539"/>
        <v>193.44027306905821</v>
      </c>
      <c r="L648" s="172">
        <f t="shared" si="1540"/>
        <v>111.72176964532893</v>
      </c>
      <c r="M648" s="172">
        <f t="shared" si="1541"/>
        <v>0</v>
      </c>
      <c r="N648" s="172">
        <f t="shared" si="1542"/>
        <v>0</v>
      </c>
      <c r="O648" s="172">
        <f t="shared" si="1543"/>
        <v>0</v>
      </c>
      <c r="P648" s="172">
        <f t="shared" si="1544"/>
        <v>0</v>
      </c>
      <c r="Q648" s="172">
        <f t="shared" si="1545"/>
        <v>0</v>
      </c>
      <c r="R648" s="172">
        <f t="shared" si="1546"/>
        <v>0</v>
      </c>
      <c r="S648" s="172">
        <f t="shared" si="1547"/>
        <v>247.20299941522018</v>
      </c>
      <c r="T648" s="172">
        <f t="shared" si="1548"/>
        <v>338.06890230098463</v>
      </c>
      <c r="U648" s="172">
        <f t="shared" si="1549"/>
        <v>801.13775676333978</v>
      </c>
      <c r="V648" s="172">
        <f t="shared" si="1550"/>
        <v>1194.2749575960288</v>
      </c>
      <c r="W648" s="172">
        <f t="shared" si="1551"/>
        <v>1303.0266620587563</v>
      </c>
      <c r="X648" s="172">
        <f t="shared" si="1552"/>
        <v>948.83479076764843</v>
      </c>
      <c r="Y648" s="172">
        <f t="shared" si="1553"/>
        <v>840.86005090555614</v>
      </c>
      <c r="Z648" s="172">
        <f t="shared" si="1554"/>
        <v>668.28503933108664</v>
      </c>
      <c r="AA648" s="172">
        <f t="shared" si="1555"/>
        <v>414.20778097771051</v>
      </c>
      <c r="AB648" s="172">
        <f t="shared" si="1556"/>
        <v>645.211323821988</v>
      </c>
      <c r="AC648" s="188">
        <f xml:space="preserve"> SUM(E648:AB648) * 31</f>
        <v>287277.50299257087</v>
      </c>
      <c r="AE648" s="189">
        <f xml:space="preserve"> 'Generation Calculation'!DC321</f>
        <v>50.745536093874989</v>
      </c>
      <c r="AF648" s="190">
        <f xml:space="preserve"> 'Generation Calculation'!DD321</f>
        <v>36.621749980364001</v>
      </c>
      <c r="AG648" s="190">
        <f xml:space="preserve"> 'Generation Calculation'!DE321</f>
        <v>24.552332756091005</v>
      </c>
      <c r="AH648" s="190">
        <f xml:space="preserve"> 'Generation Calculation'!DF321</f>
        <v>19.288012477418988</v>
      </c>
      <c r="AI648" s="190">
        <f xml:space="preserve"> 'Generation Calculation'!DG321</f>
        <v>19.288012477418988</v>
      </c>
      <c r="AJ648" s="190">
        <f xml:space="preserve"> 'Generation Calculation'!DH321</f>
        <v>16.848449421449004</v>
      </c>
      <c r="AK648" s="190">
        <f xml:space="preserve"> 'Generation Calculation'!DI321</f>
        <v>23.12810341558199</v>
      </c>
      <c r="AL648" s="190">
        <f xml:space="preserve"> 'Generation Calculation'!DJ321</f>
        <v>9.7149364908981681</v>
      </c>
      <c r="AM648" s="190">
        <f xml:space="preserve"> 'Generation Calculation'!DK321</f>
        <v>0</v>
      </c>
      <c r="AN648" s="190">
        <f xml:space="preserve"> 'Generation Calculation'!DL321</f>
        <v>0</v>
      </c>
      <c r="AO648" s="190">
        <f xml:space="preserve"> 'Generation Calculation'!DM321</f>
        <v>0</v>
      </c>
      <c r="AP648" s="190">
        <f xml:space="preserve"> 'Generation Calculation'!DN321</f>
        <v>0</v>
      </c>
      <c r="AQ648" s="190">
        <f xml:space="preserve"> 'Generation Calculation'!DO321</f>
        <v>0</v>
      </c>
      <c r="AR648" s="190">
        <f xml:space="preserve"> 'Generation Calculation'!DP321</f>
        <v>0</v>
      </c>
      <c r="AS648" s="190">
        <f xml:space="preserve"> 'Generation Calculation'!DQ321</f>
        <v>29.768669055943718</v>
      </c>
      <c r="AT648" s="190">
        <f xml:space="preserve"> 'Generation Calculation'!DR321</f>
        <v>41.041964421429725</v>
      </c>
      <c r="AU648" s="190">
        <f xml:space="preserve"> 'Generation Calculation'!DS321</f>
        <v>87.078961457681714</v>
      </c>
      <c r="AV648" s="190">
        <f xml:space="preserve"> 'Generation Calculation'!DT321</f>
        <v>121.26480500835032</v>
      </c>
      <c r="AW648" s="190">
        <f xml:space="preserve"> 'Generation Calculation'!DU321</f>
        <v>130.72147496163097</v>
      </c>
      <c r="AX648" s="190">
        <f xml:space="preserve"> 'Generation Calculation'!DV321</f>
        <v>99.922181805882474</v>
      </c>
      <c r="AY648" s="190">
        <f xml:space="preserve"> 'Generation Calculation'!DW321</f>
        <v>90.533073991787489</v>
      </c>
      <c r="AZ648" s="190">
        <f xml:space="preserve"> 'Generation Calculation'!DX321</f>
        <v>75.526551246181441</v>
      </c>
      <c r="BA648" s="190">
        <f xml:space="preserve"> 'Generation Calculation'!DY321</f>
        <v>50.537079679435465</v>
      </c>
      <c r="BB648" s="190">
        <f xml:space="preserve"> 'Generation Calculation'!DZ321</f>
        <v>73.520141201911997</v>
      </c>
      <c r="BC648" s="196"/>
      <c r="BD648" s="183">
        <f t="shared" si="1557"/>
        <v>415.87529362144375</v>
      </c>
      <c r="BE648" s="292">
        <f t="shared" si="1629"/>
        <v>302.50132602069891</v>
      </c>
      <c r="BF648" s="292">
        <f t="shared" si="1630"/>
        <v>204.98584394465115</v>
      </c>
      <c r="BG648" s="292">
        <f t="shared" si="1608"/>
        <v>0</v>
      </c>
      <c r="BH648" s="292">
        <f t="shared" si="1609"/>
        <v>0</v>
      </c>
      <c r="BI648" s="292">
        <f t="shared" si="1610"/>
        <v>0</v>
      </c>
      <c r="BJ648" s="292">
        <f t="shared" si="1611"/>
        <v>193.44027306905821</v>
      </c>
      <c r="BK648" s="292">
        <f t="shared" si="1612"/>
        <v>0</v>
      </c>
      <c r="BL648" s="292">
        <f t="shared" si="1613"/>
        <v>0</v>
      </c>
      <c r="BM648" s="292">
        <f t="shared" si="1614"/>
        <v>0</v>
      </c>
      <c r="BN648" s="292">
        <f t="shared" si="1615"/>
        <v>0</v>
      </c>
      <c r="BO648" s="292">
        <f t="shared" si="1616"/>
        <v>0</v>
      </c>
      <c r="BP648" s="292">
        <f t="shared" si="1617"/>
        <v>0</v>
      </c>
      <c r="BQ648" s="292">
        <f t="shared" si="1618"/>
        <v>0</v>
      </c>
      <c r="BR648" s="292">
        <f t="shared" si="1619"/>
        <v>247.20299941522018</v>
      </c>
      <c r="BS648" s="292">
        <f t="shared" si="1620"/>
        <v>338.06890230098463</v>
      </c>
      <c r="BT648" s="292">
        <f t="shared" si="1621"/>
        <v>489.72970000000004</v>
      </c>
      <c r="BU648" s="292">
        <f t="shared" si="1622"/>
        <v>489.72970000000004</v>
      </c>
      <c r="BV648" s="292">
        <f t="shared" si="1623"/>
        <v>489.72970000000004</v>
      </c>
      <c r="BW648" s="292">
        <f t="shared" si="1624"/>
        <v>489.72970000000004</v>
      </c>
      <c r="BX648" s="292">
        <f t="shared" si="1625"/>
        <v>489.72970000000004</v>
      </c>
      <c r="BY648" s="292">
        <f t="shared" si="1626"/>
        <v>489.72970000000004</v>
      </c>
      <c r="BZ648" s="292">
        <f t="shared" si="1627"/>
        <v>414.20778097771051</v>
      </c>
      <c r="CA648" s="292">
        <f t="shared" si="1628"/>
        <v>489.72970000000004</v>
      </c>
      <c r="CB648" s="196">
        <f t="shared" si="1558"/>
        <v>5544.3903193497663</v>
      </c>
      <c r="CC648" s="189">
        <f t="shared" si="1584"/>
        <v>50.745536093874989</v>
      </c>
      <c r="CD648" s="190">
        <f t="shared" si="1585"/>
        <v>36.621749980364001</v>
      </c>
      <c r="CE648" s="190">
        <f t="shared" si="1586"/>
        <v>24.552332756091005</v>
      </c>
      <c r="CF648" s="190">
        <f t="shared" si="1587"/>
        <v>0</v>
      </c>
      <c r="CG648" s="190">
        <f t="shared" si="1588"/>
        <v>0</v>
      </c>
      <c r="CH648" s="190">
        <f t="shared" si="1589"/>
        <v>0</v>
      </c>
      <c r="CI648" s="190">
        <f t="shared" si="1590"/>
        <v>23.12810341558199</v>
      </c>
      <c r="CJ648" s="190">
        <f t="shared" si="1591"/>
        <v>0</v>
      </c>
      <c r="CK648" s="190">
        <f t="shared" si="1592"/>
        <v>0</v>
      </c>
      <c r="CL648" s="190">
        <f t="shared" si="1593"/>
        <v>0</v>
      </c>
      <c r="CM648" s="190">
        <f t="shared" si="1594"/>
        <v>0</v>
      </c>
      <c r="CN648" s="190">
        <f t="shared" si="1595"/>
        <v>0</v>
      </c>
      <c r="CO648" s="190">
        <f t="shared" si="1596"/>
        <v>0</v>
      </c>
      <c r="CP648" s="190">
        <f t="shared" si="1597"/>
        <v>0</v>
      </c>
      <c r="CQ648" s="190">
        <f t="shared" si="1598"/>
        <v>29.768669055943718</v>
      </c>
      <c r="CR648" s="190">
        <f t="shared" si="1599"/>
        <v>41.041964421429725</v>
      </c>
      <c r="CS648" s="190">
        <f t="shared" si="1600"/>
        <v>60</v>
      </c>
      <c r="CT648" s="190">
        <f t="shared" si="1601"/>
        <v>60</v>
      </c>
      <c r="CU648" s="190">
        <f t="shared" si="1602"/>
        <v>60</v>
      </c>
      <c r="CV648" s="190">
        <f t="shared" si="1603"/>
        <v>60</v>
      </c>
      <c r="CW648" s="190">
        <f t="shared" si="1604"/>
        <v>60</v>
      </c>
      <c r="CX648" s="190">
        <f t="shared" si="1605"/>
        <v>60</v>
      </c>
      <c r="CY648" s="190">
        <f t="shared" si="1606"/>
        <v>50.537079679435465</v>
      </c>
      <c r="CZ648" s="190">
        <f t="shared" si="1607"/>
        <v>60</v>
      </c>
      <c r="DB648" s="171">
        <f t="shared" si="1559"/>
        <v>0</v>
      </c>
      <c r="DC648" s="172">
        <f t="shared" si="1560"/>
        <v>0</v>
      </c>
      <c r="DD648" s="172">
        <f t="shared" si="1561"/>
        <v>0</v>
      </c>
      <c r="DE648" s="172">
        <f t="shared" si="1562"/>
        <v>221.81214349031836</v>
      </c>
      <c r="DF648" s="172">
        <f t="shared" si="1563"/>
        <v>221.81214349031836</v>
      </c>
      <c r="DG648" s="172">
        <f t="shared" si="1564"/>
        <v>193.75716834666355</v>
      </c>
      <c r="DH648" s="172">
        <f t="shared" si="1565"/>
        <v>0</v>
      </c>
      <c r="DI648" s="172">
        <f t="shared" si="1566"/>
        <v>111.72176964532893</v>
      </c>
      <c r="DJ648" s="172">
        <f t="shared" si="1567"/>
        <v>0</v>
      </c>
      <c r="DK648" s="172">
        <f t="shared" si="1568"/>
        <v>0</v>
      </c>
      <c r="DL648" s="172">
        <f t="shared" si="1569"/>
        <v>0</v>
      </c>
      <c r="DM648" s="172">
        <f t="shared" si="1570"/>
        <v>0</v>
      </c>
      <c r="DN648" s="172">
        <f t="shared" si="1571"/>
        <v>0</v>
      </c>
      <c r="DO648" s="172">
        <f t="shared" si="1572"/>
        <v>0</v>
      </c>
      <c r="DP648" s="172">
        <f t="shared" si="1573"/>
        <v>0</v>
      </c>
      <c r="DQ648" s="172">
        <f t="shared" si="1574"/>
        <v>0</v>
      </c>
      <c r="DR648" s="172">
        <f t="shared" si="1575"/>
        <v>311.40805676333974</v>
      </c>
      <c r="DS648" s="172">
        <f t="shared" si="1576"/>
        <v>704.5452575960287</v>
      </c>
      <c r="DT648" s="172">
        <f t="shared" si="1577"/>
        <v>813.29696205875621</v>
      </c>
      <c r="DU648" s="172">
        <f t="shared" si="1578"/>
        <v>459.10509076764845</v>
      </c>
      <c r="DV648" s="172">
        <f t="shared" si="1579"/>
        <v>351.1303509055561</v>
      </c>
      <c r="DW648" s="172">
        <f t="shared" si="1580"/>
        <v>178.55533933108657</v>
      </c>
      <c r="DX648" s="172">
        <f t="shared" si="1581"/>
        <v>0</v>
      </c>
      <c r="DY648" s="172">
        <f t="shared" si="1582"/>
        <v>155.48162382198797</v>
      </c>
      <c r="DZ648" s="192">
        <f t="shared" si="1583"/>
        <v>3722.6259062170329</v>
      </c>
      <c r="EA648" s="189">
        <f t="shared" si="1509"/>
        <v>0</v>
      </c>
      <c r="EB648" s="190">
        <f t="shared" si="1510"/>
        <v>0</v>
      </c>
      <c r="EC648" s="190">
        <f t="shared" si="1511"/>
        <v>0</v>
      </c>
      <c r="ED648" s="190">
        <f t="shared" si="1512"/>
        <v>19.288012477418988</v>
      </c>
      <c r="EE648" s="190">
        <f t="shared" si="1513"/>
        <v>19.288012477418988</v>
      </c>
      <c r="EF648" s="190">
        <f t="shared" si="1514"/>
        <v>16.848449421449004</v>
      </c>
      <c r="EG648" s="190">
        <f t="shared" si="1515"/>
        <v>0</v>
      </c>
      <c r="EH648" s="190">
        <f t="shared" si="1516"/>
        <v>9.7149364908981681</v>
      </c>
      <c r="EI648" s="190">
        <f t="shared" si="1517"/>
        <v>0</v>
      </c>
      <c r="EJ648" s="190">
        <f t="shared" si="1518"/>
        <v>0</v>
      </c>
      <c r="EK648" s="190">
        <f t="shared" si="1519"/>
        <v>0</v>
      </c>
      <c r="EL648" s="190">
        <f t="shared" si="1520"/>
        <v>0</v>
      </c>
      <c r="EM648" s="190">
        <f t="shared" si="1521"/>
        <v>0</v>
      </c>
      <c r="EN648" s="190">
        <f t="shared" si="1522"/>
        <v>0</v>
      </c>
      <c r="EO648" s="190">
        <f t="shared" si="1523"/>
        <v>0</v>
      </c>
      <c r="EP648" s="190">
        <f t="shared" si="1524"/>
        <v>0</v>
      </c>
      <c r="EQ648" s="190">
        <f t="shared" si="1525"/>
        <v>27.078961457681714</v>
      </c>
      <c r="ER648" s="190">
        <f t="shared" si="1526"/>
        <v>61.264805008350322</v>
      </c>
      <c r="ES648" s="190">
        <f t="shared" si="1527"/>
        <v>70.721474961630975</v>
      </c>
      <c r="ET648" s="190">
        <f t="shared" si="1528"/>
        <v>39.922181805882474</v>
      </c>
      <c r="EU648" s="190">
        <f t="shared" si="1529"/>
        <v>30.533073991787489</v>
      </c>
      <c r="EV648" s="190">
        <f t="shared" si="1530"/>
        <v>15.526551246181441</v>
      </c>
      <c r="EW648" s="190">
        <f t="shared" si="1531"/>
        <v>0</v>
      </c>
      <c r="EX648" s="190">
        <f t="shared" si="1532"/>
        <v>13.520141201911997</v>
      </c>
    </row>
    <row r="649" spans="3:154" ht="14.25" customHeight="1" x14ac:dyDescent="0.25">
      <c r="C649" s="132">
        <v>2045</v>
      </c>
      <c r="D649" s="14" t="s">
        <v>163</v>
      </c>
      <c r="E649" s="171">
        <f t="shared" si="1533"/>
        <v>393.86685772698655</v>
      </c>
      <c r="F649" s="172">
        <f t="shared" si="1534"/>
        <v>294.91851255157957</v>
      </c>
      <c r="G649" s="172">
        <f t="shared" si="1535"/>
        <v>243.41557863238245</v>
      </c>
      <c r="H649" s="172">
        <f t="shared" si="1536"/>
        <v>192.24262510142037</v>
      </c>
      <c r="I649" s="172">
        <f t="shared" si="1537"/>
        <v>234.22577883680057</v>
      </c>
      <c r="J649" s="172">
        <f t="shared" si="1538"/>
        <v>184.84872814690937</v>
      </c>
      <c r="K649" s="172">
        <f t="shared" si="1539"/>
        <v>253.07455383855492</v>
      </c>
      <c r="L649" s="172">
        <f t="shared" si="1540"/>
        <v>231.50972124556006</v>
      </c>
      <c r="M649" s="172">
        <f t="shared" si="1541"/>
        <v>18.464357945762643</v>
      </c>
      <c r="N649" s="172">
        <f t="shared" si="1542"/>
        <v>0</v>
      </c>
      <c r="O649" s="172">
        <f t="shared" si="1543"/>
        <v>0</v>
      </c>
      <c r="P649" s="172">
        <f t="shared" si="1544"/>
        <v>0</v>
      </c>
      <c r="Q649" s="172">
        <f t="shared" si="1545"/>
        <v>0</v>
      </c>
      <c r="R649" s="172">
        <f t="shared" si="1546"/>
        <v>0</v>
      </c>
      <c r="S649" s="172">
        <f t="shared" si="1547"/>
        <v>12.776920679182723</v>
      </c>
      <c r="T649" s="172">
        <f t="shared" si="1548"/>
        <v>255.45403090122377</v>
      </c>
      <c r="U649" s="172">
        <f t="shared" si="1549"/>
        <v>687.12516117580935</v>
      </c>
      <c r="V649" s="172">
        <f t="shared" si="1550"/>
        <v>960.66850574090472</v>
      </c>
      <c r="W649" s="172">
        <f t="shared" si="1551"/>
        <v>1286.118262259741</v>
      </c>
      <c r="X649" s="172">
        <f t="shared" si="1552"/>
        <v>825.92133144433853</v>
      </c>
      <c r="Y649" s="172">
        <f t="shared" si="1553"/>
        <v>753.24449579925442</v>
      </c>
      <c r="Z649" s="172">
        <f t="shared" si="1554"/>
        <v>647.72332096842035</v>
      </c>
      <c r="AA649" s="172">
        <f t="shared" si="1555"/>
        <v>397.09380932162549</v>
      </c>
      <c r="AB649" s="172">
        <f t="shared" si="1556"/>
        <v>620.02893551315788</v>
      </c>
      <c r="AC649" s="188">
        <f xml:space="preserve"> SUM(E649:AB649) *  31</f>
        <v>263274.36612271803</v>
      </c>
      <c r="AE649" s="189">
        <f xml:space="preserve"> 'Generation Calculation'!DC322</f>
        <v>47.995999670282004</v>
      </c>
      <c r="AF649" s="190">
        <f xml:space="preserve"> 'Generation Calculation'!DD322</f>
        <v>35.680638446144002</v>
      </c>
      <c r="AG649" s="190">
        <f xml:space="preserve"> 'Generation Calculation'!DE322</f>
        <v>29.30014702245299</v>
      </c>
      <c r="AH649" s="190">
        <f xml:space="preserve"> 'Generation Calculation'!DF322</f>
        <v>22.980422183750989</v>
      </c>
      <c r="AI649" s="190">
        <f xml:space="preserve"> 'Generation Calculation'!DG322</f>
        <v>20.367459029287005</v>
      </c>
      <c r="AJ649" s="190">
        <f xml:space="preserve"> 'Generation Calculation'!DH322</f>
        <v>22.068923408937991</v>
      </c>
      <c r="AK649" s="190">
        <f xml:space="preserve"> 'Generation Calculation'!DI322</f>
        <v>30.495223193875006</v>
      </c>
      <c r="AL649" s="190">
        <f xml:space="preserve"> 'Generation Calculation'!DJ322</f>
        <v>27.828042421337443</v>
      </c>
      <c r="AM649" s="190">
        <f xml:space="preserve"> 'Generation Calculation'!DK322</f>
        <v>1.605596343109795</v>
      </c>
      <c r="AN649" s="190">
        <f xml:space="preserve"> 'Generation Calculation'!DL322</f>
        <v>0</v>
      </c>
      <c r="AO649" s="190">
        <f xml:space="preserve"> 'Generation Calculation'!DM322</f>
        <v>0</v>
      </c>
      <c r="AP649" s="190">
        <f xml:space="preserve"> 'Generation Calculation'!DN322</f>
        <v>0</v>
      </c>
      <c r="AQ649" s="190">
        <f xml:space="preserve"> 'Generation Calculation'!DO322</f>
        <v>0</v>
      </c>
      <c r="AR649" s="190">
        <f xml:space="preserve"> 'Generation Calculation'!DP322</f>
        <v>0</v>
      </c>
      <c r="AS649" s="190">
        <f xml:space="preserve"> 'Generation Calculation'!DQ322</f>
        <v>1.1110365807984977</v>
      </c>
      <c r="AT649" s="190">
        <f xml:space="preserve"> 'Generation Calculation'!DR322</f>
        <v>30.789737347824257</v>
      </c>
      <c r="AU649" s="190">
        <f xml:space="preserve"> 'Generation Calculation'!DS322</f>
        <v>77.164822710939944</v>
      </c>
      <c r="AV649" s="190">
        <f xml:space="preserve"> 'Generation Calculation'!DT322</f>
        <v>100.95120049920911</v>
      </c>
      <c r="AW649" s="190">
        <f xml:space="preserve"> 'Generation Calculation'!DU322</f>
        <v>129.25117932693399</v>
      </c>
      <c r="AX649" s="190">
        <f xml:space="preserve"> 'Generation Calculation'!DV322</f>
        <v>89.234054908203348</v>
      </c>
      <c r="AY649" s="190">
        <f xml:space="preserve"> 'Generation Calculation'!DW322</f>
        <v>82.91433006950038</v>
      </c>
      <c r="AZ649" s="190">
        <f xml:space="preserve"> 'Generation Calculation'!DX322</f>
        <v>73.738575736384377</v>
      </c>
      <c r="BA649" s="190">
        <f xml:space="preserve"> 'Generation Calculation'!DY322</f>
        <v>48.398909796586366</v>
      </c>
      <c r="BB649" s="190">
        <f xml:space="preserve"> 'Generation Calculation'!DZ322</f>
        <v>71.330368305491987</v>
      </c>
      <c r="BC649" s="196"/>
      <c r="BD649" s="183">
        <f t="shared" si="1557"/>
        <v>393.86685772698655</v>
      </c>
      <c r="BE649" s="292">
        <f t="shared" si="1629"/>
        <v>294.91851255157957</v>
      </c>
      <c r="BF649" s="292">
        <f t="shared" si="1630"/>
        <v>243.41557863238245</v>
      </c>
      <c r="BG649" s="292">
        <f t="shared" si="1608"/>
        <v>192.24262510142037</v>
      </c>
      <c r="BH649" s="292">
        <f t="shared" si="1609"/>
        <v>0</v>
      </c>
      <c r="BI649" s="292">
        <f t="shared" si="1610"/>
        <v>184.84872814690937</v>
      </c>
      <c r="BJ649" s="292">
        <f t="shared" si="1611"/>
        <v>253.07455383855492</v>
      </c>
      <c r="BK649" s="292">
        <f t="shared" si="1612"/>
        <v>231.50972124556006</v>
      </c>
      <c r="BL649" s="292">
        <f t="shared" si="1613"/>
        <v>0</v>
      </c>
      <c r="BM649" s="292">
        <f t="shared" si="1614"/>
        <v>0</v>
      </c>
      <c r="BN649" s="292">
        <f t="shared" si="1615"/>
        <v>0</v>
      </c>
      <c r="BO649" s="292">
        <f t="shared" si="1616"/>
        <v>0</v>
      </c>
      <c r="BP649" s="292">
        <f t="shared" si="1617"/>
        <v>0</v>
      </c>
      <c r="BQ649" s="292">
        <f t="shared" si="1618"/>
        <v>0</v>
      </c>
      <c r="BR649" s="292">
        <f t="shared" si="1619"/>
        <v>0</v>
      </c>
      <c r="BS649" s="292">
        <f t="shared" si="1620"/>
        <v>255.45403090122377</v>
      </c>
      <c r="BT649" s="292">
        <f t="shared" si="1621"/>
        <v>489.72970000000004</v>
      </c>
      <c r="BU649" s="292">
        <f t="shared" si="1622"/>
        <v>489.72970000000004</v>
      </c>
      <c r="BV649" s="292">
        <f t="shared" si="1623"/>
        <v>489.72970000000004</v>
      </c>
      <c r="BW649" s="292">
        <f t="shared" si="1624"/>
        <v>489.72970000000004</v>
      </c>
      <c r="BX649" s="292">
        <f t="shared" si="1625"/>
        <v>489.72970000000004</v>
      </c>
      <c r="BY649" s="292">
        <f t="shared" si="1626"/>
        <v>489.72970000000004</v>
      </c>
      <c r="BZ649" s="292">
        <f t="shared" si="1627"/>
        <v>397.09380932162549</v>
      </c>
      <c r="CA649" s="292">
        <f t="shared" si="1628"/>
        <v>489.72970000000004</v>
      </c>
      <c r="CB649" s="196">
        <f t="shared" si="1558"/>
        <v>5874.5323174662417</v>
      </c>
      <c r="CC649" s="189">
        <f t="shared" si="1584"/>
        <v>47.995999670282004</v>
      </c>
      <c r="CD649" s="190">
        <f t="shared" si="1585"/>
        <v>35.680638446144002</v>
      </c>
      <c r="CE649" s="190">
        <f t="shared" si="1586"/>
        <v>29.30014702245299</v>
      </c>
      <c r="CF649" s="190">
        <f t="shared" si="1587"/>
        <v>22.980422183750989</v>
      </c>
      <c r="CG649" s="190">
        <f t="shared" si="1588"/>
        <v>0</v>
      </c>
      <c r="CH649" s="190">
        <f t="shared" si="1589"/>
        <v>22.068923408937991</v>
      </c>
      <c r="CI649" s="190">
        <f t="shared" si="1590"/>
        <v>30.495223193875006</v>
      </c>
      <c r="CJ649" s="190">
        <f t="shared" si="1591"/>
        <v>27.828042421337443</v>
      </c>
      <c r="CK649" s="190">
        <f t="shared" si="1592"/>
        <v>0</v>
      </c>
      <c r="CL649" s="190">
        <f t="shared" si="1593"/>
        <v>0</v>
      </c>
      <c r="CM649" s="190">
        <f t="shared" si="1594"/>
        <v>0</v>
      </c>
      <c r="CN649" s="190">
        <f t="shared" si="1595"/>
        <v>0</v>
      </c>
      <c r="CO649" s="190">
        <f t="shared" si="1596"/>
        <v>0</v>
      </c>
      <c r="CP649" s="190">
        <f t="shared" si="1597"/>
        <v>0</v>
      </c>
      <c r="CQ649" s="190">
        <f t="shared" si="1598"/>
        <v>0</v>
      </c>
      <c r="CR649" s="190">
        <f t="shared" si="1599"/>
        <v>30.789737347824257</v>
      </c>
      <c r="CS649" s="190">
        <f t="shared" si="1600"/>
        <v>60</v>
      </c>
      <c r="CT649" s="190">
        <f t="shared" si="1601"/>
        <v>60</v>
      </c>
      <c r="CU649" s="190">
        <f t="shared" si="1602"/>
        <v>60</v>
      </c>
      <c r="CV649" s="190">
        <f t="shared" si="1603"/>
        <v>60</v>
      </c>
      <c r="CW649" s="190">
        <f t="shared" si="1604"/>
        <v>60</v>
      </c>
      <c r="CX649" s="190">
        <f t="shared" si="1605"/>
        <v>60</v>
      </c>
      <c r="CY649" s="190">
        <f t="shared" si="1606"/>
        <v>48.398909796586366</v>
      </c>
      <c r="CZ649" s="190">
        <f t="shared" si="1607"/>
        <v>60</v>
      </c>
      <c r="DB649" s="171">
        <f t="shared" si="1559"/>
        <v>0</v>
      </c>
      <c r="DC649" s="172">
        <f t="shared" si="1560"/>
        <v>0</v>
      </c>
      <c r="DD649" s="172">
        <f t="shared" si="1561"/>
        <v>0</v>
      </c>
      <c r="DE649" s="172">
        <f t="shared" si="1562"/>
        <v>0</v>
      </c>
      <c r="DF649" s="172">
        <f t="shared" si="1563"/>
        <v>234.22577883680057</v>
      </c>
      <c r="DG649" s="172">
        <f t="shared" si="1564"/>
        <v>0</v>
      </c>
      <c r="DH649" s="172">
        <f t="shared" si="1565"/>
        <v>0</v>
      </c>
      <c r="DI649" s="172">
        <f t="shared" si="1566"/>
        <v>0</v>
      </c>
      <c r="DJ649" s="172">
        <f t="shared" si="1567"/>
        <v>18.464357945762643</v>
      </c>
      <c r="DK649" s="172">
        <f t="shared" si="1568"/>
        <v>0</v>
      </c>
      <c r="DL649" s="172">
        <f t="shared" si="1569"/>
        <v>0</v>
      </c>
      <c r="DM649" s="172">
        <f t="shared" si="1570"/>
        <v>0</v>
      </c>
      <c r="DN649" s="172">
        <f t="shared" si="1571"/>
        <v>0</v>
      </c>
      <c r="DO649" s="172">
        <f t="shared" si="1572"/>
        <v>0</v>
      </c>
      <c r="DP649" s="172">
        <f t="shared" si="1573"/>
        <v>12.776920679182723</v>
      </c>
      <c r="DQ649" s="172">
        <f t="shared" si="1574"/>
        <v>0</v>
      </c>
      <c r="DR649" s="172">
        <f t="shared" si="1575"/>
        <v>197.39546117580934</v>
      </c>
      <c r="DS649" s="172">
        <f t="shared" si="1576"/>
        <v>470.93880574090474</v>
      </c>
      <c r="DT649" s="172">
        <f t="shared" si="1577"/>
        <v>796.38856225974087</v>
      </c>
      <c r="DU649" s="172">
        <f t="shared" si="1578"/>
        <v>336.1916314443385</v>
      </c>
      <c r="DV649" s="172">
        <f t="shared" si="1579"/>
        <v>263.51479579925439</v>
      </c>
      <c r="DW649" s="172">
        <f t="shared" si="1580"/>
        <v>157.99362096842032</v>
      </c>
      <c r="DX649" s="172">
        <f t="shared" si="1581"/>
        <v>0</v>
      </c>
      <c r="DY649" s="172">
        <f t="shared" si="1582"/>
        <v>130.29923551315784</v>
      </c>
      <c r="DZ649" s="192">
        <f t="shared" si="1583"/>
        <v>2618.1891703633719</v>
      </c>
      <c r="EA649" s="189">
        <f t="shared" si="1509"/>
        <v>0</v>
      </c>
      <c r="EB649" s="190">
        <f t="shared" si="1510"/>
        <v>0</v>
      </c>
      <c r="EC649" s="190">
        <f t="shared" si="1511"/>
        <v>0</v>
      </c>
      <c r="ED649" s="190">
        <f t="shared" si="1512"/>
        <v>0</v>
      </c>
      <c r="EE649" s="190">
        <f t="shared" si="1513"/>
        <v>20.367459029287005</v>
      </c>
      <c r="EF649" s="190">
        <f t="shared" si="1514"/>
        <v>0</v>
      </c>
      <c r="EG649" s="190">
        <f t="shared" si="1515"/>
        <v>0</v>
      </c>
      <c r="EH649" s="190">
        <f t="shared" si="1516"/>
        <v>0</v>
      </c>
      <c r="EI649" s="190">
        <f t="shared" si="1517"/>
        <v>1.605596343109795</v>
      </c>
      <c r="EJ649" s="190">
        <f t="shared" si="1518"/>
        <v>0</v>
      </c>
      <c r="EK649" s="190">
        <f t="shared" si="1519"/>
        <v>0</v>
      </c>
      <c r="EL649" s="190">
        <f t="shared" si="1520"/>
        <v>0</v>
      </c>
      <c r="EM649" s="190">
        <f t="shared" si="1521"/>
        <v>0</v>
      </c>
      <c r="EN649" s="190">
        <f t="shared" si="1522"/>
        <v>0</v>
      </c>
      <c r="EO649" s="190">
        <f t="shared" si="1523"/>
        <v>1.1110365807984977</v>
      </c>
      <c r="EP649" s="190">
        <f t="shared" si="1524"/>
        <v>0</v>
      </c>
      <c r="EQ649" s="190">
        <f t="shared" si="1525"/>
        <v>17.164822710939944</v>
      </c>
      <c r="ER649" s="190">
        <f t="shared" si="1526"/>
        <v>40.951200499209108</v>
      </c>
      <c r="ES649" s="190">
        <f t="shared" si="1527"/>
        <v>69.251179326933993</v>
      </c>
      <c r="ET649" s="190">
        <f t="shared" si="1528"/>
        <v>29.234054908203348</v>
      </c>
      <c r="EU649" s="190">
        <f t="shared" si="1529"/>
        <v>22.91433006950038</v>
      </c>
      <c r="EV649" s="190">
        <f t="shared" si="1530"/>
        <v>13.738575736384377</v>
      </c>
      <c r="EW649" s="190">
        <f t="shared" si="1531"/>
        <v>0</v>
      </c>
      <c r="EX649" s="190">
        <f t="shared" si="1532"/>
        <v>11.330368305491987</v>
      </c>
    </row>
    <row r="650" spans="3:154" ht="14.25" customHeight="1" x14ac:dyDescent="0.25">
      <c r="C650" s="132">
        <v>2045</v>
      </c>
      <c r="D650" s="14" t="s">
        <v>164</v>
      </c>
      <c r="E650" s="171">
        <f t="shared" si="1533"/>
        <v>566.21760188263715</v>
      </c>
      <c r="F650" s="172">
        <f t="shared" si="1534"/>
        <v>429.53548790941574</v>
      </c>
      <c r="G650" s="172">
        <f t="shared" si="1535"/>
        <v>367.18860005295966</v>
      </c>
      <c r="H650" s="172">
        <f t="shared" si="1536"/>
        <v>319.77639214949272</v>
      </c>
      <c r="I650" s="172">
        <f t="shared" si="1537"/>
        <v>312.41926596095209</v>
      </c>
      <c r="J650" s="172">
        <f t="shared" si="1538"/>
        <v>327.28958450882857</v>
      </c>
      <c r="K650" s="172">
        <f t="shared" si="1539"/>
        <v>401.81303057655509</v>
      </c>
      <c r="L650" s="172">
        <f t="shared" si="1540"/>
        <v>300.45375462760745</v>
      </c>
      <c r="M650" s="172">
        <f t="shared" si="1541"/>
        <v>30.583617496914925</v>
      </c>
      <c r="N650" s="172">
        <f t="shared" si="1542"/>
        <v>0</v>
      </c>
      <c r="O650" s="172">
        <f t="shared" si="1543"/>
        <v>0</v>
      </c>
      <c r="P650" s="172">
        <f t="shared" si="1544"/>
        <v>0</v>
      </c>
      <c r="Q650" s="172">
        <f t="shared" si="1545"/>
        <v>0</v>
      </c>
      <c r="R650" s="172">
        <f t="shared" si="1546"/>
        <v>13.087943330216177</v>
      </c>
      <c r="S650" s="172">
        <f t="shared" si="1547"/>
        <v>48.864766386332846</v>
      </c>
      <c r="T650" s="172">
        <f t="shared" si="1548"/>
        <v>258.62701442117645</v>
      </c>
      <c r="U650" s="172">
        <f t="shared" si="1549"/>
        <v>495.32785556708529</v>
      </c>
      <c r="V650" s="172">
        <f t="shared" si="1550"/>
        <v>972.7700349851475</v>
      </c>
      <c r="W650" s="172">
        <f t="shared" si="1551"/>
        <v>1174.019038465012</v>
      </c>
      <c r="X650" s="172">
        <f t="shared" si="1552"/>
        <v>731.09000679310111</v>
      </c>
      <c r="Y650" s="172">
        <f t="shared" si="1553"/>
        <v>731.09000679310111</v>
      </c>
      <c r="Z650" s="172">
        <f t="shared" si="1554"/>
        <v>609.0145638440863</v>
      </c>
      <c r="AA650" s="172">
        <f t="shared" si="1555"/>
        <v>430.01279602832716</v>
      </c>
      <c r="AB650" s="172">
        <f t="shared" si="1556"/>
        <v>775.77972586540602</v>
      </c>
      <c r="AC650" s="188">
        <f xml:space="preserve"> SUM(E650:AB650) * 28.25</f>
        <v>262582.65072595311</v>
      </c>
      <c r="AE650" s="189">
        <f xml:space="preserve"> 'Generation Calculation'!DC323</f>
        <v>66.651121902838014</v>
      </c>
      <c r="AF650" s="190">
        <f xml:space="preserve"> 'Generation Calculation'!DD323</f>
        <v>52.454021213668</v>
      </c>
      <c r="AG650" s="190">
        <f xml:space="preserve"> 'Generation Calculation'!DE323</f>
        <v>44.668111090073012</v>
      </c>
      <c r="AH650" s="190">
        <f xml:space="preserve"> 'Generation Calculation'!DF323</f>
        <v>38.767421958336996</v>
      </c>
      <c r="AI650" s="190">
        <f xml:space="preserve"> 'Generation Calculation'!DG323</f>
        <v>37.853340908424997</v>
      </c>
      <c r="AJ650" s="190">
        <f xml:space="preserve"> 'Generation Calculation'!DH323</f>
        <v>39.701322190738011</v>
      </c>
      <c r="AK650" s="190">
        <f xml:space="preserve"> 'Generation Calculation'!DI323</f>
        <v>48.98828749433801</v>
      </c>
      <c r="AL650" s="190">
        <f xml:space="preserve"> 'Generation Calculation'!DJ323</f>
        <v>36.367580245235217</v>
      </c>
      <c r="AM650" s="190">
        <f xml:space="preserve"> 'Generation Calculation'!DK323</f>
        <v>2.6594449997317327</v>
      </c>
      <c r="AN650" s="190">
        <f xml:space="preserve"> 'Generation Calculation'!DL323</f>
        <v>0</v>
      </c>
      <c r="AO650" s="190">
        <f xml:space="preserve"> 'Generation Calculation'!DM323</f>
        <v>0</v>
      </c>
      <c r="AP650" s="190">
        <f xml:space="preserve"> 'Generation Calculation'!DN323</f>
        <v>0</v>
      </c>
      <c r="AQ650" s="190">
        <f xml:space="preserve"> 'Generation Calculation'!DO323</f>
        <v>0</v>
      </c>
      <c r="AR650" s="190">
        <f xml:space="preserve"> 'Generation Calculation'!DP323</f>
        <v>1.1380820287144502</v>
      </c>
      <c r="AS650" s="190">
        <f xml:space="preserve"> 'Generation Calculation'!DQ323</f>
        <v>4.2491101205506823</v>
      </c>
      <c r="AT650" s="190">
        <f xml:space="preserve"> 'Generation Calculation'!DR323</f>
        <v>31.182532719836104</v>
      </c>
      <c r="AU650" s="190">
        <f xml:space="preserve"> 'Generation Calculation'!DS323</f>
        <v>60.486796136268282</v>
      </c>
      <c r="AV650" s="190">
        <f xml:space="preserve"> 'Generation Calculation'!DT323</f>
        <v>102.00350739001283</v>
      </c>
      <c r="AW650" s="190">
        <f xml:space="preserve"> 'Generation Calculation'!DU323</f>
        <v>119.503420736088</v>
      </c>
      <c r="AX650" s="190">
        <f xml:space="preserve"> 'Generation Calculation'!DV323</f>
        <v>80.987852764617486</v>
      </c>
      <c r="AY650" s="190">
        <f xml:space="preserve"> 'Generation Calculation'!DW323</f>
        <v>80.987852764617486</v>
      </c>
      <c r="AZ650" s="190">
        <f xml:space="preserve"> 'Generation Calculation'!DX323</f>
        <v>70.372596856007505</v>
      </c>
      <c r="BA650" s="190">
        <f xml:space="preserve"> 'Generation Calculation'!DY323</f>
        <v>52.513744717296476</v>
      </c>
      <c r="BB650" s="190">
        <f xml:space="preserve"> 'Generation Calculation'!DZ323</f>
        <v>84.873915292644</v>
      </c>
      <c r="BC650" s="196"/>
      <c r="BD650" s="183">
        <f t="shared" si="1557"/>
        <v>489.72970000000004</v>
      </c>
      <c r="BE650" s="292">
        <f t="shared" si="1629"/>
        <v>429.53548790941574</v>
      </c>
      <c r="BF650" s="292">
        <f t="shared" si="1630"/>
        <v>367.18860005295966</v>
      </c>
      <c r="BG650" s="292">
        <f t="shared" si="1608"/>
        <v>319.77639214949272</v>
      </c>
      <c r="BH650" s="292">
        <f t="shared" si="1609"/>
        <v>312.41926596095209</v>
      </c>
      <c r="BI650" s="292">
        <f t="shared" si="1610"/>
        <v>327.28958450882857</v>
      </c>
      <c r="BJ650" s="292">
        <f t="shared" si="1611"/>
        <v>401.81303057655509</v>
      </c>
      <c r="BK650" s="292">
        <f t="shared" si="1612"/>
        <v>300.45375462760745</v>
      </c>
      <c r="BL650" s="292">
        <f t="shared" si="1613"/>
        <v>0</v>
      </c>
      <c r="BM650" s="292">
        <f t="shared" si="1614"/>
        <v>0</v>
      </c>
      <c r="BN650" s="292">
        <f t="shared" si="1615"/>
        <v>0</v>
      </c>
      <c r="BO650" s="292">
        <f t="shared" si="1616"/>
        <v>0</v>
      </c>
      <c r="BP650" s="292">
        <f t="shared" si="1617"/>
        <v>0</v>
      </c>
      <c r="BQ650" s="292">
        <f t="shared" si="1618"/>
        <v>0</v>
      </c>
      <c r="BR650" s="292">
        <f t="shared" si="1619"/>
        <v>0</v>
      </c>
      <c r="BS650" s="292">
        <f t="shared" si="1620"/>
        <v>258.62701442117645</v>
      </c>
      <c r="BT650" s="292">
        <f t="shared" si="1621"/>
        <v>489.72970000000004</v>
      </c>
      <c r="BU650" s="292">
        <f t="shared" si="1622"/>
        <v>489.72970000000004</v>
      </c>
      <c r="BV650" s="292">
        <f t="shared" si="1623"/>
        <v>489.72970000000004</v>
      </c>
      <c r="BW650" s="292">
        <f t="shared" si="1624"/>
        <v>489.72970000000004</v>
      </c>
      <c r="BX650" s="292">
        <f t="shared" si="1625"/>
        <v>489.72970000000004</v>
      </c>
      <c r="BY650" s="292">
        <f t="shared" si="1626"/>
        <v>489.72970000000004</v>
      </c>
      <c r="BZ650" s="292">
        <f t="shared" si="1627"/>
        <v>430.01279602832716</v>
      </c>
      <c r="CA650" s="292">
        <f t="shared" si="1628"/>
        <v>489.72970000000004</v>
      </c>
      <c r="CB650" s="196">
        <f t="shared" si="1558"/>
        <v>7064.9535262353138</v>
      </c>
      <c r="CC650" s="189">
        <f t="shared" si="1584"/>
        <v>60</v>
      </c>
      <c r="CD650" s="190">
        <f t="shared" si="1585"/>
        <v>52.454021213668</v>
      </c>
      <c r="CE650" s="190">
        <f t="shared" si="1586"/>
        <v>44.668111090073012</v>
      </c>
      <c r="CF650" s="190">
        <f t="shared" si="1587"/>
        <v>38.767421958336996</v>
      </c>
      <c r="CG650" s="190">
        <f t="shared" si="1588"/>
        <v>37.853340908424997</v>
      </c>
      <c r="CH650" s="190">
        <f t="shared" si="1589"/>
        <v>39.701322190738011</v>
      </c>
      <c r="CI650" s="190">
        <f t="shared" si="1590"/>
        <v>48.98828749433801</v>
      </c>
      <c r="CJ650" s="190">
        <f t="shared" si="1591"/>
        <v>36.367580245235217</v>
      </c>
      <c r="CK650" s="190">
        <f t="shared" si="1592"/>
        <v>0</v>
      </c>
      <c r="CL650" s="190">
        <f t="shared" si="1593"/>
        <v>0</v>
      </c>
      <c r="CM650" s="190">
        <f t="shared" si="1594"/>
        <v>0</v>
      </c>
      <c r="CN650" s="190">
        <f t="shared" si="1595"/>
        <v>0</v>
      </c>
      <c r="CO650" s="190">
        <f t="shared" si="1596"/>
        <v>0</v>
      </c>
      <c r="CP650" s="190">
        <f t="shared" si="1597"/>
        <v>0</v>
      </c>
      <c r="CQ650" s="190">
        <f t="shared" si="1598"/>
        <v>0</v>
      </c>
      <c r="CR650" s="190">
        <f t="shared" si="1599"/>
        <v>31.182532719836104</v>
      </c>
      <c r="CS650" s="190">
        <f t="shared" si="1600"/>
        <v>60</v>
      </c>
      <c r="CT650" s="190">
        <f t="shared" si="1601"/>
        <v>60</v>
      </c>
      <c r="CU650" s="190">
        <f t="shared" si="1602"/>
        <v>60</v>
      </c>
      <c r="CV650" s="190">
        <f t="shared" si="1603"/>
        <v>60</v>
      </c>
      <c r="CW650" s="190">
        <f t="shared" si="1604"/>
        <v>60</v>
      </c>
      <c r="CX650" s="190">
        <f t="shared" si="1605"/>
        <v>60</v>
      </c>
      <c r="CY650" s="190">
        <f t="shared" si="1606"/>
        <v>52.513744717296476</v>
      </c>
      <c r="CZ650" s="190">
        <f t="shared" si="1607"/>
        <v>60</v>
      </c>
      <c r="DB650" s="171">
        <f t="shared" si="1559"/>
        <v>76.487901882637161</v>
      </c>
      <c r="DC650" s="172">
        <f t="shared" si="1560"/>
        <v>0</v>
      </c>
      <c r="DD650" s="172">
        <f t="shared" si="1561"/>
        <v>0</v>
      </c>
      <c r="DE650" s="172">
        <f t="shared" si="1562"/>
        <v>0</v>
      </c>
      <c r="DF650" s="172">
        <f t="shared" si="1563"/>
        <v>0</v>
      </c>
      <c r="DG650" s="172">
        <f t="shared" si="1564"/>
        <v>0</v>
      </c>
      <c r="DH650" s="172">
        <f t="shared" si="1565"/>
        <v>0</v>
      </c>
      <c r="DI650" s="172">
        <f t="shared" si="1566"/>
        <v>0</v>
      </c>
      <c r="DJ650" s="172">
        <f t="shared" si="1567"/>
        <v>30.583617496914925</v>
      </c>
      <c r="DK650" s="172">
        <f t="shared" si="1568"/>
        <v>0</v>
      </c>
      <c r="DL650" s="172">
        <f t="shared" si="1569"/>
        <v>0</v>
      </c>
      <c r="DM650" s="172">
        <f t="shared" si="1570"/>
        <v>0</v>
      </c>
      <c r="DN650" s="172">
        <f t="shared" si="1571"/>
        <v>0</v>
      </c>
      <c r="DO650" s="172">
        <f t="shared" si="1572"/>
        <v>13.087943330216177</v>
      </c>
      <c r="DP650" s="172">
        <f t="shared" si="1573"/>
        <v>48.864766386332846</v>
      </c>
      <c r="DQ650" s="172">
        <f t="shared" si="1574"/>
        <v>0</v>
      </c>
      <c r="DR650" s="172">
        <f t="shared" si="1575"/>
        <v>5.598155567085243</v>
      </c>
      <c r="DS650" s="172">
        <f t="shared" si="1576"/>
        <v>483.04033498514752</v>
      </c>
      <c r="DT650" s="172">
        <f t="shared" si="1577"/>
        <v>684.28933846501207</v>
      </c>
      <c r="DU650" s="172">
        <f t="shared" si="1578"/>
        <v>241.3603067931011</v>
      </c>
      <c r="DV650" s="172">
        <f t="shared" si="1579"/>
        <v>241.3603067931011</v>
      </c>
      <c r="DW650" s="172">
        <f t="shared" si="1580"/>
        <v>119.2848638440863</v>
      </c>
      <c r="DX650" s="172">
        <f t="shared" si="1581"/>
        <v>0</v>
      </c>
      <c r="DY650" s="172">
        <f t="shared" si="1582"/>
        <v>286.05002586540598</v>
      </c>
      <c r="DZ650" s="192">
        <f t="shared" si="1583"/>
        <v>2230.0075614090401</v>
      </c>
      <c r="EA650" s="189">
        <f t="shared" si="1509"/>
        <v>6.651121902838014</v>
      </c>
      <c r="EB650" s="190">
        <f t="shared" si="1510"/>
        <v>0</v>
      </c>
      <c r="EC650" s="190">
        <f t="shared" si="1511"/>
        <v>0</v>
      </c>
      <c r="ED650" s="190">
        <f t="shared" si="1512"/>
        <v>0</v>
      </c>
      <c r="EE650" s="190">
        <f t="shared" si="1513"/>
        <v>0</v>
      </c>
      <c r="EF650" s="190">
        <f t="shared" si="1514"/>
        <v>0</v>
      </c>
      <c r="EG650" s="190">
        <f t="shared" si="1515"/>
        <v>0</v>
      </c>
      <c r="EH650" s="190">
        <f t="shared" si="1516"/>
        <v>0</v>
      </c>
      <c r="EI650" s="190">
        <f t="shared" si="1517"/>
        <v>2.6594449997317327</v>
      </c>
      <c r="EJ650" s="190">
        <f t="shared" si="1518"/>
        <v>0</v>
      </c>
      <c r="EK650" s="190">
        <f t="shared" si="1519"/>
        <v>0</v>
      </c>
      <c r="EL650" s="190">
        <f t="shared" si="1520"/>
        <v>0</v>
      </c>
      <c r="EM650" s="190">
        <f t="shared" si="1521"/>
        <v>0</v>
      </c>
      <c r="EN650" s="190">
        <f t="shared" si="1522"/>
        <v>1.1380820287144502</v>
      </c>
      <c r="EO650" s="190">
        <f t="shared" si="1523"/>
        <v>4.2491101205506823</v>
      </c>
      <c r="EP650" s="190">
        <f t="shared" si="1524"/>
        <v>0</v>
      </c>
      <c r="EQ650" s="190">
        <f t="shared" si="1525"/>
        <v>0.486796136268282</v>
      </c>
      <c r="ER650" s="190">
        <f t="shared" si="1526"/>
        <v>42.003507390012828</v>
      </c>
      <c r="ES650" s="190">
        <f t="shared" si="1527"/>
        <v>59.503420736088003</v>
      </c>
      <c r="ET650" s="190">
        <f t="shared" si="1528"/>
        <v>20.987852764617486</v>
      </c>
      <c r="EU650" s="190">
        <f t="shared" si="1529"/>
        <v>20.987852764617486</v>
      </c>
      <c r="EV650" s="190">
        <f t="shared" si="1530"/>
        <v>10.372596856007505</v>
      </c>
      <c r="EW650" s="190">
        <f t="shared" si="1531"/>
        <v>0</v>
      </c>
      <c r="EX650" s="190">
        <f t="shared" si="1532"/>
        <v>24.873915292644</v>
      </c>
    </row>
    <row r="651" spans="3:154" ht="14.25" customHeight="1" x14ac:dyDescent="0.25">
      <c r="C651" s="132">
        <v>2045</v>
      </c>
      <c r="D651" s="14" t="s">
        <v>165</v>
      </c>
      <c r="E651" s="171">
        <f t="shared" si="1533"/>
        <v>399.45604081299126</v>
      </c>
      <c r="F651" s="172">
        <f t="shared" si="1534"/>
        <v>299.19093361091279</v>
      </c>
      <c r="G651" s="172">
        <f t="shared" si="1535"/>
        <v>244.57750879568661</v>
      </c>
      <c r="H651" s="172">
        <f t="shared" si="1536"/>
        <v>196.23708144571322</v>
      </c>
      <c r="I651" s="172">
        <f t="shared" si="1537"/>
        <v>233.13536485482834</v>
      </c>
      <c r="J651" s="172">
        <f t="shared" si="1538"/>
        <v>245.03726666262915</v>
      </c>
      <c r="K651" s="172">
        <f t="shared" si="1539"/>
        <v>271.99720967522347</v>
      </c>
      <c r="L651" s="172">
        <f t="shared" si="1540"/>
        <v>105.93596876348523</v>
      </c>
      <c r="M651" s="172">
        <f t="shared" si="1541"/>
        <v>0</v>
      </c>
      <c r="N651" s="172">
        <f t="shared" si="1542"/>
        <v>0</v>
      </c>
      <c r="O651" s="172">
        <f t="shared" si="1543"/>
        <v>0</v>
      </c>
      <c r="P651" s="172">
        <f t="shared" si="1544"/>
        <v>0</v>
      </c>
      <c r="Q651" s="172">
        <f t="shared" si="1545"/>
        <v>0</v>
      </c>
      <c r="R651" s="172">
        <f t="shared" si="1546"/>
        <v>0</v>
      </c>
      <c r="S651" s="172">
        <f t="shared" si="1547"/>
        <v>0</v>
      </c>
      <c r="T651" s="172">
        <f t="shared" si="1548"/>
        <v>150.03874510289808</v>
      </c>
      <c r="U651" s="172">
        <f t="shared" si="1549"/>
        <v>510.09404900651464</v>
      </c>
      <c r="V651" s="172">
        <f t="shared" si="1550"/>
        <v>944.23966991800432</v>
      </c>
      <c r="W651" s="172">
        <f t="shared" si="1551"/>
        <v>1195.5926543820433</v>
      </c>
      <c r="X651" s="172">
        <f t="shared" si="1552"/>
        <v>750.7922832063648</v>
      </c>
      <c r="Y651" s="172">
        <f t="shared" si="1553"/>
        <v>716.91763959956495</v>
      </c>
      <c r="Z651" s="172">
        <f t="shared" si="1554"/>
        <v>617.4909829590614</v>
      </c>
      <c r="AA651" s="172">
        <f t="shared" si="1555"/>
        <v>324.80552099497953</v>
      </c>
      <c r="AB651" s="172">
        <f t="shared" si="1556"/>
        <v>572.11276983876667</v>
      </c>
      <c r="AC651" s="188">
        <f xml:space="preserve"> SUM(E651:AB651) * 31</f>
        <v>241107.20237851969</v>
      </c>
      <c r="AE651" s="189">
        <f xml:space="preserve"> 'Generation Calculation'!DC324</f>
        <v>48.693904270872991</v>
      </c>
      <c r="AF651" s="190">
        <f xml:space="preserve"> 'Generation Calculation'!DD324</f>
        <v>36.210839364771005</v>
      </c>
      <c r="AG651" s="190">
        <f xml:space="preserve"> 'Generation Calculation'!DE324</f>
        <v>29.443871781744008</v>
      </c>
      <c r="AH651" s="190">
        <f xml:space="preserve"> 'Generation Calculation'!DF324</f>
        <v>23.473018032014011</v>
      </c>
      <c r="AI651" s="190">
        <f xml:space="preserve"> 'Generation Calculation'!DG324</f>
        <v>20.272640422158986</v>
      </c>
      <c r="AJ651" s="190">
        <f xml:space="preserve"> 'Generation Calculation'!DH324</f>
        <v>21.307588405446012</v>
      </c>
      <c r="AK651" s="190">
        <f xml:space="preserve"> 'Generation Calculation'!DI324</f>
        <v>32.838518671564998</v>
      </c>
      <c r="AL651" s="190">
        <f xml:space="preserve"> 'Generation Calculation'!DJ324</f>
        <v>9.2118233707378465</v>
      </c>
      <c r="AM651" s="190">
        <f xml:space="preserve"> 'Generation Calculation'!DK324</f>
        <v>0</v>
      </c>
      <c r="AN651" s="190">
        <f xml:space="preserve"> 'Generation Calculation'!DL324</f>
        <v>0</v>
      </c>
      <c r="AO651" s="190">
        <f xml:space="preserve"> 'Generation Calculation'!DM324</f>
        <v>0</v>
      </c>
      <c r="AP651" s="190">
        <f xml:space="preserve"> 'Generation Calculation'!DN324</f>
        <v>0</v>
      </c>
      <c r="AQ651" s="190">
        <f xml:space="preserve"> 'Generation Calculation'!DO324</f>
        <v>0</v>
      </c>
      <c r="AR651" s="190">
        <f xml:space="preserve"> 'Generation Calculation'!DP324</f>
        <v>0</v>
      </c>
      <c r="AS651" s="190">
        <f xml:space="preserve"> 'Generation Calculation'!DQ324</f>
        <v>0</v>
      </c>
      <c r="AT651" s="190">
        <f xml:space="preserve"> 'Generation Calculation'!DR324</f>
        <v>13.046847400252005</v>
      </c>
      <c r="AU651" s="190">
        <f xml:space="preserve"> 'Generation Calculation'!DS324</f>
        <v>61.770812957088225</v>
      </c>
      <c r="AV651" s="190">
        <f xml:space="preserve"> 'Generation Calculation'!DT324</f>
        <v>99.52260607982646</v>
      </c>
      <c r="AW651" s="190">
        <f xml:space="preserve"> 'Generation Calculation'!DU324</f>
        <v>121.37938733756897</v>
      </c>
      <c r="AX651" s="190">
        <f xml:space="preserve"> 'Generation Calculation'!DV324</f>
        <v>82.701094191857806</v>
      </c>
      <c r="AY651" s="190">
        <f xml:space="preserve"> 'Generation Calculation'!DW324</f>
        <v>79.755473008657816</v>
      </c>
      <c r="AZ651" s="190">
        <f xml:space="preserve"> 'Generation Calculation'!DX324</f>
        <v>71.109676779048812</v>
      </c>
      <c r="BA651" s="190">
        <f xml:space="preserve"> 'Generation Calculation'!DY324</f>
        <v>39.392501660483788</v>
      </c>
      <c r="BB651" s="190">
        <f xml:space="preserve"> 'Generation Calculation'!DZ324</f>
        <v>67.163745203371008</v>
      </c>
      <c r="BC651" s="196"/>
      <c r="BD651" s="183">
        <f t="shared" si="1557"/>
        <v>399.45604081299126</v>
      </c>
      <c r="BE651" s="292">
        <f t="shared" si="1629"/>
        <v>299.19093361091279</v>
      </c>
      <c r="BF651" s="292">
        <f t="shared" si="1630"/>
        <v>244.57750879568661</v>
      </c>
      <c r="BG651" s="292">
        <f t="shared" si="1608"/>
        <v>196.23708144571322</v>
      </c>
      <c r="BH651" s="292">
        <f t="shared" si="1609"/>
        <v>0</v>
      </c>
      <c r="BI651" s="292">
        <f t="shared" si="1610"/>
        <v>0</v>
      </c>
      <c r="BJ651" s="292">
        <f t="shared" si="1611"/>
        <v>271.99720967522347</v>
      </c>
      <c r="BK651" s="292">
        <f t="shared" si="1612"/>
        <v>0</v>
      </c>
      <c r="BL651" s="292">
        <f t="shared" si="1613"/>
        <v>0</v>
      </c>
      <c r="BM651" s="292">
        <f t="shared" si="1614"/>
        <v>0</v>
      </c>
      <c r="BN651" s="292">
        <f t="shared" si="1615"/>
        <v>0</v>
      </c>
      <c r="BO651" s="292">
        <f t="shared" si="1616"/>
        <v>0</v>
      </c>
      <c r="BP651" s="292">
        <f t="shared" si="1617"/>
        <v>0</v>
      </c>
      <c r="BQ651" s="292">
        <f t="shared" si="1618"/>
        <v>0</v>
      </c>
      <c r="BR651" s="292">
        <f t="shared" si="1619"/>
        <v>0</v>
      </c>
      <c r="BS651" s="292">
        <f t="shared" si="1620"/>
        <v>0</v>
      </c>
      <c r="BT651" s="292">
        <f t="shared" si="1621"/>
        <v>489.72970000000004</v>
      </c>
      <c r="BU651" s="292">
        <f t="shared" si="1622"/>
        <v>489.72970000000004</v>
      </c>
      <c r="BV651" s="292">
        <f t="shared" si="1623"/>
        <v>489.72970000000004</v>
      </c>
      <c r="BW651" s="292">
        <f t="shared" si="1624"/>
        <v>489.72970000000004</v>
      </c>
      <c r="BX651" s="292">
        <f t="shared" si="1625"/>
        <v>489.72970000000004</v>
      </c>
      <c r="BY651" s="292">
        <f t="shared" si="1626"/>
        <v>489.72970000000004</v>
      </c>
      <c r="BZ651" s="292">
        <f t="shared" si="1627"/>
        <v>324.80552099497953</v>
      </c>
      <c r="CA651" s="292">
        <f t="shared" si="1628"/>
        <v>489.72970000000004</v>
      </c>
      <c r="CB651" s="196">
        <f t="shared" si="1558"/>
        <v>5164.3721953355071</v>
      </c>
      <c r="CC651" s="189">
        <f t="shared" si="1584"/>
        <v>48.693904270872991</v>
      </c>
      <c r="CD651" s="190">
        <f t="shared" si="1585"/>
        <v>36.210839364771005</v>
      </c>
      <c r="CE651" s="190">
        <f t="shared" si="1586"/>
        <v>29.443871781744008</v>
      </c>
      <c r="CF651" s="190">
        <f t="shared" si="1587"/>
        <v>23.473018032014011</v>
      </c>
      <c r="CG651" s="190">
        <f t="shared" si="1588"/>
        <v>0</v>
      </c>
      <c r="CH651" s="190">
        <f t="shared" si="1589"/>
        <v>0</v>
      </c>
      <c r="CI651" s="190">
        <f t="shared" si="1590"/>
        <v>32.838518671564998</v>
      </c>
      <c r="CJ651" s="190">
        <f t="shared" si="1591"/>
        <v>0</v>
      </c>
      <c r="CK651" s="190">
        <f t="shared" si="1592"/>
        <v>0</v>
      </c>
      <c r="CL651" s="190">
        <f t="shared" si="1593"/>
        <v>0</v>
      </c>
      <c r="CM651" s="190">
        <f t="shared" si="1594"/>
        <v>0</v>
      </c>
      <c r="CN651" s="190">
        <f t="shared" si="1595"/>
        <v>0</v>
      </c>
      <c r="CO651" s="190">
        <f t="shared" si="1596"/>
        <v>0</v>
      </c>
      <c r="CP651" s="190">
        <f t="shared" si="1597"/>
        <v>0</v>
      </c>
      <c r="CQ651" s="190">
        <f t="shared" si="1598"/>
        <v>0</v>
      </c>
      <c r="CR651" s="190">
        <f t="shared" si="1599"/>
        <v>0</v>
      </c>
      <c r="CS651" s="190">
        <f t="shared" si="1600"/>
        <v>60</v>
      </c>
      <c r="CT651" s="190">
        <f t="shared" si="1601"/>
        <v>60</v>
      </c>
      <c r="CU651" s="190">
        <f t="shared" si="1602"/>
        <v>60</v>
      </c>
      <c r="CV651" s="190">
        <f t="shared" si="1603"/>
        <v>60</v>
      </c>
      <c r="CW651" s="190">
        <f t="shared" si="1604"/>
        <v>60</v>
      </c>
      <c r="CX651" s="190">
        <f t="shared" si="1605"/>
        <v>60</v>
      </c>
      <c r="CY651" s="190">
        <f t="shared" si="1606"/>
        <v>39.392501660483788</v>
      </c>
      <c r="CZ651" s="190">
        <f t="shared" si="1607"/>
        <v>60</v>
      </c>
      <c r="DB651" s="171">
        <f t="shared" si="1559"/>
        <v>0</v>
      </c>
      <c r="DC651" s="172">
        <f t="shared" si="1560"/>
        <v>0</v>
      </c>
      <c r="DD651" s="172">
        <f t="shared" si="1561"/>
        <v>0</v>
      </c>
      <c r="DE651" s="172">
        <f t="shared" si="1562"/>
        <v>0</v>
      </c>
      <c r="DF651" s="172">
        <f t="shared" si="1563"/>
        <v>233.13536485482834</v>
      </c>
      <c r="DG651" s="172">
        <f t="shared" si="1564"/>
        <v>245.03726666262915</v>
      </c>
      <c r="DH651" s="172">
        <f t="shared" si="1565"/>
        <v>0</v>
      </c>
      <c r="DI651" s="172">
        <f t="shared" si="1566"/>
        <v>105.93596876348523</v>
      </c>
      <c r="DJ651" s="172">
        <f t="shared" si="1567"/>
        <v>0</v>
      </c>
      <c r="DK651" s="172">
        <f t="shared" si="1568"/>
        <v>0</v>
      </c>
      <c r="DL651" s="172">
        <f t="shared" si="1569"/>
        <v>0</v>
      </c>
      <c r="DM651" s="172">
        <f t="shared" si="1570"/>
        <v>0</v>
      </c>
      <c r="DN651" s="172">
        <f t="shared" si="1571"/>
        <v>0</v>
      </c>
      <c r="DO651" s="172">
        <f t="shared" si="1572"/>
        <v>0</v>
      </c>
      <c r="DP651" s="172">
        <f t="shared" si="1573"/>
        <v>0</v>
      </c>
      <c r="DQ651" s="172">
        <f t="shared" si="1574"/>
        <v>150.03874510289808</v>
      </c>
      <c r="DR651" s="172">
        <f t="shared" si="1575"/>
        <v>20.364349006514587</v>
      </c>
      <c r="DS651" s="172">
        <f t="shared" si="1576"/>
        <v>454.50996991800429</v>
      </c>
      <c r="DT651" s="172">
        <f t="shared" si="1577"/>
        <v>705.8629543820432</v>
      </c>
      <c r="DU651" s="172">
        <f t="shared" si="1578"/>
        <v>261.06258320636476</v>
      </c>
      <c r="DV651" s="172">
        <f t="shared" si="1579"/>
        <v>227.18793959956488</v>
      </c>
      <c r="DW651" s="172">
        <f t="shared" si="1580"/>
        <v>127.76128295906133</v>
      </c>
      <c r="DX651" s="172">
        <f t="shared" si="1581"/>
        <v>0</v>
      </c>
      <c r="DY651" s="172">
        <f t="shared" si="1582"/>
        <v>82.383069838766588</v>
      </c>
      <c r="DZ651" s="192">
        <f t="shared" si="1583"/>
        <v>2613.27949429416</v>
      </c>
      <c r="EA651" s="189">
        <f t="shared" si="1509"/>
        <v>0</v>
      </c>
      <c r="EB651" s="190">
        <f t="shared" si="1510"/>
        <v>0</v>
      </c>
      <c r="EC651" s="190">
        <f t="shared" si="1511"/>
        <v>0</v>
      </c>
      <c r="ED651" s="190">
        <f t="shared" si="1512"/>
        <v>0</v>
      </c>
      <c r="EE651" s="190">
        <f t="shared" si="1513"/>
        <v>20.272640422158986</v>
      </c>
      <c r="EF651" s="190">
        <f t="shared" si="1514"/>
        <v>21.307588405446012</v>
      </c>
      <c r="EG651" s="190">
        <f t="shared" si="1515"/>
        <v>0</v>
      </c>
      <c r="EH651" s="190">
        <f t="shared" si="1516"/>
        <v>9.2118233707378465</v>
      </c>
      <c r="EI651" s="190">
        <f t="shared" si="1517"/>
        <v>0</v>
      </c>
      <c r="EJ651" s="190">
        <f t="shared" si="1518"/>
        <v>0</v>
      </c>
      <c r="EK651" s="190">
        <f t="shared" si="1519"/>
        <v>0</v>
      </c>
      <c r="EL651" s="190">
        <f t="shared" si="1520"/>
        <v>0</v>
      </c>
      <c r="EM651" s="190">
        <f t="shared" si="1521"/>
        <v>0</v>
      </c>
      <c r="EN651" s="190">
        <f t="shared" si="1522"/>
        <v>0</v>
      </c>
      <c r="EO651" s="190">
        <f t="shared" si="1523"/>
        <v>0</v>
      </c>
      <c r="EP651" s="190">
        <f t="shared" si="1524"/>
        <v>13.046847400252005</v>
      </c>
      <c r="EQ651" s="190">
        <f t="shared" si="1525"/>
        <v>1.7708129570882249</v>
      </c>
      <c r="ER651" s="190">
        <f t="shared" si="1526"/>
        <v>39.52260607982646</v>
      </c>
      <c r="ES651" s="190">
        <f t="shared" si="1527"/>
        <v>61.379387337568971</v>
      </c>
      <c r="ET651" s="190">
        <f t="shared" si="1528"/>
        <v>22.701094191857806</v>
      </c>
      <c r="EU651" s="190">
        <f t="shared" si="1529"/>
        <v>19.755473008657816</v>
      </c>
      <c r="EV651" s="190">
        <f t="shared" si="1530"/>
        <v>11.109676779048812</v>
      </c>
      <c r="EW651" s="190">
        <f t="shared" si="1531"/>
        <v>0</v>
      </c>
      <c r="EX651" s="190">
        <f t="shared" si="1532"/>
        <v>7.1637452033710076</v>
      </c>
    </row>
    <row r="652" spans="3:154" ht="14.25" customHeight="1" x14ac:dyDescent="0.25">
      <c r="C652" s="132">
        <v>2045</v>
      </c>
      <c r="D652" s="14" t="s">
        <v>166</v>
      </c>
      <c r="E652" s="171">
        <f t="shared" si="1533"/>
        <v>448.52698128576151</v>
      </c>
      <c r="F652" s="172">
        <f t="shared" si="1534"/>
        <v>351.40055640599832</v>
      </c>
      <c r="G652" s="172">
        <f t="shared" si="1535"/>
        <v>234.77960423047432</v>
      </c>
      <c r="H652" s="172">
        <f t="shared" si="1536"/>
        <v>186.39537598924446</v>
      </c>
      <c r="I652" s="172">
        <f t="shared" si="1537"/>
        <v>208.00151313795939</v>
      </c>
      <c r="J652" s="172">
        <f t="shared" si="1538"/>
        <v>231.21927759072585</v>
      </c>
      <c r="K652" s="172">
        <f t="shared" si="1539"/>
        <v>216.30355305016815</v>
      </c>
      <c r="L652" s="172">
        <f t="shared" si="1540"/>
        <v>0</v>
      </c>
      <c r="M652" s="172">
        <f t="shared" si="1541"/>
        <v>0</v>
      </c>
      <c r="N652" s="172">
        <f t="shared" si="1542"/>
        <v>0</v>
      </c>
      <c r="O652" s="172">
        <f t="shared" si="1543"/>
        <v>0</v>
      </c>
      <c r="P652" s="172">
        <f t="shared" si="1544"/>
        <v>0</v>
      </c>
      <c r="Q652" s="172">
        <f t="shared" si="1545"/>
        <v>0</v>
      </c>
      <c r="R652" s="172">
        <f t="shared" si="1546"/>
        <v>0</v>
      </c>
      <c r="S652" s="172">
        <f t="shared" si="1547"/>
        <v>12.15559015527127</v>
      </c>
      <c r="T652" s="172">
        <f t="shared" si="1548"/>
        <v>216.80780021464534</v>
      </c>
      <c r="U652" s="172">
        <f t="shared" si="1549"/>
        <v>518.63787462206756</v>
      </c>
      <c r="V652" s="172">
        <f t="shared" si="1550"/>
        <v>942.96847732870435</v>
      </c>
      <c r="W652" s="172">
        <f t="shared" si="1551"/>
        <v>1239.2921970491816</v>
      </c>
      <c r="X652" s="172">
        <f t="shared" si="1552"/>
        <v>776.50994591029348</v>
      </c>
      <c r="Y652" s="172">
        <f t="shared" si="1553"/>
        <v>776.50994591029348</v>
      </c>
      <c r="Z652" s="172">
        <f t="shared" si="1554"/>
        <v>603.34411936674007</v>
      </c>
      <c r="AA652" s="172">
        <f t="shared" si="1555"/>
        <v>433.26280675366741</v>
      </c>
      <c r="AB652" s="172">
        <f t="shared" si="1556"/>
        <v>713.55125250207971</v>
      </c>
      <c r="AC652" s="188">
        <f xml:space="preserve"> SUM(E652:AB652) * 30</f>
        <v>243290.00614509828</v>
      </c>
      <c r="AE652" s="189">
        <f xml:space="preserve"> 'Generation Calculation'!DC325</f>
        <v>54.831724015507007</v>
      </c>
      <c r="AF652" s="190">
        <f xml:space="preserve"> 'Generation Calculation'!DD325</f>
        <v>42.701283312285</v>
      </c>
      <c r="AG652" s="190">
        <f xml:space="preserve"> 'Generation Calculation'!DE325</f>
        <v>28.232241696793011</v>
      </c>
      <c r="AH652" s="190">
        <f xml:space="preserve"> 'Generation Calculation'!DF325</f>
        <v>22.259555913653003</v>
      </c>
      <c r="AI652" s="190">
        <f xml:space="preserve"> 'Generation Calculation'!DG325</f>
        <v>18.087088098952989</v>
      </c>
      <c r="AJ652" s="190">
        <f xml:space="preserve"> 'Generation Calculation'!DH325</f>
        <v>20.106024138323988</v>
      </c>
      <c r="AK652" s="190">
        <f xml:space="preserve"> 'Generation Calculation'!DI325</f>
        <v>25.949426167968625</v>
      </c>
      <c r="AL652" s="190">
        <f xml:space="preserve"> 'Generation Calculation'!DJ325</f>
        <v>0</v>
      </c>
      <c r="AM652" s="190">
        <f xml:space="preserve"> 'Generation Calculation'!DK325</f>
        <v>0</v>
      </c>
      <c r="AN652" s="190">
        <f xml:space="preserve"> 'Generation Calculation'!DL325</f>
        <v>0</v>
      </c>
      <c r="AO652" s="190">
        <f xml:space="preserve"> 'Generation Calculation'!DM325</f>
        <v>0</v>
      </c>
      <c r="AP652" s="190">
        <f xml:space="preserve"> 'Generation Calculation'!DN325</f>
        <v>0</v>
      </c>
      <c r="AQ652" s="190">
        <f xml:space="preserve"> 'Generation Calculation'!DO325</f>
        <v>0</v>
      </c>
      <c r="AR652" s="190">
        <f xml:space="preserve"> 'Generation Calculation'!DP325</f>
        <v>0</v>
      </c>
      <c r="AS652" s="190">
        <f xml:space="preserve"> 'Generation Calculation'!DQ325</f>
        <v>1.0570078395888061</v>
      </c>
      <c r="AT652" s="190">
        <f xml:space="preserve"> 'Generation Calculation'!DR325</f>
        <v>26.011694450186553</v>
      </c>
      <c r="AU652" s="190">
        <f xml:space="preserve"> 'Generation Calculation'!DS325</f>
        <v>62.513754314962398</v>
      </c>
      <c r="AV652" s="190">
        <f xml:space="preserve"> 'Generation Calculation'!DT325</f>
        <v>99.412067593800373</v>
      </c>
      <c r="AW652" s="190">
        <f xml:space="preserve"> 'Generation Calculation'!DU325</f>
        <v>125.17934756949404</v>
      </c>
      <c r="AX652" s="190">
        <f xml:space="preserve"> 'Generation Calculation'!DV325</f>
        <v>84.937412687851605</v>
      </c>
      <c r="AY652" s="190">
        <f xml:space="preserve"> 'Generation Calculation'!DW325</f>
        <v>84.937412687851605</v>
      </c>
      <c r="AZ652" s="190">
        <f xml:space="preserve"> 'Generation Calculation'!DX325</f>
        <v>69.879514727542613</v>
      </c>
      <c r="BA652" s="190">
        <f xml:space="preserve"> 'Generation Calculation'!DY325</f>
        <v>52.920451996825619</v>
      </c>
      <c r="BB652" s="190">
        <f xml:space="preserve"> 'Generation Calculation'!DZ325</f>
        <v>79.462743695833012</v>
      </c>
      <c r="BC652" s="196"/>
      <c r="BD652" s="183">
        <f t="shared" si="1557"/>
        <v>448.52698128576151</v>
      </c>
      <c r="BE652" s="292">
        <f t="shared" si="1629"/>
        <v>351.40055640599832</v>
      </c>
      <c r="BF652" s="292">
        <f t="shared" si="1630"/>
        <v>234.77960423047432</v>
      </c>
      <c r="BG652" s="292">
        <f t="shared" si="1608"/>
        <v>186.39537598924446</v>
      </c>
      <c r="BH652" s="292">
        <f t="shared" si="1609"/>
        <v>0</v>
      </c>
      <c r="BI652" s="292">
        <f t="shared" si="1610"/>
        <v>0</v>
      </c>
      <c r="BJ652" s="292">
        <f t="shared" si="1611"/>
        <v>216.30355305016815</v>
      </c>
      <c r="BK652" s="292">
        <f t="shared" si="1612"/>
        <v>0</v>
      </c>
      <c r="BL652" s="292">
        <f t="shared" si="1613"/>
        <v>0</v>
      </c>
      <c r="BM652" s="292">
        <f t="shared" si="1614"/>
        <v>0</v>
      </c>
      <c r="BN652" s="292">
        <f t="shared" si="1615"/>
        <v>0</v>
      </c>
      <c r="BO652" s="292">
        <f t="shared" si="1616"/>
        <v>0</v>
      </c>
      <c r="BP652" s="292">
        <f t="shared" si="1617"/>
        <v>0</v>
      </c>
      <c r="BQ652" s="292">
        <f t="shared" si="1618"/>
        <v>0</v>
      </c>
      <c r="BR652" s="292">
        <f t="shared" si="1619"/>
        <v>0</v>
      </c>
      <c r="BS652" s="292">
        <f t="shared" si="1620"/>
        <v>216.80780021464534</v>
      </c>
      <c r="BT652" s="292">
        <f t="shared" si="1621"/>
        <v>489.72970000000004</v>
      </c>
      <c r="BU652" s="292">
        <f t="shared" si="1622"/>
        <v>489.72970000000004</v>
      </c>
      <c r="BV652" s="292">
        <f t="shared" si="1623"/>
        <v>489.72970000000004</v>
      </c>
      <c r="BW652" s="292">
        <f t="shared" si="1624"/>
        <v>489.72970000000004</v>
      </c>
      <c r="BX652" s="292">
        <f t="shared" si="1625"/>
        <v>489.72970000000004</v>
      </c>
      <c r="BY652" s="292">
        <f t="shared" si="1626"/>
        <v>489.72970000000004</v>
      </c>
      <c r="BZ652" s="292">
        <f t="shared" si="1627"/>
        <v>433.26280675366741</v>
      </c>
      <c r="CA652" s="292">
        <f t="shared" si="1628"/>
        <v>489.72970000000004</v>
      </c>
      <c r="CB652" s="196">
        <f t="shared" si="1558"/>
        <v>5515.5845779299589</v>
      </c>
      <c r="CC652" s="189">
        <f t="shared" si="1584"/>
        <v>54.831724015507007</v>
      </c>
      <c r="CD652" s="190">
        <f t="shared" si="1585"/>
        <v>42.701283312285</v>
      </c>
      <c r="CE652" s="190">
        <f t="shared" si="1586"/>
        <v>28.232241696793011</v>
      </c>
      <c r="CF652" s="190">
        <f t="shared" si="1587"/>
        <v>22.259555913653003</v>
      </c>
      <c r="CG652" s="190">
        <f t="shared" si="1588"/>
        <v>0</v>
      </c>
      <c r="CH652" s="190">
        <f t="shared" si="1589"/>
        <v>0</v>
      </c>
      <c r="CI652" s="190">
        <f t="shared" si="1590"/>
        <v>25.949426167968625</v>
      </c>
      <c r="CJ652" s="190">
        <f t="shared" si="1591"/>
        <v>0</v>
      </c>
      <c r="CK652" s="190">
        <f t="shared" si="1592"/>
        <v>0</v>
      </c>
      <c r="CL652" s="190">
        <f t="shared" si="1593"/>
        <v>0</v>
      </c>
      <c r="CM652" s="190">
        <f t="shared" si="1594"/>
        <v>0</v>
      </c>
      <c r="CN652" s="190">
        <f t="shared" si="1595"/>
        <v>0</v>
      </c>
      <c r="CO652" s="190">
        <f t="shared" si="1596"/>
        <v>0</v>
      </c>
      <c r="CP652" s="190">
        <f t="shared" si="1597"/>
        <v>0</v>
      </c>
      <c r="CQ652" s="190">
        <f t="shared" si="1598"/>
        <v>0</v>
      </c>
      <c r="CR652" s="190">
        <f t="shared" si="1599"/>
        <v>26.011694450186553</v>
      </c>
      <c r="CS652" s="190">
        <f t="shared" si="1600"/>
        <v>60</v>
      </c>
      <c r="CT652" s="190">
        <f t="shared" si="1601"/>
        <v>60</v>
      </c>
      <c r="CU652" s="190">
        <f t="shared" si="1602"/>
        <v>60</v>
      </c>
      <c r="CV652" s="190">
        <f t="shared" si="1603"/>
        <v>60</v>
      </c>
      <c r="CW652" s="190">
        <f t="shared" si="1604"/>
        <v>60</v>
      </c>
      <c r="CX652" s="190">
        <f t="shared" si="1605"/>
        <v>60</v>
      </c>
      <c r="CY652" s="190">
        <f t="shared" si="1606"/>
        <v>52.920451996825619</v>
      </c>
      <c r="CZ652" s="190">
        <f t="shared" si="1607"/>
        <v>60</v>
      </c>
      <c r="DB652" s="171">
        <f t="shared" si="1559"/>
        <v>0</v>
      </c>
      <c r="DC652" s="172">
        <f t="shared" si="1560"/>
        <v>0</v>
      </c>
      <c r="DD652" s="172">
        <f t="shared" si="1561"/>
        <v>0</v>
      </c>
      <c r="DE652" s="172">
        <f t="shared" si="1562"/>
        <v>0</v>
      </c>
      <c r="DF652" s="172">
        <f t="shared" si="1563"/>
        <v>208.00151313795939</v>
      </c>
      <c r="DG652" s="172">
        <f t="shared" si="1564"/>
        <v>231.21927759072585</v>
      </c>
      <c r="DH652" s="172">
        <f t="shared" si="1565"/>
        <v>0</v>
      </c>
      <c r="DI652" s="172">
        <f t="shared" si="1566"/>
        <v>0</v>
      </c>
      <c r="DJ652" s="172">
        <f t="shared" si="1567"/>
        <v>0</v>
      </c>
      <c r="DK652" s="172">
        <f t="shared" si="1568"/>
        <v>0</v>
      </c>
      <c r="DL652" s="172">
        <f t="shared" si="1569"/>
        <v>0</v>
      </c>
      <c r="DM652" s="172">
        <f t="shared" si="1570"/>
        <v>0</v>
      </c>
      <c r="DN652" s="172">
        <f t="shared" si="1571"/>
        <v>0</v>
      </c>
      <c r="DO652" s="172">
        <f t="shared" si="1572"/>
        <v>0</v>
      </c>
      <c r="DP652" s="172">
        <f t="shared" si="1573"/>
        <v>12.15559015527127</v>
      </c>
      <c r="DQ652" s="172">
        <f t="shared" si="1574"/>
        <v>0</v>
      </c>
      <c r="DR652" s="172">
        <f t="shared" si="1575"/>
        <v>28.908174622067577</v>
      </c>
      <c r="DS652" s="172">
        <f t="shared" si="1576"/>
        <v>453.23877732870432</v>
      </c>
      <c r="DT652" s="172">
        <f t="shared" si="1577"/>
        <v>749.5624970491815</v>
      </c>
      <c r="DU652" s="172">
        <f t="shared" si="1578"/>
        <v>286.7802459102935</v>
      </c>
      <c r="DV652" s="172">
        <f t="shared" si="1579"/>
        <v>286.7802459102935</v>
      </c>
      <c r="DW652" s="172">
        <f t="shared" si="1580"/>
        <v>113.61441936674005</v>
      </c>
      <c r="DX652" s="172">
        <f t="shared" si="1581"/>
        <v>0</v>
      </c>
      <c r="DY652" s="172">
        <f t="shared" si="1582"/>
        <v>223.82155250207964</v>
      </c>
      <c r="DZ652" s="192">
        <f t="shared" si="1583"/>
        <v>2594.0822935733167</v>
      </c>
      <c r="EA652" s="189">
        <f t="shared" si="1509"/>
        <v>0</v>
      </c>
      <c r="EB652" s="190">
        <f t="shared" si="1510"/>
        <v>0</v>
      </c>
      <c r="EC652" s="190">
        <f t="shared" si="1511"/>
        <v>0</v>
      </c>
      <c r="ED652" s="190">
        <f t="shared" si="1512"/>
        <v>0</v>
      </c>
      <c r="EE652" s="190">
        <f t="shared" si="1513"/>
        <v>18.087088098952989</v>
      </c>
      <c r="EF652" s="190">
        <f t="shared" si="1514"/>
        <v>20.106024138323988</v>
      </c>
      <c r="EG652" s="190">
        <f t="shared" si="1515"/>
        <v>0</v>
      </c>
      <c r="EH652" s="190">
        <f t="shared" si="1516"/>
        <v>0</v>
      </c>
      <c r="EI652" s="190">
        <f t="shared" si="1517"/>
        <v>0</v>
      </c>
      <c r="EJ652" s="190">
        <f t="shared" si="1518"/>
        <v>0</v>
      </c>
      <c r="EK652" s="190">
        <f t="shared" si="1519"/>
        <v>0</v>
      </c>
      <c r="EL652" s="190">
        <f t="shared" si="1520"/>
        <v>0</v>
      </c>
      <c r="EM652" s="190">
        <f t="shared" si="1521"/>
        <v>0</v>
      </c>
      <c r="EN652" s="190">
        <f t="shared" si="1522"/>
        <v>0</v>
      </c>
      <c r="EO652" s="190">
        <f t="shared" si="1523"/>
        <v>1.0570078395888061</v>
      </c>
      <c r="EP652" s="190">
        <f t="shared" si="1524"/>
        <v>0</v>
      </c>
      <c r="EQ652" s="190">
        <f t="shared" si="1525"/>
        <v>2.513754314962398</v>
      </c>
      <c r="ER652" s="190">
        <f t="shared" si="1526"/>
        <v>39.412067593800373</v>
      </c>
      <c r="ES652" s="190">
        <f t="shared" si="1527"/>
        <v>65.179347569494041</v>
      </c>
      <c r="ET652" s="190">
        <f t="shared" si="1528"/>
        <v>24.937412687851605</v>
      </c>
      <c r="EU652" s="190">
        <f t="shared" si="1529"/>
        <v>24.937412687851605</v>
      </c>
      <c r="EV652" s="190">
        <f t="shared" si="1530"/>
        <v>9.8795147275426132</v>
      </c>
      <c r="EW652" s="190">
        <f t="shared" si="1531"/>
        <v>0</v>
      </c>
      <c r="EX652" s="190">
        <f t="shared" si="1532"/>
        <v>19.462743695833012</v>
      </c>
    </row>
    <row r="653" spans="3:154" ht="14.25" customHeight="1" x14ac:dyDescent="0.25">
      <c r="C653" s="132">
        <v>2045</v>
      </c>
      <c r="D653" s="14" t="s">
        <v>10</v>
      </c>
      <c r="E653" s="171">
        <f t="shared" si="1533"/>
        <v>283.38409488387464</v>
      </c>
      <c r="F653" s="172">
        <f t="shared" si="1534"/>
        <v>196.12660146593089</v>
      </c>
      <c r="G653" s="172">
        <f t="shared" si="1535"/>
        <v>147.22415271371239</v>
      </c>
      <c r="H653" s="172">
        <f t="shared" si="1536"/>
        <v>51.824293672502094</v>
      </c>
      <c r="I653" s="172">
        <f t="shared" si="1537"/>
        <v>40.333554348215372</v>
      </c>
      <c r="J653" s="172">
        <f t="shared" si="1538"/>
        <v>51.824293672502094</v>
      </c>
      <c r="K653" s="172">
        <f t="shared" si="1539"/>
        <v>34.093772107216211</v>
      </c>
      <c r="L653" s="172">
        <f t="shared" si="1540"/>
        <v>0</v>
      </c>
      <c r="M653" s="172">
        <f t="shared" si="1541"/>
        <v>0</v>
      </c>
      <c r="N653" s="172">
        <f t="shared" si="1542"/>
        <v>0</v>
      </c>
      <c r="O653" s="172">
        <f t="shared" si="1543"/>
        <v>0</v>
      </c>
      <c r="P653" s="172">
        <f t="shared" si="1544"/>
        <v>0</v>
      </c>
      <c r="Q653" s="172">
        <f t="shared" si="1545"/>
        <v>0</v>
      </c>
      <c r="R653" s="172">
        <f t="shared" si="1546"/>
        <v>0</v>
      </c>
      <c r="S653" s="172">
        <f t="shared" si="1547"/>
        <v>0</v>
      </c>
      <c r="T653" s="172">
        <f t="shared" si="1548"/>
        <v>224.47437375850228</v>
      </c>
      <c r="U653" s="172">
        <f t="shared" si="1549"/>
        <v>636.76541988816018</v>
      </c>
      <c r="V653" s="172">
        <f t="shared" si="1550"/>
        <v>1074.5618114455283</v>
      </c>
      <c r="W653" s="172">
        <f t="shared" si="1551"/>
        <v>1258.1044203840049</v>
      </c>
      <c r="X653" s="172">
        <f t="shared" si="1552"/>
        <v>791.24895318917595</v>
      </c>
      <c r="Y653" s="172">
        <f t="shared" si="1553"/>
        <v>878.89924384888377</v>
      </c>
      <c r="Z653" s="172">
        <f t="shared" si="1554"/>
        <v>705.73647449678299</v>
      </c>
      <c r="AA653" s="172">
        <f t="shared" si="1555"/>
        <v>364.97562990578871</v>
      </c>
      <c r="AB653" s="172">
        <f t="shared" si="1556"/>
        <v>957.87168675538078</v>
      </c>
      <c r="AC653" s="188">
        <f xml:space="preserve"> SUM(E653:AB653) * 31</f>
        <v>238620.91207262099</v>
      </c>
      <c r="AE653" s="189">
        <f xml:space="preserve"> 'Generation Calculation'!DC326</f>
        <v>34.249931168877993</v>
      </c>
      <c r="AF653" s="190">
        <f xml:space="preserve"> 'Generation Calculation'!DD326</f>
        <v>17.05448708399399</v>
      </c>
      <c r="AG653" s="190">
        <f xml:space="preserve"> 'Generation Calculation'!DE326</f>
        <v>12.80210023597499</v>
      </c>
      <c r="AH653" s="190">
        <f xml:space="preserve"> 'Generation Calculation'!DF326</f>
        <v>4.5064603193480082</v>
      </c>
      <c r="AI653" s="190">
        <f xml:space="preserve"> 'Generation Calculation'!DG326</f>
        <v>3.5072655954969889</v>
      </c>
      <c r="AJ653" s="190">
        <f xml:space="preserve"> 'Generation Calculation'!DH326</f>
        <v>4.5064603193480082</v>
      </c>
      <c r="AK653" s="190">
        <f xml:space="preserve"> 'Generation Calculation'!DI326</f>
        <v>2.9646758354101053</v>
      </c>
      <c r="AL653" s="190">
        <f xml:space="preserve"> 'Generation Calculation'!DJ326</f>
        <v>0</v>
      </c>
      <c r="AM653" s="190">
        <f xml:space="preserve"> 'Generation Calculation'!DK326</f>
        <v>0</v>
      </c>
      <c r="AN653" s="190">
        <f xml:space="preserve"> 'Generation Calculation'!DL326</f>
        <v>0</v>
      </c>
      <c r="AO653" s="190">
        <f xml:space="preserve"> 'Generation Calculation'!DM326</f>
        <v>0</v>
      </c>
      <c r="AP653" s="190">
        <f xml:space="preserve"> 'Generation Calculation'!DN326</f>
        <v>0</v>
      </c>
      <c r="AQ653" s="190">
        <f xml:space="preserve"> 'Generation Calculation'!DO326</f>
        <v>0</v>
      </c>
      <c r="AR653" s="190">
        <f xml:space="preserve"> 'Generation Calculation'!DP326</f>
        <v>0</v>
      </c>
      <c r="AS653" s="190">
        <f xml:space="preserve"> 'Generation Calculation'!DQ326</f>
        <v>0</v>
      </c>
      <c r="AT653" s="190">
        <f xml:space="preserve"> 'Generation Calculation'!DR326</f>
        <v>26.958657405814563</v>
      </c>
      <c r="AU653" s="190">
        <f xml:space="preserve"> 'Generation Calculation'!DS326</f>
        <v>72.785714772883495</v>
      </c>
      <c r="AV653" s="190">
        <f xml:space="preserve"> 'Generation Calculation'!DT326</f>
        <v>110.85496621265463</v>
      </c>
      <c r="AW653" s="190">
        <f xml:space="preserve"> 'Generation Calculation'!DU326</f>
        <v>126.81519307687</v>
      </c>
      <c r="AX653" s="190">
        <f xml:space="preserve"> 'Generation Calculation'!DV326</f>
        <v>86.219065494710946</v>
      </c>
      <c r="AY653" s="190">
        <f xml:space="preserve"> 'Generation Calculation'!DW326</f>
        <v>93.840829899902928</v>
      </c>
      <c r="AZ653" s="190">
        <f xml:space="preserve"> 'Generation Calculation'!DX326</f>
        <v>78.783197782328955</v>
      </c>
      <c r="BA653" s="190">
        <f xml:space="preserve"> 'Generation Calculation'!DY326</f>
        <v>44.39230961256095</v>
      </c>
      <c r="BB653" s="190">
        <f xml:space="preserve"> 'Generation Calculation'!DZ326</f>
        <v>100.70799884829398</v>
      </c>
      <c r="BC653" s="196"/>
      <c r="BD653" s="183">
        <f t="shared" si="1557"/>
        <v>283.38409488387464</v>
      </c>
      <c r="BE653" s="292">
        <f t="shared" si="1629"/>
        <v>0</v>
      </c>
      <c r="BF653" s="292">
        <f t="shared" si="1630"/>
        <v>0</v>
      </c>
      <c r="BG653" s="292">
        <f t="shared" si="1608"/>
        <v>0</v>
      </c>
      <c r="BH653" s="292">
        <f t="shared" si="1609"/>
        <v>0</v>
      </c>
      <c r="BI653" s="292">
        <f t="shared" si="1610"/>
        <v>0</v>
      </c>
      <c r="BJ653" s="292">
        <f t="shared" si="1611"/>
        <v>0</v>
      </c>
      <c r="BK653" s="292">
        <f t="shared" si="1612"/>
        <v>0</v>
      </c>
      <c r="BL653" s="292">
        <f t="shared" si="1613"/>
        <v>0</v>
      </c>
      <c r="BM653" s="292">
        <f t="shared" si="1614"/>
        <v>0</v>
      </c>
      <c r="BN653" s="292">
        <f t="shared" si="1615"/>
        <v>0</v>
      </c>
      <c r="BO653" s="292">
        <f t="shared" si="1616"/>
        <v>0</v>
      </c>
      <c r="BP653" s="292">
        <f t="shared" si="1617"/>
        <v>0</v>
      </c>
      <c r="BQ653" s="292">
        <f t="shared" si="1618"/>
        <v>0</v>
      </c>
      <c r="BR653" s="292">
        <f t="shared" si="1619"/>
        <v>0</v>
      </c>
      <c r="BS653" s="292">
        <f t="shared" si="1620"/>
        <v>224.47437375850228</v>
      </c>
      <c r="BT653" s="292">
        <f t="shared" si="1621"/>
        <v>489.72970000000004</v>
      </c>
      <c r="BU653" s="292">
        <f t="shared" si="1622"/>
        <v>489.72970000000004</v>
      </c>
      <c r="BV653" s="292">
        <f t="shared" si="1623"/>
        <v>489.72970000000004</v>
      </c>
      <c r="BW653" s="292">
        <f t="shared" si="1624"/>
        <v>489.72970000000004</v>
      </c>
      <c r="BX653" s="292">
        <f t="shared" si="1625"/>
        <v>489.72970000000004</v>
      </c>
      <c r="BY653" s="292">
        <f t="shared" si="1626"/>
        <v>489.72970000000004</v>
      </c>
      <c r="BZ653" s="292">
        <f t="shared" si="1627"/>
        <v>364.97562990578871</v>
      </c>
      <c r="CA653" s="292">
        <f t="shared" si="1628"/>
        <v>489.72970000000004</v>
      </c>
      <c r="CB653" s="196">
        <f t="shared" si="1558"/>
        <v>4300.9419985481654</v>
      </c>
      <c r="CC653" s="189">
        <f t="shared" si="1584"/>
        <v>34.249931168877993</v>
      </c>
      <c r="CD653" s="190">
        <f t="shared" si="1585"/>
        <v>0</v>
      </c>
      <c r="CE653" s="190">
        <f t="shared" si="1586"/>
        <v>0</v>
      </c>
      <c r="CF653" s="190">
        <f t="shared" si="1587"/>
        <v>0</v>
      </c>
      <c r="CG653" s="190">
        <f t="shared" si="1588"/>
        <v>0</v>
      </c>
      <c r="CH653" s="190">
        <f t="shared" si="1589"/>
        <v>0</v>
      </c>
      <c r="CI653" s="190">
        <f t="shared" si="1590"/>
        <v>0</v>
      </c>
      <c r="CJ653" s="190">
        <f t="shared" si="1591"/>
        <v>0</v>
      </c>
      <c r="CK653" s="190">
        <f t="shared" si="1592"/>
        <v>0</v>
      </c>
      <c r="CL653" s="190">
        <f t="shared" si="1593"/>
        <v>0</v>
      </c>
      <c r="CM653" s="190">
        <f t="shared" si="1594"/>
        <v>0</v>
      </c>
      <c r="CN653" s="190">
        <f t="shared" si="1595"/>
        <v>0</v>
      </c>
      <c r="CO653" s="190">
        <f t="shared" si="1596"/>
        <v>0</v>
      </c>
      <c r="CP653" s="190">
        <f t="shared" si="1597"/>
        <v>0</v>
      </c>
      <c r="CQ653" s="190">
        <f t="shared" si="1598"/>
        <v>0</v>
      </c>
      <c r="CR653" s="190">
        <f t="shared" si="1599"/>
        <v>26.958657405814563</v>
      </c>
      <c r="CS653" s="190">
        <f t="shared" si="1600"/>
        <v>60</v>
      </c>
      <c r="CT653" s="190">
        <f t="shared" si="1601"/>
        <v>60</v>
      </c>
      <c r="CU653" s="190">
        <f t="shared" si="1602"/>
        <v>60</v>
      </c>
      <c r="CV653" s="190">
        <f t="shared" si="1603"/>
        <v>60</v>
      </c>
      <c r="CW653" s="190">
        <f t="shared" si="1604"/>
        <v>60</v>
      </c>
      <c r="CX653" s="190">
        <f t="shared" si="1605"/>
        <v>60</v>
      </c>
      <c r="CY653" s="190">
        <f t="shared" si="1606"/>
        <v>44.39230961256095</v>
      </c>
      <c r="CZ653" s="190">
        <f t="shared" si="1607"/>
        <v>60</v>
      </c>
      <c r="DB653" s="171">
        <f t="shared" si="1559"/>
        <v>0</v>
      </c>
      <c r="DC653" s="172">
        <f t="shared" si="1560"/>
        <v>196.12660146593089</v>
      </c>
      <c r="DD653" s="172">
        <f t="shared" si="1561"/>
        <v>147.22415271371239</v>
      </c>
      <c r="DE653" s="172">
        <f t="shared" si="1562"/>
        <v>51.824293672502094</v>
      </c>
      <c r="DF653" s="172">
        <f t="shared" si="1563"/>
        <v>40.333554348215372</v>
      </c>
      <c r="DG653" s="172">
        <f t="shared" si="1564"/>
        <v>51.824293672502094</v>
      </c>
      <c r="DH653" s="172">
        <f t="shared" si="1565"/>
        <v>34.093772107216211</v>
      </c>
      <c r="DI653" s="172">
        <f t="shared" si="1566"/>
        <v>0</v>
      </c>
      <c r="DJ653" s="172">
        <f t="shared" si="1567"/>
        <v>0</v>
      </c>
      <c r="DK653" s="172">
        <f t="shared" si="1568"/>
        <v>0</v>
      </c>
      <c r="DL653" s="172">
        <f t="shared" si="1569"/>
        <v>0</v>
      </c>
      <c r="DM653" s="172">
        <f t="shared" si="1570"/>
        <v>0</v>
      </c>
      <c r="DN653" s="172">
        <f t="shared" si="1571"/>
        <v>0</v>
      </c>
      <c r="DO653" s="172">
        <f t="shared" si="1572"/>
        <v>0</v>
      </c>
      <c r="DP653" s="172">
        <f t="shared" si="1573"/>
        <v>0</v>
      </c>
      <c r="DQ653" s="172">
        <f t="shared" si="1574"/>
        <v>0</v>
      </c>
      <c r="DR653" s="172">
        <f t="shared" si="1575"/>
        <v>147.03571988816017</v>
      </c>
      <c r="DS653" s="172">
        <f t="shared" si="1576"/>
        <v>584.8321114455282</v>
      </c>
      <c r="DT653" s="172">
        <f t="shared" si="1577"/>
        <v>768.37472038400495</v>
      </c>
      <c r="DU653" s="172">
        <f t="shared" si="1578"/>
        <v>301.51925318917591</v>
      </c>
      <c r="DV653" s="172">
        <f t="shared" si="1579"/>
        <v>389.16954384888368</v>
      </c>
      <c r="DW653" s="172">
        <f t="shared" si="1580"/>
        <v>216.00677449678298</v>
      </c>
      <c r="DX653" s="172">
        <f t="shared" si="1581"/>
        <v>0</v>
      </c>
      <c r="DY653" s="172">
        <f t="shared" si="1582"/>
        <v>468.1419867553808</v>
      </c>
      <c r="DZ653" s="192">
        <f t="shared" si="1583"/>
        <v>3396.5067779879955</v>
      </c>
      <c r="EA653" s="189">
        <f t="shared" si="1509"/>
        <v>0</v>
      </c>
      <c r="EB653" s="190">
        <f t="shared" si="1510"/>
        <v>17.05448708399399</v>
      </c>
      <c r="EC653" s="190">
        <f t="shared" si="1511"/>
        <v>12.80210023597499</v>
      </c>
      <c r="ED653" s="190">
        <f t="shared" si="1512"/>
        <v>4.5064603193480082</v>
      </c>
      <c r="EE653" s="190">
        <f t="shared" si="1513"/>
        <v>3.5072655954969889</v>
      </c>
      <c r="EF653" s="190">
        <f t="shared" si="1514"/>
        <v>4.5064603193480082</v>
      </c>
      <c r="EG653" s="190">
        <f t="shared" si="1515"/>
        <v>2.9646758354101053</v>
      </c>
      <c r="EH653" s="190">
        <f t="shared" si="1516"/>
        <v>0</v>
      </c>
      <c r="EI653" s="190">
        <f t="shared" si="1517"/>
        <v>0</v>
      </c>
      <c r="EJ653" s="190">
        <f t="shared" si="1518"/>
        <v>0</v>
      </c>
      <c r="EK653" s="190">
        <f t="shared" si="1519"/>
        <v>0</v>
      </c>
      <c r="EL653" s="190">
        <f t="shared" si="1520"/>
        <v>0</v>
      </c>
      <c r="EM653" s="190">
        <f t="shared" si="1521"/>
        <v>0</v>
      </c>
      <c r="EN653" s="190">
        <f t="shared" si="1522"/>
        <v>0</v>
      </c>
      <c r="EO653" s="190">
        <f t="shared" si="1523"/>
        <v>0</v>
      </c>
      <c r="EP653" s="190">
        <f t="shared" si="1524"/>
        <v>0</v>
      </c>
      <c r="EQ653" s="190">
        <f t="shared" si="1525"/>
        <v>12.785714772883495</v>
      </c>
      <c r="ER653" s="190">
        <f t="shared" si="1526"/>
        <v>50.854966212654631</v>
      </c>
      <c r="ES653" s="190">
        <f t="shared" si="1527"/>
        <v>66.815193076870003</v>
      </c>
      <c r="ET653" s="190">
        <f t="shared" si="1528"/>
        <v>26.219065494710946</v>
      </c>
      <c r="EU653" s="190">
        <f t="shared" si="1529"/>
        <v>33.840829899902928</v>
      </c>
      <c r="EV653" s="190">
        <f t="shared" si="1530"/>
        <v>18.783197782328955</v>
      </c>
      <c r="EW653" s="190">
        <f t="shared" si="1531"/>
        <v>0</v>
      </c>
      <c r="EX653" s="190">
        <f t="shared" si="1532"/>
        <v>40.707998848293983</v>
      </c>
    </row>
    <row r="654" spans="3:154" ht="14.25" customHeight="1" x14ac:dyDescent="0.25">
      <c r="C654" s="132">
        <v>2045</v>
      </c>
      <c r="D654" s="14" t="s">
        <v>167</v>
      </c>
      <c r="E654" s="171">
        <f t="shared" si="1533"/>
        <v>547.63167062488151</v>
      </c>
      <c r="F654" s="172">
        <f t="shared" si="1534"/>
        <v>391.04557713536792</v>
      </c>
      <c r="G654" s="172">
        <f t="shared" si="1535"/>
        <v>309.28154858404673</v>
      </c>
      <c r="H654" s="172">
        <f t="shared" si="1536"/>
        <v>247.81346053746097</v>
      </c>
      <c r="I654" s="172">
        <f t="shared" si="1537"/>
        <v>203.05613805192294</v>
      </c>
      <c r="J654" s="172">
        <f t="shared" si="1538"/>
        <v>203.05613805192294</v>
      </c>
      <c r="K654" s="172">
        <f t="shared" si="1539"/>
        <v>214.02081439151706</v>
      </c>
      <c r="L654" s="172">
        <f t="shared" si="1540"/>
        <v>9.736852453243074</v>
      </c>
      <c r="M654" s="172">
        <f t="shared" si="1541"/>
        <v>0</v>
      </c>
      <c r="N654" s="172">
        <f t="shared" si="1542"/>
        <v>0</v>
      </c>
      <c r="O654" s="172">
        <f t="shared" si="1543"/>
        <v>0</v>
      </c>
      <c r="P654" s="172">
        <f t="shared" si="1544"/>
        <v>0</v>
      </c>
      <c r="Q654" s="172">
        <f t="shared" si="1545"/>
        <v>0</v>
      </c>
      <c r="R654" s="172">
        <f t="shared" si="1546"/>
        <v>42.180858365275142</v>
      </c>
      <c r="S654" s="172">
        <f t="shared" si="1547"/>
        <v>234.1250198171183</v>
      </c>
      <c r="T654" s="172">
        <f t="shared" si="1548"/>
        <v>359.47173548619918</v>
      </c>
      <c r="U654" s="172">
        <f t="shared" si="1549"/>
        <v>754.27361475407383</v>
      </c>
      <c r="V654" s="172">
        <f t="shared" si="1550"/>
        <v>1150.2020469652994</v>
      </c>
      <c r="W654" s="172">
        <f t="shared" si="1551"/>
        <v>1511.9930346289523</v>
      </c>
      <c r="X654" s="172">
        <f t="shared" si="1552"/>
        <v>853.63513614085446</v>
      </c>
      <c r="Y654" s="172">
        <f t="shared" si="1553"/>
        <v>962.57723877200272</v>
      </c>
      <c r="Z654" s="172">
        <f t="shared" si="1554"/>
        <v>818.04376927794465</v>
      </c>
      <c r="AA654" s="172">
        <f t="shared" si="1555"/>
        <v>546.32084662910427</v>
      </c>
      <c r="AB654" s="172">
        <f t="shared" si="1556"/>
        <v>859.82396473206131</v>
      </c>
      <c r="AC654" s="188">
        <f xml:space="preserve"> SUM(E654:AB654) * 30</f>
        <v>306548.68396197737</v>
      </c>
      <c r="AE654" s="189">
        <f xml:space="preserve"> 'Generation Calculation'!DC327</f>
        <v>65.034953967381</v>
      </c>
      <c r="AF654" s="190">
        <f xml:space="preserve"> 'Generation Calculation'!DD327</f>
        <v>47.643807148911009</v>
      </c>
      <c r="AG654" s="190">
        <f xml:space="preserve"> 'Generation Calculation'!DE327</f>
        <v>37.463623645415993</v>
      </c>
      <c r="AH654" s="190">
        <f xml:space="preserve"> 'Generation Calculation'!DF327</f>
        <v>29.844196177523003</v>
      </c>
      <c r="AI654" s="190">
        <f xml:space="preserve"> 'Generation Calculation'!DG327</f>
        <v>24.314219953401988</v>
      </c>
      <c r="AJ654" s="190">
        <f xml:space="preserve"> 'Generation Calculation'!DH327</f>
        <v>24.314219953401988</v>
      </c>
      <c r="AK654" s="190">
        <f xml:space="preserve"> 'Generation Calculation'!DI327</f>
        <v>18.610505599262353</v>
      </c>
      <c r="AL654" s="190">
        <f xml:space="preserve"> 'Generation Calculation'!DJ327</f>
        <v>0.84668282202113687</v>
      </c>
      <c r="AM654" s="190">
        <f xml:space="preserve"> 'Generation Calculation'!DK327</f>
        <v>0</v>
      </c>
      <c r="AN654" s="190">
        <f xml:space="preserve"> 'Generation Calculation'!DL327</f>
        <v>0</v>
      </c>
      <c r="AO654" s="190">
        <f xml:space="preserve"> 'Generation Calculation'!DM327</f>
        <v>0</v>
      </c>
      <c r="AP654" s="190">
        <f xml:space="preserve"> 'Generation Calculation'!DN327</f>
        <v>0</v>
      </c>
      <c r="AQ654" s="190">
        <f xml:space="preserve"> 'Generation Calculation'!DO327</f>
        <v>0</v>
      </c>
      <c r="AR654" s="190">
        <f xml:space="preserve"> 'Generation Calculation'!DP327</f>
        <v>3.6679007274152298</v>
      </c>
      <c r="AS654" s="190">
        <f xml:space="preserve"> 'Generation Calculation'!DQ327</f>
        <v>20.35869737540159</v>
      </c>
      <c r="AT654" s="190">
        <f xml:space="preserve"> 'Generation Calculation'!DR327</f>
        <v>43.706526089294869</v>
      </c>
      <c r="AU654" s="190">
        <f xml:space="preserve"> 'Generation Calculation'!DS327</f>
        <v>83.003818674267279</v>
      </c>
      <c r="AV654" s="190">
        <f xml:space="preserve"> 'Generation Calculation'!DT327</f>
        <v>117.43237799698255</v>
      </c>
      <c r="AW654" s="190">
        <f xml:space="preserve"> 'Generation Calculation'!DU327</f>
        <v>148.89246388077845</v>
      </c>
      <c r="AX654" s="190">
        <f xml:space="preserve"> 'Generation Calculation'!DV327</f>
        <v>91.643950968769957</v>
      </c>
      <c r="AY654" s="190">
        <f xml:space="preserve"> 'Generation Calculation'!DW327</f>
        <v>101.11717728452197</v>
      </c>
      <c r="AZ654" s="190">
        <f xml:space="preserve"> 'Generation Calculation'!DX327</f>
        <v>88.549049502429966</v>
      </c>
      <c r="BA654" s="190">
        <f xml:space="preserve"> 'Generation Calculation'!DY327</f>
        <v>64.920969272096016</v>
      </c>
      <c r="BB654" s="190">
        <f xml:space="preserve"> 'Generation Calculation'!DZ327</f>
        <v>92.182109976700985</v>
      </c>
      <c r="BC654" s="196"/>
      <c r="BD654" s="183">
        <f t="shared" si="1557"/>
        <v>489.72970000000004</v>
      </c>
      <c r="BE654" s="292">
        <f t="shared" si="1629"/>
        <v>391.04557713536792</v>
      </c>
      <c r="BF654" s="292">
        <f t="shared" si="1630"/>
        <v>309.28154858404673</v>
      </c>
      <c r="BG654" s="292">
        <f t="shared" si="1608"/>
        <v>247.81346053746097</v>
      </c>
      <c r="BH654" s="292">
        <f t="shared" si="1609"/>
        <v>203.05613805192294</v>
      </c>
      <c r="BI654" s="292">
        <f t="shared" si="1610"/>
        <v>203.05613805192294</v>
      </c>
      <c r="BJ654" s="292">
        <f t="shared" si="1611"/>
        <v>0</v>
      </c>
      <c r="BK654" s="292">
        <f t="shared" si="1612"/>
        <v>0</v>
      </c>
      <c r="BL654" s="292">
        <f t="shared" si="1613"/>
        <v>0</v>
      </c>
      <c r="BM654" s="292">
        <f t="shared" si="1614"/>
        <v>0</v>
      </c>
      <c r="BN654" s="292">
        <f t="shared" si="1615"/>
        <v>0</v>
      </c>
      <c r="BO654" s="292">
        <f t="shared" si="1616"/>
        <v>0</v>
      </c>
      <c r="BP654" s="292">
        <f t="shared" si="1617"/>
        <v>0</v>
      </c>
      <c r="BQ654" s="292">
        <f t="shared" si="1618"/>
        <v>0</v>
      </c>
      <c r="BR654" s="292">
        <f t="shared" si="1619"/>
        <v>0</v>
      </c>
      <c r="BS654" s="292">
        <f t="shared" si="1620"/>
        <v>359.47173548619918</v>
      </c>
      <c r="BT654" s="292">
        <f t="shared" si="1621"/>
        <v>489.72970000000004</v>
      </c>
      <c r="BU654" s="292">
        <f t="shared" si="1622"/>
        <v>489.72970000000004</v>
      </c>
      <c r="BV654" s="292">
        <f t="shared" si="1623"/>
        <v>489.72970000000004</v>
      </c>
      <c r="BW654" s="292">
        <f t="shared" si="1624"/>
        <v>489.72970000000004</v>
      </c>
      <c r="BX654" s="292">
        <f t="shared" si="1625"/>
        <v>489.72970000000004</v>
      </c>
      <c r="BY654" s="292">
        <f t="shared" si="1626"/>
        <v>489.72970000000004</v>
      </c>
      <c r="BZ654" s="292">
        <f t="shared" si="1627"/>
        <v>489.72970000000004</v>
      </c>
      <c r="CA654" s="292">
        <f t="shared" si="1628"/>
        <v>489.72970000000004</v>
      </c>
      <c r="CB654" s="196">
        <f t="shared" si="1558"/>
        <v>6121.2918978469197</v>
      </c>
      <c r="CC654" s="189">
        <f t="shared" si="1584"/>
        <v>60</v>
      </c>
      <c r="CD654" s="190">
        <f t="shared" si="1585"/>
        <v>47.643807148911009</v>
      </c>
      <c r="CE654" s="190">
        <f t="shared" si="1586"/>
        <v>37.463623645415993</v>
      </c>
      <c r="CF654" s="190">
        <f t="shared" si="1587"/>
        <v>29.844196177523003</v>
      </c>
      <c r="CG654" s="190">
        <f t="shared" si="1588"/>
        <v>24.314219953401988</v>
      </c>
      <c r="CH654" s="190">
        <f t="shared" si="1589"/>
        <v>24.314219953401988</v>
      </c>
      <c r="CI654" s="190">
        <f t="shared" si="1590"/>
        <v>0</v>
      </c>
      <c r="CJ654" s="190">
        <f t="shared" si="1591"/>
        <v>0</v>
      </c>
      <c r="CK654" s="190">
        <f t="shared" si="1592"/>
        <v>0</v>
      </c>
      <c r="CL654" s="190">
        <f t="shared" si="1593"/>
        <v>0</v>
      </c>
      <c r="CM654" s="190">
        <f t="shared" si="1594"/>
        <v>0</v>
      </c>
      <c r="CN654" s="190">
        <f t="shared" si="1595"/>
        <v>0</v>
      </c>
      <c r="CO654" s="190">
        <f t="shared" si="1596"/>
        <v>0</v>
      </c>
      <c r="CP654" s="190">
        <f t="shared" si="1597"/>
        <v>0</v>
      </c>
      <c r="CQ654" s="190">
        <f t="shared" si="1598"/>
        <v>0</v>
      </c>
      <c r="CR654" s="190">
        <f t="shared" si="1599"/>
        <v>43.706526089294869</v>
      </c>
      <c r="CS654" s="190">
        <f t="shared" si="1600"/>
        <v>60</v>
      </c>
      <c r="CT654" s="190">
        <f t="shared" si="1601"/>
        <v>60</v>
      </c>
      <c r="CU654" s="190">
        <f t="shared" si="1602"/>
        <v>60</v>
      </c>
      <c r="CV654" s="190">
        <f t="shared" si="1603"/>
        <v>60</v>
      </c>
      <c r="CW654" s="190">
        <f t="shared" si="1604"/>
        <v>60</v>
      </c>
      <c r="CX654" s="190">
        <f t="shared" si="1605"/>
        <v>60</v>
      </c>
      <c r="CY654" s="190">
        <f t="shared" si="1606"/>
        <v>60</v>
      </c>
      <c r="CZ654" s="190">
        <f t="shared" si="1607"/>
        <v>60</v>
      </c>
      <c r="DB654" s="171">
        <f t="shared" si="1559"/>
        <v>57.9019706248815</v>
      </c>
      <c r="DC654" s="172">
        <f t="shared" si="1560"/>
        <v>0</v>
      </c>
      <c r="DD654" s="172">
        <f t="shared" si="1561"/>
        <v>0</v>
      </c>
      <c r="DE654" s="172">
        <f t="shared" si="1562"/>
        <v>0</v>
      </c>
      <c r="DF654" s="172">
        <f t="shared" si="1563"/>
        <v>0</v>
      </c>
      <c r="DG654" s="172">
        <f t="shared" si="1564"/>
        <v>0</v>
      </c>
      <c r="DH654" s="172">
        <f t="shared" si="1565"/>
        <v>214.02081439151706</v>
      </c>
      <c r="DI654" s="172">
        <f t="shared" si="1566"/>
        <v>9.736852453243074</v>
      </c>
      <c r="DJ654" s="172">
        <f t="shared" si="1567"/>
        <v>0</v>
      </c>
      <c r="DK654" s="172">
        <f t="shared" si="1568"/>
        <v>0</v>
      </c>
      <c r="DL654" s="172">
        <f t="shared" si="1569"/>
        <v>0</v>
      </c>
      <c r="DM654" s="172">
        <f t="shared" si="1570"/>
        <v>0</v>
      </c>
      <c r="DN654" s="172">
        <f t="shared" si="1571"/>
        <v>0</v>
      </c>
      <c r="DO654" s="172">
        <f t="shared" si="1572"/>
        <v>42.180858365275142</v>
      </c>
      <c r="DP654" s="172">
        <f t="shared" si="1573"/>
        <v>234.1250198171183</v>
      </c>
      <c r="DQ654" s="172">
        <f t="shared" si="1574"/>
        <v>0</v>
      </c>
      <c r="DR654" s="172">
        <f t="shared" si="1575"/>
        <v>264.54391475407374</v>
      </c>
      <c r="DS654" s="172">
        <f t="shared" si="1576"/>
        <v>660.47234696529938</v>
      </c>
      <c r="DT654" s="172">
        <f t="shared" si="1577"/>
        <v>1022.2633346289522</v>
      </c>
      <c r="DU654" s="172">
        <f t="shared" si="1578"/>
        <v>363.90543614085448</v>
      </c>
      <c r="DV654" s="172">
        <f t="shared" si="1579"/>
        <v>472.84753877200268</v>
      </c>
      <c r="DW654" s="172">
        <f t="shared" si="1580"/>
        <v>328.31406927794461</v>
      </c>
      <c r="DX654" s="172">
        <f t="shared" si="1581"/>
        <v>56.591146629104188</v>
      </c>
      <c r="DY654" s="172">
        <f t="shared" si="1582"/>
        <v>370.09426473206133</v>
      </c>
      <c r="DZ654" s="192">
        <f t="shared" si="1583"/>
        <v>4096.9975675523274</v>
      </c>
      <c r="EA654" s="189">
        <f t="shared" si="1509"/>
        <v>5.034953967381</v>
      </c>
      <c r="EB654" s="190">
        <f t="shared" si="1510"/>
        <v>0</v>
      </c>
      <c r="EC654" s="190">
        <f t="shared" si="1511"/>
        <v>0</v>
      </c>
      <c r="ED654" s="190">
        <f t="shared" si="1512"/>
        <v>0</v>
      </c>
      <c r="EE654" s="190">
        <f t="shared" si="1513"/>
        <v>0</v>
      </c>
      <c r="EF654" s="190">
        <f t="shared" si="1514"/>
        <v>0</v>
      </c>
      <c r="EG654" s="190">
        <f t="shared" si="1515"/>
        <v>18.610505599262353</v>
      </c>
      <c r="EH654" s="190">
        <f t="shared" si="1516"/>
        <v>0.84668282202113687</v>
      </c>
      <c r="EI654" s="190">
        <f t="shared" si="1517"/>
        <v>0</v>
      </c>
      <c r="EJ654" s="190">
        <f t="shared" si="1518"/>
        <v>0</v>
      </c>
      <c r="EK654" s="190">
        <f t="shared" si="1519"/>
        <v>0</v>
      </c>
      <c r="EL654" s="190">
        <f t="shared" si="1520"/>
        <v>0</v>
      </c>
      <c r="EM654" s="190">
        <f t="shared" si="1521"/>
        <v>0</v>
      </c>
      <c r="EN654" s="190">
        <f t="shared" si="1522"/>
        <v>3.6679007274152298</v>
      </c>
      <c r="EO654" s="190">
        <f t="shared" si="1523"/>
        <v>20.35869737540159</v>
      </c>
      <c r="EP654" s="190">
        <f t="shared" si="1524"/>
        <v>0</v>
      </c>
      <c r="EQ654" s="190">
        <f t="shared" si="1525"/>
        <v>23.003818674267279</v>
      </c>
      <c r="ER654" s="190">
        <f t="shared" si="1526"/>
        <v>57.432377996982552</v>
      </c>
      <c r="ES654" s="190">
        <f t="shared" si="1527"/>
        <v>88.89246388077845</v>
      </c>
      <c r="ET654" s="190">
        <f t="shared" si="1528"/>
        <v>31.643950968769957</v>
      </c>
      <c r="EU654" s="190">
        <f t="shared" si="1529"/>
        <v>41.117177284521972</v>
      </c>
      <c r="EV654" s="190">
        <f t="shared" si="1530"/>
        <v>28.549049502429966</v>
      </c>
      <c r="EW654" s="190">
        <f t="shared" si="1531"/>
        <v>4.9209692720960163</v>
      </c>
      <c r="EX654" s="190">
        <f t="shared" si="1532"/>
        <v>32.182109976700985</v>
      </c>
    </row>
    <row r="655" spans="3:154" ht="14.25" customHeight="1" x14ac:dyDescent="0.25">
      <c r="C655" s="132">
        <v>2045</v>
      </c>
      <c r="D655" s="14" t="s">
        <v>168</v>
      </c>
      <c r="E655" s="171">
        <f t="shared" si="1533"/>
        <v>566.76362166450497</v>
      </c>
      <c r="F655" s="172">
        <f t="shared" si="1534"/>
        <v>404.82178189169139</v>
      </c>
      <c r="G655" s="172">
        <f t="shared" si="1535"/>
        <v>267.99897197676194</v>
      </c>
      <c r="H655" s="172">
        <f t="shared" si="1536"/>
        <v>228.50202994816962</v>
      </c>
      <c r="I655" s="172">
        <f t="shared" si="1537"/>
        <v>214.76754568106145</v>
      </c>
      <c r="J655" s="172">
        <f t="shared" si="1538"/>
        <v>214.76754568106145</v>
      </c>
      <c r="K655" s="172">
        <f t="shared" si="1539"/>
        <v>247.00251089736241</v>
      </c>
      <c r="L655" s="172">
        <f t="shared" si="1540"/>
        <v>0</v>
      </c>
      <c r="M655" s="172">
        <f t="shared" si="1541"/>
        <v>0</v>
      </c>
      <c r="N655" s="172">
        <f t="shared" si="1542"/>
        <v>0</v>
      </c>
      <c r="O655" s="172">
        <f t="shared" si="1543"/>
        <v>0</v>
      </c>
      <c r="P655" s="172">
        <f t="shared" si="1544"/>
        <v>0</v>
      </c>
      <c r="Q655" s="172">
        <f t="shared" si="1545"/>
        <v>0</v>
      </c>
      <c r="R655" s="172">
        <f t="shared" si="1546"/>
        <v>0</v>
      </c>
      <c r="S655" s="172">
        <f t="shared" si="1547"/>
        <v>145.69330356918769</v>
      </c>
      <c r="T655" s="172">
        <f t="shared" si="1548"/>
        <v>283.90376335798641</v>
      </c>
      <c r="U655" s="172">
        <f t="shared" si="1549"/>
        <v>543.33723638474703</v>
      </c>
      <c r="V655" s="172">
        <f t="shared" si="1550"/>
        <v>913.34146814966266</v>
      </c>
      <c r="W655" s="172">
        <f t="shared" si="1551"/>
        <v>1266.3867171381589</v>
      </c>
      <c r="X655" s="172">
        <f t="shared" si="1552"/>
        <v>824.44432072946563</v>
      </c>
      <c r="Y655" s="172">
        <f t="shared" si="1553"/>
        <v>895.70003458054907</v>
      </c>
      <c r="Z655" s="172">
        <f t="shared" si="1554"/>
        <v>754.88517149389872</v>
      </c>
      <c r="AA655" s="172">
        <f t="shared" si="1555"/>
        <v>493.61422070660046</v>
      </c>
      <c r="AB655" s="172">
        <f t="shared" si="1556"/>
        <v>782.43939841017846</v>
      </c>
      <c r="AC655" s="188">
        <f xml:space="preserve"> SUM(E655:AB655) * 31</f>
        <v>280499.45891009248</v>
      </c>
      <c r="AE655" s="189">
        <f xml:space="preserve"> 'Generation Calculation'!DC328</f>
        <v>66.698601883869998</v>
      </c>
      <c r="AF655" s="190">
        <f xml:space="preserve"> 'Generation Calculation'!DD328</f>
        <v>49.364137334177002</v>
      </c>
      <c r="AG655" s="190">
        <f xml:space="preserve"> 'Generation Calculation'!DE328</f>
        <v>32.34316841995701</v>
      </c>
      <c r="AH655" s="190">
        <f xml:space="preserve"> 'Generation Calculation'!DF328</f>
        <v>27.456324690521996</v>
      </c>
      <c r="AI655" s="190">
        <f xml:space="preserve"> 'Generation Calculation'!DG328</f>
        <v>25.759760075020012</v>
      </c>
      <c r="AJ655" s="190">
        <f xml:space="preserve"> 'Generation Calculation'!DH328</f>
        <v>25.759760075020012</v>
      </c>
      <c r="AK655" s="190">
        <f xml:space="preserve"> 'Generation Calculation'!DI328</f>
        <v>21.478479208466297</v>
      </c>
      <c r="AL655" s="190">
        <f xml:space="preserve"> 'Generation Calculation'!DJ328</f>
        <v>0</v>
      </c>
      <c r="AM655" s="190">
        <f xml:space="preserve"> 'Generation Calculation'!DK328</f>
        <v>0</v>
      </c>
      <c r="AN655" s="190">
        <f xml:space="preserve"> 'Generation Calculation'!DL328</f>
        <v>0</v>
      </c>
      <c r="AO655" s="190">
        <f xml:space="preserve"> 'Generation Calculation'!DM328</f>
        <v>0</v>
      </c>
      <c r="AP655" s="190">
        <f xml:space="preserve"> 'Generation Calculation'!DN328</f>
        <v>0</v>
      </c>
      <c r="AQ655" s="190">
        <f xml:space="preserve"> 'Generation Calculation'!DO328</f>
        <v>0</v>
      </c>
      <c r="AR655" s="190">
        <f xml:space="preserve"> 'Generation Calculation'!DP328</f>
        <v>0</v>
      </c>
      <c r="AS655" s="190">
        <f xml:space="preserve"> 'Generation Calculation'!DQ328</f>
        <v>12.6689829190598</v>
      </c>
      <c r="AT655" s="190">
        <f xml:space="preserve"> 'Generation Calculation'!DR328</f>
        <v>34.314368019996579</v>
      </c>
      <c r="AU655" s="190">
        <f xml:space="preserve"> 'Generation Calculation'!DS328</f>
        <v>64.661524903021473</v>
      </c>
      <c r="AV655" s="190">
        <f xml:space="preserve"> 'Generation Calculation'!DT328</f>
        <v>96.835805926057617</v>
      </c>
      <c r="AW655" s="190">
        <f xml:space="preserve"> 'Generation Calculation'!DU328</f>
        <v>127.53539279462251</v>
      </c>
      <c r="AX655" s="190">
        <f xml:space="preserve"> 'Generation Calculation'!DV328</f>
        <v>89.105619193866573</v>
      </c>
      <c r="AY655" s="190">
        <f xml:space="preserve"> 'Generation Calculation'!DW328</f>
        <v>95.301768224395573</v>
      </c>
      <c r="AZ655" s="190">
        <f xml:space="preserve"> 'Generation Calculation'!DX328</f>
        <v>83.056997521208586</v>
      </c>
      <c r="BA655" s="190">
        <f xml:space="preserve"> 'Generation Calculation'!DY328</f>
        <v>60.337784409269602</v>
      </c>
      <c r="BB655" s="190">
        <f xml:space="preserve"> 'Generation Calculation'!DZ328</f>
        <v>85.453017253058988</v>
      </c>
      <c r="BC655" s="196"/>
      <c r="BD655" s="183">
        <f t="shared" si="1557"/>
        <v>489.72970000000004</v>
      </c>
      <c r="BE655" s="292">
        <f t="shared" si="1629"/>
        <v>404.82178189169139</v>
      </c>
      <c r="BF655" s="292">
        <f t="shared" si="1630"/>
        <v>267.99897197676194</v>
      </c>
      <c r="BG655" s="292">
        <f t="shared" si="1608"/>
        <v>228.50202994816962</v>
      </c>
      <c r="BH655" s="292">
        <f t="shared" si="1609"/>
        <v>214.76754568106145</v>
      </c>
      <c r="BI655" s="292">
        <f t="shared" si="1610"/>
        <v>214.76754568106145</v>
      </c>
      <c r="BJ655" s="292">
        <f t="shared" si="1611"/>
        <v>0</v>
      </c>
      <c r="BK655" s="292">
        <f t="shared" si="1612"/>
        <v>0</v>
      </c>
      <c r="BL655" s="292">
        <f t="shared" si="1613"/>
        <v>0</v>
      </c>
      <c r="BM655" s="292">
        <f t="shared" si="1614"/>
        <v>0</v>
      </c>
      <c r="BN655" s="292">
        <f t="shared" si="1615"/>
        <v>0</v>
      </c>
      <c r="BO655" s="292">
        <f t="shared" si="1616"/>
        <v>0</v>
      </c>
      <c r="BP655" s="292">
        <f t="shared" si="1617"/>
        <v>0</v>
      </c>
      <c r="BQ655" s="292">
        <f t="shared" si="1618"/>
        <v>0</v>
      </c>
      <c r="BR655" s="292">
        <f t="shared" si="1619"/>
        <v>0</v>
      </c>
      <c r="BS655" s="292">
        <f t="shared" si="1620"/>
        <v>283.90376335798641</v>
      </c>
      <c r="BT655" s="292">
        <f t="shared" si="1621"/>
        <v>489.72970000000004</v>
      </c>
      <c r="BU655" s="292">
        <f t="shared" si="1622"/>
        <v>489.72970000000004</v>
      </c>
      <c r="BV655" s="292">
        <f t="shared" si="1623"/>
        <v>489.72970000000004</v>
      </c>
      <c r="BW655" s="292">
        <f t="shared" si="1624"/>
        <v>489.72970000000004</v>
      </c>
      <c r="BX655" s="292">
        <f t="shared" si="1625"/>
        <v>489.72970000000004</v>
      </c>
      <c r="BY655" s="292">
        <f t="shared" si="1626"/>
        <v>489.72970000000004</v>
      </c>
      <c r="BZ655" s="292">
        <f t="shared" si="1627"/>
        <v>489.72970000000004</v>
      </c>
      <c r="CA655" s="292">
        <f t="shared" si="1628"/>
        <v>489.72970000000004</v>
      </c>
      <c r="CB655" s="196">
        <f t="shared" si="1558"/>
        <v>6022.3289385367316</v>
      </c>
      <c r="CC655" s="189">
        <f t="shared" si="1584"/>
        <v>60</v>
      </c>
      <c r="CD655" s="190">
        <f t="shared" si="1585"/>
        <v>49.364137334177002</v>
      </c>
      <c r="CE655" s="190">
        <f t="shared" si="1586"/>
        <v>32.34316841995701</v>
      </c>
      <c r="CF655" s="190">
        <f t="shared" si="1587"/>
        <v>27.456324690521996</v>
      </c>
      <c r="CG655" s="190">
        <f t="shared" si="1588"/>
        <v>25.759760075020012</v>
      </c>
      <c r="CH655" s="190">
        <f t="shared" si="1589"/>
        <v>25.759760075020012</v>
      </c>
      <c r="CI655" s="190">
        <f t="shared" si="1590"/>
        <v>0</v>
      </c>
      <c r="CJ655" s="190">
        <f t="shared" si="1591"/>
        <v>0</v>
      </c>
      <c r="CK655" s="190">
        <f t="shared" si="1592"/>
        <v>0</v>
      </c>
      <c r="CL655" s="190">
        <f t="shared" si="1593"/>
        <v>0</v>
      </c>
      <c r="CM655" s="190">
        <f t="shared" si="1594"/>
        <v>0</v>
      </c>
      <c r="CN655" s="190">
        <f t="shared" si="1595"/>
        <v>0</v>
      </c>
      <c r="CO655" s="190">
        <f t="shared" si="1596"/>
        <v>0</v>
      </c>
      <c r="CP655" s="190">
        <f t="shared" si="1597"/>
        <v>0</v>
      </c>
      <c r="CQ655" s="190">
        <f t="shared" si="1598"/>
        <v>0</v>
      </c>
      <c r="CR655" s="190">
        <f t="shared" si="1599"/>
        <v>34.314368019996579</v>
      </c>
      <c r="CS655" s="190">
        <f t="shared" si="1600"/>
        <v>60</v>
      </c>
      <c r="CT655" s="190">
        <f t="shared" si="1601"/>
        <v>60</v>
      </c>
      <c r="CU655" s="190">
        <f t="shared" si="1602"/>
        <v>60</v>
      </c>
      <c r="CV655" s="190">
        <f t="shared" si="1603"/>
        <v>60</v>
      </c>
      <c r="CW655" s="190">
        <f t="shared" si="1604"/>
        <v>60</v>
      </c>
      <c r="CX655" s="190">
        <f t="shared" si="1605"/>
        <v>60</v>
      </c>
      <c r="CY655" s="190">
        <f t="shared" si="1606"/>
        <v>60</v>
      </c>
      <c r="CZ655" s="190">
        <f t="shared" si="1607"/>
        <v>60</v>
      </c>
      <c r="DB655" s="171">
        <f t="shared" si="1559"/>
        <v>77.033921664504973</v>
      </c>
      <c r="DC655" s="172">
        <f t="shared" si="1560"/>
        <v>0</v>
      </c>
      <c r="DD655" s="172">
        <f t="shared" si="1561"/>
        <v>0</v>
      </c>
      <c r="DE655" s="172">
        <f t="shared" si="1562"/>
        <v>0</v>
      </c>
      <c r="DF655" s="172">
        <f t="shared" si="1563"/>
        <v>0</v>
      </c>
      <c r="DG655" s="172">
        <f t="shared" si="1564"/>
        <v>0</v>
      </c>
      <c r="DH655" s="172">
        <f t="shared" si="1565"/>
        <v>247.00251089736241</v>
      </c>
      <c r="DI655" s="172">
        <f t="shared" si="1566"/>
        <v>0</v>
      </c>
      <c r="DJ655" s="172">
        <f t="shared" si="1567"/>
        <v>0</v>
      </c>
      <c r="DK655" s="172">
        <f t="shared" si="1568"/>
        <v>0</v>
      </c>
      <c r="DL655" s="172">
        <f t="shared" si="1569"/>
        <v>0</v>
      </c>
      <c r="DM655" s="172">
        <f t="shared" si="1570"/>
        <v>0</v>
      </c>
      <c r="DN655" s="172">
        <f t="shared" si="1571"/>
        <v>0</v>
      </c>
      <c r="DO655" s="172">
        <f t="shared" si="1572"/>
        <v>0</v>
      </c>
      <c r="DP655" s="172">
        <f t="shared" si="1573"/>
        <v>145.69330356918769</v>
      </c>
      <c r="DQ655" s="172">
        <f t="shared" si="1574"/>
        <v>0</v>
      </c>
      <c r="DR655" s="172">
        <f t="shared" si="1575"/>
        <v>53.607536384746936</v>
      </c>
      <c r="DS655" s="172">
        <f t="shared" si="1576"/>
        <v>423.61176814966257</v>
      </c>
      <c r="DT655" s="172">
        <f t="shared" si="1577"/>
        <v>776.65701713815895</v>
      </c>
      <c r="DU655" s="172">
        <f t="shared" si="1578"/>
        <v>334.71462072946559</v>
      </c>
      <c r="DV655" s="172">
        <f t="shared" si="1579"/>
        <v>405.97033458054909</v>
      </c>
      <c r="DW655" s="172">
        <f t="shared" si="1580"/>
        <v>265.15547149389874</v>
      </c>
      <c r="DX655" s="172">
        <f t="shared" si="1581"/>
        <v>3.8845207066004264</v>
      </c>
      <c r="DY655" s="172">
        <f t="shared" si="1582"/>
        <v>292.70969841017836</v>
      </c>
      <c r="DZ655" s="192">
        <f t="shared" si="1583"/>
        <v>3026.0407037243158</v>
      </c>
      <c r="EA655" s="189">
        <f t="shared" si="1509"/>
        <v>6.6986018838699977</v>
      </c>
      <c r="EB655" s="190">
        <f t="shared" si="1510"/>
        <v>0</v>
      </c>
      <c r="EC655" s="190">
        <f t="shared" si="1511"/>
        <v>0</v>
      </c>
      <c r="ED655" s="190">
        <f t="shared" si="1512"/>
        <v>0</v>
      </c>
      <c r="EE655" s="190">
        <f t="shared" si="1513"/>
        <v>0</v>
      </c>
      <c r="EF655" s="190">
        <f t="shared" si="1514"/>
        <v>0</v>
      </c>
      <c r="EG655" s="190">
        <f t="shared" si="1515"/>
        <v>21.478479208466297</v>
      </c>
      <c r="EH655" s="190">
        <f t="shared" si="1516"/>
        <v>0</v>
      </c>
      <c r="EI655" s="190">
        <f t="shared" si="1517"/>
        <v>0</v>
      </c>
      <c r="EJ655" s="190">
        <f t="shared" si="1518"/>
        <v>0</v>
      </c>
      <c r="EK655" s="190">
        <f t="shared" si="1519"/>
        <v>0</v>
      </c>
      <c r="EL655" s="190">
        <f t="shared" si="1520"/>
        <v>0</v>
      </c>
      <c r="EM655" s="190">
        <f t="shared" si="1521"/>
        <v>0</v>
      </c>
      <c r="EN655" s="190">
        <f t="shared" si="1522"/>
        <v>0</v>
      </c>
      <c r="EO655" s="190">
        <f t="shared" si="1523"/>
        <v>12.6689829190598</v>
      </c>
      <c r="EP655" s="190">
        <f t="shared" si="1524"/>
        <v>0</v>
      </c>
      <c r="EQ655" s="190">
        <f t="shared" si="1525"/>
        <v>4.6615249030214727</v>
      </c>
      <c r="ER655" s="190">
        <f t="shared" si="1526"/>
        <v>36.835805926057617</v>
      </c>
      <c r="ES655" s="190">
        <f t="shared" si="1527"/>
        <v>67.53539279462251</v>
      </c>
      <c r="ET655" s="190">
        <f t="shared" si="1528"/>
        <v>29.105619193866573</v>
      </c>
      <c r="EU655" s="190">
        <f t="shared" si="1529"/>
        <v>35.301768224395573</v>
      </c>
      <c r="EV655" s="190">
        <f t="shared" si="1530"/>
        <v>23.056997521208586</v>
      </c>
      <c r="EW655" s="190">
        <f t="shared" si="1531"/>
        <v>0.33778440926960229</v>
      </c>
      <c r="EX655" s="190">
        <f t="shared" si="1532"/>
        <v>25.453017253058988</v>
      </c>
    </row>
    <row r="656" spans="3:154" ht="14.25" customHeight="1" x14ac:dyDescent="0.25">
      <c r="C656" s="132">
        <v>2045</v>
      </c>
      <c r="D656" s="14" t="s">
        <v>169</v>
      </c>
      <c r="E656" s="171">
        <f t="shared" si="1533"/>
        <v>594.32976038508514</v>
      </c>
      <c r="F656" s="172">
        <f t="shared" si="1534"/>
        <v>437.2577312669373</v>
      </c>
      <c r="G656" s="172">
        <f t="shared" si="1535"/>
        <v>351.35312975067444</v>
      </c>
      <c r="H656" s="172">
        <f t="shared" si="1536"/>
        <v>275.34688936995394</v>
      </c>
      <c r="I656" s="172">
        <f t="shared" si="1537"/>
        <v>245.83962982193742</v>
      </c>
      <c r="J656" s="172">
        <f t="shared" si="1538"/>
        <v>245.83962982193742</v>
      </c>
      <c r="K656" s="172">
        <f t="shared" si="1539"/>
        <v>291.42181548369371</v>
      </c>
      <c r="L656" s="172">
        <f t="shared" si="1540"/>
        <v>92.675972768449114</v>
      </c>
      <c r="M656" s="172">
        <f t="shared" si="1541"/>
        <v>0</v>
      </c>
      <c r="N656" s="172">
        <f t="shared" si="1542"/>
        <v>0</v>
      </c>
      <c r="O656" s="172">
        <f t="shared" si="1543"/>
        <v>0</v>
      </c>
      <c r="P656" s="172">
        <f t="shared" si="1544"/>
        <v>0</v>
      </c>
      <c r="Q656" s="172">
        <f t="shared" si="1545"/>
        <v>27.824445809613394</v>
      </c>
      <c r="R656" s="172">
        <f t="shared" si="1546"/>
        <v>104.61971663253203</v>
      </c>
      <c r="S656" s="172">
        <f t="shared" si="1547"/>
        <v>239.32837526184511</v>
      </c>
      <c r="T656" s="172">
        <f t="shared" si="1548"/>
        <v>410.52899433641153</v>
      </c>
      <c r="U656" s="172">
        <f t="shared" si="1549"/>
        <v>758.62959594464974</v>
      </c>
      <c r="V656" s="172">
        <f t="shared" si="1550"/>
        <v>1214.8168339455622</v>
      </c>
      <c r="W656" s="172">
        <f t="shared" si="1551"/>
        <v>1425.5578256041535</v>
      </c>
      <c r="X656" s="172">
        <f t="shared" si="1552"/>
        <v>942.21383664794814</v>
      </c>
      <c r="Y656" s="172">
        <f t="shared" si="1553"/>
        <v>1073.5342744699499</v>
      </c>
      <c r="Z656" s="172">
        <f t="shared" si="1554"/>
        <v>846.88604176109561</v>
      </c>
      <c r="AA656" s="172">
        <f t="shared" si="1555"/>
        <v>634.99629862398331</v>
      </c>
      <c r="AB656" s="172">
        <f t="shared" si="1556"/>
        <v>872.63270659501688</v>
      </c>
      <c r="AC656" s="188">
        <f xml:space="preserve"> SUM(E656:AB656) * 31</f>
        <v>343654.63863334432</v>
      </c>
      <c r="AE656" s="189">
        <f xml:space="preserve"> 'Generation Calculation'!DC329</f>
        <v>69.095657424790005</v>
      </c>
      <c r="AF656" s="190">
        <f xml:space="preserve"> 'Generation Calculation'!DD329</f>
        <v>53.420491482134992</v>
      </c>
      <c r="AG656" s="190">
        <f xml:space="preserve"> 'Generation Calculation'!DE329</f>
        <v>42.695377942423988</v>
      </c>
      <c r="AH656" s="190">
        <f xml:space="preserve"> 'Generation Calculation'!DF329</f>
        <v>33.253611321993986</v>
      </c>
      <c r="AI656" s="190">
        <f xml:space="preserve"> 'Generation Calculation'!DG329</f>
        <v>29.60000121505999</v>
      </c>
      <c r="AJ656" s="190">
        <f xml:space="preserve"> 'Generation Calculation'!DH329</f>
        <v>29.60000121505999</v>
      </c>
      <c r="AK656" s="190">
        <f xml:space="preserve"> 'Generation Calculation'!DI329</f>
        <v>35.246807490984622</v>
      </c>
      <c r="AL656" s="190">
        <f xml:space="preserve"> 'Generation Calculation'!DJ329</f>
        <v>8.0587802407347056</v>
      </c>
      <c r="AM656" s="190">
        <f xml:space="preserve"> 'Generation Calculation'!DK329</f>
        <v>0</v>
      </c>
      <c r="AN656" s="190">
        <f xml:space="preserve"> 'Generation Calculation'!DL329</f>
        <v>0</v>
      </c>
      <c r="AO656" s="190">
        <f xml:space="preserve"> 'Generation Calculation'!DM329</f>
        <v>0</v>
      </c>
      <c r="AP656" s="190">
        <f xml:space="preserve"> 'Generation Calculation'!DN329</f>
        <v>0</v>
      </c>
      <c r="AQ656" s="190">
        <f xml:space="preserve"> 'Generation Calculation'!DO329</f>
        <v>2.4195170269229038</v>
      </c>
      <c r="AR656" s="190">
        <f xml:space="preserve"> 'Generation Calculation'!DP329</f>
        <v>9.0973666636984376</v>
      </c>
      <c r="AS656" s="190">
        <f xml:space="preserve"> 'Generation Calculation'!DQ329</f>
        <v>28.794662262582762</v>
      </c>
      <c r="AT656" s="190">
        <f xml:space="preserve"> 'Generation Calculation'!DR329</f>
        <v>50.077269933102968</v>
      </c>
      <c r="AU656" s="190">
        <f xml:space="preserve"> 'Generation Calculation'!DS329</f>
        <v>83.382599647360848</v>
      </c>
      <c r="AV656" s="190">
        <f xml:space="preserve"> 'Generation Calculation'!DT329</f>
        <v>123.05105512570105</v>
      </c>
      <c r="AW656" s="190">
        <f xml:space="preserve"> 'Generation Calculation'!DU329</f>
        <v>141.37635874818727</v>
      </c>
      <c r="AX656" s="190">
        <f xml:space="preserve"> 'Generation Calculation'!DV329</f>
        <v>99.346446665038968</v>
      </c>
      <c r="AY656" s="190">
        <f xml:space="preserve"> 'Generation Calculation'!DW329</f>
        <v>110.7656151713</v>
      </c>
      <c r="AZ656" s="190">
        <f xml:space="preserve"> 'Generation Calculation'!DX329</f>
        <v>91.057073196617011</v>
      </c>
      <c r="BA656" s="190">
        <f xml:space="preserve"> 'Generation Calculation'!DY329</f>
        <v>72.631878141215935</v>
      </c>
      <c r="BB656" s="190">
        <f xml:space="preserve"> 'Generation Calculation'!DZ329</f>
        <v>93.295913616957989</v>
      </c>
      <c r="BC656" s="196"/>
      <c r="BD656" s="183">
        <f t="shared" si="1557"/>
        <v>489.72970000000004</v>
      </c>
      <c r="BE656" s="292">
        <f t="shared" si="1629"/>
        <v>437.2577312669373</v>
      </c>
      <c r="BF656" s="292">
        <f t="shared" si="1630"/>
        <v>351.35312975067444</v>
      </c>
      <c r="BG656" s="292">
        <f t="shared" si="1608"/>
        <v>275.34688936995394</v>
      </c>
      <c r="BH656" s="292">
        <f t="shared" si="1609"/>
        <v>245.83962982193742</v>
      </c>
      <c r="BI656" s="292">
        <f t="shared" si="1610"/>
        <v>245.83962982193742</v>
      </c>
      <c r="BJ656" s="292">
        <f t="shared" si="1611"/>
        <v>291.42181548369371</v>
      </c>
      <c r="BK656" s="292">
        <f t="shared" si="1612"/>
        <v>0</v>
      </c>
      <c r="BL656" s="292">
        <f t="shared" si="1613"/>
        <v>0</v>
      </c>
      <c r="BM656" s="292">
        <f t="shared" si="1614"/>
        <v>0</v>
      </c>
      <c r="BN656" s="292">
        <f t="shared" si="1615"/>
        <v>0</v>
      </c>
      <c r="BO656" s="292">
        <f t="shared" si="1616"/>
        <v>0</v>
      </c>
      <c r="BP656" s="292">
        <f t="shared" si="1617"/>
        <v>0</v>
      </c>
      <c r="BQ656" s="292">
        <f t="shared" si="1618"/>
        <v>0</v>
      </c>
      <c r="BR656" s="292">
        <f t="shared" si="1619"/>
        <v>239.32837526184511</v>
      </c>
      <c r="BS656" s="292">
        <f t="shared" si="1620"/>
        <v>410.52899433641153</v>
      </c>
      <c r="BT656" s="292">
        <f t="shared" si="1621"/>
        <v>489.72970000000004</v>
      </c>
      <c r="BU656" s="292">
        <f t="shared" si="1622"/>
        <v>489.72970000000004</v>
      </c>
      <c r="BV656" s="292">
        <f t="shared" si="1623"/>
        <v>489.72970000000004</v>
      </c>
      <c r="BW656" s="292">
        <f t="shared" si="1624"/>
        <v>489.72970000000004</v>
      </c>
      <c r="BX656" s="292">
        <f t="shared" si="1625"/>
        <v>489.72970000000004</v>
      </c>
      <c r="BY656" s="292">
        <f t="shared" si="1626"/>
        <v>489.72970000000004</v>
      </c>
      <c r="BZ656" s="292">
        <f t="shared" si="1627"/>
        <v>489.72970000000004</v>
      </c>
      <c r="CA656" s="292">
        <f t="shared" si="1628"/>
        <v>489.72970000000004</v>
      </c>
      <c r="CB656" s="196">
        <f t="shared" si="1558"/>
        <v>6904.4834951133898</v>
      </c>
      <c r="CC656" s="189">
        <f t="shared" si="1584"/>
        <v>60</v>
      </c>
      <c r="CD656" s="190">
        <f t="shared" si="1585"/>
        <v>53.420491482134992</v>
      </c>
      <c r="CE656" s="190">
        <f t="shared" si="1586"/>
        <v>42.695377942423988</v>
      </c>
      <c r="CF656" s="190">
        <f t="shared" si="1587"/>
        <v>33.253611321993986</v>
      </c>
      <c r="CG656" s="190">
        <f t="shared" si="1588"/>
        <v>29.60000121505999</v>
      </c>
      <c r="CH656" s="190">
        <f t="shared" si="1589"/>
        <v>29.60000121505999</v>
      </c>
      <c r="CI656" s="190">
        <f t="shared" si="1590"/>
        <v>35.246807490984622</v>
      </c>
      <c r="CJ656" s="190">
        <f t="shared" si="1591"/>
        <v>0</v>
      </c>
      <c r="CK656" s="190">
        <f t="shared" si="1592"/>
        <v>0</v>
      </c>
      <c r="CL656" s="190">
        <f t="shared" si="1593"/>
        <v>0</v>
      </c>
      <c r="CM656" s="190">
        <f t="shared" si="1594"/>
        <v>0</v>
      </c>
      <c r="CN656" s="190">
        <f t="shared" si="1595"/>
        <v>0</v>
      </c>
      <c r="CO656" s="190">
        <f t="shared" si="1596"/>
        <v>0</v>
      </c>
      <c r="CP656" s="190">
        <f t="shared" si="1597"/>
        <v>0</v>
      </c>
      <c r="CQ656" s="190">
        <f t="shared" si="1598"/>
        <v>28.794662262582762</v>
      </c>
      <c r="CR656" s="190">
        <f t="shared" si="1599"/>
        <v>50.077269933102968</v>
      </c>
      <c r="CS656" s="190">
        <f t="shared" si="1600"/>
        <v>60</v>
      </c>
      <c r="CT656" s="190">
        <f t="shared" si="1601"/>
        <v>60</v>
      </c>
      <c r="CU656" s="190">
        <f t="shared" si="1602"/>
        <v>60</v>
      </c>
      <c r="CV656" s="190">
        <f t="shared" si="1603"/>
        <v>60</v>
      </c>
      <c r="CW656" s="190">
        <f t="shared" si="1604"/>
        <v>60</v>
      </c>
      <c r="CX656" s="190">
        <f t="shared" si="1605"/>
        <v>60</v>
      </c>
      <c r="CY656" s="190">
        <f t="shared" si="1606"/>
        <v>60</v>
      </c>
      <c r="CZ656" s="190">
        <f t="shared" si="1607"/>
        <v>60</v>
      </c>
      <c r="DB656" s="171">
        <f t="shared" si="1559"/>
        <v>104.60006038508506</v>
      </c>
      <c r="DC656" s="172">
        <f t="shared" si="1560"/>
        <v>0</v>
      </c>
      <c r="DD656" s="172">
        <f t="shared" si="1561"/>
        <v>0</v>
      </c>
      <c r="DE656" s="172">
        <f t="shared" si="1562"/>
        <v>0</v>
      </c>
      <c r="DF656" s="172">
        <f t="shared" si="1563"/>
        <v>0</v>
      </c>
      <c r="DG656" s="172">
        <f t="shared" si="1564"/>
        <v>0</v>
      </c>
      <c r="DH656" s="172">
        <f t="shared" si="1565"/>
        <v>0</v>
      </c>
      <c r="DI656" s="172">
        <f t="shared" si="1566"/>
        <v>92.675972768449114</v>
      </c>
      <c r="DJ656" s="172">
        <f t="shared" si="1567"/>
        <v>0</v>
      </c>
      <c r="DK656" s="172">
        <f t="shared" si="1568"/>
        <v>0</v>
      </c>
      <c r="DL656" s="172">
        <f t="shared" si="1569"/>
        <v>0</v>
      </c>
      <c r="DM656" s="172">
        <f t="shared" si="1570"/>
        <v>0</v>
      </c>
      <c r="DN656" s="172">
        <f t="shared" si="1571"/>
        <v>27.824445809613394</v>
      </c>
      <c r="DO656" s="172">
        <f t="shared" si="1572"/>
        <v>104.61971663253203</v>
      </c>
      <c r="DP656" s="172">
        <f t="shared" si="1573"/>
        <v>0</v>
      </c>
      <c r="DQ656" s="172">
        <f t="shared" si="1574"/>
        <v>0</v>
      </c>
      <c r="DR656" s="172">
        <f t="shared" si="1575"/>
        <v>268.89989594464976</v>
      </c>
      <c r="DS656" s="172">
        <f t="shared" si="1576"/>
        <v>725.08713394556219</v>
      </c>
      <c r="DT656" s="172">
        <f t="shared" si="1577"/>
        <v>935.82812560415357</v>
      </c>
      <c r="DU656" s="172">
        <f t="shared" si="1578"/>
        <v>452.48413664794811</v>
      </c>
      <c r="DV656" s="172">
        <f t="shared" si="1579"/>
        <v>583.8045744699499</v>
      </c>
      <c r="DW656" s="172">
        <f t="shared" si="1580"/>
        <v>357.15634176109563</v>
      </c>
      <c r="DX656" s="172">
        <f t="shared" si="1581"/>
        <v>145.26659862398324</v>
      </c>
      <c r="DY656" s="172">
        <f t="shared" si="1582"/>
        <v>382.90300659501685</v>
      </c>
      <c r="DZ656" s="192">
        <f t="shared" si="1583"/>
        <v>4181.150009188038</v>
      </c>
      <c r="EA656" s="189">
        <f t="shared" si="1509"/>
        <v>9.0956574247900051</v>
      </c>
      <c r="EB656" s="190">
        <f t="shared" si="1510"/>
        <v>0</v>
      </c>
      <c r="EC656" s="190">
        <f t="shared" si="1511"/>
        <v>0</v>
      </c>
      <c r="ED656" s="190">
        <f t="shared" si="1512"/>
        <v>0</v>
      </c>
      <c r="EE656" s="190">
        <f t="shared" si="1513"/>
        <v>0</v>
      </c>
      <c r="EF656" s="190">
        <f t="shared" si="1514"/>
        <v>0</v>
      </c>
      <c r="EG656" s="190">
        <f t="shared" si="1515"/>
        <v>0</v>
      </c>
      <c r="EH656" s="190">
        <f t="shared" si="1516"/>
        <v>8.0587802407347056</v>
      </c>
      <c r="EI656" s="190">
        <f t="shared" si="1517"/>
        <v>0</v>
      </c>
      <c r="EJ656" s="190">
        <f t="shared" si="1518"/>
        <v>0</v>
      </c>
      <c r="EK656" s="190">
        <f t="shared" si="1519"/>
        <v>0</v>
      </c>
      <c r="EL656" s="190">
        <f t="shared" si="1520"/>
        <v>0</v>
      </c>
      <c r="EM656" s="190">
        <f t="shared" si="1521"/>
        <v>2.4195170269229038</v>
      </c>
      <c r="EN656" s="190">
        <f t="shared" si="1522"/>
        <v>9.0973666636984376</v>
      </c>
      <c r="EO656" s="190">
        <f t="shared" si="1523"/>
        <v>0</v>
      </c>
      <c r="EP656" s="190">
        <f t="shared" si="1524"/>
        <v>0</v>
      </c>
      <c r="EQ656" s="190">
        <f t="shared" si="1525"/>
        <v>23.382599647360848</v>
      </c>
      <c r="ER656" s="190">
        <f t="shared" si="1526"/>
        <v>63.051055125701055</v>
      </c>
      <c r="ES656" s="190">
        <f t="shared" si="1527"/>
        <v>81.376358748187272</v>
      </c>
      <c r="ET656" s="190">
        <f t="shared" si="1528"/>
        <v>39.346446665038968</v>
      </c>
      <c r="EU656" s="190">
        <f t="shared" si="1529"/>
        <v>50.765615171299999</v>
      </c>
      <c r="EV656" s="190">
        <f t="shared" si="1530"/>
        <v>31.057073196617011</v>
      </c>
      <c r="EW656" s="190">
        <f t="shared" si="1531"/>
        <v>12.631878141215935</v>
      </c>
      <c r="EX656" s="190">
        <f t="shared" si="1532"/>
        <v>33.295913616957989</v>
      </c>
    </row>
    <row r="657" spans="3:154" ht="14.25" customHeight="1" x14ac:dyDescent="0.25">
      <c r="C657" s="132">
        <v>2045</v>
      </c>
      <c r="D657" s="14" t="s">
        <v>170</v>
      </c>
      <c r="E657" s="171">
        <f t="shared" si="1533"/>
        <v>465.47536192667582</v>
      </c>
      <c r="F657" s="172">
        <f t="shared" si="1534"/>
        <v>392.74876283315103</v>
      </c>
      <c r="G657" s="172">
        <f t="shared" si="1535"/>
        <v>307.48244907431661</v>
      </c>
      <c r="H657" s="172">
        <f t="shared" si="1536"/>
        <v>269.92737881706961</v>
      </c>
      <c r="I657" s="172">
        <f t="shared" si="1537"/>
        <v>244.00318561554357</v>
      </c>
      <c r="J657" s="172">
        <f t="shared" si="1538"/>
        <v>261.07184542159962</v>
      </c>
      <c r="K657" s="172">
        <f t="shared" si="1539"/>
        <v>356.54109367676261</v>
      </c>
      <c r="L657" s="172">
        <f t="shared" si="1540"/>
        <v>237.55838234217919</v>
      </c>
      <c r="M657" s="172">
        <f t="shared" si="1541"/>
        <v>50.860620911748683</v>
      </c>
      <c r="N657" s="172">
        <f t="shared" si="1542"/>
        <v>0</v>
      </c>
      <c r="O657" s="172">
        <f t="shared" si="1543"/>
        <v>0</v>
      </c>
      <c r="P657" s="172">
        <f t="shared" si="1544"/>
        <v>0</v>
      </c>
      <c r="Q657" s="172">
        <f t="shared" si="1545"/>
        <v>0</v>
      </c>
      <c r="R657" s="172">
        <f t="shared" si="1546"/>
        <v>41.763552428461665</v>
      </c>
      <c r="S657" s="172">
        <f t="shared" si="1547"/>
        <v>303.08630450170068</v>
      </c>
      <c r="T657" s="172">
        <f t="shared" si="1548"/>
        <v>550.17752131506541</v>
      </c>
      <c r="U657" s="172">
        <f t="shared" si="1549"/>
        <v>819.77620660824095</v>
      </c>
      <c r="V657" s="172">
        <f t="shared" si="1550"/>
        <v>1119.2249319701455</v>
      </c>
      <c r="W657" s="172">
        <f t="shared" si="1551"/>
        <v>1317.3596611682315</v>
      </c>
      <c r="X657" s="172">
        <f t="shared" si="1552"/>
        <v>1052.0333252160156</v>
      </c>
      <c r="Y657" s="172">
        <f t="shared" si="1553"/>
        <v>1052.0333252160156</v>
      </c>
      <c r="Z657" s="172">
        <f t="shared" si="1554"/>
        <v>955.32964065874853</v>
      </c>
      <c r="AA657" s="172">
        <f t="shared" si="1555"/>
        <v>624.7307319388342</v>
      </c>
      <c r="AB657" s="172">
        <f t="shared" si="1556"/>
        <v>742.49922940713145</v>
      </c>
      <c r="AC657" s="188">
        <f xml:space="preserve"> SUM(E657:AB657) * 30</f>
        <v>334910.50533142919</v>
      </c>
      <c r="AE657" s="189">
        <f xml:space="preserve"> 'Generation Calculation'!DC330</f>
        <v>56.956027263180999</v>
      </c>
      <c r="AF657" s="190">
        <f xml:space="preserve"> 'Generation Calculation'!DD330</f>
        <v>47.856415693835999</v>
      </c>
      <c r="AG657" s="190">
        <f xml:space="preserve"> 'Generation Calculation'!DE330</f>
        <v>37.240202196266011</v>
      </c>
      <c r="AH657" s="190">
        <f xml:space="preserve"> 'Generation Calculation'!DF330</f>
        <v>32.582067702435012</v>
      </c>
      <c r="AI657" s="190">
        <f xml:space="preserve"> 'Generation Calculation'!DG330</f>
        <v>29.372829693602995</v>
      </c>
      <c r="AJ657" s="190">
        <f xml:space="preserve"> 'Generation Calculation'!DH330</f>
        <v>31.485239522200999</v>
      </c>
      <c r="AK657" s="190">
        <f xml:space="preserve"> 'Generation Calculation'!DI330</f>
        <v>43.341464635046094</v>
      </c>
      <c r="AL657" s="190">
        <f xml:space="preserve"> 'Generation Calculation'!DJ330</f>
        <v>20.657250638450364</v>
      </c>
      <c r="AM657" s="190">
        <f xml:space="preserve"> 'Generation Calculation'!DK330</f>
        <v>4.4226626879781463</v>
      </c>
      <c r="AN657" s="190">
        <f xml:space="preserve"> 'Generation Calculation'!DL330</f>
        <v>0</v>
      </c>
      <c r="AO657" s="190">
        <f xml:space="preserve"> 'Generation Calculation'!DM330</f>
        <v>0</v>
      </c>
      <c r="AP657" s="190">
        <f xml:space="preserve"> 'Generation Calculation'!DN330</f>
        <v>0</v>
      </c>
      <c r="AQ657" s="190">
        <f xml:space="preserve"> 'Generation Calculation'!DO330</f>
        <v>0</v>
      </c>
      <c r="AR657" s="190">
        <f xml:space="preserve"> 'Generation Calculation'!DP330</f>
        <v>3.6316132546488404</v>
      </c>
      <c r="AS657" s="190">
        <f xml:space="preserve"> 'Generation Calculation'!DQ330</f>
        <v>36.694370593174654</v>
      </c>
      <c r="AT657" s="190">
        <f xml:space="preserve"> 'Generation Calculation'!DR330</f>
        <v>65.256332288266549</v>
      </c>
      <c r="AU657" s="190">
        <f xml:space="preserve"> 'Generation Calculation'!DS330</f>
        <v>88.699696226803553</v>
      </c>
      <c r="AV657" s="190">
        <f xml:space="preserve"> 'Generation Calculation'!DT330</f>
        <v>114.73871582349091</v>
      </c>
      <c r="AW657" s="190">
        <f xml:space="preserve"> 'Generation Calculation'!DU330</f>
        <v>131.96782271028098</v>
      </c>
      <c r="AX657" s="190">
        <f xml:space="preserve"> 'Generation Calculation'!DV330</f>
        <v>108.8959674100883</v>
      </c>
      <c r="AY657" s="190">
        <f xml:space="preserve"> 'Generation Calculation'!DW330</f>
        <v>108.8959674100883</v>
      </c>
      <c r="AZ657" s="190">
        <f xml:space="preserve"> 'Generation Calculation'!DX330</f>
        <v>100.4869513616303</v>
      </c>
      <c r="BA657" s="190">
        <f xml:space="preserve"> 'Generation Calculation'!DY330</f>
        <v>71.739220168594272</v>
      </c>
      <c r="BB657" s="190">
        <f xml:space="preserve"> 'Generation Calculation'!DZ330</f>
        <v>81.979959078880995</v>
      </c>
      <c r="BC657" s="196"/>
      <c r="BD657" s="183">
        <f t="shared" si="1557"/>
        <v>465.47536192667582</v>
      </c>
      <c r="BE657" s="292">
        <f t="shared" si="1629"/>
        <v>392.74876283315103</v>
      </c>
      <c r="BF657" s="292">
        <f t="shared" si="1630"/>
        <v>307.48244907431661</v>
      </c>
      <c r="BG657" s="292">
        <f t="shared" si="1608"/>
        <v>269.92737881706961</v>
      </c>
      <c r="BH657" s="292">
        <f t="shared" si="1609"/>
        <v>244.00318561554357</v>
      </c>
      <c r="BI657" s="292">
        <f t="shared" si="1610"/>
        <v>261.07184542159962</v>
      </c>
      <c r="BJ657" s="292">
        <f t="shared" si="1611"/>
        <v>356.54109367676261</v>
      </c>
      <c r="BK657" s="292">
        <f t="shared" si="1612"/>
        <v>0</v>
      </c>
      <c r="BL657" s="292">
        <f t="shared" si="1613"/>
        <v>0</v>
      </c>
      <c r="BM657" s="292">
        <f t="shared" si="1614"/>
        <v>0</v>
      </c>
      <c r="BN657" s="292">
        <f t="shared" si="1615"/>
        <v>0</v>
      </c>
      <c r="BO657" s="292">
        <f t="shared" si="1616"/>
        <v>0</v>
      </c>
      <c r="BP657" s="292">
        <f t="shared" si="1617"/>
        <v>0</v>
      </c>
      <c r="BQ657" s="292">
        <f t="shared" si="1618"/>
        <v>0</v>
      </c>
      <c r="BR657" s="292">
        <f t="shared" si="1619"/>
        <v>303.08630450170068</v>
      </c>
      <c r="BS657" s="292">
        <f t="shared" si="1620"/>
        <v>489.72970000000004</v>
      </c>
      <c r="BT657" s="292">
        <f t="shared" si="1621"/>
        <v>489.72970000000004</v>
      </c>
      <c r="BU657" s="292">
        <f t="shared" si="1622"/>
        <v>489.72970000000004</v>
      </c>
      <c r="BV657" s="292">
        <f t="shared" si="1623"/>
        <v>489.72970000000004</v>
      </c>
      <c r="BW657" s="292">
        <f t="shared" si="1624"/>
        <v>489.72970000000004</v>
      </c>
      <c r="BX657" s="292">
        <f t="shared" si="1625"/>
        <v>489.72970000000004</v>
      </c>
      <c r="BY657" s="292">
        <f t="shared" si="1626"/>
        <v>489.72970000000004</v>
      </c>
      <c r="BZ657" s="292">
        <f t="shared" si="1627"/>
        <v>489.72970000000004</v>
      </c>
      <c r="CA657" s="292">
        <f t="shared" si="1628"/>
        <v>489.72970000000004</v>
      </c>
      <c r="CB657" s="196">
        <f t="shared" si="1558"/>
        <v>7007.9036818668192</v>
      </c>
      <c r="CC657" s="189">
        <f t="shared" si="1584"/>
        <v>56.956027263180999</v>
      </c>
      <c r="CD657" s="190">
        <f t="shared" si="1585"/>
        <v>47.856415693835999</v>
      </c>
      <c r="CE657" s="190">
        <f t="shared" si="1586"/>
        <v>37.240202196266011</v>
      </c>
      <c r="CF657" s="190">
        <f t="shared" si="1587"/>
        <v>32.582067702435012</v>
      </c>
      <c r="CG657" s="190">
        <f t="shared" si="1588"/>
        <v>29.372829693602995</v>
      </c>
      <c r="CH657" s="190">
        <f t="shared" si="1589"/>
        <v>31.485239522200999</v>
      </c>
      <c r="CI657" s="190">
        <f t="shared" si="1590"/>
        <v>43.341464635046094</v>
      </c>
      <c r="CJ657" s="190">
        <f t="shared" si="1591"/>
        <v>0</v>
      </c>
      <c r="CK657" s="190">
        <f t="shared" si="1592"/>
        <v>0</v>
      </c>
      <c r="CL657" s="190">
        <f t="shared" si="1593"/>
        <v>0</v>
      </c>
      <c r="CM657" s="190">
        <f t="shared" si="1594"/>
        <v>0</v>
      </c>
      <c r="CN657" s="190">
        <f t="shared" si="1595"/>
        <v>0</v>
      </c>
      <c r="CO657" s="190">
        <f t="shared" si="1596"/>
        <v>0</v>
      </c>
      <c r="CP657" s="190">
        <f t="shared" si="1597"/>
        <v>0</v>
      </c>
      <c r="CQ657" s="190">
        <f t="shared" si="1598"/>
        <v>36.694370593174654</v>
      </c>
      <c r="CR657" s="190">
        <f t="shared" si="1599"/>
        <v>60</v>
      </c>
      <c r="CS657" s="190">
        <f t="shared" si="1600"/>
        <v>60</v>
      </c>
      <c r="CT657" s="190">
        <f t="shared" si="1601"/>
        <v>60</v>
      </c>
      <c r="CU657" s="190">
        <f t="shared" si="1602"/>
        <v>60</v>
      </c>
      <c r="CV657" s="190">
        <f t="shared" si="1603"/>
        <v>60</v>
      </c>
      <c r="CW657" s="190">
        <f t="shared" si="1604"/>
        <v>60</v>
      </c>
      <c r="CX657" s="190">
        <f t="shared" si="1605"/>
        <v>60</v>
      </c>
      <c r="CY657" s="190">
        <f t="shared" si="1606"/>
        <v>60</v>
      </c>
      <c r="CZ657" s="190">
        <f t="shared" si="1607"/>
        <v>60</v>
      </c>
      <c r="DB657" s="171">
        <f t="shared" si="1559"/>
        <v>0</v>
      </c>
      <c r="DC657" s="172">
        <f t="shared" si="1560"/>
        <v>0</v>
      </c>
      <c r="DD657" s="172">
        <f t="shared" si="1561"/>
        <v>0</v>
      </c>
      <c r="DE657" s="172">
        <f t="shared" si="1562"/>
        <v>0</v>
      </c>
      <c r="DF657" s="172">
        <f t="shared" si="1563"/>
        <v>0</v>
      </c>
      <c r="DG657" s="172">
        <f t="shared" si="1564"/>
        <v>0</v>
      </c>
      <c r="DH657" s="172">
        <f t="shared" si="1565"/>
        <v>0</v>
      </c>
      <c r="DI657" s="172">
        <f t="shared" si="1566"/>
        <v>237.55838234217919</v>
      </c>
      <c r="DJ657" s="172">
        <f t="shared" si="1567"/>
        <v>50.860620911748683</v>
      </c>
      <c r="DK657" s="172">
        <f t="shared" si="1568"/>
        <v>0</v>
      </c>
      <c r="DL657" s="172">
        <f t="shared" si="1569"/>
        <v>0</v>
      </c>
      <c r="DM657" s="172">
        <f t="shared" si="1570"/>
        <v>0</v>
      </c>
      <c r="DN657" s="172">
        <f t="shared" si="1571"/>
        <v>0</v>
      </c>
      <c r="DO657" s="172">
        <f t="shared" si="1572"/>
        <v>41.763552428461665</v>
      </c>
      <c r="DP657" s="172">
        <f t="shared" si="1573"/>
        <v>0</v>
      </c>
      <c r="DQ657" s="172">
        <f t="shared" si="1574"/>
        <v>60.447821315065312</v>
      </c>
      <c r="DR657" s="172">
        <f t="shared" si="1575"/>
        <v>330.04650660824086</v>
      </c>
      <c r="DS657" s="172">
        <f t="shared" si="1576"/>
        <v>629.49523197014548</v>
      </c>
      <c r="DT657" s="172">
        <f t="shared" si="1577"/>
        <v>827.62996116823138</v>
      </c>
      <c r="DU657" s="172">
        <f t="shared" si="1578"/>
        <v>562.30362521601546</v>
      </c>
      <c r="DV657" s="172">
        <f t="shared" si="1579"/>
        <v>562.30362521601546</v>
      </c>
      <c r="DW657" s="172">
        <f t="shared" si="1580"/>
        <v>465.59994065874849</v>
      </c>
      <c r="DX657" s="172">
        <f t="shared" si="1581"/>
        <v>135.00103193883413</v>
      </c>
      <c r="DY657" s="172">
        <f t="shared" si="1582"/>
        <v>252.76952940713144</v>
      </c>
      <c r="DZ657" s="192">
        <f t="shared" si="1583"/>
        <v>4155.7798291808176</v>
      </c>
      <c r="EA657" s="189">
        <f t="shared" si="1509"/>
        <v>0</v>
      </c>
      <c r="EB657" s="190">
        <f t="shared" si="1510"/>
        <v>0</v>
      </c>
      <c r="EC657" s="190">
        <f t="shared" si="1511"/>
        <v>0</v>
      </c>
      <c r="ED657" s="190">
        <f t="shared" si="1512"/>
        <v>0</v>
      </c>
      <c r="EE657" s="190">
        <f t="shared" si="1513"/>
        <v>0</v>
      </c>
      <c r="EF657" s="190">
        <f t="shared" si="1514"/>
        <v>0</v>
      </c>
      <c r="EG657" s="190">
        <f t="shared" si="1515"/>
        <v>0</v>
      </c>
      <c r="EH657" s="190">
        <f t="shared" si="1516"/>
        <v>20.657250638450364</v>
      </c>
      <c r="EI657" s="190">
        <f t="shared" si="1517"/>
        <v>4.4226626879781463</v>
      </c>
      <c r="EJ657" s="190">
        <f t="shared" si="1518"/>
        <v>0</v>
      </c>
      <c r="EK657" s="190">
        <f t="shared" si="1519"/>
        <v>0</v>
      </c>
      <c r="EL657" s="190">
        <f t="shared" si="1520"/>
        <v>0</v>
      </c>
      <c r="EM657" s="190">
        <f t="shared" si="1521"/>
        <v>0</v>
      </c>
      <c r="EN657" s="190">
        <f t="shared" si="1522"/>
        <v>3.6316132546488404</v>
      </c>
      <c r="EO657" s="190">
        <f t="shared" si="1523"/>
        <v>0</v>
      </c>
      <c r="EP657" s="190">
        <f t="shared" si="1524"/>
        <v>5.2563322882665489</v>
      </c>
      <c r="EQ657" s="190">
        <f t="shared" si="1525"/>
        <v>28.699696226803553</v>
      </c>
      <c r="ER657" s="190">
        <f t="shared" si="1526"/>
        <v>54.738715823490907</v>
      </c>
      <c r="ES657" s="190">
        <f t="shared" si="1527"/>
        <v>71.967822710280984</v>
      </c>
      <c r="ET657" s="190">
        <f t="shared" si="1528"/>
        <v>48.895967410088303</v>
      </c>
      <c r="EU657" s="190">
        <f t="shared" si="1529"/>
        <v>48.895967410088303</v>
      </c>
      <c r="EV657" s="190">
        <f t="shared" si="1530"/>
        <v>40.486951361630304</v>
      </c>
      <c r="EW657" s="190">
        <f t="shared" si="1531"/>
        <v>11.739220168594272</v>
      </c>
      <c r="EX657" s="190">
        <f t="shared" si="1532"/>
        <v>21.979959078880995</v>
      </c>
    </row>
    <row r="658" spans="3:154" ht="14.25" customHeight="1" x14ac:dyDescent="0.25">
      <c r="C658" s="132">
        <v>2045</v>
      </c>
      <c r="D658" s="14" t="s">
        <v>171</v>
      </c>
      <c r="E658" s="171">
        <f t="shared" si="1533"/>
        <v>571.60991134451592</v>
      </c>
      <c r="F658" s="172">
        <f t="shared" si="1534"/>
        <v>420.52338982540499</v>
      </c>
      <c r="G658" s="172">
        <f t="shared" si="1535"/>
        <v>362.27458290317975</v>
      </c>
      <c r="H658" s="172">
        <f t="shared" si="1536"/>
        <v>311.45155323568997</v>
      </c>
      <c r="I658" s="172">
        <f t="shared" si="1537"/>
        <v>311.45155323568997</v>
      </c>
      <c r="J658" s="172">
        <f t="shared" si="1538"/>
        <v>303.70820916237278</v>
      </c>
      <c r="K658" s="172">
        <f t="shared" si="1539"/>
        <v>307.45227385702492</v>
      </c>
      <c r="L658" s="172">
        <f t="shared" si="1540"/>
        <v>133.17609501044493</v>
      </c>
      <c r="M658" s="172">
        <f t="shared" si="1541"/>
        <v>0</v>
      </c>
      <c r="N658" s="172">
        <f t="shared" si="1542"/>
        <v>0</v>
      </c>
      <c r="O658" s="172">
        <f t="shared" si="1543"/>
        <v>0</v>
      </c>
      <c r="P658" s="172">
        <f t="shared" si="1544"/>
        <v>0</v>
      </c>
      <c r="Q658" s="172">
        <f t="shared" si="1545"/>
        <v>0</v>
      </c>
      <c r="R658" s="172">
        <f t="shared" si="1546"/>
        <v>30.766655309378621</v>
      </c>
      <c r="S658" s="172">
        <f t="shared" si="1547"/>
        <v>184.86605988319133</v>
      </c>
      <c r="T658" s="172">
        <f t="shared" si="1548"/>
        <v>423.5892984590206</v>
      </c>
      <c r="U658" s="172">
        <f t="shared" si="1549"/>
        <v>855.58261610114027</v>
      </c>
      <c r="V658" s="172">
        <f t="shared" si="1550"/>
        <v>1259.9678492933679</v>
      </c>
      <c r="W658" s="172">
        <f t="shared" si="1551"/>
        <v>1308.402598333754</v>
      </c>
      <c r="X658" s="172">
        <f t="shared" si="1552"/>
        <v>932.90280062657826</v>
      </c>
      <c r="Y658" s="172">
        <f t="shared" si="1553"/>
        <v>815.35528312994279</v>
      </c>
      <c r="Z658" s="172">
        <f t="shared" si="1554"/>
        <v>702.65508594244398</v>
      </c>
      <c r="AA658" s="172">
        <f t="shared" si="1555"/>
        <v>456.72754859615287</v>
      </c>
      <c r="AB658" s="172">
        <f t="shared" si="1556"/>
        <v>811.55226664693555</v>
      </c>
      <c r="AC658" s="188">
        <f xml:space="preserve"> SUM(E658:AB658) * 31</f>
        <v>325624.48455778311</v>
      </c>
      <c r="AE658" s="189">
        <f xml:space="preserve"> 'Generation Calculation'!DC331</f>
        <v>67.120018377783992</v>
      </c>
      <c r="AF658" s="190">
        <f xml:space="preserve"> 'Generation Calculation'!DD331</f>
        <v>51.32671117490699</v>
      </c>
      <c r="AG658" s="190">
        <f xml:space="preserve"> 'Generation Calculation'!DE331</f>
        <v>44.055730711198009</v>
      </c>
      <c r="AH658" s="190">
        <f xml:space="preserve"> 'Generation Calculation'!DF331</f>
        <v>37.73313900362399</v>
      </c>
      <c r="AI658" s="190">
        <f xml:space="preserve"> 'Generation Calculation'!DG331</f>
        <v>37.73313900362399</v>
      </c>
      <c r="AJ658" s="190">
        <f xml:space="preserve"> 'Generation Calculation'!DH331</f>
        <v>36.771578181431011</v>
      </c>
      <c r="AK658" s="190">
        <f xml:space="preserve"> 'Generation Calculation'!DI331</f>
        <v>37.236455093687226</v>
      </c>
      <c r="AL658" s="190">
        <f xml:space="preserve"> 'Generation Calculation'!DJ331</f>
        <v>11.580530000908254</v>
      </c>
      <c r="AM658" s="190">
        <f xml:space="preserve"> 'Generation Calculation'!DK331</f>
        <v>0</v>
      </c>
      <c r="AN658" s="190">
        <f xml:space="preserve"> 'Generation Calculation'!DL331</f>
        <v>0</v>
      </c>
      <c r="AO658" s="190">
        <f xml:space="preserve"> 'Generation Calculation'!DM331</f>
        <v>0</v>
      </c>
      <c r="AP658" s="190">
        <f xml:space="preserve"> 'Generation Calculation'!DN331</f>
        <v>0</v>
      </c>
      <c r="AQ658" s="190">
        <f xml:space="preserve"> 'Generation Calculation'!DO331</f>
        <v>0</v>
      </c>
      <c r="AR658" s="190">
        <f xml:space="preserve"> 'Generation Calculation'!DP331</f>
        <v>2.6753613312503148</v>
      </c>
      <c r="AS658" s="190">
        <f xml:space="preserve"> 'Generation Calculation'!DQ331</f>
        <v>22.071059537596852</v>
      </c>
      <c r="AT658" s="190">
        <f xml:space="preserve"> 'Generation Calculation'!DR331</f>
        <v>51.710149799884618</v>
      </c>
      <c r="AU658" s="190">
        <f xml:space="preserve"> 'Generation Calculation'!DS331</f>
        <v>91.813297052273072</v>
      </c>
      <c r="AV658" s="190">
        <f xml:space="preserve"> 'Generation Calculation'!DT331</f>
        <v>126.97723037333634</v>
      </c>
      <c r="AW658" s="190">
        <f xml:space="preserve"> 'Generation Calculation'!DU331</f>
        <v>131.188947681196</v>
      </c>
      <c r="AX658" s="190">
        <f xml:space="preserve"> 'Generation Calculation'!DV331</f>
        <v>98.536791358832886</v>
      </c>
      <c r="AY658" s="190">
        <f xml:space="preserve"> 'Generation Calculation'!DW331</f>
        <v>88.315268098255899</v>
      </c>
      <c r="AZ658" s="190">
        <f xml:space="preserve"> 'Generation Calculation'!DX331</f>
        <v>78.515250951516862</v>
      </c>
      <c r="BA658" s="190">
        <f xml:space="preserve"> 'Generation Calculation'!DY331</f>
        <v>55.859297332710867</v>
      </c>
      <c r="BB658" s="190">
        <f xml:space="preserve"> 'Generation Calculation'!DZ331</f>
        <v>87.984571012776996</v>
      </c>
      <c r="BC658" s="196"/>
      <c r="BD658" s="183">
        <f t="shared" si="1557"/>
        <v>489.72970000000004</v>
      </c>
      <c r="BE658" s="292">
        <f t="shared" si="1629"/>
        <v>420.52338982540499</v>
      </c>
      <c r="BF658" s="292">
        <f t="shared" si="1630"/>
        <v>362.27458290317975</v>
      </c>
      <c r="BG658" s="292">
        <f t="shared" si="1608"/>
        <v>311.45155323568997</v>
      </c>
      <c r="BH658" s="292">
        <f t="shared" si="1609"/>
        <v>311.45155323568997</v>
      </c>
      <c r="BI658" s="292">
        <f t="shared" si="1610"/>
        <v>303.70820916237278</v>
      </c>
      <c r="BJ658" s="292">
        <f t="shared" si="1611"/>
        <v>307.45227385702492</v>
      </c>
      <c r="BK658" s="292">
        <f t="shared" si="1612"/>
        <v>0</v>
      </c>
      <c r="BL658" s="292">
        <f t="shared" si="1613"/>
        <v>0</v>
      </c>
      <c r="BM658" s="292">
        <f t="shared" si="1614"/>
        <v>0</v>
      </c>
      <c r="BN658" s="292">
        <f t="shared" si="1615"/>
        <v>0</v>
      </c>
      <c r="BO658" s="292">
        <f t="shared" si="1616"/>
        <v>0</v>
      </c>
      <c r="BP658" s="292">
        <f t="shared" si="1617"/>
        <v>0</v>
      </c>
      <c r="BQ658" s="292">
        <f t="shared" si="1618"/>
        <v>0</v>
      </c>
      <c r="BR658" s="292">
        <f t="shared" si="1619"/>
        <v>184.86605988319133</v>
      </c>
      <c r="BS658" s="292">
        <f t="shared" si="1620"/>
        <v>423.5892984590206</v>
      </c>
      <c r="BT658" s="292">
        <f t="shared" si="1621"/>
        <v>489.72970000000004</v>
      </c>
      <c r="BU658" s="292">
        <f t="shared" si="1622"/>
        <v>489.72970000000004</v>
      </c>
      <c r="BV658" s="292">
        <f t="shared" si="1623"/>
        <v>489.72970000000004</v>
      </c>
      <c r="BW658" s="292">
        <f t="shared" si="1624"/>
        <v>489.72970000000004</v>
      </c>
      <c r="BX658" s="292">
        <f t="shared" si="1625"/>
        <v>489.72970000000004</v>
      </c>
      <c r="BY658" s="292">
        <f t="shared" si="1626"/>
        <v>489.72970000000004</v>
      </c>
      <c r="BZ658" s="292">
        <f t="shared" si="1627"/>
        <v>456.72754859615287</v>
      </c>
      <c r="CA658" s="292">
        <f t="shared" si="1628"/>
        <v>489.72970000000004</v>
      </c>
      <c r="CB658" s="196">
        <f t="shared" si="1558"/>
        <v>6999.8820691577257</v>
      </c>
      <c r="CC658" s="189">
        <f t="shared" si="1584"/>
        <v>60</v>
      </c>
      <c r="CD658" s="190">
        <f t="shared" si="1585"/>
        <v>51.32671117490699</v>
      </c>
      <c r="CE658" s="190">
        <f t="shared" si="1586"/>
        <v>44.055730711198009</v>
      </c>
      <c r="CF658" s="190">
        <f t="shared" si="1587"/>
        <v>37.73313900362399</v>
      </c>
      <c r="CG658" s="190">
        <f t="shared" si="1588"/>
        <v>37.73313900362399</v>
      </c>
      <c r="CH658" s="190">
        <f t="shared" si="1589"/>
        <v>36.771578181431011</v>
      </c>
      <c r="CI658" s="190">
        <f t="shared" si="1590"/>
        <v>37.236455093687226</v>
      </c>
      <c r="CJ658" s="190">
        <f t="shared" si="1591"/>
        <v>0</v>
      </c>
      <c r="CK658" s="190">
        <f t="shared" si="1592"/>
        <v>0</v>
      </c>
      <c r="CL658" s="190">
        <f t="shared" si="1593"/>
        <v>0</v>
      </c>
      <c r="CM658" s="190">
        <f t="shared" si="1594"/>
        <v>0</v>
      </c>
      <c r="CN658" s="190">
        <f t="shared" si="1595"/>
        <v>0</v>
      </c>
      <c r="CO658" s="190">
        <f t="shared" si="1596"/>
        <v>0</v>
      </c>
      <c r="CP658" s="190">
        <f t="shared" si="1597"/>
        <v>0</v>
      </c>
      <c r="CQ658" s="190">
        <f t="shared" si="1598"/>
        <v>22.071059537596852</v>
      </c>
      <c r="CR658" s="190">
        <f t="shared" si="1599"/>
        <v>51.710149799884618</v>
      </c>
      <c r="CS658" s="190">
        <f t="shared" si="1600"/>
        <v>60</v>
      </c>
      <c r="CT658" s="190">
        <f t="shared" si="1601"/>
        <v>60</v>
      </c>
      <c r="CU658" s="190">
        <f t="shared" si="1602"/>
        <v>60</v>
      </c>
      <c r="CV658" s="190">
        <f t="shared" si="1603"/>
        <v>60</v>
      </c>
      <c r="CW658" s="190">
        <f t="shared" si="1604"/>
        <v>60</v>
      </c>
      <c r="CX658" s="190">
        <f t="shared" si="1605"/>
        <v>60</v>
      </c>
      <c r="CY658" s="190">
        <f t="shared" si="1606"/>
        <v>55.859297332710867</v>
      </c>
      <c r="CZ658" s="190">
        <f t="shared" si="1607"/>
        <v>60</v>
      </c>
      <c r="DB658" s="171">
        <f t="shared" si="1559"/>
        <v>81.880211344515914</v>
      </c>
      <c r="DC658" s="172">
        <f t="shared" si="1560"/>
        <v>0</v>
      </c>
      <c r="DD658" s="172">
        <f t="shared" si="1561"/>
        <v>0</v>
      </c>
      <c r="DE658" s="172">
        <f t="shared" si="1562"/>
        <v>0</v>
      </c>
      <c r="DF658" s="172">
        <f t="shared" si="1563"/>
        <v>0</v>
      </c>
      <c r="DG658" s="172">
        <f t="shared" si="1564"/>
        <v>0</v>
      </c>
      <c r="DH658" s="172">
        <f t="shared" si="1565"/>
        <v>0</v>
      </c>
      <c r="DI658" s="172">
        <f t="shared" si="1566"/>
        <v>133.17609501044493</v>
      </c>
      <c r="DJ658" s="172">
        <f t="shared" si="1567"/>
        <v>0</v>
      </c>
      <c r="DK658" s="172">
        <f t="shared" si="1568"/>
        <v>0</v>
      </c>
      <c r="DL658" s="172">
        <f t="shared" si="1569"/>
        <v>0</v>
      </c>
      <c r="DM658" s="172">
        <f t="shared" si="1570"/>
        <v>0</v>
      </c>
      <c r="DN658" s="172">
        <f t="shared" si="1571"/>
        <v>0</v>
      </c>
      <c r="DO658" s="172">
        <f t="shared" si="1572"/>
        <v>30.766655309378621</v>
      </c>
      <c r="DP658" s="172">
        <f t="shared" si="1573"/>
        <v>0</v>
      </c>
      <c r="DQ658" s="172">
        <f t="shared" si="1574"/>
        <v>0</v>
      </c>
      <c r="DR658" s="172">
        <f t="shared" si="1575"/>
        <v>365.85291610114029</v>
      </c>
      <c r="DS658" s="172">
        <f t="shared" si="1576"/>
        <v>770.23814929336788</v>
      </c>
      <c r="DT658" s="172">
        <f t="shared" si="1577"/>
        <v>818.67289833375389</v>
      </c>
      <c r="DU658" s="172">
        <f t="shared" si="1578"/>
        <v>443.17310062657822</v>
      </c>
      <c r="DV658" s="172">
        <f t="shared" si="1579"/>
        <v>325.62558312994281</v>
      </c>
      <c r="DW658" s="172">
        <f t="shared" si="1580"/>
        <v>212.92538594244391</v>
      </c>
      <c r="DX658" s="172">
        <f t="shared" si="1581"/>
        <v>0</v>
      </c>
      <c r="DY658" s="172">
        <f t="shared" si="1582"/>
        <v>321.82256664693546</v>
      </c>
      <c r="DZ658" s="192">
        <f t="shared" si="1583"/>
        <v>3504.1335617385021</v>
      </c>
      <c r="EA658" s="189">
        <f t="shared" si="1509"/>
        <v>7.1200183777839925</v>
      </c>
      <c r="EB658" s="190">
        <f t="shared" si="1510"/>
        <v>0</v>
      </c>
      <c r="EC658" s="190">
        <f t="shared" si="1511"/>
        <v>0</v>
      </c>
      <c r="ED658" s="190">
        <f t="shared" si="1512"/>
        <v>0</v>
      </c>
      <c r="EE658" s="190">
        <f t="shared" si="1513"/>
        <v>0</v>
      </c>
      <c r="EF658" s="190">
        <f t="shared" si="1514"/>
        <v>0</v>
      </c>
      <c r="EG658" s="190">
        <f t="shared" si="1515"/>
        <v>0</v>
      </c>
      <c r="EH658" s="190">
        <f t="shared" si="1516"/>
        <v>11.580530000908254</v>
      </c>
      <c r="EI658" s="190">
        <f t="shared" si="1517"/>
        <v>0</v>
      </c>
      <c r="EJ658" s="190">
        <f t="shared" si="1518"/>
        <v>0</v>
      </c>
      <c r="EK658" s="190">
        <f t="shared" si="1519"/>
        <v>0</v>
      </c>
      <c r="EL658" s="190">
        <f t="shared" si="1520"/>
        <v>0</v>
      </c>
      <c r="EM658" s="190">
        <f t="shared" si="1521"/>
        <v>0</v>
      </c>
      <c r="EN658" s="190">
        <f t="shared" si="1522"/>
        <v>2.6753613312503148</v>
      </c>
      <c r="EO658" s="190">
        <f t="shared" si="1523"/>
        <v>0</v>
      </c>
      <c r="EP658" s="190">
        <f t="shared" si="1524"/>
        <v>0</v>
      </c>
      <c r="EQ658" s="190">
        <f t="shared" si="1525"/>
        <v>31.813297052273072</v>
      </c>
      <c r="ER658" s="190">
        <f t="shared" si="1526"/>
        <v>66.97723037333634</v>
      </c>
      <c r="ES658" s="190">
        <f t="shared" si="1527"/>
        <v>71.188947681195998</v>
      </c>
      <c r="ET658" s="190">
        <f t="shared" si="1528"/>
        <v>38.536791358832886</v>
      </c>
      <c r="EU658" s="190">
        <f t="shared" si="1529"/>
        <v>28.315268098255899</v>
      </c>
      <c r="EV658" s="190">
        <f t="shared" si="1530"/>
        <v>18.515250951516862</v>
      </c>
      <c r="EW658" s="190">
        <f t="shared" si="1531"/>
        <v>0</v>
      </c>
      <c r="EX658" s="190">
        <f t="shared" si="1532"/>
        <v>27.984571012776996</v>
      </c>
    </row>
    <row r="659" spans="3:154" ht="14.25" customHeight="1" x14ac:dyDescent="0.25">
      <c r="C659" s="132">
        <v>2045</v>
      </c>
      <c r="D659" s="14" t="s">
        <v>172</v>
      </c>
      <c r="E659" s="171">
        <f t="shared" si="1533"/>
        <v>436.69542511325113</v>
      </c>
      <c r="F659" s="172">
        <f t="shared" si="1534"/>
        <v>332.64831348784384</v>
      </c>
      <c r="G659" s="172">
        <f t="shared" si="1535"/>
        <v>266.97837112746498</v>
      </c>
      <c r="H659" s="172">
        <f t="shared" si="1536"/>
        <v>258.69830184946733</v>
      </c>
      <c r="I659" s="172">
        <f t="shared" si="1537"/>
        <v>235.51984882910008</v>
      </c>
      <c r="J659" s="172">
        <f t="shared" si="1538"/>
        <v>235.51984882910008</v>
      </c>
      <c r="K659" s="172">
        <f t="shared" si="1539"/>
        <v>287.88901722208942</v>
      </c>
      <c r="L659" s="172">
        <f t="shared" si="1540"/>
        <v>98.449544333514112</v>
      </c>
      <c r="M659" s="172">
        <f t="shared" si="1541"/>
        <v>0</v>
      </c>
      <c r="N659" s="172">
        <f t="shared" si="1542"/>
        <v>0</v>
      </c>
      <c r="O659" s="172">
        <f t="shared" si="1543"/>
        <v>0</v>
      </c>
      <c r="P659" s="172">
        <f t="shared" si="1544"/>
        <v>0</v>
      </c>
      <c r="Q659" s="172">
        <f t="shared" si="1545"/>
        <v>0</v>
      </c>
      <c r="R659" s="172">
        <f t="shared" si="1546"/>
        <v>0</v>
      </c>
      <c r="S659" s="172">
        <f t="shared" si="1547"/>
        <v>187.40851156647068</v>
      </c>
      <c r="T659" s="172">
        <f t="shared" si="1548"/>
        <v>304.93690827595412</v>
      </c>
      <c r="U659" s="172">
        <f t="shared" si="1549"/>
        <v>860.84376132120371</v>
      </c>
      <c r="V659" s="172">
        <f t="shared" si="1550"/>
        <v>1205.3678948775998</v>
      </c>
      <c r="W659" s="172">
        <f t="shared" si="1551"/>
        <v>1269.4696596350973</v>
      </c>
      <c r="X659" s="172">
        <f t="shared" si="1552"/>
        <v>889.47326368230233</v>
      </c>
      <c r="Y659" s="172">
        <f t="shared" si="1553"/>
        <v>820.72033478108051</v>
      </c>
      <c r="Z659" s="172">
        <f t="shared" si="1554"/>
        <v>655.83322331739964</v>
      </c>
      <c r="AA659" s="172">
        <f t="shared" si="1555"/>
        <v>377.5418713419167</v>
      </c>
      <c r="AB659" s="172">
        <f t="shared" si="1556"/>
        <v>617.11628773514758</v>
      </c>
      <c r="AC659" s="188">
        <f xml:space="preserve"> SUM(E659:AB659) * 30</f>
        <v>280233.31161978003</v>
      </c>
      <c r="AE659" s="189">
        <f xml:space="preserve"> 'Generation Calculation'!DC332</f>
        <v>53.350100784035988</v>
      </c>
      <c r="AF659" s="190">
        <f xml:space="preserve"> 'Generation Calculation'!DD332</f>
        <v>40.367684735196008</v>
      </c>
      <c r="AG659" s="190">
        <f xml:space="preserve"> 'Generation Calculation'!DE332</f>
        <v>32.216743467583996</v>
      </c>
      <c r="AH659" s="190">
        <f xml:space="preserve"> 'Generation Calculation'!DF332</f>
        <v>31.19135853200001</v>
      </c>
      <c r="AI659" s="190">
        <f xml:space="preserve"> 'Generation Calculation'!DG332</f>
        <v>28.323756593501002</v>
      </c>
      <c r="AJ659" s="190">
        <f xml:space="preserve"> 'Generation Calculation'!DH332</f>
        <v>28.323756593501002</v>
      </c>
      <c r="AK659" s="190">
        <f xml:space="preserve"> 'Generation Calculation'!DI332</f>
        <v>34.808592328840916</v>
      </c>
      <c r="AL659" s="190">
        <f xml:space="preserve"> 'Generation Calculation'!DJ332</f>
        <v>8.5608299420447054</v>
      </c>
      <c r="AM659" s="190">
        <f xml:space="preserve"> 'Generation Calculation'!DK332</f>
        <v>0</v>
      </c>
      <c r="AN659" s="190">
        <f xml:space="preserve"> 'Generation Calculation'!DL332</f>
        <v>0</v>
      </c>
      <c r="AO659" s="190">
        <f xml:space="preserve"> 'Generation Calculation'!DM332</f>
        <v>0</v>
      </c>
      <c r="AP659" s="190">
        <f xml:space="preserve"> 'Generation Calculation'!DN332</f>
        <v>0</v>
      </c>
      <c r="AQ659" s="190">
        <f xml:space="preserve"> 'Generation Calculation'!DO332</f>
        <v>0</v>
      </c>
      <c r="AR659" s="190">
        <f xml:space="preserve"> 'Generation Calculation'!DP332</f>
        <v>0</v>
      </c>
      <c r="AS659" s="190">
        <f xml:space="preserve"> 'Generation Calculation'!DQ332</f>
        <v>16.296392310127885</v>
      </c>
      <c r="AT659" s="190">
        <f xml:space="preserve"> 'Generation Calculation'!DR332</f>
        <v>36.924126173608954</v>
      </c>
      <c r="AU659" s="190">
        <f xml:space="preserve"> 'Generation Calculation'!DS332</f>
        <v>92.27078794097423</v>
      </c>
      <c r="AV659" s="190">
        <f xml:space="preserve"> 'Generation Calculation'!DT332</f>
        <v>122.22940825022607</v>
      </c>
      <c r="AW659" s="190">
        <f xml:space="preserve"> 'Generation Calculation'!DU332</f>
        <v>127.80347475087802</v>
      </c>
      <c r="AX659" s="190">
        <f xml:space="preserve"> 'Generation Calculation'!DV332</f>
        <v>94.760309885417598</v>
      </c>
      <c r="AY659" s="190">
        <f xml:space="preserve"> 'Generation Calculation'!DW332</f>
        <v>88.781794328789601</v>
      </c>
      <c r="AZ659" s="190">
        <f xml:space="preserve"> 'Generation Calculation'!DX332</f>
        <v>74.443784636295618</v>
      </c>
      <c r="BA659" s="190">
        <f xml:space="preserve"> 'Generation Calculation'!DY332</f>
        <v>45.958938713874602</v>
      </c>
      <c r="BB659" s="190">
        <f xml:space="preserve"> 'Generation Calculation'!DZ332</f>
        <v>71.077094585665009</v>
      </c>
      <c r="BC659" s="196"/>
      <c r="BD659" s="183">
        <f t="shared" si="1557"/>
        <v>436.69542511325113</v>
      </c>
      <c r="BE659" s="292">
        <f t="shared" si="1629"/>
        <v>332.64831348784384</v>
      </c>
      <c r="BF659" s="292">
        <f t="shared" si="1630"/>
        <v>266.97837112746498</v>
      </c>
      <c r="BG659" s="292">
        <f t="shared" si="1608"/>
        <v>258.69830184946733</v>
      </c>
      <c r="BH659" s="292">
        <f t="shared" si="1609"/>
        <v>235.51984882910008</v>
      </c>
      <c r="BI659" s="292">
        <f t="shared" si="1610"/>
        <v>235.51984882910008</v>
      </c>
      <c r="BJ659" s="292">
        <f t="shared" si="1611"/>
        <v>287.88901722208942</v>
      </c>
      <c r="BK659" s="292">
        <f t="shared" si="1612"/>
        <v>0</v>
      </c>
      <c r="BL659" s="292">
        <f t="shared" si="1613"/>
        <v>0</v>
      </c>
      <c r="BM659" s="292">
        <f t="shared" si="1614"/>
        <v>0</v>
      </c>
      <c r="BN659" s="292">
        <f t="shared" si="1615"/>
        <v>0</v>
      </c>
      <c r="BO659" s="292">
        <f t="shared" si="1616"/>
        <v>0</v>
      </c>
      <c r="BP659" s="292">
        <f t="shared" si="1617"/>
        <v>0</v>
      </c>
      <c r="BQ659" s="292">
        <f t="shared" si="1618"/>
        <v>0</v>
      </c>
      <c r="BR659" s="292">
        <f t="shared" si="1619"/>
        <v>0</v>
      </c>
      <c r="BS659" s="292">
        <f t="shared" si="1620"/>
        <v>304.93690827595412</v>
      </c>
      <c r="BT659" s="292">
        <f t="shared" si="1621"/>
        <v>489.72970000000004</v>
      </c>
      <c r="BU659" s="292">
        <f t="shared" si="1622"/>
        <v>489.72970000000004</v>
      </c>
      <c r="BV659" s="292">
        <f t="shared" si="1623"/>
        <v>489.72970000000004</v>
      </c>
      <c r="BW659" s="292">
        <f t="shared" si="1624"/>
        <v>489.72970000000004</v>
      </c>
      <c r="BX659" s="292">
        <f t="shared" si="1625"/>
        <v>489.72970000000004</v>
      </c>
      <c r="BY659" s="292">
        <f t="shared" si="1626"/>
        <v>489.72970000000004</v>
      </c>
      <c r="BZ659" s="292">
        <f t="shared" si="1627"/>
        <v>377.5418713419167</v>
      </c>
      <c r="CA659" s="292">
        <f t="shared" si="1628"/>
        <v>489.72970000000004</v>
      </c>
      <c r="CB659" s="196">
        <f t="shared" si="1558"/>
        <v>6164.5358060761864</v>
      </c>
      <c r="CC659" s="189">
        <f t="shared" si="1584"/>
        <v>53.350100784035988</v>
      </c>
      <c r="CD659" s="190">
        <f t="shared" si="1585"/>
        <v>40.367684735196008</v>
      </c>
      <c r="CE659" s="190">
        <f t="shared" si="1586"/>
        <v>32.216743467583996</v>
      </c>
      <c r="CF659" s="190">
        <f t="shared" si="1587"/>
        <v>31.19135853200001</v>
      </c>
      <c r="CG659" s="190">
        <f t="shared" si="1588"/>
        <v>28.323756593501002</v>
      </c>
      <c r="CH659" s="190">
        <f t="shared" si="1589"/>
        <v>28.323756593501002</v>
      </c>
      <c r="CI659" s="190">
        <f t="shared" si="1590"/>
        <v>34.808592328840916</v>
      </c>
      <c r="CJ659" s="190">
        <f t="shared" si="1591"/>
        <v>0</v>
      </c>
      <c r="CK659" s="190">
        <f t="shared" si="1592"/>
        <v>0</v>
      </c>
      <c r="CL659" s="190">
        <f t="shared" si="1593"/>
        <v>0</v>
      </c>
      <c r="CM659" s="190">
        <f t="shared" si="1594"/>
        <v>0</v>
      </c>
      <c r="CN659" s="190">
        <f t="shared" si="1595"/>
        <v>0</v>
      </c>
      <c r="CO659" s="190">
        <f t="shared" si="1596"/>
        <v>0</v>
      </c>
      <c r="CP659" s="190">
        <f t="shared" si="1597"/>
        <v>0</v>
      </c>
      <c r="CQ659" s="190">
        <f t="shared" si="1598"/>
        <v>0</v>
      </c>
      <c r="CR659" s="190">
        <f t="shared" si="1599"/>
        <v>36.924126173608954</v>
      </c>
      <c r="CS659" s="190">
        <f t="shared" si="1600"/>
        <v>60</v>
      </c>
      <c r="CT659" s="190">
        <f t="shared" si="1601"/>
        <v>60</v>
      </c>
      <c r="CU659" s="190">
        <f t="shared" si="1602"/>
        <v>60</v>
      </c>
      <c r="CV659" s="190">
        <f t="shared" si="1603"/>
        <v>60</v>
      </c>
      <c r="CW659" s="190">
        <f t="shared" si="1604"/>
        <v>60</v>
      </c>
      <c r="CX659" s="190">
        <f t="shared" si="1605"/>
        <v>60</v>
      </c>
      <c r="CY659" s="190">
        <f t="shared" si="1606"/>
        <v>45.958938713874602</v>
      </c>
      <c r="CZ659" s="190">
        <f t="shared" si="1607"/>
        <v>60</v>
      </c>
      <c r="DB659" s="171">
        <f t="shared" si="1559"/>
        <v>0</v>
      </c>
      <c r="DC659" s="172">
        <f t="shared" si="1560"/>
        <v>0</v>
      </c>
      <c r="DD659" s="172">
        <f t="shared" si="1561"/>
        <v>0</v>
      </c>
      <c r="DE659" s="172">
        <f t="shared" si="1562"/>
        <v>0</v>
      </c>
      <c r="DF659" s="172">
        <f t="shared" si="1563"/>
        <v>0</v>
      </c>
      <c r="DG659" s="172">
        <f t="shared" si="1564"/>
        <v>0</v>
      </c>
      <c r="DH659" s="172">
        <f t="shared" si="1565"/>
        <v>0</v>
      </c>
      <c r="DI659" s="172">
        <f t="shared" si="1566"/>
        <v>98.449544333514112</v>
      </c>
      <c r="DJ659" s="172">
        <f t="shared" si="1567"/>
        <v>0</v>
      </c>
      <c r="DK659" s="172">
        <f t="shared" si="1568"/>
        <v>0</v>
      </c>
      <c r="DL659" s="172">
        <f t="shared" si="1569"/>
        <v>0</v>
      </c>
      <c r="DM659" s="172">
        <f t="shared" si="1570"/>
        <v>0</v>
      </c>
      <c r="DN659" s="172">
        <f t="shared" si="1571"/>
        <v>0</v>
      </c>
      <c r="DO659" s="172">
        <f t="shared" si="1572"/>
        <v>0</v>
      </c>
      <c r="DP659" s="172">
        <f t="shared" si="1573"/>
        <v>187.40851156647068</v>
      </c>
      <c r="DQ659" s="172">
        <f t="shared" si="1574"/>
        <v>0</v>
      </c>
      <c r="DR659" s="172">
        <f t="shared" si="1575"/>
        <v>371.11406132120368</v>
      </c>
      <c r="DS659" s="172">
        <f t="shared" si="1576"/>
        <v>715.63819487759986</v>
      </c>
      <c r="DT659" s="172">
        <f t="shared" si="1577"/>
        <v>779.73995963509731</v>
      </c>
      <c r="DU659" s="172">
        <f t="shared" si="1578"/>
        <v>399.74356368230235</v>
      </c>
      <c r="DV659" s="172">
        <f t="shared" si="1579"/>
        <v>330.99063478108042</v>
      </c>
      <c r="DW659" s="172">
        <f t="shared" si="1580"/>
        <v>166.10352331739961</v>
      </c>
      <c r="DX659" s="172">
        <f t="shared" si="1581"/>
        <v>0</v>
      </c>
      <c r="DY659" s="172">
        <f t="shared" si="1582"/>
        <v>127.3865877351476</v>
      </c>
      <c r="DZ659" s="192">
        <f t="shared" si="1583"/>
        <v>3176.5745812498158</v>
      </c>
      <c r="EA659" s="189">
        <f t="shared" si="1509"/>
        <v>0</v>
      </c>
      <c r="EB659" s="190">
        <f t="shared" si="1510"/>
        <v>0</v>
      </c>
      <c r="EC659" s="190">
        <f t="shared" si="1511"/>
        <v>0</v>
      </c>
      <c r="ED659" s="190">
        <f t="shared" si="1512"/>
        <v>0</v>
      </c>
      <c r="EE659" s="190">
        <f t="shared" si="1513"/>
        <v>0</v>
      </c>
      <c r="EF659" s="190">
        <f t="shared" si="1514"/>
        <v>0</v>
      </c>
      <c r="EG659" s="190">
        <f t="shared" si="1515"/>
        <v>0</v>
      </c>
      <c r="EH659" s="190">
        <f t="shared" si="1516"/>
        <v>8.5608299420447054</v>
      </c>
      <c r="EI659" s="190">
        <f t="shared" si="1517"/>
        <v>0</v>
      </c>
      <c r="EJ659" s="190">
        <f t="shared" si="1518"/>
        <v>0</v>
      </c>
      <c r="EK659" s="190">
        <f t="shared" si="1519"/>
        <v>0</v>
      </c>
      <c r="EL659" s="190">
        <f t="shared" si="1520"/>
        <v>0</v>
      </c>
      <c r="EM659" s="190">
        <f t="shared" si="1521"/>
        <v>0</v>
      </c>
      <c r="EN659" s="190">
        <f t="shared" si="1522"/>
        <v>0</v>
      </c>
      <c r="EO659" s="190">
        <f t="shared" si="1523"/>
        <v>16.296392310127885</v>
      </c>
      <c r="EP659" s="190">
        <f t="shared" si="1524"/>
        <v>0</v>
      </c>
      <c r="EQ659" s="190">
        <f t="shared" si="1525"/>
        <v>32.27078794097423</v>
      </c>
      <c r="ER659" s="190">
        <f t="shared" si="1526"/>
        <v>62.229408250226072</v>
      </c>
      <c r="ES659" s="190">
        <f t="shared" si="1527"/>
        <v>67.803474750878024</v>
      </c>
      <c r="ET659" s="190">
        <f t="shared" si="1528"/>
        <v>34.760309885417598</v>
      </c>
      <c r="EU659" s="190">
        <f t="shared" si="1529"/>
        <v>28.781794328789601</v>
      </c>
      <c r="EV659" s="190">
        <f t="shared" si="1530"/>
        <v>14.443784636295618</v>
      </c>
      <c r="EW659" s="190">
        <f t="shared" si="1531"/>
        <v>0</v>
      </c>
      <c r="EX659" s="190">
        <f t="shared" si="1532"/>
        <v>11.077094585665009</v>
      </c>
    </row>
    <row r="660" spans="3:154" ht="14.25" customHeight="1" x14ac:dyDescent="0.25">
      <c r="C660" s="132">
        <v>2045</v>
      </c>
      <c r="D660" s="14" t="s">
        <v>173</v>
      </c>
      <c r="E660" s="171">
        <f t="shared" si="1533"/>
        <v>424.80877999316817</v>
      </c>
      <c r="F660" s="172">
        <f t="shared" si="1534"/>
        <v>310.45214967886693</v>
      </c>
      <c r="G660" s="172">
        <f t="shared" si="1535"/>
        <v>212.08525465436861</v>
      </c>
      <c r="H660" s="172">
        <f t="shared" si="1536"/>
        <v>231.33238396874455</v>
      </c>
      <c r="I660" s="172">
        <f t="shared" si="1537"/>
        <v>231.33238396874455</v>
      </c>
      <c r="J660" s="172">
        <f t="shared" si="1538"/>
        <v>203.01939874692283</v>
      </c>
      <c r="K660" s="172">
        <f t="shared" si="1539"/>
        <v>200.44297696639981</v>
      </c>
      <c r="L660" s="172">
        <f t="shared" si="1540"/>
        <v>122.2519837850345</v>
      </c>
      <c r="M660" s="172">
        <f t="shared" si="1541"/>
        <v>0</v>
      </c>
      <c r="N660" s="172">
        <f t="shared" si="1542"/>
        <v>0</v>
      </c>
      <c r="O660" s="172">
        <f t="shared" si="1543"/>
        <v>0</v>
      </c>
      <c r="P660" s="172">
        <f t="shared" si="1544"/>
        <v>0</v>
      </c>
      <c r="Q660" s="172">
        <f t="shared" si="1545"/>
        <v>0</v>
      </c>
      <c r="R660" s="172">
        <f t="shared" si="1546"/>
        <v>0</v>
      </c>
      <c r="S660" s="172">
        <f t="shared" si="1547"/>
        <v>261.10398442893478</v>
      </c>
      <c r="T660" s="172">
        <f t="shared" si="1548"/>
        <v>351.28419201085723</v>
      </c>
      <c r="U660" s="172">
        <f t="shared" si="1549"/>
        <v>821.82542029640717</v>
      </c>
      <c r="V660" s="172">
        <f t="shared" si="1550"/>
        <v>1214.9626211290961</v>
      </c>
      <c r="W660" s="172">
        <f t="shared" si="1551"/>
        <v>1324.3321918316694</v>
      </c>
      <c r="X660" s="172">
        <f t="shared" si="1552"/>
        <v>972.4097907676487</v>
      </c>
      <c r="Y660" s="172">
        <f t="shared" si="1553"/>
        <v>863.44205159153046</v>
      </c>
      <c r="Z660" s="172">
        <f t="shared" si="1554"/>
        <v>689.27993854935312</v>
      </c>
      <c r="AA660" s="172">
        <f t="shared" si="1555"/>
        <v>426.9688954570093</v>
      </c>
      <c r="AB660" s="172">
        <f t="shared" si="1556"/>
        <v>660.46719623560409</v>
      </c>
      <c r="AC660" s="188">
        <f xml:space="preserve"> SUM(E660:AB660) * 31</f>
        <v>295175.8494158712</v>
      </c>
      <c r="AE660" s="189">
        <f xml:space="preserve"> 'Generation Calculation'!DC333</f>
        <v>51.862685010317989</v>
      </c>
      <c r="AF660" s="190">
        <f xml:space="preserve"> 'Generation Calculation'!DD333</f>
        <v>37.609008239603014</v>
      </c>
      <c r="AG660" s="190">
        <f xml:space="preserve"> 'Generation Calculation'!DE333</f>
        <v>25.428593544628001</v>
      </c>
      <c r="AH660" s="190">
        <f xml:space="preserve"> 'Generation Calculation'!DF333</f>
        <v>20.115859475543004</v>
      </c>
      <c r="AI660" s="190">
        <f xml:space="preserve"> 'Generation Calculation'!DG333</f>
        <v>20.115859475543004</v>
      </c>
      <c r="AJ660" s="190">
        <f xml:space="preserve"> 'Generation Calculation'!DH333</f>
        <v>17.653860760601987</v>
      </c>
      <c r="AK660" s="190">
        <f xml:space="preserve"> 'Generation Calculation'!DI333</f>
        <v>23.991817947457008</v>
      </c>
      <c r="AL660" s="190">
        <f xml:space="preserve"> 'Generation Calculation'!DJ333</f>
        <v>10.630607285655174</v>
      </c>
      <c r="AM660" s="190">
        <f xml:space="preserve"> 'Generation Calculation'!DK333</f>
        <v>0</v>
      </c>
      <c r="AN660" s="190">
        <f xml:space="preserve"> 'Generation Calculation'!DL333</f>
        <v>0</v>
      </c>
      <c r="AO660" s="190">
        <f xml:space="preserve"> 'Generation Calculation'!DM333</f>
        <v>0</v>
      </c>
      <c r="AP660" s="190">
        <f xml:space="preserve"> 'Generation Calculation'!DN333</f>
        <v>0</v>
      </c>
      <c r="AQ660" s="190">
        <f xml:space="preserve"> 'Generation Calculation'!DO333</f>
        <v>0</v>
      </c>
      <c r="AR660" s="190">
        <f xml:space="preserve"> 'Generation Calculation'!DP333</f>
        <v>0</v>
      </c>
      <c r="AS660" s="190">
        <f xml:space="preserve"> 'Generation Calculation'!DQ333</f>
        <v>31.489219116307737</v>
      </c>
      <c r="AT660" s="190">
        <f xml:space="preserve"> 'Generation Calculation'!DR333</f>
        <v>42.68679413276476</v>
      </c>
      <c r="AU660" s="190">
        <f xml:space="preserve"> 'Generation Calculation'!DS333</f>
        <v>88.8778887214267</v>
      </c>
      <c r="AV660" s="190">
        <f xml:space="preserve"> 'Generation Calculation'!DT333</f>
        <v>123.06373227209531</v>
      </c>
      <c r="AW660" s="190">
        <f xml:space="preserve"> 'Generation Calculation'!DU333</f>
        <v>132.57412972449299</v>
      </c>
      <c r="AX660" s="190">
        <f xml:space="preserve"> 'Generation Calculation'!DV333</f>
        <v>101.97218180588249</v>
      </c>
      <c r="AY660" s="190">
        <f xml:space="preserve"> 'Generation Calculation'!DW333</f>
        <v>92.496726225350471</v>
      </c>
      <c r="AZ660" s="190">
        <f xml:space="preserve"> 'Generation Calculation'!DX333</f>
        <v>77.352194656465485</v>
      </c>
      <c r="BA660" s="190">
        <f xml:space="preserve"> 'Generation Calculation'!DY333</f>
        <v>52.132905188279494</v>
      </c>
      <c r="BB660" s="190">
        <f xml:space="preserve"> 'Generation Calculation'!DZ333</f>
        <v>74.846738803096002</v>
      </c>
      <c r="BC660" s="196"/>
      <c r="BD660" s="183">
        <f t="shared" si="1557"/>
        <v>424.80877999316817</v>
      </c>
      <c r="BE660" s="292">
        <f t="shared" si="1629"/>
        <v>310.45214967886693</v>
      </c>
      <c r="BF660" s="292">
        <f t="shared" si="1630"/>
        <v>212.08525465436861</v>
      </c>
      <c r="BG660" s="292">
        <f t="shared" si="1608"/>
        <v>0</v>
      </c>
      <c r="BH660" s="292">
        <f t="shared" si="1609"/>
        <v>0</v>
      </c>
      <c r="BI660" s="292">
        <f t="shared" si="1610"/>
        <v>0</v>
      </c>
      <c r="BJ660" s="292">
        <f t="shared" si="1611"/>
        <v>200.44297696639981</v>
      </c>
      <c r="BK660" s="292">
        <f t="shared" si="1612"/>
        <v>0</v>
      </c>
      <c r="BL660" s="292">
        <f t="shared" si="1613"/>
        <v>0</v>
      </c>
      <c r="BM660" s="292">
        <f t="shared" si="1614"/>
        <v>0</v>
      </c>
      <c r="BN660" s="292">
        <f t="shared" si="1615"/>
        <v>0</v>
      </c>
      <c r="BO660" s="292">
        <f t="shared" si="1616"/>
        <v>0</v>
      </c>
      <c r="BP660" s="292">
        <f t="shared" si="1617"/>
        <v>0</v>
      </c>
      <c r="BQ660" s="292">
        <f t="shared" si="1618"/>
        <v>0</v>
      </c>
      <c r="BR660" s="292">
        <f t="shared" si="1619"/>
        <v>261.10398442893478</v>
      </c>
      <c r="BS660" s="292">
        <f t="shared" si="1620"/>
        <v>351.28419201085723</v>
      </c>
      <c r="BT660" s="292">
        <f t="shared" si="1621"/>
        <v>489.72970000000004</v>
      </c>
      <c r="BU660" s="292">
        <f t="shared" si="1622"/>
        <v>489.72970000000004</v>
      </c>
      <c r="BV660" s="292">
        <f t="shared" si="1623"/>
        <v>489.72970000000004</v>
      </c>
      <c r="BW660" s="292">
        <f t="shared" si="1624"/>
        <v>489.72970000000004</v>
      </c>
      <c r="BX660" s="292">
        <f t="shared" si="1625"/>
        <v>489.72970000000004</v>
      </c>
      <c r="BY660" s="292">
        <f t="shared" si="1626"/>
        <v>489.72970000000004</v>
      </c>
      <c r="BZ660" s="292">
        <f t="shared" si="1627"/>
        <v>426.9688954570093</v>
      </c>
      <c r="CA660" s="292">
        <f t="shared" si="1628"/>
        <v>489.72970000000004</v>
      </c>
      <c r="CB660" s="196">
        <f t="shared" si="1558"/>
        <v>5615.2541331896045</v>
      </c>
      <c r="CC660" s="189">
        <f t="shared" si="1584"/>
        <v>51.862685010317989</v>
      </c>
      <c r="CD660" s="190">
        <f t="shared" si="1585"/>
        <v>37.609008239603014</v>
      </c>
      <c r="CE660" s="190">
        <f t="shared" si="1586"/>
        <v>25.428593544628001</v>
      </c>
      <c r="CF660" s="190">
        <f t="shared" si="1587"/>
        <v>0</v>
      </c>
      <c r="CG660" s="190">
        <f t="shared" si="1588"/>
        <v>0</v>
      </c>
      <c r="CH660" s="190">
        <f t="shared" si="1589"/>
        <v>0</v>
      </c>
      <c r="CI660" s="190">
        <f t="shared" si="1590"/>
        <v>23.991817947457008</v>
      </c>
      <c r="CJ660" s="190">
        <f t="shared" si="1591"/>
        <v>0</v>
      </c>
      <c r="CK660" s="190">
        <f t="shared" si="1592"/>
        <v>0</v>
      </c>
      <c r="CL660" s="190">
        <f t="shared" si="1593"/>
        <v>0</v>
      </c>
      <c r="CM660" s="190">
        <f t="shared" si="1594"/>
        <v>0</v>
      </c>
      <c r="CN660" s="190">
        <f t="shared" si="1595"/>
        <v>0</v>
      </c>
      <c r="CO660" s="190">
        <f t="shared" si="1596"/>
        <v>0</v>
      </c>
      <c r="CP660" s="190">
        <f t="shared" si="1597"/>
        <v>0</v>
      </c>
      <c r="CQ660" s="190">
        <f t="shared" si="1598"/>
        <v>31.489219116307737</v>
      </c>
      <c r="CR660" s="190">
        <f t="shared" si="1599"/>
        <v>42.68679413276476</v>
      </c>
      <c r="CS660" s="190">
        <f t="shared" si="1600"/>
        <v>60</v>
      </c>
      <c r="CT660" s="190">
        <f t="shared" si="1601"/>
        <v>60</v>
      </c>
      <c r="CU660" s="190">
        <f t="shared" si="1602"/>
        <v>60</v>
      </c>
      <c r="CV660" s="190">
        <f t="shared" si="1603"/>
        <v>60</v>
      </c>
      <c r="CW660" s="190">
        <f t="shared" si="1604"/>
        <v>60</v>
      </c>
      <c r="CX660" s="190">
        <f t="shared" si="1605"/>
        <v>60</v>
      </c>
      <c r="CY660" s="190">
        <f t="shared" si="1606"/>
        <v>52.132905188279494</v>
      </c>
      <c r="CZ660" s="190">
        <f t="shared" si="1607"/>
        <v>60</v>
      </c>
      <c r="DB660" s="171">
        <f t="shared" si="1559"/>
        <v>0</v>
      </c>
      <c r="DC660" s="172">
        <f t="shared" si="1560"/>
        <v>0</v>
      </c>
      <c r="DD660" s="172">
        <f t="shared" si="1561"/>
        <v>0</v>
      </c>
      <c r="DE660" s="172">
        <f t="shared" si="1562"/>
        <v>231.33238396874455</v>
      </c>
      <c r="DF660" s="172">
        <f t="shared" si="1563"/>
        <v>231.33238396874455</v>
      </c>
      <c r="DG660" s="172">
        <f t="shared" si="1564"/>
        <v>203.01939874692283</v>
      </c>
      <c r="DH660" s="172">
        <f t="shared" si="1565"/>
        <v>0</v>
      </c>
      <c r="DI660" s="172">
        <f t="shared" si="1566"/>
        <v>122.2519837850345</v>
      </c>
      <c r="DJ660" s="172">
        <f t="shared" si="1567"/>
        <v>0</v>
      </c>
      <c r="DK660" s="172">
        <f t="shared" si="1568"/>
        <v>0</v>
      </c>
      <c r="DL660" s="172">
        <f t="shared" si="1569"/>
        <v>0</v>
      </c>
      <c r="DM660" s="172">
        <f t="shared" si="1570"/>
        <v>0</v>
      </c>
      <c r="DN660" s="172">
        <f t="shared" si="1571"/>
        <v>0</v>
      </c>
      <c r="DO660" s="172">
        <f t="shared" si="1572"/>
        <v>0</v>
      </c>
      <c r="DP660" s="172">
        <f t="shared" si="1573"/>
        <v>0</v>
      </c>
      <c r="DQ660" s="172">
        <f t="shared" si="1574"/>
        <v>0</v>
      </c>
      <c r="DR660" s="172">
        <f t="shared" si="1575"/>
        <v>332.09572029640708</v>
      </c>
      <c r="DS660" s="172">
        <f t="shared" si="1576"/>
        <v>725.2329211290961</v>
      </c>
      <c r="DT660" s="172">
        <f t="shared" si="1577"/>
        <v>834.60249183166934</v>
      </c>
      <c r="DU660" s="172">
        <f t="shared" si="1578"/>
        <v>482.68009076764861</v>
      </c>
      <c r="DV660" s="172">
        <f t="shared" si="1579"/>
        <v>373.71235159153042</v>
      </c>
      <c r="DW660" s="172">
        <f t="shared" si="1580"/>
        <v>199.55023854935308</v>
      </c>
      <c r="DX660" s="172">
        <f t="shared" si="1581"/>
        <v>0</v>
      </c>
      <c r="DY660" s="172">
        <f t="shared" si="1582"/>
        <v>170.73749623560403</v>
      </c>
      <c r="DZ660" s="192">
        <f t="shared" si="1583"/>
        <v>3906.547460870755</v>
      </c>
      <c r="EA660" s="189">
        <f t="shared" si="1509"/>
        <v>0</v>
      </c>
      <c r="EB660" s="190">
        <f t="shared" si="1510"/>
        <v>0</v>
      </c>
      <c r="EC660" s="190">
        <f t="shared" si="1511"/>
        <v>0</v>
      </c>
      <c r="ED660" s="190">
        <f t="shared" si="1512"/>
        <v>20.115859475543004</v>
      </c>
      <c r="EE660" s="190">
        <f t="shared" si="1513"/>
        <v>20.115859475543004</v>
      </c>
      <c r="EF660" s="190">
        <f t="shared" si="1514"/>
        <v>17.653860760601987</v>
      </c>
      <c r="EG660" s="190">
        <f t="shared" si="1515"/>
        <v>0</v>
      </c>
      <c r="EH660" s="190">
        <f t="shared" si="1516"/>
        <v>10.630607285655174</v>
      </c>
      <c r="EI660" s="190">
        <f t="shared" si="1517"/>
        <v>0</v>
      </c>
      <c r="EJ660" s="190">
        <f t="shared" si="1518"/>
        <v>0</v>
      </c>
      <c r="EK660" s="190">
        <f t="shared" si="1519"/>
        <v>0</v>
      </c>
      <c r="EL660" s="190">
        <f t="shared" si="1520"/>
        <v>0</v>
      </c>
      <c r="EM660" s="190">
        <f t="shared" si="1521"/>
        <v>0</v>
      </c>
      <c r="EN660" s="190">
        <f t="shared" si="1522"/>
        <v>0</v>
      </c>
      <c r="EO660" s="190">
        <f t="shared" si="1523"/>
        <v>0</v>
      </c>
      <c r="EP660" s="190">
        <f t="shared" si="1524"/>
        <v>0</v>
      </c>
      <c r="EQ660" s="190">
        <f t="shared" si="1525"/>
        <v>28.8778887214267</v>
      </c>
      <c r="ER660" s="190">
        <f t="shared" si="1526"/>
        <v>63.063732272095308</v>
      </c>
      <c r="ES660" s="190">
        <f t="shared" si="1527"/>
        <v>72.574129724492991</v>
      </c>
      <c r="ET660" s="190">
        <f t="shared" si="1528"/>
        <v>41.972181805882485</v>
      </c>
      <c r="EU660" s="190">
        <f t="shared" si="1529"/>
        <v>32.496726225350471</v>
      </c>
      <c r="EV660" s="190">
        <f t="shared" si="1530"/>
        <v>17.352194656465485</v>
      </c>
      <c r="EW660" s="190">
        <f t="shared" si="1531"/>
        <v>0</v>
      </c>
      <c r="EX660" s="190">
        <f t="shared" si="1532"/>
        <v>14.846738803096002</v>
      </c>
    </row>
    <row r="661" spans="3:154" ht="14.25" customHeight="1" x14ac:dyDescent="0.25">
      <c r="CB661" s="196">
        <f>SUM(CB361:CB660)</f>
        <v>1455664.8956248674</v>
      </c>
      <c r="DZ661" s="192">
        <f>SUM(DZ361:DZ660)</f>
        <v>776166.9959398777</v>
      </c>
    </row>
    <row r="662" spans="3:154" ht="14.25" hidden="1" customHeight="1" x14ac:dyDescent="0.3">
      <c r="CB662" s="196"/>
    </row>
    <row r="663" spans="3:154" ht="14.25" hidden="1" customHeight="1" x14ac:dyDescent="0.3">
      <c r="CB663" s="196"/>
    </row>
    <row r="664" spans="3:154" ht="14.25" hidden="1" customHeight="1" x14ac:dyDescent="0.3">
      <c r="CB664" s="196"/>
    </row>
    <row r="665" spans="3:154" ht="14.25" hidden="1" customHeight="1" x14ac:dyDescent="0.3">
      <c r="CB665" s="196"/>
    </row>
    <row r="666" spans="3:154" ht="14.25" hidden="1" customHeight="1" x14ac:dyDescent="0.3">
      <c r="CB666" s="196"/>
    </row>
    <row r="667" spans="3:154" ht="14.25" hidden="1" customHeight="1" x14ac:dyDescent="0.3">
      <c r="CB667" s="196"/>
    </row>
    <row r="668" spans="3:154" ht="14.25" hidden="1" customHeight="1" x14ac:dyDescent="0.3">
      <c r="CB668" s="196"/>
    </row>
    <row r="669" spans="3:154" ht="14.25" hidden="1" customHeight="1" x14ac:dyDescent="0.3">
      <c r="CB669" s="196"/>
    </row>
    <row r="670" spans="3:154" ht="14.25" hidden="1" customHeight="1" x14ac:dyDescent="0.3">
      <c r="CB670" s="196"/>
    </row>
    <row r="671" spans="3:154" ht="14.25" hidden="1" customHeight="1" x14ac:dyDescent="0.3">
      <c r="CB671" s="196"/>
    </row>
    <row r="672" spans="3:154" ht="14.25" hidden="1" customHeight="1" x14ac:dyDescent="0.3">
      <c r="CB672" s="196"/>
    </row>
    <row r="673" spans="80:130" ht="14.25" hidden="1" customHeight="1" x14ac:dyDescent="0.3">
      <c r="CB673" s="196"/>
    </row>
    <row r="674" spans="80:130" ht="14.25" hidden="1" customHeight="1" x14ac:dyDescent="0.3">
      <c r="CB674" s="196"/>
    </row>
    <row r="675" spans="80:130" ht="14.25" hidden="1" customHeight="1" x14ac:dyDescent="0.3">
      <c r="CB675" s="196"/>
    </row>
    <row r="676" spans="80:130" ht="14.25" hidden="1" customHeight="1" x14ac:dyDescent="0.3">
      <c r="CB676" s="196"/>
    </row>
    <row r="677" spans="80:130" ht="14.25" hidden="1" customHeight="1" x14ac:dyDescent="0.3">
      <c r="CB677" s="196"/>
    </row>
    <row r="678" spans="80:130" ht="14.25" hidden="1" customHeight="1" x14ac:dyDescent="0.3">
      <c r="CB678" s="196"/>
    </row>
    <row r="679" spans="80:130" ht="14.25" hidden="1" customHeight="1" x14ac:dyDescent="0.3">
      <c r="CB679" s="196"/>
    </row>
    <row r="680" spans="80:130" ht="14.25" hidden="1" customHeight="1" x14ac:dyDescent="0.3">
      <c r="CB680" s="196"/>
    </row>
    <row r="681" spans="80:130" ht="14.25" hidden="1" customHeight="1" x14ac:dyDescent="0.3">
      <c r="CB681" s="196"/>
    </row>
    <row r="682" spans="80:130" ht="14.25" hidden="1" customHeight="1" x14ac:dyDescent="0.3">
      <c r="CB682" s="196"/>
    </row>
    <row r="683" spans="80:130" ht="14.25" hidden="1" customHeight="1" x14ac:dyDescent="0.3">
      <c r="CB683" s="196"/>
    </row>
    <row r="684" spans="80:130" ht="14.25" hidden="1" customHeight="1" x14ac:dyDescent="0.3">
      <c r="CB684" s="196"/>
    </row>
    <row r="685" spans="80:130" ht="14.25" customHeight="1" x14ac:dyDescent="0.25">
      <c r="CB685" s="196">
        <v>2230967.3855434023</v>
      </c>
      <c r="DZ685" s="192">
        <v>1042256.4812692537</v>
      </c>
    </row>
    <row r="686" spans="80:130" ht="14.25" customHeight="1" x14ac:dyDescent="0.25">
      <c r="CB686" s="196"/>
    </row>
    <row r="687" spans="80:130" ht="14.25" hidden="1" customHeight="1" x14ac:dyDescent="0.3"/>
  </sheetData>
  <sheetProtection algorithmName="SHA-512" hashValue="mzkeBEZSMEqi+cliT8IuJDJbzyonxuO4KPnIYvg65BKtHjDitiezRnCH4sBKBCvwluW4c3tj3gRzZr3/hoh+Sw==" saltValue="3PI6KEvnZ3QTbrNfu0ti3g==" spinCount="100000" sheet="1" objects="1" scenarios="1"/>
  <mergeCells count="8">
    <mergeCell ref="C19:D19"/>
    <mergeCell ref="E19:F19"/>
    <mergeCell ref="G19:H19"/>
    <mergeCell ref="I19:J19"/>
    <mergeCell ref="C20:D20"/>
    <mergeCell ref="E20:F20"/>
    <mergeCell ref="G20:H20"/>
    <mergeCell ref="I20:J20"/>
  </mergeCells>
  <pageMargins left="0.7" right="0.7" top="0.75" bottom="0.75" header="0.3" footer="0.3"/>
  <pageSetup orientation="portrait" r:id="rId1"/>
  <ignoredErrors>
    <ignoredError sqref="AC50:AC34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 tint="0.59999389629810485"/>
  </sheetPr>
  <dimension ref="A1:XFD138"/>
  <sheetViews>
    <sheetView showGridLines="0" zoomScale="90" zoomScaleNormal="90" workbookViewId="0">
      <pane xSplit="9" ySplit="4" topLeftCell="J5" activePane="bottomRight" state="frozen"/>
      <selection activeCell="E10" sqref="E10"/>
      <selection pane="topRight" activeCell="E10" sqref="E10"/>
      <selection pane="bottomLeft" activeCell="E10" sqref="E10"/>
      <selection pane="bottomRight" activeCell="L38" sqref="L38"/>
    </sheetView>
  </sheetViews>
  <sheetFormatPr defaultColWidth="0" defaultRowHeight="14.25" zeroHeight="1" x14ac:dyDescent="0.25"/>
  <cols>
    <col min="1" max="4" width="2.140625" style="18" customWidth="1"/>
    <col min="5" max="5" width="54.85546875" style="18" bestFit="1" customWidth="1"/>
    <col min="6" max="6" width="15.7109375" style="18" customWidth="1"/>
    <col min="7" max="7" width="15" style="18" bestFit="1" customWidth="1"/>
    <col min="8" max="8" width="12.140625" style="18" customWidth="1"/>
    <col min="9" max="9" width="2.140625" style="18" customWidth="1"/>
    <col min="10" max="44" width="12.140625" style="18" customWidth="1"/>
    <col min="45" max="16384" width="9.28515625" style="14" hidden="1"/>
  </cols>
  <sheetData>
    <row r="1" spans="1:16384" s="4" customFormat="1" ht="15" x14ac:dyDescent="0.3">
      <c r="A1" s="1" t="s">
        <v>95</v>
      </c>
      <c r="B1" s="2"/>
      <c r="C1" s="2"/>
      <c r="D1" s="2"/>
      <c r="E1" s="2"/>
      <c r="F1" s="3" t="s">
        <v>3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16384" s="5" customFormat="1" ht="13.15" x14ac:dyDescent="0.3">
      <c r="E2" s="6" t="s">
        <v>4</v>
      </c>
      <c r="F2" s="6"/>
      <c r="G2" s="6"/>
      <c r="H2" s="6"/>
      <c r="J2" s="7">
        <v>44197</v>
      </c>
      <c r="K2" s="7">
        <v>44562</v>
      </c>
      <c r="L2" s="7">
        <v>44927</v>
      </c>
      <c r="M2" s="7">
        <v>45292</v>
      </c>
      <c r="N2" s="7">
        <v>45658</v>
      </c>
      <c r="O2" s="7">
        <v>46023</v>
      </c>
      <c r="P2" s="7">
        <v>46388</v>
      </c>
      <c r="Q2" s="7">
        <v>46753</v>
      </c>
      <c r="R2" s="7">
        <v>47119</v>
      </c>
      <c r="S2" s="7">
        <v>47484</v>
      </c>
      <c r="T2" s="7">
        <v>47849</v>
      </c>
      <c r="U2" s="7">
        <v>48214</v>
      </c>
      <c r="V2" s="7">
        <v>48580</v>
      </c>
      <c r="W2" s="7">
        <v>48945</v>
      </c>
      <c r="X2" s="7">
        <v>49310</v>
      </c>
      <c r="Y2" s="7">
        <v>49675</v>
      </c>
      <c r="Z2" s="7">
        <v>50041</v>
      </c>
      <c r="AA2" s="7">
        <v>50406</v>
      </c>
      <c r="AB2" s="7">
        <v>50771</v>
      </c>
      <c r="AC2" s="7">
        <v>51136</v>
      </c>
      <c r="AD2" s="7">
        <v>51502</v>
      </c>
      <c r="AE2" s="7">
        <v>51867</v>
      </c>
      <c r="AF2" s="7">
        <v>52232</v>
      </c>
      <c r="AG2" s="7">
        <v>52597</v>
      </c>
      <c r="AH2" s="7">
        <v>52963</v>
      </c>
      <c r="AI2" s="7">
        <v>53328</v>
      </c>
      <c r="AJ2" s="7">
        <v>53693</v>
      </c>
      <c r="AK2" s="7">
        <v>54058</v>
      </c>
      <c r="AL2" s="7">
        <v>54424</v>
      </c>
      <c r="AM2" s="7">
        <v>54789</v>
      </c>
      <c r="AN2" s="7">
        <v>55154</v>
      </c>
      <c r="AO2" s="7">
        <v>55519</v>
      </c>
      <c r="AP2" s="7">
        <v>55885</v>
      </c>
      <c r="AQ2" s="7">
        <v>56250</v>
      </c>
      <c r="AR2" s="7">
        <v>56615</v>
      </c>
    </row>
    <row r="3" spans="1:16384" s="5" customFormat="1" ht="13.15" x14ac:dyDescent="0.3">
      <c r="E3" s="6" t="s">
        <v>5</v>
      </c>
      <c r="F3" s="6"/>
      <c r="G3" s="6"/>
      <c r="H3" s="6"/>
      <c r="J3" s="8">
        <v>2021</v>
      </c>
      <c r="K3" s="8">
        <v>2022</v>
      </c>
      <c r="L3" s="8">
        <v>2023</v>
      </c>
      <c r="M3" s="8">
        <v>2024</v>
      </c>
      <c r="N3" s="8">
        <v>2025</v>
      </c>
      <c r="O3" s="8">
        <v>2026</v>
      </c>
      <c r="P3" s="8">
        <v>2027</v>
      </c>
      <c r="Q3" s="8">
        <v>2028</v>
      </c>
      <c r="R3" s="8">
        <v>2029</v>
      </c>
      <c r="S3" s="8">
        <v>2030</v>
      </c>
      <c r="T3" s="8">
        <v>2031</v>
      </c>
      <c r="U3" s="8">
        <v>2032</v>
      </c>
      <c r="V3" s="8">
        <v>2033</v>
      </c>
      <c r="W3" s="8">
        <v>2034</v>
      </c>
      <c r="X3" s="8">
        <v>2035</v>
      </c>
      <c r="Y3" s="8">
        <v>2036</v>
      </c>
      <c r="Z3" s="8">
        <v>2037</v>
      </c>
      <c r="AA3" s="8">
        <v>2038</v>
      </c>
      <c r="AB3" s="8">
        <v>2039</v>
      </c>
      <c r="AC3" s="8">
        <v>2040</v>
      </c>
      <c r="AD3" s="8">
        <v>2041</v>
      </c>
      <c r="AE3" s="8">
        <v>2042</v>
      </c>
      <c r="AF3" s="8">
        <v>2043</v>
      </c>
      <c r="AG3" s="8">
        <v>2044</v>
      </c>
      <c r="AH3" s="8">
        <v>2045</v>
      </c>
      <c r="AI3" s="8">
        <v>2046</v>
      </c>
      <c r="AJ3" s="8">
        <v>2047</v>
      </c>
      <c r="AK3" s="8">
        <v>2048</v>
      </c>
      <c r="AL3" s="8">
        <v>2049</v>
      </c>
      <c r="AM3" s="8">
        <v>2050</v>
      </c>
      <c r="AN3" s="8">
        <v>2051</v>
      </c>
      <c r="AO3" s="8">
        <v>2052</v>
      </c>
      <c r="AP3" s="8">
        <v>2053</v>
      </c>
      <c r="AQ3" s="8">
        <v>2054</v>
      </c>
      <c r="AR3" s="8">
        <v>2055</v>
      </c>
      <c r="AS3" s="8">
        <v>2054</v>
      </c>
      <c r="AT3" s="8">
        <v>2055</v>
      </c>
      <c r="AU3" s="8">
        <v>2056</v>
      </c>
      <c r="AV3" s="8">
        <v>2057</v>
      </c>
      <c r="AW3" s="8">
        <v>2058</v>
      </c>
      <c r="AX3" s="8">
        <v>2059</v>
      </c>
      <c r="AY3" s="8">
        <v>2060</v>
      </c>
      <c r="AZ3" s="8">
        <v>2061</v>
      </c>
      <c r="BA3" s="8">
        <v>2062</v>
      </c>
      <c r="BB3" s="8">
        <v>2063</v>
      </c>
      <c r="BC3" s="8">
        <v>2064</v>
      </c>
      <c r="BD3" s="8">
        <v>2065</v>
      </c>
      <c r="BE3" s="8">
        <v>2066</v>
      </c>
      <c r="BF3" s="8">
        <v>2067</v>
      </c>
      <c r="BG3" s="8">
        <v>2068</v>
      </c>
      <c r="BH3" s="8">
        <v>2069</v>
      </c>
      <c r="BI3" s="8">
        <v>2070</v>
      </c>
      <c r="BJ3" s="8">
        <v>2071</v>
      </c>
      <c r="BK3" s="8">
        <v>2072</v>
      </c>
      <c r="BL3" s="8">
        <v>2073</v>
      </c>
      <c r="BM3" s="8">
        <v>2074</v>
      </c>
      <c r="BN3" s="8">
        <v>2075</v>
      </c>
      <c r="BO3" s="8">
        <v>2076</v>
      </c>
      <c r="BP3" s="8">
        <v>2077</v>
      </c>
      <c r="BQ3" s="8">
        <v>2078</v>
      </c>
      <c r="BR3" s="8">
        <v>2079</v>
      </c>
      <c r="BS3" s="8">
        <v>2080</v>
      </c>
      <c r="BT3" s="8">
        <v>2081</v>
      </c>
      <c r="BU3" s="8">
        <v>2082</v>
      </c>
      <c r="BV3" s="8">
        <v>2083</v>
      </c>
      <c r="BW3" s="8">
        <v>2084</v>
      </c>
      <c r="BX3" s="8">
        <v>2085</v>
      </c>
      <c r="BY3" s="8">
        <v>2086</v>
      </c>
      <c r="BZ3" s="8">
        <v>2087</v>
      </c>
      <c r="CA3" s="8">
        <v>2088</v>
      </c>
      <c r="CB3" s="8">
        <v>2089</v>
      </c>
      <c r="CC3" s="8">
        <v>2090</v>
      </c>
      <c r="CD3" s="8">
        <v>2091</v>
      </c>
      <c r="CE3" s="8">
        <v>2092</v>
      </c>
      <c r="CF3" s="8">
        <v>2093</v>
      </c>
      <c r="CG3" s="8">
        <v>2094</v>
      </c>
      <c r="CH3" s="8">
        <v>2095</v>
      </c>
      <c r="CI3" s="8">
        <v>2096</v>
      </c>
      <c r="CJ3" s="8">
        <v>2097</v>
      </c>
      <c r="CK3" s="8">
        <v>2098</v>
      </c>
      <c r="CL3" s="8">
        <v>2099</v>
      </c>
      <c r="CM3" s="8">
        <v>2100</v>
      </c>
      <c r="CN3" s="8">
        <v>2101</v>
      </c>
      <c r="CO3" s="8">
        <v>2102</v>
      </c>
      <c r="CP3" s="8">
        <v>2103</v>
      </c>
      <c r="CQ3" s="8">
        <v>2104</v>
      </c>
      <c r="CR3" s="8">
        <v>2105</v>
      </c>
      <c r="CS3" s="8">
        <v>2106</v>
      </c>
      <c r="CT3" s="8">
        <v>2107</v>
      </c>
      <c r="CU3" s="8">
        <v>2108</v>
      </c>
      <c r="CV3" s="8">
        <v>2109</v>
      </c>
      <c r="CW3" s="8">
        <v>2110</v>
      </c>
      <c r="CX3" s="8">
        <v>2111</v>
      </c>
      <c r="CY3" s="8">
        <v>2112</v>
      </c>
      <c r="CZ3" s="8">
        <v>2113</v>
      </c>
      <c r="DA3" s="8">
        <v>2114</v>
      </c>
      <c r="DB3" s="8">
        <v>2115</v>
      </c>
      <c r="DC3" s="8">
        <v>2116</v>
      </c>
      <c r="DD3" s="8">
        <v>2117</v>
      </c>
      <c r="DE3" s="8">
        <v>2118</v>
      </c>
      <c r="DF3" s="8">
        <v>2119</v>
      </c>
      <c r="DG3" s="8">
        <v>2120</v>
      </c>
      <c r="DH3" s="8">
        <v>2121</v>
      </c>
      <c r="DI3" s="8">
        <v>2122</v>
      </c>
      <c r="DJ3" s="8">
        <v>2123</v>
      </c>
      <c r="DK3" s="8">
        <v>2124</v>
      </c>
      <c r="DL3" s="8">
        <v>2125</v>
      </c>
      <c r="DM3" s="8">
        <v>2126</v>
      </c>
      <c r="DN3" s="8">
        <v>2127</v>
      </c>
      <c r="DO3" s="8">
        <v>2128</v>
      </c>
      <c r="DP3" s="8">
        <v>2129</v>
      </c>
      <c r="DQ3" s="8">
        <v>2130</v>
      </c>
      <c r="DR3" s="8">
        <v>2131</v>
      </c>
      <c r="DS3" s="8">
        <v>2132</v>
      </c>
      <c r="DT3" s="8">
        <v>2133</v>
      </c>
      <c r="DU3" s="8">
        <v>2134</v>
      </c>
      <c r="DV3" s="8">
        <v>2135</v>
      </c>
      <c r="DW3" s="8">
        <v>2136</v>
      </c>
      <c r="DX3" s="8">
        <v>2137</v>
      </c>
      <c r="DY3" s="8">
        <v>2138</v>
      </c>
      <c r="DZ3" s="8">
        <v>2139</v>
      </c>
      <c r="EA3" s="8">
        <v>2140</v>
      </c>
      <c r="EB3" s="8">
        <v>2141</v>
      </c>
      <c r="EC3" s="8">
        <v>2142</v>
      </c>
      <c r="ED3" s="8">
        <v>2143</v>
      </c>
      <c r="EE3" s="8">
        <v>2144</v>
      </c>
      <c r="EF3" s="8">
        <v>2145</v>
      </c>
      <c r="EG3" s="8">
        <v>2146</v>
      </c>
      <c r="EH3" s="8">
        <v>2147</v>
      </c>
      <c r="EI3" s="8">
        <v>2148</v>
      </c>
      <c r="EJ3" s="8">
        <v>2149</v>
      </c>
      <c r="EK3" s="8">
        <v>2150</v>
      </c>
      <c r="EL3" s="8">
        <v>2151</v>
      </c>
      <c r="EM3" s="8">
        <v>2152</v>
      </c>
      <c r="EN3" s="8">
        <v>2153</v>
      </c>
      <c r="EO3" s="8">
        <v>2154</v>
      </c>
      <c r="EP3" s="8">
        <v>2155</v>
      </c>
      <c r="EQ3" s="8">
        <v>2156</v>
      </c>
      <c r="ER3" s="8">
        <v>2157</v>
      </c>
      <c r="ES3" s="8">
        <v>2158</v>
      </c>
      <c r="ET3" s="8">
        <v>2159</v>
      </c>
      <c r="EU3" s="8">
        <v>2160</v>
      </c>
      <c r="EV3" s="8">
        <v>2161</v>
      </c>
      <c r="EW3" s="8">
        <v>2162</v>
      </c>
      <c r="EX3" s="8">
        <v>2163</v>
      </c>
      <c r="EY3" s="8">
        <v>2164</v>
      </c>
      <c r="EZ3" s="8">
        <v>2165</v>
      </c>
      <c r="FA3" s="8">
        <v>2166</v>
      </c>
      <c r="FB3" s="8">
        <v>2167</v>
      </c>
      <c r="FC3" s="8">
        <v>2168</v>
      </c>
      <c r="FD3" s="8">
        <v>2169</v>
      </c>
      <c r="FE3" s="8">
        <v>2170</v>
      </c>
      <c r="FF3" s="8">
        <v>2171</v>
      </c>
      <c r="FG3" s="8">
        <v>2172</v>
      </c>
      <c r="FH3" s="8">
        <v>2173</v>
      </c>
      <c r="FI3" s="8">
        <v>2174</v>
      </c>
      <c r="FJ3" s="8">
        <v>2175</v>
      </c>
      <c r="FK3" s="8">
        <v>2176</v>
      </c>
      <c r="FL3" s="8">
        <v>2177</v>
      </c>
      <c r="FM3" s="8">
        <v>2178</v>
      </c>
      <c r="FN3" s="8">
        <v>2179</v>
      </c>
      <c r="FO3" s="8">
        <v>2180</v>
      </c>
      <c r="FP3" s="8">
        <v>2181</v>
      </c>
      <c r="FQ3" s="8">
        <v>2182</v>
      </c>
      <c r="FR3" s="8">
        <v>2183</v>
      </c>
      <c r="FS3" s="8">
        <v>2184</v>
      </c>
      <c r="FT3" s="8">
        <v>2185</v>
      </c>
      <c r="FU3" s="8">
        <v>2186</v>
      </c>
      <c r="FV3" s="8">
        <v>2187</v>
      </c>
      <c r="FW3" s="8">
        <v>2188</v>
      </c>
      <c r="FX3" s="8">
        <v>2189</v>
      </c>
      <c r="FY3" s="8">
        <v>2190</v>
      </c>
      <c r="FZ3" s="8">
        <v>2191</v>
      </c>
      <c r="GA3" s="8">
        <v>2192</v>
      </c>
      <c r="GB3" s="8">
        <v>2193</v>
      </c>
      <c r="GC3" s="8">
        <v>2194</v>
      </c>
      <c r="GD3" s="8">
        <v>2195</v>
      </c>
      <c r="GE3" s="8">
        <v>2196</v>
      </c>
      <c r="GF3" s="8">
        <v>2197</v>
      </c>
      <c r="GG3" s="8">
        <v>2198</v>
      </c>
      <c r="GH3" s="8">
        <v>2199</v>
      </c>
      <c r="GI3" s="8">
        <v>2200</v>
      </c>
      <c r="GJ3" s="8">
        <v>2201</v>
      </c>
      <c r="GK3" s="8">
        <v>2202</v>
      </c>
      <c r="GL3" s="8">
        <v>2203</v>
      </c>
      <c r="GM3" s="8">
        <v>2204</v>
      </c>
      <c r="GN3" s="8">
        <v>2205</v>
      </c>
      <c r="GO3" s="8">
        <v>2206</v>
      </c>
      <c r="GP3" s="8">
        <v>2207</v>
      </c>
      <c r="GQ3" s="8">
        <v>2208</v>
      </c>
      <c r="GR3" s="8">
        <v>2209</v>
      </c>
      <c r="GS3" s="8">
        <v>2210</v>
      </c>
      <c r="GT3" s="8">
        <v>2211</v>
      </c>
      <c r="GU3" s="8">
        <v>2212</v>
      </c>
      <c r="GV3" s="8">
        <v>2213</v>
      </c>
      <c r="GW3" s="8">
        <v>2214</v>
      </c>
      <c r="GX3" s="8">
        <v>2215</v>
      </c>
      <c r="GY3" s="8">
        <v>2216</v>
      </c>
      <c r="GZ3" s="8">
        <v>2217</v>
      </c>
      <c r="HA3" s="8">
        <v>2218</v>
      </c>
      <c r="HB3" s="8">
        <v>2219</v>
      </c>
      <c r="HC3" s="8">
        <v>2220</v>
      </c>
      <c r="HD3" s="8">
        <v>2221</v>
      </c>
      <c r="HE3" s="8">
        <v>2222</v>
      </c>
      <c r="HF3" s="8">
        <v>2223</v>
      </c>
      <c r="HG3" s="8">
        <v>2224</v>
      </c>
      <c r="HH3" s="8">
        <v>2225</v>
      </c>
      <c r="HI3" s="8">
        <v>2226</v>
      </c>
      <c r="HJ3" s="8">
        <v>2227</v>
      </c>
      <c r="HK3" s="8">
        <v>2228</v>
      </c>
      <c r="HL3" s="8">
        <v>2229</v>
      </c>
      <c r="HM3" s="8">
        <v>2230</v>
      </c>
      <c r="HN3" s="8">
        <v>2231</v>
      </c>
      <c r="HO3" s="8">
        <v>2232</v>
      </c>
      <c r="HP3" s="8">
        <v>2233</v>
      </c>
      <c r="HQ3" s="8">
        <v>2234</v>
      </c>
      <c r="HR3" s="8">
        <v>2235</v>
      </c>
      <c r="HS3" s="8">
        <v>2236</v>
      </c>
      <c r="HT3" s="8">
        <v>2237</v>
      </c>
      <c r="HU3" s="8">
        <v>2238</v>
      </c>
      <c r="HV3" s="8">
        <v>2239</v>
      </c>
      <c r="HW3" s="8">
        <v>2240</v>
      </c>
      <c r="HX3" s="8">
        <v>2241</v>
      </c>
      <c r="HY3" s="8">
        <v>2242</v>
      </c>
      <c r="HZ3" s="8">
        <v>2243</v>
      </c>
      <c r="IA3" s="8">
        <v>2244</v>
      </c>
      <c r="IB3" s="8">
        <v>2245</v>
      </c>
      <c r="IC3" s="8">
        <v>2246</v>
      </c>
      <c r="ID3" s="8">
        <v>2247</v>
      </c>
      <c r="IE3" s="8">
        <v>2248</v>
      </c>
      <c r="IF3" s="8">
        <v>2249</v>
      </c>
      <c r="IG3" s="8">
        <v>2250</v>
      </c>
      <c r="IH3" s="8">
        <v>2251</v>
      </c>
      <c r="II3" s="8">
        <v>2252</v>
      </c>
      <c r="IJ3" s="8">
        <v>2253</v>
      </c>
      <c r="IK3" s="8">
        <v>2254</v>
      </c>
      <c r="IL3" s="8">
        <v>2255</v>
      </c>
      <c r="IM3" s="8">
        <v>2256</v>
      </c>
      <c r="IN3" s="8">
        <v>2257</v>
      </c>
      <c r="IO3" s="8">
        <v>2258</v>
      </c>
      <c r="IP3" s="8">
        <v>2259</v>
      </c>
      <c r="IQ3" s="8">
        <v>2260</v>
      </c>
      <c r="IR3" s="8">
        <v>2261</v>
      </c>
      <c r="IS3" s="8">
        <v>2262</v>
      </c>
      <c r="IT3" s="8">
        <v>2263</v>
      </c>
      <c r="IU3" s="8">
        <v>2264</v>
      </c>
      <c r="IV3" s="8">
        <v>2265</v>
      </c>
      <c r="IW3" s="8">
        <v>2266</v>
      </c>
      <c r="IX3" s="8">
        <v>2267</v>
      </c>
      <c r="IY3" s="8">
        <v>2268</v>
      </c>
      <c r="IZ3" s="8">
        <v>2269</v>
      </c>
      <c r="JA3" s="8">
        <v>2270</v>
      </c>
      <c r="JB3" s="8">
        <v>2271</v>
      </c>
      <c r="JC3" s="8">
        <v>2272</v>
      </c>
      <c r="JD3" s="8">
        <v>2273</v>
      </c>
      <c r="JE3" s="8">
        <v>2274</v>
      </c>
      <c r="JF3" s="8">
        <v>2275</v>
      </c>
      <c r="JG3" s="8">
        <v>2276</v>
      </c>
      <c r="JH3" s="8">
        <v>2277</v>
      </c>
      <c r="JI3" s="8">
        <v>2278</v>
      </c>
      <c r="JJ3" s="8">
        <v>2279</v>
      </c>
      <c r="JK3" s="8">
        <v>2280</v>
      </c>
      <c r="JL3" s="8">
        <v>2281</v>
      </c>
      <c r="JM3" s="8">
        <v>2282</v>
      </c>
      <c r="JN3" s="8">
        <v>2283</v>
      </c>
      <c r="JO3" s="8">
        <v>2284</v>
      </c>
      <c r="JP3" s="8">
        <v>2285</v>
      </c>
      <c r="JQ3" s="8">
        <v>2286</v>
      </c>
      <c r="JR3" s="8">
        <v>2287</v>
      </c>
      <c r="JS3" s="8">
        <v>2288</v>
      </c>
      <c r="JT3" s="8">
        <v>2289</v>
      </c>
      <c r="JU3" s="8">
        <v>2290</v>
      </c>
      <c r="JV3" s="8">
        <v>2291</v>
      </c>
      <c r="JW3" s="8">
        <v>2292</v>
      </c>
      <c r="JX3" s="8">
        <v>2293</v>
      </c>
      <c r="JY3" s="8">
        <v>2294</v>
      </c>
      <c r="JZ3" s="8">
        <v>2295</v>
      </c>
      <c r="KA3" s="8">
        <v>2296</v>
      </c>
      <c r="KB3" s="8">
        <v>2297</v>
      </c>
      <c r="KC3" s="8">
        <v>2298</v>
      </c>
      <c r="KD3" s="8">
        <v>2299</v>
      </c>
      <c r="KE3" s="8">
        <v>2300</v>
      </c>
      <c r="KF3" s="8">
        <v>2301</v>
      </c>
      <c r="KG3" s="8">
        <v>2302</v>
      </c>
      <c r="KH3" s="8">
        <v>2303</v>
      </c>
      <c r="KI3" s="8">
        <v>2304</v>
      </c>
      <c r="KJ3" s="8">
        <v>2305</v>
      </c>
      <c r="KK3" s="8">
        <v>2306</v>
      </c>
      <c r="KL3" s="8">
        <v>2307</v>
      </c>
      <c r="KM3" s="8">
        <v>2308</v>
      </c>
      <c r="KN3" s="8">
        <v>2309</v>
      </c>
      <c r="KO3" s="8">
        <v>2310</v>
      </c>
      <c r="KP3" s="8">
        <v>2311</v>
      </c>
      <c r="KQ3" s="8">
        <v>2312</v>
      </c>
      <c r="KR3" s="8">
        <v>2313</v>
      </c>
      <c r="KS3" s="8">
        <v>2314</v>
      </c>
      <c r="KT3" s="8">
        <v>2315</v>
      </c>
      <c r="KU3" s="8">
        <v>2316</v>
      </c>
      <c r="KV3" s="8">
        <v>2317</v>
      </c>
      <c r="KW3" s="8">
        <v>2318</v>
      </c>
      <c r="KX3" s="8">
        <v>2319</v>
      </c>
      <c r="KY3" s="8">
        <v>2320</v>
      </c>
      <c r="KZ3" s="8">
        <v>2321</v>
      </c>
      <c r="LA3" s="8">
        <v>2322</v>
      </c>
      <c r="LB3" s="8">
        <v>2323</v>
      </c>
      <c r="LC3" s="8">
        <v>2324</v>
      </c>
      <c r="LD3" s="8">
        <v>2325</v>
      </c>
      <c r="LE3" s="8">
        <v>2326</v>
      </c>
      <c r="LF3" s="8">
        <v>2327</v>
      </c>
      <c r="LG3" s="8">
        <v>2328</v>
      </c>
      <c r="LH3" s="8">
        <v>2329</v>
      </c>
      <c r="LI3" s="8">
        <v>2330</v>
      </c>
      <c r="LJ3" s="8">
        <v>2331</v>
      </c>
      <c r="LK3" s="8">
        <v>2332</v>
      </c>
      <c r="LL3" s="8">
        <v>2333</v>
      </c>
      <c r="LM3" s="8">
        <v>2334</v>
      </c>
      <c r="LN3" s="8">
        <v>2335</v>
      </c>
      <c r="LO3" s="8">
        <v>2336</v>
      </c>
      <c r="LP3" s="8">
        <v>2337</v>
      </c>
      <c r="LQ3" s="8">
        <v>2338</v>
      </c>
      <c r="LR3" s="8">
        <v>2339</v>
      </c>
      <c r="LS3" s="8">
        <v>2340</v>
      </c>
      <c r="LT3" s="8">
        <v>2341</v>
      </c>
      <c r="LU3" s="8">
        <v>2342</v>
      </c>
      <c r="LV3" s="8">
        <v>2343</v>
      </c>
      <c r="LW3" s="8">
        <v>2344</v>
      </c>
      <c r="LX3" s="8">
        <v>2345</v>
      </c>
      <c r="LY3" s="8">
        <v>2346</v>
      </c>
      <c r="LZ3" s="8">
        <v>2347</v>
      </c>
      <c r="MA3" s="8">
        <v>2348</v>
      </c>
      <c r="MB3" s="8">
        <v>2349</v>
      </c>
      <c r="MC3" s="8">
        <v>2350</v>
      </c>
      <c r="MD3" s="8">
        <v>2351</v>
      </c>
      <c r="ME3" s="8">
        <v>2352</v>
      </c>
      <c r="MF3" s="8">
        <v>2353</v>
      </c>
      <c r="MG3" s="8">
        <v>2354</v>
      </c>
      <c r="MH3" s="8">
        <v>2355</v>
      </c>
      <c r="MI3" s="8">
        <v>2356</v>
      </c>
      <c r="MJ3" s="8">
        <v>2357</v>
      </c>
      <c r="MK3" s="8">
        <v>2358</v>
      </c>
      <c r="ML3" s="8">
        <v>2359</v>
      </c>
      <c r="MM3" s="8">
        <v>2360</v>
      </c>
      <c r="MN3" s="8">
        <v>2361</v>
      </c>
      <c r="MO3" s="8">
        <v>2362</v>
      </c>
      <c r="MP3" s="8">
        <v>2363</v>
      </c>
      <c r="MQ3" s="8">
        <v>2364</v>
      </c>
      <c r="MR3" s="8">
        <v>2365</v>
      </c>
      <c r="MS3" s="8">
        <v>2366</v>
      </c>
      <c r="MT3" s="8">
        <v>2367</v>
      </c>
      <c r="MU3" s="8">
        <v>2368</v>
      </c>
      <c r="MV3" s="8">
        <v>2369</v>
      </c>
      <c r="MW3" s="8">
        <v>2370</v>
      </c>
      <c r="MX3" s="8">
        <v>2371</v>
      </c>
      <c r="MY3" s="8">
        <v>2372</v>
      </c>
      <c r="MZ3" s="8">
        <v>2373</v>
      </c>
      <c r="NA3" s="8">
        <v>2374</v>
      </c>
      <c r="NB3" s="8">
        <v>2375</v>
      </c>
      <c r="NC3" s="8">
        <v>2376</v>
      </c>
      <c r="ND3" s="8">
        <v>2377</v>
      </c>
      <c r="NE3" s="8">
        <v>2378</v>
      </c>
      <c r="NF3" s="8">
        <v>2379</v>
      </c>
      <c r="NG3" s="8">
        <v>2380</v>
      </c>
      <c r="NH3" s="8">
        <v>2381</v>
      </c>
      <c r="NI3" s="8">
        <v>2382</v>
      </c>
      <c r="NJ3" s="8">
        <v>2383</v>
      </c>
      <c r="NK3" s="8">
        <v>2384</v>
      </c>
      <c r="NL3" s="8">
        <v>2385</v>
      </c>
      <c r="NM3" s="8">
        <v>2386</v>
      </c>
      <c r="NN3" s="8">
        <v>2387</v>
      </c>
      <c r="NO3" s="8">
        <v>2388</v>
      </c>
      <c r="NP3" s="8">
        <v>2389</v>
      </c>
      <c r="NQ3" s="8">
        <v>2390</v>
      </c>
      <c r="NR3" s="8">
        <v>2391</v>
      </c>
      <c r="NS3" s="8">
        <v>2392</v>
      </c>
      <c r="NT3" s="8">
        <v>2393</v>
      </c>
      <c r="NU3" s="8">
        <v>2394</v>
      </c>
      <c r="NV3" s="8">
        <v>2395</v>
      </c>
      <c r="NW3" s="8">
        <v>2396</v>
      </c>
      <c r="NX3" s="8">
        <v>2397</v>
      </c>
      <c r="NY3" s="8">
        <v>2398</v>
      </c>
      <c r="NZ3" s="8">
        <v>2399</v>
      </c>
      <c r="OA3" s="8">
        <v>2400</v>
      </c>
      <c r="OB3" s="8">
        <v>2401</v>
      </c>
      <c r="OC3" s="8">
        <v>2402</v>
      </c>
      <c r="OD3" s="8">
        <v>2403</v>
      </c>
      <c r="OE3" s="8">
        <v>2404</v>
      </c>
      <c r="OF3" s="8">
        <v>2405</v>
      </c>
      <c r="OG3" s="8">
        <v>2406</v>
      </c>
      <c r="OH3" s="8">
        <v>2407</v>
      </c>
      <c r="OI3" s="8">
        <v>2408</v>
      </c>
      <c r="OJ3" s="8">
        <v>2409</v>
      </c>
      <c r="OK3" s="8">
        <v>2410</v>
      </c>
      <c r="OL3" s="8">
        <v>2411</v>
      </c>
      <c r="OM3" s="8">
        <v>2412</v>
      </c>
      <c r="ON3" s="8">
        <v>2413</v>
      </c>
      <c r="OO3" s="8">
        <v>2414</v>
      </c>
      <c r="OP3" s="8">
        <v>2415</v>
      </c>
      <c r="OQ3" s="8">
        <v>2416</v>
      </c>
      <c r="OR3" s="8">
        <v>2417</v>
      </c>
      <c r="OS3" s="8">
        <v>2418</v>
      </c>
      <c r="OT3" s="8">
        <v>2419</v>
      </c>
      <c r="OU3" s="8">
        <v>2420</v>
      </c>
      <c r="OV3" s="8">
        <v>2421</v>
      </c>
      <c r="OW3" s="8">
        <v>2422</v>
      </c>
      <c r="OX3" s="8">
        <v>2423</v>
      </c>
      <c r="OY3" s="8">
        <v>2424</v>
      </c>
      <c r="OZ3" s="8">
        <v>2425</v>
      </c>
      <c r="PA3" s="8">
        <v>2426</v>
      </c>
      <c r="PB3" s="8">
        <v>2427</v>
      </c>
      <c r="PC3" s="8">
        <v>2428</v>
      </c>
      <c r="PD3" s="8">
        <v>2429</v>
      </c>
      <c r="PE3" s="8">
        <v>2430</v>
      </c>
      <c r="PF3" s="8">
        <v>2431</v>
      </c>
      <c r="PG3" s="8">
        <v>2432</v>
      </c>
      <c r="PH3" s="8">
        <v>2433</v>
      </c>
      <c r="PI3" s="8">
        <v>2434</v>
      </c>
      <c r="PJ3" s="8">
        <v>2435</v>
      </c>
      <c r="PK3" s="8">
        <v>2436</v>
      </c>
      <c r="PL3" s="8">
        <v>2437</v>
      </c>
      <c r="PM3" s="8">
        <v>2438</v>
      </c>
      <c r="PN3" s="8">
        <v>2439</v>
      </c>
      <c r="PO3" s="8">
        <v>2440</v>
      </c>
      <c r="PP3" s="8">
        <v>2441</v>
      </c>
      <c r="PQ3" s="8">
        <v>2442</v>
      </c>
      <c r="PR3" s="8">
        <v>2443</v>
      </c>
      <c r="PS3" s="8">
        <v>2444</v>
      </c>
      <c r="PT3" s="8">
        <v>2445</v>
      </c>
      <c r="PU3" s="8">
        <v>2446</v>
      </c>
      <c r="PV3" s="8">
        <v>2447</v>
      </c>
      <c r="PW3" s="8">
        <v>2448</v>
      </c>
      <c r="PX3" s="8">
        <v>2449</v>
      </c>
      <c r="PY3" s="8">
        <v>2450</v>
      </c>
      <c r="PZ3" s="8">
        <v>2451</v>
      </c>
      <c r="QA3" s="8">
        <v>2452</v>
      </c>
      <c r="QB3" s="8">
        <v>2453</v>
      </c>
      <c r="QC3" s="8">
        <v>2454</v>
      </c>
      <c r="QD3" s="8">
        <v>2455</v>
      </c>
      <c r="QE3" s="8">
        <v>2456</v>
      </c>
      <c r="QF3" s="8">
        <v>2457</v>
      </c>
      <c r="QG3" s="8">
        <v>2458</v>
      </c>
      <c r="QH3" s="8">
        <v>2459</v>
      </c>
      <c r="QI3" s="8">
        <v>2460</v>
      </c>
      <c r="QJ3" s="8">
        <v>2461</v>
      </c>
      <c r="QK3" s="8">
        <v>2462</v>
      </c>
      <c r="QL3" s="8">
        <v>2463</v>
      </c>
      <c r="QM3" s="8">
        <v>2464</v>
      </c>
      <c r="QN3" s="8">
        <v>2465</v>
      </c>
      <c r="QO3" s="8">
        <v>2466</v>
      </c>
      <c r="QP3" s="8">
        <v>2467</v>
      </c>
      <c r="QQ3" s="8">
        <v>2468</v>
      </c>
      <c r="QR3" s="8">
        <v>2469</v>
      </c>
      <c r="QS3" s="8">
        <v>2470</v>
      </c>
      <c r="QT3" s="8">
        <v>2471</v>
      </c>
      <c r="QU3" s="8">
        <v>2472</v>
      </c>
      <c r="QV3" s="8">
        <v>2473</v>
      </c>
      <c r="QW3" s="8">
        <v>2474</v>
      </c>
      <c r="QX3" s="8">
        <v>2475</v>
      </c>
      <c r="QY3" s="8">
        <v>2476</v>
      </c>
      <c r="QZ3" s="8">
        <v>2477</v>
      </c>
      <c r="RA3" s="8">
        <v>2478</v>
      </c>
      <c r="RB3" s="8">
        <v>2479</v>
      </c>
      <c r="RC3" s="8">
        <v>2480</v>
      </c>
      <c r="RD3" s="8">
        <v>2481</v>
      </c>
      <c r="RE3" s="8">
        <v>2482</v>
      </c>
      <c r="RF3" s="8">
        <v>2483</v>
      </c>
      <c r="RG3" s="8">
        <v>2484</v>
      </c>
      <c r="RH3" s="8">
        <v>2485</v>
      </c>
      <c r="RI3" s="8">
        <v>2486</v>
      </c>
      <c r="RJ3" s="8">
        <v>2487</v>
      </c>
      <c r="RK3" s="8">
        <v>2488</v>
      </c>
      <c r="RL3" s="8">
        <v>2489</v>
      </c>
      <c r="RM3" s="8">
        <v>2490</v>
      </c>
      <c r="RN3" s="8">
        <v>2491</v>
      </c>
      <c r="RO3" s="8">
        <v>2492</v>
      </c>
      <c r="RP3" s="8">
        <v>2493</v>
      </c>
      <c r="RQ3" s="8">
        <v>2494</v>
      </c>
      <c r="RR3" s="8">
        <v>2495</v>
      </c>
      <c r="RS3" s="8">
        <v>2496</v>
      </c>
      <c r="RT3" s="8">
        <v>2497</v>
      </c>
      <c r="RU3" s="8">
        <v>2498</v>
      </c>
      <c r="RV3" s="8">
        <v>2499</v>
      </c>
      <c r="RW3" s="8">
        <v>2500</v>
      </c>
      <c r="RX3" s="8">
        <v>2501</v>
      </c>
      <c r="RY3" s="8">
        <v>2502</v>
      </c>
      <c r="RZ3" s="8">
        <v>2503</v>
      </c>
      <c r="SA3" s="8">
        <v>2504</v>
      </c>
      <c r="SB3" s="8">
        <v>2505</v>
      </c>
      <c r="SC3" s="8">
        <v>2506</v>
      </c>
      <c r="SD3" s="8">
        <v>2507</v>
      </c>
      <c r="SE3" s="8">
        <v>2508</v>
      </c>
      <c r="SF3" s="8">
        <v>2509</v>
      </c>
      <c r="SG3" s="8">
        <v>2510</v>
      </c>
      <c r="SH3" s="8">
        <v>2511</v>
      </c>
      <c r="SI3" s="8">
        <v>2512</v>
      </c>
      <c r="SJ3" s="8">
        <v>2513</v>
      </c>
      <c r="SK3" s="8">
        <v>2514</v>
      </c>
      <c r="SL3" s="8">
        <v>2515</v>
      </c>
      <c r="SM3" s="8">
        <v>2516</v>
      </c>
      <c r="SN3" s="8">
        <v>2517</v>
      </c>
      <c r="SO3" s="8">
        <v>2518</v>
      </c>
      <c r="SP3" s="8">
        <v>2519</v>
      </c>
      <c r="SQ3" s="8">
        <v>2520</v>
      </c>
      <c r="SR3" s="8">
        <v>2521</v>
      </c>
      <c r="SS3" s="8">
        <v>2522</v>
      </c>
      <c r="ST3" s="8">
        <v>2523</v>
      </c>
      <c r="SU3" s="8">
        <v>2524</v>
      </c>
      <c r="SV3" s="8">
        <v>2525</v>
      </c>
      <c r="SW3" s="8">
        <v>2526</v>
      </c>
      <c r="SX3" s="8">
        <v>2527</v>
      </c>
      <c r="SY3" s="8">
        <v>2528</v>
      </c>
      <c r="SZ3" s="8">
        <v>2529</v>
      </c>
      <c r="TA3" s="8">
        <v>2530</v>
      </c>
      <c r="TB3" s="8">
        <v>2531</v>
      </c>
      <c r="TC3" s="8">
        <v>2532</v>
      </c>
      <c r="TD3" s="8">
        <v>2533</v>
      </c>
      <c r="TE3" s="8">
        <v>2534</v>
      </c>
      <c r="TF3" s="8">
        <v>2535</v>
      </c>
      <c r="TG3" s="8">
        <v>2536</v>
      </c>
      <c r="TH3" s="8">
        <v>2537</v>
      </c>
      <c r="TI3" s="8">
        <v>2538</v>
      </c>
      <c r="TJ3" s="8">
        <v>2539</v>
      </c>
      <c r="TK3" s="8">
        <v>2540</v>
      </c>
      <c r="TL3" s="8">
        <v>2541</v>
      </c>
      <c r="TM3" s="8">
        <v>2542</v>
      </c>
      <c r="TN3" s="8">
        <v>2543</v>
      </c>
      <c r="TO3" s="8">
        <v>2544</v>
      </c>
      <c r="TP3" s="8">
        <v>2545</v>
      </c>
      <c r="TQ3" s="8">
        <v>2546</v>
      </c>
      <c r="TR3" s="8">
        <v>2547</v>
      </c>
      <c r="TS3" s="8">
        <v>2548</v>
      </c>
      <c r="TT3" s="8">
        <v>2549</v>
      </c>
      <c r="TU3" s="8">
        <v>2550</v>
      </c>
      <c r="TV3" s="8">
        <v>2551</v>
      </c>
      <c r="TW3" s="8">
        <v>2552</v>
      </c>
      <c r="TX3" s="8">
        <v>2553</v>
      </c>
      <c r="TY3" s="8">
        <v>2554</v>
      </c>
      <c r="TZ3" s="8">
        <v>2555</v>
      </c>
      <c r="UA3" s="8">
        <v>2556</v>
      </c>
      <c r="UB3" s="8">
        <v>2557</v>
      </c>
      <c r="UC3" s="8">
        <v>2558</v>
      </c>
      <c r="UD3" s="8">
        <v>2559</v>
      </c>
      <c r="UE3" s="8">
        <v>2560</v>
      </c>
      <c r="UF3" s="8">
        <v>2561</v>
      </c>
      <c r="UG3" s="8">
        <v>2562</v>
      </c>
      <c r="UH3" s="8">
        <v>2563</v>
      </c>
      <c r="UI3" s="8">
        <v>2564</v>
      </c>
      <c r="UJ3" s="8">
        <v>2565</v>
      </c>
      <c r="UK3" s="8">
        <v>2566</v>
      </c>
      <c r="UL3" s="8">
        <v>2567</v>
      </c>
      <c r="UM3" s="8">
        <v>2568</v>
      </c>
      <c r="UN3" s="8">
        <v>2569</v>
      </c>
      <c r="UO3" s="8">
        <v>2570</v>
      </c>
      <c r="UP3" s="8">
        <v>2571</v>
      </c>
      <c r="UQ3" s="8">
        <v>2572</v>
      </c>
      <c r="UR3" s="8">
        <v>2573</v>
      </c>
      <c r="US3" s="8">
        <v>2574</v>
      </c>
      <c r="UT3" s="8">
        <v>2575</v>
      </c>
      <c r="UU3" s="8">
        <v>2576</v>
      </c>
      <c r="UV3" s="8">
        <v>2577</v>
      </c>
      <c r="UW3" s="8">
        <v>2578</v>
      </c>
      <c r="UX3" s="8">
        <v>2579</v>
      </c>
      <c r="UY3" s="8">
        <v>2580</v>
      </c>
      <c r="UZ3" s="8">
        <v>2581</v>
      </c>
      <c r="VA3" s="8">
        <v>2582</v>
      </c>
      <c r="VB3" s="8">
        <v>2583</v>
      </c>
      <c r="VC3" s="8">
        <v>2584</v>
      </c>
      <c r="VD3" s="8">
        <v>2585</v>
      </c>
      <c r="VE3" s="8">
        <v>2586</v>
      </c>
      <c r="VF3" s="8">
        <v>2587</v>
      </c>
      <c r="VG3" s="8">
        <v>2588</v>
      </c>
      <c r="VH3" s="8">
        <v>2589</v>
      </c>
      <c r="VI3" s="8">
        <v>2590</v>
      </c>
      <c r="VJ3" s="8">
        <v>2591</v>
      </c>
      <c r="VK3" s="8">
        <v>2592</v>
      </c>
      <c r="VL3" s="8">
        <v>2593</v>
      </c>
      <c r="VM3" s="8">
        <v>2594</v>
      </c>
      <c r="VN3" s="8">
        <v>2595</v>
      </c>
      <c r="VO3" s="8">
        <v>2596</v>
      </c>
      <c r="VP3" s="8">
        <v>2597</v>
      </c>
      <c r="VQ3" s="8">
        <v>2598</v>
      </c>
      <c r="VR3" s="8">
        <v>2599</v>
      </c>
      <c r="VS3" s="8">
        <v>2600</v>
      </c>
      <c r="VT3" s="8">
        <v>2601</v>
      </c>
      <c r="VU3" s="8">
        <v>2602</v>
      </c>
      <c r="VV3" s="8">
        <v>2603</v>
      </c>
      <c r="VW3" s="8">
        <v>2604</v>
      </c>
      <c r="VX3" s="8">
        <v>2605</v>
      </c>
      <c r="VY3" s="8">
        <v>2606</v>
      </c>
      <c r="VZ3" s="8">
        <v>2607</v>
      </c>
      <c r="WA3" s="8">
        <v>2608</v>
      </c>
      <c r="WB3" s="8">
        <v>2609</v>
      </c>
      <c r="WC3" s="8">
        <v>2610</v>
      </c>
      <c r="WD3" s="8">
        <v>2611</v>
      </c>
      <c r="WE3" s="8">
        <v>2612</v>
      </c>
      <c r="WF3" s="8">
        <v>2613</v>
      </c>
      <c r="WG3" s="8">
        <v>2614</v>
      </c>
      <c r="WH3" s="8">
        <v>2615</v>
      </c>
      <c r="WI3" s="8">
        <v>2616</v>
      </c>
      <c r="WJ3" s="8">
        <v>2617</v>
      </c>
      <c r="WK3" s="8">
        <v>2618</v>
      </c>
      <c r="WL3" s="8">
        <v>2619</v>
      </c>
      <c r="WM3" s="8">
        <v>2620</v>
      </c>
      <c r="WN3" s="8">
        <v>2621</v>
      </c>
      <c r="WO3" s="8">
        <v>2622</v>
      </c>
      <c r="WP3" s="8">
        <v>2623</v>
      </c>
      <c r="WQ3" s="8">
        <v>2624</v>
      </c>
      <c r="WR3" s="8">
        <v>2625</v>
      </c>
      <c r="WS3" s="8">
        <v>2626</v>
      </c>
      <c r="WT3" s="8">
        <v>2627</v>
      </c>
      <c r="WU3" s="8">
        <v>2628</v>
      </c>
      <c r="WV3" s="8">
        <v>2629</v>
      </c>
      <c r="WW3" s="8">
        <v>2630</v>
      </c>
      <c r="WX3" s="8">
        <v>2631</v>
      </c>
      <c r="WY3" s="8">
        <v>2632</v>
      </c>
      <c r="WZ3" s="8">
        <v>2633</v>
      </c>
      <c r="XA3" s="8">
        <v>2634</v>
      </c>
      <c r="XB3" s="8">
        <v>2635</v>
      </c>
      <c r="XC3" s="8">
        <v>2636</v>
      </c>
      <c r="XD3" s="8">
        <v>2637</v>
      </c>
      <c r="XE3" s="8">
        <v>2638</v>
      </c>
      <c r="XF3" s="8">
        <v>2639</v>
      </c>
      <c r="XG3" s="8">
        <v>2640</v>
      </c>
      <c r="XH3" s="8">
        <v>2641</v>
      </c>
      <c r="XI3" s="8">
        <v>2642</v>
      </c>
      <c r="XJ3" s="8">
        <v>2643</v>
      </c>
      <c r="XK3" s="8">
        <v>2644</v>
      </c>
      <c r="XL3" s="8">
        <v>2645</v>
      </c>
      <c r="XM3" s="8">
        <v>2646</v>
      </c>
      <c r="XN3" s="8">
        <v>2647</v>
      </c>
      <c r="XO3" s="8">
        <v>2648</v>
      </c>
      <c r="XP3" s="8">
        <v>2649</v>
      </c>
      <c r="XQ3" s="8">
        <v>2650</v>
      </c>
      <c r="XR3" s="8">
        <v>2651</v>
      </c>
      <c r="XS3" s="8">
        <v>2652</v>
      </c>
      <c r="XT3" s="8">
        <v>2653</v>
      </c>
      <c r="XU3" s="8">
        <v>2654</v>
      </c>
      <c r="XV3" s="8">
        <v>2655</v>
      </c>
      <c r="XW3" s="8">
        <v>2656</v>
      </c>
      <c r="XX3" s="8">
        <v>2657</v>
      </c>
      <c r="XY3" s="8">
        <v>2658</v>
      </c>
      <c r="XZ3" s="8">
        <v>2659</v>
      </c>
      <c r="YA3" s="8">
        <v>2660</v>
      </c>
      <c r="YB3" s="8">
        <v>2661</v>
      </c>
      <c r="YC3" s="8">
        <v>2662</v>
      </c>
      <c r="YD3" s="8">
        <v>2663</v>
      </c>
      <c r="YE3" s="8">
        <v>2664</v>
      </c>
      <c r="YF3" s="8">
        <v>2665</v>
      </c>
      <c r="YG3" s="8">
        <v>2666</v>
      </c>
      <c r="YH3" s="8">
        <v>2667</v>
      </c>
      <c r="YI3" s="8">
        <v>2668</v>
      </c>
      <c r="YJ3" s="8">
        <v>2669</v>
      </c>
      <c r="YK3" s="8">
        <v>2670</v>
      </c>
      <c r="YL3" s="8">
        <v>2671</v>
      </c>
      <c r="YM3" s="8">
        <v>2672</v>
      </c>
      <c r="YN3" s="8">
        <v>2673</v>
      </c>
      <c r="YO3" s="8">
        <v>2674</v>
      </c>
      <c r="YP3" s="8">
        <v>2675</v>
      </c>
      <c r="YQ3" s="8">
        <v>2676</v>
      </c>
      <c r="YR3" s="8">
        <v>2677</v>
      </c>
      <c r="YS3" s="8">
        <v>2678</v>
      </c>
      <c r="YT3" s="8">
        <v>2679</v>
      </c>
      <c r="YU3" s="8">
        <v>2680</v>
      </c>
      <c r="YV3" s="8">
        <v>2681</v>
      </c>
      <c r="YW3" s="8">
        <v>2682</v>
      </c>
      <c r="YX3" s="8">
        <v>2683</v>
      </c>
      <c r="YY3" s="8">
        <v>2684</v>
      </c>
      <c r="YZ3" s="8">
        <v>2685</v>
      </c>
      <c r="ZA3" s="8">
        <v>2686</v>
      </c>
      <c r="ZB3" s="8">
        <v>2687</v>
      </c>
      <c r="ZC3" s="8">
        <v>2688</v>
      </c>
      <c r="ZD3" s="8">
        <v>2689</v>
      </c>
      <c r="ZE3" s="8">
        <v>2690</v>
      </c>
      <c r="ZF3" s="8">
        <v>2691</v>
      </c>
      <c r="ZG3" s="8">
        <v>2692</v>
      </c>
      <c r="ZH3" s="8">
        <v>2693</v>
      </c>
      <c r="ZI3" s="8">
        <v>2694</v>
      </c>
      <c r="ZJ3" s="8">
        <v>2695</v>
      </c>
      <c r="ZK3" s="8">
        <v>2696</v>
      </c>
      <c r="ZL3" s="8">
        <v>2697</v>
      </c>
      <c r="ZM3" s="8">
        <v>2698</v>
      </c>
      <c r="ZN3" s="8">
        <v>2699</v>
      </c>
      <c r="ZO3" s="8">
        <v>2700</v>
      </c>
      <c r="ZP3" s="8">
        <v>2701</v>
      </c>
      <c r="ZQ3" s="8">
        <v>2702</v>
      </c>
      <c r="ZR3" s="8">
        <v>2703</v>
      </c>
      <c r="ZS3" s="8">
        <v>2704</v>
      </c>
      <c r="ZT3" s="8">
        <v>2705</v>
      </c>
      <c r="ZU3" s="8">
        <v>2706</v>
      </c>
      <c r="ZV3" s="8">
        <v>2707</v>
      </c>
      <c r="ZW3" s="8">
        <v>2708</v>
      </c>
      <c r="ZX3" s="8">
        <v>2709</v>
      </c>
      <c r="ZY3" s="8">
        <v>2710</v>
      </c>
      <c r="ZZ3" s="8">
        <v>2711</v>
      </c>
      <c r="AAA3" s="8">
        <v>2712</v>
      </c>
      <c r="AAB3" s="8">
        <v>2713</v>
      </c>
      <c r="AAC3" s="8">
        <v>2714</v>
      </c>
      <c r="AAD3" s="8">
        <v>2715</v>
      </c>
      <c r="AAE3" s="8">
        <v>2716</v>
      </c>
      <c r="AAF3" s="8">
        <v>2717</v>
      </c>
      <c r="AAG3" s="8">
        <v>2718</v>
      </c>
      <c r="AAH3" s="8">
        <v>2719</v>
      </c>
      <c r="AAI3" s="8">
        <v>2720</v>
      </c>
      <c r="AAJ3" s="8">
        <v>2721</v>
      </c>
      <c r="AAK3" s="8">
        <v>2722</v>
      </c>
      <c r="AAL3" s="8">
        <v>2723</v>
      </c>
      <c r="AAM3" s="8">
        <v>2724</v>
      </c>
      <c r="AAN3" s="8">
        <v>2725</v>
      </c>
      <c r="AAO3" s="8">
        <v>2726</v>
      </c>
      <c r="AAP3" s="8">
        <v>2727</v>
      </c>
      <c r="AAQ3" s="8">
        <v>2728</v>
      </c>
      <c r="AAR3" s="8">
        <v>2729</v>
      </c>
      <c r="AAS3" s="8">
        <v>2730</v>
      </c>
      <c r="AAT3" s="8">
        <v>2731</v>
      </c>
      <c r="AAU3" s="8">
        <v>2732</v>
      </c>
      <c r="AAV3" s="8">
        <v>2733</v>
      </c>
      <c r="AAW3" s="8">
        <v>2734</v>
      </c>
      <c r="AAX3" s="8">
        <v>2735</v>
      </c>
      <c r="AAY3" s="8">
        <v>2736</v>
      </c>
      <c r="AAZ3" s="8">
        <v>2737</v>
      </c>
      <c r="ABA3" s="8">
        <v>2738</v>
      </c>
      <c r="ABB3" s="8">
        <v>2739</v>
      </c>
      <c r="ABC3" s="8">
        <v>2740</v>
      </c>
      <c r="ABD3" s="8">
        <v>2741</v>
      </c>
      <c r="ABE3" s="8">
        <v>2742</v>
      </c>
      <c r="ABF3" s="8">
        <v>2743</v>
      </c>
      <c r="ABG3" s="8">
        <v>2744</v>
      </c>
      <c r="ABH3" s="8">
        <v>2745</v>
      </c>
      <c r="ABI3" s="8">
        <v>2746</v>
      </c>
      <c r="ABJ3" s="8">
        <v>2747</v>
      </c>
      <c r="ABK3" s="8">
        <v>2748</v>
      </c>
      <c r="ABL3" s="8">
        <v>2749</v>
      </c>
      <c r="ABM3" s="8">
        <v>2750</v>
      </c>
      <c r="ABN3" s="8">
        <v>2751</v>
      </c>
      <c r="ABO3" s="8">
        <v>2752</v>
      </c>
      <c r="ABP3" s="8">
        <v>2753</v>
      </c>
      <c r="ABQ3" s="8">
        <v>2754</v>
      </c>
      <c r="ABR3" s="8">
        <v>2755</v>
      </c>
      <c r="ABS3" s="8">
        <v>2756</v>
      </c>
      <c r="ABT3" s="8">
        <v>2757</v>
      </c>
      <c r="ABU3" s="8">
        <v>2758</v>
      </c>
      <c r="ABV3" s="8">
        <v>2759</v>
      </c>
      <c r="ABW3" s="8">
        <v>2760</v>
      </c>
      <c r="ABX3" s="8">
        <v>2761</v>
      </c>
      <c r="ABY3" s="8">
        <v>2762</v>
      </c>
      <c r="ABZ3" s="8">
        <v>2763</v>
      </c>
      <c r="ACA3" s="8">
        <v>2764</v>
      </c>
      <c r="ACB3" s="8">
        <v>2765</v>
      </c>
      <c r="ACC3" s="8">
        <v>2766</v>
      </c>
      <c r="ACD3" s="8">
        <v>2767</v>
      </c>
      <c r="ACE3" s="8">
        <v>2768</v>
      </c>
      <c r="ACF3" s="8">
        <v>2769</v>
      </c>
      <c r="ACG3" s="8">
        <v>2770</v>
      </c>
      <c r="ACH3" s="8">
        <v>2771</v>
      </c>
      <c r="ACI3" s="8">
        <v>2772</v>
      </c>
      <c r="ACJ3" s="8">
        <v>2773</v>
      </c>
      <c r="ACK3" s="8">
        <v>2774</v>
      </c>
      <c r="ACL3" s="8">
        <v>2775</v>
      </c>
      <c r="ACM3" s="8">
        <v>2776</v>
      </c>
      <c r="ACN3" s="8">
        <v>2777</v>
      </c>
      <c r="ACO3" s="8">
        <v>2778</v>
      </c>
      <c r="ACP3" s="8">
        <v>2779</v>
      </c>
      <c r="ACQ3" s="8">
        <v>2780</v>
      </c>
      <c r="ACR3" s="8">
        <v>2781</v>
      </c>
      <c r="ACS3" s="8">
        <v>2782</v>
      </c>
      <c r="ACT3" s="8">
        <v>2783</v>
      </c>
      <c r="ACU3" s="8">
        <v>2784</v>
      </c>
      <c r="ACV3" s="8">
        <v>2785</v>
      </c>
      <c r="ACW3" s="8">
        <v>2786</v>
      </c>
      <c r="ACX3" s="8">
        <v>2787</v>
      </c>
      <c r="ACY3" s="8">
        <v>2788</v>
      </c>
      <c r="ACZ3" s="8">
        <v>2789</v>
      </c>
      <c r="ADA3" s="8">
        <v>2790</v>
      </c>
      <c r="ADB3" s="8">
        <v>2791</v>
      </c>
      <c r="ADC3" s="8">
        <v>2792</v>
      </c>
      <c r="ADD3" s="8">
        <v>2793</v>
      </c>
      <c r="ADE3" s="8">
        <v>2794</v>
      </c>
      <c r="ADF3" s="8">
        <v>2795</v>
      </c>
      <c r="ADG3" s="8">
        <v>2796</v>
      </c>
      <c r="ADH3" s="8">
        <v>2797</v>
      </c>
      <c r="ADI3" s="8">
        <v>2798</v>
      </c>
      <c r="ADJ3" s="8">
        <v>2799</v>
      </c>
      <c r="ADK3" s="8">
        <v>2800</v>
      </c>
      <c r="ADL3" s="8">
        <v>2801</v>
      </c>
      <c r="ADM3" s="8">
        <v>2802</v>
      </c>
      <c r="ADN3" s="8">
        <v>2803</v>
      </c>
      <c r="ADO3" s="8">
        <v>2804</v>
      </c>
      <c r="ADP3" s="8">
        <v>2805</v>
      </c>
      <c r="ADQ3" s="8">
        <v>2806</v>
      </c>
      <c r="ADR3" s="8">
        <v>2807</v>
      </c>
      <c r="ADS3" s="8">
        <v>2808</v>
      </c>
      <c r="ADT3" s="8">
        <v>2809</v>
      </c>
      <c r="ADU3" s="8">
        <v>2810</v>
      </c>
      <c r="ADV3" s="8">
        <v>2811</v>
      </c>
      <c r="ADW3" s="8">
        <v>2812</v>
      </c>
      <c r="ADX3" s="8">
        <v>2813</v>
      </c>
      <c r="ADY3" s="8">
        <v>2814</v>
      </c>
      <c r="ADZ3" s="8">
        <v>2815</v>
      </c>
      <c r="AEA3" s="8">
        <v>2816</v>
      </c>
      <c r="AEB3" s="8">
        <v>2817</v>
      </c>
      <c r="AEC3" s="8">
        <v>2818</v>
      </c>
      <c r="AED3" s="8">
        <v>2819</v>
      </c>
      <c r="AEE3" s="8">
        <v>2820</v>
      </c>
      <c r="AEF3" s="8">
        <v>2821</v>
      </c>
      <c r="AEG3" s="8">
        <v>2822</v>
      </c>
      <c r="AEH3" s="8">
        <v>2823</v>
      </c>
      <c r="AEI3" s="8">
        <v>2824</v>
      </c>
      <c r="AEJ3" s="8">
        <v>2825</v>
      </c>
      <c r="AEK3" s="8">
        <v>2826</v>
      </c>
      <c r="AEL3" s="8">
        <v>2827</v>
      </c>
      <c r="AEM3" s="8">
        <v>2828</v>
      </c>
      <c r="AEN3" s="8">
        <v>2829</v>
      </c>
      <c r="AEO3" s="8">
        <v>2830</v>
      </c>
      <c r="AEP3" s="8">
        <v>2831</v>
      </c>
      <c r="AEQ3" s="8">
        <v>2832</v>
      </c>
      <c r="AER3" s="8">
        <v>2833</v>
      </c>
      <c r="AES3" s="8">
        <v>2834</v>
      </c>
      <c r="AET3" s="8">
        <v>2835</v>
      </c>
      <c r="AEU3" s="8">
        <v>2836</v>
      </c>
      <c r="AEV3" s="8">
        <v>2837</v>
      </c>
      <c r="AEW3" s="8">
        <v>2838</v>
      </c>
      <c r="AEX3" s="8">
        <v>2839</v>
      </c>
      <c r="AEY3" s="8">
        <v>2840</v>
      </c>
      <c r="AEZ3" s="8">
        <v>2841</v>
      </c>
      <c r="AFA3" s="8">
        <v>2842</v>
      </c>
      <c r="AFB3" s="8">
        <v>2843</v>
      </c>
      <c r="AFC3" s="8">
        <v>2844</v>
      </c>
      <c r="AFD3" s="8">
        <v>2845</v>
      </c>
      <c r="AFE3" s="8">
        <v>2846</v>
      </c>
      <c r="AFF3" s="8">
        <v>2847</v>
      </c>
      <c r="AFG3" s="8">
        <v>2848</v>
      </c>
      <c r="AFH3" s="8">
        <v>2849</v>
      </c>
      <c r="AFI3" s="8">
        <v>2850</v>
      </c>
      <c r="AFJ3" s="8">
        <v>2851</v>
      </c>
      <c r="AFK3" s="8">
        <v>2852</v>
      </c>
      <c r="AFL3" s="8">
        <v>2853</v>
      </c>
      <c r="AFM3" s="8">
        <v>2854</v>
      </c>
      <c r="AFN3" s="8">
        <v>2855</v>
      </c>
      <c r="AFO3" s="8">
        <v>2856</v>
      </c>
      <c r="AFP3" s="8">
        <v>2857</v>
      </c>
      <c r="AFQ3" s="8">
        <v>2858</v>
      </c>
      <c r="AFR3" s="8">
        <v>2859</v>
      </c>
      <c r="AFS3" s="8">
        <v>2860</v>
      </c>
      <c r="AFT3" s="8">
        <v>2861</v>
      </c>
      <c r="AFU3" s="8">
        <v>2862</v>
      </c>
      <c r="AFV3" s="8">
        <v>2863</v>
      </c>
      <c r="AFW3" s="8">
        <v>2864</v>
      </c>
      <c r="AFX3" s="8">
        <v>2865</v>
      </c>
      <c r="AFY3" s="8">
        <v>2866</v>
      </c>
      <c r="AFZ3" s="8">
        <v>2867</v>
      </c>
      <c r="AGA3" s="8">
        <v>2868</v>
      </c>
      <c r="AGB3" s="8">
        <v>2869</v>
      </c>
      <c r="AGC3" s="8">
        <v>2870</v>
      </c>
      <c r="AGD3" s="8">
        <v>2871</v>
      </c>
      <c r="AGE3" s="8">
        <v>2872</v>
      </c>
      <c r="AGF3" s="8">
        <v>2873</v>
      </c>
      <c r="AGG3" s="8">
        <v>2874</v>
      </c>
      <c r="AGH3" s="8">
        <v>2875</v>
      </c>
      <c r="AGI3" s="8">
        <v>2876</v>
      </c>
      <c r="AGJ3" s="8">
        <v>2877</v>
      </c>
      <c r="AGK3" s="8">
        <v>2878</v>
      </c>
      <c r="AGL3" s="8">
        <v>2879</v>
      </c>
      <c r="AGM3" s="8">
        <v>2880</v>
      </c>
      <c r="AGN3" s="8">
        <v>2881</v>
      </c>
      <c r="AGO3" s="8">
        <v>2882</v>
      </c>
      <c r="AGP3" s="8">
        <v>2883</v>
      </c>
      <c r="AGQ3" s="8">
        <v>2884</v>
      </c>
      <c r="AGR3" s="8">
        <v>2885</v>
      </c>
      <c r="AGS3" s="8">
        <v>2886</v>
      </c>
      <c r="AGT3" s="8">
        <v>2887</v>
      </c>
      <c r="AGU3" s="8">
        <v>2888</v>
      </c>
      <c r="AGV3" s="8">
        <v>2889</v>
      </c>
      <c r="AGW3" s="8">
        <v>2890</v>
      </c>
      <c r="AGX3" s="8">
        <v>2891</v>
      </c>
      <c r="AGY3" s="8">
        <v>2892</v>
      </c>
      <c r="AGZ3" s="8">
        <v>2893</v>
      </c>
      <c r="AHA3" s="8">
        <v>2894</v>
      </c>
      <c r="AHB3" s="8">
        <v>2895</v>
      </c>
      <c r="AHC3" s="8">
        <v>2896</v>
      </c>
      <c r="AHD3" s="8">
        <v>2897</v>
      </c>
      <c r="AHE3" s="8">
        <v>2898</v>
      </c>
      <c r="AHF3" s="8">
        <v>2899</v>
      </c>
      <c r="AHG3" s="8">
        <v>2900</v>
      </c>
      <c r="AHH3" s="8">
        <v>2901</v>
      </c>
      <c r="AHI3" s="8">
        <v>2902</v>
      </c>
      <c r="AHJ3" s="8">
        <v>2903</v>
      </c>
      <c r="AHK3" s="8">
        <v>2904</v>
      </c>
      <c r="AHL3" s="8">
        <v>2905</v>
      </c>
      <c r="AHM3" s="8">
        <v>2906</v>
      </c>
      <c r="AHN3" s="8">
        <v>2907</v>
      </c>
      <c r="AHO3" s="8">
        <v>2908</v>
      </c>
      <c r="AHP3" s="8">
        <v>2909</v>
      </c>
      <c r="AHQ3" s="8">
        <v>2910</v>
      </c>
      <c r="AHR3" s="8">
        <v>2911</v>
      </c>
      <c r="AHS3" s="8">
        <v>2912</v>
      </c>
      <c r="AHT3" s="8">
        <v>2913</v>
      </c>
      <c r="AHU3" s="8">
        <v>2914</v>
      </c>
      <c r="AHV3" s="8">
        <v>2915</v>
      </c>
      <c r="AHW3" s="8">
        <v>2916</v>
      </c>
      <c r="AHX3" s="8">
        <v>2917</v>
      </c>
      <c r="AHY3" s="8">
        <v>2918</v>
      </c>
      <c r="AHZ3" s="8">
        <v>2919</v>
      </c>
      <c r="AIA3" s="8">
        <v>2920</v>
      </c>
      <c r="AIB3" s="8">
        <v>2921</v>
      </c>
      <c r="AIC3" s="8">
        <v>2922</v>
      </c>
      <c r="AID3" s="8">
        <v>2923</v>
      </c>
      <c r="AIE3" s="8">
        <v>2924</v>
      </c>
      <c r="AIF3" s="8">
        <v>2925</v>
      </c>
      <c r="AIG3" s="8">
        <v>2926</v>
      </c>
      <c r="AIH3" s="8">
        <v>2927</v>
      </c>
      <c r="AII3" s="8">
        <v>2928</v>
      </c>
      <c r="AIJ3" s="8">
        <v>2929</v>
      </c>
      <c r="AIK3" s="8">
        <v>2930</v>
      </c>
      <c r="AIL3" s="8">
        <v>2931</v>
      </c>
      <c r="AIM3" s="8">
        <v>2932</v>
      </c>
      <c r="AIN3" s="8">
        <v>2933</v>
      </c>
      <c r="AIO3" s="8">
        <v>2934</v>
      </c>
      <c r="AIP3" s="8">
        <v>2935</v>
      </c>
      <c r="AIQ3" s="8">
        <v>2936</v>
      </c>
      <c r="AIR3" s="8">
        <v>2937</v>
      </c>
      <c r="AIS3" s="8">
        <v>2938</v>
      </c>
      <c r="AIT3" s="8">
        <v>2939</v>
      </c>
      <c r="AIU3" s="8">
        <v>2940</v>
      </c>
      <c r="AIV3" s="8">
        <v>2941</v>
      </c>
      <c r="AIW3" s="8">
        <v>2942</v>
      </c>
      <c r="AIX3" s="8">
        <v>2943</v>
      </c>
      <c r="AIY3" s="8">
        <v>2944</v>
      </c>
      <c r="AIZ3" s="8">
        <v>2945</v>
      </c>
      <c r="AJA3" s="8">
        <v>2946</v>
      </c>
      <c r="AJB3" s="8">
        <v>2947</v>
      </c>
      <c r="AJC3" s="8">
        <v>2948</v>
      </c>
      <c r="AJD3" s="8">
        <v>2949</v>
      </c>
      <c r="AJE3" s="8">
        <v>2950</v>
      </c>
      <c r="AJF3" s="8">
        <v>2951</v>
      </c>
      <c r="AJG3" s="8">
        <v>2952</v>
      </c>
      <c r="AJH3" s="8">
        <v>2953</v>
      </c>
      <c r="AJI3" s="8">
        <v>2954</v>
      </c>
      <c r="AJJ3" s="8">
        <v>2955</v>
      </c>
      <c r="AJK3" s="8">
        <v>2956</v>
      </c>
      <c r="AJL3" s="8">
        <v>2957</v>
      </c>
      <c r="AJM3" s="8">
        <v>2958</v>
      </c>
      <c r="AJN3" s="8">
        <v>2959</v>
      </c>
      <c r="AJO3" s="8">
        <v>2960</v>
      </c>
      <c r="AJP3" s="8">
        <v>2961</v>
      </c>
      <c r="AJQ3" s="8">
        <v>2962</v>
      </c>
      <c r="AJR3" s="8">
        <v>2963</v>
      </c>
      <c r="AJS3" s="8">
        <v>2964</v>
      </c>
      <c r="AJT3" s="8">
        <v>2965</v>
      </c>
      <c r="AJU3" s="8">
        <v>2966</v>
      </c>
      <c r="AJV3" s="8">
        <v>2967</v>
      </c>
      <c r="AJW3" s="8">
        <v>2968</v>
      </c>
      <c r="AJX3" s="8">
        <v>2969</v>
      </c>
      <c r="AJY3" s="8">
        <v>2970</v>
      </c>
      <c r="AJZ3" s="8">
        <v>2971</v>
      </c>
      <c r="AKA3" s="8">
        <v>2972</v>
      </c>
      <c r="AKB3" s="8">
        <v>2973</v>
      </c>
      <c r="AKC3" s="8">
        <v>2974</v>
      </c>
      <c r="AKD3" s="8">
        <v>2975</v>
      </c>
      <c r="AKE3" s="8">
        <v>2976</v>
      </c>
      <c r="AKF3" s="8">
        <v>2977</v>
      </c>
      <c r="AKG3" s="8">
        <v>2978</v>
      </c>
      <c r="AKH3" s="8">
        <v>2979</v>
      </c>
      <c r="AKI3" s="8">
        <v>2980</v>
      </c>
      <c r="AKJ3" s="8">
        <v>2981</v>
      </c>
      <c r="AKK3" s="8">
        <v>2982</v>
      </c>
      <c r="AKL3" s="8">
        <v>2983</v>
      </c>
      <c r="AKM3" s="8">
        <v>2984</v>
      </c>
      <c r="AKN3" s="8">
        <v>2985</v>
      </c>
      <c r="AKO3" s="8">
        <v>2986</v>
      </c>
      <c r="AKP3" s="8">
        <v>2987</v>
      </c>
      <c r="AKQ3" s="8">
        <v>2988</v>
      </c>
      <c r="AKR3" s="8">
        <v>2989</v>
      </c>
      <c r="AKS3" s="8">
        <v>2990</v>
      </c>
      <c r="AKT3" s="8">
        <v>2991</v>
      </c>
      <c r="AKU3" s="8">
        <v>2992</v>
      </c>
      <c r="AKV3" s="8">
        <v>2993</v>
      </c>
      <c r="AKW3" s="8">
        <v>2994</v>
      </c>
      <c r="AKX3" s="8">
        <v>2995</v>
      </c>
      <c r="AKY3" s="8">
        <v>2996</v>
      </c>
      <c r="AKZ3" s="8">
        <v>2997</v>
      </c>
      <c r="ALA3" s="8">
        <v>2998</v>
      </c>
      <c r="ALB3" s="8">
        <v>2999</v>
      </c>
      <c r="ALC3" s="8">
        <v>3000</v>
      </c>
      <c r="ALD3" s="8">
        <v>3001</v>
      </c>
      <c r="ALE3" s="8">
        <v>3002</v>
      </c>
      <c r="ALF3" s="8">
        <v>3003</v>
      </c>
      <c r="ALG3" s="8">
        <v>3004</v>
      </c>
      <c r="ALH3" s="8">
        <v>3005</v>
      </c>
      <c r="ALI3" s="8">
        <v>3006</v>
      </c>
      <c r="ALJ3" s="8">
        <v>3007</v>
      </c>
      <c r="ALK3" s="8">
        <v>3008</v>
      </c>
      <c r="ALL3" s="8">
        <v>3009</v>
      </c>
      <c r="ALM3" s="8">
        <v>3010</v>
      </c>
      <c r="ALN3" s="8">
        <v>3011</v>
      </c>
      <c r="ALO3" s="8">
        <v>3012</v>
      </c>
      <c r="ALP3" s="8">
        <v>3013</v>
      </c>
      <c r="ALQ3" s="8">
        <v>3014</v>
      </c>
      <c r="ALR3" s="8">
        <v>3015</v>
      </c>
      <c r="ALS3" s="8">
        <v>3016</v>
      </c>
      <c r="ALT3" s="8">
        <v>3017</v>
      </c>
      <c r="ALU3" s="8">
        <v>3018</v>
      </c>
      <c r="ALV3" s="8">
        <v>3019</v>
      </c>
      <c r="ALW3" s="8">
        <v>3020</v>
      </c>
      <c r="ALX3" s="8">
        <v>3021</v>
      </c>
      <c r="ALY3" s="8">
        <v>3022</v>
      </c>
      <c r="ALZ3" s="8">
        <v>3023</v>
      </c>
      <c r="AMA3" s="8">
        <v>3024</v>
      </c>
      <c r="AMB3" s="8">
        <v>3025</v>
      </c>
      <c r="AMC3" s="8">
        <v>3026</v>
      </c>
      <c r="AMD3" s="8">
        <v>3027</v>
      </c>
      <c r="AME3" s="8">
        <v>3028</v>
      </c>
      <c r="AMF3" s="8">
        <v>3029</v>
      </c>
      <c r="AMG3" s="8">
        <v>3030</v>
      </c>
      <c r="AMH3" s="8">
        <v>3031</v>
      </c>
      <c r="AMI3" s="8">
        <v>3032</v>
      </c>
      <c r="AMJ3" s="8">
        <v>3033</v>
      </c>
      <c r="AMK3" s="8">
        <v>3034</v>
      </c>
      <c r="AML3" s="8">
        <v>3035</v>
      </c>
      <c r="AMM3" s="8">
        <v>3036</v>
      </c>
      <c r="AMN3" s="8">
        <v>3037</v>
      </c>
      <c r="AMO3" s="8">
        <v>3038</v>
      </c>
      <c r="AMP3" s="8">
        <v>3039</v>
      </c>
      <c r="AMQ3" s="8">
        <v>3040</v>
      </c>
      <c r="AMR3" s="8">
        <v>3041</v>
      </c>
      <c r="AMS3" s="8">
        <v>3042</v>
      </c>
      <c r="AMT3" s="8">
        <v>3043</v>
      </c>
      <c r="AMU3" s="8">
        <v>3044</v>
      </c>
      <c r="AMV3" s="8">
        <v>3045</v>
      </c>
      <c r="AMW3" s="8">
        <v>3046</v>
      </c>
      <c r="AMX3" s="8">
        <v>3047</v>
      </c>
      <c r="AMY3" s="8">
        <v>3048</v>
      </c>
      <c r="AMZ3" s="8">
        <v>3049</v>
      </c>
      <c r="ANA3" s="8">
        <v>3050</v>
      </c>
      <c r="ANB3" s="8">
        <v>3051</v>
      </c>
      <c r="ANC3" s="8">
        <v>3052</v>
      </c>
      <c r="AND3" s="8">
        <v>3053</v>
      </c>
      <c r="ANE3" s="8">
        <v>3054</v>
      </c>
      <c r="ANF3" s="8">
        <v>3055</v>
      </c>
      <c r="ANG3" s="8">
        <v>3056</v>
      </c>
      <c r="ANH3" s="8">
        <v>3057</v>
      </c>
      <c r="ANI3" s="8">
        <v>3058</v>
      </c>
      <c r="ANJ3" s="8">
        <v>3059</v>
      </c>
      <c r="ANK3" s="8">
        <v>3060</v>
      </c>
      <c r="ANL3" s="8">
        <v>3061</v>
      </c>
      <c r="ANM3" s="8">
        <v>3062</v>
      </c>
      <c r="ANN3" s="8">
        <v>3063</v>
      </c>
      <c r="ANO3" s="8">
        <v>3064</v>
      </c>
      <c r="ANP3" s="8">
        <v>3065</v>
      </c>
      <c r="ANQ3" s="8">
        <v>3066</v>
      </c>
      <c r="ANR3" s="8">
        <v>3067</v>
      </c>
      <c r="ANS3" s="8">
        <v>3068</v>
      </c>
      <c r="ANT3" s="8">
        <v>3069</v>
      </c>
      <c r="ANU3" s="8">
        <v>3070</v>
      </c>
      <c r="ANV3" s="8">
        <v>3071</v>
      </c>
      <c r="ANW3" s="8">
        <v>3072</v>
      </c>
      <c r="ANX3" s="8">
        <v>3073</v>
      </c>
      <c r="ANY3" s="8">
        <v>3074</v>
      </c>
      <c r="ANZ3" s="8">
        <v>3075</v>
      </c>
      <c r="AOA3" s="8">
        <v>3076</v>
      </c>
      <c r="AOB3" s="8">
        <v>3077</v>
      </c>
      <c r="AOC3" s="8">
        <v>3078</v>
      </c>
      <c r="AOD3" s="8">
        <v>3079</v>
      </c>
      <c r="AOE3" s="8">
        <v>3080</v>
      </c>
      <c r="AOF3" s="8">
        <v>3081</v>
      </c>
      <c r="AOG3" s="8">
        <v>3082</v>
      </c>
      <c r="AOH3" s="8">
        <v>3083</v>
      </c>
      <c r="AOI3" s="8">
        <v>3084</v>
      </c>
      <c r="AOJ3" s="8">
        <v>3085</v>
      </c>
      <c r="AOK3" s="8">
        <v>3086</v>
      </c>
      <c r="AOL3" s="8">
        <v>3087</v>
      </c>
      <c r="AOM3" s="8">
        <v>3088</v>
      </c>
      <c r="AON3" s="8">
        <v>3089</v>
      </c>
      <c r="AOO3" s="8">
        <v>3090</v>
      </c>
      <c r="AOP3" s="8">
        <v>3091</v>
      </c>
      <c r="AOQ3" s="8">
        <v>3092</v>
      </c>
      <c r="AOR3" s="8">
        <v>3093</v>
      </c>
      <c r="AOS3" s="8">
        <v>3094</v>
      </c>
      <c r="AOT3" s="8">
        <v>3095</v>
      </c>
      <c r="AOU3" s="8">
        <v>3096</v>
      </c>
      <c r="AOV3" s="8">
        <v>3097</v>
      </c>
      <c r="AOW3" s="8">
        <v>3098</v>
      </c>
      <c r="AOX3" s="8">
        <v>3099</v>
      </c>
      <c r="AOY3" s="8">
        <v>3100</v>
      </c>
      <c r="AOZ3" s="8">
        <v>3101</v>
      </c>
      <c r="APA3" s="8">
        <v>3102</v>
      </c>
      <c r="APB3" s="8">
        <v>3103</v>
      </c>
      <c r="APC3" s="8">
        <v>3104</v>
      </c>
      <c r="APD3" s="8">
        <v>3105</v>
      </c>
      <c r="APE3" s="8">
        <v>3106</v>
      </c>
      <c r="APF3" s="8">
        <v>3107</v>
      </c>
      <c r="APG3" s="8">
        <v>3108</v>
      </c>
      <c r="APH3" s="8">
        <v>3109</v>
      </c>
      <c r="API3" s="8">
        <v>3110</v>
      </c>
      <c r="APJ3" s="8">
        <v>3111</v>
      </c>
      <c r="APK3" s="8">
        <v>3112</v>
      </c>
      <c r="APL3" s="8">
        <v>3113</v>
      </c>
      <c r="APM3" s="8">
        <v>3114</v>
      </c>
      <c r="APN3" s="8">
        <v>3115</v>
      </c>
      <c r="APO3" s="8">
        <v>3116</v>
      </c>
      <c r="APP3" s="8">
        <v>3117</v>
      </c>
      <c r="APQ3" s="8">
        <v>3118</v>
      </c>
      <c r="APR3" s="8">
        <v>3119</v>
      </c>
      <c r="APS3" s="8">
        <v>3120</v>
      </c>
      <c r="APT3" s="8">
        <v>3121</v>
      </c>
      <c r="APU3" s="8">
        <v>3122</v>
      </c>
      <c r="APV3" s="8">
        <v>3123</v>
      </c>
      <c r="APW3" s="8">
        <v>3124</v>
      </c>
      <c r="APX3" s="8">
        <v>3125</v>
      </c>
      <c r="APY3" s="8">
        <v>3126</v>
      </c>
      <c r="APZ3" s="8">
        <v>3127</v>
      </c>
      <c r="AQA3" s="8">
        <v>3128</v>
      </c>
      <c r="AQB3" s="8">
        <v>3129</v>
      </c>
      <c r="AQC3" s="8">
        <v>3130</v>
      </c>
      <c r="AQD3" s="8">
        <v>3131</v>
      </c>
      <c r="AQE3" s="8">
        <v>3132</v>
      </c>
      <c r="AQF3" s="8">
        <v>3133</v>
      </c>
      <c r="AQG3" s="8">
        <v>3134</v>
      </c>
      <c r="AQH3" s="8">
        <v>3135</v>
      </c>
      <c r="AQI3" s="8">
        <v>3136</v>
      </c>
      <c r="AQJ3" s="8">
        <v>3137</v>
      </c>
      <c r="AQK3" s="8">
        <v>3138</v>
      </c>
      <c r="AQL3" s="8">
        <v>3139</v>
      </c>
      <c r="AQM3" s="8">
        <v>3140</v>
      </c>
      <c r="AQN3" s="8">
        <v>3141</v>
      </c>
      <c r="AQO3" s="8">
        <v>3142</v>
      </c>
      <c r="AQP3" s="8">
        <v>3143</v>
      </c>
      <c r="AQQ3" s="8">
        <v>3144</v>
      </c>
      <c r="AQR3" s="8">
        <v>3145</v>
      </c>
      <c r="AQS3" s="8">
        <v>3146</v>
      </c>
      <c r="AQT3" s="8">
        <v>3147</v>
      </c>
      <c r="AQU3" s="8">
        <v>3148</v>
      </c>
      <c r="AQV3" s="8">
        <v>3149</v>
      </c>
      <c r="AQW3" s="8">
        <v>3150</v>
      </c>
      <c r="AQX3" s="8">
        <v>3151</v>
      </c>
      <c r="AQY3" s="8">
        <v>3152</v>
      </c>
      <c r="AQZ3" s="8">
        <v>3153</v>
      </c>
      <c r="ARA3" s="8">
        <v>3154</v>
      </c>
      <c r="ARB3" s="8">
        <v>3155</v>
      </c>
      <c r="ARC3" s="8">
        <v>3156</v>
      </c>
      <c r="ARD3" s="8">
        <v>3157</v>
      </c>
      <c r="ARE3" s="8">
        <v>3158</v>
      </c>
      <c r="ARF3" s="8">
        <v>3159</v>
      </c>
      <c r="ARG3" s="8">
        <v>3160</v>
      </c>
      <c r="ARH3" s="8">
        <v>3161</v>
      </c>
      <c r="ARI3" s="8">
        <v>3162</v>
      </c>
      <c r="ARJ3" s="8">
        <v>3163</v>
      </c>
      <c r="ARK3" s="8">
        <v>3164</v>
      </c>
      <c r="ARL3" s="8">
        <v>3165</v>
      </c>
      <c r="ARM3" s="8">
        <v>3166</v>
      </c>
      <c r="ARN3" s="8">
        <v>3167</v>
      </c>
      <c r="ARO3" s="8">
        <v>3168</v>
      </c>
      <c r="ARP3" s="8">
        <v>3169</v>
      </c>
      <c r="ARQ3" s="8">
        <v>3170</v>
      </c>
      <c r="ARR3" s="8">
        <v>3171</v>
      </c>
      <c r="ARS3" s="8">
        <v>3172</v>
      </c>
      <c r="ART3" s="8">
        <v>3173</v>
      </c>
      <c r="ARU3" s="8">
        <v>3174</v>
      </c>
      <c r="ARV3" s="8">
        <v>3175</v>
      </c>
      <c r="ARW3" s="8">
        <v>3176</v>
      </c>
      <c r="ARX3" s="8">
        <v>3177</v>
      </c>
      <c r="ARY3" s="8">
        <v>3178</v>
      </c>
      <c r="ARZ3" s="8">
        <v>3179</v>
      </c>
      <c r="ASA3" s="8">
        <v>3180</v>
      </c>
      <c r="ASB3" s="8">
        <v>3181</v>
      </c>
      <c r="ASC3" s="8">
        <v>3182</v>
      </c>
      <c r="ASD3" s="8">
        <v>3183</v>
      </c>
      <c r="ASE3" s="8">
        <v>3184</v>
      </c>
      <c r="ASF3" s="8">
        <v>3185</v>
      </c>
      <c r="ASG3" s="8">
        <v>3186</v>
      </c>
      <c r="ASH3" s="8">
        <v>3187</v>
      </c>
      <c r="ASI3" s="8">
        <v>3188</v>
      </c>
      <c r="ASJ3" s="8">
        <v>3189</v>
      </c>
      <c r="ASK3" s="8">
        <v>3190</v>
      </c>
      <c r="ASL3" s="8">
        <v>3191</v>
      </c>
      <c r="ASM3" s="8">
        <v>3192</v>
      </c>
      <c r="ASN3" s="8">
        <v>3193</v>
      </c>
      <c r="ASO3" s="8">
        <v>3194</v>
      </c>
      <c r="ASP3" s="8">
        <v>3195</v>
      </c>
      <c r="ASQ3" s="8">
        <v>3196</v>
      </c>
      <c r="ASR3" s="8">
        <v>3197</v>
      </c>
      <c r="ASS3" s="8">
        <v>3198</v>
      </c>
      <c r="AST3" s="8">
        <v>3199</v>
      </c>
      <c r="ASU3" s="8">
        <v>3200</v>
      </c>
      <c r="ASV3" s="8">
        <v>3201</v>
      </c>
      <c r="ASW3" s="8">
        <v>3202</v>
      </c>
      <c r="ASX3" s="8">
        <v>3203</v>
      </c>
      <c r="ASY3" s="8">
        <v>3204</v>
      </c>
      <c r="ASZ3" s="8">
        <v>3205</v>
      </c>
      <c r="ATA3" s="8">
        <v>3206</v>
      </c>
      <c r="ATB3" s="8">
        <v>3207</v>
      </c>
      <c r="ATC3" s="8">
        <v>3208</v>
      </c>
      <c r="ATD3" s="8">
        <v>3209</v>
      </c>
      <c r="ATE3" s="8">
        <v>3210</v>
      </c>
      <c r="ATF3" s="8">
        <v>3211</v>
      </c>
      <c r="ATG3" s="8">
        <v>3212</v>
      </c>
      <c r="ATH3" s="8">
        <v>3213</v>
      </c>
      <c r="ATI3" s="8">
        <v>3214</v>
      </c>
      <c r="ATJ3" s="8">
        <v>3215</v>
      </c>
      <c r="ATK3" s="8">
        <v>3216</v>
      </c>
      <c r="ATL3" s="8">
        <v>3217</v>
      </c>
      <c r="ATM3" s="8">
        <v>3218</v>
      </c>
      <c r="ATN3" s="8">
        <v>3219</v>
      </c>
      <c r="ATO3" s="8">
        <v>3220</v>
      </c>
      <c r="ATP3" s="8">
        <v>3221</v>
      </c>
      <c r="ATQ3" s="8">
        <v>3222</v>
      </c>
      <c r="ATR3" s="8">
        <v>3223</v>
      </c>
      <c r="ATS3" s="8">
        <v>3224</v>
      </c>
      <c r="ATT3" s="8">
        <v>3225</v>
      </c>
      <c r="ATU3" s="8">
        <v>3226</v>
      </c>
      <c r="ATV3" s="8">
        <v>3227</v>
      </c>
      <c r="ATW3" s="8">
        <v>3228</v>
      </c>
      <c r="ATX3" s="8">
        <v>3229</v>
      </c>
      <c r="ATY3" s="8">
        <v>3230</v>
      </c>
      <c r="ATZ3" s="8">
        <v>3231</v>
      </c>
      <c r="AUA3" s="8">
        <v>3232</v>
      </c>
      <c r="AUB3" s="8">
        <v>3233</v>
      </c>
      <c r="AUC3" s="8">
        <v>3234</v>
      </c>
      <c r="AUD3" s="8">
        <v>3235</v>
      </c>
      <c r="AUE3" s="8">
        <v>3236</v>
      </c>
      <c r="AUF3" s="8">
        <v>3237</v>
      </c>
      <c r="AUG3" s="8">
        <v>3238</v>
      </c>
      <c r="AUH3" s="8">
        <v>3239</v>
      </c>
      <c r="AUI3" s="8">
        <v>3240</v>
      </c>
      <c r="AUJ3" s="8">
        <v>3241</v>
      </c>
      <c r="AUK3" s="8">
        <v>3242</v>
      </c>
      <c r="AUL3" s="8">
        <v>3243</v>
      </c>
      <c r="AUM3" s="8">
        <v>3244</v>
      </c>
      <c r="AUN3" s="8">
        <v>3245</v>
      </c>
      <c r="AUO3" s="8">
        <v>3246</v>
      </c>
      <c r="AUP3" s="8">
        <v>3247</v>
      </c>
      <c r="AUQ3" s="8">
        <v>3248</v>
      </c>
      <c r="AUR3" s="8">
        <v>3249</v>
      </c>
      <c r="AUS3" s="8">
        <v>3250</v>
      </c>
      <c r="AUT3" s="8">
        <v>3251</v>
      </c>
      <c r="AUU3" s="8">
        <v>3252</v>
      </c>
      <c r="AUV3" s="8">
        <v>3253</v>
      </c>
      <c r="AUW3" s="8">
        <v>3254</v>
      </c>
      <c r="AUX3" s="8">
        <v>3255</v>
      </c>
      <c r="AUY3" s="8">
        <v>3256</v>
      </c>
      <c r="AUZ3" s="8">
        <v>3257</v>
      </c>
      <c r="AVA3" s="8">
        <v>3258</v>
      </c>
      <c r="AVB3" s="8">
        <v>3259</v>
      </c>
      <c r="AVC3" s="8">
        <v>3260</v>
      </c>
      <c r="AVD3" s="8">
        <v>3261</v>
      </c>
      <c r="AVE3" s="8">
        <v>3262</v>
      </c>
      <c r="AVF3" s="8">
        <v>3263</v>
      </c>
      <c r="AVG3" s="8">
        <v>3264</v>
      </c>
      <c r="AVH3" s="8">
        <v>3265</v>
      </c>
      <c r="AVI3" s="8">
        <v>3266</v>
      </c>
      <c r="AVJ3" s="8">
        <v>3267</v>
      </c>
      <c r="AVK3" s="8">
        <v>3268</v>
      </c>
      <c r="AVL3" s="8">
        <v>3269</v>
      </c>
      <c r="AVM3" s="8">
        <v>3270</v>
      </c>
      <c r="AVN3" s="8">
        <v>3271</v>
      </c>
      <c r="AVO3" s="8">
        <v>3272</v>
      </c>
      <c r="AVP3" s="8">
        <v>3273</v>
      </c>
      <c r="AVQ3" s="8">
        <v>3274</v>
      </c>
      <c r="AVR3" s="8">
        <v>3275</v>
      </c>
      <c r="AVS3" s="8">
        <v>3276</v>
      </c>
      <c r="AVT3" s="8">
        <v>3277</v>
      </c>
      <c r="AVU3" s="8">
        <v>3278</v>
      </c>
      <c r="AVV3" s="8">
        <v>3279</v>
      </c>
      <c r="AVW3" s="8">
        <v>3280</v>
      </c>
      <c r="AVX3" s="8">
        <v>3281</v>
      </c>
      <c r="AVY3" s="8">
        <v>3282</v>
      </c>
      <c r="AVZ3" s="8">
        <v>3283</v>
      </c>
      <c r="AWA3" s="8">
        <v>3284</v>
      </c>
      <c r="AWB3" s="8">
        <v>3285</v>
      </c>
      <c r="AWC3" s="8">
        <v>3286</v>
      </c>
      <c r="AWD3" s="8">
        <v>3287</v>
      </c>
      <c r="AWE3" s="8">
        <v>3288</v>
      </c>
      <c r="AWF3" s="8">
        <v>3289</v>
      </c>
      <c r="AWG3" s="8">
        <v>3290</v>
      </c>
      <c r="AWH3" s="8">
        <v>3291</v>
      </c>
      <c r="AWI3" s="8">
        <v>3292</v>
      </c>
      <c r="AWJ3" s="8">
        <v>3293</v>
      </c>
      <c r="AWK3" s="8">
        <v>3294</v>
      </c>
      <c r="AWL3" s="8">
        <v>3295</v>
      </c>
      <c r="AWM3" s="8">
        <v>3296</v>
      </c>
      <c r="AWN3" s="8">
        <v>3297</v>
      </c>
      <c r="AWO3" s="8">
        <v>3298</v>
      </c>
      <c r="AWP3" s="8">
        <v>3299</v>
      </c>
      <c r="AWQ3" s="8">
        <v>3300</v>
      </c>
      <c r="AWR3" s="8">
        <v>3301</v>
      </c>
      <c r="AWS3" s="8">
        <v>3302</v>
      </c>
      <c r="AWT3" s="8">
        <v>3303</v>
      </c>
      <c r="AWU3" s="8">
        <v>3304</v>
      </c>
      <c r="AWV3" s="8">
        <v>3305</v>
      </c>
      <c r="AWW3" s="8">
        <v>3306</v>
      </c>
      <c r="AWX3" s="8">
        <v>3307</v>
      </c>
      <c r="AWY3" s="8">
        <v>3308</v>
      </c>
      <c r="AWZ3" s="8">
        <v>3309</v>
      </c>
      <c r="AXA3" s="8">
        <v>3310</v>
      </c>
      <c r="AXB3" s="8">
        <v>3311</v>
      </c>
      <c r="AXC3" s="8">
        <v>3312</v>
      </c>
      <c r="AXD3" s="8">
        <v>3313</v>
      </c>
      <c r="AXE3" s="8">
        <v>3314</v>
      </c>
      <c r="AXF3" s="8">
        <v>3315</v>
      </c>
      <c r="AXG3" s="8">
        <v>3316</v>
      </c>
      <c r="AXH3" s="8">
        <v>3317</v>
      </c>
      <c r="AXI3" s="8">
        <v>3318</v>
      </c>
      <c r="AXJ3" s="8">
        <v>3319</v>
      </c>
      <c r="AXK3" s="8">
        <v>3320</v>
      </c>
      <c r="AXL3" s="8">
        <v>3321</v>
      </c>
      <c r="AXM3" s="8">
        <v>3322</v>
      </c>
      <c r="AXN3" s="8">
        <v>3323</v>
      </c>
      <c r="AXO3" s="8">
        <v>3324</v>
      </c>
      <c r="AXP3" s="8">
        <v>3325</v>
      </c>
      <c r="AXQ3" s="8">
        <v>3326</v>
      </c>
      <c r="AXR3" s="8">
        <v>3327</v>
      </c>
      <c r="AXS3" s="8">
        <v>3328</v>
      </c>
      <c r="AXT3" s="8">
        <v>3329</v>
      </c>
      <c r="AXU3" s="8">
        <v>3330</v>
      </c>
      <c r="AXV3" s="8">
        <v>3331</v>
      </c>
      <c r="AXW3" s="8">
        <v>3332</v>
      </c>
      <c r="AXX3" s="8">
        <v>3333</v>
      </c>
      <c r="AXY3" s="8">
        <v>3334</v>
      </c>
      <c r="AXZ3" s="8">
        <v>3335</v>
      </c>
      <c r="AYA3" s="8">
        <v>3336</v>
      </c>
      <c r="AYB3" s="8">
        <v>3337</v>
      </c>
      <c r="AYC3" s="8">
        <v>3338</v>
      </c>
      <c r="AYD3" s="8">
        <v>3339</v>
      </c>
      <c r="AYE3" s="8">
        <v>3340</v>
      </c>
      <c r="AYF3" s="8">
        <v>3341</v>
      </c>
      <c r="AYG3" s="8">
        <v>3342</v>
      </c>
      <c r="AYH3" s="8">
        <v>3343</v>
      </c>
      <c r="AYI3" s="8">
        <v>3344</v>
      </c>
      <c r="AYJ3" s="8">
        <v>3345</v>
      </c>
      <c r="AYK3" s="8">
        <v>3346</v>
      </c>
      <c r="AYL3" s="8">
        <v>3347</v>
      </c>
      <c r="AYM3" s="8">
        <v>3348</v>
      </c>
      <c r="AYN3" s="8">
        <v>3349</v>
      </c>
      <c r="AYO3" s="8">
        <v>3350</v>
      </c>
      <c r="AYP3" s="8">
        <v>3351</v>
      </c>
      <c r="AYQ3" s="8">
        <v>3352</v>
      </c>
      <c r="AYR3" s="8">
        <v>3353</v>
      </c>
      <c r="AYS3" s="8">
        <v>3354</v>
      </c>
      <c r="AYT3" s="8">
        <v>3355</v>
      </c>
      <c r="AYU3" s="8">
        <v>3356</v>
      </c>
      <c r="AYV3" s="8">
        <v>3357</v>
      </c>
      <c r="AYW3" s="8">
        <v>3358</v>
      </c>
      <c r="AYX3" s="8">
        <v>3359</v>
      </c>
      <c r="AYY3" s="8">
        <v>3360</v>
      </c>
      <c r="AYZ3" s="8">
        <v>3361</v>
      </c>
      <c r="AZA3" s="8">
        <v>3362</v>
      </c>
      <c r="AZB3" s="8">
        <v>3363</v>
      </c>
      <c r="AZC3" s="8">
        <v>3364</v>
      </c>
      <c r="AZD3" s="8">
        <v>3365</v>
      </c>
      <c r="AZE3" s="8">
        <v>3366</v>
      </c>
      <c r="AZF3" s="8">
        <v>3367</v>
      </c>
      <c r="AZG3" s="8">
        <v>3368</v>
      </c>
      <c r="AZH3" s="8">
        <v>3369</v>
      </c>
      <c r="AZI3" s="8">
        <v>3370</v>
      </c>
      <c r="AZJ3" s="8">
        <v>3371</v>
      </c>
      <c r="AZK3" s="8">
        <v>3372</v>
      </c>
      <c r="AZL3" s="8">
        <v>3373</v>
      </c>
      <c r="AZM3" s="8">
        <v>3374</v>
      </c>
      <c r="AZN3" s="8">
        <v>3375</v>
      </c>
      <c r="AZO3" s="8">
        <v>3376</v>
      </c>
      <c r="AZP3" s="8">
        <v>3377</v>
      </c>
      <c r="AZQ3" s="8">
        <v>3378</v>
      </c>
      <c r="AZR3" s="8">
        <v>3379</v>
      </c>
      <c r="AZS3" s="8">
        <v>3380</v>
      </c>
      <c r="AZT3" s="8">
        <v>3381</v>
      </c>
      <c r="AZU3" s="8">
        <v>3382</v>
      </c>
      <c r="AZV3" s="8">
        <v>3383</v>
      </c>
      <c r="AZW3" s="8">
        <v>3384</v>
      </c>
      <c r="AZX3" s="8">
        <v>3385</v>
      </c>
      <c r="AZY3" s="8">
        <v>3386</v>
      </c>
      <c r="AZZ3" s="8">
        <v>3387</v>
      </c>
      <c r="BAA3" s="8">
        <v>3388</v>
      </c>
      <c r="BAB3" s="8">
        <v>3389</v>
      </c>
      <c r="BAC3" s="8">
        <v>3390</v>
      </c>
      <c r="BAD3" s="8">
        <v>3391</v>
      </c>
      <c r="BAE3" s="8">
        <v>3392</v>
      </c>
      <c r="BAF3" s="8">
        <v>3393</v>
      </c>
      <c r="BAG3" s="8">
        <v>3394</v>
      </c>
      <c r="BAH3" s="8">
        <v>3395</v>
      </c>
      <c r="BAI3" s="8">
        <v>3396</v>
      </c>
      <c r="BAJ3" s="8">
        <v>3397</v>
      </c>
      <c r="BAK3" s="8">
        <v>3398</v>
      </c>
      <c r="BAL3" s="8">
        <v>3399</v>
      </c>
      <c r="BAM3" s="8">
        <v>3400</v>
      </c>
      <c r="BAN3" s="8">
        <v>3401</v>
      </c>
      <c r="BAO3" s="8">
        <v>3402</v>
      </c>
      <c r="BAP3" s="8">
        <v>3403</v>
      </c>
      <c r="BAQ3" s="8">
        <v>3404</v>
      </c>
      <c r="BAR3" s="8">
        <v>3405</v>
      </c>
      <c r="BAS3" s="8">
        <v>3406</v>
      </c>
      <c r="BAT3" s="8">
        <v>3407</v>
      </c>
      <c r="BAU3" s="8">
        <v>3408</v>
      </c>
      <c r="BAV3" s="8">
        <v>3409</v>
      </c>
      <c r="BAW3" s="8">
        <v>3410</v>
      </c>
      <c r="BAX3" s="8">
        <v>3411</v>
      </c>
      <c r="BAY3" s="8">
        <v>3412</v>
      </c>
      <c r="BAZ3" s="8">
        <v>3413</v>
      </c>
      <c r="BBA3" s="8">
        <v>3414</v>
      </c>
      <c r="BBB3" s="8">
        <v>3415</v>
      </c>
      <c r="BBC3" s="8">
        <v>3416</v>
      </c>
      <c r="BBD3" s="8">
        <v>3417</v>
      </c>
      <c r="BBE3" s="8">
        <v>3418</v>
      </c>
      <c r="BBF3" s="8">
        <v>3419</v>
      </c>
      <c r="BBG3" s="8">
        <v>3420</v>
      </c>
      <c r="BBH3" s="8">
        <v>3421</v>
      </c>
      <c r="BBI3" s="8">
        <v>3422</v>
      </c>
      <c r="BBJ3" s="8">
        <v>3423</v>
      </c>
      <c r="BBK3" s="8">
        <v>3424</v>
      </c>
      <c r="BBL3" s="8">
        <v>3425</v>
      </c>
      <c r="BBM3" s="8">
        <v>3426</v>
      </c>
      <c r="BBN3" s="8">
        <v>3427</v>
      </c>
      <c r="BBO3" s="8">
        <v>3428</v>
      </c>
      <c r="BBP3" s="8">
        <v>3429</v>
      </c>
      <c r="BBQ3" s="8">
        <v>3430</v>
      </c>
      <c r="BBR3" s="8">
        <v>3431</v>
      </c>
      <c r="BBS3" s="8">
        <v>3432</v>
      </c>
      <c r="BBT3" s="8">
        <v>3433</v>
      </c>
      <c r="BBU3" s="8">
        <v>3434</v>
      </c>
      <c r="BBV3" s="8">
        <v>3435</v>
      </c>
      <c r="BBW3" s="8">
        <v>3436</v>
      </c>
      <c r="BBX3" s="8">
        <v>3437</v>
      </c>
      <c r="BBY3" s="8">
        <v>3438</v>
      </c>
      <c r="BBZ3" s="8">
        <v>3439</v>
      </c>
      <c r="BCA3" s="8">
        <v>3440</v>
      </c>
      <c r="BCB3" s="8">
        <v>3441</v>
      </c>
      <c r="BCC3" s="8">
        <v>3442</v>
      </c>
      <c r="BCD3" s="8">
        <v>3443</v>
      </c>
      <c r="BCE3" s="8">
        <v>3444</v>
      </c>
      <c r="BCF3" s="8">
        <v>3445</v>
      </c>
      <c r="BCG3" s="8">
        <v>3446</v>
      </c>
      <c r="BCH3" s="8">
        <v>3447</v>
      </c>
      <c r="BCI3" s="8">
        <v>3448</v>
      </c>
      <c r="BCJ3" s="8">
        <v>3449</v>
      </c>
      <c r="BCK3" s="8">
        <v>3450</v>
      </c>
      <c r="BCL3" s="8">
        <v>3451</v>
      </c>
      <c r="BCM3" s="8">
        <v>3452</v>
      </c>
      <c r="BCN3" s="8">
        <v>3453</v>
      </c>
      <c r="BCO3" s="8">
        <v>3454</v>
      </c>
      <c r="BCP3" s="8">
        <v>3455</v>
      </c>
      <c r="BCQ3" s="8">
        <v>3456</v>
      </c>
      <c r="BCR3" s="8">
        <v>3457</v>
      </c>
      <c r="BCS3" s="8">
        <v>3458</v>
      </c>
      <c r="BCT3" s="8">
        <v>3459</v>
      </c>
      <c r="BCU3" s="8">
        <v>3460</v>
      </c>
      <c r="BCV3" s="8">
        <v>3461</v>
      </c>
      <c r="BCW3" s="8">
        <v>3462</v>
      </c>
      <c r="BCX3" s="8">
        <v>3463</v>
      </c>
      <c r="BCY3" s="8">
        <v>3464</v>
      </c>
      <c r="BCZ3" s="8">
        <v>3465</v>
      </c>
      <c r="BDA3" s="8">
        <v>3466</v>
      </c>
      <c r="BDB3" s="8">
        <v>3467</v>
      </c>
      <c r="BDC3" s="8">
        <v>3468</v>
      </c>
      <c r="BDD3" s="8">
        <v>3469</v>
      </c>
      <c r="BDE3" s="8">
        <v>3470</v>
      </c>
      <c r="BDF3" s="8">
        <v>3471</v>
      </c>
      <c r="BDG3" s="8">
        <v>3472</v>
      </c>
      <c r="BDH3" s="8">
        <v>3473</v>
      </c>
      <c r="BDI3" s="8">
        <v>3474</v>
      </c>
      <c r="BDJ3" s="8">
        <v>3475</v>
      </c>
      <c r="BDK3" s="8">
        <v>3476</v>
      </c>
      <c r="BDL3" s="8">
        <v>3477</v>
      </c>
      <c r="BDM3" s="8">
        <v>3478</v>
      </c>
      <c r="BDN3" s="8">
        <v>3479</v>
      </c>
      <c r="BDO3" s="8">
        <v>3480</v>
      </c>
      <c r="BDP3" s="8">
        <v>3481</v>
      </c>
      <c r="BDQ3" s="8">
        <v>3482</v>
      </c>
      <c r="BDR3" s="8">
        <v>3483</v>
      </c>
      <c r="BDS3" s="8">
        <v>3484</v>
      </c>
      <c r="BDT3" s="8">
        <v>3485</v>
      </c>
      <c r="BDU3" s="8">
        <v>3486</v>
      </c>
      <c r="BDV3" s="8">
        <v>3487</v>
      </c>
      <c r="BDW3" s="8">
        <v>3488</v>
      </c>
      <c r="BDX3" s="8">
        <v>3489</v>
      </c>
      <c r="BDY3" s="8">
        <v>3490</v>
      </c>
      <c r="BDZ3" s="8">
        <v>3491</v>
      </c>
      <c r="BEA3" s="8">
        <v>3492</v>
      </c>
      <c r="BEB3" s="8">
        <v>3493</v>
      </c>
      <c r="BEC3" s="8">
        <v>3494</v>
      </c>
      <c r="BED3" s="8">
        <v>3495</v>
      </c>
      <c r="BEE3" s="8">
        <v>3496</v>
      </c>
      <c r="BEF3" s="8">
        <v>3497</v>
      </c>
      <c r="BEG3" s="8">
        <v>3498</v>
      </c>
      <c r="BEH3" s="8">
        <v>3499</v>
      </c>
      <c r="BEI3" s="8">
        <v>3500</v>
      </c>
      <c r="BEJ3" s="8">
        <v>3501</v>
      </c>
      <c r="BEK3" s="8">
        <v>3502</v>
      </c>
      <c r="BEL3" s="8">
        <v>3503</v>
      </c>
      <c r="BEM3" s="8">
        <v>3504</v>
      </c>
      <c r="BEN3" s="8">
        <v>3505</v>
      </c>
      <c r="BEO3" s="8">
        <v>3506</v>
      </c>
      <c r="BEP3" s="8">
        <v>3507</v>
      </c>
      <c r="BEQ3" s="8">
        <v>3508</v>
      </c>
      <c r="BER3" s="8">
        <v>3509</v>
      </c>
      <c r="BES3" s="8">
        <v>3510</v>
      </c>
      <c r="BET3" s="8">
        <v>3511</v>
      </c>
      <c r="BEU3" s="8">
        <v>3512</v>
      </c>
      <c r="BEV3" s="8">
        <v>3513</v>
      </c>
      <c r="BEW3" s="8">
        <v>3514</v>
      </c>
      <c r="BEX3" s="8">
        <v>3515</v>
      </c>
      <c r="BEY3" s="8">
        <v>3516</v>
      </c>
      <c r="BEZ3" s="8">
        <v>3517</v>
      </c>
      <c r="BFA3" s="8">
        <v>3518</v>
      </c>
      <c r="BFB3" s="8">
        <v>3519</v>
      </c>
      <c r="BFC3" s="8">
        <v>3520</v>
      </c>
      <c r="BFD3" s="8">
        <v>3521</v>
      </c>
      <c r="BFE3" s="8">
        <v>3522</v>
      </c>
      <c r="BFF3" s="8">
        <v>3523</v>
      </c>
      <c r="BFG3" s="8">
        <v>3524</v>
      </c>
      <c r="BFH3" s="8">
        <v>3525</v>
      </c>
      <c r="BFI3" s="8">
        <v>3526</v>
      </c>
      <c r="BFJ3" s="8">
        <v>3527</v>
      </c>
      <c r="BFK3" s="8">
        <v>3528</v>
      </c>
      <c r="BFL3" s="8">
        <v>3529</v>
      </c>
      <c r="BFM3" s="8">
        <v>3530</v>
      </c>
      <c r="BFN3" s="8">
        <v>3531</v>
      </c>
      <c r="BFO3" s="8">
        <v>3532</v>
      </c>
      <c r="BFP3" s="8">
        <v>3533</v>
      </c>
      <c r="BFQ3" s="8">
        <v>3534</v>
      </c>
      <c r="BFR3" s="8">
        <v>3535</v>
      </c>
      <c r="BFS3" s="8">
        <v>3536</v>
      </c>
      <c r="BFT3" s="8">
        <v>3537</v>
      </c>
      <c r="BFU3" s="8">
        <v>3538</v>
      </c>
      <c r="BFV3" s="8">
        <v>3539</v>
      </c>
      <c r="BFW3" s="8">
        <v>3540</v>
      </c>
      <c r="BFX3" s="8">
        <v>3541</v>
      </c>
      <c r="BFY3" s="8">
        <v>3542</v>
      </c>
      <c r="BFZ3" s="8">
        <v>3543</v>
      </c>
      <c r="BGA3" s="8">
        <v>3544</v>
      </c>
      <c r="BGB3" s="8">
        <v>3545</v>
      </c>
      <c r="BGC3" s="8">
        <v>3546</v>
      </c>
      <c r="BGD3" s="8">
        <v>3547</v>
      </c>
      <c r="BGE3" s="8">
        <v>3548</v>
      </c>
      <c r="BGF3" s="8">
        <v>3549</v>
      </c>
      <c r="BGG3" s="8">
        <v>3550</v>
      </c>
      <c r="BGH3" s="8">
        <v>3551</v>
      </c>
      <c r="BGI3" s="8">
        <v>3552</v>
      </c>
      <c r="BGJ3" s="8">
        <v>3553</v>
      </c>
      <c r="BGK3" s="8">
        <v>3554</v>
      </c>
      <c r="BGL3" s="8">
        <v>3555</v>
      </c>
      <c r="BGM3" s="8">
        <v>3556</v>
      </c>
      <c r="BGN3" s="8">
        <v>3557</v>
      </c>
      <c r="BGO3" s="8">
        <v>3558</v>
      </c>
      <c r="BGP3" s="8">
        <v>3559</v>
      </c>
      <c r="BGQ3" s="8">
        <v>3560</v>
      </c>
      <c r="BGR3" s="8">
        <v>3561</v>
      </c>
      <c r="BGS3" s="8">
        <v>3562</v>
      </c>
      <c r="BGT3" s="8">
        <v>3563</v>
      </c>
      <c r="BGU3" s="8">
        <v>3564</v>
      </c>
      <c r="BGV3" s="8">
        <v>3565</v>
      </c>
      <c r="BGW3" s="8">
        <v>3566</v>
      </c>
      <c r="BGX3" s="8">
        <v>3567</v>
      </c>
      <c r="BGY3" s="8">
        <v>3568</v>
      </c>
      <c r="BGZ3" s="8">
        <v>3569</v>
      </c>
      <c r="BHA3" s="8">
        <v>3570</v>
      </c>
      <c r="BHB3" s="8">
        <v>3571</v>
      </c>
      <c r="BHC3" s="8">
        <v>3572</v>
      </c>
      <c r="BHD3" s="8">
        <v>3573</v>
      </c>
      <c r="BHE3" s="8">
        <v>3574</v>
      </c>
      <c r="BHF3" s="8">
        <v>3575</v>
      </c>
      <c r="BHG3" s="8">
        <v>3576</v>
      </c>
      <c r="BHH3" s="8">
        <v>3577</v>
      </c>
      <c r="BHI3" s="8">
        <v>3578</v>
      </c>
      <c r="BHJ3" s="8">
        <v>3579</v>
      </c>
      <c r="BHK3" s="8">
        <v>3580</v>
      </c>
      <c r="BHL3" s="8">
        <v>3581</v>
      </c>
      <c r="BHM3" s="8">
        <v>3582</v>
      </c>
      <c r="BHN3" s="8">
        <v>3583</v>
      </c>
      <c r="BHO3" s="8">
        <v>3584</v>
      </c>
      <c r="BHP3" s="8">
        <v>3585</v>
      </c>
      <c r="BHQ3" s="8">
        <v>3586</v>
      </c>
      <c r="BHR3" s="8">
        <v>3587</v>
      </c>
      <c r="BHS3" s="8">
        <v>3588</v>
      </c>
      <c r="BHT3" s="8">
        <v>3589</v>
      </c>
      <c r="BHU3" s="8">
        <v>3590</v>
      </c>
      <c r="BHV3" s="8">
        <v>3591</v>
      </c>
      <c r="BHW3" s="8">
        <v>3592</v>
      </c>
      <c r="BHX3" s="8">
        <v>3593</v>
      </c>
      <c r="BHY3" s="8">
        <v>3594</v>
      </c>
      <c r="BHZ3" s="8">
        <v>3595</v>
      </c>
      <c r="BIA3" s="8">
        <v>3596</v>
      </c>
      <c r="BIB3" s="8">
        <v>3597</v>
      </c>
      <c r="BIC3" s="8">
        <v>3598</v>
      </c>
      <c r="BID3" s="8">
        <v>3599</v>
      </c>
      <c r="BIE3" s="8">
        <v>3600</v>
      </c>
      <c r="BIF3" s="8">
        <v>3601</v>
      </c>
      <c r="BIG3" s="8">
        <v>3602</v>
      </c>
      <c r="BIH3" s="8">
        <v>3603</v>
      </c>
      <c r="BII3" s="8">
        <v>3604</v>
      </c>
      <c r="BIJ3" s="8">
        <v>3605</v>
      </c>
      <c r="BIK3" s="8">
        <v>3606</v>
      </c>
      <c r="BIL3" s="8">
        <v>3607</v>
      </c>
      <c r="BIM3" s="8">
        <v>3608</v>
      </c>
      <c r="BIN3" s="8">
        <v>3609</v>
      </c>
      <c r="BIO3" s="8">
        <v>3610</v>
      </c>
      <c r="BIP3" s="8">
        <v>3611</v>
      </c>
      <c r="BIQ3" s="8">
        <v>3612</v>
      </c>
      <c r="BIR3" s="8">
        <v>3613</v>
      </c>
      <c r="BIS3" s="8">
        <v>3614</v>
      </c>
      <c r="BIT3" s="8">
        <v>3615</v>
      </c>
      <c r="BIU3" s="8">
        <v>3616</v>
      </c>
      <c r="BIV3" s="8">
        <v>3617</v>
      </c>
      <c r="BIW3" s="8">
        <v>3618</v>
      </c>
      <c r="BIX3" s="8">
        <v>3619</v>
      </c>
      <c r="BIY3" s="8">
        <v>3620</v>
      </c>
      <c r="BIZ3" s="8">
        <v>3621</v>
      </c>
      <c r="BJA3" s="8">
        <v>3622</v>
      </c>
      <c r="BJB3" s="8">
        <v>3623</v>
      </c>
      <c r="BJC3" s="8">
        <v>3624</v>
      </c>
      <c r="BJD3" s="8">
        <v>3625</v>
      </c>
      <c r="BJE3" s="8">
        <v>3626</v>
      </c>
      <c r="BJF3" s="8">
        <v>3627</v>
      </c>
      <c r="BJG3" s="8">
        <v>3628</v>
      </c>
      <c r="BJH3" s="8">
        <v>3629</v>
      </c>
      <c r="BJI3" s="8">
        <v>3630</v>
      </c>
      <c r="BJJ3" s="8">
        <v>3631</v>
      </c>
      <c r="BJK3" s="8">
        <v>3632</v>
      </c>
      <c r="BJL3" s="8">
        <v>3633</v>
      </c>
      <c r="BJM3" s="8">
        <v>3634</v>
      </c>
      <c r="BJN3" s="8">
        <v>3635</v>
      </c>
      <c r="BJO3" s="8">
        <v>3636</v>
      </c>
      <c r="BJP3" s="8">
        <v>3637</v>
      </c>
      <c r="BJQ3" s="8">
        <v>3638</v>
      </c>
      <c r="BJR3" s="8">
        <v>3639</v>
      </c>
      <c r="BJS3" s="8">
        <v>3640</v>
      </c>
      <c r="BJT3" s="8">
        <v>3641</v>
      </c>
      <c r="BJU3" s="8">
        <v>3642</v>
      </c>
      <c r="BJV3" s="8">
        <v>3643</v>
      </c>
      <c r="BJW3" s="8">
        <v>3644</v>
      </c>
      <c r="BJX3" s="8">
        <v>3645</v>
      </c>
      <c r="BJY3" s="8">
        <v>3646</v>
      </c>
      <c r="BJZ3" s="8">
        <v>3647</v>
      </c>
      <c r="BKA3" s="8">
        <v>3648</v>
      </c>
      <c r="BKB3" s="8">
        <v>3649</v>
      </c>
      <c r="BKC3" s="8">
        <v>3650</v>
      </c>
      <c r="BKD3" s="8">
        <v>3651</v>
      </c>
      <c r="BKE3" s="8">
        <v>3652</v>
      </c>
      <c r="BKF3" s="8">
        <v>3653</v>
      </c>
      <c r="BKG3" s="8">
        <v>3654</v>
      </c>
      <c r="BKH3" s="8">
        <v>3655</v>
      </c>
      <c r="BKI3" s="8">
        <v>3656</v>
      </c>
      <c r="BKJ3" s="8">
        <v>3657</v>
      </c>
      <c r="BKK3" s="8">
        <v>3658</v>
      </c>
      <c r="BKL3" s="8">
        <v>3659</v>
      </c>
      <c r="BKM3" s="8">
        <v>3660</v>
      </c>
      <c r="BKN3" s="8">
        <v>3661</v>
      </c>
      <c r="BKO3" s="8">
        <v>3662</v>
      </c>
      <c r="BKP3" s="8">
        <v>3663</v>
      </c>
      <c r="BKQ3" s="8">
        <v>3664</v>
      </c>
      <c r="BKR3" s="8">
        <v>3665</v>
      </c>
      <c r="BKS3" s="8">
        <v>3666</v>
      </c>
      <c r="BKT3" s="8">
        <v>3667</v>
      </c>
      <c r="BKU3" s="8">
        <v>3668</v>
      </c>
      <c r="BKV3" s="8">
        <v>3669</v>
      </c>
      <c r="BKW3" s="8">
        <v>3670</v>
      </c>
      <c r="BKX3" s="8">
        <v>3671</v>
      </c>
      <c r="BKY3" s="8">
        <v>3672</v>
      </c>
      <c r="BKZ3" s="8">
        <v>3673</v>
      </c>
      <c r="BLA3" s="8">
        <v>3674</v>
      </c>
      <c r="BLB3" s="8">
        <v>3675</v>
      </c>
      <c r="BLC3" s="8">
        <v>3676</v>
      </c>
      <c r="BLD3" s="8">
        <v>3677</v>
      </c>
      <c r="BLE3" s="8">
        <v>3678</v>
      </c>
      <c r="BLF3" s="8">
        <v>3679</v>
      </c>
      <c r="BLG3" s="8">
        <v>3680</v>
      </c>
      <c r="BLH3" s="8">
        <v>3681</v>
      </c>
      <c r="BLI3" s="8">
        <v>3682</v>
      </c>
      <c r="BLJ3" s="8">
        <v>3683</v>
      </c>
      <c r="BLK3" s="8">
        <v>3684</v>
      </c>
      <c r="BLL3" s="8">
        <v>3685</v>
      </c>
      <c r="BLM3" s="8">
        <v>3686</v>
      </c>
      <c r="BLN3" s="8">
        <v>3687</v>
      </c>
      <c r="BLO3" s="8">
        <v>3688</v>
      </c>
      <c r="BLP3" s="8">
        <v>3689</v>
      </c>
      <c r="BLQ3" s="8">
        <v>3690</v>
      </c>
      <c r="BLR3" s="8">
        <v>3691</v>
      </c>
      <c r="BLS3" s="8">
        <v>3692</v>
      </c>
      <c r="BLT3" s="8">
        <v>3693</v>
      </c>
      <c r="BLU3" s="8">
        <v>3694</v>
      </c>
      <c r="BLV3" s="8">
        <v>3695</v>
      </c>
      <c r="BLW3" s="8">
        <v>3696</v>
      </c>
      <c r="BLX3" s="8">
        <v>3697</v>
      </c>
      <c r="BLY3" s="8">
        <v>3698</v>
      </c>
      <c r="BLZ3" s="8">
        <v>3699</v>
      </c>
      <c r="BMA3" s="8">
        <v>3700</v>
      </c>
      <c r="BMB3" s="8">
        <v>3701</v>
      </c>
      <c r="BMC3" s="8">
        <v>3702</v>
      </c>
      <c r="BMD3" s="8">
        <v>3703</v>
      </c>
      <c r="BME3" s="8">
        <v>3704</v>
      </c>
      <c r="BMF3" s="8">
        <v>3705</v>
      </c>
      <c r="BMG3" s="8">
        <v>3706</v>
      </c>
      <c r="BMH3" s="8">
        <v>3707</v>
      </c>
      <c r="BMI3" s="8">
        <v>3708</v>
      </c>
      <c r="BMJ3" s="8">
        <v>3709</v>
      </c>
      <c r="BMK3" s="8">
        <v>3710</v>
      </c>
      <c r="BML3" s="8">
        <v>3711</v>
      </c>
      <c r="BMM3" s="8">
        <v>3712</v>
      </c>
      <c r="BMN3" s="8">
        <v>3713</v>
      </c>
      <c r="BMO3" s="8">
        <v>3714</v>
      </c>
      <c r="BMP3" s="8">
        <v>3715</v>
      </c>
      <c r="BMQ3" s="8">
        <v>3716</v>
      </c>
      <c r="BMR3" s="8">
        <v>3717</v>
      </c>
      <c r="BMS3" s="8">
        <v>3718</v>
      </c>
      <c r="BMT3" s="8">
        <v>3719</v>
      </c>
      <c r="BMU3" s="8">
        <v>3720</v>
      </c>
      <c r="BMV3" s="8">
        <v>3721</v>
      </c>
      <c r="BMW3" s="8">
        <v>3722</v>
      </c>
      <c r="BMX3" s="8">
        <v>3723</v>
      </c>
      <c r="BMY3" s="8">
        <v>3724</v>
      </c>
      <c r="BMZ3" s="8">
        <v>3725</v>
      </c>
      <c r="BNA3" s="8">
        <v>3726</v>
      </c>
      <c r="BNB3" s="8">
        <v>3727</v>
      </c>
      <c r="BNC3" s="8">
        <v>3728</v>
      </c>
      <c r="BND3" s="8">
        <v>3729</v>
      </c>
      <c r="BNE3" s="8">
        <v>3730</v>
      </c>
      <c r="BNF3" s="8">
        <v>3731</v>
      </c>
      <c r="BNG3" s="8">
        <v>3732</v>
      </c>
      <c r="BNH3" s="8">
        <v>3733</v>
      </c>
      <c r="BNI3" s="8">
        <v>3734</v>
      </c>
      <c r="BNJ3" s="8">
        <v>3735</v>
      </c>
      <c r="BNK3" s="8">
        <v>3736</v>
      </c>
      <c r="BNL3" s="8">
        <v>3737</v>
      </c>
      <c r="BNM3" s="8">
        <v>3738</v>
      </c>
      <c r="BNN3" s="8">
        <v>3739</v>
      </c>
      <c r="BNO3" s="8">
        <v>3740</v>
      </c>
      <c r="BNP3" s="8">
        <v>3741</v>
      </c>
      <c r="BNQ3" s="8">
        <v>3742</v>
      </c>
      <c r="BNR3" s="8">
        <v>3743</v>
      </c>
      <c r="BNS3" s="8">
        <v>3744</v>
      </c>
      <c r="BNT3" s="8">
        <v>3745</v>
      </c>
      <c r="BNU3" s="8">
        <v>3746</v>
      </c>
      <c r="BNV3" s="8">
        <v>3747</v>
      </c>
      <c r="BNW3" s="8">
        <v>3748</v>
      </c>
      <c r="BNX3" s="8">
        <v>3749</v>
      </c>
      <c r="BNY3" s="8">
        <v>3750</v>
      </c>
      <c r="BNZ3" s="8">
        <v>3751</v>
      </c>
      <c r="BOA3" s="8">
        <v>3752</v>
      </c>
      <c r="BOB3" s="8">
        <v>3753</v>
      </c>
      <c r="BOC3" s="8">
        <v>3754</v>
      </c>
      <c r="BOD3" s="8">
        <v>3755</v>
      </c>
      <c r="BOE3" s="8">
        <v>3756</v>
      </c>
      <c r="BOF3" s="8">
        <v>3757</v>
      </c>
      <c r="BOG3" s="8">
        <v>3758</v>
      </c>
      <c r="BOH3" s="8">
        <v>3759</v>
      </c>
      <c r="BOI3" s="8">
        <v>3760</v>
      </c>
      <c r="BOJ3" s="8">
        <v>3761</v>
      </c>
      <c r="BOK3" s="8">
        <v>3762</v>
      </c>
      <c r="BOL3" s="8">
        <v>3763</v>
      </c>
      <c r="BOM3" s="8">
        <v>3764</v>
      </c>
      <c r="BON3" s="8">
        <v>3765</v>
      </c>
      <c r="BOO3" s="8">
        <v>3766</v>
      </c>
      <c r="BOP3" s="8">
        <v>3767</v>
      </c>
      <c r="BOQ3" s="8">
        <v>3768</v>
      </c>
      <c r="BOR3" s="8">
        <v>3769</v>
      </c>
      <c r="BOS3" s="8">
        <v>3770</v>
      </c>
      <c r="BOT3" s="8">
        <v>3771</v>
      </c>
      <c r="BOU3" s="8">
        <v>3772</v>
      </c>
      <c r="BOV3" s="8">
        <v>3773</v>
      </c>
      <c r="BOW3" s="8">
        <v>3774</v>
      </c>
      <c r="BOX3" s="8">
        <v>3775</v>
      </c>
      <c r="BOY3" s="8">
        <v>3776</v>
      </c>
      <c r="BOZ3" s="8">
        <v>3777</v>
      </c>
      <c r="BPA3" s="8">
        <v>3778</v>
      </c>
      <c r="BPB3" s="8">
        <v>3779</v>
      </c>
      <c r="BPC3" s="8">
        <v>3780</v>
      </c>
      <c r="BPD3" s="8">
        <v>3781</v>
      </c>
      <c r="BPE3" s="8">
        <v>3782</v>
      </c>
      <c r="BPF3" s="8">
        <v>3783</v>
      </c>
      <c r="BPG3" s="8">
        <v>3784</v>
      </c>
      <c r="BPH3" s="8">
        <v>3785</v>
      </c>
      <c r="BPI3" s="8">
        <v>3786</v>
      </c>
      <c r="BPJ3" s="8">
        <v>3787</v>
      </c>
      <c r="BPK3" s="8">
        <v>3788</v>
      </c>
      <c r="BPL3" s="8">
        <v>3789</v>
      </c>
      <c r="BPM3" s="8">
        <v>3790</v>
      </c>
      <c r="BPN3" s="8">
        <v>3791</v>
      </c>
      <c r="BPO3" s="8">
        <v>3792</v>
      </c>
      <c r="BPP3" s="8">
        <v>3793</v>
      </c>
      <c r="BPQ3" s="8">
        <v>3794</v>
      </c>
      <c r="BPR3" s="8">
        <v>3795</v>
      </c>
      <c r="BPS3" s="8">
        <v>3796</v>
      </c>
      <c r="BPT3" s="8">
        <v>3797</v>
      </c>
      <c r="BPU3" s="8">
        <v>3798</v>
      </c>
      <c r="BPV3" s="8">
        <v>3799</v>
      </c>
      <c r="BPW3" s="8">
        <v>3800</v>
      </c>
      <c r="BPX3" s="8">
        <v>3801</v>
      </c>
      <c r="BPY3" s="8">
        <v>3802</v>
      </c>
      <c r="BPZ3" s="8">
        <v>3803</v>
      </c>
      <c r="BQA3" s="8">
        <v>3804</v>
      </c>
      <c r="BQB3" s="8">
        <v>3805</v>
      </c>
      <c r="BQC3" s="8">
        <v>3806</v>
      </c>
      <c r="BQD3" s="8">
        <v>3807</v>
      </c>
      <c r="BQE3" s="8">
        <v>3808</v>
      </c>
      <c r="BQF3" s="8">
        <v>3809</v>
      </c>
      <c r="BQG3" s="8">
        <v>3810</v>
      </c>
      <c r="BQH3" s="8">
        <v>3811</v>
      </c>
      <c r="BQI3" s="8">
        <v>3812</v>
      </c>
      <c r="BQJ3" s="8">
        <v>3813</v>
      </c>
      <c r="BQK3" s="8">
        <v>3814</v>
      </c>
      <c r="BQL3" s="8">
        <v>3815</v>
      </c>
      <c r="BQM3" s="8">
        <v>3816</v>
      </c>
      <c r="BQN3" s="8">
        <v>3817</v>
      </c>
      <c r="BQO3" s="8">
        <v>3818</v>
      </c>
      <c r="BQP3" s="8">
        <v>3819</v>
      </c>
      <c r="BQQ3" s="8">
        <v>3820</v>
      </c>
      <c r="BQR3" s="8">
        <v>3821</v>
      </c>
      <c r="BQS3" s="8">
        <v>3822</v>
      </c>
      <c r="BQT3" s="8">
        <v>3823</v>
      </c>
      <c r="BQU3" s="8">
        <v>3824</v>
      </c>
      <c r="BQV3" s="8">
        <v>3825</v>
      </c>
      <c r="BQW3" s="8">
        <v>3826</v>
      </c>
      <c r="BQX3" s="8">
        <v>3827</v>
      </c>
      <c r="BQY3" s="8">
        <v>3828</v>
      </c>
      <c r="BQZ3" s="8">
        <v>3829</v>
      </c>
      <c r="BRA3" s="8">
        <v>3830</v>
      </c>
      <c r="BRB3" s="8">
        <v>3831</v>
      </c>
      <c r="BRC3" s="8">
        <v>3832</v>
      </c>
      <c r="BRD3" s="8">
        <v>3833</v>
      </c>
      <c r="BRE3" s="8">
        <v>3834</v>
      </c>
      <c r="BRF3" s="8">
        <v>3835</v>
      </c>
      <c r="BRG3" s="8">
        <v>3836</v>
      </c>
      <c r="BRH3" s="8">
        <v>3837</v>
      </c>
      <c r="BRI3" s="8">
        <v>3838</v>
      </c>
      <c r="BRJ3" s="8">
        <v>3839</v>
      </c>
      <c r="BRK3" s="8">
        <v>3840</v>
      </c>
      <c r="BRL3" s="8">
        <v>3841</v>
      </c>
      <c r="BRM3" s="8">
        <v>3842</v>
      </c>
      <c r="BRN3" s="8">
        <v>3843</v>
      </c>
      <c r="BRO3" s="8">
        <v>3844</v>
      </c>
      <c r="BRP3" s="8">
        <v>3845</v>
      </c>
      <c r="BRQ3" s="8">
        <v>3846</v>
      </c>
      <c r="BRR3" s="8">
        <v>3847</v>
      </c>
      <c r="BRS3" s="8">
        <v>3848</v>
      </c>
      <c r="BRT3" s="8">
        <v>3849</v>
      </c>
      <c r="BRU3" s="8">
        <v>3850</v>
      </c>
      <c r="BRV3" s="8">
        <v>3851</v>
      </c>
      <c r="BRW3" s="8">
        <v>3852</v>
      </c>
      <c r="BRX3" s="8">
        <v>3853</v>
      </c>
      <c r="BRY3" s="8">
        <v>3854</v>
      </c>
      <c r="BRZ3" s="8">
        <v>3855</v>
      </c>
      <c r="BSA3" s="8">
        <v>3856</v>
      </c>
      <c r="BSB3" s="8">
        <v>3857</v>
      </c>
      <c r="BSC3" s="8">
        <v>3858</v>
      </c>
      <c r="BSD3" s="8">
        <v>3859</v>
      </c>
      <c r="BSE3" s="8">
        <v>3860</v>
      </c>
      <c r="BSF3" s="8">
        <v>3861</v>
      </c>
      <c r="BSG3" s="8">
        <v>3862</v>
      </c>
      <c r="BSH3" s="8">
        <v>3863</v>
      </c>
      <c r="BSI3" s="8">
        <v>3864</v>
      </c>
      <c r="BSJ3" s="8">
        <v>3865</v>
      </c>
      <c r="BSK3" s="8">
        <v>3866</v>
      </c>
      <c r="BSL3" s="8">
        <v>3867</v>
      </c>
      <c r="BSM3" s="8">
        <v>3868</v>
      </c>
      <c r="BSN3" s="8">
        <v>3869</v>
      </c>
      <c r="BSO3" s="8">
        <v>3870</v>
      </c>
      <c r="BSP3" s="8">
        <v>3871</v>
      </c>
      <c r="BSQ3" s="8">
        <v>3872</v>
      </c>
      <c r="BSR3" s="8">
        <v>3873</v>
      </c>
      <c r="BSS3" s="8">
        <v>3874</v>
      </c>
      <c r="BST3" s="8">
        <v>3875</v>
      </c>
      <c r="BSU3" s="8">
        <v>3876</v>
      </c>
      <c r="BSV3" s="8">
        <v>3877</v>
      </c>
      <c r="BSW3" s="8">
        <v>3878</v>
      </c>
      <c r="BSX3" s="8">
        <v>3879</v>
      </c>
      <c r="BSY3" s="8">
        <v>3880</v>
      </c>
      <c r="BSZ3" s="8">
        <v>3881</v>
      </c>
      <c r="BTA3" s="8">
        <v>3882</v>
      </c>
      <c r="BTB3" s="8">
        <v>3883</v>
      </c>
      <c r="BTC3" s="8">
        <v>3884</v>
      </c>
      <c r="BTD3" s="8">
        <v>3885</v>
      </c>
      <c r="BTE3" s="8">
        <v>3886</v>
      </c>
      <c r="BTF3" s="8">
        <v>3887</v>
      </c>
      <c r="BTG3" s="8">
        <v>3888</v>
      </c>
      <c r="BTH3" s="8">
        <v>3889</v>
      </c>
      <c r="BTI3" s="8">
        <v>3890</v>
      </c>
      <c r="BTJ3" s="8">
        <v>3891</v>
      </c>
      <c r="BTK3" s="8">
        <v>3892</v>
      </c>
      <c r="BTL3" s="8">
        <v>3893</v>
      </c>
      <c r="BTM3" s="8">
        <v>3894</v>
      </c>
      <c r="BTN3" s="8">
        <v>3895</v>
      </c>
      <c r="BTO3" s="8">
        <v>3896</v>
      </c>
      <c r="BTP3" s="8">
        <v>3897</v>
      </c>
      <c r="BTQ3" s="8">
        <v>3898</v>
      </c>
      <c r="BTR3" s="8">
        <v>3899</v>
      </c>
      <c r="BTS3" s="8">
        <v>3900</v>
      </c>
      <c r="BTT3" s="8">
        <v>3901</v>
      </c>
      <c r="BTU3" s="8">
        <v>3902</v>
      </c>
      <c r="BTV3" s="8">
        <v>3903</v>
      </c>
      <c r="BTW3" s="8">
        <v>3904</v>
      </c>
      <c r="BTX3" s="8">
        <v>3905</v>
      </c>
      <c r="BTY3" s="8">
        <v>3906</v>
      </c>
      <c r="BTZ3" s="8">
        <v>3907</v>
      </c>
      <c r="BUA3" s="8">
        <v>3908</v>
      </c>
      <c r="BUB3" s="8">
        <v>3909</v>
      </c>
      <c r="BUC3" s="8">
        <v>3910</v>
      </c>
      <c r="BUD3" s="8">
        <v>3911</v>
      </c>
      <c r="BUE3" s="8">
        <v>3912</v>
      </c>
      <c r="BUF3" s="8">
        <v>3913</v>
      </c>
      <c r="BUG3" s="8">
        <v>3914</v>
      </c>
      <c r="BUH3" s="8">
        <v>3915</v>
      </c>
      <c r="BUI3" s="8">
        <v>3916</v>
      </c>
      <c r="BUJ3" s="8">
        <v>3917</v>
      </c>
      <c r="BUK3" s="8">
        <v>3918</v>
      </c>
      <c r="BUL3" s="8">
        <v>3919</v>
      </c>
      <c r="BUM3" s="8">
        <v>3920</v>
      </c>
      <c r="BUN3" s="8">
        <v>3921</v>
      </c>
      <c r="BUO3" s="8">
        <v>3922</v>
      </c>
      <c r="BUP3" s="8">
        <v>3923</v>
      </c>
      <c r="BUQ3" s="8">
        <v>3924</v>
      </c>
      <c r="BUR3" s="8">
        <v>3925</v>
      </c>
      <c r="BUS3" s="8">
        <v>3926</v>
      </c>
      <c r="BUT3" s="8">
        <v>3927</v>
      </c>
      <c r="BUU3" s="8">
        <v>3928</v>
      </c>
      <c r="BUV3" s="8">
        <v>3929</v>
      </c>
      <c r="BUW3" s="8">
        <v>3930</v>
      </c>
      <c r="BUX3" s="8">
        <v>3931</v>
      </c>
      <c r="BUY3" s="8">
        <v>3932</v>
      </c>
      <c r="BUZ3" s="8">
        <v>3933</v>
      </c>
      <c r="BVA3" s="8">
        <v>3934</v>
      </c>
      <c r="BVB3" s="8">
        <v>3935</v>
      </c>
      <c r="BVC3" s="8">
        <v>3936</v>
      </c>
      <c r="BVD3" s="8">
        <v>3937</v>
      </c>
      <c r="BVE3" s="8">
        <v>3938</v>
      </c>
      <c r="BVF3" s="8">
        <v>3939</v>
      </c>
      <c r="BVG3" s="8">
        <v>3940</v>
      </c>
      <c r="BVH3" s="8">
        <v>3941</v>
      </c>
      <c r="BVI3" s="8">
        <v>3942</v>
      </c>
      <c r="BVJ3" s="8">
        <v>3943</v>
      </c>
      <c r="BVK3" s="8">
        <v>3944</v>
      </c>
      <c r="BVL3" s="8">
        <v>3945</v>
      </c>
      <c r="BVM3" s="8">
        <v>3946</v>
      </c>
      <c r="BVN3" s="8">
        <v>3947</v>
      </c>
      <c r="BVO3" s="8">
        <v>3948</v>
      </c>
      <c r="BVP3" s="8">
        <v>3949</v>
      </c>
      <c r="BVQ3" s="8">
        <v>3950</v>
      </c>
      <c r="BVR3" s="8">
        <v>3951</v>
      </c>
      <c r="BVS3" s="8">
        <v>3952</v>
      </c>
      <c r="BVT3" s="8">
        <v>3953</v>
      </c>
      <c r="BVU3" s="8">
        <v>3954</v>
      </c>
      <c r="BVV3" s="8">
        <v>3955</v>
      </c>
      <c r="BVW3" s="8">
        <v>3956</v>
      </c>
      <c r="BVX3" s="8">
        <v>3957</v>
      </c>
      <c r="BVY3" s="8">
        <v>3958</v>
      </c>
      <c r="BVZ3" s="8">
        <v>3959</v>
      </c>
      <c r="BWA3" s="8">
        <v>3960</v>
      </c>
      <c r="BWB3" s="8">
        <v>3961</v>
      </c>
      <c r="BWC3" s="8">
        <v>3962</v>
      </c>
      <c r="BWD3" s="8">
        <v>3963</v>
      </c>
      <c r="BWE3" s="8">
        <v>3964</v>
      </c>
      <c r="BWF3" s="8">
        <v>3965</v>
      </c>
      <c r="BWG3" s="8">
        <v>3966</v>
      </c>
      <c r="BWH3" s="8">
        <v>3967</v>
      </c>
      <c r="BWI3" s="8">
        <v>3968</v>
      </c>
      <c r="BWJ3" s="8">
        <v>3969</v>
      </c>
      <c r="BWK3" s="8">
        <v>3970</v>
      </c>
      <c r="BWL3" s="8">
        <v>3971</v>
      </c>
      <c r="BWM3" s="8">
        <v>3972</v>
      </c>
      <c r="BWN3" s="8">
        <v>3973</v>
      </c>
      <c r="BWO3" s="8">
        <v>3974</v>
      </c>
      <c r="BWP3" s="8">
        <v>3975</v>
      </c>
      <c r="BWQ3" s="8">
        <v>3976</v>
      </c>
      <c r="BWR3" s="8">
        <v>3977</v>
      </c>
      <c r="BWS3" s="8">
        <v>3978</v>
      </c>
      <c r="BWT3" s="8">
        <v>3979</v>
      </c>
      <c r="BWU3" s="8">
        <v>3980</v>
      </c>
      <c r="BWV3" s="8">
        <v>3981</v>
      </c>
      <c r="BWW3" s="8">
        <v>3982</v>
      </c>
      <c r="BWX3" s="8">
        <v>3983</v>
      </c>
      <c r="BWY3" s="8">
        <v>3984</v>
      </c>
      <c r="BWZ3" s="8">
        <v>3985</v>
      </c>
      <c r="BXA3" s="8">
        <v>3986</v>
      </c>
      <c r="BXB3" s="8">
        <v>3987</v>
      </c>
      <c r="BXC3" s="8">
        <v>3988</v>
      </c>
      <c r="BXD3" s="8">
        <v>3989</v>
      </c>
      <c r="BXE3" s="8">
        <v>3990</v>
      </c>
      <c r="BXF3" s="8">
        <v>3991</v>
      </c>
      <c r="BXG3" s="8">
        <v>3992</v>
      </c>
      <c r="BXH3" s="8">
        <v>3993</v>
      </c>
      <c r="BXI3" s="8">
        <v>3994</v>
      </c>
      <c r="BXJ3" s="8">
        <v>3995</v>
      </c>
      <c r="BXK3" s="8">
        <v>3996</v>
      </c>
      <c r="BXL3" s="8">
        <v>3997</v>
      </c>
      <c r="BXM3" s="8">
        <v>3998</v>
      </c>
      <c r="BXN3" s="8">
        <v>3999</v>
      </c>
      <c r="BXO3" s="8">
        <v>4000</v>
      </c>
      <c r="BXP3" s="8">
        <v>4001</v>
      </c>
      <c r="BXQ3" s="8">
        <v>4002</v>
      </c>
      <c r="BXR3" s="8">
        <v>4003</v>
      </c>
      <c r="BXS3" s="8">
        <v>4004</v>
      </c>
      <c r="BXT3" s="8">
        <v>4005</v>
      </c>
      <c r="BXU3" s="8">
        <v>4006</v>
      </c>
      <c r="BXV3" s="8">
        <v>4007</v>
      </c>
      <c r="BXW3" s="8">
        <v>4008</v>
      </c>
      <c r="BXX3" s="8">
        <v>4009</v>
      </c>
      <c r="BXY3" s="8">
        <v>4010</v>
      </c>
      <c r="BXZ3" s="8">
        <v>4011</v>
      </c>
      <c r="BYA3" s="8">
        <v>4012</v>
      </c>
      <c r="BYB3" s="8">
        <v>4013</v>
      </c>
      <c r="BYC3" s="8">
        <v>4014</v>
      </c>
      <c r="BYD3" s="8">
        <v>4015</v>
      </c>
      <c r="BYE3" s="8">
        <v>4016</v>
      </c>
      <c r="BYF3" s="8">
        <v>4017</v>
      </c>
      <c r="BYG3" s="8">
        <v>4018</v>
      </c>
      <c r="BYH3" s="8">
        <v>4019</v>
      </c>
      <c r="BYI3" s="8">
        <v>4020</v>
      </c>
      <c r="BYJ3" s="8">
        <v>4021</v>
      </c>
      <c r="BYK3" s="8">
        <v>4022</v>
      </c>
      <c r="BYL3" s="8">
        <v>4023</v>
      </c>
      <c r="BYM3" s="8">
        <v>4024</v>
      </c>
      <c r="BYN3" s="8">
        <v>4025</v>
      </c>
      <c r="BYO3" s="8">
        <v>4026</v>
      </c>
      <c r="BYP3" s="8">
        <v>4027</v>
      </c>
      <c r="BYQ3" s="8">
        <v>4028</v>
      </c>
      <c r="BYR3" s="8">
        <v>4029</v>
      </c>
      <c r="BYS3" s="8">
        <v>4030</v>
      </c>
      <c r="BYT3" s="8">
        <v>4031</v>
      </c>
      <c r="BYU3" s="8">
        <v>4032</v>
      </c>
      <c r="BYV3" s="8">
        <v>4033</v>
      </c>
      <c r="BYW3" s="8">
        <v>4034</v>
      </c>
      <c r="BYX3" s="8">
        <v>4035</v>
      </c>
      <c r="BYY3" s="8">
        <v>4036</v>
      </c>
      <c r="BYZ3" s="8">
        <v>4037</v>
      </c>
      <c r="BZA3" s="8">
        <v>4038</v>
      </c>
      <c r="BZB3" s="8">
        <v>4039</v>
      </c>
      <c r="BZC3" s="8">
        <v>4040</v>
      </c>
      <c r="BZD3" s="8">
        <v>4041</v>
      </c>
      <c r="BZE3" s="8">
        <v>4042</v>
      </c>
      <c r="BZF3" s="8">
        <v>4043</v>
      </c>
      <c r="BZG3" s="8">
        <v>4044</v>
      </c>
      <c r="BZH3" s="8">
        <v>4045</v>
      </c>
      <c r="BZI3" s="8">
        <v>4046</v>
      </c>
      <c r="BZJ3" s="8">
        <v>4047</v>
      </c>
      <c r="BZK3" s="8">
        <v>4048</v>
      </c>
      <c r="BZL3" s="8">
        <v>4049</v>
      </c>
      <c r="BZM3" s="8">
        <v>4050</v>
      </c>
      <c r="BZN3" s="8">
        <v>4051</v>
      </c>
      <c r="BZO3" s="8">
        <v>4052</v>
      </c>
      <c r="BZP3" s="8">
        <v>4053</v>
      </c>
      <c r="BZQ3" s="8">
        <v>4054</v>
      </c>
      <c r="BZR3" s="8">
        <v>4055</v>
      </c>
      <c r="BZS3" s="8">
        <v>4056</v>
      </c>
      <c r="BZT3" s="8">
        <v>4057</v>
      </c>
      <c r="BZU3" s="8">
        <v>4058</v>
      </c>
      <c r="BZV3" s="8">
        <v>4059</v>
      </c>
      <c r="BZW3" s="8">
        <v>4060</v>
      </c>
      <c r="BZX3" s="8">
        <v>4061</v>
      </c>
      <c r="BZY3" s="8">
        <v>4062</v>
      </c>
      <c r="BZZ3" s="8">
        <v>4063</v>
      </c>
      <c r="CAA3" s="8">
        <v>4064</v>
      </c>
      <c r="CAB3" s="8">
        <v>4065</v>
      </c>
      <c r="CAC3" s="8">
        <v>4066</v>
      </c>
      <c r="CAD3" s="8">
        <v>4067</v>
      </c>
      <c r="CAE3" s="8">
        <v>4068</v>
      </c>
      <c r="CAF3" s="8">
        <v>4069</v>
      </c>
      <c r="CAG3" s="8">
        <v>4070</v>
      </c>
      <c r="CAH3" s="8">
        <v>4071</v>
      </c>
      <c r="CAI3" s="8">
        <v>4072</v>
      </c>
      <c r="CAJ3" s="8">
        <v>4073</v>
      </c>
      <c r="CAK3" s="8">
        <v>4074</v>
      </c>
      <c r="CAL3" s="8">
        <v>4075</v>
      </c>
      <c r="CAM3" s="8">
        <v>4076</v>
      </c>
      <c r="CAN3" s="8">
        <v>4077</v>
      </c>
      <c r="CAO3" s="8">
        <v>4078</v>
      </c>
      <c r="CAP3" s="8">
        <v>4079</v>
      </c>
      <c r="CAQ3" s="8">
        <v>4080</v>
      </c>
      <c r="CAR3" s="8">
        <v>4081</v>
      </c>
      <c r="CAS3" s="8">
        <v>4082</v>
      </c>
      <c r="CAT3" s="8">
        <v>4083</v>
      </c>
      <c r="CAU3" s="8">
        <v>4084</v>
      </c>
      <c r="CAV3" s="8">
        <v>4085</v>
      </c>
      <c r="CAW3" s="8">
        <v>4086</v>
      </c>
      <c r="CAX3" s="8">
        <v>4087</v>
      </c>
      <c r="CAY3" s="8">
        <v>4088</v>
      </c>
      <c r="CAZ3" s="8">
        <v>4089</v>
      </c>
      <c r="CBA3" s="8">
        <v>4090</v>
      </c>
      <c r="CBB3" s="8">
        <v>4091</v>
      </c>
      <c r="CBC3" s="8">
        <v>4092</v>
      </c>
      <c r="CBD3" s="8">
        <v>4093</v>
      </c>
      <c r="CBE3" s="8">
        <v>4094</v>
      </c>
      <c r="CBF3" s="8">
        <v>4095</v>
      </c>
      <c r="CBG3" s="8">
        <v>4096</v>
      </c>
      <c r="CBH3" s="8">
        <v>4097</v>
      </c>
      <c r="CBI3" s="8">
        <v>4098</v>
      </c>
      <c r="CBJ3" s="8">
        <v>4099</v>
      </c>
      <c r="CBK3" s="8">
        <v>4100</v>
      </c>
      <c r="CBL3" s="8">
        <v>4101</v>
      </c>
      <c r="CBM3" s="8">
        <v>4102</v>
      </c>
      <c r="CBN3" s="8">
        <v>4103</v>
      </c>
      <c r="CBO3" s="8">
        <v>4104</v>
      </c>
      <c r="CBP3" s="8">
        <v>4105</v>
      </c>
      <c r="CBQ3" s="8">
        <v>4106</v>
      </c>
      <c r="CBR3" s="8">
        <v>4107</v>
      </c>
      <c r="CBS3" s="8">
        <v>4108</v>
      </c>
      <c r="CBT3" s="8">
        <v>4109</v>
      </c>
      <c r="CBU3" s="8">
        <v>4110</v>
      </c>
      <c r="CBV3" s="8">
        <v>4111</v>
      </c>
      <c r="CBW3" s="8">
        <v>4112</v>
      </c>
      <c r="CBX3" s="8">
        <v>4113</v>
      </c>
      <c r="CBY3" s="8">
        <v>4114</v>
      </c>
      <c r="CBZ3" s="8">
        <v>4115</v>
      </c>
      <c r="CCA3" s="8">
        <v>4116</v>
      </c>
      <c r="CCB3" s="8">
        <v>4117</v>
      </c>
      <c r="CCC3" s="8">
        <v>4118</v>
      </c>
      <c r="CCD3" s="8">
        <v>4119</v>
      </c>
      <c r="CCE3" s="8">
        <v>4120</v>
      </c>
      <c r="CCF3" s="8">
        <v>4121</v>
      </c>
      <c r="CCG3" s="8">
        <v>4122</v>
      </c>
      <c r="CCH3" s="8">
        <v>4123</v>
      </c>
      <c r="CCI3" s="8">
        <v>4124</v>
      </c>
      <c r="CCJ3" s="8">
        <v>4125</v>
      </c>
      <c r="CCK3" s="8">
        <v>4126</v>
      </c>
      <c r="CCL3" s="8">
        <v>4127</v>
      </c>
      <c r="CCM3" s="8">
        <v>4128</v>
      </c>
      <c r="CCN3" s="8">
        <v>4129</v>
      </c>
      <c r="CCO3" s="8">
        <v>4130</v>
      </c>
      <c r="CCP3" s="8">
        <v>4131</v>
      </c>
      <c r="CCQ3" s="8">
        <v>4132</v>
      </c>
      <c r="CCR3" s="8">
        <v>4133</v>
      </c>
      <c r="CCS3" s="8">
        <v>4134</v>
      </c>
      <c r="CCT3" s="8">
        <v>4135</v>
      </c>
      <c r="CCU3" s="8">
        <v>4136</v>
      </c>
      <c r="CCV3" s="8">
        <v>4137</v>
      </c>
      <c r="CCW3" s="8">
        <v>4138</v>
      </c>
      <c r="CCX3" s="8">
        <v>4139</v>
      </c>
      <c r="CCY3" s="8">
        <v>4140</v>
      </c>
      <c r="CCZ3" s="8">
        <v>4141</v>
      </c>
      <c r="CDA3" s="8">
        <v>4142</v>
      </c>
      <c r="CDB3" s="8">
        <v>4143</v>
      </c>
      <c r="CDC3" s="8">
        <v>4144</v>
      </c>
      <c r="CDD3" s="8">
        <v>4145</v>
      </c>
      <c r="CDE3" s="8">
        <v>4146</v>
      </c>
      <c r="CDF3" s="8">
        <v>4147</v>
      </c>
      <c r="CDG3" s="8">
        <v>4148</v>
      </c>
      <c r="CDH3" s="8">
        <v>4149</v>
      </c>
      <c r="CDI3" s="8">
        <v>4150</v>
      </c>
      <c r="CDJ3" s="8">
        <v>4151</v>
      </c>
      <c r="CDK3" s="8">
        <v>4152</v>
      </c>
      <c r="CDL3" s="8">
        <v>4153</v>
      </c>
      <c r="CDM3" s="8">
        <v>4154</v>
      </c>
      <c r="CDN3" s="8">
        <v>4155</v>
      </c>
      <c r="CDO3" s="8">
        <v>4156</v>
      </c>
      <c r="CDP3" s="8">
        <v>4157</v>
      </c>
      <c r="CDQ3" s="8">
        <v>4158</v>
      </c>
      <c r="CDR3" s="8">
        <v>4159</v>
      </c>
      <c r="CDS3" s="8">
        <v>4160</v>
      </c>
      <c r="CDT3" s="8">
        <v>4161</v>
      </c>
      <c r="CDU3" s="8">
        <v>4162</v>
      </c>
      <c r="CDV3" s="8">
        <v>4163</v>
      </c>
      <c r="CDW3" s="8">
        <v>4164</v>
      </c>
      <c r="CDX3" s="8">
        <v>4165</v>
      </c>
      <c r="CDY3" s="8">
        <v>4166</v>
      </c>
      <c r="CDZ3" s="8">
        <v>4167</v>
      </c>
      <c r="CEA3" s="8">
        <v>4168</v>
      </c>
      <c r="CEB3" s="8">
        <v>4169</v>
      </c>
      <c r="CEC3" s="8">
        <v>4170</v>
      </c>
      <c r="CED3" s="8">
        <v>4171</v>
      </c>
      <c r="CEE3" s="8">
        <v>4172</v>
      </c>
      <c r="CEF3" s="8">
        <v>4173</v>
      </c>
      <c r="CEG3" s="8">
        <v>4174</v>
      </c>
      <c r="CEH3" s="8">
        <v>4175</v>
      </c>
      <c r="CEI3" s="8">
        <v>4176</v>
      </c>
      <c r="CEJ3" s="8">
        <v>4177</v>
      </c>
      <c r="CEK3" s="8">
        <v>4178</v>
      </c>
      <c r="CEL3" s="8">
        <v>4179</v>
      </c>
      <c r="CEM3" s="8">
        <v>4180</v>
      </c>
      <c r="CEN3" s="8">
        <v>4181</v>
      </c>
      <c r="CEO3" s="8">
        <v>4182</v>
      </c>
      <c r="CEP3" s="8">
        <v>4183</v>
      </c>
      <c r="CEQ3" s="8">
        <v>4184</v>
      </c>
      <c r="CER3" s="8">
        <v>4185</v>
      </c>
      <c r="CES3" s="8">
        <v>4186</v>
      </c>
      <c r="CET3" s="8">
        <v>4187</v>
      </c>
      <c r="CEU3" s="8">
        <v>4188</v>
      </c>
      <c r="CEV3" s="8">
        <v>4189</v>
      </c>
      <c r="CEW3" s="8">
        <v>4190</v>
      </c>
      <c r="CEX3" s="8">
        <v>4191</v>
      </c>
      <c r="CEY3" s="8">
        <v>4192</v>
      </c>
      <c r="CEZ3" s="8">
        <v>4193</v>
      </c>
      <c r="CFA3" s="8">
        <v>4194</v>
      </c>
      <c r="CFB3" s="8">
        <v>4195</v>
      </c>
      <c r="CFC3" s="8">
        <v>4196</v>
      </c>
      <c r="CFD3" s="8">
        <v>4197</v>
      </c>
      <c r="CFE3" s="8">
        <v>4198</v>
      </c>
      <c r="CFF3" s="8">
        <v>4199</v>
      </c>
      <c r="CFG3" s="8">
        <v>4200</v>
      </c>
      <c r="CFH3" s="8">
        <v>4201</v>
      </c>
      <c r="CFI3" s="8">
        <v>4202</v>
      </c>
      <c r="CFJ3" s="8">
        <v>4203</v>
      </c>
      <c r="CFK3" s="8">
        <v>4204</v>
      </c>
      <c r="CFL3" s="8">
        <v>4205</v>
      </c>
      <c r="CFM3" s="8">
        <v>4206</v>
      </c>
      <c r="CFN3" s="8">
        <v>4207</v>
      </c>
      <c r="CFO3" s="8">
        <v>4208</v>
      </c>
      <c r="CFP3" s="8">
        <v>4209</v>
      </c>
      <c r="CFQ3" s="8">
        <v>4210</v>
      </c>
      <c r="CFR3" s="8">
        <v>4211</v>
      </c>
      <c r="CFS3" s="8">
        <v>4212</v>
      </c>
      <c r="CFT3" s="8">
        <v>4213</v>
      </c>
      <c r="CFU3" s="8">
        <v>4214</v>
      </c>
      <c r="CFV3" s="8">
        <v>4215</v>
      </c>
      <c r="CFW3" s="8">
        <v>4216</v>
      </c>
      <c r="CFX3" s="8">
        <v>4217</v>
      </c>
      <c r="CFY3" s="8">
        <v>4218</v>
      </c>
      <c r="CFZ3" s="8">
        <v>4219</v>
      </c>
      <c r="CGA3" s="8">
        <v>4220</v>
      </c>
      <c r="CGB3" s="8">
        <v>4221</v>
      </c>
      <c r="CGC3" s="8">
        <v>4222</v>
      </c>
      <c r="CGD3" s="8">
        <v>4223</v>
      </c>
      <c r="CGE3" s="8">
        <v>4224</v>
      </c>
      <c r="CGF3" s="8">
        <v>4225</v>
      </c>
      <c r="CGG3" s="8">
        <v>4226</v>
      </c>
      <c r="CGH3" s="8">
        <v>4227</v>
      </c>
      <c r="CGI3" s="8">
        <v>4228</v>
      </c>
      <c r="CGJ3" s="8">
        <v>4229</v>
      </c>
      <c r="CGK3" s="8">
        <v>4230</v>
      </c>
      <c r="CGL3" s="8">
        <v>4231</v>
      </c>
      <c r="CGM3" s="8">
        <v>4232</v>
      </c>
      <c r="CGN3" s="8">
        <v>4233</v>
      </c>
      <c r="CGO3" s="8">
        <v>4234</v>
      </c>
      <c r="CGP3" s="8">
        <v>4235</v>
      </c>
      <c r="CGQ3" s="8">
        <v>4236</v>
      </c>
      <c r="CGR3" s="8">
        <v>4237</v>
      </c>
      <c r="CGS3" s="8">
        <v>4238</v>
      </c>
      <c r="CGT3" s="8">
        <v>4239</v>
      </c>
      <c r="CGU3" s="8">
        <v>4240</v>
      </c>
      <c r="CGV3" s="8">
        <v>4241</v>
      </c>
      <c r="CGW3" s="8">
        <v>4242</v>
      </c>
      <c r="CGX3" s="8">
        <v>4243</v>
      </c>
      <c r="CGY3" s="8">
        <v>4244</v>
      </c>
      <c r="CGZ3" s="8">
        <v>4245</v>
      </c>
      <c r="CHA3" s="8">
        <v>4246</v>
      </c>
      <c r="CHB3" s="8">
        <v>4247</v>
      </c>
      <c r="CHC3" s="8">
        <v>4248</v>
      </c>
      <c r="CHD3" s="8">
        <v>4249</v>
      </c>
      <c r="CHE3" s="8">
        <v>4250</v>
      </c>
      <c r="CHF3" s="8">
        <v>4251</v>
      </c>
      <c r="CHG3" s="8">
        <v>4252</v>
      </c>
      <c r="CHH3" s="8">
        <v>4253</v>
      </c>
      <c r="CHI3" s="8">
        <v>4254</v>
      </c>
      <c r="CHJ3" s="8">
        <v>4255</v>
      </c>
      <c r="CHK3" s="8">
        <v>4256</v>
      </c>
      <c r="CHL3" s="8">
        <v>4257</v>
      </c>
      <c r="CHM3" s="8">
        <v>4258</v>
      </c>
      <c r="CHN3" s="8">
        <v>4259</v>
      </c>
      <c r="CHO3" s="8">
        <v>4260</v>
      </c>
      <c r="CHP3" s="8">
        <v>4261</v>
      </c>
      <c r="CHQ3" s="8">
        <v>4262</v>
      </c>
      <c r="CHR3" s="8">
        <v>4263</v>
      </c>
      <c r="CHS3" s="8">
        <v>4264</v>
      </c>
      <c r="CHT3" s="8">
        <v>4265</v>
      </c>
      <c r="CHU3" s="8">
        <v>4266</v>
      </c>
      <c r="CHV3" s="8">
        <v>4267</v>
      </c>
      <c r="CHW3" s="8">
        <v>4268</v>
      </c>
      <c r="CHX3" s="8">
        <v>4269</v>
      </c>
      <c r="CHY3" s="8">
        <v>4270</v>
      </c>
      <c r="CHZ3" s="8">
        <v>4271</v>
      </c>
      <c r="CIA3" s="8">
        <v>4272</v>
      </c>
      <c r="CIB3" s="8">
        <v>4273</v>
      </c>
      <c r="CIC3" s="8">
        <v>4274</v>
      </c>
      <c r="CID3" s="8">
        <v>4275</v>
      </c>
      <c r="CIE3" s="8">
        <v>4276</v>
      </c>
      <c r="CIF3" s="8">
        <v>4277</v>
      </c>
      <c r="CIG3" s="8">
        <v>4278</v>
      </c>
      <c r="CIH3" s="8">
        <v>4279</v>
      </c>
      <c r="CII3" s="8">
        <v>4280</v>
      </c>
      <c r="CIJ3" s="8">
        <v>4281</v>
      </c>
      <c r="CIK3" s="8">
        <v>4282</v>
      </c>
      <c r="CIL3" s="8">
        <v>4283</v>
      </c>
      <c r="CIM3" s="8">
        <v>4284</v>
      </c>
      <c r="CIN3" s="8">
        <v>4285</v>
      </c>
      <c r="CIO3" s="8">
        <v>4286</v>
      </c>
      <c r="CIP3" s="8">
        <v>4287</v>
      </c>
      <c r="CIQ3" s="8">
        <v>4288</v>
      </c>
      <c r="CIR3" s="8">
        <v>4289</v>
      </c>
      <c r="CIS3" s="8">
        <v>4290</v>
      </c>
      <c r="CIT3" s="8">
        <v>4291</v>
      </c>
      <c r="CIU3" s="8">
        <v>4292</v>
      </c>
      <c r="CIV3" s="8">
        <v>4293</v>
      </c>
      <c r="CIW3" s="8">
        <v>4294</v>
      </c>
      <c r="CIX3" s="8">
        <v>4295</v>
      </c>
      <c r="CIY3" s="8">
        <v>4296</v>
      </c>
      <c r="CIZ3" s="8">
        <v>4297</v>
      </c>
      <c r="CJA3" s="8">
        <v>4298</v>
      </c>
      <c r="CJB3" s="8">
        <v>4299</v>
      </c>
      <c r="CJC3" s="8">
        <v>4300</v>
      </c>
      <c r="CJD3" s="8">
        <v>4301</v>
      </c>
      <c r="CJE3" s="8">
        <v>4302</v>
      </c>
      <c r="CJF3" s="8">
        <v>4303</v>
      </c>
      <c r="CJG3" s="8">
        <v>4304</v>
      </c>
      <c r="CJH3" s="8">
        <v>4305</v>
      </c>
      <c r="CJI3" s="8">
        <v>4306</v>
      </c>
      <c r="CJJ3" s="8">
        <v>4307</v>
      </c>
      <c r="CJK3" s="8">
        <v>4308</v>
      </c>
      <c r="CJL3" s="8">
        <v>4309</v>
      </c>
      <c r="CJM3" s="8">
        <v>4310</v>
      </c>
      <c r="CJN3" s="8">
        <v>4311</v>
      </c>
      <c r="CJO3" s="8">
        <v>4312</v>
      </c>
      <c r="CJP3" s="8">
        <v>4313</v>
      </c>
      <c r="CJQ3" s="8">
        <v>4314</v>
      </c>
      <c r="CJR3" s="8">
        <v>4315</v>
      </c>
      <c r="CJS3" s="8">
        <v>4316</v>
      </c>
      <c r="CJT3" s="8">
        <v>4317</v>
      </c>
      <c r="CJU3" s="8">
        <v>4318</v>
      </c>
      <c r="CJV3" s="8">
        <v>4319</v>
      </c>
      <c r="CJW3" s="8">
        <v>4320</v>
      </c>
      <c r="CJX3" s="8">
        <v>4321</v>
      </c>
      <c r="CJY3" s="8">
        <v>4322</v>
      </c>
      <c r="CJZ3" s="8">
        <v>4323</v>
      </c>
      <c r="CKA3" s="8">
        <v>4324</v>
      </c>
      <c r="CKB3" s="8">
        <v>4325</v>
      </c>
      <c r="CKC3" s="8">
        <v>4326</v>
      </c>
      <c r="CKD3" s="8">
        <v>4327</v>
      </c>
      <c r="CKE3" s="8">
        <v>4328</v>
      </c>
      <c r="CKF3" s="8">
        <v>4329</v>
      </c>
      <c r="CKG3" s="8">
        <v>4330</v>
      </c>
      <c r="CKH3" s="8">
        <v>4331</v>
      </c>
      <c r="CKI3" s="8">
        <v>4332</v>
      </c>
      <c r="CKJ3" s="8">
        <v>4333</v>
      </c>
      <c r="CKK3" s="8">
        <v>4334</v>
      </c>
      <c r="CKL3" s="8">
        <v>4335</v>
      </c>
      <c r="CKM3" s="8">
        <v>4336</v>
      </c>
      <c r="CKN3" s="8">
        <v>4337</v>
      </c>
      <c r="CKO3" s="8">
        <v>4338</v>
      </c>
      <c r="CKP3" s="8">
        <v>4339</v>
      </c>
      <c r="CKQ3" s="8">
        <v>4340</v>
      </c>
      <c r="CKR3" s="8">
        <v>4341</v>
      </c>
      <c r="CKS3" s="8">
        <v>4342</v>
      </c>
      <c r="CKT3" s="8">
        <v>4343</v>
      </c>
      <c r="CKU3" s="8">
        <v>4344</v>
      </c>
      <c r="CKV3" s="8">
        <v>4345</v>
      </c>
      <c r="CKW3" s="8">
        <v>4346</v>
      </c>
      <c r="CKX3" s="8">
        <v>4347</v>
      </c>
      <c r="CKY3" s="8">
        <v>4348</v>
      </c>
      <c r="CKZ3" s="8">
        <v>4349</v>
      </c>
      <c r="CLA3" s="8">
        <v>4350</v>
      </c>
      <c r="CLB3" s="8">
        <v>4351</v>
      </c>
      <c r="CLC3" s="8">
        <v>4352</v>
      </c>
      <c r="CLD3" s="8">
        <v>4353</v>
      </c>
      <c r="CLE3" s="8">
        <v>4354</v>
      </c>
      <c r="CLF3" s="8">
        <v>4355</v>
      </c>
      <c r="CLG3" s="8">
        <v>4356</v>
      </c>
      <c r="CLH3" s="8">
        <v>4357</v>
      </c>
      <c r="CLI3" s="8">
        <v>4358</v>
      </c>
      <c r="CLJ3" s="8">
        <v>4359</v>
      </c>
      <c r="CLK3" s="8">
        <v>4360</v>
      </c>
      <c r="CLL3" s="8">
        <v>4361</v>
      </c>
      <c r="CLM3" s="8">
        <v>4362</v>
      </c>
      <c r="CLN3" s="8">
        <v>4363</v>
      </c>
      <c r="CLO3" s="8">
        <v>4364</v>
      </c>
      <c r="CLP3" s="8">
        <v>4365</v>
      </c>
      <c r="CLQ3" s="8">
        <v>4366</v>
      </c>
      <c r="CLR3" s="8">
        <v>4367</v>
      </c>
      <c r="CLS3" s="8">
        <v>4368</v>
      </c>
      <c r="CLT3" s="8">
        <v>4369</v>
      </c>
      <c r="CLU3" s="8">
        <v>4370</v>
      </c>
      <c r="CLV3" s="8">
        <v>4371</v>
      </c>
      <c r="CLW3" s="8">
        <v>4372</v>
      </c>
      <c r="CLX3" s="8">
        <v>4373</v>
      </c>
      <c r="CLY3" s="8">
        <v>4374</v>
      </c>
      <c r="CLZ3" s="8">
        <v>4375</v>
      </c>
      <c r="CMA3" s="8">
        <v>4376</v>
      </c>
      <c r="CMB3" s="8">
        <v>4377</v>
      </c>
      <c r="CMC3" s="8">
        <v>4378</v>
      </c>
      <c r="CMD3" s="8">
        <v>4379</v>
      </c>
      <c r="CME3" s="8">
        <v>4380</v>
      </c>
      <c r="CMF3" s="8">
        <v>4381</v>
      </c>
      <c r="CMG3" s="8">
        <v>4382</v>
      </c>
      <c r="CMH3" s="8">
        <v>4383</v>
      </c>
      <c r="CMI3" s="8">
        <v>4384</v>
      </c>
      <c r="CMJ3" s="8">
        <v>4385</v>
      </c>
      <c r="CMK3" s="8">
        <v>4386</v>
      </c>
      <c r="CML3" s="8">
        <v>4387</v>
      </c>
      <c r="CMM3" s="8">
        <v>4388</v>
      </c>
      <c r="CMN3" s="8">
        <v>4389</v>
      </c>
      <c r="CMO3" s="8">
        <v>4390</v>
      </c>
      <c r="CMP3" s="8">
        <v>4391</v>
      </c>
      <c r="CMQ3" s="8">
        <v>4392</v>
      </c>
      <c r="CMR3" s="8">
        <v>4393</v>
      </c>
      <c r="CMS3" s="8">
        <v>4394</v>
      </c>
      <c r="CMT3" s="8">
        <v>4395</v>
      </c>
      <c r="CMU3" s="8">
        <v>4396</v>
      </c>
      <c r="CMV3" s="8">
        <v>4397</v>
      </c>
      <c r="CMW3" s="8">
        <v>4398</v>
      </c>
      <c r="CMX3" s="8">
        <v>4399</v>
      </c>
      <c r="CMY3" s="8">
        <v>4400</v>
      </c>
      <c r="CMZ3" s="8">
        <v>4401</v>
      </c>
      <c r="CNA3" s="8">
        <v>4402</v>
      </c>
      <c r="CNB3" s="8">
        <v>4403</v>
      </c>
      <c r="CNC3" s="8">
        <v>4404</v>
      </c>
      <c r="CND3" s="8">
        <v>4405</v>
      </c>
      <c r="CNE3" s="8">
        <v>4406</v>
      </c>
      <c r="CNF3" s="8">
        <v>4407</v>
      </c>
      <c r="CNG3" s="8">
        <v>4408</v>
      </c>
      <c r="CNH3" s="8">
        <v>4409</v>
      </c>
      <c r="CNI3" s="8">
        <v>4410</v>
      </c>
      <c r="CNJ3" s="8">
        <v>4411</v>
      </c>
      <c r="CNK3" s="8">
        <v>4412</v>
      </c>
      <c r="CNL3" s="8">
        <v>4413</v>
      </c>
      <c r="CNM3" s="8">
        <v>4414</v>
      </c>
      <c r="CNN3" s="8">
        <v>4415</v>
      </c>
      <c r="CNO3" s="8">
        <v>4416</v>
      </c>
      <c r="CNP3" s="8">
        <v>4417</v>
      </c>
      <c r="CNQ3" s="8">
        <v>4418</v>
      </c>
      <c r="CNR3" s="8">
        <v>4419</v>
      </c>
      <c r="CNS3" s="8">
        <v>4420</v>
      </c>
      <c r="CNT3" s="8">
        <v>4421</v>
      </c>
      <c r="CNU3" s="8">
        <v>4422</v>
      </c>
      <c r="CNV3" s="8">
        <v>4423</v>
      </c>
      <c r="CNW3" s="8">
        <v>4424</v>
      </c>
      <c r="CNX3" s="8">
        <v>4425</v>
      </c>
      <c r="CNY3" s="8">
        <v>4426</v>
      </c>
      <c r="CNZ3" s="8">
        <v>4427</v>
      </c>
      <c r="COA3" s="8">
        <v>4428</v>
      </c>
      <c r="COB3" s="8">
        <v>4429</v>
      </c>
      <c r="COC3" s="8">
        <v>4430</v>
      </c>
      <c r="COD3" s="8">
        <v>4431</v>
      </c>
      <c r="COE3" s="8">
        <v>4432</v>
      </c>
      <c r="COF3" s="8">
        <v>4433</v>
      </c>
      <c r="COG3" s="8">
        <v>4434</v>
      </c>
      <c r="COH3" s="8">
        <v>4435</v>
      </c>
      <c r="COI3" s="8">
        <v>4436</v>
      </c>
      <c r="COJ3" s="8">
        <v>4437</v>
      </c>
      <c r="COK3" s="8">
        <v>4438</v>
      </c>
      <c r="COL3" s="8">
        <v>4439</v>
      </c>
      <c r="COM3" s="8">
        <v>4440</v>
      </c>
      <c r="CON3" s="8">
        <v>4441</v>
      </c>
      <c r="COO3" s="8">
        <v>4442</v>
      </c>
      <c r="COP3" s="8">
        <v>4443</v>
      </c>
      <c r="COQ3" s="8">
        <v>4444</v>
      </c>
      <c r="COR3" s="8">
        <v>4445</v>
      </c>
      <c r="COS3" s="8">
        <v>4446</v>
      </c>
      <c r="COT3" s="8">
        <v>4447</v>
      </c>
      <c r="COU3" s="8">
        <v>4448</v>
      </c>
      <c r="COV3" s="8">
        <v>4449</v>
      </c>
      <c r="COW3" s="8">
        <v>4450</v>
      </c>
      <c r="COX3" s="8">
        <v>4451</v>
      </c>
      <c r="COY3" s="8">
        <v>4452</v>
      </c>
      <c r="COZ3" s="8">
        <v>4453</v>
      </c>
      <c r="CPA3" s="8">
        <v>4454</v>
      </c>
      <c r="CPB3" s="8">
        <v>4455</v>
      </c>
      <c r="CPC3" s="8">
        <v>4456</v>
      </c>
      <c r="CPD3" s="8">
        <v>4457</v>
      </c>
      <c r="CPE3" s="8">
        <v>4458</v>
      </c>
      <c r="CPF3" s="8">
        <v>4459</v>
      </c>
      <c r="CPG3" s="8">
        <v>4460</v>
      </c>
      <c r="CPH3" s="8">
        <v>4461</v>
      </c>
      <c r="CPI3" s="8">
        <v>4462</v>
      </c>
      <c r="CPJ3" s="8">
        <v>4463</v>
      </c>
      <c r="CPK3" s="8">
        <v>4464</v>
      </c>
      <c r="CPL3" s="8">
        <v>4465</v>
      </c>
      <c r="CPM3" s="8">
        <v>4466</v>
      </c>
      <c r="CPN3" s="8">
        <v>4467</v>
      </c>
      <c r="CPO3" s="8">
        <v>4468</v>
      </c>
      <c r="CPP3" s="8">
        <v>4469</v>
      </c>
      <c r="CPQ3" s="8">
        <v>4470</v>
      </c>
      <c r="CPR3" s="8">
        <v>4471</v>
      </c>
      <c r="CPS3" s="8">
        <v>4472</v>
      </c>
      <c r="CPT3" s="8">
        <v>4473</v>
      </c>
      <c r="CPU3" s="8">
        <v>4474</v>
      </c>
      <c r="CPV3" s="8">
        <v>4475</v>
      </c>
      <c r="CPW3" s="8">
        <v>4476</v>
      </c>
      <c r="CPX3" s="8">
        <v>4477</v>
      </c>
      <c r="CPY3" s="8">
        <v>4478</v>
      </c>
      <c r="CPZ3" s="8">
        <v>4479</v>
      </c>
      <c r="CQA3" s="8">
        <v>4480</v>
      </c>
      <c r="CQB3" s="8">
        <v>4481</v>
      </c>
      <c r="CQC3" s="8">
        <v>4482</v>
      </c>
      <c r="CQD3" s="8">
        <v>4483</v>
      </c>
      <c r="CQE3" s="8">
        <v>4484</v>
      </c>
      <c r="CQF3" s="8">
        <v>4485</v>
      </c>
      <c r="CQG3" s="8">
        <v>4486</v>
      </c>
      <c r="CQH3" s="8">
        <v>4487</v>
      </c>
      <c r="CQI3" s="8">
        <v>4488</v>
      </c>
      <c r="CQJ3" s="8">
        <v>4489</v>
      </c>
      <c r="CQK3" s="8">
        <v>4490</v>
      </c>
      <c r="CQL3" s="8">
        <v>4491</v>
      </c>
      <c r="CQM3" s="8">
        <v>4492</v>
      </c>
      <c r="CQN3" s="8">
        <v>4493</v>
      </c>
      <c r="CQO3" s="8">
        <v>4494</v>
      </c>
      <c r="CQP3" s="8">
        <v>4495</v>
      </c>
      <c r="CQQ3" s="8">
        <v>4496</v>
      </c>
      <c r="CQR3" s="8">
        <v>4497</v>
      </c>
      <c r="CQS3" s="8">
        <v>4498</v>
      </c>
      <c r="CQT3" s="8">
        <v>4499</v>
      </c>
      <c r="CQU3" s="8">
        <v>4500</v>
      </c>
      <c r="CQV3" s="8">
        <v>4501</v>
      </c>
      <c r="CQW3" s="8">
        <v>4502</v>
      </c>
      <c r="CQX3" s="8">
        <v>4503</v>
      </c>
      <c r="CQY3" s="8">
        <v>4504</v>
      </c>
      <c r="CQZ3" s="8">
        <v>4505</v>
      </c>
      <c r="CRA3" s="8">
        <v>4506</v>
      </c>
      <c r="CRB3" s="8">
        <v>4507</v>
      </c>
      <c r="CRC3" s="8">
        <v>4508</v>
      </c>
      <c r="CRD3" s="8">
        <v>4509</v>
      </c>
      <c r="CRE3" s="8">
        <v>4510</v>
      </c>
      <c r="CRF3" s="8">
        <v>4511</v>
      </c>
      <c r="CRG3" s="8">
        <v>4512</v>
      </c>
      <c r="CRH3" s="8">
        <v>4513</v>
      </c>
      <c r="CRI3" s="8">
        <v>4514</v>
      </c>
      <c r="CRJ3" s="8">
        <v>4515</v>
      </c>
      <c r="CRK3" s="8">
        <v>4516</v>
      </c>
      <c r="CRL3" s="8">
        <v>4517</v>
      </c>
      <c r="CRM3" s="8">
        <v>4518</v>
      </c>
      <c r="CRN3" s="8">
        <v>4519</v>
      </c>
      <c r="CRO3" s="8">
        <v>4520</v>
      </c>
      <c r="CRP3" s="8">
        <v>4521</v>
      </c>
      <c r="CRQ3" s="8">
        <v>4522</v>
      </c>
      <c r="CRR3" s="8">
        <v>4523</v>
      </c>
      <c r="CRS3" s="8">
        <v>4524</v>
      </c>
      <c r="CRT3" s="8">
        <v>4525</v>
      </c>
      <c r="CRU3" s="8">
        <v>4526</v>
      </c>
      <c r="CRV3" s="8">
        <v>4527</v>
      </c>
      <c r="CRW3" s="8">
        <v>4528</v>
      </c>
      <c r="CRX3" s="8">
        <v>4529</v>
      </c>
      <c r="CRY3" s="8">
        <v>4530</v>
      </c>
      <c r="CRZ3" s="8">
        <v>4531</v>
      </c>
      <c r="CSA3" s="8">
        <v>4532</v>
      </c>
      <c r="CSB3" s="8">
        <v>4533</v>
      </c>
      <c r="CSC3" s="8">
        <v>4534</v>
      </c>
      <c r="CSD3" s="8">
        <v>4535</v>
      </c>
      <c r="CSE3" s="8">
        <v>4536</v>
      </c>
      <c r="CSF3" s="8">
        <v>4537</v>
      </c>
      <c r="CSG3" s="8">
        <v>4538</v>
      </c>
      <c r="CSH3" s="8">
        <v>4539</v>
      </c>
      <c r="CSI3" s="8">
        <v>4540</v>
      </c>
      <c r="CSJ3" s="8">
        <v>4541</v>
      </c>
      <c r="CSK3" s="8">
        <v>4542</v>
      </c>
      <c r="CSL3" s="8">
        <v>4543</v>
      </c>
      <c r="CSM3" s="8">
        <v>4544</v>
      </c>
      <c r="CSN3" s="8">
        <v>4545</v>
      </c>
      <c r="CSO3" s="8">
        <v>4546</v>
      </c>
      <c r="CSP3" s="8">
        <v>4547</v>
      </c>
      <c r="CSQ3" s="8">
        <v>4548</v>
      </c>
      <c r="CSR3" s="8">
        <v>4549</v>
      </c>
      <c r="CSS3" s="8">
        <v>4550</v>
      </c>
      <c r="CST3" s="8">
        <v>4551</v>
      </c>
      <c r="CSU3" s="8">
        <v>4552</v>
      </c>
      <c r="CSV3" s="8">
        <v>4553</v>
      </c>
      <c r="CSW3" s="8">
        <v>4554</v>
      </c>
      <c r="CSX3" s="8">
        <v>4555</v>
      </c>
      <c r="CSY3" s="8">
        <v>4556</v>
      </c>
      <c r="CSZ3" s="8">
        <v>4557</v>
      </c>
      <c r="CTA3" s="8">
        <v>4558</v>
      </c>
      <c r="CTB3" s="8">
        <v>4559</v>
      </c>
      <c r="CTC3" s="8">
        <v>4560</v>
      </c>
      <c r="CTD3" s="8">
        <v>4561</v>
      </c>
      <c r="CTE3" s="8">
        <v>4562</v>
      </c>
      <c r="CTF3" s="8">
        <v>4563</v>
      </c>
      <c r="CTG3" s="8">
        <v>4564</v>
      </c>
      <c r="CTH3" s="8">
        <v>4565</v>
      </c>
      <c r="CTI3" s="8">
        <v>4566</v>
      </c>
      <c r="CTJ3" s="8">
        <v>4567</v>
      </c>
      <c r="CTK3" s="8">
        <v>4568</v>
      </c>
      <c r="CTL3" s="8">
        <v>4569</v>
      </c>
      <c r="CTM3" s="8">
        <v>4570</v>
      </c>
      <c r="CTN3" s="8">
        <v>4571</v>
      </c>
      <c r="CTO3" s="8">
        <v>4572</v>
      </c>
      <c r="CTP3" s="8">
        <v>4573</v>
      </c>
      <c r="CTQ3" s="8">
        <v>4574</v>
      </c>
      <c r="CTR3" s="8">
        <v>4575</v>
      </c>
      <c r="CTS3" s="8">
        <v>4576</v>
      </c>
      <c r="CTT3" s="8">
        <v>4577</v>
      </c>
      <c r="CTU3" s="8">
        <v>4578</v>
      </c>
      <c r="CTV3" s="8">
        <v>4579</v>
      </c>
      <c r="CTW3" s="8">
        <v>4580</v>
      </c>
      <c r="CTX3" s="8">
        <v>4581</v>
      </c>
      <c r="CTY3" s="8">
        <v>4582</v>
      </c>
      <c r="CTZ3" s="8">
        <v>4583</v>
      </c>
      <c r="CUA3" s="8">
        <v>4584</v>
      </c>
      <c r="CUB3" s="8">
        <v>4585</v>
      </c>
      <c r="CUC3" s="8">
        <v>4586</v>
      </c>
      <c r="CUD3" s="8">
        <v>4587</v>
      </c>
      <c r="CUE3" s="8">
        <v>4588</v>
      </c>
      <c r="CUF3" s="8">
        <v>4589</v>
      </c>
      <c r="CUG3" s="8">
        <v>4590</v>
      </c>
      <c r="CUH3" s="8">
        <v>4591</v>
      </c>
      <c r="CUI3" s="8">
        <v>4592</v>
      </c>
      <c r="CUJ3" s="8">
        <v>4593</v>
      </c>
      <c r="CUK3" s="8">
        <v>4594</v>
      </c>
      <c r="CUL3" s="8">
        <v>4595</v>
      </c>
      <c r="CUM3" s="8">
        <v>4596</v>
      </c>
      <c r="CUN3" s="8">
        <v>4597</v>
      </c>
      <c r="CUO3" s="8">
        <v>4598</v>
      </c>
      <c r="CUP3" s="8">
        <v>4599</v>
      </c>
      <c r="CUQ3" s="8">
        <v>4600</v>
      </c>
      <c r="CUR3" s="8">
        <v>4601</v>
      </c>
      <c r="CUS3" s="8">
        <v>4602</v>
      </c>
      <c r="CUT3" s="8">
        <v>4603</v>
      </c>
      <c r="CUU3" s="8">
        <v>4604</v>
      </c>
      <c r="CUV3" s="8">
        <v>4605</v>
      </c>
      <c r="CUW3" s="8">
        <v>4606</v>
      </c>
      <c r="CUX3" s="8">
        <v>4607</v>
      </c>
      <c r="CUY3" s="8">
        <v>4608</v>
      </c>
      <c r="CUZ3" s="8">
        <v>4609</v>
      </c>
      <c r="CVA3" s="8">
        <v>4610</v>
      </c>
      <c r="CVB3" s="8">
        <v>4611</v>
      </c>
      <c r="CVC3" s="8">
        <v>4612</v>
      </c>
      <c r="CVD3" s="8">
        <v>4613</v>
      </c>
      <c r="CVE3" s="8">
        <v>4614</v>
      </c>
      <c r="CVF3" s="8">
        <v>4615</v>
      </c>
      <c r="CVG3" s="8">
        <v>4616</v>
      </c>
      <c r="CVH3" s="8">
        <v>4617</v>
      </c>
      <c r="CVI3" s="8">
        <v>4618</v>
      </c>
      <c r="CVJ3" s="8">
        <v>4619</v>
      </c>
      <c r="CVK3" s="8">
        <v>4620</v>
      </c>
      <c r="CVL3" s="8">
        <v>4621</v>
      </c>
      <c r="CVM3" s="8">
        <v>4622</v>
      </c>
      <c r="CVN3" s="8">
        <v>4623</v>
      </c>
      <c r="CVO3" s="8">
        <v>4624</v>
      </c>
      <c r="CVP3" s="8">
        <v>4625</v>
      </c>
      <c r="CVQ3" s="8">
        <v>4626</v>
      </c>
      <c r="CVR3" s="8">
        <v>4627</v>
      </c>
      <c r="CVS3" s="8">
        <v>4628</v>
      </c>
      <c r="CVT3" s="8">
        <v>4629</v>
      </c>
      <c r="CVU3" s="8">
        <v>4630</v>
      </c>
      <c r="CVV3" s="8">
        <v>4631</v>
      </c>
      <c r="CVW3" s="8">
        <v>4632</v>
      </c>
      <c r="CVX3" s="8">
        <v>4633</v>
      </c>
      <c r="CVY3" s="8">
        <v>4634</v>
      </c>
      <c r="CVZ3" s="8">
        <v>4635</v>
      </c>
      <c r="CWA3" s="8">
        <v>4636</v>
      </c>
      <c r="CWB3" s="8">
        <v>4637</v>
      </c>
      <c r="CWC3" s="8">
        <v>4638</v>
      </c>
      <c r="CWD3" s="8">
        <v>4639</v>
      </c>
      <c r="CWE3" s="8">
        <v>4640</v>
      </c>
      <c r="CWF3" s="8">
        <v>4641</v>
      </c>
      <c r="CWG3" s="8">
        <v>4642</v>
      </c>
      <c r="CWH3" s="8">
        <v>4643</v>
      </c>
      <c r="CWI3" s="8">
        <v>4644</v>
      </c>
      <c r="CWJ3" s="8">
        <v>4645</v>
      </c>
      <c r="CWK3" s="8">
        <v>4646</v>
      </c>
      <c r="CWL3" s="8">
        <v>4647</v>
      </c>
      <c r="CWM3" s="8">
        <v>4648</v>
      </c>
      <c r="CWN3" s="8">
        <v>4649</v>
      </c>
      <c r="CWO3" s="8">
        <v>4650</v>
      </c>
      <c r="CWP3" s="8">
        <v>4651</v>
      </c>
      <c r="CWQ3" s="8">
        <v>4652</v>
      </c>
      <c r="CWR3" s="8">
        <v>4653</v>
      </c>
      <c r="CWS3" s="8">
        <v>4654</v>
      </c>
      <c r="CWT3" s="8">
        <v>4655</v>
      </c>
      <c r="CWU3" s="8">
        <v>4656</v>
      </c>
      <c r="CWV3" s="8">
        <v>4657</v>
      </c>
      <c r="CWW3" s="8">
        <v>4658</v>
      </c>
      <c r="CWX3" s="8">
        <v>4659</v>
      </c>
      <c r="CWY3" s="8">
        <v>4660</v>
      </c>
      <c r="CWZ3" s="8">
        <v>4661</v>
      </c>
      <c r="CXA3" s="8">
        <v>4662</v>
      </c>
      <c r="CXB3" s="8">
        <v>4663</v>
      </c>
      <c r="CXC3" s="8">
        <v>4664</v>
      </c>
      <c r="CXD3" s="8">
        <v>4665</v>
      </c>
      <c r="CXE3" s="8">
        <v>4666</v>
      </c>
      <c r="CXF3" s="8">
        <v>4667</v>
      </c>
      <c r="CXG3" s="8">
        <v>4668</v>
      </c>
      <c r="CXH3" s="8">
        <v>4669</v>
      </c>
      <c r="CXI3" s="8">
        <v>4670</v>
      </c>
      <c r="CXJ3" s="8">
        <v>4671</v>
      </c>
      <c r="CXK3" s="8">
        <v>4672</v>
      </c>
      <c r="CXL3" s="8">
        <v>4673</v>
      </c>
      <c r="CXM3" s="8">
        <v>4674</v>
      </c>
      <c r="CXN3" s="8">
        <v>4675</v>
      </c>
      <c r="CXO3" s="8">
        <v>4676</v>
      </c>
      <c r="CXP3" s="8">
        <v>4677</v>
      </c>
      <c r="CXQ3" s="8">
        <v>4678</v>
      </c>
      <c r="CXR3" s="8">
        <v>4679</v>
      </c>
      <c r="CXS3" s="8">
        <v>4680</v>
      </c>
      <c r="CXT3" s="8">
        <v>4681</v>
      </c>
      <c r="CXU3" s="8">
        <v>4682</v>
      </c>
      <c r="CXV3" s="8">
        <v>4683</v>
      </c>
      <c r="CXW3" s="8">
        <v>4684</v>
      </c>
      <c r="CXX3" s="8">
        <v>4685</v>
      </c>
      <c r="CXY3" s="8">
        <v>4686</v>
      </c>
      <c r="CXZ3" s="8">
        <v>4687</v>
      </c>
      <c r="CYA3" s="8">
        <v>4688</v>
      </c>
      <c r="CYB3" s="8">
        <v>4689</v>
      </c>
      <c r="CYC3" s="8">
        <v>4690</v>
      </c>
      <c r="CYD3" s="8">
        <v>4691</v>
      </c>
      <c r="CYE3" s="8">
        <v>4692</v>
      </c>
      <c r="CYF3" s="8">
        <v>4693</v>
      </c>
      <c r="CYG3" s="8">
        <v>4694</v>
      </c>
      <c r="CYH3" s="8">
        <v>4695</v>
      </c>
      <c r="CYI3" s="8">
        <v>4696</v>
      </c>
      <c r="CYJ3" s="8">
        <v>4697</v>
      </c>
      <c r="CYK3" s="8">
        <v>4698</v>
      </c>
      <c r="CYL3" s="8">
        <v>4699</v>
      </c>
      <c r="CYM3" s="8">
        <v>4700</v>
      </c>
      <c r="CYN3" s="8">
        <v>4701</v>
      </c>
      <c r="CYO3" s="8">
        <v>4702</v>
      </c>
      <c r="CYP3" s="8">
        <v>4703</v>
      </c>
      <c r="CYQ3" s="8">
        <v>4704</v>
      </c>
      <c r="CYR3" s="8">
        <v>4705</v>
      </c>
      <c r="CYS3" s="8">
        <v>4706</v>
      </c>
      <c r="CYT3" s="8">
        <v>4707</v>
      </c>
      <c r="CYU3" s="8">
        <v>4708</v>
      </c>
      <c r="CYV3" s="8">
        <v>4709</v>
      </c>
      <c r="CYW3" s="8">
        <v>4710</v>
      </c>
      <c r="CYX3" s="8">
        <v>4711</v>
      </c>
      <c r="CYY3" s="8">
        <v>4712</v>
      </c>
      <c r="CYZ3" s="8">
        <v>4713</v>
      </c>
      <c r="CZA3" s="8">
        <v>4714</v>
      </c>
      <c r="CZB3" s="8">
        <v>4715</v>
      </c>
      <c r="CZC3" s="8">
        <v>4716</v>
      </c>
      <c r="CZD3" s="8">
        <v>4717</v>
      </c>
      <c r="CZE3" s="8">
        <v>4718</v>
      </c>
      <c r="CZF3" s="8">
        <v>4719</v>
      </c>
      <c r="CZG3" s="8">
        <v>4720</v>
      </c>
      <c r="CZH3" s="8">
        <v>4721</v>
      </c>
      <c r="CZI3" s="8">
        <v>4722</v>
      </c>
      <c r="CZJ3" s="8">
        <v>4723</v>
      </c>
      <c r="CZK3" s="8">
        <v>4724</v>
      </c>
      <c r="CZL3" s="8">
        <v>4725</v>
      </c>
      <c r="CZM3" s="8">
        <v>4726</v>
      </c>
      <c r="CZN3" s="8">
        <v>4727</v>
      </c>
      <c r="CZO3" s="8">
        <v>4728</v>
      </c>
      <c r="CZP3" s="8">
        <v>4729</v>
      </c>
      <c r="CZQ3" s="8">
        <v>4730</v>
      </c>
      <c r="CZR3" s="8">
        <v>4731</v>
      </c>
      <c r="CZS3" s="8">
        <v>4732</v>
      </c>
      <c r="CZT3" s="8">
        <v>4733</v>
      </c>
      <c r="CZU3" s="8">
        <v>4734</v>
      </c>
      <c r="CZV3" s="8">
        <v>4735</v>
      </c>
      <c r="CZW3" s="8">
        <v>4736</v>
      </c>
      <c r="CZX3" s="8">
        <v>4737</v>
      </c>
      <c r="CZY3" s="8">
        <v>4738</v>
      </c>
      <c r="CZZ3" s="8">
        <v>4739</v>
      </c>
      <c r="DAA3" s="8">
        <v>4740</v>
      </c>
      <c r="DAB3" s="8">
        <v>4741</v>
      </c>
      <c r="DAC3" s="8">
        <v>4742</v>
      </c>
      <c r="DAD3" s="8">
        <v>4743</v>
      </c>
      <c r="DAE3" s="8">
        <v>4744</v>
      </c>
      <c r="DAF3" s="8">
        <v>4745</v>
      </c>
      <c r="DAG3" s="8">
        <v>4746</v>
      </c>
      <c r="DAH3" s="8">
        <v>4747</v>
      </c>
      <c r="DAI3" s="8">
        <v>4748</v>
      </c>
      <c r="DAJ3" s="8">
        <v>4749</v>
      </c>
      <c r="DAK3" s="8">
        <v>4750</v>
      </c>
      <c r="DAL3" s="8">
        <v>4751</v>
      </c>
      <c r="DAM3" s="8">
        <v>4752</v>
      </c>
      <c r="DAN3" s="8">
        <v>4753</v>
      </c>
      <c r="DAO3" s="8">
        <v>4754</v>
      </c>
      <c r="DAP3" s="8">
        <v>4755</v>
      </c>
      <c r="DAQ3" s="8">
        <v>4756</v>
      </c>
      <c r="DAR3" s="8">
        <v>4757</v>
      </c>
      <c r="DAS3" s="8">
        <v>4758</v>
      </c>
      <c r="DAT3" s="8">
        <v>4759</v>
      </c>
      <c r="DAU3" s="8">
        <v>4760</v>
      </c>
      <c r="DAV3" s="8">
        <v>4761</v>
      </c>
      <c r="DAW3" s="8">
        <v>4762</v>
      </c>
      <c r="DAX3" s="8">
        <v>4763</v>
      </c>
      <c r="DAY3" s="8">
        <v>4764</v>
      </c>
      <c r="DAZ3" s="8">
        <v>4765</v>
      </c>
      <c r="DBA3" s="8">
        <v>4766</v>
      </c>
      <c r="DBB3" s="8">
        <v>4767</v>
      </c>
      <c r="DBC3" s="8">
        <v>4768</v>
      </c>
      <c r="DBD3" s="8">
        <v>4769</v>
      </c>
      <c r="DBE3" s="8">
        <v>4770</v>
      </c>
      <c r="DBF3" s="8">
        <v>4771</v>
      </c>
      <c r="DBG3" s="8">
        <v>4772</v>
      </c>
      <c r="DBH3" s="8">
        <v>4773</v>
      </c>
      <c r="DBI3" s="8">
        <v>4774</v>
      </c>
      <c r="DBJ3" s="8">
        <v>4775</v>
      </c>
      <c r="DBK3" s="8">
        <v>4776</v>
      </c>
      <c r="DBL3" s="8">
        <v>4777</v>
      </c>
      <c r="DBM3" s="8">
        <v>4778</v>
      </c>
      <c r="DBN3" s="8">
        <v>4779</v>
      </c>
      <c r="DBO3" s="8">
        <v>4780</v>
      </c>
      <c r="DBP3" s="8">
        <v>4781</v>
      </c>
      <c r="DBQ3" s="8">
        <v>4782</v>
      </c>
      <c r="DBR3" s="8">
        <v>4783</v>
      </c>
      <c r="DBS3" s="8">
        <v>4784</v>
      </c>
      <c r="DBT3" s="8">
        <v>4785</v>
      </c>
      <c r="DBU3" s="8">
        <v>4786</v>
      </c>
      <c r="DBV3" s="8">
        <v>4787</v>
      </c>
      <c r="DBW3" s="8">
        <v>4788</v>
      </c>
      <c r="DBX3" s="8">
        <v>4789</v>
      </c>
      <c r="DBY3" s="8">
        <v>4790</v>
      </c>
      <c r="DBZ3" s="8">
        <v>4791</v>
      </c>
      <c r="DCA3" s="8">
        <v>4792</v>
      </c>
      <c r="DCB3" s="8">
        <v>4793</v>
      </c>
      <c r="DCC3" s="8">
        <v>4794</v>
      </c>
      <c r="DCD3" s="8">
        <v>4795</v>
      </c>
      <c r="DCE3" s="8">
        <v>4796</v>
      </c>
      <c r="DCF3" s="8">
        <v>4797</v>
      </c>
      <c r="DCG3" s="8">
        <v>4798</v>
      </c>
      <c r="DCH3" s="8">
        <v>4799</v>
      </c>
      <c r="DCI3" s="8">
        <v>4800</v>
      </c>
      <c r="DCJ3" s="8">
        <v>4801</v>
      </c>
      <c r="DCK3" s="8">
        <v>4802</v>
      </c>
      <c r="DCL3" s="8">
        <v>4803</v>
      </c>
      <c r="DCM3" s="8">
        <v>4804</v>
      </c>
      <c r="DCN3" s="8">
        <v>4805</v>
      </c>
      <c r="DCO3" s="8">
        <v>4806</v>
      </c>
      <c r="DCP3" s="8">
        <v>4807</v>
      </c>
      <c r="DCQ3" s="8">
        <v>4808</v>
      </c>
      <c r="DCR3" s="8">
        <v>4809</v>
      </c>
      <c r="DCS3" s="8">
        <v>4810</v>
      </c>
      <c r="DCT3" s="8">
        <v>4811</v>
      </c>
      <c r="DCU3" s="8">
        <v>4812</v>
      </c>
      <c r="DCV3" s="8">
        <v>4813</v>
      </c>
      <c r="DCW3" s="8">
        <v>4814</v>
      </c>
      <c r="DCX3" s="8">
        <v>4815</v>
      </c>
      <c r="DCY3" s="8">
        <v>4816</v>
      </c>
      <c r="DCZ3" s="8">
        <v>4817</v>
      </c>
      <c r="DDA3" s="8">
        <v>4818</v>
      </c>
      <c r="DDB3" s="8">
        <v>4819</v>
      </c>
      <c r="DDC3" s="8">
        <v>4820</v>
      </c>
      <c r="DDD3" s="8">
        <v>4821</v>
      </c>
      <c r="DDE3" s="8">
        <v>4822</v>
      </c>
      <c r="DDF3" s="8">
        <v>4823</v>
      </c>
      <c r="DDG3" s="8">
        <v>4824</v>
      </c>
      <c r="DDH3" s="8">
        <v>4825</v>
      </c>
      <c r="DDI3" s="8">
        <v>4826</v>
      </c>
      <c r="DDJ3" s="8">
        <v>4827</v>
      </c>
      <c r="DDK3" s="8">
        <v>4828</v>
      </c>
      <c r="DDL3" s="8">
        <v>4829</v>
      </c>
      <c r="DDM3" s="8">
        <v>4830</v>
      </c>
      <c r="DDN3" s="8">
        <v>4831</v>
      </c>
      <c r="DDO3" s="8">
        <v>4832</v>
      </c>
      <c r="DDP3" s="8">
        <v>4833</v>
      </c>
      <c r="DDQ3" s="8">
        <v>4834</v>
      </c>
      <c r="DDR3" s="8">
        <v>4835</v>
      </c>
      <c r="DDS3" s="8">
        <v>4836</v>
      </c>
      <c r="DDT3" s="8">
        <v>4837</v>
      </c>
      <c r="DDU3" s="8">
        <v>4838</v>
      </c>
      <c r="DDV3" s="8">
        <v>4839</v>
      </c>
      <c r="DDW3" s="8">
        <v>4840</v>
      </c>
      <c r="DDX3" s="8">
        <v>4841</v>
      </c>
      <c r="DDY3" s="8">
        <v>4842</v>
      </c>
      <c r="DDZ3" s="8">
        <v>4843</v>
      </c>
      <c r="DEA3" s="8">
        <v>4844</v>
      </c>
      <c r="DEB3" s="8">
        <v>4845</v>
      </c>
      <c r="DEC3" s="8">
        <v>4846</v>
      </c>
      <c r="DED3" s="8">
        <v>4847</v>
      </c>
      <c r="DEE3" s="8">
        <v>4848</v>
      </c>
      <c r="DEF3" s="8">
        <v>4849</v>
      </c>
      <c r="DEG3" s="8">
        <v>4850</v>
      </c>
      <c r="DEH3" s="8">
        <v>4851</v>
      </c>
      <c r="DEI3" s="8">
        <v>4852</v>
      </c>
      <c r="DEJ3" s="8">
        <v>4853</v>
      </c>
      <c r="DEK3" s="8">
        <v>4854</v>
      </c>
      <c r="DEL3" s="8">
        <v>4855</v>
      </c>
      <c r="DEM3" s="8">
        <v>4856</v>
      </c>
      <c r="DEN3" s="8">
        <v>4857</v>
      </c>
      <c r="DEO3" s="8">
        <v>4858</v>
      </c>
      <c r="DEP3" s="8">
        <v>4859</v>
      </c>
      <c r="DEQ3" s="8">
        <v>4860</v>
      </c>
      <c r="DER3" s="8">
        <v>4861</v>
      </c>
      <c r="DES3" s="8">
        <v>4862</v>
      </c>
      <c r="DET3" s="8">
        <v>4863</v>
      </c>
      <c r="DEU3" s="8">
        <v>4864</v>
      </c>
      <c r="DEV3" s="8">
        <v>4865</v>
      </c>
      <c r="DEW3" s="8">
        <v>4866</v>
      </c>
      <c r="DEX3" s="8">
        <v>4867</v>
      </c>
      <c r="DEY3" s="8">
        <v>4868</v>
      </c>
      <c r="DEZ3" s="8">
        <v>4869</v>
      </c>
      <c r="DFA3" s="8">
        <v>4870</v>
      </c>
      <c r="DFB3" s="8">
        <v>4871</v>
      </c>
      <c r="DFC3" s="8">
        <v>4872</v>
      </c>
      <c r="DFD3" s="8">
        <v>4873</v>
      </c>
      <c r="DFE3" s="8">
        <v>4874</v>
      </c>
      <c r="DFF3" s="8">
        <v>4875</v>
      </c>
      <c r="DFG3" s="8">
        <v>4876</v>
      </c>
      <c r="DFH3" s="8">
        <v>4877</v>
      </c>
      <c r="DFI3" s="8">
        <v>4878</v>
      </c>
      <c r="DFJ3" s="8">
        <v>4879</v>
      </c>
      <c r="DFK3" s="8">
        <v>4880</v>
      </c>
      <c r="DFL3" s="8">
        <v>4881</v>
      </c>
      <c r="DFM3" s="8">
        <v>4882</v>
      </c>
      <c r="DFN3" s="8">
        <v>4883</v>
      </c>
      <c r="DFO3" s="8">
        <v>4884</v>
      </c>
      <c r="DFP3" s="8">
        <v>4885</v>
      </c>
      <c r="DFQ3" s="8">
        <v>4886</v>
      </c>
      <c r="DFR3" s="8">
        <v>4887</v>
      </c>
      <c r="DFS3" s="8">
        <v>4888</v>
      </c>
      <c r="DFT3" s="8">
        <v>4889</v>
      </c>
      <c r="DFU3" s="8">
        <v>4890</v>
      </c>
      <c r="DFV3" s="8">
        <v>4891</v>
      </c>
      <c r="DFW3" s="8">
        <v>4892</v>
      </c>
      <c r="DFX3" s="8">
        <v>4893</v>
      </c>
      <c r="DFY3" s="8">
        <v>4894</v>
      </c>
      <c r="DFZ3" s="8">
        <v>4895</v>
      </c>
      <c r="DGA3" s="8">
        <v>4896</v>
      </c>
      <c r="DGB3" s="8">
        <v>4897</v>
      </c>
      <c r="DGC3" s="8">
        <v>4898</v>
      </c>
      <c r="DGD3" s="8">
        <v>4899</v>
      </c>
      <c r="DGE3" s="8">
        <v>4900</v>
      </c>
      <c r="DGF3" s="8">
        <v>4901</v>
      </c>
      <c r="DGG3" s="8">
        <v>4902</v>
      </c>
      <c r="DGH3" s="8">
        <v>4903</v>
      </c>
      <c r="DGI3" s="8">
        <v>4904</v>
      </c>
      <c r="DGJ3" s="8">
        <v>4905</v>
      </c>
      <c r="DGK3" s="8">
        <v>4906</v>
      </c>
      <c r="DGL3" s="8">
        <v>4907</v>
      </c>
      <c r="DGM3" s="8">
        <v>4908</v>
      </c>
      <c r="DGN3" s="8">
        <v>4909</v>
      </c>
      <c r="DGO3" s="8">
        <v>4910</v>
      </c>
      <c r="DGP3" s="8">
        <v>4911</v>
      </c>
      <c r="DGQ3" s="8">
        <v>4912</v>
      </c>
      <c r="DGR3" s="8">
        <v>4913</v>
      </c>
      <c r="DGS3" s="8">
        <v>4914</v>
      </c>
      <c r="DGT3" s="8">
        <v>4915</v>
      </c>
      <c r="DGU3" s="8">
        <v>4916</v>
      </c>
      <c r="DGV3" s="8">
        <v>4917</v>
      </c>
      <c r="DGW3" s="8">
        <v>4918</v>
      </c>
      <c r="DGX3" s="8">
        <v>4919</v>
      </c>
      <c r="DGY3" s="8">
        <v>4920</v>
      </c>
      <c r="DGZ3" s="8">
        <v>4921</v>
      </c>
      <c r="DHA3" s="8">
        <v>4922</v>
      </c>
      <c r="DHB3" s="8">
        <v>4923</v>
      </c>
      <c r="DHC3" s="8">
        <v>4924</v>
      </c>
      <c r="DHD3" s="8">
        <v>4925</v>
      </c>
      <c r="DHE3" s="8">
        <v>4926</v>
      </c>
      <c r="DHF3" s="8">
        <v>4927</v>
      </c>
      <c r="DHG3" s="8">
        <v>4928</v>
      </c>
      <c r="DHH3" s="8">
        <v>4929</v>
      </c>
      <c r="DHI3" s="8">
        <v>4930</v>
      </c>
      <c r="DHJ3" s="8">
        <v>4931</v>
      </c>
      <c r="DHK3" s="8">
        <v>4932</v>
      </c>
      <c r="DHL3" s="8">
        <v>4933</v>
      </c>
      <c r="DHM3" s="8">
        <v>4934</v>
      </c>
      <c r="DHN3" s="8">
        <v>4935</v>
      </c>
      <c r="DHO3" s="8">
        <v>4936</v>
      </c>
      <c r="DHP3" s="8">
        <v>4937</v>
      </c>
      <c r="DHQ3" s="8">
        <v>4938</v>
      </c>
      <c r="DHR3" s="8">
        <v>4939</v>
      </c>
      <c r="DHS3" s="8">
        <v>4940</v>
      </c>
      <c r="DHT3" s="8">
        <v>4941</v>
      </c>
      <c r="DHU3" s="8">
        <v>4942</v>
      </c>
      <c r="DHV3" s="8">
        <v>4943</v>
      </c>
      <c r="DHW3" s="8">
        <v>4944</v>
      </c>
      <c r="DHX3" s="8">
        <v>4945</v>
      </c>
      <c r="DHY3" s="8">
        <v>4946</v>
      </c>
      <c r="DHZ3" s="8">
        <v>4947</v>
      </c>
      <c r="DIA3" s="8">
        <v>4948</v>
      </c>
      <c r="DIB3" s="8">
        <v>4949</v>
      </c>
      <c r="DIC3" s="8">
        <v>4950</v>
      </c>
      <c r="DID3" s="8">
        <v>4951</v>
      </c>
      <c r="DIE3" s="8">
        <v>4952</v>
      </c>
      <c r="DIF3" s="8">
        <v>4953</v>
      </c>
      <c r="DIG3" s="8">
        <v>4954</v>
      </c>
      <c r="DIH3" s="8">
        <v>4955</v>
      </c>
      <c r="DII3" s="8">
        <v>4956</v>
      </c>
      <c r="DIJ3" s="8">
        <v>4957</v>
      </c>
      <c r="DIK3" s="8">
        <v>4958</v>
      </c>
      <c r="DIL3" s="8">
        <v>4959</v>
      </c>
      <c r="DIM3" s="8">
        <v>4960</v>
      </c>
      <c r="DIN3" s="8">
        <v>4961</v>
      </c>
      <c r="DIO3" s="8">
        <v>4962</v>
      </c>
      <c r="DIP3" s="8">
        <v>4963</v>
      </c>
      <c r="DIQ3" s="8">
        <v>4964</v>
      </c>
      <c r="DIR3" s="8">
        <v>4965</v>
      </c>
      <c r="DIS3" s="8">
        <v>4966</v>
      </c>
      <c r="DIT3" s="8">
        <v>4967</v>
      </c>
      <c r="DIU3" s="8">
        <v>4968</v>
      </c>
      <c r="DIV3" s="8">
        <v>4969</v>
      </c>
      <c r="DIW3" s="8">
        <v>4970</v>
      </c>
      <c r="DIX3" s="8">
        <v>4971</v>
      </c>
      <c r="DIY3" s="8">
        <v>4972</v>
      </c>
      <c r="DIZ3" s="8">
        <v>4973</v>
      </c>
      <c r="DJA3" s="8">
        <v>4974</v>
      </c>
      <c r="DJB3" s="8">
        <v>4975</v>
      </c>
      <c r="DJC3" s="8">
        <v>4976</v>
      </c>
      <c r="DJD3" s="8">
        <v>4977</v>
      </c>
      <c r="DJE3" s="8">
        <v>4978</v>
      </c>
      <c r="DJF3" s="8">
        <v>4979</v>
      </c>
      <c r="DJG3" s="8">
        <v>4980</v>
      </c>
      <c r="DJH3" s="8">
        <v>4981</v>
      </c>
      <c r="DJI3" s="8">
        <v>4982</v>
      </c>
      <c r="DJJ3" s="8">
        <v>4983</v>
      </c>
      <c r="DJK3" s="8">
        <v>4984</v>
      </c>
      <c r="DJL3" s="8">
        <v>4985</v>
      </c>
      <c r="DJM3" s="8">
        <v>4986</v>
      </c>
      <c r="DJN3" s="8">
        <v>4987</v>
      </c>
      <c r="DJO3" s="8">
        <v>4988</v>
      </c>
      <c r="DJP3" s="8">
        <v>4989</v>
      </c>
      <c r="DJQ3" s="8">
        <v>4990</v>
      </c>
      <c r="DJR3" s="8">
        <v>4991</v>
      </c>
      <c r="DJS3" s="8">
        <v>4992</v>
      </c>
      <c r="DJT3" s="8">
        <v>4993</v>
      </c>
      <c r="DJU3" s="8">
        <v>4994</v>
      </c>
      <c r="DJV3" s="8">
        <v>4995</v>
      </c>
      <c r="DJW3" s="8">
        <v>4996</v>
      </c>
      <c r="DJX3" s="8">
        <v>4997</v>
      </c>
      <c r="DJY3" s="8">
        <v>4998</v>
      </c>
      <c r="DJZ3" s="8">
        <v>4999</v>
      </c>
      <c r="DKA3" s="8">
        <v>5000</v>
      </c>
      <c r="DKB3" s="8">
        <v>5001</v>
      </c>
      <c r="DKC3" s="8">
        <v>5002</v>
      </c>
      <c r="DKD3" s="8">
        <v>5003</v>
      </c>
      <c r="DKE3" s="8">
        <v>5004</v>
      </c>
      <c r="DKF3" s="8">
        <v>5005</v>
      </c>
      <c r="DKG3" s="8">
        <v>5006</v>
      </c>
      <c r="DKH3" s="8">
        <v>5007</v>
      </c>
      <c r="DKI3" s="8">
        <v>5008</v>
      </c>
      <c r="DKJ3" s="8">
        <v>5009</v>
      </c>
      <c r="DKK3" s="8">
        <v>5010</v>
      </c>
      <c r="DKL3" s="8">
        <v>5011</v>
      </c>
      <c r="DKM3" s="8">
        <v>5012</v>
      </c>
      <c r="DKN3" s="8">
        <v>5013</v>
      </c>
      <c r="DKO3" s="8">
        <v>5014</v>
      </c>
      <c r="DKP3" s="8">
        <v>5015</v>
      </c>
      <c r="DKQ3" s="8">
        <v>5016</v>
      </c>
      <c r="DKR3" s="8">
        <v>5017</v>
      </c>
      <c r="DKS3" s="8">
        <v>5018</v>
      </c>
      <c r="DKT3" s="8">
        <v>5019</v>
      </c>
      <c r="DKU3" s="8">
        <v>5020</v>
      </c>
      <c r="DKV3" s="8">
        <v>5021</v>
      </c>
      <c r="DKW3" s="8">
        <v>5022</v>
      </c>
      <c r="DKX3" s="8">
        <v>5023</v>
      </c>
      <c r="DKY3" s="8">
        <v>5024</v>
      </c>
      <c r="DKZ3" s="8">
        <v>5025</v>
      </c>
      <c r="DLA3" s="8">
        <v>5026</v>
      </c>
      <c r="DLB3" s="8">
        <v>5027</v>
      </c>
      <c r="DLC3" s="8">
        <v>5028</v>
      </c>
      <c r="DLD3" s="8">
        <v>5029</v>
      </c>
      <c r="DLE3" s="8">
        <v>5030</v>
      </c>
      <c r="DLF3" s="8">
        <v>5031</v>
      </c>
      <c r="DLG3" s="8">
        <v>5032</v>
      </c>
      <c r="DLH3" s="8">
        <v>5033</v>
      </c>
      <c r="DLI3" s="8">
        <v>5034</v>
      </c>
      <c r="DLJ3" s="8">
        <v>5035</v>
      </c>
      <c r="DLK3" s="8">
        <v>5036</v>
      </c>
      <c r="DLL3" s="8">
        <v>5037</v>
      </c>
      <c r="DLM3" s="8">
        <v>5038</v>
      </c>
      <c r="DLN3" s="8">
        <v>5039</v>
      </c>
      <c r="DLO3" s="8">
        <v>5040</v>
      </c>
      <c r="DLP3" s="8">
        <v>5041</v>
      </c>
      <c r="DLQ3" s="8">
        <v>5042</v>
      </c>
      <c r="DLR3" s="8">
        <v>5043</v>
      </c>
      <c r="DLS3" s="8">
        <v>5044</v>
      </c>
      <c r="DLT3" s="8">
        <v>5045</v>
      </c>
      <c r="DLU3" s="8">
        <v>5046</v>
      </c>
      <c r="DLV3" s="8">
        <v>5047</v>
      </c>
      <c r="DLW3" s="8">
        <v>5048</v>
      </c>
      <c r="DLX3" s="8">
        <v>5049</v>
      </c>
      <c r="DLY3" s="8">
        <v>5050</v>
      </c>
      <c r="DLZ3" s="8">
        <v>5051</v>
      </c>
      <c r="DMA3" s="8">
        <v>5052</v>
      </c>
      <c r="DMB3" s="8">
        <v>5053</v>
      </c>
      <c r="DMC3" s="8">
        <v>5054</v>
      </c>
      <c r="DMD3" s="8">
        <v>5055</v>
      </c>
      <c r="DME3" s="8">
        <v>5056</v>
      </c>
      <c r="DMF3" s="8">
        <v>5057</v>
      </c>
      <c r="DMG3" s="8">
        <v>5058</v>
      </c>
      <c r="DMH3" s="8">
        <v>5059</v>
      </c>
      <c r="DMI3" s="8">
        <v>5060</v>
      </c>
      <c r="DMJ3" s="8">
        <v>5061</v>
      </c>
      <c r="DMK3" s="8">
        <v>5062</v>
      </c>
      <c r="DML3" s="8">
        <v>5063</v>
      </c>
      <c r="DMM3" s="8">
        <v>5064</v>
      </c>
      <c r="DMN3" s="8">
        <v>5065</v>
      </c>
      <c r="DMO3" s="8">
        <v>5066</v>
      </c>
      <c r="DMP3" s="8">
        <v>5067</v>
      </c>
      <c r="DMQ3" s="8">
        <v>5068</v>
      </c>
      <c r="DMR3" s="8">
        <v>5069</v>
      </c>
      <c r="DMS3" s="8">
        <v>5070</v>
      </c>
      <c r="DMT3" s="8">
        <v>5071</v>
      </c>
      <c r="DMU3" s="8">
        <v>5072</v>
      </c>
      <c r="DMV3" s="8">
        <v>5073</v>
      </c>
      <c r="DMW3" s="8">
        <v>5074</v>
      </c>
      <c r="DMX3" s="8">
        <v>5075</v>
      </c>
      <c r="DMY3" s="8">
        <v>5076</v>
      </c>
      <c r="DMZ3" s="8">
        <v>5077</v>
      </c>
      <c r="DNA3" s="8">
        <v>5078</v>
      </c>
      <c r="DNB3" s="8">
        <v>5079</v>
      </c>
      <c r="DNC3" s="8">
        <v>5080</v>
      </c>
      <c r="DND3" s="8">
        <v>5081</v>
      </c>
      <c r="DNE3" s="8">
        <v>5082</v>
      </c>
      <c r="DNF3" s="8">
        <v>5083</v>
      </c>
      <c r="DNG3" s="8">
        <v>5084</v>
      </c>
      <c r="DNH3" s="8">
        <v>5085</v>
      </c>
      <c r="DNI3" s="8">
        <v>5086</v>
      </c>
      <c r="DNJ3" s="8">
        <v>5087</v>
      </c>
      <c r="DNK3" s="8">
        <v>5088</v>
      </c>
      <c r="DNL3" s="8">
        <v>5089</v>
      </c>
      <c r="DNM3" s="8">
        <v>5090</v>
      </c>
      <c r="DNN3" s="8">
        <v>5091</v>
      </c>
      <c r="DNO3" s="8">
        <v>5092</v>
      </c>
      <c r="DNP3" s="8">
        <v>5093</v>
      </c>
      <c r="DNQ3" s="8">
        <v>5094</v>
      </c>
      <c r="DNR3" s="8">
        <v>5095</v>
      </c>
      <c r="DNS3" s="8">
        <v>5096</v>
      </c>
      <c r="DNT3" s="8">
        <v>5097</v>
      </c>
      <c r="DNU3" s="8">
        <v>5098</v>
      </c>
      <c r="DNV3" s="8">
        <v>5099</v>
      </c>
      <c r="DNW3" s="8">
        <v>5100</v>
      </c>
      <c r="DNX3" s="8">
        <v>5101</v>
      </c>
      <c r="DNY3" s="8">
        <v>5102</v>
      </c>
      <c r="DNZ3" s="8">
        <v>5103</v>
      </c>
      <c r="DOA3" s="8">
        <v>5104</v>
      </c>
      <c r="DOB3" s="8">
        <v>5105</v>
      </c>
      <c r="DOC3" s="8">
        <v>5106</v>
      </c>
      <c r="DOD3" s="8">
        <v>5107</v>
      </c>
      <c r="DOE3" s="8">
        <v>5108</v>
      </c>
      <c r="DOF3" s="8">
        <v>5109</v>
      </c>
      <c r="DOG3" s="8">
        <v>5110</v>
      </c>
      <c r="DOH3" s="8">
        <v>5111</v>
      </c>
      <c r="DOI3" s="8">
        <v>5112</v>
      </c>
      <c r="DOJ3" s="8">
        <v>5113</v>
      </c>
      <c r="DOK3" s="8">
        <v>5114</v>
      </c>
      <c r="DOL3" s="8">
        <v>5115</v>
      </c>
      <c r="DOM3" s="8">
        <v>5116</v>
      </c>
      <c r="DON3" s="8">
        <v>5117</v>
      </c>
      <c r="DOO3" s="8">
        <v>5118</v>
      </c>
      <c r="DOP3" s="8">
        <v>5119</v>
      </c>
      <c r="DOQ3" s="8">
        <v>5120</v>
      </c>
      <c r="DOR3" s="8">
        <v>5121</v>
      </c>
      <c r="DOS3" s="8">
        <v>5122</v>
      </c>
      <c r="DOT3" s="8">
        <v>5123</v>
      </c>
      <c r="DOU3" s="8">
        <v>5124</v>
      </c>
      <c r="DOV3" s="8">
        <v>5125</v>
      </c>
      <c r="DOW3" s="8">
        <v>5126</v>
      </c>
      <c r="DOX3" s="8">
        <v>5127</v>
      </c>
      <c r="DOY3" s="8">
        <v>5128</v>
      </c>
      <c r="DOZ3" s="8">
        <v>5129</v>
      </c>
      <c r="DPA3" s="8">
        <v>5130</v>
      </c>
      <c r="DPB3" s="8">
        <v>5131</v>
      </c>
      <c r="DPC3" s="8">
        <v>5132</v>
      </c>
      <c r="DPD3" s="8">
        <v>5133</v>
      </c>
      <c r="DPE3" s="8">
        <v>5134</v>
      </c>
      <c r="DPF3" s="8">
        <v>5135</v>
      </c>
      <c r="DPG3" s="8">
        <v>5136</v>
      </c>
      <c r="DPH3" s="8">
        <v>5137</v>
      </c>
      <c r="DPI3" s="8">
        <v>5138</v>
      </c>
      <c r="DPJ3" s="8">
        <v>5139</v>
      </c>
      <c r="DPK3" s="8">
        <v>5140</v>
      </c>
      <c r="DPL3" s="8">
        <v>5141</v>
      </c>
      <c r="DPM3" s="8">
        <v>5142</v>
      </c>
      <c r="DPN3" s="8">
        <v>5143</v>
      </c>
      <c r="DPO3" s="8">
        <v>5144</v>
      </c>
      <c r="DPP3" s="8">
        <v>5145</v>
      </c>
      <c r="DPQ3" s="8">
        <v>5146</v>
      </c>
      <c r="DPR3" s="8">
        <v>5147</v>
      </c>
      <c r="DPS3" s="8">
        <v>5148</v>
      </c>
      <c r="DPT3" s="8">
        <v>5149</v>
      </c>
      <c r="DPU3" s="8">
        <v>5150</v>
      </c>
      <c r="DPV3" s="8">
        <v>5151</v>
      </c>
      <c r="DPW3" s="8">
        <v>5152</v>
      </c>
      <c r="DPX3" s="8">
        <v>5153</v>
      </c>
      <c r="DPY3" s="8">
        <v>5154</v>
      </c>
      <c r="DPZ3" s="8">
        <v>5155</v>
      </c>
      <c r="DQA3" s="8">
        <v>5156</v>
      </c>
      <c r="DQB3" s="8">
        <v>5157</v>
      </c>
      <c r="DQC3" s="8">
        <v>5158</v>
      </c>
      <c r="DQD3" s="8">
        <v>5159</v>
      </c>
      <c r="DQE3" s="8">
        <v>5160</v>
      </c>
      <c r="DQF3" s="8">
        <v>5161</v>
      </c>
      <c r="DQG3" s="8">
        <v>5162</v>
      </c>
      <c r="DQH3" s="8">
        <v>5163</v>
      </c>
      <c r="DQI3" s="8">
        <v>5164</v>
      </c>
      <c r="DQJ3" s="8">
        <v>5165</v>
      </c>
      <c r="DQK3" s="8">
        <v>5166</v>
      </c>
      <c r="DQL3" s="8">
        <v>5167</v>
      </c>
      <c r="DQM3" s="8">
        <v>5168</v>
      </c>
      <c r="DQN3" s="8">
        <v>5169</v>
      </c>
      <c r="DQO3" s="8">
        <v>5170</v>
      </c>
      <c r="DQP3" s="8">
        <v>5171</v>
      </c>
      <c r="DQQ3" s="8">
        <v>5172</v>
      </c>
      <c r="DQR3" s="8">
        <v>5173</v>
      </c>
      <c r="DQS3" s="8">
        <v>5174</v>
      </c>
      <c r="DQT3" s="8">
        <v>5175</v>
      </c>
      <c r="DQU3" s="8">
        <v>5176</v>
      </c>
      <c r="DQV3" s="8">
        <v>5177</v>
      </c>
      <c r="DQW3" s="8">
        <v>5178</v>
      </c>
      <c r="DQX3" s="8">
        <v>5179</v>
      </c>
      <c r="DQY3" s="8">
        <v>5180</v>
      </c>
      <c r="DQZ3" s="8">
        <v>5181</v>
      </c>
      <c r="DRA3" s="8">
        <v>5182</v>
      </c>
      <c r="DRB3" s="8">
        <v>5183</v>
      </c>
      <c r="DRC3" s="8">
        <v>5184</v>
      </c>
      <c r="DRD3" s="8">
        <v>5185</v>
      </c>
      <c r="DRE3" s="8">
        <v>5186</v>
      </c>
      <c r="DRF3" s="8">
        <v>5187</v>
      </c>
      <c r="DRG3" s="8">
        <v>5188</v>
      </c>
      <c r="DRH3" s="8">
        <v>5189</v>
      </c>
      <c r="DRI3" s="8">
        <v>5190</v>
      </c>
      <c r="DRJ3" s="8">
        <v>5191</v>
      </c>
      <c r="DRK3" s="8">
        <v>5192</v>
      </c>
      <c r="DRL3" s="8">
        <v>5193</v>
      </c>
      <c r="DRM3" s="8">
        <v>5194</v>
      </c>
      <c r="DRN3" s="8">
        <v>5195</v>
      </c>
      <c r="DRO3" s="8">
        <v>5196</v>
      </c>
      <c r="DRP3" s="8">
        <v>5197</v>
      </c>
      <c r="DRQ3" s="8">
        <v>5198</v>
      </c>
      <c r="DRR3" s="8">
        <v>5199</v>
      </c>
      <c r="DRS3" s="8">
        <v>5200</v>
      </c>
      <c r="DRT3" s="8">
        <v>5201</v>
      </c>
      <c r="DRU3" s="8">
        <v>5202</v>
      </c>
      <c r="DRV3" s="8">
        <v>5203</v>
      </c>
      <c r="DRW3" s="8">
        <v>5204</v>
      </c>
      <c r="DRX3" s="8">
        <v>5205</v>
      </c>
      <c r="DRY3" s="8">
        <v>5206</v>
      </c>
      <c r="DRZ3" s="8">
        <v>5207</v>
      </c>
      <c r="DSA3" s="8">
        <v>5208</v>
      </c>
      <c r="DSB3" s="8">
        <v>5209</v>
      </c>
      <c r="DSC3" s="8">
        <v>5210</v>
      </c>
      <c r="DSD3" s="8">
        <v>5211</v>
      </c>
      <c r="DSE3" s="8">
        <v>5212</v>
      </c>
      <c r="DSF3" s="8">
        <v>5213</v>
      </c>
      <c r="DSG3" s="8">
        <v>5214</v>
      </c>
      <c r="DSH3" s="8">
        <v>5215</v>
      </c>
      <c r="DSI3" s="8">
        <v>5216</v>
      </c>
      <c r="DSJ3" s="8">
        <v>5217</v>
      </c>
      <c r="DSK3" s="8">
        <v>5218</v>
      </c>
      <c r="DSL3" s="8">
        <v>5219</v>
      </c>
      <c r="DSM3" s="8">
        <v>5220</v>
      </c>
      <c r="DSN3" s="8">
        <v>5221</v>
      </c>
      <c r="DSO3" s="8">
        <v>5222</v>
      </c>
      <c r="DSP3" s="8">
        <v>5223</v>
      </c>
      <c r="DSQ3" s="8">
        <v>5224</v>
      </c>
      <c r="DSR3" s="8">
        <v>5225</v>
      </c>
      <c r="DSS3" s="8">
        <v>5226</v>
      </c>
      <c r="DST3" s="8">
        <v>5227</v>
      </c>
      <c r="DSU3" s="8">
        <v>5228</v>
      </c>
      <c r="DSV3" s="8">
        <v>5229</v>
      </c>
      <c r="DSW3" s="8">
        <v>5230</v>
      </c>
      <c r="DSX3" s="8">
        <v>5231</v>
      </c>
      <c r="DSY3" s="8">
        <v>5232</v>
      </c>
      <c r="DSZ3" s="8">
        <v>5233</v>
      </c>
      <c r="DTA3" s="8">
        <v>5234</v>
      </c>
      <c r="DTB3" s="8">
        <v>5235</v>
      </c>
      <c r="DTC3" s="8">
        <v>5236</v>
      </c>
      <c r="DTD3" s="8">
        <v>5237</v>
      </c>
      <c r="DTE3" s="8">
        <v>5238</v>
      </c>
      <c r="DTF3" s="8">
        <v>5239</v>
      </c>
      <c r="DTG3" s="8">
        <v>5240</v>
      </c>
      <c r="DTH3" s="8">
        <v>5241</v>
      </c>
      <c r="DTI3" s="8">
        <v>5242</v>
      </c>
      <c r="DTJ3" s="8">
        <v>5243</v>
      </c>
      <c r="DTK3" s="8">
        <v>5244</v>
      </c>
      <c r="DTL3" s="8">
        <v>5245</v>
      </c>
      <c r="DTM3" s="8">
        <v>5246</v>
      </c>
      <c r="DTN3" s="8">
        <v>5247</v>
      </c>
      <c r="DTO3" s="8">
        <v>5248</v>
      </c>
      <c r="DTP3" s="8">
        <v>5249</v>
      </c>
      <c r="DTQ3" s="8">
        <v>5250</v>
      </c>
      <c r="DTR3" s="8">
        <v>5251</v>
      </c>
      <c r="DTS3" s="8">
        <v>5252</v>
      </c>
      <c r="DTT3" s="8">
        <v>5253</v>
      </c>
      <c r="DTU3" s="8">
        <v>5254</v>
      </c>
      <c r="DTV3" s="8">
        <v>5255</v>
      </c>
      <c r="DTW3" s="8">
        <v>5256</v>
      </c>
      <c r="DTX3" s="8">
        <v>5257</v>
      </c>
      <c r="DTY3" s="8">
        <v>5258</v>
      </c>
      <c r="DTZ3" s="8">
        <v>5259</v>
      </c>
      <c r="DUA3" s="8">
        <v>5260</v>
      </c>
      <c r="DUB3" s="8">
        <v>5261</v>
      </c>
      <c r="DUC3" s="8">
        <v>5262</v>
      </c>
      <c r="DUD3" s="8">
        <v>5263</v>
      </c>
      <c r="DUE3" s="8">
        <v>5264</v>
      </c>
      <c r="DUF3" s="8">
        <v>5265</v>
      </c>
      <c r="DUG3" s="8">
        <v>5266</v>
      </c>
      <c r="DUH3" s="8">
        <v>5267</v>
      </c>
      <c r="DUI3" s="8">
        <v>5268</v>
      </c>
      <c r="DUJ3" s="8">
        <v>5269</v>
      </c>
      <c r="DUK3" s="8">
        <v>5270</v>
      </c>
      <c r="DUL3" s="8">
        <v>5271</v>
      </c>
      <c r="DUM3" s="8">
        <v>5272</v>
      </c>
      <c r="DUN3" s="8">
        <v>5273</v>
      </c>
      <c r="DUO3" s="8">
        <v>5274</v>
      </c>
      <c r="DUP3" s="8">
        <v>5275</v>
      </c>
      <c r="DUQ3" s="8">
        <v>5276</v>
      </c>
      <c r="DUR3" s="8">
        <v>5277</v>
      </c>
      <c r="DUS3" s="8">
        <v>5278</v>
      </c>
      <c r="DUT3" s="8">
        <v>5279</v>
      </c>
      <c r="DUU3" s="8">
        <v>5280</v>
      </c>
      <c r="DUV3" s="8">
        <v>5281</v>
      </c>
      <c r="DUW3" s="8">
        <v>5282</v>
      </c>
      <c r="DUX3" s="8">
        <v>5283</v>
      </c>
      <c r="DUY3" s="8">
        <v>5284</v>
      </c>
      <c r="DUZ3" s="8">
        <v>5285</v>
      </c>
      <c r="DVA3" s="8">
        <v>5286</v>
      </c>
      <c r="DVB3" s="8">
        <v>5287</v>
      </c>
      <c r="DVC3" s="8">
        <v>5288</v>
      </c>
      <c r="DVD3" s="8">
        <v>5289</v>
      </c>
      <c r="DVE3" s="8">
        <v>5290</v>
      </c>
      <c r="DVF3" s="8">
        <v>5291</v>
      </c>
      <c r="DVG3" s="8">
        <v>5292</v>
      </c>
      <c r="DVH3" s="8">
        <v>5293</v>
      </c>
      <c r="DVI3" s="8">
        <v>5294</v>
      </c>
      <c r="DVJ3" s="8">
        <v>5295</v>
      </c>
      <c r="DVK3" s="8">
        <v>5296</v>
      </c>
      <c r="DVL3" s="8">
        <v>5297</v>
      </c>
      <c r="DVM3" s="8">
        <v>5298</v>
      </c>
      <c r="DVN3" s="8">
        <v>5299</v>
      </c>
      <c r="DVO3" s="8">
        <v>5300</v>
      </c>
      <c r="DVP3" s="8">
        <v>5301</v>
      </c>
      <c r="DVQ3" s="8">
        <v>5302</v>
      </c>
      <c r="DVR3" s="8">
        <v>5303</v>
      </c>
      <c r="DVS3" s="8">
        <v>5304</v>
      </c>
      <c r="DVT3" s="8">
        <v>5305</v>
      </c>
      <c r="DVU3" s="8">
        <v>5306</v>
      </c>
      <c r="DVV3" s="8">
        <v>5307</v>
      </c>
      <c r="DVW3" s="8">
        <v>5308</v>
      </c>
      <c r="DVX3" s="8">
        <v>5309</v>
      </c>
      <c r="DVY3" s="8">
        <v>5310</v>
      </c>
      <c r="DVZ3" s="8">
        <v>5311</v>
      </c>
      <c r="DWA3" s="8">
        <v>5312</v>
      </c>
      <c r="DWB3" s="8">
        <v>5313</v>
      </c>
      <c r="DWC3" s="8">
        <v>5314</v>
      </c>
      <c r="DWD3" s="8">
        <v>5315</v>
      </c>
      <c r="DWE3" s="8">
        <v>5316</v>
      </c>
      <c r="DWF3" s="8">
        <v>5317</v>
      </c>
      <c r="DWG3" s="8">
        <v>5318</v>
      </c>
      <c r="DWH3" s="8">
        <v>5319</v>
      </c>
      <c r="DWI3" s="8">
        <v>5320</v>
      </c>
      <c r="DWJ3" s="8">
        <v>5321</v>
      </c>
      <c r="DWK3" s="8">
        <v>5322</v>
      </c>
      <c r="DWL3" s="8">
        <v>5323</v>
      </c>
      <c r="DWM3" s="8">
        <v>5324</v>
      </c>
      <c r="DWN3" s="8">
        <v>5325</v>
      </c>
      <c r="DWO3" s="8">
        <v>5326</v>
      </c>
      <c r="DWP3" s="8">
        <v>5327</v>
      </c>
      <c r="DWQ3" s="8">
        <v>5328</v>
      </c>
      <c r="DWR3" s="8">
        <v>5329</v>
      </c>
      <c r="DWS3" s="8">
        <v>5330</v>
      </c>
      <c r="DWT3" s="8">
        <v>5331</v>
      </c>
      <c r="DWU3" s="8">
        <v>5332</v>
      </c>
      <c r="DWV3" s="8">
        <v>5333</v>
      </c>
      <c r="DWW3" s="8">
        <v>5334</v>
      </c>
      <c r="DWX3" s="8">
        <v>5335</v>
      </c>
      <c r="DWY3" s="8">
        <v>5336</v>
      </c>
      <c r="DWZ3" s="8">
        <v>5337</v>
      </c>
      <c r="DXA3" s="8">
        <v>5338</v>
      </c>
      <c r="DXB3" s="8">
        <v>5339</v>
      </c>
      <c r="DXC3" s="8">
        <v>5340</v>
      </c>
      <c r="DXD3" s="8">
        <v>5341</v>
      </c>
      <c r="DXE3" s="8">
        <v>5342</v>
      </c>
      <c r="DXF3" s="8">
        <v>5343</v>
      </c>
      <c r="DXG3" s="8">
        <v>5344</v>
      </c>
      <c r="DXH3" s="8">
        <v>5345</v>
      </c>
      <c r="DXI3" s="8">
        <v>5346</v>
      </c>
      <c r="DXJ3" s="8">
        <v>5347</v>
      </c>
      <c r="DXK3" s="8">
        <v>5348</v>
      </c>
      <c r="DXL3" s="8">
        <v>5349</v>
      </c>
      <c r="DXM3" s="8">
        <v>5350</v>
      </c>
      <c r="DXN3" s="8">
        <v>5351</v>
      </c>
      <c r="DXO3" s="8">
        <v>5352</v>
      </c>
      <c r="DXP3" s="8">
        <v>5353</v>
      </c>
      <c r="DXQ3" s="8">
        <v>5354</v>
      </c>
      <c r="DXR3" s="8">
        <v>5355</v>
      </c>
      <c r="DXS3" s="8">
        <v>5356</v>
      </c>
      <c r="DXT3" s="8">
        <v>5357</v>
      </c>
      <c r="DXU3" s="8">
        <v>5358</v>
      </c>
      <c r="DXV3" s="8">
        <v>5359</v>
      </c>
      <c r="DXW3" s="8">
        <v>5360</v>
      </c>
      <c r="DXX3" s="8">
        <v>5361</v>
      </c>
      <c r="DXY3" s="8">
        <v>5362</v>
      </c>
      <c r="DXZ3" s="8">
        <v>5363</v>
      </c>
      <c r="DYA3" s="8">
        <v>5364</v>
      </c>
      <c r="DYB3" s="8">
        <v>5365</v>
      </c>
      <c r="DYC3" s="8">
        <v>5366</v>
      </c>
      <c r="DYD3" s="8">
        <v>5367</v>
      </c>
      <c r="DYE3" s="8">
        <v>5368</v>
      </c>
      <c r="DYF3" s="8">
        <v>5369</v>
      </c>
      <c r="DYG3" s="8">
        <v>5370</v>
      </c>
      <c r="DYH3" s="8">
        <v>5371</v>
      </c>
      <c r="DYI3" s="8">
        <v>5372</v>
      </c>
      <c r="DYJ3" s="8">
        <v>5373</v>
      </c>
      <c r="DYK3" s="8">
        <v>5374</v>
      </c>
      <c r="DYL3" s="8">
        <v>5375</v>
      </c>
      <c r="DYM3" s="8">
        <v>5376</v>
      </c>
      <c r="DYN3" s="8">
        <v>5377</v>
      </c>
      <c r="DYO3" s="8">
        <v>5378</v>
      </c>
      <c r="DYP3" s="8">
        <v>5379</v>
      </c>
      <c r="DYQ3" s="8">
        <v>5380</v>
      </c>
      <c r="DYR3" s="8">
        <v>5381</v>
      </c>
      <c r="DYS3" s="8">
        <v>5382</v>
      </c>
      <c r="DYT3" s="8">
        <v>5383</v>
      </c>
      <c r="DYU3" s="8">
        <v>5384</v>
      </c>
      <c r="DYV3" s="8">
        <v>5385</v>
      </c>
      <c r="DYW3" s="8">
        <v>5386</v>
      </c>
      <c r="DYX3" s="8">
        <v>5387</v>
      </c>
      <c r="DYY3" s="8">
        <v>5388</v>
      </c>
      <c r="DYZ3" s="8">
        <v>5389</v>
      </c>
      <c r="DZA3" s="8">
        <v>5390</v>
      </c>
      <c r="DZB3" s="8">
        <v>5391</v>
      </c>
      <c r="DZC3" s="8">
        <v>5392</v>
      </c>
      <c r="DZD3" s="8">
        <v>5393</v>
      </c>
      <c r="DZE3" s="8">
        <v>5394</v>
      </c>
      <c r="DZF3" s="8">
        <v>5395</v>
      </c>
      <c r="DZG3" s="8">
        <v>5396</v>
      </c>
      <c r="DZH3" s="8">
        <v>5397</v>
      </c>
      <c r="DZI3" s="8">
        <v>5398</v>
      </c>
      <c r="DZJ3" s="8">
        <v>5399</v>
      </c>
      <c r="DZK3" s="8">
        <v>5400</v>
      </c>
      <c r="DZL3" s="8">
        <v>5401</v>
      </c>
      <c r="DZM3" s="8">
        <v>5402</v>
      </c>
      <c r="DZN3" s="8">
        <v>5403</v>
      </c>
      <c r="DZO3" s="8">
        <v>5404</v>
      </c>
      <c r="DZP3" s="8">
        <v>5405</v>
      </c>
      <c r="DZQ3" s="8">
        <v>5406</v>
      </c>
      <c r="DZR3" s="8">
        <v>5407</v>
      </c>
      <c r="DZS3" s="8">
        <v>5408</v>
      </c>
      <c r="DZT3" s="8">
        <v>5409</v>
      </c>
      <c r="DZU3" s="8">
        <v>5410</v>
      </c>
      <c r="DZV3" s="8">
        <v>5411</v>
      </c>
      <c r="DZW3" s="8">
        <v>5412</v>
      </c>
      <c r="DZX3" s="8">
        <v>5413</v>
      </c>
      <c r="DZY3" s="8">
        <v>5414</v>
      </c>
      <c r="DZZ3" s="8">
        <v>5415</v>
      </c>
      <c r="EAA3" s="8">
        <v>5416</v>
      </c>
      <c r="EAB3" s="8">
        <v>5417</v>
      </c>
      <c r="EAC3" s="8">
        <v>5418</v>
      </c>
      <c r="EAD3" s="8">
        <v>5419</v>
      </c>
      <c r="EAE3" s="8">
        <v>5420</v>
      </c>
      <c r="EAF3" s="8">
        <v>5421</v>
      </c>
      <c r="EAG3" s="8">
        <v>5422</v>
      </c>
      <c r="EAH3" s="8">
        <v>5423</v>
      </c>
      <c r="EAI3" s="8">
        <v>5424</v>
      </c>
      <c r="EAJ3" s="8">
        <v>5425</v>
      </c>
      <c r="EAK3" s="8">
        <v>5426</v>
      </c>
      <c r="EAL3" s="8">
        <v>5427</v>
      </c>
      <c r="EAM3" s="8">
        <v>5428</v>
      </c>
      <c r="EAN3" s="8">
        <v>5429</v>
      </c>
      <c r="EAO3" s="8">
        <v>5430</v>
      </c>
      <c r="EAP3" s="8">
        <v>5431</v>
      </c>
      <c r="EAQ3" s="8">
        <v>5432</v>
      </c>
      <c r="EAR3" s="8">
        <v>5433</v>
      </c>
      <c r="EAS3" s="8">
        <v>5434</v>
      </c>
      <c r="EAT3" s="8">
        <v>5435</v>
      </c>
      <c r="EAU3" s="8">
        <v>5436</v>
      </c>
      <c r="EAV3" s="8">
        <v>5437</v>
      </c>
      <c r="EAW3" s="8">
        <v>5438</v>
      </c>
      <c r="EAX3" s="8">
        <v>5439</v>
      </c>
      <c r="EAY3" s="8">
        <v>5440</v>
      </c>
      <c r="EAZ3" s="8">
        <v>5441</v>
      </c>
      <c r="EBA3" s="8">
        <v>5442</v>
      </c>
      <c r="EBB3" s="8">
        <v>5443</v>
      </c>
      <c r="EBC3" s="8">
        <v>5444</v>
      </c>
      <c r="EBD3" s="8">
        <v>5445</v>
      </c>
      <c r="EBE3" s="8">
        <v>5446</v>
      </c>
      <c r="EBF3" s="8">
        <v>5447</v>
      </c>
      <c r="EBG3" s="8">
        <v>5448</v>
      </c>
      <c r="EBH3" s="8">
        <v>5449</v>
      </c>
      <c r="EBI3" s="8">
        <v>5450</v>
      </c>
      <c r="EBJ3" s="8">
        <v>5451</v>
      </c>
      <c r="EBK3" s="8">
        <v>5452</v>
      </c>
      <c r="EBL3" s="8">
        <v>5453</v>
      </c>
      <c r="EBM3" s="8">
        <v>5454</v>
      </c>
      <c r="EBN3" s="8">
        <v>5455</v>
      </c>
      <c r="EBO3" s="8">
        <v>5456</v>
      </c>
      <c r="EBP3" s="8">
        <v>5457</v>
      </c>
      <c r="EBQ3" s="8">
        <v>5458</v>
      </c>
      <c r="EBR3" s="8">
        <v>5459</v>
      </c>
      <c r="EBS3" s="8">
        <v>5460</v>
      </c>
      <c r="EBT3" s="8">
        <v>5461</v>
      </c>
      <c r="EBU3" s="8">
        <v>5462</v>
      </c>
      <c r="EBV3" s="8">
        <v>5463</v>
      </c>
      <c r="EBW3" s="8">
        <v>5464</v>
      </c>
      <c r="EBX3" s="8">
        <v>5465</v>
      </c>
      <c r="EBY3" s="8">
        <v>5466</v>
      </c>
      <c r="EBZ3" s="8">
        <v>5467</v>
      </c>
      <c r="ECA3" s="8">
        <v>5468</v>
      </c>
      <c r="ECB3" s="8">
        <v>5469</v>
      </c>
      <c r="ECC3" s="8">
        <v>5470</v>
      </c>
      <c r="ECD3" s="8">
        <v>5471</v>
      </c>
      <c r="ECE3" s="8">
        <v>5472</v>
      </c>
      <c r="ECF3" s="8">
        <v>5473</v>
      </c>
      <c r="ECG3" s="8">
        <v>5474</v>
      </c>
      <c r="ECH3" s="8">
        <v>5475</v>
      </c>
      <c r="ECI3" s="8">
        <v>5476</v>
      </c>
      <c r="ECJ3" s="8">
        <v>5477</v>
      </c>
      <c r="ECK3" s="8">
        <v>5478</v>
      </c>
      <c r="ECL3" s="8">
        <v>5479</v>
      </c>
      <c r="ECM3" s="8">
        <v>5480</v>
      </c>
      <c r="ECN3" s="8">
        <v>5481</v>
      </c>
      <c r="ECO3" s="8">
        <v>5482</v>
      </c>
      <c r="ECP3" s="8">
        <v>5483</v>
      </c>
      <c r="ECQ3" s="8">
        <v>5484</v>
      </c>
      <c r="ECR3" s="8">
        <v>5485</v>
      </c>
      <c r="ECS3" s="8">
        <v>5486</v>
      </c>
      <c r="ECT3" s="8">
        <v>5487</v>
      </c>
      <c r="ECU3" s="8">
        <v>5488</v>
      </c>
      <c r="ECV3" s="8">
        <v>5489</v>
      </c>
      <c r="ECW3" s="8">
        <v>5490</v>
      </c>
      <c r="ECX3" s="8">
        <v>5491</v>
      </c>
      <c r="ECY3" s="8">
        <v>5492</v>
      </c>
      <c r="ECZ3" s="8">
        <v>5493</v>
      </c>
      <c r="EDA3" s="8">
        <v>5494</v>
      </c>
      <c r="EDB3" s="8">
        <v>5495</v>
      </c>
      <c r="EDC3" s="8">
        <v>5496</v>
      </c>
      <c r="EDD3" s="8">
        <v>5497</v>
      </c>
      <c r="EDE3" s="8">
        <v>5498</v>
      </c>
      <c r="EDF3" s="8">
        <v>5499</v>
      </c>
      <c r="EDG3" s="8">
        <v>5500</v>
      </c>
      <c r="EDH3" s="8">
        <v>5501</v>
      </c>
      <c r="EDI3" s="8">
        <v>5502</v>
      </c>
      <c r="EDJ3" s="8">
        <v>5503</v>
      </c>
      <c r="EDK3" s="8">
        <v>5504</v>
      </c>
      <c r="EDL3" s="8">
        <v>5505</v>
      </c>
      <c r="EDM3" s="8">
        <v>5506</v>
      </c>
      <c r="EDN3" s="8">
        <v>5507</v>
      </c>
      <c r="EDO3" s="8">
        <v>5508</v>
      </c>
      <c r="EDP3" s="8">
        <v>5509</v>
      </c>
      <c r="EDQ3" s="8">
        <v>5510</v>
      </c>
      <c r="EDR3" s="8">
        <v>5511</v>
      </c>
      <c r="EDS3" s="8">
        <v>5512</v>
      </c>
      <c r="EDT3" s="8">
        <v>5513</v>
      </c>
      <c r="EDU3" s="8">
        <v>5514</v>
      </c>
      <c r="EDV3" s="8">
        <v>5515</v>
      </c>
      <c r="EDW3" s="8">
        <v>5516</v>
      </c>
      <c r="EDX3" s="8">
        <v>5517</v>
      </c>
      <c r="EDY3" s="8">
        <v>5518</v>
      </c>
      <c r="EDZ3" s="8">
        <v>5519</v>
      </c>
      <c r="EEA3" s="8">
        <v>5520</v>
      </c>
      <c r="EEB3" s="8">
        <v>5521</v>
      </c>
      <c r="EEC3" s="8">
        <v>5522</v>
      </c>
      <c r="EED3" s="8">
        <v>5523</v>
      </c>
      <c r="EEE3" s="8">
        <v>5524</v>
      </c>
      <c r="EEF3" s="8">
        <v>5525</v>
      </c>
      <c r="EEG3" s="8">
        <v>5526</v>
      </c>
      <c r="EEH3" s="8">
        <v>5527</v>
      </c>
      <c r="EEI3" s="8">
        <v>5528</v>
      </c>
      <c r="EEJ3" s="8">
        <v>5529</v>
      </c>
      <c r="EEK3" s="8">
        <v>5530</v>
      </c>
      <c r="EEL3" s="8">
        <v>5531</v>
      </c>
      <c r="EEM3" s="8">
        <v>5532</v>
      </c>
      <c r="EEN3" s="8">
        <v>5533</v>
      </c>
      <c r="EEO3" s="8">
        <v>5534</v>
      </c>
      <c r="EEP3" s="8">
        <v>5535</v>
      </c>
      <c r="EEQ3" s="8">
        <v>5536</v>
      </c>
      <c r="EER3" s="8">
        <v>5537</v>
      </c>
      <c r="EES3" s="8">
        <v>5538</v>
      </c>
      <c r="EET3" s="8">
        <v>5539</v>
      </c>
      <c r="EEU3" s="8">
        <v>5540</v>
      </c>
      <c r="EEV3" s="8">
        <v>5541</v>
      </c>
      <c r="EEW3" s="8">
        <v>5542</v>
      </c>
      <c r="EEX3" s="8">
        <v>5543</v>
      </c>
      <c r="EEY3" s="8">
        <v>5544</v>
      </c>
      <c r="EEZ3" s="8">
        <v>5545</v>
      </c>
      <c r="EFA3" s="8">
        <v>5546</v>
      </c>
      <c r="EFB3" s="8">
        <v>5547</v>
      </c>
      <c r="EFC3" s="8">
        <v>5548</v>
      </c>
      <c r="EFD3" s="8">
        <v>5549</v>
      </c>
      <c r="EFE3" s="8">
        <v>5550</v>
      </c>
      <c r="EFF3" s="8">
        <v>5551</v>
      </c>
      <c r="EFG3" s="8">
        <v>5552</v>
      </c>
      <c r="EFH3" s="8">
        <v>5553</v>
      </c>
      <c r="EFI3" s="8">
        <v>5554</v>
      </c>
      <c r="EFJ3" s="8">
        <v>5555</v>
      </c>
      <c r="EFK3" s="8">
        <v>5556</v>
      </c>
      <c r="EFL3" s="8">
        <v>5557</v>
      </c>
      <c r="EFM3" s="8">
        <v>5558</v>
      </c>
      <c r="EFN3" s="8">
        <v>5559</v>
      </c>
      <c r="EFO3" s="8">
        <v>5560</v>
      </c>
      <c r="EFP3" s="8">
        <v>5561</v>
      </c>
      <c r="EFQ3" s="8">
        <v>5562</v>
      </c>
      <c r="EFR3" s="8">
        <v>5563</v>
      </c>
      <c r="EFS3" s="8">
        <v>5564</v>
      </c>
      <c r="EFT3" s="8">
        <v>5565</v>
      </c>
      <c r="EFU3" s="8">
        <v>5566</v>
      </c>
      <c r="EFV3" s="8">
        <v>5567</v>
      </c>
      <c r="EFW3" s="8">
        <v>5568</v>
      </c>
      <c r="EFX3" s="8">
        <v>5569</v>
      </c>
      <c r="EFY3" s="8">
        <v>5570</v>
      </c>
      <c r="EFZ3" s="8">
        <v>5571</v>
      </c>
      <c r="EGA3" s="8">
        <v>5572</v>
      </c>
      <c r="EGB3" s="8">
        <v>5573</v>
      </c>
      <c r="EGC3" s="8">
        <v>5574</v>
      </c>
      <c r="EGD3" s="8">
        <v>5575</v>
      </c>
      <c r="EGE3" s="8">
        <v>5576</v>
      </c>
      <c r="EGF3" s="8">
        <v>5577</v>
      </c>
      <c r="EGG3" s="8">
        <v>5578</v>
      </c>
      <c r="EGH3" s="8">
        <v>5579</v>
      </c>
      <c r="EGI3" s="8">
        <v>5580</v>
      </c>
      <c r="EGJ3" s="8">
        <v>5581</v>
      </c>
      <c r="EGK3" s="8">
        <v>5582</v>
      </c>
      <c r="EGL3" s="8">
        <v>5583</v>
      </c>
      <c r="EGM3" s="8">
        <v>5584</v>
      </c>
      <c r="EGN3" s="8">
        <v>5585</v>
      </c>
      <c r="EGO3" s="8">
        <v>5586</v>
      </c>
      <c r="EGP3" s="8">
        <v>5587</v>
      </c>
      <c r="EGQ3" s="8">
        <v>5588</v>
      </c>
      <c r="EGR3" s="8">
        <v>5589</v>
      </c>
      <c r="EGS3" s="8">
        <v>5590</v>
      </c>
      <c r="EGT3" s="8">
        <v>5591</v>
      </c>
      <c r="EGU3" s="8">
        <v>5592</v>
      </c>
      <c r="EGV3" s="8">
        <v>5593</v>
      </c>
      <c r="EGW3" s="8">
        <v>5594</v>
      </c>
      <c r="EGX3" s="8">
        <v>5595</v>
      </c>
      <c r="EGY3" s="8">
        <v>5596</v>
      </c>
      <c r="EGZ3" s="8">
        <v>5597</v>
      </c>
      <c r="EHA3" s="8">
        <v>5598</v>
      </c>
      <c r="EHB3" s="8">
        <v>5599</v>
      </c>
      <c r="EHC3" s="8">
        <v>5600</v>
      </c>
      <c r="EHD3" s="8">
        <v>5601</v>
      </c>
      <c r="EHE3" s="8">
        <v>5602</v>
      </c>
      <c r="EHF3" s="8">
        <v>5603</v>
      </c>
      <c r="EHG3" s="8">
        <v>5604</v>
      </c>
      <c r="EHH3" s="8">
        <v>5605</v>
      </c>
      <c r="EHI3" s="8">
        <v>5606</v>
      </c>
      <c r="EHJ3" s="8">
        <v>5607</v>
      </c>
      <c r="EHK3" s="8">
        <v>5608</v>
      </c>
      <c r="EHL3" s="8">
        <v>5609</v>
      </c>
      <c r="EHM3" s="8">
        <v>5610</v>
      </c>
      <c r="EHN3" s="8">
        <v>5611</v>
      </c>
      <c r="EHO3" s="8">
        <v>5612</v>
      </c>
      <c r="EHP3" s="8">
        <v>5613</v>
      </c>
      <c r="EHQ3" s="8">
        <v>5614</v>
      </c>
      <c r="EHR3" s="8">
        <v>5615</v>
      </c>
      <c r="EHS3" s="8">
        <v>5616</v>
      </c>
      <c r="EHT3" s="8">
        <v>5617</v>
      </c>
      <c r="EHU3" s="8">
        <v>5618</v>
      </c>
      <c r="EHV3" s="8">
        <v>5619</v>
      </c>
      <c r="EHW3" s="8">
        <v>5620</v>
      </c>
      <c r="EHX3" s="8">
        <v>5621</v>
      </c>
      <c r="EHY3" s="8">
        <v>5622</v>
      </c>
      <c r="EHZ3" s="8">
        <v>5623</v>
      </c>
      <c r="EIA3" s="8">
        <v>5624</v>
      </c>
      <c r="EIB3" s="8">
        <v>5625</v>
      </c>
      <c r="EIC3" s="8">
        <v>5626</v>
      </c>
      <c r="EID3" s="8">
        <v>5627</v>
      </c>
      <c r="EIE3" s="8">
        <v>5628</v>
      </c>
      <c r="EIF3" s="8">
        <v>5629</v>
      </c>
      <c r="EIG3" s="8">
        <v>5630</v>
      </c>
      <c r="EIH3" s="8">
        <v>5631</v>
      </c>
      <c r="EII3" s="8">
        <v>5632</v>
      </c>
      <c r="EIJ3" s="8">
        <v>5633</v>
      </c>
      <c r="EIK3" s="8">
        <v>5634</v>
      </c>
      <c r="EIL3" s="8">
        <v>5635</v>
      </c>
      <c r="EIM3" s="8">
        <v>5636</v>
      </c>
      <c r="EIN3" s="8">
        <v>5637</v>
      </c>
      <c r="EIO3" s="8">
        <v>5638</v>
      </c>
      <c r="EIP3" s="8">
        <v>5639</v>
      </c>
      <c r="EIQ3" s="8">
        <v>5640</v>
      </c>
      <c r="EIR3" s="8">
        <v>5641</v>
      </c>
      <c r="EIS3" s="8">
        <v>5642</v>
      </c>
      <c r="EIT3" s="8">
        <v>5643</v>
      </c>
      <c r="EIU3" s="8">
        <v>5644</v>
      </c>
      <c r="EIV3" s="8">
        <v>5645</v>
      </c>
      <c r="EIW3" s="8">
        <v>5646</v>
      </c>
      <c r="EIX3" s="8">
        <v>5647</v>
      </c>
      <c r="EIY3" s="8">
        <v>5648</v>
      </c>
      <c r="EIZ3" s="8">
        <v>5649</v>
      </c>
      <c r="EJA3" s="8">
        <v>5650</v>
      </c>
      <c r="EJB3" s="8">
        <v>5651</v>
      </c>
      <c r="EJC3" s="8">
        <v>5652</v>
      </c>
      <c r="EJD3" s="8">
        <v>5653</v>
      </c>
      <c r="EJE3" s="8">
        <v>5654</v>
      </c>
      <c r="EJF3" s="8">
        <v>5655</v>
      </c>
      <c r="EJG3" s="8">
        <v>5656</v>
      </c>
      <c r="EJH3" s="8">
        <v>5657</v>
      </c>
      <c r="EJI3" s="8">
        <v>5658</v>
      </c>
      <c r="EJJ3" s="8">
        <v>5659</v>
      </c>
      <c r="EJK3" s="8">
        <v>5660</v>
      </c>
      <c r="EJL3" s="8">
        <v>5661</v>
      </c>
      <c r="EJM3" s="8">
        <v>5662</v>
      </c>
      <c r="EJN3" s="8">
        <v>5663</v>
      </c>
      <c r="EJO3" s="8">
        <v>5664</v>
      </c>
      <c r="EJP3" s="8">
        <v>5665</v>
      </c>
      <c r="EJQ3" s="8">
        <v>5666</v>
      </c>
      <c r="EJR3" s="8">
        <v>5667</v>
      </c>
      <c r="EJS3" s="8">
        <v>5668</v>
      </c>
      <c r="EJT3" s="8">
        <v>5669</v>
      </c>
      <c r="EJU3" s="8">
        <v>5670</v>
      </c>
      <c r="EJV3" s="8">
        <v>5671</v>
      </c>
      <c r="EJW3" s="8">
        <v>5672</v>
      </c>
      <c r="EJX3" s="8">
        <v>5673</v>
      </c>
      <c r="EJY3" s="8">
        <v>5674</v>
      </c>
      <c r="EJZ3" s="8">
        <v>5675</v>
      </c>
      <c r="EKA3" s="8">
        <v>5676</v>
      </c>
      <c r="EKB3" s="8">
        <v>5677</v>
      </c>
      <c r="EKC3" s="8">
        <v>5678</v>
      </c>
      <c r="EKD3" s="8">
        <v>5679</v>
      </c>
      <c r="EKE3" s="8">
        <v>5680</v>
      </c>
      <c r="EKF3" s="8">
        <v>5681</v>
      </c>
      <c r="EKG3" s="8">
        <v>5682</v>
      </c>
      <c r="EKH3" s="8">
        <v>5683</v>
      </c>
      <c r="EKI3" s="8">
        <v>5684</v>
      </c>
      <c r="EKJ3" s="8">
        <v>5685</v>
      </c>
      <c r="EKK3" s="8">
        <v>5686</v>
      </c>
      <c r="EKL3" s="8">
        <v>5687</v>
      </c>
      <c r="EKM3" s="8">
        <v>5688</v>
      </c>
      <c r="EKN3" s="8">
        <v>5689</v>
      </c>
      <c r="EKO3" s="8">
        <v>5690</v>
      </c>
      <c r="EKP3" s="8">
        <v>5691</v>
      </c>
      <c r="EKQ3" s="8">
        <v>5692</v>
      </c>
      <c r="EKR3" s="8">
        <v>5693</v>
      </c>
      <c r="EKS3" s="8">
        <v>5694</v>
      </c>
      <c r="EKT3" s="8">
        <v>5695</v>
      </c>
      <c r="EKU3" s="8">
        <v>5696</v>
      </c>
      <c r="EKV3" s="8">
        <v>5697</v>
      </c>
      <c r="EKW3" s="8">
        <v>5698</v>
      </c>
      <c r="EKX3" s="8">
        <v>5699</v>
      </c>
      <c r="EKY3" s="8">
        <v>5700</v>
      </c>
      <c r="EKZ3" s="8">
        <v>5701</v>
      </c>
      <c r="ELA3" s="8">
        <v>5702</v>
      </c>
      <c r="ELB3" s="8">
        <v>5703</v>
      </c>
      <c r="ELC3" s="8">
        <v>5704</v>
      </c>
      <c r="ELD3" s="8">
        <v>5705</v>
      </c>
      <c r="ELE3" s="8">
        <v>5706</v>
      </c>
      <c r="ELF3" s="8">
        <v>5707</v>
      </c>
      <c r="ELG3" s="8">
        <v>5708</v>
      </c>
      <c r="ELH3" s="8">
        <v>5709</v>
      </c>
      <c r="ELI3" s="8">
        <v>5710</v>
      </c>
      <c r="ELJ3" s="8">
        <v>5711</v>
      </c>
      <c r="ELK3" s="8">
        <v>5712</v>
      </c>
      <c r="ELL3" s="8">
        <v>5713</v>
      </c>
      <c r="ELM3" s="8">
        <v>5714</v>
      </c>
      <c r="ELN3" s="8">
        <v>5715</v>
      </c>
      <c r="ELO3" s="8">
        <v>5716</v>
      </c>
      <c r="ELP3" s="8">
        <v>5717</v>
      </c>
      <c r="ELQ3" s="8">
        <v>5718</v>
      </c>
      <c r="ELR3" s="8">
        <v>5719</v>
      </c>
      <c r="ELS3" s="8">
        <v>5720</v>
      </c>
      <c r="ELT3" s="8">
        <v>5721</v>
      </c>
      <c r="ELU3" s="8">
        <v>5722</v>
      </c>
      <c r="ELV3" s="8">
        <v>5723</v>
      </c>
      <c r="ELW3" s="8">
        <v>5724</v>
      </c>
      <c r="ELX3" s="8">
        <v>5725</v>
      </c>
      <c r="ELY3" s="8">
        <v>5726</v>
      </c>
      <c r="ELZ3" s="8">
        <v>5727</v>
      </c>
      <c r="EMA3" s="8">
        <v>5728</v>
      </c>
      <c r="EMB3" s="8">
        <v>5729</v>
      </c>
      <c r="EMC3" s="8">
        <v>5730</v>
      </c>
      <c r="EMD3" s="8">
        <v>5731</v>
      </c>
      <c r="EME3" s="8">
        <v>5732</v>
      </c>
      <c r="EMF3" s="8">
        <v>5733</v>
      </c>
      <c r="EMG3" s="8">
        <v>5734</v>
      </c>
      <c r="EMH3" s="8">
        <v>5735</v>
      </c>
      <c r="EMI3" s="8">
        <v>5736</v>
      </c>
      <c r="EMJ3" s="8">
        <v>5737</v>
      </c>
      <c r="EMK3" s="8">
        <v>5738</v>
      </c>
      <c r="EML3" s="8">
        <v>5739</v>
      </c>
      <c r="EMM3" s="8">
        <v>5740</v>
      </c>
      <c r="EMN3" s="8">
        <v>5741</v>
      </c>
      <c r="EMO3" s="8">
        <v>5742</v>
      </c>
      <c r="EMP3" s="8">
        <v>5743</v>
      </c>
      <c r="EMQ3" s="8">
        <v>5744</v>
      </c>
      <c r="EMR3" s="8">
        <v>5745</v>
      </c>
      <c r="EMS3" s="8">
        <v>5746</v>
      </c>
      <c r="EMT3" s="8">
        <v>5747</v>
      </c>
      <c r="EMU3" s="8">
        <v>5748</v>
      </c>
      <c r="EMV3" s="8">
        <v>5749</v>
      </c>
      <c r="EMW3" s="8">
        <v>5750</v>
      </c>
      <c r="EMX3" s="8">
        <v>5751</v>
      </c>
      <c r="EMY3" s="8">
        <v>5752</v>
      </c>
      <c r="EMZ3" s="8">
        <v>5753</v>
      </c>
      <c r="ENA3" s="8">
        <v>5754</v>
      </c>
      <c r="ENB3" s="8">
        <v>5755</v>
      </c>
      <c r="ENC3" s="8">
        <v>5756</v>
      </c>
      <c r="END3" s="8">
        <v>5757</v>
      </c>
      <c r="ENE3" s="8">
        <v>5758</v>
      </c>
      <c r="ENF3" s="8">
        <v>5759</v>
      </c>
      <c r="ENG3" s="8">
        <v>5760</v>
      </c>
      <c r="ENH3" s="8">
        <v>5761</v>
      </c>
      <c r="ENI3" s="8">
        <v>5762</v>
      </c>
      <c r="ENJ3" s="8">
        <v>5763</v>
      </c>
      <c r="ENK3" s="8">
        <v>5764</v>
      </c>
      <c r="ENL3" s="8">
        <v>5765</v>
      </c>
      <c r="ENM3" s="8">
        <v>5766</v>
      </c>
      <c r="ENN3" s="8">
        <v>5767</v>
      </c>
      <c r="ENO3" s="8">
        <v>5768</v>
      </c>
      <c r="ENP3" s="8">
        <v>5769</v>
      </c>
      <c r="ENQ3" s="8">
        <v>5770</v>
      </c>
      <c r="ENR3" s="8">
        <v>5771</v>
      </c>
      <c r="ENS3" s="8">
        <v>5772</v>
      </c>
      <c r="ENT3" s="8">
        <v>5773</v>
      </c>
      <c r="ENU3" s="8">
        <v>5774</v>
      </c>
      <c r="ENV3" s="8">
        <v>5775</v>
      </c>
      <c r="ENW3" s="8">
        <v>5776</v>
      </c>
      <c r="ENX3" s="8">
        <v>5777</v>
      </c>
      <c r="ENY3" s="8">
        <v>5778</v>
      </c>
      <c r="ENZ3" s="8">
        <v>5779</v>
      </c>
      <c r="EOA3" s="8">
        <v>5780</v>
      </c>
      <c r="EOB3" s="8">
        <v>5781</v>
      </c>
      <c r="EOC3" s="8">
        <v>5782</v>
      </c>
      <c r="EOD3" s="8">
        <v>5783</v>
      </c>
      <c r="EOE3" s="8">
        <v>5784</v>
      </c>
      <c r="EOF3" s="8">
        <v>5785</v>
      </c>
      <c r="EOG3" s="8">
        <v>5786</v>
      </c>
      <c r="EOH3" s="8">
        <v>5787</v>
      </c>
      <c r="EOI3" s="8">
        <v>5788</v>
      </c>
      <c r="EOJ3" s="8">
        <v>5789</v>
      </c>
      <c r="EOK3" s="8">
        <v>5790</v>
      </c>
      <c r="EOL3" s="8">
        <v>5791</v>
      </c>
      <c r="EOM3" s="8">
        <v>5792</v>
      </c>
      <c r="EON3" s="8">
        <v>5793</v>
      </c>
      <c r="EOO3" s="8">
        <v>5794</v>
      </c>
      <c r="EOP3" s="8">
        <v>5795</v>
      </c>
      <c r="EOQ3" s="8">
        <v>5796</v>
      </c>
      <c r="EOR3" s="8">
        <v>5797</v>
      </c>
      <c r="EOS3" s="8">
        <v>5798</v>
      </c>
      <c r="EOT3" s="8">
        <v>5799</v>
      </c>
      <c r="EOU3" s="8">
        <v>5800</v>
      </c>
      <c r="EOV3" s="8">
        <v>5801</v>
      </c>
      <c r="EOW3" s="8">
        <v>5802</v>
      </c>
      <c r="EOX3" s="8">
        <v>5803</v>
      </c>
      <c r="EOY3" s="8">
        <v>5804</v>
      </c>
      <c r="EOZ3" s="8">
        <v>5805</v>
      </c>
      <c r="EPA3" s="8">
        <v>5806</v>
      </c>
      <c r="EPB3" s="8">
        <v>5807</v>
      </c>
      <c r="EPC3" s="8">
        <v>5808</v>
      </c>
      <c r="EPD3" s="8">
        <v>5809</v>
      </c>
      <c r="EPE3" s="8">
        <v>5810</v>
      </c>
      <c r="EPF3" s="8">
        <v>5811</v>
      </c>
      <c r="EPG3" s="8">
        <v>5812</v>
      </c>
      <c r="EPH3" s="8">
        <v>5813</v>
      </c>
      <c r="EPI3" s="8">
        <v>5814</v>
      </c>
      <c r="EPJ3" s="8">
        <v>5815</v>
      </c>
      <c r="EPK3" s="8">
        <v>5816</v>
      </c>
      <c r="EPL3" s="8">
        <v>5817</v>
      </c>
      <c r="EPM3" s="8">
        <v>5818</v>
      </c>
      <c r="EPN3" s="8">
        <v>5819</v>
      </c>
      <c r="EPO3" s="8">
        <v>5820</v>
      </c>
      <c r="EPP3" s="8">
        <v>5821</v>
      </c>
      <c r="EPQ3" s="8">
        <v>5822</v>
      </c>
      <c r="EPR3" s="8">
        <v>5823</v>
      </c>
      <c r="EPS3" s="8">
        <v>5824</v>
      </c>
      <c r="EPT3" s="8">
        <v>5825</v>
      </c>
      <c r="EPU3" s="8">
        <v>5826</v>
      </c>
      <c r="EPV3" s="8">
        <v>5827</v>
      </c>
      <c r="EPW3" s="8">
        <v>5828</v>
      </c>
      <c r="EPX3" s="8">
        <v>5829</v>
      </c>
      <c r="EPY3" s="8">
        <v>5830</v>
      </c>
      <c r="EPZ3" s="8">
        <v>5831</v>
      </c>
      <c r="EQA3" s="8">
        <v>5832</v>
      </c>
      <c r="EQB3" s="8">
        <v>5833</v>
      </c>
      <c r="EQC3" s="8">
        <v>5834</v>
      </c>
      <c r="EQD3" s="8">
        <v>5835</v>
      </c>
      <c r="EQE3" s="8">
        <v>5836</v>
      </c>
      <c r="EQF3" s="8">
        <v>5837</v>
      </c>
      <c r="EQG3" s="8">
        <v>5838</v>
      </c>
      <c r="EQH3" s="8">
        <v>5839</v>
      </c>
      <c r="EQI3" s="8">
        <v>5840</v>
      </c>
      <c r="EQJ3" s="8">
        <v>5841</v>
      </c>
      <c r="EQK3" s="8">
        <v>5842</v>
      </c>
      <c r="EQL3" s="8">
        <v>5843</v>
      </c>
      <c r="EQM3" s="8">
        <v>5844</v>
      </c>
      <c r="EQN3" s="8">
        <v>5845</v>
      </c>
      <c r="EQO3" s="8">
        <v>5846</v>
      </c>
      <c r="EQP3" s="8">
        <v>5847</v>
      </c>
      <c r="EQQ3" s="8">
        <v>5848</v>
      </c>
      <c r="EQR3" s="8">
        <v>5849</v>
      </c>
      <c r="EQS3" s="8">
        <v>5850</v>
      </c>
      <c r="EQT3" s="8">
        <v>5851</v>
      </c>
      <c r="EQU3" s="8">
        <v>5852</v>
      </c>
      <c r="EQV3" s="8">
        <v>5853</v>
      </c>
      <c r="EQW3" s="8">
        <v>5854</v>
      </c>
      <c r="EQX3" s="8">
        <v>5855</v>
      </c>
      <c r="EQY3" s="8">
        <v>5856</v>
      </c>
      <c r="EQZ3" s="8">
        <v>5857</v>
      </c>
      <c r="ERA3" s="8">
        <v>5858</v>
      </c>
      <c r="ERB3" s="8">
        <v>5859</v>
      </c>
      <c r="ERC3" s="8">
        <v>5860</v>
      </c>
      <c r="ERD3" s="8">
        <v>5861</v>
      </c>
      <c r="ERE3" s="8">
        <v>5862</v>
      </c>
      <c r="ERF3" s="8">
        <v>5863</v>
      </c>
      <c r="ERG3" s="8">
        <v>5864</v>
      </c>
      <c r="ERH3" s="8">
        <v>5865</v>
      </c>
      <c r="ERI3" s="8">
        <v>5866</v>
      </c>
      <c r="ERJ3" s="8">
        <v>5867</v>
      </c>
      <c r="ERK3" s="8">
        <v>5868</v>
      </c>
      <c r="ERL3" s="8">
        <v>5869</v>
      </c>
      <c r="ERM3" s="8">
        <v>5870</v>
      </c>
      <c r="ERN3" s="8">
        <v>5871</v>
      </c>
      <c r="ERO3" s="8">
        <v>5872</v>
      </c>
      <c r="ERP3" s="8">
        <v>5873</v>
      </c>
      <c r="ERQ3" s="8">
        <v>5874</v>
      </c>
      <c r="ERR3" s="8">
        <v>5875</v>
      </c>
      <c r="ERS3" s="8">
        <v>5876</v>
      </c>
      <c r="ERT3" s="8">
        <v>5877</v>
      </c>
      <c r="ERU3" s="8">
        <v>5878</v>
      </c>
      <c r="ERV3" s="8">
        <v>5879</v>
      </c>
      <c r="ERW3" s="8">
        <v>5880</v>
      </c>
      <c r="ERX3" s="8">
        <v>5881</v>
      </c>
      <c r="ERY3" s="8">
        <v>5882</v>
      </c>
      <c r="ERZ3" s="8">
        <v>5883</v>
      </c>
      <c r="ESA3" s="8">
        <v>5884</v>
      </c>
      <c r="ESB3" s="8">
        <v>5885</v>
      </c>
      <c r="ESC3" s="8">
        <v>5886</v>
      </c>
      <c r="ESD3" s="8">
        <v>5887</v>
      </c>
      <c r="ESE3" s="8">
        <v>5888</v>
      </c>
      <c r="ESF3" s="8">
        <v>5889</v>
      </c>
      <c r="ESG3" s="8">
        <v>5890</v>
      </c>
      <c r="ESH3" s="8">
        <v>5891</v>
      </c>
      <c r="ESI3" s="8">
        <v>5892</v>
      </c>
      <c r="ESJ3" s="8">
        <v>5893</v>
      </c>
      <c r="ESK3" s="8">
        <v>5894</v>
      </c>
      <c r="ESL3" s="8">
        <v>5895</v>
      </c>
      <c r="ESM3" s="8">
        <v>5896</v>
      </c>
      <c r="ESN3" s="8">
        <v>5897</v>
      </c>
      <c r="ESO3" s="8">
        <v>5898</v>
      </c>
      <c r="ESP3" s="8">
        <v>5899</v>
      </c>
      <c r="ESQ3" s="8">
        <v>5900</v>
      </c>
      <c r="ESR3" s="8">
        <v>5901</v>
      </c>
      <c r="ESS3" s="8">
        <v>5902</v>
      </c>
      <c r="EST3" s="8">
        <v>5903</v>
      </c>
      <c r="ESU3" s="8">
        <v>5904</v>
      </c>
      <c r="ESV3" s="8">
        <v>5905</v>
      </c>
      <c r="ESW3" s="8">
        <v>5906</v>
      </c>
      <c r="ESX3" s="8">
        <v>5907</v>
      </c>
      <c r="ESY3" s="8">
        <v>5908</v>
      </c>
      <c r="ESZ3" s="8">
        <v>5909</v>
      </c>
      <c r="ETA3" s="8">
        <v>5910</v>
      </c>
      <c r="ETB3" s="8">
        <v>5911</v>
      </c>
      <c r="ETC3" s="8">
        <v>5912</v>
      </c>
      <c r="ETD3" s="8">
        <v>5913</v>
      </c>
      <c r="ETE3" s="8">
        <v>5914</v>
      </c>
      <c r="ETF3" s="8">
        <v>5915</v>
      </c>
      <c r="ETG3" s="8">
        <v>5916</v>
      </c>
      <c r="ETH3" s="8">
        <v>5917</v>
      </c>
      <c r="ETI3" s="8">
        <v>5918</v>
      </c>
      <c r="ETJ3" s="8">
        <v>5919</v>
      </c>
      <c r="ETK3" s="8">
        <v>5920</v>
      </c>
      <c r="ETL3" s="8">
        <v>5921</v>
      </c>
      <c r="ETM3" s="8">
        <v>5922</v>
      </c>
      <c r="ETN3" s="8">
        <v>5923</v>
      </c>
      <c r="ETO3" s="8">
        <v>5924</v>
      </c>
      <c r="ETP3" s="8">
        <v>5925</v>
      </c>
      <c r="ETQ3" s="8">
        <v>5926</v>
      </c>
      <c r="ETR3" s="8">
        <v>5927</v>
      </c>
      <c r="ETS3" s="8">
        <v>5928</v>
      </c>
      <c r="ETT3" s="8">
        <v>5929</v>
      </c>
      <c r="ETU3" s="8">
        <v>5930</v>
      </c>
      <c r="ETV3" s="8">
        <v>5931</v>
      </c>
      <c r="ETW3" s="8">
        <v>5932</v>
      </c>
      <c r="ETX3" s="8">
        <v>5933</v>
      </c>
      <c r="ETY3" s="8">
        <v>5934</v>
      </c>
      <c r="ETZ3" s="8">
        <v>5935</v>
      </c>
      <c r="EUA3" s="8">
        <v>5936</v>
      </c>
      <c r="EUB3" s="8">
        <v>5937</v>
      </c>
      <c r="EUC3" s="8">
        <v>5938</v>
      </c>
      <c r="EUD3" s="8">
        <v>5939</v>
      </c>
      <c r="EUE3" s="8">
        <v>5940</v>
      </c>
      <c r="EUF3" s="8">
        <v>5941</v>
      </c>
      <c r="EUG3" s="8">
        <v>5942</v>
      </c>
      <c r="EUH3" s="8">
        <v>5943</v>
      </c>
      <c r="EUI3" s="8">
        <v>5944</v>
      </c>
      <c r="EUJ3" s="8">
        <v>5945</v>
      </c>
      <c r="EUK3" s="8">
        <v>5946</v>
      </c>
      <c r="EUL3" s="8">
        <v>5947</v>
      </c>
      <c r="EUM3" s="8">
        <v>5948</v>
      </c>
      <c r="EUN3" s="8">
        <v>5949</v>
      </c>
      <c r="EUO3" s="8">
        <v>5950</v>
      </c>
      <c r="EUP3" s="8">
        <v>5951</v>
      </c>
      <c r="EUQ3" s="8">
        <v>5952</v>
      </c>
      <c r="EUR3" s="8">
        <v>5953</v>
      </c>
      <c r="EUS3" s="8">
        <v>5954</v>
      </c>
      <c r="EUT3" s="8">
        <v>5955</v>
      </c>
      <c r="EUU3" s="8">
        <v>5956</v>
      </c>
      <c r="EUV3" s="8">
        <v>5957</v>
      </c>
      <c r="EUW3" s="8">
        <v>5958</v>
      </c>
      <c r="EUX3" s="8">
        <v>5959</v>
      </c>
      <c r="EUY3" s="8">
        <v>5960</v>
      </c>
      <c r="EUZ3" s="8">
        <v>5961</v>
      </c>
      <c r="EVA3" s="8">
        <v>5962</v>
      </c>
      <c r="EVB3" s="8">
        <v>5963</v>
      </c>
      <c r="EVC3" s="8">
        <v>5964</v>
      </c>
      <c r="EVD3" s="8">
        <v>5965</v>
      </c>
      <c r="EVE3" s="8">
        <v>5966</v>
      </c>
      <c r="EVF3" s="8">
        <v>5967</v>
      </c>
      <c r="EVG3" s="8">
        <v>5968</v>
      </c>
      <c r="EVH3" s="8">
        <v>5969</v>
      </c>
      <c r="EVI3" s="8">
        <v>5970</v>
      </c>
      <c r="EVJ3" s="8">
        <v>5971</v>
      </c>
      <c r="EVK3" s="8">
        <v>5972</v>
      </c>
      <c r="EVL3" s="8">
        <v>5973</v>
      </c>
      <c r="EVM3" s="8">
        <v>5974</v>
      </c>
      <c r="EVN3" s="8">
        <v>5975</v>
      </c>
      <c r="EVO3" s="8">
        <v>5976</v>
      </c>
      <c r="EVP3" s="8">
        <v>5977</v>
      </c>
      <c r="EVQ3" s="8">
        <v>5978</v>
      </c>
      <c r="EVR3" s="8">
        <v>5979</v>
      </c>
      <c r="EVS3" s="8">
        <v>5980</v>
      </c>
      <c r="EVT3" s="8">
        <v>5981</v>
      </c>
      <c r="EVU3" s="8">
        <v>5982</v>
      </c>
      <c r="EVV3" s="8">
        <v>5983</v>
      </c>
      <c r="EVW3" s="8">
        <v>5984</v>
      </c>
      <c r="EVX3" s="8">
        <v>5985</v>
      </c>
      <c r="EVY3" s="8">
        <v>5986</v>
      </c>
      <c r="EVZ3" s="8">
        <v>5987</v>
      </c>
      <c r="EWA3" s="8">
        <v>5988</v>
      </c>
      <c r="EWB3" s="8">
        <v>5989</v>
      </c>
      <c r="EWC3" s="8">
        <v>5990</v>
      </c>
      <c r="EWD3" s="8">
        <v>5991</v>
      </c>
      <c r="EWE3" s="8">
        <v>5992</v>
      </c>
      <c r="EWF3" s="8">
        <v>5993</v>
      </c>
      <c r="EWG3" s="8">
        <v>5994</v>
      </c>
      <c r="EWH3" s="8">
        <v>5995</v>
      </c>
      <c r="EWI3" s="8">
        <v>5996</v>
      </c>
      <c r="EWJ3" s="8">
        <v>5997</v>
      </c>
      <c r="EWK3" s="8">
        <v>5998</v>
      </c>
      <c r="EWL3" s="8">
        <v>5999</v>
      </c>
      <c r="EWM3" s="8">
        <v>6000</v>
      </c>
      <c r="EWN3" s="8">
        <v>6001</v>
      </c>
      <c r="EWO3" s="8">
        <v>6002</v>
      </c>
      <c r="EWP3" s="8">
        <v>6003</v>
      </c>
      <c r="EWQ3" s="8">
        <v>6004</v>
      </c>
      <c r="EWR3" s="8">
        <v>6005</v>
      </c>
      <c r="EWS3" s="8">
        <v>6006</v>
      </c>
      <c r="EWT3" s="8">
        <v>6007</v>
      </c>
      <c r="EWU3" s="8">
        <v>6008</v>
      </c>
      <c r="EWV3" s="8">
        <v>6009</v>
      </c>
      <c r="EWW3" s="8">
        <v>6010</v>
      </c>
      <c r="EWX3" s="8">
        <v>6011</v>
      </c>
      <c r="EWY3" s="8">
        <v>6012</v>
      </c>
      <c r="EWZ3" s="8">
        <v>6013</v>
      </c>
      <c r="EXA3" s="8">
        <v>6014</v>
      </c>
      <c r="EXB3" s="8">
        <v>6015</v>
      </c>
      <c r="EXC3" s="8">
        <v>6016</v>
      </c>
      <c r="EXD3" s="8">
        <v>6017</v>
      </c>
      <c r="EXE3" s="8">
        <v>6018</v>
      </c>
      <c r="EXF3" s="8">
        <v>6019</v>
      </c>
      <c r="EXG3" s="8">
        <v>6020</v>
      </c>
      <c r="EXH3" s="8">
        <v>6021</v>
      </c>
      <c r="EXI3" s="8">
        <v>6022</v>
      </c>
      <c r="EXJ3" s="8">
        <v>6023</v>
      </c>
      <c r="EXK3" s="8">
        <v>6024</v>
      </c>
      <c r="EXL3" s="8">
        <v>6025</v>
      </c>
      <c r="EXM3" s="8">
        <v>6026</v>
      </c>
      <c r="EXN3" s="8">
        <v>6027</v>
      </c>
      <c r="EXO3" s="8">
        <v>6028</v>
      </c>
      <c r="EXP3" s="8">
        <v>6029</v>
      </c>
      <c r="EXQ3" s="8">
        <v>6030</v>
      </c>
      <c r="EXR3" s="8">
        <v>6031</v>
      </c>
      <c r="EXS3" s="8">
        <v>6032</v>
      </c>
      <c r="EXT3" s="8">
        <v>6033</v>
      </c>
      <c r="EXU3" s="8">
        <v>6034</v>
      </c>
      <c r="EXV3" s="8">
        <v>6035</v>
      </c>
      <c r="EXW3" s="8">
        <v>6036</v>
      </c>
      <c r="EXX3" s="8">
        <v>6037</v>
      </c>
      <c r="EXY3" s="8">
        <v>6038</v>
      </c>
      <c r="EXZ3" s="8">
        <v>6039</v>
      </c>
      <c r="EYA3" s="8">
        <v>6040</v>
      </c>
      <c r="EYB3" s="8">
        <v>6041</v>
      </c>
      <c r="EYC3" s="8">
        <v>6042</v>
      </c>
      <c r="EYD3" s="8">
        <v>6043</v>
      </c>
      <c r="EYE3" s="8">
        <v>6044</v>
      </c>
      <c r="EYF3" s="8">
        <v>6045</v>
      </c>
      <c r="EYG3" s="8">
        <v>6046</v>
      </c>
      <c r="EYH3" s="8">
        <v>6047</v>
      </c>
      <c r="EYI3" s="8">
        <v>6048</v>
      </c>
      <c r="EYJ3" s="8">
        <v>6049</v>
      </c>
      <c r="EYK3" s="8">
        <v>6050</v>
      </c>
      <c r="EYL3" s="8">
        <v>6051</v>
      </c>
      <c r="EYM3" s="8">
        <v>6052</v>
      </c>
      <c r="EYN3" s="8">
        <v>6053</v>
      </c>
      <c r="EYO3" s="8">
        <v>6054</v>
      </c>
      <c r="EYP3" s="8">
        <v>6055</v>
      </c>
      <c r="EYQ3" s="8">
        <v>6056</v>
      </c>
      <c r="EYR3" s="8">
        <v>6057</v>
      </c>
      <c r="EYS3" s="8">
        <v>6058</v>
      </c>
      <c r="EYT3" s="8">
        <v>6059</v>
      </c>
      <c r="EYU3" s="8">
        <v>6060</v>
      </c>
      <c r="EYV3" s="8">
        <v>6061</v>
      </c>
      <c r="EYW3" s="8">
        <v>6062</v>
      </c>
      <c r="EYX3" s="8">
        <v>6063</v>
      </c>
      <c r="EYY3" s="8">
        <v>6064</v>
      </c>
      <c r="EYZ3" s="8">
        <v>6065</v>
      </c>
      <c r="EZA3" s="8">
        <v>6066</v>
      </c>
      <c r="EZB3" s="8">
        <v>6067</v>
      </c>
      <c r="EZC3" s="8">
        <v>6068</v>
      </c>
      <c r="EZD3" s="8">
        <v>6069</v>
      </c>
      <c r="EZE3" s="8">
        <v>6070</v>
      </c>
      <c r="EZF3" s="8">
        <v>6071</v>
      </c>
      <c r="EZG3" s="8">
        <v>6072</v>
      </c>
      <c r="EZH3" s="8">
        <v>6073</v>
      </c>
      <c r="EZI3" s="8">
        <v>6074</v>
      </c>
      <c r="EZJ3" s="8">
        <v>6075</v>
      </c>
      <c r="EZK3" s="8">
        <v>6076</v>
      </c>
      <c r="EZL3" s="8">
        <v>6077</v>
      </c>
      <c r="EZM3" s="8">
        <v>6078</v>
      </c>
      <c r="EZN3" s="8">
        <v>6079</v>
      </c>
      <c r="EZO3" s="8">
        <v>6080</v>
      </c>
      <c r="EZP3" s="8">
        <v>6081</v>
      </c>
      <c r="EZQ3" s="8">
        <v>6082</v>
      </c>
      <c r="EZR3" s="8">
        <v>6083</v>
      </c>
      <c r="EZS3" s="8">
        <v>6084</v>
      </c>
      <c r="EZT3" s="8">
        <v>6085</v>
      </c>
      <c r="EZU3" s="8">
        <v>6086</v>
      </c>
      <c r="EZV3" s="8">
        <v>6087</v>
      </c>
      <c r="EZW3" s="8">
        <v>6088</v>
      </c>
      <c r="EZX3" s="8">
        <v>6089</v>
      </c>
      <c r="EZY3" s="8">
        <v>6090</v>
      </c>
      <c r="EZZ3" s="8">
        <v>6091</v>
      </c>
      <c r="FAA3" s="8">
        <v>6092</v>
      </c>
      <c r="FAB3" s="8">
        <v>6093</v>
      </c>
      <c r="FAC3" s="8">
        <v>6094</v>
      </c>
      <c r="FAD3" s="8">
        <v>6095</v>
      </c>
      <c r="FAE3" s="8">
        <v>6096</v>
      </c>
      <c r="FAF3" s="8">
        <v>6097</v>
      </c>
      <c r="FAG3" s="8">
        <v>6098</v>
      </c>
      <c r="FAH3" s="8">
        <v>6099</v>
      </c>
      <c r="FAI3" s="8">
        <v>6100</v>
      </c>
      <c r="FAJ3" s="8">
        <v>6101</v>
      </c>
      <c r="FAK3" s="8">
        <v>6102</v>
      </c>
      <c r="FAL3" s="8">
        <v>6103</v>
      </c>
      <c r="FAM3" s="8">
        <v>6104</v>
      </c>
      <c r="FAN3" s="8">
        <v>6105</v>
      </c>
      <c r="FAO3" s="8">
        <v>6106</v>
      </c>
      <c r="FAP3" s="8">
        <v>6107</v>
      </c>
      <c r="FAQ3" s="8">
        <v>6108</v>
      </c>
      <c r="FAR3" s="8">
        <v>6109</v>
      </c>
      <c r="FAS3" s="8">
        <v>6110</v>
      </c>
      <c r="FAT3" s="8">
        <v>6111</v>
      </c>
      <c r="FAU3" s="8">
        <v>6112</v>
      </c>
      <c r="FAV3" s="8">
        <v>6113</v>
      </c>
      <c r="FAW3" s="8">
        <v>6114</v>
      </c>
      <c r="FAX3" s="8">
        <v>6115</v>
      </c>
      <c r="FAY3" s="8">
        <v>6116</v>
      </c>
      <c r="FAZ3" s="8">
        <v>6117</v>
      </c>
      <c r="FBA3" s="8">
        <v>6118</v>
      </c>
      <c r="FBB3" s="8">
        <v>6119</v>
      </c>
      <c r="FBC3" s="8">
        <v>6120</v>
      </c>
      <c r="FBD3" s="8">
        <v>6121</v>
      </c>
      <c r="FBE3" s="8">
        <v>6122</v>
      </c>
      <c r="FBF3" s="8">
        <v>6123</v>
      </c>
      <c r="FBG3" s="8">
        <v>6124</v>
      </c>
      <c r="FBH3" s="8">
        <v>6125</v>
      </c>
      <c r="FBI3" s="8">
        <v>6126</v>
      </c>
      <c r="FBJ3" s="8">
        <v>6127</v>
      </c>
      <c r="FBK3" s="8">
        <v>6128</v>
      </c>
      <c r="FBL3" s="8">
        <v>6129</v>
      </c>
      <c r="FBM3" s="8">
        <v>6130</v>
      </c>
      <c r="FBN3" s="8">
        <v>6131</v>
      </c>
      <c r="FBO3" s="8">
        <v>6132</v>
      </c>
      <c r="FBP3" s="8">
        <v>6133</v>
      </c>
      <c r="FBQ3" s="8">
        <v>6134</v>
      </c>
      <c r="FBR3" s="8">
        <v>6135</v>
      </c>
      <c r="FBS3" s="8">
        <v>6136</v>
      </c>
      <c r="FBT3" s="8">
        <v>6137</v>
      </c>
      <c r="FBU3" s="8">
        <v>6138</v>
      </c>
      <c r="FBV3" s="8">
        <v>6139</v>
      </c>
      <c r="FBW3" s="8">
        <v>6140</v>
      </c>
      <c r="FBX3" s="8">
        <v>6141</v>
      </c>
      <c r="FBY3" s="8">
        <v>6142</v>
      </c>
      <c r="FBZ3" s="8">
        <v>6143</v>
      </c>
      <c r="FCA3" s="8">
        <v>6144</v>
      </c>
      <c r="FCB3" s="8">
        <v>6145</v>
      </c>
      <c r="FCC3" s="8">
        <v>6146</v>
      </c>
      <c r="FCD3" s="8">
        <v>6147</v>
      </c>
      <c r="FCE3" s="8">
        <v>6148</v>
      </c>
      <c r="FCF3" s="8">
        <v>6149</v>
      </c>
      <c r="FCG3" s="8">
        <v>6150</v>
      </c>
      <c r="FCH3" s="8">
        <v>6151</v>
      </c>
      <c r="FCI3" s="8">
        <v>6152</v>
      </c>
      <c r="FCJ3" s="8">
        <v>6153</v>
      </c>
      <c r="FCK3" s="8">
        <v>6154</v>
      </c>
      <c r="FCL3" s="8">
        <v>6155</v>
      </c>
      <c r="FCM3" s="8">
        <v>6156</v>
      </c>
      <c r="FCN3" s="8">
        <v>6157</v>
      </c>
      <c r="FCO3" s="8">
        <v>6158</v>
      </c>
      <c r="FCP3" s="8">
        <v>6159</v>
      </c>
      <c r="FCQ3" s="8">
        <v>6160</v>
      </c>
      <c r="FCR3" s="8">
        <v>6161</v>
      </c>
      <c r="FCS3" s="8">
        <v>6162</v>
      </c>
      <c r="FCT3" s="8">
        <v>6163</v>
      </c>
      <c r="FCU3" s="8">
        <v>6164</v>
      </c>
      <c r="FCV3" s="8">
        <v>6165</v>
      </c>
      <c r="FCW3" s="8">
        <v>6166</v>
      </c>
      <c r="FCX3" s="8">
        <v>6167</v>
      </c>
      <c r="FCY3" s="8">
        <v>6168</v>
      </c>
      <c r="FCZ3" s="8">
        <v>6169</v>
      </c>
      <c r="FDA3" s="8">
        <v>6170</v>
      </c>
      <c r="FDB3" s="8">
        <v>6171</v>
      </c>
      <c r="FDC3" s="8">
        <v>6172</v>
      </c>
      <c r="FDD3" s="8">
        <v>6173</v>
      </c>
      <c r="FDE3" s="8">
        <v>6174</v>
      </c>
      <c r="FDF3" s="8">
        <v>6175</v>
      </c>
      <c r="FDG3" s="8">
        <v>6176</v>
      </c>
      <c r="FDH3" s="8">
        <v>6177</v>
      </c>
      <c r="FDI3" s="8">
        <v>6178</v>
      </c>
      <c r="FDJ3" s="8">
        <v>6179</v>
      </c>
      <c r="FDK3" s="8">
        <v>6180</v>
      </c>
      <c r="FDL3" s="8">
        <v>6181</v>
      </c>
      <c r="FDM3" s="8">
        <v>6182</v>
      </c>
      <c r="FDN3" s="8">
        <v>6183</v>
      </c>
      <c r="FDO3" s="8">
        <v>6184</v>
      </c>
      <c r="FDP3" s="8">
        <v>6185</v>
      </c>
      <c r="FDQ3" s="8">
        <v>6186</v>
      </c>
      <c r="FDR3" s="8">
        <v>6187</v>
      </c>
      <c r="FDS3" s="8">
        <v>6188</v>
      </c>
      <c r="FDT3" s="8">
        <v>6189</v>
      </c>
      <c r="FDU3" s="8">
        <v>6190</v>
      </c>
      <c r="FDV3" s="8">
        <v>6191</v>
      </c>
      <c r="FDW3" s="8">
        <v>6192</v>
      </c>
      <c r="FDX3" s="8">
        <v>6193</v>
      </c>
      <c r="FDY3" s="8">
        <v>6194</v>
      </c>
      <c r="FDZ3" s="8">
        <v>6195</v>
      </c>
      <c r="FEA3" s="8">
        <v>6196</v>
      </c>
      <c r="FEB3" s="8">
        <v>6197</v>
      </c>
      <c r="FEC3" s="8">
        <v>6198</v>
      </c>
      <c r="FED3" s="8">
        <v>6199</v>
      </c>
      <c r="FEE3" s="8">
        <v>6200</v>
      </c>
      <c r="FEF3" s="8">
        <v>6201</v>
      </c>
      <c r="FEG3" s="8">
        <v>6202</v>
      </c>
      <c r="FEH3" s="8">
        <v>6203</v>
      </c>
      <c r="FEI3" s="8">
        <v>6204</v>
      </c>
      <c r="FEJ3" s="8">
        <v>6205</v>
      </c>
      <c r="FEK3" s="8">
        <v>6206</v>
      </c>
      <c r="FEL3" s="8">
        <v>6207</v>
      </c>
      <c r="FEM3" s="8">
        <v>6208</v>
      </c>
      <c r="FEN3" s="8">
        <v>6209</v>
      </c>
      <c r="FEO3" s="8">
        <v>6210</v>
      </c>
      <c r="FEP3" s="8">
        <v>6211</v>
      </c>
      <c r="FEQ3" s="8">
        <v>6212</v>
      </c>
      <c r="FER3" s="8">
        <v>6213</v>
      </c>
      <c r="FES3" s="8">
        <v>6214</v>
      </c>
      <c r="FET3" s="8">
        <v>6215</v>
      </c>
      <c r="FEU3" s="8">
        <v>6216</v>
      </c>
      <c r="FEV3" s="8">
        <v>6217</v>
      </c>
      <c r="FEW3" s="8">
        <v>6218</v>
      </c>
      <c r="FEX3" s="8">
        <v>6219</v>
      </c>
      <c r="FEY3" s="8">
        <v>6220</v>
      </c>
      <c r="FEZ3" s="8">
        <v>6221</v>
      </c>
      <c r="FFA3" s="8">
        <v>6222</v>
      </c>
      <c r="FFB3" s="8">
        <v>6223</v>
      </c>
      <c r="FFC3" s="8">
        <v>6224</v>
      </c>
      <c r="FFD3" s="8">
        <v>6225</v>
      </c>
      <c r="FFE3" s="8">
        <v>6226</v>
      </c>
      <c r="FFF3" s="8">
        <v>6227</v>
      </c>
      <c r="FFG3" s="8">
        <v>6228</v>
      </c>
      <c r="FFH3" s="8">
        <v>6229</v>
      </c>
      <c r="FFI3" s="8">
        <v>6230</v>
      </c>
      <c r="FFJ3" s="8">
        <v>6231</v>
      </c>
      <c r="FFK3" s="8">
        <v>6232</v>
      </c>
      <c r="FFL3" s="8">
        <v>6233</v>
      </c>
      <c r="FFM3" s="8">
        <v>6234</v>
      </c>
      <c r="FFN3" s="8">
        <v>6235</v>
      </c>
      <c r="FFO3" s="8">
        <v>6236</v>
      </c>
      <c r="FFP3" s="8">
        <v>6237</v>
      </c>
      <c r="FFQ3" s="8">
        <v>6238</v>
      </c>
      <c r="FFR3" s="8">
        <v>6239</v>
      </c>
      <c r="FFS3" s="8">
        <v>6240</v>
      </c>
      <c r="FFT3" s="8">
        <v>6241</v>
      </c>
      <c r="FFU3" s="8">
        <v>6242</v>
      </c>
      <c r="FFV3" s="8">
        <v>6243</v>
      </c>
      <c r="FFW3" s="8">
        <v>6244</v>
      </c>
      <c r="FFX3" s="8">
        <v>6245</v>
      </c>
      <c r="FFY3" s="8">
        <v>6246</v>
      </c>
      <c r="FFZ3" s="8">
        <v>6247</v>
      </c>
      <c r="FGA3" s="8">
        <v>6248</v>
      </c>
      <c r="FGB3" s="8">
        <v>6249</v>
      </c>
      <c r="FGC3" s="8">
        <v>6250</v>
      </c>
      <c r="FGD3" s="8">
        <v>6251</v>
      </c>
      <c r="FGE3" s="8">
        <v>6252</v>
      </c>
      <c r="FGF3" s="8">
        <v>6253</v>
      </c>
      <c r="FGG3" s="8">
        <v>6254</v>
      </c>
      <c r="FGH3" s="8">
        <v>6255</v>
      </c>
      <c r="FGI3" s="8">
        <v>6256</v>
      </c>
      <c r="FGJ3" s="8">
        <v>6257</v>
      </c>
      <c r="FGK3" s="8">
        <v>6258</v>
      </c>
      <c r="FGL3" s="8">
        <v>6259</v>
      </c>
      <c r="FGM3" s="8">
        <v>6260</v>
      </c>
      <c r="FGN3" s="8">
        <v>6261</v>
      </c>
      <c r="FGO3" s="8">
        <v>6262</v>
      </c>
      <c r="FGP3" s="8">
        <v>6263</v>
      </c>
      <c r="FGQ3" s="8">
        <v>6264</v>
      </c>
      <c r="FGR3" s="8">
        <v>6265</v>
      </c>
      <c r="FGS3" s="8">
        <v>6266</v>
      </c>
      <c r="FGT3" s="8">
        <v>6267</v>
      </c>
      <c r="FGU3" s="8">
        <v>6268</v>
      </c>
      <c r="FGV3" s="8">
        <v>6269</v>
      </c>
      <c r="FGW3" s="8">
        <v>6270</v>
      </c>
      <c r="FGX3" s="8">
        <v>6271</v>
      </c>
      <c r="FGY3" s="8">
        <v>6272</v>
      </c>
      <c r="FGZ3" s="8">
        <v>6273</v>
      </c>
      <c r="FHA3" s="8">
        <v>6274</v>
      </c>
      <c r="FHB3" s="8">
        <v>6275</v>
      </c>
      <c r="FHC3" s="8">
        <v>6276</v>
      </c>
      <c r="FHD3" s="8">
        <v>6277</v>
      </c>
      <c r="FHE3" s="8">
        <v>6278</v>
      </c>
      <c r="FHF3" s="8">
        <v>6279</v>
      </c>
      <c r="FHG3" s="8">
        <v>6280</v>
      </c>
      <c r="FHH3" s="8">
        <v>6281</v>
      </c>
      <c r="FHI3" s="8">
        <v>6282</v>
      </c>
      <c r="FHJ3" s="8">
        <v>6283</v>
      </c>
      <c r="FHK3" s="8">
        <v>6284</v>
      </c>
      <c r="FHL3" s="8">
        <v>6285</v>
      </c>
      <c r="FHM3" s="8">
        <v>6286</v>
      </c>
      <c r="FHN3" s="8">
        <v>6287</v>
      </c>
      <c r="FHO3" s="8">
        <v>6288</v>
      </c>
      <c r="FHP3" s="8">
        <v>6289</v>
      </c>
      <c r="FHQ3" s="8">
        <v>6290</v>
      </c>
      <c r="FHR3" s="8">
        <v>6291</v>
      </c>
      <c r="FHS3" s="8">
        <v>6292</v>
      </c>
      <c r="FHT3" s="8">
        <v>6293</v>
      </c>
      <c r="FHU3" s="8">
        <v>6294</v>
      </c>
      <c r="FHV3" s="8">
        <v>6295</v>
      </c>
      <c r="FHW3" s="8">
        <v>6296</v>
      </c>
      <c r="FHX3" s="8">
        <v>6297</v>
      </c>
      <c r="FHY3" s="8">
        <v>6298</v>
      </c>
      <c r="FHZ3" s="8">
        <v>6299</v>
      </c>
      <c r="FIA3" s="8">
        <v>6300</v>
      </c>
      <c r="FIB3" s="8">
        <v>6301</v>
      </c>
      <c r="FIC3" s="8">
        <v>6302</v>
      </c>
      <c r="FID3" s="8">
        <v>6303</v>
      </c>
      <c r="FIE3" s="8">
        <v>6304</v>
      </c>
      <c r="FIF3" s="8">
        <v>6305</v>
      </c>
      <c r="FIG3" s="8">
        <v>6306</v>
      </c>
      <c r="FIH3" s="8">
        <v>6307</v>
      </c>
      <c r="FII3" s="8">
        <v>6308</v>
      </c>
      <c r="FIJ3" s="8">
        <v>6309</v>
      </c>
      <c r="FIK3" s="8">
        <v>6310</v>
      </c>
      <c r="FIL3" s="8">
        <v>6311</v>
      </c>
      <c r="FIM3" s="8">
        <v>6312</v>
      </c>
      <c r="FIN3" s="8">
        <v>6313</v>
      </c>
      <c r="FIO3" s="8">
        <v>6314</v>
      </c>
      <c r="FIP3" s="8">
        <v>6315</v>
      </c>
      <c r="FIQ3" s="8">
        <v>6316</v>
      </c>
      <c r="FIR3" s="8">
        <v>6317</v>
      </c>
      <c r="FIS3" s="8">
        <v>6318</v>
      </c>
      <c r="FIT3" s="8">
        <v>6319</v>
      </c>
      <c r="FIU3" s="8">
        <v>6320</v>
      </c>
      <c r="FIV3" s="8">
        <v>6321</v>
      </c>
      <c r="FIW3" s="8">
        <v>6322</v>
      </c>
      <c r="FIX3" s="8">
        <v>6323</v>
      </c>
      <c r="FIY3" s="8">
        <v>6324</v>
      </c>
      <c r="FIZ3" s="8">
        <v>6325</v>
      </c>
      <c r="FJA3" s="8">
        <v>6326</v>
      </c>
      <c r="FJB3" s="8">
        <v>6327</v>
      </c>
      <c r="FJC3" s="8">
        <v>6328</v>
      </c>
      <c r="FJD3" s="8">
        <v>6329</v>
      </c>
      <c r="FJE3" s="8">
        <v>6330</v>
      </c>
      <c r="FJF3" s="8">
        <v>6331</v>
      </c>
      <c r="FJG3" s="8">
        <v>6332</v>
      </c>
      <c r="FJH3" s="8">
        <v>6333</v>
      </c>
      <c r="FJI3" s="8">
        <v>6334</v>
      </c>
      <c r="FJJ3" s="8">
        <v>6335</v>
      </c>
      <c r="FJK3" s="8">
        <v>6336</v>
      </c>
      <c r="FJL3" s="8">
        <v>6337</v>
      </c>
      <c r="FJM3" s="8">
        <v>6338</v>
      </c>
      <c r="FJN3" s="8">
        <v>6339</v>
      </c>
      <c r="FJO3" s="8">
        <v>6340</v>
      </c>
      <c r="FJP3" s="8">
        <v>6341</v>
      </c>
      <c r="FJQ3" s="8">
        <v>6342</v>
      </c>
      <c r="FJR3" s="8">
        <v>6343</v>
      </c>
      <c r="FJS3" s="8">
        <v>6344</v>
      </c>
      <c r="FJT3" s="8">
        <v>6345</v>
      </c>
      <c r="FJU3" s="8">
        <v>6346</v>
      </c>
      <c r="FJV3" s="8">
        <v>6347</v>
      </c>
      <c r="FJW3" s="8">
        <v>6348</v>
      </c>
      <c r="FJX3" s="8">
        <v>6349</v>
      </c>
      <c r="FJY3" s="8">
        <v>6350</v>
      </c>
      <c r="FJZ3" s="8">
        <v>6351</v>
      </c>
      <c r="FKA3" s="8">
        <v>6352</v>
      </c>
      <c r="FKB3" s="8">
        <v>6353</v>
      </c>
      <c r="FKC3" s="8">
        <v>6354</v>
      </c>
      <c r="FKD3" s="8">
        <v>6355</v>
      </c>
      <c r="FKE3" s="8">
        <v>6356</v>
      </c>
      <c r="FKF3" s="8">
        <v>6357</v>
      </c>
      <c r="FKG3" s="8">
        <v>6358</v>
      </c>
      <c r="FKH3" s="8">
        <v>6359</v>
      </c>
      <c r="FKI3" s="8">
        <v>6360</v>
      </c>
      <c r="FKJ3" s="8">
        <v>6361</v>
      </c>
      <c r="FKK3" s="8">
        <v>6362</v>
      </c>
      <c r="FKL3" s="8">
        <v>6363</v>
      </c>
      <c r="FKM3" s="8">
        <v>6364</v>
      </c>
      <c r="FKN3" s="8">
        <v>6365</v>
      </c>
      <c r="FKO3" s="8">
        <v>6366</v>
      </c>
      <c r="FKP3" s="8">
        <v>6367</v>
      </c>
      <c r="FKQ3" s="8">
        <v>6368</v>
      </c>
      <c r="FKR3" s="8">
        <v>6369</v>
      </c>
      <c r="FKS3" s="8">
        <v>6370</v>
      </c>
      <c r="FKT3" s="8">
        <v>6371</v>
      </c>
      <c r="FKU3" s="8">
        <v>6372</v>
      </c>
      <c r="FKV3" s="8">
        <v>6373</v>
      </c>
      <c r="FKW3" s="8">
        <v>6374</v>
      </c>
      <c r="FKX3" s="8">
        <v>6375</v>
      </c>
      <c r="FKY3" s="8">
        <v>6376</v>
      </c>
      <c r="FKZ3" s="8">
        <v>6377</v>
      </c>
      <c r="FLA3" s="8">
        <v>6378</v>
      </c>
      <c r="FLB3" s="8">
        <v>6379</v>
      </c>
      <c r="FLC3" s="8">
        <v>6380</v>
      </c>
      <c r="FLD3" s="8">
        <v>6381</v>
      </c>
      <c r="FLE3" s="8">
        <v>6382</v>
      </c>
      <c r="FLF3" s="8">
        <v>6383</v>
      </c>
      <c r="FLG3" s="8">
        <v>6384</v>
      </c>
      <c r="FLH3" s="8">
        <v>6385</v>
      </c>
      <c r="FLI3" s="8">
        <v>6386</v>
      </c>
      <c r="FLJ3" s="8">
        <v>6387</v>
      </c>
      <c r="FLK3" s="8">
        <v>6388</v>
      </c>
      <c r="FLL3" s="8">
        <v>6389</v>
      </c>
      <c r="FLM3" s="8">
        <v>6390</v>
      </c>
      <c r="FLN3" s="8">
        <v>6391</v>
      </c>
      <c r="FLO3" s="8">
        <v>6392</v>
      </c>
      <c r="FLP3" s="8">
        <v>6393</v>
      </c>
      <c r="FLQ3" s="8">
        <v>6394</v>
      </c>
      <c r="FLR3" s="8">
        <v>6395</v>
      </c>
      <c r="FLS3" s="8">
        <v>6396</v>
      </c>
      <c r="FLT3" s="8">
        <v>6397</v>
      </c>
      <c r="FLU3" s="8">
        <v>6398</v>
      </c>
      <c r="FLV3" s="8">
        <v>6399</v>
      </c>
      <c r="FLW3" s="8">
        <v>6400</v>
      </c>
      <c r="FLX3" s="8">
        <v>6401</v>
      </c>
      <c r="FLY3" s="8">
        <v>6402</v>
      </c>
      <c r="FLZ3" s="8">
        <v>6403</v>
      </c>
      <c r="FMA3" s="8">
        <v>6404</v>
      </c>
      <c r="FMB3" s="8">
        <v>6405</v>
      </c>
      <c r="FMC3" s="8">
        <v>6406</v>
      </c>
      <c r="FMD3" s="8">
        <v>6407</v>
      </c>
      <c r="FME3" s="8">
        <v>6408</v>
      </c>
      <c r="FMF3" s="8">
        <v>6409</v>
      </c>
      <c r="FMG3" s="8">
        <v>6410</v>
      </c>
      <c r="FMH3" s="8">
        <v>6411</v>
      </c>
      <c r="FMI3" s="8">
        <v>6412</v>
      </c>
      <c r="FMJ3" s="8">
        <v>6413</v>
      </c>
      <c r="FMK3" s="8">
        <v>6414</v>
      </c>
      <c r="FML3" s="8">
        <v>6415</v>
      </c>
      <c r="FMM3" s="8">
        <v>6416</v>
      </c>
      <c r="FMN3" s="8">
        <v>6417</v>
      </c>
      <c r="FMO3" s="8">
        <v>6418</v>
      </c>
      <c r="FMP3" s="8">
        <v>6419</v>
      </c>
      <c r="FMQ3" s="8">
        <v>6420</v>
      </c>
      <c r="FMR3" s="8">
        <v>6421</v>
      </c>
      <c r="FMS3" s="8">
        <v>6422</v>
      </c>
      <c r="FMT3" s="8">
        <v>6423</v>
      </c>
      <c r="FMU3" s="8">
        <v>6424</v>
      </c>
      <c r="FMV3" s="8">
        <v>6425</v>
      </c>
      <c r="FMW3" s="8">
        <v>6426</v>
      </c>
      <c r="FMX3" s="8">
        <v>6427</v>
      </c>
      <c r="FMY3" s="8">
        <v>6428</v>
      </c>
      <c r="FMZ3" s="8">
        <v>6429</v>
      </c>
      <c r="FNA3" s="8">
        <v>6430</v>
      </c>
      <c r="FNB3" s="8">
        <v>6431</v>
      </c>
      <c r="FNC3" s="8">
        <v>6432</v>
      </c>
      <c r="FND3" s="8">
        <v>6433</v>
      </c>
      <c r="FNE3" s="8">
        <v>6434</v>
      </c>
      <c r="FNF3" s="8">
        <v>6435</v>
      </c>
      <c r="FNG3" s="8">
        <v>6436</v>
      </c>
      <c r="FNH3" s="8">
        <v>6437</v>
      </c>
      <c r="FNI3" s="8">
        <v>6438</v>
      </c>
      <c r="FNJ3" s="8">
        <v>6439</v>
      </c>
      <c r="FNK3" s="8">
        <v>6440</v>
      </c>
      <c r="FNL3" s="8">
        <v>6441</v>
      </c>
      <c r="FNM3" s="8">
        <v>6442</v>
      </c>
      <c r="FNN3" s="8">
        <v>6443</v>
      </c>
      <c r="FNO3" s="8">
        <v>6444</v>
      </c>
      <c r="FNP3" s="8">
        <v>6445</v>
      </c>
      <c r="FNQ3" s="8">
        <v>6446</v>
      </c>
      <c r="FNR3" s="8">
        <v>6447</v>
      </c>
      <c r="FNS3" s="8">
        <v>6448</v>
      </c>
      <c r="FNT3" s="8">
        <v>6449</v>
      </c>
      <c r="FNU3" s="8">
        <v>6450</v>
      </c>
      <c r="FNV3" s="8">
        <v>6451</v>
      </c>
      <c r="FNW3" s="8">
        <v>6452</v>
      </c>
      <c r="FNX3" s="8">
        <v>6453</v>
      </c>
      <c r="FNY3" s="8">
        <v>6454</v>
      </c>
      <c r="FNZ3" s="8">
        <v>6455</v>
      </c>
      <c r="FOA3" s="8">
        <v>6456</v>
      </c>
      <c r="FOB3" s="8">
        <v>6457</v>
      </c>
      <c r="FOC3" s="8">
        <v>6458</v>
      </c>
      <c r="FOD3" s="8">
        <v>6459</v>
      </c>
      <c r="FOE3" s="8">
        <v>6460</v>
      </c>
      <c r="FOF3" s="8">
        <v>6461</v>
      </c>
      <c r="FOG3" s="8">
        <v>6462</v>
      </c>
      <c r="FOH3" s="8">
        <v>6463</v>
      </c>
      <c r="FOI3" s="8">
        <v>6464</v>
      </c>
      <c r="FOJ3" s="8">
        <v>6465</v>
      </c>
      <c r="FOK3" s="8">
        <v>6466</v>
      </c>
      <c r="FOL3" s="8">
        <v>6467</v>
      </c>
      <c r="FOM3" s="8">
        <v>6468</v>
      </c>
      <c r="FON3" s="8">
        <v>6469</v>
      </c>
      <c r="FOO3" s="8">
        <v>6470</v>
      </c>
      <c r="FOP3" s="8">
        <v>6471</v>
      </c>
      <c r="FOQ3" s="8">
        <v>6472</v>
      </c>
      <c r="FOR3" s="8">
        <v>6473</v>
      </c>
      <c r="FOS3" s="8">
        <v>6474</v>
      </c>
      <c r="FOT3" s="8">
        <v>6475</v>
      </c>
      <c r="FOU3" s="8">
        <v>6476</v>
      </c>
      <c r="FOV3" s="8">
        <v>6477</v>
      </c>
      <c r="FOW3" s="8">
        <v>6478</v>
      </c>
      <c r="FOX3" s="8">
        <v>6479</v>
      </c>
      <c r="FOY3" s="8">
        <v>6480</v>
      </c>
      <c r="FOZ3" s="8">
        <v>6481</v>
      </c>
      <c r="FPA3" s="8">
        <v>6482</v>
      </c>
      <c r="FPB3" s="8">
        <v>6483</v>
      </c>
      <c r="FPC3" s="8">
        <v>6484</v>
      </c>
      <c r="FPD3" s="8">
        <v>6485</v>
      </c>
      <c r="FPE3" s="8">
        <v>6486</v>
      </c>
      <c r="FPF3" s="8">
        <v>6487</v>
      </c>
      <c r="FPG3" s="8">
        <v>6488</v>
      </c>
      <c r="FPH3" s="8">
        <v>6489</v>
      </c>
      <c r="FPI3" s="8">
        <v>6490</v>
      </c>
      <c r="FPJ3" s="8">
        <v>6491</v>
      </c>
      <c r="FPK3" s="8">
        <v>6492</v>
      </c>
      <c r="FPL3" s="8">
        <v>6493</v>
      </c>
      <c r="FPM3" s="8">
        <v>6494</v>
      </c>
      <c r="FPN3" s="8">
        <v>6495</v>
      </c>
      <c r="FPO3" s="8">
        <v>6496</v>
      </c>
      <c r="FPP3" s="8">
        <v>6497</v>
      </c>
      <c r="FPQ3" s="8">
        <v>6498</v>
      </c>
      <c r="FPR3" s="8">
        <v>6499</v>
      </c>
      <c r="FPS3" s="8">
        <v>6500</v>
      </c>
      <c r="FPT3" s="8">
        <v>6501</v>
      </c>
      <c r="FPU3" s="8">
        <v>6502</v>
      </c>
      <c r="FPV3" s="8">
        <v>6503</v>
      </c>
      <c r="FPW3" s="8">
        <v>6504</v>
      </c>
      <c r="FPX3" s="8">
        <v>6505</v>
      </c>
      <c r="FPY3" s="8">
        <v>6506</v>
      </c>
      <c r="FPZ3" s="8">
        <v>6507</v>
      </c>
      <c r="FQA3" s="8">
        <v>6508</v>
      </c>
      <c r="FQB3" s="8">
        <v>6509</v>
      </c>
      <c r="FQC3" s="8">
        <v>6510</v>
      </c>
      <c r="FQD3" s="8">
        <v>6511</v>
      </c>
      <c r="FQE3" s="8">
        <v>6512</v>
      </c>
      <c r="FQF3" s="8">
        <v>6513</v>
      </c>
      <c r="FQG3" s="8">
        <v>6514</v>
      </c>
      <c r="FQH3" s="8">
        <v>6515</v>
      </c>
      <c r="FQI3" s="8">
        <v>6516</v>
      </c>
      <c r="FQJ3" s="8">
        <v>6517</v>
      </c>
      <c r="FQK3" s="8">
        <v>6518</v>
      </c>
      <c r="FQL3" s="8">
        <v>6519</v>
      </c>
      <c r="FQM3" s="8">
        <v>6520</v>
      </c>
      <c r="FQN3" s="8">
        <v>6521</v>
      </c>
      <c r="FQO3" s="8">
        <v>6522</v>
      </c>
      <c r="FQP3" s="8">
        <v>6523</v>
      </c>
      <c r="FQQ3" s="8">
        <v>6524</v>
      </c>
      <c r="FQR3" s="8">
        <v>6525</v>
      </c>
      <c r="FQS3" s="8">
        <v>6526</v>
      </c>
      <c r="FQT3" s="8">
        <v>6527</v>
      </c>
      <c r="FQU3" s="8">
        <v>6528</v>
      </c>
      <c r="FQV3" s="8">
        <v>6529</v>
      </c>
      <c r="FQW3" s="8">
        <v>6530</v>
      </c>
      <c r="FQX3" s="8">
        <v>6531</v>
      </c>
      <c r="FQY3" s="8">
        <v>6532</v>
      </c>
      <c r="FQZ3" s="8">
        <v>6533</v>
      </c>
      <c r="FRA3" s="8">
        <v>6534</v>
      </c>
      <c r="FRB3" s="8">
        <v>6535</v>
      </c>
      <c r="FRC3" s="8">
        <v>6536</v>
      </c>
      <c r="FRD3" s="8">
        <v>6537</v>
      </c>
      <c r="FRE3" s="8">
        <v>6538</v>
      </c>
      <c r="FRF3" s="8">
        <v>6539</v>
      </c>
      <c r="FRG3" s="8">
        <v>6540</v>
      </c>
      <c r="FRH3" s="8">
        <v>6541</v>
      </c>
      <c r="FRI3" s="8">
        <v>6542</v>
      </c>
      <c r="FRJ3" s="8">
        <v>6543</v>
      </c>
      <c r="FRK3" s="8">
        <v>6544</v>
      </c>
      <c r="FRL3" s="8">
        <v>6545</v>
      </c>
      <c r="FRM3" s="8">
        <v>6546</v>
      </c>
      <c r="FRN3" s="8">
        <v>6547</v>
      </c>
      <c r="FRO3" s="8">
        <v>6548</v>
      </c>
      <c r="FRP3" s="8">
        <v>6549</v>
      </c>
      <c r="FRQ3" s="8">
        <v>6550</v>
      </c>
      <c r="FRR3" s="8">
        <v>6551</v>
      </c>
      <c r="FRS3" s="8">
        <v>6552</v>
      </c>
      <c r="FRT3" s="8">
        <v>6553</v>
      </c>
      <c r="FRU3" s="8">
        <v>6554</v>
      </c>
      <c r="FRV3" s="8">
        <v>6555</v>
      </c>
      <c r="FRW3" s="8">
        <v>6556</v>
      </c>
      <c r="FRX3" s="8">
        <v>6557</v>
      </c>
      <c r="FRY3" s="8">
        <v>6558</v>
      </c>
      <c r="FRZ3" s="8">
        <v>6559</v>
      </c>
      <c r="FSA3" s="8">
        <v>6560</v>
      </c>
      <c r="FSB3" s="8">
        <v>6561</v>
      </c>
      <c r="FSC3" s="8">
        <v>6562</v>
      </c>
      <c r="FSD3" s="8">
        <v>6563</v>
      </c>
      <c r="FSE3" s="8">
        <v>6564</v>
      </c>
      <c r="FSF3" s="8">
        <v>6565</v>
      </c>
      <c r="FSG3" s="8">
        <v>6566</v>
      </c>
      <c r="FSH3" s="8">
        <v>6567</v>
      </c>
      <c r="FSI3" s="8">
        <v>6568</v>
      </c>
      <c r="FSJ3" s="8">
        <v>6569</v>
      </c>
      <c r="FSK3" s="8">
        <v>6570</v>
      </c>
      <c r="FSL3" s="8">
        <v>6571</v>
      </c>
      <c r="FSM3" s="8">
        <v>6572</v>
      </c>
      <c r="FSN3" s="8">
        <v>6573</v>
      </c>
      <c r="FSO3" s="8">
        <v>6574</v>
      </c>
      <c r="FSP3" s="8">
        <v>6575</v>
      </c>
      <c r="FSQ3" s="8">
        <v>6576</v>
      </c>
      <c r="FSR3" s="8">
        <v>6577</v>
      </c>
      <c r="FSS3" s="8">
        <v>6578</v>
      </c>
      <c r="FST3" s="8">
        <v>6579</v>
      </c>
      <c r="FSU3" s="8">
        <v>6580</v>
      </c>
      <c r="FSV3" s="8">
        <v>6581</v>
      </c>
      <c r="FSW3" s="8">
        <v>6582</v>
      </c>
      <c r="FSX3" s="8">
        <v>6583</v>
      </c>
      <c r="FSY3" s="8">
        <v>6584</v>
      </c>
      <c r="FSZ3" s="8">
        <v>6585</v>
      </c>
      <c r="FTA3" s="8">
        <v>6586</v>
      </c>
      <c r="FTB3" s="8">
        <v>6587</v>
      </c>
      <c r="FTC3" s="8">
        <v>6588</v>
      </c>
      <c r="FTD3" s="8">
        <v>6589</v>
      </c>
      <c r="FTE3" s="8">
        <v>6590</v>
      </c>
      <c r="FTF3" s="8">
        <v>6591</v>
      </c>
      <c r="FTG3" s="8">
        <v>6592</v>
      </c>
      <c r="FTH3" s="8">
        <v>6593</v>
      </c>
      <c r="FTI3" s="8">
        <v>6594</v>
      </c>
      <c r="FTJ3" s="8">
        <v>6595</v>
      </c>
      <c r="FTK3" s="8">
        <v>6596</v>
      </c>
      <c r="FTL3" s="8">
        <v>6597</v>
      </c>
      <c r="FTM3" s="8">
        <v>6598</v>
      </c>
      <c r="FTN3" s="8">
        <v>6599</v>
      </c>
      <c r="FTO3" s="8">
        <v>6600</v>
      </c>
      <c r="FTP3" s="8">
        <v>6601</v>
      </c>
      <c r="FTQ3" s="8">
        <v>6602</v>
      </c>
      <c r="FTR3" s="8">
        <v>6603</v>
      </c>
      <c r="FTS3" s="8">
        <v>6604</v>
      </c>
      <c r="FTT3" s="8">
        <v>6605</v>
      </c>
      <c r="FTU3" s="8">
        <v>6606</v>
      </c>
      <c r="FTV3" s="8">
        <v>6607</v>
      </c>
      <c r="FTW3" s="8">
        <v>6608</v>
      </c>
      <c r="FTX3" s="8">
        <v>6609</v>
      </c>
      <c r="FTY3" s="8">
        <v>6610</v>
      </c>
      <c r="FTZ3" s="8">
        <v>6611</v>
      </c>
      <c r="FUA3" s="8">
        <v>6612</v>
      </c>
      <c r="FUB3" s="8">
        <v>6613</v>
      </c>
      <c r="FUC3" s="8">
        <v>6614</v>
      </c>
      <c r="FUD3" s="8">
        <v>6615</v>
      </c>
      <c r="FUE3" s="8">
        <v>6616</v>
      </c>
      <c r="FUF3" s="8">
        <v>6617</v>
      </c>
      <c r="FUG3" s="8">
        <v>6618</v>
      </c>
      <c r="FUH3" s="8">
        <v>6619</v>
      </c>
      <c r="FUI3" s="8">
        <v>6620</v>
      </c>
      <c r="FUJ3" s="8">
        <v>6621</v>
      </c>
      <c r="FUK3" s="8">
        <v>6622</v>
      </c>
      <c r="FUL3" s="8">
        <v>6623</v>
      </c>
      <c r="FUM3" s="8">
        <v>6624</v>
      </c>
      <c r="FUN3" s="8">
        <v>6625</v>
      </c>
      <c r="FUO3" s="8">
        <v>6626</v>
      </c>
      <c r="FUP3" s="8">
        <v>6627</v>
      </c>
      <c r="FUQ3" s="8">
        <v>6628</v>
      </c>
      <c r="FUR3" s="8">
        <v>6629</v>
      </c>
      <c r="FUS3" s="8">
        <v>6630</v>
      </c>
      <c r="FUT3" s="8">
        <v>6631</v>
      </c>
      <c r="FUU3" s="8">
        <v>6632</v>
      </c>
      <c r="FUV3" s="8">
        <v>6633</v>
      </c>
      <c r="FUW3" s="8">
        <v>6634</v>
      </c>
      <c r="FUX3" s="8">
        <v>6635</v>
      </c>
      <c r="FUY3" s="8">
        <v>6636</v>
      </c>
      <c r="FUZ3" s="8">
        <v>6637</v>
      </c>
      <c r="FVA3" s="8">
        <v>6638</v>
      </c>
      <c r="FVB3" s="8">
        <v>6639</v>
      </c>
      <c r="FVC3" s="8">
        <v>6640</v>
      </c>
      <c r="FVD3" s="8">
        <v>6641</v>
      </c>
      <c r="FVE3" s="8">
        <v>6642</v>
      </c>
      <c r="FVF3" s="8">
        <v>6643</v>
      </c>
      <c r="FVG3" s="8">
        <v>6644</v>
      </c>
      <c r="FVH3" s="8">
        <v>6645</v>
      </c>
      <c r="FVI3" s="8">
        <v>6646</v>
      </c>
      <c r="FVJ3" s="8">
        <v>6647</v>
      </c>
      <c r="FVK3" s="8">
        <v>6648</v>
      </c>
      <c r="FVL3" s="8">
        <v>6649</v>
      </c>
      <c r="FVM3" s="8">
        <v>6650</v>
      </c>
      <c r="FVN3" s="8">
        <v>6651</v>
      </c>
      <c r="FVO3" s="8">
        <v>6652</v>
      </c>
      <c r="FVP3" s="8">
        <v>6653</v>
      </c>
      <c r="FVQ3" s="8">
        <v>6654</v>
      </c>
      <c r="FVR3" s="8">
        <v>6655</v>
      </c>
      <c r="FVS3" s="8">
        <v>6656</v>
      </c>
      <c r="FVT3" s="8">
        <v>6657</v>
      </c>
      <c r="FVU3" s="8">
        <v>6658</v>
      </c>
      <c r="FVV3" s="8">
        <v>6659</v>
      </c>
      <c r="FVW3" s="8">
        <v>6660</v>
      </c>
      <c r="FVX3" s="8">
        <v>6661</v>
      </c>
      <c r="FVY3" s="8">
        <v>6662</v>
      </c>
      <c r="FVZ3" s="8">
        <v>6663</v>
      </c>
      <c r="FWA3" s="8">
        <v>6664</v>
      </c>
      <c r="FWB3" s="8">
        <v>6665</v>
      </c>
      <c r="FWC3" s="8">
        <v>6666</v>
      </c>
      <c r="FWD3" s="8">
        <v>6667</v>
      </c>
      <c r="FWE3" s="8">
        <v>6668</v>
      </c>
      <c r="FWF3" s="8">
        <v>6669</v>
      </c>
      <c r="FWG3" s="8">
        <v>6670</v>
      </c>
      <c r="FWH3" s="8">
        <v>6671</v>
      </c>
      <c r="FWI3" s="8">
        <v>6672</v>
      </c>
      <c r="FWJ3" s="8">
        <v>6673</v>
      </c>
      <c r="FWK3" s="8">
        <v>6674</v>
      </c>
      <c r="FWL3" s="8">
        <v>6675</v>
      </c>
      <c r="FWM3" s="8">
        <v>6676</v>
      </c>
      <c r="FWN3" s="8">
        <v>6677</v>
      </c>
      <c r="FWO3" s="8">
        <v>6678</v>
      </c>
      <c r="FWP3" s="8">
        <v>6679</v>
      </c>
      <c r="FWQ3" s="8">
        <v>6680</v>
      </c>
      <c r="FWR3" s="8">
        <v>6681</v>
      </c>
      <c r="FWS3" s="8">
        <v>6682</v>
      </c>
      <c r="FWT3" s="8">
        <v>6683</v>
      </c>
      <c r="FWU3" s="8">
        <v>6684</v>
      </c>
      <c r="FWV3" s="8">
        <v>6685</v>
      </c>
      <c r="FWW3" s="8">
        <v>6686</v>
      </c>
      <c r="FWX3" s="8">
        <v>6687</v>
      </c>
      <c r="FWY3" s="8">
        <v>6688</v>
      </c>
      <c r="FWZ3" s="8">
        <v>6689</v>
      </c>
      <c r="FXA3" s="8">
        <v>6690</v>
      </c>
      <c r="FXB3" s="8">
        <v>6691</v>
      </c>
      <c r="FXC3" s="8">
        <v>6692</v>
      </c>
      <c r="FXD3" s="8">
        <v>6693</v>
      </c>
      <c r="FXE3" s="8">
        <v>6694</v>
      </c>
      <c r="FXF3" s="8">
        <v>6695</v>
      </c>
      <c r="FXG3" s="8">
        <v>6696</v>
      </c>
      <c r="FXH3" s="8">
        <v>6697</v>
      </c>
      <c r="FXI3" s="8">
        <v>6698</v>
      </c>
      <c r="FXJ3" s="8">
        <v>6699</v>
      </c>
      <c r="FXK3" s="8">
        <v>6700</v>
      </c>
      <c r="FXL3" s="8">
        <v>6701</v>
      </c>
      <c r="FXM3" s="8">
        <v>6702</v>
      </c>
      <c r="FXN3" s="8">
        <v>6703</v>
      </c>
      <c r="FXO3" s="8">
        <v>6704</v>
      </c>
      <c r="FXP3" s="8">
        <v>6705</v>
      </c>
      <c r="FXQ3" s="8">
        <v>6706</v>
      </c>
      <c r="FXR3" s="8">
        <v>6707</v>
      </c>
      <c r="FXS3" s="8">
        <v>6708</v>
      </c>
      <c r="FXT3" s="8">
        <v>6709</v>
      </c>
      <c r="FXU3" s="8">
        <v>6710</v>
      </c>
      <c r="FXV3" s="8">
        <v>6711</v>
      </c>
      <c r="FXW3" s="8">
        <v>6712</v>
      </c>
      <c r="FXX3" s="8">
        <v>6713</v>
      </c>
      <c r="FXY3" s="8">
        <v>6714</v>
      </c>
      <c r="FXZ3" s="8">
        <v>6715</v>
      </c>
      <c r="FYA3" s="8">
        <v>6716</v>
      </c>
      <c r="FYB3" s="8">
        <v>6717</v>
      </c>
      <c r="FYC3" s="8">
        <v>6718</v>
      </c>
      <c r="FYD3" s="8">
        <v>6719</v>
      </c>
      <c r="FYE3" s="8">
        <v>6720</v>
      </c>
      <c r="FYF3" s="8">
        <v>6721</v>
      </c>
      <c r="FYG3" s="8">
        <v>6722</v>
      </c>
      <c r="FYH3" s="8">
        <v>6723</v>
      </c>
      <c r="FYI3" s="8">
        <v>6724</v>
      </c>
      <c r="FYJ3" s="8">
        <v>6725</v>
      </c>
      <c r="FYK3" s="8">
        <v>6726</v>
      </c>
      <c r="FYL3" s="8">
        <v>6727</v>
      </c>
      <c r="FYM3" s="8">
        <v>6728</v>
      </c>
      <c r="FYN3" s="8">
        <v>6729</v>
      </c>
      <c r="FYO3" s="8">
        <v>6730</v>
      </c>
      <c r="FYP3" s="8">
        <v>6731</v>
      </c>
      <c r="FYQ3" s="8">
        <v>6732</v>
      </c>
      <c r="FYR3" s="8">
        <v>6733</v>
      </c>
      <c r="FYS3" s="8">
        <v>6734</v>
      </c>
      <c r="FYT3" s="8">
        <v>6735</v>
      </c>
      <c r="FYU3" s="8">
        <v>6736</v>
      </c>
      <c r="FYV3" s="8">
        <v>6737</v>
      </c>
      <c r="FYW3" s="8">
        <v>6738</v>
      </c>
      <c r="FYX3" s="8">
        <v>6739</v>
      </c>
      <c r="FYY3" s="8">
        <v>6740</v>
      </c>
      <c r="FYZ3" s="8">
        <v>6741</v>
      </c>
      <c r="FZA3" s="8">
        <v>6742</v>
      </c>
      <c r="FZB3" s="8">
        <v>6743</v>
      </c>
      <c r="FZC3" s="8">
        <v>6744</v>
      </c>
      <c r="FZD3" s="8">
        <v>6745</v>
      </c>
      <c r="FZE3" s="8">
        <v>6746</v>
      </c>
      <c r="FZF3" s="8">
        <v>6747</v>
      </c>
      <c r="FZG3" s="8">
        <v>6748</v>
      </c>
      <c r="FZH3" s="8">
        <v>6749</v>
      </c>
      <c r="FZI3" s="8">
        <v>6750</v>
      </c>
      <c r="FZJ3" s="8">
        <v>6751</v>
      </c>
      <c r="FZK3" s="8">
        <v>6752</v>
      </c>
      <c r="FZL3" s="8">
        <v>6753</v>
      </c>
      <c r="FZM3" s="8">
        <v>6754</v>
      </c>
      <c r="FZN3" s="8">
        <v>6755</v>
      </c>
      <c r="FZO3" s="8">
        <v>6756</v>
      </c>
      <c r="FZP3" s="8">
        <v>6757</v>
      </c>
      <c r="FZQ3" s="8">
        <v>6758</v>
      </c>
      <c r="FZR3" s="8">
        <v>6759</v>
      </c>
      <c r="FZS3" s="8">
        <v>6760</v>
      </c>
      <c r="FZT3" s="8">
        <v>6761</v>
      </c>
      <c r="FZU3" s="8">
        <v>6762</v>
      </c>
      <c r="FZV3" s="8">
        <v>6763</v>
      </c>
      <c r="FZW3" s="8">
        <v>6764</v>
      </c>
      <c r="FZX3" s="8">
        <v>6765</v>
      </c>
      <c r="FZY3" s="8">
        <v>6766</v>
      </c>
      <c r="FZZ3" s="8">
        <v>6767</v>
      </c>
      <c r="GAA3" s="8">
        <v>6768</v>
      </c>
      <c r="GAB3" s="8">
        <v>6769</v>
      </c>
      <c r="GAC3" s="8">
        <v>6770</v>
      </c>
      <c r="GAD3" s="8">
        <v>6771</v>
      </c>
      <c r="GAE3" s="8">
        <v>6772</v>
      </c>
      <c r="GAF3" s="8">
        <v>6773</v>
      </c>
      <c r="GAG3" s="8">
        <v>6774</v>
      </c>
      <c r="GAH3" s="8">
        <v>6775</v>
      </c>
      <c r="GAI3" s="8">
        <v>6776</v>
      </c>
      <c r="GAJ3" s="8">
        <v>6777</v>
      </c>
      <c r="GAK3" s="8">
        <v>6778</v>
      </c>
      <c r="GAL3" s="8">
        <v>6779</v>
      </c>
      <c r="GAM3" s="8">
        <v>6780</v>
      </c>
      <c r="GAN3" s="8">
        <v>6781</v>
      </c>
      <c r="GAO3" s="8">
        <v>6782</v>
      </c>
      <c r="GAP3" s="8">
        <v>6783</v>
      </c>
      <c r="GAQ3" s="8">
        <v>6784</v>
      </c>
      <c r="GAR3" s="8">
        <v>6785</v>
      </c>
      <c r="GAS3" s="8">
        <v>6786</v>
      </c>
      <c r="GAT3" s="8">
        <v>6787</v>
      </c>
      <c r="GAU3" s="8">
        <v>6788</v>
      </c>
      <c r="GAV3" s="8">
        <v>6789</v>
      </c>
      <c r="GAW3" s="8">
        <v>6790</v>
      </c>
      <c r="GAX3" s="8">
        <v>6791</v>
      </c>
      <c r="GAY3" s="8">
        <v>6792</v>
      </c>
      <c r="GAZ3" s="8">
        <v>6793</v>
      </c>
      <c r="GBA3" s="8">
        <v>6794</v>
      </c>
      <c r="GBB3" s="8">
        <v>6795</v>
      </c>
      <c r="GBC3" s="8">
        <v>6796</v>
      </c>
      <c r="GBD3" s="8">
        <v>6797</v>
      </c>
      <c r="GBE3" s="8">
        <v>6798</v>
      </c>
      <c r="GBF3" s="8">
        <v>6799</v>
      </c>
      <c r="GBG3" s="8">
        <v>6800</v>
      </c>
      <c r="GBH3" s="8">
        <v>6801</v>
      </c>
      <c r="GBI3" s="8">
        <v>6802</v>
      </c>
      <c r="GBJ3" s="8">
        <v>6803</v>
      </c>
      <c r="GBK3" s="8">
        <v>6804</v>
      </c>
      <c r="GBL3" s="8">
        <v>6805</v>
      </c>
      <c r="GBM3" s="8">
        <v>6806</v>
      </c>
      <c r="GBN3" s="8">
        <v>6807</v>
      </c>
      <c r="GBO3" s="8">
        <v>6808</v>
      </c>
      <c r="GBP3" s="8">
        <v>6809</v>
      </c>
      <c r="GBQ3" s="8">
        <v>6810</v>
      </c>
      <c r="GBR3" s="8">
        <v>6811</v>
      </c>
      <c r="GBS3" s="8">
        <v>6812</v>
      </c>
      <c r="GBT3" s="8">
        <v>6813</v>
      </c>
      <c r="GBU3" s="8">
        <v>6814</v>
      </c>
      <c r="GBV3" s="8">
        <v>6815</v>
      </c>
      <c r="GBW3" s="8">
        <v>6816</v>
      </c>
      <c r="GBX3" s="8">
        <v>6817</v>
      </c>
      <c r="GBY3" s="8">
        <v>6818</v>
      </c>
      <c r="GBZ3" s="8">
        <v>6819</v>
      </c>
      <c r="GCA3" s="8">
        <v>6820</v>
      </c>
      <c r="GCB3" s="8">
        <v>6821</v>
      </c>
      <c r="GCC3" s="8">
        <v>6822</v>
      </c>
      <c r="GCD3" s="8">
        <v>6823</v>
      </c>
      <c r="GCE3" s="8">
        <v>6824</v>
      </c>
      <c r="GCF3" s="8">
        <v>6825</v>
      </c>
      <c r="GCG3" s="8">
        <v>6826</v>
      </c>
      <c r="GCH3" s="8">
        <v>6827</v>
      </c>
      <c r="GCI3" s="8">
        <v>6828</v>
      </c>
      <c r="GCJ3" s="8">
        <v>6829</v>
      </c>
      <c r="GCK3" s="8">
        <v>6830</v>
      </c>
      <c r="GCL3" s="8">
        <v>6831</v>
      </c>
      <c r="GCM3" s="8">
        <v>6832</v>
      </c>
      <c r="GCN3" s="8">
        <v>6833</v>
      </c>
      <c r="GCO3" s="8">
        <v>6834</v>
      </c>
      <c r="GCP3" s="8">
        <v>6835</v>
      </c>
      <c r="GCQ3" s="8">
        <v>6836</v>
      </c>
      <c r="GCR3" s="8">
        <v>6837</v>
      </c>
      <c r="GCS3" s="8">
        <v>6838</v>
      </c>
      <c r="GCT3" s="8">
        <v>6839</v>
      </c>
      <c r="GCU3" s="8">
        <v>6840</v>
      </c>
      <c r="GCV3" s="8">
        <v>6841</v>
      </c>
      <c r="GCW3" s="8">
        <v>6842</v>
      </c>
      <c r="GCX3" s="8">
        <v>6843</v>
      </c>
      <c r="GCY3" s="8">
        <v>6844</v>
      </c>
      <c r="GCZ3" s="8">
        <v>6845</v>
      </c>
      <c r="GDA3" s="8">
        <v>6846</v>
      </c>
      <c r="GDB3" s="8">
        <v>6847</v>
      </c>
      <c r="GDC3" s="8">
        <v>6848</v>
      </c>
      <c r="GDD3" s="8">
        <v>6849</v>
      </c>
      <c r="GDE3" s="8">
        <v>6850</v>
      </c>
      <c r="GDF3" s="8">
        <v>6851</v>
      </c>
      <c r="GDG3" s="8">
        <v>6852</v>
      </c>
      <c r="GDH3" s="8">
        <v>6853</v>
      </c>
      <c r="GDI3" s="8">
        <v>6854</v>
      </c>
      <c r="GDJ3" s="8">
        <v>6855</v>
      </c>
      <c r="GDK3" s="8">
        <v>6856</v>
      </c>
      <c r="GDL3" s="8">
        <v>6857</v>
      </c>
      <c r="GDM3" s="8">
        <v>6858</v>
      </c>
      <c r="GDN3" s="8">
        <v>6859</v>
      </c>
      <c r="GDO3" s="8">
        <v>6860</v>
      </c>
      <c r="GDP3" s="8">
        <v>6861</v>
      </c>
      <c r="GDQ3" s="8">
        <v>6862</v>
      </c>
      <c r="GDR3" s="8">
        <v>6863</v>
      </c>
      <c r="GDS3" s="8">
        <v>6864</v>
      </c>
      <c r="GDT3" s="8">
        <v>6865</v>
      </c>
      <c r="GDU3" s="8">
        <v>6866</v>
      </c>
      <c r="GDV3" s="8">
        <v>6867</v>
      </c>
      <c r="GDW3" s="8">
        <v>6868</v>
      </c>
      <c r="GDX3" s="8">
        <v>6869</v>
      </c>
      <c r="GDY3" s="8">
        <v>6870</v>
      </c>
      <c r="GDZ3" s="8">
        <v>6871</v>
      </c>
      <c r="GEA3" s="8">
        <v>6872</v>
      </c>
      <c r="GEB3" s="8">
        <v>6873</v>
      </c>
      <c r="GEC3" s="8">
        <v>6874</v>
      </c>
      <c r="GED3" s="8">
        <v>6875</v>
      </c>
      <c r="GEE3" s="8">
        <v>6876</v>
      </c>
      <c r="GEF3" s="8">
        <v>6877</v>
      </c>
      <c r="GEG3" s="8">
        <v>6878</v>
      </c>
      <c r="GEH3" s="8">
        <v>6879</v>
      </c>
      <c r="GEI3" s="8">
        <v>6880</v>
      </c>
      <c r="GEJ3" s="8">
        <v>6881</v>
      </c>
      <c r="GEK3" s="8">
        <v>6882</v>
      </c>
      <c r="GEL3" s="8">
        <v>6883</v>
      </c>
      <c r="GEM3" s="8">
        <v>6884</v>
      </c>
      <c r="GEN3" s="8">
        <v>6885</v>
      </c>
      <c r="GEO3" s="8">
        <v>6886</v>
      </c>
      <c r="GEP3" s="8">
        <v>6887</v>
      </c>
      <c r="GEQ3" s="8">
        <v>6888</v>
      </c>
      <c r="GER3" s="8">
        <v>6889</v>
      </c>
      <c r="GES3" s="8">
        <v>6890</v>
      </c>
      <c r="GET3" s="8">
        <v>6891</v>
      </c>
      <c r="GEU3" s="8">
        <v>6892</v>
      </c>
      <c r="GEV3" s="8">
        <v>6893</v>
      </c>
      <c r="GEW3" s="8">
        <v>6894</v>
      </c>
      <c r="GEX3" s="8">
        <v>6895</v>
      </c>
      <c r="GEY3" s="8">
        <v>6896</v>
      </c>
      <c r="GEZ3" s="8">
        <v>6897</v>
      </c>
      <c r="GFA3" s="8">
        <v>6898</v>
      </c>
      <c r="GFB3" s="8">
        <v>6899</v>
      </c>
      <c r="GFC3" s="8">
        <v>6900</v>
      </c>
      <c r="GFD3" s="8">
        <v>6901</v>
      </c>
      <c r="GFE3" s="8">
        <v>6902</v>
      </c>
      <c r="GFF3" s="8">
        <v>6903</v>
      </c>
      <c r="GFG3" s="8">
        <v>6904</v>
      </c>
      <c r="GFH3" s="8">
        <v>6905</v>
      </c>
      <c r="GFI3" s="8">
        <v>6906</v>
      </c>
      <c r="GFJ3" s="8">
        <v>6907</v>
      </c>
      <c r="GFK3" s="8">
        <v>6908</v>
      </c>
      <c r="GFL3" s="8">
        <v>6909</v>
      </c>
      <c r="GFM3" s="8">
        <v>6910</v>
      </c>
      <c r="GFN3" s="8">
        <v>6911</v>
      </c>
      <c r="GFO3" s="8">
        <v>6912</v>
      </c>
      <c r="GFP3" s="8">
        <v>6913</v>
      </c>
      <c r="GFQ3" s="8">
        <v>6914</v>
      </c>
      <c r="GFR3" s="8">
        <v>6915</v>
      </c>
      <c r="GFS3" s="8">
        <v>6916</v>
      </c>
      <c r="GFT3" s="8">
        <v>6917</v>
      </c>
      <c r="GFU3" s="8">
        <v>6918</v>
      </c>
      <c r="GFV3" s="8">
        <v>6919</v>
      </c>
      <c r="GFW3" s="8">
        <v>6920</v>
      </c>
      <c r="GFX3" s="8">
        <v>6921</v>
      </c>
      <c r="GFY3" s="8">
        <v>6922</v>
      </c>
      <c r="GFZ3" s="8">
        <v>6923</v>
      </c>
      <c r="GGA3" s="8">
        <v>6924</v>
      </c>
      <c r="GGB3" s="8">
        <v>6925</v>
      </c>
      <c r="GGC3" s="8">
        <v>6926</v>
      </c>
      <c r="GGD3" s="8">
        <v>6927</v>
      </c>
      <c r="GGE3" s="8">
        <v>6928</v>
      </c>
      <c r="GGF3" s="8">
        <v>6929</v>
      </c>
      <c r="GGG3" s="8">
        <v>6930</v>
      </c>
      <c r="GGH3" s="8">
        <v>6931</v>
      </c>
      <c r="GGI3" s="8">
        <v>6932</v>
      </c>
      <c r="GGJ3" s="8">
        <v>6933</v>
      </c>
      <c r="GGK3" s="8">
        <v>6934</v>
      </c>
      <c r="GGL3" s="8">
        <v>6935</v>
      </c>
      <c r="GGM3" s="8">
        <v>6936</v>
      </c>
      <c r="GGN3" s="8">
        <v>6937</v>
      </c>
      <c r="GGO3" s="8">
        <v>6938</v>
      </c>
      <c r="GGP3" s="8">
        <v>6939</v>
      </c>
      <c r="GGQ3" s="8">
        <v>6940</v>
      </c>
      <c r="GGR3" s="8">
        <v>6941</v>
      </c>
      <c r="GGS3" s="8">
        <v>6942</v>
      </c>
      <c r="GGT3" s="8">
        <v>6943</v>
      </c>
      <c r="GGU3" s="8">
        <v>6944</v>
      </c>
      <c r="GGV3" s="8">
        <v>6945</v>
      </c>
      <c r="GGW3" s="8">
        <v>6946</v>
      </c>
      <c r="GGX3" s="8">
        <v>6947</v>
      </c>
      <c r="GGY3" s="8">
        <v>6948</v>
      </c>
      <c r="GGZ3" s="8">
        <v>6949</v>
      </c>
      <c r="GHA3" s="8">
        <v>6950</v>
      </c>
      <c r="GHB3" s="8">
        <v>6951</v>
      </c>
      <c r="GHC3" s="8">
        <v>6952</v>
      </c>
      <c r="GHD3" s="8">
        <v>6953</v>
      </c>
      <c r="GHE3" s="8">
        <v>6954</v>
      </c>
      <c r="GHF3" s="8">
        <v>6955</v>
      </c>
      <c r="GHG3" s="8">
        <v>6956</v>
      </c>
      <c r="GHH3" s="8">
        <v>6957</v>
      </c>
      <c r="GHI3" s="8">
        <v>6958</v>
      </c>
      <c r="GHJ3" s="8">
        <v>6959</v>
      </c>
      <c r="GHK3" s="8">
        <v>6960</v>
      </c>
      <c r="GHL3" s="8">
        <v>6961</v>
      </c>
      <c r="GHM3" s="8">
        <v>6962</v>
      </c>
      <c r="GHN3" s="8">
        <v>6963</v>
      </c>
      <c r="GHO3" s="8">
        <v>6964</v>
      </c>
      <c r="GHP3" s="8">
        <v>6965</v>
      </c>
      <c r="GHQ3" s="8">
        <v>6966</v>
      </c>
      <c r="GHR3" s="8">
        <v>6967</v>
      </c>
      <c r="GHS3" s="8">
        <v>6968</v>
      </c>
      <c r="GHT3" s="8">
        <v>6969</v>
      </c>
      <c r="GHU3" s="8">
        <v>6970</v>
      </c>
      <c r="GHV3" s="8">
        <v>6971</v>
      </c>
      <c r="GHW3" s="8">
        <v>6972</v>
      </c>
      <c r="GHX3" s="8">
        <v>6973</v>
      </c>
      <c r="GHY3" s="8">
        <v>6974</v>
      </c>
      <c r="GHZ3" s="8">
        <v>6975</v>
      </c>
      <c r="GIA3" s="8">
        <v>6976</v>
      </c>
      <c r="GIB3" s="8">
        <v>6977</v>
      </c>
      <c r="GIC3" s="8">
        <v>6978</v>
      </c>
      <c r="GID3" s="8">
        <v>6979</v>
      </c>
      <c r="GIE3" s="8">
        <v>6980</v>
      </c>
      <c r="GIF3" s="8">
        <v>6981</v>
      </c>
      <c r="GIG3" s="8">
        <v>6982</v>
      </c>
      <c r="GIH3" s="8">
        <v>6983</v>
      </c>
      <c r="GII3" s="8">
        <v>6984</v>
      </c>
      <c r="GIJ3" s="8">
        <v>6985</v>
      </c>
      <c r="GIK3" s="8">
        <v>6986</v>
      </c>
      <c r="GIL3" s="8">
        <v>6987</v>
      </c>
      <c r="GIM3" s="8">
        <v>6988</v>
      </c>
      <c r="GIN3" s="8">
        <v>6989</v>
      </c>
      <c r="GIO3" s="8">
        <v>6990</v>
      </c>
      <c r="GIP3" s="8">
        <v>6991</v>
      </c>
      <c r="GIQ3" s="8">
        <v>6992</v>
      </c>
      <c r="GIR3" s="8">
        <v>6993</v>
      </c>
      <c r="GIS3" s="8">
        <v>6994</v>
      </c>
      <c r="GIT3" s="8">
        <v>6995</v>
      </c>
      <c r="GIU3" s="8">
        <v>6996</v>
      </c>
      <c r="GIV3" s="8">
        <v>6997</v>
      </c>
      <c r="GIW3" s="8">
        <v>6998</v>
      </c>
      <c r="GIX3" s="8">
        <v>6999</v>
      </c>
      <c r="GIY3" s="8">
        <v>7000</v>
      </c>
      <c r="GIZ3" s="8">
        <v>7001</v>
      </c>
      <c r="GJA3" s="8">
        <v>7002</v>
      </c>
      <c r="GJB3" s="8">
        <v>7003</v>
      </c>
      <c r="GJC3" s="8">
        <v>7004</v>
      </c>
      <c r="GJD3" s="8">
        <v>7005</v>
      </c>
      <c r="GJE3" s="8">
        <v>7006</v>
      </c>
      <c r="GJF3" s="8">
        <v>7007</v>
      </c>
      <c r="GJG3" s="8">
        <v>7008</v>
      </c>
      <c r="GJH3" s="8">
        <v>7009</v>
      </c>
      <c r="GJI3" s="8">
        <v>7010</v>
      </c>
      <c r="GJJ3" s="8">
        <v>7011</v>
      </c>
      <c r="GJK3" s="8">
        <v>7012</v>
      </c>
      <c r="GJL3" s="8">
        <v>7013</v>
      </c>
      <c r="GJM3" s="8">
        <v>7014</v>
      </c>
      <c r="GJN3" s="8">
        <v>7015</v>
      </c>
      <c r="GJO3" s="8">
        <v>7016</v>
      </c>
      <c r="GJP3" s="8">
        <v>7017</v>
      </c>
      <c r="GJQ3" s="8">
        <v>7018</v>
      </c>
      <c r="GJR3" s="8">
        <v>7019</v>
      </c>
      <c r="GJS3" s="8">
        <v>7020</v>
      </c>
      <c r="GJT3" s="8">
        <v>7021</v>
      </c>
      <c r="GJU3" s="8">
        <v>7022</v>
      </c>
      <c r="GJV3" s="8">
        <v>7023</v>
      </c>
      <c r="GJW3" s="8">
        <v>7024</v>
      </c>
      <c r="GJX3" s="8">
        <v>7025</v>
      </c>
      <c r="GJY3" s="8">
        <v>7026</v>
      </c>
      <c r="GJZ3" s="8">
        <v>7027</v>
      </c>
      <c r="GKA3" s="8">
        <v>7028</v>
      </c>
      <c r="GKB3" s="8">
        <v>7029</v>
      </c>
      <c r="GKC3" s="8">
        <v>7030</v>
      </c>
      <c r="GKD3" s="8">
        <v>7031</v>
      </c>
      <c r="GKE3" s="8">
        <v>7032</v>
      </c>
      <c r="GKF3" s="8">
        <v>7033</v>
      </c>
      <c r="GKG3" s="8">
        <v>7034</v>
      </c>
      <c r="GKH3" s="8">
        <v>7035</v>
      </c>
      <c r="GKI3" s="8">
        <v>7036</v>
      </c>
      <c r="GKJ3" s="8">
        <v>7037</v>
      </c>
      <c r="GKK3" s="8">
        <v>7038</v>
      </c>
      <c r="GKL3" s="8">
        <v>7039</v>
      </c>
      <c r="GKM3" s="8">
        <v>7040</v>
      </c>
      <c r="GKN3" s="8">
        <v>7041</v>
      </c>
      <c r="GKO3" s="8">
        <v>7042</v>
      </c>
      <c r="GKP3" s="8">
        <v>7043</v>
      </c>
      <c r="GKQ3" s="8">
        <v>7044</v>
      </c>
      <c r="GKR3" s="8">
        <v>7045</v>
      </c>
      <c r="GKS3" s="8">
        <v>7046</v>
      </c>
      <c r="GKT3" s="8">
        <v>7047</v>
      </c>
      <c r="GKU3" s="8">
        <v>7048</v>
      </c>
      <c r="GKV3" s="8">
        <v>7049</v>
      </c>
      <c r="GKW3" s="8">
        <v>7050</v>
      </c>
      <c r="GKX3" s="8">
        <v>7051</v>
      </c>
      <c r="GKY3" s="8">
        <v>7052</v>
      </c>
      <c r="GKZ3" s="8">
        <v>7053</v>
      </c>
      <c r="GLA3" s="8">
        <v>7054</v>
      </c>
      <c r="GLB3" s="8">
        <v>7055</v>
      </c>
      <c r="GLC3" s="8">
        <v>7056</v>
      </c>
      <c r="GLD3" s="8">
        <v>7057</v>
      </c>
      <c r="GLE3" s="8">
        <v>7058</v>
      </c>
      <c r="GLF3" s="8">
        <v>7059</v>
      </c>
      <c r="GLG3" s="8">
        <v>7060</v>
      </c>
      <c r="GLH3" s="8">
        <v>7061</v>
      </c>
      <c r="GLI3" s="8">
        <v>7062</v>
      </c>
      <c r="GLJ3" s="8">
        <v>7063</v>
      </c>
      <c r="GLK3" s="8">
        <v>7064</v>
      </c>
      <c r="GLL3" s="8">
        <v>7065</v>
      </c>
      <c r="GLM3" s="8">
        <v>7066</v>
      </c>
      <c r="GLN3" s="8">
        <v>7067</v>
      </c>
      <c r="GLO3" s="8">
        <v>7068</v>
      </c>
      <c r="GLP3" s="8">
        <v>7069</v>
      </c>
      <c r="GLQ3" s="8">
        <v>7070</v>
      </c>
      <c r="GLR3" s="8">
        <v>7071</v>
      </c>
      <c r="GLS3" s="8">
        <v>7072</v>
      </c>
      <c r="GLT3" s="8">
        <v>7073</v>
      </c>
      <c r="GLU3" s="8">
        <v>7074</v>
      </c>
      <c r="GLV3" s="8">
        <v>7075</v>
      </c>
      <c r="GLW3" s="8">
        <v>7076</v>
      </c>
      <c r="GLX3" s="8">
        <v>7077</v>
      </c>
      <c r="GLY3" s="8">
        <v>7078</v>
      </c>
      <c r="GLZ3" s="8">
        <v>7079</v>
      </c>
      <c r="GMA3" s="8">
        <v>7080</v>
      </c>
      <c r="GMB3" s="8">
        <v>7081</v>
      </c>
      <c r="GMC3" s="8">
        <v>7082</v>
      </c>
      <c r="GMD3" s="8">
        <v>7083</v>
      </c>
      <c r="GME3" s="8">
        <v>7084</v>
      </c>
      <c r="GMF3" s="8">
        <v>7085</v>
      </c>
      <c r="GMG3" s="8">
        <v>7086</v>
      </c>
      <c r="GMH3" s="8">
        <v>7087</v>
      </c>
      <c r="GMI3" s="8">
        <v>7088</v>
      </c>
      <c r="GMJ3" s="8">
        <v>7089</v>
      </c>
      <c r="GMK3" s="8">
        <v>7090</v>
      </c>
      <c r="GML3" s="8">
        <v>7091</v>
      </c>
      <c r="GMM3" s="8">
        <v>7092</v>
      </c>
      <c r="GMN3" s="8">
        <v>7093</v>
      </c>
      <c r="GMO3" s="8">
        <v>7094</v>
      </c>
      <c r="GMP3" s="8">
        <v>7095</v>
      </c>
      <c r="GMQ3" s="8">
        <v>7096</v>
      </c>
      <c r="GMR3" s="8">
        <v>7097</v>
      </c>
      <c r="GMS3" s="8">
        <v>7098</v>
      </c>
      <c r="GMT3" s="8">
        <v>7099</v>
      </c>
      <c r="GMU3" s="8">
        <v>7100</v>
      </c>
      <c r="GMV3" s="8">
        <v>7101</v>
      </c>
      <c r="GMW3" s="8">
        <v>7102</v>
      </c>
      <c r="GMX3" s="8">
        <v>7103</v>
      </c>
      <c r="GMY3" s="8">
        <v>7104</v>
      </c>
      <c r="GMZ3" s="8">
        <v>7105</v>
      </c>
      <c r="GNA3" s="8">
        <v>7106</v>
      </c>
      <c r="GNB3" s="8">
        <v>7107</v>
      </c>
      <c r="GNC3" s="8">
        <v>7108</v>
      </c>
      <c r="GND3" s="8">
        <v>7109</v>
      </c>
      <c r="GNE3" s="8">
        <v>7110</v>
      </c>
      <c r="GNF3" s="8">
        <v>7111</v>
      </c>
      <c r="GNG3" s="8">
        <v>7112</v>
      </c>
      <c r="GNH3" s="8">
        <v>7113</v>
      </c>
      <c r="GNI3" s="8">
        <v>7114</v>
      </c>
      <c r="GNJ3" s="8">
        <v>7115</v>
      </c>
      <c r="GNK3" s="8">
        <v>7116</v>
      </c>
      <c r="GNL3" s="8">
        <v>7117</v>
      </c>
      <c r="GNM3" s="8">
        <v>7118</v>
      </c>
      <c r="GNN3" s="8">
        <v>7119</v>
      </c>
      <c r="GNO3" s="8">
        <v>7120</v>
      </c>
      <c r="GNP3" s="8">
        <v>7121</v>
      </c>
      <c r="GNQ3" s="8">
        <v>7122</v>
      </c>
      <c r="GNR3" s="8">
        <v>7123</v>
      </c>
      <c r="GNS3" s="8">
        <v>7124</v>
      </c>
      <c r="GNT3" s="8">
        <v>7125</v>
      </c>
      <c r="GNU3" s="8">
        <v>7126</v>
      </c>
      <c r="GNV3" s="8">
        <v>7127</v>
      </c>
      <c r="GNW3" s="8">
        <v>7128</v>
      </c>
      <c r="GNX3" s="8">
        <v>7129</v>
      </c>
      <c r="GNY3" s="8">
        <v>7130</v>
      </c>
      <c r="GNZ3" s="8">
        <v>7131</v>
      </c>
      <c r="GOA3" s="8">
        <v>7132</v>
      </c>
      <c r="GOB3" s="8">
        <v>7133</v>
      </c>
      <c r="GOC3" s="8">
        <v>7134</v>
      </c>
      <c r="GOD3" s="8">
        <v>7135</v>
      </c>
      <c r="GOE3" s="8">
        <v>7136</v>
      </c>
      <c r="GOF3" s="8">
        <v>7137</v>
      </c>
      <c r="GOG3" s="8">
        <v>7138</v>
      </c>
      <c r="GOH3" s="8">
        <v>7139</v>
      </c>
      <c r="GOI3" s="8">
        <v>7140</v>
      </c>
      <c r="GOJ3" s="8">
        <v>7141</v>
      </c>
      <c r="GOK3" s="8">
        <v>7142</v>
      </c>
      <c r="GOL3" s="8">
        <v>7143</v>
      </c>
      <c r="GOM3" s="8">
        <v>7144</v>
      </c>
      <c r="GON3" s="8">
        <v>7145</v>
      </c>
      <c r="GOO3" s="8">
        <v>7146</v>
      </c>
      <c r="GOP3" s="8">
        <v>7147</v>
      </c>
      <c r="GOQ3" s="8">
        <v>7148</v>
      </c>
      <c r="GOR3" s="8">
        <v>7149</v>
      </c>
      <c r="GOS3" s="8">
        <v>7150</v>
      </c>
      <c r="GOT3" s="8">
        <v>7151</v>
      </c>
      <c r="GOU3" s="8">
        <v>7152</v>
      </c>
      <c r="GOV3" s="8">
        <v>7153</v>
      </c>
      <c r="GOW3" s="8">
        <v>7154</v>
      </c>
      <c r="GOX3" s="8">
        <v>7155</v>
      </c>
      <c r="GOY3" s="8">
        <v>7156</v>
      </c>
      <c r="GOZ3" s="8">
        <v>7157</v>
      </c>
      <c r="GPA3" s="8">
        <v>7158</v>
      </c>
      <c r="GPB3" s="8">
        <v>7159</v>
      </c>
      <c r="GPC3" s="8">
        <v>7160</v>
      </c>
      <c r="GPD3" s="8">
        <v>7161</v>
      </c>
      <c r="GPE3" s="8">
        <v>7162</v>
      </c>
      <c r="GPF3" s="8">
        <v>7163</v>
      </c>
      <c r="GPG3" s="8">
        <v>7164</v>
      </c>
      <c r="GPH3" s="8">
        <v>7165</v>
      </c>
      <c r="GPI3" s="8">
        <v>7166</v>
      </c>
      <c r="GPJ3" s="8">
        <v>7167</v>
      </c>
      <c r="GPK3" s="8">
        <v>7168</v>
      </c>
      <c r="GPL3" s="8">
        <v>7169</v>
      </c>
      <c r="GPM3" s="8">
        <v>7170</v>
      </c>
      <c r="GPN3" s="8">
        <v>7171</v>
      </c>
      <c r="GPO3" s="8">
        <v>7172</v>
      </c>
      <c r="GPP3" s="8">
        <v>7173</v>
      </c>
      <c r="GPQ3" s="8">
        <v>7174</v>
      </c>
      <c r="GPR3" s="8">
        <v>7175</v>
      </c>
      <c r="GPS3" s="8">
        <v>7176</v>
      </c>
      <c r="GPT3" s="8">
        <v>7177</v>
      </c>
      <c r="GPU3" s="8">
        <v>7178</v>
      </c>
      <c r="GPV3" s="8">
        <v>7179</v>
      </c>
      <c r="GPW3" s="8">
        <v>7180</v>
      </c>
      <c r="GPX3" s="8">
        <v>7181</v>
      </c>
      <c r="GPY3" s="8">
        <v>7182</v>
      </c>
      <c r="GPZ3" s="8">
        <v>7183</v>
      </c>
      <c r="GQA3" s="8">
        <v>7184</v>
      </c>
      <c r="GQB3" s="8">
        <v>7185</v>
      </c>
      <c r="GQC3" s="8">
        <v>7186</v>
      </c>
      <c r="GQD3" s="8">
        <v>7187</v>
      </c>
      <c r="GQE3" s="8">
        <v>7188</v>
      </c>
      <c r="GQF3" s="8">
        <v>7189</v>
      </c>
      <c r="GQG3" s="8">
        <v>7190</v>
      </c>
      <c r="GQH3" s="8">
        <v>7191</v>
      </c>
      <c r="GQI3" s="8">
        <v>7192</v>
      </c>
      <c r="GQJ3" s="8">
        <v>7193</v>
      </c>
      <c r="GQK3" s="8">
        <v>7194</v>
      </c>
      <c r="GQL3" s="8">
        <v>7195</v>
      </c>
      <c r="GQM3" s="8">
        <v>7196</v>
      </c>
      <c r="GQN3" s="8">
        <v>7197</v>
      </c>
      <c r="GQO3" s="8">
        <v>7198</v>
      </c>
      <c r="GQP3" s="8">
        <v>7199</v>
      </c>
      <c r="GQQ3" s="8">
        <v>7200</v>
      </c>
      <c r="GQR3" s="8">
        <v>7201</v>
      </c>
      <c r="GQS3" s="8">
        <v>7202</v>
      </c>
      <c r="GQT3" s="8">
        <v>7203</v>
      </c>
      <c r="GQU3" s="8">
        <v>7204</v>
      </c>
      <c r="GQV3" s="8">
        <v>7205</v>
      </c>
      <c r="GQW3" s="8">
        <v>7206</v>
      </c>
      <c r="GQX3" s="8">
        <v>7207</v>
      </c>
      <c r="GQY3" s="8">
        <v>7208</v>
      </c>
      <c r="GQZ3" s="8">
        <v>7209</v>
      </c>
      <c r="GRA3" s="8">
        <v>7210</v>
      </c>
      <c r="GRB3" s="8">
        <v>7211</v>
      </c>
      <c r="GRC3" s="8">
        <v>7212</v>
      </c>
      <c r="GRD3" s="8">
        <v>7213</v>
      </c>
      <c r="GRE3" s="8">
        <v>7214</v>
      </c>
      <c r="GRF3" s="8">
        <v>7215</v>
      </c>
      <c r="GRG3" s="8">
        <v>7216</v>
      </c>
      <c r="GRH3" s="8">
        <v>7217</v>
      </c>
      <c r="GRI3" s="8">
        <v>7218</v>
      </c>
      <c r="GRJ3" s="8">
        <v>7219</v>
      </c>
      <c r="GRK3" s="8">
        <v>7220</v>
      </c>
      <c r="GRL3" s="8">
        <v>7221</v>
      </c>
      <c r="GRM3" s="8">
        <v>7222</v>
      </c>
      <c r="GRN3" s="8">
        <v>7223</v>
      </c>
      <c r="GRO3" s="8">
        <v>7224</v>
      </c>
      <c r="GRP3" s="8">
        <v>7225</v>
      </c>
      <c r="GRQ3" s="8">
        <v>7226</v>
      </c>
      <c r="GRR3" s="8">
        <v>7227</v>
      </c>
      <c r="GRS3" s="8">
        <v>7228</v>
      </c>
      <c r="GRT3" s="8">
        <v>7229</v>
      </c>
      <c r="GRU3" s="8">
        <v>7230</v>
      </c>
      <c r="GRV3" s="8">
        <v>7231</v>
      </c>
      <c r="GRW3" s="8">
        <v>7232</v>
      </c>
      <c r="GRX3" s="8">
        <v>7233</v>
      </c>
      <c r="GRY3" s="8">
        <v>7234</v>
      </c>
      <c r="GRZ3" s="8">
        <v>7235</v>
      </c>
      <c r="GSA3" s="8">
        <v>7236</v>
      </c>
      <c r="GSB3" s="8">
        <v>7237</v>
      </c>
      <c r="GSC3" s="8">
        <v>7238</v>
      </c>
      <c r="GSD3" s="8">
        <v>7239</v>
      </c>
      <c r="GSE3" s="8">
        <v>7240</v>
      </c>
      <c r="GSF3" s="8">
        <v>7241</v>
      </c>
      <c r="GSG3" s="8">
        <v>7242</v>
      </c>
      <c r="GSH3" s="8">
        <v>7243</v>
      </c>
      <c r="GSI3" s="8">
        <v>7244</v>
      </c>
      <c r="GSJ3" s="8">
        <v>7245</v>
      </c>
      <c r="GSK3" s="8">
        <v>7246</v>
      </c>
      <c r="GSL3" s="8">
        <v>7247</v>
      </c>
      <c r="GSM3" s="8">
        <v>7248</v>
      </c>
      <c r="GSN3" s="8">
        <v>7249</v>
      </c>
      <c r="GSO3" s="8">
        <v>7250</v>
      </c>
      <c r="GSP3" s="8">
        <v>7251</v>
      </c>
      <c r="GSQ3" s="8">
        <v>7252</v>
      </c>
      <c r="GSR3" s="8">
        <v>7253</v>
      </c>
      <c r="GSS3" s="8">
        <v>7254</v>
      </c>
      <c r="GST3" s="8">
        <v>7255</v>
      </c>
      <c r="GSU3" s="8">
        <v>7256</v>
      </c>
      <c r="GSV3" s="8">
        <v>7257</v>
      </c>
      <c r="GSW3" s="8">
        <v>7258</v>
      </c>
      <c r="GSX3" s="8">
        <v>7259</v>
      </c>
      <c r="GSY3" s="8">
        <v>7260</v>
      </c>
      <c r="GSZ3" s="8">
        <v>7261</v>
      </c>
      <c r="GTA3" s="8">
        <v>7262</v>
      </c>
      <c r="GTB3" s="8">
        <v>7263</v>
      </c>
      <c r="GTC3" s="8">
        <v>7264</v>
      </c>
      <c r="GTD3" s="8">
        <v>7265</v>
      </c>
      <c r="GTE3" s="8">
        <v>7266</v>
      </c>
      <c r="GTF3" s="8">
        <v>7267</v>
      </c>
      <c r="GTG3" s="8">
        <v>7268</v>
      </c>
      <c r="GTH3" s="8">
        <v>7269</v>
      </c>
      <c r="GTI3" s="8">
        <v>7270</v>
      </c>
      <c r="GTJ3" s="8">
        <v>7271</v>
      </c>
      <c r="GTK3" s="8">
        <v>7272</v>
      </c>
      <c r="GTL3" s="8">
        <v>7273</v>
      </c>
      <c r="GTM3" s="8">
        <v>7274</v>
      </c>
      <c r="GTN3" s="8">
        <v>7275</v>
      </c>
      <c r="GTO3" s="8">
        <v>7276</v>
      </c>
      <c r="GTP3" s="8">
        <v>7277</v>
      </c>
      <c r="GTQ3" s="8">
        <v>7278</v>
      </c>
      <c r="GTR3" s="8">
        <v>7279</v>
      </c>
      <c r="GTS3" s="8">
        <v>7280</v>
      </c>
      <c r="GTT3" s="8">
        <v>7281</v>
      </c>
      <c r="GTU3" s="8">
        <v>7282</v>
      </c>
      <c r="GTV3" s="8">
        <v>7283</v>
      </c>
      <c r="GTW3" s="8">
        <v>7284</v>
      </c>
      <c r="GTX3" s="8">
        <v>7285</v>
      </c>
      <c r="GTY3" s="8">
        <v>7286</v>
      </c>
      <c r="GTZ3" s="8">
        <v>7287</v>
      </c>
      <c r="GUA3" s="8">
        <v>7288</v>
      </c>
      <c r="GUB3" s="8">
        <v>7289</v>
      </c>
      <c r="GUC3" s="8">
        <v>7290</v>
      </c>
      <c r="GUD3" s="8">
        <v>7291</v>
      </c>
      <c r="GUE3" s="8">
        <v>7292</v>
      </c>
      <c r="GUF3" s="8">
        <v>7293</v>
      </c>
      <c r="GUG3" s="8">
        <v>7294</v>
      </c>
      <c r="GUH3" s="8">
        <v>7295</v>
      </c>
      <c r="GUI3" s="8">
        <v>7296</v>
      </c>
      <c r="GUJ3" s="8">
        <v>7297</v>
      </c>
      <c r="GUK3" s="8">
        <v>7298</v>
      </c>
      <c r="GUL3" s="8">
        <v>7299</v>
      </c>
      <c r="GUM3" s="8">
        <v>7300</v>
      </c>
      <c r="GUN3" s="8">
        <v>7301</v>
      </c>
      <c r="GUO3" s="8">
        <v>7302</v>
      </c>
      <c r="GUP3" s="8">
        <v>7303</v>
      </c>
      <c r="GUQ3" s="8">
        <v>7304</v>
      </c>
      <c r="GUR3" s="8">
        <v>7305</v>
      </c>
      <c r="GUS3" s="8">
        <v>7306</v>
      </c>
      <c r="GUT3" s="8">
        <v>7307</v>
      </c>
      <c r="GUU3" s="8">
        <v>7308</v>
      </c>
      <c r="GUV3" s="8">
        <v>7309</v>
      </c>
      <c r="GUW3" s="8">
        <v>7310</v>
      </c>
      <c r="GUX3" s="8">
        <v>7311</v>
      </c>
      <c r="GUY3" s="8">
        <v>7312</v>
      </c>
      <c r="GUZ3" s="8">
        <v>7313</v>
      </c>
      <c r="GVA3" s="8">
        <v>7314</v>
      </c>
      <c r="GVB3" s="8">
        <v>7315</v>
      </c>
      <c r="GVC3" s="8">
        <v>7316</v>
      </c>
      <c r="GVD3" s="8">
        <v>7317</v>
      </c>
      <c r="GVE3" s="8">
        <v>7318</v>
      </c>
      <c r="GVF3" s="8">
        <v>7319</v>
      </c>
      <c r="GVG3" s="8">
        <v>7320</v>
      </c>
      <c r="GVH3" s="8">
        <v>7321</v>
      </c>
      <c r="GVI3" s="8">
        <v>7322</v>
      </c>
      <c r="GVJ3" s="8">
        <v>7323</v>
      </c>
      <c r="GVK3" s="8">
        <v>7324</v>
      </c>
      <c r="GVL3" s="8">
        <v>7325</v>
      </c>
      <c r="GVM3" s="8">
        <v>7326</v>
      </c>
      <c r="GVN3" s="8">
        <v>7327</v>
      </c>
      <c r="GVO3" s="8">
        <v>7328</v>
      </c>
      <c r="GVP3" s="8">
        <v>7329</v>
      </c>
      <c r="GVQ3" s="8">
        <v>7330</v>
      </c>
      <c r="GVR3" s="8">
        <v>7331</v>
      </c>
      <c r="GVS3" s="8">
        <v>7332</v>
      </c>
      <c r="GVT3" s="8">
        <v>7333</v>
      </c>
      <c r="GVU3" s="8">
        <v>7334</v>
      </c>
      <c r="GVV3" s="8">
        <v>7335</v>
      </c>
      <c r="GVW3" s="8">
        <v>7336</v>
      </c>
      <c r="GVX3" s="8">
        <v>7337</v>
      </c>
      <c r="GVY3" s="8">
        <v>7338</v>
      </c>
      <c r="GVZ3" s="8">
        <v>7339</v>
      </c>
      <c r="GWA3" s="8">
        <v>7340</v>
      </c>
      <c r="GWB3" s="8">
        <v>7341</v>
      </c>
      <c r="GWC3" s="8">
        <v>7342</v>
      </c>
      <c r="GWD3" s="8">
        <v>7343</v>
      </c>
      <c r="GWE3" s="8">
        <v>7344</v>
      </c>
      <c r="GWF3" s="8">
        <v>7345</v>
      </c>
      <c r="GWG3" s="8">
        <v>7346</v>
      </c>
      <c r="GWH3" s="8">
        <v>7347</v>
      </c>
      <c r="GWI3" s="8">
        <v>7348</v>
      </c>
      <c r="GWJ3" s="8">
        <v>7349</v>
      </c>
      <c r="GWK3" s="8">
        <v>7350</v>
      </c>
      <c r="GWL3" s="8">
        <v>7351</v>
      </c>
      <c r="GWM3" s="8">
        <v>7352</v>
      </c>
      <c r="GWN3" s="8">
        <v>7353</v>
      </c>
      <c r="GWO3" s="8">
        <v>7354</v>
      </c>
      <c r="GWP3" s="8">
        <v>7355</v>
      </c>
      <c r="GWQ3" s="8">
        <v>7356</v>
      </c>
      <c r="GWR3" s="8">
        <v>7357</v>
      </c>
      <c r="GWS3" s="8">
        <v>7358</v>
      </c>
      <c r="GWT3" s="8">
        <v>7359</v>
      </c>
      <c r="GWU3" s="8">
        <v>7360</v>
      </c>
      <c r="GWV3" s="8">
        <v>7361</v>
      </c>
      <c r="GWW3" s="8">
        <v>7362</v>
      </c>
      <c r="GWX3" s="8">
        <v>7363</v>
      </c>
      <c r="GWY3" s="8">
        <v>7364</v>
      </c>
      <c r="GWZ3" s="8">
        <v>7365</v>
      </c>
      <c r="GXA3" s="8">
        <v>7366</v>
      </c>
      <c r="GXB3" s="8">
        <v>7367</v>
      </c>
      <c r="GXC3" s="8">
        <v>7368</v>
      </c>
      <c r="GXD3" s="8">
        <v>7369</v>
      </c>
      <c r="GXE3" s="8">
        <v>7370</v>
      </c>
      <c r="GXF3" s="8">
        <v>7371</v>
      </c>
      <c r="GXG3" s="8">
        <v>7372</v>
      </c>
      <c r="GXH3" s="8">
        <v>7373</v>
      </c>
      <c r="GXI3" s="8">
        <v>7374</v>
      </c>
      <c r="GXJ3" s="8">
        <v>7375</v>
      </c>
      <c r="GXK3" s="8">
        <v>7376</v>
      </c>
      <c r="GXL3" s="8">
        <v>7377</v>
      </c>
      <c r="GXM3" s="8">
        <v>7378</v>
      </c>
      <c r="GXN3" s="8">
        <v>7379</v>
      </c>
      <c r="GXO3" s="8">
        <v>7380</v>
      </c>
      <c r="GXP3" s="8">
        <v>7381</v>
      </c>
      <c r="GXQ3" s="8">
        <v>7382</v>
      </c>
      <c r="GXR3" s="8">
        <v>7383</v>
      </c>
      <c r="GXS3" s="8">
        <v>7384</v>
      </c>
      <c r="GXT3" s="8">
        <v>7385</v>
      </c>
      <c r="GXU3" s="8">
        <v>7386</v>
      </c>
      <c r="GXV3" s="8">
        <v>7387</v>
      </c>
      <c r="GXW3" s="8">
        <v>7388</v>
      </c>
      <c r="GXX3" s="8">
        <v>7389</v>
      </c>
      <c r="GXY3" s="8">
        <v>7390</v>
      </c>
      <c r="GXZ3" s="8">
        <v>7391</v>
      </c>
      <c r="GYA3" s="8">
        <v>7392</v>
      </c>
      <c r="GYB3" s="8">
        <v>7393</v>
      </c>
      <c r="GYC3" s="8">
        <v>7394</v>
      </c>
      <c r="GYD3" s="8">
        <v>7395</v>
      </c>
      <c r="GYE3" s="8">
        <v>7396</v>
      </c>
      <c r="GYF3" s="8">
        <v>7397</v>
      </c>
      <c r="GYG3" s="8">
        <v>7398</v>
      </c>
      <c r="GYH3" s="8">
        <v>7399</v>
      </c>
      <c r="GYI3" s="8">
        <v>7400</v>
      </c>
      <c r="GYJ3" s="8">
        <v>7401</v>
      </c>
      <c r="GYK3" s="8">
        <v>7402</v>
      </c>
      <c r="GYL3" s="8">
        <v>7403</v>
      </c>
      <c r="GYM3" s="8">
        <v>7404</v>
      </c>
      <c r="GYN3" s="8">
        <v>7405</v>
      </c>
      <c r="GYO3" s="8">
        <v>7406</v>
      </c>
      <c r="GYP3" s="8">
        <v>7407</v>
      </c>
      <c r="GYQ3" s="8">
        <v>7408</v>
      </c>
      <c r="GYR3" s="8">
        <v>7409</v>
      </c>
      <c r="GYS3" s="8">
        <v>7410</v>
      </c>
      <c r="GYT3" s="8">
        <v>7411</v>
      </c>
      <c r="GYU3" s="8">
        <v>7412</v>
      </c>
      <c r="GYV3" s="8">
        <v>7413</v>
      </c>
      <c r="GYW3" s="8">
        <v>7414</v>
      </c>
      <c r="GYX3" s="8">
        <v>7415</v>
      </c>
      <c r="GYY3" s="8">
        <v>7416</v>
      </c>
      <c r="GYZ3" s="8">
        <v>7417</v>
      </c>
      <c r="GZA3" s="8">
        <v>7418</v>
      </c>
      <c r="GZB3" s="8">
        <v>7419</v>
      </c>
      <c r="GZC3" s="8">
        <v>7420</v>
      </c>
      <c r="GZD3" s="8">
        <v>7421</v>
      </c>
      <c r="GZE3" s="8">
        <v>7422</v>
      </c>
      <c r="GZF3" s="8">
        <v>7423</v>
      </c>
      <c r="GZG3" s="8">
        <v>7424</v>
      </c>
      <c r="GZH3" s="8">
        <v>7425</v>
      </c>
      <c r="GZI3" s="8">
        <v>7426</v>
      </c>
      <c r="GZJ3" s="8">
        <v>7427</v>
      </c>
      <c r="GZK3" s="8">
        <v>7428</v>
      </c>
      <c r="GZL3" s="8">
        <v>7429</v>
      </c>
      <c r="GZM3" s="8">
        <v>7430</v>
      </c>
      <c r="GZN3" s="8">
        <v>7431</v>
      </c>
      <c r="GZO3" s="8">
        <v>7432</v>
      </c>
      <c r="GZP3" s="8">
        <v>7433</v>
      </c>
      <c r="GZQ3" s="8">
        <v>7434</v>
      </c>
      <c r="GZR3" s="8">
        <v>7435</v>
      </c>
      <c r="GZS3" s="8">
        <v>7436</v>
      </c>
      <c r="GZT3" s="8">
        <v>7437</v>
      </c>
      <c r="GZU3" s="8">
        <v>7438</v>
      </c>
      <c r="GZV3" s="8">
        <v>7439</v>
      </c>
      <c r="GZW3" s="8">
        <v>7440</v>
      </c>
      <c r="GZX3" s="8">
        <v>7441</v>
      </c>
      <c r="GZY3" s="8">
        <v>7442</v>
      </c>
      <c r="GZZ3" s="8">
        <v>7443</v>
      </c>
      <c r="HAA3" s="8">
        <v>7444</v>
      </c>
      <c r="HAB3" s="8">
        <v>7445</v>
      </c>
      <c r="HAC3" s="8">
        <v>7446</v>
      </c>
      <c r="HAD3" s="8">
        <v>7447</v>
      </c>
      <c r="HAE3" s="8">
        <v>7448</v>
      </c>
      <c r="HAF3" s="8">
        <v>7449</v>
      </c>
      <c r="HAG3" s="8">
        <v>7450</v>
      </c>
      <c r="HAH3" s="8">
        <v>7451</v>
      </c>
      <c r="HAI3" s="8">
        <v>7452</v>
      </c>
      <c r="HAJ3" s="8">
        <v>7453</v>
      </c>
      <c r="HAK3" s="8">
        <v>7454</v>
      </c>
      <c r="HAL3" s="8">
        <v>7455</v>
      </c>
      <c r="HAM3" s="8">
        <v>7456</v>
      </c>
      <c r="HAN3" s="8">
        <v>7457</v>
      </c>
      <c r="HAO3" s="8">
        <v>7458</v>
      </c>
      <c r="HAP3" s="8">
        <v>7459</v>
      </c>
      <c r="HAQ3" s="8">
        <v>7460</v>
      </c>
      <c r="HAR3" s="8">
        <v>7461</v>
      </c>
      <c r="HAS3" s="8">
        <v>7462</v>
      </c>
      <c r="HAT3" s="8">
        <v>7463</v>
      </c>
      <c r="HAU3" s="8">
        <v>7464</v>
      </c>
      <c r="HAV3" s="8">
        <v>7465</v>
      </c>
      <c r="HAW3" s="8">
        <v>7466</v>
      </c>
      <c r="HAX3" s="8">
        <v>7467</v>
      </c>
      <c r="HAY3" s="8">
        <v>7468</v>
      </c>
      <c r="HAZ3" s="8">
        <v>7469</v>
      </c>
      <c r="HBA3" s="8">
        <v>7470</v>
      </c>
      <c r="HBB3" s="8">
        <v>7471</v>
      </c>
      <c r="HBC3" s="8">
        <v>7472</v>
      </c>
      <c r="HBD3" s="8">
        <v>7473</v>
      </c>
      <c r="HBE3" s="8">
        <v>7474</v>
      </c>
      <c r="HBF3" s="8">
        <v>7475</v>
      </c>
      <c r="HBG3" s="8">
        <v>7476</v>
      </c>
      <c r="HBH3" s="8">
        <v>7477</v>
      </c>
      <c r="HBI3" s="8">
        <v>7478</v>
      </c>
      <c r="HBJ3" s="8">
        <v>7479</v>
      </c>
      <c r="HBK3" s="8">
        <v>7480</v>
      </c>
      <c r="HBL3" s="8">
        <v>7481</v>
      </c>
      <c r="HBM3" s="8">
        <v>7482</v>
      </c>
      <c r="HBN3" s="8">
        <v>7483</v>
      </c>
      <c r="HBO3" s="8">
        <v>7484</v>
      </c>
      <c r="HBP3" s="8">
        <v>7485</v>
      </c>
      <c r="HBQ3" s="8">
        <v>7486</v>
      </c>
      <c r="HBR3" s="8">
        <v>7487</v>
      </c>
      <c r="HBS3" s="8">
        <v>7488</v>
      </c>
      <c r="HBT3" s="8">
        <v>7489</v>
      </c>
      <c r="HBU3" s="8">
        <v>7490</v>
      </c>
      <c r="HBV3" s="8">
        <v>7491</v>
      </c>
      <c r="HBW3" s="8">
        <v>7492</v>
      </c>
      <c r="HBX3" s="8">
        <v>7493</v>
      </c>
      <c r="HBY3" s="8">
        <v>7494</v>
      </c>
      <c r="HBZ3" s="8">
        <v>7495</v>
      </c>
      <c r="HCA3" s="8">
        <v>7496</v>
      </c>
      <c r="HCB3" s="8">
        <v>7497</v>
      </c>
      <c r="HCC3" s="8">
        <v>7498</v>
      </c>
      <c r="HCD3" s="8">
        <v>7499</v>
      </c>
      <c r="HCE3" s="8">
        <v>7500</v>
      </c>
      <c r="HCF3" s="8">
        <v>7501</v>
      </c>
      <c r="HCG3" s="8">
        <v>7502</v>
      </c>
      <c r="HCH3" s="8">
        <v>7503</v>
      </c>
      <c r="HCI3" s="8">
        <v>7504</v>
      </c>
      <c r="HCJ3" s="8">
        <v>7505</v>
      </c>
      <c r="HCK3" s="8">
        <v>7506</v>
      </c>
      <c r="HCL3" s="8">
        <v>7507</v>
      </c>
      <c r="HCM3" s="8">
        <v>7508</v>
      </c>
      <c r="HCN3" s="8">
        <v>7509</v>
      </c>
      <c r="HCO3" s="8">
        <v>7510</v>
      </c>
      <c r="HCP3" s="8">
        <v>7511</v>
      </c>
      <c r="HCQ3" s="8">
        <v>7512</v>
      </c>
      <c r="HCR3" s="8">
        <v>7513</v>
      </c>
      <c r="HCS3" s="8">
        <v>7514</v>
      </c>
      <c r="HCT3" s="8">
        <v>7515</v>
      </c>
      <c r="HCU3" s="8">
        <v>7516</v>
      </c>
      <c r="HCV3" s="8">
        <v>7517</v>
      </c>
      <c r="HCW3" s="8">
        <v>7518</v>
      </c>
      <c r="HCX3" s="8">
        <v>7519</v>
      </c>
      <c r="HCY3" s="8">
        <v>7520</v>
      </c>
      <c r="HCZ3" s="8">
        <v>7521</v>
      </c>
      <c r="HDA3" s="8">
        <v>7522</v>
      </c>
      <c r="HDB3" s="8">
        <v>7523</v>
      </c>
      <c r="HDC3" s="8">
        <v>7524</v>
      </c>
      <c r="HDD3" s="8">
        <v>7525</v>
      </c>
      <c r="HDE3" s="8">
        <v>7526</v>
      </c>
      <c r="HDF3" s="8">
        <v>7527</v>
      </c>
      <c r="HDG3" s="8">
        <v>7528</v>
      </c>
      <c r="HDH3" s="8">
        <v>7529</v>
      </c>
      <c r="HDI3" s="8">
        <v>7530</v>
      </c>
      <c r="HDJ3" s="8">
        <v>7531</v>
      </c>
      <c r="HDK3" s="8">
        <v>7532</v>
      </c>
      <c r="HDL3" s="8">
        <v>7533</v>
      </c>
      <c r="HDM3" s="8">
        <v>7534</v>
      </c>
      <c r="HDN3" s="8">
        <v>7535</v>
      </c>
      <c r="HDO3" s="8">
        <v>7536</v>
      </c>
      <c r="HDP3" s="8">
        <v>7537</v>
      </c>
      <c r="HDQ3" s="8">
        <v>7538</v>
      </c>
      <c r="HDR3" s="8">
        <v>7539</v>
      </c>
      <c r="HDS3" s="8">
        <v>7540</v>
      </c>
      <c r="HDT3" s="8">
        <v>7541</v>
      </c>
      <c r="HDU3" s="8">
        <v>7542</v>
      </c>
      <c r="HDV3" s="8">
        <v>7543</v>
      </c>
      <c r="HDW3" s="8">
        <v>7544</v>
      </c>
      <c r="HDX3" s="8">
        <v>7545</v>
      </c>
      <c r="HDY3" s="8">
        <v>7546</v>
      </c>
      <c r="HDZ3" s="8">
        <v>7547</v>
      </c>
      <c r="HEA3" s="8">
        <v>7548</v>
      </c>
      <c r="HEB3" s="8">
        <v>7549</v>
      </c>
      <c r="HEC3" s="8">
        <v>7550</v>
      </c>
      <c r="HED3" s="8">
        <v>7551</v>
      </c>
      <c r="HEE3" s="8">
        <v>7552</v>
      </c>
      <c r="HEF3" s="8">
        <v>7553</v>
      </c>
      <c r="HEG3" s="8">
        <v>7554</v>
      </c>
      <c r="HEH3" s="8">
        <v>7555</v>
      </c>
      <c r="HEI3" s="8">
        <v>7556</v>
      </c>
      <c r="HEJ3" s="8">
        <v>7557</v>
      </c>
      <c r="HEK3" s="8">
        <v>7558</v>
      </c>
      <c r="HEL3" s="8">
        <v>7559</v>
      </c>
      <c r="HEM3" s="8">
        <v>7560</v>
      </c>
      <c r="HEN3" s="8">
        <v>7561</v>
      </c>
      <c r="HEO3" s="8">
        <v>7562</v>
      </c>
      <c r="HEP3" s="8">
        <v>7563</v>
      </c>
      <c r="HEQ3" s="8">
        <v>7564</v>
      </c>
      <c r="HER3" s="8">
        <v>7565</v>
      </c>
      <c r="HES3" s="8">
        <v>7566</v>
      </c>
      <c r="HET3" s="8">
        <v>7567</v>
      </c>
      <c r="HEU3" s="8">
        <v>7568</v>
      </c>
      <c r="HEV3" s="8">
        <v>7569</v>
      </c>
      <c r="HEW3" s="8">
        <v>7570</v>
      </c>
      <c r="HEX3" s="8">
        <v>7571</v>
      </c>
      <c r="HEY3" s="8">
        <v>7572</v>
      </c>
      <c r="HEZ3" s="8">
        <v>7573</v>
      </c>
      <c r="HFA3" s="8">
        <v>7574</v>
      </c>
      <c r="HFB3" s="8">
        <v>7575</v>
      </c>
      <c r="HFC3" s="8">
        <v>7576</v>
      </c>
      <c r="HFD3" s="8">
        <v>7577</v>
      </c>
      <c r="HFE3" s="8">
        <v>7578</v>
      </c>
      <c r="HFF3" s="8">
        <v>7579</v>
      </c>
      <c r="HFG3" s="8">
        <v>7580</v>
      </c>
      <c r="HFH3" s="8">
        <v>7581</v>
      </c>
      <c r="HFI3" s="8">
        <v>7582</v>
      </c>
      <c r="HFJ3" s="8">
        <v>7583</v>
      </c>
      <c r="HFK3" s="8">
        <v>7584</v>
      </c>
      <c r="HFL3" s="8">
        <v>7585</v>
      </c>
      <c r="HFM3" s="8">
        <v>7586</v>
      </c>
      <c r="HFN3" s="8">
        <v>7587</v>
      </c>
      <c r="HFO3" s="8">
        <v>7588</v>
      </c>
      <c r="HFP3" s="8">
        <v>7589</v>
      </c>
      <c r="HFQ3" s="8">
        <v>7590</v>
      </c>
      <c r="HFR3" s="8">
        <v>7591</v>
      </c>
      <c r="HFS3" s="8">
        <v>7592</v>
      </c>
      <c r="HFT3" s="8">
        <v>7593</v>
      </c>
      <c r="HFU3" s="8">
        <v>7594</v>
      </c>
      <c r="HFV3" s="8">
        <v>7595</v>
      </c>
      <c r="HFW3" s="8">
        <v>7596</v>
      </c>
      <c r="HFX3" s="8">
        <v>7597</v>
      </c>
      <c r="HFY3" s="8">
        <v>7598</v>
      </c>
      <c r="HFZ3" s="8">
        <v>7599</v>
      </c>
      <c r="HGA3" s="8">
        <v>7600</v>
      </c>
      <c r="HGB3" s="8">
        <v>7601</v>
      </c>
      <c r="HGC3" s="8">
        <v>7602</v>
      </c>
      <c r="HGD3" s="8">
        <v>7603</v>
      </c>
      <c r="HGE3" s="8">
        <v>7604</v>
      </c>
      <c r="HGF3" s="8">
        <v>7605</v>
      </c>
      <c r="HGG3" s="8">
        <v>7606</v>
      </c>
      <c r="HGH3" s="8">
        <v>7607</v>
      </c>
      <c r="HGI3" s="8">
        <v>7608</v>
      </c>
      <c r="HGJ3" s="8">
        <v>7609</v>
      </c>
      <c r="HGK3" s="8">
        <v>7610</v>
      </c>
      <c r="HGL3" s="8">
        <v>7611</v>
      </c>
      <c r="HGM3" s="8">
        <v>7612</v>
      </c>
      <c r="HGN3" s="8">
        <v>7613</v>
      </c>
      <c r="HGO3" s="8">
        <v>7614</v>
      </c>
      <c r="HGP3" s="8">
        <v>7615</v>
      </c>
      <c r="HGQ3" s="8">
        <v>7616</v>
      </c>
      <c r="HGR3" s="8">
        <v>7617</v>
      </c>
      <c r="HGS3" s="8">
        <v>7618</v>
      </c>
      <c r="HGT3" s="8">
        <v>7619</v>
      </c>
      <c r="HGU3" s="8">
        <v>7620</v>
      </c>
      <c r="HGV3" s="8">
        <v>7621</v>
      </c>
      <c r="HGW3" s="8">
        <v>7622</v>
      </c>
      <c r="HGX3" s="8">
        <v>7623</v>
      </c>
      <c r="HGY3" s="8">
        <v>7624</v>
      </c>
      <c r="HGZ3" s="8">
        <v>7625</v>
      </c>
      <c r="HHA3" s="8">
        <v>7626</v>
      </c>
      <c r="HHB3" s="8">
        <v>7627</v>
      </c>
      <c r="HHC3" s="8">
        <v>7628</v>
      </c>
      <c r="HHD3" s="8">
        <v>7629</v>
      </c>
      <c r="HHE3" s="8">
        <v>7630</v>
      </c>
      <c r="HHF3" s="8">
        <v>7631</v>
      </c>
      <c r="HHG3" s="8">
        <v>7632</v>
      </c>
      <c r="HHH3" s="8">
        <v>7633</v>
      </c>
      <c r="HHI3" s="8">
        <v>7634</v>
      </c>
      <c r="HHJ3" s="8">
        <v>7635</v>
      </c>
      <c r="HHK3" s="8">
        <v>7636</v>
      </c>
      <c r="HHL3" s="8">
        <v>7637</v>
      </c>
      <c r="HHM3" s="8">
        <v>7638</v>
      </c>
      <c r="HHN3" s="8">
        <v>7639</v>
      </c>
      <c r="HHO3" s="8">
        <v>7640</v>
      </c>
      <c r="HHP3" s="8">
        <v>7641</v>
      </c>
      <c r="HHQ3" s="8">
        <v>7642</v>
      </c>
      <c r="HHR3" s="8">
        <v>7643</v>
      </c>
      <c r="HHS3" s="8">
        <v>7644</v>
      </c>
      <c r="HHT3" s="8">
        <v>7645</v>
      </c>
      <c r="HHU3" s="8">
        <v>7646</v>
      </c>
      <c r="HHV3" s="8">
        <v>7647</v>
      </c>
      <c r="HHW3" s="8">
        <v>7648</v>
      </c>
      <c r="HHX3" s="8">
        <v>7649</v>
      </c>
      <c r="HHY3" s="8">
        <v>7650</v>
      </c>
      <c r="HHZ3" s="8">
        <v>7651</v>
      </c>
      <c r="HIA3" s="8">
        <v>7652</v>
      </c>
      <c r="HIB3" s="8">
        <v>7653</v>
      </c>
      <c r="HIC3" s="8">
        <v>7654</v>
      </c>
      <c r="HID3" s="8">
        <v>7655</v>
      </c>
      <c r="HIE3" s="8">
        <v>7656</v>
      </c>
      <c r="HIF3" s="8">
        <v>7657</v>
      </c>
      <c r="HIG3" s="8">
        <v>7658</v>
      </c>
      <c r="HIH3" s="8">
        <v>7659</v>
      </c>
      <c r="HII3" s="8">
        <v>7660</v>
      </c>
      <c r="HIJ3" s="8">
        <v>7661</v>
      </c>
      <c r="HIK3" s="8">
        <v>7662</v>
      </c>
      <c r="HIL3" s="8">
        <v>7663</v>
      </c>
      <c r="HIM3" s="8">
        <v>7664</v>
      </c>
      <c r="HIN3" s="8">
        <v>7665</v>
      </c>
      <c r="HIO3" s="8">
        <v>7666</v>
      </c>
      <c r="HIP3" s="8">
        <v>7667</v>
      </c>
      <c r="HIQ3" s="8">
        <v>7668</v>
      </c>
      <c r="HIR3" s="8">
        <v>7669</v>
      </c>
      <c r="HIS3" s="8">
        <v>7670</v>
      </c>
      <c r="HIT3" s="8">
        <v>7671</v>
      </c>
      <c r="HIU3" s="8">
        <v>7672</v>
      </c>
      <c r="HIV3" s="8">
        <v>7673</v>
      </c>
      <c r="HIW3" s="8">
        <v>7674</v>
      </c>
      <c r="HIX3" s="8">
        <v>7675</v>
      </c>
      <c r="HIY3" s="8">
        <v>7676</v>
      </c>
      <c r="HIZ3" s="8">
        <v>7677</v>
      </c>
      <c r="HJA3" s="8">
        <v>7678</v>
      </c>
      <c r="HJB3" s="8">
        <v>7679</v>
      </c>
      <c r="HJC3" s="8">
        <v>7680</v>
      </c>
      <c r="HJD3" s="8">
        <v>7681</v>
      </c>
      <c r="HJE3" s="8">
        <v>7682</v>
      </c>
      <c r="HJF3" s="8">
        <v>7683</v>
      </c>
      <c r="HJG3" s="8">
        <v>7684</v>
      </c>
      <c r="HJH3" s="8">
        <v>7685</v>
      </c>
      <c r="HJI3" s="8">
        <v>7686</v>
      </c>
      <c r="HJJ3" s="8">
        <v>7687</v>
      </c>
      <c r="HJK3" s="8">
        <v>7688</v>
      </c>
      <c r="HJL3" s="8">
        <v>7689</v>
      </c>
      <c r="HJM3" s="8">
        <v>7690</v>
      </c>
      <c r="HJN3" s="8">
        <v>7691</v>
      </c>
      <c r="HJO3" s="8">
        <v>7692</v>
      </c>
      <c r="HJP3" s="8">
        <v>7693</v>
      </c>
      <c r="HJQ3" s="8">
        <v>7694</v>
      </c>
      <c r="HJR3" s="8">
        <v>7695</v>
      </c>
      <c r="HJS3" s="8">
        <v>7696</v>
      </c>
      <c r="HJT3" s="8">
        <v>7697</v>
      </c>
      <c r="HJU3" s="8">
        <v>7698</v>
      </c>
      <c r="HJV3" s="8">
        <v>7699</v>
      </c>
      <c r="HJW3" s="8">
        <v>7700</v>
      </c>
      <c r="HJX3" s="8">
        <v>7701</v>
      </c>
      <c r="HJY3" s="8">
        <v>7702</v>
      </c>
      <c r="HJZ3" s="8">
        <v>7703</v>
      </c>
      <c r="HKA3" s="8">
        <v>7704</v>
      </c>
      <c r="HKB3" s="8">
        <v>7705</v>
      </c>
      <c r="HKC3" s="8">
        <v>7706</v>
      </c>
      <c r="HKD3" s="8">
        <v>7707</v>
      </c>
      <c r="HKE3" s="8">
        <v>7708</v>
      </c>
      <c r="HKF3" s="8">
        <v>7709</v>
      </c>
      <c r="HKG3" s="8">
        <v>7710</v>
      </c>
      <c r="HKH3" s="8">
        <v>7711</v>
      </c>
      <c r="HKI3" s="8">
        <v>7712</v>
      </c>
      <c r="HKJ3" s="8">
        <v>7713</v>
      </c>
      <c r="HKK3" s="8">
        <v>7714</v>
      </c>
      <c r="HKL3" s="8">
        <v>7715</v>
      </c>
      <c r="HKM3" s="8">
        <v>7716</v>
      </c>
      <c r="HKN3" s="8">
        <v>7717</v>
      </c>
      <c r="HKO3" s="8">
        <v>7718</v>
      </c>
      <c r="HKP3" s="8">
        <v>7719</v>
      </c>
      <c r="HKQ3" s="8">
        <v>7720</v>
      </c>
      <c r="HKR3" s="8">
        <v>7721</v>
      </c>
      <c r="HKS3" s="8">
        <v>7722</v>
      </c>
      <c r="HKT3" s="8">
        <v>7723</v>
      </c>
      <c r="HKU3" s="8">
        <v>7724</v>
      </c>
      <c r="HKV3" s="8">
        <v>7725</v>
      </c>
      <c r="HKW3" s="8">
        <v>7726</v>
      </c>
      <c r="HKX3" s="8">
        <v>7727</v>
      </c>
      <c r="HKY3" s="8">
        <v>7728</v>
      </c>
      <c r="HKZ3" s="8">
        <v>7729</v>
      </c>
      <c r="HLA3" s="8">
        <v>7730</v>
      </c>
      <c r="HLB3" s="8">
        <v>7731</v>
      </c>
      <c r="HLC3" s="8">
        <v>7732</v>
      </c>
      <c r="HLD3" s="8">
        <v>7733</v>
      </c>
      <c r="HLE3" s="8">
        <v>7734</v>
      </c>
      <c r="HLF3" s="8">
        <v>7735</v>
      </c>
      <c r="HLG3" s="8">
        <v>7736</v>
      </c>
      <c r="HLH3" s="8">
        <v>7737</v>
      </c>
      <c r="HLI3" s="8">
        <v>7738</v>
      </c>
      <c r="HLJ3" s="8">
        <v>7739</v>
      </c>
      <c r="HLK3" s="8">
        <v>7740</v>
      </c>
      <c r="HLL3" s="8">
        <v>7741</v>
      </c>
      <c r="HLM3" s="8">
        <v>7742</v>
      </c>
      <c r="HLN3" s="8">
        <v>7743</v>
      </c>
      <c r="HLO3" s="8">
        <v>7744</v>
      </c>
      <c r="HLP3" s="8">
        <v>7745</v>
      </c>
      <c r="HLQ3" s="8">
        <v>7746</v>
      </c>
      <c r="HLR3" s="8">
        <v>7747</v>
      </c>
      <c r="HLS3" s="8">
        <v>7748</v>
      </c>
      <c r="HLT3" s="8">
        <v>7749</v>
      </c>
      <c r="HLU3" s="8">
        <v>7750</v>
      </c>
      <c r="HLV3" s="8">
        <v>7751</v>
      </c>
      <c r="HLW3" s="8">
        <v>7752</v>
      </c>
      <c r="HLX3" s="8">
        <v>7753</v>
      </c>
      <c r="HLY3" s="8">
        <v>7754</v>
      </c>
      <c r="HLZ3" s="8">
        <v>7755</v>
      </c>
      <c r="HMA3" s="8">
        <v>7756</v>
      </c>
      <c r="HMB3" s="8">
        <v>7757</v>
      </c>
      <c r="HMC3" s="8">
        <v>7758</v>
      </c>
      <c r="HMD3" s="8">
        <v>7759</v>
      </c>
      <c r="HME3" s="8">
        <v>7760</v>
      </c>
      <c r="HMF3" s="8">
        <v>7761</v>
      </c>
      <c r="HMG3" s="8">
        <v>7762</v>
      </c>
      <c r="HMH3" s="8">
        <v>7763</v>
      </c>
      <c r="HMI3" s="8">
        <v>7764</v>
      </c>
      <c r="HMJ3" s="8">
        <v>7765</v>
      </c>
      <c r="HMK3" s="8">
        <v>7766</v>
      </c>
      <c r="HML3" s="8">
        <v>7767</v>
      </c>
      <c r="HMM3" s="8">
        <v>7768</v>
      </c>
      <c r="HMN3" s="8">
        <v>7769</v>
      </c>
      <c r="HMO3" s="8">
        <v>7770</v>
      </c>
      <c r="HMP3" s="8">
        <v>7771</v>
      </c>
      <c r="HMQ3" s="8">
        <v>7772</v>
      </c>
      <c r="HMR3" s="8">
        <v>7773</v>
      </c>
      <c r="HMS3" s="8">
        <v>7774</v>
      </c>
      <c r="HMT3" s="8">
        <v>7775</v>
      </c>
      <c r="HMU3" s="8">
        <v>7776</v>
      </c>
      <c r="HMV3" s="8">
        <v>7777</v>
      </c>
      <c r="HMW3" s="8">
        <v>7778</v>
      </c>
      <c r="HMX3" s="8">
        <v>7779</v>
      </c>
      <c r="HMY3" s="8">
        <v>7780</v>
      </c>
      <c r="HMZ3" s="8">
        <v>7781</v>
      </c>
      <c r="HNA3" s="8">
        <v>7782</v>
      </c>
      <c r="HNB3" s="8">
        <v>7783</v>
      </c>
      <c r="HNC3" s="8">
        <v>7784</v>
      </c>
      <c r="HND3" s="8">
        <v>7785</v>
      </c>
      <c r="HNE3" s="8">
        <v>7786</v>
      </c>
      <c r="HNF3" s="8">
        <v>7787</v>
      </c>
      <c r="HNG3" s="8">
        <v>7788</v>
      </c>
      <c r="HNH3" s="8">
        <v>7789</v>
      </c>
      <c r="HNI3" s="8">
        <v>7790</v>
      </c>
      <c r="HNJ3" s="8">
        <v>7791</v>
      </c>
      <c r="HNK3" s="8">
        <v>7792</v>
      </c>
      <c r="HNL3" s="8">
        <v>7793</v>
      </c>
      <c r="HNM3" s="8">
        <v>7794</v>
      </c>
      <c r="HNN3" s="8">
        <v>7795</v>
      </c>
      <c r="HNO3" s="8">
        <v>7796</v>
      </c>
      <c r="HNP3" s="8">
        <v>7797</v>
      </c>
      <c r="HNQ3" s="8">
        <v>7798</v>
      </c>
      <c r="HNR3" s="8">
        <v>7799</v>
      </c>
      <c r="HNS3" s="8">
        <v>7800</v>
      </c>
      <c r="HNT3" s="8">
        <v>7801</v>
      </c>
      <c r="HNU3" s="8">
        <v>7802</v>
      </c>
      <c r="HNV3" s="8">
        <v>7803</v>
      </c>
      <c r="HNW3" s="8">
        <v>7804</v>
      </c>
      <c r="HNX3" s="8">
        <v>7805</v>
      </c>
      <c r="HNY3" s="8">
        <v>7806</v>
      </c>
      <c r="HNZ3" s="8">
        <v>7807</v>
      </c>
      <c r="HOA3" s="8">
        <v>7808</v>
      </c>
      <c r="HOB3" s="8">
        <v>7809</v>
      </c>
      <c r="HOC3" s="8">
        <v>7810</v>
      </c>
      <c r="HOD3" s="8">
        <v>7811</v>
      </c>
      <c r="HOE3" s="8">
        <v>7812</v>
      </c>
      <c r="HOF3" s="8">
        <v>7813</v>
      </c>
      <c r="HOG3" s="8">
        <v>7814</v>
      </c>
      <c r="HOH3" s="8">
        <v>7815</v>
      </c>
      <c r="HOI3" s="8">
        <v>7816</v>
      </c>
      <c r="HOJ3" s="8">
        <v>7817</v>
      </c>
      <c r="HOK3" s="8">
        <v>7818</v>
      </c>
      <c r="HOL3" s="8">
        <v>7819</v>
      </c>
      <c r="HOM3" s="8">
        <v>7820</v>
      </c>
      <c r="HON3" s="8">
        <v>7821</v>
      </c>
      <c r="HOO3" s="8">
        <v>7822</v>
      </c>
      <c r="HOP3" s="8">
        <v>7823</v>
      </c>
      <c r="HOQ3" s="8">
        <v>7824</v>
      </c>
      <c r="HOR3" s="8">
        <v>7825</v>
      </c>
      <c r="HOS3" s="8">
        <v>7826</v>
      </c>
      <c r="HOT3" s="8">
        <v>7827</v>
      </c>
      <c r="HOU3" s="8">
        <v>7828</v>
      </c>
      <c r="HOV3" s="8">
        <v>7829</v>
      </c>
      <c r="HOW3" s="8">
        <v>7830</v>
      </c>
      <c r="HOX3" s="8">
        <v>7831</v>
      </c>
      <c r="HOY3" s="8">
        <v>7832</v>
      </c>
      <c r="HOZ3" s="8">
        <v>7833</v>
      </c>
      <c r="HPA3" s="8">
        <v>7834</v>
      </c>
      <c r="HPB3" s="8">
        <v>7835</v>
      </c>
      <c r="HPC3" s="8">
        <v>7836</v>
      </c>
      <c r="HPD3" s="8">
        <v>7837</v>
      </c>
      <c r="HPE3" s="8">
        <v>7838</v>
      </c>
      <c r="HPF3" s="8">
        <v>7839</v>
      </c>
      <c r="HPG3" s="8">
        <v>7840</v>
      </c>
      <c r="HPH3" s="8">
        <v>7841</v>
      </c>
      <c r="HPI3" s="8">
        <v>7842</v>
      </c>
      <c r="HPJ3" s="8">
        <v>7843</v>
      </c>
      <c r="HPK3" s="8">
        <v>7844</v>
      </c>
      <c r="HPL3" s="8">
        <v>7845</v>
      </c>
      <c r="HPM3" s="8">
        <v>7846</v>
      </c>
      <c r="HPN3" s="8">
        <v>7847</v>
      </c>
      <c r="HPO3" s="8">
        <v>7848</v>
      </c>
      <c r="HPP3" s="8">
        <v>7849</v>
      </c>
      <c r="HPQ3" s="8">
        <v>7850</v>
      </c>
      <c r="HPR3" s="8">
        <v>7851</v>
      </c>
      <c r="HPS3" s="8">
        <v>7852</v>
      </c>
      <c r="HPT3" s="8">
        <v>7853</v>
      </c>
      <c r="HPU3" s="8">
        <v>7854</v>
      </c>
      <c r="HPV3" s="8">
        <v>7855</v>
      </c>
      <c r="HPW3" s="8">
        <v>7856</v>
      </c>
      <c r="HPX3" s="8">
        <v>7857</v>
      </c>
      <c r="HPY3" s="8">
        <v>7858</v>
      </c>
      <c r="HPZ3" s="8">
        <v>7859</v>
      </c>
      <c r="HQA3" s="8">
        <v>7860</v>
      </c>
      <c r="HQB3" s="8">
        <v>7861</v>
      </c>
      <c r="HQC3" s="8">
        <v>7862</v>
      </c>
      <c r="HQD3" s="8">
        <v>7863</v>
      </c>
      <c r="HQE3" s="8">
        <v>7864</v>
      </c>
      <c r="HQF3" s="8">
        <v>7865</v>
      </c>
      <c r="HQG3" s="8">
        <v>7866</v>
      </c>
      <c r="HQH3" s="8">
        <v>7867</v>
      </c>
      <c r="HQI3" s="8">
        <v>7868</v>
      </c>
      <c r="HQJ3" s="8">
        <v>7869</v>
      </c>
      <c r="HQK3" s="8">
        <v>7870</v>
      </c>
      <c r="HQL3" s="8">
        <v>7871</v>
      </c>
      <c r="HQM3" s="8">
        <v>7872</v>
      </c>
      <c r="HQN3" s="8">
        <v>7873</v>
      </c>
      <c r="HQO3" s="8">
        <v>7874</v>
      </c>
      <c r="HQP3" s="8">
        <v>7875</v>
      </c>
      <c r="HQQ3" s="8">
        <v>7876</v>
      </c>
      <c r="HQR3" s="8">
        <v>7877</v>
      </c>
      <c r="HQS3" s="8">
        <v>7878</v>
      </c>
      <c r="HQT3" s="8">
        <v>7879</v>
      </c>
      <c r="HQU3" s="8">
        <v>7880</v>
      </c>
      <c r="HQV3" s="8">
        <v>7881</v>
      </c>
      <c r="HQW3" s="8">
        <v>7882</v>
      </c>
      <c r="HQX3" s="8">
        <v>7883</v>
      </c>
      <c r="HQY3" s="8">
        <v>7884</v>
      </c>
      <c r="HQZ3" s="8">
        <v>7885</v>
      </c>
      <c r="HRA3" s="8">
        <v>7886</v>
      </c>
      <c r="HRB3" s="8">
        <v>7887</v>
      </c>
      <c r="HRC3" s="8">
        <v>7888</v>
      </c>
      <c r="HRD3" s="8">
        <v>7889</v>
      </c>
      <c r="HRE3" s="8">
        <v>7890</v>
      </c>
      <c r="HRF3" s="8">
        <v>7891</v>
      </c>
      <c r="HRG3" s="8">
        <v>7892</v>
      </c>
      <c r="HRH3" s="8">
        <v>7893</v>
      </c>
      <c r="HRI3" s="8">
        <v>7894</v>
      </c>
      <c r="HRJ3" s="8">
        <v>7895</v>
      </c>
      <c r="HRK3" s="8">
        <v>7896</v>
      </c>
      <c r="HRL3" s="8">
        <v>7897</v>
      </c>
      <c r="HRM3" s="8">
        <v>7898</v>
      </c>
      <c r="HRN3" s="8">
        <v>7899</v>
      </c>
      <c r="HRO3" s="8">
        <v>7900</v>
      </c>
      <c r="HRP3" s="8">
        <v>7901</v>
      </c>
      <c r="HRQ3" s="8">
        <v>7902</v>
      </c>
      <c r="HRR3" s="8">
        <v>7903</v>
      </c>
      <c r="HRS3" s="8">
        <v>7904</v>
      </c>
      <c r="HRT3" s="8">
        <v>7905</v>
      </c>
      <c r="HRU3" s="8">
        <v>7906</v>
      </c>
      <c r="HRV3" s="8">
        <v>7907</v>
      </c>
      <c r="HRW3" s="8">
        <v>7908</v>
      </c>
      <c r="HRX3" s="8">
        <v>7909</v>
      </c>
      <c r="HRY3" s="8">
        <v>7910</v>
      </c>
      <c r="HRZ3" s="8">
        <v>7911</v>
      </c>
      <c r="HSA3" s="8">
        <v>7912</v>
      </c>
      <c r="HSB3" s="8">
        <v>7913</v>
      </c>
      <c r="HSC3" s="8">
        <v>7914</v>
      </c>
      <c r="HSD3" s="8">
        <v>7915</v>
      </c>
      <c r="HSE3" s="8">
        <v>7916</v>
      </c>
      <c r="HSF3" s="8">
        <v>7917</v>
      </c>
      <c r="HSG3" s="8">
        <v>7918</v>
      </c>
      <c r="HSH3" s="8">
        <v>7919</v>
      </c>
      <c r="HSI3" s="8">
        <v>7920</v>
      </c>
      <c r="HSJ3" s="8">
        <v>7921</v>
      </c>
      <c r="HSK3" s="8">
        <v>7922</v>
      </c>
      <c r="HSL3" s="8">
        <v>7923</v>
      </c>
      <c r="HSM3" s="8">
        <v>7924</v>
      </c>
      <c r="HSN3" s="8">
        <v>7925</v>
      </c>
      <c r="HSO3" s="8">
        <v>7926</v>
      </c>
      <c r="HSP3" s="8">
        <v>7927</v>
      </c>
      <c r="HSQ3" s="8">
        <v>7928</v>
      </c>
      <c r="HSR3" s="8">
        <v>7929</v>
      </c>
      <c r="HSS3" s="8">
        <v>7930</v>
      </c>
      <c r="HST3" s="8">
        <v>7931</v>
      </c>
      <c r="HSU3" s="8">
        <v>7932</v>
      </c>
      <c r="HSV3" s="8">
        <v>7933</v>
      </c>
      <c r="HSW3" s="8">
        <v>7934</v>
      </c>
      <c r="HSX3" s="8">
        <v>7935</v>
      </c>
      <c r="HSY3" s="8">
        <v>7936</v>
      </c>
      <c r="HSZ3" s="8">
        <v>7937</v>
      </c>
      <c r="HTA3" s="8">
        <v>7938</v>
      </c>
      <c r="HTB3" s="8">
        <v>7939</v>
      </c>
      <c r="HTC3" s="8">
        <v>7940</v>
      </c>
      <c r="HTD3" s="8">
        <v>7941</v>
      </c>
      <c r="HTE3" s="8">
        <v>7942</v>
      </c>
      <c r="HTF3" s="8">
        <v>7943</v>
      </c>
      <c r="HTG3" s="8">
        <v>7944</v>
      </c>
      <c r="HTH3" s="8">
        <v>7945</v>
      </c>
      <c r="HTI3" s="8">
        <v>7946</v>
      </c>
      <c r="HTJ3" s="8">
        <v>7947</v>
      </c>
      <c r="HTK3" s="8">
        <v>7948</v>
      </c>
      <c r="HTL3" s="8">
        <v>7949</v>
      </c>
      <c r="HTM3" s="8">
        <v>7950</v>
      </c>
      <c r="HTN3" s="8">
        <v>7951</v>
      </c>
      <c r="HTO3" s="8">
        <v>7952</v>
      </c>
      <c r="HTP3" s="8">
        <v>7953</v>
      </c>
      <c r="HTQ3" s="8">
        <v>7954</v>
      </c>
      <c r="HTR3" s="8">
        <v>7955</v>
      </c>
      <c r="HTS3" s="8">
        <v>7956</v>
      </c>
      <c r="HTT3" s="8">
        <v>7957</v>
      </c>
      <c r="HTU3" s="8">
        <v>7958</v>
      </c>
      <c r="HTV3" s="8">
        <v>7959</v>
      </c>
      <c r="HTW3" s="8">
        <v>7960</v>
      </c>
      <c r="HTX3" s="8">
        <v>7961</v>
      </c>
      <c r="HTY3" s="8">
        <v>7962</v>
      </c>
      <c r="HTZ3" s="8">
        <v>7963</v>
      </c>
      <c r="HUA3" s="8">
        <v>7964</v>
      </c>
      <c r="HUB3" s="8">
        <v>7965</v>
      </c>
      <c r="HUC3" s="8">
        <v>7966</v>
      </c>
      <c r="HUD3" s="8">
        <v>7967</v>
      </c>
      <c r="HUE3" s="8">
        <v>7968</v>
      </c>
      <c r="HUF3" s="8">
        <v>7969</v>
      </c>
      <c r="HUG3" s="8">
        <v>7970</v>
      </c>
      <c r="HUH3" s="8">
        <v>7971</v>
      </c>
      <c r="HUI3" s="8">
        <v>7972</v>
      </c>
      <c r="HUJ3" s="8">
        <v>7973</v>
      </c>
      <c r="HUK3" s="8">
        <v>7974</v>
      </c>
      <c r="HUL3" s="8">
        <v>7975</v>
      </c>
      <c r="HUM3" s="8">
        <v>7976</v>
      </c>
      <c r="HUN3" s="8">
        <v>7977</v>
      </c>
      <c r="HUO3" s="8">
        <v>7978</v>
      </c>
      <c r="HUP3" s="8">
        <v>7979</v>
      </c>
      <c r="HUQ3" s="8">
        <v>7980</v>
      </c>
      <c r="HUR3" s="8">
        <v>7981</v>
      </c>
      <c r="HUS3" s="8">
        <v>7982</v>
      </c>
      <c r="HUT3" s="8">
        <v>7983</v>
      </c>
      <c r="HUU3" s="8">
        <v>7984</v>
      </c>
      <c r="HUV3" s="8">
        <v>7985</v>
      </c>
      <c r="HUW3" s="8">
        <v>7986</v>
      </c>
      <c r="HUX3" s="8">
        <v>7987</v>
      </c>
      <c r="HUY3" s="8">
        <v>7988</v>
      </c>
      <c r="HUZ3" s="8">
        <v>7989</v>
      </c>
      <c r="HVA3" s="8">
        <v>7990</v>
      </c>
      <c r="HVB3" s="8">
        <v>7991</v>
      </c>
      <c r="HVC3" s="8">
        <v>7992</v>
      </c>
      <c r="HVD3" s="8">
        <v>7993</v>
      </c>
      <c r="HVE3" s="8">
        <v>7994</v>
      </c>
      <c r="HVF3" s="8">
        <v>7995</v>
      </c>
      <c r="HVG3" s="8">
        <v>7996</v>
      </c>
      <c r="HVH3" s="8">
        <v>7997</v>
      </c>
      <c r="HVI3" s="8">
        <v>7998</v>
      </c>
      <c r="HVJ3" s="8">
        <v>7999</v>
      </c>
      <c r="HVK3" s="8">
        <v>8000</v>
      </c>
      <c r="HVL3" s="8">
        <v>8001</v>
      </c>
      <c r="HVM3" s="8">
        <v>8002</v>
      </c>
      <c r="HVN3" s="8">
        <v>8003</v>
      </c>
      <c r="HVO3" s="8">
        <v>8004</v>
      </c>
      <c r="HVP3" s="8">
        <v>8005</v>
      </c>
      <c r="HVQ3" s="8">
        <v>8006</v>
      </c>
      <c r="HVR3" s="8">
        <v>8007</v>
      </c>
      <c r="HVS3" s="8">
        <v>8008</v>
      </c>
      <c r="HVT3" s="8">
        <v>8009</v>
      </c>
      <c r="HVU3" s="8">
        <v>8010</v>
      </c>
      <c r="HVV3" s="8">
        <v>8011</v>
      </c>
      <c r="HVW3" s="8">
        <v>8012</v>
      </c>
      <c r="HVX3" s="8">
        <v>8013</v>
      </c>
      <c r="HVY3" s="8">
        <v>8014</v>
      </c>
      <c r="HVZ3" s="8">
        <v>8015</v>
      </c>
      <c r="HWA3" s="8">
        <v>8016</v>
      </c>
      <c r="HWB3" s="8">
        <v>8017</v>
      </c>
      <c r="HWC3" s="8">
        <v>8018</v>
      </c>
      <c r="HWD3" s="8">
        <v>8019</v>
      </c>
      <c r="HWE3" s="8">
        <v>8020</v>
      </c>
      <c r="HWF3" s="8">
        <v>8021</v>
      </c>
      <c r="HWG3" s="8">
        <v>8022</v>
      </c>
      <c r="HWH3" s="8">
        <v>8023</v>
      </c>
      <c r="HWI3" s="8">
        <v>8024</v>
      </c>
      <c r="HWJ3" s="8">
        <v>8025</v>
      </c>
      <c r="HWK3" s="8">
        <v>8026</v>
      </c>
      <c r="HWL3" s="8">
        <v>8027</v>
      </c>
      <c r="HWM3" s="8">
        <v>8028</v>
      </c>
      <c r="HWN3" s="8">
        <v>8029</v>
      </c>
      <c r="HWO3" s="8">
        <v>8030</v>
      </c>
      <c r="HWP3" s="8">
        <v>8031</v>
      </c>
      <c r="HWQ3" s="8">
        <v>8032</v>
      </c>
      <c r="HWR3" s="8">
        <v>8033</v>
      </c>
      <c r="HWS3" s="8">
        <v>8034</v>
      </c>
      <c r="HWT3" s="8">
        <v>8035</v>
      </c>
      <c r="HWU3" s="8">
        <v>8036</v>
      </c>
      <c r="HWV3" s="8">
        <v>8037</v>
      </c>
      <c r="HWW3" s="8">
        <v>8038</v>
      </c>
      <c r="HWX3" s="8">
        <v>8039</v>
      </c>
      <c r="HWY3" s="8">
        <v>8040</v>
      </c>
      <c r="HWZ3" s="8">
        <v>8041</v>
      </c>
      <c r="HXA3" s="8">
        <v>8042</v>
      </c>
      <c r="HXB3" s="8">
        <v>8043</v>
      </c>
      <c r="HXC3" s="8">
        <v>8044</v>
      </c>
      <c r="HXD3" s="8">
        <v>8045</v>
      </c>
      <c r="HXE3" s="8">
        <v>8046</v>
      </c>
      <c r="HXF3" s="8">
        <v>8047</v>
      </c>
      <c r="HXG3" s="8">
        <v>8048</v>
      </c>
      <c r="HXH3" s="8">
        <v>8049</v>
      </c>
      <c r="HXI3" s="8">
        <v>8050</v>
      </c>
      <c r="HXJ3" s="8">
        <v>8051</v>
      </c>
      <c r="HXK3" s="8">
        <v>8052</v>
      </c>
      <c r="HXL3" s="8">
        <v>8053</v>
      </c>
      <c r="HXM3" s="8">
        <v>8054</v>
      </c>
      <c r="HXN3" s="8">
        <v>8055</v>
      </c>
      <c r="HXO3" s="8">
        <v>8056</v>
      </c>
      <c r="HXP3" s="8">
        <v>8057</v>
      </c>
      <c r="HXQ3" s="8">
        <v>8058</v>
      </c>
      <c r="HXR3" s="8">
        <v>8059</v>
      </c>
      <c r="HXS3" s="8">
        <v>8060</v>
      </c>
      <c r="HXT3" s="8">
        <v>8061</v>
      </c>
      <c r="HXU3" s="8">
        <v>8062</v>
      </c>
      <c r="HXV3" s="8">
        <v>8063</v>
      </c>
      <c r="HXW3" s="8">
        <v>8064</v>
      </c>
      <c r="HXX3" s="8">
        <v>8065</v>
      </c>
      <c r="HXY3" s="8">
        <v>8066</v>
      </c>
      <c r="HXZ3" s="8">
        <v>8067</v>
      </c>
      <c r="HYA3" s="8">
        <v>8068</v>
      </c>
      <c r="HYB3" s="8">
        <v>8069</v>
      </c>
      <c r="HYC3" s="8">
        <v>8070</v>
      </c>
      <c r="HYD3" s="8">
        <v>8071</v>
      </c>
      <c r="HYE3" s="8">
        <v>8072</v>
      </c>
      <c r="HYF3" s="8">
        <v>8073</v>
      </c>
      <c r="HYG3" s="8">
        <v>8074</v>
      </c>
      <c r="HYH3" s="8">
        <v>8075</v>
      </c>
      <c r="HYI3" s="8">
        <v>8076</v>
      </c>
      <c r="HYJ3" s="8">
        <v>8077</v>
      </c>
      <c r="HYK3" s="8">
        <v>8078</v>
      </c>
      <c r="HYL3" s="8">
        <v>8079</v>
      </c>
      <c r="HYM3" s="8">
        <v>8080</v>
      </c>
      <c r="HYN3" s="8">
        <v>8081</v>
      </c>
      <c r="HYO3" s="8">
        <v>8082</v>
      </c>
      <c r="HYP3" s="8">
        <v>8083</v>
      </c>
      <c r="HYQ3" s="8">
        <v>8084</v>
      </c>
      <c r="HYR3" s="8">
        <v>8085</v>
      </c>
      <c r="HYS3" s="8">
        <v>8086</v>
      </c>
      <c r="HYT3" s="8">
        <v>8087</v>
      </c>
      <c r="HYU3" s="8">
        <v>8088</v>
      </c>
      <c r="HYV3" s="8">
        <v>8089</v>
      </c>
      <c r="HYW3" s="8">
        <v>8090</v>
      </c>
      <c r="HYX3" s="8">
        <v>8091</v>
      </c>
      <c r="HYY3" s="8">
        <v>8092</v>
      </c>
      <c r="HYZ3" s="8">
        <v>8093</v>
      </c>
      <c r="HZA3" s="8">
        <v>8094</v>
      </c>
      <c r="HZB3" s="8">
        <v>8095</v>
      </c>
      <c r="HZC3" s="8">
        <v>8096</v>
      </c>
      <c r="HZD3" s="8">
        <v>8097</v>
      </c>
      <c r="HZE3" s="8">
        <v>8098</v>
      </c>
      <c r="HZF3" s="8">
        <v>8099</v>
      </c>
      <c r="HZG3" s="8">
        <v>8100</v>
      </c>
      <c r="HZH3" s="8">
        <v>8101</v>
      </c>
      <c r="HZI3" s="8">
        <v>8102</v>
      </c>
      <c r="HZJ3" s="8">
        <v>8103</v>
      </c>
      <c r="HZK3" s="8">
        <v>8104</v>
      </c>
      <c r="HZL3" s="8">
        <v>8105</v>
      </c>
      <c r="HZM3" s="8">
        <v>8106</v>
      </c>
      <c r="HZN3" s="8">
        <v>8107</v>
      </c>
      <c r="HZO3" s="8">
        <v>8108</v>
      </c>
      <c r="HZP3" s="8">
        <v>8109</v>
      </c>
      <c r="HZQ3" s="8">
        <v>8110</v>
      </c>
      <c r="HZR3" s="8">
        <v>8111</v>
      </c>
      <c r="HZS3" s="8">
        <v>8112</v>
      </c>
      <c r="HZT3" s="8">
        <v>8113</v>
      </c>
      <c r="HZU3" s="8">
        <v>8114</v>
      </c>
      <c r="HZV3" s="8">
        <v>8115</v>
      </c>
      <c r="HZW3" s="8">
        <v>8116</v>
      </c>
      <c r="HZX3" s="8">
        <v>8117</v>
      </c>
      <c r="HZY3" s="8">
        <v>8118</v>
      </c>
      <c r="HZZ3" s="8">
        <v>8119</v>
      </c>
      <c r="IAA3" s="8">
        <v>8120</v>
      </c>
      <c r="IAB3" s="8">
        <v>8121</v>
      </c>
      <c r="IAC3" s="8">
        <v>8122</v>
      </c>
      <c r="IAD3" s="8">
        <v>8123</v>
      </c>
      <c r="IAE3" s="8">
        <v>8124</v>
      </c>
      <c r="IAF3" s="8">
        <v>8125</v>
      </c>
      <c r="IAG3" s="8">
        <v>8126</v>
      </c>
      <c r="IAH3" s="8">
        <v>8127</v>
      </c>
      <c r="IAI3" s="8">
        <v>8128</v>
      </c>
      <c r="IAJ3" s="8">
        <v>8129</v>
      </c>
      <c r="IAK3" s="8">
        <v>8130</v>
      </c>
      <c r="IAL3" s="8">
        <v>8131</v>
      </c>
      <c r="IAM3" s="8">
        <v>8132</v>
      </c>
      <c r="IAN3" s="8">
        <v>8133</v>
      </c>
      <c r="IAO3" s="8">
        <v>8134</v>
      </c>
      <c r="IAP3" s="8">
        <v>8135</v>
      </c>
      <c r="IAQ3" s="8">
        <v>8136</v>
      </c>
      <c r="IAR3" s="8">
        <v>8137</v>
      </c>
      <c r="IAS3" s="8">
        <v>8138</v>
      </c>
      <c r="IAT3" s="8">
        <v>8139</v>
      </c>
      <c r="IAU3" s="8">
        <v>8140</v>
      </c>
      <c r="IAV3" s="8">
        <v>8141</v>
      </c>
      <c r="IAW3" s="8">
        <v>8142</v>
      </c>
      <c r="IAX3" s="8">
        <v>8143</v>
      </c>
      <c r="IAY3" s="8">
        <v>8144</v>
      </c>
      <c r="IAZ3" s="8">
        <v>8145</v>
      </c>
      <c r="IBA3" s="8">
        <v>8146</v>
      </c>
      <c r="IBB3" s="8">
        <v>8147</v>
      </c>
      <c r="IBC3" s="8">
        <v>8148</v>
      </c>
      <c r="IBD3" s="8">
        <v>8149</v>
      </c>
      <c r="IBE3" s="8">
        <v>8150</v>
      </c>
      <c r="IBF3" s="8">
        <v>8151</v>
      </c>
      <c r="IBG3" s="8">
        <v>8152</v>
      </c>
      <c r="IBH3" s="8">
        <v>8153</v>
      </c>
      <c r="IBI3" s="8">
        <v>8154</v>
      </c>
      <c r="IBJ3" s="8">
        <v>8155</v>
      </c>
      <c r="IBK3" s="8">
        <v>8156</v>
      </c>
      <c r="IBL3" s="8">
        <v>8157</v>
      </c>
      <c r="IBM3" s="8">
        <v>8158</v>
      </c>
      <c r="IBN3" s="8">
        <v>8159</v>
      </c>
      <c r="IBO3" s="8">
        <v>8160</v>
      </c>
      <c r="IBP3" s="8">
        <v>8161</v>
      </c>
      <c r="IBQ3" s="8">
        <v>8162</v>
      </c>
      <c r="IBR3" s="8">
        <v>8163</v>
      </c>
      <c r="IBS3" s="8">
        <v>8164</v>
      </c>
      <c r="IBT3" s="8">
        <v>8165</v>
      </c>
      <c r="IBU3" s="8">
        <v>8166</v>
      </c>
      <c r="IBV3" s="8">
        <v>8167</v>
      </c>
      <c r="IBW3" s="8">
        <v>8168</v>
      </c>
      <c r="IBX3" s="8">
        <v>8169</v>
      </c>
      <c r="IBY3" s="8">
        <v>8170</v>
      </c>
      <c r="IBZ3" s="8">
        <v>8171</v>
      </c>
      <c r="ICA3" s="8">
        <v>8172</v>
      </c>
      <c r="ICB3" s="8">
        <v>8173</v>
      </c>
      <c r="ICC3" s="8">
        <v>8174</v>
      </c>
      <c r="ICD3" s="8">
        <v>8175</v>
      </c>
      <c r="ICE3" s="8">
        <v>8176</v>
      </c>
      <c r="ICF3" s="8">
        <v>8177</v>
      </c>
      <c r="ICG3" s="8">
        <v>8178</v>
      </c>
      <c r="ICH3" s="8">
        <v>8179</v>
      </c>
      <c r="ICI3" s="8">
        <v>8180</v>
      </c>
      <c r="ICJ3" s="8">
        <v>8181</v>
      </c>
      <c r="ICK3" s="8">
        <v>8182</v>
      </c>
      <c r="ICL3" s="8">
        <v>8183</v>
      </c>
      <c r="ICM3" s="8">
        <v>8184</v>
      </c>
      <c r="ICN3" s="8">
        <v>8185</v>
      </c>
      <c r="ICO3" s="8">
        <v>8186</v>
      </c>
      <c r="ICP3" s="8">
        <v>8187</v>
      </c>
      <c r="ICQ3" s="8">
        <v>8188</v>
      </c>
      <c r="ICR3" s="8">
        <v>8189</v>
      </c>
      <c r="ICS3" s="8">
        <v>8190</v>
      </c>
      <c r="ICT3" s="8">
        <v>8191</v>
      </c>
      <c r="ICU3" s="8">
        <v>8192</v>
      </c>
      <c r="ICV3" s="8">
        <v>8193</v>
      </c>
      <c r="ICW3" s="8">
        <v>8194</v>
      </c>
      <c r="ICX3" s="8">
        <v>8195</v>
      </c>
      <c r="ICY3" s="8">
        <v>8196</v>
      </c>
      <c r="ICZ3" s="8">
        <v>8197</v>
      </c>
      <c r="IDA3" s="8">
        <v>8198</v>
      </c>
      <c r="IDB3" s="8">
        <v>8199</v>
      </c>
      <c r="IDC3" s="8">
        <v>8200</v>
      </c>
      <c r="IDD3" s="8">
        <v>8201</v>
      </c>
      <c r="IDE3" s="8">
        <v>8202</v>
      </c>
      <c r="IDF3" s="8">
        <v>8203</v>
      </c>
      <c r="IDG3" s="8">
        <v>8204</v>
      </c>
      <c r="IDH3" s="8">
        <v>8205</v>
      </c>
      <c r="IDI3" s="8">
        <v>8206</v>
      </c>
      <c r="IDJ3" s="8">
        <v>8207</v>
      </c>
      <c r="IDK3" s="8">
        <v>8208</v>
      </c>
      <c r="IDL3" s="8">
        <v>8209</v>
      </c>
      <c r="IDM3" s="8">
        <v>8210</v>
      </c>
      <c r="IDN3" s="8">
        <v>8211</v>
      </c>
      <c r="IDO3" s="8">
        <v>8212</v>
      </c>
      <c r="IDP3" s="8">
        <v>8213</v>
      </c>
      <c r="IDQ3" s="8">
        <v>8214</v>
      </c>
      <c r="IDR3" s="8">
        <v>8215</v>
      </c>
      <c r="IDS3" s="8">
        <v>8216</v>
      </c>
      <c r="IDT3" s="8">
        <v>8217</v>
      </c>
      <c r="IDU3" s="8">
        <v>8218</v>
      </c>
      <c r="IDV3" s="8">
        <v>8219</v>
      </c>
      <c r="IDW3" s="8">
        <v>8220</v>
      </c>
      <c r="IDX3" s="8">
        <v>8221</v>
      </c>
      <c r="IDY3" s="8">
        <v>8222</v>
      </c>
      <c r="IDZ3" s="8">
        <v>8223</v>
      </c>
      <c r="IEA3" s="8">
        <v>8224</v>
      </c>
      <c r="IEB3" s="8">
        <v>8225</v>
      </c>
      <c r="IEC3" s="8">
        <v>8226</v>
      </c>
      <c r="IED3" s="8">
        <v>8227</v>
      </c>
      <c r="IEE3" s="8">
        <v>8228</v>
      </c>
      <c r="IEF3" s="8">
        <v>8229</v>
      </c>
      <c r="IEG3" s="8">
        <v>8230</v>
      </c>
      <c r="IEH3" s="8">
        <v>8231</v>
      </c>
      <c r="IEI3" s="8">
        <v>8232</v>
      </c>
      <c r="IEJ3" s="8">
        <v>8233</v>
      </c>
      <c r="IEK3" s="8">
        <v>8234</v>
      </c>
      <c r="IEL3" s="8">
        <v>8235</v>
      </c>
      <c r="IEM3" s="8">
        <v>8236</v>
      </c>
      <c r="IEN3" s="8">
        <v>8237</v>
      </c>
      <c r="IEO3" s="8">
        <v>8238</v>
      </c>
      <c r="IEP3" s="8">
        <v>8239</v>
      </c>
      <c r="IEQ3" s="8">
        <v>8240</v>
      </c>
      <c r="IER3" s="8">
        <v>8241</v>
      </c>
      <c r="IES3" s="8">
        <v>8242</v>
      </c>
      <c r="IET3" s="8">
        <v>8243</v>
      </c>
      <c r="IEU3" s="8">
        <v>8244</v>
      </c>
      <c r="IEV3" s="8">
        <v>8245</v>
      </c>
      <c r="IEW3" s="8">
        <v>8246</v>
      </c>
      <c r="IEX3" s="8">
        <v>8247</v>
      </c>
      <c r="IEY3" s="8">
        <v>8248</v>
      </c>
      <c r="IEZ3" s="8">
        <v>8249</v>
      </c>
      <c r="IFA3" s="8">
        <v>8250</v>
      </c>
      <c r="IFB3" s="8">
        <v>8251</v>
      </c>
      <c r="IFC3" s="8">
        <v>8252</v>
      </c>
      <c r="IFD3" s="8">
        <v>8253</v>
      </c>
      <c r="IFE3" s="8">
        <v>8254</v>
      </c>
      <c r="IFF3" s="8">
        <v>8255</v>
      </c>
      <c r="IFG3" s="8">
        <v>8256</v>
      </c>
      <c r="IFH3" s="8">
        <v>8257</v>
      </c>
      <c r="IFI3" s="8">
        <v>8258</v>
      </c>
      <c r="IFJ3" s="8">
        <v>8259</v>
      </c>
      <c r="IFK3" s="8">
        <v>8260</v>
      </c>
      <c r="IFL3" s="8">
        <v>8261</v>
      </c>
      <c r="IFM3" s="8">
        <v>8262</v>
      </c>
      <c r="IFN3" s="8">
        <v>8263</v>
      </c>
      <c r="IFO3" s="8">
        <v>8264</v>
      </c>
      <c r="IFP3" s="8">
        <v>8265</v>
      </c>
      <c r="IFQ3" s="8">
        <v>8266</v>
      </c>
      <c r="IFR3" s="8">
        <v>8267</v>
      </c>
      <c r="IFS3" s="8">
        <v>8268</v>
      </c>
      <c r="IFT3" s="8">
        <v>8269</v>
      </c>
      <c r="IFU3" s="8">
        <v>8270</v>
      </c>
      <c r="IFV3" s="8">
        <v>8271</v>
      </c>
      <c r="IFW3" s="8">
        <v>8272</v>
      </c>
      <c r="IFX3" s="8">
        <v>8273</v>
      </c>
      <c r="IFY3" s="8">
        <v>8274</v>
      </c>
      <c r="IFZ3" s="8">
        <v>8275</v>
      </c>
      <c r="IGA3" s="8">
        <v>8276</v>
      </c>
      <c r="IGB3" s="8">
        <v>8277</v>
      </c>
      <c r="IGC3" s="8">
        <v>8278</v>
      </c>
      <c r="IGD3" s="8">
        <v>8279</v>
      </c>
      <c r="IGE3" s="8">
        <v>8280</v>
      </c>
      <c r="IGF3" s="8">
        <v>8281</v>
      </c>
      <c r="IGG3" s="8">
        <v>8282</v>
      </c>
      <c r="IGH3" s="8">
        <v>8283</v>
      </c>
      <c r="IGI3" s="8">
        <v>8284</v>
      </c>
      <c r="IGJ3" s="8">
        <v>8285</v>
      </c>
      <c r="IGK3" s="8">
        <v>8286</v>
      </c>
      <c r="IGL3" s="8">
        <v>8287</v>
      </c>
      <c r="IGM3" s="8">
        <v>8288</v>
      </c>
      <c r="IGN3" s="8">
        <v>8289</v>
      </c>
      <c r="IGO3" s="8">
        <v>8290</v>
      </c>
      <c r="IGP3" s="8">
        <v>8291</v>
      </c>
      <c r="IGQ3" s="8">
        <v>8292</v>
      </c>
      <c r="IGR3" s="8">
        <v>8293</v>
      </c>
      <c r="IGS3" s="8">
        <v>8294</v>
      </c>
      <c r="IGT3" s="8">
        <v>8295</v>
      </c>
      <c r="IGU3" s="8">
        <v>8296</v>
      </c>
      <c r="IGV3" s="8">
        <v>8297</v>
      </c>
      <c r="IGW3" s="8">
        <v>8298</v>
      </c>
      <c r="IGX3" s="8">
        <v>8299</v>
      </c>
      <c r="IGY3" s="8">
        <v>8300</v>
      </c>
      <c r="IGZ3" s="8">
        <v>8301</v>
      </c>
      <c r="IHA3" s="8">
        <v>8302</v>
      </c>
      <c r="IHB3" s="8">
        <v>8303</v>
      </c>
      <c r="IHC3" s="8">
        <v>8304</v>
      </c>
      <c r="IHD3" s="8">
        <v>8305</v>
      </c>
      <c r="IHE3" s="8">
        <v>8306</v>
      </c>
      <c r="IHF3" s="8">
        <v>8307</v>
      </c>
      <c r="IHG3" s="8">
        <v>8308</v>
      </c>
      <c r="IHH3" s="8">
        <v>8309</v>
      </c>
      <c r="IHI3" s="8">
        <v>8310</v>
      </c>
      <c r="IHJ3" s="8">
        <v>8311</v>
      </c>
      <c r="IHK3" s="8">
        <v>8312</v>
      </c>
      <c r="IHL3" s="8">
        <v>8313</v>
      </c>
      <c r="IHM3" s="8">
        <v>8314</v>
      </c>
      <c r="IHN3" s="8">
        <v>8315</v>
      </c>
      <c r="IHO3" s="8">
        <v>8316</v>
      </c>
      <c r="IHP3" s="8">
        <v>8317</v>
      </c>
      <c r="IHQ3" s="8">
        <v>8318</v>
      </c>
      <c r="IHR3" s="8">
        <v>8319</v>
      </c>
      <c r="IHS3" s="8">
        <v>8320</v>
      </c>
      <c r="IHT3" s="8">
        <v>8321</v>
      </c>
      <c r="IHU3" s="8">
        <v>8322</v>
      </c>
      <c r="IHV3" s="8">
        <v>8323</v>
      </c>
      <c r="IHW3" s="8">
        <v>8324</v>
      </c>
      <c r="IHX3" s="8">
        <v>8325</v>
      </c>
      <c r="IHY3" s="8">
        <v>8326</v>
      </c>
      <c r="IHZ3" s="8">
        <v>8327</v>
      </c>
      <c r="IIA3" s="8">
        <v>8328</v>
      </c>
      <c r="IIB3" s="8">
        <v>8329</v>
      </c>
      <c r="IIC3" s="8">
        <v>8330</v>
      </c>
      <c r="IID3" s="8">
        <v>8331</v>
      </c>
      <c r="IIE3" s="8">
        <v>8332</v>
      </c>
      <c r="IIF3" s="8">
        <v>8333</v>
      </c>
      <c r="IIG3" s="8">
        <v>8334</v>
      </c>
      <c r="IIH3" s="8">
        <v>8335</v>
      </c>
      <c r="III3" s="8">
        <v>8336</v>
      </c>
      <c r="IIJ3" s="8">
        <v>8337</v>
      </c>
      <c r="IIK3" s="8">
        <v>8338</v>
      </c>
      <c r="IIL3" s="8">
        <v>8339</v>
      </c>
      <c r="IIM3" s="8">
        <v>8340</v>
      </c>
      <c r="IIN3" s="8">
        <v>8341</v>
      </c>
      <c r="IIO3" s="8">
        <v>8342</v>
      </c>
      <c r="IIP3" s="8">
        <v>8343</v>
      </c>
      <c r="IIQ3" s="8">
        <v>8344</v>
      </c>
      <c r="IIR3" s="8">
        <v>8345</v>
      </c>
      <c r="IIS3" s="8">
        <v>8346</v>
      </c>
      <c r="IIT3" s="8">
        <v>8347</v>
      </c>
      <c r="IIU3" s="8">
        <v>8348</v>
      </c>
      <c r="IIV3" s="8">
        <v>8349</v>
      </c>
      <c r="IIW3" s="8">
        <v>8350</v>
      </c>
      <c r="IIX3" s="8">
        <v>8351</v>
      </c>
      <c r="IIY3" s="8">
        <v>8352</v>
      </c>
      <c r="IIZ3" s="8">
        <v>8353</v>
      </c>
      <c r="IJA3" s="8">
        <v>8354</v>
      </c>
      <c r="IJB3" s="8">
        <v>8355</v>
      </c>
      <c r="IJC3" s="8">
        <v>8356</v>
      </c>
      <c r="IJD3" s="8">
        <v>8357</v>
      </c>
      <c r="IJE3" s="8">
        <v>8358</v>
      </c>
      <c r="IJF3" s="8">
        <v>8359</v>
      </c>
      <c r="IJG3" s="8">
        <v>8360</v>
      </c>
      <c r="IJH3" s="8">
        <v>8361</v>
      </c>
      <c r="IJI3" s="8">
        <v>8362</v>
      </c>
      <c r="IJJ3" s="8">
        <v>8363</v>
      </c>
      <c r="IJK3" s="8">
        <v>8364</v>
      </c>
      <c r="IJL3" s="8">
        <v>8365</v>
      </c>
      <c r="IJM3" s="8">
        <v>8366</v>
      </c>
      <c r="IJN3" s="8">
        <v>8367</v>
      </c>
      <c r="IJO3" s="8">
        <v>8368</v>
      </c>
      <c r="IJP3" s="8">
        <v>8369</v>
      </c>
      <c r="IJQ3" s="8">
        <v>8370</v>
      </c>
      <c r="IJR3" s="8">
        <v>8371</v>
      </c>
      <c r="IJS3" s="8">
        <v>8372</v>
      </c>
      <c r="IJT3" s="8">
        <v>8373</v>
      </c>
      <c r="IJU3" s="8">
        <v>8374</v>
      </c>
      <c r="IJV3" s="8">
        <v>8375</v>
      </c>
      <c r="IJW3" s="8">
        <v>8376</v>
      </c>
      <c r="IJX3" s="8">
        <v>8377</v>
      </c>
      <c r="IJY3" s="8">
        <v>8378</v>
      </c>
      <c r="IJZ3" s="8">
        <v>8379</v>
      </c>
      <c r="IKA3" s="8">
        <v>8380</v>
      </c>
      <c r="IKB3" s="8">
        <v>8381</v>
      </c>
      <c r="IKC3" s="8">
        <v>8382</v>
      </c>
      <c r="IKD3" s="8">
        <v>8383</v>
      </c>
      <c r="IKE3" s="8">
        <v>8384</v>
      </c>
      <c r="IKF3" s="8">
        <v>8385</v>
      </c>
      <c r="IKG3" s="8">
        <v>8386</v>
      </c>
      <c r="IKH3" s="8">
        <v>8387</v>
      </c>
      <c r="IKI3" s="8">
        <v>8388</v>
      </c>
      <c r="IKJ3" s="8">
        <v>8389</v>
      </c>
      <c r="IKK3" s="8">
        <v>8390</v>
      </c>
      <c r="IKL3" s="8">
        <v>8391</v>
      </c>
      <c r="IKM3" s="8">
        <v>8392</v>
      </c>
      <c r="IKN3" s="8">
        <v>8393</v>
      </c>
      <c r="IKO3" s="8">
        <v>8394</v>
      </c>
      <c r="IKP3" s="8">
        <v>8395</v>
      </c>
      <c r="IKQ3" s="8">
        <v>8396</v>
      </c>
      <c r="IKR3" s="8">
        <v>8397</v>
      </c>
      <c r="IKS3" s="8">
        <v>8398</v>
      </c>
      <c r="IKT3" s="8">
        <v>8399</v>
      </c>
      <c r="IKU3" s="8">
        <v>8400</v>
      </c>
      <c r="IKV3" s="8">
        <v>8401</v>
      </c>
      <c r="IKW3" s="8">
        <v>8402</v>
      </c>
      <c r="IKX3" s="8">
        <v>8403</v>
      </c>
      <c r="IKY3" s="8">
        <v>8404</v>
      </c>
      <c r="IKZ3" s="8">
        <v>8405</v>
      </c>
      <c r="ILA3" s="8">
        <v>8406</v>
      </c>
      <c r="ILB3" s="8">
        <v>8407</v>
      </c>
      <c r="ILC3" s="8">
        <v>8408</v>
      </c>
      <c r="ILD3" s="8">
        <v>8409</v>
      </c>
      <c r="ILE3" s="8">
        <v>8410</v>
      </c>
      <c r="ILF3" s="8">
        <v>8411</v>
      </c>
      <c r="ILG3" s="8">
        <v>8412</v>
      </c>
      <c r="ILH3" s="8">
        <v>8413</v>
      </c>
      <c r="ILI3" s="8">
        <v>8414</v>
      </c>
      <c r="ILJ3" s="8">
        <v>8415</v>
      </c>
      <c r="ILK3" s="8">
        <v>8416</v>
      </c>
      <c r="ILL3" s="8">
        <v>8417</v>
      </c>
      <c r="ILM3" s="8">
        <v>8418</v>
      </c>
      <c r="ILN3" s="8">
        <v>8419</v>
      </c>
      <c r="ILO3" s="8">
        <v>8420</v>
      </c>
      <c r="ILP3" s="8">
        <v>8421</v>
      </c>
      <c r="ILQ3" s="8">
        <v>8422</v>
      </c>
      <c r="ILR3" s="8">
        <v>8423</v>
      </c>
      <c r="ILS3" s="8">
        <v>8424</v>
      </c>
      <c r="ILT3" s="8">
        <v>8425</v>
      </c>
      <c r="ILU3" s="8">
        <v>8426</v>
      </c>
      <c r="ILV3" s="8">
        <v>8427</v>
      </c>
      <c r="ILW3" s="8">
        <v>8428</v>
      </c>
      <c r="ILX3" s="8">
        <v>8429</v>
      </c>
      <c r="ILY3" s="8">
        <v>8430</v>
      </c>
      <c r="ILZ3" s="8">
        <v>8431</v>
      </c>
      <c r="IMA3" s="8">
        <v>8432</v>
      </c>
      <c r="IMB3" s="8">
        <v>8433</v>
      </c>
      <c r="IMC3" s="8">
        <v>8434</v>
      </c>
      <c r="IMD3" s="8">
        <v>8435</v>
      </c>
      <c r="IME3" s="8">
        <v>8436</v>
      </c>
      <c r="IMF3" s="8">
        <v>8437</v>
      </c>
      <c r="IMG3" s="8">
        <v>8438</v>
      </c>
      <c r="IMH3" s="8">
        <v>8439</v>
      </c>
      <c r="IMI3" s="8">
        <v>8440</v>
      </c>
      <c r="IMJ3" s="8">
        <v>8441</v>
      </c>
      <c r="IMK3" s="8">
        <v>8442</v>
      </c>
      <c r="IML3" s="8">
        <v>8443</v>
      </c>
      <c r="IMM3" s="8">
        <v>8444</v>
      </c>
      <c r="IMN3" s="8">
        <v>8445</v>
      </c>
      <c r="IMO3" s="8">
        <v>8446</v>
      </c>
      <c r="IMP3" s="8">
        <v>8447</v>
      </c>
      <c r="IMQ3" s="8">
        <v>8448</v>
      </c>
      <c r="IMR3" s="8">
        <v>8449</v>
      </c>
      <c r="IMS3" s="8">
        <v>8450</v>
      </c>
      <c r="IMT3" s="8">
        <v>8451</v>
      </c>
      <c r="IMU3" s="8">
        <v>8452</v>
      </c>
      <c r="IMV3" s="8">
        <v>8453</v>
      </c>
      <c r="IMW3" s="8">
        <v>8454</v>
      </c>
      <c r="IMX3" s="8">
        <v>8455</v>
      </c>
      <c r="IMY3" s="8">
        <v>8456</v>
      </c>
      <c r="IMZ3" s="8">
        <v>8457</v>
      </c>
      <c r="INA3" s="8">
        <v>8458</v>
      </c>
      <c r="INB3" s="8">
        <v>8459</v>
      </c>
      <c r="INC3" s="8">
        <v>8460</v>
      </c>
      <c r="IND3" s="8">
        <v>8461</v>
      </c>
      <c r="INE3" s="8">
        <v>8462</v>
      </c>
      <c r="INF3" s="8">
        <v>8463</v>
      </c>
      <c r="ING3" s="8">
        <v>8464</v>
      </c>
      <c r="INH3" s="8">
        <v>8465</v>
      </c>
      <c r="INI3" s="8">
        <v>8466</v>
      </c>
      <c r="INJ3" s="8">
        <v>8467</v>
      </c>
      <c r="INK3" s="8">
        <v>8468</v>
      </c>
      <c r="INL3" s="8">
        <v>8469</v>
      </c>
      <c r="INM3" s="8">
        <v>8470</v>
      </c>
      <c r="INN3" s="8">
        <v>8471</v>
      </c>
      <c r="INO3" s="8">
        <v>8472</v>
      </c>
      <c r="INP3" s="8">
        <v>8473</v>
      </c>
      <c r="INQ3" s="8">
        <v>8474</v>
      </c>
      <c r="INR3" s="8">
        <v>8475</v>
      </c>
      <c r="INS3" s="8">
        <v>8476</v>
      </c>
      <c r="INT3" s="8">
        <v>8477</v>
      </c>
      <c r="INU3" s="8">
        <v>8478</v>
      </c>
      <c r="INV3" s="8">
        <v>8479</v>
      </c>
      <c r="INW3" s="8">
        <v>8480</v>
      </c>
      <c r="INX3" s="8">
        <v>8481</v>
      </c>
      <c r="INY3" s="8">
        <v>8482</v>
      </c>
      <c r="INZ3" s="8">
        <v>8483</v>
      </c>
      <c r="IOA3" s="8">
        <v>8484</v>
      </c>
      <c r="IOB3" s="8">
        <v>8485</v>
      </c>
      <c r="IOC3" s="8">
        <v>8486</v>
      </c>
      <c r="IOD3" s="8">
        <v>8487</v>
      </c>
      <c r="IOE3" s="8">
        <v>8488</v>
      </c>
      <c r="IOF3" s="8">
        <v>8489</v>
      </c>
      <c r="IOG3" s="8">
        <v>8490</v>
      </c>
      <c r="IOH3" s="8">
        <v>8491</v>
      </c>
      <c r="IOI3" s="8">
        <v>8492</v>
      </c>
      <c r="IOJ3" s="8">
        <v>8493</v>
      </c>
      <c r="IOK3" s="8">
        <v>8494</v>
      </c>
      <c r="IOL3" s="8">
        <v>8495</v>
      </c>
      <c r="IOM3" s="8">
        <v>8496</v>
      </c>
      <c r="ION3" s="8">
        <v>8497</v>
      </c>
      <c r="IOO3" s="8">
        <v>8498</v>
      </c>
      <c r="IOP3" s="8">
        <v>8499</v>
      </c>
      <c r="IOQ3" s="8">
        <v>8500</v>
      </c>
      <c r="IOR3" s="8">
        <v>8501</v>
      </c>
      <c r="IOS3" s="8">
        <v>8502</v>
      </c>
      <c r="IOT3" s="8">
        <v>8503</v>
      </c>
      <c r="IOU3" s="8">
        <v>8504</v>
      </c>
      <c r="IOV3" s="8">
        <v>8505</v>
      </c>
      <c r="IOW3" s="8">
        <v>8506</v>
      </c>
      <c r="IOX3" s="8">
        <v>8507</v>
      </c>
      <c r="IOY3" s="8">
        <v>8508</v>
      </c>
      <c r="IOZ3" s="8">
        <v>8509</v>
      </c>
      <c r="IPA3" s="8">
        <v>8510</v>
      </c>
      <c r="IPB3" s="8">
        <v>8511</v>
      </c>
      <c r="IPC3" s="8">
        <v>8512</v>
      </c>
      <c r="IPD3" s="8">
        <v>8513</v>
      </c>
      <c r="IPE3" s="8">
        <v>8514</v>
      </c>
      <c r="IPF3" s="8">
        <v>8515</v>
      </c>
      <c r="IPG3" s="8">
        <v>8516</v>
      </c>
      <c r="IPH3" s="8">
        <v>8517</v>
      </c>
      <c r="IPI3" s="8">
        <v>8518</v>
      </c>
      <c r="IPJ3" s="8">
        <v>8519</v>
      </c>
      <c r="IPK3" s="8">
        <v>8520</v>
      </c>
      <c r="IPL3" s="8">
        <v>8521</v>
      </c>
      <c r="IPM3" s="8">
        <v>8522</v>
      </c>
      <c r="IPN3" s="8">
        <v>8523</v>
      </c>
      <c r="IPO3" s="8">
        <v>8524</v>
      </c>
      <c r="IPP3" s="8">
        <v>8525</v>
      </c>
      <c r="IPQ3" s="8">
        <v>8526</v>
      </c>
      <c r="IPR3" s="8">
        <v>8527</v>
      </c>
      <c r="IPS3" s="8">
        <v>8528</v>
      </c>
      <c r="IPT3" s="8">
        <v>8529</v>
      </c>
      <c r="IPU3" s="8">
        <v>8530</v>
      </c>
      <c r="IPV3" s="8">
        <v>8531</v>
      </c>
      <c r="IPW3" s="8">
        <v>8532</v>
      </c>
      <c r="IPX3" s="8">
        <v>8533</v>
      </c>
      <c r="IPY3" s="8">
        <v>8534</v>
      </c>
      <c r="IPZ3" s="8">
        <v>8535</v>
      </c>
      <c r="IQA3" s="8">
        <v>8536</v>
      </c>
      <c r="IQB3" s="8">
        <v>8537</v>
      </c>
      <c r="IQC3" s="8">
        <v>8538</v>
      </c>
      <c r="IQD3" s="8">
        <v>8539</v>
      </c>
      <c r="IQE3" s="8">
        <v>8540</v>
      </c>
      <c r="IQF3" s="8">
        <v>8541</v>
      </c>
      <c r="IQG3" s="8">
        <v>8542</v>
      </c>
      <c r="IQH3" s="8">
        <v>8543</v>
      </c>
      <c r="IQI3" s="8">
        <v>8544</v>
      </c>
      <c r="IQJ3" s="8">
        <v>8545</v>
      </c>
      <c r="IQK3" s="8">
        <v>8546</v>
      </c>
      <c r="IQL3" s="8">
        <v>8547</v>
      </c>
      <c r="IQM3" s="8">
        <v>8548</v>
      </c>
      <c r="IQN3" s="8">
        <v>8549</v>
      </c>
      <c r="IQO3" s="8">
        <v>8550</v>
      </c>
      <c r="IQP3" s="8">
        <v>8551</v>
      </c>
      <c r="IQQ3" s="8">
        <v>8552</v>
      </c>
      <c r="IQR3" s="8">
        <v>8553</v>
      </c>
      <c r="IQS3" s="8">
        <v>8554</v>
      </c>
      <c r="IQT3" s="8">
        <v>8555</v>
      </c>
      <c r="IQU3" s="8">
        <v>8556</v>
      </c>
      <c r="IQV3" s="8">
        <v>8557</v>
      </c>
      <c r="IQW3" s="8">
        <v>8558</v>
      </c>
      <c r="IQX3" s="8">
        <v>8559</v>
      </c>
      <c r="IQY3" s="8">
        <v>8560</v>
      </c>
      <c r="IQZ3" s="8">
        <v>8561</v>
      </c>
      <c r="IRA3" s="8">
        <v>8562</v>
      </c>
      <c r="IRB3" s="8">
        <v>8563</v>
      </c>
      <c r="IRC3" s="8">
        <v>8564</v>
      </c>
      <c r="IRD3" s="8">
        <v>8565</v>
      </c>
      <c r="IRE3" s="8">
        <v>8566</v>
      </c>
      <c r="IRF3" s="8">
        <v>8567</v>
      </c>
      <c r="IRG3" s="8">
        <v>8568</v>
      </c>
      <c r="IRH3" s="8">
        <v>8569</v>
      </c>
      <c r="IRI3" s="8">
        <v>8570</v>
      </c>
      <c r="IRJ3" s="8">
        <v>8571</v>
      </c>
      <c r="IRK3" s="8">
        <v>8572</v>
      </c>
      <c r="IRL3" s="8">
        <v>8573</v>
      </c>
      <c r="IRM3" s="8">
        <v>8574</v>
      </c>
      <c r="IRN3" s="8">
        <v>8575</v>
      </c>
      <c r="IRO3" s="8">
        <v>8576</v>
      </c>
      <c r="IRP3" s="8">
        <v>8577</v>
      </c>
      <c r="IRQ3" s="8">
        <v>8578</v>
      </c>
      <c r="IRR3" s="8">
        <v>8579</v>
      </c>
      <c r="IRS3" s="8">
        <v>8580</v>
      </c>
      <c r="IRT3" s="8">
        <v>8581</v>
      </c>
      <c r="IRU3" s="8">
        <v>8582</v>
      </c>
      <c r="IRV3" s="8">
        <v>8583</v>
      </c>
      <c r="IRW3" s="8">
        <v>8584</v>
      </c>
      <c r="IRX3" s="8">
        <v>8585</v>
      </c>
      <c r="IRY3" s="8">
        <v>8586</v>
      </c>
      <c r="IRZ3" s="8">
        <v>8587</v>
      </c>
      <c r="ISA3" s="8">
        <v>8588</v>
      </c>
      <c r="ISB3" s="8">
        <v>8589</v>
      </c>
      <c r="ISC3" s="8">
        <v>8590</v>
      </c>
      <c r="ISD3" s="8">
        <v>8591</v>
      </c>
      <c r="ISE3" s="8">
        <v>8592</v>
      </c>
      <c r="ISF3" s="8">
        <v>8593</v>
      </c>
      <c r="ISG3" s="8">
        <v>8594</v>
      </c>
      <c r="ISH3" s="8">
        <v>8595</v>
      </c>
      <c r="ISI3" s="8">
        <v>8596</v>
      </c>
      <c r="ISJ3" s="8">
        <v>8597</v>
      </c>
      <c r="ISK3" s="8">
        <v>8598</v>
      </c>
      <c r="ISL3" s="8">
        <v>8599</v>
      </c>
      <c r="ISM3" s="8">
        <v>8600</v>
      </c>
      <c r="ISN3" s="8">
        <v>8601</v>
      </c>
      <c r="ISO3" s="8">
        <v>8602</v>
      </c>
      <c r="ISP3" s="8">
        <v>8603</v>
      </c>
      <c r="ISQ3" s="8">
        <v>8604</v>
      </c>
      <c r="ISR3" s="8">
        <v>8605</v>
      </c>
      <c r="ISS3" s="8">
        <v>8606</v>
      </c>
      <c r="IST3" s="8">
        <v>8607</v>
      </c>
      <c r="ISU3" s="8">
        <v>8608</v>
      </c>
      <c r="ISV3" s="8">
        <v>8609</v>
      </c>
      <c r="ISW3" s="8">
        <v>8610</v>
      </c>
      <c r="ISX3" s="8">
        <v>8611</v>
      </c>
      <c r="ISY3" s="8">
        <v>8612</v>
      </c>
      <c r="ISZ3" s="8">
        <v>8613</v>
      </c>
      <c r="ITA3" s="8">
        <v>8614</v>
      </c>
      <c r="ITB3" s="8">
        <v>8615</v>
      </c>
      <c r="ITC3" s="8">
        <v>8616</v>
      </c>
      <c r="ITD3" s="8">
        <v>8617</v>
      </c>
      <c r="ITE3" s="8">
        <v>8618</v>
      </c>
      <c r="ITF3" s="8">
        <v>8619</v>
      </c>
      <c r="ITG3" s="8">
        <v>8620</v>
      </c>
      <c r="ITH3" s="8">
        <v>8621</v>
      </c>
      <c r="ITI3" s="8">
        <v>8622</v>
      </c>
      <c r="ITJ3" s="8">
        <v>8623</v>
      </c>
      <c r="ITK3" s="8">
        <v>8624</v>
      </c>
      <c r="ITL3" s="8">
        <v>8625</v>
      </c>
      <c r="ITM3" s="8">
        <v>8626</v>
      </c>
      <c r="ITN3" s="8">
        <v>8627</v>
      </c>
      <c r="ITO3" s="8">
        <v>8628</v>
      </c>
      <c r="ITP3" s="8">
        <v>8629</v>
      </c>
      <c r="ITQ3" s="8">
        <v>8630</v>
      </c>
      <c r="ITR3" s="8">
        <v>8631</v>
      </c>
      <c r="ITS3" s="8">
        <v>8632</v>
      </c>
      <c r="ITT3" s="8">
        <v>8633</v>
      </c>
      <c r="ITU3" s="8">
        <v>8634</v>
      </c>
      <c r="ITV3" s="8">
        <v>8635</v>
      </c>
      <c r="ITW3" s="8">
        <v>8636</v>
      </c>
      <c r="ITX3" s="8">
        <v>8637</v>
      </c>
      <c r="ITY3" s="8">
        <v>8638</v>
      </c>
      <c r="ITZ3" s="8">
        <v>8639</v>
      </c>
      <c r="IUA3" s="8">
        <v>8640</v>
      </c>
      <c r="IUB3" s="8">
        <v>8641</v>
      </c>
      <c r="IUC3" s="8">
        <v>8642</v>
      </c>
      <c r="IUD3" s="8">
        <v>8643</v>
      </c>
      <c r="IUE3" s="8">
        <v>8644</v>
      </c>
      <c r="IUF3" s="8">
        <v>8645</v>
      </c>
      <c r="IUG3" s="8">
        <v>8646</v>
      </c>
      <c r="IUH3" s="8">
        <v>8647</v>
      </c>
      <c r="IUI3" s="8">
        <v>8648</v>
      </c>
      <c r="IUJ3" s="8">
        <v>8649</v>
      </c>
      <c r="IUK3" s="8">
        <v>8650</v>
      </c>
      <c r="IUL3" s="8">
        <v>8651</v>
      </c>
      <c r="IUM3" s="8">
        <v>8652</v>
      </c>
      <c r="IUN3" s="8">
        <v>8653</v>
      </c>
      <c r="IUO3" s="8">
        <v>8654</v>
      </c>
      <c r="IUP3" s="8">
        <v>8655</v>
      </c>
      <c r="IUQ3" s="8">
        <v>8656</v>
      </c>
      <c r="IUR3" s="8">
        <v>8657</v>
      </c>
      <c r="IUS3" s="8">
        <v>8658</v>
      </c>
      <c r="IUT3" s="8">
        <v>8659</v>
      </c>
      <c r="IUU3" s="8">
        <v>8660</v>
      </c>
      <c r="IUV3" s="8">
        <v>8661</v>
      </c>
      <c r="IUW3" s="8">
        <v>8662</v>
      </c>
      <c r="IUX3" s="8">
        <v>8663</v>
      </c>
      <c r="IUY3" s="8">
        <v>8664</v>
      </c>
      <c r="IUZ3" s="8">
        <v>8665</v>
      </c>
      <c r="IVA3" s="8">
        <v>8666</v>
      </c>
      <c r="IVB3" s="8">
        <v>8667</v>
      </c>
      <c r="IVC3" s="8">
        <v>8668</v>
      </c>
      <c r="IVD3" s="8">
        <v>8669</v>
      </c>
      <c r="IVE3" s="8">
        <v>8670</v>
      </c>
      <c r="IVF3" s="8">
        <v>8671</v>
      </c>
      <c r="IVG3" s="8">
        <v>8672</v>
      </c>
      <c r="IVH3" s="8">
        <v>8673</v>
      </c>
      <c r="IVI3" s="8">
        <v>8674</v>
      </c>
      <c r="IVJ3" s="8">
        <v>8675</v>
      </c>
      <c r="IVK3" s="8">
        <v>8676</v>
      </c>
      <c r="IVL3" s="8">
        <v>8677</v>
      </c>
      <c r="IVM3" s="8">
        <v>8678</v>
      </c>
      <c r="IVN3" s="8">
        <v>8679</v>
      </c>
      <c r="IVO3" s="8">
        <v>8680</v>
      </c>
      <c r="IVP3" s="8">
        <v>8681</v>
      </c>
      <c r="IVQ3" s="8">
        <v>8682</v>
      </c>
      <c r="IVR3" s="8">
        <v>8683</v>
      </c>
      <c r="IVS3" s="8">
        <v>8684</v>
      </c>
      <c r="IVT3" s="8">
        <v>8685</v>
      </c>
      <c r="IVU3" s="8">
        <v>8686</v>
      </c>
      <c r="IVV3" s="8">
        <v>8687</v>
      </c>
      <c r="IVW3" s="8">
        <v>8688</v>
      </c>
      <c r="IVX3" s="8">
        <v>8689</v>
      </c>
      <c r="IVY3" s="8">
        <v>8690</v>
      </c>
      <c r="IVZ3" s="8">
        <v>8691</v>
      </c>
      <c r="IWA3" s="8">
        <v>8692</v>
      </c>
      <c r="IWB3" s="8">
        <v>8693</v>
      </c>
      <c r="IWC3" s="8">
        <v>8694</v>
      </c>
      <c r="IWD3" s="8">
        <v>8695</v>
      </c>
      <c r="IWE3" s="8">
        <v>8696</v>
      </c>
      <c r="IWF3" s="8">
        <v>8697</v>
      </c>
      <c r="IWG3" s="8">
        <v>8698</v>
      </c>
      <c r="IWH3" s="8">
        <v>8699</v>
      </c>
      <c r="IWI3" s="8">
        <v>8700</v>
      </c>
      <c r="IWJ3" s="8">
        <v>8701</v>
      </c>
      <c r="IWK3" s="8">
        <v>8702</v>
      </c>
      <c r="IWL3" s="8">
        <v>8703</v>
      </c>
      <c r="IWM3" s="8">
        <v>8704</v>
      </c>
      <c r="IWN3" s="8">
        <v>8705</v>
      </c>
      <c r="IWO3" s="8">
        <v>8706</v>
      </c>
      <c r="IWP3" s="8">
        <v>8707</v>
      </c>
      <c r="IWQ3" s="8">
        <v>8708</v>
      </c>
      <c r="IWR3" s="8">
        <v>8709</v>
      </c>
      <c r="IWS3" s="8">
        <v>8710</v>
      </c>
      <c r="IWT3" s="8">
        <v>8711</v>
      </c>
      <c r="IWU3" s="8">
        <v>8712</v>
      </c>
      <c r="IWV3" s="8">
        <v>8713</v>
      </c>
      <c r="IWW3" s="8">
        <v>8714</v>
      </c>
      <c r="IWX3" s="8">
        <v>8715</v>
      </c>
      <c r="IWY3" s="8">
        <v>8716</v>
      </c>
      <c r="IWZ3" s="8">
        <v>8717</v>
      </c>
      <c r="IXA3" s="8">
        <v>8718</v>
      </c>
      <c r="IXB3" s="8">
        <v>8719</v>
      </c>
      <c r="IXC3" s="8">
        <v>8720</v>
      </c>
      <c r="IXD3" s="8">
        <v>8721</v>
      </c>
      <c r="IXE3" s="8">
        <v>8722</v>
      </c>
      <c r="IXF3" s="8">
        <v>8723</v>
      </c>
      <c r="IXG3" s="8">
        <v>8724</v>
      </c>
      <c r="IXH3" s="8">
        <v>8725</v>
      </c>
      <c r="IXI3" s="8">
        <v>8726</v>
      </c>
      <c r="IXJ3" s="8">
        <v>8727</v>
      </c>
      <c r="IXK3" s="8">
        <v>8728</v>
      </c>
      <c r="IXL3" s="8">
        <v>8729</v>
      </c>
      <c r="IXM3" s="8">
        <v>8730</v>
      </c>
      <c r="IXN3" s="8">
        <v>8731</v>
      </c>
      <c r="IXO3" s="8">
        <v>8732</v>
      </c>
      <c r="IXP3" s="8">
        <v>8733</v>
      </c>
      <c r="IXQ3" s="8">
        <v>8734</v>
      </c>
      <c r="IXR3" s="8">
        <v>8735</v>
      </c>
      <c r="IXS3" s="8">
        <v>8736</v>
      </c>
      <c r="IXT3" s="8">
        <v>8737</v>
      </c>
      <c r="IXU3" s="8">
        <v>8738</v>
      </c>
      <c r="IXV3" s="8">
        <v>8739</v>
      </c>
      <c r="IXW3" s="8">
        <v>8740</v>
      </c>
      <c r="IXX3" s="8">
        <v>8741</v>
      </c>
      <c r="IXY3" s="8">
        <v>8742</v>
      </c>
      <c r="IXZ3" s="8">
        <v>8743</v>
      </c>
      <c r="IYA3" s="8">
        <v>8744</v>
      </c>
      <c r="IYB3" s="8">
        <v>8745</v>
      </c>
      <c r="IYC3" s="8">
        <v>8746</v>
      </c>
      <c r="IYD3" s="8">
        <v>8747</v>
      </c>
      <c r="IYE3" s="8">
        <v>8748</v>
      </c>
      <c r="IYF3" s="8">
        <v>8749</v>
      </c>
      <c r="IYG3" s="8">
        <v>8750</v>
      </c>
      <c r="IYH3" s="8">
        <v>8751</v>
      </c>
      <c r="IYI3" s="8">
        <v>8752</v>
      </c>
      <c r="IYJ3" s="8">
        <v>8753</v>
      </c>
      <c r="IYK3" s="8">
        <v>8754</v>
      </c>
      <c r="IYL3" s="8">
        <v>8755</v>
      </c>
      <c r="IYM3" s="8">
        <v>8756</v>
      </c>
      <c r="IYN3" s="8">
        <v>8757</v>
      </c>
      <c r="IYO3" s="8">
        <v>8758</v>
      </c>
      <c r="IYP3" s="8">
        <v>8759</v>
      </c>
      <c r="IYQ3" s="8">
        <v>8760</v>
      </c>
      <c r="IYR3" s="8">
        <v>8761</v>
      </c>
      <c r="IYS3" s="8">
        <v>8762</v>
      </c>
      <c r="IYT3" s="8">
        <v>8763</v>
      </c>
      <c r="IYU3" s="8">
        <v>8764</v>
      </c>
      <c r="IYV3" s="8">
        <v>8765</v>
      </c>
      <c r="IYW3" s="8">
        <v>8766</v>
      </c>
      <c r="IYX3" s="8">
        <v>8767</v>
      </c>
      <c r="IYY3" s="8">
        <v>8768</v>
      </c>
      <c r="IYZ3" s="8">
        <v>8769</v>
      </c>
      <c r="IZA3" s="8">
        <v>8770</v>
      </c>
      <c r="IZB3" s="8">
        <v>8771</v>
      </c>
      <c r="IZC3" s="8">
        <v>8772</v>
      </c>
      <c r="IZD3" s="8">
        <v>8773</v>
      </c>
      <c r="IZE3" s="8">
        <v>8774</v>
      </c>
      <c r="IZF3" s="8">
        <v>8775</v>
      </c>
      <c r="IZG3" s="8">
        <v>8776</v>
      </c>
      <c r="IZH3" s="8">
        <v>8777</v>
      </c>
      <c r="IZI3" s="8">
        <v>8778</v>
      </c>
      <c r="IZJ3" s="8">
        <v>8779</v>
      </c>
      <c r="IZK3" s="8">
        <v>8780</v>
      </c>
      <c r="IZL3" s="8">
        <v>8781</v>
      </c>
      <c r="IZM3" s="8">
        <v>8782</v>
      </c>
      <c r="IZN3" s="8">
        <v>8783</v>
      </c>
      <c r="IZO3" s="8">
        <v>8784</v>
      </c>
      <c r="IZP3" s="8">
        <v>8785</v>
      </c>
      <c r="IZQ3" s="8">
        <v>8786</v>
      </c>
      <c r="IZR3" s="8">
        <v>8787</v>
      </c>
      <c r="IZS3" s="8">
        <v>8788</v>
      </c>
      <c r="IZT3" s="8">
        <v>8789</v>
      </c>
      <c r="IZU3" s="8">
        <v>8790</v>
      </c>
      <c r="IZV3" s="8">
        <v>8791</v>
      </c>
      <c r="IZW3" s="8">
        <v>8792</v>
      </c>
      <c r="IZX3" s="8">
        <v>8793</v>
      </c>
      <c r="IZY3" s="8">
        <v>8794</v>
      </c>
      <c r="IZZ3" s="8">
        <v>8795</v>
      </c>
      <c r="JAA3" s="8">
        <v>8796</v>
      </c>
      <c r="JAB3" s="8">
        <v>8797</v>
      </c>
      <c r="JAC3" s="8">
        <v>8798</v>
      </c>
      <c r="JAD3" s="8">
        <v>8799</v>
      </c>
      <c r="JAE3" s="8">
        <v>8800</v>
      </c>
      <c r="JAF3" s="8">
        <v>8801</v>
      </c>
      <c r="JAG3" s="8">
        <v>8802</v>
      </c>
      <c r="JAH3" s="8">
        <v>8803</v>
      </c>
      <c r="JAI3" s="8">
        <v>8804</v>
      </c>
      <c r="JAJ3" s="8">
        <v>8805</v>
      </c>
      <c r="JAK3" s="8">
        <v>8806</v>
      </c>
      <c r="JAL3" s="8">
        <v>8807</v>
      </c>
      <c r="JAM3" s="8">
        <v>8808</v>
      </c>
      <c r="JAN3" s="8">
        <v>8809</v>
      </c>
      <c r="JAO3" s="8">
        <v>8810</v>
      </c>
      <c r="JAP3" s="8">
        <v>8811</v>
      </c>
      <c r="JAQ3" s="8">
        <v>8812</v>
      </c>
      <c r="JAR3" s="8">
        <v>8813</v>
      </c>
      <c r="JAS3" s="8">
        <v>8814</v>
      </c>
      <c r="JAT3" s="8">
        <v>8815</v>
      </c>
      <c r="JAU3" s="8">
        <v>8816</v>
      </c>
      <c r="JAV3" s="8">
        <v>8817</v>
      </c>
      <c r="JAW3" s="8">
        <v>8818</v>
      </c>
      <c r="JAX3" s="8">
        <v>8819</v>
      </c>
      <c r="JAY3" s="8">
        <v>8820</v>
      </c>
      <c r="JAZ3" s="8">
        <v>8821</v>
      </c>
      <c r="JBA3" s="8">
        <v>8822</v>
      </c>
      <c r="JBB3" s="8">
        <v>8823</v>
      </c>
      <c r="JBC3" s="8">
        <v>8824</v>
      </c>
      <c r="JBD3" s="8">
        <v>8825</v>
      </c>
      <c r="JBE3" s="8">
        <v>8826</v>
      </c>
      <c r="JBF3" s="8">
        <v>8827</v>
      </c>
      <c r="JBG3" s="8">
        <v>8828</v>
      </c>
      <c r="JBH3" s="8">
        <v>8829</v>
      </c>
      <c r="JBI3" s="8">
        <v>8830</v>
      </c>
      <c r="JBJ3" s="8">
        <v>8831</v>
      </c>
      <c r="JBK3" s="8">
        <v>8832</v>
      </c>
      <c r="JBL3" s="8">
        <v>8833</v>
      </c>
      <c r="JBM3" s="8">
        <v>8834</v>
      </c>
      <c r="JBN3" s="8">
        <v>8835</v>
      </c>
      <c r="JBO3" s="8">
        <v>8836</v>
      </c>
      <c r="JBP3" s="8">
        <v>8837</v>
      </c>
      <c r="JBQ3" s="8">
        <v>8838</v>
      </c>
      <c r="JBR3" s="8">
        <v>8839</v>
      </c>
      <c r="JBS3" s="8">
        <v>8840</v>
      </c>
      <c r="JBT3" s="8">
        <v>8841</v>
      </c>
      <c r="JBU3" s="8">
        <v>8842</v>
      </c>
      <c r="JBV3" s="8">
        <v>8843</v>
      </c>
      <c r="JBW3" s="8">
        <v>8844</v>
      </c>
      <c r="JBX3" s="8">
        <v>8845</v>
      </c>
      <c r="JBY3" s="8">
        <v>8846</v>
      </c>
      <c r="JBZ3" s="8">
        <v>8847</v>
      </c>
      <c r="JCA3" s="8">
        <v>8848</v>
      </c>
      <c r="JCB3" s="8">
        <v>8849</v>
      </c>
      <c r="JCC3" s="8">
        <v>8850</v>
      </c>
      <c r="JCD3" s="8">
        <v>8851</v>
      </c>
      <c r="JCE3" s="8">
        <v>8852</v>
      </c>
      <c r="JCF3" s="8">
        <v>8853</v>
      </c>
      <c r="JCG3" s="8">
        <v>8854</v>
      </c>
      <c r="JCH3" s="8">
        <v>8855</v>
      </c>
      <c r="JCI3" s="8">
        <v>8856</v>
      </c>
      <c r="JCJ3" s="8">
        <v>8857</v>
      </c>
      <c r="JCK3" s="8">
        <v>8858</v>
      </c>
      <c r="JCL3" s="8">
        <v>8859</v>
      </c>
      <c r="JCM3" s="8">
        <v>8860</v>
      </c>
      <c r="JCN3" s="8">
        <v>8861</v>
      </c>
      <c r="JCO3" s="8">
        <v>8862</v>
      </c>
      <c r="JCP3" s="8">
        <v>8863</v>
      </c>
      <c r="JCQ3" s="8">
        <v>8864</v>
      </c>
      <c r="JCR3" s="8">
        <v>8865</v>
      </c>
      <c r="JCS3" s="8">
        <v>8866</v>
      </c>
      <c r="JCT3" s="8">
        <v>8867</v>
      </c>
      <c r="JCU3" s="8">
        <v>8868</v>
      </c>
      <c r="JCV3" s="8">
        <v>8869</v>
      </c>
      <c r="JCW3" s="8">
        <v>8870</v>
      </c>
      <c r="JCX3" s="8">
        <v>8871</v>
      </c>
      <c r="JCY3" s="8">
        <v>8872</v>
      </c>
      <c r="JCZ3" s="8">
        <v>8873</v>
      </c>
      <c r="JDA3" s="8">
        <v>8874</v>
      </c>
      <c r="JDB3" s="8">
        <v>8875</v>
      </c>
      <c r="JDC3" s="8">
        <v>8876</v>
      </c>
      <c r="JDD3" s="8">
        <v>8877</v>
      </c>
      <c r="JDE3" s="8">
        <v>8878</v>
      </c>
      <c r="JDF3" s="8">
        <v>8879</v>
      </c>
      <c r="JDG3" s="8">
        <v>8880</v>
      </c>
      <c r="JDH3" s="8">
        <v>8881</v>
      </c>
      <c r="JDI3" s="8">
        <v>8882</v>
      </c>
      <c r="JDJ3" s="8">
        <v>8883</v>
      </c>
      <c r="JDK3" s="8">
        <v>8884</v>
      </c>
      <c r="JDL3" s="8">
        <v>8885</v>
      </c>
      <c r="JDM3" s="8">
        <v>8886</v>
      </c>
      <c r="JDN3" s="8">
        <v>8887</v>
      </c>
      <c r="JDO3" s="8">
        <v>8888</v>
      </c>
      <c r="JDP3" s="8">
        <v>8889</v>
      </c>
      <c r="JDQ3" s="8">
        <v>8890</v>
      </c>
      <c r="JDR3" s="8">
        <v>8891</v>
      </c>
      <c r="JDS3" s="8">
        <v>8892</v>
      </c>
      <c r="JDT3" s="8">
        <v>8893</v>
      </c>
      <c r="JDU3" s="8">
        <v>8894</v>
      </c>
      <c r="JDV3" s="8">
        <v>8895</v>
      </c>
      <c r="JDW3" s="8">
        <v>8896</v>
      </c>
      <c r="JDX3" s="8">
        <v>8897</v>
      </c>
      <c r="JDY3" s="8">
        <v>8898</v>
      </c>
      <c r="JDZ3" s="8">
        <v>8899</v>
      </c>
      <c r="JEA3" s="8">
        <v>8900</v>
      </c>
      <c r="JEB3" s="8">
        <v>8901</v>
      </c>
      <c r="JEC3" s="8">
        <v>8902</v>
      </c>
      <c r="JED3" s="8">
        <v>8903</v>
      </c>
      <c r="JEE3" s="8">
        <v>8904</v>
      </c>
      <c r="JEF3" s="8">
        <v>8905</v>
      </c>
      <c r="JEG3" s="8">
        <v>8906</v>
      </c>
      <c r="JEH3" s="8">
        <v>8907</v>
      </c>
      <c r="JEI3" s="8">
        <v>8908</v>
      </c>
      <c r="JEJ3" s="8">
        <v>8909</v>
      </c>
      <c r="JEK3" s="8">
        <v>8910</v>
      </c>
      <c r="JEL3" s="8">
        <v>8911</v>
      </c>
      <c r="JEM3" s="8">
        <v>8912</v>
      </c>
      <c r="JEN3" s="8">
        <v>8913</v>
      </c>
      <c r="JEO3" s="8">
        <v>8914</v>
      </c>
      <c r="JEP3" s="8">
        <v>8915</v>
      </c>
      <c r="JEQ3" s="8">
        <v>8916</v>
      </c>
      <c r="JER3" s="8">
        <v>8917</v>
      </c>
      <c r="JES3" s="8">
        <v>8918</v>
      </c>
      <c r="JET3" s="8">
        <v>8919</v>
      </c>
      <c r="JEU3" s="8">
        <v>8920</v>
      </c>
      <c r="JEV3" s="8">
        <v>8921</v>
      </c>
      <c r="JEW3" s="8">
        <v>8922</v>
      </c>
      <c r="JEX3" s="8">
        <v>8923</v>
      </c>
      <c r="JEY3" s="8">
        <v>8924</v>
      </c>
      <c r="JEZ3" s="8">
        <v>8925</v>
      </c>
      <c r="JFA3" s="8">
        <v>8926</v>
      </c>
      <c r="JFB3" s="8">
        <v>8927</v>
      </c>
      <c r="JFC3" s="8">
        <v>8928</v>
      </c>
      <c r="JFD3" s="8">
        <v>8929</v>
      </c>
      <c r="JFE3" s="8">
        <v>8930</v>
      </c>
      <c r="JFF3" s="8">
        <v>8931</v>
      </c>
      <c r="JFG3" s="8">
        <v>8932</v>
      </c>
      <c r="JFH3" s="8">
        <v>8933</v>
      </c>
      <c r="JFI3" s="8">
        <v>8934</v>
      </c>
      <c r="JFJ3" s="8">
        <v>8935</v>
      </c>
      <c r="JFK3" s="8">
        <v>8936</v>
      </c>
      <c r="JFL3" s="8">
        <v>8937</v>
      </c>
      <c r="JFM3" s="8">
        <v>8938</v>
      </c>
      <c r="JFN3" s="8">
        <v>8939</v>
      </c>
      <c r="JFO3" s="8">
        <v>8940</v>
      </c>
      <c r="JFP3" s="8">
        <v>8941</v>
      </c>
      <c r="JFQ3" s="8">
        <v>8942</v>
      </c>
      <c r="JFR3" s="8">
        <v>8943</v>
      </c>
      <c r="JFS3" s="8">
        <v>8944</v>
      </c>
      <c r="JFT3" s="8">
        <v>8945</v>
      </c>
      <c r="JFU3" s="8">
        <v>8946</v>
      </c>
      <c r="JFV3" s="8">
        <v>8947</v>
      </c>
      <c r="JFW3" s="8">
        <v>8948</v>
      </c>
      <c r="JFX3" s="8">
        <v>8949</v>
      </c>
      <c r="JFY3" s="8">
        <v>8950</v>
      </c>
      <c r="JFZ3" s="8">
        <v>8951</v>
      </c>
      <c r="JGA3" s="8">
        <v>8952</v>
      </c>
      <c r="JGB3" s="8">
        <v>8953</v>
      </c>
      <c r="JGC3" s="8">
        <v>8954</v>
      </c>
      <c r="JGD3" s="8">
        <v>8955</v>
      </c>
      <c r="JGE3" s="8">
        <v>8956</v>
      </c>
      <c r="JGF3" s="8">
        <v>8957</v>
      </c>
      <c r="JGG3" s="8">
        <v>8958</v>
      </c>
      <c r="JGH3" s="8">
        <v>8959</v>
      </c>
      <c r="JGI3" s="8">
        <v>8960</v>
      </c>
      <c r="JGJ3" s="8">
        <v>8961</v>
      </c>
      <c r="JGK3" s="8">
        <v>8962</v>
      </c>
      <c r="JGL3" s="8">
        <v>8963</v>
      </c>
      <c r="JGM3" s="8">
        <v>8964</v>
      </c>
      <c r="JGN3" s="8">
        <v>8965</v>
      </c>
      <c r="JGO3" s="8">
        <v>8966</v>
      </c>
      <c r="JGP3" s="8">
        <v>8967</v>
      </c>
      <c r="JGQ3" s="8">
        <v>8968</v>
      </c>
      <c r="JGR3" s="8">
        <v>8969</v>
      </c>
      <c r="JGS3" s="8">
        <v>8970</v>
      </c>
      <c r="JGT3" s="8">
        <v>8971</v>
      </c>
      <c r="JGU3" s="8">
        <v>8972</v>
      </c>
      <c r="JGV3" s="8">
        <v>8973</v>
      </c>
      <c r="JGW3" s="8">
        <v>8974</v>
      </c>
      <c r="JGX3" s="8">
        <v>8975</v>
      </c>
      <c r="JGY3" s="8">
        <v>8976</v>
      </c>
      <c r="JGZ3" s="8">
        <v>8977</v>
      </c>
      <c r="JHA3" s="8">
        <v>8978</v>
      </c>
      <c r="JHB3" s="8">
        <v>8979</v>
      </c>
      <c r="JHC3" s="8">
        <v>8980</v>
      </c>
      <c r="JHD3" s="8">
        <v>8981</v>
      </c>
      <c r="JHE3" s="8">
        <v>8982</v>
      </c>
      <c r="JHF3" s="8">
        <v>8983</v>
      </c>
      <c r="JHG3" s="8">
        <v>8984</v>
      </c>
      <c r="JHH3" s="8">
        <v>8985</v>
      </c>
      <c r="JHI3" s="8">
        <v>8986</v>
      </c>
      <c r="JHJ3" s="8">
        <v>8987</v>
      </c>
      <c r="JHK3" s="8">
        <v>8988</v>
      </c>
      <c r="JHL3" s="8">
        <v>8989</v>
      </c>
      <c r="JHM3" s="8">
        <v>8990</v>
      </c>
      <c r="JHN3" s="8">
        <v>8991</v>
      </c>
      <c r="JHO3" s="8">
        <v>8992</v>
      </c>
      <c r="JHP3" s="8">
        <v>8993</v>
      </c>
      <c r="JHQ3" s="8">
        <v>8994</v>
      </c>
      <c r="JHR3" s="8">
        <v>8995</v>
      </c>
      <c r="JHS3" s="8">
        <v>8996</v>
      </c>
      <c r="JHT3" s="8">
        <v>8997</v>
      </c>
      <c r="JHU3" s="8">
        <v>8998</v>
      </c>
      <c r="JHV3" s="8">
        <v>8999</v>
      </c>
      <c r="JHW3" s="8">
        <v>9000</v>
      </c>
      <c r="JHX3" s="8">
        <v>9001</v>
      </c>
      <c r="JHY3" s="8">
        <v>9002</v>
      </c>
      <c r="JHZ3" s="8">
        <v>9003</v>
      </c>
      <c r="JIA3" s="8">
        <v>9004</v>
      </c>
      <c r="JIB3" s="8">
        <v>9005</v>
      </c>
      <c r="JIC3" s="8">
        <v>9006</v>
      </c>
      <c r="JID3" s="8">
        <v>9007</v>
      </c>
      <c r="JIE3" s="8">
        <v>9008</v>
      </c>
      <c r="JIF3" s="8">
        <v>9009</v>
      </c>
      <c r="JIG3" s="8">
        <v>9010</v>
      </c>
      <c r="JIH3" s="8">
        <v>9011</v>
      </c>
      <c r="JII3" s="8">
        <v>9012</v>
      </c>
      <c r="JIJ3" s="8">
        <v>9013</v>
      </c>
      <c r="JIK3" s="8">
        <v>9014</v>
      </c>
      <c r="JIL3" s="8">
        <v>9015</v>
      </c>
      <c r="JIM3" s="8">
        <v>9016</v>
      </c>
      <c r="JIN3" s="8">
        <v>9017</v>
      </c>
      <c r="JIO3" s="8">
        <v>9018</v>
      </c>
      <c r="JIP3" s="8">
        <v>9019</v>
      </c>
      <c r="JIQ3" s="8">
        <v>9020</v>
      </c>
      <c r="JIR3" s="8">
        <v>9021</v>
      </c>
      <c r="JIS3" s="8">
        <v>9022</v>
      </c>
      <c r="JIT3" s="8">
        <v>9023</v>
      </c>
      <c r="JIU3" s="8">
        <v>9024</v>
      </c>
      <c r="JIV3" s="8">
        <v>9025</v>
      </c>
      <c r="JIW3" s="8">
        <v>9026</v>
      </c>
      <c r="JIX3" s="8">
        <v>9027</v>
      </c>
      <c r="JIY3" s="8">
        <v>9028</v>
      </c>
      <c r="JIZ3" s="8">
        <v>9029</v>
      </c>
      <c r="JJA3" s="8">
        <v>9030</v>
      </c>
      <c r="JJB3" s="8">
        <v>9031</v>
      </c>
      <c r="JJC3" s="8">
        <v>9032</v>
      </c>
      <c r="JJD3" s="8">
        <v>9033</v>
      </c>
      <c r="JJE3" s="8">
        <v>9034</v>
      </c>
      <c r="JJF3" s="8">
        <v>9035</v>
      </c>
      <c r="JJG3" s="8">
        <v>9036</v>
      </c>
      <c r="JJH3" s="8">
        <v>9037</v>
      </c>
      <c r="JJI3" s="8">
        <v>9038</v>
      </c>
      <c r="JJJ3" s="8">
        <v>9039</v>
      </c>
      <c r="JJK3" s="8">
        <v>9040</v>
      </c>
      <c r="JJL3" s="8">
        <v>9041</v>
      </c>
      <c r="JJM3" s="8">
        <v>9042</v>
      </c>
      <c r="JJN3" s="8">
        <v>9043</v>
      </c>
      <c r="JJO3" s="8">
        <v>9044</v>
      </c>
      <c r="JJP3" s="8">
        <v>9045</v>
      </c>
      <c r="JJQ3" s="8">
        <v>9046</v>
      </c>
      <c r="JJR3" s="8">
        <v>9047</v>
      </c>
      <c r="JJS3" s="8">
        <v>9048</v>
      </c>
      <c r="JJT3" s="8">
        <v>9049</v>
      </c>
      <c r="JJU3" s="8">
        <v>9050</v>
      </c>
      <c r="JJV3" s="8">
        <v>9051</v>
      </c>
      <c r="JJW3" s="8">
        <v>9052</v>
      </c>
      <c r="JJX3" s="8">
        <v>9053</v>
      </c>
      <c r="JJY3" s="8">
        <v>9054</v>
      </c>
      <c r="JJZ3" s="8">
        <v>9055</v>
      </c>
      <c r="JKA3" s="8">
        <v>9056</v>
      </c>
      <c r="JKB3" s="8">
        <v>9057</v>
      </c>
      <c r="JKC3" s="8">
        <v>9058</v>
      </c>
      <c r="JKD3" s="8">
        <v>9059</v>
      </c>
      <c r="JKE3" s="8">
        <v>9060</v>
      </c>
      <c r="JKF3" s="8">
        <v>9061</v>
      </c>
      <c r="JKG3" s="8">
        <v>9062</v>
      </c>
      <c r="JKH3" s="8">
        <v>9063</v>
      </c>
      <c r="JKI3" s="8">
        <v>9064</v>
      </c>
      <c r="JKJ3" s="8">
        <v>9065</v>
      </c>
      <c r="JKK3" s="8">
        <v>9066</v>
      </c>
      <c r="JKL3" s="8">
        <v>9067</v>
      </c>
      <c r="JKM3" s="8">
        <v>9068</v>
      </c>
      <c r="JKN3" s="8">
        <v>9069</v>
      </c>
      <c r="JKO3" s="8">
        <v>9070</v>
      </c>
      <c r="JKP3" s="8">
        <v>9071</v>
      </c>
      <c r="JKQ3" s="8">
        <v>9072</v>
      </c>
      <c r="JKR3" s="8">
        <v>9073</v>
      </c>
      <c r="JKS3" s="8">
        <v>9074</v>
      </c>
      <c r="JKT3" s="8">
        <v>9075</v>
      </c>
      <c r="JKU3" s="8">
        <v>9076</v>
      </c>
      <c r="JKV3" s="8">
        <v>9077</v>
      </c>
      <c r="JKW3" s="8">
        <v>9078</v>
      </c>
      <c r="JKX3" s="8">
        <v>9079</v>
      </c>
      <c r="JKY3" s="8">
        <v>9080</v>
      </c>
      <c r="JKZ3" s="8">
        <v>9081</v>
      </c>
      <c r="JLA3" s="8">
        <v>9082</v>
      </c>
      <c r="JLB3" s="8">
        <v>9083</v>
      </c>
      <c r="JLC3" s="8">
        <v>9084</v>
      </c>
      <c r="JLD3" s="8">
        <v>9085</v>
      </c>
      <c r="JLE3" s="8">
        <v>9086</v>
      </c>
      <c r="JLF3" s="8">
        <v>9087</v>
      </c>
      <c r="JLG3" s="8">
        <v>9088</v>
      </c>
      <c r="JLH3" s="8">
        <v>9089</v>
      </c>
      <c r="JLI3" s="8">
        <v>9090</v>
      </c>
      <c r="JLJ3" s="8">
        <v>9091</v>
      </c>
      <c r="JLK3" s="8">
        <v>9092</v>
      </c>
      <c r="JLL3" s="8">
        <v>9093</v>
      </c>
      <c r="JLM3" s="8">
        <v>9094</v>
      </c>
      <c r="JLN3" s="8">
        <v>9095</v>
      </c>
      <c r="JLO3" s="8">
        <v>9096</v>
      </c>
      <c r="JLP3" s="8">
        <v>9097</v>
      </c>
      <c r="JLQ3" s="8">
        <v>9098</v>
      </c>
      <c r="JLR3" s="8">
        <v>9099</v>
      </c>
      <c r="JLS3" s="8">
        <v>9100</v>
      </c>
      <c r="JLT3" s="8">
        <v>9101</v>
      </c>
      <c r="JLU3" s="8">
        <v>9102</v>
      </c>
      <c r="JLV3" s="8">
        <v>9103</v>
      </c>
      <c r="JLW3" s="8">
        <v>9104</v>
      </c>
      <c r="JLX3" s="8">
        <v>9105</v>
      </c>
      <c r="JLY3" s="8">
        <v>9106</v>
      </c>
      <c r="JLZ3" s="8">
        <v>9107</v>
      </c>
      <c r="JMA3" s="8">
        <v>9108</v>
      </c>
      <c r="JMB3" s="8">
        <v>9109</v>
      </c>
      <c r="JMC3" s="8">
        <v>9110</v>
      </c>
      <c r="JMD3" s="8">
        <v>9111</v>
      </c>
      <c r="JME3" s="8">
        <v>9112</v>
      </c>
      <c r="JMF3" s="8">
        <v>9113</v>
      </c>
      <c r="JMG3" s="8">
        <v>9114</v>
      </c>
      <c r="JMH3" s="8">
        <v>9115</v>
      </c>
      <c r="JMI3" s="8">
        <v>9116</v>
      </c>
      <c r="JMJ3" s="8">
        <v>9117</v>
      </c>
      <c r="JMK3" s="8">
        <v>9118</v>
      </c>
      <c r="JML3" s="8">
        <v>9119</v>
      </c>
      <c r="JMM3" s="8">
        <v>9120</v>
      </c>
      <c r="JMN3" s="8">
        <v>9121</v>
      </c>
      <c r="JMO3" s="8">
        <v>9122</v>
      </c>
      <c r="JMP3" s="8">
        <v>9123</v>
      </c>
      <c r="JMQ3" s="8">
        <v>9124</v>
      </c>
      <c r="JMR3" s="8">
        <v>9125</v>
      </c>
      <c r="JMS3" s="8">
        <v>9126</v>
      </c>
      <c r="JMT3" s="8">
        <v>9127</v>
      </c>
      <c r="JMU3" s="8">
        <v>9128</v>
      </c>
      <c r="JMV3" s="8">
        <v>9129</v>
      </c>
      <c r="JMW3" s="8">
        <v>9130</v>
      </c>
      <c r="JMX3" s="8">
        <v>9131</v>
      </c>
      <c r="JMY3" s="8">
        <v>9132</v>
      </c>
      <c r="JMZ3" s="8">
        <v>9133</v>
      </c>
      <c r="JNA3" s="8">
        <v>9134</v>
      </c>
      <c r="JNB3" s="8">
        <v>9135</v>
      </c>
      <c r="JNC3" s="8">
        <v>9136</v>
      </c>
      <c r="JND3" s="8">
        <v>9137</v>
      </c>
      <c r="JNE3" s="8">
        <v>9138</v>
      </c>
      <c r="JNF3" s="8">
        <v>9139</v>
      </c>
      <c r="JNG3" s="8">
        <v>9140</v>
      </c>
      <c r="JNH3" s="8">
        <v>9141</v>
      </c>
      <c r="JNI3" s="8">
        <v>9142</v>
      </c>
      <c r="JNJ3" s="8">
        <v>9143</v>
      </c>
      <c r="JNK3" s="8">
        <v>9144</v>
      </c>
      <c r="JNL3" s="8">
        <v>9145</v>
      </c>
      <c r="JNM3" s="8">
        <v>9146</v>
      </c>
      <c r="JNN3" s="8">
        <v>9147</v>
      </c>
      <c r="JNO3" s="8">
        <v>9148</v>
      </c>
      <c r="JNP3" s="8">
        <v>9149</v>
      </c>
      <c r="JNQ3" s="8">
        <v>9150</v>
      </c>
      <c r="JNR3" s="8">
        <v>9151</v>
      </c>
      <c r="JNS3" s="8">
        <v>9152</v>
      </c>
      <c r="JNT3" s="8">
        <v>9153</v>
      </c>
      <c r="JNU3" s="8">
        <v>9154</v>
      </c>
      <c r="JNV3" s="8">
        <v>9155</v>
      </c>
      <c r="JNW3" s="8">
        <v>9156</v>
      </c>
      <c r="JNX3" s="8">
        <v>9157</v>
      </c>
      <c r="JNY3" s="8">
        <v>9158</v>
      </c>
      <c r="JNZ3" s="8">
        <v>9159</v>
      </c>
      <c r="JOA3" s="8">
        <v>9160</v>
      </c>
      <c r="JOB3" s="8">
        <v>9161</v>
      </c>
      <c r="JOC3" s="8">
        <v>9162</v>
      </c>
      <c r="JOD3" s="8">
        <v>9163</v>
      </c>
      <c r="JOE3" s="8">
        <v>9164</v>
      </c>
      <c r="JOF3" s="8">
        <v>9165</v>
      </c>
      <c r="JOG3" s="8">
        <v>9166</v>
      </c>
      <c r="JOH3" s="8">
        <v>9167</v>
      </c>
      <c r="JOI3" s="8">
        <v>9168</v>
      </c>
      <c r="JOJ3" s="8">
        <v>9169</v>
      </c>
      <c r="JOK3" s="8">
        <v>9170</v>
      </c>
      <c r="JOL3" s="8">
        <v>9171</v>
      </c>
      <c r="JOM3" s="8">
        <v>9172</v>
      </c>
      <c r="JON3" s="8">
        <v>9173</v>
      </c>
      <c r="JOO3" s="8">
        <v>9174</v>
      </c>
      <c r="JOP3" s="8">
        <v>9175</v>
      </c>
      <c r="JOQ3" s="8">
        <v>9176</v>
      </c>
      <c r="JOR3" s="8">
        <v>9177</v>
      </c>
      <c r="JOS3" s="8">
        <v>9178</v>
      </c>
      <c r="JOT3" s="8">
        <v>9179</v>
      </c>
      <c r="JOU3" s="8">
        <v>9180</v>
      </c>
      <c r="JOV3" s="8">
        <v>9181</v>
      </c>
      <c r="JOW3" s="8">
        <v>9182</v>
      </c>
      <c r="JOX3" s="8">
        <v>9183</v>
      </c>
      <c r="JOY3" s="8">
        <v>9184</v>
      </c>
      <c r="JOZ3" s="8">
        <v>9185</v>
      </c>
      <c r="JPA3" s="8">
        <v>9186</v>
      </c>
      <c r="JPB3" s="8">
        <v>9187</v>
      </c>
      <c r="JPC3" s="8">
        <v>9188</v>
      </c>
      <c r="JPD3" s="8">
        <v>9189</v>
      </c>
      <c r="JPE3" s="8">
        <v>9190</v>
      </c>
      <c r="JPF3" s="8">
        <v>9191</v>
      </c>
      <c r="JPG3" s="8">
        <v>9192</v>
      </c>
      <c r="JPH3" s="8">
        <v>9193</v>
      </c>
      <c r="JPI3" s="8">
        <v>9194</v>
      </c>
      <c r="JPJ3" s="8">
        <v>9195</v>
      </c>
      <c r="JPK3" s="8">
        <v>9196</v>
      </c>
      <c r="JPL3" s="8">
        <v>9197</v>
      </c>
      <c r="JPM3" s="8">
        <v>9198</v>
      </c>
      <c r="JPN3" s="8">
        <v>9199</v>
      </c>
      <c r="JPO3" s="8">
        <v>9200</v>
      </c>
      <c r="JPP3" s="8">
        <v>9201</v>
      </c>
      <c r="JPQ3" s="8">
        <v>9202</v>
      </c>
      <c r="JPR3" s="8">
        <v>9203</v>
      </c>
      <c r="JPS3" s="8">
        <v>9204</v>
      </c>
      <c r="JPT3" s="8">
        <v>9205</v>
      </c>
      <c r="JPU3" s="8">
        <v>9206</v>
      </c>
      <c r="JPV3" s="8">
        <v>9207</v>
      </c>
      <c r="JPW3" s="8">
        <v>9208</v>
      </c>
      <c r="JPX3" s="8">
        <v>9209</v>
      </c>
      <c r="JPY3" s="8">
        <v>9210</v>
      </c>
      <c r="JPZ3" s="8">
        <v>9211</v>
      </c>
      <c r="JQA3" s="8">
        <v>9212</v>
      </c>
      <c r="JQB3" s="8">
        <v>9213</v>
      </c>
      <c r="JQC3" s="8">
        <v>9214</v>
      </c>
      <c r="JQD3" s="8">
        <v>9215</v>
      </c>
      <c r="JQE3" s="8">
        <v>9216</v>
      </c>
      <c r="JQF3" s="8">
        <v>9217</v>
      </c>
      <c r="JQG3" s="8">
        <v>9218</v>
      </c>
      <c r="JQH3" s="8">
        <v>9219</v>
      </c>
      <c r="JQI3" s="8">
        <v>9220</v>
      </c>
      <c r="JQJ3" s="8">
        <v>9221</v>
      </c>
      <c r="JQK3" s="8">
        <v>9222</v>
      </c>
      <c r="JQL3" s="8">
        <v>9223</v>
      </c>
      <c r="JQM3" s="8">
        <v>9224</v>
      </c>
      <c r="JQN3" s="8">
        <v>9225</v>
      </c>
      <c r="JQO3" s="8">
        <v>9226</v>
      </c>
      <c r="JQP3" s="8">
        <v>9227</v>
      </c>
      <c r="JQQ3" s="8">
        <v>9228</v>
      </c>
      <c r="JQR3" s="8">
        <v>9229</v>
      </c>
      <c r="JQS3" s="8">
        <v>9230</v>
      </c>
      <c r="JQT3" s="8">
        <v>9231</v>
      </c>
      <c r="JQU3" s="8">
        <v>9232</v>
      </c>
      <c r="JQV3" s="8">
        <v>9233</v>
      </c>
      <c r="JQW3" s="8">
        <v>9234</v>
      </c>
      <c r="JQX3" s="8">
        <v>9235</v>
      </c>
      <c r="JQY3" s="8">
        <v>9236</v>
      </c>
      <c r="JQZ3" s="8">
        <v>9237</v>
      </c>
      <c r="JRA3" s="8">
        <v>9238</v>
      </c>
      <c r="JRB3" s="8">
        <v>9239</v>
      </c>
      <c r="JRC3" s="8">
        <v>9240</v>
      </c>
      <c r="JRD3" s="8">
        <v>9241</v>
      </c>
      <c r="JRE3" s="8">
        <v>9242</v>
      </c>
      <c r="JRF3" s="8">
        <v>9243</v>
      </c>
      <c r="JRG3" s="8">
        <v>9244</v>
      </c>
      <c r="JRH3" s="8">
        <v>9245</v>
      </c>
      <c r="JRI3" s="8">
        <v>9246</v>
      </c>
      <c r="JRJ3" s="8">
        <v>9247</v>
      </c>
      <c r="JRK3" s="8">
        <v>9248</v>
      </c>
      <c r="JRL3" s="8">
        <v>9249</v>
      </c>
      <c r="JRM3" s="8">
        <v>9250</v>
      </c>
      <c r="JRN3" s="8">
        <v>9251</v>
      </c>
      <c r="JRO3" s="8">
        <v>9252</v>
      </c>
      <c r="JRP3" s="8">
        <v>9253</v>
      </c>
      <c r="JRQ3" s="8">
        <v>9254</v>
      </c>
      <c r="JRR3" s="8">
        <v>9255</v>
      </c>
      <c r="JRS3" s="8">
        <v>9256</v>
      </c>
      <c r="JRT3" s="8">
        <v>9257</v>
      </c>
      <c r="JRU3" s="8">
        <v>9258</v>
      </c>
      <c r="JRV3" s="8">
        <v>9259</v>
      </c>
      <c r="JRW3" s="8">
        <v>9260</v>
      </c>
      <c r="JRX3" s="8">
        <v>9261</v>
      </c>
      <c r="JRY3" s="8">
        <v>9262</v>
      </c>
      <c r="JRZ3" s="8">
        <v>9263</v>
      </c>
      <c r="JSA3" s="8">
        <v>9264</v>
      </c>
      <c r="JSB3" s="8">
        <v>9265</v>
      </c>
      <c r="JSC3" s="8">
        <v>9266</v>
      </c>
      <c r="JSD3" s="8">
        <v>9267</v>
      </c>
      <c r="JSE3" s="8">
        <v>9268</v>
      </c>
      <c r="JSF3" s="8">
        <v>9269</v>
      </c>
      <c r="JSG3" s="8">
        <v>9270</v>
      </c>
      <c r="JSH3" s="8">
        <v>9271</v>
      </c>
      <c r="JSI3" s="8">
        <v>9272</v>
      </c>
      <c r="JSJ3" s="8">
        <v>9273</v>
      </c>
      <c r="JSK3" s="8">
        <v>9274</v>
      </c>
      <c r="JSL3" s="8">
        <v>9275</v>
      </c>
      <c r="JSM3" s="8">
        <v>9276</v>
      </c>
      <c r="JSN3" s="8">
        <v>9277</v>
      </c>
      <c r="JSO3" s="8">
        <v>9278</v>
      </c>
      <c r="JSP3" s="8">
        <v>9279</v>
      </c>
      <c r="JSQ3" s="8">
        <v>9280</v>
      </c>
      <c r="JSR3" s="8">
        <v>9281</v>
      </c>
      <c r="JSS3" s="8">
        <v>9282</v>
      </c>
      <c r="JST3" s="8">
        <v>9283</v>
      </c>
      <c r="JSU3" s="8">
        <v>9284</v>
      </c>
      <c r="JSV3" s="8">
        <v>9285</v>
      </c>
      <c r="JSW3" s="8">
        <v>9286</v>
      </c>
      <c r="JSX3" s="8">
        <v>9287</v>
      </c>
      <c r="JSY3" s="8">
        <v>9288</v>
      </c>
      <c r="JSZ3" s="8">
        <v>9289</v>
      </c>
      <c r="JTA3" s="8">
        <v>9290</v>
      </c>
      <c r="JTB3" s="8">
        <v>9291</v>
      </c>
      <c r="JTC3" s="8">
        <v>9292</v>
      </c>
      <c r="JTD3" s="8">
        <v>9293</v>
      </c>
      <c r="JTE3" s="8">
        <v>9294</v>
      </c>
      <c r="JTF3" s="8">
        <v>9295</v>
      </c>
      <c r="JTG3" s="8">
        <v>9296</v>
      </c>
      <c r="JTH3" s="8">
        <v>9297</v>
      </c>
      <c r="JTI3" s="8">
        <v>9298</v>
      </c>
      <c r="JTJ3" s="8">
        <v>9299</v>
      </c>
      <c r="JTK3" s="8">
        <v>9300</v>
      </c>
      <c r="JTL3" s="8">
        <v>9301</v>
      </c>
      <c r="JTM3" s="8">
        <v>9302</v>
      </c>
      <c r="JTN3" s="8">
        <v>9303</v>
      </c>
      <c r="JTO3" s="8">
        <v>9304</v>
      </c>
      <c r="JTP3" s="8">
        <v>9305</v>
      </c>
      <c r="JTQ3" s="8">
        <v>9306</v>
      </c>
      <c r="JTR3" s="8">
        <v>9307</v>
      </c>
      <c r="JTS3" s="8">
        <v>9308</v>
      </c>
      <c r="JTT3" s="8">
        <v>9309</v>
      </c>
      <c r="JTU3" s="8">
        <v>9310</v>
      </c>
      <c r="JTV3" s="8">
        <v>9311</v>
      </c>
      <c r="JTW3" s="8">
        <v>9312</v>
      </c>
      <c r="JTX3" s="8">
        <v>9313</v>
      </c>
      <c r="JTY3" s="8">
        <v>9314</v>
      </c>
      <c r="JTZ3" s="8">
        <v>9315</v>
      </c>
      <c r="JUA3" s="8">
        <v>9316</v>
      </c>
      <c r="JUB3" s="8">
        <v>9317</v>
      </c>
      <c r="JUC3" s="8">
        <v>9318</v>
      </c>
      <c r="JUD3" s="8">
        <v>9319</v>
      </c>
      <c r="JUE3" s="8">
        <v>9320</v>
      </c>
      <c r="JUF3" s="8">
        <v>9321</v>
      </c>
      <c r="JUG3" s="8">
        <v>9322</v>
      </c>
      <c r="JUH3" s="8">
        <v>9323</v>
      </c>
      <c r="JUI3" s="8">
        <v>9324</v>
      </c>
      <c r="JUJ3" s="8">
        <v>9325</v>
      </c>
      <c r="JUK3" s="8">
        <v>9326</v>
      </c>
      <c r="JUL3" s="8">
        <v>9327</v>
      </c>
      <c r="JUM3" s="8">
        <v>9328</v>
      </c>
      <c r="JUN3" s="8">
        <v>9329</v>
      </c>
      <c r="JUO3" s="8">
        <v>9330</v>
      </c>
      <c r="JUP3" s="8">
        <v>9331</v>
      </c>
      <c r="JUQ3" s="8">
        <v>9332</v>
      </c>
      <c r="JUR3" s="8">
        <v>9333</v>
      </c>
      <c r="JUS3" s="8">
        <v>9334</v>
      </c>
      <c r="JUT3" s="8">
        <v>9335</v>
      </c>
      <c r="JUU3" s="8">
        <v>9336</v>
      </c>
      <c r="JUV3" s="8">
        <v>9337</v>
      </c>
      <c r="JUW3" s="8">
        <v>9338</v>
      </c>
      <c r="JUX3" s="8">
        <v>9339</v>
      </c>
      <c r="JUY3" s="8">
        <v>9340</v>
      </c>
      <c r="JUZ3" s="8">
        <v>9341</v>
      </c>
      <c r="JVA3" s="8">
        <v>9342</v>
      </c>
      <c r="JVB3" s="8">
        <v>9343</v>
      </c>
      <c r="JVC3" s="8">
        <v>9344</v>
      </c>
      <c r="JVD3" s="8">
        <v>9345</v>
      </c>
      <c r="JVE3" s="8">
        <v>9346</v>
      </c>
      <c r="JVF3" s="8">
        <v>9347</v>
      </c>
      <c r="JVG3" s="8">
        <v>9348</v>
      </c>
      <c r="JVH3" s="8">
        <v>9349</v>
      </c>
      <c r="JVI3" s="8">
        <v>9350</v>
      </c>
      <c r="JVJ3" s="8">
        <v>9351</v>
      </c>
      <c r="JVK3" s="8">
        <v>9352</v>
      </c>
      <c r="JVL3" s="8">
        <v>9353</v>
      </c>
      <c r="JVM3" s="8">
        <v>9354</v>
      </c>
      <c r="JVN3" s="8">
        <v>9355</v>
      </c>
      <c r="JVO3" s="8">
        <v>9356</v>
      </c>
      <c r="JVP3" s="8">
        <v>9357</v>
      </c>
      <c r="JVQ3" s="8">
        <v>9358</v>
      </c>
      <c r="JVR3" s="8">
        <v>9359</v>
      </c>
      <c r="JVS3" s="8">
        <v>9360</v>
      </c>
      <c r="JVT3" s="8">
        <v>9361</v>
      </c>
      <c r="JVU3" s="8">
        <v>9362</v>
      </c>
      <c r="JVV3" s="8">
        <v>9363</v>
      </c>
      <c r="JVW3" s="8">
        <v>9364</v>
      </c>
      <c r="JVX3" s="8">
        <v>9365</v>
      </c>
      <c r="JVY3" s="8">
        <v>9366</v>
      </c>
      <c r="JVZ3" s="8">
        <v>9367</v>
      </c>
      <c r="JWA3" s="8">
        <v>9368</v>
      </c>
      <c r="JWB3" s="8">
        <v>9369</v>
      </c>
      <c r="JWC3" s="8">
        <v>9370</v>
      </c>
      <c r="JWD3" s="8">
        <v>9371</v>
      </c>
      <c r="JWE3" s="8">
        <v>9372</v>
      </c>
      <c r="JWF3" s="8">
        <v>9373</v>
      </c>
      <c r="JWG3" s="8">
        <v>9374</v>
      </c>
      <c r="JWH3" s="8">
        <v>9375</v>
      </c>
      <c r="JWI3" s="8">
        <v>9376</v>
      </c>
      <c r="JWJ3" s="8">
        <v>9377</v>
      </c>
      <c r="JWK3" s="8">
        <v>9378</v>
      </c>
      <c r="JWL3" s="8">
        <v>9379</v>
      </c>
      <c r="JWM3" s="8">
        <v>9380</v>
      </c>
      <c r="JWN3" s="8">
        <v>9381</v>
      </c>
      <c r="JWO3" s="8">
        <v>9382</v>
      </c>
      <c r="JWP3" s="8">
        <v>9383</v>
      </c>
      <c r="JWQ3" s="8">
        <v>9384</v>
      </c>
      <c r="JWR3" s="8">
        <v>9385</v>
      </c>
      <c r="JWS3" s="8">
        <v>9386</v>
      </c>
      <c r="JWT3" s="8">
        <v>9387</v>
      </c>
      <c r="JWU3" s="8">
        <v>9388</v>
      </c>
      <c r="JWV3" s="8">
        <v>9389</v>
      </c>
      <c r="JWW3" s="8">
        <v>9390</v>
      </c>
      <c r="JWX3" s="8">
        <v>9391</v>
      </c>
      <c r="JWY3" s="8">
        <v>9392</v>
      </c>
      <c r="JWZ3" s="8">
        <v>9393</v>
      </c>
      <c r="JXA3" s="8">
        <v>9394</v>
      </c>
      <c r="JXB3" s="8">
        <v>9395</v>
      </c>
      <c r="JXC3" s="8">
        <v>9396</v>
      </c>
      <c r="JXD3" s="8">
        <v>9397</v>
      </c>
      <c r="JXE3" s="8">
        <v>9398</v>
      </c>
      <c r="JXF3" s="8">
        <v>9399</v>
      </c>
      <c r="JXG3" s="8">
        <v>9400</v>
      </c>
      <c r="JXH3" s="8">
        <v>9401</v>
      </c>
      <c r="JXI3" s="8">
        <v>9402</v>
      </c>
      <c r="JXJ3" s="8">
        <v>9403</v>
      </c>
      <c r="JXK3" s="8">
        <v>9404</v>
      </c>
      <c r="JXL3" s="8">
        <v>9405</v>
      </c>
      <c r="JXM3" s="8">
        <v>9406</v>
      </c>
      <c r="JXN3" s="8">
        <v>9407</v>
      </c>
      <c r="JXO3" s="8">
        <v>9408</v>
      </c>
      <c r="JXP3" s="8">
        <v>9409</v>
      </c>
      <c r="JXQ3" s="8">
        <v>9410</v>
      </c>
      <c r="JXR3" s="8">
        <v>9411</v>
      </c>
      <c r="JXS3" s="8">
        <v>9412</v>
      </c>
      <c r="JXT3" s="8">
        <v>9413</v>
      </c>
      <c r="JXU3" s="8">
        <v>9414</v>
      </c>
      <c r="JXV3" s="8">
        <v>9415</v>
      </c>
      <c r="JXW3" s="8">
        <v>9416</v>
      </c>
      <c r="JXX3" s="8">
        <v>9417</v>
      </c>
      <c r="JXY3" s="8">
        <v>9418</v>
      </c>
      <c r="JXZ3" s="8">
        <v>9419</v>
      </c>
      <c r="JYA3" s="8">
        <v>9420</v>
      </c>
      <c r="JYB3" s="8">
        <v>9421</v>
      </c>
      <c r="JYC3" s="8">
        <v>9422</v>
      </c>
      <c r="JYD3" s="8">
        <v>9423</v>
      </c>
      <c r="JYE3" s="8">
        <v>9424</v>
      </c>
      <c r="JYF3" s="8">
        <v>9425</v>
      </c>
      <c r="JYG3" s="8">
        <v>9426</v>
      </c>
      <c r="JYH3" s="8">
        <v>9427</v>
      </c>
      <c r="JYI3" s="8">
        <v>9428</v>
      </c>
      <c r="JYJ3" s="8">
        <v>9429</v>
      </c>
      <c r="JYK3" s="8">
        <v>9430</v>
      </c>
      <c r="JYL3" s="8">
        <v>9431</v>
      </c>
      <c r="JYM3" s="8">
        <v>9432</v>
      </c>
      <c r="JYN3" s="8">
        <v>9433</v>
      </c>
      <c r="JYO3" s="8">
        <v>9434</v>
      </c>
      <c r="JYP3" s="8">
        <v>9435</v>
      </c>
      <c r="JYQ3" s="8">
        <v>9436</v>
      </c>
      <c r="JYR3" s="8">
        <v>9437</v>
      </c>
      <c r="JYS3" s="8">
        <v>9438</v>
      </c>
      <c r="JYT3" s="8">
        <v>9439</v>
      </c>
      <c r="JYU3" s="8">
        <v>9440</v>
      </c>
      <c r="JYV3" s="8">
        <v>9441</v>
      </c>
      <c r="JYW3" s="8">
        <v>9442</v>
      </c>
      <c r="JYX3" s="8">
        <v>9443</v>
      </c>
      <c r="JYY3" s="8">
        <v>9444</v>
      </c>
      <c r="JYZ3" s="8">
        <v>9445</v>
      </c>
      <c r="JZA3" s="8">
        <v>9446</v>
      </c>
      <c r="JZB3" s="8">
        <v>9447</v>
      </c>
      <c r="JZC3" s="8">
        <v>9448</v>
      </c>
      <c r="JZD3" s="8">
        <v>9449</v>
      </c>
      <c r="JZE3" s="8">
        <v>9450</v>
      </c>
      <c r="JZF3" s="8">
        <v>9451</v>
      </c>
      <c r="JZG3" s="8">
        <v>9452</v>
      </c>
      <c r="JZH3" s="8">
        <v>9453</v>
      </c>
      <c r="JZI3" s="8">
        <v>9454</v>
      </c>
      <c r="JZJ3" s="8">
        <v>9455</v>
      </c>
      <c r="JZK3" s="8">
        <v>9456</v>
      </c>
      <c r="JZL3" s="8">
        <v>9457</v>
      </c>
      <c r="JZM3" s="8">
        <v>9458</v>
      </c>
      <c r="JZN3" s="8">
        <v>9459</v>
      </c>
      <c r="JZO3" s="8">
        <v>9460</v>
      </c>
      <c r="JZP3" s="8">
        <v>9461</v>
      </c>
      <c r="JZQ3" s="8">
        <v>9462</v>
      </c>
      <c r="JZR3" s="8">
        <v>9463</v>
      </c>
      <c r="JZS3" s="8">
        <v>9464</v>
      </c>
      <c r="JZT3" s="8">
        <v>9465</v>
      </c>
      <c r="JZU3" s="8">
        <v>9466</v>
      </c>
      <c r="JZV3" s="8">
        <v>9467</v>
      </c>
      <c r="JZW3" s="8">
        <v>9468</v>
      </c>
      <c r="JZX3" s="8">
        <v>9469</v>
      </c>
      <c r="JZY3" s="8">
        <v>9470</v>
      </c>
      <c r="JZZ3" s="8">
        <v>9471</v>
      </c>
      <c r="KAA3" s="8">
        <v>9472</v>
      </c>
      <c r="KAB3" s="8">
        <v>9473</v>
      </c>
      <c r="KAC3" s="8">
        <v>9474</v>
      </c>
      <c r="KAD3" s="8">
        <v>9475</v>
      </c>
      <c r="KAE3" s="8">
        <v>9476</v>
      </c>
      <c r="KAF3" s="8">
        <v>9477</v>
      </c>
      <c r="KAG3" s="8">
        <v>9478</v>
      </c>
      <c r="KAH3" s="8">
        <v>9479</v>
      </c>
      <c r="KAI3" s="8">
        <v>9480</v>
      </c>
      <c r="KAJ3" s="8">
        <v>9481</v>
      </c>
      <c r="KAK3" s="8">
        <v>9482</v>
      </c>
      <c r="KAL3" s="8">
        <v>9483</v>
      </c>
      <c r="KAM3" s="8">
        <v>9484</v>
      </c>
      <c r="KAN3" s="8">
        <v>9485</v>
      </c>
      <c r="KAO3" s="8">
        <v>9486</v>
      </c>
      <c r="KAP3" s="8">
        <v>9487</v>
      </c>
      <c r="KAQ3" s="8">
        <v>9488</v>
      </c>
      <c r="KAR3" s="8">
        <v>9489</v>
      </c>
      <c r="KAS3" s="8">
        <v>9490</v>
      </c>
      <c r="KAT3" s="8">
        <v>9491</v>
      </c>
      <c r="KAU3" s="8">
        <v>9492</v>
      </c>
      <c r="KAV3" s="8">
        <v>9493</v>
      </c>
      <c r="KAW3" s="8">
        <v>9494</v>
      </c>
      <c r="KAX3" s="8">
        <v>9495</v>
      </c>
      <c r="KAY3" s="8">
        <v>9496</v>
      </c>
      <c r="KAZ3" s="8">
        <v>9497</v>
      </c>
      <c r="KBA3" s="8">
        <v>9498</v>
      </c>
      <c r="KBB3" s="8">
        <v>9499</v>
      </c>
      <c r="KBC3" s="8">
        <v>9500</v>
      </c>
      <c r="KBD3" s="8">
        <v>9501</v>
      </c>
      <c r="KBE3" s="8">
        <v>9502</v>
      </c>
      <c r="KBF3" s="8">
        <v>9503</v>
      </c>
      <c r="KBG3" s="8">
        <v>9504</v>
      </c>
      <c r="KBH3" s="8">
        <v>9505</v>
      </c>
      <c r="KBI3" s="8">
        <v>9506</v>
      </c>
      <c r="KBJ3" s="8">
        <v>9507</v>
      </c>
      <c r="KBK3" s="8">
        <v>9508</v>
      </c>
      <c r="KBL3" s="8">
        <v>9509</v>
      </c>
      <c r="KBM3" s="8">
        <v>9510</v>
      </c>
      <c r="KBN3" s="8">
        <v>9511</v>
      </c>
      <c r="KBO3" s="8">
        <v>9512</v>
      </c>
      <c r="KBP3" s="8">
        <v>9513</v>
      </c>
      <c r="KBQ3" s="8">
        <v>9514</v>
      </c>
      <c r="KBR3" s="8">
        <v>9515</v>
      </c>
      <c r="KBS3" s="8">
        <v>9516</v>
      </c>
      <c r="KBT3" s="8">
        <v>9517</v>
      </c>
      <c r="KBU3" s="8">
        <v>9518</v>
      </c>
      <c r="KBV3" s="8">
        <v>9519</v>
      </c>
      <c r="KBW3" s="8">
        <v>9520</v>
      </c>
      <c r="KBX3" s="8">
        <v>9521</v>
      </c>
      <c r="KBY3" s="8">
        <v>9522</v>
      </c>
      <c r="KBZ3" s="8">
        <v>9523</v>
      </c>
      <c r="KCA3" s="8">
        <v>9524</v>
      </c>
      <c r="KCB3" s="8">
        <v>9525</v>
      </c>
      <c r="KCC3" s="8">
        <v>9526</v>
      </c>
      <c r="KCD3" s="8">
        <v>9527</v>
      </c>
      <c r="KCE3" s="8">
        <v>9528</v>
      </c>
      <c r="KCF3" s="8">
        <v>9529</v>
      </c>
      <c r="KCG3" s="8">
        <v>9530</v>
      </c>
      <c r="KCH3" s="8">
        <v>9531</v>
      </c>
      <c r="KCI3" s="8">
        <v>9532</v>
      </c>
      <c r="KCJ3" s="8">
        <v>9533</v>
      </c>
      <c r="KCK3" s="8">
        <v>9534</v>
      </c>
      <c r="KCL3" s="8">
        <v>9535</v>
      </c>
      <c r="KCM3" s="8">
        <v>9536</v>
      </c>
      <c r="KCN3" s="8">
        <v>9537</v>
      </c>
      <c r="KCO3" s="8">
        <v>9538</v>
      </c>
      <c r="KCP3" s="8">
        <v>9539</v>
      </c>
      <c r="KCQ3" s="8">
        <v>9540</v>
      </c>
      <c r="KCR3" s="8">
        <v>9541</v>
      </c>
      <c r="KCS3" s="8">
        <v>9542</v>
      </c>
      <c r="KCT3" s="8">
        <v>9543</v>
      </c>
      <c r="KCU3" s="8">
        <v>9544</v>
      </c>
      <c r="KCV3" s="8">
        <v>9545</v>
      </c>
      <c r="KCW3" s="8">
        <v>9546</v>
      </c>
      <c r="KCX3" s="8">
        <v>9547</v>
      </c>
      <c r="KCY3" s="8">
        <v>9548</v>
      </c>
      <c r="KCZ3" s="8">
        <v>9549</v>
      </c>
      <c r="KDA3" s="8">
        <v>9550</v>
      </c>
      <c r="KDB3" s="8">
        <v>9551</v>
      </c>
      <c r="KDC3" s="8">
        <v>9552</v>
      </c>
      <c r="KDD3" s="8">
        <v>9553</v>
      </c>
      <c r="KDE3" s="8">
        <v>9554</v>
      </c>
      <c r="KDF3" s="8">
        <v>9555</v>
      </c>
      <c r="KDG3" s="8">
        <v>9556</v>
      </c>
      <c r="KDH3" s="8">
        <v>9557</v>
      </c>
      <c r="KDI3" s="8">
        <v>9558</v>
      </c>
      <c r="KDJ3" s="8">
        <v>9559</v>
      </c>
      <c r="KDK3" s="8">
        <v>9560</v>
      </c>
      <c r="KDL3" s="8">
        <v>9561</v>
      </c>
      <c r="KDM3" s="8">
        <v>9562</v>
      </c>
      <c r="KDN3" s="8">
        <v>9563</v>
      </c>
      <c r="KDO3" s="8">
        <v>9564</v>
      </c>
      <c r="KDP3" s="8">
        <v>9565</v>
      </c>
      <c r="KDQ3" s="8">
        <v>9566</v>
      </c>
      <c r="KDR3" s="8">
        <v>9567</v>
      </c>
      <c r="KDS3" s="8">
        <v>9568</v>
      </c>
      <c r="KDT3" s="8">
        <v>9569</v>
      </c>
      <c r="KDU3" s="8">
        <v>9570</v>
      </c>
      <c r="KDV3" s="8">
        <v>9571</v>
      </c>
      <c r="KDW3" s="8">
        <v>9572</v>
      </c>
      <c r="KDX3" s="8">
        <v>9573</v>
      </c>
      <c r="KDY3" s="8">
        <v>9574</v>
      </c>
      <c r="KDZ3" s="8">
        <v>9575</v>
      </c>
      <c r="KEA3" s="8">
        <v>9576</v>
      </c>
      <c r="KEB3" s="8">
        <v>9577</v>
      </c>
      <c r="KEC3" s="8">
        <v>9578</v>
      </c>
      <c r="KED3" s="8">
        <v>9579</v>
      </c>
      <c r="KEE3" s="8">
        <v>9580</v>
      </c>
      <c r="KEF3" s="8">
        <v>9581</v>
      </c>
      <c r="KEG3" s="8">
        <v>9582</v>
      </c>
      <c r="KEH3" s="8">
        <v>9583</v>
      </c>
      <c r="KEI3" s="8">
        <v>9584</v>
      </c>
      <c r="KEJ3" s="8">
        <v>9585</v>
      </c>
      <c r="KEK3" s="8">
        <v>9586</v>
      </c>
      <c r="KEL3" s="8">
        <v>9587</v>
      </c>
      <c r="KEM3" s="8">
        <v>9588</v>
      </c>
      <c r="KEN3" s="8">
        <v>9589</v>
      </c>
      <c r="KEO3" s="8">
        <v>9590</v>
      </c>
      <c r="KEP3" s="8">
        <v>9591</v>
      </c>
      <c r="KEQ3" s="8">
        <v>9592</v>
      </c>
      <c r="KER3" s="8">
        <v>9593</v>
      </c>
      <c r="KES3" s="8">
        <v>9594</v>
      </c>
      <c r="KET3" s="8">
        <v>9595</v>
      </c>
      <c r="KEU3" s="8">
        <v>9596</v>
      </c>
      <c r="KEV3" s="8">
        <v>9597</v>
      </c>
      <c r="KEW3" s="8">
        <v>9598</v>
      </c>
      <c r="KEX3" s="8">
        <v>9599</v>
      </c>
      <c r="KEY3" s="8">
        <v>9600</v>
      </c>
      <c r="KEZ3" s="8">
        <v>9601</v>
      </c>
      <c r="KFA3" s="8">
        <v>9602</v>
      </c>
      <c r="KFB3" s="8">
        <v>9603</v>
      </c>
      <c r="KFC3" s="8">
        <v>9604</v>
      </c>
      <c r="KFD3" s="8">
        <v>9605</v>
      </c>
      <c r="KFE3" s="8">
        <v>9606</v>
      </c>
      <c r="KFF3" s="8">
        <v>9607</v>
      </c>
      <c r="KFG3" s="8">
        <v>9608</v>
      </c>
      <c r="KFH3" s="8">
        <v>9609</v>
      </c>
      <c r="KFI3" s="8">
        <v>9610</v>
      </c>
      <c r="KFJ3" s="8">
        <v>9611</v>
      </c>
      <c r="KFK3" s="8">
        <v>9612</v>
      </c>
      <c r="KFL3" s="8">
        <v>9613</v>
      </c>
      <c r="KFM3" s="8">
        <v>9614</v>
      </c>
      <c r="KFN3" s="8">
        <v>9615</v>
      </c>
      <c r="KFO3" s="8">
        <v>9616</v>
      </c>
      <c r="KFP3" s="8">
        <v>9617</v>
      </c>
      <c r="KFQ3" s="8">
        <v>9618</v>
      </c>
      <c r="KFR3" s="8">
        <v>9619</v>
      </c>
      <c r="KFS3" s="8">
        <v>9620</v>
      </c>
      <c r="KFT3" s="8">
        <v>9621</v>
      </c>
      <c r="KFU3" s="8">
        <v>9622</v>
      </c>
      <c r="KFV3" s="8">
        <v>9623</v>
      </c>
      <c r="KFW3" s="8">
        <v>9624</v>
      </c>
      <c r="KFX3" s="8">
        <v>9625</v>
      </c>
      <c r="KFY3" s="8">
        <v>9626</v>
      </c>
      <c r="KFZ3" s="8">
        <v>9627</v>
      </c>
      <c r="KGA3" s="8">
        <v>9628</v>
      </c>
      <c r="KGB3" s="8">
        <v>9629</v>
      </c>
      <c r="KGC3" s="8">
        <v>9630</v>
      </c>
      <c r="KGD3" s="8">
        <v>9631</v>
      </c>
      <c r="KGE3" s="8">
        <v>9632</v>
      </c>
      <c r="KGF3" s="8">
        <v>9633</v>
      </c>
      <c r="KGG3" s="8">
        <v>9634</v>
      </c>
      <c r="KGH3" s="8">
        <v>9635</v>
      </c>
      <c r="KGI3" s="8">
        <v>9636</v>
      </c>
      <c r="KGJ3" s="8">
        <v>9637</v>
      </c>
      <c r="KGK3" s="8">
        <v>9638</v>
      </c>
      <c r="KGL3" s="8">
        <v>9639</v>
      </c>
      <c r="KGM3" s="8">
        <v>9640</v>
      </c>
      <c r="KGN3" s="8">
        <v>9641</v>
      </c>
      <c r="KGO3" s="8">
        <v>9642</v>
      </c>
      <c r="KGP3" s="8">
        <v>9643</v>
      </c>
      <c r="KGQ3" s="8">
        <v>9644</v>
      </c>
      <c r="KGR3" s="8">
        <v>9645</v>
      </c>
      <c r="KGS3" s="8">
        <v>9646</v>
      </c>
      <c r="KGT3" s="8">
        <v>9647</v>
      </c>
      <c r="KGU3" s="8">
        <v>9648</v>
      </c>
      <c r="KGV3" s="8">
        <v>9649</v>
      </c>
      <c r="KGW3" s="8">
        <v>9650</v>
      </c>
      <c r="KGX3" s="8">
        <v>9651</v>
      </c>
      <c r="KGY3" s="8">
        <v>9652</v>
      </c>
      <c r="KGZ3" s="8">
        <v>9653</v>
      </c>
      <c r="KHA3" s="8">
        <v>9654</v>
      </c>
      <c r="KHB3" s="8">
        <v>9655</v>
      </c>
      <c r="KHC3" s="8">
        <v>9656</v>
      </c>
      <c r="KHD3" s="8">
        <v>9657</v>
      </c>
      <c r="KHE3" s="8">
        <v>9658</v>
      </c>
      <c r="KHF3" s="8">
        <v>9659</v>
      </c>
      <c r="KHG3" s="8">
        <v>9660</v>
      </c>
      <c r="KHH3" s="8">
        <v>9661</v>
      </c>
      <c r="KHI3" s="8">
        <v>9662</v>
      </c>
      <c r="KHJ3" s="8">
        <v>9663</v>
      </c>
      <c r="KHK3" s="8">
        <v>9664</v>
      </c>
      <c r="KHL3" s="8">
        <v>9665</v>
      </c>
      <c r="KHM3" s="8">
        <v>9666</v>
      </c>
      <c r="KHN3" s="8">
        <v>9667</v>
      </c>
      <c r="KHO3" s="8">
        <v>9668</v>
      </c>
      <c r="KHP3" s="8">
        <v>9669</v>
      </c>
      <c r="KHQ3" s="8">
        <v>9670</v>
      </c>
      <c r="KHR3" s="8">
        <v>9671</v>
      </c>
      <c r="KHS3" s="8">
        <v>9672</v>
      </c>
      <c r="KHT3" s="8">
        <v>9673</v>
      </c>
      <c r="KHU3" s="8">
        <v>9674</v>
      </c>
      <c r="KHV3" s="8">
        <v>9675</v>
      </c>
      <c r="KHW3" s="8">
        <v>9676</v>
      </c>
      <c r="KHX3" s="8">
        <v>9677</v>
      </c>
      <c r="KHY3" s="8">
        <v>9678</v>
      </c>
      <c r="KHZ3" s="8">
        <v>9679</v>
      </c>
      <c r="KIA3" s="8">
        <v>9680</v>
      </c>
      <c r="KIB3" s="8">
        <v>9681</v>
      </c>
      <c r="KIC3" s="8">
        <v>9682</v>
      </c>
      <c r="KID3" s="8">
        <v>9683</v>
      </c>
      <c r="KIE3" s="8">
        <v>9684</v>
      </c>
      <c r="KIF3" s="8">
        <v>9685</v>
      </c>
      <c r="KIG3" s="8">
        <v>9686</v>
      </c>
      <c r="KIH3" s="8">
        <v>9687</v>
      </c>
      <c r="KII3" s="8">
        <v>9688</v>
      </c>
      <c r="KIJ3" s="8">
        <v>9689</v>
      </c>
      <c r="KIK3" s="8">
        <v>9690</v>
      </c>
      <c r="KIL3" s="8">
        <v>9691</v>
      </c>
      <c r="KIM3" s="8">
        <v>9692</v>
      </c>
      <c r="KIN3" s="8">
        <v>9693</v>
      </c>
      <c r="KIO3" s="8">
        <v>9694</v>
      </c>
      <c r="KIP3" s="8">
        <v>9695</v>
      </c>
      <c r="KIQ3" s="8">
        <v>9696</v>
      </c>
      <c r="KIR3" s="8">
        <v>9697</v>
      </c>
      <c r="KIS3" s="8">
        <v>9698</v>
      </c>
      <c r="KIT3" s="8">
        <v>9699</v>
      </c>
      <c r="KIU3" s="8">
        <v>9700</v>
      </c>
      <c r="KIV3" s="8">
        <v>9701</v>
      </c>
      <c r="KIW3" s="8">
        <v>9702</v>
      </c>
      <c r="KIX3" s="8">
        <v>9703</v>
      </c>
      <c r="KIY3" s="8">
        <v>9704</v>
      </c>
      <c r="KIZ3" s="8">
        <v>9705</v>
      </c>
      <c r="KJA3" s="8">
        <v>9706</v>
      </c>
      <c r="KJB3" s="8">
        <v>9707</v>
      </c>
      <c r="KJC3" s="8">
        <v>9708</v>
      </c>
      <c r="KJD3" s="8">
        <v>9709</v>
      </c>
      <c r="KJE3" s="8">
        <v>9710</v>
      </c>
      <c r="KJF3" s="8">
        <v>9711</v>
      </c>
      <c r="KJG3" s="8">
        <v>9712</v>
      </c>
      <c r="KJH3" s="8">
        <v>9713</v>
      </c>
      <c r="KJI3" s="8">
        <v>9714</v>
      </c>
      <c r="KJJ3" s="8">
        <v>9715</v>
      </c>
      <c r="KJK3" s="8">
        <v>9716</v>
      </c>
      <c r="KJL3" s="8">
        <v>9717</v>
      </c>
      <c r="KJM3" s="8">
        <v>9718</v>
      </c>
      <c r="KJN3" s="8">
        <v>9719</v>
      </c>
      <c r="KJO3" s="8">
        <v>9720</v>
      </c>
      <c r="KJP3" s="8">
        <v>9721</v>
      </c>
      <c r="KJQ3" s="8">
        <v>9722</v>
      </c>
      <c r="KJR3" s="8">
        <v>9723</v>
      </c>
      <c r="KJS3" s="8">
        <v>9724</v>
      </c>
      <c r="KJT3" s="8">
        <v>9725</v>
      </c>
      <c r="KJU3" s="8">
        <v>9726</v>
      </c>
      <c r="KJV3" s="8">
        <v>9727</v>
      </c>
      <c r="KJW3" s="8">
        <v>9728</v>
      </c>
      <c r="KJX3" s="8">
        <v>9729</v>
      </c>
      <c r="KJY3" s="8">
        <v>9730</v>
      </c>
      <c r="KJZ3" s="8">
        <v>9731</v>
      </c>
      <c r="KKA3" s="8">
        <v>9732</v>
      </c>
      <c r="KKB3" s="8">
        <v>9733</v>
      </c>
      <c r="KKC3" s="8">
        <v>9734</v>
      </c>
      <c r="KKD3" s="8">
        <v>9735</v>
      </c>
      <c r="KKE3" s="8">
        <v>9736</v>
      </c>
      <c r="KKF3" s="8">
        <v>9737</v>
      </c>
      <c r="KKG3" s="8">
        <v>9738</v>
      </c>
      <c r="KKH3" s="8">
        <v>9739</v>
      </c>
      <c r="KKI3" s="8">
        <v>9740</v>
      </c>
      <c r="KKJ3" s="8">
        <v>9741</v>
      </c>
      <c r="KKK3" s="8">
        <v>9742</v>
      </c>
      <c r="KKL3" s="8">
        <v>9743</v>
      </c>
      <c r="KKM3" s="8">
        <v>9744</v>
      </c>
      <c r="KKN3" s="8">
        <v>9745</v>
      </c>
      <c r="KKO3" s="8">
        <v>9746</v>
      </c>
      <c r="KKP3" s="8">
        <v>9747</v>
      </c>
      <c r="KKQ3" s="8">
        <v>9748</v>
      </c>
      <c r="KKR3" s="8">
        <v>9749</v>
      </c>
      <c r="KKS3" s="8">
        <v>9750</v>
      </c>
      <c r="KKT3" s="8">
        <v>9751</v>
      </c>
      <c r="KKU3" s="8">
        <v>9752</v>
      </c>
      <c r="KKV3" s="8">
        <v>9753</v>
      </c>
      <c r="KKW3" s="8">
        <v>9754</v>
      </c>
      <c r="KKX3" s="8">
        <v>9755</v>
      </c>
      <c r="KKY3" s="8">
        <v>9756</v>
      </c>
      <c r="KKZ3" s="8">
        <v>9757</v>
      </c>
      <c r="KLA3" s="8">
        <v>9758</v>
      </c>
      <c r="KLB3" s="8">
        <v>9759</v>
      </c>
      <c r="KLC3" s="8">
        <v>9760</v>
      </c>
      <c r="KLD3" s="8">
        <v>9761</v>
      </c>
      <c r="KLE3" s="8">
        <v>9762</v>
      </c>
      <c r="KLF3" s="8">
        <v>9763</v>
      </c>
      <c r="KLG3" s="8">
        <v>9764</v>
      </c>
      <c r="KLH3" s="8">
        <v>9765</v>
      </c>
      <c r="KLI3" s="8">
        <v>9766</v>
      </c>
      <c r="KLJ3" s="8">
        <v>9767</v>
      </c>
      <c r="KLK3" s="8">
        <v>9768</v>
      </c>
      <c r="KLL3" s="8">
        <v>9769</v>
      </c>
      <c r="KLM3" s="8">
        <v>9770</v>
      </c>
      <c r="KLN3" s="8">
        <v>9771</v>
      </c>
      <c r="KLO3" s="8">
        <v>9772</v>
      </c>
      <c r="KLP3" s="8">
        <v>9773</v>
      </c>
      <c r="KLQ3" s="8">
        <v>9774</v>
      </c>
      <c r="KLR3" s="8">
        <v>9775</v>
      </c>
      <c r="KLS3" s="8">
        <v>9776</v>
      </c>
      <c r="KLT3" s="8">
        <v>9777</v>
      </c>
      <c r="KLU3" s="8">
        <v>9778</v>
      </c>
      <c r="KLV3" s="8">
        <v>9779</v>
      </c>
      <c r="KLW3" s="8">
        <v>9780</v>
      </c>
      <c r="KLX3" s="8">
        <v>9781</v>
      </c>
      <c r="KLY3" s="8">
        <v>9782</v>
      </c>
      <c r="KLZ3" s="8">
        <v>9783</v>
      </c>
      <c r="KMA3" s="8">
        <v>9784</v>
      </c>
      <c r="KMB3" s="8">
        <v>9785</v>
      </c>
      <c r="KMC3" s="8">
        <v>9786</v>
      </c>
      <c r="KMD3" s="8">
        <v>9787</v>
      </c>
      <c r="KME3" s="8">
        <v>9788</v>
      </c>
      <c r="KMF3" s="8">
        <v>9789</v>
      </c>
      <c r="KMG3" s="8">
        <v>9790</v>
      </c>
      <c r="KMH3" s="8">
        <v>9791</v>
      </c>
      <c r="KMI3" s="8">
        <v>9792</v>
      </c>
      <c r="KMJ3" s="8">
        <v>9793</v>
      </c>
      <c r="KMK3" s="8">
        <v>9794</v>
      </c>
      <c r="KML3" s="8">
        <v>9795</v>
      </c>
      <c r="KMM3" s="8">
        <v>9796</v>
      </c>
      <c r="KMN3" s="8">
        <v>9797</v>
      </c>
      <c r="KMO3" s="8">
        <v>9798</v>
      </c>
      <c r="KMP3" s="8">
        <v>9799</v>
      </c>
      <c r="KMQ3" s="8">
        <v>9800</v>
      </c>
      <c r="KMR3" s="8">
        <v>9801</v>
      </c>
      <c r="KMS3" s="8">
        <v>9802</v>
      </c>
      <c r="KMT3" s="8">
        <v>9803</v>
      </c>
      <c r="KMU3" s="8">
        <v>9804</v>
      </c>
      <c r="KMV3" s="8">
        <v>9805</v>
      </c>
      <c r="KMW3" s="8">
        <v>9806</v>
      </c>
      <c r="KMX3" s="8">
        <v>9807</v>
      </c>
      <c r="KMY3" s="8">
        <v>9808</v>
      </c>
      <c r="KMZ3" s="8">
        <v>9809</v>
      </c>
      <c r="KNA3" s="8">
        <v>9810</v>
      </c>
      <c r="KNB3" s="8">
        <v>9811</v>
      </c>
      <c r="KNC3" s="8">
        <v>9812</v>
      </c>
      <c r="KND3" s="8">
        <v>9813</v>
      </c>
      <c r="KNE3" s="8">
        <v>9814</v>
      </c>
      <c r="KNF3" s="8">
        <v>9815</v>
      </c>
      <c r="KNG3" s="8">
        <v>9816</v>
      </c>
      <c r="KNH3" s="8">
        <v>9817</v>
      </c>
      <c r="KNI3" s="8">
        <v>9818</v>
      </c>
      <c r="KNJ3" s="8">
        <v>9819</v>
      </c>
      <c r="KNK3" s="8">
        <v>9820</v>
      </c>
      <c r="KNL3" s="8">
        <v>9821</v>
      </c>
      <c r="KNM3" s="8">
        <v>9822</v>
      </c>
      <c r="KNN3" s="8">
        <v>9823</v>
      </c>
      <c r="KNO3" s="8">
        <v>9824</v>
      </c>
      <c r="KNP3" s="8">
        <v>9825</v>
      </c>
      <c r="KNQ3" s="8">
        <v>9826</v>
      </c>
      <c r="KNR3" s="8">
        <v>9827</v>
      </c>
      <c r="KNS3" s="8">
        <v>9828</v>
      </c>
      <c r="KNT3" s="8">
        <v>9829</v>
      </c>
      <c r="KNU3" s="8">
        <v>9830</v>
      </c>
      <c r="KNV3" s="8">
        <v>9831</v>
      </c>
      <c r="KNW3" s="8">
        <v>9832</v>
      </c>
      <c r="KNX3" s="8">
        <v>9833</v>
      </c>
      <c r="KNY3" s="8">
        <v>9834</v>
      </c>
      <c r="KNZ3" s="8">
        <v>9835</v>
      </c>
      <c r="KOA3" s="8">
        <v>9836</v>
      </c>
      <c r="KOB3" s="8">
        <v>9837</v>
      </c>
      <c r="KOC3" s="8">
        <v>9838</v>
      </c>
      <c r="KOD3" s="8">
        <v>9839</v>
      </c>
      <c r="KOE3" s="8">
        <v>9840</v>
      </c>
      <c r="KOF3" s="8">
        <v>9841</v>
      </c>
      <c r="KOG3" s="8">
        <v>9842</v>
      </c>
      <c r="KOH3" s="8">
        <v>9843</v>
      </c>
      <c r="KOI3" s="8">
        <v>9844</v>
      </c>
      <c r="KOJ3" s="8">
        <v>9845</v>
      </c>
      <c r="KOK3" s="8">
        <v>9846</v>
      </c>
      <c r="KOL3" s="8">
        <v>9847</v>
      </c>
      <c r="KOM3" s="8">
        <v>9848</v>
      </c>
      <c r="KON3" s="8">
        <v>9849</v>
      </c>
      <c r="KOO3" s="8">
        <v>9850</v>
      </c>
      <c r="KOP3" s="8">
        <v>9851</v>
      </c>
      <c r="KOQ3" s="8">
        <v>9852</v>
      </c>
      <c r="KOR3" s="8">
        <v>9853</v>
      </c>
      <c r="KOS3" s="8">
        <v>9854</v>
      </c>
      <c r="KOT3" s="8">
        <v>9855</v>
      </c>
      <c r="KOU3" s="8">
        <v>9856</v>
      </c>
      <c r="KOV3" s="8">
        <v>9857</v>
      </c>
      <c r="KOW3" s="8">
        <v>9858</v>
      </c>
      <c r="KOX3" s="8">
        <v>9859</v>
      </c>
      <c r="KOY3" s="8">
        <v>9860</v>
      </c>
      <c r="KOZ3" s="8">
        <v>9861</v>
      </c>
      <c r="KPA3" s="8">
        <v>9862</v>
      </c>
      <c r="KPB3" s="8">
        <v>9863</v>
      </c>
      <c r="KPC3" s="8">
        <v>9864</v>
      </c>
      <c r="KPD3" s="8">
        <v>9865</v>
      </c>
      <c r="KPE3" s="8">
        <v>9866</v>
      </c>
      <c r="KPF3" s="8">
        <v>9867</v>
      </c>
      <c r="KPG3" s="8">
        <v>9868</v>
      </c>
      <c r="KPH3" s="8">
        <v>9869</v>
      </c>
      <c r="KPI3" s="8">
        <v>9870</v>
      </c>
      <c r="KPJ3" s="8">
        <v>9871</v>
      </c>
      <c r="KPK3" s="8">
        <v>9872</v>
      </c>
      <c r="KPL3" s="8">
        <v>9873</v>
      </c>
      <c r="KPM3" s="8">
        <v>9874</v>
      </c>
      <c r="KPN3" s="8">
        <v>9875</v>
      </c>
      <c r="KPO3" s="8">
        <v>9876</v>
      </c>
      <c r="KPP3" s="8">
        <v>9877</v>
      </c>
      <c r="KPQ3" s="8">
        <v>9878</v>
      </c>
      <c r="KPR3" s="8">
        <v>9879</v>
      </c>
      <c r="KPS3" s="8">
        <v>9880</v>
      </c>
      <c r="KPT3" s="8">
        <v>9881</v>
      </c>
      <c r="KPU3" s="8">
        <v>9882</v>
      </c>
      <c r="KPV3" s="8">
        <v>9883</v>
      </c>
      <c r="KPW3" s="8">
        <v>9884</v>
      </c>
      <c r="KPX3" s="8">
        <v>9885</v>
      </c>
      <c r="KPY3" s="8">
        <v>9886</v>
      </c>
      <c r="KPZ3" s="8">
        <v>9887</v>
      </c>
      <c r="KQA3" s="8">
        <v>9888</v>
      </c>
      <c r="KQB3" s="8">
        <v>9889</v>
      </c>
      <c r="KQC3" s="8">
        <v>9890</v>
      </c>
      <c r="KQD3" s="8">
        <v>9891</v>
      </c>
      <c r="KQE3" s="8">
        <v>9892</v>
      </c>
      <c r="KQF3" s="8">
        <v>9893</v>
      </c>
      <c r="KQG3" s="8">
        <v>9894</v>
      </c>
      <c r="KQH3" s="8">
        <v>9895</v>
      </c>
      <c r="KQI3" s="8">
        <v>9896</v>
      </c>
      <c r="KQJ3" s="8">
        <v>9897</v>
      </c>
      <c r="KQK3" s="8">
        <v>9898</v>
      </c>
      <c r="KQL3" s="8">
        <v>9899</v>
      </c>
      <c r="KQM3" s="8">
        <v>9900</v>
      </c>
      <c r="KQN3" s="8">
        <v>9901</v>
      </c>
      <c r="KQO3" s="8">
        <v>9902</v>
      </c>
      <c r="KQP3" s="8">
        <v>9903</v>
      </c>
      <c r="KQQ3" s="8">
        <v>9904</v>
      </c>
      <c r="KQR3" s="8">
        <v>9905</v>
      </c>
      <c r="KQS3" s="8">
        <v>9906</v>
      </c>
      <c r="KQT3" s="8">
        <v>9907</v>
      </c>
      <c r="KQU3" s="8">
        <v>9908</v>
      </c>
      <c r="KQV3" s="8">
        <v>9909</v>
      </c>
      <c r="KQW3" s="8">
        <v>9910</v>
      </c>
      <c r="KQX3" s="8">
        <v>9911</v>
      </c>
      <c r="KQY3" s="8">
        <v>9912</v>
      </c>
      <c r="KQZ3" s="8">
        <v>9913</v>
      </c>
      <c r="KRA3" s="8">
        <v>9914</v>
      </c>
      <c r="KRB3" s="8">
        <v>9915</v>
      </c>
      <c r="KRC3" s="8">
        <v>9916</v>
      </c>
      <c r="KRD3" s="8">
        <v>9917</v>
      </c>
      <c r="KRE3" s="8">
        <v>9918</v>
      </c>
      <c r="KRF3" s="8">
        <v>9919</v>
      </c>
      <c r="KRG3" s="8">
        <v>9920</v>
      </c>
      <c r="KRH3" s="8">
        <v>9921</v>
      </c>
      <c r="KRI3" s="8">
        <v>9922</v>
      </c>
      <c r="KRJ3" s="8">
        <v>9923</v>
      </c>
      <c r="KRK3" s="8">
        <v>9924</v>
      </c>
      <c r="KRL3" s="8">
        <v>9925</v>
      </c>
      <c r="KRM3" s="8">
        <v>9926</v>
      </c>
      <c r="KRN3" s="8">
        <v>9927</v>
      </c>
      <c r="KRO3" s="8">
        <v>9928</v>
      </c>
      <c r="KRP3" s="8">
        <v>9929</v>
      </c>
      <c r="KRQ3" s="8">
        <v>9930</v>
      </c>
      <c r="KRR3" s="8">
        <v>9931</v>
      </c>
      <c r="KRS3" s="8">
        <v>9932</v>
      </c>
      <c r="KRT3" s="8">
        <v>9933</v>
      </c>
      <c r="KRU3" s="8">
        <v>9934</v>
      </c>
      <c r="KRV3" s="8">
        <v>9935</v>
      </c>
      <c r="KRW3" s="8">
        <v>9936</v>
      </c>
      <c r="KRX3" s="8">
        <v>9937</v>
      </c>
      <c r="KRY3" s="8">
        <v>9938</v>
      </c>
      <c r="KRZ3" s="8">
        <v>9939</v>
      </c>
      <c r="KSA3" s="8">
        <v>9940</v>
      </c>
      <c r="KSB3" s="8">
        <v>9941</v>
      </c>
      <c r="KSC3" s="8">
        <v>9942</v>
      </c>
      <c r="KSD3" s="8">
        <v>9943</v>
      </c>
      <c r="KSE3" s="8">
        <v>9944</v>
      </c>
      <c r="KSF3" s="8">
        <v>9945</v>
      </c>
      <c r="KSG3" s="8">
        <v>9946</v>
      </c>
      <c r="KSH3" s="8">
        <v>9947</v>
      </c>
      <c r="KSI3" s="8">
        <v>9948</v>
      </c>
      <c r="KSJ3" s="8">
        <v>9949</v>
      </c>
      <c r="KSK3" s="8">
        <v>9950</v>
      </c>
      <c r="KSL3" s="8">
        <v>9951</v>
      </c>
      <c r="KSM3" s="8">
        <v>9952</v>
      </c>
      <c r="KSN3" s="8">
        <v>9953</v>
      </c>
      <c r="KSO3" s="8">
        <v>9954</v>
      </c>
      <c r="KSP3" s="8">
        <v>9955</v>
      </c>
      <c r="KSQ3" s="8">
        <v>9956</v>
      </c>
      <c r="KSR3" s="8">
        <v>9957</v>
      </c>
      <c r="KSS3" s="8">
        <v>9958</v>
      </c>
      <c r="KST3" s="8">
        <v>9959</v>
      </c>
      <c r="KSU3" s="8">
        <v>9960</v>
      </c>
      <c r="KSV3" s="8">
        <v>9961</v>
      </c>
      <c r="KSW3" s="8">
        <v>9962</v>
      </c>
      <c r="KSX3" s="8">
        <v>9963</v>
      </c>
      <c r="KSY3" s="8">
        <v>9964</v>
      </c>
      <c r="KSZ3" s="8">
        <v>9965</v>
      </c>
      <c r="KTA3" s="8">
        <v>9966</v>
      </c>
      <c r="KTB3" s="8">
        <v>9967</v>
      </c>
      <c r="KTC3" s="8">
        <v>9968</v>
      </c>
      <c r="KTD3" s="8">
        <v>9969</v>
      </c>
      <c r="KTE3" s="8">
        <v>9970</v>
      </c>
      <c r="KTF3" s="8">
        <v>9971</v>
      </c>
      <c r="KTG3" s="8">
        <v>9972</v>
      </c>
      <c r="KTH3" s="8">
        <v>9973</v>
      </c>
      <c r="KTI3" s="8">
        <v>9974</v>
      </c>
      <c r="KTJ3" s="8">
        <v>9975</v>
      </c>
      <c r="KTK3" s="8">
        <v>9976</v>
      </c>
      <c r="KTL3" s="8">
        <v>9977</v>
      </c>
      <c r="KTM3" s="8">
        <v>9978</v>
      </c>
      <c r="KTN3" s="8">
        <v>9979</v>
      </c>
      <c r="KTO3" s="8">
        <v>9980</v>
      </c>
      <c r="KTP3" s="8">
        <v>9981</v>
      </c>
      <c r="KTQ3" s="8">
        <v>9982</v>
      </c>
      <c r="KTR3" s="8">
        <v>9983</v>
      </c>
      <c r="KTS3" s="8">
        <v>9984</v>
      </c>
      <c r="KTT3" s="8">
        <v>9985</v>
      </c>
      <c r="KTU3" s="8">
        <v>9986</v>
      </c>
      <c r="KTV3" s="8">
        <v>9987</v>
      </c>
      <c r="KTW3" s="8">
        <v>9988</v>
      </c>
      <c r="KTX3" s="8">
        <v>9989</v>
      </c>
      <c r="KTY3" s="8">
        <v>9990</v>
      </c>
      <c r="KTZ3" s="8">
        <v>9991</v>
      </c>
      <c r="KUA3" s="8">
        <v>9992</v>
      </c>
      <c r="KUB3" s="8">
        <v>9993</v>
      </c>
      <c r="KUC3" s="8">
        <v>9994</v>
      </c>
      <c r="KUD3" s="8">
        <v>9995</v>
      </c>
      <c r="KUE3" s="8">
        <v>9996</v>
      </c>
      <c r="KUF3" s="8">
        <v>9997</v>
      </c>
      <c r="KUG3" s="8">
        <v>9998</v>
      </c>
      <c r="KUH3" s="8">
        <v>9999</v>
      </c>
      <c r="KUI3" s="8">
        <v>10000</v>
      </c>
      <c r="KUJ3" s="8">
        <v>10001</v>
      </c>
      <c r="KUK3" s="8">
        <v>10002</v>
      </c>
      <c r="KUL3" s="8">
        <v>10003</v>
      </c>
      <c r="KUM3" s="8">
        <v>10004</v>
      </c>
      <c r="KUN3" s="8">
        <v>10005</v>
      </c>
      <c r="KUO3" s="8">
        <v>10006</v>
      </c>
      <c r="KUP3" s="8">
        <v>10007</v>
      </c>
      <c r="KUQ3" s="8">
        <v>10008</v>
      </c>
      <c r="KUR3" s="8">
        <v>10009</v>
      </c>
      <c r="KUS3" s="8">
        <v>10010</v>
      </c>
      <c r="KUT3" s="8">
        <v>10011</v>
      </c>
      <c r="KUU3" s="8">
        <v>10012</v>
      </c>
      <c r="KUV3" s="8">
        <v>10013</v>
      </c>
      <c r="KUW3" s="8">
        <v>10014</v>
      </c>
      <c r="KUX3" s="8">
        <v>10015</v>
      </c>
      <c r="KUY3" s="8">
        <v>10016</v>
      </c>
      <c r="KUZ3" s="8">
        <v>10017</v>
      </c>
      <c r="KVA3" s="8">
        <v>10018</v>
      </c>
      <c r="KVB3" s="8">
        <v>10019</v>
      </c>
      <c r="KVC3" s="8">
        <v>10020</v>
      </c>
      <c r="KVD3" s="8">
        <v>10021</v>
      </c>
      <c r="KVE3" s="8">
        <v>10022</v>
      </c>
      <c r="KVF3" s="8">
        <v>10023</v>
      </c>
      <c r="KVG3" s="8">
        <v>10024</v>
      </c>
      <c r="KVH3" s="8">
        <v>10025</v>
      </c>
      <c r="KVI3" s="8">
        <v>10026</v>
      </c>
      <c r="KVJ3" s="8">
        <v>10027</v>
      </c>
      <c r="KVK3" s="8">
        <v>10028</v>
      </c>
      <c r="KVL3" s="8">
        <v>10029</v>
      </c>
      <c r="KVM3" s="8">
        <v>10030</v>
      </c>
      <c r="KVN3" s="8">
        <v>10031</v>
      </c>
      <c r="KVO3" s="8">
        <v>10032</v>
      </c>
      <c r="KVP3" s="8">
        <v>10033</v>
      </c>
      <c r="KVQ3" s="8">
        <v>10034</v>
      </c>
      <c r="KVR3" s="8">
        <v>10035</v>
      </c>
      <c r="KVS3" s="8">
        <v>10036</v>
      </c>
      <c r="KVT3" s="8">
        <v>10037</v>
      </c>
      <c r="KVU3" s="8">
        <v>10038</v>
      </c>
      <c r="KVV3" s="8">
        <v>10039</v>
      </c>
      <c r="KVW3" s="8">
        <v>10040</v>
      </c>
      <c r="KVX3" s="8">
        <v>10041</v>
      </c>
      <c r="KVY3" s="8">
        <v>10042</v>
      </c>
      <c r="KVZ3" s="8">
        <v>10043</v>
      </c>
      <c r="KWA3" s="8">
        <v>10044</v>
      </c>
      <c r="KWB3" s="8">
        <v>10045</v>
      </c>
      <c r="KWC3" s="8">
        <v>10046</v>
      </c>
      <c r="KWD3" s="8">
        <v>10047</v>
      </c>
      <c r="KWE3" s="8">
        <v>10048</v>
      </c>
      <c r="KWF3" s="8">
        <v>10049</v>
      </c>
      <c r="KWG3" s="8">
        <v>10050</v>
      </c>
      <c r="KWH3" s="8">
        <v>10051</v>
      </c>
      <c r="KWI3" s="8">
        <v>10052</v>
      </c>
      <c r="KWJ3" s="8">
        <v>10053</v>
      </c>
      <c r="KWK3" s="8">
        <v>10054</v>
      </c>
      <c r="KWL3" s="8">
        <v>10055</v>
      </c>
      <c r="KWM3" s="8">
        <v>10056</v>
      </c>
      <c r="KWN3" s="8">
        <v>10057</v>
      </c>
      <c r="KWO3" s="8">
        <v>10058</v>
      </c>
      <c r="KWP3" s="8">
        <v>10059</v>
      </c>
      <c r="KWQ3" s="8">
        <v>10060</v>
      </c>
      <c r="KWR3" s="8">
        <v>10061</v>
      </c>
      <c r="KWS3" s="8">
        <v>10062</v>
      </c>
      <c r="KWT3" s="8">
        <v>10063</v>
      </c>
      <c r="KWU3" s="8">
        <v>10064</v>
      </c>
      <c r="KWV3" s="8">
        <v>10065</v>
      </c>
      <c r="KWW3" s="8">
        <v>10066</v>
      </c>
      <c r="KWX3" s="8">
        <v>10067</v>
      </c>
      <c r="KWY3" s="8">
        <v>10068</v>
      </c>
      <c r="KWZ3" s="8">
        <v>10069</v>
      </c>
      <c r="KXA3" s="8">
        <v>10070</v>
      </c>
      <c r="KXB3" s="8">
        <v>10071</v>
      </c>
      <c r="KXC3" s="8">
        <v>10072</v>
      </c>
      <c r="KXD3" s="8">
        <v>10073</v>
      </c>
      <c r="KXE3" s="8">
        <v>10074</v>
      </c>
      <c r="KXF3" s="8">
        <v>10075</v>
      </c>
      <c r="KXG3" s="8">
        <v>10076</v>
      </c>
      <c r="KXH3" s="8">
        <v>10077</v>
      </c>
      <c r="KXI3" s="8">
        <v>10078</v>
      </c>
      <c r="KXJ3" s="8">
        <v>10079</v>
      </c>
      <c r="KXK3" s="8">
        <v>10080</v>
      </c>
      <c r="KXL3" s="8">
        <v>10081</v>
      </c>
      <c r="KXM3" s="8">
        <v>10082</v>
      </c>
      <c r="KXN3" s="8">
        <v>10083</v>
      </c>
      <c r="KXO3" s="8">
        <v>10084</v>
      </c>
      <c r="KXP3" s="8">
        <v>10085</v>
      </c>
      <c r="KXQ3" s="8">
        <v>10086</v>
      </c>
      <c r="KXR3" s="8">
        <v>10087</v>
      </c>
      <c r="KXS3" s="8">
        <v>10088</v>
      </c>
      <c r="KXT3" s="8">
        <v>10089</v>
      </c>
      <c r="KXU3" s="8">
        <v>10090</v>
      </c>
      <c r="KXV3" s="8">
        <v>10091</v>
      </c>
      <c r="KXW3" s="8">
        <v>10092</v>
      </c>
      <c r="KXX3" s="8">
        <v>10093</v>
      </c>
      <c r="KXY3" s="8">
        <v>10094</v>
      </c>
      <c r="KXZ3" s="8">
        <v>10095</v>
      </c>
      <c r="KYA3" s="8">
        <v>10096</v>
      </c>
      <c r="KYB3" s="8">
        <v>10097</v>
      </c>
      <c r="KYC3" s="8">
        <v>10098</v>
      </c>
      <c r="KYD3" s="8">
        <v>10099</v>
      </c>
      <c r="KYE3" s="8">
        <v>10100</v>
      </c>
      <c r="KYF3" s="8">
        <v>10101</v>
      </c>
      <c r="KYG3" s="8">
        <v>10102</v>
      </c>
      <c r="KYH3" s="8">
        <v>10103</v>
      </c>
      <c r="KYI3" s="8">
        <v>10104</v>
      </c>
      <c r="KYJ3" s="8">
        <v>10105</v>
      </c>
      <c r="KYK3" s="8">
        <v>10106</v>
      </c>
      <c r="KYL3" s="8">
        <v>10107</v>
      </c>
      <c r="KYM3" s="8">
        <v>10108</v>
      </c>
      <c r="KYN3" s="8">
        <v>10109</v>
      </c>
      <c r="KYO3" s="8">
        <v>10110</v>
      </c>
      <c r="KYP3" s="8">
        <v>10111</v>
      </c>
      <c r="KYQ3" s="8">
        <v>10112</v>
      </c>
      <c r="KYR3" s="8">
        <v>10113</v>
      </c>
      <c r="KYS3" s="8">
        <v>10114</v>
      </c>
      <c r="KYT3" s="8">
        <v>10115</v>
      </c>
      <c r="KYU3" s="8">
        <v>10116</v>
      </c>
      <c r="KYV3" s="8">
        <v>10117</v>
      </c>
      <c r="KYW3" s="8">
        <v>10118</v>
      </c>
      <c r="KYX3" s="8">
        <v>10119</v>
      </c>
      <c r="KYY3" s="8">
        <v>10120</v>
      </c>
      <c r="KYZ3" s="8">
        <v>10121</v>
      </c>
      <c r="KZA3" s="8">
        <v>10122</v>
      </c>
      <c r="KZB3" s="8">
        <v>10123</v>
      </c>
      <c r="KZC3" s="8">
        <v>10124</v>
      </c>
      <c r="KZD3" s="8">
        <v>10125</v>
      </c>
      <c r="KZE3" s="8">
        <v>10126</v>
      </c>
      <c r="KZF3" s="8">
        <v>10127</v>
      </c>
      <c r="KZG3" s="8">
        <v>10128</v>
      </c>
      <c r="KZH3" s="8">
        <v>10129</v>
      </c>
      <c r="KZI3" s="8">
        <v>10130</v>
      </c>
      <c r="KZJ3" s="8">
        <v>10131</v>
      </c>
      <c r="KZK3" s="8">
        <v>10132</v>
      </c>
      <c r="KZL3" s="8">
        <v>10133</v>
      </c>
      <c r="KZM3" s="8">
        <v>10134</v>
      </c>
      <c r="KZN3" s="8">
        <v>10135</v>
      </c>
      <c r="KZO3" s="8">
        <v>10136</v>
      </c>
      <c r="KZP3" s="8">
        <v>10137</v>
      </c>
      <c r="KZQ3" s="8">
        <v>10138</v>
      </c>
      <c r="KZR3" s="8">
        <v>10139</v>
      </c>
      <c r="KZS3" s="8">
        <v>10140</v>
      </c>
      <c r="KZT3" s="8">
        <v>10141</v>
      </c>
      <c r="KZU3" s="8">
        <v>10142</v>
      </c>
      <c r="KZV3" s="8">
        <v>10143</v>
      </c>
      <c r="KZW3" s="8">
        <v>10144</v>
      </c>
      <c r="KZX3" s="8">
        <v>10145</v>
      </c>
      <c r="KZY3" s="8">
        <v>10146</v>
      </c>
      <c r="KZZ3" s="8">
        <v>10147</v>
      </c>
      <c r="LAA3" s="8">
        <v>10148</v>
      </c>
      <c r="LAB3" s="8">
        <v>10149</v>
      </c>
      <c r="LAC3" s="8">
        <v>10150</v>
      </c>
      <c r="LAD3" s="8">
        <v>10151</v>
      </c>
      <c r="LAE3" s="8">
        <v>10152</v>
      </c>
      <c r="LAF3" s="8">
        <v>10153</v>
      </c>
      <c r="LAG3" s="8">
        <v>10154</v>
      </c>
      <c r="LAH3" s="8">
        <v>10155</v>
      </c>
      <c r="LAI3" s="8">
        <v>10156</v>
      </c>
      <c r="LAJ3" s="8">
        <v>10157</v>
      </c>
      <c r="LAK3" s="8">
        <v>10158</v>
      </c>
      <c r="LAL3" s="8">
        <v>10159</v>
      </c>
      <c r="LAM3" s="8">
        <v>10160</v>
      </c>
      <c r="LAN3" s="8">
        <v>10161</v>
      </c>
      <c r="LAO3" s="8">
        <v>10162</v>
      </c>
      <c r="LAP3" s="8">
        <v>10163</v>
      </c>
      <c r="LAQ3" s="8">
        <v>10164</v>
      </c>
      <c r="LAR3" s="8">
        <v>10165</v>
      </c>
      <c r="LAS3" s="8">
        <v>10166</v>
      </c>
      <c r="LAT3" s="8">
        <v>10167</v>
      </c>
      <c r="LAU3" s="8">
        <v>10168</v>
      </c>
      <c r="LAV3" s="8">
        <v>10169</v>
      </c>
      <c r="LAW3" s="8">
        <v>10170</v>
      </c>
      <c r="LAX3" s="8">
        <v>10171</v>
      </c>
      <c r="LAY3" s="8">
        <v>10172</v>
      </c>
      <c r="LAZ3" s="8">
        <v>10173</v>
      </c>
      <c r="LBA3" s="8">
        <v>10174</v>
      </c>
      <c r="LBB3" s="8">
        <v>10175</v>
      </c>
      <c r="LBC3" s="8">
        <v>10176</v>
      </c>
      <c r="LBD3" s="8">
        <v>10177</v>
      </c>
      <c r="LBE3" s="8">
        <v>10178</v>
      </c>
      <c r="LBF3" s="8">
        <v>10179</v>
      </c>
      <c r="LBG3" s="8">
        <v>10180</v>
      </c>
      <c r="LBH3" s="8">
        <v>10181</v>
      </c>
      <c r="LBI3" s="8">
        <v>10182</v>
      </c>
      <c r="LBJ3" s="8">
        <v>10183</v>
      </c>
      <c r="LBK3" s="8">
        <v>10184</v>
      </c>
      <c r="LBL3" s="8">
        <v>10185</v>
      </c>
      <c r="LBM3" s="8">
        <v>10186</v>
      </c>
      <c r="LBN3" s="8">
        <v>10187</v>
      </c>
      <c r="LBO3" s="8">
        <v>10188</v>
      </c>
      <c r="LBP3" s="8">
        <v>10189</v>
      </c>
      <c r="LBQ3" s="8">
        <v>10190</v>
      </c>
      <c r="LBR3" s="8">
        <v>10191</v>
      </c>
      <c r="LBS3" s="8">
        <v>10192</v>
      </c>
      <c r="LBT3" s="8">
        <v>10193</v>
      </c>
      <c r="LBU3" s="8">
        <v>10194</v>
      </c>
      <c r="LBV3" s="8">
        <v>10195</v>
      </c>
      <c r="LBW3" s="8">
        <v>10196</v>
      </c>
      <c r="LBX3" s="8">
        <v>10197</v>
      </c>
      <c r="LBY3" s="8">
        <v>10198</v>
      </c>
      <c r="LBZ3" s="8">
        <v>10199</v>
      </c>
      <c r="LCA3" s="8">
        <v>10200</v>
      </c>
      <c r="LCB3" s="8">
        <v>10201</v>
      </c>
      <c r="LCC3" s="8">
        <v>10202</v>
      </c>
      <c r="LCD3" s="8">
        <v>10203</v>
      </c>
      <c r="LCE3" s="8">
        <v>10204</v>
      </c>
      <c r="LCF3" s="8">
        <v>10205</v>
      </c>
      <c r="LCG3" s="8">
        <v>10206</v>
      </c>
      <c r="LCH3" s="8">
        <v>10207</v>
      </c>
      <c r="LCI3" s="8">
        <v>10208</v>
      </c>
      <c r="LCJ3" s="8">
        <v>10209</v>
      </c>
      <c r="LCK3" s="8">
        <v>10210</v>
      </c>
      <c r="LCL3" s="8">
        <v>10211</v>
      </c>
      <c r="LCM3" s="8">
        <v>10212</v>
      </c>
      <c r="LCN3" s="8">
        <v>10213</v>
      </c>
      <c r="LCO3" s="8">
        <v>10214</v>
      </c>
      <c r="LCP3" s="8">
        <v>10215</v>
      </c>
      <c r="LCQ3" s="8">
        <v>10216</v>
      </c>
      <c r="LCR3" s="8">
        <v>10217</v>
      </c>
      <c r="LCS3" s="8">
        <v>10218</v>
      </c>
      <c r="LCT3" s="8">
        <v>10219</v>
      </c>
      <c r="LCU3" s="8">
        <v>10220</v>
      </c>
      <c r="LCV3" s="8">
        <v>10221</v>
      </c>
      <c r="LCW3" s="8">
        <v>10222</v>
      </c>
      <c r="LCX3" s="8">
        <v>10223</v>
      </c>
      <c r="LCY3" s="8">
        <v>10224</v>
      </c>
      <c r="LCZ3" s="8">
        <v>10225</v>
      </c>
      <c r="LDA3" s="8">
        <v>10226</v>
      </c>
      <c r="LDB3" s="8">
        <v>10227</v>
      </c>
      <c r="LDC3" s="8">
        <v>10228</v>
      </c>
      <c r="LDD3" s="8">
        <v>10229</v>
      </c>
      <c r="LDE3" s="8">
        <v>10230</v>
      </c>
      <c r="LDF3" s="8">
        <v>10231</v>
      </c>
      <c r="LDG3" s="8">
        <v>10232</v>
      </c>
      <c r="LDH3" s="8">
        <v>10233</v>
      </c>
      <c r="LDI3" s="8">
        <v>10234</v>
      </c>
      <c r="LDJ3" s="8">
        <v>10235</v>
      </c>
      <c r="LDK3" s="8">
        <v>10236</v>
      </c>
      <c r="LDL3" s="8">
        <v>10237</v>
      </c>
      <c r="LDM3" s="8">
        <v>10238</v>
      </c>
      <c r="LDN3" s="8">
        <v>10239</v>
      </c>
      <c r="LDO3" s="8">
        <v>10240</v>
      </c>
      <c r="LDP3" s="8">
        <v>10241</v>
      </c>
      <c r="LDQ3" s="8">
        <v>10242</v>
      </c>
      <c r="LDR3" s="8">
        <v>10243</v>
      </c>
      <c r="LDS3" s="8">
        <v>10244</v>
      </c>
      <c r="LDT3" s="8">
        <v>10245</v>
      </c>
      <c r="LDU3" s="8">
        <v>10246</v>
      </c>
      <c r="LDV3" s="8">
        <v>10247</v>
      </c>
      <c r="LDW3" s="8">
        <v>10248</v>
      </c>
      <c r="LDX3" s="8">
        <v>10249</v>
      </c>
      <c r="LDY3" s="8">
        <v>10250</v>
      </c>
      <c r="LDZ3" s="8">
        <v>10251</v>
      </c>
      <c r="LEA3" s="8">
        <v>10252</v>
      </c>
      <c r="LEB3" s="8">
        <v>10253</v>
      </c>
      <c r="LEC3" s="8">
        <v>10254</v>
      </c>
      <c r="LED3" s="8">
        <v>10255</v>
      </c>
      <c r="LEE3" s="8">
        <v>10256</v>
      </c>
      <c r="LEF3" s="8">
        <v>10257</v>
      </c>
      <c r="LEG3" s="8">
        <v>10258</v>
      </c>
      <c r="LEH3" s="8">
        <v>10259</v>
      </c>
      <c r="LEI3" s="8">
        <v>10260</v>
      </c>
      <c r="LEJ3" s="8">
        <v>10261</v>
      </c>
      <c r="LEK3" s="8">
        <v>10262</v>
      </c>
      <c r="LEL3" s="8">
        <v>10263</v>
      </c>
      <c r="LEM3" s="8">
        <v>10264</v>
      </c>
      <c r="LEN3" s="8">
        <v>10265</v>
      </c>
      <c r="LEO3" s="8">
        <v>10266</v>
      </c>
      <c r="LEP3" s="8">
        <v>10267</v>
      </c>
      <c r="LEQ3" s="8">
        <v>10268</v>
      </c>
      <c r="LER3" s="8">
        <v>10269</v>
      </c>
      <c r="LES3" s="8">
        <v>10270</v>
      </c>
      <c r="LET3" s="8">
        <v>10271</v>
      </c>
      <c r="LEU3" s="8">
        <v>10272</v>
      </c>
      <c r="LEV3" s="8">
        <v>10273</v>
      </c>
      <c r="LEW3" s="8">
        <v>10274</v>
      </c>
      <c r="LEX3" s="8">
        <v>10275</v>
      </c>
      <c r="LEY3" s="8">
        <v>10276</v>
      </c>
      <c r="LEZ3" s="8">
        <v>10277</v>
      </c>
      <c r="LFA3" s="8">
        <v>10278</v>
      </c>
      <c r="LFB3" s="8">
        <v>10279</v>
      </c>
      <c r="LFC3" s="8">
        <v>10280</v>
      </c>
      <c r="LFD3" s="8">
        <v>10281</v>
      </c>
      <c r="LFE3" s="8">
        <v>10282</v>
      </c>
      <c r="LFF3" s="8">
        <v>10283</v>
      </c>
      <c r="LFG3" s="8">
        <v>10284</v>
      </c>
      <c r="LFH3" s="8">
        <v>10285</v>
      </c>
      <c r="LFI3" s="8">
        <v>10286</v>
      </c>
      <c r="LFJ3" s="8">
        <v>10287</v>
      </c>
      <c r="LFK3" s="8">
        <v>10288</v>
      </c>
      <c r="LFL3" s="8">
        <v>10289</v>
      </c>
      <c r="LFM3" s="8">
        <v>10290</v>
      </c>
      <c r="LFN3" s="8">
        <v>10291</v>
      </c>
      <c r="LFO3" s="8">
        <v>10292</v>
      </c>
      <c r="LFP3" s="8">
        <v>10293</v>
      </c>
      <c r="LFQ3" s="8">
        <v>10294</v>
      </c>
      <c r="LFR3" s="8">
        <v>10295</v>
      </c>
      <c r="LFS3" s="8">
        <v>10296</v>
      </c>
      <c r="LFT3" s="8">
        <v>10297</v>
      </c>
      <c r="LFU3" s="8">
        <v>10298</v>
      </c>
      <c r="LFV3" s="8">
        <v>10299</v>
      </c>
      <c r="LFW3" s="8">
        <v>10300</v>
      </c>
      <c r="LFX3" s="8">
        <v>10301</v>
      </c>
      <c r="LFY3" s="8">
        <v>10302</v>
      </c>
      <c r="LFZ3" s="8">
        <v>10303</v>
      </c>
      <c r="LGA3" s="8">
        <v>10304</v>
      </c>
      <c r="LGB3" s="8">
        <v>10305</v>
      </c>
      <c r="LGC3" s="8">
        <v>10306</v>
      </c>
      <c r="LGD3" s="8">
        <v>10307</v>
      </c>
      <c r="LGE3" s="8">
        <v>10308</v>
      </c>
      <c r="LGF3" s="8">
        <v>10309</v>
      </c>
      <c r="LGG3" s="8">
        <v>10310</v>
      </c>
      <c r="LGH3" s="8">
        <v>10311</v>
      </c>
      <c r="LGI3" s="8">
        <v>10312</v>
      </c>
      <c r="LGJ3" s="8">
        <v>10313</v>
      </c>
      <c r="LGK3" s="8">
        <v>10314</v>
      </c>
      <c r="LGL3" s="8">
        <v>10315</v>
      </c>
      <c r="LGM3" s="8">
        <v>10316</v>
      </c>
      <c r="LGN3" s="8">
        <v>10317</v>
      </c>
      <c r="LGO3" s="8">
        <v>10318</v>
      </c>
      <c r="LGP3" s="8">
        <v>10319</v>
      </c>
      <c r="LGQ3" s="8">
        <v>10320</v>
      </c>
      <c r="LGR3" s="8">
        <v>10321</v>
      </c>
      <c r="LGS3" s="8">
        <v>10322</v>
      </c>
      <c r="LGT3" s="8">
        <v>10323</v>
      </c>
      <c r="LGU3" s="8">
        <v>10324</v>
      </c>
      <c r="LGV3" s="8">
        <v>10325</v>
      </c>
      <c r="LGW3" s="8">
        <v>10326</v>
      </c>
      <c r="LGX3" s="8">
        <v>10327</v>
      </c>
      <c r="LGY3" s="8">
        <v>10328</v>
      </c>
      <c r="LGZ3" s="8">
        <v>10329</v>
      </c>
      <c r="LHA3" s="8">
        <v>10330</v>
      </c>
      <c r="LHB3" s="8">
        <v>10331</v>
      </c>
      <c r="LHC3" s="8">
        <v>10332</v>
      </c>
      <c r="LHD3" s="8">
        <v>10333</v>
      </c>
      <c r="LHE3" s="8">
        <v>10334</v>
      </c>
      <c r="LHF3" s="8">
        <v>10335</v>
      </c>
      <c r="LHG3" s="8">
        <v>10336</v>
      </c>
      <c r="LHH3" s="8">
        <v>10337</v>
      </c>
      <c r="LHI3" s="8">
        <v>10338</v>
      </c>
      <c r="LHJ3" s="8">
        <v>10339</v>
      </c>
      <c r="LHK3" s="8">
        <v>10340</v>
      </c>
      <c r="LHL3" s="8">
        <v>10341</v>
      </c>
      <c r="LHM3" s="8">
        <v>10342</v>
      </c>
      <c r="LHN3" s="8">
        <v>10343</v>
      </c>
      <c r="LHO3" s="8">
        <v>10344</v>
      </c>
      <c r="LHP3" s="8">
        <v>10345</v>
      </c>
      <c r="LHQ3" s="8">
        <v>10346</v>
      </c>
      <c r="LHR3" s="8">
        <v>10347</v>
      </c>
      <c r="LHS3" s="8">
        <v>10348</v>
      </c>
      <c r="LHT3" s="8">
        <v>10349</v>
      </c>
      <c r="LHU3" s="8">
        <v>10350</v>
      </c>
      <c r="LHV3" s="8">
        <v>10351</v>
      </c>
      <c r="LHW3" s="8">
        <v>10352</v>
      </c>
      <c r="LHX3" s="8">
        <v>10353</v>
      </c>
      <c r="LHY3" s="8">
        <v>10354</v>
      </c>
      <c r="LHZ3" s="8">
        <v>10355</v>
      </c>
      <c r="LIA3" s="8">
        <v>10356</v>
      </c>
      <c r="LIB3" s="8">
        <v>10357</v>
      </c>
      <c r="LIC3" s="8">
        <v>10358</v>
      </c>
      <c r="LID3" s="8">
        <v>10359</v>
      </c>
      <c r="LIE3" s="8">
        <v>10360</v>
      </c>
      <c r="LIF3" s="8">
        <v>10361</v>
      </c>
      <c r="LIG3" s="8">
        <v>10362</v>
      </c>
      <c r="LIH3" s="8">
        <v>10363</v>
      </c>
      <c r="LII3" s="8">
        <v>10364</v>
      </c>
      <c r="LIJ3" s="8">
        <v>10365</v>
      </c>
      <c r="LIK3" s="8">
        <v>10366</v>
      </c>
      <c r="LIL3" s="8">
        <v>10367</v>
      </c>
      <c r="LIM3" s="8">
        <v>10368</v>
      </c>
      <c r="LIN3" s="8">
        <v>10369</v>
      </c>
      <c r="LIO3" s="8">
        <v>10370</v>
      </c>
      <c r="LIP3" s="8">
        <v>10371</v>
      </c>
      <c r="LIQ3" s="8">
        <v>10372</v>
      </c>
      <c r="LIR3" s="8">
        <v>10373</v>
      </c>
      <c r="LIS3" s="8">
        <v>10374</v>
      </c>
      <c r="LIT3" s="8">
        <v>10375</v>
      </c>
      <c r="LIU3" s="8">
        <v>10376</v>
      </c>
      <c r="LIV3" s="8">
        <v>10377</v>
      </c>
      <c r="LIW3" s="8">
        <v>10378</v>
      </c>
      <c r="LIX3" s="8">
        <v>10379</v>
      </c>
      <c r="LIY3" s="8">
        <v>10380</v>
      </c>
      <c r="LIZ3" s="8">
        <v>10381</v>
      </c>
      <c r="LJA3" s="8">
        <v>10382</v>
      </c>
      <c r="LJB3" s="8">
        <v>10383</v>
      </c>
      <c r="LJC3" s="8">
        <v>10384</v>
      </c>
      <c r="LJD3" s="8">
        <v>10385</v>
      </c>
      <c r="LJE3" s="8">
        <v>10386</v>
      </c>
      <c r="LJF3" s="8">
        <v>10387</v>
      </c>
      <c r="LJG3" s="8">
        <v>10388</v>
      </c>
      <c r="LJH3" s="8">
        <v>10389</v>
      </c>
      <c r="LJI3" s="8">
        <v>10390</v>
      </c>
      <c r="LJJ3" s="8">
        <v>10391</v>
      </c>
      <c r="LJK3" s="8">
        <v>10392</v>
      </c>
      <c r="LJL3" s="8">
        <v>10393</v>
      </c>
      <c r="LJM3" s="8">
        <v>10394</v>
      </c>
      <c r="LJN3" s="8">
        <v>10395</v>
      </c>
      <c r="LJO3" s="8">
        <v>10396</v>
      </c>
      <c r="LJP3" s="8">
        <v>10397</v>
      </c>
      <c r="LJQ3" s="8">
        <v>10398</v>
      </c>
      <c r="LJR3" s="8">
        <v>10399</v>
      </c>
      <c r="LJS3" s="8">
        <v>10400</v>
      </c>
      <c r="LJT3" s="8">
        <v>10401</v>
      </c>
      <c r="LJU3" s="8">
        <v>10402</v>
      </c>
      <c r="LJV3" s="8">
        <v>10403</v>
      </c>
      <c r="LJW3" s="8">
        <v>10404</v>
      </c>
      <c r="LJX3" s="8">
        <v>10405</v>
      </c>
      <c r="LJY3" s="8">
        <v>10406</v>
      </c>
      <c r="LJZ3" s="8">
        <v>10407</v>
      </c>
      <c r="LKA3" s="8">
        <v>10408</v>
      </c>
      <c r="LKB3" s="8">
        <v>10409</v>
      </c>
      <c r="LKC3" s="8">
        <v>10410</v>
      </c>
      <c r="LKD3" s="8">
        <v>10411</v>
      </c>
      <c r="LKE3" s="8">
        <v>10412</v>
      </c>
      <c r="LKF3" s="8">
        <v>10413</v>
      </c>
      <c r="LKG3" s="8">
        <v>10414</v>
      </c>
      <c r="LKH3" s="8">
        <v>10415</v>
      </c>
      <c r="LKI3" s="8">
        <v>10416</v>
      </c>
      <c r="LKJ3" s="8">
        <v>10417</v>
      </c>
      <c r="LKK3" s="8">
        <v>10418</v>
      </c>
      <c r="LKL3" s="8">
        <v>10419</v>
      </c>
      <c r="LKM3" s="8">
        <v>10420</v>
      </c>
      <c r="LKN3" s="8">
        <v>10421</v>
      </c>
      <c r="LKO3" s="8">
        <v>10422</v>
      </c>
      <c r="LKP3" s="8">
        <v>10423</v>
      </c>
      <c r="LKQ3" s="8">
        <v>10424</v>
      </c>
      <c r="LKR3" s="8">
        <v>10425</v>
      </c>
      <c r="LKS3" s="8">
        <v>10426</v>
      </c>
      <c r="LKT3" s="8">
        <v>10427</v>
      </c>
      <c r="LKU3" s="8">
        <v>10428</v>
      </c>
      <c r="LKV3" s="8">
        <v>10429</v>
      </c>
      <c r="LKW3" s="8">
        <v>10430</v>
      </c>
      <c r="LKX3" s="8">
        <v>10431</v>
      </c>
      <c r="LKY3" s="8">
        <v>10432</v>
      </c>
      <c r="LKZ3" s="8">
        <v>10433</v>
      </c>
      <c r="LLA3" s="8">
        <v>10434</v>
      </c>
      <c r="LLB3" s="8">
        <v>10435</v>
      </c>
      <c r="LLC3" s="8">
        <v>10436</v>
      </c>
      <c r="LLD3" s="8">
        <v>10437</v>
      </c>
      <c r="LLE3" s="8">
        <v>10438</v>
      </c>
      <c r="LLF3" s="8">
        <v>10439</v>
      </c>
      <c r="LLG3" s="8">
        <v>10440</v>
      </c>
      <c r="LLH3" s="8">
        <v>10441</v>
      </c>
      <c r="LLI3" s="8">
        <v>10442</v>
      </c>
      <c r="LLJ3" s="8">
        <v>10443</v>
      </c>
      <c r="LLK3" s="8">
        <v>10444</v>
      </c>
      <c r="LLL3" s="8">
        <v>10445</v>
      </c>
      <c r="LLM3" s="8">
        <v>10446</v>
      </c>
      <c r="LLN3" s="8">
        <v>10447</v>
      </c>
      <c r="LLO3" s="8">
        <v>10448</v>
      </c>
      <c r="LLP3" s="8">
        <v>10449</v>
      </c>
      <c r="LLQ3" s="8">
        <v>10450</v>
      </c>
      <c r="LLR3" s="8">
        <v>10451</v>
      </c>
      <c r="LLS3" s="8">
        <v>10452</v>
      </c>
      <c r="LLT3" s="8">
        <v>10453</v>
      </c>
      <c r="LLU3" s="8">
        <v>10454</v>
      </c>
      <c r="LLV3" s="8">
        <v>10455</v>
      </c>
      <c r="LLW3" s="8">
        <v>10456</v>
      </c>
      <c r="LLX3" s="8">
        <v>10457</v>
      </c>
      <c r="LLY3" s="8">
        <v>10458</v>
      </c>
      <c r="LLZ3" s="8">
        <v>10459</v>
      </c>
      <c r="LMA3" s="8">
        <v>10460</v>
      </c>
      <c r="LMB3" s="8">
        <v>10461</v>
      </c>
      <c r="LMC3" s="8">
        <v>10462</v>
      </c>
      <c r="LMD3" s="8">
        <v>10463</v>
      </c>
      <c r="LME3" s="8">
        <v>10464</v>
      </c>
      <c r="LMF3" s="8">
        <v>10465</v>
      </c>
      <c r="LMG3" s="8">
        <v>10466</v>
      </c>
      <c r="LMH3" s="8">
        <v>10467</v>
      </c>
      <c r="LMI3" s="8">
        <v>10468</v>
      </c>
      <c r="LMJ3" s="8">
        <v>10469</v>
      </c>
      <c r="LMK3" s="8">
        <v>10470</v>
      </c>
      <c r="LML3" s="8">
        <v>10471</v>
      </c>
      <c r="LMM3" s="8">
        <v>10472</v>
      </c>
      <c r="LMN3" s="8">
        <v>10473</v>
      </c>
      <c r="LMO3" s="8">
        <v>10474</v>
      </c>
      <c r="LMP3" s="8">
        <v>10475</v>
      </c>
      <c r="LMQ3" s="8">
        <v>10476</v>
      </c>
      <c r="LMR3" s="8">
        <v>10477</v>
      </c>
      <c r="LMS3" s="8">
        <v>10478</v>
      </c>
      <c r="LMT3" s="8">
        <v>10479</v>
      </c>
      <c r="LMU3" s="8">
        <v>10480</v>
      </c>
      <c r="LMV3" s="8">
        <v>10481</v>
      </c>
      <c r="LMW3" s="8">
        <v>10482</v>
      </c>
      <c r="LMX3" s="8">
        <v>10483</v>
      </c>
      <c r="LMY3" s="8">
        <v>10484</v>
      </c>
      <c r="LMZ3" s="8">
        <v>10485</v>
      </c>
      <c r="LNA3" s="8">
        <v>10486</v>
      </c>
      <c r="LNB3" s="8">
        <v>10487</v>
      </c>
      <c r="LNC3" s="8">
        <v>10488</v>
      </c>
      <c r="LND3" s="8">
        <v>10489</v>
      </c>
      <c r="LNE3" s="8">
        <v>10490</v>
      </c>
      <c r="LNF3" s="8">
        <v>10491</v>
      </c>
      <c r="LNG3" s="8">
        <v>10492</v>
      </c>
      <c r="LNH3" s="8">
        <v>10493</v>
      </c>
      <c r="LNI3" s="8">
        <v>10494</v>
      </c>
      <c r="LNJ3" s="8">
        <v>10495</v>
      </c>
      <c r="LNK3" s="8">
        <v>10496</v>
      </c>
      <c r="LNL3" s="8">
        <v>10497</v>
      </c>
      <c r="LNM3" s="8">
        <v>10498</v>
      </c>
      <c r="LNN3" s="8">
        <v>10499</v>
      </c>
      <c r="LNO3" s="8">
        <v>10500</v>
      </c>
      <c r="LNP3" s="8">
        <v>10501</v>
      </c>
      <c r="LNQ3" s="8">
        <v>10502</v>
      </c>
      <c r="LNR3" s="8">
        <v>10503</v>
      </c>
      <c r="LNS3" s="8">
        <v>10504</v>
      </c>
      <c r="LNT3" s="8">
        <v>10505</v>
      </c>
      <c r="LNU3" s="8">
        <v>10506</v>
      </c>
      <c r="LNV3" s="8">
        <v>10507</v>
      </c>
      <c r="LNW3" s="8">
        <v>10508</v>
      </c>
      <c r="LNX3" s="8">
        <v>10509</v>
      </c>
      <c r="LNY3" s="8">
        <v>10510</v>
      </c>
      <c r="LNZ3" s="8">
        <v>10511</v>
      </c>
      <c r="LOA3" s="8">
        <v>10512</v>
      </c>
      <c r="LOB3" s="8">
        <v>10513</v>
      </c>
      <c r="LOC3" s="8">
        <v>10514</v>
      </c>
      <c r="LOD3" s="8">
        <v>10515</v>
      </c>
      <c r="LOE3" s="8">
        <v>10516</v>
      </c>
      <c r="LOF3" s="8">
        <v>10517</v>
      </c>
      <c r="LOG3" s="8">
        <v>10518</v>
      </c>
      <c r="LOH3" s="8">
        <v>10519</v>
      </c>
      <c r="LOI3" s="8">
        <v>10520</v>
      </c>
      <c r="LOJ3" s="8">
        <v>10521</v>
      </c>
      <c r="LOK3" s="8">
        <v>10522</v>
      </c>
      <c r="LOL3" s="8">
        <v>10523</v>
      </c>
      <c r="LOM3" s="8">
        <v>10524</v>
      </c>
      <c r="LON3" s="8">
        <v>10525</v>
      </c>
      <c r="LOO3" s="8">
        <v>10526</v>
      </c>
      <c r="LOP3" s="8">
        <v>10527</v>
      </c>
      <c r="LOQ3" s="8">
        <v>10528</v>
      </c>
      <c r="LOR3" s="8">
        <v>10529</v>
      </c>
      <c r="LOS3" s="8">
        <v>10530</v>
      </c>
      <c r="LOT3" s="8">
        <v>10531</v>
      </c>
      <c r="LOU3" s="8">
        <v>10532</v>
      </c>
      <c r="LOV3" s="8">
        <v>10533</v>
      </c>
      <c r="LOW3" s="8">
        <v>10534</v>
      </c>
      <c r="LOX3" s="8">
        <v>10535</v>
      </c>
      <c r="LOY3" s="8">
        <v>10536</v>
      </c>
      <c r="LOZ3" s="8">
        <v>10537</v>
      </c>
      <c r="LPA3" s="8">
        <v>10538</v>
      </c>
      <c r="LPB3" s="8">
        <v>10539</v>
      </c>
      <c r="LPC3" s="8">
        <v>10540</v>
      </c>
      <c r="LPD3" s="8">
        <v>10541</v>
      </c>
      <c r="LPE3" s="8">
        <v>10542</v>
      </c>
      <c r="LPF3" s="8">
        <v>10543</v>
      </c>
      <c r="LPG3" s="8">
        <v>10544</v>
      </c>
      <c r="LPH3" s="8">
        <v>10545</v>
      </c>
      <c r="LPI3" s="8">
        <v>10546</v>
      </c>
      <c r="LPJ3" s="8">
        <v>10547</v>
      </c>
      <c r="LPK3" s="8">
        <v>10548</v>
      </c>
      <c r="LPL3" s="8">
        <v>10549</v>
      </c>
      <c r="LPM3" s="8">
        <v>10550</v>
      </c>
      <c r="LPN3" s="8">
        <v>10551</v>
      </c>
      <c r="LPO3" s="8">
        <v>10552</v>
      </c>
      <c r="LPP3" s="8">
        <v>10553</v>
      </c>
      <c r="LPQ3" s="8">
        <v>10554</v>
      </c>
      <c r="LPR3" s="8">
        <v>10555</v>
      </c>
      <c r="LPS3" s="8">
        <v>10556</v>
      </c>
      <c r="LPT3" s="8">
        <v>10557</v>
      </c>
      <c r="LPU3" s="8">
        <v>10558</v>
      </c>
      <c r="LPV3" s="8">
        <v>10559</v>
      </c>
      <c r="LPW3" s="8">
        <v>10560</v>
      </c>
      <c r="LPX3" s="8">
        <v>10561</v>
      </c>
      <c r="LPY3" s="8">
        <v>10562</v>
      </c>
      <c r="LPZ3" s="8">
        <v>10563</v>
      </c>
      <c r="LQA3" s="8">
        <v>10564</v>
      </c>
      <c r="LQB3" s="8">
        <v>10565</v>
      </c>
      <c r="LQC3" s="8">
        <v>10566</v>
      </c>
      <c r="LQD3" s="8">
        <v>10567</v>
      </c>
      <c r="LQE3" s="8">
        <v>10568</v>
      </c>
      <c r="LQF3" s="8">
        <v>10569</v>
      </c>
      <c r="LQG3" s="8">
        <v>10570</v>
      </c>
      <c r="LQH3" s="8">
        <v>10571</v>
      </c>
      <c r="LQI3" s="8">
        <v>10572</v>
      </c>
      <c r="LQJ3" s="8">
        <v>10573</v>
      </c>
      <c r="LQK3" s="8">
        <v>10574</v>
      </c>
      <c r="LQL3" s="8">
        <v>10575</v>
      </c>
      <c r="LQM3" s="8">
        <v>10576</v>
      </c>
      <c r="LQN3" s="8">
        <v>10577</v>
      </c>
      <c r="LQO3" s="8">
        <v>10578</v>
      </c>
      <c r="LQP3" s="8">
        <v>10579</v>
      </c>
      <c r="LQQ3" s="8">
        <v>10580</v>
      </c>
      <c r="LQR3" s="8">
        <v>10581</v>
      </c>
      <c r="LQS3" s="8">
        <v>10582</v>
      </c>
      <c r="LQT3" s="8">
        <v>10583</v>
      </c>
      <c r="LQU3" s="8">
        <v>10584</v>
      </c>
      <c r="LQV3" s="8">
        <v>10585</v>
      </c>
      <c r="LQW3" s="8">
        <v>10586</v>
      </c>
      <c r="LQX3" s="8">
        <v>10587</v>
      </c>
      <c r="LQY3" s="8">
        <v>10588</v>
      </c>
      <c r="LQZ3" s="8">
        <v>10589</v>
      </c>
      <c r="LRA3" s="8">
        <v>10590</v>
      </c>
      <c r="LRB3" s="8">
        <v>10591</v>
      </c>
      <c r="LRC3" s="8">
        <v>10592</v>
      </c>
      <c r="LRD3" s="8">
        <v>10593</v>
      </c>
      <c r="LRE3" s="8">
        <v>10594</v>
      </c>
      <c r="LRF3" s="8">
        <v>10595</v>
      </c>
      <c r="LRG3" s="8">
        <v>10596</v>
      </c>
      <c r="LRH3" s="8">
        <v>10597</v>
      </c>
      <c r="LRI3" s="8">
        <v>10598</v>
      </c>
      <c r="LRJ3" s="8">
        <v>10599</v>
      </c>
      <c r="LRK3" s="8">
        <v>10600</v>
      </c>
      <c r="LRL3" s="8">
        <v>10601</v>
      </c>
      <c r="LRM3" s="8">
        <v>10602</v>
      </c>
      <c r="LRN3" s="8">
        <v>10603</v>
      </c>
      <c r="LRO3" s="8">
        <v>10604</v>
      </c>
      <c r="LRP3" s="8">
        <v>10605</v>
      </c>
      <c r="LRQ3" s="8">
        <v>10606</v>
      </c>
      <c r="LRR3" s="8">
        <v>10607</v>
      </c>
      <c r="LRS3" s="8">
        <v>10608</v>
      </c>
      <c r="LRT3" s="8">
        <v>10609</v>
      </c>
      <c r="LRU3" s="8">
        <v>10610</v>
      </c>
      <c r="LRV3" s="8">
        <v>10611</v>
      </c>
      <c r="LRW3" s="8">
        <v>10612</v>
      </c>
      <c r="LRX3" s="8">
        <v>10613</v>
      </c>
      <c r="LRY3" s="8">
        <v>10614</v>
      </c>
      <c r="LRZ3" s="8">
        <v>10615</v>
      </c>
      <c r="LSA3" s="8">
        <v>10616</v>
      </c>
      <c r="LSB3" s="8">
        <v>10617</v>
      </c>
      <c r="LSC3" s="8">
        <v>10618</v>
      </c>
      <c r="LSD3" s="8">
        <v>10619</v>
      </c>
      <c r="LSE3" s="8">
        <v>10620</v>
      </c>
      <c r="LSF3" s="8">
        <v>10621</v>
      </c>
      <c r="LSG3" s="8">
        <v>10622</v>
      </c>
      <c r="LSH3" s="8">
        <v>10623</v>
      </c>
      <c r="LSI3" s="8">
        <v>10624</v>
      </c>
      <c r="LSJ3" s="8">
        <v>10625</v>
      </c>
      <c r="LSK3" s="8">
        <v>10626</v>
      </c>
      <c r="LSL3" s="8">
        <v>10627</v>
      </c>
      <c r="LSM3" s="8">
        <v>10628</v>
      </c>
      <c r="LSN3" s="8">
        <v>10629</v>
      </c>
      <c r="LSO3" s="8">
        <v>10630</v>
      </c>
      <c r="LSP3" s="8">
        <v>10631</v>
      </c>
      <c r="LSQ3" s="8">
        <v>10632</v>
      </c>
      <c r="LSR3" s="8">
        <v>10633</v>
      </c>
      <c r="LSS3" s="8">
        <v>10634</v>
      </c>
      <c r="LST3" s="8">
        <v>10635</v>
      </c>
      <c r="LSU3" s="8">
        <v>10636</v>
      </c>
      <c r="LSV3" s="8">
        <v>10637</v>
      </c>
      <c r="LSW3" s="8">
        <v>10638</v>
      </c>
      <c r="LSX3" s="8">
        <v>10639</v>
      </c>
      <c r="LSY3" s="8">
        <v>10640</v>
      </c>
      <c r="LSZ3" s="8">
        <v>10641</v>
      </c>
      <c r="LTA3" s="8">
        <v>10642</v>
      </c>
      <c r="LTB3" s="8">
        <v>10643</v>
      </c>
      <c r="LTC3" s="8">
        <v>10644</v>
      </c>
      <c r="LTD3" s="8">
        <v>10645</v>
      </c>
      <c r="LTE3" s="8">
        <v>10646</v>
      </c>
      <c r="LTF3" s="8">
        <v>10647</v>
      </c>
      <c r="LTG3" s="8">
        <v>10648</v>
      </c>
      <c r="LTH3" s="8">
        <v>10649</v>
      </c>
      <c r="LTI3" s="8">
        <v>10650</v>
      </c>
      <c r="LTJ3" s="8">
        <v>10651</v>
      </c>
      <c r="LTK3" s="8">
        <v>10652</v>
      </c>
      <c r="LTL3" s="8">
        <v>10653</v>
      </c>
      <c r="LTM3" s="8">
        <v>10654</v>
      </c>
      <c r="LTN3" s="8">
        <v>10655</v>
      </c>
      <c r="LTO3" s="8">
        <v>10656</v>
      </c>
      <c r="LTP3" s="8">
        <v>10657</v>
      </c>
      <c r="LTQ3" s="8">
        <v>10658</v>
      </c>
      <c r="LTR3" s="8">
        <v>10659</v>
      </c>
      <c r="LTS3" s="8">
        <v>10660</v>
      </c>
      <c r="LTT3" s="8">
        <v>10661</v>
      </c>
      <c r="LTU3" s="8">
        <v>10662</v>
      </c>
      <c r="LTV3" s="8">
        <v>10663</v>
      </c>
      <c r="LTW3" s="8">
        <v>10664</v>
      </c>
      <c r="LTX3" s="8">
        <v>10665</v>
      </c>
      <c r="LTY3" s="8">
        <v>10666</v>
      </c>
      <c r="LTZ3" s="8">
        <v>10667</v>
      </c>
      <c r="LUA3" s="8">
        <v>10668</v>
      </c>
      <c r="LUB3" s="8">
        <v>10669</v>
      </c>
      <c r="LUC3" s="8">
        <v>10670</v>
      </c>
      <c r="LUD3" s="8">
        <v>10671</v>
      </c>
      <c r="LUE3" s="8">
        <v>10672</v>
      </c>
      <c r="LUF3" s="8">
        <v>10673</v>
      </c>
      <c r="LUG3" s="8">
        <v>10674</v>
      </c>
      <c r="LUH3" s="8">
        <v>10675</v>
      </c>
      <c r="LUI3" s="8">
        <v>10676</v>
      </c>
      <c r="LUJ3" s="8">
        <v>10677</v>
      </c>
      <c r="LUK3" s="8">
        <v>10678</v>
      </c>
      <c r="LUL3" s="8">
        <v>10679</v>
      </c>
      <c r="LUM3" s="8">
        <v>10680</v>
      </c>
      <c r="LUN3" s="8">
        <v>10681</v>
      </c>
      <c r="LUO3" s="8">
        <v>10682</v>
      </c>
      <c r="LUP3" s="8">
        <v>10683</v>
      </c>
      <c r="LUQ3" s="8">
        <v>10684</v>
      </c>
      <c r="LUR3" s="8">
        <v>10685</v>
      </c>
      <c r="LUS3" s="8">
        <v>10686</v>
      </c>
      <c r="LUT3" s="8">
        <v>10687</v>
      </c>
      <c r="LUU3" s="8">
        <v>10688</v>
      </c>
      <c r="LUV3" s="8">
        <v>10689</v>
      </c>
      <c r="LUW3" s="8">
        <v>10690</v>
      </c>
      <c r="LUX3" s="8">
        <v>10691</v>
      </c>
      <c r="LUY3" s="8">
        <v>10692</v>
      </c>
      <c r="LUZ3" s="8">
        <v>10693</v>
      </c>
      <c r="LVA3" s="8">
        <v>10694</v>
      </c>
      <c r="LVB3" s="8">
        <v>10695</v>
      </c>
      <c r="LVC3" s="8">
        <v>10696</v>
      </c>
      <c r="LVD3" s="8">
        <v>10697</v>
      </c>
      <c r="LVE3" s="8">
        <v>10698</v>
      </c>
      <c r="LVF3" s="8">
        <v>10699</v>
      </c>
      <c r="LVG3" s="8">
        <v>10700</v>
      </c>
      <c r="LVH3" s="8">
        <v>10701</v>
      </c>
      <c r="LVI3" s="8">
        <v>10702</v>
      </c>
      <c r="LVJ3" s="8">
        <v>10703</v>
      </c>
      <c r="LVK3" s="8">
        <v>10704</v>
      </c>
      <c r="LVL3" s="8">
        <v>10705</v>
      </c>
      <c r="LVM3" s="8">
        <v>10706</v>
      </c>
      <c r="LVN3" s="8">
        <v>10707</v>
      </c>
      <c r="LVO3" s="8">
        <v>10708</v>
      </c>
      <c r="LVP3" s="8">
        <v>10709</v>
      </c>
      <c r="LVQ3" s="8">
        <v>10710</v>
      </c>
      <c r="LVR3" s="8">
        <v>10711</v>
      </c>
      <c r="LVS3" s="8">
        <v>10712</v>
      </c>
      <c r="LVT3" s="8">
        <v>10713</v>
      </c>
      <c r="LVU3" s="8">
        <v>10714</v>
      </c>
      <c r="LVV3" s="8">
        <v>10715</v>
      </c>
      <c r="LVW3" s="8">
        <v>10716</v>
      </c>
      <c r="LVX3" s="8">
        <v>10717</v>
      </c>
      <c r="LVY3" s="8">
        <v>10718</v>
      </c>
      <c r="LVZ3" s="8">
        <v>10719</v>
      </c>
      <c r="LWA3" s="8">
        <v>10720</v>
      </c>
      <c r="LWB3" s="8">
        <v>10721</v>
      </c>
      <c r="LWC3" s="8">
        <v>10722</v>
      </c>
      <c r="LWD3" s="8">
        <v>10723</v>
      </c>
      <c r="LWE3" s="8">
        <v>10724</v>
      </c>
      <c r="LWF3" s="8">
        <v>10725</v>
      </c>
      <c r="LWG3" s="8">
        <v>10726</v>
      </c>
      <c r="LWH3" s="8">
        <v>10727</v>
      </c>
      <c r="LWI3" s="8">
        <v>10728</v>
      </c>
      <c r="LWJ3" s="8">
        <v>10729</v>
      </c>
      <c r="LWK3" s="8">
        <v>10730</v>
      </c>
      <c r="LWL3" s="8">
        <v>10731</v>
      </c>
      <c r="LWM3" s="8">
        <v>10732</v>
      </c>
      <c r="LWN3" s="8">
        <v>10733</v>
      </c>
      <c r="LWO3" s="8">
        <v>10734</v>
      </c>
      <c r="LWP3" s="8">
        <v>10735</v>
      </c>
      <c r="LWQ3" s="8">
        <v>10736</v>
      </c>
      <c r="LWR3" s="8">
        <v>10737</v>
      </c>
      <c r="LWS3" s="8">
        <v>10738</v>
      </c>
      <c r="LWT3" s="8">
        <v>10739</v>
      </c>
      <c r="LWU3" s="8">
        <v>10740</v>
      </c>
      <c r="LWV3" s="8">
        <v>10741</v>
      </c>
      <c r="LWW3" s="8">
        <v>10742</v>
      </c>
      <c r="LWX3" s="8">
        <v>10743</v>
      </c>
      <c r="LWY3" s="8">
        <v>10744</v>
      </c>
      <c r="LWZ3" s="8">
        <v>10745</v>
      </c>
      <c r="LXA3" s="8">
        <v>10746</v>
      </c>
      <c r="LXB3" s="8">
        <v>10747</v>
      </c>
      <c r="LXC3" s="8">
        <v>10748</v>
      </c>
      <c r="LXD3" s="8">
        <v>10749</v>
      </c>
      <c r="LXE3" s="8">
        <v>10750</v>
      </c>
      <c r="LXF3" s="8">
        <v>10751</v>
      </c>
      <c r="LXG3" s="8">
        <v>10752</v>
      </c>
      <c r="LXH3" s="8">
        <v>10753</v>
      </c>
      <c r="LXI3" s="8">
        <v>10754</v>
      </c>
      <c r="LXJ3" s="8">
        <v>10755</v>
      </c>
      <c r="LXK3" s="8">
        <v>10756</v>
      </c>
      <c r="LXL3" s="8">
        <v>10757</v>
      </c>
      <c r="LXM3" s="8">
        <v>10758</v>
      </c>
      <c r="LXN3" s="8">
        <v>10759</v>
      </c>
      <c r="LXO3" s="8">
        <v>10760</v>
      </c>
      <c r="LXP3" s="8">
        <v>10761</v>
      </c>
      <c r="LXQ3" s="8">
        <v>10762</v>
      </c>
      <c r="LXR3" s="8">
        <v>10763</v>
      </c>
      <c r="LXS3" s="8">
        <v>10764</v>
      </c>
      <c r="LXT3" s="8">
        <v>10765</v>
      </c>
      <c r="LXU3" s="8">
        <v>10766</v>
      </c>
      <c r="LXV3" s="8">
        <v>10767</v>
      </c>
      <c r="LXW3" s="8">
        <v>10768</v>
      </c>
      <c r="LXX3" s="8">
        <v>10769</v>
      </c>
      <c r="LXY3" s="8">
        <v>10770</v>
      </c>
      <c r="LXZ3" s="8">
        <v>10771</v>
      </c>
      <c r="LYA3" s="8">
        <v>10772</v>
      </c>
      <c r="LYB3" s="8">
        <v>10773</v>
      </c>
      <c r="LYC3" s="8">
        <v>10774</v>
      </c>
      <c r="LYD3" s="8">
        <v>10775</v>
      </c>
      <c r="LYE3" s="8">
        <v>10776</v>
      </c>
      <c r="LYF3" s="8">
        <v>10777</v>
      </c>
      <c r="LYG3" s="8">
        <v>10778</v>
      </c>
      <c r="LYH3" s="8">
        <v>10779</v>
      </c>
      <c r="LYI3" s="8">
        <v>10780</v>
      </c>
      <c r="LYJ3" s="8">
        <v>10781</v>
      </c>
      <c r="LYK3" s="8">
        <v>10782</v>
      </c>
      <c r="LYL3" s="8">
        <v>10783</v>
      </c>
      <c r="LYM3" s="8">
        <v>10784</v>
      </c>
      <c r="LYN3" s="8">
        <v>10785</v>
      </c>
      <c r="LYO3" s="8">
        <v>10786</v>
      </c>
      <c r="LYP3" s="8">
        <v>10787</v>
      </c>
      <c r="LYQ3" s="8">
        <v>10788</v>
      </c>
      <c r="LYR3" s="8">
        <v>10789</v>
      </c>
      <c r="LYS3" s="8">
        <v>10790</v>
      </c>
      <c r="LYT3" s="8">
        <v>10791</v>
      </c>
      <c r="LYU3" s="8">
        <v>10792</v>
      </c>
      <c r="LYV3" s="8">
        <v>10793</v>
      </c>
      <c r="LYW3" s="8">
        <v>10794</v>
      </c>
      <c r="LYX3" s="8">
        <v>10795</v>
      </c>
      <c r="LYY3" s="8">
        <v>10796</v>
      </c>
      <c r="LYZ3" s="8">
        <v>10797</v>
      </c>
      <c r="LZA3" s="8">
        <v>10798</v>
      </c>
      <c r="LZB3" s="8">
        <v>10799</v>
      </c>
      <c r="LZC3" s="8">
        <v>10800</v>
      </c>
      <c r="LZD3" s="8">
        <v>10801</v>
      </c>
      <c r="LZE3" s="8">
        <v>10802</v>
      </c>
      <c r="LZF3" s="8">
        <v>10803</v>
      </c>
      <c r="LZG3" s="8">
        <v>10804</v>
      </c>
      <c r="LZH3" s="8">
        <v>10805</v>
      </c>
      <c r="LZI3" s="8">
        <v>10806</v>
      </c>
      <c r="LZJ3" s="8">
        <v>10807</v>
      </c>
      <c r="LZK3" s="8">
        <v>10808</v>
      </c>
      <c r="LZL3" s="8">
        <v>10809</v>
      </c>
      <c r="LZM3" s="8">
        <v>10810</v>
      </c>
      <c r="LZN3" s="8">
        <v>10811</v>
      </c>
      <c r="LZO3" s="8">
        <v>10812</v>
      </c>
      <c r="LZP3" s="8">
        <v>10813</v>
      </c>
      <c r="LZQ3" s="8">
        <v>10814</v>
      </c>
      <c r="LZR3" s="8">
        <v>10815</v>
      </c>
      <c r="LZS3" s="8">
        <v>10816</v>
      </c>
      <c r="LZT3" s="8">
        <v>10817</v>
      </c>
      <c r="LZU3" s="8">
        <v>10818</v>
      </c>
      <c r="LZV3" s="8">
        <v>10819</v>
      </c>
      <c r="LZW3" s="8">
        <v>10820</v>
      </c>
      <c r="LZX3" s="8">
        <v>10821</v>
      </c>
      <c r="LZY3" s="8">
        <v>10822</v>
      </c>
      <c r="LZZ3" s="8">
        <v>10823</v>
      </c>
      <c r="MAA3" s="8">
        <v>10824</v>
      </c>
      <c r="MAB3" s="8">
        <v>10825</v>
      </c>
      <c r="MAC3" s="8">
        <v>10826</v>
      </c>
      <c r="MAD3" s="8">
        <v>10827</v>
      </c>
      <c r="MAE3" s="8">
        <v>10828</v>
      </c>
      <c r="MAF3" s="8">
        <v>10829</v>
      </c>
      <c r="MAG3" s="8">
        <v>10830</v>
      </c>
      <c r="MAH3" s="8">
        <v>10831</v>
      </c>
      <c r="MAI3" s="8">
        <v>10832</v>
      </c>
      <c r="MAJ3" s="8">
        <v>10833</v>
      </c>
      <c r="MAK3" s="8">
        <v>10834</v>
      </c>
      <c r="MAL3" s="8">
        <v>10835</v>
      </c>
      <c r="MAM3" s="8">
        <v>10836</v>
      </c>
      <c r="MAN3" s="8">
        <v>10837</v>
      </c>
      <c r="MAO3" s="8">
        <v>10838</v>
      </c>
      <c r="MAP3" s="8">
        <v>10839</v>
      </c>
      <c r="MAQ3" s="8">
        <v>10840</v>
      </c>
      <c r="MAR3" s="8">
        <v>10841</v>
      </c>
      <c r="MAS3" s="8">
        <v>10842</v>
      </c>
      <c r="MAT3" s="8">
        <v>10843</v>
      </c>
      <c r="MAU3" s="8">
        <v>10844</v>
      </c>
      <c r="MAV3" s="8">
        <v>10845</v>
      </c>
      <c r="MAW3" s="8">
        <v>10846</v>
      </c>
      <c r="MAX3" s="8">
        <v>10847</v>
      </c>
      <c r="MAY3" s="8">
        <v>10848</v>
      </c>
      <c r="MAZ3" s="8">
        <v>10849</v>
      </c>
      <c r="MBA3" s="8">
        <v>10850</v>
      </c>
      <c r="MBB3" s="8">
        <v>10851</v>
      </c>
      <c r="MBC3" s="8">
        <v>10852</v>
      </c>
      <c r="MBD3" s="8">
        <v>10853</v>
      </c>
      <c r="MBE3" s="8">
        <v>10854</v>
      </c>
      <c r="MBF3" s="8">
        <v>10855</v>
      </c>
      <c r="MBG3" s="8">
        <v>10856</v>
      </c>
      <c r="MBH3" s="8">
        <v>10857</v>
      </c>
      <c r="MBI3" s="8">
        <v>10858</v>
      </c>
      <c r="MBJ3" s="8">
        <v>10859</v>
      </c>
      <c r="MBK3" s="8">
        <v>10860</v>
      </c>
      <c r="MBL3" s="8">
        <v>10861</v>
      </c>
      <c r="MBM3" s="8">
        <v>10862</v>
      </c>
      <c r="MBN3" s="8">
        <v>10863</v>
      </c>
      <c r="MBO3" s="8">
        <v>10864</v>
      </c>
      <c r="MBP3" s="8">
        <v>10865</v>
      </c>
      <c r="MBQ3" s="8">
        <v>10866</v>
      </c>
      <c r="MBR3" s="8">
        <v>10867</v>
      </c>
      <c r="MBS3" s="8">
        <v>10868</v>
      </c>
      <c r="MBT3" s="8">
        <v>10869</v>
      </c>
      <c r="MBU3" s="8">
        <v>10870</v>
      </c>
      <c r="MBV3" s="8">
        <v>10871</v>
      </c>
      <c r="MBW3" s="8">
        <v>10872</v>
      </c>
      <c r="MBX3" s="8">
        <v>10873</v>
      </c>
      <c r="MBY3" s="8">
        <v>10874</v>
      </c>
      <c r="MBZ3" s="8">
        <v>10875</v>
      </c>
      <c r="MCA3" s="8">
        <v>10876</v>
      </c>
      <c r="MCB3" s="8">
        <v>10877</v>
      </c>
      <c r="MCC3" s="8">
        <v>10878</v>
      </c>
      <c r="MCD3" s="8">
        <v>10879</v>
      </c>
      <c r="MCE3" s="8">
        <v>10880</v>
      </c>
      <c r="MCF3" s="8">
        <v>10881</v>
      </c>
      <c r="MCG3" s="8">
        <v>10882</v>
      </c>
      <c r="MCH3" s="8">
        <v>10883</v>
      </c>
      <c r="MCI3" s="8">
        <v>10884</v>
      </c>
      <c r="MCJ3" s="8">
        <v>10885</v>
      </c>
      <c r="MCK3" s="8">
        <v>10886</v>
      </c>
      <c r="MCL3" s="8">
        <v>10887</v>
      </c>
      <c r="MCM3" s="8">
        <v>10888</v>
      </c>
      <c r="MCN3" s="8">
        <v>10889</v>
      </c>
      <c r="MCO3" s="8">
        <v>10890</v>
      </c>
      <c r="MCP3" s="8">
        <v>10891</v>
      </c>
      <c r="MCQ3" s="8">
        <v>10892</v>
      </c>
      <c r="MCR3" s="8">
        <v>10893</v>
      </c>
      <c r="MCS3" s="8">
        <v>10894</v>
      </c>
      <c r="MCT3" s="8">
        <v>10895</v>
      </c>
      <c r="MCU3" s="8">
        <v>10896</v>
      </c>
      <c r="MCV3" s="8">
        <v>10897</v>
      </c>
      <c r="MCW3" s="8">
        <v>10898</v>
      </c>
      <c r="MCX3" s="8">
        <v>10899</v>
      </c>
      <c r="MCY3" s="8">
        <v>10900</v>
      </c>
      <c r="MCZ3" s="8">
        <v>10901</v>
      </c>
      <c r="MDA3" s="8">
        <v>10902</v>
      </c>
      <c r="MDB3" s="8">
        <v>10903</v>
      </c>
      <c r="MDC3" s="8">
        <v>10904</v>
      </c>
      <c r="MDD3" s="8">
        <v>10905</v>
      </c>
      <c r="MDE3" s="8">
        <v>10906</v>
      </c>
      <c r="MDF3" s="8">
        <v>10907</v>
      </c>
      <c r="MDG3" s="8">
        <v>10908</v>
      </c>
      <c r="MDH3" s="8">
        <v>10909</v>
      </c>
      <c r="MDI3" s="8">
        <v>10910</v>
      </c>
      <c r="MDJ3" s="8">
        <v>10911</v>
      </c>
      <c r="MDK3" s="8">
        <v>10912</v>
      </c>
      <c r="MDL3" s="8">
        <v>10913</v>
      </c>
      <c r="MDM3" s="8">
        <v>10914</v>
      </c>
      <c r="MDN3" s="8">
        <v>10915</v>
      </c>
      <c r="MDO3" s="8">
        <v>10916</v>
      </c>
      <c r="MDP3" s="8">
        <v>10917</v>
      </c>
      <c r="MDQ3" s="8">
        <v>10918</v>
      </c>
      <c r="MDR3" s="8">
        <v>10919</v>
      </c>
      <c r="MDS3" s="8">
        <v>10920</v>
      </c>
      <c r="MDT3" s="8">
        <v>10921</v>
      </c>
      <c r="MDU3" s="8">
        <v>10922</v>
      </c>
      <c r="MDV3" s="8">
        <v>10923</v>
      </c>
      <c r="MDW3" s="8">
        <v>10924</v>
      </c>
      <c r="MDX3" s="8">
        <v>10925</v>
      </c>
      <c r="MDY3" s="8">
        <v>10926</v>
      </c>
      <c r="MDZ3" s="8">
        <v>10927</v>
      </c>
      <c r="MEA3" s="8">
        <v>10928</v>
      </c>
      <c r="MEB3" s="8">
        <v>10929</v>
      </c>
      <c r="MEC3" s="8">
        <v>10930</v>
      </c>
      <c r="MED3" s="8">
        <v>10931</v>
      </c>
      <c r="MEE3" s="8">
        <v>10932</v>
      </c>
      <c r="MEF3" s="8">
        <v>10933</v>
      </c>
      <c r="MEG3" s="8">
        <v>10934</v>
      </c>
      <c r="MEH3" s="8">
        <v>10935</v>
      </c>
      <c r="MEI3" s="8">
        <v>10936</v>
      </c>
      <c r="MEJ3" s="8">
        <v>10937</v>
      </c>
      <c r="MEK3" s="8">
        <v>10938</v>
      </c>
      <c r="MEL3" s="8">
        <v>10939</v>
      </c>
      <c r="MEM3" s="8">
        <v>10940</v>
      </c>
      <c r="MEN3" s="8">
        <v>10941</v>
      </c>
      <c r="MEO3" s="8">
        <v>10942</v>
      </c>
      <c r="MEP3" s="8">
        <v>10943</v>
      </c>
      <c r="MEQ3" s="8">
        <v>10944</v>
      </c>
      <c r="MER3" s="8">
        <v>10945</v>
      </c>
      <c r="MES3" s="8">
        <v>10946</v>
      </c>
      <c r="MET3" s="8">
        <v>10947</v>
      </c>
      <c r="MEU3" s="8">
        <v>10948</v>
      </c>
      <c r="MEV3" s="8">
        <v>10949</v>
      </c>
      <c r="MEW3" s="8">
        <v>10950</v>
      </c>
      <c r="MEX3" s="8">
        <v>10951</v>
      </c>
      <c r="MEY3" s="8">
        <v>10952</v>
      </c>
      <c r="MEZ3" s="8">
        <v>10953</v>
      </c>
      <c r="MFA3" s="8">
        <v>10954</v>
      </c>
      <c r="MFB3" s="8">
        <v>10955</v>
      </c>
      <c r="MFC3" s="8">
        <v>10956</v>
      </c>
      <c r="MFD3" s="8">
        <v>10957</v>
      </c>
      <c r="MFE3" s="8">
        <v>10958</v>
      </c>
      <c r="MFF3" s="8">
        <v>10959</v>
      </c>
      <c r="MFG3" s="8">
        <v>10960</v>
      </c>
      <c r="MFH3" s="8">
        <v>10961</v>
      </c>
      <c r="MFI3" s="8">
        <v>10962</v>
      </c>
      <c r="MFJ3" s="8">
        <v>10963</v>
      </c>
      <c r="MFK3" s="8">
        <v>10964</v>
      </c>
      <c r="MFL3" s="8">
        <v>10965</v>
      </c>
      <c r="MFM3" s="8">
        <v>10966</v>
      </c>
      <c r="MFN3" s="8">
        <v>10967</v>
      </c>
      <c r="MFO3" s="8">
        <v>10968</v>
      </c>
      <c r="MFP3" s="8">
        <v>10969</v>
      </c>
      <c r="MFQ3" s="8">
        <v>10970</v>
      </c>
      <c r="MFR3" s="8">
        <v>10971</v>
      </c>
      <c r="MFS3" s="8">
        <v>10972</v>
      </c>
      <c r="MFT3" s="8">
        <v>10973</v>
      </c>
      <c r="MFU3" s="8">
        <v>10974</v>
      </c>
      <c r="MFV3" s="8">
        <v>10975</v>
      </c>
      <c r="MFW3" s="8">
        <v>10976</v>
      </c>
      <c r="MFX3" s="8">
        <v>10977</v>
      </c>
      <c r="MFY3" s="8">
        <v>10978</v>
      </c>
      <c r="MFZ3" s="8">
        <v>10979</v>
      </c>
      <c r="MGA3" s="8">
        <v>10980</v>
      </c>
      <c r="MGB3" s="8">
        <v>10981</v>
      </c>
      <c r="MGC3" s="8">
        <v>10982</v>
      </c>
      <c r="MGD3" s="8">
        <v>10983</v>
      </c>
      <c r="MGE3" s="8">
        <v>10984</v>
      </c>
      <c r="MGF3" s="8">
        <v>10985</v>
      </c>
      <c r="MGG3" s="8">
        <v>10986</v>
      </c>
      <c r="MGH3" s="8">
        <v>10987</v>
      </c>
      <c r="MGI3" s="8">
        <v>10988</v>
      </c>
      <c r="MGJ3" s="8">
        <v>10989</v>
      </c>
      <c r="MGK3" s="8">
        <v>10990</v>
      </c>
      <c r="MGL3" s="8">
        <v>10991</v>
      </c>
      <c r="MGM3" s="8">
        <v>10992</v>
      </c>
      <c r="MGN3" s="8">
        <v>10993</v>
      </c>
      <c r="MGO3" s="8">
        <v>10994</v>
      </c>
      <c r="MGP3" s="8">
        <v>10995</v>
      </c>
      <c r="MGQ3" s="8">
        <v>10996</v>
      </c>
      <c r="MGR3" s="8">
        <v>10997</v>
      </c>
      <c r="MGS3" s="8">
        <v>10998</v>
      </c>
      <c r="MGT3" s="8">
        <v>10999</v>
      </c>
      <c r="MGU3" s="8">
        <v>11000</v>
      </c>
      <c r="MGV3" s="8">
        <v>11001</v>
      </c>
      <c r="MGW3" s="8">
        <v>11002</v>
      </c>
      <c r="MGX3" s="8">
        <v>11003</v>
      </c>
      <c r="MGY3" s="8">
        <v>11004</v>
      </c>
      <c r="MGZ3" s="8">
        <v>11005</v>
      </c>
      <c r="MHA3" s="8">
        <v>11006</v>
      </c>
      <c r="MHB3" s="8">
        <v>11007</v>
      </c>
      <c r="MHC3" s="8">
        <v>11008</v>
      </c>
      <c r="MHD3" s="8">
        <v>11009</v>
      </c>
      <c r="MHE3" s="8">
        <v>11010</v>
      </c>
      <c r="MHF3" s="8">
        <v>11011</v>
      </c>
      <c r="MHG3" s="8">
        <v>11012</v>
      </c>
      <c r="MHH3" s="8">
        <v>11013</v>
      </c>
      <c r="MHI3" s="8">
        <v>11014</v>
      </c>
      <c r="MHJ3" s="8">
        <v>11015</v>
      </c>
      <c r="MHK3" s="8">
        <v>11016</v>
      </c>
      <c r="MHL3" s="8">
        <v>11017</v>
      </c>
      <c r="MHM3" s="8">
        <v>11018</v>
      </c>
      <c r="MHN3" s="8">
        <v>11019</v>
      </c>
      <c r="MHO3" s="8">
        <v>11020</v>
      </c>
      <c r="MHP3" s="8">
        <v>11021</v>
      </c>
      <c r="MHQ3" s="8">
        <v>11022</v>
      </c>
      <c r="MHR3" s="8">
        <v>11023</v>
      </c>
      <c r="MHS3" s="8">
        <v>11024</v>
      </c>
      <c r="MHT3" s="8">
        <v>11025</v>
      </c>
      <c r="MHU3" s="8">
        <v>11026</v>
      </c>
      <c r="MHV3" s="8">
        <v>11027</v>
      </c>
      <c r="MHW3" s="8">
        <v>11028</v>
      </c>
      <c r="MHX3" s="8">
        <v>11029</v>
      </c>
      <c r="MHY3" s="8">
        <v>11030</v>
      </c>
      <c r="MHZ3" s="8">
        <v>11031</v>
      </c>
      <c r="MIA3" s="8">
        <v>11032</v>
      </c>
      <c r="MIB3" s="8">
        <v>11033</v>
      </c>
      <c r="MIC3" s="8">
        <v>11034</v>
      </c>
      <c r="MID3" s="8">
        <v>11035</v>
      </c>
      <c r="MIE3" s="8">
        <v>11036</v>
      </c>
      <c r="MIF3" s="8">
        <v>11037</v>
      </c>
      <c r="MIG3" s="8">
        <v>11038</v>
      </c>
      <c r="MIH3" s="8">
        <v>11039</v>
      </c>
      <c r="MII3" s="8">
        <v>11040</v>
      </c>
      <c r="MIJ3" s="8">
        <v>11041</v>
      </c>
      <c r="MIK3" s="8">
        <v>11042</v>
      </c>
      <c r="MIL3" s="8">
        <v>11043</v>
      </c>
      <c r="MIM3" s="8">
        <v>11044</v>
      </c>
      <c r="MIN3" s="8">
        <v>11045</v>
      </c>
      <c r="MIO3" s="8">
        <v>11046</v>
      </c>
      <c r="MIP3" s="8">
        <v>11047</v>
      </c>
      <c r="MIQ3" s="8">
        <v>11048</v>
      </c>
      <c r="MIR3" s="8">
        <v>11049</v>
      </c>
      <c r="MIS3" s="8">
        <v>11050</v>
      </c>
      <c r="MIT3" s="8">
        <v>11051</v>
      </c>
      <c r="MIU3" s="8">
        <v>11052</v>
      </c>
      <c r="MIV3" s="8">
        <v>11053</v>
      </c>
      <c r="MIW3" s="8">
        <v>11054</v>
      </c>
      <c r="MIX3" s="8">
        <v>11055</v>
      </c>
      <c r="MIY3" s="8">
        <v>11056</v>
      </c>
      <c r="MIZ3" s="8">
        <v>11057</v>
      </c>
      <c r="MJA3" s="8">
        <v>11058</v>
      </c>
      <c r="MJB3" s="8">
        <v>11059</v>
      </c>
      <c r="MJC3" s="8">
        <v>11060</v>
      </c>
      <c r="MJD3" s="8">
        <v>11061</v>
      </c>
      <c r="MJE3" s="8">
        <v>11062</v>
      </c>
      <c r="MJF3" s="8">
        <v>11063</v>
      </c>
      <c r="MJG3" s="8">
        <v>11064</v>
      </c>
      <c r="MJH3" s="8">
        <v>11065</v>
      </c>
      <c r="MJI3" s="8">
        <v>11066</v>
      </c>
      <c r="MJJ3" s="8">
        <v>11067</v>
      </c>
      <c r="MJK3" s="8">
        <v>11068</v>
      </c>
      <c r="MJL3" s="8">
        <v>11069</v>
      </c>
      <c r="MJM3" s="8">
        <v>11070</v>
      </c>
      <c r="MJN3" s="8">
        <v>11071</v>
      </c>
      <c r="MJO3" s="8">
        <v>11072</v>
      </c>
      <c r="MJP3" s="8">
        <v>11073</v>
      </c>
      <c r="MJQ3" s="8">
        <v>11074</v>
      </c>
      <c r="MJR3" s="8">
        <v>11075</v>
      </c>
      <c r="MJS3" s="8">
        <v>11076</v>
      </c>
      <c r="MJT3" s="8">
        <v>11077</v>
      </c>
      <c r="MJU3" s="8">
        <v>11078</v>
      </c>
      <c r="MJV3" s="8">
        <v>11079</v>
      </c>
      <c r="MJW3" s="8">
        <v>11080</v>
      </c>
      <c r="MJX3" s="8">
        <v>11081</v>
      </c>
      <c r="MJY3" s="8">
        <v>11082</v>
      </c>
      <c r="MJZ3" s="8">
        <v>11083</v>
      </c>
      <c r="MKA3" s="8">
        <v>11084</v>
      </c>
      <c r="MKB3" s="8">
        <v>11085</v>
      </c>
      <c r="MKC3" s="8">
        <v>11086</v>
      </c>
      <c r="MKD3" s="8">
        <v>11087</v>
      </c>
      <c r="MKE3" s="8">
        <v>11088</v>
      </c>
      <c r="MKF3" s="8">
        <v>11089</v>
      </c>
      <c r="MKG3" s="8">
        <v>11090</v>
      </c>
      <c r="MKH3" s="8">
        <v>11091</v>
      </c>
      <c r="MKI3" s="8">
        <v>11092</v>
      </c>
      <c r="MKJ3" s="8">
        <v>11093</v>
      </c>
      <c r="MKK3" s="8">
        <v>11094</v>
      </c>
      <c r="MKL3" s="8">
        <v>11095</v>
      </c>
      <c r="MKM3" s="8">
        <v>11096</v>
      </c>
      <c r="MKN3" s="8">
        <v>11097</v>
      </c>
      <c r="MKO3" s="8">
        <v>11098</v>
      </c>
      <c r="MKP3" s="8">
        <v>11099</v>
      </c>
      <c r="MKQ3" s="8">
        <v>11100</v>
      </c>
      <c r="MKR3" s="8">
        <v>11101</v>
      </c>
      <c r="MKS3" s="8">
        <v>11102</v>
      </c>
      <c r="MKT3" s="8">
        <v>11103</v>
      </c>
      <c r="MKU3" s="8">
        <v>11104</v>
      </c>
      <c r="MKV3" s="8">
        <v>11105</v>
      </c>
      <c r="MKW3" s="8">
        <v>11106</v>
      </c>
      <c r="MKX3" s="8">
        <v>11107</v>
      </c>
      <c r="MKY3" s="8">
        <v>11108</v>
      </c>
      <c r="MKZ3" s="8">
        <v>11109</v>
      </c>
      <c r="MLA3" s="8">
        <v>11110</v>
      </c>
      <c r="MLB3" s="8">
        <v>11111</v>
      </c>
      <c r="MLC3" s="8">
        <v>11112</v>
      </c>
      <c r="MLD3" s="8">
        <v>11113</v>
      </c>
      <c r="MLE3" s="8">
        <v>11114</v>
      </c>
      <c r="MLF3" s="8">
        <v>11115</v>
      </c>
      <c r="MLG3" s="8">
        <v>11116</v>
      </c>
      <c r="MLH3" s="8">
        <v>11117</v>
      </c>
      <c r="MLI3" s="8">
        <v>11118</v>
      </c>
      <c r="MLJ3" s="8">
        <v>11119</v>
      </c>
      <c r="MLK3" s="8">
        <v>11120</v>
      </c>
      <c r="MLL3" s="8">
        <v>11121</v>
      </c>
      <c r="MLM3" s="8">
        <v>11122</v>
      </c>
      <c r="MLN3" s="8">
        <v>11123</v>
      </c>
      <c r="MLO3" s="8">
        <v>11124</v>
      </c>
      <c r="MLP3" s="8">
        <v>11125</v>
      </c>
      <c r="MLQ3" s="8">
        <v>11126</v>
      </c>
      <c r="MLR3" s="8">
        <v>11127</v>
      </c>
      <c r="MLS3" s="8">
        <v>11128</v>
      </c>
      <c r="MLT3" s="8">
        <v>11129</v>
      </c>
      <c r="MLU3" s="8">
        <v>11130</v>
      </c>
      <c r="MLV3" s="8">
        <v>11131</v>
      </c>
      <c r="MLW3" s="8">
        <v>11132</v>
      </c>
      <c r="MLX3" s="8">
        <v>11133</v>
      </c>
      <c r="MLY3" s="8">
        <v>11134</v>
      </c>
      <c r="MLZ3" s="8">
        <v>11135</v>
      </c>
      <c r="MMA3" s="8">
        <v>11136</v>
      </c>
      <c r="MMB3" s="8">
        <v>11137</v>
      </c>
      <c r="MMC3" s="8">
        <v>11138</v>
      </c>
      <c r="MMD3" s="8">
        <v>11139</v>
      </c>
      <c r="MME3" s="8">
        <v>11140</v>
      </c>
      <c r="MMF3" s="8">
        <v>11141</v>
      </c>
      <c r="MMG3" s="8">
        <v>11142</v>
      </c>
      <c r="MMH3" s="8">
        <v>11143</v>
      </c>
      <c r="MMI3" s="8">
        <v>11144</v>
      </c>
      <c r="MMJ3" s="8">
        <v>11145</v>
      </c>
      <c r="MMK3" s="8">
        <v>11146</v>
      </c>
      <c r="MML3" s="8">
        <v>11147</v>
      </c>
      <c r="MMM3" s="8">
        <v>11148</v>
      </c>
      <c r="MMN3" s="8">
        <v>11149</v>
      </c>
      <c r="MMO3" s="8">
        <v>11150</v>
      </c>
      <c r="MMP3" s="8">
        <v>11151</v>
      </c>
      <c r="MMQ3" s="8">
        <v>11152</v>
      </c>
      <c r="MMR3" s="8">
        <v>11153</v>
      </c>
      <c r="MMS3" s="8">
        <v>11154</v>
      </c>
      <c r="MMT3" s="8">
        <v>11155</v>
      </c>
      <c r="MMU3" s="8">
        <v>11156</v>
      </c>
      <c r="MMV3" s="8">
        <v>11157</v>
      </c>
      <c r="MMW3" s="8">
        <v>11158</v>
      </c>
      <c r="MMX3" s="8">
        <v>11159</v>
      </c>
      <c r="MMY3" s="8">
        <v>11160</v>
      </c>
      <c r="MMZ3" s="8">
        <v>11161</v>
      </c>
      <c r="MNA3" s="8">
        <v>11162</v>
      </c>
      <c r="MNB3" s="8">
        <v>11163</v>
      </c>
      <c r="MNC3" s="8">
        <v>11164</v>
      </c>
      <c r="MND3" s="8">
        <v>11165</v>
      </c>
      <c r="MNE3" s="8">
        <v>11166</v>
      </c>
      <c r="MNF3" s="8">
        <v>11167</v>
      </c>
      <c r="MNG3" s="8">
        <v>11168</v>
      </c>
      <c r="MNH3" s="8">
        <v>11169</v>
      </c>
      <c r="MNI3" s="8">
        <v>11170</v>
      </c>
      <c r="MNJ3" s="8">
        <v>11171</v>
      </c>
      <c r="MNK3" s="8">
        <v>11172</v>
      </c>
      <c r="MNL3" s="8">
        <v>11173</v>
      </c>
      <c r="MNM3" s="8">
        <v>11174</v>
      </c>
      <c r="MNN3" s="8">
        <v>11175</v>
      </c>
      <c r="MNO3" s="8">
        <v>11176</v>
      </c>
      <c r="MNP3" s="8">
        <v>11177</v>
      </c>
      <c r="MNQ3" s="8">
        <v>11178</v>
      </c>
      <c r="MNR3" s="8">
        <v>11179</v>
      </c>
      <c r="MNS3" s="8">
        <v>11180</v>
      </c>
      <c r="MNT3" s="8">
        <v>11181</v>
      </c>
      <c r="MNU3" s="8">
        <v>11182</v>
      </c>
      <c r="MNV3" s="8">
        <v>11183</v>
      </c>
      <c r="MNW3" s="8">
        <v>11184</v>
      </c>
      <c r="MNX3" s="8">
        <v>11185</v>
      </c>
      <c r="MNY3" s="8">
        <v>11186</v>
      </c>
      <c r="MNZ3" s="8">
        <v>11187</v>
      </c>
      <c r="MOA3" s="8">
        <v>11188</v>
      </c>
      <c r="MOB3" s="8">
        <v>11189</v>
      </c>
      <c r="MOC3" s="8">
        <v>11190</v>
      </c>
      <c r="MOD3" s="8">
        <v>11191</v>
      </c>
      <c r="MOE3" s="8">
        <v>11192</v>
      </c>
      <c r="MOF3" s="8">
        <v>11193</v>
      </c>
      <c r="MOG3" s="8">
        <v>11194</v>
      </c>
      <c r="MOH3" s="8">
        <v>11195</v>
      </c>
      <c r="MOI3" s="8">
        <v>11196</v>
      </c>
      <c r="MOJ3" s="8">
        <v>11197</v>
      </c>
      <c r="MOK3" s="8">
        <v>11198</v>
      </c>
      <c r="MOL3" s="8">
        <v>11199</v>
      </c>
      <c r="MOM3" s="8">
        <v>11200</v>
      </c>
      <c r="MON3" s="8">
        <v>11201</v>
      </c>
      <c r="MOO3" s="8">
        <v>11202</v>
      </c>
      <c r="MOP3" s="8">
        <v>11203</v>
      </c>
      <c r="MOQ3" s="8">
        <v>11204</v>
      </c>
      <c r="MOR3" s="8">
        <v>11205</v>
      </c>
      <c r="MOS3" s="8">
        <v>11206</v>
      </c>
      <c r="MOT3" s="8">
        <v>11207</v>
      </c>
      <c r="MOU3" s="8">
        <v>11208</v>
      </c>
      <c r="MOV3" s="8">
        <v>11209</v>
      </c>
      <c r="MOW3" s="8">
        <v>11210</v>
      </c>
      <c r="MOX3" s="8">
        <v>11211</v>
      </c>
      <c r="MOY3" s="8">
        <v>11212</v>
      </c>
      <c r="MOZ3" s="8">
        <v>11213</v>
      </c>
      <c r="MPA3" s="8">
        <v>11214</v>
      </c>
      <c r="MPB3" s="8">
        <v>11215</v>
      </c>
      <c r="MPC3" s="8">
        <v>11216</v>
      </c>
      <c r="MPD3" s="8">
        <v>11217</v>
      </c>
      <c r="MPE3" s="8">
        <v>11218</v>
      </c>
      <c r="MPF3" s="8">
        <v>11219</v>
      </c>
      <c r="MPG3" s="8">
        <v>11220</v>
      </c>
      <c r="MPH3" s="8">
        <v>11221</v>
      </c>
      <c r="MPI3" s="8">
        <v>11222</v>
      </c>
      <c r="MPJ3" s="8">
        <v>11223</v>
      </c>
      <c r="MPK3" s="8">
        <v>11224</v>
      </c>
      <c r="MPL3" s="8">
        <v>11225</v>
      </c>
      <c r="MPM3" s="8">
        <v>11226</v>
      </c>
      <c r="MPN3" s="8">
        <v>11227</v>
      </c>
      <c r="MPO3" s="8">
        <v>11228</v>
      </c>
      <c r="MPP3" s="8">
        <v>11229</v>
      </c>
      <c r="MPQ3" s="8">
        <v>11230</v>
      </c>
      <c r="MPR3" s="8">
        <v>11231</v>
      </c>
      <c r="MPS3" s="8">
        <v>11232</v>
      </c>
      <c r="MPT3" s="8">
        <v>11233</v>
      </c>
      <c r="MPU3" s="8">
        <v>11234</v>
      </c>
      <c r="MPV3" s="8">
        <v>11235</v>
      </c>
      <c r="MPW3" s="8">
        <v>11236</v>
      </c>
      <c r="MPX3" s="8">
        <v>11237</v>
      </c>
      <c r="MPY3" s="8">
        <v>11238</v>
      </c>
      <c r="MPZ3" s="8">
        <v>11239</v>
      </c>
      <c r="MQA3" s="8">
        <v>11240</v>
      </c>
      <c r="MQB3" s="8">
        <v>11241</v>
      </c>
      <c r="MQC3" s="8">
        <v>11242</v>
      </c>
      <c r="MQD3" s="8">
        <v>11243</v>
      </c>
      <c r="MQE3" s="8">
        <v>11244</v>
      </c>
      <c r="MQF3" s="8">
        <v>11245</v>
      </c>
      <c r="MQG3" s="8">
        <v>11246</v>
      </c>
      <c r="MQH3" s="8">
        <v>11247</v>
      </c>
      <c r="MQI3" s="8">
        <v>11248</v>
      </c>
      <c r="MQJ3" s="8">
        <v>11249</v>
      </c>
      <c r="MQK3" s="8">
        <v>11250</v>
      </c>
      <c r="MQL3" s="8">
        <v>11251</v>
      </c>
      <c r="MQM3" s="8">
        <v>11252</v>
      </c>
      <c r="MQN3" s="8">
        <v>11253</v>
      </c>
      <c r="MQO3" s="8">
        <v>11254</v>
      </c>
      <c r="MQP3" s="8">
        <v>11255</v>
      </c>
      <c r="MQQ3" s="8">
        <v>11256</v>
      </c>
      <c r="MQR3" s="8">
        <v>11257</v>
      </c>
      <c r="MQS3" s="8">
        <v>11258</v>
      </c>
      <c r="MQT3" s="8">
        <v>11259</v>
      </c>
      <c r="MQU3" s="8">
        <v>11260</v>
      </c>
      <c r="MQV3" s="8">
        <v>11261</v>
      </c>
      <c r="MQW3" s="8">
        <v>11262</v>
      </c>
      <c r="MQX3" s="8">
        <v>11263</v>
      </c>
      <c r="MQY3" s="8">
        <v>11264</v>
      </c>
      <c r="MQZ3" s="8">
        <v>11265</v>
      </c>
      <c r="MRA3" s="8">
        <v>11266</v>
      </c>
      <c r="MRB3" s="8">
        <v>11267</v>
      </c>
      <c r="MRC3" s="8">
        <v>11268</v>
      </c>
      <c r="MRD3" s="8">
        <v>11269</v>
      </c>
      <c r="MRE3" s="8">
        <v>11270</v>
      </c>
      <c r="MRF3" s="8">
        <v>11271</v>
      </c>
      <c r="MRG3" s="8">
        <v>11272</v>
      </c>
      <c r="MRH3" s="8">
        <v>11273</v>
      </c>
      <c r="MRI3" s="8">
        <v>11274</v>
      </c>
      <c r="MRJ3" s="8">
        <v>11275</v>
      </c>
      <c r="MRK3" s="8">
        <v>11276</v>
      </c>
      <c r="MRL3" s="8">
        <v>11277</v>
      </c>
      <c r="MRM3" s="8">
        <v>11278</v>
      </c>
      <c r="MRN3" s="8">
        <v>11279</v>
      </c>
      <c r="MRO3" s="8">
        <v>11280</v>
      </c>
      <c r="MRP3" s="8">
        <v>11281</v>
      </c>
      <c r="MRQ3" s="8">
        <v>11282</v>
      </c>
      <c r="MRR3" s="8">
        <v>11283</v>
      </c>
      <c r="MRS3" s="8">
        <v>11284</v>
      </c>
      <c r="MRT3" s="8">
        <v>11285</v>
      </c>
      <c r="MRU3" s="8">
        <v>11286</v>
      </c>
      <c r="MRV3" s="8">
        <v>11287</v>
      </c>
      <c r="MRW3" s="8">
        <v>11288</v>
      </c>
      <c r="MRX3" s="8">
        <v>11289</v>
      </c>
      <c r="MRY3" s="8">
        <v>11290</v>
      </c>
      <c r="MRZ3" s="8">
        <v>11291</v>
      </c>
      <c r="MSA3" s="8">
        <v>11292</v>
      </c>
      <c r="MSB3" s="8">
        <v>11293</v>
      </c>
      <c r="MSC3" s="8">
        <v>11294</v>
      </c>
      <c r="MSD3" s="8">
        <v>11295</v>
      </c>
      <c r="MSE3" s="8">
        <v>11296</v>
      </c>
      <c r="MSF3" s="8">
        <v>11297</v>
      </c>
      <c r="MSG3" s="8">
        <v>11298</v>
      </c>
      <c r="MSH3" s="8">
        <v>11299</v>
      </c>
      <c r="MSI3" s="8">
        <v>11300</v>
      </c>
      <c r="MSJ3" s="8">
        <v>11301</v>
      </c>
      <c r="MSK3" s="8">
        <v>11302</v>
      </c>
      <c r="MSL3" s="8">
        <v>11303</v>
      </c>
      <c r="MSM3" s="8">
        <v>11304</v>
      </c>
      <c r="MSN3" s="8">
        <v>11305</v>
      </c>
      <c r="MSO3" s="8">
        <v>11306</v>
      </c>
      <c r="MSP3" s="8">
        <v>11307</v>
      </c>
      <c r="MSQ3" s="8">
        <v>11308</v>
      </c>
      <c r="MSR3" s="8">
        <v>11309</v>
      </c>
      <c r="MSS3" s="8">
        <v>11310</v>
      </c>
      <c r="MST3" s="8">
        <v>11311</v>
      </c>
      <c r="MSU3" s="8">
        <v>11312</v>
      </c>
      <c r="MSV3" s="8">
        <v>11313</v>
      </c>
      <c r="MSW3" s="8">
        <v>11314</v>
      </c>
      <c r="MSX3" s="8">
        <v>11315</v>
      </c>
      <c r="MSY3" s="8">
        <v>11316</v>
      </c>
      <c r="MSZ3" s="8">
        <v>11317</v>
      </c>
      <c r="MTA3" s="8">
        <v>11318</v>
      </c>
      <c r="MTB3" s="8">
        <v>11319</v>
      </c>
      <c r="MTC3" s="8">
        <v>11320</v>
      </c>
      <c r="MTD3" s="8">
        <v>11321</v>
      </c>
      <c r="MTE3" s="8">
        <v>11322</v>
      </c>
      <c r="MTF3" s="8">
        <v>11323</v>
      </c>
      <c r="MTG3" s="8">
        <v>11324</v>
      </c>
      <c r="MTH3" s="8">
        <v>11325</v>
      </c>
      <c r="MTI3" s="8">
        <v>11326</v>
      </c>
      <c r="MTJ3" s="8">
        <v>11327</v>
      </c>
      <c r="MTK3" s="8">
        <v>11328</v>
      </c>
      <c r="MTL3" s="8">
        <v>11329</v>
      </c>
      <c r="MTM3" s="8">
        <v>11330</v>
      </c>
      <c r="MTN3" s="8">
        <v>11331</v>
      </c>
      <c r="MTO3" s="8">
        <v>11332</v>
      </c>
      <c r="MTP3" s="8">
        <v>11333</v>
      </c>
      <c r="MTQ3" s="8">
        <v>11334</v>
      </c>
      <c r="MTR3" s="8">
        <v>11335</v>
      </c>
      <c r="MTS3" s="8">
        <v>11336</v>
      </c>
      <c r="MTT3" s="8">
        <v>11337</v>
      </c>
      <c r="MTU3" s="8">
        <v>11338</v>
      </c>
      <c r="MTV3" s="8">
        <v>11339</v>
      </c>
      <c r="MTW3" s="8">
        <v>11340</v>
      </c>
      <c r="MTX3" s="8">
        <v>11341</v>
      </c>
      <c r="MTY3" s="8">
        <v>11342</v>
      </c>
      <c r="MTZ3" s="8">
        <v>11343</v>
      </c>
      <c r="MUA3" s="8">
        <v>11344</v>
      </c>
      <c r="MUB3" s="8">
        <v>11345</v>
      </c>
      <c r="MUC3" s="8">
        <v>11346</v>
      </c>
      <c r="MUD3" s="8">
        <v>11347</v>
      </c>
      <c r="MUE3" s="8">
        <v>11348</v>
      </c>
      <c r="MUF3" s="8">
        <v>11349</v>
      </c>
      <c r="MUG3" s="8">
        <v>11350</v>
      </c>
      <c r="MUH3" s="8">
        <v>11351</v>
      </c>
      <c r="MUI3" s="8">
        <v>11352</v>
      </c>
      <c r="MUJ3" s="8">
        <v>11353</v>
      </c>
      <c r="MUK3" s="8">
        <v>11354</v>
      </c>
      <c r="MUL3" s="8">
        <v>11355</v>
      </c>
      <c r="MUM3" s="8">
        <v>11356</v>
      </c>
      <c r="MUN3" s="8">
        <v>11357</v>
      </c>
      <c r="MUO3" s="8">
        <v>11358</v>
      </c>
      <c r="MUP3" s="8">
        <v>11359</v>
      </c>
      <c r="MUQ3" s="8">
        <v>11360</v>
      </c>
      <c r="MUR3" s="8">
        <v>11361</v>
      </c>
      <c r="MUS3" s="8">
        <v>11362</v>
      </c>
      <c r="MUT3" s="8">
        <v>11363</v>
      </c>
      <c r="MUU3" s="8">
        <v>11364</v>
      </c>
      <c r="MUV3" s="8">
        <v>11365</v>
      </c>
      <c r="MUW3" s="8">
        <v>11366</v>
      </c>
      <c r="MUX3" s="8">
        <v>11367</v>
      </c>
      <c r="MUY3" s="8">
        <v>11368</v>
      </c>
      <c r="MUZ3" s="8">
        <v>11369</v>
      </c>
      <c r="MVA3" s="8">
        <v>11370</v>
      </c>
      <c r="MVB3" s="8">
        <v>11371</v>
      </c>
      <c r="MVC3" s="8">
        <v>11372</v>
      </c>
      <c r="MVD3" s="8">
        <v>11373</v>
      </c>
      <c r="MVE3" s="8">
        <v>11374</v>
      </c>
      <c r="MVF3" s="8">
        <v>11375</v>
      </c>
      <c r="MVG3" s="8">
        <v>11376</v>
      </c>
      <c r="MVH3" s="8">
        <v>11377</v>
      </c>
      <c r="MVI3" s="8">
        <v>11378</v>
      </c>
      <c r="MVJ3" s="8">
        <v>11379</v>
      </c>
      <c r="MVK3" s="8">
        <v>11380</v>
      </c>
      <c r="MVL3" s="8">
        <v>11381</v>
      </c>
      <c r="MVM3" s="8">
        <v>11382</v>
      </c>
      <c r="MVN3" s="8">
        <v>11383</v>
      </c>
      <c r="MVO3" s="8">
        <v>11384</v>
      </c>
      <c r="MVP3" s="8">
        <v>11385</v>
      </c>
      <c r="MVQ3" s="8">
        <v>11386</v>
      </c>
      <c r="MVR3" s="8">
        <v>11387</v>
      </c>
      <c r="MVS3" s="8">
        <v>11388</v>
      </c>
      <c r="MVT3" s="8">
        <v>11389</v>
      </c>
      <c r="MVU3" s="8">
        <v>11390</v>
      </c>
      <c r="MVV3" s="8">
        <v>11391</v>
      </c>
      <c r="MVW3" s="8">
        <v>11392</v>
      </c>
      <c r="MVX3" s="8">
        <v>11393</v>
      </c>
      <c r="MVY3" s="8">
        <v>11394</v>
      </c>
      <c r="MVZ3" s="8">
        <v>11395</v>
      </c>
      <c r="MWA3" s="8">
        <v>11396</v>
      </c>
      <c r="MWB3" s="8">
        <v>11397</v>
      </c>
      <c r="MWC3" s="8">
        <v>11398</v>
      </c>
      <c r="MWD3" s="8">
        <v>11399</v>
      </c>
      <c r="MWE3" s="8">
        <v>11400</v>
      </c>
      <c r="MWF3" s="8">
        <v>11401</v>
      </c>
      <c r="MWG3" s="8">
        <v>11402</v>
      </c>
      <c r="MWH3" s="8">
        <v>11403</v>
      </c>
      <c r="MWI3" s="8">
        <v>11404</v>
      </c>
      <c r="MWJ3" s="8">
        <v>11405</v>
      </c>
      <c r="MWK3" s="8">
        <v>11406</v>
      </c>
      <c r="MWL3" s="8">
        <v>11407</v>
      </c>
      <c r="MWM3" s="8">
        <v>11408</v>
      </c>
      <c r="MWN3" s="8">
        <v>11409</v>
      </c>
      <c r="MWO3" s="8">
        <v>11410</v>
      </c>
      <c r="MWP3" s="8">
        <v>11411</v>
      </c>
      <c r="MWQ3" s="8">
        <v>11412</v>
      </c>
      <c r="MWR3" s="8">
        <v>11413</v>
      </c>
      <c r="MWS3" s="8">
        <v>11414</v>
      </c>
      <c r="MWT3" s="8">
        <v>11415</v>
      </c>
      <c r="MWU3" s="8">
        <v>11416</v>
      </c>
      <c r="MWV3" s="8">
        <v>11417</v>
      </c>
      <c r="MWW3" s="8">
        <v>11418</v>
      </c>
      <c r="MWX3" s="8">
        <v>11419</v>
      </c>
      <c r="MWY3" s="8">
        <v>11420</v>
      </c>
      <c r="MWZ3" s="8">
        <v>11421</v>
      </c>
      <c r="MXA3" s="8">
        <v>11422</v>
      </c>
      <c r="MXB3" s="8">
        <v>11423</v>
      </c>
      <c r="MXC3" s="8">
        <v>11424</v>
      </c>
      <c r="MXD3" s="8">
        <v>11425</v>
      </c>
      <c r="MXE3" s="8">
        <v>11426</v>
      </c>
      <c r="MXF3" s="8">
        <v>11427</v>
      </c>
      <c r="MXG3" s="8">
        <v>11428</v>
      </c>
      <c r="MXH3" s="8">
        <v>11429</v>
      </c>
      <c r="MXI3" s="8">
        <v>11430</v>
      </c>
      <c r="MXJ3" s="8">
        <v>11431</v>
      </c>
      <c r="MXK3" s="8">
        <v>11432</v>
      </c>
      <c r="MXL3" s="8">
        <v>11433</v>
      </c>
      <c r="MXM3" s="8">
        <v>11434</v>
      </c>
      <c r="MXN3" s="8">
        <v>11435</v>
      </c>
      <c r="MXO3" s="8">
        <v>11436</v>
      </c>
      <c r="MXP3" s="8">
        <v>11437</v>
      </c>
      <c r="MXQ3" s="8">
        <v>11438</v>
      </c>
      <c r="MXR3" s="8">
        <v>11439</v>
      </c>
      <c r="MXS3" s="8">
        <v>11440</v>
      </c>
      <c r="MXT3" s="8">
        <v>11441</v>
      </c>
      <c r="MXU3" s="8">
        <v>11442</v>
      </c>
      <c r="MXV3" s="8">
        <v>11443</v>
      </c>
      <c r="MXW3" s="8">
        <v>11444</v>
      </c>
      <c r="MXX3" s="8">
        <v>11445</v>
      </c>
      <c r="MXY3" s="8">
        <v>11446</v>
      </c>
      <c r="MXZ3" s="8">
        <v>11447</v>
      </c>
      <c r="MYA3" s="8">
        <v>11448</v>
      </c>
      <c r="MYB3" s="8">
        <v>11449</v>
      </c>
      <c r="MYC3" s="8">
        <v>11450</v>
      </c>
      <c r="MYD3" s="8">
        <v>11451</v>
      </c>
      <c r="MYE3" s="8">
        <v>11452</v>
      </c>
      <c r="MYF3" s="8">
        <v>11453</v>
      </c>
      <c r="MYG3" s="8">
        <v>11454</v>
      </c>
      <c r="MYH3" s="8">
        <v>11455</v>
      </c>
      <c r="MYI3" s="8">
        <v>11456</v>
      </c>
      <c r="MYJ3" s="8">
        <v>11457</v>
      </c>
      <c r="MYK3" s="8">
        <v>11458</v>
      </c>
      <c r="MYL3" s="8">
        <v>11459</v>
      </c>
      <c r="MYM3" s="8">
        <v>11460</v>
      </c>
      <c r="MYN3" s="8">
        <v>11461</v>
      </c>
      <c r="MYO3" s="8">
        <v>11462</v>
      </c>
      <c r="MYP3" s="8">
        <v>11463</v>
      </c>
      <c r="MYQ3" s="8">
        <v>11464</v>
      </c>
      <c r="MYR3" s="8">
        <v>11465</v>
      </c>
      <c r="MYS3" s="8">
        <v>11466</v>
      </c>
      <c r="MYT3" s="8">
        <v>11467</v>
      </c>
      <c r="MYU3" s="8">
        <v>11468</v>
      </c>
      <c r="MYV3" s="8">
        <v>11469</v>
      </c>
      <c r="MYW3" s="8">
        <v>11470</v>
      </c>
      <c r="MYX3" s="8">
        <v>11471</v>
      </c>
      <c r="MYY3" s="8">
        <v>11472</v>
      </c>
      <c r="MYZ3" s="8">
        <v>11473</v>
      </c>
      <c r="MZA3" s="8">
        <v>11474</v>
      </c>
      <c r="MZB3" s="8">
        <v>11475</v>
      </c>
      <c r="MZC3" s="8">
        <v>11476</v>
      </c>
      <c r="MZD3" s="8">
        <v>11477</v>
      </c>
      <c r="MZE3" s="8">
        <v>11478</v>
      </c>
      <c r="MZF3" s="8">
        <v>11479</v>
      </c>
      <c r="MZG3" s="8">
        <v>11480</v>
      </c>
      <c r="MZH3" s="8">
        <v>11481</v>
      </c>
      <c r="MZI3" s="8">
        <v>11482</v>
      </c>
      <c r="MZJ3" s="8">
        <v>11483</v>
      </c>
      <c r="MZK3" s="8">
        <v>11484</v>
      </c>
      <c r="MZL3" s="8">
        <v>11485</v>
      </c>
      <c r="MZM3" s="8">
        <v>11486</v>
      </c>
      <c r="MZN3" s="8">
        <v>11487</v>
      </c>
      <c r="MZO3" s="8">
        <v>11488</v>
      </c>
      <c r="MZP3" s="8">
        <v>11489</v>
      </c>
      <c r="MZQ3" s="8">
        <v>11490</v>
      </c>
      <c r="MZR3" s="8">
        <v>11491</v>
      </c>
      <c r="MZS3" s="8">
        <v>11492</v>
      </c>
      <c r="MZT3" s="8">
        <v>11493</v>
      </c>
      <c r="MZU3" s="8">
        <v>11494</v>
      </c>
      <c r="MZV3" s="8">
        <v>11495</v>
      </c>
      <c r="MZW3" s="8">
        <v>11496</v>
      </c>
      <c r="MZX3" s="8">
        <v>11497</v>
      </c>
      <c r="MZY3" s="8">
        <v>11498</v>
      </c>
      <c r="MZZ3" s="8">
        <v>11499</v>
      </c>
      <c r="NAA3" s="8">
        <v>11500</v>
      </c>
      <c r="NAB3" s="8">
        <v>11501</v>
      </c>
      <c r="NAC3" s="8">
        <v>11502</v>
      </c>
      <c r="NAD3" s="8">
        <v>11503</v>
      </c>
      <c r="NAE3" s="8">
        <v>11504</v>
      </c>
      <c r="NAF3" s="8">
        <v>11505</v>
      </c>
      <c r="NAG3" s="8">
        <v>11506</v>
      </c>
      <c r="NAH3" s="8">
        <v>11507</v>
      </c>
      <c r="NAI3" s="8">
        <v>11508</v>
      </c>
      <c r="NAJ3" s="8">
        <v>11509</v>
      </c>
      <c r="NAK3" s="8">
        <v>11510</v>
      </c>
      <c r="NAL3" s="8">
        <v>11511</v>
      </c>
      <c r="NAM3" s="8">
        <v>11512</v>
      </c>
      <c r="NAN3" s="8">
        <v>11513</v>
      </c>
      <c r="NAO3" s="8">
        <v>11514</v>
      </c>
      <c r="NAP3" s="8">
        <v>11515</v>
      </c>
      <c r="NAQ3" s="8">
        <v>11516</v>
      </c>
      <c r="NAR3" s="8">
        <v>11517</v>
      </c>
      <c r="NAS3" s="8">
        <v>11518</v>
      </c>
      <c r="NAT3" s="8">
        <v>11519</v>
      </c>
      <c r="NAU3" s="8">
        <v>11520</v>
      </c>
      <c r="NAV3" s="8">
        <v>11521</v>
      </c>
      <c r="NAW3" s="8">
        <v>11522</v>
      </c>
      <c r="NAX3" s="8">
        <v>11523</v>
      </c>
      <c r="NAY3" s="8">
        <v>11524</v>
      </c>
      <c r="NAZ3" s="8">
        <v>11525</v>
      </c>
      <c r="NBA3" s="8">
        <v>11526</v>
      </c>
      <c r="NBB3" s="8">
        <v>11527</v>
      </c>
      <c r="NBC3" s="8">
        <v>11528</v>
      </c>
      <c r="NBD3" s="8">
        <v>11529</v>
      </c>
      <c r="NBE3" s="8">
        <v>11530</v>
      </c>
      <c r="NBF3" s="8">
        <v>11531</v>
      </c>
      <c r="NBG3" s="8">
        <v>11532</v>
      </c>
      <c r="NBH3" s="8">
        <v>11533</v>
      </c>
      <c r="NBI3" s="8">
        <v>11534</v>
      </c>
      <c r="NBJ3" s="8">
        <v>11535</v>
      </c>
      <c r="NBK3" s="8">
        <v>11536</v>
      </c>
      <c r="NBL3" s="8">
        <v>11537</v>
      </c>
      <c r="NBM3" s="8">
        <v>11538</v>
      </c>
      <c r="NBN3" s="8">
        <v>11539</v>
      </c>
      <c r="NBO3" s="8">
        <v>11540</v>
      </c>
      <c r="NBP3" s="8">
        <v>11541</v>
      </c>
      <c r="NBQ3" s="8">
        <v>11542</v>
      </c>
      <c r="NBR3" s="8">
        <v>11543</v>
      </c>
      <c r="NBS3" s="8">
        <v>11544</v>
      </c>
      <c r="NBT3" s="8">
        <v>11545</v>
      </c>
      <c r="NBU3" s="8">
        <v>11546</v>
      </c>
      <c r="NBV3" s="8">
        <v>11547</v>
      </c>
      <c r="NBW3" s="8">
        <v>11548</v>
      </c>
      <c r="NBX3" s="8">
        <v>11549</v>
      </c>
      <c r="NBY3" s="8">
        <v>11550</v>
      </c>
      <c r="NBZ3" s="8">
        <v>11551</v>
      </c>
      <c r="NCA3" s="8">
        <v>11552</v>
      </c>
      <c r="NCB3" s="8">
        <v>11553</v>
      </c>
      <c r="NCC3" s="8">
        <v>11554</v>
      </c>
      <c r="NCD3" s="8">
        <v>11555</v>
      </c>
      <c r="NCE3" s="8">
        <v>11556</v>
      </c>
      <c r="NCF3" s="8">
        <v>11557</v>
      </c>
      <c r="NCG3" s="8">
        <v>11558</v>
      </c>
      <c r="NCH3" s="8">
        <v>11559</v>
      </c>
      <c r="NCI3" s="8">
        <v>11560</v>
      </c>
      <c r="NCJ3" s="8">
        <v>11561</v>
      </c>
      <c r="NCK3" s="8">
        <v>11562</v>
      </c>
      <c r="NCL3" s="8">
        <v>11563</v>
      </c>
      <c r="NCM3" s="8">
        <v>11564</v>
      </c>
      <c r="NCN3" s="8">
        <v>11565</v>
      </c>
      <c r="NCO3" s="8">
        <v>11566</v>
      </c>
      <c r="NCP3" s="8">
        <v>11567</v>
      </c>
      <c r="NCQ3" s="8">
        <v>11568</v>
      </c>
      <c r="NCR3" s="8">
        <v>11569</v>
      </c>
      <c r="NCS3" s="8">
        <v>11570</v>
      </c>
      <c r="NCT3" s="8">
        <v>11571</v>
      </c>
      <c r="NCU3" s="8">
        <v>11572</v>
      </c>
      <c r="NCV3" s="8">
        <v>11573</v>
      </c>
      <c r="NCW3" s="8">
        <v>11574</v>
      </c>
      <c r="NCX3" s="8">
        <v>11575</v>
      </c>
      <c r="NCY3" s="8">
        <v>11576</v>
      </c>
      <c r="NCZ3" s="8">
        <v>11577</v>
      </c>
      <c r="NDA3" s="8">
        <v>11578</v>
      </c>
      <c r="NDB3" s="8">
        <v>11579</v>
      </c>
      <c r="NDC3" s="8">
        <v>11580</v>
      </c>
      <c r="NDD3" s="8">
        <v>11581</v>
      </c>
      <c r="NDE3" s="8">
        <v>11582</v>
      </c>
      <c r="NDF3" s="8">
        <v>11583</v>
      </c>
      <c r="NDG3" s="8">
        <v>11584</v>
      </c>
      <c r="NDH3" s="8">
        <v>11585</v>
      </c>
      <c r="NDI3" s="8">
        <v>11586</v>
      </c>
      <c r="NDJ3" s="8">
        <v>11587</v>
      </c>
      <c r="NDK3" s="8">
        <v>11588</v>
      </c>
      <c r="NDL3" s="8">
        <v>11589</v>
      </c>
      <c r="NDM3" s="8">
        <v>11590</v>
      </c>
      <c r="NDN3" s="8">
        <v>11591</v>
      </c>
      <c r="NDO3" s="8">
        <v>11592</v>
      </c>
      <c r="NDP3" s="8">
        <v>11593</v>
      </c>
      <c r="NDQ3" s="8">
        <v>11594</v>
      </c>
      <c r="NDR3" s="8">
        <v>11595</v>
      </c>
      <c r="NDS3" s="8">
        <v>11596</v>
      </c>
      <c r="NDT3" s="8">
        <v>11597</v>
      </c>
      <c r="NDU3" s="8">
        <v>11598</v>
      </c>
      <c r="NDV3" s="8">
        <v>11599</v>
      </c>
      <c r="NDW3" s="8">
        <v>11600</v>
      </c>
      <c r="NDX3" s="8">
        <v>11601</v>
      </c>
      <c r="NDY3" s="8">
        <v>11602</v>
      </c>
      <c r="NDZ3" s="8">
        <v>11603</v>
      </c>
      <c r="NEA3" s="8">
        <v>11604</v>
      </c>
      <c r="NEB3" s="8">
        <v>11605</v>
      </c>
      <c r="NEC3" s="8">
        <v>11606</v>
      </c>
      <c r="NED3" s="8">
        <v>11607</v>
      </c>
      <c r="NEE3" s="8">
        <v>11608</v>
      </c>
      <c r="NEF3" s="8">
        <v>11609</v>
      </c>
      <c r="NEG3" s="8">
        <v>11610</v>
      </c>
      <c r="NEH3" s="8">
        <v>11611</v>
      </c>
      <c r="NEI3" s="8">
        <v>11612</v>
      </c>
      <c r="NEJ3" s="8">
        <v>11613</v>
      </c>
      <c r="NEK3" s="8">
        <v>11614</v>
      </c>
      <c r="NEL3" s="8">
        <v>11615</v>
      </c>
      <c r="NEM3" s="8">
        <v>11616</v>
      </c>
      <c r="NEN3" s="8">
        <v>11617</v>
      </c>
      <c r="NEO3" s="8">
        <v>11618</v>
      </c>
      <c r="NEP3" s="8">
        <v>11619</v>
      </c>
      <c r="NEQ3" s="8">
        <v>11620</v>
      </c>
      <c r="NER3" s="8">
        <v>11621</v>
      </c>
      <c r="NES3" s="8">
        <v>11622</v>
      </c>
      <c r="NET3" s="8">
        <v>11623</v>
      </c>
      <c r="NEU3" s="8">
        <v>11624</v>
      </c>
      <c r="NEV3" s="8">
        <v>11625</v>
      </c>
      <c r="NEW3" s="8">
        <v>11626</v>
      </c>
      <c r="NEX3" s="8">
        <v>11627</v>
      </c>
      <c r="NEY3" s="8">
        <v>11628</v>
      </c>
      <c r="NEZ3" s="8">
        <v>11629</v>
      </c>
      <c r="NFA3" s="8">
        <v>11630</v>
      </c>
      <c r="NFB3" s="8">
        <v>11631</v>
      </c>
      <c r="NFC3" s="8">
        <v>11632</v>
      </c>
      <c r="NFD3" s="8">
        <v>11633</v>
      </c>
      <c r="NFE3" s="8">
        <v>11634</v>
      </c>
      <c r="NFF3" s="8">
        <v>11635</v>
      </c>
      <c r="NFG3" s="8">
        <v>11636</v>
      </c>
      <c r="NFH3" s="8">
        <v>11637</v>
      </c>
      <c r="NFI3" s="8">
        <v>11638</v>
      </c>
      <c r="NFJ3" s="8">
        <v>11639</v>
      </c>
      <c r="NFK3" s="8">
        <v>11640</v>
      </c>
      <c r="NFL3" s="8">
        <v>11641</v>
      </c>
      <c r="NFM3" s="8">
        <v>11642</v>
      </c>
      <c r="NFN3" s="8">
        <v>11643</v>
      </c>
      <c r="NFO3" s="8">
        <v>11644</v>
      </c>
      <c r="NFP3" s="8">
        <v>11645</v>
      </c>
      <c r="NFQ3" s="8">
        <v>11646</v>
      </c>
      <c r="NFR3" s="8">
        <v>11647</v>
      </c>
      <c r="NFS3" s="8">
        <v>11648</v>
      </c>
      <c r="NFT3" s="8">
        <v>11649</v>
      </c>
      <c r="NFU3" s="8">
        <v>11650</v>
      </c>
      <c r="NFV3" s="8">
        <v>11651</v>
      </c>
      <c r="NFW3" s="8">
        <v>11652</v>
      </c>
      <c r="NFX3" s="8">
        <v>11653</v>
      </c>
      <c r="NFY3" s="8">
        <v>11654</v>
      </c>
      <c r="NFZ3" s="8">
        <v>11655</v>
      </c>
      <c r="NGA3" s="8">
        <v>11656</v>
      </c>
      <c r="NGB3" s="8">
        <v>11657</v>
      </c>
      <c r="NGC3" s="8">
        <v>11658</v>
      </c>
      <c r="NGD3" s="8">
        <v>11659</v>
      </c>
      <c r="NGE3" s="8">
        <v>11660</v>
      </c>
      <c r="NGF3" s="8">
        <v>11661</v>
      </c>
      <c r="NGG3" s="8">
        <v>11662</v>
      </c>
      <c r="NGH3" s="8">
        <v>11663</v>
      </c>
      <c r="NGI3" s="8">
        <v>11664</v>
      </c>
      <c r="NGJ3" s="8">
        <v>11665</v>
      </c>
      <c r="NGK3" s="8">
        <v>11666</v>
      </c>
      <c r="NGL3" s="8">
        <v>11667</v>
      </c>
      <c r="NGM3" s="8">
        <v>11668</v>
      </c>
      <c r="NGN3" s="8">
        <v>11669</v>
      </c>
      <c r="NGO3" s="8">
        <v>11670</v>
      </c>
      <c r="NGP3" s="8">
        <v>11671</v>
      </c>
      <c r="NGQ3" s="8">
        <v>11672</v>
      </c>
      <c r="NGR3" s="8">
        <v>11673</v>
      </c>
      <c r="NGS3" s="8">
        <v>11674</v>
      </c>
      <c r="NGT3" s="8">
        <v>11675</v>
      </c>
      <c r="NGU3" s="8">
        <v>11676</v>
      </c>
      <c r="NGV3" s="8">
        <v>11677</v>
      </c>
      <c r="NGW3" s="8">
        <v>11678</v>
      </c>
      <c r="NGX3" s="8">
        <v>11679</v>
      </c>
      <c r="NGY3" s="8">
        <v>11680</v>
      </c>
      <c r="NGZ3" s="8">
        <v>11681</v>
      </c>
      <c r="NHA3" s="8">
        <v>11682</v>
      </c>
      <c r="NHB3" s="8">
        <v>11683</v>
      </c>
      <c r="NHC3" s="8">
        <v>11684</v>
      </c>
      <c r="NHD3" s="8">
        <v>11685</v>
      </c>
      <c r="NHE3" s="8">
        <v>11686</v>
      </c>
      <c r="NHF3" s="8">
        <v>11687</v>
      </c>
      <c r="NHG3" s="8">
        <v>11688</v>
      </c>
      <c r="NHH3" s="8">
        <v>11689</v>
      </c>
      <c r="NHI3" s="8">
        <v>11690</v>
      </c>
      <c r="NHJ3" s="8">
        <v>11691</v>
      </c>
      <c r="NHK3" s="8">
        <v>11692</v>
      </c>
      <c r="NHL3" s="8">
        <v>11693</v>
      </c>
      <c r="NHM3" s="8">
        <v>11694</v>
      </c>
      <c r="NHN3" s="8">
        <v>11695</v>
      </c>
      <c r="NHO3" s="8">
        <v>11696</v>
      </c>
      <c r="NHP3" s="8">
        <v>11697</v>
      </c>
      <c r="NHQ3" s="8">
        <v>11698</v>
      </c>
      <c r="NHR3" s="8">
        <v>11699</v>
      </c>
      <c r="NHS3" s="8">
        <v>11700</v>
      </c>
      <c r="NHT3" s="8">
        <v>11701</v>
      </c>
      <c r="NHU3" s="8">
        <v>11702</v>
      </c>
      <c r="NHV3" s="8">
        <v>11703</v>
      </c>
      <c r="NHW3" s="8">
        <v>11704</v>
      </c>
      <c r="NHX3" s="8">
        <v>11705</v>
      </c>
      <c r="NHY3" s="8">
        <v>11706</v>
      </c>
      <c r="NHZ3" s="8">
        <v>11707</v>
      </c>
      <c r="NIA3" s="8">
        <v>11708</v>
      </c>
      <c r="NIB3" s="8">
        <v>11709</v>
      </c>
      <c r="NIC3" s="8">
        <v>11710</v>
      </c>
      <c r="NID3" s="8">
        <v>11711</v>
      </c>
      <c r="NIE3" s="8">
        <v>11712</v>
      </c>
      <c r="NIF3" s="8">
        <v>11713</v>
      </c>
      <c r="NIG3" s="8">
        <v>11714</v>
      </c>
      <c r="NIH3" s="8">
        <v>11715</v>
      </c>
      <c r="NII3" s="8">
        <v>11716</v>
      </c>
      <c r="NIJ3" s="8">
        <v>11717</v>
      </c>
      <c r="NIK3" s="8">
        <v>11718</v>
      </c>
      <c r="NIL3" s="8">
        <v>11719</v>
      </c>
      <c r="NIM3" s="8">
        <v>11720</v>
      </c>
      <c r="NIN3" s="8">
        <v>11721</v>
      </c>
      <c r="NIO3" s="8">
        <v>11722</v>
      </c>
      <c r="NIP3" s="8">
        <v>11723</v>
      </c>
      <c r="NIQ3" s="8">
        <v>11724</v>
      </c>
      <c r="NIR3" s="8">
        <v>11725</v>
      </c>
      <c r="NIS3" s="8">
        <v>11726</v>
      </c>
      <c r="NIT3" s="8">
        <v>11727</v>
      </c>
      <c r="NIU3" s="8">
        <v>11728</v>
      </c>
      <c r="NIV3" s="8">
        <v>11729</v>
      </c>
      <c r="NIW3" s="8">
        <v>11730</v>
      </c>
      <c r="NIX3" s="8">
        <v>11731</v>
      </c>
      <c r="NIY3" s="8">
        <v>11732</v>
      </c>
      <c r="NIZ3" s="8">
        <v>11733</v>
      </c>
      <c r="NJA3" s="8">
        <v>11734</v>
      </c>
      <c r="NJB3" s="8">
        <v>11735</v>
      </c>
      <c r="NJC3" s="8">
        <v>11736</v>
      </c>
      <c r="NJD3" s="8">
        <v>11737</v>
      </c>
      <c r="NJE3" s="8">
        <v>11738</v>
      </c>
      <c r="NJF3" s="8">
        <v>11739</v>
      </c>
      <c r="NJG3" s="8">
        <v>11740</v>
      </c>
      <c r="NJH3" s="8">
        <v>11741</v>
      </c>
      <c r="NJI3" s="8">
        <v>11742</v>
      </c>
      <c r="NJJ3" s="8">
        <v>11743</v>
      </c>
      <c r="NJK3" s="8">
        <v>11744</v>
      </c>
      <c r="NJL3" s="8">
        <v>11745</v>
      </c>
      <c r="NJM3" s="8">
        <v>11746</v>
      </c>
      <c r="NJN3" s="8">
        <v>11747</v>
      </c>
      <c r="NJO3" s="8">
        <v>11748</v>
      </c>
      <c r="NJP3" s="8">
        <v>11749</v>
      </c>
      <c r="NJQ3" s="8">
        <v>11750</v>
      </c>
      <c r="NJR3" s="8">
        <v>11751</v>
      </c>
      <c r="NJS3" s="8">
        <v>11752</v>
      </c>
      <c r="NJT3" s="8">
        <v>11753</v>
      </c>
      <c r="NJU3" s="8">
        <v>11754</v>
      </c>
      <c r="NJV3" s="8">
        <v>11755</v>
      </c>
      <c r="NJW3" s="8">
        <v>11756</v>
      </c>
      <c r="NJX3" s="8">
        <v>11757</v>
      </c>
      <c r="NJY3" s="8">
        <v>11758</v>
      </c>
      <c r="NJZ3" s="8">
        <v>11759</v>
      </c>
      <c r="NKA3" s="8">
        <v>11760</v>
      </c>
      <c r="NKB3" s="8">
        <v>11761</v>
      </c>
      <c r="NKC3" s="8">
        <v>11762</v>
      </c>
      <c r="NKD3" s="8">
        <v>11763</v>
      </c>
      <c r="NKE3" s="8">
        <v>11764</v>
      </c>
      <c r="NKF3" s="8">
        <v>11765</v>
      </c>
      <c r="NKG3" s="8">
        <v>11766</v>
      </c>
      <c r="NKH3" s="8">
        <v>11767</v>
      </c>
      <c r="NKI3" s="8">
        <v>11768</v>
      </c>
      <c r="NKJ3" s="8">
        <v>11769</v>
      </c>
      <c r="NKK3" s="8">
        <v>11770</v>
      </c>
      <c r="NKL3" s="8">
        <v>11771</v>
      </c>
      <c r="NKM3" s="8">
        <v>11772</v>
      </c>
      <c r="NKN3" s="8">
        <v>11773</v>
      </c>
      <c r="NKO3" s="8">
        <v>11774</v>
      </c>
      <c r="NKP3" s="8">
        <v>11775</v>
      </c>
      <c r="NKQ3" s="8">
        <v>11776</v>
      </c>
      <c r="NKR3" s="8">
        <v>11777</v>
      </c>
      <c r="NKS3" s="8">
        <v>11778</v>
      </c>
      <c r="NKT3" s="8">
        <v>11779</v>
      </c>
      <c r="NKU3" s="8">
        <v>11780</v>
      </c>
      <c r="NKV3" s="8">
        <v>11781</v>
      </c>
      <c r="NKW3" s="8">
        <v>11782</v>
      </c>
      <c r="NKX3" s="8">
        <v>11783</v>
      </c>
      <c r="NKY3" s="8">
        <v>11784</v>
      </c>
      <c r="NKZ3" s="8">
        <v>11785</v>
      </c>
      <c r="NLA3" s="8">
        <v>11786</v>
      </c>
      <c r="NLB3" s="8">
        <v>11787</v>
      </c>
      <c r="NLC3" s="8">
        <v>11788</v>
      </c>
      <c r="NLD3" s="8">
        <v>11789</v>
      </c>
      <c r="NLE3" s="8">
        <v>11790</v>
      </c>
      <c r="NLF3" s="8">
        <v>11791</v>
      </c>
      <c r="NLG3" s="8">
        <v>11792</v>
      </c>
      <c r="NLH3" s="8">
        <v>11793</v>
      </c>
      <c r="NLI3" s="8">
        <v>11794</v>
      </c>
      <c r="NLJ3" s="8">
        <v>11795</v>
      </c>
      <c r="NLK3" s="8">
        <v>11796</v>
      </c>
      <c r="NLL3" s="8">
        <v>11797</v>
      </c>
      <c r="NLM3" s="8">
        <v>11798</v>
      </c>
      <c r="NLN3" s="8">
        <v>11799</v>
      </c>
      <c r="NLO3" s="8">
        <v>11800</v>
      </c>
      <c r="NLP3" s="8">
        <v>11801</v>
      </c>
      <c r="NLQ3" s="8">
        <v>11802</v>
      </c>
      <c r="NLR3" s="8">
        <v>11803</v>
      </c>
      <c r="NLS3" s="8">
        <v>11804</v>
      </c>
      <c r="NLT3" s="8">
        <v>11805</v>
      </c>
      <c r="NLU3" s="8">
        <v>11806</v>
      </c>
      <c r="NLV3" s="8">
        <v>11807</v>
      </c>
      <c r="NLW3" s="8">
        <v>11808</v>
      </c>
      <c r="NLX3" s="8">
        <v>11809</v>
      </c>
      <c r="NLY3" s="8">
        <v>11810</v>
      </c>
      <c r="NLZ3" s="8">
        <v>11811</v>
      </c>
      <c r="NMA3" s="8">
        <v>11812</v>
      </c>
      <c r="NMB3" s="8">
        <v>11813</v>
      </c>
      <c r="NMC3" s="8">
        <v>11814</v>
      </c>
      <c r="NMD3" s="8">
        <v>11815</v>
      </c>
      <c r="NME3" s="8">
        <v>11816</v>
      </c>
      <c r="NMF3" s="8">
        <v>11817</v>
      </c>
      <c r="NMG3" s="8">
        <v>11818</v>
      </c>
      <c r="NMH3" s="8">
        <v>11819</v>
      </c>
      <c r="NMI3" s="8">
        <v>11820</v>
      </c>
      <c r="NMJ3" s="8">
        <v>11821</v>
      </c>
      <c r="NMK3" s="8">
        <v>11822</v>
      </c>
      <c r="NML3" s="8">
        <v>11823</v>
      </c>
      <c r="NMM3" s="8">
        <v>11824</v>
      </c>
      <c r="NMN3" s="8">
        <v>11825</v>
      </c>
      <c r="NMO3" s="8">
        <v>11826</v>
      </c>
      <c r="NMP3" s="8">
        <v>11827</v>
      </c>
      <c r="NMQ3" s="8">
        <v>11828</v>
      </c>
      <c r="NMR3" s="8">
        <v>11829</v>
      </c>
      <c r="NMS3" s="8">
        <v>11830</v>
      </c>
      <c r="NMT3" s="8">
        <v>11831</v>
      </c>
      <c r="NMU3" s="8">
        <v>11832</v>
      </c>
      <c r="NMV3" s="8">
        <v>11833</v>
      </c>
      <c r="NMW3" s="8">
        <v>11834</v>
      </c>
      <c r="NMX3" s="8">
        <v>11835</v>
      </c>
      <c r="NMY3" s="8">
        <v>11836</v>
      </c>
      <c r="NMZ3" s="8">
        <v>11837</v>
      </c>
      <c r="NNA3" s="8">
        <v>11838</v>
      </c>
      <c r="NNB3" s="8">
        <v>11839</v>
      </c>
      <c r="NNC3" s="8">
        <v>11840</v>
      </c>
      <c r="NND3" s="8">
        <v>11841</v>
      </c>
      <c r="NNE3" s="8">
        <v>11842</v>
      </c>
      <c r="NNF3" s="8">
        <v>11843</v>
      </c>
      <c r="NNG3" s="8">
        <v>11844</v>
      </c>
      <c r="NNH3" s="8">
        <v>11845</v>
      </c>
      <c r="NNI3" s="8">
        <v>11846</v>
      </c>
      <c r="NNJ3" s="8">
        <v>11847</v>
      </c>
      <c r="NNK3" s="8">
        <v>11848</v>
      </c>
      <c r="NNL3" s="8">
        <v>11849</v>
      </c>
      <c r="NNM3" s="8">
        <v>11850</v>
      </c>
      <c r="NNN3" s="8">
        <v>11851</v>
      </c>
      <c r="NNO3" s="8">
        <v>11852</v>
      </c>
      <c r="NNP3" s="8">
        <v>11853</v>
      </c>
      <c r="NNQ3" s="8">
        <v>11854</v>
      </c>
      <c r="NNR3" s="8">
        <v>11855</v>
      </c>
      <c r="NNS3" s="8">
        <v>11856</v>
      </c>
      <c r="NNT3" s="8">
        <v>11857</v>
      </c>
      <c r="NNU3" s="8">
        <v>11858</v>
      </c>
      <c r="NNV3" s="8">
        <v>11859</v>
      </c>
      <c r="NNW3" s="8">
        <v>11860</v>
      </c>
      <c r="NNX3" s="8">
        <v>11861</v>
      </c>
      <c r="NNY3" s="8">
        <v>11862</v>
      </c>
      <c r="NNZ3" s="8">
        <v>11863</v>
      </c>
      <c r="NOA3" s="8">
        <v>11864</v>
      </c>
      <c r="NOB3" s="8">
        <v>11865</v>
      </c>
      <c r="NOC3" s="8">
        <v>11866</v>
      </c>
      <c r="NOD3" s="8">
        <v>11867</v>
      </c>
      <c r="NOE3" s="8">
        <v>11868</v>
      </c>
      <c r="NOF3" s="8">
        <v>11869</v>
      </c>
      <c r="NOG3" s="8">
        <v>11870</v>
      </c>
      <c r="NOH3" s="8">
        <v>11871</v>
      </c>
      <c r="NOI3" s="8">
        <v>11872</v>
      </c>
      <c r="NOJ3" s="8">
        <v>11873</v>
      </c>
      <c r="NOK3" s="8">
        <v>11874</v>
      </c>
      <c r="NOL3" s="8">
        <v>11875</v>
      </c>
      <c r="NOM3" s="8">
        <v>11876</v>
      </c>
      <c r="NON3" s="8">
        <v>11877</v>
      </c>
      <c r="NOO3" s="8">
        <v>11878</v>
      </c>
      <c r="NOP3" s="8">
        <v>11879</v>
      </c>
      <c r="NOQ3" s="8">
        <v>11880</v>
      </c>
      <c r="NOR3" s="8">
        <v>11881</v>
      </c>
      <c r="NOS3" s="8">
        <v>11882</v>
      </c>
      <c r="NOT3" s="8">
        <v>11883</v>
      </c>
      <c r="NOU3" s="8">
        <v>11884</v>
      </c>
      <c r="NOV3" s="8">
        <v>11885</v>
      </c>
      <c r="NOW3" s="8">
        <v>11886</v>
      </c>
      <c r="NOX3" s="8">
        <v>11887</v>
      </c>
      <c r="NOY3" s="8">
        <v>11888</v>
      </c>
      <c r="NOZ3" s="8">
        <v>11889</v>
      </c>
      <c r="NPA3" s="8">
        <v>11890</v>
      </c>
      <c r="NPB3" s="8">
        <v>11891</v>
      </c>
      <c r="NPC3" s="8">
        <v>11892</v>
      </c>
      <c r="NPD3" s="8">
        <v>11893</v>
      </c>
      <c r="NPE3" s="8">
        <v>11894</v>
      </c>
      <c r="NPF3" s="8">
        <v>11895</v>
      </c>
      <c r="NPG3" s="8">
        <v>11896</v>
      </c>
      <c r="NPH3" s="8">
        <v>11897</v>
      </c>
      <c r="NPI3" s="8">
        <v>11898</v>
      </c>
      <c r="NPJ3" s="8">
        <v>11899</v>
      </c>
      <c r="NPK3" s="8">
        <v>11900</v>
      </c>
      <c r="NPL3" s="8">
        <v>11901</v>
      </c>
      <c r="NPM3" s="8">
        <v>11902</v>
      </c>
      <c r="NPN3" s="8">
        <v>11903</v>
      </c>
      <c r="NPO3" s="8">
        <v>11904</v>
      </c>
      <c r="NPP3" s="8">
        <v>11905</v>
      </c>
      <c r="NPQ3" s="8">
        <v>11906</v>
      </c>
      <c r="NPR3" s="8">
        <v>11907</v>
      </c>
      <c r="NPS3" s="8">
        <v>11908</v>
      </c>
      <c r="NPT3" s="8">
        <v>11909</v>
      </c>
      <c r="NPU3" s="8">
        <v>11910</v>
      </c>
      <c r="NPV3" s="8">
        <v>11911</v>
      </c>
      <c r="NPW3" s="8">
        <v>11912</v>
      </c>
      <c r="NPX3" s="8">
        <v>11913</v>
      </c>
      <c r="NPY3" s="8">
        <v>11914</v>
      </c>
      <c r="NPZ3" s="8">
        <v>11915</v>
      </c>
      <c r="NQA3" s="8">
        <v>11916</v>
      </c>
      <c r="NQB3" s="8">
        <v>11917</v>
      </c>
      <c r="NQC3" s="8">
        <v>11918</v>
      </c>
      <c r="NQD3" s="8">
        <v>11919</v>
      </c>
      <c r="NQE3" s="8">
        <v>11920</v>
      </c>
      <c r="NQF3" s="8">
        <v>11921</v>
      </c>
      <c r="NQG3" s="8">
        <v>11922</v>
      </c>
      <c r="NQH3" s="8">
        <v>11923</v>
      </c>
      <c r="NQI3" s="8">
        <v>11924</v>
      </c>
      <c r="NQJ3" s="8">
        <v>11925</v>
      </c>
      <c r="NQK3" s="8">
        <v>11926</v>
      </c>
      <c r="NQL3" s="8">
        <v>11927</v>
      </c>
      <c r="NQM3" s="8">
        <v>11928</v>
      </c>
      <c r="NQN3" s="8">
        <v>11929</v>
      </c>
      <c r="NQO3" s="8">
        <v>11930</v>
      </c>
      <c r="NQP3" s="8">
        <v>11931</v>
      </c>
      <c r="NQQ3" s="8">
        <v>11932</v>
      </c>
      <c r="NQR3" s="8">
        <v>11933</v>
      </c>
      <c r="NQS3" s="8">
        <v>11934</v>
      </c>
      <c r="NQT3" s="8">
        <v>11935</v>
      </c>
      <c r="NQU3" s="8">
        <v>11936</v>
      </c>
      <c r="NQV3" s="8">
        <v>11937</v>
      </c>
      <c r="NQW3" s="8">
        <v>11938</v>
      </c>
      <c r="NQX3" s="8">
        <v>11939</v>
      </c>
      <c r="NQY3" s="8">
        <v>11940</v>
      </c>
      <c r="NQZ3" s="8">
        <v>11941</v>
      </c>
      <c r="NRA3" s="8">
        <v>11942</v>
      </c>
      <c r="NRB3" s="8">
        <v>11943</v>
      </c>
      <c r="NRC3" s="8">
        <v>11944</v>
      </c>
      <c r="NRD3" s="8">
        <v>11945</v>
      </c>
      <c r="NRE3" s="8">
        <v>11946</v>
      </c>
      <c r="NRF3" s="8">
        <v>11947</v>
      </c>
      <c r="NRG3" s="8">
        <v>11948</v>
      </c>
      <c r="NRH3" s="8">
        <v>11949</v>
      </c>
      <c r="NRI3" s="8">
        <v>11950</v>
      </c>
      <c r="NRJ3" s="8">
        <v>11951</v>
      </c>
      <c r="NRK3" s="8">
        <v>11952</v>
      </c>
      <c r="NRL3" s="8">
        <v>11953</v>
      </c>
      <c r="NRM3" s="8">
        <v>11954</v>
      </c>
      <c r="NRN3" s="8">
        <v>11955</v>
      </c>
      <c r="NRO3" s="8">
        <v>11956</v>
      </c>
      <c r="NRP3" s="8">
        <v>11957</v>
      </c>
      <c r="NRQ3" s="8">
        <v>11958</v>
      </c>
      <c r="NRR3" s="8">
        <v>11959</v>
      </c>
      <c r="NRS3" s="8">
        <v>11960</v>
      </c>
      <c r="NRT3" s="8">
        <v>11961</v>
      </c>
      <c r="NRU3" s="8">
        <v>11962</v>
      </c>
      <c r="NRV3" s="8">
        <v>11963</v>
      </c>
      <c r="NRW3" s="8">
        <v>11964</v>
      </c>
      <c r="NRX3" s="8">
        <v>11965</v>
      </c>
      <c r="NRY3" s="8">
        <v>11966</v>
      </c>
      <c r="NRZ3" s="8">
        <v>11967</v>
      </c>
      <c r="NSA3" s="8">
        <v>11968</v>
      </c>
      <c r="NSB3" s="8">
        <v>11969</v>
      </c>
      <c r="NSC3" s="8">
        <v>11970</v>
      </c>
      <c r="NSD3" s="8">
        <v>11971</v>
      </c>
      <c r="NSE3" s="8">
        <v>11972</v>
      </c>
      <c r="NSF3" s="8">
        <v>11973</v>
      </c>
      <c r="NSG3" s="8">
        <v>11974</v>
      </c>
      <c r="NSH3" s="8">
        <v>11975</v>
      </c>
      <c r="NSI3" s="8">
        <v>11976</v>
      </c>
      <c r="NSJ3" s="8">
        <v>11977</v>
      </c>
      <c r="NSK3" s="8">
        <v>11978</v>
      </c>
      <c r="NSL3" s="8">
        <v>11979</v>
      </c>
      <c r="NSM3" s="8">
        <v>11980</v>
      </c>
      <c r="NSN3" s="8">
        <v>11981</v>
      </c>
      <c r="NSO3" s="8">
        <v>11982</v>
      </c>
      <c r="NSP3" s="8">
        <v>11983</v>
      </c>
      <c r="NSQ3" s="8">
        <v>11984</v>
      </c>
      <c r="NSR3" s="8">
        <v>11985</v>
      </c>
      <c r="NSS3" s="8">
        <v>11986</v>
      </c>
      <c r="NST3" s="8">
        <v>11987</v>
      </c>
      <c r="NSU3" s="8">
        <v>11988</v>
      </c>
      <c r="NSV3" s="8">
        <v>11989</v>
      </c>
      <c r="NSW3" s="8">
        <v>11990</v>
      </c>
      <c r="NSX3" s="8">
        <v>11991</v>
      </c>
      <c r="NSY3" s="8">
        <v>11992</v>
      </c>
      <c r="NSZ3" s="8">
        <v>11993</v>
      </c>
      <c r="NTA3" s="8">
        <v>11994</v>
      </c>
      <c r="NTB3" s="8">
        <v>11995</v>
      </c>
      <c r="NTC3" s="8">
        <v>11996</v>
      </c>
      <c r="NTD3" s="8">
        <v>11997</v>
      </c>
      <c r="NTE3" s="8">
        <v>11998</v>
      </c>
      <c r="NTF3" s="8">
        <v>11999</v>
      </c>
      <c r="NTG3" s="8">
        <v>12000</v>
      </c>
      <c r="NTH3" s="8">
        <v>12001</v>
      </c>
      <c r="NTI3" s="8">
        <v>12002</v>
      </c>
      <c r="NTJ3" s="8">
        <v>12003</v>
      </c>
      <c r="NTK3" s="8">
        <v>12004</v>
      </c>
      <c r="NTL3" s="8">
        <v>12005</v>
      </c>
      <c r="NTM3" s="8">
        <v>12006</v>
      </c>
      <c r="NTN3" s="8">
        <v>12007</v>
      </c>
      <c r="NTO3" s="8">
        <v>12008</v>
      </c>
      <c r="NTP3" s="8">
        <v>12009</v>
      </c>
      <c r="NTQ3" s="8">
        <v>12010</v>
      </c>
      <c r="NTR3" s="8">
        <v>12011</v>
      </c>
      <c r="NTS3" s="8">
        <v>12012</v>
      </c>
      <c r="NTT3" s="8">
        <v>12013</v>
      </c>
      <c r="NTU3" s="8">
        <v>12014</v>
      </c>
      <c r="NTV3" s="8">
        <v>12015</v>
      </c>
      <c r="NTW3" s="8">
        <v>12016</v>
      </c>
      <c r="NTX3" s="8">
        <v>12017</v>
      </c>
      <c r="NTY3" s="8">
        <v>12018</v>
      </c>
      <c r="NTZ3" s="8">
        <v>12019</v>
      </c>
      <c r="NUA3" s="8">
        <v>12020</v>
      </c>
      <c r="NUB3" s="8">
        <v>12021</v>
      </c>
      <c r="NUC3" s="8">
        <v>12022</v>
      </c>
      <c r="NUD3" s="8">
        <v>12023</v>
      </c>
      <c r="NUE3" s="8">
        <v>12024</v>
      </c>
      <c r="NUF3" s="8">
        <v>12025</v>
      </c>
      <c r="NUG3" s="8">
        <v>12026</v>
      </c>
      <c r="NUH3" s="8">
        <v>12027</v>
      </c>
      <c r="NUI3" s="8">
        <v>12028</v>
      </c>
      <c r="NUJ3" s="8">
        <v>12029</v>
      </c>
      <c r="NUK3" s="8">
        <v>12030</v>
      </c>
      <c r="NUL3" s="8">
        <v>12031</v>
      </c>
      <c r="NUM3" s="8">
        <v>12032</v>
      </c>
      <c r="NUN3" s="8">
        <v>12033</v>
      </c>
      <c r="NUO3" s="8">
        <v>12034</v>
      </c>
      <c r="NUP3" s="8">
        <v>12035</v>
      </c>
      <c r="NUQ3" s="8">
        <v>12036</v>
      </c>
      <c r="NUR3" s="8">
        <v>12037</v>
      </c>
      <c r="NUS3" s="8">
        <v>12038</v>
      </c>
      <c r="NUT3" s="8">
        <v>12039</v>
      </c>
      <c r="NUU3" s="8">
        <v>12040</v>
      </c>
      <c r="NUV3" s="8">
        <v>12041</v>
      </c>
      <c r="NUW3" s="8">
        <v>12042</v>
      </c>
      <c r="NUX3" s="8">
        <v>12043</v>
      </c>
      <c r="NUY3" s="8">
        <v>12044</v>
      </c>
      <c r="NUZ3" s="8">
        <v>12045</v>
      </c>
      <c r="NVA3" s="8">
        <v>12046</v>
      </c>
      <c r="NVB3" s="8">
        <v>12047</v>
      </c>
      <c r="NVC3" s="8">
        <v>12048</v>
      </c>
      <c r="NVD3" s="8">
        <v>12049</v>
      </c>
      <c r="NVE3" s="8">
        <v>12050</v>
      </c>
      <c r="NVF3" s="8">
        <v>12051</v>
      </c>
      <c r="NVG3" s="8">
        <v>12052</v>
      </c>
      <c r="NVH3" s="8">
        <v>12053</v>
      </c>
      <c r="NVI3" s="8">
        <v>12054</v>
      </c>
      <c r="NVJ3" s="8">
        <v>12055</v>
      </c>
      <c r="NVK3" s="8">
        <v>12056</v>
      </c>
      <c r="NVL3" s="8">
        <v>12057</v>
      </c>
      <c r="NVM3" s="8">
        <v>12058</v>
      </c>
      <c r="NVN3" s="8">
        <v>12059</v>
      </c>
      <c r="NVO3" s="8">
        <v>12060</v>
      </c>
      <c r="NVP3" s="8">
        <v>12061</v>
      </c>
      <c r="NVQ3" s="8">
        <v>12062</v>
      </c>
      <c r="NVR3" s="8">
        <v>12063</v>
      </c>
      <c r="NVS3" s="8">
        <v>12064</v>
      </c>
      <c r="NVT3" s="8">
        <v>12065</v>
      </c>
      <c r="NVU3" s="8">
        <v>12066</v>
      </c>
      <c r="NVV3" s="8">
        <v>12067</v>
      </c>
      <c r="NVW3" s="8">
        <v>12068</v>
      </c>
      <c r="NVX3" s="8">
        <v>12069</v>
      </c>
      <c r="NVY3" s="8">
        <v>12070</v>
      </c>
      <c r="NVZ3" s="8">
        <v>12071</v>
      </c>
      <c r="NWA3" s="8">
        <v>12072</v>
      </c>
      <c r="NWB3" s="8">
        <v>12073</v>
      </c>
      <c r="NWC3" s="8">
        <v>12074</v>
      </c>
      <c r="NWD3" s="8">
        <v>12075</v>
      </c>
      <c r="NWE3" s="8">
        <v>12076</v>
      </c>
      <c r="NWF3" s="8">
        <v>12077</v>
      </c>
      <c r="NWG3" s="8">
        <v>12078</v>
      </c>
      <c r="NWH3" s="8">
        <v>12079</v>
      </c>
      <c r="NWI3" s="8">
        <v>12080</v>
      </c>
      <c r="NWJ3" s="8">
        <v>12081</v>
      </c>
      <c r="NWK3" s="8">
        <v>12082</v>
      </c>
      <c r="NWL3" s="8">
        <v>12083</v>
      </c>
      <c r="NWM3" s="8">
        <v>12084</v>
      </c>
      <c r="NWN3" s="8">
        <v>12085</v>
      </c>
      <c r="NWO3" s="8">
        <v>12086</v>
      </c>
      <c r="NWP3" s="8">
        <v>12087</v>
      </c>
      <c r="NWQ3" s="8">
        <v>12088</v>
      </c>
      <c r="NWR3" s="8">
        <v>12089</v>
      </c>
      <c r="NWS3" s="8">
        <v>12090</v>
      </c>
      <c r="NWT3" s="8">
        <v>12091</v>
      </c>
      <c r="NWU3" s="8">
        <v>12092</v>
      </c>
      <c r="NWV3" s="8">
        <v>12093</v>
      </c>
      <c r="NWW3" s="8">
        <v>12094</v>
      </c>
      <c r="NWX3" s="8">
        <v>12095</v>
      </c>
      <c r="NWY3" s="8">
        <v>12096</v>
      </c>
      <c r="NWZ3" s="8">
        <v>12097</v>
      </c>
      <c r="NXA3" s="8">
        <v>12098</v>
      </c>
      <c r="NXB3" s="8">
        <v>12099</v>
      </c>
      <c r="NXC3" s="8">
        <v>12100</v>
      </c>
      <c r="NXD3" s="8">
        <v>12101</v>
      </c>
      <c r="NXE3" s="8">
        <v>12102</v>
      </c>
      <c r="NXF3" s="8">
        <v>12103</v>
      </c>
      <c r="NXG3" s="8">
        <v>12104</v>
      </c>
      <c r="NXH3" s="8">
        <v>12105</v>
      </c>
      <c r="NXI3" s="8">
        <v>12106</v>
      </c>
      <c r="NXJ3" s="8">
        <v>12107</v>
      </c>
      <c r="NXK3" s="8">
        <v>12108</v>
      </c>
      <c r="NXL3" s="8">
        <v>12109</v>
      </c>
      <c r="NXM3" s="8">
        <v>12110</v>
      </c>
      <c r="NXN3" s="8">
        <v>12111</v>
      </c>
      <c r="NXO3" s="8">
        <v>12112</v>
      </c>
      <c r="NXP3" s="8">
        <v>12113</v>
      </c>
      <c r="NXQ3" s="8">
        <v>12114</v>
      </c>
      <c r="NXR3" s="8">
        <v>12115</v>
      </c>
      <c r="NXS3" s="8">
        <v>12116</v>
      </c>
      <c r="NXT3" s="8">
        <v>12117</v>
      </c>
      <c r="NXU3" s="8">
        <v>12118</v>
      </c>
      <c r="NXV3" s="8">
        <v>12119</v>
      </c>
      <c r="NXW3" s="8">
        <v>12120</v>
      </c>
      <c r="NXX3" s="8">
        <v>12121</v>
      </c>
      <c r="NXY3" s="8">
        <v>12122</v>
      </c>
      <c r="NXZ3" s="8">
        <v>12123</v>
      </c>
      <c r="NYA3" s="8">
        <v>12124</v>
      </c>
      <c r="NYB3" s="8">
        <v>12125</v>
      </c>
      <c r="NYC3" s="8">
        <v>12126</v>
      </c>
      <c r="NYD3" s="8">
        <v>12127</v>
      </c>
      <c r="NYE3" s="8">
        <v>12128</v>
      </c>
      <c r="NYF3" s="8">
        <v>12129</v>
      </c>
      <c r="NYG3" s="8">
        <v>12130</v>
      </c>
      <c r="NYH3" s="8">
        <v>12131</v>
      </c>
      <c r="NYI3" s="8">
        <v>12132</v>
      </c>
      <c r="NYJ3" s="8">
        <v>12133</v>
      </c>
      <c r="NYK3" s="8">
        <v>12134</v>
      </c>
      <c r="NYL3" s="8">
        <v>12135</v>
      </c>
      <c r="NYM3" s="8">
        <v>12136</v>
      </c>
      <c r="NYN3" s="8">
        <v>12137</v>
      </c>
      <c r="NYO3" s="8">
        <v>12138</v>
      </c>
      <c r="NYP3" s="8">
        <v>12139</v>
      </c>
      <c r="NYQ3" s="8">
        <v>12140</v>
      </c>
      <c r="NYR3" s="8">
        <v>12141</v>
      </c>
      <c r="NYS3" s="8">
        <v>12142</v>
      </c>
      <c r="NYT3" s="8">
        <v>12143</v>
      </c>
      <c r="NYU3" s="8">
        <v>12144</v>
      </c>
      <c r="NYV3" s="8">
        <v>12145</v>
      </c>
      <c r="NYW3" s="8">
        <v>12146</v>
      </c>
      <c r="NYX3" s="8">
        <v>12147</v>
      </c>
      <c r="NYY3" s="8">
        <v>12148</v>
      </c>
      <c r="NYZ3" s="8">
        <v>12149</v>
      </c>
      <c r="NZA3" s="8">
        <v>12150</v>
      </c>
      <c r="NZB3" s="8">
        <v>12151</v>
      </c>
      <c r="NZC3" s="8">
        <v>12152</v>
      </c>
      <c r="NZD3" s="8">
        <v>12153</v>
      </c>
      <c r="NZE3" s="8">
        <v>12154</v>
      </c>
      <c r="NZF3" s="8">
        <v>12155</v>
      </c>
      <c r="NZG3" s="8">
        <v>12156</v>
      </c>
      <c r="NZH3" s="8">
        <v>12157</v>
      </c>
      <c r="NZI3" s="8">
        <v>12158</v>
      </c>
      <c r="NZJ3" s="8">
        <v>12159</v>
      </c>
      <c r="NZK3" s="8">
        <v>12160</v>
      </c>
      <c r="NZL3" s="8">
        <v>12161</v>
      </c>
      <c r="NZM3" s="8">
        <v>12162</v>
      </c>
      <c r="NZN3" s="8">
        <v>12163</v>
      </c>
      <c r="NZO3" s="8">
        <v>12164</v>
      </c>
      <c r="NZP3" s="8">
        <v>12165</v>
      </c>
      <c r="NZQ3" s="8">
        <v>12166</v>
      </c>
      <c r="NZR3" s="8">
        <v>12167</v>
      </c>
      <c r="NZS3" s="8">
        <v>12168</v>
      </c>
      <c r="NZT3" s="8">
        <v>12169</v>
      </c>
      <c r="NZU3" s="8">
        <v>12170</v>
      </c>
      <c r="NZV3" s="8">
        <v>12171</v>
      </c>
      <c r="NZW3" s="8">
        <v>12172</v>
      </c>
      <c r="NZX3" s="8">
        <v>12173</v>
      </c>
      <c r="NZY3" s="8">
        <v>12174</v>
      </c>
      <c r="NZZ3" s="8">
        <v>12175</v>
      </c>
      <c r="OAA3" s="8">
        <v>12176</v>
      </c>
      <c r="OAB3" s="8">
        <v>12177</v>
      </c>
      <c r="OAC3" s="8">
        <v>12178</v>
      </c>
      <c r="OAD3" s="8">
        <v>12179</v>
      </c>
      <c r="OAE3" s="8">
        <v>12180</v>
      </c>
      <c r="OAF3" s="8">
        <v>12181</v>
      </c>
      <c r="OAG3" s="8">
        <v>12182</v>
      </c>
      <c r="OAH3" s="8">
        <v>12183</v>
      </c>
      <c r="OAI3" s="8">
        <v>12184</v>
      </c>
      <c r="OAJ3" s="8">
        <v>12185</v>
      </c>
      <c r="OAK3" s="8">
        <v>12186</v>
      </c>
      <c r="OAL3" s="8">
        <v>12187</v>
      </c>
      <c r="OAM3" s="8">
        <v>12188</v>
      </c>
      <c r="OAN3" s="8">
        <v>12189</v>
      </c>
      <c r="OAO3" s="8">
        <v>12190</v>
      </c>
      <c r="OAP3" s="8">
        <v>12191</v>
      </c>
      <c r="OAQ3" s="8">
        <v>12192</v>
      </c>
      <c r="OAR3" s="8">
        <v>12193</v>
      </c>
      <c r="OAS3" s="8">
        <v>12194</v>
      </c>
      <c r="OAT3" s="8">
        <v>12195</v>
      </c>
      <c r="OAU3" s="8">
        <v>12196</v>
      </c>
      <c r="OAV3" s="8">
        <v>12197</v>
      </c>
      <c r="OAW3" s="8">
        <v>12198</v>
      </c>
      <c r="OAX3" s="8">
        <v>12199</v>
      </c>
      <c r="OAY3" s="8">
        <v>12200</v>
      </c>
      <c r="OAZ3" s="8">
        <v>12201</v>
      </c>
      <c r="OBA3" s="8">
        <v>12202</v>
      </c>
      <c r="OBB3" s="8">
        <v>12203</v>
      </c>
      <c r="OBC3" s="8">
        <v>12204</v>
      </c>
      <c r="OBD3" s="8">
        <v>12205</v>
      </c>
      <c r="OBE3" s="8">
        <v>12206</v>
      </c>
      <c r="OBF3" s="8">
        <v>12207</v>
      </c>
      <c r="OBG3" s="8">
        <v>12208</v>
      </c>
      <c r="OBH3" s="8">
        <v>12209</v>
      </c>
      <c r="OBI3" s="8">
        <v>12210</v>
      </c>
      <c r="OBJ3" s="8">
        <v>12211</v>
      </c>
      <c r="OBK3" s="8">
        <v>12212</v>
      </c>
      <c r="OBL3" s="8">
        <v>12213</v>
      </c>
      <c r="OBM3" s="8">
        <v>12214</v>
      </c>
      <c r="OBN3" s="8">
        <v>12215</v>
      </c>
      <c r="OBO3" s="8">
        <v>12216</v>
      </c>
      <c r="OBP3" s="8">
        <v>12217</v>
      </c>
      <c r="OBQ3" s="8">
        <v>12218</v>
      </c>
      <c r="OBR3" s="8">
        <v>12219</v>
      </c>
      <c r="OBS3" s="8">
        <v>12220</v>
      </c>
      <c r="OBT3" s="8">
        <v>12221</v>
      </c>
      <c r="OBU3" s="8">
        <v>12222</v>
      </c>
      <c r="OBV3" s="8">
        <v>12223</v>
      </c>
      <c r="OBW3" s="8">
        <v>12224</v>
      </c>
      <c r="OBX3" s="8">
        <v>12225</v>
      </c>
      <c r="OBY3" s="8">
        <v>12226</v>
      </c>
      <c r="OBZ3" s="8">
        <v>12227</v>
      </c>
      <c r="OCA3" s="8">
        <v>12228</v>
      </c>
      <c r="OCB3" s="8">
        <v>12229</v>
      </c>
      <c r="OCC3" s="8">
        <v>12230</v>
      </c>
      <c r="OCD3" s="8">
        <v>12231</v>
      </c>
      <c r="OCE3" s="8">
        <v>12232</v>
      </c>
      <c r="OCF3" s="8">
        <v>12233</v>
      </c>
      <c r="OCG3" s="8">
        <v>12234</v>
      </c>
      <c r="OCH3" s="8">
        <v>12235</v>
      </c>
      <c r="OCI3" s="8">
        <v>12236</v>
      </c>
      <c r="OCJ3" s="8">
        <v>12237</v>
      </c>
      <c r="OCK3" s="8">
        <v>12238</v>
      </c>
      <c r="OCL3" s="8">
        <v>12239</v>
      </c>
      <c r="OCM3" s="8">
        <v>12240</v>
      </c>
      <c r="OCN3" s="8">
        <v>12241</v>
      </c>
      <c r="OCO3" s="8">
        <v>12242</v>
      </c>
      <c r="OCP3" s="8">
        <v>12243</v>
      </c>
      <c r="OCQ3" s="8">
        <v>12244</v>
      </c>
      <c r="OCR3" s="8">
        <v>12245</v>
      </c>
      <c r="OCS3" s="8">
        <v>12246</v>
      </c>
      <c r="OCT3" s="8">
        <v>12247</v>
      </c>
      <c r="OCU3" s="8">
        <v>12248</v>
      </c>
      <c r="OCV3" s="8">
        <v>12249</v>
      </c>
      <c r="OCW3" s="8">
        <v>12250</v>
      </c>
      <c r="OCX3" s="8">
        <v>12251</v>
      </c>
      <c r="OCY3" s="8">
        <v>12252</v>
      </c>
      <c r="OCZ3" s="8">
        <v>12253</v>
      </c>
      <c r="ODA3" s="8">
        <v>12254</v>
      </c>
      <c r="ODB3" s="8">
        <v>12255</v>
      </c>
      <c r="ODC3" s="8">
        <v>12256</v>
      </c>
      <c r="ODD3" s="8">
        <v>12257</v>
      </c>
      <c r="ODE3" s="8">
        <v>12258</v>
      </c>
      <c r="ODF3" s="8">
        <v>12259</v>
      </c>
      <c r="ODG3" s="8">
        <v>12260</v>
      </c>
      <c r="ODH3" s="8">
        <v>12261</v>
      </c>
      <c r="ODI3" s="8">
        <v>12262</v>
      </c>
      <c r="ODJ3" s="8">
        <v>12263</v>
      </c>
      <c r="ODK3" s="8">
        <v>12264</v>
      </c>
      <c r="ODL3" s="8">
        <v>12265</v>
      </c>
      <c r="ODM3" s="8">
        <v>12266</v>
      </c>
      <c r="ODN3" s="8">
        <v>12267</v>
      </c>
      <c r="ODO3" s="8">
        <v>12268</v>
      </c>
      <c r="ODP3" s="8">
        <v>12269</v>
      </c>
      <c r="ODQ3" s="8">
        <v>12270</v>
      </c>
      <c r="ODR3" s="8">
        <v>12271</v>
      </c>
      <c r="ODS3" s="8">
        <v>12272</v>
      </c>
      <c r="ODT3" s="8">
        <v>12273</v>
      </c>
      <c r="ODU3" s="8">
        <v>12274</v>
      </c>
      <c r="ODV3" s="8">
        <v>12275</v>
      </c>
      <c r="ODW3" s="8">
        <v>12276</v>
      </c>
      <c r="ODX3" s="8">
        <v>12277</v>
      </c>
      <c r="ODY3" s="8">
        <v>12278</v>
      </c>
      <c r="ODZ3" s="8">
        <v>12279</v>
      </c>
      <c r="OEA3" s="8">
        <v>12280</v>
      </c>
      <c r="OEB3" s="8">
        <v>12281</v>
      </c>
      <c r="OEC3" s="8">
        <v>12282</v>
      </c>
      <c r="OED3" s="8">
        <v>12283</v>
      </c>
      <c r="OEE3" s="8">
        <v>12284</v>
      </c>
      <c r="OEF3" s="8">
        <v>12285</v>
      </c>
      <c r="OEG3" s="8">
        <v>12286</v>
      </c>
      <c r="OEH3" s="8">
        <v>12287</v>
      </c>
      <c r="OEI3" s="8">
        <v>12288</v>
      </c>
      <c r="OEJ3" s="8">
        <v>12289</v>
      </c>
      <c r="OEK3" s="8">
        <v>12290</v>
      </c>
      <c r="OEL3" s="8">
        <v>12291</v>
      </c>
      <c r="OEM3" s="8">
        <v>12292</v>
      </c>
      <c r="OEN3" s="8">
        <v>12293</v>
      </c>
      <c r="OEO3" s="8">
        <v>12294</v>
      </c>
      <c r="OEP3" s="8">
        <v>12295</v>
      </c>
      <c r="OEQ3" s="8">
        <v>12296</v>
      </c>
      <c r="OER3" s="8">
        <v>12297</v>
      </c>
      <c r="OES3" s="8">
        <v>12298</v>
      </c>
      <c r="OET3" s="8">
        <v>12299</v>
      </c>
      <c r="OEU3" s="8">
        <v>12300</v>
      </c>
      <c r="OEV3" s="8">
        <v>12301</v>
      </c>
      <c r="OEW3" s="8">
        <v>12302</v>
      </c>
      <c r="OEX3" s="8">
        <v>12303</v>
      </c>
      <c r="OEY3" s="8">
        <v>12304</v>
      </c>
      <c r="OEZ3" s="8">
        <v>12305</v>
      </c>
      <c r="OFA3" s="8">
        <v>12306</v>
      </c>
      <c r="OFB3" s="8">
        <v>12307</v>
      </c>
      <c r="OFC3" s="8">
        <v>12308</v>
      </c>
      <c r="OFD3" s="8">
        <v>12309</v>
      </c>
      <c r="OFE3" s="8">
        <v>12310</v>
      </c>
      <c r="OFF3" s="8">
        <v>12311</v>
      </c>
      <c r="OFG3" s="8">
        <v>12312</v>
      </c>
      <c r="OFH3" s="8">
        <v>12313</v>
      </c>
      <c r="OFI3" s="8">
        <v>12314</v>
      </c>
      <c r="OFJ3" s="8">
        <v>12315</v>
      </c>
      <c r="OFK3" s="8">
        <v>12316</v>
      </c>
      <c r="OFL3" s="8">
        <v>12317</v>
      </c>
      <c r="OFM3" s="8">
        <v>12318</v>
      </c>
      <c r="OFN3" s="8">
        <v>12319</v>
      </c>
      <c r="OFO3" s="8">
        <v>12320</v>
      </c>
      <c r="OFP3" s="8">
        <v>12321</v>
      </c>
      <c r="OFQ3" s="8">
        <v>12322</v>
      </c>
      <c r="OFR3" s="8">
        <v>12323</v>
      </c>
      <c r="OFS3" s="8">
        <v>12324</v>
      </c>
      <c r="OFT3" s="8">
        <v>12325</v>
      </c>
      <c r="OFU3" s="8">
        <v>12326</v>
      </c>
      <c r="OFV3" s="8">
        <v>12327</v>
      </c>
      <c r="OFW3" s="8">
        <v>12328</v>
      </c>
      <c r="OFX3" s="8">
        <v>12329</v>
      </c>
      <c r="OFY3" s="8">
        <v>12330</v>
      </c>
      <c r="OFZ3" s="8">
        <v>12331</v>
      </c>
      <c r="OGA3" s="8">
        <v>12332</v>
      </c>
      <c r="OGB3" s="8">
        <v>12333</v>
      </c>
      <c r="OGC3" s="8">
        <v>12334</v>
      </c>
      <c r="OGD3" s="8">
        <v>12335</v>
      </c>
      <c r="OGE3" s="8">
        <v>12336</v>
      </c>
      <c r="OGF3" s="8">
        <v>12337</v>
      </c>
      <c r="OGG3" s="8">
        <v>12338</v>
      </c>
      <c r="OGH3" s="8">
        <v>12339</v>
      </c>
      <c r="OGI3" s="8">
        <v>12340</v>
      </c>
      <c r="OGJ3" s="8">
        <v>12341</v>
      </c>
      <c r="OGK3" s="8">
        <v>12342</v>
      </c>
      <c r="OGL3" s="8">
        <v>12343</v>
      </c>
      <c r="OGM3" s="8">
        <v>12344</v>
      </c>
      <c r="OGN3" s="8">
        <v>12345</v>
      </c>
      <c r="OGO3" s="8">
        <v>12346</v>
      </c>
      <c r="OGP3" s="8">
        <v>12347</v>
      </c>
      <c r="OGQ3" s="8">
        <v>12348</v>
      </c>
      <c r="OGR3" s="8">
        <v>12349</v>
      </c>
      <c r="OGS3" s="8">
        <v>12350</v>
      </c>
      <c r="OGT3" s="8">
        <v>12351</v>
      </c>
      <c r="OGU3" s="8">
        <v>12352</v>
      </c>
      <c r="OGV3" s="8">
        <v>12353</v>
      </c>
      <c r="OGW3" s="8">
        <v>12354</v>
      </c>
      <c r="OGX3" s="8">
        <v>12355</v>
      </c>
      <c r="OGY3" s="8">
        <v>12356</v>
      </c>
      <c r="OGZ3" s="8">
        <v>12357</v>
      </c>
      <c r="OHA3" s="8">
        <v>12358</v>
      </c>
      <c r="OHB3" s="8">
        <v>12359</v>
      </c>
      <c r="OHC3" s="8">
        <v>12360</v>
      </c>
      <c r="OHD3" s="8">
        <v>12361</v>
      </c>
      <c r="OHE3" s="8">
        <v>12362</v>
      </c>
      <c r="OHF3" s="8">
        <v>12363</v>
      </c>
      <c r="OHG3" s="8">
        <v>12364</v>
      </c>
      <c r="OHH3" s="8">
        <v>12365</v>
      </c>
      <c r="OHI3" s="8">
        <v>12366</v>
      </c>
      <c r="OHJ3" s="8">
        <v>12367</v>
      </c>
      <c r="OHK3" s="8">
        <v>12368</v>
      </c>
      <c r="OHL3" s="8">
        <v>12369</v>
      </c>
      <c r="OHM3" s="8">
        <v>12370</v>
      </c>
      <c r="OHN3" s="8">
        <v>12371</v>
      </c>
      <c r="OHO3" s="8">
        <v>12372</v>
      </c>
      <c r="OHP3" s="8">
        <v>12373</v>
      </c>
      <c r="OHQ3" s="8">
        <v>12374</v>
      </c>
      <c r="OHR3" s="8">
        <v>12375</v>
      </c>
      <c r="OHS3" s="8">
        <v>12376</v>
      </c>
      <c r="OHT3" s="8">
        <v>12377</v>
      </c>
      <c r="OHU3" s="8">
        <v>12378</v>
      </c>
      <c r="OHV3" s="8">
        <v>12379</v>
      </c>
      <c r="OHW3" s="8">
        <v>12380</v>
      </c>
      <c r="OHX3" s="8">
        <v>12381</v>
      </c>
      <c r="OHY3" s="8">
        <v>12382</v>
      </c>
      <c r="OHZ3" s="8">
        <v>12383</v>
      </c>
      <c r="OIA3" s="8">
        <v>12384</v>
      </c>
      <c r="OIB3" s="8">
        <v>12385</v>
      </c>
      <c r="OIC3" s="8">
        <v>12386</v>
      </c>
      <c r="OID3" s="8">
        <v>12387</v>
      </c>
      <c r="OIE3" s="8">
        <v>12388</v>
      </c>
      <c r="OIF3" s="8">
        <v>12389</v>
      </c>
      <c r="OIG3" s="8">
        <v>12390</v>
      </c>
      <c r="OIH3" s="8">
        <v>12391</v>
      </c>
      <c r="OII3" s="8">
        <v>12392</v>
      </c>
      <c r="OIJ3" s="8">
        <v>12393</v>
      </c>
      <c r="OIK3" s="8">
        <v>12394</v>
      </c>
      <c r="OIL3" s="8">
        <v>12395</v>
      </c>
      <c r="OIM3" s="8">
        <v>12396</v>
      </c>
      <c r="OIN3" s="8">
        <v>12397</v>
      </c>
      <c r="OIO3" s="8">
        <v>12398</v>
      </c>
      <c r="OIP3" s="8">
        <v>12399</v>
      </c>
      <c r="OIQ3" s="8">
        <v>12400</v>
      </c>
      <c r="OIR3" s="8">
        <v>12401</v>
      </c>
      <c r="OIS3" s="8">
        <v>12402</v>
      </c>
      <c r="OIT3" s="8">
        <v>12403</v>
      </c>
      <c r="OIU3" s="8">
        <v>12404</v>
      </c>
      <c r="OIV3" s="8">
        <v>12405</v>
      </c>
      <c r="OIW3" s="8">
        <v>12406</v>
      </c>
      <c r="OIX3" s="8">
        <v>12407</v>
      </c>
      <c r="OIY3" s="8">
        <v>12408</v>
      </c>
      <c r="OIZ3" s="8">
        <v>12409</v>
      </c>
      <c r="OJA3" s="8">
        <v>12410</v>
      </c>
      <c r="OJB3" s="8">
        <v>12411</v>
      </c>
      <c r="OJC3" s="8">
        <v>12412</v>
      </c>
      <c r="OJD3" s="8">
        <v>12413</v>
      </c>
      <c r="OJE3" s="8">
        <v>12414</v>
      </c>
      <c r="OJF3" s="8">
        <v>12415</v>
      </c>
      <c r="OJG3" s="8">
        <v>12416</v>
      </c>
      <c r="OJH3" s="8">
        <v>12417</v>
      </c>
      <c r="OJI3" s="8">
        <v>12418</v>
      </c>
      <c r="OJJ3" s="8">
        <v>12419</v>
      </c>
      <c r="OJK3" s="8">
        <v>12420</v>
      </c>
      <c r="OJL3" s="8">
        <v>12421</v>
      </c>
      <c r="OJM3" s="8">
        <v>12422</v>
      </c>
      <c r="OJN3" s="8">
        <v>12423</v>
      </c>
      <c r="OJO3" s="8">
        <v>12424</v>
      </c>
      <c r="OJP3" s="8">
        <v>12425</v>
      </c>
      <c r="OJQ3" s="8">
        <v>12426</v>
      </c>
      <c r="OJR3" s="8">
        <v>12427</v>
      </c>
      <c r="OJS3" s="8">
        <v>12428</v>
      </c>
      <c r="OJT3" s="8">
        <v>12429</v>
      </c>
      <c r="OJU3" s="8">
        <v>12430</v>
      </c>
      <c r="OJV3" s="8">
        <v>12431</v>
      </c>
      <c r="OJW3" s="8">
        <v>12432</v>
      </c>
      <c r="OJX3" s="8">
        <v>12433</v>
      </c>
      <c r="OJY3" s="8">
        <v>12434</v>
      </c>
      <c r="OJZ3" s="8">
        <v>12435</v>
      </c>
      <c r="OKA3" s="8">
        <v>12436</v>
      </c>
      <c r="OKB3" s="8">
        <v>12437</v>
      </c>
      <c r="OKC3" s="8">
        <v>12438</v>
      </c>
      <c r="OKD3" s="8">
        <v>12439</v>
      </c>
      <c r="OKE3" s="8">
        <v>12440</v>
      </c>
      <c r="OKF3" s="8">
        <v>12441</v>
      </c>
      <c r="OKG3" s="8">
        <v>12442</v>
      </c>
      <c r="OKH3" s="8">
        <v>12443</v>
      </c>
      <c r="OKI3" s="8">
        <v>12444</v>
      </c>
      <c r="OKJ3" s="8">
        <v>12445</v>
      </c>
      <c r="OKK3" s="8">
        <v>12446</v>
      </c>
      <c r="OKL3" s="8">
        <v>12447</v>
      </c>
      <c r="OKM3" s="8">
        <v>12448</v>
      </c>
      <c r="OKN3" s="8">
        <v>12449</v>
      </c>
      <c r="OKO3" s="8">
        <v>12450</v>
      </c>
      <c r="OKP3" s="8">
        <v>12451</v>
      </c>
      <c r="OKQ3" s="8">
        <v>12452</v>
      </c>
      <c r="OKR3" s="8">
        <v>12453</v>
      </c>
      <c r="OKS3" s="8">
        <v>12454</v>
      </c>
      <c r="OKT3" s="8">
        <v>12455</v>
      </c>
      <c r="OKU3" s="8">
        <v>12456</v>
      </c>
      <c r="OKV3" s="8">
        <v>12457</v>
      </c>
      <c r="OKW3" s="8">
        <v>12458</v>
      </c>
      <c r="OKX3" s="8">
        <v>12459</v>
      </c>
      <c r="OKY3" s="8">
        <v>12460</v>
      </c>
      <c r="OKZ3" s="8">
        <v>12461</v>
      </c>
      <c r="OLA3" s="8">
        <v>12462</v>
      </c>
      <c r="OLB3" s="8">
        <v>12463</v>
      </c>
      <c r="OLC3" s="8">
        <v>12464</v>
      </c>
      <c r="OLD3" s="8">
        <v>12465</v>
      </c>
      <c r="OLE3" s="8">
        <v>12466</v>
      </c>
      <c r="OLF3" s="8">
        <v>12467</v>
      </c>
      <c r="OLG3" s="8">
        <v>12468</v>
      </c>
      <c r="OLH3" s="8">
        <v>12469</v>
      </c>
      <c r="OLI3" s="8">
        <v>12470</v>
      </c>
      <c r="OLJ3" s="8">
        <v>12471</v>
      </c>
      <c r="OLK3" s="8">
        <v>12472</v>
      </c>
      <c r="OLL3" s="8">
        <v>12473</v>
      </c>
      <c r="OLM3" s="8">
        <v>12474</v>
      </c>
      <c r="OLN3" s="8">
        <v>12475</v>
      </c>
      <c r="OLO3" s="8">
        <v>12476</v>
      </c>
      <c r="OLP3" s="8">
        <v>12477</v>
      </c>
      <c r="OLQ3" s="8">
        <v>12478</v>
      </c>
      <c r="OLR3" s="8">
        <v>12479</v>
      </c>
      <c r="OLS3" s="8">
        <v>12480</v>
      </c>
      <c r="OLT3" s="8">
        <v>12481</v>
      </c>
      <c r="OLU3" s="8">
        <v>12482</v>
      </c>
      <c r="OLV3" s="8">
        <v>12483</v>
      </c>
      <c r="OLW3" s="8">
        <v>12484</v>
      </c>
      <c r="OLX3" s="8">
        <v>12485</v>
      </c>
      <c r="OLY3" s="8">
        <v>12486</v>
      </c>
      <c r="OLZ3" s="8">
        <v>12487</v>
      </c>
      <c r="OMA3" s="8">
        <v>12488</v>
      </c>
      <c r="OMB3" s="8">
        <v>12489</v>
      </c>
      <c r="OMC3" s="8">
        <v>12490</v>
      </c>
      <c r="OMD3" s="8">
        <v>12491</v>
      </c>
      <c r="OME3" s="8">
        <v>12492</v>
      </c>
      <c r="OMF3" s="8">
        <v>12493</v>
      </c>
      <c r="OMG3" s="8">
        <v>12494</v>
      </c>
      <c r="OMH3" s="8">
        <v>12495</v>
      </c>
      <c r="OMI3" s="8">
        <v>12496</v>
      </c>
      <c r="OMJ3" s="8">
        <v>12497</v>
      </c>
      <c r="OMK3" s="8">
        <v>12498</v>
      </c>
      <c r="OML3" s="8">
        <v>12499</v>
      </c>
      <c r="OMM3" s="8">
        <v>12500</v>
      </c>
      <c r="OMN3" s="8">
        <v>12501</v>
      </c>
      <c r="OMO3" s="8">
        <v>12502</v>
      </c>
      <c r="OMP3" s="8">
        <v>12503</v>
      </c>
      <c r="OMQ3" s="8">
        <v>12504</v>
      </c>
      <c r="OMR3" s="8">
        <v>12505</v>
      </c>
      <c r="OMS3" s="8">
        <v>12506</v>
      </c>
      <c r="OMT3" s="8">
        <v>12507</v>
      </c>
      <c r="OMU3" s="8">
        <v>12508</v>
      </c>
      <c r="OMV3" s="8">
        <v>12509</v>
      </c>
      <c r="OMW3" s="8">
        <v>12510</v>
      </c>
      <c r="OMX3" s="8">
        <v>12511</v>
      </c>
      <c r="OMY3" s="8">
        <v>12512</v>
      </c>
      <c r="OMZ3" s="8">
        <v>12513</v>
      </c>
      <c r="ONA3" s="8">
        <v>12514</v>
      </c>
      <c r="ONB3" s="8">
        <v>12515</v>
      </c>
      <c r="ONC3" s="8">
        <v>12516</v>
      </c>
      <c r="OND3" s="8">
        <v>12517</v>
      </c>
      <c r="ONE3" s="8">
        <v>12518</v>
      </c>
      <c r="ONF3" s="8">
        <v>12519</v>
      </c>
      <c r="ONG3" s="8">
        <v>12520</v>
      </c>
      <c r="ONH3" s="8">
        <v>12521</v>
      </c>
      <c r="ONI3" s="8">
        <v>12522</v>
      </c>
      <c r="ONJ3" s="8">
        <v>12523</v>
      </c>
      <c r="ONK3" s="8">
        <v>12524</v>
      </c>
      <c r="ONL3" s="8">
        <v>12525</v>
      </c>
      <c r="ONM3" s="8">
        <v>12526</v>
      </c>
      <c r="ONN3" s="8">
        <v>12527</v>
      </c>
      <c r="ONO3" s="8">
        <v>12528</v>
      </c>
      <c r="ONP3" s="8">
        <v>12529</v>
      </c>
      <c r="ONQ3" s="8">
        <v>12530</v>
      </c>
      <c r="ONR3" s="8">
        <v>12531</v>
      </c>
      <c r="ONS3" s="8">
        <v>12532</v>
      </c>
      <c r="ONT3" s="8">
        <v>12533</v>
      </c>
      <c r="ONU3" s="8">
        <v>12534</v>
      </c>
      <c r="ONV3" s="8">
        <v>12535</v>
      </c>
      <c r="ONW3" s="8">
        <v>12536</v>
      </c>
      <c r="ONX3" s="8">
        <v>12537</v>
      </c>
      <c r="ONY3" s="8">
        <v>12538</v>
      </c>
      <c r="ONZ3" s="8">
        <v>12539</v>
      </c>
      <c r="OOA3" s="8">
        <v>12540</v>
      </c>
      <c r="OOB3" s="8">
        <v>12541</v>
      </c>
      <c r="OOC3" s="8">
        <v>12542</v>
      </c>
      <c r="OOD3" s="8">
        <v>12543</v>
      </c>
      <c r="OOE3" s="8">
        <v>12544</v>
      </c>
      <c r="OOF3" s="8">
        <v>12545</v>
      </c>
      <c r="OOG3" s="8">
        <v>12546</v>
      </c>
      <c r="OOH3" s="8">
        <v>12547</v>
      </c>
      <c r="OOI3" s="8">
        <v>12548</v>
      </c>
      <c r="OOJ3" s="8">
        <v>12549</v>
      </c>
      <c r="OOK3" s="8">
        <v>12550</v>
      </c>
      <c r="OOL3" s="8">
        <v>12551</v>
      </c>
      <c r="OOM3" s="8">
        <v>12552</v>
      </c>
      <c r="OON3" s="8">
        <v>12553</v>
      </c>
      <c r="OOO3" s="8">
        <v>12554</v>
      </c>
      <c r="OOP3" s="8">
        <v>12555</v>
      </c>
      <c r="OOQ3" s="8">
        <v>12556</v>
      </c>
      <c r="OOR3" s="8">
        <v>12557</v>
      </c>
      <c r="OOS3" s="8">
        <v>12558</v>
      </c>
      <c r="OOT3" s="8">
        <v>12559</v>
      </c>
      <c r="OOU3" s="8">
        <v>12560</v>
      </c>
      <c r="OOV3" s="8">
        <v>12561</v>
      </c>
      <c r="OOW3" s="8">
        <v>12562</v>
      </c>
      <c r="OOX3" s="8">
        <v>12563</v>
      </c>
      <c r="OOY3" s="8">
        <v>12564</v>
      </c>
      <c r="OOZ3" s="8">
        <v>12565</v>
      </c>
      <c r="OPA3" s="8">
        <v>12566</v>
      </c>
      <c r="OPB3" s="8">
        <v>12567</v>
      </c>
      <c r="OPC3" s="8">
        <v>12568</v>
      </c>
      <c r="OPD3" s="8">
        <v>12569</v>
      </c>
      <c r="OPE3" s="8">
        <v>12570</v>
      </c>
      <c r="OPF3" s="8">
        <v>12571</v>
      </c>
      <c r="OPG3" s="8">
        <v>12572</v>
      </c>
      <c r="OPH3" s="8">
        <v>12573</v>
      </c>
      <c r="OPI3" s="8">
        <v>12574</v>
      </c>
      <c r="OPJ3" s="8">
        <v>12575</v>
      </c>
      <c r="OPK3" s="8">
        <v>12576</v>
      </c>
      <c r="OPL3" s="8">
        <v>12577</v>
      </c>
      <c r="OPM3" s="8">
        <v>12578</v>
      </c>
      <c r="OPN3" s="8">
        <v>12579</v>
      </c>
      <c r="OPO3" s="8">
        <v>12580</v>
      </c>
      <c r="OPP3" s="8">
        <v>12581</v>
      </c>
      <c r="OPQ3" s="8">
        <v>12582</v>
      </c>
      <c r="OPR3" s="8">
        <v>12583</v>
      </c>
      <c r="OPS3" s="8">
        <v>12584</v>
      </c>
      <c r="OPT3" s="8">
        <v>12585</v>
      </c>
      <c r="OPU3" s="8">
        <v>12586</v>
      </c>
      <c r="OPV3" s="8">
        <v>12587</v>
      </c>
      <c r="OPW3" s="8">
        <v>12588</v>
      </c>
      <c r="OPX3" s="8">
        <v>12589</v>
      </c>
      <c r="OPY3" s="8">
        <v>12590</v>
      </c>
      <c r="OPZ3" s="8">
        <v>12591</v>
      </c>
      <c r="OQA3" s="8">
        <v>12592</v>
      </c>
      <c r="OQB3" s="8">
        <v>12593</v>
      </c>
      <c r="OQC3" s="8">
        <v>12594</v>
      </c>
      <c r="OQD3" s="8">
        <v>12595</v>
      </c>
      <c r="OQE3" s="8">
        <v>12596</v>
      </c>
      <c r="OQF3" s="8">
        <v>12597</v>
      </c>
      <c r="OQG3" s="8">
        <v>12598</v>
      </c>
      <c r="OQH3" s="8">
        <v>12599</v>
      </c>
      <c r="OQI3" s="8">
        <v>12600</v>
      </c>
      <c r="OQJ3" s="8">
        <v>12601</v>
      </c>
      <c r="OQK3" s="8">
        <v>12602</v>
      </c>
      <c r="OQL3" s="8">
        <v>12603</v>
      </c>
      <c r="OQM3" s="8">
        <v>12604</v>
      </c>
      <c r="OQN3" s="8">
        <v>12605</v>
      </c>
      <c r="OQO3" s="8">
        <v>12606</v>
      </c>
      <c r="OQP3" s="8">
        <v>12607</v>
      </c>
      <c r="OQQ3" s="8">
        <v>12608</v>
      </c>
      <c r="OQR3" s="8">
        <v>12609</v>
      </c>
      <c r="OQS3" s="8">
        <v>12610</v>
      </c>
      <c r="OQT3" s="8">
        <v>12611</v>
      </c>
      <c r="OQU3" s="8">
        <v>12612</v>
      </c>
      <c r="OQV3" s="8">
        <v>12613</v>
      </c>
      <c r="OQW3" s="8">
        <v>12614</v>
      </c>
      <c r="OQX3" s="8">
        <v>12615</v>
      </c>
      <c r="OQY3" s="8">
        <v>12616</v>
      </c>
      <c r="OQZ3" s="8">
        <v>12617</v>
      </c>
      <c r="ORA3" s="8">
        <v>12618</v>
      </c>
      <c r="ORB3" s="8">
        <v>12619</v>
      </c>
      <c r="ORC3" s="8">
        <v>12620</v>
      </c>
      <c r="ORD3" s="8">
        <v>12621</v>
      </c>
      <c r="ORE3" s="8">
        <v>12622</v>
      </c>
      <c r="ORF3" s="8">
        <v>12623</v>
      </c>
      <c r="ORG3" s="8">
        <v>12624</v>
      </c>
      <c r="ORH3" s="8">
        <v>12625</v>
      </c>
      <c r="ORI3" s="8">
        <v>12626</v>
      </c>
      <c r="ORJ3" s="8">
        <v>12627</v>
      </c>
      <c r="ORK3" s="8">
        <v>12628</v>
      </c>
      <c r="ORL3" s="8">
        <v>12629</v>
      </c>
      <c r="ORM3" s="8">
        <v>12630</v>
      </c>
      <c r="ORN3" s="8">
        <v>12631</v>
      </c>
      <c r="ORO3" s="8">
        <v>12632</v>
      </c>
      <c r="ORP3" s="8">
        <v>12633</v>
      </c>
      <c r="ORQ3" s="8">
        <v>12634</v>
      </c>
      <c r="ORR3" s="8">
        <v>12635</v>
      </c>
      <c r="ORS3" s="8">
        <v>12636</v>
      </c>
      <c r="ORT3" s="8">
        <v>12637</v>
      </c>
      <c r="ORU3" s="8">
        <v>12638</v>
      </c>
      <c r="ORV3" s="8">
        <v>12639</v>
      </c>
      <c r="ORW3" s="8">
        <v>12640</v>
      </c>
      <c r="ORX3" s="8">
        <v>12641</v>
      </c>
      <c r="ORY3" s="8">
        <v>12642</v>
      </c>
      <c r="ORZ3" s="8">
        <v>12643</v>
      </c>
      <c r="OSA3" s="8">
        <v>12644</v>
      </c>
      <c r="OSB3" s="8">
        <v>12645</v>
      </c>
      <c r="OSC3" s="8">
        <v>12646</v>
      </c>
      <c r="OSD3" s="8">
        <v>12647</v>
      </c>
      <c r="OSE3" s="8">
        <v>12648</v>
      </c>
      <c r="OSF3" s="8">
        <v>12649</v>
      </c>
      <c r="OSG3" s="8">
        <v>12650</v>
      </c>
      <c r="OSH3" s="8">
        <v>12651</v>
      </c>
      <c r="OSI3" s="8">
        <v>12652</v>
      </c>
      <c r="OSJ3" s="8">
        <v>12653</v>
      </c>
      <c r="OSK3" s="8">
        <v>12654</v>
      </c>
      <c r="OSL3" s="8">
        <v>12655</v>
      </c>
      <c r="OSM3" s="8">
        <v>12656</v>
      </c>
      <c r="OSN3" s="8">
        <v>12657</v>
      </c>
      <c r="OSO3" s="8">
        <v>12658</v>
      </c>
      <c r="OSP3" s="8">
        <v>12659</v>
      </c>
      <c r="OSQ3" s="8">
        <v>12660</v>
      </c>
      <c r="OSR3" s="8">
        <v>12661</v>
      </c>
      <c r="OSS3" s="8">
        <v>12662</v>
      </c>
      <c r="OST3" s="8">
        <v>12663</v>
      </c>
      <c r="OSU3" s="8">
        <v>12664</v>
      </c>
      <c r="OSV3" s="8">
        <v>12665</v>
      </c>
      <c r="OSW3" s="8">
        <v>12666</v>
      </c>
      <c r="OSX3" s="8">
        <v>12667</v>
      </c>
      <c r="OSY3" s="8">
        <v>12668</v>
      </c>
      <c r="OSZ3" s="8">
        <v>12669</v>
      </c>
      <c r="OTA3" s="8">
        <v>12670</v>
      </c>
      <c r="OTB3" s="8">
        <v>12671</v>
      </c>
      <c r="OTC3" s="8">
        <v>12672</v>
      </c>
      <c r="OTD3" s="8">
        <v>12673</v>
      </c>
      <c r="OTE3" s="8">
        <v>12674</v>
      </c>
      <c r="OTF3" s="8">
        <v>12675</v>
      </c>
      <c r="OTG3" s="8">
        <v>12676</v>
      </c>
      <c r="OTH3" s="8">
        <v>12677</v>
      </c>
      <c r="OTI3" s="8">
        <v>12678</v>
      </c>
      <c r="OTJ3" s="8">
        <v>12679</v>
      </c>
      <c r="OTK3" s="8">
        <v>12680</v>
      </c>
      <c r="OTL3" s="8">
        <v>12681</v>
      </c>
      <c r="OTM3" s="8">
        <v>12682</v>
      </c>
      <c r="OTN3" s="8">
        <v>12683</v>
      </c>
      <c r="OTO3" s="8">
        <v>12684</v>
      </c>
      <c r="OTP3" s="8">
        <v>12685</v>
      </c>
      <c r="OTQ3" s="8">
        <v>12686</v>
      </c>
      <c r="OTR3" s="8">
        <v>12687</v>
      </c>
      <c r="OTS3" s="8">
        <v>12688</v>
      </c>
      <c r="OTT3" s="8">
        <v>12689</v>
      </c>
      <c r="OTU3" s="8">
        <v>12690</v>
      </c>
      <c r="OTV3" s="8">
        <v>12691</v>
      </c>
      <c r="OTW3" s="8">
        <v>12692</v>
      </c>
      <c r="OTX3" s="8">
        <v>12693</v>
      </c>
      <c r="OTY3" s="8">
        <v>12694</v>
      </c>
      <c r="OTZ3" s="8">
        <v>12695</v>
      </c>
      <c r="OUA3" s="8">
        <v>12696</v>
      </c>
      <c r="OUB3" s="8">
        <v>12697</v>
      </c>
      <c r="OUC3" s="8">
        <v>12698</v>
      </c>
      <c r="OUD3" s="8">
        <v>12699</v>
      </c>
      <c r="OUE3" s="8">
        <v>12700</v>
      </c>
      <c r="OUF3" s="8">
        <v>12701</v>
      </c>
      <c r="OUG3" s="8">
        <v>12702</v>
      </c>
      <c r="OUH3" s="8">
        <v>12703</v>
      </c>
      <c r="OUI3" s="8">
        <v>12704</v>
      </c>
      <c r="OUJ3" s="8">
        <v>12705</v>
      </c>
      <c r="OUK3" s="8">
        <v>12706</v>
      </c>
      <c r="OUL3" s="8">
        <v>12707</v>
      </c>
      <c r="OUM3" s="8">
        <v>12708</v>
      </c>
      <c r="OUN3" s="8">
        <v>12709</v>
      </c>
      <c r="OUO3" s="8">
        <v>12710</v>
      </c>
      <c r="OUP3" s="8">
        <v>12711</v>
      </c>
      <c r="OUQ3" s="8">
        <v>12712</v>
      </c>
      <c r="OUR3" s="8">
        <v>12713</v>
      </c>
      <c r="OUS3" s="8">
        <v>12714</v>
      </c>
      <c r="OUT3" s="8">
        <v>12715</v>
      </c>
      <c r="OUU3" s="8">
        <v>12716</v>
      </c>
      <c r="OUV3" s="8">
        <v>12717</v>
      </c>
      <c r="OUW3" s="8">
        <v>12718</v>
      </c>
      <c r="OUX3" s="8">
        <v>12719</v>
      </c>
      <c r="OUY3" s="8">
        <v>12720</v>
      </c>
      <c r="OUZ3" s="8">
        <v>12721</v>
      </c>
      <c r="OVA3" s="8">
        <v>12722</v>
      </c>
      <c r="OVB3" s="8">
        <v>12723</v>
      </c>
      <c r="OVC3" s="8">
        <v>12724</v>
      </c>
      <c r="OVD3" s="8">
        <v>12725</v>
      </c>
      <c r="OVE3" s="8">
        <v>12726</v>
      </c>
      <c r="OVF3" s="8">
        <v>12727</v>
      </c>
      <c r="OVG3" s="8">
        <v>12728</v>
      </c>
      <c r="OVH3" s="8">
        <v>12729</v>
      </c>
      <c r="OVI3" s="8">
        <v>12730</v>
      </c>
      <c r="OVJ3" s="8">
        <v>12731</v>
      </c>
      <c r="OVK3" s="8">
        <v>12732</v>
      </c>
      <c r="OVL3" s="8">
        <v>12733</v>
      </c>
      <c r="OVM3" s="8">
        <v>12734</v>
      </c>
      <c r="OVN3" s="8">
        <v>12735</v>
      </c>
      <c r="OVO3" s="8">
        <v>12736</v>
      </c>
      <c r="OVP3" s="8">
        <v>12737</v>
      </c>
      <c r="OVQ3" s="8">
        <v>12738</v>
      </c>
      <c r="OVR3" s="8">
        <v>12739</v>
      </c>
      <c r="OVS3" s="8">
        <v>12740</v>
      </c>
      <c r="OVT3" s="8">
        <v>12741</v>
      </c>
      <c r="OVU3" s="8">
        <v>12742</v>
      </c>
      <c r="OVV3" s="8">
        <v>12743</v>
      </c>
      <c r="OVW3" s="8">
        <v>12744</v>
      </c>
      <c r="OVX3" s="8">
        <v>12745</v>
      </c>
      <c r="OVY3" s="8">
        <v>12746</v>
      </c>
      <c r="OVZ3" s="8">
        <v>12747</v>
      </c>
      <c r="OWA3" s="8">
        <v>12748</v>
      </c>
      <c r="OWB3" s="8">
        <v>12749</v>
      </c>
      <c r="OWC3" s="8">
        <v>12750</v>
      </c>
      <c r="OWD3" s="8">
        <v>12751</v>
      </c>
      <c r="OWE3" s="8">
        <v>12752</v>
      </c>
      <c r="OWF3" s="8">
        <v>12753</v>
      </c>
      <c r="OWG3" s="8">
        <v>12754</v>
      </c>
      <c r="OWH3" s="8">
        <v>12755</v>
      </c>
      <c r="OWI3" s="8">
        <v>12756</v>
      </c>
      <c r="OWJ3" s="8">
        <v>12757</v>
      </c>
      <c r="OWK3" s="8">
        <v>12758</v>
      </c>
      <c r="OWL3" s="8">
        <v>12759</v>
      </c>
      <c r="OWM3" s="8">
        <v>12760</v>
      </c>
      <c r="OWN3" s="8">
        <v>12761</v>
      </c>
      <c r="OWO3" s="8">
        <v>12762</v>
      </c>
      <c r="OWP3" s="8">
        <v>12763</v>
      </c>
      <c r="OWQ3" s="8">
        <v>12764</v>
      </c>
      <c r="OWR3" s="8">
        <v>12765</v>
      </c>
      <c r="OWS3" s="8">
        <v>12766</v>
      </c>
      <c r="OWT3" s="8">
        <v>12767</v>
      </c>
      <c r="OWU3" s="8">
        <v>12768</v>
      </c>
      <c r="OWV3" s="8">
        <v>12769</v>
      </c>
      <c r="OWW3" s="8">
        <v>12770</v>
      </c>
      <c r="OWX3" s="8">
        <v>12771</v>
      </c>
      <c r="OWY3" s="8">
        <v>12772</v>
      </c>
      <c r="OWZ3" s="8">
        <v>12773</v>
      </c>
      <c r="OXA3" s="8">
        <v>12774</v>
      </c>
      <c r="OXB3" s="8">
        <v>12775</v>
      </c>
      <c r="OXC3" s="8">
        <v>12776</v>
      </c>
      <c r="OXD3" s="8">
        <v>12777</v>
      </c>
      <c r="OXE3" s="8">
        <v>12778</v>
      </c>
      <c r="OXF3" s="8">
        <v>12779</v>
      </c>
      <c r="OXG3" s="8">
        <v>12780</v>
      </c>
      <c r="OXH3" s="8">
        <v>12781</v>
      </c>
      <c r="OXI3" s="8">
        <v>12782</v>
      </c>
      <c r="OXJ3" s="8">
        <v>12783</v>
      </c>
      <c r="OXK3" s="8">
        <v>12784</v>
      </c>
      <c r="OXL3" s="8">
        <v>12785</v>
      </c>
      <c r="OXM3" s="8">
        <v>12786</v>
      </c>
      <c r="OXN3" s="8">
        <v>12787</v>
      </c>
      <c r="OXO3" s="8">
        <v>12788</v>
      </c>
      <c r="OXP3" s="8">
        <v>12789</v>
      </c>
      <c r="OXQ3" s="8">
        <v>12790</v>
      </c>
      <c r="OXR3" s="8">
        <v>12791</v>
      </c>
      <c r="OXS3" s="8">
        <v>12792</v>
      </c>
      <c r="OXT3" s="8">
        <v>12793</v>
      </c>
      <c r="OXU3" s="8">
        <v>12794</v>
      </c>
      <c r="OXV3" s="8">
        <v>12795</v>
      </c>
      <c r="OXW3" s="8">
        <v>12796</v>
      </c>
      <c r="OXX3" s="8">
        <v>12797</v>
      </c>
      <c r="OXY3" s="8">
        <v>12798</v>
      </c>
      <c r="OXZ3" s="8">
        <v>12799</v>
      </c>
      <c r="OYA3" s="8">
        <v>12800</v>
      </c>
      <c r="OYB3" s="8">
        <v>12801</v>
      </c>
      <c r="OYC3" s="8">
        <v>12802</v>
      </c>
      <c r="OYD3" s="8">
        <v>12803</v>
      </c>
      <c r="OYE3" s="8">
        <v>12804</v>
      </c>
      <c r="OYF3" s="8">
        <v>12805</v>
      </c>
      <c r="OYG3" s="8">
        <v>12806</v>
      </c>
      <c r="OYH3" s="8">
        <v>12807</v>
      </c>
      <c r="OYI3" s="8">
        <v>12808</v>
      </c>
      <c r="OYJ3" s="8">
        <v>12809</v>
      </c>
      <c r="OYK3" s="8">
        <v>12810</v>
      </c>
      <c r="OYL3" s="8">
        <v>12811</v>
      </c>
      <c r="OYM3" s="8">
        <v>12812</v>
      </c>
      <c r="OYN3" s="8">
        <v>12813</v>
      </c>
      <c r="OYO3" s="8">
        <v>12814</v>
      </c>
      <c r="OYP3" s="8">
        <v>12815</v>
      </c>
      <c r="OYQ3" s="8">
        <v>12816</v>
      </c>
      <c r="OYR3" s="8">
        <v>12817</v>
      </c>
      <c r="OYS3" s="8">
        <v>12818</v>
      </c>
      <c r="OYT3" s="8">
        <v>12819</v>
      </c>
      <c r="OYU3" s="8">
        <v>12820</v>
      </c>
      <c r="OYV3" s="8">
        <v>12821</v>
      </c>
      <c r="OYW3" s="8">
        <v>12822</v>
      </c>
      <c r="OYX3" s="8">
        <v>12823</v>
      </c>
      <c r="OYY3" s="8">
        <v>12824</v>
      </c>
      <c r="OYZ3" s="8">
        <v>12825</v>
      </c>
      <c r="OZA3" s="8">
        <v>12826</v>
      </c>
      <c r="OZB3" s="8">
        <v>12827</v>
      </c>
      <c r="OZC3" s="8">
        <v>12828</v>
      </c>
      <c r="OZD3" s="8">
        <v>12829</v>
      </c>
      <c r="OZE3" s="8">
        <v>12830</v>
      </c>
      <c r="OZF3" s="8">
        <v>12831</v>
      </c>
      <c r="OZG3" s="8">
        <v>12832</v>
      </c>
      <c r="OZH3" s="8">
        <v>12833</v>
      </c>
      <c r="OZI3" s="8">
        <v>12834</v>
      </c>
      <c r="OZJ3" s="8">
        <v>12835</v>
      </c>
      <c r="OZK3" s="8">
        <v>12836</v>
      </c>
      <c r="OZL3" s="8">
        <v>12837</v>
      </c>
      <c r="OZM3" s="8">
        <v>12838</v>
      </c>
      <c r="OZN3" s="8">
        <v>12839</v>
      </c>
      <c r="OZO3" s="8">
        <v>12840</v>
      </c>
      <c r="OZP3" s="8">
        <v>12841</v>
      </c>
      <c r="OZQ3" s="8">
        <v>12842</v>
      </c>
      <c r="OZR3" s="8">
        <v>12843</v>
      </c>
      <c r="OZS3" s="8">
        <v>12844</v>
      </c>
      <c r="OZT3" s="8">
        <v>12845</v>
      </c>
      <c r="OZU3" s="8">
        <v>12846</v>
      </c>
      <c r="OZV3" s="8">
        <v>12847</v>
      </c>
      <c r="OZW3" s="8">
        <v>12848</v>
      </c>
      <c r="OZX3" s="8">
        <v>12849</v>
      </c>
      <c r="OZY3" s="8">
        <v>12850</v>
      </c>
      <c r="OZZ3" s="8">
        <v>12851</v>
      </c>
      <c r="PAA3" s="8">
        <v>12852</v>
      </c>
      <c r="PAB3" s="8">
        <v>12853</v>
      </c>
      <c r="PAC3" s="8">
        <v>12854</v>
      </c>
      <c r="PAD3" s="8">
        <v>12855</v>
      </c>
      <c r="PAE3" s="8">
        <v>12856</v>
      </c>
      <c r="PAF3" s="8">
        <v>12857</v>
      </c>
      <c r="PAG3" s="8">
        <v>12858</v>
      </c>
      <c r="PAH3" s="8">
        <v>12859</v>
      </c>
      <c r="PAI3" s="8">
        <v>12860</v>
      </c>
      <c r="PAJ3" s="8">
        <v>12861</v>
      </c>
      <c r="PAK3" s="8">
        <v>12862</v>
      </c>
      <c r="PAL3" s="8">
        <v>12863</v>
      </c>
      <c r="PAM3" s="8">
        <v>12864</v>
      </c>
      <c r="PAN3" s="8">
        <v>12865</v>
      </c>
      <c r="PAO3" s="8">
        <v>12866</v>
      </c>
      <c r="PAP3" s="8">
        <v>12867</v>
      </c>
      <c r="PAQ3" s="8">
        <v>12868</v>
      </c>
      <c r="PAR3" s="8">
        <v>12869</v>
      </c>
      <c r="PAS3" s="8">
        <v>12870</v>
      </c>
      <c r="PAT3" s="8">
        <v>12871</v>
      </c>
      <c r="PAU3" s="8">
        <v>12872</v>
      </c>
      <c r="PAV3" s="8">
        <v>12873</v>
      </c>
      <c r="PAW3" s="8">
        <v>12874</v>
      </c>
      <c r="PAX3" s="8">
        <v>12875</v>
      </c>
      <c r="PAY3" s="8">
        <v>12876</v>
      </c>
      <c r="PAZ3" s="8">
        <v>12877</v>
      </c>
      <c r="PBA3" s="8">
        <v>12878</v>
      </c>
      <c r="PBB3" s="8">
        <v>12879</v>
      </c>
      <c r="PBC3" s="8">
        <v>12880</v>
      </c>
      <c r="PBD3" s="8">
        <v>12881</v>
      </c>
      <c r="PBE3" s="8">
        <v>12882</v>
      </c>
      <c r="PBF3" s="8">
        <v>12883</v>
      </c>
      <c r="PBG3" s="8">
        <v>12884</v>
      </c>
      <c r="PBH3" s="8">
        <v>12885</v>
      </c>
      <c r="PBI3" s="8">
        <v>12886</v>
      </c>
      <c r="PBJ3" s="8">
        <v>12887</v>
      </c>
      <c r="PBK3" s="8">
        <v>12888</v>
      </c>
      <c r="PBL3" s="8">
        <v>12889</v>
      </c>
      <c r="PBM3" s="8">
        <v>12890</v>
      </c>
      <c r="PBN3" s="8">
        <v>12891</v>
      </c>
      <c r="PBO3" s="8">
        <v>12892</v>
      </c>
      <c r="PBP3" s="8">
        <v>12893</v>
      </c>
      <c r="PBQ3" s="8">
        <v>12894</v>
      </c>
      <c r="PBR3" s="8">
        <v>12895</v>
      </c>
      <c r="PBS3" s="8">
        <v>12896</v>
      </c>
      <c r="PBT3" s="8">
        <v>12897</v>
      </c>
      <c r="PBU3" s="8">
        <v>12898</v>
      </c>
      <c r="PBV3" s="8">
        <v>12899</v>
      </c>
      <c r="PBW3" s="8">
        <v>12900</v>
      </c>
      <c r="PBX3" s="8">
        <v>12901</v>
      </c>
      <c r="PBY3" s="8">
        <v>12902</v>
      </c>
      <c r="PBZ3" s="8">
        <v>12903</v>
      </c>
      <c r="PCA3" s="8">
        <v>12904</v>
      </c>
      <c r="PCB3" s="8">
        <v>12905</v>
      </c>
      <c r="PCC3" s="8">
        <v>12906</v>
      </c>
      <c r="PCD3" s="8">
        <v>12907</v>
      </c>
      <c r="PCE3" s="8">
        <v>12908</v>
      </c>
      <c r="PCF3" s="8">
        <v>12909</v>
      </c>
      <c r="PCG3" s="8">
        <v>12910</v>
      </c>
      <c r="PCH3" s="8">
        <v>12911</v>
      </c>
      <c r="PCI3" s="8">
        <v>12912</v>
      </c>
      <c r="PCJ3" s="8">
        <v>12913</v>
      </c>
      <c r="PCK3" s="8">
        <v>12914</v>
      </c>
      <c r="PCL3" s="8">
        <v>12915</v>
      </c>
      <c r="PCM3" s="8">
        <v>12916</v>
      </c>
      <c r="PCN3" s="8">
        <v>12917</v>
      </c>
      <c r="PCO3" s="8">
        <v>12918</v>
      </c>
      <c r="PCP3" s="8">
        <v>12919</v>
      </c>
      <c r="PCQ3" s="8">
        <v>12920</v>
      </c>
      <c r="PCR3" s="8">
        <v>12921</v>
      </c>
      <c r="PCS3" s="8">
        <v>12922</v>
      </c>
      <c r="PCT3" s="8">
        <v>12923</v>
      </c>
      <c r="PCU3" s="8">
        <v>12924</v>
      </c>
      <c r="PCV3" s="8">
        <v>12925</v>
      </c>
      <c r="PCW3" s="8">
        <v>12926</v>
      </c>
      <c r="PCX3" s="8">
        <v>12927</v>
      </c>
      <c r="PCY3" s="8">
        <v>12928</v>
      </c>
      <c r="PCZ3" s="8">
        <v>12929</v>
      </c>
      <c r="PDA3" s="8">
        <v>12930</v>
      </c>
      <c r="PDB3" s="8">
        <v>12931</v>
      </c>
      <c r="PDC3" s="8">
        <v>12932</v>
      </c>
      <c r="PDD3" s="8">
        <v>12933</v>
      </c>
      <c r="PDE3" s="8">
        <v>12934</v>
      </c>
      <c r="PDF3" s="8">
        <v>12935</v>
      </c>
      <c r="PDG3" s="8">
        <v>12936</v>
      </c>
      <c r="PDH3" s="8">
        <v>12937</v>
      </c>
      <c r="PDI3" s="8">
        <v>12938</v>
      </c>
      <c r="PDJ3" s="8">
        <v>12939</v>
      </c>
      <c r="PDK3" s="8">
        <v>12940</v>
      </c>
      <c r="PDL3" s="8">
        <v>12941</v>
      </c>
      <c r="PDM3" s="8">
        <v>12942</v>
      </c>
      <c r="PDN3" s="8">
        <v>12943</v>
      </c>
      <c r="PDO3" s="8">
        <v>12944</v>
      </c>
      <c r="PDP3" s="8">
        <v>12945</v>
      </c>
      <c r="PDQ3" s="8">
        <v>12946</v>
      </c>
      <c r="PDR3" s="8">
        <v>12947</v>
      </c>
      <c r="PDS3" s="8">
        <v>12948</v>
      </c>
      <c r="PDT3" s="8">
        <v>12949</v>
      </c>
      <c r="PDU3" s="8">
        <v>12950</v>
      </c>
      <c r="PDV3" s="8">
        <v>12951</v>
      </c>
      <c r="PDW3" s="8">
        <v>12952</v>
      </c>
      <c r="PDX3" s="8">
        <v>12953</v>
      </c>
      <c r="PDY3" s="8">
        <v>12954</v>
      </c>
      <c r="PDZ3" s="8">
        <v>12955</v>
      </c>
      <c r="PEA3" s="8">
        <v>12956</v>
      </c>
      <c r="PEB3" s="8">
        <v>12957</v>
      </c>
      <c r="PEC3" s="8">
        <v>12958</v>
      </c>
      <c r="PED3" s="8">
        <v>12959</v>
      </c>
      <c r="PEE3" s="8">
        <v>12960</v>
      </c>
      <c r="PEF3" s="8">
        <v>12961</v>
      </c>
      <c r="PEG3" s="8">
        <v>12962</v>
      </c>
      <c r="PEH3" s="8">
        <v>12963</v>
      </c>
      <c r="PEI3" s="8">
        <v>12964</v>
      </c>
      <c r="PEJ3" s="8">
        <v>12965</v>
      </c>
      <c r="PEK3" s="8">
        <v>12966</v>
      </c>
      <c r="PEL3" s="8">
        <v>12967</v>
      </c>
      <c r="PEM3" s="8">
        <v>12968</v>
      </c>
      <c r="PEN3" s="8">
        <v>12969</v>
      </c>
      <c r="PEO3" s="8">
        <v>12970</v>
      </c>
      <c r="PEP3" s="8">
        <v>12971</v>
      </c>
      <c r="PEQ3" s="8">
        <v>12972</v>
      </c>
      <c r="PER3" s="8">
        <v>12973</v>
      </c>
      <c r="PES3" s="8">
        <v>12974</v>
      </c>
      <c r="PET3" s="8">
        <v>12975</v>
      </c>
      <c r="PEU3" s="8">
        <v>12976</v>
      </c>
      <c r="PEV3" s="8">
        <v>12977</v>
      </c>
      <c r="PEW3" s="8">
        <v>12978</v>
      </c>
      <c r="PEX3" s="8">
        <v>12979</v>
      </c>
      <c r="PEY3" s="8">
        <v>12980</v>
      </c>
      <c r="PEZ3" s="8">
        <v>12981</v>
      </c>
      <c r="PFA3" s="8">
        <v>12982</v>
      </c>
      <c r="PFB3" s="8">
        <v>12983</v>
      </c>
      <c r="PFC3" s="8">
        <v>12984</v>
      </c>
      <c r="PFD3" s="8">
        <v>12985</v>
      </c>
      <c r="PFE3" s="8">
        <v>12986</v>
      </c>
      <c r="PFF3" s="8">
        <v>12987</v>
      </c>
      <c r="PFG3" s="8">
        <v>12988</v>
      </c>
      <c r="PFH3" s="8">
        <v>12989</v>
      </c>
      <c r="PFI3" s="8">
        <v>12990</v>
      </c>
      <c r="PFJ3" s="8">
        <v>12991</v>
      </c>
      <c r="PFK3" s="8">
        <v>12992</v>
      </c>
      <c r="PFL3" s="8">
        <v>12993</v>
      </c>
      <c r="PFM3" s="8">
        <v>12994</v>
      </c>
      <c r="PFN3" s="8">
        <v>12995</v>
      </c>
      <c r="PFO3" s="8">
        <v>12996</v>
      </c>
      <c r="PFP3" s="8">
        <v>12997</v>
      </c>
      <c r="PFQ3" s="8">
        <v>12998</v>
      </c>
      <c r="PFR3" s="8">
        <v>12999</v>
      </c>
      <c r="PFS3" s="8">
        <v>13000</v>
      </c>
      <c r="PFT3" s="8">
        <v>13001</v>
      </c>
      <c r="PFU3" s="8">
        <v>13002</v>
      </c>
      <c r="PFV3" s="8">
        <v>13003</v>
      </c>
      <c r="PFW3" s="8">
        <v>13004</v>
      </c>
      <c r="PFX3" s="8">
        <v>13005</v>
      </c>
      <c r="PFY3" s="8">
        <v>13006</v>
      </c>
      <c r="PFZ3" s="8">
        <v>13007</v>
      </c>
      <c r="PGA3" s="8">
        <v>13008</v>
      </c>
      <c r="PGB3" s="8">
        <v>13009</v>
      </c>
      <c r="PGC3" s="8">
        <v>13010</v>
      </c>
      <c r="PGD3" s="8">
        <v>13011</v>
      </c>
      <c r="PGE3" s="8">
        <v>13012</v>
      </c>
      <c r="PGF3" s="8">
        <v>13013</v>
      </c>
      <c r="PGG3" s="8">
        <v>13014</v>
      </c>
      <c r="PGH3" s="8">
        <v>13015</v>
      </c>
      <c r="PGI3" s="8">
        <v>13016</v>
      </c>
      <c r="PGJ3" s="8">
        <v>13017</v>
      </c>
      <c r="PGK3" s="8">
        <v>13018</v>
      </c>
      <c r="PGL3" s="8">
        <v>13019</v>
      </c>
      <c r="PGM3" s="8">
        <v>13020</v>
      </c>
      <c r="PGN3" s="8">
        <v>13021</v>
      </c>
      <c r="PGO3" s="8">
        <v>13022</v>
      </c>
      <c r="PGP3" s="8">
        <v>13023</v>
      </c>
      <c r="PGQ3" s="8">
        <v>13024</v>
      </c>
      <c r="PGR3" s="8">
        <v>13025</v>
      </c>
      <c r="PGS3" s="8">
        <v>13026</v>
      </c>
      <c r="PGT3" s="8">
        <v>13027</v>
      </c>
      <c r="PGU3" s="8">
        <v>13028</v>
      </c>
      <c r="PGV3" s="8">
        <v>13029</v>
      </c>
      <c r="PGW3" s="8">
        <v>13030</v>
      </c>
      <c r="PGX3" s="8">
        <v>13031</v>
      </c>
      <c r="PGY3" s="8">
        <v>13032</v>
      </c>
      <c r="PGZ3" s="8">
        <v>13033</v>
      </c>
      <c r="PHA3" s="8">
        <v>13034</v>
      </c>
      <c r="PHB3" s="8">
        <v>13035</v>
      </c>
      <c r="PHC3" s="8">
        <v>13036</v>
      </c>
      <c r="PHD3" s="8">
        <v>13037</v>
      </c>
      <c r="PHE3" s="8">
        <v>13038</v>
      </c>
      <c r="PHF3" s="8">
        <v>13039</v>
      </c>
      <c r="PHG3" s="8">
        <v>13040</v>
      </c>
      <c r="PHH3" s="8">
        <v>13041</v>
      </c>
      <c r="PHI3" s="8">
        <v>13042</v>
      </c>
      <c r="PHJ3" s="8">
        <v>13043</v>
      </c>
      <c r="PHK3" s="8">
        <v>13044</v>
      </c>
      <c r="PHL3" s="8">
        <v>13045</v>
      </c>
      <c r="PHM3" s="8">
        <v>13046</v>
      </c>
      <c r="PHN3" s="8">
        <v>13047</v>
      </c>
      <c r="PHO3" s="8">
        <v>13048</v>
      </c>
      <c r="PHP3" s="8">
        <v>13049</v>
      </c>
      <c r="PHQ3" s="8">
        <v>13050</v>
      </c>
      <c r="PHR3" s="8">
        <v>13051</v>
      </c>
      <c r="PHS3" s="8">
        <v>13052</v>
      </c>
      <c r="PHT3" s="8">
        <v>13053</v>
      </c>
      <c r="PHU3" s="8">
        <v>13054</v>
      </c>
      <c r="PHV3" s="8">
        <v>13055</v>
      </c>
      <c r="PHW3" s="8">
        <v>13056</v>
      </c>
      <c r="PHX3" s="8">
        <v>13057</v>
      </c>
      <c r="PHY3" s="8">
        <v>13058</v>
      </c>
      <c r="PHZ3" s="8">
        <v>13059</v>
      </c>
      <c r="PIA3" s="8">
        <v>13060</v>
      </c>
      <c r="PIB3" s="8">
        <v>13061</v>
      </c>
      <c r="PIC3" s="8">
        <v>13062</v>
      </c>
      <c r="PID3" s="8">
        <v>13063</v>
      </c>
      <c r="PIE3" s="8">
        <v>13064</v>
      </c>
      <c r="PIF3" s="8">
        <v>13065</v>
      </c>
      <c r="PIG3" s="8">
        <v>13066</v>
      </c>
      <c r="PIH3" s="8">
        <v>13067</v>
      </c>
      <c r="PII3" s="8">
        <v>13068</v>
      </c>
      <c r="PIJ3" s="8">
        <v>13069</v>
      </c>
      <c r="PIK3" s="8">
        <v>13070</v>
      </c>
      <c r="PIL3" s="8">
        <v>13071</v>
      </c>
      <c r="PIM3" s="8">
        <v>13072</v>
      </c>
      <c r="PIN3" s="8">
        <v>13073</v>
      </c>
      <c r="PIO3" s="8">
        <v>13074</v>
      </c>
      <c r="PIP3" s="8">
        <v>13075</v>
      </c>
      <c r="PIQ3" s="8">
        <v>13076</v>
      </c>
      <c r="PIR3" s="8">
        <v>13077</v>
      </c>
      <c r="PIS3" s="8">
        <v>13078</v>
      </c>
      <c r="PIT3" s="8">
        <v>13079</v>
      </c>
      <c r="PIU3" s="8">
        <v>13080</v>
      </c>
      <c r="PIV3" s="8">
        <v>13081</v>
      </c>
      <c r="PIW3" s="8">
        <v>13082</v>
      </c>
      <c r="PIX3" s="8">
        <v>13083</v>
      </c>
      <c r="PIY3" s="8">
        <v>13084</v>
      </c>
      <c r="PIZ3" s="8">
        <v>13085</v>
      </c>
      <c r="PJA3" s="8">
        <v>13086</v>
      </c>
      <c r="PJB3" s="8">
        <v>13087</v>
      </c>
      <c r="PJC3" s="8">
        <v>13088</v>
      </c>
      <c r="PJD3" s="8">
        <v>13089</v>
      </c>
      <c r="PJE3" s="8">
        <v>13090</v>
      </c>
      <c r="PJF3" s="8">
        <v>13091</v>
      </c>
      <c r="PJG3" s="8">
        <v>13092</v>
      </c>
      <c r="PJH3" s="8">
        <v>13093</v>
      </c>
      <c r="PJI3" s="8">
        <v>13094</v>
      </c>
      <c r="PJJ3" s="8">
        <v>13095</v>
      </c>
      <c r="PJK3" s="8">
        <v>13096</v>
      </c>
      <c r="PJL3" s="8">
        <v>13097</v>
      </c>
      <c r="PJM3" s="8">
        <v>13098</v>
      </c>
      <c r="PJN3" s="8">
        <v>13099</v>
      </c>
      <c r="PJO3" s="8">
        <v>13100</v>
      </c>
      <c r="PJP3" s="8">
        <v>13101</v>
      </c>
      <c r="PJQ3" s="8">
        <v>13102</v>
      </c>
      <c r="PJR3" s="8">
        <v>13103</v>
      </c>
      <c r="PJS3" s="8">
        <v>13104</v>
      </c>
      <c r="PJT3" s="8">
        <v>13105</v>
      </c>
      <c r="PJU3" s="8">
        <v>13106</v>
      </c>
      <c r="PJV3" s="8">
        <v>13107</v>
      </c>
      <c r="PJW3" s="8">
        <v>13108</v>
      </c>
      <c r="PJX3" s="8">
        <v>13109</v>
      </c>
      <c r="PJY3" s="8">
        <v>13110</v>
      </c>
      <c r="PJZ3" s="8">
        <v>13111</v>
      </c>
      <c r="PKA3" s="8">
        <v>13112</v>
      </c>
      <c r="PKB3" s="8">
        <v>13113</v>
      </c>
      <c r="PKC3" s="8">
        <v>13114</v>
      </c>
      <c r="PKD3" s="8">
        <v>13115</v>
      </c>
      <c r="PKE3" s="8">
        <v>13116</v>
      </c>
      <c r="PKF3" s="8">
        <v>13117</v>
      </c>
      <c r="PKG3" s="8">
        <v>13118</v>
      </c>
      <c r="PKH3" s="8">
        <v>13119</v>
      </c>
      <c r="PKI3" s="8">
        <v>13120</v>
      </c>
      <c r="PKJ3" s="8">
        <v>13121</v>
      </c>
      <c r="PKK3" s="8">
        <v>13122</v>
      </c>
      <c r="PKL3" s="8">
        <v>13123</v>
      </c>
      <c r="PKM3" s="8">
        <v>13124</v>
      </c>
      <c r="PKN3" s="8">
        <v>13125</v>
      </c>
      <c r="PKO3" s="8">
        <v>13126</v>
      </c>
      <c r="PKP3" s="8">
        <v>13127</v>
      </c>
      <c r="PKQ3" s="8">
        <v>13128</v>
      </c>
      <c r="PKR3" s="8">
        <v>13129</v>
      </c>
      <c r="PKS3" s="8">
        <v>13130</v>
      </c>
      <c r="PKT3" s="8">
        <v>13131</v>
      </c>
      <c r="PKU3" s="8">
        <v>13132</v>
      </c>
      <c r="PKV3" s="8">
        <v>13133</v>
      </c>
      <c r="PKW3" s="8">
        <v>13134</v>
      </c>
      <c r="PKX3" s="8">
        <v>13135</v>
      </c>
      <c r="PKY3" s="8">
        <v>13136</v>
      </c>
      <c r="PKZ3" s="8">
        <v>13137</v>
      </c>
      <c r="PLA3" s="8">
        <v>13138</v>
      </c>
      <c r="PLB3" s="8">
        <v>13139</v>
      </c>
      <c r="PLC3" s="8">
        <v>13140</v>
      </c>
      <c r="PLD3" s="8">
        <v>13141</v>
      </c>
      <c r="PLE3" s="8">
        <v>13142</v>
      </c>
      <c r="PLF3" s="8">
        <v>13143</v>
      </c>
      <c r="PLG3" s="8">
        <v>13144</v>
      </c>
      <c r="PLH3" s="8">
        <v>13145</v>
      </c>
      <c r="PLI3" s="8">
        <v>13146</v>
      </c>
      <c r="PLJ3" s="8">
        <v>13147</v>
      </c>
      <c r="PLK3" s="8">
        <v>13148</v>
      </c>
      <c r="PLL3" s="8">
        <v>13149</v>
      </c>
      <c r="PLM3" s="8">
        <v>13150</v>
      </c>
      <c r="PLN3" s="8">
        <v>13151</v>
      </c>
      <c r="PLO3" s="8">
        <v>13152</v>
      </c>
      <c r="PLP3" s="8">
        <v>13153</v>
      </c>
      <c r="PLQ3" s="8">
        <v>13154</v>
      </c>
      <c r="PLR3" s="8">
        <v>13155</v>
      </c>
      <c r="PLS3" s="8">
        <v>13156</v>
      </c>
      <c r="PLT3" s="8">
        <v>13157</v>
      </c>
      <c r="PLU3" s="8">
        <v>13158</v>
      </c>
      <c r="PLV3" s="8">
        <v>13159</v>
      </c>
      <c r="PLW3" s="8">
        <v>13160</v>
      </c>
      <c r="PLX3" s="8">
        <v>13161</v>
      </c>
      <c r="PLY3" s="8">
        <v>13162</v>
      </c>
      <c r="PLZ3" s="8">
        <v>13163</v>
      </c>
      <c r="PMA3" s="8">
        <v>13164</v>
      </c>
      <c r="PMB3" s="8">
        <v>13165</v>
      </c>
      <c r="PMC3" s="8">
        <v>13166</v>
      </c>
      <c r="PMD3" s="8">
        <v>13167</v>
      </c>
      <c r="PME3" s="8">
        <v>13168</v>
      </c>
      <c r="PMF3" s="8">
        <v>13169</v>
      </c>
      <c r="PMG3" s="8">
        <v>13170</v>
      </c>
      <c r="PMH3" s="8">
        <v>13171</v>
      </c>
      <c r="PMI3" s="8">
        <v>13172</v>
      </c>
      <c r="PMJ3" s="8">
        <v>13173</v>
      </c>
      <c r="PMK3" s="8">
        <v>13174</v>
      </c>
      <c r="PML3" s="8">
        <v>13175</v>
      </c>
      <c r="PMM3" s="8">
        <v>13176</v>
      </c>
      <c r="PMN3" s="8">
        <v>13177</v>
      </c>
      <c r="PMO3" s="8">
        <v>13178</v>
      </c>
      <c r="PMP3" s="8">
        <v>13179</v>
      </c>
      <c r="PMQ3" s="8">
        <v>13180</v>
      </c>
      <c r="PMR3" s="8">
        <v>13181</v>
      </c>
      <c r="PMS3" s="8">
        <v>13182</v>
      </c>
      <c r="PMT3" s="8">
        <v>13183</v>
      </c>
      <c r="PMU3" s="8">
        <v>13184</v>
      </c>
      <c r="PMV3" s="8">
        <v>13185</v>
      </c>
      <c r="PMW3" s="8">
        <v>13186</v>
      </c>
      <c r="PMX3" s="8">
        <v>13187</v>
      </c>
      <c r="PMY3" s="8">
        <v>13188</v>
      </c>
      <c r="PMZ3" s="8">
        <v>13189</v>
      </c>
      <c r="PNA3" s="8">
        <v>13190</v>
      </c>
      <c r="PNB3" s="8">
        <v>13191</v>
      </c>
      <c r="PNC3" s="8">
        <v>13192</v>
      </c>
      <c r="PND3" s="8">
        <v>13193</v>
      </c>
      <c r="PNE3" s="8">
        <v>13194</v>
      </c>
      <c r="PNF3" s="8">
        <v>13195</v>
      </c>
      <c r="PNG3" s="8">
        <v>13196</v>
      </c>
      <c r="PNH3" s="8">
        <v>13197</v>
      </c>
      <c r="PNI3" s="8">
        <v>13198</v>
      </c>
      <c r="PNJ3" s="8">
        <v>13199</v>
      </c>
      <c r="PNK3" s="8">
        <v>13200</v>
      </c>
      <c r="PNL3" s="8">
        <v>13201</v>
      </c>
      <c r="PNM3" s="8">
        <v>13202</v>
      </c>
      <c r="PNN3" s="8">
        <v>13203</v>
      </c>
      <c r="PNO3" s="8">
        <v>13204</v>
      </c>
      <c r="PNP3" s="8">
        <v>13205</v>
      </c>
      <c r="PNQ3" s="8">
        <v>13206</v>
      </c>
      <c r="PNR3" s="8">
        <v>13207</v>
      </c>
      <c r="PNS3" s="8">
        <v>13208</v>
      </c>
      <c r="PNT3" s="8">
        <v>13209</v>
      </c>
      <c r="PNU3" s="8">
        <v>13210</v>
      </c>
      <c r="PNV3" s="8">
        <v>13211</v>
      </c>
      <c r="PNW3" s="8">
        <v>13212</v>
      </c>
      <c r="PNX3" s="8">
        <v>13213</v>
      </c>
      <c r="PNY3" s="8">
        <v>13214</v>
      </c>
      <c r="PNZ3" s="8">
        <v>13215</v>
      </c>
      <c r="POA3" s="8">
        <v>13216</v>
      </c>
      <c r="POB3" s="8">
        <v>13217</v>
      </c>
      <c r="POC3" s="8">
        <v>13218</v>
      </c>
      <c r="POD3" s="8">
        <v>13219</v>
      </c>
      <c r="POE3" s="8">
        <v>13220</v>
      </c>
      <c r="POF3" s="8">
        <v>13221</v>
      </c>
      <c r="POG3" s="8">
        <v>13222</v>
      </c>
      <c r="POH3" s="8">
        <v>13223</v>
      </c>
      <c r="POI3" s="8">
        <v>13224</v>
      </c>
      <c r="POJ3" s="8">
        <v>13225</v>
      </c>
      <c r="POK3" s="8">
        <v>13226</v>
      </c>
      <c r="POL3" s="8">
        <v>13227</v>
      </c>
      <c r="POM3" s="8">
        <v>13228</v>
      </c>
      <c r="PON3" s="8">
        <v>13229</v>
      </c>
      <c r="POO3" s="8">
        <v>13230</v>
      </c>
      <c r="POP3" s="8">
        <v>13231</v>
      </c>
      <c r="POQ3" s="8">
        <v>13232</v>
      </c>
      <c r="POR3" s="8">
        <v>13233</v>
      </c>
      <c r="POS3" s="8">
        <v>13234</v>
      </c>
      <c r="POT3" s="8">
        <v>13235</v>
      </c>
      <c r="POU3" s="8">
        <v>13236</v>
      </c>
      <c r="POV3" s="8">
        <v>13237</v>
      </c>
      <c r="POW3" s="8">
        <v>13238</v>
      </c>
      <c r="POX3" s="8">
        <v>13239</v>
      </c>
      <c r="POY3" s="8">
        <v>13240</v>
      </c>
      <c r="POZ3" s="8">
        <v>13241</v>
      </c>
      <c r="PPA3" s="8">
        <v>13242</v>
      </c>
      <c r="PPB3" s="8">
        <v>13243</v>
      </c>
      <c r="PPC3" s="8">
        <v>13244</v>
      </c>
      <c r="PPD3" s="8">
        <v>13245</v>
      </c>
      <c r="PPE3" s="8">
        <v>13246</v>
      </c>
      <c r="PPF3" s="8">
        <v>13247</v>
      </c>
      <c r="PPG3" s="8">
        <v>13248</v>
      </c>
      <c r="PPH3" s="8">
        <v>13249</v>
      </c>
      <c r="PPI3" s="8">
        <v>13250</v>
      </c>
      <c r="PPJ3" s="8">
        <v>13251</v>
      </c>
      <c r="PPK3" s="8">
        <v>13252</v>
      </c>
      <c r="PPL3" s="8">
        <v>13253</v>
      </c>
      <c r="PPM3" s="8">
        <v>13254</v>
      </c>
      <c r="PPN3" s="8">
        <v>13255</v>
      </c>
      <c r="PPO3" s="8">
        <v>13256</v>
      </c>
      <c r="PPP3" s="8">
        <v>13257</v>
      </c>
      <c r="PPQ3" s="8">
        <v>13258</v>
      </c>
      <c r="PPR3" s="8">
        <v>13259</v>
      </c>
      <c r="PPS3" s="8">
        <v>13260</v>
      </c>
      <c r="PPT3" s="8">
        <v>13261</v>
      </c>
      <c r="PPU3" s="8">
        <v>13262</v>
      </c>
      <c r="PPV3" s="8">
        <v>13263</v>
      </c>
      <c r="PPW3" s="8">
        <v>13264</v>
      </c>
      <c r="PPX3" s="8">
        <v>13265</v>
      </c>
      <c r="PPY3" s="8">
        <v>13266</v>
      </c>
      <c r="PPZ3" s="8">
        <v>13267</v>
      </c>
      <c r="PQA3" s="8">
        <v>13268</v>
      </c>
      <c r="PQB3" s="8">
        <v>13269</v>
      </c>
      <c r="PQC3" s="8">
        <v>13270</v>
      </c>
      <c r="PQD3" s="8">
        <v>13271</v>
      </c>
      <c r="PQE3" s="8">
        <v>13272</v>
      </c>
      <c r="PQF3" s="8">
        <v>13273</v>
      </c>
      <c r="PQG3" s="8">
        <v>13274</v>
      </c>
      <c r="PQH3" s="8">
        <v>13275</v>
      </c>
      <c r="PQI3" s="8">
        <v>13276</v>
      </c>
      <c r="PQJ3" s="8">
        <v>13277</v>
      </c>
      <c r="PQK3" s="8">
        <v>13278</v>
      </c>
      <c r="PQL3" s="8">
        <v>13279</v>
      </c>
      <c r="PQM3" s="8">
        <v>13280</v>
      </c>
      <c r="PQN3" s="8">
        <v>13281</v>
      </c>
      <c r="PQO3" s="8">
        <v>13282</v>
      </c>
      <c r="PQP3" s="8">
        <v>13283</v>
      </c>
      <c r="PQQ3" s="8">
        <v>13284</v>
      </c>
      <c r="PQR3" s="8">
        <v>13285</v>
      </c>
      <c r="PQS3" s="8">
        <v>13286</v>
      </c>
      <c r="PQT3" s="8">
        <v>13287</v>
      </c>
      <c r="PQU3" s="8">
        <v>13288</v>
      </c>
      <c r="PQV3" s="8">
        <v>13289</v>
      </c>
      <c r="PQW3" s="8">
        <v>13290</v>
      </c>
      <c r="PQX3" s="8">
        <v>13291</v>
      </c>
      <c r="PQY3" s="8">
        <v>13292</v>
      </c>
      <c r="PQZ3" s="8">
        <v>13293</v>
      </c>
      <c r="PRA3" s="8">
        <v>13294</v>
      </c>
      <c r="PRB3" s="8">
        <v>13295</v>
      </c>
      <c r="PRC3" s="8">
        <v>13296</v>
      </c>
      <c r="PRD3" s="8">
        <v>13297</v>
      </c>
      <c r="PRE3" s="8">
        <v>13298</v>
      </c>
      <c r="PRF3" s="8">
        <v>13299</v>
      </c>
      <c r="PRG3" s="8">
        <v>13300</v>
      </c>
      <c r="PRH3" s="8">
        <v>13301</v>
      </c>
      <c r="PRI3" s="8">
        <v>13302</v>
      </c>
      <c r="PRJ3" s="8">
        <v>13303</v>
      </c>
      <c r="PRK3" s="8">
        <v>13304</v>
      </c>
      <c r="PRL3" s="8">
        <v>13305</v>
      </c>
      <c r="PRM3" s="8">
        <v>13306</v>
      </c>
      <c r="PRN3" s="8">
        <v>13307</v>
      </c>
      <c r="PRO3" s="8">
        <v>13308</v>
      </c>
      <c r="PRP3" s="8">
        <v>13309</v>
      </c>
      <c r="PRQ3" s="8">
        <v>13310</v>
      </c>
      <c r="PRR3" s="8">
        <v>13311</v>
      </c>
      <c r="PRS3" s="8">
        <v>13312</v>
      </c>
      <c r="PRT3" s="8">
        <v>13313</v>
      </c>
      <c r="PRU3" s="8">
        <v>13314</v>
      </c>
      <c r="PRV3" s="8">
        <v>13315</v>
      </c>
      <c r="PRW3" s="8">
        <v>13316</v>
      </c>
      <c r="PRX3" s="8">
        <v>13317</v>
      </c>
      <c r="PRY3" s="8">
        <v>13318</v>
      </c>
      <c r="PRZ3" s="8">
        <v>13319</v>
      </c>
      <c r="PSA3" s="8">
        <v>13320</v>
      </c>
      <c r="PSB3" s="8">
        <v>13321</v>
      </c>
      <c r="PSC3" s="8">
        <v>13322</v>
      </c>
      <c r="PSD3" s="8">
        <v>13323</v>
      </c>
      <c r="PSE3" s="8">
        <v>13324</v>
      </c>
      <c r="PSF3" s="8">
        <v>13325</v>
      </c>
      <c r="PSG3" s="8">
        <v>13326</v>
      </c>
      <c r="PSH3" s="8">
        <v>13327</v>
      </c>
      <c r="PSI3" s="8">
        <v>13328</v>
      </c>
      <c r="PSJ3" s="8">
        <v>13329</v>
      </c>
      <c r="PSK3" s="8">
        <v>13330</v>
      </c>
      <c r="PSL3" s="8">
        <v>13331</v>
      </c>
      <c r="PSM3" s="8">
        <v>13332</v>
      </c>
      <c r="PSN3" s="8">
        <v>13333</v>
      </c>
      <c r="PSO3" s="8">
        <v>13334</v>
      </c>
      <c r="PSP3" s="8">
        <v>13335</v>
      </c>
      <c r="PSQ3" s="8">
        <v>13336</v>
      </c>
      <c r="PSR3" s="8">
        <v>13337</v>
      </c>
      <c r="PSS3" s="8">
        <v>13338</v>
      </c>
      <c r="PST3" s="8">
        <v>13339</v>
      </c>
      <c r="PSU3" s="8">
        <v>13340</v>
      </c>
      <c r="PSV3" s="8">
        <v>13341</v>
      </c>
      <c r="PSW3" s="8">
        <v>13342</v>
      </c>
      <c r="PSX3" s="8">
        <v>13343</v>
      </c>
      <c r="PSY3" s="8">
        <v>13344</v>
      </c>
      <c r="PSZ3" s="8">
        <v>13345</v>
      </c>
      <c r="PTA3" s="8">
        <v>13346</v>
      </c>
      <c r="PTB3" s="8">
        <v>13347</v>
      </c>
      <c r="PTC3" s="8">
        <v>13348</v>
      </c>
      <c r="PTD3" s="8">
        <v>13349</v>
      </c>
      <c r="PTE3" s="8">
        <v>13350</v>
      </c>
      <c r="PTF3" s="8">
        <v>13351</v>
      </c>
      <c r="PTG3" s="8">
        <v>13352</v>
      </c>
      <c r="PTH3" s="8">
        <v>13353</v>
      </c>
      <c r="PTI3" s="8">
        <v>13354</v>
      </c>
      <c r="PTJ3" s="8">
        <v>13355</v>
      </c>
      <c r="PTK3" s="8">
        <v>13356</v>
      </c>
      <c r="PTL3" s="8">
        <v>13357</v>
      </c>
      <c r="PTM3" s="8">
        <v>13358</v>
      </c>
      <c r="PTN3" s="8">
        <v>13359</v>
      </c>
      <c r="PTO3" s="8">
        <v>13360</v>
      </c>
      <c r="PTP3" s="8">
        <v>13361</v>
      </c>
      <c r="PTQ3" s="8">
        <v>13362</v>
      </c>
      <c r="PTR3" s="8">
        <v>13363</v>
      </c>
      <c r="PTS3" s="8">
        <v>13364</v>
      </c>
      <c r="PTT3" s="8">
        <v>13365</v>
      </c>
      <c r="PTU3" s="8">
        <v>13366</v>
      </c>
      <c r="PTV3" s="8">
        <v>13367</v>
      </c>
      <c r="PTW3" s="8">
        <v>13368</v>
      </c>
      <c r="PTX3" s="8">
        <v>13369</v>
      </c>
      <c r="PTY3" s="8">
        <v>13370</v>
      </c>
      <c r="PTZ3" s="8">
        <v>13371</v>
      </c>
      <c r="PUA3" s="8">
        <v>13372</v>
      </c>
      <c r="PUB3" s="8">
        <v>13373</v>
      </c>
      <c r="PUC3" s="8">
        <v>13374</v>
      </c>
      <c r="PUD3" s="8">
        <v>13375</v>
      </c>
      <c r="PUE3" s="8">
        <v>13376</v>
      </c>
      <c r="PUF3" s="8">
        <v>13377</v>
      </c>
      <c r="PUG3" s="8">
        <v>13378</v>
      </c>
      <c r="PUH3" s="8">
        <v>13379</v>
      </c>
      <c r="PUI3" s="8">
        <v>13380</v>
      </c>
      <c r="PUJ3" s="8">
        <v>13381</v>
      </c>
      <c r="PUK3" s="8">
        <v>13382</v>
      </c>
      <c r="PUL3" s="8">
        <v>13383</v>
      </c>
      <c r="PUM3" s="8">
        <v>13384</v>
      </c>
      <c r="PUN3" s="8">
        <v>13385</v>
      </c>
      <c r="PUO3" s="8">
        <v>13386</v>
      </c>
      <c r="PUP3" s="8">
        <v>13387</v>
      </c>
      <c r="PUQ3" s="8">
        <v>13388</v>
      </c>
      <c r="PUR3" s="8">
        <v>13389</v>
      </c>
      <c r="PUS3" s="8">
        <v>13390</v>
      </c>
      <c r="PUT3" s="8">
        <v>13391</v>
      </c>
      <c r="PUU3" s="8">
        <v>13392</v>
      </c>
      <c r="PUV3" s="8">
        <v>13393</v>
      </c>
      <c r="PUW3" s="8">
        <v>13394</v>
      </c>
      <c r="PUX3" s="8">
        <v>13395</v>
      </c>
      <c r="PUY3" s="8">
        <v>13396</v>
      </c>
      <c r="PUZ3" s="8">
        <v>13397</v>
      </c>
      <c r="PVA3" s="8">
        <v>13398</v>
      </c>
      <c r="PVB3" s="8">
        <v>13399</v>
      </c>
      <c r="PVC3" s="8">
        <v>13400</v>
      </c>
      <c r="PVD3" s="8">
        <v>13401</v>
      </c>
      <c r="PVE3" s="8">
        <v>13402</v>
      </c>
      <c r="PVF3" s="8">
        <v>13403</v>
      </c>
      <c r="PVG3" s="8">
        <v>13404</v>
      </c>
      <c r="PVH3" s="8">
        <v>13405</v>
      </c>
      <c r="PVI3" s="8">
        <v>13406</v>
      </c>
      <c r="PVJ3" s="8">
        <v>13407</v>
      </c>
      <c r="PVK3" s="8">
        <v>13408</v>
      </c>
      <c r="PVL3" s="8">
        <v>13409</v>
      </c>
      <c r="PVM3" s="8">
        <v>13410</v>
      </c>
      <c r="PVN3" s="8">
        <v>13411</v>
      </c>
      <c r="PVO3" s="8">
        <v>13412</v>
      </c>
      <c r="PVP3" s="8">
        <v>13413</v>
      </c>
      <c r="PVQ3" s="8">
        <v>13414</v>
      </c>
      <c r="PVR3" s="8">
        <v>13415</v>
      </c>
      <c r="PVS3" s="8">
        <v>13416</v>
      </c>
      <c r="PVT3" s="8">
        <v>13417</v>
      </c>
      <c r="PVU3" s="8">
        <v>13418</v>
      </c>
      <c r="PVV3" s="8">
        <v>13419</v>
      </c>
      <c r="PVW3" s="8">
        <v>13420</v>
      </c>
      <c r="PVX3" s="8">
        <v>13421</v>
      </c>
      <c r="PVY3" s="8">
        <v>13422</v>
      </c>
      <c r="PVZ3" s="8">
        <v>13423</v>
      </c>
      <c r="PWA3" s="8">
        <v>13424</v>
      </c>
      <c r="PWB3" s="8">
        <v>13425</v>
      </c>
      <c r="PWC3" s="8">
        <v>13426</v>
      </c>
      <c r="PWD3" s="8">
        <v>13427</v>
      </c>
      <c r="PWE3" s="8">
        <v>13428</v>
      </c>
      <c r="PWF3" s="8">
        <v>13429</v>
      </c>
      <c r="PWG3" s="8">
        <v>13430</v>
      </c>
      <c r="PWH3" s="8">
        <v>13431</v>
      </c>
      <c r="PWI3" s="8">
        <v>13432</v>
      </c>
      <c r="PWJ3" s="8">
        <v>13433</v>
      </c>
      <c r="PWK3" s="8">
        <v>13434</v>
      </c>
      <c r="PWL3" s="8">
        <v>13435</v>
      </c>
      <c r="PWM3" s="8">
        <v>13436</v>
      </c>
      <c r="PWN3" s="8">
        <v>13437</v>
      </c>
      <c r="PWO3" s="8">
        <v>13438</v>
      </c>
      <c r="PWP3" s="8">
        <v>13439</v>
      </c>
      <c r="PWQ3" s="8">
        <v>13440</v>
      </c>
      <c r="PWR3" s="8">
        <v>13441</v>
      </c>
      <c r="PWS3" s="8">
        <v>13442</v>
      </c>
      <c r="PWT3" s="8">
        <v>13443</v>
      </c>
      <c r="PWU3" s="8">
        <v>13444</v>
      </c>
      <c r="PWV3" s="8">
        <v>13445</v>
      </c>
      <c r="PWW3" s="8">
        <v>13446</v>
      </c>
      <c r="PWX3" s="8">
        <v>13447</v>
      </c>
      <c r="PWY3" s="8">
        <v>13448</v>
      </c>
      <c r="PWZ3" s="8">
        <v>13449</v>
      </c>
      <c r="PXA3" s="8">
        <v>13450</v>
      </c>
      <c r="PXB3" s="8">
        <v>13451</v>
      </c>
      <c r="PXC3" s="8">
        <v>13452</v>
      </c>
      <c r="PXD3" s="8">
        <v>13453</v>
      </c>
      <c r="PXE3" s="8">
        <v>13454</v>
      </c>
      <c r="PXF3" s="8">
        <v>13455</v>
      </c>
      <c r="PXG3" s="8">
        <v>13456</v>
      </c>
      <c r="PXH3" s="8">
        <v>13457</v>
      </c>
      <c r="PXI3" s="8">
        <v>13458</v>
      </c>
      <c r="PXJ3" s="8">
        <v>13459</v>
      </c>
      <c r="PXK3" s="8">
        <v>13460</v>
      </c>
      <c r="PXL3" s="8">
        <v>13461</v>
      </c>
      <c r="PXM3" s="8">
        <v>13462</v>
      </c>
      <c r="PXN3" s="8">
        <v>13463</v>
      </c>
      <c r="PXO3" s="8">
        <v>13464</v>
      </c>
      <c r="PXP3" s="8">
        <v>13465</v>
      </c>
      <c r="PXQ3" s="8">
        <v>13466</v>
      </c>
      <c r="PXR3" s="8">
        <v>13467</v>
      </c>
      <c r="PXS3" s="8">
        <v>13468</v>
      </c>
      <c r="PXT3" s="8">
        <v>13469</v>
      </c>
      <c r="PXU3" s="8">
        <v>13470</v>
      </c>
      <c r="PXV3" s="8">
        <v>13471</v>
      </c>
      <c r="PXW3" s="8">
        <v>13472</v>
      </c>
      <c r="PXX3" s="8">
        <v>13473</v>
      </c>
      <c r="PXY3" s="8">
        <v>13474</v>
      </c>
      <c r="PXZ3" s="8">
        <v>13475</v>
      </c>
      <c r="PYA3" s="8">
        <v>13476</v>
      </c>
      <c r="PYB3" s="8">
        <v>13477</v>
      </c>
      <c r="PYC3" s="8">
        <v>13478</v>
      </c>
      <c r="PYD3" s="8">
        <v>13479</v>
      </c>
      <c r="PYE3" s="8">
        <v>13480</v>
      </c>
      <c r="PYF3" s="8">
        <v>13481</v>
      </c>
      <c r="PYG3" s="8">
        <v>13482</v>
      </c>
      <c r="PYH3" s="8">
        <v>13483</v>
      </c>
      <c r="PYI3" s="8">
        <v>13484</v>
      </c>
      <c r="PYJ3" s="8">
        <v>13485</v>
      </c>
      <c r="PYK3" s="8">
        <v>13486</v>
      </c>
      <c r="PYL3" s="8">
        <v>13487</v>
      </c>
      <c r="PYM3" s="8">
        <v>13488</v>
      </c>
      <c r="PYN3" s="8">
        <v>13489</v>
      </c>
      <c r="PYO3" s="8">
        <v>13490</v>
      </c>
      <c r="PYP3" s="8">
        <v>13491</v>
      </c>
      <c r="PYQ3" s="8">
        <v>13492</v>
      </c>
      <c r="PYR3" s="8">
        <v>13493</v>
      </c>
      <c r="PYS3" s="8">
        <v>13494</v>
      </c>
      <c r="PYT3" s="8">
        <v>13495</v>
      </c>
      <c r="PYU3" s="8">
        <v>13496</v>
      </c>
      <c r="PYV3" s="8">
        <v>13497</v>
      </c>
      <c r="PYW3" s="8">
        <v>13498</v>
      </c>
      <c r="PYX3" s="8">
        <v>13499</v>
      </c>
      <c r="PYY3" s="8">
        <v>13500</v>
      </c>
      <c r="PYZ3" s="8">
        <v>13501</v>
      </c>
      <c r="PZA3" s="8">
        <v>13502</v>
      </c>
      <c r="PZB3" s="8">
        <v>13503</v>
      </c>
      <c r="PZC3" s="8">
        <v>13504</v>
      </c>
      <c r="PZD3" s="8">
        <v>13505</v>
      </c>
      <c r="PZE3" s="8">
        <v>13506</v>
      </c>
      <c r="PZF3" s="8">
        <v>13507</v>
      </c>
      <c r="PZG3" s="8">
        <v>13508</v>
      </c>
      <c r="PZH3" s="8">
        <v>13509</v>
      </c>
      <c r="PZI3" s="8">
        <v>13510</v>
      </c>
      <c r="PZJ3" s="8">
        <v>13511</v>
      </c>
      <c r="PZK3" s="8">
        <v>13512</v>
      </c>
      <c r="PZL3" s="8">
        <v>13513</v>
      </c>
      <c r="PZM3" s="8">
        <v>13514</v>
      </c>
      <c r="PZN3" s="8">
        <v>13515</v>
      </c>
      <c r="PZO3" s="8">
        <v>13516</v>
      </c>
      <c r="PZP3" s="8">
        <v>13517</v>
      </c>
      <c r="PZQ3" s="8">
        <v>13518</v>
      </c>
      <c r="PZR3" s="8">
        <v>13519</v>
      </c>
      <c r="PZS3" s="8">
        <v>13520</v>
      </c>
      <c r="PZT3" s="8">
        <v>13521</v>
      </c>
      <c r="PZU3" s="8">
        <v>13522</v>
      </c>
      <c r="PZV3" s="8">
        <v>13523</v>
      </c>
      <c r="PZW3" s="8">
        <v>13524</v>
      </c>
      <c r="PZX3" s="8">
        <v>13525</v>
      </c>
      <c r="PZY3" s="8">
        <v>13526</v>
      </c>
      <c r="PZZ3" s="8">
        <v>13527</v>
      </c>
      <c r="QAA3" s="8">
        <v>13528</v>
      </c>
      <c r="QAB3" s="8">
        <v>13529</v>
      </c>
      <c r="QAC3" s="8">
        <v>13530</v>
      </c>
      <c r="QAD3" s="8">
        <v>13531</v>
      </c>
      <c r="QAE3" s="8">
        <v>13532</v>
      </c>
      <c r="QAF3" s="8">
        <v>13533</v>
      </c>
      <c r="QAG3" s="8">
        <v>13534</v>
      </c>
      <c r="QAH3" s="8">
        <v>13535</v>
      </c>
      <c r="QAI3" s="8">
        <v>13536</v>
      </c>
      <c r="QAJ3" s="8">
        <v>13537</v>
      </c>
      <c r="QAK3" s="8">
        <v>13538</v>
      </c>
      <c r="QAL3" s="8">
        <v>13539</v>
      </c>
      <c r="QAM3" s="8">
        <v>13540</v>
      </c>
      <c r="QAN3" s="8">
        <v>13541</v>
      </c>
      <c r="QAO3" s="8">
        <v>13542</v>
      </c>
      <c r="QAP3" s="8">
        <v>13543</v>
      </c>
      <c r="QAQ3" s="8">
        <v>13544</v>
      </c>
      <c r="QAR3" s="8">
        <v>13545</v>
      </c>
      <c r="QAS3" s="8">
        <v>13546</v>
      </c>
      <c r="QAT3" s="8">
        <v>13547</v>
      </c>
      <c r="QAU3" s="8">
        <v>13548</v>
      </c>
      <c r="QAV3" s="8">
        <v>13549</v>
      </c>
      <c r="QAW3" s="8">
        <v>13550</v>
      </c>
      <c r="QAX3" s="8">
        <v>13551</v>
      </c>
      <c r="QAY3" s="8">
        <v>13552</v>
      </c>
      <c r="QAZ3" s="8">
        <v>13553</v>
      </c>
      <c r="QBA3" s="8">
        <v>13554</v>
      </c>
      <c r="QBB3" s="8">
        <v>13555</v>
      </c>
      <c r="QBC3" s="8">
        <v>13556</v>
      </c>
      <c r="QBD3" s="8">
        <v>13557</v>
      </c>
      <c r="QBE3" s="8">
        <v>13558</v>
      </c>
      <c r="QBF3" s="8">
        <v>13559</v>
      </c>
      <c r="QBG3" s="8">
        <v>13560</v>
      </c>
      <c r="QBH3" s="8">
        <v>13561</v>
      </c>
      <c r="QBI3" s="8">
        <v>13562</v>
      </c>
      <c r="QBJ3" s="8">
        <v>13563</v>
      </c>
      <c r="QBK3" s="8">
        <v>13564</v>
      </c>
      <c r="QBL3" s="8">
        <v>13565</v>
      </c>
      <c r="QBM3" s="8">
        <v>13566</v>
      </c>
      <c r="QBN3" s="8">
        <v>13567</v>
      </c>
      <c r="QBO3" s="8">
        <v>13568</v>
      </c>
      <c r="QBP3" s="8">
        <v>13569</v>
      </c>
      <c r="QBQ3" s="8">
        <v>13570</v>
      </c>
      <c r="QBR3" s="8">
        <v>13571</v>
      </c>
      <c r="QBS3" s="8">
        <v>13572</v>
      </c>
      <c r="QBT3" s="8">
        <v>13573</v>
      </c>
      <c r="QBU3" s="8">
        <v>13574</v>
      </c>
      <c r="QBV3" s="8">
        <v>13575</v>
      </c>
      <c r="QBW3" s="8">
        <v>13576</v>
      </c>
      <c r="QBX3" s="8">
        <v>13577</v>
      </c>
      <c r="QBY3" s="8">
        <v>13578</v>
      </c>
      <c r="QBZ3" s="8">
        <v>13579</v>
      </c>
      <c r="QCA3" s="8">
        <v>13580</v>
      </c>
      <c r="QCB3" s="8">
        <v>13581</v>
      </c>
      <c r="QCC3" s="8">
        <v>13582</v>
      </c>
      <c r="QCD3" s="8">
        <v>13583</v>
      </c>
      <c r="QCE3" s="8">
        <v>13584</v>
      </c>
      <c r="QCF3" s="8">
        <v>13585</v>
      </c>
      <c r="QCG3" s="8">
        <v>13586</v>
      </c>
      <c r="QCH3" s="8">
        <v>13587</v>
      </c>
      <c r="QCI3" s="8">
        <v>13588</v>
      </c>
      <c r="QCJ3" s="8">
        <v>13589</v>
      </c>
      <c r="QCK3" s="8">
        <v>13590</v>
      </c>
      <c r="QCL3" s="8">
        <v>13591</v>
      </c>
      <c r="QCM3" s="8">
        <v>13592</v>
      </c>
      <c r="QCN3" s="8">
        <v>13593</v>
      </c>
      <c r="QCO3" s="8">
        <v>13594</v>
      </c>
      <c r="QCP3" s="8">
        <v>13595</v>
      </c>
      <c r="QCQ3" s="8">
        <v>13596</v>
      </c>
      <c r="QCR3" s="8">
        <v>13597</v>
      </c>
      <c r="QCS3" s="8">
        <v>13598</v>
      </c>
      <c r="QCT3" s="8">
        <v>13599</v>
      </c>
      <c r="QCU3" s="8">
        <v>13600</v>
      </c>
      <c r="QCV3" s="8">
        <v>13601</v>
      </c>
      <c r="QCW3" s="8">
        <v>13602</v>
      </c>
      <c r="QCX3" s="8">
        <v>13603</v>
      </c>
      <c r="QCY3" s="8">
        <v>13604</v>
      </c>
      <c r="QCZ3" s="8">
        <v>13605</v>
      </c>
      <c r="QDA3" s="8">
        <v>13606</v>
      </c>
      <c r="QDB3" s="8">
        <v>13607</v>
      </c>
      <c r="QDC3" s="8">
        <v>13608</v>
      </c>
      <c r="QDD3" s="8">
        <v>13609</v>
      </c>
      <c r="QDE3" s="8">
        <v>13610</v>
      </c>
      <c r="QDF3" s="8">
        <v>13611</v>
      </c>
      <c r="QDG3" s="8">
        <v>13612</v>
      </c>
      <c r="QDH3" s="8">
        <v>13613</v>
      </c>
      <c r="QDI3" s="8">
        <v>13614</v>
      </c>
      <c r="QDJ3" s="8">
        <v>13615</v>
      </c>
      <c r="QDK3" s="8">
        <v>13616</v>
      </c>
      <c r="QDL3" s="8">
        <v>13617</v>
      </c>
      <c r="QDM3" s="8">
        <v>13618</v>
      </c>
      <c r="QDN3" s="8">
        <v>13619</v>
      </c>
      <c r="QDO3" s="8">
        <v>13620</v>
      </c>
      <c r="QDP3" s="8">
        <v>13621</v>
      </c>
      <c r="QDQ3" s="8">
        <v>13622</v>
      </c>
      <c r="QDR3" s="8">
        <v>13623</v>
      </c>
      <c r="QDS3" s="8">
        <v>13624</v>
      </c>
      <c r="QDT3" s="8">
        <v>13625</v>
      </c>
      <c r="QDU3" s="8">
        <v>13626</v>
      </c>
      <c r="QDV3" s="8">
        <v>13627</v>
      </c>
      <c r="QDW3" s="8">
        <v>13628</v>
      </c>
      <c r="QDX3" s="8">
        <v>13629</v>
      </c>
      <c r="QDY3" s="8">
        <v>13630</v>
      </c>
      <c r="QDZ3" s="8">
        <v>13631</v>
      </c>
      <c r="QEA3" s="8">
        <v>13632</v>
      </c>
      <c r="QEB3" s="8">
        <v>13633</v>
      </c>
      <c r="QEC3" s="8">
        <v>13634</v>
      </c>
      <c r="QED3" s="8">
        <v>13635</v>
      </c>
      <c r="QEE3" s="8">
        <v>13636</v>
      </c>
      <c r="QEF3" s="8">
        <v>13637</v>
      </c>
      <c r="QEG3" s="8">
        <v>13638</v>
      </c>
      <c r="QEH3" s="8">
        <v>13639</v>
      </c>
      <c r="QEI3" s="8">
        <v>13640</v>
      </c>
      <c r="QEJ3" s="8">
        <v>13641</v>
      </c>
      <c r="QEK3" s="8">
        <v>13642</v>
      </c>
      <c r="QEL3" s="8">
        <v>13643</v>
      </c>
      <c r="QEM3" s="8">
        <v>13644</v>
      </c>
      <c r="QEN3" s="8">
        <v>13645</v>
      </c>
      <c r="QEO3" s="8">
        <v>13646</v>
      </c>
      <c r="QEP3" s="8">
        <v>13647</v>
      </c>
      <c r="QEQ3" s="8">
        <v>13648</v>
      </c>
      <c r="QER3" s="8">
        <v>13649</v>
      </c>
      <c r="QES3" s="8">
        <v>13650</v>
      </c>
      <c r="QET3" s="8">
        <v>13651</v>
      </c>
      <c r="QEU3" s="8">
        <v>13652</v>
      </c>
      <c r="QEV3" s="8">
        <v>13653</v>
      </c>
      <c r="QEW3" s="8">
        <v>13654</v>
      </c>
      <c r="QEX3" s="8">
        <v>13655</v>
      </c>
      <c r="QEY3" s="8">
        <v>13656</v>
      </c>
      <c r="QEZ3" s="8">
        <v>13657</v>
      </c>
      <c r="QFA3" s="8">
        <v>13658</v>
      </c>
      <c r="QFB3" s="8">
        <v>13659</v>
      </c>
      <c r="QFC3" s="8">
        <v>13660</v>
      </c>
      <c r="QFD3" s="8">
        <v>13661</v>
      </c>
      <c r="QFE3" s="8">
        <v>13662</v>
      </c>
      <c r="QFF3" s="8">
        <v>13663</v>
      </c>
      <c r="QFG3" s="8">
        <v>13664</v>
      </c>
      <c r="QFH3" s="8">
        <v>13665</v>
      </c>
      <c r="QFI3" s="8">
        <v>13666</v>
      </c>
      <c r="QFJ3" s="8">
        <v>13667</v>
      </c>
      <c r="QFK3" s="8">
        <v>13668</v>
      </c>
      <c r="QFL3" s="8">
        <v>13669</v>
      </c>
      <c r="QFM3" s="8">
        <v>13670</v>
      </c>
      <c r="QFN3" s="8">
        <v>13671</v>
      </c>
      <c r="QFO3" s="8">
        <v>13672</v>
      </c>
      <c r="QFP3" s="8">
        <v>13673</v>
      </c>
      <c r="QFQ3" s="8">
        <v>13674</v>
      </c>
      <c r="QFR3" s="8">
        <v>13675</v>
      </c>
      <c r="QFS3" s="8">
        <v>13676</v>
      </c>
      <c r="QFT3" s="8">
        <v>13677</v>
      </c>
      <c r="QFU3" s="8">
        <v>13678</v>
      </c>
      <c r="QFV3" s="8">
        <v>13679</v>
      </c>
      <c r="QFW3" s="8">
        <v>13680</v>
      </c>
      <c r="QFX3" s="8">
        <v>13681</v>
      </c>
      <c r="QFY3" s="8">
        <v>13682</v>
      </c>
      <c r="QFZ3" s="8">
        <v>13683</v>
      </c>
      <c r="QGA3" s="8">
        <v>13684</v>
      </c>
      <c r="QGB3" s="8">
        <v>13685</v>
      </c>
      <c r="QGC3" s="8">
        <v>13686</v>
      </c>
      <c r="QGD3" s="8">
        <v>13687</v>
      </c>
      <c r="QGE3" s="8">
        <v>13688</v>
      </c>
      <c r="QGF3" s="8">
        <v>13689</v>
      </c>
      <c r="QGG3" s="8">
        <v>13690</v>
      </c>
      <c r="QGH3" s="8">
        <v>13691</v>
      </c>
      <c r="QGI3" s="8">
        <v>13692</v>
      </c>
      <c r="QGJ3" s="8">
        <v>13693</v>
      </c>
      <c r="QGK3" s="8">
        <v>13694</v>
      </c>
      <c r="QGL3" s="8">
        <v>13695</v>
      </c>
      <c r="QGM3" s="8">
        <v>13696</v>
      </c>
      <c r="QGN3" s="8">
        <v>13697</v>
      </c>
      <c r="QGO3" s="8">
        <v>13698</v>
      </c>
      <c r="QGP3" s="8">
        <v>13699</v>
      </c>
      <c r="QGQ3" s="8">
        <v>13700</v>
      </c>
      <c r="QGR3" s="8">
        <v>13701</v>
      </c>
      <c r="QGS3" s="8">
        <v>13702</v>
      </c>
      <c r="QGT3" s="8">
        <v>13703</v>
      </c>
      <c r="QGU3" s="8">
        <v>13704</v>
      </c>
      <c r="QGV3" s="8">
        <v>13705</v>
      </c>
      <c r="QGW3" s="8">
        <v>13706</v>
      </c>
      <c r="QGX3" s="8">
        <v>13707</v>
      </c>
      <c r="QGY3" s="8">
        <v>13708</v>
      </c>
      <c r="QGZ3" s="8">
        <v>13709</v>
      </c>
      <c r="QHA3" s="8">
        <v>13710</v>
      </c>
      <c r="QHB3" s="8">
        <v>13711</v>
      </c>
      <c r="QHC3" s="8">
        <v>13712</v>
      </c>
      <c r="QHD3" s="8">
        <v>13713</v>
      </c>
      <c r="QHE3" s="8">
        <v>13714</v>
      </c>
      <c r="QHF3" s="8">
        <v>13715</v>
      </c>
      <c r="QHG3" s="8">
        <v>13716</v>
      </c>
      <c r="QHH3" s="8">
        <v>13717</v>
      </c>
      <c r="QHI3" s="8">
        <v>13718</v>
      </c>
      <c r="QHJ3" s="8">
        <v>13719</v>
      </c>
      <c r="QHK3" s="8">
        <v>13720</v>
      </c>
      <c r="QHL3" s="8">
        <v>13721</v>
      </c>
      <c r="QHM3" s="8">
        <v>13722</v>
      </c>
      <c r="QHN3" s="8">
        <v>13723</v>
      </c>
      <c r="QHO3" s="8">
        <v>13724</v>
      </c>
      <c r="QHP3" s="8">
        <v>13725</v>
      </c>
      <c r="QHQ3" s="8">
        <v>13726</v>
      </c>
      <c r="QHR3" s="8">
        <v>13727</v>
      </c>
      <c r="QHS3" s="8">
        <v>13728</v>
      </c>
      <c r="QHT3" s="8">
        <v>13729</v>
      </c>
      <c r="QHU3" s="8">
        <v>13730</v>
      </c>
      <c r="QHV3" s="8">
        <v>13731</v>
      </c>
      <c r="QHW3" s="8">
        <v>13732</v>
      </c>
      <c r="QHX3" s="8">
        <v>13733</v>
      </c>
      <c r="QHY3" s="8">
        <v>13734</v>
      </c>
      <c r="QHZ3" s="8">
        <v>13735</v>
      </c>
      <c r="QIA3" s="8">
        <v>13736</v>
      </c>
      <c r="QIB3" s="8">
        <v>13737</v>
      </c>
      <c r="QIC3" s="8">
        <v>13738</v>
      </c>
      <c r="QID3" s="8">
        <v>13739</v>
      </c>
      <c r="QIE3" s="8">
        <v>13740</v>
      </c>
      <c r="QIF3" s="8">
        <v>13741</v>
      </c>
      <c r="QIG3" s="8">
        <v>13742</v>
      </c>
      <c r="QIH3" s="8">
        <v>13743</v>
      </c>
      <c r="QII3" s="8">
        <v>13744</v>
      </c>
      <c r="QIJ3" s="8">
        <v>13745</v>
      </c>
      <c r="QIK3" s="8">
        <v>13746</v>
      </c>
      <c r="QIL3" s="8">
        <v>13747</v>
      </c>
      <c r="QIM3" s="8">
        <v>13748</v>
      </c>
      <c r="QIN3" s="8">
        <v>13749</v>
      </c>
      <c r="QIO3" s="8">
        <v>13750</v>
      </c>
      <c r="QIP3" s="8">
        <v>13751</v>
      </c>
      <c r="QIQ3" s="8">
        <v>13752</v>
      </c>
      <c r="QIR3" s="8">
        <v>13753</v>
      </c>
      <c r="QIS3" s="8">
        <v>13754</v>
      </c>
      <c r="QIT3" s="8">
        <v>13755</v>
      </c>
      <c r="QIU3" s="8">
        <v>13756</v>
      </c>
      <c r="QIV3" s="8">
        <v>13757</v>
      </c>
      <c r="QIW3" s="8">
        <v>13758</v>
      </c>
      <c r="QIX3" s="8">
        <v>13759</v>
      </c>
      <c r="QIY3" s="8">
        <v>13760</v>
      </c>
      <c r="QIZ3" s="8">
        <v>13761</v>
      </c>
      <c r="QJA3" s="8">
        <v>13762</v>
      </c>
      <c r="QJB3" s="8">
        <v>13763</v>
      </c>
      <c r="QJC3" s="8">
        <v>13764</v>
      </c>
      <c r="QJD3" s="8">
        <v>13765</v>
      </c>
      <c r="QJE3" s="8">
        <v>13766</v>
      </c>
      <c r="QJF3" s="8">
        <v>13767</v>
      </c>
      <c r="QJG3" s="8">
        <v>13768</v>
      </c>
      <c r="QJH3" s="8">
        <v>13769</v>
      </c>
      <c r="QJI3" s="8">
        <v>13770</v>
      </c>
      <c r="QJJ3" s="8">
        <v>13771</v>
      </c>
      <c r="QJK3" s="8">
        <v>13772</v>
      </c>
      <c r="QJL3" s="8">
        <v>13773</v>
      </c>
      <c r="QJM3" s="8">
        <v>13774</v>
      </c>
      <c r="QJN3" s="8">
        <v>13775</v>
      </c>
      <c r="QJO3" s="8">
        <v>13776</v>
      </c>
      <c r="QJP3" s="8">
        <v>13777</v>
      </c>
      <c r="QJQ3" s="8">
        <v>13778</v>
      </c>
      <c r="QJR3" s="8">
        <v>13779</v>
      </c>
      <c r="QJS3" s="8">
        <v>13780</v>
      </c>
      <c r="QJT3" s="8">
        <v>13781</v>
      </c>
      <c r="QJU3" s="8">
        <v>13782</v>
      </c>
      <c r="QJV3" s="8">
        <v>13783</v>
      </c>
      <c r="QJW3" s="8">
        <v>13784</v>
      </c>
      <c r="QJX3" s="8">
        <v>13785</v>
      </c>
      <c r="QJY3" s="8">
        <v>13786</v>
      </c>
      <c r="QJZ3" s="8">
        <v>13787</v>
      </c>
      <c r="QKA3" s="8">
        <v>13788</v>
      </c>
      <c r="QKB3" s="8">
        <v>13789</v>
      </c>
      <c r="QKC3" s="8">
        <v>13790</v>
      </c>
      <c r="QKD3" s="8">
        <v>13791</v>
      </c>
      <c r="QKE3" s="8">
        <v>13792</v>
      </c>
      <c r="QKF3" s="8">
        <v>13793</v>
      </c>
      <c r="QKG3" s="8">
        <v>13794</v>
      </c>
      <c r="QKH3" s="8">
        <v>13795</v>
      </c>
      <c r="QKI3" s="8">
        <v>13796</v>
      </c>
      <c r="QKJ3" s="8">
        <v>13797</v>
      </c>
      <c r="QKK3" s="8">
        <v>13798</v>
      </c>
      <c r="QKL3" s="8">
        <v>13799</v>
      </c>
      <c r="QKM3" s="8">
        <v>13800</v>
      </c>
      <c r="QKN3" s="8">
        <v>13801</v>
      </c>
      <c r="QKO3" s="8">
        <v>13802</v>
      </c>
      <c r="QKP3" s="8">
        <v>13803</v>
      </c>
      <c r="QKQ3" s="8">
        <v>13804</v>
      </c>
      <c r="QKR3" s="8">
        <v>13805</v>
      </c>
      <c r="QKS3" s="8">
        <v>13806</v>
      </c>
      <c r="QKT3" s="8">
        <v>13807</v>
      </c>
      <c r="QKU3" s="8">
        <v>13808</v>
      </c>
      <c r="QKV3" s="8">
        <v>13809</v>
      </c>
      <c r="QKW3" s="8">
        <v>13810</v>
      </c>
      <c r="QKX3" s="8">
        <v>13811</v>
      </c>
      <c r="QKY3" s="8">
        <v>13812</v>
      </c>
      <c r="QKZ3" s="8">
        <v>13813</v>
      </c>
      <c r="QLA3" s="8">
        <v>13814</v>
      </c>
      <c r="QLB3" s="8">
        <v>13815</v>
      </c>
      <c r="QLC3" s="8">
        <v>13816</v>
      </c>
      <c r="QLD3" s="8">
        <v>13817</v>
      </c>
      <c r="QLE3" s="8">
        <v>13818</v>
      </c>
      <c r="QLF3" s="8">
        <v>13819</v>
      </c>
      <c r="QLG3" s="8">
        <v>13820</v>
      </c>
      <c r="QLH3" s="8">
        <v>13821</v>
      </c>
      <c r="QLI3" s="8">
        <v>13822</v>
      </c>
      <c r="QLJ3" s="8">
        <v>13823</v>
      </c>
      <c r="QLK3" s="8">
        <v>13824</v>
      </c>
      <c r="QLL3" s="8">
        <v>13825</v>
      </c>
      <c r="QLM3" s="8">
        <v>13826</v>
      </c>
      <c r="QLN3" s="8">
        <v>13827</v>
      </c>
      <c r="QLO3" s="8">
        <v>13828</v>
      </c>
      <c r="QLP3" s="8">
        <v>13829</v>
      </c>
      <c r="QLQ3" s="8">
        <v>13830</v>
      </c>
      <c r="QLR3" s="8">
        <v>13831</v>
      </c>
      <c r="QLS3" s="8">
        <v>13832</v>
      </c>
      <c r="QLT3" s="8">
        <v>13833</v>
      </c>
      <c r="QLU3" s="8">
        <v>13834</v>
      </c>
      <c r="QLV3" s="8">
        <v>13835</v>
      </c>
      <c r="QLW3" s="8">
        <v>13836</v>
      </c>
      <c r="QLX3" s="8">
        <v>13837</v>
      </c>
      <c r="QLY3" s="8">
        <v>13838</v>
      </c>
      <c r="QLZ3" s="8">
        <v>13839</v>
      </c>
      <c r="QMA3" s="8">
        <v>13840</v>
      </c>
      <c r="QMB3" s="8">
        <v>13841</v>
      </c>
      <c r="QMC3" s="8">
        <v>13842</v>
      </c>
      <c r="QMD3" s="8">
        <v>13843</v>
      </c>
      <c r="QME3" s="8">
        <v>13844</v>
      </c>
      <c r="QMF3" s="8">
        <v>13845</v>
      </c>
      <c r="QMG3" s="8">
        <v>13846</v>
      </c>
      <c r="QMH3" s="8">
        <v>13847</v>
      </c>
      <c r="QMI3" s="8">
        <v>13848</v>
      </c>
      <c r="QMJ3" s="8">
        <v>13849</v>
      </c>
      <c r="QMK3" s="8">
        <v>13850</v>
      </c>
      <c r="QML3" s="8">
        <v>13851</v>
      </c>
      <c r="QMM3" s="8">
        <v>13852</v>
      </c>
      <c r="QMN3" s="8">
        <v>13853</v>
      </c>
      <c r="QMO3" s="8">
        <v>13854</v>
      </c>
      <c r="QMP3" s="8">
        <v>13855</v>
      </c>
      <c r="QMQ3" s="8">
        <v>13856</v>
      </c>
      <c r="QMR3" s="8">
        <v>13857</v>
      </c>
      <c r="QMS3" s="8">
        <v>13858</v>
      </c>
      <c r="QMT3" s="8">
        <v>13859</v>
      </c>
      <c r="QMU3" s="8">
        <v>13860</v>
      </c>
      <c r="QMV3" s="8">
        <v>13861</v>
      </c>
      <c r="QMW3" s="8">
        <v>13862</v>
      </c>
      <c r="QMX3" s="8">
        <v>13863</v>
      </c>
      <c r="QMY3" s="8">
        <v>13864</v>
      </c>
      <c r="QMZ3" s="8">
        <v>13865</v>
      </c>
      <c r="QNA3" s="8">
        <v>13866</v>
      </c>
      <c r="QNB3" s="8">
        <v>13867</v>
      </c>
      <c r="QNC3" s="8">
        <v>13868</v>
      </c>
      <c r="QND3" s="8">
        <v>13869</v>
      </c>
      <c r="QNE3" s="8">
        <v>13870</v>
      </c>
      <c r="QNF3" s="8">
        <v>13871</v>
      </c>
      <c r="QNG3" s="8">
        <v>13872</v>
      </c>
      <c r="QNH3" s="8">
        <v>13873</v>
      </c>
      <c r="QNI3" s="8">
        <v>13874</v>
      </c>
      <c r="QNJ3" s="8">
        <v>13875</v>
      </c>
      <c r="QNK3" s="8">
        <v>13876</v>
      </c>
      <c r="QNL3" s="8">
        <v>13877</v>
      </c>
      <c r="QNM3" s="8">
        <v>13878</v>
      </c>
      <c r="QNN3" s="8">
        <v>13879</v>
      </c>
      <c r="QNO3" s="8">
        <v>13880</v>
      </c>
      <c r="QNP3" s="8">
        <v>13881</v>
      </c>
      <c r="QNQ3" s="8">
        <v>13882</v>
      </c>
      <c r="QNR3" s="8">
        <v>13883</v>
      </c>
      <c r="QNS3" s="8">
        <v>13884</v>
      </c>
      <c r="QNT3" s="8">
        <v>13885</v>
      </c>
      <c r="QNU3" s="8">
        <v>13886</v>
      </c>
      <c r="QNV3" s="8">
        <v>13887</v>
      </c>
      <c r="QNW3" s="8">
        <v>13888</v>
      </c>
      <c r="QNX3" s="8">
        <v>13889</v>
      </c>
      <c r="QNY3" s="8">
        <v>13890</v>
      </c>
      <c r="QNZ3" s="8">
        <v>13891</v>
      </c>
      <c r="QOA3" s="8">
        <v>13892</v>
      </c>
      <c r="QOB3" s="8">
        <v>13893</v>
      </c>
      <c r="QOC3" s="8">
        <v>13894</v>
      </c>
      <c r="QOD3" s="8">
        <v>13895</v>
      </c>
      <c r="QOE3" s="8">
        <v>13896</v>
      </c>
      <c r="QOF3" s="8">
        <v>13897</v>
      </c>
      <c r="QOG3" s="8">
        <v>13898</v>
      </c>
      <c r="QOH3" s="8">
        <v>13899</v>
      </c>
      <c r="QOI3" s="8">
        <v>13900</v>
      </c>
      <c r="QOJ3" s="8">
        <v>13901</v>
      </c>
      <c r="QOK3" s="8">
        <v>13902</v>
      </c>
      <c r="QOL3" s="8">
        <v>13903</v>
      </c>
      <c r="QOM3" s="8">
        <v>13904</v>
      </c>
      <c r="QON3" s="8">
        <v>13905</v>
      </c>
      <c r="QOO3" s="8">
        <v>13906</v>
      </c>
      <c r="QOP3" s="8">
        <v>13907</v>
      </c>
      <c r="QOQ3" s="8">
        <v>13908</v>
      </c>
      <c r="QOR3" s="8">
        <v>13909</v>
      </c>
      <c r="QOS3" s="8">
        <v>13910</v>
      </c>
      <c r="QOT3" s="8">
        <v>13911</v>
      </c>
      <c r="QOU3" s="8">
        <v>13912</v>
      </c>
      <c r="QOV3" s="8">
        <v>13913</v>
      </c>
      <c r="QOW3" s="8">
        <v>13914</v>
      </c>
      <c r="QOX3" s="8">
        <v>13915</v>
      </c>
      <c r="QOY3" s="8">
        <v>13916</v>
      </c>
      <c r="QOZ3" s="8">
        <v>13917</v>
      </c>
      <c r="QPA3" s="8">
        <v>13918</v>
      </c>
      <c r="QPB3" s="8">
        <v>13919</v>
      </c>
      <c r="QPC3" s="8">
        <v>13920</v>
      </c>
      <c r="QPD3" s="8">
        <v>13921</v>
      </c>
      <c r="QPE3" s="8">
        <v>13922</v>
      </c>
      <c r="QPF3" s="8">
        <v>13923</v>
      </c>
      <c r="QPG3" s="8">
        <v>13924</v>
      </c>
      <c r="QPH3" s="8">
        <v>13925</v>
      </c>
      <c r="QPI3" s="8">
        <v>13926</v>
      </c>
      <c r="QPJ3" s="8">
        <v>13927</v>
      </c>
      <c r="QPK3" s="8">
        <v>13928</v>
      </c>
      <c r="QPL3" s="8">
        <v>13929</v>
      </c>
      <c r="QPM3" s="8">
        <v>13930</v>
      </c>
      <c r="QPN3" s="8">
        <v>13931</v>
      </c>
      <c r="QPO3" s="8">
        <v>13932</v>
      </c>
      <c r="QPP3" s="8">
        <v>13933</v>
      </c>
      <c r="QPQ3" s="8">
        <v>13934</v>
      </c>
      <c r="QPR3" s="8">
        <v>13935</v>
      </c>
      <c r="QPS3" s="8">
        <v>13936</v>
      </c>
      <c r="QPT3" s="8">
        <v>13937</v>
      </c>
      <c r="QPU3" s="8">
        <v>13938</v>
      </c>
      <c r="QPV3" s="8">
        <v>13939</v>
      </c>
      <c r="QPW3" s="8">
        <v>13940</v>
      </c>
      <c r="QPX3" s="8">
        <v>13941</v>
      </c>
      <c r="QPY3" s="8">
        <v>13942</v>
      </c>
      <c r="QPZ3" s="8">
        <v>13943</v>
      </c>
      <c r="QQA3" s="8">
        <v>13944</v>
      </c>
      <c r="QQB3" s="8">
        <v>13945</v>
      </c>
      <c r="QQC3" s="8">
        <v>13946</v>
      </c>
      <c r="QQD3" s="8">
        <v>13947</v>
      </c>
      <c r="QQE3" s="8">
        <v>13948</v>
      </c>
      <c r="QQF3" s="8">
        <v>13949</v>
      </c>
      <c r="QQG3" s="8">
        <v>13950</v>
      </c>
      <c r="QQH3" s="8">
        <v>13951</v>
      </c>
      <c r="QQI3" s="8">
        <v>13952</v>
      </c>
      <c r="QQJ3" s="8">
        <v>13953</v>
      </c>
      <c r="QQK3" s="8">
        <v>13954</v>
      </c>
      <c r="QQL3" s="8">
        <v>13955</v>
      </c>
      <c r="QQM3" s="8">
        <v>13956</v>
      </c>
      <c r="QQN3" s="8">
        <v>13957</v>
      </c>
      <c r="QQO3" s="8">
        <v>13958</v>
      </c>
      <c r="QQP3" s="8">
        <v>13959</v>
      </c>
      <c r="QQQ3" s="8">
        <v>13960</v>
      </c>
      <c r="QQR3" s="8">
        <v>13961</v>
      </c>
      <c r="QQS3" s="8">
        <v>13962</v>
      </c>
      <c r="QQT3" s="8">
        <v>13963</v>
      </c>
      <c r="QQU3" s="8">
        <v>13964</v>
      </c>
      <c r="QQV3" s="8">
        <v>13965</v>
      </c>
      <c r="QQW3" s="8">
        <v>13966</v>
      </c>
      <c r="QQX3" s="8">
        <v>13967</v>
      </c>
      <c r="QQY3" s="8">
        <v>13968</v>
      </c>
      <c r="QQZ3" s="8">
        <v>13969</v>
      </c>
      <c r="QRA3" s="8">
        <v>13970</v>
      </c>
      <c r="QRB3" s="8">
        <v>13971</v>
      </c>
      <c r="QRC3" s="8">
        <v>13972</v>
      </c>
      <c r="QRD3" s="8">
        <v>13973</v>
      </c>
      <c r="QRE3" s="8">
        <v>13974</v>
      </c>
      <c r="QRF3" s="8">
        <v>13975</v>
      </c>
      <c r="QRG3" s="8">
        <v>13976</v>
      </c>
      <c r="QRH3" s="8">
        <v>13977</v>
      </c>
      <c r="QRI3" s="8">
        <v>13978</v>
      </c>
      <c r="QRJ3" s="8">
        <v>13979</v>
      </c>
      <c r="QRK3" s="8">
        <v>13980</v>
      </c>
      <c r="QRL3" s="8">
        <v>13981</v>
      </c>
      <c r="QRM3" s="8">
        <v>13982</v>
      </c>
      <c r="QRN3" s="8">
        <v>13983</v>
      </c>
      <c r="QRO3" s="8">
        <v>13984</v>
      </c>
      <c r="QRP3" s="8">
        <v>13985</v>
      </c>
      <c r="QRQ3" s="8">
        <v>13986</v>
      </c>
      <c r="QRR3" s="8">
        <v>13987</v>
      </c>
      <c r="QRS3" s="8">
        <v>13988</v>
      </c>
      <c r="QRT3" s="8">
        <v>13989</v>
      </c>
      <c r="QRU3" s="8">
        <v>13990</v>
      </c>
      <c r="QRV3" s="8">
        <v>13991</v>
      </c>
      <c r="QRW3" s="8">
        <v>13992</v>
      </c>
      <c r="QRX3" s="8">
        <v>13993</v>
      </c>
      <c r="QRY3" s="8">
        <v>13994</v>
      </c>
      <c r="QRZ3" s="8">
        <v>13995</v>
      </c>
      <c r="QSA3" s="8">
        <v>13996</v>
      </c>
      <c r="QSB3" s="8">
        <v>13997</v>
      </c>
      <c r="QSC3" s="8">
        <v>13998</v>
      </c>
      <c r="QSD3" s="8">
        <v>13999</v>
      </c>
      <c r="QSE3" s="8">
        <v>14000</v>
      </c>
      <c r="QSF3" s="8">
        <v>14001</v>
      </c>
      <c r="QSG3" s="8">
        <v>14002</v>
      </c>
      <c r="QSH3" s="8">
        <v>14003</v>
      </c>
      <c r="QSI3" s="8">
        <v>14004</v>
      </c>
      <c r="QSJ3" s="8">
        <v>14005</v>
      </c>
      <c r="QSK3" s="8">
        <v>14006</v>
      </c>
      <c r="QSL3" s="8">
        <v>14007</v>
      </c>
      <c r="QSM3" s="8">
        <v>14008</v>
      </c>
      <c r="QSN3" s="8">
        <v>14009</v>
      </c>
      <c r="QSO3" s="8">
        <v>14010</v>
      </c>
      <c r="QSP3" s="8">
        <v>14011</v>
      </c>
      <c r="QSQ3" s="8">
        <v>14012</v>
      </c>
      <c r="QSR3" s="8">
        <v>14013</v>
      </c>
      <c r="QSS3" s="8">
        <v>14014</v>
      </c>
      <c r="QST3" s="8">
        <v>14015</v>
      </c>
      <c r="QSU3" s="8">
        <v>14016</v>
      </c>
      <c r="QSV3" s="8">
        <v>14017</v>
      </c>
      <c r="QSW3" s="8">
        <v>14018</v>
      </c>
      <c r="QSX3" s="8">
        <v>14019</v>
      </c>
      <c r="QSY3" s="8">
        <v>14020</v>
      </c>
      <c r="QSZ3" s="8">
        <v>14021</v>
      </c>
      <c r="QTA3" s="8">
        <v>14022</v>
      </c>
      <c r="QTB3" s="8">
        <v>14023</v>
      </c>
      <c r="QTC3" s="8">
        <v>14024</v>
      </c>
      <c r="QTD3" s="8">
        <v>14025</v>
      </c>
      <c r="QTE3" s="8">
        <v>14026</v>
      </c>
      <c r="QTF3" s="8">
        <v>14027</v>
      </c>
      <c r="QTG3" s="8">
        <v>14028</v>
      </c>
      <c r="QTH3" s="8">
        <v>14029</v>
      </c>
      <c r="QTI3" s="8">
        <v>14030</v>
      </c>
      <c r="QTJ3" s="8">
        <v>14031</v>
      </c>
      <c r="QTK3" s="8">
        <v>14032</v>
      </c>
      <c r="QTL3" s="8">
        <v>14033</v>
      </c>
      <c r="QTM3" s="8">
        <v>14034</v>
      </c>
      <c r="QTN3" s="8">
        <v>14035</v>
      </c>
      <c r="QTO3" s="8">
        <v>14036</v>
      </c>
      <c r="QTP3" s="8">
        <v>14037</v>
      </c>
      <c r="QTQ3" s="8">
        <v>14038</v>
      </c>
      <c r="QTR3" s="8">
        <v>14039</v>
      </c>
      <c r="QTS3" s="8">
        <v>14040</v>
      </c>
      <c r="QTT3" s="8">
        <v>14041</v>
      </c>
      <c r="QTU3" s="8">
        <v>14042</v>
      </c>
      <c r="QTV3" s="8">
        <v>14043</v>
      </c>
      <c r="QTW3" s="8">
        <v>14044</v>
      </c>
      <c r="QTX3" s="8">
        <v>14045</v>
      </c>
      <c r="QTY3" s="8">
        <v>14046</v>
      </c>
      <c r="QTZ3" s="8">
        <v>14047</v>
      </c>
      <c r="QUA3" s="8">
        <v>14048</v>
      </c>
      <c r="QUB3" s="8">
        <v>14049</v>
      </c>
      <c r="QUC3" s="8">
        <v>14050</v>
      </c>
      <c r="QUD3" s="8">
        <v>14051</v>
      </c>
      <c r="QUE3" s="8">
        <v>14052</v>
      </c>
      <c r="QUF3" s="8">
        <v>14053</v>
      </c>
      <c r="QUG3" s="8">
        <v>14054</v>
      </c>
      <c r="QUH3" s="8">
        <v>14055</v>
      </c>
      <c r="QUI3" s="8">
        <v>14056</v>
      </c>
      <c r="QUJ3" s="8">
        <v>14057</v>
      </c>
      <c r="QUK3" s="8">
        <v>14058</v>
      </c>
      <c r="QUL3" s="8">
        <v>14059</v>
      </c>
      <c r="QUM3" s="8">
        <v>14060</v>
      </c>
      <c r="QUN3" s="8">
        <v>14061</v>
      </c>
      <c r="QUO3" s="8">
        <v>14062</v>
      </c>
      <c r="QUP3" s="8">
        <v>14063</v>
      </c>
      <c r="QUQ3" s="8">
        <v>14064</v>
      </c>
      <c r="QUR3" s="8">
        <v>14065</v>
      </c>
      <c r="QUS3" s="8">
        <v>14066</v>
      </c>
      <c r="QUT3" s="8">
        <v>14067</v>
      </c>
      <c r="QUU3" s="8">
        <v>14068</v>
      </c>
      <c r="QUV3" s="8">
        <v>14069</v>
      </c>
      <c r="QUW3" s="8">
        <v>14070</v>
      </c>
      <c r="QUX3" s="8">
        <v>14071</v>
      </c>
      <c r="QUY3" s="8">
        <v>14072</v>
      </c>
      <c r="QUZ3" s="8">
        <v>14073</v>
      </c>
      <c r="QVA3" s="8">
        <v>14074</v>
      </c>
      <c r="QVB3" s="8">
        <v>14075</v>
      </c>
      <c r="QVC3" s="8">
        <v>14076</v>
      </c>
      <c r="QVD3" s="8">
        <v>14077</v>
      </c>
      <c r="QVE3" s="8">
        <v>14078</v>
      </c>
      <c r="QVF3" s="8">
        <v>14079</v>
      </c>
      <c r="QVG3" s="8">
        <v>14080</v>
      </c>
      <c r="QVH3" s="8">
        <v>14081</v>
      </c>
      <c r="QVI3" s="8">
        <v>14082</v>
      </c>
      <c r="QVJ3" s="8">
        <v>14083</v>
      </c>
      <c r="QVK3" s="8">
        <v>14084</v>
      </c>
      <c r="QVL3" s="8">
        <v>14085</v>
      </c>
      <c r="QVM3" s="8">
        <v>14086</v>
      </c>
      <c r="QVN3" s="8">
        <v>14087</v>
      </c>
      <c r="QVO3" s="8">
        <v>14088</v>
      </c>
      <c r="QVP3" s="8">
        <v>14089</v>
      </c>
      <c r="QVQ3" s="8">
        <v>14090</v>
      </c>
      <c r="QVR3" s="8">
        <v>14091</v>
      </c>
      <c r="QVS3" s="8">
        <v>14092</v>
      </c>
      <c r="QVT3" s="8">
        <v>14093</v>
      </c>
      <c r="QVU3" s="8">
        <v>14094</v>
      </c>
      <c r="QVV3" s="8">
        <v>14095</v>
      </c>
      <c r="QVW3" s="8">
        <v>14096</v>
      </c>
      <c r="QVX3" s="8">
        <v>14097</v>
      </c>
      <c r="QVY3" s="8">
        <v>14098</v>
      </c>
      <c r="QVZ3" s="8">
        <v>14099</v>
      </c>
      <c r="QWA3" s="8">
        <v>14100</v>
      </c>
      <c r="QWB3" s="8">
        <v>14101</v>
      </c>
      <c r="QWC3" s="8">
        <v>14102</v>
      </c>
      <c r="QWD3" s="8">
        <v>14103</v>
      </c>
      <c r="QWE3" s="8">
        <v>14104</v>
      </c>
      <c r="QWF3" s="8">
        <v>14105</v>
      </c>
      <c r="QWG3" s="8">
        <v>14106</v>
      </c>
      <c r="QWH3" s="8">
        <v>14107</v>
      </c>
      <c r="QWI3" s="8">
        <v>14108</v>
      </c>
      <c r="QWJ3" s="8">
        <v>14109</v>
      </c>
      <c r="QWK3" s="8">
        <v>14110</v>
      </c>
      <c r="QWL3" s="8">
        <v>14111</v>
      </c>
      <c r="QWM3" s="8">
        <v>14112</v>
      </c>
      <c r="QWN3" s="8">
        <v>14113</v>
      </c>
      <c r="QWO3" s="8">
        <v>14114</v>
      </c>
      <c r="QWP3" s="8">
        <v>14115</v>
      </c>
      <c r="QWQ3" s="8">
        <v>14116</v>
      </c>
      <c r="QWR3" s="8">
        <v>14117</v>
      </c>
      <c r="QWS3" s="8">
        <v>14118</v>
      </c>
      <c r="QWT3" s="8">
        <v>14119</v>
      </c>
      <c r="QWU3" s="8">
        <v>14120</v>
      </c>
      <c r="QWV3" s="8">
        <v>14121</v>
      </c>
      <c r="QWW3" s="8">
        <v>14122</v>
      </c>
      <c r="QWX3" s="8">
        <v>14123</v>
      </c>
      <c r="QWY3" s="8">
        <v>14124</v>
      </c>
      <c r="QWZ3" s="8">
        <v>14125</v>
      </c>
      <c r="QXA3" s="8">
        <v>14126</v>
      </c>
      <c r="QXB3" s="8">
        <v>14127</v>
      </c>
      <c r="QXC3" s="8">
        <v>14128</v>
      </c>
      <c r="QXD3" s="8">
        <v>14129</v>
      </c>
      <c r="QXE3" s="8">
        <v>14130</v>
      </c>
      <c r="QXF3" s="8">
        <v>14131</v>
      </c>
      <c r="QXG3" s="8">
        <v>14132</v>
      </c>
      <c r="QXH3" s="8">
        <v>14133</v>
      </c>
      <c r="QXI3" s="8">
        <v>14134</v>
      </c>
      <c r="QXJ3" s="8">
        <v>14135</v>
      </c>
      <c r="QXK3" s="8">
        <v>14136</v>
      </c>
      <c r="QXL3" s="8">
        <v>14137</v>
      </c>
      <c r="QXM3" s="8">
        <v>14138</v>
      </c>
      <c r="QXN3" s="8">
        <v>14139</v>
      </c>
      <c r="QXO3" s="8">
        <v>14140</v>
      </c>
      <c r="QXP3" s="8">
        <v>14141</v>
      </c>
      <c r="QXQ3" s="8">
        <v>14142</v>
      </c>
      <c r="QXR3" s="8">
        <v>14143</v>
      </c>
      <c r="QXS3" s="8">
        <v>14144</v>
      </c>
      <c r="QXT3" s="8">
        <v>14145</v>
      </c>
      <c r="QXU3" s="8">
        <v>14146</v>
      </c>
      <c r="QXV3" s="8">
        <v>14147</v>
      </c>
      <c r="QXW3" s="8">
        <v>14148</v>
      </c>
      <c r="QXX3" s="8">
        <v>14149</v>
      </c>
      <c r="QXY3" s="8">
        <v>14150</v>
      </c>
      <c r="QXZ3" s="8">
        <v>14151</v>
      </c>
      <c r="QYA3" s="8">
        <v>14152</v>
      </c>
      <c r="QYB3" s="8">
        <v>14153</v>
      </c>
      <c r="QYC3" s="8">
        <v>14154</v>
      </c>
      <c r="QYD3" s="8">
        <v>14155</v>
      </c>
      <c r="QYE3" s="8">
        <v>14156</v>
      </c>
      <c r="QYF3" s="8">
        <v>14157</v>
      </c>
      <c r="QYG3" s="8">
        <v>14158</v>
      </c>
      <c r="QYH3" s="8">
        <v>14159</v>
      </c>
      <c r="QYI3" s="8">
        <v>14160</v>
      </c>
      <c r="QYJ3" s="8">
        <v>14161</v>
      </c>
      <c r="QYK3" s="8">
        <v>14162</v>
      </c>
      <c r="QYL3" s="8">
        <v>14163</v>
      </c>
      <c r="QYM3" s="8">
        <v>14164</v>
      </c>
      <c r="QYN3" s="8">
        <v>14165</v>
      </c>
      <c r="QYO3" s="8">
        <v>14166</v>
      </c>
      <c r="QYP3" s="8">
        <v>14167</v>
      </c>
      <c r="QYQ3" s="8">
        <v>14168</v>
      </c>
      <c r="QYR3" s="8">
        <v>14169</v>
      </c>
      <c r="QYS3" s="8">
        <v>14170</v>
      </c>
      <c r="QYT3" s="8">
        <v>14171</v>
      </c>
      <c r="QYU3" s="8">
        <v>14172</v>
      </c>
      <c r="QYV3" s="8">
        <v>14173</v>
      </c>
      <c r="QYW3" s="8">
        <v>14174</v>
      </c>
      <c r="QYX3" s="8">
        <v>14175</v>
      </c>
      <c r="QYY3" s="8">
        <v>14176</v>
      </c>
      <c r="QYZ3" s="8">
        <v>14177</v>
      </c>
      <c r="QZA3" s="8">
        <v>14178</v>
      </c>
      <c r="QZB3" s="8">
        <v>14179</v>
      </c>
      <c r="QZC3" s="8">
        <v>14180</v>
      </c>
      <c r="QZD3" s="8">
        <v>14181</v>
      </c>
      <c r="QZE3" s="8">
        <v>14182</v>
      </c>
      <c r="QZF3" s="8">
        <v>14183</v>
      </c>
      <c r="QZG3" s="8">
        <v>14184</v>
      </c>
      <c r="QZH3" s="8">
        <v>14185</v>
      </c>
      <c r="QZI3" s="8">
        <v>14186</v>
      </c>
      <c r="QZJ3" s="8">
        <v>14187</v>
      </c>
      <c r="QZK3" s="8">
        <v>14188</v>
      </c>
      <c r="QZL3" s="8">
        <v>14189</v>
      </c>
      <c r="QZM3" s="8">
        <v>14190</v>
      </c>
      <c r="QZN3" s="8">
        <v>14191</v>
      </c>
      <c r="QZO3" s="8">
        <v>14192</v>
      </c>
      <c r="QZP3" s="8">
        <v>14193</v>
      </c>
      <c r="QZQ3" s="8">
        <v>14194</v>
      </c>
      <c r="QZR3" s="8">
        <v>14195</v>
      </c>
      <c r="QZS3" s="8">
        <v>14196</v>
      </c>
      <c r="QZT3" s="8">
        <v>14197</v>
      </c>
      <c r="QZU3" s="8">
        <v>14198</v>
      </c>
      <c r="QZV3" s="8">
        <v>14199</v>
      </c>
      <c r="QZW3" s="8">
        <v>14200</v>
      </c>
      <c r="QZX3" s="8">
        <v>14201</v>
      </c>
      <c r="QZY3" s="8">
        <v>14202</v>
      </c>
      <c r="QZZ3" s="8">
        <v>14203</v>
      </c>
      <c r="RAA3" s="8">
        <v>14204</v>
      </c>
      <c r="RAB3" s="8">
        <v>14205</v>
      </c>
      <c r="RAC3" s="8">
        <v>14206</v>
      </c>
      <c r="RAD3" s="8">
        <v>14207</v>
      </c>
      <c r="RAE3" s="8">
        <v>14208</v>
      </c>
      <c r="RAF3" s="8">
        <v>14209</v>
      </c>
      <c r="RAG3" s="8">
        <v>14210</v>
      </c>
      <c r="RAH3" s="8">
        <v>14211</v>
      </c>
      <c r="RAI3" s="8">
        <v>14212</v>
      </c>
      <c r="RAJ3" s="8">
        <v>14213</v>
      </c>
      <c r="RAK3" s="8">
        <v>14214</v>
      </c>
      <c r="RAL3" s="8">
        <v>14215</v>
      </c>
      <c r="RAM3" s="8">
        <v>14216</v>
      </c>
      <c r="RAN3" s="8">
        <v>14217</v>
      </c>
      <c r="RAO3" s="8">
        <v>14218</v>
      </c>
      <c r="RAP3" s="8">
        <v>14219</v>
      </c>
      <c r="RAQ3" s="8">
        <v>14220</v>
      </c>
      <c r="RAR3" s="8">
        <v>14221</v>
      </c>
      <c r="RAS3" s="8">
        <v>14222</v>
      </c>
      <c r="RAT3" s="8">
        <v>14223</v>
      </c>
      <c r="RAU3" s="8">
        <v>14224</v>
      </c>
      <c r="RAV3" s="8">
        <v>14225</v>
      </c>
      <c r="RAW3" s="8">
        <v>14226</v>
      </c>
      <c r="RAX3" s="8">
        <v>14227</v>
      </c>
      <c r="RAY3" s="8">
        <v>14228</v>
      </c>
      <c r="RAZ3" s="8">
        <v>14229</v>
      </c>
      <c r="RBA3" s="8">
        <v>14230</v>
      </c>
      <c r="RBB3" s="8">
        <v>14231</v>
      </c>
      <c r="RBC3" s="8">
        <v>14232</v>
      </c>
      <c r="RBD3" s="8">
        <v>14233</v>
      </c>
      <c r="RBE3" s="8">
        <v>14234</v>
      </c>
      <c r="RBF3" s="8">
        <v>14235</v>
      </c>
      <c r="RBG3" s="8">
        <v>14236</v>
      </c>
      <c r="RBH3" s="8">
        <v>14237</v>
      </c>
      <c r="RBI3" s="8">
        <v>14238</v>
      </c>
      <c r="RBJ3" s="8">
        <v>14239</v>
      </c>
      <c r="RBK3" s="8">
        <v>14240</v>
      </c>
      <c r="RBL3" s="8">
        <v>14241</v>
      </c>
      <c r="RBM3" s="8">
        <v>14242</v>
      </c>
      <c r="RBN3" s="8">
        <v>14243</v>
      </c>
      <c r="RBO3" s="8">
        <v>14244</v>
      </c>
      <c r="RBP3" s="8">
        <v>14245</v>
      </c>
      <c r="RBQ3" s="8">
        <v>14246</v>
      </c>
      <c r="RBR3" s="8">
        <v>14247</v>
      </c>
      <c r="RBS3" s="8">
        <v>14248</v>
      </c>
      <c r="RBT3" s="8">
        <v>14249</v>
      </c>
      <c r="RBU3" s="8">
        <v>14250</v>
      </c>
      <c r="RBV3" s="8">
        <v>14251</v>
      </c>
      <c r="RBW3" s="8">
        <v>14252</v>
      </c>
      <c r="RBX3" s="8">
        <v>14253</v>
      </c>
      <c r="RBY3" s="8">
        <v>14254</v>
      </c>
      <c r="RBZ3" s="8">
        <v>14255</v>
      </c>
      <c r="RCA3" s="8">
        <v>14256</v>
      </c>
      <c r="RCB3" s="8">
        <v>14257</v>
      </c>
      <c r="RCC3" s="8">
        <v>14258</v>
      </c>
      <c r="RCD3" s="8">
        <v>14259</v>
      </c>
      <c r="RCE3" s="8">
        <v>14260</v>
      </c>
      <c r="RCF3" s="8">
        <v>14261</v>
      </c>
      <c r="RCG3" s="8">
        <v>14262</v>
      </c>
      <c r="RCH3" s="8">
        <v>14263</v>
      </c>
      <c r="RCI3" s="8">
        <v>14264</v>
      </c>
      <c r="RCJ3" s="8">
        <v>14265</v>
      </c>
      <c r="RCK3" s="8">
        <v>14266</v>
      </c>
      <c r="RCL3" s="8">
        <v>14267</v>
      </c>
      <c r="RCM3" s="8">
        <v>14268</v>
      </c>
      <c r="RCN3" s="8">
        <v>14269</v>
      </c>
      <c r="RCO3" s="8">
        <v>14270</v>
      </c>
      <c r="RCP3" s="8">
        <v>14271</v>
      </c>
      <c r="RCQ3" s="8">
        <v>14272</v>
      </c>
      <c r="RCR3" s="8">
        <v>14273</v>
      </c>
      <c r="RCS3" s="8">
        <v>14274</v>
      </c>
      <c r="RCT3" s="8">
        <v>14275</v>
      </c>
      <c r="RCU3" s="8">
        <v>14276</v>
      </c>
      <c r="RCV3" s="8">
        <v>14277</v>
      </c>
      <c r="RCW3" s="8">
        <v>14278</v>
      </c>
      <c r="RCX3" s="8">
        <v>14279</v>
      </c>
      <c r="RCY3" s="8">
        <v>14280</v>
      </c>
      <c r="RCZ3" s="8">
        <v>14281</v>
      </c>
      <c r="RDA3" s="8">
        <v>14282</v>
      </c>
      <c r="RDB3" s="8">
        <v>14283</v>
      </c>
      <c r="RDC3" s="8">
        <v>14284</v>
      </c>
      <c r="RDD3" s="8">
        <v>14285</v>
      </c>
      <c r="RDE3" s="8">
        <v>14286</v>
      </c>
      <c r="RDF3" s="8">
        <v>14287</v>
      </c>
      <c r="RDG3" s="8">
        <v>14288</v>
      </c>
      <c r="RDH3" s="8">
        <v>14289</v>
      </c>
      <c r="RDI3" s="8">
        <v>14290</v>
      </c>
      <c r="RDJ3" s="8">
        <v>14291</v>
      </c>
      <c r="RDK3" s="8">
        <v>14292</v>
      </c>
      <c r="RDL3" s="8">
        <v>14293</v>
      </c>
      <c r="RDM3" s="8">
        <v>14294</v>
      </c>
      <c r="RDN3" s="8">
        <v>14295</v>
      </c>
      <c r="RDO3" s="8">
        <v>14296</v>
      </c>
      <c r="RDP3" s="8">
        <v>14297</v>
      </c>
      <c r="RDQ3" s="8">
        <v>14298</v>
      </c>
      <c r="RDR3" s="8">
        <v>14299</v>
      </c>
      <c r="RDS3" s="8">
        <v>14300</v>
      </c>
      <c r="RDT3" s="8">
        <v>14301</v>
      </c>
      <c r="RDU3" s="8">
        <v>14302</v>
      </c>
      <c r="RDV3" s="8">
        <v>14303</v>
      </c>
      <c r="RDW3" s="8">
        <v>14304</v>
      </c>
      <c r="RDX3" s="8">
        <v>14305</v>
      </c>
      <c r="RDY3" s="8">
        <v>14306</v>
      </c>
      <c r="RDZ3" s="8">
        <v>14307</v>
      </c>
      <c r="REA3" s="8">
        <v>14308</v>
      </c>
      <c r="REB3" s="8">
        <v>14309</v>
      </c>
      <c r="REC3" s="8">
        <v>14310</v>
      </c>
      <c r="RED3" s="8">
        <v>14311</v>
      </c>
      <c r="REE3" s="8">
        <v>14312</v>
      </c>
      <c r="REF3" s="8">
        <v>14313</v>
      </c>
      <c r="REG3" s="8">
        <v>14314</v>
      </c>
      <c r="REH3" s="8">
        <v>14315</v>
      </c>
      <c r="REI3" s="8">
        <v>14316</v>
      </c>
      <c r="REJ3" s="8">
        <v>14317</v>
      </c>
      <c r="REK3" s="8">
        <v>14318</v>
      </c>
      <c r="REL3" s="8">
        <v>14319</v>
      </c>
      <c r="REM3" s="8">
        <v>14320</v>
      </c>
      <c r="REN3" s="8">
        <v>14321</v>
      </c>
      <c r="REO3" s="8">
        <v>14322</v>
      </c>
      <c r="REP3" s="8">
        <v>14323</v>
      </c>
      <c r="REQ3" s="8">
        <v>14324</v>
      </c>
      <c r="RER3" s="8">
        <v>14325</v>
      </c>
      <c r="RES3" s="8">
        <v>14326</v>
      </c>
      <c r="RET3" s="8">
        <v>14327</v>
      </c>
      <c r="REU3" s="8">
        <v>14328</v>
      </c>
      <c r="REV3" s="8">
        <v>14329</v>
      </c>
      <c r="REW3" s="8">
        <v>14330</v>
      </c>
      <c r="REX3" s="8">
        <v>14331</v>
      </c>
      <c r="REY3" s="8">
        <v>14332</v>
      </c>
      <c r="REZ3" s="8">
        <v>14333</v>
      </c>
      <c r="RFA3" s="8">
        <v>14334</v>
      </c>
      <c r="RFB3" s="8">
        <v>14335</v>
      </c>
      <c r="RFC3" s="8">
        <v>14336</v>
      </c>
      <c r="RFD3" s="8">
        <v>14337</v>
      </c>
      <c r="RFE3" s="8">
        <v>14338</v>
      </c>
      <c r="RFF3" s="8">
        <v>14339</v>
      </c>
      <c r="RFG3" s="8">
        <v>14340</v>
      </c>
      <c r="RFH3" s="8">
        <v>14341</v>
      </c>
      <c r="RFI3" s="8">
        <v>14342</v>
      </c>
      <c r="RFJ3" s="8">
        <v>14343</v>
      </c>
      <c r="RFK3" s="8">
        <v>14344</v>
      </c>
      <c r="RFL3" s="8">
        <v>14345</v>
      </c>
      <c r="RFM3" s="8">
        <v>14346</v>
      </c>
      <c r="RFN3" s="8">
        <v>14347</v>
      </c>
      <c r="RFO3" s="8">
        <v>14348</v>
      </c>
      <c r="RFP3" s="8">
        <v>14349</v>
      </c>
      <c r="RFQ3" s="8">
        <v>14350</v>
      </c>
      <c r="RFR3" s="8">
        <v>14351</v>
      </c>
      <c r="RFS3" s="8">
        <v>14352</v>
      </c>
      <c r="RFT3" s="8">
        <v>14353</v>
      </c>
      <c r="RFU3" s="8">
        <v>14354</v>
      </c>
      <c r="RFV3" s="8">
        <v>14355</v>
      </c>
      <c r="RFW3" s="8">
        <v>14356</v>
      </c>
      <c r="RFX3" s="8">
        <v>14357</v>
      </c>
      <c r="RFY3" s="8">
        <v>14358</v>
      </c>
      <c r="RFZ3" s="8">
        <v>14359</v>
      </c>
      <c r="RGA3" s="8">
        <v>14360</v>
      </c>
      <c r="RGB3" s="8">
        <v>14361</v>
      </c>
      <c r="RGC3" s="8">
        <v>14362</v>
      </c>
      <c r="RGD3" s="8">
        <v>14363</v>
      </c>
      <c r="RGE3" s="8">
        <v>14364</v>
      </c>
      <c r="RGF3" s="8">
        <v>14365</v>
      </c>
      <c r="RGG3" s="8">
        <v>14366</v>
      </c>
      <c r="RGH3" s="8">
        <v>14367</v>
      </c>
      <c r="RGI3" s="8">
        <v>14368</v>
      </c>
      <c r="RGJ3" s="8">
        <v>14369</v>
      </c>
      <c r="RGK3" s="8">
        <v>14370</v>
      </c>
      <c r="RGL3" s="8">
        <v>14371</v>
      </c>
      <c r="RGM3" s="8">
        <v>14372</v>
      </c>
      <c r="RGN3" s="8">
        <v>14373</v>
      </c>
      <c r="RGO3" s="8">
        <v>14374</v>
      </c>
      <c r="RGP3" s="8">
        <v>14375</v>
      </c>
      <c r="RGQ3" s="8">
        <v>14376</v>
      </c>
      <c r="RGR3" s="8">
        <v>14377</v>
      </c>
      <c r="RGS3" s="8">
        <v>14378</v>
      </c>
      <c r="RGT3" s="8">
        <v>14379</v>
      </c>
      <c r="RGU3" s="8">
        <v>14380</v>
      </c>
      <c r="RGV3" s="8">
        <v>14381</v>
      </c>
      <c r="RGW3" s="8">
        <v>14382</v>
      </c>
      <c r="RGX3" s="8">
        <v>14383</v>
      </c>
      <c r="RGY3" s="8">
        <v>14384</v>
      </c>
      <c r="RGZ3" s="8">
        <v>14385</v>
      </c>
      <c r="RHA3" s="8">
        <v>14386</v>
      </c>
      <c r="RHB3" s="8">
        <v>14387</v>
      </c>
      <c r="RHC3" s="8">
        <v>14388</v>
      </c>
      <c r="RHD3" s="8">
        <v>14389</v>
      </c>
      <c r="RHE3" s="8">
        <v>14390</v>
      </c>
      <c r="RHF3" s="8">
        <v>14391</v>
      </c>
      <c r="RHG3" s="8">
        <v>14392</v>
      </c>
      <c r="RHH3" s="8">
        <v>14393</v>
      </c>
      <c r="RHI3" s="8">
        <v>14394</v>
      </c>
      <c r="RHJ3" s="8">
        <v>14395</v>
      </c>
      <c r="RHK3" s="8">
        <v>14396</v>
      </c>
      <c r="RHL3" s="8">
        <v>14397</v>
      </c>
      <c r="RHM3" s="8">
        <v>14398</v>
      </c>
      <c r="RHN3" s="8">
        <v>14399</v>
      </c>
      <c r="RHO3" s="8">
        <v>14400</v>
      </c>
      <c r="RHP3" s="8">
        <v>14401</v>
      </c>
      <c r="RHQ3" s="8">
        <v>14402</v>
      </c>
      <c r="RHR3" s="8">
        <v>14403</v>
      </c>
      <c r="RHS3" s="8">
        <v>14404</v>
      </c>
      <c r="RHT3" s="8">
        <v>14405</v>
      </c>
      <c r="RHU3" s="8">
        <v>14406</v>
      </c>
      <c r="RHV3" s="8">
        <v>14407</v>
      </c>
      <c r="RHW3" s="8">
        <v>14408</v>
      </c>
      <c r="RHX3" s="8">
        <v>14409</v>
      </c>
      <c r="RHY3" s="8">
        <v>14410</v>
      </c>
      <c r="RHZ3" s="8">
        <v>14411</v>
      </c>
      <c r="RIA3" s="8">
        <v>14412</v>
      </c>
      <c r="RIB3" s="8">
        <v>14413</v>
      </c>
      <c r="RIC3" s="8">
        <v>14414</v>
      </c>
      <c r="RID3" s="8">
        <v>14415</v>
      </c>
      <c r="RIE3" s="8">
        <v>14416</v>
      </c>
      <c r="RIF3" s="8">
        <v>14417</v>
      </c>
      <c r="RIG3" s="8">
        <v>14418</v>
      </c>
      <c r="RIH3" s="8">
        <v>14419</v>
      </c>
      <c r="RII3" s="8">
        <v>14420</v>
      </c>
      <c r="RIJ3" s="8">
        <v>14421</v>
      </c>
      <c r="RIK3" s="8">
        <v>14422</v>
      </c>
      <c r="RIL3" s="8">
        <v>14423</v>
      </c>
      <c r="RIM3" s="8">
        <v>14424</v>
      </c>
      <c r="RIN3" s="8">
        <v>14425</v>
      </c>
      <c r="RIO3" s="8">
        <v>14426</v>
      </c>
      <c r="RIP3" s="8">
        <v>14427</v>
      </c>
      <c r="RIQ3" s="8">
        <v>14428</v>
      </c>
      <c r="RIR3" s="8">
        <v>14429</v>
      </c>
      <c r="RIS3" s="8">
        <v>14430</v>
      </c>
      <c r="RIT3" s="8">
        <v>14431</v>
      </c>
      <c r="RIU3" s="8">
        <v>14432</v>
      </c>
      <c r="RIV3" s="8">
        <v>14433</v>
      </c>
      <c r="RIW3" s="8">
        <v>14434</v>
      </c>
      <c r="RIX3" s="8">
        <v>14435</v>
      </c>
      <c r="RIY3" s="8">
        <v>14436</v>
      </c>
      <c r="RIZ3" s="8">
        <v>14437</v>
      </c>
      <c r="RJA3" s="8">
        <v>14438</v>
      </c>
      <c r="RJB3" s="8">
        <v>14439</v>
      </c>
      <c r="RJC3" s="8">
        <v>14440</v>
      </c>
      <c r="RJD3" s="8">
        <v>14441</v>
      </c>
      <c r="RJE3" s="8">
        <v>14442</v>
      </c>
      <c r="RJF3" s="8">
        <v>14443</v>
      </c>
      <c r="RJG3" s="8">
        <v>14444</v>
      </c>
      <c r="RJH3" s="8">
        <v>14445</v>
      </c>
      <c r="RJI3" s="8">
        <v>14446</v>
      </c>
      <c r="RJJ3" s="8">
        <v>14447</v>
      </c>
      <c r="RJK3" s="8">
        <v>14448</v>
      </c>
      <c r="RJL3" s="8">
        <v>14449</v>
      </c>
      <c r="RJM3" s="8">
        <v>14450</v>
      </c>
      <c r="RJN3" s="8">
        <v>14451</v>
      </c>
      <c r="RJO3" s="8">
        <v>14452</v>
      </c>
      <c r="RJP3" s="8">
        <v>14453</v>
      </c>
      <c r="RJQ3" s="8">
        <v>14454</v>
      </c>
      <c r="RJR3" s="8">
        <v>14455</v>
      </c>
      <c r="RJS3" s="8">
        <v>14456</v>
      </c>
      <c r="RJT3" s="8">
        <v>14457</v>
      </c>
      <c r="RJU3" s="8">
        <v>14458</v>
      </c>
      <c r="RJV3" s="8">
        <v>14459</v>
      </c>
      <c r="RJW3" s="8">
        <v>14460</v>
      </c>
      <c r="RJX3" s="8">
        <v>14461</v>
      </c>
      <c r="RJY3" s="8">
        <v>14462</v>
      </c>
      <c r="RJZ3" s="8">
        <v>14463</v>
      </c>
      <c r="RKA3" s="8">
        <v>14464</v>
      </c>
      <c r="RKB3" s="8">
        <v>14465</v>
      </c>
      <c r="RKC3" s="8">
        <v>14466</v>
      </c>
      <c r="RKD3" s="8">
        <v>14467</v>
      </c>
      <c r="RKE3" s="8">
        <v>14468</v>
      </c>
      <c r="RKF3" s="8">
        <v>14469</v>
      </c>
      <c r="RKG3" s="8">
        <v>14470</v>
      </c>
      <c r="RKH3" s="8">
        <v>14471</v>
      </c>
      <c r="RKI3" s="8">
        <v>14472</v>
      </c>
      <c r="RKJ3" s="8">
        <v>14473</v>
      </c>
      <c r="RKK3" s="8">
        <v>14474</v>
      </c>
      <c r="RKL3" s="8">
        <v>14475</v>
      </c>
      <c r="RKM3" s="8">
        <v>14476</v>
      </c>
      <c r="RKN3" s="8">
        <v>14477</v>
      </c>
      <c r="RKO3" s="8">
        <v>14478</v>
      </c>
      <c r="RKP3" s="8">
        <v>14479</v>
      </c>
      <c r="RKQ3" s="8">
        <v>14480</v>
      </c>
      <c r="RKR3" s="8">
        <v>14481</v>
      </c>
      <c r="RKS3" s="8">
        <v>14482</v>
      </c>
      <c r="RKT3" s="8">
        <v>14483</v>
      </c>
      <c r="RKU3" s="8">
        <v>14484</v>
      </c>
      <c r="RKV3" s="8">
        <v>14485</v>
      </c>
      <c r="RKW3" s="8">
        <v>14486</v>
      </c>
      <c r="RKX3" s="8">
        <v>14487</v>
      </c>
      <c r="RKY3" s="8">
        <v>14488</v>
      </c>
      <c r="RKZ3" s="8">
        <v>14489</v>
      </c>
      <c r="RLA3" s="8">
        <v>14490</v>
      </c>
      <c r="RLB3" s="8">
        <v>14491</v>
      </c>
      <c r="RLC3" s="8">
        <v>14492</v>
      </c>
      <c r="RLD3" s="8">
        <v>14493</v>
      </c>
      <c r="RLE3" s="8">
        <v>14494</v>
      </c>
      <c r="RLF3" s="8">
        <v>14495</v>
      </c>
      <c r="RLG3" s="8">
        <v>14496</v>
      </c>
      <c r="RLH3" s="8">
        <v>14497</v>
      </c>
      <c r="RLI3" s="8">
        <v>14498</v>
      </c>
      <c r="RLJ3" s="8">
        <v>14499</v>
      </c>
      <c r="RLK3" s="8">
        <v>14500</v>
      </c>
      <c r="RLL3" s="8">
        <v>14501</v>
      </c>
      <c r="RLM3" s="8">
        <v>14502</v>
      </c>
      <c r="RLN3" s="8">
        <v>14503</v>
      </c>
      <c r="RLO3" s="8">
        <v>14504</v>
      </c>
      <c r="RLP3" s="8">
        <v>14505</v>
      </c>
      <c r="RLQ3" s="8">
        <v>14506</v>
      </c>
      <c r="RLR3" s="8">
        <v>14507</v>
      </c>
      <c r="RLS3" s="8">
        <v>14508</v>
      </c>
      <c r="RLT3" s="8">
        <v>14509</v>
      </c>
      <c r="RLU3" s="8">
        <v>14510</v>
      </c>
      <c r="RLV3" s="8">
        <v>14511</v>
      </c>
      <c r="RLW3" s="8">
        <v>14512</v>
      </c>
      <c r="RLX3" s="8">
        <v>14513</v>
      </c>
      <c r="RLY3" s="8">
        <v>14514</v>
      </c>
      <c r="RLZ3" s="8">
        <v>14515</v>
      </c>
      <c r="RMA3" s="8">
        <v>14516</v>
      </c>
      <c r="RMB3" s="8">
        <v>14517</v>
      </c>
      <c r="RMC3" s="8">
        <v>14518</v>
      </c>
      <c r="RMD3" s="8">
        <v>14519</v>
      </c>
      <c r="RME3" s="8">
        <v>14520</v>
      </c>
      <c r="RMF3" s="8">
        <v>14521</v>
      </c>
      <c r="RMG3" s="8">
        <v>14522</v>
      </c>
      <c r="RMH3" s="8">
        <v>14523</v>
      </c>
      <c r="RMI3" s="8">
        <v>14524</v>
      </c>
      <c r="RMJ3" s="8">
        <v>14525</v>
      </c>
      <c r="RMK3" s="8">
        <v>14526</v>
      </c>
      <c r="RML3" s="8">
        <v>14527</v>
      </c>
      <c r="RMM3" s="8">
        <v>14528</v>
      </c>
      <c r="RMN3" s="8">
        <v>14529</v>
      </c>
      <c r="RMO3" s="8">
        <v>14530</v>
      </c>
      <c r="RMP3" s="8">
        <v>14531</v>
      </c>
      <c r="RMQ3" s="8">
        <v>14532</v>
      </c>
      <c r="RMR3" s="8">
        <v>14533</v>
      </c>
      <c r="RMS3" s="8">
        <v>14534</v>
      </c>
      <c r="RMT3" s="8">
        <v>14535</v>
      </c>
      <c r="RMU3" s="8">
        <v>14536</v>
      </c>
      <c r="RMV3" s="8">
        <v>14537</v>
      </c>
      <c r="RMW3" s="8">
        <v>14538</v>
      </c>
      <c r="RMX3" s="8">
        <v>14539</v>
      </c>
      <c r="RMY3" s="8">
        <v>14540</v>
      </c>
      <c r="RMZ3" s="8">
        <v>14541</v>
      </c>
      <c r="RNA3" s="8">
        <v>14542</v>
      </c>
      <c r="RNB3" s="8">
        <v>14543</v>
      </c>
      <c r="RNC3" s="8">
        <v>14544</v>
      </c>
      <c r="RND3" s="8">
        <v>14545</v>
      </c>
      <c r="RNE3" s="8">
        <v>14546</v>
      </c>
      <c r="RNF3" s="8">
        <v>14547</v>
      </c>
      <c r="RNG3" s="8">
        <v>14548</v>
      </c>
      <c r="RNH3" s="8">
        <v>14549</v>
      </c>
      <c r="RNI3" s="8">
        <v>14550</v>
      </c>
      <c r="RNJ3" s="8">
        <v>14551</v>
      </c>
      <c r="RNK3" s="8">
        <v>14552</v>
      </c>
      <c r="RNL3" s="8">
        <v>14553</v>
      </c>
      <c r="RNM3" s="8">
        <v>14554</v>
      </c>
      <c r="RNN3" s="8">
        <v>14555</v>
      </c>
      <c r="RNO3" s="8">
        <v>14556</v>
      </c>
      <c r="RNP3" s="8">
        <v>14557</v>
      </c>
      <c r="RNQ3" s="8">
        <v>14558</v>
      </c>
      <c r="RNR3" s="8">
        <v>14559</v>
      </c>
      <c r="RNS3" s="8">
        <v>14560</v>
      </c>
      <c r="RNT3" s="8">
        <v>14561</v>
      </c>
      <c r="RNU3" s="8">
        <v>14562</v>
      </c>
      <c r="RNV3" s="8">
        <v>14563</v>
      </c>
      <c r="RNW3" s="8">
        <v>14564</v>
      </c>
      <c r="RNX3" s="8">
        <v>14565</v>
      </c>
      <c r="RNY3" s="8">
        <v>14566</v>
      </c>
      <c r="RNZ3" s="8">
        <v>14567</v>
      </c>
      <c r="ROA3" s="8">
        <v>14568</v>
      </c>
      <c r="ROB3" s="8">
        <v>14569</v>
      </c>
      <c r="ROC3" s="8">
        <v>14570</v>
      </c>
      <c r="ROD3" s="8">
        <v>14571</v>
      </c>
      <c r="ROE3" s="8">
        <v>14572</v>
      </c>
      <c r="ROF3" s="8">
        <v>14573</v>
      </c>
      <c r="ROG3" s="8">
        <v>14574</v>
      </c>
      <c r="ROH3" s="8">
        <v>14575</v>
      </c>
      <c r="ROI3" s="8">
        <v>14576</v>
      </c>
      <c r="ROJ3" s="8">
        <v>14577</v>
      </c>
      <c r="ROK3" s="8">
        <v>14578</v>
      </c>
      <c r="ROL3" s="8">
        <v>14579</v>
      </c>
      <c r="ROM3" s="8">
        <v>14580</v>
      </c>
      <c r="RON3" s="8">
        <v>14581</v>
      </c>
      <c r="ROO3" s="8">
        <v>14582</v>
      </c>
      <c r="ROP3" s="8">
        <v>14583</v>
      </c>
      <c r="ROQ3" s="8">
        <v>14584</v>
      </c>
      <c r="ROR3" s="8">
        <v>14585</v>
      </c>
      <c r="ROS3" s="8">
        <v>14586</v>
      </c>
      <c r="ROT3" s="8">
        <v>14587</v>
      </c>
      <c r="ROU3" s="8">
        <v>14588</v>
      </c>
      <c r="ROV3" s="8">
        <v>14589</v>
      </c>
      <c r="ROW3" s="8">
        <v>14590</v>
      </c>
      <c r="ROX3" s="8">
        <v>14591</v>
      </c>
      <c r="ROY3" s="8">
        <v>14592</v>
      </c>
      <c r="ROZ3" s="8">
        <v>14593</v>
      </c>
      <c r="RPA3" s="8">
        <v>14594</v>
      </c>
      <c r="RPB3" s="8">
        <v>14595</v>
      </c>
      <c r="RPC3" s="8">
        <v>14596</v>
      </c>
      <c r="RPD3" s="8">
        <v>14597</v>
      </c>
      <c r="RPE3" s="8">
        <v>14598</v>
      </c>
      <c r="RPF3" s="8">
        <v>14599</v>
      </c>
      <c r="RPG3" s="8">
        <v>14600</v>
      </c>
      <c r="RPH3" s="8">
        <v>14601</v>
      </c>
      <c r="RPI3" s="8">
        <v>14602</v>
      </c>
      <c r="RPJ3" s="8">
        <v>14603</v>
      </c>
      <c r="RPK3" s="8">
        <v>14604</v>
      </c>
      <c r="RPL3" s="8">
        <v>14605</v>
      </c>
      <c r="RPM3" s="8">
        <v>14606</v>
      </c>
      <c r="RPN3" s="8">
        <v>14607</v>
      </c>
      <c r="RPO3" s="8">
        <v>14608</v>
      </c>
      <c r="RPP3" s="8">
        <v>14609</v>
      </c>
      <c r="RPQ3" s="8">
        <v>14610</v>
      </c>
      <c r="RPR3" s="8">
        <v>14611</v>
      </c>
      <c r="RPS3" s="8">
        <v>14612</v>
      </c>
      <c r="RPT3" s="8">
        <v>14613</v>
      </c>
      <c r="RPU3" s="8">
        <v>14614</v>
      </c>
      <c r="RPV3" s="8">
        <v>14615</v>
      </c>
      <c r="RPW3" s="8">
        <v>14616</v>
      </c>
      <c r="RPX3" s="8">
        <v>14617</v>
      </c>
      <c r="RPY3" s="8">
        <v>14618</v>
      </c>
      <c r="RPZ3" s="8">
        <v>14619</v>
      </c>
      <c r="RQA3" s="8">
        <v>14620</v>
      </c>
      <c r="RQB3" s="8">
        <v>14621</v>
      </c>
      <c r="RQC3" s="8">
        <v>14622</v>
      </c>
      <c r="RQD3" s="8">
        <v>14623</v>
      </c>
      <c r="RQE3" s="8">
        <v>14624</v>
      </c>
      <c r="RQF3" s="8">
        <v>14625</v>
      </c>
      <c r="RQG3" s="8">
        <v>14626</v>
      </c>
      <c r="RQH3" s="8">
        <v>14627</v>
      </c>
      <c r="RQI3" s="8">
        <v>14628</v>
      </c>
      <c r="RQJ3" s="8">
        <v>14629</v>
      </c>
      <c r="RQK3" s="8">
        <v>14630</v>
      </c>
      <c r="RQL3" s="8">
        <v>14631</v>
      </c>
      <c r="RQM3" s="8">
        <v>14632</v>
      </c>
      <c r="RQN3" s="8">
        <v>14633</v>
      </c>
      <c r="RQO3" s="8">
        <v>14634</v>
      </c>
      <c r="RQP3" s="8">
        <v>14635</v>
      </c>
      <c r="RQQ3" s="8">
        <v>14636</v>
      </c>
      <c r="RQR3" s="8">
        <v>14637</v>
      </c>
      <c r="RQS3" s="8">
        <v>14638</v>
      </c>
      <c r="RQT3" s="8">
        <v>14639</v>
      </c>
      <c r="RQU3" s="8">
        <v>14640</v>
      </c>
      <c r="RQV3" s="8">
        <v>14641</v>
      </c>
      <c r="RQW3" s="8">
        <v>14642</v>
      </c>
      <c r="RQX3" s="8">
        <v>14643</v>
      </c>
      <c r="RQY3" s="8">
        <v>14644</v>
      </c>
      <c r="RQZ3" s="8">
        <v>14645</v>
      </c>
      <c r="RRA3" s="8">
        <v>14646</v>
      </c>
      <c r="RRB3" s="8">
        <v>14647</v>
      </c>
      <c r="RRC3" s="8">
        <v>14648</v>
      </c>
      <c r="RRD3" s="8">
        <v>14649</v>
      </c>
      <c r="RRE3" s="8">
        <v>14650</v>
      </c>
      <c r="RRF3" s="8">
        <v>14651</v>
      </c>
      <c r="RRG3" s="8">
        <v>14652</v>
      </c>
      <c r="RRH3" s="8">
        <v>14653</v>
      </c>
      <c r="RRI3" s="8">
        <v>14654</v>
      </c>
      <c r="RRJ3" s="8">
        <v>14655</v>
      </c>
      <c r="RRK3" s="8">
        <v>14656</v>
      </c>
      <c r="RRL3" s="8">
        <v>14657</v>
      </c>
      <c r="RRM3" s="8">
        <v>14658</v>
      </c>
      <c r="RRN3" s="8">
        <v>14659</v>
      </c>
      <c r="RRO3" s="8">
        <v>14660</v>
      </c>
      <c r="RRP3" s="8">
        <v>14661</v>
      </c>
      <c r="RRQ3" s="8">
        <v>14662</v>
      </c>
      <c r="RRR3" s="8">
        <v>14663</v>
      </c>
      <c r="RRS3" s="8">
        <v>14664</v>
      </c>
      <c r="RRT3" s="8">
        <v>14665</v>
      </c>
      <c r="RRU3" s="8">
        <v>14666</v>
      </c>
      <c r="RRV3" s="8">
        <v>14667</v>
      </c>
      <c r="RRW3" s="8">
        <v>14668</v>
      </c>
      <c r="RRX3" s="8">
        <v>14669</v>
      </c>
      <c r="RRY3" s="8">
        <v>14670</v>
      </c>
      <c r="RRZ3" s="8">
        <v>14671</v>
      </c>
      <c r="RSA3" s="8">
        <v>14672</v>
      </c>
      <c r="RSB3" s="8">
        <v>14673</v>
      </c>
      <c r="RSC3" s="8">
        <v>14674</v>
      </c>
      <c r="RSD3" s="8">
        <v>14675</v>
      </c>
      <c r="RSE3" s="8">
        <v>14676</v>
      </c>
      <c r="RSF3" s="8">
        <v>14677</v>
      </c>
      <c r="RSG3" s="8">
        <v>14678</v>
      </c>
      <c r="RSH3" s="8">
        <v>14679</v>
      </c>
      <c r="RSI3" s="8">
        <v>14680</v>
      </c>
      <c r="RSJ3" s="8">
        <v>14681</v>
      </c>
      <c r="RSK3" s="8">
        <v>14682</v>
      </c>
      <c r="RSL3" s="8">
        <v>14683</v>
      </c>
      <c r="RSM3" s="8">
        <v>14684</v>
      </c>
      <c r="RSN3" s="8">
        <v>14685</v>
      </c>
      <c r="RSO3" s="8">
        <v>14686</v>
      </c>
      <c r="RSP3" s="8">
        <v>14687</v>
      </c>
      <c r="RSQ3" s="8">
        <v>14688</v>
      </c>
      <c r="RSR3" s="8">
        <v>14689</v>
      </c>
      <c r="RSS3" s="8">
        <v>14690</v>
      </c>
      <c r="RST3" s="8">
        <v>14691</v>
      </c>
      <c r="RSU3" s="8">
        <v>14692</v>
      </c>
      <c r="RSV3" s="8">
        <v>14693</v>
      </c>
      <c r="RSW3" s="8">
        <v>14694</v>
      </c>
      <c r="RSX3" s="8">
        <v>14695</v>
      </c>
      <c r="RSY3" s="8">
        <v>14696</v>
      </c>
      <c r="RSZ3" s="8">
        <v>14697</v>
      </c>
      <c r="RTA3" s="8">
        <v>14698</v>
      </c>
      <c r="RTB3" s="8">
        <v>14699</v>
      </c>
      <c r="RTC3" s="8">
        <v>14700</v>
      </c>
      <c r="RTD3" s="8">
        <v>14701</v>
      </c>
      <c r="RTE3" s="8">
        <v>14702</v>
      </c>
      <c r="RTF3" s="8">
        <v>14703</v>
      </c>
      <c r="RTG3" s="8">
        <v>14704</v>
      </c>
      <c r="RTH3" s="8">
        <v>14705</v>
      </c>
      <c r="RTI3" s="8">
        <v>14706</v>
      </c>
      <c r="RTJ3" s="8">
        <v>14707</v>
      </c>
      <c r="RTK3" s="8">
        <v>14708</v>
      </c>
      <c r="RTL3" s="8">
        <v>14709</v>
      </c>
      <c r="RTM3" s="8">
        <v>14710</v>
      </c>
      <c r="RTN3" s="8">
        <v>14711</v>
      </c>
      <c r="RTO3" s="8">
        <v>14712</v>
      </c>
      <c r="RTP3" s="8">
        <v>14713</v>
      </c>
      <c r="RTQ3" s="8">
        <v>14714</v>
      </c>
      <c r="RTR3" s="8">
        <v>14715</v>
      </c>
      <c r="RTS3" s="8">
        <v>14716</v>
      </c>
      <c r="RTT3" s="8">
        <v>14717</v>
      </c>
      <c r="RTU3" s="8">
        <v>14718</v>
      </c>
      <c r="RTV3" s="8">
        <v>14719</v>
      </c>
      <c r="RTW3" s="8">
        <v>14720</v>
      </c>
      <c r="RTX3" s="8">
        <v>14721</v>
      </c>
      <c r="RTY3" s="8">
        <v>14722</v>
      </c>
      <c r="RTZ3" s="8">
        <v>14723</v>
      </c>
      <c r="RUA3" s="8">
        <v>14724</v>
      </c>
      <c r="RUB3" s="8">
        <v>14725</v>
      </c>
      <c r="RUC3" s="8">
        <v>14726</v>
      </c>
      <c r="RUD3" s="8">
        <v>14727</v>
      </c>
      <c r="RUE3" s="8">
        <v>14728</v>
      </c>
      <c r="RUF3" s="8">
        <v>14729</v>
      </c>
      <c r="RUG3" s="8">
        <v>14730</v>
      </c>
      <c r="RUH3" s="8">
        <v>14731</v>
      </c>
      <c r="RUI3" s="8">
        <v>14732</v>
      </c>
      <c r="RUJ3" s="8">
        <v>14733</v>
      </c>
      <c r="RUK3" s="8">
        <v>14734</v>
      </c>
      <c r="RUL3" s="8">
        <v>14735</v>
      </c>
      <c r="RUM3" s="8">
        <v>14736</v>
      </c>
      <c r="RUN3" s="8">
        <v>14737</v>
      </c>
      <c r="RUO3" s="8">
        <v>14738</v>
      </c>
      <c r="RUP3" s="8">
        <v>14739</v>
      </c>
      <c r="RUQ3" s="8">
        <v>14740</v>
      </c>
      <c r="RUR3" s="8">
        <v>14741</v>
      </c>
      <c r="RUS3" s="8">
        <v>14742</v>
      </c>
      <c r="RUT3" s="8">
        <v>14743</v>
      </c>
      <c r="RUU3" s="8">
        <v>14744</v>
      </c>
      <c r="RUV3" s="8">
        <v>14745</v>
      </c>
      <c r="RUW3" s="8">
        <v>14746</v>
      </c>
      <c r="RUX3" s="8">
        <v>14747</v>
      </c>
      <c r="RUY3" s="8">
        <v>14748</v>
      </c>
      <c r="RUZ3" s="8">
        <v>14749</v>
      </c>
      <c r="RVA3" s="8">
        <v>14750</v>
      </c>
      <c r="RVB3" s="8">
        <v>14751</v>
      </c>
      <c r="RVC3" s="8">
        <v>14752</v>
      </c>
      <c r="RVD3" s="8">
        <v>14753</v>
      </c>
      <c r="RVE3" s="8">
        <v>14754</v>
      </c>
      <c r="RVF3" s="8">
        <v>14755</v>
      </c>
      <c r="RVG3" s="8">
        <v>14756</v>
      </c>
      <c r="RVH3" s="8">
        <v>14757</v>
      </c>
      <c r="RVI3" s="8">
        <v>14758</v>
      </c>
      <c r="RVJ3" s="8">
        <v>14759</v>
      </c>
      <c r="RVK3" s="8">
        <v>14760</v>
      </c>
      <c r="RVL3" s="8">
        <v>14761</v>
      </c>
      <c r="RVM3" s="8">
        <v>14762</v>
      </c>
      <c r="RVN3" s="8">
        <v>14763</v>
      </c>
      <c r="RVO3" s="8">
        <v>14764</v>
      </c>
      <c r="RVP3" s="8">
        <v>14765</v>
      </c>
      <c r="RVQ3" s="8">
        <v>14766</v>
      </c>
      <c r="RVR3" s="8">
        <v>14767</v>
      </c>
      <c r="RVS3" s="8">
        <v>14768</v>
      </c>
      <c r="RVT3" s="8">
        <v>14769</v>
      </c>
      <c r="RVU3" s="8">
        <v>14770</v>
      </c>
      <c r="RVV3" s="8">
        <v>14771</v>
      </c>
      <c r="RVW3" s="8">
        <v>14772</v>
      </c>
      <c r="RVX3" s="8">
        <v>14773</v>
      </c>
      <c r="RVY3" s="8">
        <v>14774</v>
      </c>
      <c r="RVZ3" s="8">
        <v>14775</v>
      </c>
      <c r="RWA3" s="8">
        <v>14776</v>
      </c>
      <c r="RWB3" s="8">
        <v>14777</v>
      </c>
      <c r="RWC3" s="8">
        <v>14778</v>
      </c>
      <c r="RWD3" s="8">
        <v>14779</v>
      </c>
      <c r="RWE3" s="8">
        <v>14780</v>
      </c>
      <c r="RWF3" s="8">
        <v>14781</v>
      </c>
      <c r="RWG3" s="8">
        <v>14782</v>
      </c>
      <c r="RWH3" s="8">
        <v>14783</v>
      </c>
      <c r="RWI3" s="8">
        <v>14784</v>
      </c>
      <c r="RWJ3" s="8">
        <v>14785</v>
      </c>
      <c r="RWK3" s="8">
        <v>14786</v>
      </c>
      <c r="RWL3" s="8">
        <v>14787</v>
      </c>
      <c r="RWM3" s="8">
        <v>14788</v>
      </c>
      <c r="RWN3" s="8">
        <v>14789</v>
      </c>
      <c r="RWO3" s="8">
        <v>14790</v>
      </c>
      <c r="RWP3" s="8">
        <v>14791</v>
      </c>
      <c r="RWQ3" s="8">
        <v>14792</v>
      </c>
      <c r="RWR3" s="8">
        <v>14793</v>
      </c>
      <c r="RWS3" s="8">
        <v>14794</v>
      </c>
      <c r="RWT3" s="8">
        <v>14795</v>
      </c>
      <c r="RWU3" s="8">
        <v>14796</v>
      </c>
      <c r="RWV3" s="8">
        <v>14797</v>
      </c>
      <c r="RWW3" s="8">
        <v>14798</v>
      </c>
      <c r="RWX3" s="8">
        <v>14799</v>
      </c>
      <c r="RWY3" s="8">
        <v>14800</v>
      </c>
      <c r="RWZ3" s="8">
        <v>14801</v>
      </c>
      <c r="RXA3" s="8">
        <v>14802</v>
      </c>
      <c r="RXB3" s="8">
        <v>14803</v>
      </c>
      <c r="RXC3" s="8">
        <v>14804</v>
      </c>
      <c r="RXD3" s="8">
        <v>14805</v>
      </c>
      <c r="RXE3" s="8">
        <v>14806</v>
      </c>
      <c r="RXF3" s="8">
        <v>14807</v>
      </c>
      <c r="RXG3" s="8">
        <v>14808</v>
      </c>
      <c r="RXH3" s="8">
        <v>14809</v>
      </c>
      <c r="RXI3" s="8">
        <v>14810</v>
      </c>
      <c r="RXJ3" s="8">
        <v>14811</v>
      </c>
      <c r="RXK3" s="8">
        <v>14812</v>
      </c>
      <c r="RXL3" s="8">
        <v>14813</v>
      </c>
      <c r="RXM3" s="8">
        <v>14814</v>
      </c>
      <c r="RXN3" s="8">
        <v>14815</v>
      </c>
      <c r="RXO3" s="8">
        <v>14816</v>
      </c>
      <c r="RXP3" s="8">
        <v>14817</v>
      </c>
      <c r="RXQ3" s="8">
        <v>14818</v>
      </c>
      <c r="RXR3" s="8">
        <v>14819</v>
      </c>
      <c r="RXS3" s="8">
        <v>14820</v>
      </c>
      <c r="RXT3" s="8">
        <v>14821</v>
      </c>
      <c r="RXU3" s="8">
        <v>14822</v>
      </c>
      <c r="RXV3" s="8">
        <v>14823</v>
      </c>
      <c r="RXW3" s="8">
        <v>14824</v>
      </c>
      <c r="RXX3" s="8">
        <v>14825</v>
      </c>
      <c r="RXY3" s="8">
        <v>14826</v>
      </c>
      <c r="RXZ3" s="8">
        <v>14827</v>
      </c>
      <c r="RYA3" s="8">
        <v>14828</v>
      </c>
      <c r="RYB3" s="8">
        <v>14829</v>
      </c>
      <c r="RYC3" s="8">
        <v>14830</v>
      </c>
      <c r="RYD3" s="8">
        <v>14831</v>
      </c>
      <c r="RYE3" s="8">
        <v>14832</v>
      </c>
      <c r="RYF3" s="8">
        <v>14833</v>
      </c>
      <c r="RYG3" s="8">
        <v>14834</v>
      </c>
      <c r="RYH3" s="8">
        <v>14835</v>
      </c>
      <c r="RYI3" s="8">
        <v>14836</v>
      </c>
      <c r="RYJ3" s="8">
        <v>14837</v>
      </c>
      <c r="RYK3" s="8">
        <v>14838</v>
      </c>
      <c r="RYL3" s="8">
        <v>14839</v>
      </c>
      <c r="RYM3" s="8">
        <v>14840</v>
      </c>
      <c r="RYN3" s="8">
        <v>14841</v>
      </c>
      <c r="RYO3" s="8">
        <v>14842</v>
      </c>
      <c r="RYP3" s="8">
        <v>14843</v>
      </c>
      <c r="RYQ3" s="8">
        <v>14844</v>
      </c>
      <c r="RYR3" s="8">
        <v>14845</v>
      </c>
      <c r="RYS3" s="8">
        <v>14846</v>
      </c>
      <c r="RYT3" s="8">
        <v>14847</v>
      </c>
      <c r="RYU3" s="8">
        <v>14848</v>
      </c>
      <c r="RYV3" s="8">
        <v>14849</v>
      </c>
      <c r="RYW3" s="8">
        <v>14850</v>
      </c>
      <c r="RYX3" s="8">
        <v>14851</v>
      </c>
      <c r="RYY3" s="8">
        <v>14852</v>
      </c>
      <c r="RYZ3" s="8">
        <v>14853</v>
      </c>
      <c r="RZA3" s="8">
        <v>14854</v>
      </c>
      <c r="RZB3" s="8">
        <v>14855</v>
      </c>
      <c r="RZC3" s="8">
        <v>14856</v>
      </c>
      <c r="RZD3" s="8">
        <v>14857</v>
      </c>
      <c r="RZE3" s="8">
        <v>14858</v>
      </c>
      <c r="RZF3" s="8">
        <v>14859</v>
      </c>
      <c r="RZG3" s="8">
        <v>14860</v>
      </c>
      <c r="RZH3" s="8">
        <v>14861</v>
      </c>
      <c r="RZI3" s="8">
        <v>14862</v>
      </c>
      <c r="RZJ3" s="8">
        <v>14863</v>
      </c>
      <c r="RZK3" s="8">
        <v>14864</v>
      </c>
      <c r="RZL3" s="8">
        <v>14865</v>
      </c>
      <c r="RZM3" s="8">
        <v>14866</v>
      </c>
      <c r="RZN3" s="8">
        <v>14867</v>
      </c>
      <c r="RZO3" s="8">
        <v>14868</v>
      </c>
      <c r="RZP3" s="8">
        <v>14869</v>
      </c>
      <c r="RZQ3" s="8">
        <v>14870</v>
      </c>
      <c r="RZR3" s="8">
        <v>14871</v>
      </c>
      <c r="RZS3" s="8">
        <v>14872</v>
      </c>
      <c r="RZT3" s="8">
        <v>14873</v>
      </c>
      <c r="RZU3" s="8">
        <v>14874</v>
      </c>
      <c r="RZV3" s="8">
        <v>14875</v>
      </c>
      <c r="RZW3" s="8">
        <v>14876</v>
      </c>
      <c r="RZX3" s="8">
        <v>14877</v>
      </c>
      <c r="RZY3" s="8">
        <v>14878</v>
      </c>
      <c r="RZZ3" s="8">
        <v>14879</v>
      </c>
      <c r="SAA3" s="8">
        <v>14880</v>
      </c>
      <c r="SAB3" s="8">
        <v>14881</v>
      </c>
      <c r="SAC3" s="8">
        <v>14882</v>
      </c>
      <c r="SAD3" s="8">
        <v>14883</v>
      </c>
      <c r="SAE3" s="8">
        <v>14884</v>
      </c>
      <c r="SAF3" s="8">
        <v>14885</v>
      </c>
      <c r="SAG3" s="8">
        <v>14886</v>
      </c>
      <c r="SAH3" s="8">
        <v>14887</v>
      </c>
      <c r="SAI3" s="8">
        <v>14888</v>
      </c>
      <c r="SAJ3" s="8">
        <v>14889</v>
      </c>
      <c r="SAK3" s="8">
        <v>14890</v>
      </c>
      <c r="SAL3" s="8">
        <v>14891</v>
      </c>
      <c r="SAM3" s="8">
        <v>14892</v>
      </c>
      <c r="SAN3" s="8">
        <v>14893</v>
      </c>
      <c r="SAO3" s="8">
        <v>14894</v>
      </c>
      <c r="SAP3" s="8">
        <v>14895</v>
      </c>
      <c r="SAQ3" s="8">
        <v>14896</v>
      </c>
      <c r="SAR3" s="8">
        <v>14897</v>
      </c>
      <c r="SAS3" s="8">
        <v>14898</v>
      </c>
      <c r="SAT3" s="8">
        <v>14899</v>
      </c>
      <c r="SAU3" s="8">
        <v>14900</v>
      </c>
      <c r="SAV3" s="8">
        <v>14901</v>
      </c>
      <c r="SAW3" s="8">
        <v>14902</v>
      </c>
      <c r="SAX3" s="8">
        <v>14903</v>
      </c>
      <c r="SAY3" s="8">
        <v>14904</v>
      </c>
      <c r="SAZ3" s="8">
        <v>14905</v>
      </c>
      <c r="SBA3" s="8">
        <v>14906</v>
      </c>
      <c r="SBB3" s="8">
        <v>14907</v>
      </c>
      <c r="SBC3" s="8">
        <v>14908</v>
      </c>
      <c r="SBD3" s="8">
        <v>14909</v>
      </c>
      <c r="SBE3" s="8">
        <v>14910</v>
      </c>
      <c r="SBF3" s="8">
        <v>14911</v>
      </c>
      <c r="SBG3" s="8">
        <v>14912</v>
      </c>
      <c r="SBH3" s="8">
        <v>14913</v>
      </c>
      <c r="SBI3" s="8">
        <v>14914</v>
      </c>
      <c r="SBJ3" s="8">
        <v>14915</v>
      </c>
      <c r="SBK3" s="8">
        <v>14916</v>
      </c>
      <c r="SBL3" s="8">
        <v>14917</v>
      </c>
      <c r="SBM3" s="8">
        <v>14918</v>
      </c>
      <c r="SBN3" s="8">
        <v>14919</v>
      </c>
      <c r="SBO3" s="8">
        <v>14920</v>
      </c>
      <c r="SBP3" s="8">
        <v>14921</v>
      </c>
      <c r="SBQ3" s="8">
        <v>14922</v>
      </c>
      <c r="SBR3" s="8">
        <v>14923</v>
      </c>
      <c r="SBS3" s="8">
        <v>14924</v>
      </c>
      <c r="SBT3" s="8">
        <v>14925</v>
      </c>
      <c r="SBU3" s="8">
        <v>14926</v>
      </c>
      <c r="SBV3" s="8">
        <v>14927</v>
      </c>
      <c r="SBW3" s="8">
        <v>14928</v>
      </c>
      <c r="SBX3" s="8">
        <v>14929</v>
      </c>
      <c r="SBY3" s="8">
        <v>14930</v>
      </c>
      <c r="SBZ3" s="8">
        <v>14931</v>
      </c>
      <c r="SCA3" s="8">
        <v>14932</v>
      </c>
      <c r="SCB3" s="8">
        <v>14933</v>
      </c>
      <c r="SCC3" s="8">
        <v>14934</v>
      </c>
      <c r="SCD3" s="8">
        <v>14935</v>
      </c>
      <c r="SCE3" s="8">
        <v>14936</v>
      </c>
      <c r="SCF3" s="8">
        <v>14937</v>
      </c>
      <c r="SCG3" s="8">
        <v>14938</v>
      </c>
      <c r="SCH3" s="8">
        <v>14939</v>
      </c>
      <c r="SCI3" s="8">
        <v>14940</v>
      </c>
      <c r="SCJ3" s="8">
        <v>14941</v>
      </c>
      <c r="SCK3" s="8">
        <v>14942</v>
      </c>
      <c r="SCL3" s="8">
        <v>14943</v>
      </c>
      <c r="SCM3" s="8">
        <v>14944</v>
      </c>
      <c r="SCN3" s="8">
        <v>14945</v>
      </c>
      <c r="SCO3" s="8">
        <v>14946</v>
      </c>
      <c r="SCP3" s="8">
        <v>14947</v>
      </c>
      <c r="SCQ3" s="8">
        <v>14948</v>
      </c>
      <c r="SCR3" s="8">
        <v>14949</v>
      </c>
      <c r="SCS3" s="8">
        <v>14950</v>
      </c>
      <c r="SCT3" s="8">
        <v>14951</v>
      </c>
      <c r="SCU3" s="8">
        <v>14952</v>
      </c>
      <c r="SCV3" s="8">
        <v>14953</v>
      </c>
      <c r="SCW3" s="8">
        <v>14954</v>
      </c>
      <c r="SCX3" s="8">
        <v>14955</v>
      </c>
      <c r="SCY3" s="8">
        <v>14956</v>
      </c>
      <c r="SCZ3" s="8">
        <v>14957</v>
      </c>
      <c r="SDA3" s="8">
        <v>14958</v>
      </c>
      <c r="SDB3" s="8">
        <v>14959</v>
      </c>
      <c r="SDC3" s="8">
        <v>14960</v>
      </c>
      <c r="SDD3" s="8">
        <v>14961</v>
      </c>
      <c r="SDE3" s="8">
        <v>14962</v>
      </c>
      <c r="SDF3" s="8">
        <v>14963</v>
      </c>
      <c r="SDG3" s="8">
        <v>14964</v>
      </c>
      <c r="SDH3" s="8">
        <v>14965</v>
      </c>
      <c r="SDI3" s="8">
        <v>14966</v>
      </c>
      <c r="SDJ3" s="8">
        <v>14967</v>
      </c>
      <c r="SDK3" s="8">
        <v>14968</v>
      </c>
      <c r="SDL3" s="8">
        <v>14969</v>
      </c>
      <c r="SDM3" s="8">
        <v>14970</v>
      </c>
      <c r="SDN3" s="8">
        <v>14971</v>
      </c>
      <c r="SDO3" s="8">
        <v>14972</v>
      </c>
      <c r="SDP3" s="8">
        <v>14973</v>
      </c>
      <c r="SDQ3" s="8">
        <v>14974</v>
      </c>
      <c r="SDR3" s="8">
        <v>14975</v>
      </c>
      <c r="SDS3" s="8">
        <v>14976</v>
      </c>
      <c r="SDT3" s="8">
        <v>14977</v>
      </c>
      <c r="SDU3" s="8">
        <v>14978</v>
      </c>
      <c r="SDV3" s="8">
        <v>14979</v>
      </c>
      <c r="SDW3" s="8">
        <v>14980</v>
      </c>
      <c r="SDX3" s="8">
        <v>14981</v>
      </c>
      <c r="SDY3" s="8">
        <v>14982</v>
      </c>
      <c r="SDZ3" s="8">
        <v>14983</v>
      </c>
      <c r="SEA3" s="8">
        <v>14984</v>
      </c>
      <c r="SEB3" s="8">
        <v>14985</v>
      </c>
      <c r="SEC3" s="8">
        <v>14986</v>
      </c>
      <c r="SED3" s="8">
        <v>14987</v>
      </c>
      <c r="SEE3" s="8">
        <v>14988</v>
      </c>
      <c r="SEF3" s="8">
        <v>14989</v>
      </c>
      <c r="SEG3" s="8">
        <v>14990</v>
      </c>
      <c r="SEH3" s="8">
        <v>14991</v>
      </c>
      <c r="SEI3" s="8">
        <v>14992</v>
      </c>
      <c r="SEJ3" s="8">
        <v>14993</v>
      </c>
      <c r="SEK3" s="8">
        <v>14994</v>
      </c>
      <c r="SEL3" s="8">
        <v>14995</v>
      </c>
      <c r="SEM3" s="8">
        <v>14996</v>
      </c>
      <c r="SEN3" s="8">
        <v>14997</v>
      </c>
      <c r="SEO3" s="8">
        <v>14998</v>
      </c>
      <c r="SEP3" s="8">
        <v>14999</v>
      </c>
      <c r="SEQ3" s="8">
        <v>15000</v>
      </c>
      <c r="SER3" s="8">
        <v>15001</v>
      </c>
      <c r="SES3" s="8">
        <v>15002</v>
      </c>
      <c r="SET3" s="8">
        <v>15003</v>
      </c>
      <c r="SEU3" s="8">
        <v>15004</v>
      </c>
      <c r="SEV3" s="8">
        <v>15005</v>
      </c>
      <c r="SEW3" s="8">
        <v>15006</v>
      </c>
      <c r="SEX3" s="8">
        <v>15007</v>
      </c>
      <c r="SEY3" s="8">
        <v>15008</v>
      </c>
      <c r="SEZ3" s="8">
        <v>15009</v>
      </c>
      <c r="SFA3" s="8">
        <v>15010</v>
      </c>
      <c r="SFB3" s="8">
        <v>15011</v>
      </c>
      <c r="SFC3" s="8">
        <v>15012</v>
      </c>
      <c r="SFD3" s="8">
        <v>15013</v>
      </c>
      <c r="SFE3" s="8">
        <v>15014</v>
      </c>
      <c r="SFF3" s="8">
        <v>15015</v>
      </c>
      <c r="SFG3" s="8">
        <v>15016</v>
      </c>
      <c r="SFH3" s="8">
        <v>15017</v>
      </c>
      <c r="SFI3" s="8">
        <v>15018</v>
      </c>
      <c r="SFJ3" s="8">
        <v>15019</v>
      </c>
      <c r="SFK3" s="8">
        <v>15020</v>
      </c>
      <c r="SFL3" s="8">
        <v>15021</v>
      </c>
      <c r="SFM3" s="8">
        <v>15022</v>
      </c>
      <c r="SFN3" s="8">
        <v>15023</v>
      </c>
      <c r="SFO3" s="8">
        <v>15024</v>
      </c>
      <c r="SFP3" s="8">
        <v>15025</v>
      </c>
      <c r="SFQ3" s="8">
        <v>15026</v>
      </c>
      <c r="SFR3" s="8">
        <v>15027</v>
      </c>
      <c r="SFS3" s="8">
        <v>15028</v>
      </c>
      <c r="SFT3" s="8">
        <v>15029</v>
      </c>
      <c r="SFU3" s="8">
        <v>15030</v>
      </c>
      <c r="SFV3" s="8">
        <v>15031</v>
      </c>
      <c r="SFW3" s="8">
        <v>15032</v>
      </c>
      <c r="SFX3" s="8">
        <v>15033</v>
      </c>
      <c r="SFY3" s="8">
        <v>15034</v>
      </c>
      <c r="SFZ3" s="8">
        <v>15035</v>
      </c>
      <c r="SGA3" s="8">
        <v>15036</v>
      </c>
      <c r="SGB3" s="8">
        <v>15037</v>
      </c>
      <c r="SGC3" s="8">
        <v>15038</v>
      </c>
      <c r="SGD3" s="8">
        <v>15039</v>
      </c>
      <c r="SGE3" s="8">
        <v>15040</v>
      </c>
      <c r="SGF3" s="8">
        <v>15041</v>
      </c>
      <c r="SGG3" s="8">
        <v>15042</v>
      </c>
      <c r="SGH3" s="8">
        <v>15043</v>
      </c>
      <c r="SGI3" s="8">
        <v>15044</v>
      </c>
      <c r="SGJ3" s="8">
        <v>15045</v>
      </c>
      <c r="SGK3" s="8">
        <v>15046</v>
      </c>
      <c r="SGL3" s="8">
        <v>15047</v>
      </c>
      <c r="SGM3" s="8">
        <v>15048</v>
      </c>
      <c r="SGN3" s="8">
        <v>15049</v>
      </c>
      <c r="SGO3" s="8">
        <v>15050</v>
      </c>
      <c r="SGP3" s="8">
        <v>15051</v>
      </c>
      <c r="SGQ3" s="8">
        <v>15052</v>
      </c>
      <c r="SGR3" s="8">
        <v>15053</v>
      </c>
      <c r="SGS3" s="8">
        <v>15054</v>
      </c>
      <c r="SGT3" s="8">
        <v>15055</v>
      </c>
      <c r="SGU3" s="8">
        <v>15056</v>
      </c>
      <c r="SGV3" s="8">
        <v>15057</v>
      </c>
      <c r="SGW3" s="8">
        <v>15058</v>
      </c>
      <c r="SGX3" s="8">
        <v>15059</v>
      </c>
      <c r="SGY3" s="8">
        <v>15060</v>
      </c>
      <c r="SGZ3" s="8">
        <v>15061</v>
      </c>
      <c r="SHA3" s="8">
        <v>15062</v>
      </c>
      <c r="SHB3" s="8">
        <v>15063</v>
      </c>
      <c r="SHC3" s="8">
        <v>15064</v>
      </c>
      <c r="SHD3" s="8">
        <v>15065</v>
      </c>
      <c r="SHE3" s="8">
        <v>15066</v>
      </c>
      <c r="SHF3" s="8">
        <v>15067</v>
      </c>
      <c r="SHG3" s="8">
        <v>15068</v>
      </c>
      <c r="SHH3" s="8">
        <v>15069</v>
      </c>
      <c r="SHI3" s="8">
        <v>15070</v>
      </c>
      <c r="SHJ3" s="8">
        <v>15071</v>
      </c>
      <c r="SHK3" s="8">
        <v>15072</v>
      </c>
      <c r="SHL3" s="8">
        <v>15073</v>
      </c>
      <c r="SHM3" s="8">
        <v>15074</v>
      </c>
      <c r="SHN3" s="8">
        <v>15075</v>
      </c>
      <c r="SHO3" s="8">
        <v>15076</v>
      </c>
      <c r="SHP3" s="8">
        <v>15077</v>
      </c>
      <c r="SHQ3" s="8">
        <v>15078</v>
      </c>
      <c r="SHR3" s="8">
        <v>15079</v>
      </c>
      <c r="SHS3" s="8">
        <v>15080</v>
      </c>
      <c r="SHT3" s="8">
        <v>15081</v>
      </c>
      <c r="SHU3" s="8">
        <v>15082</v>
      </c>
      <c r="SHV3" s="8">
        <v>15083</v>
      </c>
      <c r="SHW3" s="8">
        <v>15084</v>
      </c>
      <c r="SHX3" s="8">
        <v>15085</v>
      </c>
      <c r="SHY3" s="8">
        <v>15086</v>
      </c>
      <c r="SHZ3" s="8">
        <v>15087</v>
      </c>
      <c r="SIA3" s="8">
        <v>15088</v>
      </c>
      <c r="SIB3" s="8">
        <v>15089</v>
      </c>
      <c r="SIC3" s="8">
        <v>15090</v>
      </c>
      <c r="SID3" s="8">
        <v>15091</v>
      </c>
      <c r="SIE3" s="8">
        <v>15092</v>
      </c>
      <c r="SIF3" s="8">
        <v>15093</v>
      </c>
      <c r="SIG3" s="8">
        <v>15094</v>
      </c>
      <c r="SIH3" s="8">
        <v>15095</v>
      </c>
      <c r="SII3" s="8">
        <v>15096</v>
      </c>
      <c r="SIJ3" s="8">
        <v>15097</v>
      </c>
      <c r="SIK3" s="8">
        <v>15098</v>
      </c>
      <c r="SIL3" s="8">
        <v>15099</v>
      </c>
      <c r="SIM3" s="8">
        <v>15100</v>
      </c>
      <c r="SIN3" s="8">
        <v>15101</v>
      </c>
      <c r="SIO3" s="8">
        <v>15102</v>
      </c>
      <c r="SIP3" s="8">
        <v>15103</v>
      </c>
      <c r="SIQ3" s="8">
        <v>15104</v>
      </c>
      <c r="SIR3" s="8">
        <v>15105</v>
      </c>
      <c r="SIS3" s="8">
        <v>15106</v>
      </c>
      <c r="SIT3" s="8">
        <v>15107</v>
      </c>
      <c r="SIU3" s="8">
        <v>15108</v>
      </c>
      <c r="SIV3" s="8">
        <v>15109</v>
      </c>
      <c r="SIW3" s="8">
        <v>15110</v>
      </c>
      <c r="SIX3" s="8">
        <v>15111</v>
      </c>
      <c r="SIY3" s="8">
        <v>15112</v>
      </c>
      <c r="SIZ3" s="8">
        <v>15113</v>
      </c>
      <c r="SJA3" s="8">
        <v>15114</v>
      </c>
      <c r="SJB3" s="8">
        <v>15115</v>
      </c>
      <c r="SJC3" s="8">
        <v>15116</v>
      </c>
      <c r="SJD3" s="8">
        <v>15117</v>
      </c>
      <c r="SJE3" s="8">
        <v>15118</v>
      </c>
      <c r="SJF3" s="8">
        <v>15119</v>
      </c>
      <c r="SJG3" s="8">
        <v>15120</v>
      </c>
      <c r="SJH3" s="8">
        <v>15121</v>
      </c>
      <c r="SJI3" s="8">
        <v>15122</v>
      </c>
      <c r="SJJ3" s="8">
        <v>15123</v>
      </c>
      <c r="SJK3" s="8">
        <v>15124</v>
      </c>
      <c r="SJL3" s="8">
        <v>15125</v>
      </c>
      <c r="SJM3" s="8">
        <v>15126</v>
      </c>
      <c r="SJN3" s="8">
        <v>15127</v>
      </c>
      <c r="SJO3" s="8">
        <v>15128</v>
      </c>
      <c r="SJP3" s="8">
        <v>15129</v>
      </c>
      <c r="SJQ3" s="8">
        <v>15130</v>
      </c>
      <c r="SJR3" s="8">
        <v>15131</v>
      </c>
      <c r="SJS3" s="8">
        <v>15132</v>
      </c>
      <c r="SJT3" s="8">
        <v>15133</v>
      </c>
      <c r="SJU3" s="8">
        <v>15134</v>
      </c>
      <c r="SJV3" s="8">
        <v>15135</v>
      </c>
      <c r="SJW3" s="8">
        <v>15136</v>
      </c>
      <c r="SJX3" s="8">
        <v>15137</v>
      </c>
      <c r="SJY3" s="8">
        <v>15138</v>
      </c>
      <c r="SJZ3" s="8">
        <v>15139</v>
      </c>
      <c r="SKA3" s="8">
        <v>15140</v>
      </c>
      <c r="SKB3" s="8">
        <v>15141</v>
      </c>
      <c r="SKC3" s="8">
        <v>15142</v>
      </c>
      <c r="SKD3" s="8">
        <v>15143</v>
      </c>
      <c r="SKE3" s="8">
        <v>15144</v>
      </c>
      <c r="SKF3" s="8">
        <v>15145</v>
      </c>
      <c r="SKG3" s="8">
        <v>15146</v>
      </c>
      <c r="SKH3" s="8">
        <v>15147</v>
      </c>
      <c r="SKI3" s="8">
        <v>15148</v>
      </c>
      <c r="SKJ3" s="8">
        <v>15149</v>
      </c>
      <c r="SKK3" s="8">
        <v>15150</v>
      </c>
      <c r="SKL3" s="8">
        <v>15151</v>
      </c>
      <c r="SKM3" s="8">
        <v>15152</v>
      </c>
      <c r="SKN3" s="8">
        <v>15153</v>
      </c>
      <c r="SKO3" s="8">
        <v>15154</v>
      </c>
      <c r="SKP3" s="8">
        <v>15155</v>
      </c>
      <c r="SKQ3" s="8">
        <v>15156</v>
      </c>
      <c r="SKR3" s="8">
        <v>15157</v>
      </c>
      <c r="SKS3" s="8">
        <v>15158</v>
      </c>
      <c r="SKT3" s="8">
        <v>15159</v>
      </c>
      <c r="SKU3" s="8">
        <v>15160</v>
      </c>
      <c r="SKV3" s="8">
        <v>15161</v>
      </c>
      <c r="SKW3" s="8">
        <v>15162</v>
      </c>
      <c r="SKX3" s="8">
        <v>15163</v>
      </c>
      <c r="SKY3" s="8">
        <v>15164</v>
      </c>
      <c r="SKZ3" s="8">
        <v>15165</v>
      </c>
      <c r="SLA3" s="8">
        <v>15166</v>
      </c>
      <c r="SLB3" s="8">
        <v>15167</v>
      </c>
      <c r="SLC3" s="8">
        <v>15168</v>
      </c>
      <c r="SLD3" s="8">
        <v>15169</v>
      </c>
      <c r="SLE3" s="8">
        <v>15170</v>
      </c>
      <c r="SLF3" s="8">
        <v>15171</v>
      </c>
      <c r="SLG3" s="8">
        <v>15172</v>
      </c>
      <c r="SLH3" s="8">
        <v>15173</v>
      </c>
      <c r="SLI3" s="8">
        <v>15174</v>
      </c>
      <c r="SLJ3" s="8">
        <v>15175</v>
      </c>
      <c r="SLK3" s="8">
        <v>15176</v>
      </c>
      <c r="SLL3" s="8">
        <v>15177</v>
      </c>
      <c r="SLM3" s="8">
        <v>15178</v>
      </c>
      <c r="SLN3" s="8">
        <v>15179</v>
      </c>
      <c r="SLO3" s="8">
        <v>15180</v>
      </c>
      <c r="SLP3" s="8">
        <v>15181</v>
      </c>
      <c r="SLQ3" s="8">
        <v>15182</v>
      </c>
      <c r="SLR3" s="8">
        <v>15183</v>
      </c>
      <c r="SLS3" s="8">
        <v>15184</v>
      </c>
      <c r="SLT3" s="8">
        <v>15185</v>
      </c>
      <c r="SLU3" s="8">
        <v>15186</v>
      </c>
      <c r="SLV3" s="8">
        <v>15187</v>
      </c>
      <c r="SLW3" s="8">
        <v>15188</v>
      </c>
      <c r="SLX3" s="8">
        <v>15189</v>
      </c>
      <c r="SLY3" s="8">
        <v>15190</v>
      </c>
      <c r="SLZ3" s="8">
        <v>15191</v>
      </c>
      <c r="SMA3" s="8">
        <v>15192</v>
      </c>
      <c r="SMB3" s="8">
        <v>15193</v>
      </c>
      <c r="SMC3" s="8">
        <v>15194</v>
      </c>
      <c r="SMD3" s="8">
        <v>15195</v>
      </c>
      <c r="SME3" s="8">
        <v>15196</v>
      </c>
      <c r="SMF3" s="8">
        <v>15197</v>
      </c>
      <c r="SMG3" s="8">
        <v>15198</v>
      </c>
      <c r="SMH3" s="8">
        <v>15199</v>
      </c>
      <c r="SMI3" s="8">
        <v>15200</v>
      </c>
      <c r="SMJ3" s="8">
        <v>15201</v>
      </c>
      <c r="SMK3" s="8">
        <v>15202</v>
      </c>
      <c r="SML3" s="8">
        <v>15203</v>
      </c>
      <c r="SMM3" s="8">
        <v>15204</v>
      </c>
      <c r="SMN3" s="8">
        <v>15205</v>
      </c>
      <c r="SMO3" s="8">
        <v>15206</v>
      </c>
      <c r="SMP3" s="8">
        <v>15207</v>
      </c>
      <c r="SMQ3" s="8">
        <v>15208</v>
      </c>
      <c r="SMR3" s="8">
        <v>15209</v>
      </c>
      <c r="SMS3" s="8">
        <v>15210</v>
      </c>
      <c r="SMT3" s="8">
        <v>15211</v>
      </c>
      <c r="SMU3" s="8">
        <v>15212</v>
      </c>
      <c r="SMV3" s="8">
        <v>15213</v>
      </c>
      <c r="SMW3" s="8">
        <v>15214</v>
      </c>
      <c r="SMX3" s="8">
        <v>15215</v>
      </c>
      <c r="SMY3" s="8">
        <v>15216</v>
      </c>
      <c r="SMZ3" s="8">
        <v>15217</v>
      </c>
      <c r="SNA3" s="8">
        <v>15218</v>
      </c>
      <c r="SNB3" s="8">
        <v>15219</v>
      </c>
      <c r="SNC3" s="8">
        <v>15220</v>
      </c>
      <c r="SND3" s="8">
        <v>15221</v>
      </c>
      <c r="SNE3" s="8">
        <v>15222</v>
      </c>
      <c r="SNF3" s="8">
        <v>15223</v>
      </c>
      <c r="SNG3" s="8">
        <v>15224</v>
      </c>
      <c r="SNH3" s="8">
        <v>15225</v>
      </c>
      <c r="SNI3" s="8">
        <v>15226</v>
      </c>
      <c r="SNJ3" s="8">
        <v>15227</v>
      </c>
      <c r="SNK3" s="8">
        <v>15228</v>
      </c>
      <c r="SNL3" s="8">
        <v>15229</v>
      </c>
      <c r="SNM3" s="8">
        <v>15230</v>
      </c>
      <c r="SNN3" s="8">
        <v>15231</v>
      </c>
      <c r="SNO3" s="8">
        <v>15232</v>
      </c>
      <c r="SNP3" s="8">
        <v>15233</v>
      </c>
      <c r="SNQ3" s="8">
        <v>15234</v>
      </c>
      <c r="SNR3" s="8">
        <v>15235</v>
      </c>
      <c r="SNS3" s="8">
        <v>15236</v>
      </c>
      <c r="SNT3" s="8">
        <v>15237</v>
      </c>
      <c r="SNU3" s="8">
        <v>15238</v>
      </c>
      <c r="SNV3" s="8">
        <v>15239</v>
      </c>
      <c r="SNW3" s="8">
        <v>15240</v>
      </c>
      <c r="SNX3" s="8">
        <v>15241</v>
      </c>
      <c r="SNY3" s="8">
        <v>15242</v>
      </c>
      <c r="SNZ3" s="8">
        <v>15243</v>
      </c>
      <c r="SOA3" s="8">
        <v>15244</v>
      </c>
      <c r="SOB3" s="8">
        <v>15245</v>
      </c>
      <c r="SOC3" s="8">
        <v>15246</v>
      </c>
      <c r="SOD3" s="8">
        <v>15247</v>
      </c>
      <c r="SOE3" s="8">
        <v>15248</v>
      </c>
      <c r="SOF3" s="8">
        <v>15249</v>
      </c>
      <c r="SOG3" s="8">
        <v>15250</v>
      </c>
      <c r="SOH3" s="8">
        <v>15251</v>
      </c>
      <c r="SOI3" s="8">
        <v>15252</v>
      </c>
      <c r="SOJ3" s="8">
        <v>15253</v>
      </c>
      <c r="SOK3" s="8">
        <v>15254</v>
      </c>
      <c r="SOL3" s="8">
        <v>15255</v>
      </c>
      <c r="SOM3" s="8">
        <v>15256</v>
      </c>
      <c r="SON3" s="8">
        <v>15257</v>
      </c>
      <c r="SOO3" s="8">
        <v>15258</v>
      </c>
      <c r="SOP3" s="8">
        <v>15259</v>
      </c>
      <c r="SOQ3" s="8">
        <v>15260</v>
      </c>
      <c r="SOR3" s="8">
        <v>15261</v>
      </c>
      <c r="SOS3" s="8">
        <v>15262</v>
      </c>
      <c r="SOT3" s="8">
        <v>15263</v>
      </c>
      <c r="SOU3" s="8">
        <v>15264</v>
      </c>
      <c r="SOV3" s="8">
        <v>15265</v>
      </c>
      <c r="SOW3" s="8">
        <v>15266</v>
      </c>
      <c r="SOX3" s="8">
        <v>15267</v>
      </c>
      <c r="SOY3" s="8">
        <v>15268</v>
      </c>
      <c r="SOZ3" s="8">
        <v>15269</v>
      </c>
      <c r="SPA3" s="8">
        <v>15270</v>
      </c>
      <c r="SPB3" s="8">
        <v>15271</v>
      </c>
      <c r="SPC3" s="8">
        <v>15272</v>
      </c>
      <c r="SPD3" s="8">
        <v>15273</v>
      </c>
      <c r="SPE3" s="8">
        <v>15274</v>
      </c>
      <c r="SPF3" s="8">
        <v>15275</v>
      </c>
      <c r="SPG3" s="8">
        <v>15276</v>
      </c>
      <c r="SPH3" s="8">
        <v>15277</v>
      </c>
      <c r="SPI3" s="8">
        <v>15278</v>
      </c>
      <c r="SPJ3" s="8">
        <v>15279</v>
      </c>
      <c r="SPK3" s="8">
        <v>15280</v>
      </c>
      <c r="SPL3" s="8">
        <v>15281</v>
      </c>
      <c r="SPM3" s="8">
        <v>15282</v>
      </c>
      <c r="SPN3" s="8">
        <v>15283</v>
      </c>
      <c r="SPO3" s="8">
        <v>15284</v>
      </c>
      <c r="SPP3" s="8">
        <v>15285</v>
      </c>
      <c r="SPQ3" s="8">
        <v>15286</v>
      </c>
      <c r="SPR3" s="8">
        <v>15287</v>
      </c>
      <c r="SPS3" s="8">
        <v>15288</v>
      </c>
      <c r="SPT3" s="8">
        <v>15289</v>
      </c>
      <c r="SPU3" s="8">
        <v>15290</v>
      </c>
      <c r="SPV3" s="8">
        <v>15291</v>
      </c>
      <c r="SPW3" s="8">
        <v>15292</v>
      </c>
      <c r="SPX3" s="8">
        <v>15293</v>
      </c>
      <c r="SPY3" s="8">
        <v>15294</v>
      </c>
      <c r="SPZ3" s="8">
        <v>15295</v>
      </c>
      <c r="SQA3" s="8">
        <v>15296</v>
      </c>
      <c r="SQB3" s="8">
        <v>15297</v>
      </c>
      <c r="SQC3" s="8">
        <v>15298</v>
      </c>
      <c r="SQD3" s="8">
        <v>15299</v>
      </c>
      <c r="SQE3" s="8">
        <v>15300</v>
      </c>
      <c r="SQF3" s="8">
        <v>15301</v>
      </c>
      <c r="SQG3" s="8">
        <v>15302</v>
      </c>
      <c r="SQH3" s="8">
        <v>15303</v>
      </c>
      <c r="SQI3" s="8">
        <v>15304</v>
      </c>
      <c r="SQJ3" s="8">
        <v>15305</v>
      </c>
      <c r="SQK3" s="8">
        <v>15306</v>
      </c>
      <c r="SQL3" s="8">
        <v>15307</v>
      </c>
      <c r="SQM3" s="8">
        <v>15308</v>
      </c>
      <c r="SQN3" s="8">
        <v>15309</v>
      </c>
      <c r="SQO3" s="8">
        <v>15310</v>
      </c>
      <c r="SQP3" s="8">
        <v>15311</v>
      </c>
      <c r="SQQ3" s="8">
        <v>15312</v>
      </c>
      <c r="SQR3" s="8">
        <v>15313</v>
      </c>
      <c r="SQS3" s="8">
        <v>15314</v>
      </c>
      <c r="SQT3" s="8">
        <v>15315</v>
      </c>
      <c r="SQU3" s="8">
        <v>15316</v>
      </c>
      <c r="SQV3" s="8">
        <v>15317</v>
      </c>
      <c r="SQW3" s="8">
        <v>15318</v>
      </c>
      <c r="SQX3" s="8">
        <v>15319</v>
      </c>
      <c r="SQY3" s="8">
        <v>15320</v>
      </c>
      <c r="SQZ3" s="8">
        <v>15321</v>
      </c>
      <c r="SRA3" s="8">
        <v>15322</v>
      </c>
      <c r="SRB3" s="8">
        <v>15323</v>
      </c>
      <c r="SRC3" s="8">
        <v>15324</v>
      </c>
      <c r="SRD3" s="8">
        <v>15325</v>
      </c>
      <c r="SRE3" s="8">
        <v>15326</v>
      </c>
      <c r="SRF3" s="8">
        <v>15327</v>
      </c>
      <c r="SRG3" s="8">
        <v>15328</v>
      </c>
      <c r="SRH3" s="8">
        <v>15329</v>
      </c>
      <c r="SRI3" s="8">
        <v>15330</v>
      </c>
      <c r="SRJ3" s="8">
        <v>15331</v>
      </c>
      <c r="SRK3" s="8">
        <v>15332</v>
      </c>
      <c r="SRL3" s="8">
        <v>15333</v>
      </c>
      <c r="SRM3" s="8">
        <v>15334</v>
      </c>
      <c r="SRN3" s="8">
        <v>15335</v>
      </c>
      <c r="SRO3" s="8">
        <v>15336</v>
      </c>
      <c r="SRP3" s="8">
        <v>15337</v>
      </c>
      <c r="SRQ3" s="8">
        <v>15338</v>
      </c>
      <c r="SRR3" s="8">
        <v>15339</v>
      </c>
      <c r="SRS3" s="8">
        <v>15340</v>
      </c>
      <c r="SRT3" s="8">
        <v>15341</v>
      </c>
      <c r="SRU3" s="8">
        <v>15342</v>
      </c>
      <c r="SRV3" s="8">
        <v>15343</v>
      </c>
      <c r="SRW3" s="8">
        <v>15344</v>
      </c>
      <c r="SRX3" s="8">
        <v>15345</v>
      </c>
      <c r="SRY3" s="8">
        <v>15346</v>
      </c>
      <c r="SRZ3" s="8">
        <v>15347</v>
      </c>
      <c r="SSA3" s="8">
        <v>15348</v>
      </c>
      <c r="SSB3" s="8">
        <v>15349</v>
      </c>
      <c r="SSC3" s="8">
        <v>15350</v>
      </c>
      <c r="SSD3" s="8">
        <v>15351</v>
      </c>
      <c r="SSE3" s="8">
        <v>15352</v>
      </c>
      <c r="SSF3" s="8">
        <v>15353</v>
      </c>
      <c r="SSG3" s="8">
        <v>15354</v>
      </c>
      <c r="SSH3" s="8">
        <v>15355</v>
      </c>
      <c r="SSI3" s="8">
        <v>15356</v>
      </c>
      <c r="SSJ3" s="8">
        <v>15357</v>
      </c>
      <c r="SSK3" s="8">
        <v>15358</v>
      </c>
      <c r="SSL3" s="8">
        <v>15359</v>
      </c>
      <c r="SSM3" s="8">
        <v>15360</v>
      </c>
      <c r="SSN3" s="8">
        <v>15361</v>
      </c>
      <c r="SSO3" s="8">
        <v>15362</v>
      </c>
      <c r="SSP3" s="8">
        <v>15363</v>
      </c>
      <c r="SSQ3" s="8">
        <v>15364</v>
      </c>
      <c r="SSR3" s="8">
        <v>15365</v>
      </c>
      <c r="SSS3" s="8">
        <v>15366</v>
      </c>
      <c r="SST3" s="8">
        <v>15367</v>
      </c>
      <c r="SSU3" s="8">
        <v>15368</v>
      </c>
      <c r="SSV3" s="8">
        <v>15369</v>
      </c>
      <c r="SSW3" s="8">
        <v>15370</v>
      </c>
      <c r="SSX3" s="8">
        <v>15371</v>
      </c>
      <c r="SSY3" s="8">
        <v>15372</v>
      </c>
      <c r="SSZ3" s="8">
        <v>15373</v>
      </c>
      <c r="STA3" s="8">
        <v>15374</v>
      </c>
      <c r="STB3" s="8">
        <v>15375</v>
      </c>
      <c r="STC3" s="8">
        <v>15376</v>
      </c>
      <c r="STD3" s="8">
        <v>15377</v>
      </c>
      <c r="STE3" s="8">
        <v>15378</v>
      </c>
      <c r="STF3" s="8">
        <v>15379</v>
      </c>
      <c r="STG3" s="8">
        <v>15380</v>
      </c>
      <c r="STH3" s="8">
        <v>15381</v>
      </c>
      <c r="STI3" s="8">
        <v>15382</v>
      </c>
      <c r="STJ3" s="8">
        <v>15383</v>
      </c>
      <c r="STK3" s="8">
        <v>15384</v>
      </c>
      <c r="STL3" s="8">
        <v>15385</v>
      </c>
      <c r="STM3" s="8">
        <v>15386</v>
      </c>
      <c r="STN3" s="8">
        <v>15387</v>
      </c>
      <c r="STO3" s="8">
        <v>15388</v>
      </c>
      <c r="STP3" s="8">
        <v>15389</v>
      </c>
      <c r="STQ3" s="8">
        <v>15390</v>
      </c>
      <c r="STR3" s="8">
        <v>15391</v>
      </c>
      <c r="STS3" s="8">
        <v>15392</v>
      </c>
      <c r="STT3" s="8">
        <v>15393</v>
      </c>
      <c r="STU3" s="8">
        <v>15394</v>
      </c>
      <c r="STV3" s="8">
        <v>15395</v>
      </c>
      <c r="STW3" s="8">
        <v>15396</v>
      </c>
      <c r="STX3" s="8">
        <v>15397</v>
      </c>
      <c r="STY3" s="8">
        <v>15398</v>
      </c>
      <c r="STZ3" s="8">
        <v>15399</v>
      </c>
      <c r="SUA3" s="8">
        <v>15400</v>
      </c>
      <c r="SUB3" s="8">
        <v>15401</v>
      </c>
      <c r="SUC3" s="8">
        <v>15402</v>
      </c>
      <c r="SUD3" s="8">
        <v>15403</v>
      </c>
      <c r="SUE3" s="8">
        <v>15404</v>
      </c>
      <c r="SUF3" s="8">
        <v>15405</v>
      </c>
      <c r="SUG3" s="8">
        <v>15406</v>
      </c>
      <c r="SUH3" s="8">
        <v>15407</v>
      </c>
      <c r="SUI3" s="8">
        <v>15408</v>
      </c>
      <c r="SUJ3" s="8">
        <v>15409</v>
      </c>
      <c r="SUK3" s="8">
        <v>15410</v>
      </c>
      <c r="SUL3" s="8">
        <v>15411</v>
      </c>
      <c r="SUM3" s="8">
        <v>15412</v>
      </c>
      <c r="SUN3" s="8">
        <v>15413</v>
      </c>
      <c r="SUO3" s="8">
        <v>15414</v>
      </c>
      <c r="SUP3" s="8">
        <v>15415</v>
      </c>
      <c r="SUQ3" s="8">
        <v>15416</v>
      </c>
      <c r="SUR3" s="8">
        <v>15417</v>
      </c>
      <c r="SUS3" s="8">
        <v>15418</v>
      </c>
      <c r="SUT3" s="8">
        <v>15419</v>
      </c>
      <c r="SUU3" s="8">
        <v>15420</v>
      </c>
      <c r="SUV3" s="8">
        <v>15421</v>
      </c>
      <c r="SUW3" s="8">
        <v>15422</v>
      </c>
      <c r="SUX3" s="8">
        <v>15423</v>
      </c>
      <c r="SUY3" s="8">
        <v>15424</v>
      </c>
      <c r="SUZ3" s="8">
        <v>15425</v>
      </c>
      <c r="SVA3" s="8">
        <v>15426</v>
      </c>
      <c r="SVB3" s="8">
        <v>15427</v>
      </c>
      <c r="SVC3" s="8">
        <v>15428</v>
      </c>
      <c r="SVD3" s="8">
        <v>15429</v>
      </c>
      <c r="SVE3" s="8">
        <v>15430</v>
      </c>
      <c r="SVF3" s="8">
        <v>15431</v>
      </c>
      <c r="SVG3" s="8">
        <v>15432</v>
      </c>
      <c r="SVH3" s="8">
        <v>15433</v>
      </c>
      <c r="SVI3" s="8">
        <v>15434</v>
      </c>
      <c r="SVJ3" s="8">
        <v>15435</v>
      </c>
      <c r="SVK3" s="8">
        <v>15436</v>
      </c>
      <c r="SVL3" s="8">
        <v>15437</v>
      </c>
      <c r="SVM3" s="8">
        <v>15438</v>
      </c>
      <c r="SVN3" s="8">
        <v>15439</v>
      </c>
      <c r="SVO3" s="8">
        <v>15440</v>
      </c>
      <c r="SVP3" s="8">
        <v>15441</v>
      </c>
      <c r="SVQ3" s="8">
        <v>15442</v>
      </c>
      <c r="SVR3" s="8">
        <v>15443</v>
      </c>
      <c r="SVS3" s="8">
        <v>15444</v>
      </c>
      <c r="SVT3" s="8">
        <v>15445</v>
      </c>
      <c r="SVU3" s="8">
        <v>15446</v>
      </c>
      <c r="SVV3" s="8">
        <v>15447</v>
      </c>
      <c r="SVW3" s="8">
        <v>15448</v>
      </c>
      <c r="SVX3" s="8">
        <v>15449</v>
      </c>
      <c r="SVY3" s="8">
        <v>15450</v>
      </c>
      <c r="SVZ3" s="8">
        <v>15451</v>
      </c>
      <c r="SWA3" s="8">
        <v>15452</v>
      </c>
      <c r="SWB3" s="8">
        <v>15453</v>
      </c>
      <c r="SWC3" s="8">
        <v>15454</v>
      </c>
      <c r="SWD3" s="8">
        <v>15455</v>
      </c>
      <c r="SWE3" s="8">
        <v>15456</v>
      </c>
      <c r="SWF3" s="8">
        <v>15457</v>
      </c>
      <c r="SWG3" s="8">
        <v>15458</v>
      </c>
      <c r="SWH3" s="8">
        <v>15459</v>
      </c>
      <c r="SWI3" s="8">
        <v>15460</v>
      </c>
      <c r="SWJ3" s="8">
        <v>15461</v>
      </c>
      <c r="SWK3" s="8">
        <v>15462</v>
      </c>
      <c r="SWL3" s="8">
        <v>15463</v>
      </c>
      <c r="SWM3" s="8">
        <v>15464</v>
      </c>
      <c r="SWN3" s="8">
        <v>15465</v>
      </c>
      <c r="SWO3" s="8">
        <v>15466</v>
      </c>
      <c r="SWP3" s="8">
        <v>15467</v>
      </c>
      <c r="SWQ3" s="8">
        <v>15468</v>
      </c>
      <c r="SWR3" s="8">
        <v>15469</v>
      </c>
      <c r="SWS3" s="8">
        <v>15470</v>
      </c>
      <c r="SWT3" s="8">
        <v>15471</v>
      </c>
      <c r="SWU3" s="8">
        <v>15472</v>
      </c>
      <c r="SWV3" s="8">
        <v>15473</v>
      </c>
      <c r="SWW3" s="8">
        <v>15474</v>
      </c>
      <c r="SWX3" s="8">
        <v>15475</v>
      </c>
      <c r="SWY3" s="8">
        <v>15476</v>
      </c>
      <c r="SWZ3" s="8">
        <v>15477</v>
      </c>
      <c r="SXA3" s="8">
        <v>15478</v>
      </c>
      <c r="SXB3" s="8">
        <v>15479</v>
      </c>
      <c r="SXC3" s="8">
        <v>15480</v>
      </c>
      <c r="SXD3" s="8">
        <v>15481</v>
      </c>
      <c r="SXE3" s="8">
        <v>15482</v>
      </c>
      <c r="SXF3" s="8">
        <v>15483</v>
      </c>
      <c r="SXG3" s="8">
        <v>15484</v>
      </c>
      <c r="SXH3" s="8">
        <v>15485</v>
      </c>
      <c r="SXI3" s="8">
        <v>15486</v>
      </c>
      <c r="SXJ3" s="8">
        <v>15487</v>
      </c>
      <c r="SXK3" s="8">
        <v>15488</v>
      </c>
      <c r="SXL3" s="8">
        <v>15489</v>
      </c>
      <c r="SXM3" s="8">
        <v>15490</v>
      </c>
      <c r="SXN3" s="8">
        <v>15491</v>
      </c>
      <c r="SXO3" s="8">
        <v>15492</v>
      </c>
      <c r="SXP3" s="8">
        <v>15493</v>
      </c>
      <c r="SXQ3" s="8">
        <v>15494</v>
      </c>
      <c r="SXR3" s="8">
        <v>15495</v>
      </c>
      <c r="SXS3" s="8">
        <v>15496</v>
      </c>
      <c r="SXT3" s="8">
        <v>15497</v>
      </c>
      <c r="SXU3" s="8">
        <v>15498</v>
      </c>
      <c r="SXV3" s="8">
        <v>15499</v>
      </c>
      <c r="SXW3" s="8">
        <v>15500</v>
      </c>
      <c r="SXX3" s="8">
        <v>15501</v>
      </c>
      <c r="SXY3" s="8">
        <v>15502</v>
      </c>
      <c r="SXZ3" s="8">
        <v>15503</v>
      </c>
      <c r="SYA3" s="8">
        <v>15504</v>
      </c>
      <c r="SYB3" s="8">
        <v>15505</v>
      </c>
      <c r="SYC3" s="8">
        <v>15506</v>
      </c>
      <c r="SYD3" s="8">
        <v>15507</v>
      </c>
      <c r="SYE3" s="8">
        <v>15508</v>
      </c>
      <c r="SYF3" s="8">
        <v>15509</v>
      </c>
      <c r="SYG3" s="8">
        <v>15510</v>
      </c>
      <c r="SYH3" s="8">
        <v>15511</v>
      </c>
      <c r="SYI3" s="8">
        <v>15512</v>
      </c>
      <c r="SYJ3" s="8">
        <v>15513</v>
      </c>
      <c r="SYK3" s="8">
        <v>15514</v>
      </c>
      <c r="SYL3" s="8">
        <v>15515</v>
      </c>
      <c r="SYM3" s="8">
        <v>15516</v>
      </c>
      <c r="SYN3" s="8">
        <v>15517</v>
      </c>
      <c r="SYO3" s="8">
        <v>15518</v>
      </c>
      <c r="SYP3" s="8">
        <v>15519</v>
      </c>
      <c r="SYQ3" s="8">
        <v>15520</v>
      </c>
      <c r="SYR3" s="8">
        <v>15521</v>
      </c>
      <c r="SYS3" s="8">
        <v>15522</v>
      </c>
      <c r="SYT3" s="8">
        <v>15523</v>
      </c>
      <c r="SYU3" s="8">
        <v>15524</v>
      </c>
      <c r="SYV3" s="8">
        <v>15525</v>
      </c>
      <c r="SYW3" s="8">
        <v>15526</v>
      </c>
      <c r="SYX3" s="8">
        <v>15527</v>
      </c>
      <c r="SYY3" s="8">
        <v>15528</v>
      </c>
      <c r="SYZ3" s="8">
        <v>15529</v>
      </c>
      <c r="SZA3" s="8">
        <v>15530</v>
      </c>
      <c r="SZB3" s="8">
        <v>15531</v>
      </c>
      <c r="SZC3" s="8">
        <v>15532</v>
      </c>
      <c r="SZD3" s="8">
        <v>15533</v>
      </c>
      <c r="SZE3" s="8">
        <v>15534</v>
      </c>
      <c r="SZF3" s="8">
        <v>15535</v>
      </c>
      <c r="SZG3" s="8">
        <v>15536</v>
      </c>
      <c r="SZH3" s="8">
        <v>15537</v>
      </c>
      <c r="SZI3" s="8">
        <v>15538</v>
      </c>
      <c r="SZJ3" s="8">
        <v>15539</v>
      </c>
      <c r="SZK3" s="8">
        <v>15540</v>
      </c>
      <c r="SZL3" s="8">
        <v>15541</v>
      </c>
      <c r="SZM3" s="8">
        <v>15542</v>
      </c>
      <c r="SZN3" s="8">
        <v>15543</v>
      </c>
      <c r="SZO3" s="8">
        <v>15544</v>
      </c>
      <c r="SZP3" s="8">
        <v>15545</v>
      </c>
      <c r="SZQ3" s="8">
        <v>15546</v>
      </c>
      <c r="SZR3" s="8">
        <v>15547</v>
      </c>
      <c r="SZS3" s="8">
        <v>15548</v>
      </c>
      <c r="SZT3" s="8">
        <v>15549</v>
      </c>
      <c r="SZU3" s="8">
        <v>15550</v>
      </c>
      <c r="SZV3" s="8">
        <v>15551</v>
      </c>
      <c r="SZW3" s="8">
        <v>15552</v>
      </c>
      <c r="SZX3" s="8">
        <v>15553</v>
      </c>
      <c r="SZY3" s="8">
        <v>15554</v>
      </c>
      <c r="SZZ3" s="8">
        <v>15555</v>
      </c>
      <c r="TAA3" s="8">
        <v>15556</v>
      </c>
      <c r="TAB3" s="8">
        <v>15557</v>
      </c>
      <c r="TAC3" s="8">
        <v>15558</v>
      </c>
      <c r="TAD3" s="8">
        <v>15559</v>
      </c>
      <c r="TAE3" s="8">
        <v>15560</v>
      </c>
      <c r="TAF3" s="8">
        <v>15561</v>
      </c>
      <c r="TAG3" s="8">
        <v>15562</v>
      </c>
      <c r="TAH3" s="8">
        <v>15563</v>
      </c>
      <c r="TAI3" s="8">
        <v>15564</v>
      </c>
      <c r="TAJ3" s="8">
        <v>15565</v>
      </c>
      <c r="TAK3" s="8">
        <v>15566</v>
      </c>
      <c r="TAL3" s="8">
        <v>15567</v>
      </c>
      <c r="TAM3" s="8">
        <v>15568</v>
      </c>
      <c r="TAN3" s="8">
        <v>15569</v>
      </c>
      <c r="TAO3" s="8">
        <v>15570</v>
      </c>
      <c r="TAP3" s="8">
        <v>15571</v>
      </c>
      <c r="TAQ3" s="8">
        <v>15572</v>
      </c>
      <c r="TAR3" s="8">
        <v>15573</v>
      </c>
      <c r="TAS3" s="8">
        <v>15574</v>
      </c>
      <c r="TAT3" s="8">
        <v>15575</v>
      </c>
      <c r="TAU3" s="8">
        <v>15576</v>
      </c>
      <c r="TAV3" s="8">
        <v>15577</v>
      </c>
      <c r="TAW3" s="8">
        <v>15578</v>
      </c>
      <c r="TAX3" s="8">
        <v>15579</v>
      </c>
      <c r="TAY3" s="8">
        <v>15580</v>
      </c>
      <c r="TAZ3" s="8">
        <v>15581</v>
      </c>
      <c r="TBA3" s="8">
        <v>15582</v>
      </c>
      <c r="TBB3" s="8">
        <v>15583</v>
      </c>
      <c r="TBC3" s="8">
        <v>15584</v>
      </c>
      <c r="TBD3" s="8">
        <v>15585</v>
      </c>
      <c r="TBE3" s="8">
        <v>15586</v>
      </c>
      <c r="TBF3" s="8">
        <v>15587</v>
      </c>
      <c r="TBG3" s="8">
        <v>15588</v>
      </c>
      <c r="TBH3" s="8">
        <v>15589</v>
      </c>
      <c r="TBI3" s="8">
        <v>15590</v>
      </c>
      <c r="TBJ3" s="8">
        <v>15591</v>
      </c>
      <c r="TBK3" s="8">
        <v>15592</v>
      </c>
      <c r="TBL3" s="8">
        <v>15593</v>
      </c>
      <c r="TBM3" s="8">
        <v>15594</v>
      </c>
      <c r="TBN3" s="8">
        <v>15595</v>
      </c>
      <c r="TBO3" s="8">
        <v>15596</v>
      </c>
      <c r="TBP3" s="8">
        <v>15597</v>
      </c>
      <c r="TBQ3" s="8">
        <v>15598</v>
      </c>
      <c r="TBR3" s="8">
        <v>15599</v>
      </c>
      <c r="TBS3" s="8">
        <v>15600</v>
      </c>
      <c r="TBT3" s="8">
        <v>15601</v>
      </c>
      <c r="TBU3" s="8">
        <v>15602</v>
      </c>
      <c r="TBV3" s="8">
        <v>15603</v>
      </c>
      <c r="TBW3" s="8">
        <v>15604</v>
      </c>
      <c r="TBX3" s="8">
        <v>15605</v>
      </c>
      <c r="TBY3" s="8">
        <v>15606</v>
      </c>
      <c r="TBZ3" s="8">
        <v>15607</v>
      </c>
      <c r="TCA3" s="8">
        <v>15608</v>
      </c>
      <c r="TCB3" s="8">
        <v>15609</v>
      </c>
      <c r="TCC3" s="8">
        <v>15610</v>
      </c>
      <c r="TCD3" s="8">
        <v>15611</v>
      </c>
      <c r="TCE3" s="8">
        <v>15612</v>
      </c>
      <c r="TCF3" s="8">
        <v>15613</v>
      </c>
      <c r="TCG3" s="8">
        <v>15614</v>
      </c>
      <c r="TCH3" s="8">
        <v>15615</v>
      </c>
      <c r="TCI3" s="8">
        <v>15616</v>
      </c>
      <c r="TCJ3" s="8">
        <v>15617</v>
      </c>
      <c r="TCK3" s="8">
        <v>15618</v>
      </c>
      <c r="TCL3" s="8">
        <v>15619</v>
      </c>
      <c r="TCM3" s="8">
        <v>15620</v>
      </c>
      <c r="TCN3" s="8">
        <v>15621</v>
      </c>
      <c r="TCO3" s="8">
        <v>15622</v>
      </c>
      <c r="TCP3" s="8">
        <v>15623</v>
      </c>
      <c r="TCQ3" s="8">
        <v>15624</v>
      </c>
      <c r="TCR3" s="8">
        <v>15625</v>
      </c>
      <c r="TCS3" s="8">
        <v>15626</v>
      </c>
      <c r="TCT3" s="8">
        <v>15627</v>
      </c>
      <c r="TCU3" s="8">
        <v>15628</v>
      </c>
      <c r="TCV3" s="8">
        <v>15629</v>
      </c>
      <c r="TCW3" s="8">
        <v>15630</v>
      </c>
      <c r="TCX3" s="8">
        <v>15631</v>
      </c>
      <c r="TCY3" s="8">
        <v>15632</v>
      </c>
      <c r="TCZ3" s="8">
        <v>15633</v>
      </c>
      <c r="TDA3" s="8">
        <v>15634</v>
      </c>
      <c r="TDB3" s="8">
        <v>15635</v>
      </c>
      <c r="TDC3" s="8">
        <v>15636</v>
      </c>
      <c r="TDD3" s="8">
        <v>15637</v>
      </c>
      <c r="TDE3" s="8">
        <v>15638</v>
      </c>
      <c r="TDF3" s="8">
        <v>15639</v>
      </c>
      <c r="TDG3" s="8">
        <v>15640</v>
      </c>
      <c r="TDH3" s="8">
        <v>15641</v>
      </c>
      <c r="TDI3" s="8">
        <v>15642</v>
      </c>
      <c r="TDJ3" s="8">
        <v>15643</v>
      </c>
      <c r="TDK3" s="8">
        <v>15644</v>
      </c>
      <c r="TDL3" s="8">
        <v>15645</v>
      </c>
      <c r="TDM3" s="8">
        <v>15646</v>
      </c>
      <c r="TDN3" s="8">
        <v>15647</v>
      </c>
      <c r="TDO3" s="8">
        <v>15648</v>
      </c>
      <c r="TDP3" s="8">
        <v>15649</v>
      </c>
      <c r="TDQ3" s="8">
        <v>15650</v>
      </c>
      <c r="TDR3" s="8">
        <v>15651</v>
      </c>
      <c r="TDS3" s="8">
        <v>15652</v>
      </c>
      <c r="TDT3" s="8">
        <v>15653</v>
      </c>
      <c r="TDU3" s="8">
        <v>15654</v>
      </c>
      <c r="TDV3" s="8">
        <v>15655</v>
      </c>
      <c r="TDW3" s="8">
        <v>15656</v>
      </c>
      <c r="TDX3" s="8">
        <v>15657</v>
      </c>
      <c r="TDY3" s="8">
        <v>15658</v>
      </c>
      <c r="TDZ3" s="8">
        <v>15659</v>
      </c>
      <c r="TEA3" s="8">
        <v>15660</v>
      </c>
      <c r="TEB3" s="8">
        <v>15661</v>
      </c>
      <c r="TEC3" s="8">
        <v>15662</v>
      </c>
      <c r="TED3" s="8">
        <v>15663</v>
      </c>
      <c r="TEE3" s="8">
        <v>15664</v>
      </c>
      <c r="TEF3" s="8">
        <v>15665</v>
      </c>
      <c r="TEG3" s="8">
        <v>15666</v>
      </c>
      <c r="TEH3" s="8">
        <v>15667</v>
      </c>
      <c r="TEI3" s="8">
        <v>15668</v>
      </c>
      <c r="TEJ3" s="8">
        <v>15669</v>
      </c>
      <c r="TEK3" s="8">
        <v>15670</v>
      </c>
      <c r="TEL3" s="8">
        <v>15671</v>
      </c>
      <c r="TEM3" s="8">
        <v>15672</v>
      </c>
      <c r="TEN3" s="8">
        <v>15673</v>
      </c>
      <c r="TEO3" s="8">
        <v>15674</v>
      </c>
      <c r="TEP3" s="8">
        <v>15675</v>
      </c>
      <c r="TEQ3" s="8">
        <v>15676</v>
      </c>
      <c r="TER3" s="8">
        <v>15677</v>
      </c>
      <c r="TES3" s="8">
        <v>15678</v>
      </c>
      <c r="TET3" s="8">
        <v>15679</v>
      </c>
      <c r="TEU3" s="8">
        <v>15680</v>
      </c>
      <c r="TEV3" s="8">
        <v>15681</v>
      </c>
      <c r="TEW3" s="8">
        <v>15682</v>
      </c>
      <c r="TEX3" s="8">
        <v>15683</v>
      </c>
      <c r="TEY3" s="8">
        <v>15684</v>
      </c>
      <c r="TEZ3" s="8">
        <v>15685</v>
      </c>
      <c r="TFA3" s="8">
        <v>15686</v>
      </c>
      <c r="TFB3" s="8">
        <v>15687</v>
      </c>
      <c r="TFC3" s="8">
        <v>15688</v>
      </c>
      <c r="TFD3" s="8">
        <v>15689</v>
      </c>
      <c r="TFE3" s="8">
        <v>15690</v>
      </c>
      <c r="TFF3" s="8">
        <v>15691</v>
      </c>
      <c r="TFG3" s="8">
        <v>15692</v>
      </c>
      <c r="TFH3" s="8">
        <v>15693</v>
      </c>
      <c r="TFI3" s="8">
        <v>15694</v>
      </c>
      <c r="TFJ3" s="8">
        <v>15695</v>
      </c>
      <c r="TFK3" s="8">
        <v>15696</v>
      </c>
      <c r="TFL3" s="8">
        <v>15697</v>
      </c>
      <c r="TFM3" s="8">
        <v>15698</v>
      </c>
      <c r="TFN3" s="8">
        <v>15699</v>
      </c>
      <c r="TFO3" s="8">
        <v>15700</v>
      </c>
      <c r="TFP3" s="8">
        <v>15701</v>
      </c>
      <c r="TFQ3" s="8">
        <v>15702</v>
      </c>
      <c r="TFR3" s="8">
        <v>15703</v>
      </c>
      <c r="TFS3" s="8">
        <v>15704</v>
      </c>
      <c r="TFT3" s="8">
        <v>15705</v>
      </c>
      <c r="TFU3" s="8">
        <v>15706</v>
      </c>
      <c r="TFV3" s="8">
        <v>15707</v>
      </c>
      <c r="TFW3" s="8">
        <v>15708</v>
      </c>
      <c r="TFX3" s="8">
        <v>15709</v>
      </c>
      <c r="TFY3" s="8">
        <v>15710</v>
      </c>
      <c r="TFZ3" s="8">
        <v>15711</v>
      </c>
      <c r="TGA3" s="8">
        <v>15712</v>
      </c>
      <c r="TGB3" s="8">
        <v>15713</v>
      </c>
      <c r="TGC3" s="8">
        <v>15714</v>
      </c>
      <c r="TGD3" s="8">
        <v>15715</v>
      </c>
      <c r="TGE3" s="8">
        <v>15716</v>
      </c>
      <c r="TGF3" s="8">
        <v>15717</v>
      </c>
      <c r="TGG3" s="8">
        <v>15718</v>
      </c>
      <c r="TGH3" s="8">
        <v>15719</v>
      </c>
      <c r="TGI3" s="8">
        <v>15720</v>
      </c>
      <c r="TGJ3" s="8">
        <v>15721</v>
      </c>
      <c r="TGK3" s="8">
        <v>15722</v>
      </c>
      <c r="TGL3" s="8">
        <v>15723</v>
      </c>
      <c r="TGM3" s="8">
        <v>15724</v>
      </c>
      <c r="TGN3" s="8">
        <v>15725</v>
      </c>
      <c r="TGO3" s="8">
        <v>15726</v>
      </c>
      <c r="TGP3" s="8">
        <v>15727</v>
      </c>
      <c r="TGQ3" s="8">
        <v>15728</v>
      </c>
      <c r="TGR3" s="8">
        <v>15729</v>
      </c>
      <c r="TGS3" s="8">
        <v>15730</v>
      </c>
      <c r="TGT3" s="8">
        <v>15731</v>
      </c>
      <c r="TGU3" s="8">
        <v>15732</v>
      </c>
      <c r="TGV3" s="8">
        <v>15733</v>
      </c>
      <c r="TGW3" s="8">
        <v>15734</v>
      </c>
      <c r="TGX3" s="8">
        <v>15735</v>
      </c>
      <c r="TGY3" s="8">
        <v>15736</v>
      </c>
      <c r="TGZ3" s="8">
        <v>15737</v>
      </c>
      <c r="THA3" s="8">
        <v>15738</v>
      </c>
      <c r="THB3" s="8">
        <v>15739</v>
      </c>
      <c r="THC3" s="8">
        <v>15740</v>
      </c>
      <c r="THD3" s="8">
        <v>15741</v>
      </c>
      <c r="THE3" s="8">
        <v>15742</v>
      </c>
      <c r="THF3" s="8">
        <v>15743</v>
      </c>
      <c r="THG3" s="8">
        <v>15744</v>
      </c>
      <c r="THH3" s="8">
        <v>15745</v>
      </c>
      <c r="THI3" s="8">
        <v>15746</v>
      </c>
      <c r="THJ3" s="8">
        <v>15747</v>
      </c>
      <c r="THK3" s="8">
        <v>15748</v>
      </c>
      <c r="THL3" s="8">
        <v>15749</v>
      </c>
      <c r="THM3" s="8">
        <v>15750</v>
      </c>
      <c r="THN3" s="8">
        <v>15751</v>
      </c>
      <c r="THO3" s="8">
        <v>15752</v>
      </c>
      <c r="THP3" s="8">
        <v>15753</v>
      </c>
      <c r="THQ3" s="8">
        <v>15754</v>
      </c>
      <c r="THR3" s="8">
        <v>15755</v>
      </c>
      <c r="THS3" s="8">
        <v>15756</v>
      </c>
      <c r="THT3" s="8">
        <v>15757</v>
      </c>
      <c r="THU3" s="8">
        <v>15758</v>
      </c>
      <c r="THV3" s="8">
        <v>15759</v>
      </c>
      <c r="THW3" s="8">
        <v>15760</v>
      </c>
      <c r="THX3" s="8">
        <v>15761</v>
      </c>
      <c r="THY3" s="8">
        <v>15762</v>
      </c>
      <c r="THZ3" s="8">
        <v>15763</v>
      </c>
      <c r="TIA3" s="8">
        <v>15764</v>
      </c>
      <c r="TIB3" s="8">
        <v>15765</v>
      </c>
      <c r="TIC3" s="8">
        <v>15766</v>
      </c>
      <c r="TID3" s="8">
        <v>15767</v>
      </c>
      <c r="TIE3" s="8">
        <v>15768</v>
      </c>
      <c r="TIF3" s="8">
        <v>15769</v>
      </c>
      <c r="TIG3" s="8">
        <v>15770</v>
      </c>
      <c r="TIH3" s="8">
        <v>15771</v>
      </c>
      <c r="TII3" s="8">
        <v>15772</v>
      </c>
      <c r="TIJ3" s="8">
        <v>15773</v>
      </c>
      <c r="TIK3" s="8">
        <v>15774</v>
      </c>
      <c r="TIL3" s="8">
        <v>15775</v>
      </c>
      <c r="TIM3" s="8">
        <v>15776</v>
      </c>
      <c r="TIN3" s="8">
        <v>15777</v>
      </c>
      <c r="TIO3" s="8">
        <v>15778</v>
      </c>
      <c r="TIP3" s="8">
        <v>15779</v>
      </c>
      <c r="TIQ3" s="8">
        <v>15780</v>
      </c>
      <c r="TIR3" s="8">
        <v>15781</v>
      </c>
      <c r="TIS3" s="8">
        <v>15782</v>
      </c>
      <c r="TIT3" s="8">
        <v>15783</v>
      </c>
      <c r="TIU3" s="8">
        <v>15784</v>
      </c>
      <c r="TIV3" s="8">
        <v>15785</v>
      </c>
      <c r="TIW3" s="8">
        <v>15786</v>
      </c>
      <c r="TIX3" s="8">
        <v>15787</v>
      </c>
      <c r="TIY3" s="8">
        <v>15788</v>
      </c>
      <c r="TIZ3" s="8">
        <v>15789</v>
      </c>
      <c r="TJA3" s="8">
        <v>15790</v>
      </c>
      <c r="TJB3" s="8">
        <v>15791</v>
      </c>
      <c r="TJC3" s="8">
        <v>15792</v>
      </c>
      <c r="TJD3" s="8">
        <v>15793</v>
      </c>
      <c r="TJE3" s="8">
        <v>15794</v>
      </c>
      <c r="TJF3" s="8">
        <v>15795</v>
      </c>
      <c r="TJG3" s="8">
        <v>15796</v>
      </c>
      <c r="TJH3" s="8">
        <v>15797</v>
      </c>
      <c r="TJI3" s="8">
        <v>15798</v>
      </c>
      <c r="TJJ3" s="8">
        <v>15799</v>
      </c>
      <c r="TJK3" s="8">
        <v>15800</v>
      </c>
      <c r="TJL3" s="8">
        <v>15801</v>
      </c>
      <c r="TJM3" s="8">
        <v>15802</v>
      </c>
      <c r="TJN3" s="8">
        <v>15803</v>
      </c>
      <c r="TJO3" s="8">
        <v>15804</v>
      </c>
      <c r="TJP3" s="8">
        <v>15805</v>
      </c>
      <c r="TJQ3" s="8">
        <v>15806</v>
      </c>
      <c r="TJR3" s="8">
        <v>15807</v>
      </c>
      <c r="TJS3" s="8">
        <v>15808</v>
      </c>
      <c r="TJT3" s="8">
        <v>15809</v>
      </c>
      <c r="TJU3" s="8">
        <v>15810</v>
      </c>
      <c r="TJV3" s="8">
        <v>15811</v>
      </c>
      <c r="TJW3" s="8">
        <v>15812</v>
      </c>
      <c r="TJX3" s="8">
        <v>15813</v>
      </c>
      <c r="TJY3" s="8">
        <v>15814</v>
      </c>
      <c r="TJZ3" s="8">
        <v>15815</v>
      </c>
      <c r="TKA3" s="8">
        <v>15816</v>
      </c>
      <c r="TKB3" s="8">
        <v>15817</v>
      </c>
      <c r="TKC3" s="8">
        <v>15818</v>
      </c>
      <c r="TKD3" s="8">
        <v>15819</v>
      </c>
      <c r="TKE3" s="8">
        <v>15820</v>
      </c>
      <c r="TKF3" s="8">
        <v>15821</v>
      </c>
      <c r="TKG3" s="8">
        <v>15822</v>
      </c>
      <c r="TKH3" s="8">
        <v>15823</v>
      </c>
      <c r="TKI3" s="8">
        <v>15824</v>
      </c>
      <c r="TKJ3" s="8">
        <v>15825</v>
      </c>
      <c r="TKK3" s="8">
        <v>15826</v>
      </c>
      <c r="TKL3" s="8">
        <v>15827</v>
      </c>
      <c r="TKM3" s="8">
        <v>15828</v>
      </c>
      <c r="TKN3" s="8">
        <v>15829</v>
      </c>
      <c r="TKO3" s="8">
        <v>15830</v>
      </c>
      <c r="TKP3" s="8">
        <v>15831</v>
      </c>
      <c r="TKQ3" s="8">
        <v>15832</v>
      </c>
      <c r="TKR3" s="8">
        <v>15833</v>
      </c>
      <c r="TKS3" s="8">
        <v>15834</v>
      </c>
      <c r="TKT3" s="8">
        <v>15835</v>
      </c>
      <c r="TKU3" s="8">
        <v>15836</v>
      </c>
      <c r="TKV3" s="8">
        <v>15837</v>
      </c>
      <c r="TKW3" s="8">
        <v>15838</v>
      </c>
      <c r="TKX3" s="8">
        <v>15839</v>
      </c>
      <c r="TKY3" s="8">
        <v>15840</v>
      </c>
      <c r="TKZ3" s="8">
        <v>15841</v>
      </c>
      <c r="TLA3" s="8">
        <v>15842</v>
      </c>
      <c r="TLB3" s="8">
        <v>15843</v>
      </c>
      <c r="TLC3" s="8">
        <v>15844</v>
      </c>
      <c r="TLD3" s="8">
        <v>15845</v>
      </c>
      <c r="TLE3" s="8">
        <v>15846</v>
      </c>
      <c r="TLF3" s="8">
        <v>15847</v>
      </c>
      <c r="TLG3" s="8">
        <v>15848</v>
      </c>
      <c r="TLH3" s="8">
        <v>15849</v>
      </c>
      <c r="TLI3" s="8">
        <v>15850</v>
      </c>
      <c r="TLJ3" s="8">
        <v>15851</v>
      </c>
      <c r="TLK3" s="8">
        <v>15852</v>
      </c>
      <c r="TLL3" s="8">
        <v>15853</v>
      </c>
      <c r="TLM3" s="8">
        <v>15854</v>
      </c>
      <c r="TLN3" s="8">
        <v>15855</v>
      </c>
      <c r="TLO3" s="8">
        <v>15856</v>
      </c>
      <c r="TLP3" s="8">
        <v>15857</v>
      </c>
      <c r="TLQ3" s="8">
        <v>15858</v>
      </c>
      <c r="TLR3" s="8">
        <v>15859</v>
      </c>
      <c r="TLS3" s="8">
        <v>15860</v>
      </c>
      <c r="TLT3" s="8">
        <v>15861</v>
      </c>
      <c r="TLU3" s="8">
        <v>15862</v>
      </c>
      <c r="TLV3" s="8">
        <v>15863</v>
      </c>
      <c r="TLW3" s="8">
        <v>15864</v>
      </c>
      <c r="TLX3" s="8">
        <v>15865</v>
      </c>
      <c r="TLY3" s="8">
        <v>15866</v>
      </c>
      <c r="TLZ3" s="8">
        <v>15867</v>
      </c>
      <c r="TMA3" s="8">
        <v>15868</v>
      </c>
      <c r="TMB3" s="8">
        <v>15869</v>
      </c>
      <c r="TMC3" s="8">
        <v>15870</v>
      </c>
      <c r="TMD3" s="8">
        <v>15871</v>
      </c>
      <c r="TME3" s="8">
        <v>15872</v>
      </c>
      <c r="TMF3" s="8">
        <v>15873</v>
      </c>
      <c r="TMG3" s="8">
        <v>15874</v>
      </c>
      <c r="TMH3" s="8">
        <v>15875</v>
      </c>
      <c r="TMI3" s="8">
        <v>15876</v>
      </c>
      <c r="TMJ3" s="8">
        <v>15877</v>
      </c>
      <c r="TMK3" s="8">
        <v>15878</v>
      </c>
      <c r="TML3" s="8">
        <v>15879</v>
      </c>
      <c r="TMM3" s="8">
        <v>15880</v>
      </c>
      <c r="TMN3" s="8">
        <v>15881</v>
      </c>
      <c r="TMO3" s="8">
        <v>15882</v>
      </c>
      <c r="TMP3" s="8">
        <v>15883</v>
      </c>
      <c r="TMQ3" s="8">
        <v>15884</v>
      </c>
      <c r="TMR3" s="8">
        <v>15885</v>
      </c>
      <c r="TMS3" s="8">
        <v>15886</v>
      </c>
      <c r="TMT3" s="8">
        <v>15887</v>
      </c>
      <c r="TMU3" s="8">
        <v>15888</v>
      </c>
      <c r="TMV3" s="8">
        <v>15889</v>
      </c>
      <c r="TMW3" s="8">
        <v>15890</v>
      </c>
      <c r="TMX3" s="8">
        <v>15891</v>
      </c>
      <c r="TMY3" s="8">
        <v>15892</v>
      </c>
      <c r="TMZ3" s="8">
        <v>15893</v>
      </c>
      <c r="TNA3" s="8">
        <v>15894</v>
      </c>
      <c r="TNB3" s="8">
        <v>15895</v>
      </c>
      <c r="TNC3" s="8">
        <v>15896</v>
      </c>
      <c r="TND3" s="8">
        <v>15897</v>
      </c>
      <c r="TNE3" s="8">
        <v>15898</v>
      </c>
      <c r="TNF3" s="8">
        <v>15899</v>
      </c>
      <c r="TNG3" s="8">
        <v>15900</v>
      </c>
      <c r="TNH3" s="8">
        <v>15901</v>
      </c>
      <c r="TNI3" s="8">
        <v>15902</v>
      </c>
      <c r="TNJ3" s="8">
        <v>15903</v>
      </c>
      <c r="TNK3" s="8">
        <v>15904</v>
      </c>
      <c r="TNL3" s="8">
        <v>15905</v>
      </c>
      <c r="TNM3" s="8">
        <v>15906</v>
      </c>
      <c r="TNN3" s="8">
        <v>15907</v>
      </c>
      <c r="TNO3" s="8">
        <v>15908</v>
      </c>
      <c r="TNP3" s="8">
        <v>15909</v>
      </c>
      <c r="TNQ3" s="8">
        <v>15910</v>
      </c>
      <c r="TNR3" s="8">
        <v>15911</v>
      </c>
      <c r="TNS3" s="8">
        <v>15912</v>
      </c>
      <c r="TNT3" s="8">
        <v>15913</v>
      </c>
      <c r="TNU3" s="8">
        <v>15914</v>
      </c>
      <c r="TNV3" s="8">
        <v>15915</v>
      </c>
      <c r="TNW3" s="8">
        <v>15916</v>
      </c>
      <c r="TNX3" s="8">
        <v>15917</v>
      </c>
      <c r="TNY3" s="8">
        <v>15918</v>
      </c>
      <c r="TNZ3" s="8">
        <v>15919</v>
      </c>
      <c r="TOA3" s="8">
        <v>15920</v>
      </c>
      <c r="TOB3" s="8">
        <v>15921</v>
      </c>
      <c r="TOC3" s="8">
        <v>15922</v>
      </c>
      <c r="TOD3" s="8">
        <v>15923</v>
      </c>
      <c r="TOE3" s="8">
        <v>15924</v>
      </c>
      <c r="TOF3" s="8">
        <v>15925</v>
      </c>
      <c r="TOG3" s="8">
        <v>15926</v>
      </c>
      <c r="TOH3" s="8">
        <v>15927</v>
      </c>
      <c r="TOI3" s="8">
        <v>15928</v>
      </c>
      <c r="TOJ3" s="8">
        <v>15929</v>
      </c>
      <c r="TOK3" s="8">
        <v>15930</v>
      </c>
      <c r="TOL3" s="8">
        <v>15931</v>
      </c>
      <c r="TOM3" s="8">
        <v>15932</v>
      </c>
      <c r="TON3" s="8">
        <v>15933</v>
      </c>
      <c r="TOO3" s="8">
        <v>15934</v>
      </c>
      <c r="TOP3" s="8">
        <v>15935</v>
      </c>
      <c r="TOQ3" s="8">
        <v>15936</v>
      </c>
      <c r="TOR3" s="8">
        <v>15937</v>
      </c>
      <c r="TOS3" s="8">
        <v>15938</v>
      </c>
      <c r="TOT3" s="8">
        <v>15939</v>
      </c>
      <c r="TOU3" s="8">
        <v>15940</v>
      </c>
      <c r="TOV3" s="8">
        <v>15941</v>
      </c>
      <c r="TOW3" s="8">
        <v>15942</v>
      </c>
      <c r="TOX3" s="8">
        <v>15943</v>
      </c>
      <c r="TOY3" s="8">
        <v>15944</v>
      </c>
      <c r="TOZ3" s="8">
        <v>15945</v>
      </c>
      <c r="TPA3" s="8">
        <v>15946</v>
      </c>
      <c r="TPB3" s="8">
        <v>15947</v>
      </c>
      <c r="TPC3" s="8">
        <v>15948</v>
      </c>
      <c r="TPD3" s="8">
        <v>15949</v>
      </c>
      <c r="TPE3" s="8">
        <v>15950</v>
      </c>
      <c r="TPF3" s="8">
        <v>15951</v>
      </c>
      <c r="TPG3" s="8">
        <v>15952</v>
      </c>
      <c r="TPH3" s="8">
        <v>15953</v>
      </c>
      <c r="TPI3" s="8">
        <v>15954</v>
      </c>
      <c r="TPJ3" s="8">
        <v>15955</v>
      </c>
      <c r="TPK3" s="8">
        <v>15956</v>
      </c>
      <c r="TPL3" s="8">
        <v>15957</v>
      </c>
      <c r="TPM3" s="8">
        <v>15958</v>
      </c>
      <c r="TPN3" s="8">
        <v>15959</v>
      </c>
      <c r="TPO3" s="8">
        <v>15960</v>
      </c>
      <c r="TPP3" s="8">
        <v>15961</v>
      </c>
      <c r="TPQ3" s="8">
        <v>15962</v>
      </c>
      <c r="TPR3" s="8">
        <v>15963</v>
      </c>
      <c r="TPS3" s="8">
        <v>15964</v>
      </c>
      <c r="TPT3" s="8">
        <v>15965</v>
      </c>
      <c r="TPU3" s="8">
        <v>15966</v>
      </c>
      <c r="TPV3" s="8">
        <v>15967</v>
      </c>
      <c r="TPW3" s="8">
        <v>15968</v>
      </c>
      <c r="TPX3" s="8">
        <v>15969</v>
      </c>
      <c r="TPY3" s="8">
        <v>15970</v>
      </c>
      <c r="TPZ3" s="8">
        <v>15971</v>
      </c>
      <c r="TQA3" s="8">
        <v>15972</v>
      </c>
      <c r="TQB3" s="8">
        <v>15973</v>
      </c>
      <c r="TQC3" s="8">
        <v>15974</v>
      </c>
      <c r="TQD3" s="8">
        <v>15975</v>
      </c>
      <c r="TQE3" s="8">
        <v>15976</v>
      </c>
      <c r="TQF3" s="8">
        <v>15977</v>
      </c>
      <c r="TQG3" s="8">
        <v>15978</v>
      </c>
      <c r="TQH3" s="8">
        <v>15979</v>
      </c>
      <c r="TQI3" s="8">
        <v>15980</v>
      </c>
      <c r="TQJ3" s="8">
        <v>15981</v>
      </c>
      <c r="TQK3" s="8">
        <v>15982</v>
      </c>
      <c r="TQL3" s="8">
        <v>15983</v>
      </c>
      <c r="TQM3" s="8">
        <v>15984</v>
      </c>
      <c r="TQN3" s="8">
        <v>15985</v>
      </c>
      <c r="TQO3" s="8">
        <v>15986</v>
      </c>
      <c r="TQP3" s="8">
        <v>15987</v>
      </c>
      <c r="TQQ3" s="8">
        <v>15988</v>
      </c>
      <c r="TQR3" s="8">
        <v>15989</v>
      </c>
      <c r="TQS3" s="8">
        <v>15990</v>
      </c>
      <c r="TQT3" s="8">
        <v>15991</v>
      </c>
      <c r="TQU3" s="8">
        <v>15992</v>
      </c>
      <c r="TQV3" s="8">
        <v>15993</v>
      </c>
      <c r="TQW3" s="8">
        <v>15994</v>
      </c>
      <c r="TQX3" s="8">
        <v>15995</v>
      </c>
      <c r="TQY3" s="8">
        <v>15996</v>
      </c>
      <c r="TQZ3" s="8">
        <v>15997</v>
      </c>
      <c r="TRA3" s="8">
        <v>15998</v>
      </c>
      <c r="TRB3" s="8">
        <v>15999</v>
      </c>
      <c r="TRC3" s="8">
        <v>16000</v>
      </c>
      <c r="TRD3" s="8">
        <v>16001</v>
      </c>
      <c r="TRE3" s="8">
        <v>16002</v>
      </c>
      <c r="TRF3" s="8">
        <v>16003</v>
      </c>
      <c r="TRG3" s="8">
        <v>16004</v>
      </c>
      <c r="TRH3" s="8">
        <v>16005</v>
      </c>
      <c r="TRI3" s="8">
        <v>16006</v>
      </c>
      <c r="TRJ3" s="8">
        <v>16007</v>
      </c>
      <c r="TRK3" s="8">
        <v>16008</v>
      </c>
      <c r="TRL3" s="8">
        <v>16009</v>
      </c>
      <c r="TRM3" s="8">
        <v>16010</v>
      </c>
      <c r="TRN3" s="8">
        <v>16011</v>
      </c>
      <c r="TRO3" s="8">
        <v>16012</v>
      </c>
      <c r="TRP3" s="8">
        <v>16013</v>
      </c>
      <c r="TRQ3" s="8">
        <v>16014</v>
      </c>
      <c r="TRR3" s="8">
        <v>16015</v>
      </c>
      <c r="TRS3" s="8">
        <v>16016</v>
      </c>
      <c r="TRT3" s="8">
        <v>16017</v>
      </c>
      <c r="TRU3" s="8">
        <v>16018</v>
      </c>
      <c r="TRV3" s="8">
        <v>16019</v>
      </c>
      <c r="TRW3" s="8">
        <v>16020</v>
      </c>
      <c r="TRX3" s="8">
        <v>16021</v>
      </c>
      <c r="TRY3" s="8">
        <v>16022</v>
      </c>
      <c r="TRZ3" s="8">
        <v>16023</v>
      </c>
      <c r="TSA3" s="8">
        <v>16024</v>
      </c>
      <c r="TSB3" s="8">
        <v>16025</v>
      </c>
      <c r="TSC3" s="8">
        <v>16026</v>
      </c>
      <c r="TSD3" s="8">
        <v>16027</v>
      </c>
      <c r="TSE3" s="8">
        <v>16028</v>
      </c>
      <c r="TSF3" s="8">
        <v>16029</v>
      </c>
      <c r="TSG3" s="8">
        <v>16030</v>
      </c>
      <c r="TSH3" s="8">
        <v>16031</v>
      </c>
      <c r="TSI3" s="8">
        <v>16032</v>
      </c>
      <c r="TSJ3" s="8">
        <v>16033</v>
      </c>
      <c r="TSK3" s="8">
        <v>16034</v>
      </c>
      <c r="TSL3" s="8">
        <v>16035</v>
      </c>
      <c r="TSM3" s="8">
        <v>16036</v>
      </c>
      <c r="TSN3" s="8">
        <v>16037</v>
      </c>
      <c r="TSO3" s="8">
        <v>16038</v>
      </c>
      <c r="TSP3" s="8">
        <v>16039</v>
      </c>
      <c r="TSQ3" s="8">
        <v>16040</v>
      </c>
      <c r="TSR3" s="8">
        <v>16041</v>
      </c>
      <c r="TSS3" s="8">
        <v>16042</v>
      </c>
      <c r="TST3" s="8">
        <v>16043</v>
      </c>
      <c r="TSU3" s="8">
        <v>16044</v>
      </c>
      <c r="TSV3" s="8">
        <v>16045</v>
      </c>
      <c r="TSW3" s="8">
        <v>16046</v>
      </c>
      <c r="TSX3" s="8">
        <v>16047</v>
      </c>
      <c r="TSY3" s="8">
        <v>16048</v>
      </c>
      <c r="TSZ3" s="8">
        <v>16049</v>
      </c>
      <c r="TTA3" s="8">
        <v>16050</v>
      </c>
      <c r="TTB3" s="8">
        <v>16051</v>
      </c>
      <c r="TTC3" s="8">
        <v>16052</v>
      </c>
      <c r="TTD3" s="8">
        <v>16053</v>
      </c>
      <c r="TTE3" s="8">
        <v>16054</v>
      </c>
      <c r="TTF3" s="8">
        <v>16055</v>
      </c>
      <c r="TTG3" s="8">
        <v>16056</v>
      </c>
      <c r="TTH3" s="8">
        <v>16057</v>
      </c>
      <c r="TTI3" s="8">
        <v>16058</v>
      </c>
      <c r="TTJ3" s="8">
        <v>16059</v>
      </c>
      <c r="TTK3" s="8">
        <v>16060</v>
      </c>
      <c r="TTL3" s="8">
        <v>16061</v>
      </c>
      <c r="TTM3" s="8">
        <v>16062</v>
      </c>
      <c r="TTN3" s="8">
        <v>16063</v>
      </c>
      <c r="TTO3" s="8">
        <v>16064</v>
      </c>
      <c r="TTP3" s="8">
        <v>16065</v>
      </c>
      <c r="TTQ3" s="8">
        <v>16066</v>
      </c>
      <c r="TTR3" s="8">
        <v>16067</v>
      </c>
      <c r="TTS3" s="8">
        <v>16068</v>
      </c>
      <c r="TTT3" s="8">
        <v>16069</v>
      </c>
      <c r="TTU3" s="8">
        <v>16070</v>
      </c>
      <c r="TTV3" s="8">
        <v>16071</v>
      </c>
      <c r="TTW3" s="8">
        <v>16072</v>
      </c>
      <c r="TTX3" s="8">
        <v>16073</v>
      </c>
      <c r="TTY3" s="8">
        <v>16074</v>
      </c>
      <c r="TTZ3" s="8">
        <v>16075</v>
      </c>
      <c r="TUA3" s="8">
        <v>16076</v>
      </c>
      <c r="TUB3" s="8">
        <v>16077</v>
      </c>
      <c r="TUC3" s="8">
        <v>16078</v>
      </c>
      <c r="TUD3" s="8">
        <v>16079</v>
      </c>
      <c r="TUE3" s="8">
        <v>16080</v>
      </c>
      <c r="TUF3" s="8">
        <v>16081</v>
      </c>
      <c r="TUG3" s="8">
        <v>16082</v>
      </c>
      <c r="TUH3" s="8">
        <v>16083</v>
      </c>
      <c r="TUI3" s="8">
        <v>16084</v>
      </c>
      <c r="TUJ3" s="8">
        <v>16085</v>
      </c>
      <c r="TUK3" s="8">
        <v>16086</v>
      </c>
      <c r="TUL3" s="8">
        <v>16087</v>
      </c>
      <c r="TUM3" s="8">
        <v>16088</v>
      </c>
      <c r="TUN3" s="8">
        <v>16089</v>
      </c>
      <c r="TUO3" s="8">
        <v>16090</v>
      </c>
      <c r="TUP3" s="8">
        <v>16091</v>
      </c>
      <c r="TUQ3" s="8">
        <v>16092</v>
      </c>
      <c r="TUR3" s="8">
        <v>16093</v>
      </c>
      <c r="TUS3" s="8">
        <v>16094</v>
      </c>
      <c r="TUT3" s="8">
        <v>16095</v>
      </c>
      <c r="TUU3" s="8">
        <v>16096</v>
      </c>
      <c r="TUV3" s="8">
        <v>16097</v>
      </c>
      <c r="TUW3" s="8">
        <v>16098</v>
      </c>
      <c r="TUX3" s="8">
        <v>16099</v>
      </c>
      <c r="TUY3" s="8">
        <v>16100</v>
      </c>
      <c r="TUZ3" s="8">
        <v>16101</v>
      </c>
      <c r="TVA3" s="8">
        <v>16102</v>
      </c>
      <c r="TVB3" s="8">
        <v>16103</v>
      </c>
      <c r="TVC3" s="8">
        <v>16104</v>
      </c>
      <c r="TVD3" s="8">
        <v>16105</v>
      </c>
      <c r="TVE3" s="8">
        <v>16106</v>
      </c>
      <c r="TVF3" s="8">
        <v>16107</v>
      </c>
      <c r="TVG3" s="8">
        <v>16108</v>
      </c>
      <c r="TVH3" s="8">
        <v>16109</v>
      </c>
      <c r="TVI3" s="8">
        <v>16110</v>
      </c>
      <c r="TVJ3" s="8">
        <v>16111</v>
      </c>
      <c r="TVK3" s="8">
        <v>16112</v>
      </c>
      <c r="TVL3" s="8">
        <v>16113</v>
      </c>
      <c r="TVM3" s="8">
        <v>16114</v>
      </c>
      <c r="TVN3" s="8">
        <v>16115</v>
      </c>
      <c r="TVO3" s="8">
        <v>16116</v>
      </c>
      <c r="TVP3" s="8">
        <v>16117</v>
      </c>
      <c r="TVQ3" s="8">
        <v>16118</v>
      </c>
      <c r="TVR3" s="8">
        <v>16119</v>
      </c>
      <c r="TVS3" s="8">
        <v>16120</v>
      </c>
      <c r="TVT3" s="8">
        <v>16121</v>
      </c>
      <c r="TVU3" s="8">
        <v>16122</v>
      </c>
      <c r="TVV3" s="8">
        <v>16123</v>
      </c>
      <c r="TVW3" s="8">
        <v>16124</v>
      </c>
      <c r="TVX3" s="8">
        <v>16125</v>
      </c>
      <c r="TVY3" s="8">
        <v>16126</v>
      </c>
      <c r="TVZ3" s="8">
        <v>16127</v>
      </c>
      <c r="TWA3" s="8">
        <v>16128</v>
      </c>
      <c r="TWB3" s="8">
        <v>16129</v>
      </c>
      <c r="TWC3" s="8">
        <v>16130</v>
      </c>
      <c r="TWD3" s="8">
        <v>16131</v>
      </c>
      <c r="TWE3" s="8">
        <v>16132</v>
      </c>
      <c r="TWF3" s="8">
        <v>16133</v>
      </c>
      <c r="TWG3" s="8">
        <v>16134</v>
      </c>
      <c r="TWH3" s="8">
        <v>16135</v>
      </c>
      <c r="TWI3" s="8">
        <v>16136</v>
      </c>
      <c r="TWJ3" s="8">
        <v>16137</v>
      </c>
      <c r="TWK3" s="8">
        <v>16138</v>
      </c>
      <c r="TWL3" s="8">
        <v>16139</v>
      </c>
      <c r="TWM3" s="8">
        <v>16140</v>
      </c>
      <c r="TWN3" s="8">
        <v>16141</v>
      </c>
      <c r="TWO3" s="8">
        <v>16142</v>
      </c>
      <c r="TWP3" s="8">
        <v>16143</v>
      </c>
      <c r="TWQ3" s="8">
        <v>16144</v>
      </c>
      <c r="TWR3" s="8">
        <v>16145</v>
      </c>
      <c r="TWS3" s="8">
        <v>16146</v>
      </c>
      <c r="TWT3" s="8">
        <v>16147</v>
      </c>
      <c r="TWU3" s="8">
        <v>16148</v>
      </c>
      <c r="TWV3" s="8">
        <v>16149</v>
      </c>
      <c r="TWW3" s="8">
        <v>16150</v>
      </c>
      <c r="TWX3" s="8">
        <v>16151</v>
      </c>
      <c r="TWY3" s="8">
        <v>16152</v>
      </c>
      <c r="TWZ3" s="8">
        <v>16153</v>
      </c>
      <c r="TXA3" s="8">
        <v>16154</v>
      </c>
      <c r="TXB3" s="8">
        <v>16155</v>
      </c>
      <c r="TXC3" s="8">
        <v>16156</v>
      </c>
      <c r="TXD3" s="8">
        <v>16157</v>
      </c>
      <c r="TXE3" s="8">
        <v>16158</v>
      </c>
      <c r="TXF3" s="8">
        <v>16159</v>
      </c>
      <c r="TXG3" s="8">
        <v>16160</v>
      </c>
      <c r="TXH3" s="8">
        <v>16161</v>
      </c>
      <c r="TXI3" s="8">
        <v>16162</v>
      </c>
      <c r="TXJ3" s="8">
        <v>16163</v>
      </c>
      <c r="TXK3" s="8">
        <v>16164</v>
      </c>
      <c r="TXL3" s="8">
        <v>16165</v>
      </c>
      <c r="TXM3" s="8">
        <v>16166</v>
      </c>
      <c r="TXN3" s="8">
        <v>16167</v>
      </c>
      <c r="TXO3" s="8">
        <v>16168</v>
      </c>
      <c r="TXP3" s="8">
        <v>16169</v>
      </c>
      <c r="TXQ3" s="8">
        <v>16170</v>
      </c>
      <c r="TXR3" s="8">
        <v>16171</v>
      </c>
      <c r="TXS3" s="8">
        <v>16172</v>
      </c>
      <c r="TXT3" s="8">
        <v>16173</v>
      </c>
      <c r="TXU3" s="8">
        <v>16174</v>
      </c>
      <c r="TXV3" s="8">
        <v>16175</v>
      </c>
      <c r="TXW3" s="8">
        <v>16176</v>
      </c>
      <c r="TXX3" s="8">
        <v>16177</v>
      </c>
      <c r="TXY3" s="8">
        <v>16178</v>
      </c>
      <c r="TXZ3" s="8">
        <v>16179</v>
      </c>
      <c r="TYA3" s="8">
        <v>16180</v>
      </c>
      <c r="TYB3" s="8">
        <v>16181</v>
      </c>
      <c r="TYC3" s="8">
        <v>16182</v>
      </c>
      <c r="TYD3" s="8">
        <v>16183</v>
      </c>
      <c r="TYE3" s="8">
        <v>16184</v>
      </c>
      <c r="TYF3" s="8">
        <v>16185</v>
      </c>
      <c r="TYG3" s="8">
        <v>16186</v>
      </c>
      <c r="TYH3" s="8">
        <v>16187</v>
      </c>
      <c r="TYI3" s="8">
        <v>16188</v>
      </c>
      <c r="TYJ3" s="8">
        <v>16189</v>
      </c>
      <c r="TYK3" s="8">
        <v>16190</v>
      </c>
      <c r="TYL3" s="8">
        <v>16191</v>
      </c>
      <c r="TYM3" s="8">
        <v>16192</v>
      </c>
      <c r="TYN3" s="8">
        <v>16193</v>
      </c>
      <c r="TYO3" s="8">
        <v>16194</v>
      </c>
      <c r="TYP3" s="8">
        <v>16195</v>
      </c>
      <c r="TYQ3" s="8">
        <v>16196</v>
      </c>
      <c r="TYR3" s="8">
        <v>16197</v>
      </c>
      <c r="TYS3" s="8">
        <v>16198</v>
      </c>
      <c r="TYT3" s="8">
        <v>16199</v>
      </c>
      <c r="TYU3" s="8">
        <v>16200</v>
      </c>
      <c r="TYV3" s="8">
        <v>16201</v>
      </c>
      <c r="TYW3" s="8">
        <v>16202</v>
      </c>
      <c r="TYX3" s="8">
        <v>16203</v>
      </c>
      <c r="TYY3" s="8">
        <v>16204</v>
      </c>
      <c r="TYZ3" s="8">
        <v>16205</v>
      </c>
      <c r="TZA3" s="8">
        <v>16206</v>
      </c>
      <c r="TZB3" s="8">
        <v>16207</v>
      </c>
      <c r="TZC3" s="8">
        <v>16208</v>
      </c>
      <c r="TZD3" s="8">
        <v>16209</v>
      </c>
      <c r="TZE3" s="8">
        <v>16210</v>
      </c>
      <c r="TZF3" s="8">
        <v>16211</v>
      </c>
      <c r="TZG3" s="8">
        <v>16212</v>
      </c>
      <c r="TZH3" s="8">
        <v>16213</v>
      </c>
      <c r="TZI3" s="8">
        <v>16214</v>
      </c>
      <c r="TZJ3" s="8">
        <v>16215</v>
      </c>
      <c r="TZK3" s="8">
        <v>16216</v>
      </c>
      <c r="TZL3" s="8">
        <v>16217</v>
      </c>
      <c r="TZM3" s="8">
        <v>16218</v>
      </c>
      <c r="TZN3" s="8">
        <v>16219</v>
      </c>
      <c r="TZO3" s="8">
        <v>16220</v>
      </c>
      <c r="TZP3" s="8">
        <v>16221</v>
      </c>
      <c r="TZQ3" s="8">
        <v>16222</v>
      </c>
      <c r="TZR3" s="8">
        <v>16223</v>
      </c>
      <c r="TZS3" s="8">
        <v>16224</v>
      </c>
      <c r="TZT3" s="8">
        <v>16225</v>
      </c>
      <c r="TZU3" s="8">
        <v>16226</v>
      </c>
      <c r="TZV3" s="8">
        <v>16227</v>
      </c>
      <c r="TZW3" s="8">
        <v>16228</v>
      </c>
      <c r="TZX3" s="8">
        <v>16229</v>
      </c>
      <c r="TZY3" s="8">
        <v>16230</v>
      </c>
      <c r="TZZ3" s="8">
        <v>16231</v>
      </c>
      <c r="UAA3" s="8">
        <v>16232</v>
      </c>
      <c r="UAB3" s="8">
        <v>16233</v>
      </c>
      <c r="UAC3" s="8">
        <v>16234</v>
      </c>
      <c r="UAD3" s="8">
        <v>16235</v>
      </c>
      <c r="UAE3" s="8">
        <v>16236</v>
      </c>
      <c r="UAF3" s="8">
        <v>16237</v>
      </c>
      <c r="UAG3" s="8">
        <v>16238</v>
      </c>
      <c r="UAH3" s="8">
        <v>16239</v>
      </c>
      <c r="UAI3" s="8">
        <v>16240</v>
      </c>
      <c r="UAJ3" s="8">
        <v>16241</v>
      </c>
      <c r="UAK3" s="8">
        <v>16242</v>
      </c>
      <c r="UAL3" s="8">
        <v>16243</v>
      </c>
      <c r="UAM3" s="8">
        <v>16244</v>
      </c>
      <c r="UAN3" s="8">
        <v>16245</v>
      </c>
      <c r="UAO3" s="8">
        <v>16246</v>
      </c>
      <c r="UAP3" s="8">
        <v>16247</v>
      </c>
      <c r="UAQ3" s="8">
        <v>16248</v>
      </c>
      <c r="UAR3" s="8">
        <v>16249</v>
      </c>
      <c r="UAS3" s="8">
        <v>16250</v>
      </c>
      <c r="UAT3" s="8">
        <v>16251</v>
      </c>
      <c r="UAU3" s="8">
        <v>16252</v>
      </c>
      <c r="UAV3" s="8">
        <v>16253</v>
      </c>
      <c r="UAW3" s="8">
        <v>16254</v>
      </c>
      <c r="UAX3" s="8">
        <v>16255</v>
      </c>
      <c r="UAY3" s="8">
        <v>16256</v>
      </c>
      <c r="UAZ3" s="8">
        <v>16257</v>
      </c>
      <c r="UBA3" s="8">
        <v>16258</v>
      </c>
      <c r="UBB3" s="8">
        <v>16259</v>
      </c>
      <c r="UBC3" s="8">
        <v>16260</v>
      </c>
      <c r="UBD3" s="8">
        <v>16261</v>
      </c>
      <c r="UBE3" s="8">
        <v>16262</v>
      </c>
      <c r="UBF3" s="8">
        <v>16263</v>
      </c>
      <c r="UBG3" s="8">
        <v>16264</v>
      </c>
      <c r="UBH3" s="8">
        <v>16265</v>
      </c>
      <c r="UBI3" s="8">
        <v>16266</v>
      </c>
      <c r="UBJ3" s="8">
        <v>16267</v>
      </c>
      <c r="UBK3" s="8">
        <v>16268</v>
      </c>
      <c r="UBL3" s="8">
        <v>16269</v>
      </c>
      <c r="UBM3" s="8">
        <v>16270</v>
      </c>
      <c r="UBN3" s="8">
        <v>16271</v>
      </c>
      <c r="UBO3" s="8">
        <v>16272</v>
      </c>
      <c r="UBP3" s="8">
        <v>16273</v>
      </c>
      <c r="UBQ3" s="8">
        <v>16274</v>
      </c>
      <c r="UBR3" s="8">
        <v>16275</v>
      </c>
      <c r="UBS3" s="8">
        <v>16276</v>
      </c>
      <c r="UBT3" s="8">
        <v>16277</v>
      </c>
      <c r="UBU3" s="8">
        <v>16278</v>
      </c>
      <c r="UBV3" s="8">
        <v>16279</v>
      </c>
      <c r="UBW3" s="8">
        <v>16280</v>
      </c>
      <c r="UBX3" s="8">
        <v>16281</v>
      </c>
      <c r="UBY3" s="8">
        <v>16282</v>
      </c>
      <c r="UBZ3" s="8">
        <v>16283</v>
      </c>
      <c r="UCA3" s="8">
        <v>16284</v>
      </c>
      <c r="UCB3" s="8">
        <v>16285</v>
      </c>
      <c r="UCC3" s="8">
        <v>16286</v>
      </c>
      <c r="UCD3" s="8">
        <v>16287</v>
      </c>
      <c r="UCE3" s="8">
        <v>16288</v>
      </c>
      <c r="UCF3" s="8">
        <v>16289</v>
      </c>
      <c r="UCG3" s="8">
        <v>16290</v>
      </c>
      <c r="UCH3" s="8">
        <v>16291</v>
      </c>
      <c r="UCI3" s="8">
        <v>16292</v>
      </c>
      <c r="UCJ3" s="8">
        <v>16293</v>
      </c>
      <c r="UCK3" s="8">
        <v>16294</v>
      </c>
      <c r="UCL3" s="8">
        <v>16295</v>
      </c>
      <c r="UCM3" s="8">
        <v>16296</v>
      </c>
      <c r="UCN3" s="8">
        <v>16297</v>
      </c>
      <c r="UCO3" s="8">
        <v>16298</v>
      </c>
      <c r="UCP3" s="8">
        <v>16299</v>
      </c>
      <c r="UCQ3" s="8">
        <v>16300</v>
      </c>
      <c r="UCR3" s="8">
        <v>16301</v>
      </c>
      <c r="UCS3" s="8">
        <v>16302</v>
      </c>
      <c r="UCT3" s="8">
        <v>16303</v>
      </c>
      <c r="UCU3" s="8">
        <v>16304</v>
      </c>
      <c r="UCV3" s="8">
        <v>16305</v>
      </c>
      <c r="UCW3" s="8">
        <v>16306</v>
      </c>
      <c r="UCX3" s="8">
        <v>16307</v>
      </c>
      <c r="UCY3" s="8">
        <v>16308</v>
      </c>
      <c r="UCZ3" s="8">
        <v>16309</v>
      </c>
      <c r="UDA3" s="8">
        <v>16310</v>
      </c>
      <c r="UDB3" s="8">
        <v>16311</v>
      </c>
      <c r="UDC3" s="8">
        <v>16312</v>
      </c>
      <c r="UDD3" s="8">
        <v>16313</v>
      </c>
      <c r="UDE3" s="8">
        <v>16314</v>
      </c>
      <c r="UDF3" s="8">
        <v>16315</v>
      </c>
      <c r="UDG3" s="8">
        <v>16316</v>
      </c>
      <c r="UDH3" s="8">
        <v>16317</v>
      </c>
      <c r="UDI3" s="8">
        <v>16318</v>
      </c>
      <c r="UDJ3" s="8">
        <v>16319</v>
      </c>
      <c r="UDK3" s="8">
        <v>16320</v>
      </c>
      <c r="UDL3" s="8">
        <v>16321</v>
      </c>
      <c r="UDM3" s="8">
        <v>16322</v>
      </c>
      <c r="UDN3" s="8">
        <v>16323</v>
      </c>
      <c r="UDO3" s="8">
        <v>16324</v>
      </c>
      <c r="UDP3" s="8">
        <v>16325</v>
      </c>
      <c r="UDQ3" s="8">
        <v>16326</v>
      </c>
      <c r="UDR3" s="8">
        <v>16327</v>
      </c>
      <c r="UDS3" s="8">
        <v>16328</v>
      </c>
      <c r="UDT3" s="8">
        <v>16329</v>
      </c>
      <c r="UDU3" s="8">
        <v>16330</v>
      </c>
      <c r="UDV3" s="8">
        <v>16331</v>
      </c>
      <c r="UDW3" s="8">
        <v>16332</v>
      </c>
      <c r="UDX3" s="8">
        <v>16333</v>
      </c>
      <c r="UDY3" s="8">
        <v>16334</v>
      </c>
      <c r="UDZ3" s="8">
        <v>16335</v>
      </c>
      <c r="UEA3" s="8">
        <v>16336</v>
      </c>
      <c r="UEB3" s="8">
        <v>16337</v>
      </c>
      <c r="UEC3" s="8">
        <v>16338</v>
      </c>
      <c r="UED3" s="8">
        <v>16339</v>
      </c>
      <c r="UEE3" s="8">
        <v>16340</v>
      </c>
      <c r="UEF3" s="8">
        <v>16341</v>
      </c>
      <c r="UEG3" s="8">
        <v>16342</v>
      </c>
      <c r="UEH3" s="8">
        <v>16343</v>
      </c>
      <c r="UEI3" s="8">
        <v>16344</v>
      </c>
      <c r="UEJ3" s="8">
        <v>16345</v>
      </c>
      <c r="UEK3" s="8">
        <v>16346</v>
      </c>
      <c r="UEL3" s="8">
        <v>16347</v>
      </c>
      <c r="UEM3" s="8">
        <v>16348</v>
      </c>
      <c r="UEN3" s="8">
        <v>16349</v>
      </c>
      <c r="UEO3" s="8">
        <v>16350</v>
      </c>
      <c r="UEP3" s="8">
        <v>16351</v>
      </c>
      <c r="UEQ3" s="8">
        <v>16352</v>
      </c>
      <c r="UER3" s="8">
        <v>16353</v>
      </c>
      <c r="UES3" s="8">
        <v>16354</v>
      </c>
      <c r="UET3" s="8">
        <v>16355</v>
      </c>
      <c r="UEU3" s="8">
        <v>16356</v>
      </c>
      <c r="UEV3" s="8">
        <v>16357</v>
      </c>
      <c r="UEW3" s="8">
        <v>16358</v>
      </c>
      <c r="UEX3" s="8">
        <v>16359</v>
      </c>
      <c r="UEY3" s="8">
        <v>16360</v>
      </c>
      <c r="UEZ3" s="8">
        <v>16361</v>
      </c>
      <c r="UFA3" s="8">
        <v>16362</v>
      </c>
      <c r="UFB3" s="8">
        <v>16363</v>
      </c>
      <c r="UFC3" s="8">
        <v>16364</v>
      </c>
      <c r="UFD3" s="8">
        <v>16365</v>
      </c>
      <c r="UFE3" s="8">
        <v>16366</v>
      </c>
      <c r="UFF3" s="8">
        <v>16367</v>
      </c>
      <c r="UFG3" s="8">
        <v>16368</v>
      </c>
      <c r="UFH3" s="8">
        <v>16369</v>
      </c>
      <c r="UFI3" s="8">
        <v>16370</v>
      </c>
      <c r="UFJ3" s="8">
        <v>16371</v>
      </c>
      <c r="UFK3" s="8">
        <v>16372</v>
      </c>
      <c r="UFL3" s="8">
        <v>16373</v>
      </c>
      <c r="UFM3" s="8">
        <v>16374</v>
      </c>
      <c r="UFN3" s="8">
        <v>16375</v>
      </c>
      <c r="UFO3" s="8">
        <v>16376</v>
      </c>
      <c r="UFP3" s="8">
        <v>16377</v>
      </c>
      <c r="UFQ3" s="8">
        <v>16378</v>
      </c>
      <c r="UFR3" s="8">
        <v>16379</v>
      </c>
      <c r="UFS3" s="8">
        <v>16380</v>
      </c>
      <c r="UFT3" s="8">
        <v>16381</v>
      </c>
      <c r="UFU3" s="8">
        <v>16382</v>
      </c>
      <c r="UFV3" s="8">
        <v>16383</v>
      </c>
      <c r="UFW3" s="8">
        <v>16384</v>
      </c>
      <c r="UFX3" s="8">
        <v>16385</v>
      </c>
      <c r="UFY3" s="8">
        <v>16386</v>
      </c>
      <c r="UFZ3" s="8">
        <v>16387</v>
      </c>
      <c r="UGA3" s="8">
        <v>16388</v>
      </c>
      <c r="UGB3" s="8">
        <v>16389</v>
      </c>
      <c r="UGC3" s="8">
        <v>16390</v>
      </c>
      <c r="UGD3" s="8">
        <v>16391</v>
      </c>
      <c r="UGE3" s="8">
        <v>16392</v>
      </c>
      <c r="UGF3" s="8">
        <v>16393</v>
      </c>
      <c r="UGG3" s="8">
        <v>16394</v>
      </c>
      <c r="UGH3" s="8">
        <v>16395</v>
      </c>
      <c r="UGI3" s="8">
        <v>16396</v>
      </c>
      <c r="UGJ3" s="8">
        <v>16397</v>
      </c>
      <c r="UGK3" s="8">
        <v>16398</v>
      </c>
      <c r="UGL3" s="8">
        <v>16399</v>
      </c>
      <c r="UGM3" s="8">
        <v>16400</v>
      </c>
      <c r="UGN3" s="8">
        <v>16401</v>
      </c>
      <c r="UGO3" s="8">
        <v>16402</v>
      </c>
      <c r="UGP3" s="8">
        <v>16403</v>
      </c>
      <c r="UGQ3" s="8">
        <v>16404</v>
      </c>
      <c r="UGR3" s="8">
        <v>16405</v>
      </c>
      <c r="UGS3" s="8">
        <v>16406</v>
      </c>
      <c r="UGT3" s="8">
        <v>16407</v>
      </c>
      <c r="UGU3" s="8">
        <v>16408</v>
      </c>
      <c r="UGV3" s="8">
        <v>16409</v>
      </c>
      <c r="UGW3" s="8">
        <v>16410</v>
      </c>
      <c r="UGX3" s="8">
        <v>16411</v>
      </c>
      <c r="UGY3" s="8">
        <v>16412</v>
      </c>
      <c r="UGZ3" s="8">
        <v>16413</v>
      </c>
      <c r="UHA3" s="8">
        <v>16414</v>
      </c>
      <c r="UHB3" s="8">
        <v>16415</v>
      </c>
      <c r="UHC3" s="8">
        <v>16416</v>
      </c>
      <c r="UHD3" s="8">
        <v>16417</v>
      </c>
      <c r="UHE3" s="8">
        <v>16418</v>
      </c>
      <c r="UHF3" s="8">
        <v>16419</v>
      </c>
      <c r="UHG3" s="8">
        <v>16420</v>
      </c>
      <c r="UHH3" s="8">
        <v>16421</v>
      </c>
      <c r="UHI3" s="8">
        <v>16422</v>
      </c>
      <c r="UHJ3" s="8">
        <v>16423</v>
      </c>
      <c r="UHK3" s="8">
        <v>16424</v>
      </c>
      <c r="UHL3" s="8">
        <v>16425</v>
      </c>
      <c r="UHM3" s="8">
        <v>16426</v>
      </c>
      <c r="UHN3" s="8">
        <v>16427</v>
      </c>
      <c r="UHO3" s="8">
        <v>16428</v>
      </c>
      <c r="UHP3" s="8">
        <v>16429</v>
      </c>
      <c r="UHQ3" s="8">
        <v>16430</v>
      </c>
      <c r="UHR3" s="8">
        <v>16431</v>
      </c>
      <c r="UHS3" s="8">
        <v>16432</v>
      </c>
      <c r="UHT3" s="8">
        <v>16433</v>
      </c>
      <c r="UHU3" s="8">
        <v>16434</v>
      </c>
      <c r="UHV3" s="8">
        <v>16435</v>
      </c>
      <c r="UHW3" s="8">
        <v>16436</v>
      </c>
      <c r="UHX3" s="8">
        <v>16437</v>
      </c>
      <c r="UHY3" s="8">
        <v>16438</v>
      </c>
      <c r="UHZ3" s="8">
        <v>16439</v>
      </c>
      <c r="UIA3" s="8">
        <v>16440</v>
      </c>
      <c r="UIB3" s="8">
        <v>16441</v>
      </c>
      <c r="UIC3" s="8">
        <v>16442</v>
      </c>
      <c r="UID3" s="8">
        <v>16443</v>
      </c>
      <c r="UIE3" s="8">
        <v>16444</v>
      </c>
      <c r="UIF3" s="8">
        <v>16445</v>
      </c>
      <c r="UIG3" s="8">
        <v>16446</v>
      </c>
      <c r="UIH3" s="8">
        <v>16447</v>
      </c>
      <c r="UII3" s="8">
        <v>16448</v>
      </c>
      <c r="UIJ3" s="8">
        <v>16449</v>
      </c>
      <c r="UIK3" s="8">
        <v>16450</v>
      </c>
      <c r="UIL3" s="8">
        <v>16451</v>
      </c>
      <c r="UIM3" s="8">
        <v>16452</v>
      </c>
      <c r="UIN3" s="8">
        <v>16453</v>
      </c>
      <c r="UIO3" s="8">
        <v>16454</v>
      </c>
      <c r="UIP3" s="8">
        <v>16455</v>
      </c>
      <c r="UIQ3" s="8">
        <v>16456</v>
      </c>
      <c r="UIR3" s="8">
        <v>16457</v>
      </c>
      <c r="UIS3" s="8">
        <v>16458</v>
      </c>
      <c r="UIT3" s="8">
        <v>16459</v>
      </c>
      <c r="UIU3" s="8">
        <v>16460</v>
      </c>
      <c r="UIV3" s="8">
        <v>16461</v>
      </c>
      <c r="UIW3" s="8">
        <v>16462</v>
      </c>
      <c r="UIX3" s="8">
        <v>16463</v>
      </c>
      <c r="UIY3" s="8">
        <v>16464</v>
      </c>
      <c r="UIZ3" s="8">
        <v>16465</v>
      </c>
      <c r="UJA3" s="8">
        <v>16466</v>
      </c>
      <c r="UJB3" s="8">
        <v>16467</v>
      </c>
      <c r="UJC3" s="8">
        <v>16468</v>
      </c>
      <c r="UJD3" s="8">
        <v>16469</v>
      </c>
      <c r="UJE3" s="8">
        <v>16470</v>
      </c>
      <c r="UJF3" s="8">
        <v>16471</v>
      </c>
      <c r="UJG3" s="8">
        <v>16472</v>
      </c>
      <c r="UJH3" s="8">
        <v>16473</v>
      </c>
      <c r="UJI3" s="8">
        <v>16474</v>
      </c>
      <c r="UJJ3" s="8">
        <v>16475</v>
      </c>
      <c r="UJK3" s="8">
        <v>16476</v>
      </c>
      <c r="UJL3" s="8">
        <v>16477</v>
      </c>
      <c r="UJM3" s="8">
        <v>16478</v>
      </c>
      <c r="UJN3" s="8">
        <v>16479</v>
      </c>
      <c r="UJO3" s="8">
        <v>16480</v>
      </c>
      <c r="UJP3" s="8">
        <v>16481</v>
      </c>
      <c r="UJQ3" s="8">
        <v>16482</v>
      </c>
      <c r="UJR3" s="8">
        <v>16483</v>
      </c>
      <c r="UJS3" s="8">
        <v>16484</v>
      </c>
      <c r="UJT3" s="8">
        <v>16485</v>
      </c>
      <c r="UJU3" s="8">
        <v>16486</v>
      </c>
      <c r="UJV3" s="8">
        <v>16487</v>
      </c>
      <c r="UJW3" s="8">
        <v>16488</v>
      </c>
      <c r="UJX3" s="8">
        <v>16489</v>
      </c>
      <c r="UJY3" s="8">
        <v>16490</v>
      </c>
      <c r="UJZ3" s="8">
        <v>16491</v>
      </c>
      <c r="UKA3" s="8">
        <v>16492</v>
      </c>
      <c r="UKB3" s="8">
        <v>16493</v>
      </c>
      <c r="UKC3" s="8">
        <v>16494</v>
      </c>
      <c r="UKD3" s="8">
        <v>16495</v>
      </c>
      <c r="UKE3" s="8">
        <v>16496</v>
      </c>
      <c r="UKF3" s="8">
        <v>16497</v>
      </c>
      <c r="UKG3" s="8">
        <v>16498</v>
      </c>
      <c r="UKH3" s="8">
        <v>16499</v>
      </c>
      <c r="UKI3" s="8">
        <v>16500</v>
      </c>
      <c r="UKJ3" s="8">
        <v>16501</v>
      </c>
      <c r="UKK3" s="8">
        <v>16502</v>
      </c>
      <c r="UKL3" s="8">
        <v>16503</v>
      </c>
      <c r="UKM3" s="8">
        <v>16504</v>
      </c>
      <c r="UKN3" s="8">
        <v>16505</v>
      </c>
      <c r="UKO3" s="8">
        <v>16506</v>
      </c>
      <c r="UKP3" s="8">
        <v>16507</v>
      </c>
      <c r="UKQ3" s="8">
        <v>16508</v>
      </c>
      <c r="UKR3" s="8">
        <v>16509</v>
      </c>
      <c r="UKS3" s="8">
        <v>16510</v>
      </c>
      <c r="UKT3" s="8">
        <v>16511</v>
      </c>
      <c r="UKU3" s="8">
        <v>16512</v>
      </c>
      <c r="UKV3" s="8">
        <v>16513</v>
      </c>
      <c r="UKW3" s="8">
        <v>16514</v>
      </c>
      <c r="UKX3" s="8">
        <v>16515</v>
      </c>
      <c r="UKY3" s="8">
        <v>16516</v>
      </c>
      <c r="UKZ3" s="8">
        <v>16517</v>
      </c>
      <c r="ULA3" s="8">
        <v>16518</v>
      </c>
      <c r="ULB3" s="8">
        <v>16519</v>
      </c>
      <c r="ULC3" s="8">
        <v>16520</v>
      </c>
      <c r="ULD3" s="8">
        <v>16521</v>
      </c>
      <c r="ULE3" s="8">
        <v>16522</v>
      </c>
      <c r="ULF3" s="8">
        <v>16523</v>
      </c>
      <c r="ULG3" s="8">
        <v>16524</v>
      </c>
      <c r="ULH3" s="8">
        <v>16525</v>
      </c>
      <c r="ULI3" s="8">
        <v>16526</v>
      </c>
      <c r="ULJ3" s="8">
        <v>16527</v>
      </c>
      <c r="ULK3" s="8">
        <v>16528</v>
      </c>
      <c r="ULL3" s="8">
        <v>16529</v>
      </c>
      <c r="ULM3" s="8">
        <v>16530</v>
      </c>
      <c r="ULN3" s="8">
        <v>16531</v>
      </c>
      <c r="ULO3" s="8">
        <v>16532</v>
      </c>
      <c r="ULP3" s="8">
        <v>16533</v>
      </c>
      <c r="ULQ3" s="8">
        <v>16534</v>
      </c>
      <c r="ULR3" s="8">
        <v>16535</v>
      </c>
      <c r="ULS3" s="8">
        <v>16536</v>
      </c>
      <c r="ULT3" s="8">
        <v>16537</v>
      </c>
      <c r="ULU3" s="8">
        <v>16538</v>
      </c>
      <c r="ULV3" s="8">
        <v>16539</v>
      </c>
      <c r="ULW3" s="8">
        <v>16540</v>
      </c>
      <c r="ULX3" s="8">
        <v>16541</v>
      </c>
      <c r="ULY3" s="8">
        <v>16542</v>
      </c>
      <c r="ULZ3" s="8">
        <v>16543</v>
      </c>
      <c r="UMA3" s="8">
        <v>16544</v>
      </c>
      <c r="UMB3" s="8">
        <v>16545</v>
      </c>
      <c r="UMC3" s="8">
        <v>16546</v>
      </c>
      <c r="UMD3" s="8">
        <v>16547</v>
      </c>
      <c r="UME3" s="8">
        <v>16548</v>
      </c>
      <c r="UMF3" s="8">
        <v>16549</v>
      </c>
      <c r="UMG3" s="8">
        <v>16550</v>
      </c>
      <c r="UMH3" s="8">
        <v>16551</v>
      </c>
      <c r="UMI3" s="8">
        <v>16552</v>
      </c>
      <c r="UMJ3" s="8">
        <v>16553</v>
      </c>
      <c r="UMK3" s="8">
        <v>16554</v>
      </c>
      <c r="UML3" s="8">
        <v>16555</v>
      </c>
      <c r="UMM3" s="8">
        <v>16556</v>
      </c>
      <c r="UMN3" s="8">
        <v>16557</v>
      </c>
      <c r="UMO3" s="8">
        <v>16558</v>
      </c>
      <c r="UMP3" s="8">
        <v>16559</v>
      </c>
      <c r="UMQ3" s="8">
        <v>16560</v>
      </c>
      <c r="UMR3" s="8">
        <v>16561</v>
      </c>
      <c r="UMS3" s="8">
        <v>16562</v>
      </c>
      <c r="UMT3" s="8">
        <v>16563</v>
      </c>
      <c r="UMU3" s="8">
        <v>16564</v>
      </c>
      <c r="UMV3" s="8">
        <v>16565</v>
      </c>
      <c r="UMW3" s="8">
        <v>16566</v>
      </c>
      <c r="UMX3" s="8">
        <v>16567</v>
      </c>
      <c r="UMY3" s="8">
        <v>16568</v>
      </c>
      <c r="UMZ3" s="8">
        <v>16569</v>
      </c>
      <c r="UNA3" s="8">
        <v>16570</v>
      </c>
      <c r="UNB3" s="8">
        <v>16571</v>
      </c>
      <c r="UNC3" s="8">
        <v>16572</v>
      </c>
      <c r="UND3" s="8">
        <v>16573</v>
      </c>
      <c r="UNE3" s="8">
        <v>16574</v>
      </c>
      <c r="UNF3" s="8">
        <v>16575</v>
      </c>
      <c r="UNG3" s="8">
        <v>16576</v>
      </c>
      <c r="UNH3" s="8">
        <v>16577</v>
      </c>
      <c r="UNI3" s="8">
        <v>16578</v>
      </c>
      <c r="UNJ3" s="8">
        <v>16579</v>
      </c>
      <c r="UNK3" s="8">
        <v>16580</v>
      </c>
      <c r="UNL3" s="8">
        <v>16581</v>
      </c>
      <c r="UNM3" s="8">
        <v>16582</v>
      </c>
      <c r="UNN3" s="8">
        <v>16583</v>
      </c>
      <c r="UNO3" s="8">
        <v>16584</v>
      </c>
      <c r="UNP3" s="8">
        <v>16585</v>
      </c>
      <c r="UNQ3" s="8">
        <v>16586</v>
      </c>
      <c r="UNR3" s="8">
        <v>16587</v>
      </c>
      <c r="UNS3" s="8">
        <v>16588</v>
      </c>
      <c r="UNT3" s="8">
        <v>16589</v>
      </c>
      <c r="UNU3" s="8">
        <v>16590</v>
      </c>
      <c r="UNV3" s="8">
        <v>16591</v>
      </c>
      <c r="UNW3" s="8">
        <v>16592</v>
      </c>
      <c r="UNX3" s="8">
        <v>16593</v>
      </c>
      <c r="UNY3" s="8">
        <v>16594</v>
      </c>
      <c r="UNZ3" s="8">
        <v>16595</v>
      </c>
      <c r="UOA3" s="8">
        <v>16596</v>
      </c>
      <c r="UOB3" s="8">
        <v>16597</v>
      </c>
      <c r="UOC3" s="8">
        <v>16598</v>
      </c>
      <c r="UOD3" s="8">
        <v>16599</v>
      </c>
      <c r="UOE3" s="8">
        <v>16600</v>
      </c>
      <c r="UOF3" s="8">
        <v>16601</v>
      </c>
      <c r="UOG3" s="8">
        <v>16602</v>
      </c>
      <c r="UOH3" s="8">
        <v>16603</v>
      </c>
      <c r="UOI3" s="8">
        <v>16604</v>
      </c>
      <c r="UOJ3" s="8">
        <v>16605</v>
      </c>
      <c r="UOK3" s="8">
        <v>16606</v>
      </c>
      <c r="UOL3" s="8">
        <v>16607</v>
      </c>
      <c r="UOM3" s="8">
        <v>16608</v>
      </c>
      <c r="UON3" s="8">
        <v>16609</v>
      </c>
      <c r="UOO3" s="8">
        <v>16610</v>
      </c>
      <c r="UOP3" s="8">
        <v>16611</v>
      </c>
      <c r="UOQ3" s="8">
        <v>16612</v>
      </c>
      <c r="UOR3" s="8">
        <v>16613</v>
      </c>
      <c r="UOS3" s="8">
        <v>16614</v>
      </c>
      <c r="UOT3" s="8">
        <v>16615</v>
      </c>
      <c r="UOU3" s="8">
        <v>16616</v>
      </c>
      <c r="UOV3" s="8">
        <v>16617</v>
      </c>
      <c r="UOW3" s="8">
        <v>16618</v>
      </c>
      <c r="UOX3" s="8">
        <v>16619</v>
      </c>
      <c r="UOY3" s="8">
        <v>16620</v>
      </c>
      <c r="UOZ3" s="8">
        <v>16621</v>
      </c>
      <c r="UPA3" s="8">
        <v>16622</v>
      </c>
      <c r="UPB3" s="8">
        <v>16623</v>
      </c>
      <c r="UPC3" s="8">
        <v>16624</v>
      </c>
      <c r="UPD3" s="8">
        <v>16625</v>
      </c>
      <c r="UPE3" s="8">
        <v>16626</v>
      </c>
      <c r="UPF3" s="8">
        <v>16627</v>
      </c>
      <c r="UPG3" s="8">
        <v>16628</v>
      </c>
      <c r="UPH3" s="8">
        <v>16629</v>
      </c>
      <c r="UPI3" s="8">
        <v>16630</v>
      </c>
      <c r="UPJ3" s="8">
        <v>16631</v>
      </c>
      <c r="UPK3" s="8">
        <v>16632</v>
      </c>
      <c r="UPL3" s="8">
        <v>16633</v>
      </c>
      <c r="UPM3" s="8">
        <v>16634</v>
      </c>
      <c r="UPN3" s="8">
        <v>16635</v>
      </c>
      <c r="UPO3" s="8">
        <v>16636</v>
      </c>
      <c r="UPP3" s="8">
        <v>16637</v>
      </c>
      <c r="UPQ3" s="8">
        <v>16638</v>
      </c>
      <c r="UPR3" s="8">
        <v>16639</v>
      </c>
      <c r="UPS3" s="8">
        <v>16640</v>
      </c>
      <c r="UPT3" s="8">
        <v>16641</v>
      </c>
      <c r="UPU3" s="8">
        <v>16642</v>
      </c>
      <c r="UPV3" s="8">
        <v>16643</v>
      </c>
      <c r="UPW3" s="8">
        <v>16644</v>
      </c>
      <c r="UPX3" s="8">
        <v>16645</v>
      </c>
      <c r="UPY3" s="8">
        <v>16646</v>
      </c>
      <c r="UPZ3" s="8">
        <v>16647</v>
      </c>
      <c r="UQA3" s="8">
        <v>16648</v>
      </c>
      <c r="UQB3" s="8">
        <v>16649</v>
      </c>
      <c r="UQC3" s="8">
        <v>16650</v>
      </c>
      <c r="UQD3" s="8">
        <v>16651</v>
      </c>
      <c r="UQE3" s="8">
        <v>16652</v>
      </c>
      <c r="UQF3" s="8">
        <v>16653</v>
      </c>
      <c r="UQG3" s="8">
        <v>16654</v>
      </c>
      <c r="UQH3" s="8">
        <v>16655</v>
      </c>
      <c r="UQI3" s="8">
        <v>16656</v>
      </c>
      <c r="UQJ3" s="8">
        <v>16657</v>
      </c>
      <c r="UQK3" s="8">
        <v>16658</v>
      </c>
      <c r="UQL3" s="8">
        <v>16659</v>
      </c>
      <c r="UQM3" s="8">
        <v>16660</v>
      </c>
      <c r="UQN3" s="8">
        <v>16661</v>
      </c>
      <c r="UQO3" s="8">
        <v>16662</v>
      </c>
      <c r="UQP3" s="8">
        <v>16663</v>
      </c>
      <c r="UQQ3" s="8">
        <v>16664</v>
      </c>
      <c r="UQR3" s="8">
        <v>16665</v>
      </c>
      <c r="UQS3" s="8">
        <v>16666</v>
      </c>
      <c r="UQT3" s="8">
        <v>16667</v>
      </c>
      <c r="UQU3" s="8">
        <v>16668</v>
      </c>
      <c r="UQV3" s="8">
        <v>16669</v>
      </c>
      <c r="UQW3" s="8">
        <v>16670</v>
      </c>
      <c r="UQX3" s="8">
        <v>16671</v>
      </c>
      <c r="UQY3" s="8">
        <v>16672</v>
      </c>
      <c r="UQZ3" s="8">
        <v>16673</v>
      </c>
      <c r="URA3" s="8">
        <v>16674</v>
      </c>
      <c r="URB3" s="8">
        <v>16675</v>
      </c>
      <c r="URC3" s="8">
        <v>16676</v>
      </c>
      <c r="URD3" s="8">
        <v>16677</v>
      </c>
      <c r="URE3" s="8">
        <v>16678</v>
      </c>
      <c r="URF3" s="8">
        <v>16679</v>
      </c>
      <c r="URG3" s="8">
        <v>16680</v>
      </c>
      <c r="URH3" s="8">
        <v>16681</v>
      </c>
      <c r="URI3" s="8">
        <v>16682</v>
      </c>
      <c r="URJ3" s="8">
        <v>16683</v>
      </c>
      <c r="URK3" s="8">
        <v>16684</v>
      </c>
      <c r="URL3" s="8">
        <v>16685</v>
      </c>
      <c r="URM3" s="8">
        <v>16686</v>
      </c>
      <c r="URN3" s="8">
        <v>16687</v>
      </c>
      <c r="URO3" s="8">
        <v>16688</v>
      </c>
      <c r="URP3" s="8">
        <v>16689</v>
      </c>
      <c r="URQ3" s="8">
        <v>16690</v>
      </c>
      <c r="URR3" s="8">
        <v>16691</v>
      </c>
      <c r="URS3" s="8">
        <v>16692</v>
      </c>
      <c r="URT3" s="8">
        <v>16693</v>
      </c>
      <c r="URU3" s="8">
        <v>16694</v>
      </c>
      <c r="URV3" s="8">
        <v>16695</v>
      </c>
      <c r="URW3" s="8">
        <v>16696</v>
      </c>
      <c r="URX3" s="8">
        <v>16697</v>
      </c>
      <c r="URY3" s="8">
        <v>16698</v>
      </c>
      <c r="URZ3" s="8">
        <v>16699</v>
      </c>
      <c r="USA3" s="8">
        <v>16700</v>
      </c>
      <c r="USB3" s="8">
        <v>16701</v>
      </c>
      <c r="USC3" s="8">
        <v>16702</v>
      </c>
      <c r="USD3" s="8">
        <v>16703</v>
      </c>
      <c r="USE3" s="8">
        <v>16704</v>
      </c>
      <c r="USF3" s="8">
        <v>16705</v>
      </c>
      <c r="USG3" s="8">
        <v>16706</v>
      </c>
      <c r="USH3" s="8">
        <v>16707</v>
      </c>
      <c r="USI3" s="8">
        <v>16708</v>
      </c>
      <c r="USJ3" s="8">
        <v>16709</v>
      </c>
      <c r="USK3" s="8">
        <v>16710</v>
      </c>
      <c r="USL3" s="8">
        <v>16711</v>
      </c>
      <c r="USM3" s="8">
        <v>16712</v>
      </c>
      <c r="USN3" s="8">
        <v>16713</v>
      </c>
      <c r="USO3" s="8">
        <v>16714</v>
      </c>
      <c r="USP3" s="8">
        <v>16715</v>
      </c>
      <c r="USQ3" s="8">
        <v>16716</v>
      </c>
      <c r="USR3" s="8">
        <v>16717</v>
      </c>
      <c r="USS3" s="8">
        <v>16718</v>
      </c>
      <c r="UST3" s="8">
        <v>16719</v>
      </c>
      <c r="USU3" s="8">
        <v>16720</v>
      </c>
      <c r="USV3" s="8">
        <v>16721</v>
      </c>
      <c r="USW3" s="8">
        <v>16722</v>
      </c>
      <c r="USX3" s="8">
        <v>16723</v>
      </c>
      <c r="USY3" s="8">
        <v>16724</v>
      </c>
      <c r="USZ3" s="8">
        <v>16725</v>
      </c>
      <c r="UTA3" s="8">
        <v>16726</v>
      </c>
      <c r="UTB3" s="8">
        <v>16727</v>
      </c>
      <c r="UTC3" s="8">
        <v>16728</v>
      </c>
      <c r="UTD3" s="8">
        <v>16729</v>
      </c>
      <c r="UTE3" s="8">
        <v>16730</v>
      </c>
      <c r="UTF3" s="8">
        <v>16731</v>
      </c>
      <c r="UTG3" s="8">
        <v>16732</v>
      </c>
      <c r="UTH3" s="8">
        <v>16733</v>
      </c>
      <c r="UTI3" s="8">
        <v>16734</v>
      </c>
      <c r="UTJ3" s="8">
        <v>16735</v>
      </c>
      <c r="UTK3" s="8">
        <v>16736</v>
      </c>
      <c r="UTL3" s="8">
        <v>16737</v>
      </c>
      <c r="UTM3" s="8">
        <v>16738</v>
      </c>
      <c r="UTN3" s="8">
        <v>16739</v>
      </c>
      <c r="UTO3" s="8">
        <v>16740</v>
      </c>
      <c r="UTP3" s="8">
        <v>16741</v>
      </c>
      <c r="UTQ3" s="8">
        <v>16742</v>
      </c>
      <c r="UTR3" s="8">
        <v>16743</v>
      </c>
      <c r="UTS3" s="8">
        <v>16744</v>
      </c>
      <c r="UTT3" s="8">
        <v>16745</v>
      </c>
      <c r="UTU3" s="8">
        <v>16746</v>
      </c>
      <c r="UTV3" s="8">
        <v>16747</v>
      </c>
      <c r="UTW3" s="8">
        <v>16748</v>
      </c>
      <c r="UTX3" s="8">
        <v>16749</v>
      </c>
      <c r="UTY3" s="8">
        <v>16750</v>
      </c>
      <c r="UTZ3" s="8">
        <v>16751</v>
      </c>
      <c r="UUA3" s="8">
        <v>16752</v>
      </c>
      <c r="UUB3" s="8">
        <v>16753</v>
      </c>
      <c r="UUC3" s="8">
        <v>16754</v>
      </c>
      <c r="UUD3" s="8">
        <v>16755</v>
      </c>
      <c r="UUE3" s="8">
        <v>16756</v>
      </c>
      <c r="UUF3" s="8">
        <v>16757</v>
      </c>
      <c r="UUG3" s="8">
        <v>16758</v>
      </c>
      <c r="UUH3" s="8">
        <v>16759</v>
      </c>
      <c r="UUI3" s="8">
        <v>16760</v>
      </c>
      <c r="UUJ3" s="8">
        <v>16761</v>
      </c>
      <c r="UUK3" s="8">
        <v>16762</v>
      </c>
      <c r="UUL3" s="8">
        <v>16763</v>
      </c>
      <c r="UUM3" s="8">
        <v>16764</v>
      </c>
      <c r="UUN3" s="8">
        <v>16765</v>
      </c>
      <c r="UUO3" s="8">
        <v>16766</v>
      </c>
      <c r="UUP3" s="8">
        <v>16767</v>
      </c>
      <c r="UUQ3" s="8">
        <v>16768</v>
      </c>
      <c r="UUR3" s="8">
        <v>16769</v>
      </c>
      <c r="UUS3" s="8">
        <v>16770</v>
      </c>
      <c r="UUT3" s="8">
        <v>16771</v>
      </c>
      <c r="UUU3" s="8">
        <v>16772</v>
      </c>
      <c r="UUV3" s="8">
        <v>16773</v>
      </c>
      <c r="UUW3" s="8">
        <v>16774</v>
      </c>
      <c r="UUX3" s="8">
        <v>16775</v>
      </c>
      <c r="UUY3" s="8">
        <v>16776</v>
      </c>
      <c r="UUZ3" s="8">
        <v>16777</v>
      </c>
      <c r="UVA3" s="8">
        <v>16778</v>
      </c>
      <c r="UVB3" s="8">
        <v>16779</v>
      </c>
      <c r="UVC3" s="8">
        <v>16780</v>
      </c>
      <c r="UVD3" s="8">
        <v>16781</v>
      </c>
      <c r="UVE3" s="8">
        <v>16782</v>
      </c>
      <c r="UVF3" s="8">
        <v>16783</v>
      </c>
      <c r="UVG3" s="8">
        <v>16784</v>
      </c>
      <c r="UVH3" s="8">
        <v>16785</v>
      </c>
      <c r="UVI3" s="8">
        <v>16786</v>
      </c>
      <c r="UVJ3" s="8">
        <v>16787</v>
      </c>
      <c r="UVK3" s="8">
        <v>16788</v>
      </c>
      <c r="UVL3" s="8">
        <v>16789</v>
      </c>
      <c r="UVM3" s="8">
        <v>16790</v>
      </c>
      <c r="UVN3" s="8">
        <v>16791</v>
      </c>
      <c r="UVO3" s="8">
        <v>16792</v>
      </c>
      <c r="UVP3" s="8">
        <v>16793</v>
      </c>
      <c r="UVQ3" s="8">
        <v>16794</v>
      </c>
      <c r="UVR3" s="8">
        <v>16795</v>
      </c>
      <c r="UVS3" s="8">
        <v>16796</v>
      </c>
      <c r="UVT3" s="8">
        <v>16797</v>
      </c>
      <c r="UVU3" s="8">
        <v>16798</v>
      </c>
      <c r="UVV3" s="8">
        <v>16799</v>
      </c>
      <c r="UVW3" s="8">
        <v>16800</v>
      </c>
      <c r="UVX3" s="8">
        <v>16801</v>
      </c>
      <c r="UVY3" s="8">
        <v>16802</v>
      </c>
      <c r="UVZ3" s="8">
        <v>16803</v>
      </c>
      <c r="UWA3" s="8">
        <v>16804</v>
      </c>
      <c r="UWB3" s="8">
        <v>16805</v>
      </c>
      <c r="UWC3" s="8">
        <v>16806</v>
      </c>
      <c r="UWD3" s="8">
        <v>16807</v>
      </c>
      <c r="UWE3" s="8">
        <v>16808</v>
      </c>
      <c r="UWF3" s="8">
        <v>16809</v>
      </c>
      <c r="UWG3" s="8">
        <v>16810</v>
      </c>
      <c r="UWH3" s="8">
        <v>16811</v>
      </c>
      <c r="UWI3" s="8">
        <v>16812</v>
      </c>
      <c r="UWJ3" s="8">
        <v>16813</v>
      </c>
      <c r="UWK3" s="8">
        <v>16814</v>
      </c>
      <c r="UWL3" s="8">
        <v>16815</v>
      </c>
      <c r="UWM3" s="8">
        <v>16816</v>
      </c>
      <c r="UWN3" s="8">
        <v>16817</v>
      </c>
      <c r="UWO3" s="8">
        <v>16818</v>
      </c>
      <c r="UWP3" s="8">
        <v>16819</v>
      </c>
      <c r="UWQ3" s="8">
        <v>16820</v>
      </c>
      <c r="UWR3" s="8">
        <v>16821</v>
      </c>
      <c r="UWS3" s="8">
        <v>16822</v>
      </c>
      <c r="UWT3" s="8">
        <v>16823</v>
      </c>
      <c r="UWU3" s="8">
        <v>16824</v>
      </c>
      <c r="UWV3" s="8">
        <v>16825</v>
      </c>
      <c r="UWW3" s="8">
        <v>16826</v>
      </c>
      <c r="UWX3" s="8">
        <v>16827</v>
      </c>
      <c r="UWY3" s="8">
        <v>16828</v>
      </c>
      <c r="UWZ3" s="8">
        <v>16829</v>
      </c>
      <c r="UXA3" s="8">
        <v>16830</v>
      </c>
      <c r="UXB3" s="8">
        <v>16831</v>
      </c>
      <c r="UXC3" s="8">
        <v>16832</v>
      </c>
      <c r="UXD3" s="8">
        <v>16833</v>
      </c>
      <c r="UXE3" s="8">
        <v>16834</v>
      </c>
      <c r="UXF3" s="8">
        <v>16835</v>
      </c>
      <c r="UXG3" s="8">
        <v>16836</v>
      </c>
      <c r="UXH3" s="8">
        <v>16837</v>
      </c>
      <c r="UXI3" s="8">
        <v>16838</v>
      </c>
      <c r="UXJ3" s="8">
        <v>16839</v>
      </c>
      <c r="UXK3" s="8">
        <v>16840</v>
      </c>
      <c r="UXL3" s="8">
        <v>16841</v>
      </c>
      <c r="UXM3" s="8">
        <v>16842</v>
      </c>
      <c r="UXN3" s="8">
        <v>16843</v>
      </c>
      <c r="UXO3" s="8">
        <v>16844</v>
      </c>
      <c r="UXP3" s="8">
        <v>16845</v>
      </c>
      <c r="UXQ3" s="8">
        <v>16846</v>
      </c>
      <c r="UXR3" s="8">
        <v>16847</v>
      </c>
      <c r="UXS3" s="8">
        <v>16848</v>
      </c>
      <c r="UXT3" s="8">
        <v>16849</v>
      </c>
      <c r="UXU3" s="8">
        <v>16850</v>
      </c>
      <c r="UXV3" s="8">
        <v>16851</v>
      </c>
      <c r="UXW3" s="8">
        <v>16852</v>
      </c>
      <c r="UXX3" s="8">
        <v>16853</v>
      </c>
      <c r="UXY3" s="8">
        <v>16854</v>
      </c>
      <c r="UXZ3" s="8">
        <v>16855</v>
      </c>
      <c r="UYA3" s="8">
        <v>16856</v>
      </c>
      <c r="UYB3" s="8">
        <v>16857</v>
      </c>
      <c r="UYC3" s="8">
        <v>16858</v>
      </c>
      <c r="UYD3" s="8">
        <v>16859</v>
      </c>
      <c r="UYE3" s="8">
        <v>16860</v>
      </c>
      <c r="UYF3" s="8">
        <v>16861</v>
      </c>
      <c r="UYG3" s="8">
        <v>16862</v>
      </c>
      <c r="UYH3" s="8">
        <v>16863</v>
      </c>
      <c r="UYI3" s="8">
        <v>16864</v>
      </c>
      <c r="UYJ3" s="8">
        <v>16865</v>
      </c>
      <c r="UYK3" s="8">
        <v>16866</v>
      </c>
      <c r="UYL3" s="8">
        <v>16867</v>
      </c>
      <c r="UYM3" s="8">
        <v>16868</v>
      </c>
      <c r="UYN3" s="8">
        <v>16869</v>
      </c>
      <c r="UYO3" s="8">
        <v>16870</v>
      </c>
      <c r="UYP3" s="8">
        <v>16871</v>
      </c>
      <c r="UYQ3" s="8">
        <v>16872</v>
      </c>
      <c r="UYR3" s="8">
        <v>16873</v>
      </c>
      <c r="UYS3" s="8">
        <v>16874</v>
      </c>
      <c r="UYT3" s="8">
        <v>16875</v>
      </c>
      <c r="UYU3" s="8">
        <v>16876</v>
      </c>
      <c r="UYV3" s="8">
        <v>16877</v>
      </c>
      <c r="UYW3" s="8">
        <v>16878</v>
      </c>
      <c r="UYX3" s="8">
        <v>16879</v>
      </c>
      <c r="UYY3" s="8">
        <v>16880</v>
      </c>
      <c r="UYZ3" s="8">
        <v>16881</v>
      </c>
      <c r="UZA3" s="8">
        <v>16882</v>
      </c>
      <c r="UZB3" s="8">
        <v>16883</v>
      </c>
      <c r="UZC3" s="8">
        <v>16884</v>
      </c>
      <c r="UZD3" s="8">
        <v>16885</v>
      </c>
      <c r="UZE3" s="8">
        <v>16886</v>
      </c>
      <c r="UZF3" s="8">
        <v>16887</v>
      </c>
      <c r="UZG3" s="8">
        <v>16888</v>
      </c>
      <c r="UZH3" s="8">
        <v>16889</v>
      </c>
      <c r="UZI3" s="8">
        <v>16890</v>
      </c>
      <c r="UZJ3" s="8">
        <v>16891</v>
      </c>
      <c r="UZK3" s="8">
        <v>16892</v>
      </c>
      <c r="UZL3" s="8">
        <v>16893</v>
      </c>
      <c r="UZM3" s="8">
        <v>16894</v>
      </c>
      <c r="UZN3" s="8">
        <v>16895</v>
      </c>
      <c r="UZO3" s="8">
        <v>16896</v>
      </c>
      <c r="UZP3" s="8">
        <v>16897</v>
      </c>
      <c r="UZQ3" s="8">
        <v>16898</v>
      </c>
      <c r="UZR3" s="8">
        <v>16899</v>
      </c>
      <c r="UZS3" s="8">
        <v>16900</v>
      </c>
      <c r="UZT3" s="8">
        <v>16901</v>
      </c>
      <c r="UZU3" s="8">
        <v>16902</v>
      </c>
      <c r="UZV3" s="8">
        <v>16903</v>
      </c>
      <c r="UZW3" s="8">
        <v>16904</v>
      </c>
      <c r="UZX3" s="8">
        <v>16905</v>
      </c>
      <c r="UZY3" s="8">
        <v>16906</v>
      </c>
      <c r="UZZ3" s="8">
        <v>16907</v>
      </c>
      <c r="VAA3" s="8">
        <v>16908</v>
      </c>
      <c r="VAB3" s="8">
        <v>16909</v>
      </c>
      <c r="VAC3" s="8">
        <v>16910</v>
      </c>
      <c r="VAD3" s="8">
        <v>16911</v>
      </c>
      <c r="VAE3" s="8">
        <v>16912</v>
      </c>
      <c r="VAF3" s="8">
        <v>16913</v>
      </c>
      <c r="VAG3" s="8">
        <v>16914</v>
      </c>
      <c r="VAH3" s="8">
        <v>16915</v>
      </c>
      <c r="VAI3" s="8">
        <v>16916</v>
      </c>
      <c r="VAJ3" s="8">
        <v>16917</v>
      </c>
      <c r="VAK3" s="8">
        <v>16918</v>
      </c>
      <c r="VAL3" s="8">
        <v>16919</v>
      </c>
      <c r="VAM3" s="8">
        <v>16920</v>
      </c>
      <c r="VAN3" s="8">
        <v>16921</v>
      </c>
      <c r="VAO3" s="8">
        <v>16922</v>
      </c>
      <c r="VAP3" s="8">
        <v>16923</v>
      </c>
      <c r="VAQ3" s="8">
        <v>16924</v>
      </c>
      <c r="VAR3" s="8">
        <v>16925</v>
      </c>
      <c r="VAS3" s="8">
        <v>16926</v>
      </c>
      <c r="VAT3" s="8">
        <v>16927</v>
      </c>
      <c r="VAU3" s="8">
        <v>16928</v>
      </c>
      <c r="VAV3" s="8">
        <v>16929</v>
      </c>
      <c r="VAW3" s="8">
        <v>16930</v>
      </c>
      <c r="VAX3" s="8">
        <v>16931</v>
      </c>
      <c r="VAY3" s="8">
        <v>16932</v>
      </c>
      <c r="VAZ3" s="8">
        <v>16933</v>
      </c>
      <c r="VBA3" s="8">
        <v>16934</v>
      </c>
      <c r="VBB3" s="8">
        <v>16935</v>
      </c>
      <c r="VBC3" s="8">
        <v>16936</v>
      </c>
      <c r="VBD3" s="8">
        <v>16937</v>
      </c>
      <c r="VBE3" s="8">
        <v>16938</v>
      </c>
      <c r="VBF3" s="8">
        <v>16939</v>
      </c>
      <c r="VBG3" s="8">
        <v>16940</v>
      </c>
      <c r="VBH3" s="8">
        <v>16941</v>
      </c>
      <c r="VBI3" s="8">
        <v>16942</v>
      </c>
      <c r="VBJ3" s="8">
        <v>16943</v>
      </c>
      <c r="VBK3" s="8">
        <v>16944</v>
      </c>
      <c r="VBL3" s="8">
        <v>16945</v>
      </c>
      <c r="VBM3" s="8">
        <v>16946</v>
      </c>
      <c r="VBN3" s="8">
        <v>16947</v>
      </c>
      <c r="VBO3" s="8">
        <v>16948</v>
      </c>
      <c r="VBP3" s="8">
        <v>16949</v>
      </c>
      <c r="VBQ3" s="8">
        <v>16950</v>
      </c>
      <c r="VBR3" s="8">
        <v>16951</v>
      </c>
      <c r="VBS3" s="8">
        <v>16952</v>
      </c>
      <c r="VBT3" s="8">
        <v>16953</v>
      </c>
      <c r="VBU3" s="8">
        <v>16954</v>
      </c>
      <c r="VBV3" s="8">
        <v>16955</v>
      </c>
      <c r="VBW3" s="8">
        <v>16956</v>
      </c>
      <c r="VBX3" s="8">
        <v>16957</v>
      </c>
      <c r="VBY3" s="8">
        <v>16958</v>
      </c>
      <c r="VBZ3" s="8">
        <v>16959</v>
      </c>
      <c r="VCA3" s="8">
        <v>16960</v>
      </c>
      <c r="VCB3" s="8">
        <v>16961</v>
      </c>
      <c r="VCC3" s="8">
        <v>16962</v>
      </c>
      <c r="VCD3" s="8">
        <v>16963</v>
      </c>
      <c r="VCE3" s="8">
        <v>16964</v>
      </c>
      <c r="VCF3" s="8">
        <v>16965</v>
      </c>
      <c r="VCG3" s="8">
        <v>16966</v>
      </c>
      <c r="VCH3" s="8">
        <v>16967</v>
      </c>
      <c r="VCI3" s="8">
        <v>16968</v>
      </c>
      <c r="VCJ3" s="8">
        <v>16969</v>
      </c>
      <c r="VCK3" s="8">
        <v>16970</v>
      </c>
      <c r="VCL3" s="8">
        <v>16971</v>
      </c>
      <c r="VCM3" s="8">
        <v>16972</v>
      </c>
      <c r="VCN3" s="8">
        <v>16973</v>
      </c>
      <c r="VCO3" s="8">
        <v>16974</v>
      </c>
      <c r="VCP3" s="8">
        <v>16975</v>
      </c>
      <c r="VCQ3" s="8">
        <v>16976</v>
      </c>
      <c r="VCR3" s="8">
        <v>16977</v>
      </c>
      <c r="VCS3" s="8">
        <v>16978</v>
      </c>
      <c r="VCT3" s="8">
        <v>16979</v>
      </c>
      <c r="VCU3" s="8">
        <v>16980</v>
      </c>
      <c r="VCV3" s="8">
        <v>16981</v>
      </c>
      <c r="VCW3" s="8">
        <v>16982</v>
      </c>
      <c r="VCX3" s="8">
        <v>16983</v>
      </c>
      <c r="VCY3" s="8">
        <v>16984</v>
      </c>
      <c r="VCZ3" s="8">
        <v>16985</v>
      </c>
      <c r="VDA3" s="8">
        <v>16986</v>
      </c>
      <c r="VDB3" s="8">
        <v>16987</v>
      </c>
      <c r="VDC3" s="8">
        <v>16988</v>
      </c>
      <c r="VDD3" s="8">
        <v>16989</v>
      </c>
      <c r="VDE3" s="8">
        <v>16990</v>
      </c>
      <c r="VDF3" s="8">
        <v>16991</v>
      </c>
      <c r="VDG3" s="8">
        <v>16992</v>
      </c>
      <c r="VDH3" s="8">
        <v>16993</v>
      </c>
      <c r="VDI3" s="8">
        <v>16994</v>
      </c>
      <c r="VDJ3" s="8">
        <v>16995</v>
      </c>
      <c r="VDK3" s="8">
        <v>16996</v>
      </c>
      <c r="VDL3" s="8">
        <v>16997</v>
      </c>
      <c r="VDM3" s="8">
        <v>16998</v>
      </c>
      <c r="VDN3" s="8">
        <v>16999</v>
      </c>
      <c r="VDO3" s="8">
        <v>17000</v>
      </c>
      <c r="VDP3" s="8">
        <v>17001</v>
      </c>
      <c r="VDQ3" s="8">
        <v>17002</v>
      </c>
      <c r="VDR3" s="8">
        <v>17003</v>
      </c>
      <c r="VDS3" s="8">
        <v>17004</v>
      </c>
      <c r="VDT3" s="8">
        <v>17005</v>
      </c>
      <c r="VDU3" s="8">
        <v>17006</v>
      </c>
      <c r="VDV3" s="8">
        <v>17007</v>
      </c>
      <c r="VDW3" s="8">
        <v>17008</v>
      </c>
      <c r="VDX3" s="8">
        <v>17009</v>
      </c>
      <c r="VDY3" s="8">
        <v>17010</v>
      </c>
      <c r="VDZ3" s="8">
        <v>17011</v>
      </c>
      <c r="VEA3" s="8">
        <v>17012</v>
      </c>
      <c r="VEB3" s="8">
        <v>17013</v>
      </c>
      <c r="VEC3" s="8">
        <v>17014</v>
      </c>
      <c r="VED3" s="8">
        <v>17015</v>
      </c>
      <c r="VEE3" s="8">
        <v>17016</v>
      </c>
      <c r="VEF3" s="8">
        <v>17017</v>
      </c>
      <c r="VEG3" s="8">
        <v>17018</v>
      </c>
      <c r="VEH3" s="8">
        <v>17019</v>
      </c>
      <c r="VEI3" s="8">
        <v>17020</v>
      </c>
      <c r="VEJ3" s="8">
        <v>17021</v>
      </c>
      <c r="VEK3" s="8">
        <v>17022</v>
      </c>
      <c r="VEL3" s="8">
        <v>17023</v>
      </c>
      <c r="VEM3" s="8">
        <v>17024</v>
      </c>
      <c r="VEN3" s="8">
        <v>17025</v>
      </c>
      <c r="VEO3" s="8">
        <v>17026</v>
      </c>
      <c r="VEP3" s="8">
        <v>17027</v>
      </c>
      <c r="VEQ3" s="8">
        <v>17028</v>
      </c>
      <c r="VER3" s="8">
        <v>17029</v>
      </c>
      <c r="VES3" s="8">
        <v>17030</v>
      </c>
      <c r="VET3" s="8">
        <v>17031</v>
      </c>
      <c r="VEU3" s="8">
        <v>17032</v>
      </c>
      <c r="VEV3" s="8">
        <v>17033</v>
      </c>
      <c r="VEW3" s="8">
        <v>17034</v>
      </c>
      <c r="VEX3" s="8">
        <v>17035</v>
      </c>
      <c r="VEY3" s="8">
        <v>17036</v>
      </c>
      <c r="VEZ3" s="8">
        <v>17037</v>
      </c>
      <c r="VFA3" s="8">
        <v>17038</v>
      </c>
      <c r="VFB3" s="8">
        <v>17039</v>
      </c>
      <c r="VFC3" s="8">
        <v>17040</v>
      </c>
      <c r="VFD3" s="8">
        <v>17041</v>
      </c>
      <c r="VFE3" s="8">
        <v>17042</v>
      </c>
      <c r="VFF3" s="8">
        <v>17043</v>
      </c>
      <c r="VFG3" s="8">
        <v>17044</v>
      </c>
      <c r="VFH3" s="8">
        <v>17045</v>
      </c>
      <c r="VFI3" s="8">
        <v>17046</v>
      </c>
      <c r="VFJ3" s="8">
        <v>17047</v>
      </c>
      <c r="VFK3" s="8">
        <v>17048</v>
      </c>
      <c r="VFL3" s="8">
        <v>17049</v>
      </c>
      <c r="VFM3" s="8">
        <v>17050</v>
      </c>
      <c r="VFN3" s="8">
        <v>17051</v>
      </c>
      <c r="VFO3" s="8">
        <v>17052</v>
      </c>
      <c r="VFP3" s="8">
        <v>17053</v>
      </c>
      <c r="VFQ3" s="8">
        <v>17054</v>
      </c>
      <c r="VFR3" s="8">
        <v>17055</v>
      </c>
      <c r="VFS3" s="8">
        <v>17056</v>
      </c>
      <c r="VFT3" s="8">
        <v>17057</v>
      </c>
      <c r="VFU3" s="8">
        <v>17058</v>
      </c>
      <c r="VFV3" s="8">
        <v>17059</v>
      </c>
      <c r="VFW3" s="8">
        <v>17060</v>
      </c>
      <c r="VFX3" s="8">
        <v>17061</v>
      </c>
      <c r="VFY3" s="8">
        <v>17062</v>
      </c>
      <c r="VFZ3" s="8">
        <v>17063</v>
      </c>
      <c r="VGA3" s="8">
        <v>17064</v>
      </c>
      <c r="VGB3" s="8">
        <v>17065</v>
      </c>
      <c r="VGC3" s="8">
        <v>17066</v>
      </c>
      <c r="VGD3" s="8">
        <v>17067</v>
      </c>
      <c r="VGE3" s="8">
        <v>17068</v>
      </c>
      <c r="VGF3" s="8">
        <v>17069</v>
      </c>
      <c r="VGG3" s="8">
        <v>17070</v>
      </c>
      <c r="VGH3" s="8">
        <v>17071</v>
      </c>
      <c r="VGI3" s="8">
        <v>17072</v>
      </c>
      <c r="VGJ3" s="8">
        <v>17073</v>
      </c>
      <c r="VGK3" s="8">
        <v>17074</v>
      </c>
      <c r="VGL3" s="8">
        <v>17075</v>
      </c>
      <c r="VGM3" s="8">
        <v>17076</v>
      </c>
      <c r="VGN3" s="8">
        <v>17077</v>
      </c>
      <c r="VGO3" s="8">
        <v>17078</v>
      </c>
      <c r="VGP3" s="8">
        <v>17079</v>
      </c>
      <c r="VGQ3" s="8">
        <v>17080</v>
      </c>
      <c r="VGR3" s="8">
        <v>17081</v>
      </c>
      <c r="VGS3" s="8">
        <v>17082</v>
      </c>
      <c r="VGT3" s="8">
        <v>17083</v>
      </c>
      <c r="VGU3" s="8">
        <v>17084</v>
      </c>
      <c r="VGV3" s="8">
        <v>17085</v>
      </c>
      <c r="VGW3" s="8">
        <v>17086</v>
      </c>
      <c r="VGX3" s="8">
        <v>17087</v>
      </c>
      <c r="VGY3" s="8">
        <v>17088</v>
      </c>
      <c r="VGZ3" s="8">
        <v>17089</v>
      </c>
      <c r="VHA3" s="8">
        <v>17090</v>
      </c>
      <c r="VHB3" s="8">
        <v>17091</v>
      </c>
      <c r="VHC3" s="8">
        <v>17092</v>
      </c>
      <c r="VHD3" s="8">
        <v>17093</v>
      </c>
      <c r="VHE3" s="8">
        <v>17094</v>
      </c>
      <c r="VHF3" s="8">
        <v>17095</v>
      </c>
      <c r="VHG3" s="8">
        <v>17096</v>
      </c>
      <c r="VHH3" s="8">
        <v>17097</v>
      </c>
      <c r="VHI3" s="8">
        <v>17098</v>
      </c>
      <c r="VHJ3" s="8">
        <v>17099</v>
      </c>
      <c r="VHK3" s="8">
        <v>17100</v>
      </c>
      <c r="VHL3" s="8">
        <v>17101</v>
      </c>
      <c r="VHM3" s="8">
        <v>17102</v>
      </c>
      <c r="VHN3" s="8">
        <v>17103</v>
      </c>
      <c r="VHO3" s="8">
        <v>17104</v>
      </c>
      <c r="VHP3" s="8">
        <v>17105</v>
      </c>
      <c r="VHQ3" s="8">
        <v>17106</v>
      </c>
      <c r="VHR3" s="8">
        <v>17107</v>
      </c>
      <c r="VHS3" s="8">
        <v>17108</v>
      </c>
      <c r="VHT3" s="8">
        <v>17109</v>
      </c>
      <c r="VHU3" s="8">
        <v>17110</v>
      </c>
      <c r="VHV3" s="8">
        <v>17111</v>
      </c>
      <c r="VHW3" s="8">
        <v>17112</v>
      </c>
      <c r="VHX3" s="8">
        <v>17113</v>
      </c>
      <c r="VHY3" s="8">
        <v>17114</v>
      </c>
      <c r="VHZ3" s="8">
        <v>17115</v>
      </c>
      <c r="VIA3" s="8">
        <v>17116</v>
      </c>
      <c r="VIB3" s="8">
        <v>17117</v>
      </c>
      <c r="VIC3" s="8">
        <v>17118</v>
      </c>
      <c r="VID3" s="8">
        <v>17119</v>
      </c>
      <c r="VIE3" s="8">
        <v>17120</v>
      </c>
      <c r="VIF3" s="8">
        <v>17121</v>
      </c>
      <c r="VIG3" s="8">
        <v>17122</v>
      </c>
      <c r="VIH3" s="8">
        <v>17123</v>
      </c>
      <c r="VII3" s="8">
        <v>17124</v>
      </c>
      <c r="VIJ3" s="8">
        <v>17125</v>
      </c>
      <c r="VIK3" s="8">
        <v>17126</v>
      </c>
      <c r="VIL3" s="8">
        <v>17127</v>
      </c>
      <c r="VIM3" s="8">
        <v>17128</v>
      </c>
      <c r="VIN3" s="8">
        <v>17129</v>
      </c>
      <c r="VIO3" s="8">
        <v>17130</v>
      </c>
      <c r="VIP3" s="8">
        <v>17131</v>
      </c>
      <c r="VIQ3" s="8">
        <v>17132</v>
      </c>
      <c r="VIR3" s="8">
        <v>17133</v>
      </c>
      <c r="VIS3" s="8">
        <v>17134</v>
      </c>
      <c r="VIT3" s="8">
        <v>17135</v>
      </c>
      <c r="VIU3" s="8">
        <v>17136</v>
      </c>
      <c r="VIV3" s="8">
        <v>17137</v>
      </c>
      <c r="VIW3" s="8">
        <v>17138</v>
      </c>
      <c r="VIX3" s="8">
        <v>17139</v>
      </c>
      <c r="VIY3" s="8">
        <v>17140</v>
      </c>
      <c r="VIZ3" s="8">
        <v>17141</v>
      </c>
      <c r="VJA3" s="8">
        <v>17142</v>
      </c>
      <c r="VJB3" s="8">
        <v>17143</v>
      </c>
      <c r="VJC3" s="8">
        <v>17144</v>
      </c>
      <c r="VJD3" s="8">
        <v>17145</v>
      </c>
      <c r="VJE3" s="8">
        <v>17146</v>
      </c>
      <c r="VJF3" s="8">
        <v>17147</v>
      </c>
      <c r="VJG3" s="8">
        <v>17148</v>
      </c>
      <c r="VJH3" s="8">
        <v>17149</v>
      </c>
      <c r="VJI3" s="8">
        <v>17150</v>
      </c>
      <c r="VJJ3" s="8">
        <v>17151</v>
      </c>
      <c r="VJK3" s="8">
        <v>17152</v>
      </c>
      <c r="VJL3" s="8">
        <v>17153</v>
      </c>
      <c r="VJM3" s="8">
        <v>17154</v>
      </c>
      <c r="VJN3" s="8">
        <v>17155</v>
      </c>
      <c r="VJO3" s="8">
        <v>17156</v>
      </c>
      <c r="VJP3" s="8">
        <v>17157</v>
      </c>
      <c r="VJQ3" s="8">
        <v>17158</v>
      </c>
      <c r="VJR3" s="8">
        <v>17159</v>
      </c>
      <c r="VJS3" s="8">
        <v>17160</v>
      </c>
      <c r="VJT3" s="8">
        <v>17161</v>
      </c>
      <c r="VJU3" s="8">
        <v>17162</v>
      </c>
      <c r="VJV3" s="8">
        <v>17163</v>
      </c>
      <c r="VJW3" s="8">
        <v>17164</v>
      </c>
      <c r="VJX3" s="8">
        <v>17165</v>
      </c>
      <c r="VJY3" s="8">
        <v>17166</v>
      </c>
      <c r="VJZ3" s="8">
        <v>17167</v>
      </c>
      <c r="VKA3" s="8">
        <v>17168</v>
      </c>
      <c r="VKB3" s="8">
        <v>17169</v>
      </c>
      <c r="VKC3" s="8">
        <v>17170</v>
      </c>
      <c r="VKD3" s="8">
        <v>17171</v>
      </c>
      <c r="VKE3" s="8">
        <v>17172</v>
      </c>
      <c r="VKF3" s="8">
        <v>17173</v>
      </c>
      <c r="VKG3" s="8">
        <v>17174</v>
      </c>
      <c r="VKH3" s="8">
        <v>17175</v>
      </c>
      <c r="VKI3" s="8">
        <v>17176</v>
      </c>
      <c r="VKJ3" s="8">
        <v>17177</v>
      </c>
      <c r="VKK3" s="8">
        <v>17178</v>
      </c>
      <c r="VKL3" s="8">
        <v>17179</v>
      </c>
      <c r="VKM3" s="8">
        <v>17180</v>
      </c>
      <c r="VKN3" s="8">
        <v>17181</v>
      </c>
      <c r="VKO3" s="8">
        <v>17182</v>
      </c>
      <c r="VKP3" s="8">
        <v>17183</v>
      </c>
      <c r="VKQ3" s="8">
        <v>17184</v>
      </c>
      <c r="VKR3" s="8">
        <v>17185</v>
      </c>
      <c r="VKS3" s="8">
        <v>17186</v>
      </c>
      <c r="VKT3" s="8">
        <v>17187</v>
      </c>
      <c r="VKU3" s="8">
        <v>17188</v>
      </c>
      <c r="VKV3" s="8">
        <v>17189</v>
      </c>
      <c r="VKW3" s="8">
        <v>17190</v>
      </c>
      <c r="VKX3" s="8">
        <v>17191</v>
      </c>
      <c r="VKY3" s="8">
        <v>17192</v>
      </c>
      <c r="VKZ3" s="8">
        <v>17193</v>
      </c>
      <c r="VLA3" s="8">
        <v>17194</v>
      </c>
      <c r="VLB3" s="8">
        <v>17195</v>
      </c>
      <c r="VLC3" s="8">
        <v>17196</v>
      </c>
      <c r="VLD3" s="8">
        <v>17197</v>
      </c>
      <c r="VLE3" s="8">
        <v>17198</v>
      </c>
      <c r="VLF3" s="8">
        <v>17199</v>
      </c>
      <c r="VLG3" s="8">
        <v>17200</v>
      </c>
      <c r="VLH3" s="8">
        <v>17201</v>
      </c>
      <c r="VLI3" s="8">
        <v>17202</v>
      </c>
      <c r="VLJ3" s="8">
        <v>17203</v>
      </c>
      <c r="VLK3" s="8">
        <v>17204</v>
      </c>
      <c r="VLL3" s="8">
        <v>17205</v>
      </c>
      <c r="VLM3" s="8">
        <v>17206</v>
      </c>
      <c r="VLN3" s="8">
        <v>17207</v>
      </c>
      <c r="VLO3" s="8">
        <v>17208</v>
      </c>
      <c r="VLP3" s="8">
        <v>17209</v>
      </c>
      <c r="VLQ3" s="8">
        <v>17210</v>
      </c>
      <c r="VLR3" s="8">
        <v>17211</v>
      </c>
      <c r="VLS3" s="8">
        <v>17212</v>
      </c>
      <c r="VLT3" s="8">
        <v>17213</v>
      </c>
      <c r="VLU3" s="8">
        <v>17214</v>
      </c>
      <c r="VLV3" s="8">
        <v>17215</v>
      </c>
      <c r="VLW3" s="8">
        <v>17216</v>
      </c>
      <c r="VLX3" s="8">
        <v>17217</v>
      </c>
      <c r="VLY3" s="8">
        <v>17218</v>
      </c>
      <c r="VLZ3" s="8">
        <v>17219</v>
      </c>
      <c r="VMA3" s="8">
        <v>17220</v>
      </c>
      <c r="VMB3" s="8">
        <v>17221</v>
      </c>
      <c r="VMC3" s="8">
        <v>17222</v>
      </c>
      <c r="VMD3" s="8">
        <v>17223</v>
      </c>
      <c r="VME3" s="8">
        <v>17224</v>
      </c>
      <c r="VMF3" s="8">
        <v>17225</v>
      </c>
      <c r="VMG3" s="8">
        <v>17226</v>
      </c>
      <c r="VMH3" s="8">
        <v>17227</v>
      </c>
      <c r="VMI3" s="8">
        <v>17228</v>
      </c>
      <c r="VMJ3" s="8">
        <v>17229</v>
      </c>
      <c r="VMK3" s="8">
        <v>17230</v>
      </c>
      <c r="VML3" s="8">
        <v>17231</v>
      </c>
      <c r="VMM3" s="8">
        <v>17232</v>
      </c>
      <c r="VMN3" s="8">
        <v>17233</v>
      </c>
      <c r="VMO3" s="8">
        <v>17234</v>
      </c>
      <c r="VMP3" s="8">
        <v>17235</v>
      </c>
      <c r="VMQ3" s="8">
        <v>17236</v>
      </c>
      <c r="VMR3" s="8">
        <v>17237</v>
      </c>
      <c r="VMS3" s="8">
        <v>17238</v>
      </c>
      <c r="VMT3" s="8">
        <v>17239</v>
      </c>
      <c r="VMU3" s="8">
        <v>17240</v>
      </c>
      <c r="VMV3" s="8">
        <v>17241</v>
      </c>
      <c r="VMW3" s="8">
        <v>17242</v>
      </c>
      <c r="VMX3" s="8">
        <v>17243</v>
      </c>
      <c r="VMY3" s="8">
        <v>17244</v>
      </c>
      <c r="VMZ3" s="8">
        <v>17245</v>
      </c>
      <c r="VNA3" s="8">
        <v>17246</v>
      </c>
      <c r="VNB3" s="8">
        <v>17247</v>
      </c>
      <c r="VNC3" s="8">
        <v>17248</v>
      </c>
      <c r="VND3" s="8">
        <v>17249</v>
      </c>
      <c r="VNE3" s="8">
        <v>17250</v>
      </c>
      <c r="VNF3" s="8">
        <v>17251</v>
      </c>
      <c r="VNG3" s="8">
        <v>17252</v>
      </c>
      <c r="VNH3" s="8">
        <v>17253</v>
      </c>
      <c r="VNI3" s="8">
        <v>17254</v>
      </c>
      <c r="VNJ3" s="8">
        <v>17255</v>
      </c>
      <c r="VNK3" s="8">
        <v>17256</v>
      </c>
      <c r="VNL3" s="8">
        <v>17257</v>
      </c>
      <c r="VNM3" s="8">
        <v>17258</v>
      </c>
      <c r="VNN3" s="8">
        <v>17259</v>
      </c>
      <c r="VNO3" s="8">
        <v>17260</v>
      </c>
      <c r="VNP3" s="8">
        <v>17261</v>
      </c>
      <c r="VNQ3" s="8">
        <v>17262</v>
      </c>
      <c r="VNR3" s="8">
        <v>17263</v>
      </c>
      <c r="VNS3" s="8">
        <v>17264</v>
      </c>
      <c r="VNT3" s="8">
        <v>17265</v>
      </c>
      <c r="VNU3" s="8">
        <v>17266</v>
      </c>
      <c r="VNV3" s="8">
        <v>17267</v>
      </c>
      <c r="VNW3" s="8">
        <v>17268</v>
      </c>
      <c r="VNX3" s="8">
        <v>17269</v>
      </c>
      <c r="VNY3" s="8">
        <v>17270</v>
      </c>
      <c r="VNZ3" s="8">
        <v>17271</v>
      </c>
      <c r="VOA3" s="8">
        <v>17272</v>
      </c>
      <c r="VOB3" s="8">
        <v>17273</v>
      </c>
      <c r="VOC3" s="8">
        <v>17274</v>
      </c>
      <c r="VOD3" s="8">
        <v>17275</v>
      </c>
      <c r="VOE3" s="8">
        <v>17276</v>
      </c>
      <c r="VOF3" s="8">
        <v>17277</v>
      </c>
      <c r="VOG3" s="8">
        <v>17278</v>
      </c>
      <c r="VOH3" s="8">
        <v>17279</v>
      </c>
      <c r="VOI3" s="8">
        <v>17280</v>
      </c>
      <c r="VOJ3" s="8">
        <v>17281</v>
      </c>
      <c r="VOK3" s="8">
        <v>17282</v>
      </c>
      <c r="VOL3" s="8">
        <v>17283</v>
      </c>
      <c r="VOM3" s="8">
        <v>17284</v>
      </c>
      <c r="VON3" s="8">
        <v>17285</v>
      </c>
      <c r="VOO3" s="8">
        <v>17286</v>
      </c>
      <c r="VOP3" s="8">
        <v>17287</v>
      </c>
      <c r="VOQ3" s="8">
        <v>17288</v>
      </c>
      <c r="VOR3" s="8">
        <v>17289</v>
      </c>
      <c r="VOS3" s="8">
        <v>17290</v>
      </c>
      <c r="VOT3" s="8">
        <v>17291</v>
      </c>
      <c r="VOU3" s="8">
        <v>17292</v>
      </c>
      <c r="VOV3" s="8">
        <v>17293</v>
      </c>
      <c r="VOW3" s="8">
        <v>17294</v>
      </c>
      <c r="VOX3" s="8">
        <v>17295</v>
      </c>
      <c r="VOY3" s="8">
        <v>17296</v>
      </c>
      <c r="VOZ3" s="8">
        <v>17297</v>
      </c>
      <c r="VPA3" s="8">
        <v>17298</v>
      </c>
      <c r="VPB3" s="8">
        <v>17299</v>
      </c>
      <c r="VPC3" s="8">
        <v>17300</v>
      </c>
      <c r="VPD3" s="8">
        <v>17301</v>
      </c>
      <c r="VPE3" s="8">
        <v>17302</v>
      </c>
      <c r="VPF3" s="8">
        <v>17303</v>
      </c>
      <c r="VPG3" s="8">
        <v>17304</v>
      </c>
      <c r="VPH3" s="8">
        <v>17305</v>
      </c>
      <c r="VPI3" s="8">
        <v>17306</v>
      </c>
      <c r="VPJ3" s="8">
        <v>17307</v>
      </c>
      <c r="VPK3" s="8">
        <v>17308</v>
      </c>
      <c r="VPL3" s="8">
        <v>17309</v>
      </c>
      <c r="VPM3" s="8">
        <v>17310</v>
      </c>
      <c r="VPN3" s="8">
        <v>17311</v>
      </c>
      <c r="VPO3" s="8">
        <v>17312</v>
      </c>
      <c r="VPP3" s="8">
        <v>17313</v>
      </c>
      <c r="VPQ3" s="8">
        <v>17314</v>
      </c>
      <c r="VPR3" s="8">
        <v>17315</v>
      </c>
      <c r="VPS3" s="8">
        <v>17316</v>
      </c>
      <c r="VPT3" s="8">
        <v>17317</v>
      </c>
      <c r="VPU3" s="8">
        <v>17318</v>
      </c>
      <c r="VPV3" s="8">
        <v>17319</v>
      </c>
      <c r="VPW3" s="8">
        <v>17320</v>
      </c>
      <c r="VPX3" s="8">
        <v>17321</v>
      </c>
      <c r="VPY3" s="8">
        <v>17322</v>
      </c>
      <c r="VPZ3" s="8">
        <v>17323</v>
      </c>
      <c r="VQA3" s="8">
        <v>17324</v>
      </c>
      <c r="VQB3" s="8">
        <v>17325</v>
      </c>
      <c r="VQC3" s="8">
        <v>17326</v>
      </c>
      <c r="VQD3" s="8">
        <v>17327</v>
      </c>
      <c r="VQE3" s="8">
        <v>17328</v>
      </c>
      <c r="VQF3" s="8">
        <v>17329</v>
      </c>
      <c r="VQG3" s="8">
        <v>17330</v>
      </c>
      <c r="VQH3" s="8">
        <v>17331</v>
      </c>
      <c r="VQI3" s="8">
        <v>17332</v>
      </c>
      <c r="VQJ3" s="8">
        <v>17333</v>
      </c>
      <c r="VQK3" s="8">
        <v>17334</v>
      </c>
      <c r="VQL3" s="8">
        <v>17335</v>
      </c>
      <c r="VQM3" s="8">
        <v>17336</v>
      </c>
      <c r="VQN3" s="8">
        <v>17337</v>
      </c>
      <c r="VQO3" s="8">
        <v>17338</v>
      </c>
      <c r="VQP3" s="8">
        <v>17339</v>
      </c>
      <c r="VQQ3" s="8">
        <v>17340</v>
      </c>
      <c r="VQR3" s="8">
        <v>17341</v>
      </c>
      <c r="VQS3" s="8">
        <v>17342</v>
      </c>
      <c r="VQT3" s="8">
        <v>17343</v>
      </c>
      <c r="VQU3" s="8">
        <v>17344</v>
      </c>
      <c r="VQV3" s="8">
        <v>17345</v>
      </c>
      <c r="VQW3" s="8">
        <v>17346</v>
      </c>
      <c r="VQX3" s="8">
        <v>17347</v>
      </c>
      <c r="VQY3" s="8">
        <v>17348</v>
      </c>
      <c r="VQZ3" s="8">
        <v>17349</v>
      </c>
      <c r="VRA3" s="8">
        <v>17350</v>
      </c>
      <c r="VRB3" s="8">
        <v>17351</v>
      </c>
      <c r="VRC3" s="8">
        <v>17352</v>
      </c>
      <c r="VRD3" s="8">
        <v>17353</v>
      </c>
      <c r="VRE3" s="8">
        <v>17354</v>
      </c>
      <c r="VRF3" s="8">
        <v>17355</v>
      </c>
      <c r="VRG3" s="8">
        <v>17356</v>
      </c>
      <c r="VRH3" s="8">
        <v>17357</v>
      </c>
      <c r="VRI3" s="8">
        <v>17358</v>
      </c>
      <c r="VRJ3" s="8">
        <v>17359</v>
      </c>
      <c r="VRK3" s="8">
        <v>17360</v>
      </c>
      <c r="VRL3" s="8">
        <v>17361</v>
      </c>
      <c r="VRM3" s="8">
        <v>17362</v>
      </c>
      <c r="VRN3" s="8">
        <v>17363</v>
      </c>
      <c r="VRO3" s="8">
        <v>17364</v>
      </c>
      <c r="VRP3" s="8">
        <v>17365</v>
      </c>
      <c r="VRQ3" s="8">
        <v>17366</v>
      </c>
      <c r="VRR3" s="8">
        <v>17367</v>
      </c>
      <c r="VRS3" s="8">
        <v>17368</v>
      </c>
      <c r="VRT3" s="8">
        <v>17369</v>
      </c>
      <c r="VRU3" s="8">
        <v>17370</v>
      </c>
      <c r="VRV3" s="8">
        <v>17371</v>
      </c>
      <c r="VRW3" s="8">
        <v>17372</v>
      </c>
      <c r="VRX3" s="8">
        <v>17373</v>
      </c>
      <c r="VRY3" s="8">
        <v>17374</v>
      </c>
      <c r="VRZ3" s="8">
        <v>17375</v>
      </c>
      <c r="VSA3" s="8">
        <v>17376</v>
      </c>
      <c r="VSB3" s="8">
        <v>17377</v>
      </c>
      <c r="VSC3" s="8">
        <v>17378</v>
      </c>
      <c r="VSD3" s="8">
        <v>17379</v>
      </c>
      <c r="VSE3" s="8">
        <v>17380</v>
      </c>
      <c r="VSF3" s="8">
        <v>17381</v>
      </c>
      <c r="VSG3" s="8">
        <v>17382</v>
      </c>
      <c r="VSH3" s="8">
        <v>17383</v>
      </c>
      <c r="VSI3" s="8">
        <v>17384</v>
      </c>
      <c r="VSJ3" s="8">
        <v>17385</v>
      </c>
      <c r="VSK3" s="8">
        <v>17386</v>
      </c>
      <c r="VSL3" s="8">
        <v>17387</v>
      </c>
      <c r="VSM3" s="8">
        <v>17388</v>
      </c>
      <c r="VSN3" s="8">
        <v>17389</v>
      </c>
      <c r="VSO3" s="8">
        <v>17390</v>
      </c>
      <c r="VSP3" s="8">
        <v>17391</v>
      </c>
      <c r="VSQ3" s="8">
        <v>17392</v>
      </c>
      <c r="VSR3" s="8">
        <v>17393</v>
      </c>
      <c r="VSS3" s="8">
        <v>17394</v>
      </c>
      <c r="VST3" s="8">
        <v>17395</v>
      </c>
      <c r="VSU3" s="8">
        <v>17396</v>
      </c>
      <c r="VSV3" s="8">
        <v>17397</v>
      </c>
      <c r="VSW3" s="8">
        <v>17398</v>
      </c>
      <c r="VSX3" s="8">
        <v>17399</v>
      </c>
      <c r="VSY3" s="8">
        <v>17400</v>
      </c>
      <c r="VSZ3" s="8">
        <v>17401</v>
      </c>
      <c r="VTA3" s="8">
        <v>17402</v>
      </c>
      <c r="VTB3" s="8">
        <v>17403</v>
      </c>
      <c r="VTC3" s="8">
        <v>17404</v>
      </c>
      <c r="VTD3" s="8">
        <v>17405</v>
      </c>
      <c r="VTE3" s="8">
        <v>17406</v>
      </c>
      <c r="VTF3" s="8">
        <v>17407</v>
      </c>
      <c r="VTG3" s="8">
        <v>17408</v>
      </c>
      <c r="VTH3" s="8">
        <v>17409</v>
      </c>
      <c r="VTI3" s="8">
        <v>17410</v>
      </c>
      <c r="VTJ3" s="8">
        <v>17411</v>
      </c>
      <c r="VTK3" s="8">
        <v>17412</v>
      </c>
      <c r="VTL3" s="8">
        <v>17413</v>
      </c>
      <c r="VTM3" s="8">
        <v>17414</v>
      </c>
      <c r="VTN3" s="8">
        <v>17415</v>
      </c>
      <c r="VTO3" s="8">
        <v>17416</v>
      </c>
      <c r="VTP3" s="8">
        <v>17417</v>
      </c>
      <c r="VTQ3" s="8">
        <v>17418</v>
      </c>
      <c r="VTR3" s="8">
        <v>17419</v>
      </c>
      <c r="VTS3" s="8">
        <v>17420</v>
      </c>
      <c r="VTT3" s="8">
        <v>17421</v>
      </c>
      <c r="VTU3" s="8">
        <v>17422</v>
      </c>
      <c r="VTV3" s="8">
        <v>17423</v>
      </c>
      <c r="VTW3" s="8">
        <v>17424</v>
      </c>
      <c r="VTX3" s="8">
        <v>17425</v>
      </c>
      <c r="VTY3" s="8">
        <v>17426</v>
      </c>
      <c r="VTZ3" s="8">
        <v>17427</v>
      </c>
      <c r="VUA3" s="8">
        <v>17428</v>
      </c>
      <c r="VUB3" s="8">
        <v>17429</v>
      </c>
      <c r="VUC3" s="8">
        <v>17430</v>
      </c>
      <c r="VUD3" s="8">
        <v>17431</v>
      </c>
      <c r="VUE3" s="8">
        <v>17432</v>
      </c>
      <c r="VUF3" s="8">
        <v>17433</v>
      </c>
      <c r="VUG3" s="8">
        <v>17434</v>
      </c>
      <c r="VUH3" s="8">
        <v>17435</v>
      </c>
      <c r="VUI3" s="8">
        <v>17436</v>
      </c>
      <c r="VUJ3" s="8">
        <v>17437</v>
      </c>
      <c r="VUK3" s="8">
        <v>17438</v>
      </c>
      <c r="VUL3" s="8">
        <v>17439</v>
      </c>
      <c r="VUM3" s="8">
        <v>17440</v>
      </c>
      <c r="VUN3" s="8">
        <v>17441</v>
      </c>
      <c r="VUO3" s="8">
        <v>17442</v>
      </c>
      <c r="VUP3" s="8">
        <v>17443</v>
      </c>
      <c r="VUQ3" s="8">
        <v>17444</v>
      </c>
      <c r="VUR3" s="8">
        <v>17445</v>
      </c>
      <c r="VUS3" s="8">
        <v>17446</v>
      </c>
      <c r="VUT3" s="8">
        <v>17447</v>
      </c>
      <c r="VUU3" s="8">
        <v>17448</v>
      </c>
      <c r="VUV3" s="8">
        <v>17449</v>
      </c>
      <c r="VUW3" s="8">
        <v>17450</v>
      </c>
      <c r="VUX3" s="8">
        <v>17451</v>
      </c>
      <c r="VUY3" s="8">
        <v>17452</v>
      </c>
      <c r="VUZ3" s="8">
        <v>17453</v>
      </c>
      <c r="VVA3" s="8">
        <v>17454</v>
      </c>
      <c r="VVB3" s="8">
        <v>17455</v>
      </c>
      <c r="VVC3" s="8">
        <v>17456</v>
      </c>
      <c r="VVD3" s="8">
        <v>17457</v>
      </c>
      <c r="VVE3" s="8">
        <v>17458</v>
      </c>
      <c r="VVF3" s="8">
        <v>17459</v>
      </c>
      <c r="VVG3" s="8">
        <v>17460</v>
      </c>
      <c r="VVH3" s="8">
        <v>17461</v>
      </c>
      <c r="VVI3" s="8">
        <v>17462</v>
      </c>
      <c r="VVJ3" s="8">
        <v>17463</v>
      </c>
      <c r="VVK3" s="8">
        <v>17464</v>
      </c>
      <c r="VVL3" s="8">
        <v>17465</v>
      </c>
      <c r="VVM3" s="8">
        <v>17466</v>
      </c>
      <c r="VVN3" s="8">
        <v>17467</v>
      </c>
      <c r="VVO3" s="8">
        <v>17468</v>
      </c>
      <c r="VVP3" s="8">
        <v>17469</v>
      </c>
      <c r="VVQ3" s="8">
        <v>17470</v>
      </c>
      <c r="VVR3" s="8">
        <v>17471</v>
      </c>
      <c r="VVS3" s="8">
        <v>17472</v>
      </c>
      <c r="VVT3" s="8">
        <v>17473</v>
      </c>
      <c r="VVU3" s="8">
        <v>17474</v>
      </c>
      <c r="VVV3" s="8">
        <v>17475</v>
      </c>
      <c r="VVW3" s="8">
        <v>17476</v>
      </c>
      <c r="VVX3" s="8">
        <v>17477</v>
      </c>
      <c r="VVY3" s="8">
        <v>17478</v>
      </c>
      <c r="VVZ3" s="8">
        <v>17479</v>
      </c>
      <c r="VWA3" s="8">
        <v>17480</v>
      </c>
      <c r="VWB3" s="8">
        <v>17481</v>
      </c>
      <c r="VWC3" s="8">
        <v>17482</v>
      </c>
      <c r="VWD3" s="8">
        <v>17483</v>
      </c>
      <c r="VWE3" s="8">
        <v>17484</v>
      </c>
      <c r="VWF3" s="8">
        <v>17485</v>
      </c>
      <c r="VWG3" s="8">
        <v>17486</v>
      </c>
      <c r="VWH3" s="8">
        <v>17487</v>
      </c>
      <c r="VWI3" s="8">
        <v>17488</v>
      </c>
      <c r="VWJ3" s="8">
        <v>17489</v>
      </c>
      <c r="VWK3" s="8">
        <v>17490</v>
      </c>
      <c r="VWL3" s="8">
        <v>17491</v>
      </c>
      <c r="VWM3" s="8">
        <v>17492</v>
      </c>
      <c r="VWN3" s="8">
        <v>17493</v>
      </c>
      <c r="VWO3" s="8">
        <v>17494</v>
      </c>
      <c r="VWP3" s="8">
        <v>17495</v>
      </c>
      <c r="VWQ3" s="8">
        <v>17496</v>
      </c>
      <c r="VWR3" s="8">
        <v>17497</v>
      </c>
      <c r="VWS3" s="8">
        <v>17498</v>
      </c>
      <c r="VWT3" s="8">
        <v>17499</v>
      </c>
      <c r="VWU3" s="8">
        <v>17500</v>
      </c>
      <c r="VWV3" s="8">
        <v>17501</v>
      </c>
      <c r="VWW3" s="8">
        <v>17502</v>
      </c>
      <c r="VWX3" s="8">
        <v>17503</v>
      </c>
      <c r="VWY3" s="8">
        <v>17504</v>
      </c>
      <c r="VWZ3" s="8">
        <v>17505</v>
      </c>
      <c r="VXA3" s="8">
        <v>17506</v>
      </c>
      <c r="VXB3" s="8">
        <v>17507</v>
      </c>
      <c r="VXC3" s="8">
        <v>17508</v>
      </c>
      <c r="VXD3" s="8">
        <v>17509</v>
      </c>
      <c r="VXE3" s="8">
        <v>17510</v>
      </c>
      <c r="VXF3" s="8">
        <v>17511</v>
      </c>
      <c r="VXG3" s="8">
        <v>17512</v>
      </c>
      <c r="VXH3" s="8">
        <v>17513</v>
      </c>
      <c r="VXI3" s="8">
        <v>17514</v>
      </c>
      <c r="VXJ3" s="8">
        <v>17515</v>
      </c>
      <c r="VXK3" s="8">
        <v>17516</v>
      </c>
      <c r="VXL3" s="8">
        <v>17517</v>
      </c>
      <c r="VXM3" s="8">
        <v>17518</v>
      </c>
      <c r="VXN3" s="8">
        <v>17519</v>
      </c>
      <c r="VXO3" s="8">
        <v>17520</v>
      </c>
      <c r="VXP3" s="8">
        <v>17521</v>
      </c>
      <c r="VXQ3" s="8">
        <v>17522</v>
      </c>
      <c r="VXR3" s="8">
        <v>17523</v>
      </c>
      <c r="VXS3" s="8">
        <v>17524</v>
      </c>
      <c r="VXT3" s="8">
        <v>17525</v>
      </c>
      <c r="VXU3" s="8">
        <v>17526</v>
      </c>
      <c r="VXV3" s="8">
        <v>17527</v>
      </c>
      <c r="VXW3" s="8">
        <v>17528</v>
      </c>
      <c r="VXX3" s="8">
        <v>17529</v>
      </c>
      <c r="VXY3" s="8">
        <v>17530</v>
      </c>
      <c r="VXZ3" s="8">
        <v>17531</v>
      </c>
      <c r="VYA3" s="8">
        <v>17532</v>
      </c>
      <c r="VYB3" s="8">
        <v>17533</v>
      </c>
      <c r="VYC3" s="8">
        <v>17534</v>
      </c>
      <c r="VYD3" s="8">
        <v>17535</v>
      </c>
      <c r="VYE3" s="8">
        <v>17536</v>
      </c>
      <c r="VYF3" s="8">
        <v>17537</v>
      </c>
      <c r="VYG3" s="8">
        <v>17538</v>
      </c>
      <c r="VYH3" s="8">
        <v>17539</v>
      </c>
      <c r="VYI3" s="8">
        <v>17540</v>
      </c>
      <c r="VYJ3" s="8">
        <v>17541</v>
      </c>
      <c r="VYK3" s="8">
        <v>17542</v>
      </c>
      <c r="VYL3" s="8">
        <v>17543</v>
      </c>
      <c r="VYM3" s="8">
        <v>17544</v>
      </c>
      <c r="VYN3" s="8">
        <v>17545</v>
      </c>
      <c r="VYO3" s="8">
        <v>17546</v>
      </c>
      <c r="VYP3" s="8">
        <v>17547</v>
      </c>
      <c r="VYQ3" s="8">
        <v>17548</v>
      </c>
      <c r="VYR3" s="8">
        <v>17549</v>
      </c>
      <c r="VYS3" s="8">
        <v>17550</v>
      </c>
      <c r="VYT3" s="8">
        <v>17551</v>
      </c>
      <c r="VYU3" s="8">
        <v>17552</v>
      </c>
      <c r="VYV3" s="8">
        <v>17553</v>
      </c>
      <c r="VYW3" s="8">
        <v>17554</v>
      </c>
      <c r="VYX3" s="8">
        <v>17555</v>
      </c>
      <c r="VYY3" s="8">
        <v>17556</v>
      </c>
      <c r="VYZ3" s="8">
        <v>17557</v>
      </c>
      <c r="VZA3" s="8">
        <v>17558</v>
      </c>
      <c r="VZB3" s="8">
        <v>17559</v>
      </c>
      <c r="VZC3" s="8">
        <v>17560</v>
      </c>
      <c r="VZD3" s="8">
        <v>17561</v>
      </c>
      <c r="VZE3" s="8">
        <v>17562</v>
      </c>
      <c r="VZF3" s="8">
        <v>17563</v>
      </c>
      <c r="VZG3" s="8">
        <v>17564</v>
      </c>
      <c r="VZH3" s="8">
        <v>17565</v>
      </c>
      <c r="VZI3" s="8">
        <v>17566</v>
      </c>
      <c r="VZJ3" s="8">
        <v>17567</v>
      </c>
      <c r="VZK3" s="8">
        <v>17568</v>
      </c>
      <c r="VZL3" s="8">
        <v>17569</v>
      </c>
      <c r="VZM3" s="8">
        <v>17570</v>
      </c>
      <c r="VZN3" s="8">
        <v>17571</v>
      </c>
      <c r="VZO3" s="8">
        <v>17572</v>
      </c>
      <c r="VZP3" s="8">
        <v>17573</v>
      </c>
      <c r="VZQ3" s="8">
        <v>17574</v>
      </c>
      <c r="VZR3" s="8">
        <v>17575</v>
      </c>
      <c r="VZS3" s="8">
        <v>17576</v>
      </c>
      <c r="VZT3" s="8">
        <v>17577</v>
      </c>
      <c r="VZU3" s="8">
        <v>17578</v>
      </c>
      <c r="VZV3" s="8">
        <v>17579</v>
      </c>
      <c r="VZW3" s="8">
        <v>17580</v>
      </c>
      <c r="VZX3" s="8">
        <v>17581</v>
      </c>
      <c r="VZY3" s="8">
        <v>17582</v>
      </c>
      <c r="VZZ3" s="8">
        <v>17583</v>
      </c>
      <c r="WAA3" s="8">
        <v>17584</v>
      </c>
      <c r="WAB3" s="8">
        <v>17585</v>
      </c>
      <c r="WAC3" s="8">
        <v>17586</v>
      </c>
      <c r="WAD3" s="8">
        <v>17587</v>
      </c>
      <c r="WAE3" s="8">
        <v>17588</v>
      </c>
      <c r="WAF3" s="8">
        <v>17589</v>
      </c>
      <c r="WAG3" s="8">
        <v>17590</v>
      </c>
      <c r="WAH3" s="8">
        <v>17591</v>
      </c>
      <c r="WAI3" s="8">
        <v>17592</v>
      </c>
      <c r="WAJ3" s="8">
        <v>17593</v>
      </c>
      <c r="WAK3" s="8">
        <v>17594</v>
      </c>
      <c r="WAL3" s="8">
        <v>17595</v>
      </c>
      <c r="WAM3" s="8">
        <v>17596</v>
      </c>
      <c r="WAN3" s="8">
        <v>17597</v>
      </c>
      <c r="WAO3" s="8">
        <v>17598</v>
      </c>
      <c r="WAP3" s="8">
        <v>17599</v>
      </c>
      <c r="WAQ3" s="8">
        <v>17600</v>
      </c>
      <c r="WAR3" s="8">
        <v>17601</v>
      </c>
      <c r="WAS3" s="8">
        <v>17602</v>
      </c>
      <c r="WAT3" s="8">
        <v>17603</v>
      </c>
      <c r="WAU3" s="8">
        <v>17604</v>
      </c>
      <c r="WAV3" s="8">
        <v>17605</v>
      </c>
      <c r="WAW3" s="8">
        <v>17606</v>
      </c>
      <c r="WAX3" s="8">
        <v>17607</v>
      </c>
      <c r="WAY3" s="8">
        <v>17608</v>
      </c>
      <c r="WAZ3" s="8">
        <v>17609</v>
      </c>
      <c r="WBA3" s="8">
        <v>17610</v>
      </c>
      <c r="WBB3" s="8">
        <v>17611</v>
      </c>
      <c r="WBC3" s="8">
        <v>17612</v>
      </c>
      <c r="WBD3" s="8">
        <v>17613</v>
      </c>
      <c r="WBE3" s="8">
        <v>17614</v>
      </c>
      <c r="WBF3" s="8">
        <v>17615</v>
      </c>
      <c r="WBG3" s="8">
        <v>17616</v>
      </c>
      <c r="WBH3" s="8">
        <v>17617</v>
      </c>
      <c r="WBI3" s="8">
        <v>17618</v>
      </c>
      <c r="WBJ3" s="8">
        <v>17619</v>
      </c>
      <c r="WBK3" s="8">
        <v>17620</v>
      </c>
      <c r="WBL3" s="8">
        <v>17621</v>
      </c>
      <c r="WBM3" s="8">
        <v>17622</v>
      </c>
      <c r="WBN3" s="8">
        <v>17623</v>
      </c>
      <c r="WBO3" s="8">
        <v>17624</v>
      </c>
      <c r="WBP3" s="8">
        <v>17625</v>
      </c>
      <c r="WBQ3" s="8">
        <v>17626</v>
      </c>
      <c r="WBR3" s="8">
        <v>17627</v>
      </c>
      <c r="WBS3" s="8">
        <v>17628</v>
      </c>
      <c r="WBT3" s="8">
        <v>17629</v>
      </c>
      <c r="WBU3" s="8">
        <v>17630</v>
      </c>
      <c r="WBV3" s="8">
        <v>17631</v>
      </c>
      <c r="WBW3" s="8">
        <v>17632</v>
      </c>
      <c r="WBX3" s="8">
        <v>17633</v>
      </c>
      <c r="WBY3" s="8">
        <v>17634</v>
      </c>
      <c r="WBZ3" s="8">
        <v>17635</v>
      </c>
      <c r="WCA3" s="8">
        <v>17636</v>
      </c>
      <c r="WCB3" s="8">
        <v>17637</v>
      </c>
      <c r="WCC3" s="8">
        <v>17638</v>
      </c>
      <c r="WCD3" s="8">
        <v>17639</v>
      </c>
      <c r="WCE3" s="8">
        <v>17640</v>
      </c>
      <c r="WCF3" s="8">
        <v>17641</v>
      </c>
      <c r="WCG3" s="8">
        <v>17642</v>
      </c>
      <c r="WCH3" s="8">
        <v>17643</v>
      </c>
      <c r="WCI3" s="8">
        <v>17644</v>
      </c>
      <c r="WCJ3" s="8">
        <v>17645</v>
      </c>
      <c r="WCK3" s="8">
        <v>17646</v>
      </c>
      <c r="WCL3" s="8">
        <v>17647</v>
      </c>
      <c r="WCM3" s="8">
        <v>17648</v>
      </c>
      <c r="WCN3" s="8">
        <v>17649</v>
      </c>
      <c r="WCO3" s="8">
        <v>17650</v>
      </c>
      <c r="WCP3" s="8">
        <v>17651</v>
      </c>
      <c r="WCQ3" s="8">
        <v>17652</v>
      </c>
      <c r="WCR3" s="8">
        <v>17653</v>
      </c>
      <c r="WCS3" s="8">
        <v>17654</v>
      </c>
      <c r="WCT3" s="8">
        <v>17655</v>
      </c>
      <c r="WCU3" s="8">
        <v>17656</v>
      </c>
      <c r="WCV3" s="8">
        <v>17657</v>
      </c>
      <c r="WCW3" s="8">
        <v>17658</v>
      </c>
      <c r="WCX3" s="8">
        <v>17659</v>
      </c>
      <c r="WCY3" s="8">
        <v>17660</v>
      </c>
      <c r="WCZ3" s="8">
        <v>17661</v>
      </c>
      <c r="WDA3" s="8">
        <v>17662</v>
      </c>
      <c r="WDB3" s="8">
        <v>17663</v>
      </c>
      <c r="WDC3" s="8">
        <v>17664</v>
      </c>
      <c r="WDD3" s="8">
        <v>17665</v>
      </c>
      <c r="WDE3" s="8">
        <v>17666</v>
      </c>
      <c r="WDF3" s="8">
        <v>17667</v>
      </c>
      <c r="WDG3" s="8">
        <v>17668</v>
      </c>
      <c r="WDH3" s="8">
        <v>17669</v>
      </c>
      <c r="WDI3" s="8">
        <v>17670</v>
      </c>
      <c r="WDJ3" s="8">
        <v>17671</v>
      </c>
      <c r="WDK3" s="8">
        <v>17672</v>
      </c>
      <c r="WDL3" s="8">
        <v>17673</v>
      </c>
      <c r="WDM3" s="8">
        <v>17674</v>
      </c>
      <c r="WDN3" s="8">
        <v>17675</v>
      </c>
      <c r="WDO3" s="8">
        <v>17676</v>
      </c>
      <c r="WDP3" s="8">
        <v>17677</v>
      </c>
      <c r="WDQ3" s="8">
        <v>17678</v>
      </c>
      <c r="WDR3" s="8">
        <v>17679</v>
      </c>
      <c r="WDS3" s="8">
        <v>17680</v>
      </c>
      <c r="WDT3" s="8">
        <v>17681</v>
      </c>
      <c r="WDU3" s="8">
        <v>17682</v>
      </c>
      <c r="WDV3" s="8">
        <v>17683</v>
      </c>
      <c r="WDW3" s="8">
        <v>17684</v>
      </c>
      <c r="WDX3" s="8">
        <v>17685</v>
      </c>
      <c r="WDY3" s="8">
        <v>17686</v>
      </c>
      <c r="WDZ3" s="8">
        <v>17687</v>
      </c>
      <c r="WEA3" s="8">
        <v>17688</v>
      </c>
      <c r="WEB3" s="8">
        <v>17689</v>
      </c>
      <c r="WEC3" s="8">
        <v>17690</v>
      </c>
      <c r="WED3" s="8">
        <v>17691</v>
      </c>
      <c r="WEE3" s="8">
        <v>17692</v>
      </c>
      <c r="WEF3" s="8">
        <v>17693</v>
      </c>
      <c r="WEG3" s="8">
        <v>17694</v>
      </c>
      <c r="WEH3" s="8">
        <v>17695</v>
      </c>
      <c r="WEI3" s="8">
        <v>17696</v>
      </c>
      <c r="WEJ3" s="8">
        <v>17697</v>
      </c>
      <c r="WEK3" s="8">
        <v>17698</v>
      </c>
      <c r="WEL3" s="8">
        <v>17699</v>
      </c>
      <c r="WEM3" s="8">
        <v>17700</v>
      </c>
      <c r="WEN3" s="8">
        <v>17701</v>
      </c>
      <c r="WEO3" s="8">
        <v>17702</v>
      </c>
      <c r="WEP3" s="8">
        <v>17703</v>
      </c>
      <c r="WEQ3" s="8">
        <v>17704</v>
      </c>
      <c r="WER3" s="8">
        <v>17705</v>
      </c>
      <c r="WES3" s="8">
        <v>17706</v>
      </c>
      <c r="WET3" s="8">
        <v>17707</v>
      </c>
      <c r="WEU3" s="8">
        <v>17708</v>
      </c>
      <c r="WEV3" s="8">
        <v>17709</v>
      </c>
      <c r="WEW3" s="8">
        <v>17710</v>
      </c>
      <c r="WEX3" s="8">
        <v>17711</v>
      </c>
      <c r="WEY3" s="8">
        <v>17712</v>
      </c>
      <c r="WEZ3" s="8">
        <v>17713</v>
      </c>
      <c r="WFA3" s="8">
        <v>17714</v>
      </c>
      <c r="WFB3" s="8">
        <v>17715</v>
      </c>
      <c r="WFC3" s="8">
        <v>17716</v>
      </c>
      <c r="WFD3" s="8">
        <v>17717</v>
      </c>
      <c r="WFE3" s="8">
        <v>17718</v>
      </c>
      <c r="WFF3" s="8">
        <v>17719</v>
      </c>
      <c r="WFG3" s="8">
        <v>17720</v>
      </c>
      <c r="WFH3" s="8">
        <v>17721</v>
      </c>
      <c r="WFI3" s="8">
        <v>17722</v>
      </c>
      <c r="WFJ3" s="8">
        <v>17723</v>
      </c>
      <c r="WFK3" s="8">
        <v>17724</v>
      </c>
      <c r="WFL3" s="8">
        <v>17725</v>
      </c>
      <c r="WFM3" s="8">
        <v>17726</v>
      </c>
      <c r="WFN3" s="8">
        <v>17727</v>
      </c>
      <c r="WFO3" s="8">
        <v>17728</v>
      </c>
      <c r="WFP3" s="8">
        <v>17729</v>
      </c>
      <c r="WFQ3" s="8">
        <v>17730</v>
      </c>
      <c r="WFR3" s="8">
        <v>17731</v>
      </c>
      <c r="WFS3" s="8">
        <v>17732</v>
      </c>
      <c r="WFT3" s="8">
        <v>17733</v>
      </c>
      <c r="WFU3" s="8">
        <v>17734</v>
      </c>
      <c r="WFV3" s="8">
        <v>17735</v>
      </c>
      <c r="WFW3" s="8">
        <v>17736</v>
      </c>
      <c r="WFX3" s="8">
        <v>17737</v>
      </c>
      <c r="WFY3" s="8">
        <v>17738</v>
      </c>
      <c r="WFZ3" s="8">
        <v>17739</v>
      </c>
      <c r="WGA3" s="8">
        <v>17740</v>
      </c>
      <c r="WGB3" s="8">
        <v>17741</v>
      </c>
      <c r="WGC3" s="8">
        <v>17742</v>
      </c>
      <c r="WGD3" s="8">
        <v>17743</v>
      </c>
      <c r="WGE3" s="8">
        <v>17744</v>
      </c>
      <c r="WGF3" s="8">
        <v>17745</v>
      </c>
      <c r="WGG3" s="8">
        <v>17746</v>
      </c>
      <c r="WGH3" s="8">
        <v>17747</v>
      </c>
      <c r="WGI3" s="8">
        <v>17748</v>
      </c>
      <c r="WGJ3" s="8">
        <v>17749</v>
      </c>
      <c r="WGK3" s="8">
        <v>17750</v>
      </c>
      <c r="WGL3" s="8">
        <v>17751</v>
      </c>
      <c r="WGM3" s="8">
        <v>17752</v>
      </c>
      <c r="WGN3" s="8">
        <v>17753</v>
      </c>
      <c r="WGO3" s="8">
        <v>17754</v>
      </c>
      <c r="WGP3" s="8">
        <v>17755</v>
      </c>
      <c r="WGQ3" s="8">
        <v>17756</v>
      </c>
      <c r="WGR3" s="8">
        <v>17757</v>
      </c>
      <c r="WGS3" s="8">
        <v>17758</v>
      </c>
      <c r="WGT3" s="8">
        <v>17759</v>
      </c>
      <c r="WGU3" s="8">
        <v>17760</v>
      </c>
      <c r="WGV3" s="8">
        <v>17761</v>
      </c>
      <c r="WGW3" s="8">
        <v>17762</v>
      </c>
      <c r="WGX3" s="8">
        <v>17763</v>
      </c>
      <c r="WGY3" s="8">
        <v>17764</v>
      </c>
      <c r="WGZ3" s="8">
        <v>17765</v>
      </c>
      <c r="WHA3" s="8">
        <v>17766</v>
      </c>
      <c r="WHB3" s="8">
        <v>17767</v>
      </c>
      <c r="WHC3" s="8">
        <v>17768</v>
      </c>
      <c r="WHD3" s="8">
        <v>17769</v>
      </c>
      <c r="WHE3" s="8">
        <v>17770</v>
      </c>
      <c r="WHF3" s="8">
        <v>17771</v>
      </c>
      <c r="WHG3" s="8">
        <v>17772</v>
      </c>
      <c r="WHH3" s="8">
        <v>17773</v>
      </c>
      <c r="WHI3" s="8">
        <v>17774</v>
      </c>
      <c r="WHJ3" s="8">
        <v>17775</v>
      </c>
      <c r="WHK3" s="8">
        <v>17776</v>
      </c>
      <c r="WHL3" s="8">
        <v>17777</v>
      </c>
      <c r="WHM3" s="8">
        <v>17778</v>
      </c>
      <c r="WHN3" s="8">
        <v>17779</v>
      </c>
      <c r="WHO3" s="8">
        <v>17780</v>
      </c>
      <c r="WHP3" s="8">
        <v>17781</v>
      </c>
      <c r="WHQ3" s="8">
        <v>17782</v>
      </c>
      <c r="WHR3" s="8">
        <v>17783</v>
      </c>
      <c r="WHS3" s="8">
        <v>17784</v>
      </c>
      <c r="WHT3" s="8">
        <v>17785</v>
      </c>
      <c r="WHU3" s="8">
        <v>17786</v>
      </c>
      <c r="WHV3" s="8">
        <v>17787</v>
      </c>
      <c r="WHW3" s="8">
        <v>17788</v>
      </c>
      <c r="WHX3" s="8">
        <v>17789</v>
      </c>
      <c r="WHY3" s="8">
        <v>17790</v>
      </c>
      <c r="WHZ3" s="8">
        <v>17791</v>
      </c>
      <c r="WIA3" s="8">
        <v>17792</v>
      </c>
      <c r="WIB3" s="8">
        <v>17793</v>
      </c>
      <c r="WIC3" s="8">
        <v>17794</v>
      </c>
      <c r="WID3" s="8">
        <v>17795</v>
      </c>
      <c r="WIE3" s="8">
        <v>17796</v>
      </c>
      <c r="WIF3" s="8">
        <v>17797</v>
      </c>
      <c r="WIG3" s="8">
        <v>17798</v>
      </c>
      <c r="WIH3" s="8">
        <v>17799</v>
      </c>
      <c r="WII3" s="8">
        <v>17800</v>
      </c>
      <c r="WIJ3" s="8">
        <v>17801</v>
      </c>
      <c r="WIK3" s="8">
        <v>17802</v>
      </c>
      <c r="WIL3" s="8">
        <v>17803</v>
      </c>
      <c r="WIM3" s="8">
        <v>17804</v>
      </c>
      <c r="WIN3" s="8">
        <v>17805</v>
      </c>
      <c r="WIO3" s="8">
        <v>17806</v>
      </c>
      <c r="WIP3" s="8">
        <v>17807</v>
      </c>
      <c r="WIQ3" s="8">
        <v>17808</v>
      </c>
      <c r="WIR3" s="8">
        <v>17809</v>
      </c>
      <c r="WIS3" s="8">
        <v>17810</v>
      </c>
      <c r="WIT3" s="8">
        <v>17811</v>
      </c>
      <c r="WIU3" s="8">
        <v>17812</v>
      </c>
      <c r="WIV3" s="8">
        <v>17813</v>
      </c>
      <c r="WIW3" s="8">
        <v>17814</v>
      </c>
      <c r="WIX3" s="8">
        <v>17815</v>
      </c>
      <c r="WIY3" s="8">
        <v>17816</v>
      </c>
      <c r="WIZ3" s="8">
        <v>17817</v>
      </c>
      <c r="WJA3" s="8">
        <v>17818</v>
      </c>
      <c r="WJB3" s="8">
        <v>17819</v>
      </c>
      <c r="WJC3" s="8">
        <v>17820</v>
      </c>
      <c r="WJD3" s="8">
        <v>17821</v>
      </c>
      <c r="WJE3" s="8">
        <v>17822</v>
      </c>
      <c r="WJF3" s="8">
        <v>17823</v>
      </c>
      <c r="WJG3" s="8">
        <v>17824</v>
      </c>
      <c r="WJH3" s="8">
        <v>17825</v>
      </c>
      <c r="WJI3" s="8">
        <v>17826</v>
      </c>
      <c r="WJJ3" s="8">
        <v>17827</v>
      </c>
      <c r="WJK3" s="8">
        <v>17828</v>
      </c>
      <c r="WJL3" s="8">
        <v>17829</v>
      </c>
      <c r="WJM3" s="8">
        <v>17830</v>
      </c>
      <c r="WJN3" s="8">
        <v>17831</v>
      </c>
      <c r="WJO3" s="8">
        <v>17832</v>
      </c>
      <c r="WJP3" s="8">
        <v>17833</v>
      </c>
      <c r="WJQ3" s="8">
        <v>17834</v>
      </c>
      <c r="WJR3" s="8">
        <v>17835</v>
      </c>
      <c r="WJS3" s="8">
        <v>17836</v>
      </c>
      <c r="WJT3" s="8">
        <v>17837</v>
      </c>
      <c r="WJU3" s="8">
        <v>17838</v>
      </c>
      <c r="WJV3" s="8">
        <v>17839</v>
      </c>
      <c r="WJW3" s="8">
        <v>17840</v>
      </c>
      <c r="WJX3" s="8">
        <v>17841</v>
      </c>
      <c r="WJY3" s="8">
        <v>17842</v>
      </c>
      <c r="WJZ3" s="8">
        <v>17843</v>
      </c>
      <c r="WKA3" s="8">
        <v>17844</v>
      </c>
      <c r="WKB3" s="8">
        <v>17845</v>
      </c>
      <c r="WKC3" s="8">
        <v>17846</v>
      </c>
      <c r="WKD3" s="8">
        <v>17847</v>
      </c>
      <c r="WKE3" s="8">
        <v>17848</v>
      </c>
      <c r="WKF3" s="8">
        <v>17849</v>
      </c>
      <c r="WKG3" s="8">
        <v>17850</v>
      </c>
      <c r="WKH3" s="8">
        <v>17851</v>
      </c>
      <c r="WKI3" s="8">
        <v>17852</v>
      </c>
      <c r="WKJ3" s="8">
        <v>17853</v>
      </c>
      <c r="WKK3" s="8">
        <v>17854</v>
      </c>
      <c r="WKL3" s="8">
        <v>17855</v>
      </c>
      <c r="WKM3" s="8">
        <v>17856</v>
      </c>
      <c r="WKN3" s="8">
        <v>17857</v>
      </c>
      <c r="WKO3" s="8">
        <v>17858</v>
      </c>
      <c r="WKP3" s="8">
        <v>17859</v>
      </c>
      <c r="WKQ3" s="8">
        <v>17860</v>
      </c>
      <c r="WKR3" s="8">
        <v>17861</v>
      </c>
      <c r="WKS3" s="8">
        <v>17862</v>
      </c>
      <c r="WKT3" s="8">
        <v>17863</v>
      </c>
      <c r="WKU3" s="8">
        <v>17864</v>
      </c>
      <c r="WKV3" s="8">
        <v>17865</v>
      </c>
      <c r="WKW3" s="8">
        <v>17866</v>
      </c>
      <c r="WKX3" s="8">
        <v>17867</v>
      </c>
      <c r="WKY3" s="8">
        <v>17868</v>
      </c>
      <c r="WKZ3" s="8">
        <v>17869</v>
      </c>
      <c r="WLA3" s="8">
        <v>17870</v>
      </c>
      <c r="WLB3" s="8">
        <v>17871</v>
      </c>
      <c r="WLC3" s="8">
        <v>17872</v>
      </c>
      <c r="WLD3" s="8">
        <v>17873</v>
      </c>
      <c r="WLE3" s="8">
        <v>17874</v>
      </c>
      <c r="WLF3" s="8">
        <v>17875</v>
      </c>
      <c r="WLG3" s="8">
        <v>17876</v>
      </c>
      <c r="WLH3" s="8">
        <v>17877</v>
      </c>
      <c r="WLI3" s="8">
        <v>17878</v>
      </c>
      <c r="WLJ3" s="8">
        <v>17879</v>
      </c>
      <c r="WLK3" s="8">
        <v>17880</v>
      </c>
      <c r="WLL3" s="8">
        <v>17881</v>
      </c>
      <c r="WLM3" s="8">
        <v>17882</v>
      </c>
      <c r="WLN3" s="8">
        <v>17883</v>
      </c>
      <c r="WLO3" s="8">
        <v>17884</v>
      </c>
      <c r="WLP3" s="8">
        <v>17885</v>
      </c>
      <c r="WLQ3" s="8">
        <v>17886</v>
      </c>
      <c r="WLR3" s="8">
        <v>17887</v>
      </c>
      <c r="WLS3" s="8">
        <v>17888</v>
      </c>
      <c r="WLT3" s="8">
        <v>17889</v>
      </c>
      <c r="WLU3" s="8">
        <v>17890</v>
      </c>
      <c r="WLV3" s="8">
        <v>17891</v>
      </c>
      <c r="WLW3" s="8">
        <v>17892</v>
      </c>
      <c r="WLX3" s="8">
        <v>17893</v>
      </c>
      <c r="WLY3" s="8">
        <v>17894</v>
      </c>
      <c r="WLZ3" s="8">
        <v>17895</v>
      </c>
      <c r="WMA3" s="8">
        <v>17896</v>
      </c>
      <c r="WMB3" s="8">
        <v>17897</v>
      </c>
      <c r="WMC3" s="8">
        <v>17898</v>
      </c>
      <c r="WMD3" s="8">
        <v>17899</v>
      </c>
      <c r="WME3" s="8">
        <v>17900</v>
      </c>
      <c r="WMF3" s="8">
        <v>17901</v>
      </c>
      <c r="WMG3" s="8">
        <v>17902</v>
      </c>
      <c r="WMH3" s="8">
        <v>17903</v>
      </c>
      <c r="WMI3" s="8">
        <v>17904</v>
      </c>
      <c r="WMJ3" s="8">
        <v>17905</v>
      </c>
      <c r="WMK3" s="8">
        <v>17906</v>
      </c>
      <c r="WML3" s="8">
        <v>17907</v>
      </c>
      <c r="WMM3" s="8">
        <v>17908</v>
      </c>
      <c r="WMN3" s="8">
        <v>17909</v>
      </c>
      <c r="WMO3" s="8">
        <v>17910</v>
      </c>
      <c r="WMP3" s="8">
        <v>17911</v>
      </c>
      <c r="WMQ3" s="8">
        <v>17912</v>
      </c>
      <c r="WMR3" s="8">
        <v>17913</v>
      </c>
      <c r="WMS3" s="8">
        <v>17914</v>
      </c>
      <c r="WMT3" s="8">
        <v>17915</v>
      </c>
      <c r="WMU3" s="8">
        <v>17916</v>
      </c>
      <c r="WMV3" s="8">
        <v>17917</v>
      </c>
      <c r="WMW3" s="8">
        <v>17918</v>
      </c>
      <c r="WMX3" s="8">
        <v>17919</v>
      </c>
      <c r="WMY3" s="8">
        <v>17920</v>
      </c>
      <c r="WMZ3" s="8">
        <v>17921</v>
      </c>
      <c r="WNA3" s="8">
        <v>17922</v>
      </c>
      <c r="WNB3" s="8">
        <v>17923</v>
      </c>
      <c r="WNC3" s="8">
        <v>17924</v>
      </c>
      <c r="WND3" s="8">
        <v>17925</v>
      </c>
      <c r="WNE3" s="8">
        <v>17926</v>
      </c>
      <c r="WNF3" s="8">
        <v>17927</v>
      </c>
      <c r="WNG3" s="8">
        <v>17928</v>
      </c>
      <c r="WNH3" s="8">
        <v>17929</v>
      </c>
      <c r="WNI3" s="8">
        <v>17930</v>
      </c>
      <c r="WNJ3" s="8">
        <v>17931</v>
      </c>
      <c r="WNK3" s="8">
        <v>17932</v>
      </c>
      <c r="WNL3" s="8">
        <v>17933</v>
      </c>
      <c r="WNM3" s="8">
        <v>17934</v>
      </c>
      <c r="WNN3" s="8">
        <v>17935</v>
      </c>
      <c r="WNO3" s="8">
        <v>17936</v>
      </c>
      <c r="WNP3" s="8">
        <v>17937</v>
      </c>
      <c r="WNQ3" s="8">
        <v>17938</v>
      </c>
      <c r="WNR3" s="8">
        <v>17939</v>
      </c>
      <c r="WNS3" s="8">
        <v>17940</v>
      </c>
      <c r="WNT3" s="8">
        <v>17941</v>
      </c>
      <c r="WNU3" s="8">
        <v>17942</v>
      </c>
      <c r="WNV3" s="8">
        <v>17943</v>
      </c>
      <c r="WNW3" s="8">
        <v>17944</v>
      </c>
      <c r="WNX3" s="8">
        <v>17945</v>
      </c>
      <c r="WNY3" s="8">
        <v>17946</v>
      </c>
      <c r="WNZ3" s="8">
        <v>17947</v>
      </c>
      <c r="WOA3" s="8">
        <v>17948</v>
      </c>
      <c r="WOB3" s="8">
        <v>17949</v>
      </c>
      <c r="WOC3" s="8">
        <v>17950</v>
      </c>
      <c r="WOD3" s="8">
        <v>17951</v>
      </c>
      <c r="WOE3" s="8">
        <v>17952</v>
      </c>
      <c r="WOF3" s="8">
        <v>17953</v>
      </c>
      <c r="WOG3" s="8">
        <v>17954</v>
      </c>
      <c r="WOH3" s="8">
        <v>17955</v>
      </c>
      <c r="WOI3" s="8">
        <v>17956</v>
      </c>
      <c r="WOJ3" s="8">
        <v>17957</v>
      </c>
      <c r="WOK3" s="8">
        <v>17958</v>
      </c>
      <c r="WOL3" s="8">
        <v>17959</v>
      </c>
      <c r="WOM3" s="8">
        <v>17960</v>
      </c>
      <c r="WON3" s="8">
        <v>17961</v>
      </c>
      <c r="WOO3" s="8">
        <v>17962</v>
      </c>
      <c r="WOP3" s="8">
        <v>17963</v>
      </c>
      <c r="WOQ3" s="8">
        <v>17964</v>
      </c>
      <c r="WOR3" s="8">
        <v>17965</v>
      </c>
      <c r="WOS3" s="8">
        <v>17966</v>
      </c>
      <c r="WOT3" s="8">
        <v>17967</v>
      </c>
      <c r="WOU3" s="8">
        <v>17968</v>
      </c>
      <c r="WOV3" s="8">
        <v>17969</v>
      </c>
      <c r="WOW3" s="8">
        <v>17970</v>
      </c>
      <c r="WOX3" s="8">
        <v>17971</v>
      </c>
      <c r="WOY3" s="8">
        <v>17972</v>
      </c>
      <c r="WOZ3" s="8">
        <v>17973</v>
      </c>
      <c r="WPA3" s="8">
        <v>17974</v>
      </c>
      <c r="WPB3" s="8">
        <v>17975</v>
      </c>
      <c r="WPC3" s="8">
        <v>17976</v>
      </c>
      <c r="WPD3" s="8">
        <v>17977</v>
      </c>
      <c r="WPE3" s="8">
        <v>17978</v>
      </c>
      <c r="WPF3" s="8">
        <v>17979</v>
      </c>
      <c r="WPG3" s="8">
        <v>17980</v>
      </c>
      <c r="WPH3" s="8">
        <v>17981</v>
      </c>
      <c r="WPI3" s="8">
        <v>17982</v>
      </c>
      <c r="WPJ3" s="8">
        <v>17983</v>
      </c>
      <c r="WPK3" s="8">
        <v>17984</v>
      </c>
      <c r="WPL3" s="8">
        <v>17985</v>
      </c>
      <c r="WPM3" s="8">
        <v>17986</v>
      </c>
      <c r="WPN3" s="8">
        <v>17987</v>
      </c>
      <c r="WPO3" s="8">
        <v>17988</v>
      </c>
      <c r="WPP3" s="8">
        <v>17989</v>
      </c>
      <c r="WPQ3" s="8">
        <v>17990</v>
      </c>
      <c r="WPR3" s="8">
        <v>17991</v>
      </c>
      <c r="WPS3" s="8">
        <v>17992</v>
      </c>
      <c r="WPT3" s="8">
        <v>17993</v>
      </c>
      <c r="WPU3" s="8">
        <v>17994</v>
      </c>
      <c r="WPV3" s="8">
        <v>17995</v>
      </c>
      <c r="WPW3" s="8">
        <v>17996</v>
      </c>
      <c r="WPX3" s="8">
        <v>17997</v>
      </c>
      <c r="WPY3" s="8">
        <v>17998</v>
      </c>
      <c r="WPZ3" s="8">
        <v>17999</v>
      </c>
      <c r="WQA3" s="8">
        <v>18000</v>
      </c>
      <c r="WQB3" s="8">
        <v>18001</v>
      </c>
      <c r="WQC3" s="8">
        <v>18002</v>
      </c>
      <c r="WQD3" s="8">
        <v>18003</v>
      </c>
      <c r="WQE3" s="8">
        <v>18004</v>
      </c>
      <c r="WQF3" s="8">
        <v>18005</v>
      </c>
      <c r="WQG3" s="8">
        <v>18006</v>
      </c>
      <c r="WQH3" s="8">
        <v>18007</v>
      </c>
      <c r="WQI3" s="8">
        <v>18008</v>
      </c>
      <c r="WQJ3" s="8">
        <v>18009</v>
      </c>
      <c r="WQK3" s="8">
        <v>18010</v>
      </c>
      <c r="WQL3" s="8">
        <v>18011</v>
      </c>
      <c r="WQM3" s="8">
        <v>18012</v>
      </c>
      <c r="WQN3" s="8">
        <v>18013</v>
      </c>
      <c r="WQO3" s="8">
        <v>18014</v>
      </c>
      <c r="WQP3" s="8">
        <v>18015</v>
      </c>
      <c r="WQQ3" s="8">
        <v>18016</v>
      </c>
      <c r="WQR3" s="8">
        <v>18017</v>
      </c>
      <c r="WQS3" s="8">
        <v>18018</v>
      </c>
      <c r="WQT3" s="8">
        <v>18019</v>
      </c>
      <c r="WQU3" s="8">
        <v>18020</v>
      </c>
      <c r="WQV3" s="8">
        <v>18021</v>
      </c>
      <c r="WQW3" s="8">
        <v>18022</v>
      </c>
      <c r="WQX3" s="8">
        <v>18023</v>
      </c>
      <c r="WQY3" s="8">
        <v>18024</v>
      </c>
      <c r="WQZ3" s="8">
        <v>18025</v>
      </c>
      <c r="WRA3" s="8">
        <v>18026</v>
      </c>
      <c r="WRB3" s="8">
        <v>18027</v>
      </c>
      <c r="WRC3" s="8">
        <v>18028</v>
      </c>
      <c r="WRD3" s="8">
        <v>18029</v>
      </c>
      <c r="WRE3" s="8">
        <v>18030</v>
      </c>
      <c r="WRF3" s="8">
        <v>18031</v>
      </c>
      <c r="WRG3" s="8">
        <v>18032</v>
      </c>
      <c r="WRH3" s="8">
        <v>18033</v>
      </c>
      <c r="WRI3" s="8">
        <v>18034</v>
      </c>
      <c r="WRJ3" s="8">
        <v>18035</v>
      </c>
      <c r="WRK3" s="8">
        <v>18036</v>
      </c>
      <c r="WRL3" s="8">
        <v>18037</v>
      </c>
      <c r="WRM3" s="8">
        <v>18038</v>
      </c>
      <c r="WRN3" s="8">
        <v>18039</v>
      </c>
      <c r="WRO3" s="8">
        <v>18040</v>
      </c>
      <c r="WRP3" s="8">
        <v>18041</v>
      </c>
      <c r="WRQ3" s="8">
        <v>18042</v>
      </c>
      <c r="WRR3" s="8">
        <v>18043</v>
      </c>
      <c r="WRS3" s="8">
        <v>18044</v>
      </c>
      <c r="WRT3" s="8">
        <v>18045</v>
      </c>
      <c r="WRU3" s="8">
        <v>18046</v>
      </c>
      <c r="WRV3" s="8">
        <v>18047</v>
      </c>
      <c r="WRW3" s="8">
        <v>18048</v>
      </c>
      <c r="WRX3" s="8">
        <v>18049</v>
      </c>
      <c r="WRY3" s="8">
        <v>18050</v>
      </c>
      <c r="WRZ3" s="8">
        <v>18051</v>
      </c>
      <c r="WSA3" s="8">
        <v>18052</v>
      </c>
      <c r="WSB3" s="8">
        <v>18053</v>
      </c>
      <c r="WSC3" s="8">
        <v>18054</v>
      </c>
      <c r="WSD3" s="8">
        <v>18055</v>
      </c>
      <c r="WSE3" s="8">
        <v>18056</v>
      </c>
      <c r="WSF3" s="8">
        <v>18057</v>
      </c>
      <c r="WSG3" s="8">
        <v>18058</v>
      </c>
      <c r="WSH3" s="8">
        <v>18059</v>
      </c>
      <c r="WSI3" s="8">
        <v>18060</v>
      </c>
      <c r="WSJ3" s="8">
        <v>18061</v>
      </c>
      <c r="WSK3" s="8">
        <v>18062</v>
      </c>
      <c r="WSL3" s="8">
        <v>18063</v>
      </c>
      <c r="WSM3" s="8">
        <v>18064</v>
      </c>
      <c r="WSN3" s="8">
        <v>18065</v>
      </c>
      <c r="WSO3" s="8">
        <v>18066</v>
      </c>
      <c r="WSP3" s="8">
        <v>18067</v>
      </c>
      <c r="WSQ3" s="8">
        <v>18068</v>
      </c>
      <c r="WSR3" s="8">
        <v>18069</v>
      </c>
      <c r="WSS3" s="8">
        <v>18070</v>
      </c>
      <c r="WST3" s="8">
        <v>18071</v>
      </c>
      <c r="WSU3" s="8">
        <v>18072</v>
      </c>
      <c r="WSV3" s="8">
        <v>18073</v>
      </c>
      <c r="WSW3" s="8">
        <v>18074</v>
      </c>
      <c r="WSX3" s="8">
        <v>18075</v>
      </c>
      <c r="WSY3" s="8">
        <v>18076</v>
      </c>
      <c r="WSZ3" s="8">
        <v>18077</v>
      </c>
      <c r="WTA3" s="8">
        <v>18078</v>
      </c>
      <c r="WTB3" s="8">
        <v>18079</v>
      </c>
      <c r="WTC3" s="8">
        <v>18080</v>
      </c>
      <c r="WTD3" s="8">
        <v>18081</v>
      </c>
      <c r="WTE3" s="8">
        <v>18082</v>
      </c>
      <c r="WTF3" s="8">
        <v>18083</v>
      </c>
      <c r="WTG3" s="8">
        <v>18084</v>
      </c>
      <c r="WTH3" s="8">
        <v>18085</v>
      </c>
      <c r="WTI3" s="8">
        <v>18086</v>
      </c>
      <c r="WTJ3" s="8">
        <v>18087</v>
      </c>
      <c r="WTK3" s="8">
        <v>18088</v>
      </c>
      <c r="WTL3" s="8">
        <v>18089</v>
      </c>
      <c r="WTM3" s="8">
        <v>18090</v>
      </c>
      <c r="WTN3" s="8">
        <v>18091</v>
      </c>
      <c r="WTO3" s="8">
        <v>18092</v>
      </c>
      <c r="WTP3" s="8">
        <v>18093</v>
      </c>
      <c r="WTQ3" s="8">
        <v>18094</v>
      </c>
      <c r="WTR3" s="8">
        <v>18095</v>
      </c>
      <c r="WTS3" s="8">
        <v>18096</v>
      </c>
      <c r="WTT3" s="8">
        <v>18097</v>
      </c>
      <c r="WTU3" s="8">
        <v>18098</v>
      </c>
      <c r="WTV3" s="8">
        <v>18099</v>
      </c>
      <c r="WTW3" s="8">
        <v>18100</v>
      </c>
      <c r="WTX3" s="8">
        <v>18101</v>
      </c>
      <c r="WTY3" s="8">
        <v>18102</v>
      </c>
      <c r="WTZ3" s="8">
        <v>18103</v>
      </c>
      <c r="WUA3" s="8">
        <v>18104</v>
      </c>
      <c r="WUB3" s="8">
        <v>18105</v>
      </c>
      <c r="WUC3" s="8">
        <v>18106</v>
      </c>
      <c r="WUD3" s="8">
        <v>18107</v>
      </c>
      <c r="WUE3" s="8">
        <v>18108</v>
      </c>
      <c r="WUF3" s="8">
        <v>18109</v>
      </c>
      <c r="WUG3" s="8">
        <v>18110</v>
      </c>
      <c r="WUH3" s="8">
        <v>18111</v>
      </c>
      <c r="WUI3" s="8">
        <v>18112</v>
      </c>
      <c r="WUJ3" s="8">
        <v>18113</v>
      </c>
      <c r="WUK3" s="8">
        <v>18114</v>
      </c>
      <c r="WUL3" s="8">
        <v>18115</v>
      </c>
      <c r="WUM3" s="8">
        <v>18116</v>
      </c>
      <c r="WUN3" s="8">
        <v>18117</v>
      </c>
      <c r="WUO3" s="8">
        <v>18118</v>
      </c>
      <c r="WUP3" s="8">
        <v>18119</v>
      </c>
      <c r="WUQ3" s="8">
        <v>18120</v>
      </c>
      <c r="WUR3" s="8">
        <v>18121</v>
      </c>
      <c r="WUS3" s="8">
        <v>18122</v>
      </c>
      <c r="WUT3" s="8">
        <v>18123</v>
      </c>
      <c r="WUU3" s="8">
        <v>18124</v>
      </c>
      <c r="WUV3" s="8">
        <v>18125</v>
      </c>
      <c r="WUW3" s="8">
        <v>18126</v>
      </c>
      <c r="WUX3" s="8">
        <v>18127</v>
      </c>
      <c r="WUY3" s="8">
        <v>18128</v>
      </c>
      <c r="WUZ3" s="8">
        <v>18129</v>
      </c>
      <c r="WVA3" s="8">
        <v>18130</v>
      </c>
      <c r="WVB3" s="8">
        <v>18131</v>
      </c>
      <c r="WVC3" s="8">
        <v>18132</v>
      </c>
      <c r="WVD3" s="8">
        <v>18133</v>
      </c>
      <c r="WVE3" s="8">
        <v>18134</v>
      </c>
      <c r="WVF3" s="8">
        <v>18135</v>
      </c>
      <c r="WVG3" s="8">
        <v>18136</v>
      </c>
      <c r="WVH3" s="8">
        <v>18137</v>
      </c>
      <c r="WVI3" s="8">
        <v>18138</v>
      </c>
      <c r="WVJ3" s="8">
        <v>18139</v>
      </c>
      <c r="WVK3" s="8">
        <v>18140</v>
      </c>
      <c r="WVL3" s="8">
        <v>18141</v>
      </c>
      <c r="WVM3" s="8">
        <v>18142</v>
      </c>
      <c r="WVN3" s="8">
        <v>18143</v>
      </c>
      <c r="WVO3" s="8">
        <v>18144</v>
      </c>
      <c r="WVP3" s="8">
        <v>18145</v>
      </c>
      <c r="WVQ3" s="8">
        <v>18146</v>
      </c>
      <c r="WVR3" s="8">
        <v>18147</v>
      </c>
      <c r="WVS3" s="8">
        <v>18148</v>
      </c>
      <c r="WVT3" s="8">
        <v>18149</v>
      </c>
      <c r="WVU3" s="8">
        <v>18150</v>
      </c>
      <c r="WVV3" s="8">
        <v>18151</v>
      </c>
      <c r="WVW3" s="8">
        <v>18152</v>
      </c>
      <c r="WVX3" s="8">
        <v>18153</v>
      </c>
      <c r="WVY3" s="8">
        <v>18154</v>
      </c>
      <c r="WVZ3" s="8">
        <v>18155</v>
      </c>
      <c r="WWA3" s="8">
        <v>18156</v>
      </c>
      <c r="WWB3" s="8">
        <v>18157</v>
      </c>
      <c r="WWC3" s="8">
        <v>18158</v>
      </c>
      <c r="WWD3" s="8">
        <v>18159</v>
      </c>
      <c r="WWE3" s="8">
        <v>18160</v>
      </c>
      <c r="WWF3" s="8">
        <v>18161</v>
      </c>
      <c r="WWG3" s="8">
        <v>18162</v>
      </c>
      <c r="WWH3" s="8">
        <v>18163</v>
      </c>
      <c r="WWI3" s="8">
        <v>18164</v>
      </c>
      <c r="WWJ3" s="8">
        <v>18165</v>
      </c>
      <c r="WWK3" s="8">
        <v>18166</v>
      </c>
      <c r="WWL3" s="8">
        <v>18167</v>
      </c>
      <c r="WWM3" s="8">
        <v>18168</v>
      </c>
      <c r="WWN3" s="8">
        <v>18169</v>
      </c>
      <c r="WWO3" s="8">
        <v>18170</v>
      </c>
      <c r="WWP3" s="8">
        <v>18171</v>
      </c>
      <c r="WWQ3" s="8">
        <v>18172</v>
      </c>
      <c r="WWR3" s="8">
        <v>18173</v>
      </c>
      <c r="WWS3" s="8">
        <v>18174</v>
      </c>
      <c r="WWT3" s="8">
        <v>18175</v>
      </c>
      <c r="WWU3" s="8">
        <v>18176</v>
      </c>
      <c r="WWV3" s="8">
        <v>18177</v>
      </c>
      <c r="WWW3" s="8">
        <v>18178</v>
      </c>
      <c r="WWX3" s="8">
        <v>18179</v>
      </c>
      <c r="WWY3" s="8">
        <v>18180</v>
      </c>
      <c r="WWZ3" s="8">
        <v>18181</v>
      </c>
      <c r="WXA3" s="8">
        <v>18182</v>
      </c>
      <c r="WXB3" s="8">
        <v>18183</v>
      </c>
      <c r="WXC3" s="8">
        <v>18184</v>
      </c>
      <c r="WXD3" s="8">
        <v>18185</v>
      </c>
      <c r="WXE3" s="8">
        <v>18186</v>
      </c>
      <c r="WXF3" s="8">
        <v>18187</v>
      </c>
      <c r="WXG3" s="8">
        <v>18188</v>
      </c>
      <c r="WXH3" s="8">
        <v>18189</v>
      </c>
      <c r="WXI3" s="8">
        <v>18190</v>
      </c>
      <c r="WXJ3" s="8">
        <v>18191</v>
      </c>
      <c r="WXK3" s="8">
        <v>18192</v>
      </c>
      <c r="WXL3" s="8">
        <v>18193</v>
      </c>
      <c r="WXM3" s="8">
        <v>18194</v>
      </c>
      <c r="WXN3" s="8">
        <v>18195</v>
      </c>
      <c r="WXO3" s="8">
        <v>18196</v>
      </c>
      <c r="WXP3" s="8">
        <v>18197</v>
      </c>
      <c r="WXQ3" s="8">
        <v>18198</v>
      </c>
      <c r="WXR3" s="8">
        <v>18199</v>
      </c>
      <c r="WXS3" s="8">
        <v>18200</v>
      </c>
      <c r="WXT3" s="8">
        <v>18201</v>
      </c>
      <c r="WXU3" s="8">
        <v>18202</v>
      </c>
      <c r="WXV3" s="8">
        <v>18203</v>
      </c>
      <c r="WXW3" s="8">
        <v>18204</v>
      </c>
      <c r="WXX3" s="8">
        <v>18205</v>
      </c>
      <c r="WXY3" s="8">
        <v>18206</v>
      </c>
      <c r="WXZ3" s="8">
        <v>18207</v>
      </c>
      <c r="WYA3" s="8">
        <v>18208</v>
      </c>
      <c r="WYB3" s="8">
        <v>18209</v>
      </c>
      <c r="WYC3" s="8">
        <v>18210</v>
      </c>
      <c r="WYD3" s="8">
        <v>18211</v>
      </c>
      <c r="WYE3" s="8">
        <v>18212</v>
      </c>
      <c r="WYF3" s="8">
        <v>18213</v>
      </c>
      <c r="WYG3" s="8">
        <v>18214</v>
      </c>
      <c r="WYH3" s="8">
        <v>18215</v>
      </c>
      <c r="WYI3" s="8">
        <v>18216</v>
      </c>
      <c r="WYJ3" s="8">
        <v>18217</v>
      </c>
      <c r="WYK3" s="8">
        <v>18218</v>
      </c>
      <c r="WYL3" s="8">
        <v>18219</v>
      </c>
      <c r="WYM3" s="8">
        <v>18220</v>
      </c>
      <c r="WYN3" s="8">
        <v>18221</v>
      </c>
      <c r="WYO3" s="8">
        <v>18222</v>
      </c>
      <c r="WYP3" s="8">
        <v>18223</v>
      </c>
      <c r="WYQ3" s="8">
        <v>18224</v>
      </c>
      <c r="WYR3" s="8">
        <v>18225</v>
      </c>
      <c r="WYS3" s="8">
        <v>18226</v>
      </c>
      <c r="WYT3" s="8">
        <v>18227</v>
      </c>
      <c r="WYU3" s="8">
        <v>18228</v>
      </c>
      <c r="WYV3" s="8">
        <v>18229</v>
      </c>
      <c r="WYW3" s="8">
        <v>18230</v>
      </c>
      <c r="WYX3" s="8">
        <v>18231</v>
      </c>
      <c r="WYY3" s="8">
        <v>18232</v>
      </c>
      <c r="WYZ3" s="8">
        <v>18233</v>
      </c>
      <c r="WZA3" s="8">
        <v>18234</v>
      </c>
      <c r="WZB3" s="8">
        <v>18235</v>
      </c>
      <c r="WZC3" s="8">
        <v>18236</v>
      </c>
      <c r="WZD3" s="8">
        <v>18237</v>
      </c>
      <c r="WZE3" s="8">
        <v>18238</v>
      </c>
      <c r="WZF3" s="8">
        <v>18239</v>
      </c>
      <c r="WZG3" s="8">
        <v>18240</v>
      </c>
      <c r="WZH3" s="8">
        <v>18241</v>
      </c>
      <c r="WZI3" s="8">
        <v>18242</v>
      </c>
      <c r="WZJ3" s="8">
        <v>18243</v>
      </c>
      <c r="WZK3" s="8">
        <v>18244</v>
      </c>
      <c r="WZL3" s="8">
        <v>18245</v>
      </c>
      <c r="WZM3" s="8">
        <v>18246</v>
      </c>
      <c r="WZN3" s="8">
        <v>18247</v>
      </c>
      <c r="WZO3" s="8">
        <v>18248</v>
      </c>
      <c r="WZP3" s="8">
        <v>18249</v>
      </c>
      <c r="WZQ3" s="8">
        <v>18250</v>
      </c>
      <c r="WZR3" s="8">
        <v>18251</v>
      </c>
      <c r="WZS3" s="8">
        <v>18252</v>
      </c>
      <c r="WZT3" s="8">
        <v>18253</v>
      </c>
      <c r="WZU3" s="8">
        <v>18254</v>
      </c>
      <c r="WZV3" s="8">
        <v>18255</v>
      </c>
      <c r="WZW3" s="8">
        <v>18256</v>
      </c>
      <c r="WZX3" s="8">
        <v>18257</v>
      </c>
      <c r="WZY3" s="8">
        <v>18258</v>
      </c>
      <c r="WZZ3" s="8">
        <v>18259</v>
      </c>
      <c r="XAA3" s="8">
        <v>18260</v>
      </c>
      <c r="XAB3" s="8">
        <v>18261</v>
      </c>
      <c r="XAC3" s="8">
        <v>18262</v>
      </c>
      <c r="XAD3" s="8">
        <v>18263</v>
      </c>
      <c r="XAE3" s="8">
        <v>18264</v>
      </c>
      <c r="XAF3" s="8">
        <v>18265</v>
      </c>
      <c r="XAG3" s="8">
        <v>18266</v>
      </c>
      <c r="XAH3" s="8">
        <v>18267</v>
      </c>
      <c r="XAI3" s="8">
        <v>18268</v>
      </c>
      <c r="XAJ3" s="8">
        <v>18269</v>
      </c>
      <c r="XAK3" s="8">
        <v>18270</v>
      </c>
      <c r="XAL3" s="8">
        <v>18271</v>
      </c>
      <c r="XAM3" s="8">
        <v>18272</v>
      </c>
      <c r="XAN3" s="8">
        <v>18273</v>
      </c>
      <c r="XAO3" s="8">
        <v>18274</v>
      </c>
      <c r="XAP3" s="8">
        <v>18275</v>
      </c>
      <c r="XAQ3" s="8">
        <v>18276</v>
      </c>
      <c r="XAR3" s="8">
        <v>18277</v>
      </c>
      <c r="XAS3" s="8">
        <v>18278</v>
      </c>
      <c r="XAT3" s="8">
        <v>18279</v>
      </c>
      <c r="XAU3" s="8">
        <v>18280</v>
      </c>
      <c r="XAV3" s="8">
        <v>18281</v>
      </c>
      <c r="XAW3" s="8">
        <v>18282</v>
      </c>
      <c r="XAX3" s="8">
        <v>18283</v>
      </c>
      <c r="XAY3" s="8">
        <v>18284</v>
      </c>
      <c r="XAZ3" s="8">
        <v>18285</v>
      </c>
      <c r="XBA3" s="8">
        <v>18286</v>
      </c>
      <c r="XBB3" s="8">
        <v>18287</v>
      </c>
      <c r="XBC3" s="8">
        <v>18288</v>
      </c>
      <c r="XBD3" s="8">
        <v>18289</v>
      </c>
      <c r="XBE3" s="8">
        <v>18290</v>
      </c>
      <c r="XBF3" s="8">
        <v>18291</v>
      </c>
      <c r="XBG3" s="8">
        <v>18292</v>
      </c>
      <c r="XBH3" s="8">
        <v>18293</v>
      </c>
      <c r="XBI3" s="8">
        <v>18294</v>
      </c>
      <c r="XBJ3" s="8">
        <v>18295</v>
      </c>
      <c r="XBK3" s="8">
        <v>18296</v>
      </c>
      <c r="XBL3" s="8">
        <v>18297</v>
      </c>
      <c r="XBM3" s="8">
        <v>18298</v>
      </c>
      <c r="XBN3" s="8">
        <v>18299</v>
      </c>
      <c r="XBO3" s="8">
        <v>18300</v>
      </c>
      <c r="XBP3" s="8">
        <v>18301</v>
      </c>
      <c r="XBQ3" s="8">
        <v>18302</v>
      </c>
      <c r="XBR3" s="8">
        <v>18303</v>
      </c>
      <c r="XBS3" s="8">
        <v>18304</v>
      </c>
      <c r="XBT3" s="8">
        <v>18305</v>
      </c>
      <c r="XBU3" s="8">
        <v>18306</v>
      </c>
      <c r="XBV3" s="8">
        <v>18307</v>
      </c>
      <c r="XBW3" s="8">
        <v>18308</v>
      </c>
      <c r="XBX3" s="8">
        <v>18309</v>
      </c>
      <c r="XBY3" s="8">
        <v>18310</v>
      </c>
      <c r="XBZ3" s="8">
        <v>18311</v>
      </c>
      <c r="XCA3" s="8">
        <v>18312</v>
      </c>
      <c r="XCB3" s="8">
        <v>18313</v>
      </c>
      <c r="XCC3" s="8">
        <v>18314</v>
      </c>
      <c r="XCD3" s="8">
        <v>18315</v>
      </c>
      <c r="XCE3" s="8">
        <v>18316</v>
      </c>
      <c r="XCF3" s="8">
        <v>18317</v>
      </c>
      <c r="XCG3" s="8">
        <v>18318</v>
      </c>
      <c r="XCH3" s="8">
        <v>18319</v>
      </c>
      <c r="XCI3" s="8">
        <v>18320</v>
      </c>
      <c r="XCJ3" s="8">
        <v>18321</v>
      </c>
      <c r="XCK3" s="8">
        <v>18322</v>
      </c>
      <c r="XCL3" s="8">
        <v>18323</v>
      </c>
      <c r="XCM3" s="8">
        <v>18324</v>
      </c>
      <c r="XCN3" s="8">
        <v>18325</v>
      </c>
      <c r="XCO3" s="8">
        <v>18326</v>
      </c>
      <c r="XCP3" s="8">
        <v>18327</v>
      </c>
      <c r="XCQ3" s="8">
        <v>18328</v>
      </c>
      <c r="XCR3" s="8">
        <v>18329</v>
      </c>
      <c r="XCS3" s="8">
        <v>18330</v>
      </c>
      <c r="XCT3" s="8">
        <v>18331</v>
      </c>
      <c r="XCU3" s="8">
        <v>18332</v>
      </c>
      <c r="XCV3" s="8">
        <v>18333</v>
      </c>
      <c r="XCW3" s="8">
        <v>18334</v>
      </c>
      <c r="XCX3" s="8">
        <v>18335</v>
      </c>
      <c r="XCY3" s="8">
        <v>18336</v>
      </c>
      <c r="XCZ3" s="8">
        <v>18337</v>
      </c>
      <c r="XDA3" s="8">
        <v>18338</v>
      </c>
      <c r="XDB3" s="8">
        <v>18339</v>
      </c>
      <c r="XDC3" s="8">
        <v>18340</v>
      </c>
      <c r="XDD3" s="8">
        <v>18341</v>
      </c>
      <c r="XDE3" s="8">
        <v>18342</v>
      </c>
      <c r="XDF3" s="8">
        <v>18343</v>
      </c>
      <c r="XDG3" s="8">
        <v>18344</v>
      </c>
      <c r="XDH3" s="8">
        <v>18345</v>
      </c>
      <c r="XDI3" s="8">
        <v>18346</v>
      </c>
      <c r="XDJ3" s="8">
        <v>18347</v>
      </c>
      <c r="XDK3" s="8">
        <v>18348</v>
      </c>
      <c r="XDL3" s="8">
        <v>18349</v>
      </c>
      <c r="XDM3" s="8">
        <v>18350</v>
      </c>
      <c r="XDN3" s="8">
        <v>18351</v>
      </c>
      <c r="XDO3" s="8">
        <v>18352</v>
      </c>
      <c r="XDP3" s="8">
        <v>18353</v>
      </c>
      <c r="XDQ3" s="8">
        <v>18354</v>
      </c>
      <c r="XDR3" s="8">
        <v>18355</v>
      </c>
      <c r="XDS3" s="8">
        <v>18356</v>
      </c>
      <c r="XDT3" s="8">
        <v>18357</v>
      </c>
      <c r="XDU3" s="8">
        <v>18358</v>
      </c>
      <c r="XDV3" s="8">
        <v>18359</v>
      </c>
      <c r="XDW3" s="8">
        <v>18360</v>
      </c>
      <c r="XDX3" s="8">
        <v>18361</v>
      </c>
      <c r="XDY3" s="8">
        <v>18362</v>
      </c>
      <c r="XDZ3" s="8">
        <v>18363</v>
      </c>
      <c r="XEA3" s="8">
        <v>18364</v>
      </c>
      <c r="XEB3" s="8">
        <v>18365</v>
      </c>
      <c r="XEC3" s="8">
        <v>18366</v>
      </c>
      <c r="XED3" s="8">
        <v>18367</v>
      </c>
      <c r="XEE3" s="8">
        <v>18368</v>
      </c>
      <c r="XEF3" s="8">
        <v>18369</v>
      </c>
      <c r="XEG3" s="8">
        <v>18370</v>
      </c>
      <c r="XEH3" s="8">
        <v>18371</v>
      </c>
      <c r="XEI3" s="8">
        <v>18372</v>
      </c>
      <c r="XEJ3" s="8">
        <v>18373</v>
      </c>
      <c r="XEK3" s="8">
        <v>18374</v>
      </c>
      <c r="XEL3" s="8">
        <v>18375</v>
      </c>
      <c r="XEM3" s="8">
        <v>18376</v>
      </c>
      <c r="XEN3" s="8">
        <v>18377</v>
      </c>
      <c r="XEO3" s="8">
        <v>18378</v>
      </c>
      <c r="XEP3" s="8">
        <v>18379</v>
      </c>
      <c r="XEQ3" s="8">
        <v>18380</v>
      </c>
      <c r="XER3" s="8">
        <v>18381</v>
      </c>
      <c r="XES3" s="8">
        <v>18382</v>
      </c>
      <c r="XET3" s="8">
        <v>18383</v>
      </c>
      <c r="XEU3" s="8">
        <v>18384</v>
      </c>
      <c r="XEV3" s="8">
        <v>18385</v>
      </c>
      <c r="XEW3" s="8">
        <v>18386</v>
      </c>
      <c r="XEX3" s="8">
        <v>18387</v>
      </c>
      <c r="XEY3" s="8">
        <v>18388</v>
      </c>
      <c r="XEZ3" s="8">
        <v>18389</v>
      </c>
      <c r="XFA3" s="8">
        <v>18390</v>
      </c>
      <c r="XFB3" s="8">
        <v>18391</v>
      </c>
      <c r="XFC3" s="8">
        <v>18392</v>
      </c>
      <c r="XFD3" s="8">
        <v>18393</v>
      </c>
    </row>
    <row r="4" spans="1:16384" s="5" customFormat="1" ht="13.15" x14ac:dyDescent="0.3">
      <c r="A4" s="9"/>
      <c r="B4" s="9"/>
      <c r="C4" s="9"/>
      <c r="D4" s="9"/>
      <c r="E4" s="10" t="s">
        <v>6</v>
      </c>
      <c r="F4" s="10" t="s">
        <v>7</v>
      </c>
      <c r="G4" s="10" t="s">
        <v>8</v>
      </c>
      <c r="H4" s="10" t="s">
        <v>227</v>
      </c>
      <c r="I4" s="9"/>
      <c r="J4" s="9">
        <v>1</v>
      </c>
      <c r="K4" s="9">
        <v>2</v>
      </c>
      <c r="L4" s="9">
        <v>3</v>
      </c>
      <c r="M4" s="9">
        <v>4</v>
      </c>
      <c r="N4" s="9">
        <v>5</v>
      </c>
      <c r="O4" s="9">
        <v>6</v>
      </c>
      <c r="P4" s="9">
        <v>7</v>
      </c>
      <c r="Q4" s="9">
        <v>8</v>
      </c>
      <c r="R4" s="9">
        <v>9</v>
      </c>
      <c r="S4" s="9">
        <v>10</v>
      </c>
      <c r="T4" s="9">
        <v>11</v>
      </c>
      <c r="U4" s="9">
        <v>12</v>
      </c>
      <c r="V4" s="9">
        <v>13</v>
      </c>
      <c r="W4" s="9">
        <v>14</v>
      </c>
      <c r="X4" s="9">
        <v>15</v>
      </c>
      <c r="Y4" s="9">
        <v>16</v>
      </c>
      <c r="Z4" s="9">
        <v>17</v>
      </c>
      <c r="AA4" s="9">
        <v>18</v>
      </c>
      <c r="AB4" s="9">
        <v>19</v>
      </c>
      <c r="AC4" s="9">
        <v>20</v>
      </c>
      <c r="AD4" s="9">
        <v>21</v>
      </c>
      <c r="AE4" s="9">
        <v>22</v>
      </c>
      <c r="AF4" s="9">
        <v>23</v>
      </c>
      <c r="AG4" s="9">
        <v>24</v>
      </c>
      <c r="AH4" s="9">
        <v>25</v>
      </c>
      <c r="AI4" s="9">
        <v>26</v>
      </c>
      <c r="AJ4" s="9">
        <v>27</v>
      </c>
      <c r="AK4" s="9">
        <v>28</v>
      </c>
      <c r="AL4" s="9">
        <v>29</v>
      </c>
      <c r="AM4" s="9">
        <v>30</v>
      </c>
      <c r="AN4" s="9">
        <v>31</v>
      </c>
      <c r="AO4" s="9">
        <v>32</v>
      </c>
      <c r="AP4" s="9">
        <v>33</v>
      </c>
      <c r="AQ4" s="9">
        <v>34</v>
      </c>
      <c r="AR4" s="9">
        <v>35</v>
      </c>
      <c r="AS4" s="5" t="s">
        <v>9</v>
      </c>
    </row>
    <row r="5" spans="1:16384" s="5" customFormat="1" ht="13.15" x14ac:dyDescent="0.3">
      <c r="A5" s="99"/>
      <c r="B5" s="99"/>
      <c r="C5" s="99"/>
      <c r="D5" s="99"/>
      <c r="E5" s="107"/>
      <c r="F5" s="107"/>
      <c r="G5" s="107"/>
      <c r="H5" s="107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</row>
    <row r="6" spans="1:16384" ht="13.15" x14ac:dyDescent="0.3">
      <c r="A6" s="11"/>
      <c r="B6" s="12"/>
      <c r="C6" s="155" t="s">
        <v>194</v>
      </c>
      <c r="D6" s="12"/>
      <c r="E6" s="12"/>
      <c r="F6" s="12"/>
      <c r="G6" s="12"/>
      <c r="H6" s="12"/>
      <c r="I6" s="12"/>
      <c r="J6" s="12"/>
      <c r="K6" s="12"/>
      <c r="L6" s="12"/>
      <c r="M6" s="13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1:16384" ht="13.15" x14ac:dyDescent="0.3">
      <c r="A7" s="11"/>
      <c r="B7" s="12"/>
      <c r="C7" s="12"/>
      <c r="D7" s="12"/>
      <c r="E7" s="201" t="str">
        <f xml:space="preserve"> ' Assumption'!E$28</f>
        <v>Discount Rate</v>
      </c>
      <c r="F7" s="201">
        <f xml:space="preserve"> ' Assumption'!F$28</f>
        <v>0.1</v>
      </c>
      <c r="G7" s="201" t="str">
        <f xml:space="preserve"> ' Assumption'!G$28</f>
        <v>APR</v>
      </c>
      <c r="H7" s="201" t="str">
        <f xml:space="preserve"> ' Assumption'!H$28</f>
        <v>Assumption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</row>
    <row r="8" spans="1:16384" ht="13.15" x14ac:dyDescent="0.3">
      <c r="A8" s="11"/>
      <c r="B8" s="12"/>
      <c r="C8" s="12"/>
      <c r="D8" s="12"/>
      <c r="E8" s="13" t="s">
        <v>20</v>
      </c>
      <c r="F8" s="13"/>
      <c r="G8" s="13"/>
      <c r="H8" s="13"/>
      <c r="I8" s="13"/>
      <c r="J8" s="202">
        <f t="shared" ref="J8:AH8" si="0" xml:space="preserve"> 1 / ((1 + $F7) ^ (J4 - 1))</f>
        <v>1</v>
      </c>
      <c r="K8" s="202">
        <f t="shared" si="0"/>
        <v>0.90909090909090906</v>
      </c>
      <c r="L8" s="202">
        <f t="shared" si="0"/>
        <v>0.82644628099173545</v>
      </c>
      <c r="M8" s="202">
        <f t="shared" si="0"/>
        <v>0.75131480090157754</v>
      </c>
      <c r="N8" s="202">
        <f t="shared" si="0"/>
        <v>0.68301345536507052</v>
      </c>
      <c r="O8" s="202">
        <f t="shared" si="0"/>
        <v>0.62092132305915493</v>
      </c>
      <c r="P8" s="202">
        <f t="shared" si="0"/>
        <v>0.56447393005377722</v>
      </c>
      <c r="Q8" s="202">
        <f t="shared" si="0"/>
        <v>0.51315811823070645</v>
      </c>
      <c r="R8" s="202">
        <f t="shared" si="0"/>
        <v>0.46650738020973315</v>
      </c>
      <c r="S8" s="202">
        <f t="shared" si="0"/>
        <v>0.42409761837248466</v>
      </c>
      <c r="T8" s="202">
        <f t="shared" si="0"/>
        <v>0.38554328942953148</v>
      </c>
      <c r="U8" s="202">
        <f t="shared" si="0"/>
        <v>0.3504938994813922</v>
      </c>
      <c r="V8" s="202">
        <f t="shared" si="0"/>
        <v>0.31863081771035656</v>
      </c>
      <c r="W8" s="202">
        <f t="shared" si="0"/>
        <v>0.28966437973668779</v>
      </c>
      <c r="X8" s="202">
        <f t="shared" si="0"/>
        <v>0.26333125430607973</v>
      </c>
      <c r="Y8" s="202">
        <f t="shared" si="0"/>
        <v>0.23939204936916339</v>
      </c>
      <c r="Z8" s="202">
        <f t="shared" si="0"/>
        <v>0.21762913579014853</v>
      </c>
      <c r="AA8" s="202">
        <f t="shared" si="0"/>
        <v>0.19784466890013502</v>
      </c>
      <c r="AB8" s="202">
        <f t="shared" si="0"/>
        <v>0.17985878990921364</v>
      </c>
      <c r="AC8" s="202">
        <f t="shared" si="0"/>
        <v>0.16350799082655781</v>
      </c>
      <c r="AD8" s="202">
        <f t="shared" si="0"/>
        <v>0.14864362802414349</v>
      </c>
      <c r="AE8" s="202">
        <f t="shared" si="0"/>
        <v>0.13513057093103953</v>
      </c>
      <c r="AF8" s="202">
        <f t="shared" si="0"/>
        <v>0.12284597357367227</v>
      </c>
      <c r="AG8" s="202">
        <f t="shared" si="0"/>
        <v>0.11167815779424752</v>
      </c>
      <c r="AH8" s="202">
        <f t="shared" si="0"/>
        <v>0.10152559799477048</v>
      </c>
      <c r="AI8" s="202"/>
      <c r="AJ8" s="202"/>
      <c r="AK8" s="202"/>
      <c r="AL8" s="202"/>
      <c r="AM8" s="202"/>
      <c r="AN8" s="202"/>
      <c r="AO8" s="202"/>
      <c r="AP8" s="202"/>
      <c r="AQ8" s="202"/>
      <c r="AR8" s="202"/>
    </row>
    <row r="9" spans="1:16384" ht="13.15" x14ac:dyDescent="0.3">
      <c r="A9" s="11"/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ht="13.15" x14ac:dyDescent="0.3">
      <c r="A10" s="11"/>
      <c r="B10" s="12"/>
      <c r="C10" s="11" t="s">
        <v>95</v>
      </c>
      <c r="D10" s="1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</row>
    <row r="11" spans="1:16384" ht="13.15" x14ac:dyDescent="0.3">
      <c r="A11" s="11"/>
      <c r="B11" s="12"/>
      <c r="C11" s="11"/>
      <c r="D11" s="12"/>
      <c r="E11" s="80" t="s">
        <v>99</v>
      </c>
      <c r="F11" s="203">
        <f xml:space="preserve"> 'Bidders Proposal'!D6</f>
        <v>30</v>
      </c>
      <c r="G11" s="80" t="s">
        <v>11</v>
      </c>
      <c r="H11" s="13" t="s">
        <v>226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</row>
    <row r="12" spans="1:16384" ht="13.15" x14ac:dyDescent="0.3">
      <c r="A12" s="11"/>
      <c r="B12" s="12"/>
      <c r="C12" s="11"/>
      <c r="D12" s="12"/>
      <c r="E12" s="13" t="str">
        <f xml:space="preserve"> ' Assumption'!E$36</f>
        <v>Overnight Capital Cost for System Reserves</v>
      </c>
      <c r="F12" s="13">
        <f xml:space="preserve"> ' Assumption'!F$36</f>
        <v>1500</v>
      </c>
      <c r="G12" s="13" t="str">
        <f xml:space="preserve"> ' Assumption'!G$36</f>
        <v>USD/KW</v>
      </c>
      <c r="H12" s="13" t="str">
        <f xml:space="preserve"> ' Assumption'!H$36</f>
        <v>Assumption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</row>
    <row r="13" spans="1:16384" ht="13.15" x14ac:dyDescent="0.3">
      <c r="A13" s="11"/>
      <c r="B13" s="12"/>
      <c r="C13" s="11"/>
      <c r="D13" s="12"/>
      <c r="E13" s="13" t="s">
        <v>100</v>
      </c>
      <c r="F13" s="13">
        <f xml:space="preserve"> F12 * F11</f>
        <v>45000</v>
      </c>
      <c r="G13" s="13" t="s">
        <v>16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</row>
    <row r="14" spans="1:16384" ht="13.15" x14ac:dyDescent="0.3">
      <c r="A14" s="11"/>
      <c r="B14" s="12"/>
      <c r="C14" s="11"/>
      <c r="D14" s="12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</row>
    <row r="15" spans="1:16384" ht="13.15" x14ac:dyDescent="0.3">
      <c r="A15" s="11"/>
      <c r="B15" s="12"/>
      <c r="C15" s="11"/>
      <c r="D15" s="20" t="s">
        <v>228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</row>
    <row r="16" spans="1:16384" ht="13.15" x14ac:dyDescent="0.3">
      <c r="A16" s="11"/>
      <c r="B16" s="12"/>
      <c r="C16" s="11"/>
      <c r="D16" s="12"/>
      <c r="E16" s="13" t="str">
        <f xml:space="preserve"> E$120</f>
        <v>Total Costs New Power Plant</v>
      </c>
      <c r="F16" s="13">
        <f t="shared" ref="F16:AH16" si="1" xml:space="preserve"> F$120</f>
        <v>0</v>
      </c>
      <c r="G16" s="13" t="str">
        <f t="shared" si="1"/>
        <v>000 USD</v>
      </c>
      <c r="H16" s="13">
        <f t="shared" si="1"/>
        <v>0</v>
      </c>
      <c r="I16" s="13">
        <f t="shared" si="1"/>
        <v>0</v>
      </c>
      <c r="J16" s="13">
        <f t="shared" si="1"/>
        <v>184364.75707748908</v>
      </c>
      <c r="K16" s="13">
        <f t="shared" si="1"/>
        <v>283743.73499533266</v>
      </c>
      <c r="L16" s="13">
        <f t="shared" si="1"/>
        <v>295317.81040546339</v>
      </c>
      <c r="M16" s="13">
        <f t="shared" si="1"/>
        <v>269466.41781413381</v>
      </c>
      <c r="N16" s="13">
        <f t="shared" si="1"/>
        <v>274411.70434996969</v>
      </c>
      <c r="O16" s="13">
        <f t="shared" si="1"/>
        <v>278973.95456643758</v>
      </c>
      <c r="P16" s="13">
        <f t="shared" si="1"/>
        <v>284813.79723918583</v>
      </c>
      <c r="Q16" s="13">
        <f t="shared" si="1"/>
        <v>290983.4886089965</v>
      </c>
      <c r="R16" s="13">
        <f t="shared" si="1"/>
        <v>297492.74792065431</v>
      </c>
      <c r="S16" s="13">
        <f t="shared" si="1"/>
        <v>304288.15054022911</v>
      </c>
      <c r="T16" s="13">
        <f t="shared" si="1"/>
        <v>310821.12976465171</v>
      </c>
      <c r="U16" s="13">
        <f t="shared" si="1"/>
        <v>316911.50484764401</v>
      </c>
      <c r="V16" s="13">
        <f t="shared" si="1"/>
        <v>325309.43506008975</v>
      </c>
      <c r="W16" s="13">
        <f t="shared" si="1"/>
        <v>333515.63761799154</v>
      </c>
      <c r="X16" s="13">
        <f t="shared" si="1"/>
        <v>342264.32275998557</v>
      </c>
      <c r="Y16" s="13">
        <f t="shared" si="1"/>
        <v>350144.02401842171</v>
      </c>
      <c r="Z16" s="13">
        <f t="shared" si="1"/>
        <v>357311.25525067211</v>
      </c>
      <c r="AA16" s="13">
        <f t="shared" si="1"/>
        <v>365430.80855107424</v>
      </c>
      <c r="AB16" s="13">
        <f t="shared" si="1"/>
        <v>373970.37619096087</v>
      </c>
      <c r="AC16" s="13">
        <f t="shared" si="1"/>
        <v>382155.47340070328</v>
      </c>
      <c r="AD16" s="13">
        <f t="shared" si="1"/>
        <v>391567.73740865127</v>
      </c>
      <c r="AE16" s="13">
        <f t="shared" si="1"/>
        <v>399534.07160306245</v>
      </c>
      <c r="AF16" s="13">
        <f t="shared" si="1"/>
        <v>406646.54098245635</v>
      </c>
      <c r="AG16" s="13">
        <f t="shared" si="1"/>
        <v>415072.3950073407</v>
      </c>
      <c r="AH16" s="13">
        <f t="shared" si="1"/>
        <v>423312.49357659486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</row>
    <row r="17" spans="1:44" ht="13.15" x14ac:dyDescent="0.3">
      <c r="A17" s="11"/>
      <c r="B17" s="12"/>
      <c r="C17" s="11"/>
      <c r="D17" s="12"/>
      <c r="E17" s="13" t="str">
        <f xml:space="preserve"> E$136</f>
        <v>Total Costs, Existing Diesels</v>
      </c>
      <c r="F17" s="13">
        <f t="shared" ref="F17:AH17" si="2" xml:space="preserve"> F$136</f>
        <v>0</v>
      </c>
      <c r="G17" s="13" t="str">
        <f t="shared" si="2"/>
        <v>000 USD</v>
      </c>
      <c r="H17" s="13">
        <f t="shared" si="2"/>
        <v>0</v>
      </c>
      <c r="I17" s="13">
        <f t="shared" si="2"/>
        <v>0</v>
      </c>
      <c r="J17" s="13">
        <f t="shared" si="2"/>
        <v>152164.07678809745</v>
      </c>
      <c r="K17" s="13">
        <f t="shared" si="2"/>
        <v>57536.801727643215</v>
      </c>
      <c r="L17" s="13">
        <f t="shared" si="2"/>
        <v>49523.945938411154</v>
      </c>
      <c r="M17" s="13">
        <f t="shared" si="2"/>
        <v>34885.238490461968</v>
      </c>
      <c r="N17" s="13">
        <f t="shared" si="2"/>
        <v>38791.030076908042</v>
      </c>
      <c r="O17" s="13">
        <f t="shared" si="2"/>
        <v>42290.986205724446</v>
      </c>
      <c r="P17" s="13">
        <f t="shared" si="2"/>
        <v>48354.756284943236</v>
      </c>
      <c r="Q17" s="13">
        <f t="shared" si="2"/>
        <v>52632.311013866114</v>
      </c>
      <c r="R17" s="13">
        <f t="shared" si="2"/>
        <v>56868.059433563511</v>
      </c>
      <c r="S17" s="13">
        <f t="shared" si="2"/>
        <v>64393.007870547779</v>
      </c>
      <c r="T17" s="13">
        <f t="shared" si="2"/>
        <v>67543.060957960726</v>
      </c>
      <c r="U17" s="13">
        <f t="shared" si="2"/>
        <v>71150.780287783724</v>
      </c>
      <c r="V17" s="13">
        <f t="shared" si="2"/>
        <v>77443.839198296759</v>
      </c>
      <c r="W17" s="13">
        <f t="shared" si="2"/>
        <v>84019.048524658065</v>
      </c>
      <c r="X17" s="13">
        <f t="shared" si="2"/>
        <v>89077.378611362539</v>
      </c>
      <c r="Y17" s="13">
        <f t="shared" si="2"/>
        <v>96263.799083366364</v>
      </c>
      <c r="Z17" s="13">
        <f t="shared" si="2"/>
        <v>103166.8147028847</v>
      </c>
      <c r="AA17" s="13">
        <f t="shared" si="2"/>
        <v>109592.27616978266</v>
      </c>
      <c r="AB17" s="13">
        <f t="shared" si="2"/>
        <v>119042.94102103016</v>
      </c>
      <c r="AC17" s="13">
        <f t="shared" si="2"/>
        <v>127041.22855508959</v>
      </c>
      <c r="AD17" s="13">
        <f t="shared" si="2"/>
        <v>144467.87311536411</v>
      </c>
      <c r="AE17" s="13">
        <f t="shared" si="2"/>
        <v>154607.92918788127</v>
      </c>
      <c r="AF17" s="13">
        <f t="shared" si="2"/>
        <v>164517.20064493679</v>
      </c>
      <c r="AG17" s="13">
        <f t="shared" si="2"/>
        <v>174513.71283830199</v>
      </c>
      <c r="AH17" s="13">
        <f t="shared" si="2"/>
        <v>185809.9670347269</v>
      </c>
      <c r="AI17" s="13"/>
      <c r="AJ17" s="13"/>
      <c r="AK17" s="13"/>
      <c r="AL17" s="13"/>
      <c r="AM17" s="13"/>
      <c r="AN17" s="13"/>
      <c r="AO17" s="13"/>
      <c r="AP17" s="13"/>
      <c r="AQ17" s="13"/>
      <c r="AR17" s="13"/>
    </row>
    <row r="18" spans="1:44" ht="13.15" x14ac:dyDescent="0.3">
      <c r="A18" s="11"/>
      <c r="B18" s="12"/>
      <c r="C18" s="11"/>
      <c r="D18" s="12"/>
      <c r="E18" s="103" t="s">
        <v>229</v>
      </c>
      <c r="F18" s="103"/>
      <c r="G18" s="103" t="s">
        <v>16</v>
      </c>
      <c r="H18" s="103">
        <f xml:space="preserve"> SUM(J18:AH18)</f>
        <v>10623521.833321786</v>
      </c>
      <c r="I18" s="103"/>
      <c r="J18" s="103">
        <f xml:space="preserve"> J16 + J17</f>
        <v>336528.83386558655</v>
      </c>
      <c r="K18" s="103">
        <f t="shared" ref="K18:L18" si="3" xml:space="preserve"> K16 + K17</f>
        <v>341280.5367229759</v>
      </c>
      <c r="L18" s="103">
        <f t="shared" si="3"/>
        <v>344841.75634387456</v>
      </c>
      <c r="M18" s="103">
        <f xml:space="preserve"> M16 + M17</f>
        <v>304351.65630459576</v>
      </c>
      <c r="N18" s="103">
        <f t="shared" ref="N18:AC18" si="4" xml:space="preserve"> N16 + N17</f>
        <v>313202.73442687775</v>
      </c>
      <c r="O18" s="103">
        <f t="shared" si="4"/>
        <v>321264.94077216205</v>
      </c>
      <c r="P18" s="103">
        <f t="shared" si="4"/>
        <v>333168.55352412909</v>
      </c>
      <c r="Q18" s="103">
        <f t="shared" si="4"/>
        <v>343615.7996228626</v>
      </c>
      <c r="R18" s="103">
        <f t="shared" si="4"/>
        <v>354360.8073542178</v>
      </c>
      <c r="S18" s="103">
        <f t="shared" si="4"/>
        <v>368681.15841077687</v>
      </c>
      <c r="T18" s="103">
        <f t="shared" si="4"/>
        <v>378364.19072261243</v>
      </c>
      <c r="U18" s="103">
        <f t="shared" si="4"/>
        <v>388062.28513542772</v>
      </c>
      <c r="V18" s="103">
        <f t="shared" si="4"/>
        <v>402753.27425838652</v>
      </c>
      <c r="W18" s="103">
        <f t="shared" si="4"/>
        <v>417534.68614264962</v>
      </c>
      <c r="X18" s="103">
        <f t="shared" si="4"/>
        <v>431341.70137134811</v>
      </c>
      <c r="Y18" s="103">
        <f t="shared" si="4"/>
        <v>446407.82310178806</v>
      </c>
      <c r="Z18" s="103">
        <f t="shared" si="4"/>
        <v>460478.06995355681</v>
      </c>
      <c r="AA18" s="103">
        <f t="shared" si="4"/>
        <v>475023.08472085692</v>
      </c>
      <c r="AB18" s="103">
        <f t="shared" si="4"/>
        <v>493013.31721199106</v>
      </c>
      <c r="AC18" s="103">
        <f t="shared" si="4"/>
        <v>509196.70195579284</v>
      </c>
      <c r="AD18" s="103">
        <f t="shared" ref="AD18:AE18" si="5" xml:space="preserve"> AD16 + AD17</f>
        <v>536035.61052401538</v>
      </c>
      <c r="AE18" s="103">
        <f t="shared" si="5"/>
        <v>554142.00079094374</v>
      </c>
      <c r="AF18" s="103">
        <f t="shared" ref="AF18:AH18" si="6" xml:space="preserve"> AF16 + AF17</f>
        <v>571163.74162739317</v>
      </c>
      <c r="AG18" s="103">
        <f t="shared" si="6"/>
        <v>589586.10784564272</v>
      </c>
      <c r="AH18" s="103">
        <f t="shared" si="6"/>
        <v>609122.46061132173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1:44" ht="13.15" x14ac:dyDescent="0.3">
      <c r="A19" s="11"/>
      <c r="B19" s="12"/>
      <c r="C19" s="11"/>
      <c r="D19" s="12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0" spans="1:44" ht="13.15" x14ac:dyDescent="0.3">
      <c r="A20" s="11"/>
      <c r="B20" s="12"/>
      <c r="C20" s="11"/>
      <c r="D20" s="20" t="s">
        <v>101</v>
      </c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</row>
    <row r="21" spans="1:44" ht="13.15" x14ac:dyDescent="0.3">
      <c r="A21" s="11"/>
      <c r="B21" s="12"/>
      <c r="C21" s="12"/>
      <c r="D21" s="12"/>
      <c r="E21" s="13" t="str">
        <f xml:space="preserve"> E$18</f>
        <v>Total  Generation Costs</v>
      </c>
      <c r="F21" s="13">
        <f t="shared" ref="F21:AH21" si="7" xml:space="preserve"> F$18</f>
        <v>0</v>
      </c>
      <c r="G21" s="13" t="str">
        <f t="shared" si="7"/>
        <v>000 USD</v>
      </c>
      <c r="H21" s="13">
        <f t="shared" si="7"/>
        <v>10623521.833321786</v>
      </c>
      <c r="I21" s="13"/>
      <c r="J21" s="13">
        <f t="shared" si="7"/>
        <v>336528.83386558655</v>
      </c>
      <c r="K21" s="13">
        <f t="shared" si="7"/>
        <v>341280.5367229759</v>
      </c>
      <c r="L21" s="13">
        <f t="shared" si="7"/>
        <v>344841.75634387456</v>
      </c>
      <c r="M21" s="13">
        <f t="shared" si="7"/>
        <v>304351.65630459576</v>
      </c>
      <c r="N21" s="13">
        <f t="shared" si="7"/>
        <v>313202.73442687775</v>
      </c>
      <c r="O21" s="13">
        <f xml:space="preserve"> O$18</f>
        <v>321264.94077216205</v>
      </c>
      <c r="P21" s="13">
        <f t="shared" si="7"/>
        <v>333168.55352412909</v>
      </c>
      <c r="Q21" s="13">
        <f t="shared" si="7"/>
        <v>343615.7996228626</v>
      </c>
      <c r="R21" s="13">
        <f t="shared" si="7"/>
        <v>354360.8073542178</v>
      </c>
      <c r="S21" s="13">
        <f t="shared" si="7"/>
        <v>368681.15841077687</v>
      </c>
      <c r="T21" s="13">
        <f t="shared" si="7"/>
        <v>378364.19072261243</v>
      </c>
      <c r="U21" s="13">
        <f t="shared" si="7"/>
        <v>388062.28513542772</v>
      </c>
      <c r="V21" s="13">
        <f t="shared" si="7"/>
        <v>402753.27425838652</v>
      </c>
      <c r="W21" s="13">
        <f t="shared" si="7"/>
        <v>417534.68614264962</v>
      </c>
      <c r="X21" s="13">
        <f t="shared" si="7"/>
        <v>431341.70137134811</v>
      </c>
      <c r="Y21" s="13">
        <f t="shared" si="7"/>
        <v>446407.82310178806</v>
      </c>
      <c r="Z21" s="13">
        <f t="shared" si="7"/>
        <v>460478.06995355681</v>
      </c>
      <c r="AA21" s="13">
        <f t="shared" si="7"/>
        <v>475023.08472085692</v>
      </c>
      <c r="AB21" s="13">
        <f t="shared" si="7"/>
        <v>493013.31721199106</v>
      </c>
      <c r="AC21" s="13">
        <f t="shared" si="7"/>
        <v>509196.70195579284</v>
      </c>
      <c r="AD21" s="13">
        <f t="shared" si="7"/>
        <v>536035.61052401538</v>
      </c>
      <c r="AE21" s="13">
        <f t="shared" si="7"/>
        <v>554142.00079094374</v>
      </c>
      <c r="AF21" s="13">
        <f t="shared" si="7"/>
        <v>571163.74162739317</v>
      </c>
      <c r="AG21" s="13">
        <f t="shared" si="7"/>
        <v>589586.10784564272</v>
      </c>
      <c r="AH21" s="13">
        <f t="shared" si="7"/>
        <v>609122.46061132173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</row>
    <row r="22" spans="1:44" ht="13.15" x14ac:dyDescent="0.3">
      <c r="A22" s="11"/>
      <c r="B22" s="12"/>
      <c r="C22" s="12"/>
      <c r="D22" s="12"/>
      <c r="E22" s="13" t="str">
        <f xml:space="preserve"> E$13</f>
        <v>System Reserve CAPEX</v>
      </c>
      <c r="F22" s="13">
        <f t="shared" ref="F22:G22" si="8" xml:space="preserve"> F$13</f>
        <v>45000</v>
      </c>
      <c r="G22" s="13" t="str">
        <f t="shared" si="8"/>
        <v>000 USD</v>
      </c>
      <c r="H22" s="13"/>
      <c r="I22" s="13"/>
      <c r="J22" s="13">
        <f xml:space="preserve"> F13</f>
        <v>45000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</row>
    <row r="23" spans="1:44" ht="13.9" thickBot="1" x14ac:dyDescent="0.35">
      <c r="A23" s="11"/>
      <c r="B23" s="12"/>
      <c r="C23" s="12"/>
      <c r="D23" s="12"/>
      <c r="E23" s="13" t="str">
        <f t="shared" ref="E23:AR23" si="9" xml:space="preserve"> E$8</f>
        <v>Discount Factor</v>
      </c>
      <c r="F23" s="13">
        <f t="shared" si="9"/>
        <v>0</v>
      </c>
      <c r="G23" s="13">
        <f t="shared" si="9"/>
        <v>0</v>
      </c>
      <c r="H23" s="13">
        <f t="shared" si="9"/>
        <v>0</v>
      </c>
      <c r="I23" s="13"/>
      <c r="J23" s="204">
        <f t="shared" si="9"/>
        <v>1</v>
      </c>
      <c r="K23" s="204">
        <f t="shared" si="9"/>
        <v>0.90909090909090906</v>
      </c>
      <c r="L23" s="204">
        <f t="shared" si="9"/>
        <v>0.82644628099173545</v>
      </c>
      <c r="M23" s="204">
        <f t="shared" si="9"/>
        <v>0.75131480090157754</v>
      </c>
      <c r="N23" s="204">
        <f t="shared" si="9"/>
        <v>0.68301345536507052</v>
      </c>
      <c r="O23" s="204">
        <f t="shared" si="9"/>
        <v>0.62092132305915493</v>
      </c>
      <c r="P23" s="204">
        <f t="shared" si="9"/>
        <v>0.56447393005377722</v>
      </c>
      <c r="Q23" s="204">
        <f t="shared" si="9"/>
        <v>0.51315811823070645</v>
      </c>
      <c r="R23" s="204">
        <f t="shared" si="9"/>
        <v>0.46650738020973315</v>
      </c>
      <c r="S23" s="204">
        <f t="shared" si="9"/>
        <v>0.42409761837248466</v>
      </c>
      <c r="T23" s="204">
        <f t="shared" si="9"/>
        <v>0.38554328942953148</v>
      </c>
      <c r="U23" s="204">
        <f t="shared" si="9"/>
        <v>0.3504938994813922</v>
      </c>
      <c r="V23" s="204">
        <f t="shared" si="9"/>
        <v>0.31863081771035656</v>
      </c>
      <c r="W23" s="204">
        <f t="shared" si="9"/>
        <v>0.28966437973668779</v>
      </c>
      <c r="X23" s="204">
        <f t="shared" si="9"/>
        <v>0.26333125430607973</v>
      </c>
      <c r="Y23" s="204">
        <f t="shared" si="9"/>
        <v>0.23939204936916339</v>
      </c>
      <c r="Z23" s="204">
        <f t="shared" si="9"/>
        <v>0.21762913579014853</v>
      </c>
      <c r="AA23" s="204">
        <f t="shared" si="9"/>
        <v>0.19784466890013502</v>
      </c>
      <c r="AB23" s="204">
        <f t="shared" si="9"/>
        <v>0.17985878990921364</v>
      </c>
      <c r="AC23" s="204">
        <f t="shared" si="9"/>
        <v>0.16350799082655781</v>
      </c>
      <c r="AD23" s="204">
        <f t="shared" si="9"/>
        <v>0.14864362802414349</v>
      </c>
      <c r="AE23" s="204">
        <f t="shared" si="9"/>
        <v>0.13513057093103953</v>
      </c>
      <c r="AF23" s="204">
        <f t="shared" si="9"/>
        <v>0.12284597357367227</v>
      </c>
      <c r="AG23" s="204">
        <f t="shared" si="9"/>
        <v>0.11167815779424752</v>
      </c>
      <c r="AH23" s="204">
        <f t="shared" si="9"/>
        <v>0.10152559799477048</v>
      </c>
      <c r="AI23" s="204">
        <f t="shared" si="9"/>
        <v>0</v>
      </c>
      <c r="AJ23" s="204">
        <f t="shared" si="9"/>
        <v>0</v>
      </c>
      <c r="AK23" s="204">
        <f t="shared" si="9"/>
        <v>0</v>
      </c>
      <c r="AL23" s="204">
        <f t="shared" si="9"/>
        <v>0</v>
      </c>
      <c r="AM23" s="204">
        <f t="shared" si="9"/>
        <v>0</v>
      </c>
      <c r="AN23" s="204">
        <f t="shared" si="9"/>
        <v>0</v>
      </c>
      <c r="AO23" s="204">
        <f t="shared" si="9"/>
        <v>0</v>
      </c>
      <c r="AP23" s="204">
        <f t="shared" si="9"/>
        <v>0</v>
      </c>
      <c r="AQ23" s="204">
        <f t="shared" si="9"/>
        <v>0</v>
      </c>
      <c r="AR23" s="204">
        <f t="shared" si="9"/>
        <v>0</v>
      </c>
    </row>
    <row r="24" spans="1:44" ht="14.45" thickBot="1" x14ac:dyDescent="0.35">
      <c r="A24" s="11"/>
      <c r="B24" s="12"/>
      <c r="C24" s="12"/>
      <c r="D24" s="12"/>
      <c r="E24" s="205" t="s">
        <v>21</v>
      </c>
      <c r="F24" s="206">
        <f>SUM(J24:AH24)</f>
        <v>3775056.9483122453</v>
      </c>
      <c r="G24" s="207" t="s">
        <v>16</v>
      </c>
      <c r="H24" s="208"/>
      <c r="I24" s="80"/>
      <c r="J24" s="209">
        <f>( J21 + J22) * J23</f>
        <v>381528.83386558655</v>
      </c>
      <c r="K24" s="209">
        <f t="shared" ref="K24:AC24" si="10">( K21 + K22) * K23</f>
        <v>310255.03338452353</v>
      </c>
      <c r="L24" s="209">
        <f t="shared" si="10"/>
        <v>284993.18706105329</v>
      </c>
      <c r="M24" s="209">
        <f t="shared" si="10"/>
        <v>228663.90406055271</v>
      </c>
      <c r="N24" s="209">
        <f t="shared" si="10"/>
        <v>213921.68187069031</v>
      </c>
      <c r="O24" s="209">
        <f t="shared" si="10"/>
        <v>199480.2520767719</v>
      </c>
      <c r="P24" s="209">
        <f t="shared" si="10"/>
        <v>188064.96277809737</v>
      </c>
      <c r="Q24" s="209">
        <f t="shared" si="10"/>
        <v>176329.23712880767</v>
      </c>
      <c r="R24" s="209">
        <f t="shared" si="10"/>
        <v>165311.93188782208</v>
      </c>
      <c r="S24" s="209">
        <f t="shared" si="10"/>
        <v>156356.80122081921</v>
      </c>
      <c r="T24" s="209">
        <f t="shared" si="10"/>
        <v>145875.77469353861</v>
      </c>
      <c r="U24" s="209">
        <f t="shared" si="10"/>
        <v>136013.46355877595</v>
      </c>
      <c r="V24" s="209">
        <f t="shared" si="10"/>
        <v>128329.6051124732</v>
      </c>
      <c r="W24" s="209">
        <f t="shared" si="10"/>
        <v>120944.92588006321</v>
      </c>
      <c r="X24" s="209">
        <f t="shared" si="10"/>
        <v>113585.75125663557</v>
      </c>
      <c r="Y24" s="209">
        <f t="shared" si="10"/>
        <v>106866.48362676401</v>
      </c>
      <c r="Z24" s="209">
        <f t="shared" si="10"/>
        <v>100213.44441430813</v>
      </c>
      <c r="AA24" s="209">
        <f t="shared" si="10"/>
        <v>93980.784916518722</v>
      </c>
      <c r="AB24" s="209">
        <f t="shared" si="10"/>
        <v>88672.778642876001</v>
      </c>
      <c r="AC24" s="209">
        <f t="shared" si="10"/>
        <v>83257.72967230127</v>
      </c>
      <c r="AD24" s="209">
        <f t="shared" ref="AD24:AE24" si="11">( AD21 + AD22) * AD23</f>
        <v>79678.2778984264</v>
      </c>
      <c r="AE24" s="209">
        <f t="shared" si="11"/>
        <v>74881.52494374878</v>
      </c>
      <c r="AF24" s="209">
        <f t="shared" ref="AF24:AH24" si="12">( AF21 + AF22) * AF23</f>
        <v>70165.165910198513</v>
      </c>
      <c r="AG24" s="209">
        <f t="shared" si="12"/>
        <v>65843.89038528192</v>
      </c>
      <c r="AH24" s="209">
        <f t="shared" si="12"/>
        <v>61841.522065610465</v>
      </c>
      <c r="AI24" s="13"/>
      <c r="AJ24" s="13"/>
      <c r="AK24" s="13"/>
      <c r="AL24" s="13"/>
      <c r="AM24" s="13"/>
      <c r="AN24" s="13"/>
      <c r="AO24" s="13"/>
      <c r="AP24" s="13"/>
      <c r="AQ24" s="13"/>
      <c r="AR24" s="13"/>
    </row>
    <row r="25" spans="1:44" x14ac:dyDescent="0.25">
      <c r="A25" s="11"/>
      <c r="B25" s="12"/>
      <c r="C25" s="12"/>
      <c r="D25" s="12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</row>
    <row r="26" spans="1:44" x14ac:dyDescent="0.25">
      <c r="A26" s="24"/>
      <c r="B26" s="16"/>
      <c r="C26" s="24"/>
      <c r="D26" s="88" t="s">
        <v>96</v>
      </c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</row>
    <row r="27" spans="1:44" x14ac:dyDescent="0.25">
      <c r="D27" s="82"/>
      <c r="E27" s="101" t="str">
        <f>E$47</f>
        <v>Capacity Charge, New Plant</v>
      </c>
      <c r="F27" s="101">
        <f t="shared" ref="F27:AH27" si="13">F$47</f>
        <v>0</v>
      </c>
      <c r="G27" s="101" t="str">
        <f t="shared" si="13"/>
        <v>000 USD</v>
      </c>
      <c r="H27" s="101">
        <f t="shared" si="13"/>
        <v>0</v>
      </c>
      <c r="I27" s="101">
        <f t="shared" si="13"/>
        <v>0</v>
      </c>
      <c r="J27" s="101">
        <f t="shared" si="13"/>
        <v>40000</v>
      </c>
      <c r="K27" s="101">
        <f t="shared" si="13"/>
        <v>76800</v>
      </c>
      <c r="L27" s="101">
        <f t="shared" si="13"/>
        <v>76800</v>
      </c>
      <c r="M27" s="101">
        <f t="shared" si="13"/>
        <v>76800</v>
      </c>
      <c r="N27" s="101">
        <f t="shared" si="13"/>
        <v>76800</v>
      </c>
      <c r="O27" s="101">
        <f t="shared" si="13"/>
        <v>76800</v>
      </c>
      <c r="P27" s="101">
        <f t="shared" si="13"/>
        <v>76800</v>
      </c>
      <c r="Q27" s="101">
        <f t="shared" si="13"/>
        <v>76800</v>
      </c>
      <c r="R27" s="101">
        <f t="shared" si="13"/>
        <v>76800</v>
      </c>
      <c r="S27" s="101">
        <f t="shared" si="13"/>
        <v>76800</v>
      </c>
      <c r="T27" s="101">
        <f t="shared" si="13"/>
        <v>76800</v>
      </c>
      <c r="U27" s="101">
        <f t="shared" si="13"/>
        <v>76800</v>
      </c>
      <c r="V27" s="101">
        <f t="shared" si="13"/>
        <v>76800</v>
      </c>
      <c r="W27" s="101">
        <f t="shared" si="13"/>
        <v>76800</v>
      </c>
      <c r="X27" s="101">
        <f t="shared" si="13"/>
        <v>76800</v>
      </c>
      <c r="Y27" s="101">
        <f t="shared" si="13"/>
        <v>76800</v>
      </c>
      <c r="Z27" s="101">
        <f t="shared" si="13"/>
        <v>76800</v>
      </c>
      <c r="AA27" s="101">
        <f t="shared" si="13"/>
        <v>76800</v>
      </c>
      <c r="AB27" s="101">
        <f t="shared" si="13"/>
        <v>76800</v>
      </c>
      <c r="AC27" s="101">
        <f t="shared" si="13"/>
        <v>76800</v>
      </c>
      <c r="AD27" s="101">
        <f t="shared" si="13"/>
        <v>76800</v>
      </c>
      <c r="AE27" s="101">
        <f t="shared" si="13"/>
        <v>76800</v>
      </c>
      <c r="AF27" s="101">
        <f t="shared" si="13"/>
        <v>76800</v>
      </c>
      <c r="AG27" s="101">
        <f t="shared" si="13"/>
        <v>76800</v>
      </c>
      <c r="AH27" s="101">
        <f t="shared" si="13"/>
        <v>76800</v>
      </c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</row>
    <row r="28" spans="1:44" x14ac:dyDescent="0.25">
      <c r="E28" s="101" t="str">
        <f xml:space="preserve"> E$69</f>
        <v>O&amp;M Costs, New Power Plant</v>
      </c>
      <c r="F28" s="101">
        <f t="shared" ref="F28:AH28" si="14" xml:space="preserve"> F$69</f>
        <v>0</v>
      </c>
      <c r="G28" s="101" t="str">
        <f t="shared" si="14"/>
        <v>000 USD</v>
      </c>
      <c r="H28" s="101">
        <f t="shared" si="14"/>
        <v>0</v>
      </c>
      <c r="I28" s="101">
        <f t="shared" si="14"/>
        <v>0</v>
      </c>
      <c r="J28" s="101">
        <f t="shared" si="14"/>
        <v>4641.1606542612872</v>
      </c>
      <c r="K28" s="101">
        <f t="shared" si="14"/>
        <v>6843.7688591035949</v>
      </c>
      <c r="L28" s="101">
        <f t="shared" si="14"/>
        <v>6880.3457486978814</v>
      </c>
      <c r="M28" s="101">
        <f t="shared" si="14"/>
        <v>6543.4172218154117</v>
      </c>
      <c r="N28" s="101">
        <f t="shared" si="14"/>
        <v>6564.4322785829027</v>
      </c>
      <c r="O28" s="101">
        <f t="shared" si="14"/>
        <v>6566.7761790904997</v>
      </c>
      <c r="P28" s="101">
        <f t="shared" si="14"/>
        <v>6601.4957269362521</v>
      </c>
      <c r="Q28" s="101">
        <f t="shared" si="14"/>
        <v>6636.955026835466</v>
      </c>
      <c r="R28" s="101">
        <f t="shared" si="14"/>
        <v>6670.9919225492049</v>
      </c>
      <c r="S28" s="101">
        <f t="shared" si="14"/>
        <v>6702.475767828676</v>
      </c>
      <c r="T28" s="101">
        <f t="shared" si="14"/>
        <v>6714.4648609655578</v>
      </c>
      <c r="U28" s="101">
        <f t="shared" si="14"/>
        <v>6701.6163016781775</v>
      </c>
      <c r="V28" s="101">
        <f t="shared" si="14"/>
        <v>6741.4517678827433</v>
      </c>
      <c r="W28" s="101">
        <f t="shared" si="14"/>
        <v>6760.3043706984399</v>
      </c>
      <c r="X28" s="101">
        <f t="shared" si="14"/>
        <v>6785.7481349434056</v>
      </c>
      <c r="Y28" s="101">
        <f t="shared" si="14"/>
        <v>6795.8033132903784</v>
      </c>
      <c r="Z28" s="101">
        <f t="shared" si="14"/>
        <v>6788.5460071132984</v>
      </c>
      <c r="AA28" s="101">
        <f t="shared" si="14"/>
        <v>6807.079022395732</v>
      </c>
      <c r="AB28" s="101">
        <f t="shared" si="14"/>
        <v>6836.2993951914777</v>
      </c>
      <c r="AC28" s="101">
        <f t="shared" si="14"/>
        <v>6857.4588296562715</v>
      </c>
      <c r="AD28" s="101">
        <f t="shared" si="14"/>
        <v>6902.1890567622013</v>
      </c>
      <c r="AE28" s="101">
        <f t="shared" si="14"/>
        <v>6913.8168339358854</v>
      </c>
      <c r="AF28" s="101">
        <f t="shared" si="14"/>
        <v>6905.6957377153158</v>
      </c>
      <c r="AG28" s="101">
        <f t="shared" si="14"/>
        <v>6927.0428940224756</v>
      </c>
      <c r="AH28" s="101">
        <f t="shared" si="14"/>
        <v>6943.2961741109393</v>
      </c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</row>
    <row r="29" spans="1:44" x14ac:dyDescent="0.25">
      <c r="E29" s="101" t="str">
        <f xml:space="preserve"> E$76</f>
        <v>Fuel Costs, New Power Plant</v>
      </c>
      <c r="F29" s="101">
        <f t="shared" ref="F29:AH29" si="15" xml:space="preserve"> F$76</f>
        <v>0</v>
      </c>
      <c r="G29" s="101" t="str">
        <f t="shared" si="15"/>
        <v>000 USD</v>
      </c>
      <c r="H29" s="101">
        <f t="shared" si="15"/>
        <v>0</v>
      </c>
      <c r="I29" s="101">
        <f t="shared" si="15"/>
        <v>0</v>
      </c>
      <c r="J29" s="101">
        <f t="shared" si="15"/>
        <v>137550.92254666411</v>
      </c>
      <c r="K29" s="101">
        <f t="shared" si="15"/>
        <v>197899.85728135679</v>
      </c>
      <c r="L29" s="101">
        <f t="shared" si="15"/>
        <v>209409.855076751</v>
      </c>
      <c r="M29" s="101">
        <f t="shared" si="15"/>
        <v>184084.1167650097</v>
      </c>
      <c r="N29" s="101">
        <f t="shared" si="15"/>
        <v>188999.87721367431</v>
      </c>
      <c r="O29" s="101">
        <f t="shared" si="15"/>
        <v>193550.93269061972</v>
      </c>
      <c r="P29" s="101">
        <f t="shared" si="15"/>
        <v>199346.71500978101</v>
      </c>
      <c r="Q29" s="101">
        <f t="shared" si="15"/>
        <v>205471.06813487134</v>
      </c>
      <c r="R29" s="101">
        <f t="shared" si="15"/>
        <v>211935.78146469512</v>
      </c>
      <c r="S29" s="101">
        <f t="shared" si="15"/>
        <v>218688.58814670812</v>
      </c>
      <c r="T29" s="101">
        <f t="shared" si="15"/>
        <v>225197.77502293381</v>
      </c>
      <c r="U29" s="101">
        <f t="shared" si="15"/>
        <v>231288.41418257961</v>
      </c>
      <c r="V29" s="101">
        <f t="shared" si="15"/>
        <v>239633.08472076015</v>
      </c>
      <c r="W29" s="101">
        <f t="shared" si="15"/>
        <v>247806.04799918603</v>
      </c>
      <c r="X29" s="101">
        <f t="shared" si="15"/>
        <v>256514.42358999889</v>
      </c>
      <c r="Y29" s="101">
        <f t="shared" si="15"/>
        <v>264369.81297943537</v>
      </c>
      <c r="Z29" s="101">
        <f t="shared" si="15"/>
        <v>271530.14814197808</v>
      </c>
      <c r="AA29" s="101">
        <f t="shared" si="15"/>
        <v>279617.1644473676</v>
      </c>
      <c r="AB29" s="101">
        <f t="shared" si="15"/>
        <v>288113.61246764316</v>
      </c>
      <c r="AC29" s="101">
        <f t="shared" si="15"/>
        <v>296263.77793744189</v>
      </c>
      <c r="AD29" s="101">
        <f t="shared" si="15"/>
        <v>305617.23306511616</v>
      </c>
      <c r="AE29" s="101">
        <f t="shared" si="15"/>
        <v>313557.98337811726</v>
      </c>
      <c r="AF29" s="101">
        <f t="shared" si="15"/>
        <v>320664.61774949532</v>
      </c>
      <c r="AG29" s="101">
        <f t="shared" si="15"/>
        <v>329055.16851383611</v>
      </c>
      <c r="AH29" s="101">
        <f t="shared" si="15"/>
        <v>337265.05769876548</v>
      </c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</row>
    <row r="30" spans="1:44" x14ac:dyDescent="0.25">
      <c r="E30" s="101" t="str">
        <f xml:space="preserve"> E$87</f>
        <v>Synchronous Condensor Costs</v>
      </c>
      <c r="F30" s="101">
        <f t="shared" ref="F30:AH30" si="16" xml:space="preserve"> F$87</f>
        <v>0</v>
      </c>
      <c r="G30" s="101" t="str">
        <f t="shared" si="16"/>
        <v>000 USD</v>
      </c>
      <c r="H30" s="101">
        <f t="shared" si="16"/>
        <v>0</v>
      </c>
      <c r="I30" s="101">
        <f t="shared" si="16"/>
        <v>0</v>
      </c>
      <c r="J30" s="101">
        <f t="shared" si="16"/>
        <v>1135</v>
      </c>
      <c r="K30" s="101">
        <f t="shared" si="16"/>
        <v>1135</v>
      </c>
      <c r="L30" s="101">
        <f t="shared" si="16"/>
        <v>1135</v>
      </c>
      <c r="M30" s="101">
        <f t="shared" si="16"/>
        <v>1135</v>
      </c>
      <c r="N30" s="101">
        <f t="shared" si="16"/>
        <v>1135</v>
      </c>
      <c r="O30" s="101">
        <f t="shared" si="16"/>
        <v>1135</v>
      </c>
      <c r="P30" s="101">
        <f t="shared" si="16"/>
        <v>1135</v>
      </c>
      <c r="Q30" s="101">
        <f t="shared" si="16"/>
        <v>1135</v>
      </c>
      <c r="R30" s="101">
        <f t="shared" si="16"/>
        <v>1135</v>
      </c>
      <c r="S30" s="101">
        <f t="shared" si="16"/>
        <v>1135</v>
      </c>
      <c r="T30" s="101">
        <f t="shared" si="16"/>
        <v>1135</v>
      </c>
      <c r="U30" s="101">
        <f t="shared" si="16"/>
        <v>1135</v>
      </c>
      <c r="V30" s="101">
        <f t="shared" si="16"/>
        <v>1135</v>
      </c>
      <c r="W30" s="101">
        <f t="shared" si="16"/>
        <v>1135</v>
      </c>
      <c r="X30" s="101">
        <f t="shared" si="16"/>
        <v>1135</v>
      </c>
      <c r="Y30" s="101">
        <f t="shared" si="16"/>
        <v>1135</v>
      </c>
      <c r="Z30" s="101">
        <f t="shared" si="16"/>
        <v>1135</v>
      </c>
      <c r="AA30" s="101">
        <f t="shared" si="16"/>
        <v>1135</v>
      </c>
      <c r="AB30" s="101">
        <f t="shared" si="16"/>
        <v>1135</v>
      </c>
      <c r="AC30" s="101">
        <f t="shared" si="16"/>
        <v>1135</v>
      </c>
      <c r="AD30" s="101">
        <f t="shared" si="16"/>
        <v>1135</v>
      </c>
      <c r="AE30" s="101">
        <f t="shared" si="16"/>
        <v>1135</v>
      </c>
      <c r="AF30" s="101">
        <f t="shared" si="16"/>
        <v>1135</v>
      </c>
      <c r="AG30" s="101">
        <f t="shared" si="16"/>
        <v>1135</v>
      </c>
      <c r="AH30" s="101">
        <f t="shared" si="16"/>
        <v>1135</v>
      </c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</row>
    <row r="31" spans="1:44" x14ac:dyDescent="0.25">
      <c r="E31" s="101" t="str">
        <f xml:space="preserve"> E$112</f>
        <v>Startup Costs</v>
      </c>
      <c r="F31" s="101">
        <f t="shared" ref="F31:AH31" si="17" xml:space="preserve"> F$112</f>
        <v>0</v>
      </c>
      <c r="G31" s="101" t="str">
        <f t="shared" si="17"/>
        <v>000 USD</v>
      </c>
      <c r="H31" s="101">
        <f t="shared" si="17"/>
        <v>0</v>
      </c>
      <c r="I31" s="101">
        <f t="shared" si="17"/>
        <v>0</v>
      </c>
      <c r="J31" s="101">
        <f t="shared" si="17"/>
        <v>1037.6738765636969</v>
      </c>
      <c r="K31" s="101">
        <f t="shared" si="17"/>
        <v>1065.1088548722828</v>
      </c>
      <c r="L31" s="101">
        <f t="shared" si="17"/>
        <v>1092.6095800144835</v>
      </c>
      <c r="M31" s="101">
        <f t="shared" si="17"/>
        <v>903.88382730866101</v>
      </c>
      <c r="N31" s="101">
        <f t="shared" si="17"/>
        <v>912.39485771247496</v>
      </c>
      <c r="O31" s="101">
        <f t="shared" si="17"/>
        <v>921.24569672738403</v>
      </c>
      <c r="P31" s="101">
        <f t="shared" si="17"/>
        <v>930.58650246855007</v>
      </c>
      <c r="Q31" s="101">
        <f t="shared" si="17"/>
        <v>940.4654472896832</v>
      </c>
      <c r="R31" s="101">
        <f t="shared" si="17"/>
        <v>950.97453340995912</v>
      </c>
      <c r="S31" s="101">
        <f t="shared" si="17"/>
        <v>962.08662569231183</v>
      </c>
      <c r="T31" s="101">
        <f t="shared" si="17"/>
        <v>973.88988075239126</v>
      </c>
      <c r="U31" s="101">
        <f t="shared" si="17"/>
        <v>986.47436338623652</v>
      </c>
      <c r="V31" s="101">
        <f t="shared" si="17"/>
        <v>999.89857144684038</v>
      </c>
      <c r="W31" s="101">
        <f t="shared" si="17"/>
        <v>1014.2852481070281</v>
      </c>
      <c r="X31" s="101">
        <f t="shared" si="17"/>
        <v>1029.151035043297</v>
      </c>
      <c r="Y31" s="101">
        <f t="shared" si="17"/>
        <v>1043.4077256959049</v>
      </c>
      <c r="Z31" s="101">
        <f t="shared" si="17"/>
        <v>1057.5611015807176</v>
      </c>
      <c r="AA31" s="101">
        <f t="shared" si="17"/>
        <v>1071.5650813109116</v>
      </c>
      <c r="AB31" s="101">
        <f t="shared" si="17"/>
        <v>1085.4643281262238</v>
      </c>
      <c r="AC31" s="101">
        <f t="shared" si="17"/>
        <v>1099.2366336050936</v>
      </c>
      <c r="AD31" s="101">
        <f t="shared" si="17"/>
        <v>1113.3152867729355</v>
      </c>
      <c r="AE31" s="101">
        <f t="shared" si="17"/>
        <v>1127.2713910093232</v>
      </c>
      <c r="AF31" s="101">
        <f t="shared" si="17"/>
        <v>1141.227495245713</v>
      </c>
      <c r="AG31" s="101">
        <f t="shared" si="17"/>
        <v>1155.1835994821006</v>
      </c>
      <c r="AH31" s="101">
        <f t="shared" si="17"/>
        <v>1169.1397037184884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</row>
    <row r="32" spans="1:44" x14ac:dyDescent="0.25">
      <c r="E32" s="101"/>
      <c r="F32" s="101"/>
      <c r="G32" s="101"/>
      <c r="H32" s="101"/>
      <c r="I32" s="10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</row>
    <row r="33" spans="1:44" x14ac:dyDescent="0.25">
      <c r="C33" s="89" t="s">
        <v>22</v>
      </c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</row>
    <row r="34" spans="1:44" x14ac:dyDescent="0.25">
      <c r="E34" s="101" t="str">
        <f xml:space="preserve"> 'Generation Calculation'!A$6</f>
        <v>Generation from New Power Plant</v>
      </c>
      <c r="F34" s="101">
        <f xml:space="preserve"> 'Generation Calculation'!B$6</f>
        <v>0</v>
      </c>
      <c r="G34" s="101" t="str">
        <f xml:space="preserve"> 'Generation Calculation'!C$6</f>
        <v>MWh</v>
      </c>
      <c r="H34" s="101">
        <f xml:space="preserve"> 'Generation Calculation'!D$6</f>
        <v>34049239.871079378</v>
      </c>
      <c r="I34" s="101">
        <f xml:space="preserve"> 'Generation Calculation'!E$6</f>
        <v>0</v>
      </c>
      <c r="J34" s="101">
        <f xml:space="preserve"> 'Generation Calculation'!F$6</f>
        <v>901893.21085225756</v>
      </c>
      <c r="K34" s="101">
        <f xml:space="preserve"> 'Generation Calculation'!G$6</f>
        <v>1224753.7718207189</v>
      </c>
      <c r="L34" s="101">
        <f xml:space="preserve"> 'Generation Calculation'!H$6</f>
        <v>1232069.1497395763</v>
      </c>
      <c r="M34" s="101">
        <f xml:space="preserve"> 'Generation Calculation'!I$6</f>
        <v>1347426.0492923139</v>
      </c>
      <c r="N34" s="101">
        <f xml:space="preserve"> 'Generation Calculation'!J$6</f>
        <v>1352096.0619073119</v>
      </c>
      <c r="O34" s="101">
        <f xml:space="preserve"> 'Generation Calculation'!K$6</f>
        <v>1352616.9286867778</v>
      </c>
      <c r="P34" s="101">
        <f xml:space="preserve"> 'Generation Calculation'!L$6</f>
        <v>1360332.3837636118</v>
      </c>
      <c r="Q34" s="101">
        <f xml:space="preserve"> 'Generation Calculation'!M$6</f>
        <v>1368212.2281856593</v>
      </c>
      <c r="R34" s="101">
        <f xml:space="preserve"> 'Generation Calculation'!N$6</f>
        <v>1375775.9827887123</v>
      </c>
      <c r="S34" s="101">
        <f xml:space="preserve"> 'Generation Calculation'!O$6</f>
        <v>1382772.3928508169</v>
      </c>
      <c r="T34" s="101">
        <f xml:space="preserve"> 'Generation Calculation'!P$6</f>
        <v>1385436.6357701242</v>
      </c>
      <c r="U34" s="101">
        <f xml:space="preserve"> 'Generation Calculation'!Q$6</f>
        <v>1382581.4003729285</v>
      </c>
      <c r="V34" s="101">
        <f xml:space="preserve"> 'Generation Calculation'!R$6</f>
        <v>1391433.7261961652</v>
      </c>
      <c r="W34" s="101">
        <f xml:space="preserve"> 'Generation Calculation'!S$6</f>
        <v>1395623.1934885422</v>
      </c>
      <c r="X34" s="101">
        <f xml:space="preserve"> 'Generation Calculation'!T$6</f>
        <v>1401277.3633207569</v>
      </c>
      <c r="Y34" s="101">
        <f xml:space="preserve"> 'Generation Calculation'!U$6</f>
        <v>1403511.847397862</v>
      </c>
      <c r="Z34" s="101">
        <f xml:space="preserve"> 'Generation Calculation'!V$6</f>
        <v>1401899.1126918441</v>
      </c>
      <c r="AA34" s="101">
        <f xml:space="preserve"> 'Generation Calculation'!W$6</f>
        <v>1406017.560532385</v>
      </c>
      <c r="AB34" s="101">
        <f xml:space="preserve"> 'Generation Calculation'!X$6</f>
        <v>1412510.9767092173</v>
      </c>
      <c r="AC34" s="101">
        <f xml:space="preserve"> 'Generation Calculation'!Y$6</f>
        <v>1417213.0732569494</v>
      </c>
      <c r="AD34" s="101">
        <f xml:space="preserve"> 'Generation Calculation'!Z$6</f>
        <v>1427153.1237249337</v>
      </c>
      <c r="AE34" s="101">
        <f xml:space="preserve"> 'Generation Calculation'!AA$6</f>
        <v>1429737.0742079746</v>
      </c>
      <c r="AF34" s="101">
        <f xml:space="preserve"> 'Generation Calculation'!AB$6</f>
        <v>1427932.3861589592</v>
      </c>
      <c r="AG34" s="101">
        <f xml:space="preserve"> 'Generation Calculation'!AC$6</f>
        <v>1432676.1986716613</v>
      </c>
      <c r="AH34" s="101">
        <f xml:space="preserve"> 'Generation Calculation'!AD$6</f>
        <v>1436288.03869132</v>
      </c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</row>
    <row r="35" spans="1:44" x14ac:dyDescent="0.25">
      <c r="E35" s="101" t="str">
        <f xml:space="preserve"> 'Generation Calculation'!A$9</f>
        <v>Generation from Existing Diesels</v>
      </c>
      <c r="F35" s="101">
        <f xml:space="preserve"> 'Generation Calculation'!B$9</f>
        <v>0</v>
      </c>
      <c r="G35" s="101" t="str">
        <f xml:space="preserve"> 'Generation Calculation'!C$9</f>
        <v>MWh</v>
      </c>
      <c r="H35" s="101">
        <f xml:space="preserve"> 'Generation Calculation'!D$9</f>
        <v>7459645.2481121169</v>
      </c>
      <c r="I35" s="101">
        <f xml:space="preserve"> 'Generation Calculation'!E$9</f>
        <v>0</v>
      </c>
      <c r="J35" s="101">
        <f xml:space="preserve"> 'Generation Calculation'!F$9</f>
        <v>837827.01119798457</v>
      </c>
      <c r="K35" s="101">
        <f xml:space="preserve"> 'Generation Calculation'!G$9</f>
        <v>316473.96257019299</v>
      </c>
      <c r="L35" s="101">
        <f xml:space="preserve"> 'Generation Calculation'!H$9</f>
        <v>268265.33289851865</v>
      </c>
      <c r="M35" s="101">
        <f xml:space="preserve"> 'Generation Calculation'!I$9</f>
        <v>177541.6474870097</v>
      </c>
      <c r="N35" s="101">
        <f xml:space="preserve"> 'Generation Calculation'!J$9</f>
        <v>188098.78834202132</v>
      </c>
      <c r="O35" s="101">
        <f xml:space="preserve"> 'Generation Calculation'!K$9</f>
        <v>195766.25457226799</v>
      </c>
      <c r="P35" s="101">
        <f xml:space="preserve"> 'Generation Calculation'!L$9</f>
        <v>211577.30569505278</v>
      </c>
      <c r="Q35" s="101">
        <f xml:space="preserve"> 'Generation Calculation'!M$9</f>
        <v>220211.45741925191</v>
      </c>
      <c r="R35" s="101">
        <f xml:space="preserve"> 'Generation Calculation'!N$9</f>
        <v>228596.63630839964</v>
      </c>
      <c r="S35" s="101">
        <f xml:space="preserve"> 'Generation Calculation'!O$9</f>
        <v>246923.98189155484</v>
      </c>
      <c r="T35" s="101">
        <f xml:space="preserve"> 'Generation Calculation'!P$9</f>
        <v>247678.60655611422</v>
      </c>
      <c r="U35" s="101">
        <f xml:space="preserve"> 'Generation Calculation'!Q$9</f>
        <v>250448.56414423449</v>
      </c>
      <c r="V35" s="101">
        <f xml:space="preserve"> 'Generation Calculation'!R$9</f>
        <v>260884.61045522464</v>
      </c>
      <c r="W35" s="101">
        <f xml:space="preserve"> 'Generation Calculation'!S$9</f>
        <v>270566.43344144989</v>
      </c>
      <c r="X35" s="101">
        <f xml:space="preserve"> 'Generation Calculation'!T$9</f>
        <v>273794.72868074232</v>
      </c>
      <c r="Y35" s="101">
        <f xml:space="preserve"> 'Generation Calculation'!U$9</f>
        <v>282821.10074299044</v>
      </c>
      <c r="Z35" s="101">
        <f xml:space="preserve"> 'Generation Calculation'!V$9</f>
        <v>289174.91987298848</v>
      </c>
      <c r="AA35" s="101">
        <f xml:space="preserve"> 'Generation Calculation'!W$9</f>
        <v>294156.20962422393</v>
      </c>
      <c r="AB35" s="101">
        <f xml:space="preserve"> 'Generation Calculation'!X$9</f>
        <v>303891.19219231192</v>
      </c>
      <c r="AC35" s="101">
        <f xml:space="preserve"> 'Generation Calculation'!Y$9</f>
        <v>311630.55412031728</v>
      </c>
      <c r="AD35" s="101">
        <f xml:space="preserve"> 'Generation Calculation'!Z$9</f>
        <v>339601.43437760405</v>
      </c>
      <c r="AE35" s="101">
        <f xml:space="preserve"> 'Generation Calculation'!AA$9</f>
        <v>349165.48983523366</v>
      </c>
      <c r="AF35" s="101">
        <f xml:space="preserve"> 'Generation Calculation'!AB$9</f>
        <v>356574.79416016955</v>
      </c>
      <c r="AG35" s="101">
        <f xml:space="preserve"> 'Generation Calculation'!AC$9</f>
        <v>363423.61314757622</v>
      </c>
      <c r="AH35" s="101">
        <f xml:space="preserve"> 'Generation Calculation'!AD$9</f>
        <v>374550.61837868183</v>
      </c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</row>
    <row r="36" spans="1:44" x14ac:dyDescent="0.25"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</row>
    <row r="37" spans="1:44" x14ac:dyDescent="0.25">
      <c r="A37" s="156"/>
      <c r="B37" s="156"/>
      <c r="C37" s="156"/>
      <c r="D37" s="156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</row>
    <row r="38" spans="1:44" x14ac:dyDescent="0.25"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</row>
    <row r="39" spans="1:44" x14ac:dyDescent="0.25">
      <c r="B39" s="157" t="s">
        <v>15</v>
      </c>
      <c r="E39" s="101"/>
      <c r="F39" s="101"/>
      <c r="G39" s="101">
        <v>3891271.4751483495</v>
      </c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</row>
    <row r="40" spans="1:44" x14ac:dyDescent="0.25"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</row>
    <row r="41" spans="1:44" x14ac:dyDescent="0.25">
      <c r="C41" s="89" t="s">
        <v>197</v>
      </c>
      <c r="D41" s="14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</row>
    <row r="42" spans="1:44" x14ac:dyDescent="0.25">
      <c r="D42" s="82" t="s">
        <v>201</v>
      </c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</row>
    <row r="43" spans="1:44" x14ac:dyDescent="0.25">
      <c r="E43" s="101" t="s">
        <v>80</v>
      </c>
      <c r="F43" s="101">
        <f xml:space="preserve"> 'Bidders Proposal 15.1 - 15.2'!F8</f>
        <v>120</v>
      </c>
      <c r="G43" s="101" t="s">
        <v>11</v>
      </c>
      <c r="H43" s="101" t="s">
        <v>226</v>
      </c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</row>
    <row r="44" spans="1:44" x14ac:dyDescent="0.25">
      <c r="E44" s="101" t="s">
        <v>81</v>
      </c>
      <c r="F44" s="101">
        <f xml:space="preserve"> 'Bidders Proposal 15.1 - 15.2'!F13</f>
        <v>200</v>
      </c>
      <c r="G44" s="101" t="s">
        <v>11</v>
      </c>
      <c r="H44" s="101" t="s">
        <v>226</v>
      </c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</row>
    <row r="45" spans="1:44" x14ac:dyDescent="0.25">
      <c r="E45" s="101" t="s">
        <v>198</v>
      </c>
      <c r="F45" s="101">
        <f xml:space="preserve"> 'Bidders Proposal 15.1 - 15.2'!D8</f>
        <v>10</v>
      </c>
      <c r="G45" s="101" t="s">
        <v>79</v>
      </c>
      <c r="H45" s="101" t="s">
        <v>226</v>
      </c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</row>
    <row r="46" spans="1:44" x14ac:dyDescent="0.25">
      <c r="E46" s="101" t="s">
        <v>199</v>
      </c>
      <c r="F46" s="101"/>
      <c r="G46" s="101" t="s">
        <v>202</v>
      </c>
      <c r="H46" s="101" t="s">
        <v>226</v>
      </c>
      <c r="I46" s="101"/>
      <c r="J46" s="101">
        <f xml:space="preserve"> 'Bidders Proposal 15.3'!E8</f>
        <v>25</v>
      </c>
      <c r="K46" s="101">
        <f xml:space="preserve"> 'Bidders Proposal 15.3'!E10</f>
        <v>32</v>
      </c>
      <c r="L46" s="101">
        <f xml:space="preserve"> 'Bidders Proposal 15.3'!E11</f>
        <v>32</v>
      </c>
      <c r="M46" s="101">
        <f xml:space="preserve"> 'Bidders Proposal 15.3'!E12</f>
        <v>32</v>
      </c>
      <c r="N46" s="101">
        <f xml:space="preserve"> 'Bidders Proposal 15.3'!E13</f>
        <v>32</v>
      </c>
      <c r="O46" s="101">
        <f xml:space="preserve"> 'Bidders Proposal 15.3'!E14</f>
        <v>32</v>
      </c>
      <c r="P46" s="101">
        <f xml:space="preserve"> 'Bidders Proposal 15.3'!E15</f>
        <v>32</v>
      </c>
      <c r="Q46" s="101">
        <f xml:space="preserve"> 'Bidders Proposal 15.3'!E16</f>
        <v>32</v>
      </c>
      <c r="R46" s="101">
        <f xml:space="preserve"> 'Bidders Proposal 15.3'!E17</f>
        <v>32</v>
      </c>
      <c r="S46" s="101">
        <f xml:space="preserve"> 'Bidders Proposal 15.3'!E18</f>
        <v>32</v>
      </c>
      <c r="T46" s="101">
        <f xml:space="preserve"> 'Bidders Proposal 15.3'!E19</f>
        <v>32</v>
      </c>
      <c r="U46" s="101">
        <f xml:space="preserve"> 'Bidders Proposal 15.3'!E20</f>
        <v>32</v>
      </c>
      <c r="V46" s="101">
        <f xml:space="preserve"> 'Bidders Proposal 15.3'!E21</f>
        <v>32</v>
      </c>
      <c r="W46" s="101">
        <f xml:space="preserve"> 'Bidders Proposal 15.3'!E22</f>
        <v>32</v>
      </c>
      <c r="X46" s="101">
        <f xml:space="preserve"> 'Bidders Proposal 15.3'!E23</f>
        <v>32</v>
      </c>
      <c r="Y46" s="101">
        <f xml:space="preserve"> 'Bidders Proposal 15.3'!E24</f>
        <v>32</v>
      </c>
      <c r="Z46" s="101">
        <f xml:space="preserve"> 'Bidders Proposal 15.3'!E25</f>
        <v>32</v>
      </c>
      <c r="AA46" s="101">
        <f xml:space="preserve"> 'Bidders Proposal 15.3'!E26</f>
        <v>32</v>
      </c>
      <c r="AB46" s="101">
        <f xml:space="preserve"> 'Bidders Proposal 15.3'!E27</f>
        <v>32</v>
      </c>
      <c r="AC46" s="101">
        <f xml:space="preserve"> 'Bidders Proposal 15.3'!E28</f>
        <v>32</v>
      </c>
      <c r="AD46" s="101">
        <f xml:space="preserve"> 'Bidders Proposal 15.3'!E29</f>
        <v>32</v>
      </c>
      <c r="AE46" s="101">
        <f xml:space="preserve"> 'Bidders Proposal 15.3'!E30</f>
        <v>32</v>
      </c>
      <c r="AF46" s="101">
        <f xml:space="preserve"> 'Bidders Proposal 15.3'!E31</f>
        <v>32</v>
      </c>
      <c r="AG46" s="101">
        <f xml:space="preserve"> 'Bidders Proposal 15.3'!E32</f>
        <v>32</v>
      </c>
      <c r="AH46" s="101">
        <f xml:space="preserve"> 'Bidders Proposal 15.3'!E33</f>
        <v>32</v>
      </c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</row>
    <row r="47" spans="1:44" x14ac:dyDescent="0.25">
      <c r="E47" s="103" t="s">
        <v>200</v>
      </c>
      <c r="F47" s="103">
        <v>0</v>
      </c>
      <c r="G47" s="103" t="s">
        <v>16</v>
      </c>
      <c r="H47" s="103">
        <v>0</v>
      </c>
      <c r="I47" s="103"/>
      <c r="J47" s="103">
        <f xml:space="preserve"> (J46 * F43 * F45) + (J46 * F44 * (12 - F45) )</f>
        <v>40000</v>
      </c>
      <c r="K47" s="103">
        <f xml:space="preserve"> K46 * $F44 * 12</f>
        <v>76800</v>
      </c>
      <c r="L47" s="103">
        <f t="shared" ref="L47:AH47" si="18" xml:space="preserve"> L46 * $F44 * 12</f>
        <v>76800</v>
      </c>
      <c r="M47" s="103">
        <f t="shared" si="18"/>
        <v>76800</v>
      </c>
      <c r="N47" s="103">
        <f t="shared" si="18"/>
        <v>76800</v>
      </c>
      <c r="O47" s="103">
        <f t="shared" si="18"/>
        <v>76800</v>
      </c>
      <c r="P47" s="103">
        <f t="shared" si="18"/>
        <v>76800</v>
      </c>
      <c r="Q47" s="103">
        <f t="shared" si="18"/>
        <v>76800</v>
      </c>
      <c r="R47" s="103">
        <f t="shared" si="18"/>
        <v>76800</v>
      </c>
      <c r="S47" s="103">
        <f t="shared" si="18"/>
        <v>76800</v>
      </c>
      <c r="T47" s="103">
        <f t="shared" si="18"/>
        <v>76800</v>
      </c>
      <c r="U47" s="103">
        <f t="shared" si="18"/>
        <v>76800</v>
      </c>
      <c r="V47" s="103">
        <f t="shared" si="18"/>
        <v>76800</v>
      </c>
      <c r="W47" s="103">
        <f t="shared" si="18"/>
        <v>76800</v>
      </c>
      <c r="X47" s="103">
        <f t="shared" si="18"/>
        <v>76800</v>
      </c>
      <c r="Y47" s="103">
        <f t="shared" si="18"/>
        <v>76800</v>
      </c>
      <c r="Z47" s="103">
        <f t="shared" si="18"/>
        <v>76800</v>
      </c>
      <c r="AA47" s="103">
        <f t="shared" si="18"/>
        <v>76800</v>
      </c>
      <c r="AB47" s="103">
        <f t="shared" si="18"/>
        <v>76800</v>
      </c>
      <c r="AC47" s="103">
        <f t="shared" si="18"/>
        <v>76800</v>
      </c>
      <c r="AD47" s="103">
        <f t="shared" si="18"/>
        <v>76800</v>
      </c>
      <c r="AE47" s="103">
        <f t="shared" si="18"/>
        <v>76800</v>
      </c>
      <c r="AF47" s="103">
        <f t="shared" si="18"/>
        <v>76800</v>
      </c>
      <c r="AG47" s="103">
        <f t="shared" si="18"/>
        <v>76800</v>
      </c>
      <c r="AH47" s="103">
        <f t="shared" si="18"/>
        <v>76800</v>
      </c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</row>
    <row r="48" spans="1:44" x14ac:dyDescent="0.25"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</row>
    <row r="49" spans="4:44" x14ac:dyDescent="0.25">
      <c r="D49" s="82" t="s">
        <v>82</v>
      </c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</row>
    <row r="50" spans="4:44" x14ac:dyDescent="0.25">
      <c r="D50" s="82"/>
      <c r="E50" s="212" t="s">
        <v>18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</row>
    <row r="51" spans="4:44" x14ac:dyDescent="0.25">
      <c r="E51" s="13" t="s">
        <v>158</v>
      </c>
      <c r="F51" s="210">
        <f xml:space="preserve"> 'Bidders Proposal 15.4 - 15.5'!E17</f>
        <v>4.4999999999999997E-3</v>
      </c>
      <c r="G51" s="101" t="s">
        <v>137</v>
      </c>
      <c r="H51" s="101" t="s">
        <v>226</v>
      </c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</row>
    <row r="52" spans="4:44" x14ac:dyDescent="0.25">
      <c r="E52" s="13" t="s">
        <v>157</v>
      </c>
      <c r="F52" s="210">
        <f xml:space="preserve"> 'Bidders Proposal 15.4 - 15.5'!E18</f>
        <v>5.0000000000000001E-3</v>
      </c>
      <c r="G52" s="101" t="s">
        <v>137</v>
      </c>
      <c r="H52" s="101" t="s">
        <v>226</v>
      </c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</row>
    <row r="53" spans="4:44" x14ac:dyDescent="0.25">
      <c r="E53" s="13" t="s">
        <v>205</v>
      </c>
      <c r="F53" s="210">
        <f xml:space="preserve"> 'Bidders Proposal 15.4 - 15.5'!F18</f>
        <v>4.4999999999999997E-3</v>
      </c>
      <c r="G53" s="101" t="s">
        <v>137</v>
      </c>
      <c r="H53" s="101" t="s">
        <v>226</v>
      </c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</row>
    <row r="54" spans="4:44" x14ac:dyDescent="0.25">
      <c r="E54" s="101" t="str">
        <f xml:space="preserve"> 'Generation Calculation'!A$7</f>
        <v>Generation from New Power Plant, Phase 1</v>
      </c>
      <c r="F54" s="101">
        <f xml:space="preserve"> 'Generation Calculation'!B$7</f>
        <v>0</v>
      </c>
      <c r="G54" s="101" t="str">
        <f xml:space="preserve"> 'Generation Calculation'!C$7</f>
        <v>MWh</v>
      </c>
      <c r="H54" s="101">
        <f xml:space="preserve"> 'Generation Calculation'!D$7</f>
        <v>0</v>
      </c>
      <c r="I54" s="101">
        <f xml:space="preserve"> 'Generation Calculation'!E$7</f>
        <v>0</v>
      </c>
      <c r="J54" s="101">
        <f xml:space="preserve"> 'Generation Calculation'!F$7</f>
        <v>696610.80000000028</v>
      </c>
      <c r="K54" s="101">
        <f xml:space="preserve"> 'Generation Calculation'!G$7</f>
        <v>0</v>
      </c>
      <c r="L54" s="101">
        <f xml:space="preserve"> 'Generation Calculation'!H$7</f>
        <v>0</v>
      </c>
      <c r="M54" s="101">
        <f xml:space="preserve"> 'Generation Calculation'!I$7</f>
        <v>0</v>
      </c>
      <c r="N54" s="101">
        <f xml:space="preserve"> 'Generation Calculation'!J$7</f>
        <v>0</v>
      </c>
      <c r="O54" s="101">
        <f xml:space="preserve"> 'Generation Calculation'!K$7</f>
        <v>0</v>
      </c>
      <c r="P54" s="101">
        <f xml:space="preserve"> 'Generation Calculation'!L$7</f>
        <v>0</v>
      </c>
      <c r="Q54" s="101">
        <f xml:space="preserve"> 'Generation Calculation'!M$7</f>
        <v>0</v>
      </c>
      <c r="R54" s="101">
        <f xml:space="preserve"> 'Generation Calculation'!N$7</f>
        <v>0</v>
      </c>
      <c r="S54" s="101">
        <f xml:space="preserve"> 'Generation Calculation'!O$7</f>
        <v>0</v>
      </c>
      <c r="T54" s="101">
        <f xml:space="preserve"> 'Generation Calculation'!P$7</f>
        <v>0</v>
      </c>
      <c r="U54" s="101">
        <f xml:space="preserve"> 'Generation Calculation'!Q$7</f>
        <v>0</v>
      </c>
      <c r="V54" s="101">
        <f xml:space="preserve"> 'Generation Calculation'!R$7</f>
        <v>0</v>
      </c>
      <c r="W54" s="101">
        <f xml:space="preserve"> 'Generation Calculation'!S$7</f>
        <v>0</v>
      </c>
      <c r="X54" s="101">
        <f xml:space="preserve"> 'Generation Calculation'!T$7</f>
        <v>0</v>
      </c>
      <c r="Y54" s="101">
        <f xml:space="preserve"> 'Generation Calculation'!U$7</f>
        <v>0</v>
      </c>
      <c r="Z54" s="101">
        <f xml:space="preserve"> 'Generation Calculation'!V$7</f>
        <v>0</v>
      </c>
      <c r="AA54" s="101">
        <f xml:space="preserve"> 'Generation Calculation'!W$7</f>
        <v>0</v>
      </c>
      <c r="AB54" s="101">
        <f xml:space="preserve"> 'Generation Calculation'!X$7</f>
        <v>0</v>
      </c>
      <c r="AC54" s="101">
        <f xml:space="preserve"> 'Generation Calculation'!Y$7</f>
        <v>0</v>
      </c>
      <c r="AD54" s="101">
        <f xml:space="preserve"> 'Generation Calculation'!Z$7</f>
        <v>0</v>
      </c>
      <c r="AE54" s="101">
        <f xml:space="preserve"> 'Generation Calculation'!AA$7</f>
        <v>0</v>
      </c>
      <c r="AF54" s="101">
        <f xml:space="preserve"> 'Generation Calculation'!AB$7</f>
        <v>0</v>
      </c>
      <c r="AG54" s="101">
        <f xml:space="preserve"> 'Generation Calculation'!AC$7</f>
        <v>0</v>
      </c>
      <c r="AH54" s="101">
        <f xml:space="preserve"> 'Generation Calculation'!AD$7</f>
        <v>0</v>
      </c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</row>
    <row r="55" spans="4:44" x14ac:dyDescent="0.25">
      <c r="E55" s="101" t="str">
        <f xml:space="preserve"> 'Generation Calculation'!A$8</f>
        <v>Generation from New Power Plant, Phase 2</v>
      </c>
      <c r="F55" s="101">
        <f xml:space="preserve"> 'Generation Calculation'!B$8</f>
        <v>0</v>
      </c>
      <c r="G55" s="101">
        <f xml:space="preserve"> 'Generation Calculation'!C$8</f>
        <v>0</v>
      </c>
      <c r="H55" s="101">
        <f xml:space="preserve"> 'Generation Calculation'!D$8</f>
        <v>0</v>
      </c>
      <c r="I55" s="101">
        <f xml:space="preserve"> 'Generation Calculation'!E$8</f>
        <v>0</v>
      </c>
      <c r="J55" s="101">
        <f xml:space="preserve"> 'Generation Calculation'!F$8</f>
        <v>205282.41085225728</v>
      </c>
      <c r="K55" s="101">
        <f xml:space="preserve"> 'Generation Calculation'!G$8</f>
        <v>1224753.7718207189</v>
      </c>
      <c r="L55" s="101">
        <f xml:space="preserve"> 'Generation Calculation'!H$8</f>
        <v>1232069.1497395763</v>
      </c>
      <c r="M55" s="101">
        <f xml:space="preserve"> 'Generation Calculation'!I$8</f>
        <v>1347426.0492923139</v>
      </c>
      <c r="N55" s="101">
        <f xml:space="preserve"> 'Generation Calculation'!J$8</f>
        <v>1352096.0619073119</v>
      </c>
      <c r="O55" s="101">
        <f xml:space="preserve"> 'Generation Calculation'!K$8</f>
        <v>1352616.9286867778</v>
      </c>
      <c r="P55" s="101">
        <f xml:space="preserve"> 'Generation Calculation'!L$8</f>
        <v>1360332.3837636118</v>
      </c>
      <c r="Q55" s="101">
        <f xml:space="preserve"> 'Generation Calculation'!M$8</f>
        <v>1368212.2281856593</v>
      </c>
      <c r="R55" s="101">
        <f xml:space="preserve"> 'Generation Calculation'!N$8</f>
        <v>1375775.9827887123</v>
      </c>
      <c r="S55" s="101">
        <f xml:space="preserve"> 'Generation Calculation'!O$8</f>
        <v>1382772.3928508169</v>
      </c>
      <c r="T55" s="101">
        <f xml:space="preserve"> 'Generation Calculation'!P$8</f>
        <v>1385436.6357701242</v>
      </c>
      <c r="U55" s="101">
        <f xml:space="preserve"> 'Generation Calculation'!Q$8</f>
        <v>1382581.4003729285</v>
      </c>
      <c r="V55" s="101">
        <f xml:space="preserve"> 'Generation Calculation'!R$8</f>
        <v>1391433.7261961652</v>
      </c>
      <c r="W55" s="101">
        <f xml:space="preserve"> 'Generation Calculation'!S$8</f>
        <v>1395623.1934885422</v>
      </c>
      <c r="X55" s="101">
        <f xml:space="preserve"> 'Generation Calculation'!T$8</f>
        <v>1401277.3633207569</v>
      </c>
      <c r="Y55" s="101">
        <f xml:space="preserve"> 'Generation Calculation'!U$8</f>
        <v>1403511.847397862</v>
      </c>
      <c r="Z55" s="101">
        <f xml:space="preserve"> 'Generation Calculation'!V$8</f>
        <v>1401899.1126918441</v>
      </c>
      <c r="AA55" s="101">
        <f xml:space="preserve"> 'Generation Calculation'!W$8</f>
        <v>1406017.560532385</v>
      </c>
      <c r="AB55" s="101">
        <f xml:space="preserve"> 'Generation Calculation'!X$8</f>
        <v>1412510.9767092173</v>
      </c>
      <c r="AC55" s="101">
        <f xml:space="preserve"> 'Generation Calculation'!Y$8</f>
        <v>1417213.0732569494</v>
      </c>
      <c r="AD55" s="101">
        <f xml:space="preserve"> 'Generation Calculation'!Z$8</f>
        <v>1427153.1237249337</v>
      </c>
      <c r="AE55" s="101">
        <f xml:space="preserve"> 'Generation Calculation'!AA$8</f>
        <v>1429737.0742079746</v>
      </c>
      <c r="AF55" s="101">
        <f xml:space="preserve"> 'Generation Calculation'!AB$8</f>
        <v>1427932.3861589592</v>
      </c>
      <c r="AG55" s="101">
        <f xml:space="preserve"> 'Generation Calculation'!AC$8</f>
        <v>1432676.1986716613</v>
      </c>
      <c r="AH55" s="101">
        <f xml:space="preserve"> 'Generation Calculation'!AD$8</f>
        <v>1436288.03869132</v>
      </c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</row>
    <row r="56" spans="4:44" x14ac:dyDescent="0.25">
      <c r="E56" s="80" t="s">
        <v>18</v>
      </c>
      <c r="F56" s="80">
        <v>0</v>
      </c>
      <c r="G56" s="80" t="s">
        <v>16</v>
      </c>
      <c r="H56" s="80">
        <f xml:space="preserve"> SUM(J56:AH56)</f>
        <v>154552.6320860635</v>
      </c>
      <c r="I56" s="80"/>
      <c r="J56" s="80">
        <f xml:space="preserve"> J54 * $F51 + J55 * $F52</f>
        <v>4161.1606542612872</v>
      </c>
      <c r="K56" s="80">
        <f xml:space="preserve"> K54 * $F51 + K55 * $F52</f>
        <v>6123.7688591035949</v>
      </c>
      <c r="L56" s="80">
        <f xml:space="preserve"> L54 * $F51 + L55 * $F52</f>
        <v>6160.3457486978814</v>
      </c>
      <c r="M56" s="80">
        <f xml:space="preserve"> M55 * $F53</f>
        <v>6063.4172218154117</v>
      </c>
      <c r="N56" s="80">
        <f t="shared" ref="N56:AH56" si="19" xml:space="preserve"> N55 * $F53</f>
        <v>6084.4322785829027</v>
      </c>
      <c r="O56" s="80">
        <f t="shared" si="19"/>
        <v>6086.7761790904997</v>
      </c>
      <c r="P56" s="80">
        <f t="shared" si="19"/>
        <v>6121.4957269362521</v>
      </c>
      <c r="Q56" s="80">
        <f t="shared" si="19"/>
        <v>6156.955026835466</v>
      </c>
      <c r="R56" s="80">
        <f t="shared" si="19"/>
        <v>6190.9919225492049</v>
      </c>
      <c r="S56" s="80">
        <f t="shared" si="19"/>
        <v>6222.475767828676</v>
      </c>
      <c r="T56" s="80">
        <f t="shared" si="19"/>
        <v>6234.4648609655578</v>
      </c>
      <c r="U56" s="80">
        <f t="shared" si="19"/>
        <v>6221.6163016781775</v>
      </c>
      <c r="V56" s="80">
        <f t="shared" si="19"/>
        <v>6261.4517678827433</v>
      </c>
      <c r="W56" s="80">
        <f t="shared" si="19"/>
        <v>6280.3043706984399</v>
      </c>
      <c r="X56" s="80">
        <f t="shared" si="19"/>
        <v>6305.7481349434056</v>
      </c>
      <c r="Y56" s="80">
        <f t="shared" si="19"/>
        <v>6315.8033132903784</v>
      </c>
      <c r="Z56" s="80">
        <f t="shared" si="19"/>
        <v>6308.5460071132984</v>
      </c>
      <c r="AA56" s="80">
        <f t="shared" si="19"/>
        <v>6327.079022395732</v>
      </c>
      <c r="AB56" s="80">
        <f t="shared" si="19"/>
        <v>6356.2993951914777</v>
      </c>
      <c r="AC56" s="80">
        <f t="shared" si="19"/>
        <v>6377.4588296562715</v>
      </c>
      <c r="AD56" s="80">
        <f t="shared" si="19"/>
        <v>6422.1890567622013</v>
      </c>
      <c r="AE56" s="80">
        <f t="shared" si="19"/>
        <v>6433.8168339358854</v>
      </c>
      <c r="AF56" s="80">
        <f t="shared" si="19"/>
        <v>6425.6957377153158</v>
      </c>
      <c r="AG56" s="80">
        <f t="shared" si="19"/>
        <v>6447.0428940224756</v>
      </c>
      <c r="AH56" s="80">
        <f t="shared" si="19"/>
        <v>6463.2961741109393</v>
      </c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</row>
    <row r="57" spans="4:44" x14ac:dyDescent="0.25"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>
        <v>0</v>
      </c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</row>
    <row r="58" spans="4:44" x14ac:dyDescent="0.25">
      <c r="E58" s="212" t="s">
        <v>17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</row>
    <row r="59" spans="4:44" x14ac:dyDescent="0.25">
      <c r="E59" s="101" t="s">
        <v>80</v>
      </c>
      <c r="F59" s="101">
        <f xml:space="preserve"> 'Bidders Proposal 15.1 - 15.2'!F8</f>
        <v>120</v>
      </c>
      <c r="G59" s="101" t="s">
        <v>11</v>
      </c>
      <c r="H59" s="101" t="s">
        <v>226</v>
      </c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</row>
    <row r="60" spans="4:44" x14ac:dyDescent="0.25">
      <c r="E60" s="101" t="s">
        <v>81</v>
      </c>
      <c r="F60" s="101">
        <f xml:space="preserve"> 'Bidders Proposal 15.1 - 15.2'!F13</f>
        <v>200</v>
      </c>
      <c r="G60" s="101" t="s">
        <v>11</v>
      </c>
      <c r="H60" s="101" t="s">
        <v>226</v>
      </c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</row>
    <row r="61" spans="4:44" x14ac:dyDescent="0.25">
      <c r="E61" s="101" t="s">
        <v>198</v>
      </c>
      <c r="F61" s="101">
        <f xml:space="preserve"> 'Bidders Proposal 15.1 - 15.2'!D8</f>
        <v>10</v>
      </c>
      <c r="G61" s="101" t="s">
        <v>79</v>
      </c>
      <c r="H61" s="101" t="s">
        <v>226</v>
      </c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</row>
    <row r="62" spans="4:44" x14ac:dyDescent="0.25">
      <c r="E62" s="13" t="s">
        <v>159</v>
      </c>
      <c r="F62" s="213">
        <f xml:space="preserve"> 'Bidders Proposal 15.4 - 15.5'!E11</f>
        <v>0.3</v>
      </c>
      <c r="G62" s="13" t="s">
        <v>138</v>
      </c>
      <c r="H62" s="101" t="s">
        <v>226</v>
      </c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</row>
    <row r="63" spans="4:44" x14ac:dyDescent="0.25">
      <c r="E63" s="13" t="s">
        <v>160</v>
      </c>
      <c r="F63" s="210">
        <f xml:space="preserve"> 'Bidders Proposal 15.4 - 15.5'!E12</f>
        <v>0.3</v>
      </c>
      <c r="G63" s="13" t="s">
        <v>138</v>
      </c>
      <c r="H63" s="101" t="s">
        <v>226</v>
      </c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</row>
    <row r="64" spans="4:44" x14ac:dyDescent="0.25">
      <c r="E64" s="13" t="s">
        <v>206</v>
      </c>
      <c r="F64" s="210">
        <f xml:space="preserve"> 'Bidders Proposal 15.4 - 15.5'!F12</f>
        <v>0.2</v>
      </c>
      <c r="G64" s="101" t="s">
        <v>138</v>
      </c>
      <c r="H64" s="101" t="s">
        <v>226</v>
      </c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</row>
    <row r="65" spans="4:44" x14ac:dyDescent="0.25">
      <c r="E65" s="80" t="s">
        <v>17</v>
      </c>
      <c r="F65" s="80">
        <v>0</v>
      </c>
      <c r="G65" s="80" t="s">
        <v>16</v>
      </c>
      <c r="H65" s="80">
        <f xml:space="preserve"> SUM(J65:AH65)</f>
        <v>12480</v>
      </c>
      <c r="I65" s="80"/>
      <c r="J65" s="101">
        <f xml:space="preserve"> (F62 * F59 * F61) + ( F63 * F60 * (12 - F61) )</f>
        <v>480</v>
      </c>
      <c r="K65" s="101">
        <f xml:space="preserve"> F63 * F60 * 12</f>
        <v>720</v>
      </c>
      <c r="L65" s="101">
        <f xml:space="preserve"> F63 * F60 * 12</f>
        <v>720</v>
      </c>
      <c r="M65" s="101">
        <f xml:space="preserve"> $F64 * $F60 * 12</f>
        <v>480</v>
      </c>
      <c r="N65" s="101">
        <f t="shared" ref="N65:AH65" si="20" xml:space="preserve"> $F64 * $F60 * 12</f>
        <v>480</v>
      </c>
      <c r="O65" s="101">
        <f t="shared" si="20"/>
        <v>480</v>
      </c>
      <c r="P65" s="101">
        <f t="shared" si="20"/>
        <v>480</v>
      </c>
      <c r="Q65" s="101">
        <f t="shared" si="20"/>
        <v>480</v>
      </c>
      <c r="R65" s="101">
        <f t="shared" si="20"/>
        <v>480</v>
      </c>
      <c r="S65" s="101">
        <f t="shared" si="20"/>
        <v>480</v>
      </c>
      <c r="T65" s="101">
        <f t="shared" si="20"/>
        <v>480</v>
      </c>
      <c r="U65" s="101">
        <f t="shared" si="20"/>
        <v>480</v>
      </c>
      <c r="V65" s="101">
        <f t="shared" si="20"/>
        <v>480</v>
      </c>
      <c r="W65" s="101">
        <f t="shared" si="20"/>
        <v>480</v>
      </c>
      <c r="X65" s="101">
        <f t="shared" si="20"/>
        <v>480</v>
      </c>
      <c r="Y65" s="101">
        <f t="shared" si="20"/>
        <v>480</v>
      </c>
      <c r="Z65" s="101">
        <f t="shared" si="20"/>
        <v>480</v>
      </c>
      <c r="AA65" s="101">
        <f t="shared" si="20"/>
        <v>480</v>
      </c>
      <c r="AB65" s="101">
        <f t="shared" si="20"/>
        <v>480</v>
      </c>
      <c r="AC65" s="101">
        <f t="shared" si="20"/>
        <v>480</v>
      </c>
      <c r="AD65" s="101">
        <f t="shared" si="20"/>
        <v>480</v>
      </c>
      <c r="AE65" s="101">
        <f t="shared" si="20"/>
        <v>480</v>
      </c>
      <c r="AF65" s="101">
        <f t="shared" si="20"/>
        <v>480</v>
      </c>
      <c r="AG65" s="101">
        <f t="shared" si="20"/>
        <v>480</v>
      </c>
      <c r="AH65" s="101">
        <f t="shared" si="20"/>
        <v>480</v>
      </c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</row>
    <row r="66" spans="4:44" x14ac:dyDescent="0.25"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</row>
    <row r="67" spans="4:44" x14ac:dyDescent="0.25">
      <c r="E67" s="101" t="str">
        <f xml:space="preserve"> E56</f>
        <v>Variable O&amp;M Costs</v>
      </c>
      <c r="F67" s="101">
        <f t="shared" ref="F67:AH67" si="21" xml:space="preserve"> F56</f>
        <v>0</v>
      </c>
      <c r="G67" s="101" t="str">
        <f t="shared" si="21"/>
        <v>000 USD</v>
      </c>
      <c r="H67" s="101">
        <f t="shared" si="21"/>
        <v>154552.6320860635</v>
      </c>
      <c r="I67" s="101">
        <f t="shared" si="21"/>
        <v>0</v>
      </c>
      <c r="J67" s="101">
        <f t="shared" si="21"/>
        <v>4161.1606542612872</v>
      </c>
      <c r="K67" s="101">
        <f t="shared" si="21"/>
        <v>6123.7688591035949</v>
      </c>
      <c r="L67" s="101">
        <f t="shared" si="21"/>
        <v>6160.3457486978814</v>
      </c>
      <c r="M67" s="101">
        <f t="shared" si="21"/>
        <v>6063.4172218154117</v>
      </c>
      <c r="N67" s="101">
        <f t="shared" si="21"/>
        <v>6084.4322785829027</v>
      </c>
      <c r="O67" s="101">
        <f t="shared" si="21"/>
        <v>6086.7761790904997</v>
      </c>
      <c r="P67" s="101">
        <f t="shared" si="21"/>
        <v>6121.4957269362521</v>
      </c>
      <c r="Q67" s="101">
        <f t="shared" si="21"/>
        <v>6156.955026835466</v>
      </c>
      <c r="R67" s="101">
        <f t="shared" si="21"/>
        <v>6190.9919225492049</v>
      </c>
      <c r="S67" s="101">
        <f t="shared" si="21"/>
        <v>6222.475767828676</v>
      </c>
      <c r="T67" s="101">
        <f t="shared" si="21"/>
        <v>6234.4648609655578</v>
      </c>
      <c r="U67" s="101">
        <f t="shared" si="21"/>
        <v>6221.6163016781775</v>
      </c>
      <c r="V67" s="101">
        <f t="shared" si="21"/>
        <v>6261.4517678827433</v>
      </c>
      <c r="W67" s="101">
        <f t="shared" si="21"/>
        <v>6280.3043706984399</v>
      </c>
      <c r="X67" s="101">
        <f t="shared" si="21"/>
        <v>6305.7481349434056</v>
      </c>
      <c r="Y67" s="101">
        <f t="shared" si="21"/>
        <v>6315.8033132903784</v>
      </c>
      <c r="Z67" s="101">
        <f t="shared" si="21"/>
        <v>6308.5460071132984</v>
      </c>
      <c r="AA67" s="101">
        <f t="shared" si="21"/>
        <v>6327.079022395732</v>
      </c>
      <c r="AB67" s="101">
        <f t="shared" si="21"/>
        <v>6356.2993951914777</v>
      </c>
      <c r="AC67" s="101">
        <f t="shared" si="21"/>
        <v>6377.4588296562715</v>
      </c>
      <c r="AD67" s="101">
        <f t="shared" si="21"/>
        <v>6422.1890567622013</v>
      </c>
      <c r="AE67" s="101">
        <f t="shared" si="21"/>
        <v>6433.8168339358854</v>
      </c>
      <c r="AF67" s="101">
        <f t="shared" si="21"/>
        <v>6425.6957377153158</v>
      </c>
      <c r="AG67" s="101">
        <f t="shared" si="21"/>
        <v>6447.0428940224756</v>
      </c>
      <c r="AH67" s="101">
        <f t="shared" si="21"/>
        <v>6463.2961741109393</v>
      </c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</row>
    <row r="68" spans="4:44" x14ac:dyDescent="0.25">
      <c r="E68" s="101" t="str">
        <f xml:space="preserve"> E65</f>
        <v>Fixed O&amp;M Costs</v>
      </c>
      <c r="F68" s="101">
        <f t="shared" ref="F68:AH68" si="22" xml:space="preserve"> F65</f>
        <v>0</v>
      </c>
      <c r="G68" s="101" t="str">
        <f t="shared" si="22"/>
        <v>000 USD</v>
      </c>
      <c r="H68" s="101">
        <f t="shared" si="22"/>
        <v>12480</v>
      </c>
      <c r="I68" s="101">
        <f t="shared" si="22"/>
        <v>0</v>
      </c>
      <c r="J68" s="101">
        <f t="shared" si="22"/>
        <v>480</v>
      </c>
      <c r="K68" s="101">
        <f t="shared" si="22"/>
        <v>720</v>
      </c>
      <c r="L68" s="101">
        <f t="shared" si="22"/>
        <v>720</v>
      </c>
      <c r="M68" s="101">
        <f t="shared" si="22"/>
        <v>480</v>
      </c>
      <c r="N68" s="101">
        <f t="shared" si="22"/>
        <v>480</v>
      </c>
      <c r="O68" s="101">
        <f t="shared" si="22"/>
        <v>480</v>
      </c>
      <c r="P68" s="101">
        <f t="shared" si="22"/>
        <v>480</v>
      </c>
      <c r="Q68" s="101">
        <f t="shared" si="22"/>
        <v>480</v>
      </c>
      <c r="R68" s="101">
        <f t="shared" si="22"/>
        <v>480</v>
      </c>
      <c r="S68" s="101">
        <f t="shared" si="22"/>
        <v>480</v>
      </c>
      <c r="T68" s="101">
        <f t="shared" si="22"/>
        <v>480</v>
      </c>
      <c r="U68" s="101">
        <f t="shared" si="22"/>
        <v>480</v>
      </c>
      <c r="V68" s="101">
        <f t="shared" si="22"/>
        <v>480</v>
      </c>
      <c r="W68" s="101">
        <f t="shared" si="22"/>
        <v>480</v>
      </c>
      <c r="X68" s="101">
        <f t="shared" si="22"/>
        <v>480</v>
      </c>
      <c r="Y68" s="101">
        <f t="shared" si="22"/>
        <v>480</v>
      </c>
      <c r="Z68" s="101">
        <f t="shared" si="22"/>
        <v>480</v>
      </c>
      <c r="AA68" s="101">
        <f t="shared" si="22"/>
        <v>480</v>
      </c>
      <c r="AB68" s="101">
        <f t="shared" si="22"/>
        <v>480</v>
      </c>
      <c r="AC68" s="101">
        <f t="shared" si="22"/>
        <v>480</v>
      </c>
      <c r="AD68" s="101">
        <f t="shared" si="22"/>
        <v>480</v>
      </c>
      <c r="AE68" s="101">
        <f t="shared" si="22"/>
        <v>480</v>
      </c>
      <c r="AF68" s="101">
        <f t="shared" si="22"/>
        <v>480</v>
      </c>
      <c r="AG68" s="101">
        <f t="shared" si="22"/>
        <v>480</v>
      </c>
      <c r="AH68" s="101">
        <f t="shared" si="22"/>
        <v>480</v>
      </c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</row>
    <row r="69" spans="4:44" x14ac:dyDescent="0.25">
      <c r="E69" s="103" t="s">
        <v>207</v>
      </c>
      <c r="F69" s="103">
        <v>0</v>
      </c>
      <c r="G69" s="103" t="s">
        <v>16</v>
      </c>
      <c r="H69" s="103"/>
      <c r="I69" s="103"/>
      <c r="J69" s="103">
        <f xml:space="preserve"> J67 + J68</f>
        <v>4641.1606542612872</v>
      </c>
      <c r="K69" s="103">
        <f t="shared" ref="K69:AH69" si="23" xml:space="preserve"> K67 + K68</f>
        <v>6843.7688591035949</v>
      </c>
      <c r="L69" s="103">
        <f t="shared" si="23"/>
        <v>6880.3457486978814</v>
      </c>
      <c r="M69" s="103">
        <f t="shared" si="23"/>
        <v>6543.4172218154117</v>
      </c>
      <c r="N69" s="103">
        <f t="shared" si="23"/>
        <v>6564.4322785829027</v>
      </c>
      <c r="O69" s="103">
        <f t="shared" si="23"/>
        <v>6566.7761790904997</v>
      </c>
      <c r="P69" s="103">
        <f t="shared" si="23"/>
        <v>6601.4957269362521</v>
      </c>
      <c r="Q69" s="103">
        <f t="shared" si="23"/>
        <v>6636.955026835466</v>
      </c>
      <c r="R69" s="103">
        <f t="shared" si="23"/>
        <v>6670.9919225492049</v>
      </c>
      <c r="S69" s="103">
        <f t="shared" si="23"/>
        <v>6702.475767828676</v>
      </c>
      <c r="T69" s="103">
        <f t="shared" si="23"/>
        <v>6714.4648609655578</v>
      </c>
      <c r="U69" s="103">
        <f t="shared" si="23"/>
        <v>6701.6163016781775</v>
      </c>
      <c r="V69" s="103">
        <f t="shared" si="23"/>
        <v>6741.4517678827433</v>
      </c>
      <c r="W69" s="103">
        <f t="shared" si="23"/>
        <v>6760.3043706984399</v>
      </c>
      <c r="X69" s="103">
        <f t="shared" si="23"/>
        <v>6785.7481349434056</v>
      </c>
      <c r="Y69" s="103">
        <f t="shared" si="23"/>
        <v>6795.8033132903784</v>
      </c>
      <c r="Z69" s="103">
        <f t="shared" si="23"/>
        <v>6788.5460071132984</v>
      </c>
      <c r="AA69" s="103">
        <f t="shared" si="23"/>
        <v>6807.079022395732</v>
      </c>
      <c r="AB69" s="103">
        <f t="shared" si="23"/>
        <v>6836.2993951914777</v>
      </c>
      <c r="AC69" s="103">
        <f t="shared" si="23"/>
        <v>6857.4588296562715</v>
      </c>
      <c r="AD69" s="103">
        <f t="shared" si="23"/>
        <v>6902.1890567622013</v>
      </c>
      <c r="AE69" s="103">
        <f t="shared" si="23"/>
        <v>6913.8168339358854</v>
      </c>
      <c r="AF69" s="103">
        <f t="shared" si="23"/>
        <v>6905.6957377153158</v>
      </c>
      <c r="AG69" s="103">
        <f t="shared" si="23"/>
        <v>6927.0428940224756</v>
      </c>
      <c r="AH69" s="103">
        <f t="shared" si="23"/>
        <v>6943.2961741109393</v>
      </c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</row>
    <row r="70" spans="4:44" x14ac:dyDescent="0.25"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</row>
    <row r="71" spans="4:44" x14ac:dyDescent="0.25">
      <c r="D71" s="82" t="s">
        <v>19</v>
      </c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</row>
    <row r="72" spans="4:44" x14ac:dyDescent="0.25">
      <c r="D72" s="82"/>
      <c r="E72" s="101" t="str">
        <f xml:space="preserve"> ' Assumption'!E$27</f>
        <v>Number of Years on ULSD</v>
      </c>
      <c r="F72" s="101">
        <f xml:space="preserve"> ' Assumption'!F$27</f>
        <v>3</v>
      </c>
      <c r="G72" s="101" t="str">
        <f xml:space="preserve"> ' Assumption'!G$27</f>
        <v>Years</v>
      </c>
      <c r="H72" s="101" t="str">
        <f xml:space="preserve"> ' Assumption'!H$27</f>
        <v>GPA Input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</row>
    <row r="73" spans="4:44" x14ac:dyDescent="0.25">
      <c r="E73" s="101" t="str">
        <f xml:space="preserve"> 'Fuel Calculation'!B$5</f>
        <v>Fuel Consumption, New Plant</v>
      </c>
      <c r="F73" s="101">
        <f xml:space="preserve"> 'Fuel Calculation'!C$5</f>
        <v>0</v>
      </c>
      <c r="G73" s="101" t="str">
        <f xml:space="preserve"> 'Fuel Calculation'!D$5</f>
        <v>MMBtu</v>
      </c>
      <c r="H73" s="101"/>
      <c r="I73" s="101"/>
      <c r="J73" s="101">
        <f xml:space="preserve"> 'Fuel Calculation'!G$5</f>
        <v>7462467.056545604</v>
      </c>
      <c r="K73" s="101">
        <f xml:space="preserve"> 'Fuel Calculation'!H$5</f>
        <v>10175597.110995647</v>
      </c>
      <c r="L73" s="101">
        <f xml:space="preserve"> 'Fuel Calculation'!I$5</f>
        <v>10231574.499530187</v>
      </c>
      <c r="M73" s="101">
        <f xml:space="preserve"> 'Fuel Calculation'!J$5</f>
        <v>10927160.328978902</v>
      </c>
      <c r="N73" s="101">
        <f xml:space="preserve"> 'Fuel Calculation'!K$5</f>
        <v>10962550.269604884</v>
      </c>
      <c r="O73" s="101">
        <f xml:space="preserve"> 'Fuel Calculation'!L$5</f>
        <v>10965894.650102409</v>
      </c>
      <c r="P73" s="101">
        <f xml:space="preserve"> 'Fuel Calculation'!M$5</f>
        <v>11024162.42496239</v>
      </c>
      <c r="Q73" s="101">
        <f xml:space="preserve"> 'Fuel Calculation'!N$5</f>
        <v>11082541.831637211</v>
      </c>
      <c r="R73" s="101">
        <f xml:space="preserve"> 'Fuel Calculation'!O$5</f>
        <v>11138921.04616349</v>
      </c>
      <c r="S73" s="101">
        <f xml:space="preserve"> 'Fuel Calculation'!P$5</f>
        <v>11191241.836248815</v>
      </c>
      <c r="T73" s="101">
        <f xml:space="preserve"> 'Fuel Calculation'!Q$5</f>
        <v>11210844.401488297</v>
      </c>
      <c r="U73" s="101">
        <f xml:space="preserve"> 'Fuel Calculation'!R$5</f>
        <v>11189510.87908696</v>
      </c>
      <c r="V73" s="101">
        <f xml:space="preserve"> 'Fuel Calculation'!S$5</f>
        <v>11254817.80403121</v>
      </c>
      <c r="W73" s="101">
        <f xml:space="preserve"> 'Fuel Calculation'!T$5</f>
        <v>11285635.929318506</v>
      </c>
      <c r="X73" s="101">
        <f xml:space="preserve"> 'Fuel Calculation'!U$5</f>
        <v>11327199.888381183</v>
      </c>
      <c r="Y73" s="101">
        <f xml:space="preserve"> 'Fuel Calculation'!V$5</f>
        <v>11343465.085804613</v>
      </c>
      <c r="Z73" s="101">
        <f xml:space="preserve"> 'Fuel Calculation'!W$5</f>
        <v>11332094.282112556</v>
      </c>
      <c r="AA73" s="101">
        <f xml:space="preserve"> 'Fuel Calculation'!X$5</f>
        <v>11362166.109873779</v>
      </c>
      <c r="AB73" s="101">
        <f xml:space="preserve"> 'Fuel Calculation'!Y$5</f>
        <v>11409094.432772866</v>
      </c>
      <c r="AC73" s="101">
        <f xml:space="preserve"> 'Fuel Calculation'!Z$5</f>
        <v>11442915.608364139</v>
      </c>
      <c r="AD73" s="101">
        <f xml:space="preserve"> 'Fuel Calculation'!AA$5</f>
        <v>11514314.002272544</v>
      </c>
      <c r="AE73" s="101">
        <f xml:space="preserve"> 'Fuel Calculation'!AB$5</f>
        <v>11532747.115991917</v>
      </c>
      <c r="AF73" s="101">
        <f xml:space="preserve"> 'Fuel Calculation'!AC$5</f>
        <v>11520357.598679677</v>
      </c>
      <c r="AG73" s="101">
        <f xml:space="preserve"> 'Fuel Calculation'!AD$5</f>
        <v>11553610.411399893</v>
      </c>
      <c r="AH73" s="101">
        <f xml:space="preserve"> 'Fuel Calculation'!AE$5</f>
        <v>11579185.359366558</v>
      </c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</row>
    <row r="74" spans="4:44" x14ac:dyDescent="0.25">
      <c r="E74" s="101" t="str">
        <f xml:space="preserve"> ' Assumption'!E$8</f>
        <v>ULSD Price per MMBTu</v>
      </c>
      <c r="F74" s="101">
        <f xml:space="preserve"> ' Assumption'!F$8</f>
        <v>0</v>
      </c>
      <c r="G74" s="101" t="str">
        <f xml:space="preserve"> ' Assumption'!G$8</f>
        <v>USD/MMBTu</v>
      </c>
      <c r="H74" s="101" t="str">
        <f xml:space="preserve"> ' Assumption'!H$8</f>
        <v>GPA Input</v>
      </c>
      <c r="I74" s="101">
        <f xml:space="preserve"> ' Assumption'!I$8</f>
        <v>0</v>
      </c>
      <c r="J74" s="210">
        <f xml:space="preserve"> ' Assumption'!J$8</f>
        <v>18.432365798655439</v>
      </c>
      <c r="K74" s="210">
        <f xml:space="preserve"> ' Assumption'!K$8</f>
        <v>19.448476106380845</v>
      </c>
      <c r="L74" s="210">
        <f xml:space="preserve"> ' Assumption'!L$8</f>
        <v>20.467021482017913</v>
      </c>
      <c r="M74" s="210">
        <f xml:space="preserve"> ' Assumption'!M$8</f>
        <v>21.523447406029561</v>
      </c>
      <c r="N74" s="210">
        <f xml:space="preserve"> ' Assumption'!N$8</f>
        <v>22.641557795987477</v>
      </c>
      <c r="O74" s="210">
        <f xml:space="preserve"> ' Assumption'!O$8</f>
        <v>23.811362311372012</v>
      </c>
      <c r="P74" s="210">
        <f xml:space="preserve"> ' Assumption'!P$8</f>
        <v>25.069274464456246</v>
      </c>
      <c r="Q74" s="210">
        <f xml:space="preserve"> ' Assumption'!Q$8</f>
        <v>26.164147910289774</v>
      </c>
      <c r="R74" s="210">
        <f xml:space="preserve"> ' Assumption'!R$8</f>
        <v>27.333549811466789</v>
      </c>
      <c r="S74" s="210">
        <f xml:space="preserve"> ' Assumption'!S$8</f>
        <v>28.514188326411052</v>
      </c>
      <c r="T74" s="210">
        <f xml:space="preserve"> ' Assumption'!T$8</f>
        <v>29.82933110687426</v>
      </c>
      <c r="U74" s="210">
        <f xml:space="preserve"> ' Assumption'!U$8</f>
        <v>31.181538915860617</v>
      </c>
      <c r="V74" s="210">
        <f xml:space="preserve"> ' Assumption'!V$8</f>
        <v>32.633113635489686</v>
      </c>
      <c r="W74" s="210">
        <f xml:space="preserve"> ' Assumption'!W$8</f>
        <v>34.150690443207885</v>
      </c>
      <c r="X74" s="210">
        <f xml:space="preserve"> ' Assumption'!X$8</f>
        <v>35.811968866334425</v>
      </c>
      <c r="Y74" s="210">
        <f xml:space="preserve"> ' Assumption'!Y$8</f>
        <v>37.493202257476611</v>
      </c>
      <c r="Z74" s="210">
        <f xml:space="preserve"> ' Assumption'!Z$8</f>
        <v>39.144912604993472</v>
      </c>
      <c r="AA74" s="210">
        <f xml:space="preserve"> ' Assumption'!AA$8</f>
        <v>40.944618582844278</v>
      </c>
      <c r="AB74" s="210">
        <f xml:space="preserve"> ' Assumption'!AB$8</f>
        <v>42.878833519389829</v>
      </c>
      <c r="AC74" s="210">
        <f xml:space="preserve"> ' Assumption'!AC$8</f>
        <v>44.900388595396592</v>
      </c>
      <c r="AD74" s="210">
        <f xml:space="preserve"> ' Assumption'!AD$8</f>
        <v>46.636879189090997</v>
      </c>
      <c r="AE74" s="210">
        <f xml:space="preserve"> ' Assumption'!AE$8</f>
        <v>48.491708548114701</v>
      </c>
      <c r="AF74" s="210">
        <f xml:space="preserve"> ' Assumption'!AF$8</f>
        <v>50.346537907138298</v>
      </c>
      <c r="AG74" s="210">
        <f xml:space="preserve"> ' Assumption'!AG$8</f>
        <v>52.201367266162002</v>
      </c>
      <c r="AH74" s="210">
        <f xml:space="preserve"> ' Assumption'!AH$8</f>
        <v>54.056196625185599</v>
      </c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</row>
    <row r="75" spans="4:44" x14ac:dyDescent="0.25">
      <c r="E75" s="101" t="str">
        <f xml:space="preserve"> ' Assumption'!E$9</f>
        <v>LNG w Regas Price per MMBTu</v>
      </c>
      <c r="F75" s="101">
        <f xml:space="preserve"> ' Assumption'!F$9</f>
        <v>0</v>
      </c>
      <c r="G75" s="101" t="str">
        <f xml:space="preserve"> ' Assumption'!G$9</f>
        <v>USD/MMBTu</v>
      </c>
      <c r="H75" s="101" t="str">
        <f xml:space="preserve"> ' Assumption'!H$9</f>
        <v>GPA Input</v>
      </c>
      <c r="I75" s="101">
        <f xml:space="preserve"> ' Assumption'!I$9</f>
        <v>0</v>
      </c>
      <c r="J75" s="210">
        <f xml:space="preserve"> ' Assumption'!J$9</f>
        <v>15.5147721624182</v>
      </c>
      <c r="K75" s="210">
        <f xml:space="preserve"> ' Assumption'!K$9</f>
        <v>15.971846780662744</v>
      </c>
      <c r="L75" s="210">
        <f xml:space="preserve"> ' Assumption'!L$9</f>
        <v>16.402145739878851</v>
      </c>
      <c r="M75" s="210">
        <f xml:space="preserve"> ' Assumption'!M$9</f>
        <v>16.846473486512082</v>
      </c>
      <c r="N75" s="210">
        <f xml:space="preserve"> ' Assumption'!N$9</f>
        <v>17.240502671873841</v>
      </c>
      <c r="O75" s="210">
        <f xml:space="preserve"> ' Assumption'!O$9</f>
        <v>17.650263737378893</v>
      </c>
      <c r="P75" s="210">
        <f xml:space="preserve"> ' Assumption'!P$9</f>
        <v>18.08270844761806</v>
      </c>
      <c r="Q75" s="210">
        <f xml:space="preserve"> ' Assumption'!Q$9</f>
        <v>18.540067004152</v>
      </c>
      <c r="R75" s="210">
        <f xml:space="preserve"> ' Assumption'!R$9</f>
        <v>19.026598768979593</v>
      </c>
      <c r="S75" s="210">
        <f xml:space="preserve"> ' Assumption'!S$9</f>
        <v>19.541047485755183</v>
      </c>
      <c r="T75" s="210">
        <f xml:space="preserve"> ' Assumption'!T$9</f>
        <v>20.087494479277375</v>
      </c>
      <c r="U75" s="210">
        <f xml:space="preserve"> ' Assumption'!U$9</f>
        <v>20.670109416029472</v>
      </c>
      <c r="V75" s="210">
        <f xml:space="preserve"> ' Assumption'!V$9</f>
        <v>21.291600529946315</v>
      </c>
      <c r="W75" s="210">
        <f xml:space="preserve"> ' Assumption'!W$9</f>
        <v>21.957650375325375</v>
      </c>
      <c r="X75" s="210">
        <f xml:space="preserve"> ' Assumption'!X$9</f>
        <v>22.645881252004497</v>
      </c>
      <c r="Y75" s="210">
        <f xml:space="preserve"> ' Assumption'!Y$9</f>
        <v>23.30591322666227</v>
      </c>
      <c r="Z75" s="210">
        <f xml:space="preserve"> ' Assumption'!Z$9</f>
        <v>23.96116211021841</v>
      </c>
      <c r="AA75" s="210">
        <f xml:space="preserve"> ' Assumption'!AA$9</f>
        <v>24.609494505134798</v>
      </c>
      <c r="AB75" s="210">
        <f xml:space="preserve"> ' Assumption'!AB$9</f>
        <v>25.252978153991844</v>
      </c>
      <c r="AC75" s="210">
        <f xml:space="preserve"> ' Assumption'!AC$9</f>
        <v>25.89058488912471</v>
      </c>
      <c r="AD75" s="210">
        <f xml:space="preserve"> ' Assumption'!AD$9</f>
        <v>26.542374387635899</v>
      </c>
      <c r="AE75" s="210">
        <f xml:space="preserve"> ' Assumption'!AE$9</f>
        <v>27.1884903245057</v>
      </c>
      <c r="AF75" s="210">
        <f xml:space="preserve"> ' Assumption'!AF$9</f>
        <v>27.834606261375601</v>
      </c>
      <c r="AG75" s="210">
        <f xml:space="preserve"> ' Assumption'!AG$9</f>
        <v>28.480722198245399</v>
      </c>
      <c r="AH75" s="210">
        <f xml:space="preserve"> ' Assumption'!AH$9</f>
        <v>29.1268381351152</v>
      </c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</row>
    <row r="76" spans="4:44" x14ac:dyDescent="0.25">
      <c r="E76" s="103" t="s">
        <v>208</v>
      </c>
      <c r="F76" s="103"/>
      <c r="G76" s="103" t="s">
        <v>16</v>
      </c>
      <c r="H76" s="103"/>
      <c r="I76" s="103"/>
      <c r="J76" s="103">
        <f t="shared" ref="J76:AH76" si="24">IF(J4 &lt;= $F72, J74 * J73,  J75 * J73) / 1000</f>
        <v>137550.92254666411</v>
      </c>
      <c r="K76" s="103">
        <f t="shared" si="24"/>
        <v>197899.85728135679</v>
      </c>
      <c r="L76" s="103">
        <f t="shared" si="24"/>
        <v>209409.855076751</v>
      </c>
      <c r="M76" s="103">
        <f t="shared" si="24"/>
        <v>184084.1167650097</v>
      </c>
      <c r="N76" s="103">
        <f t="shared" si="24"/>
        <v>188999.87721367431</v>
      </c>
      <c r="O76" s="103">
        <f t="shared" si="24"/>
        <v>193550.93269061972</v>
      </c>
      <c r="P76" s="103">
        <f t="shared" si="24"/>
        <v>199346.71500978101</v>
      </c>
      <c r="Q76" s="103">
        <f t="shared" si="24"/>
        <v>205471.06813487134</v>
      </c>
      <c r="R76" s="103">
        <f t="shared" si="24"/>
        <v>211935.78146469512</v>
      </c>
      <c r="S76" s="103">
        <f t="shared" si="24"/>
        <v>218688.58814670812</v>
      </c>
      <c r="T76" s="103">
        <f t="shared" si="24"/>
        <v>225197.77502293381</v>
      </c>
      <c r="U76" s="103">
        <f t="shared" si="24"/>
        <v>231288.41418257961</v>
      </c>
      <c r="V76" s="103">
        <f t="shared" si="24"/>
        <v>239633.08472076015</v>
      </c>
      <c r="W76" s="103">
        <f t="shared" si="24"/>
        <v>247806.04799918603</v>
      </c>
      <c r="X76" s="103">
        <f t="shared" si="24"/>
        <v>256514.42358999889</v>
      </c>
      <c r="Y76" s="103">
        <f t="shared" si="24"/>
        <v>264369.81297943537</v>
      </c>
      <c r="Z76" s="103">
        <f t="shared" si="24"/>
        <v>271530.14814197808</v>
      </c>
      <c r="AA76" s="103">
        <f t="shared" si="24"/>
        <v>279617.1644473676</v>
      </c>
      <c r="AB76" s="103">
        <f t="shared" si="24"/>
        <v>288113.61246764316</v>
      </c>
      <c r="AC76" s="103">
        <f t="shared" si="24"/>
        <v>296263.77793744189</v>
      </c>
      <c r="AD76" s="103">
        <f t="shared" si="24"/>
        <v>305617.23306511616</v>
      </c>
      <c r="AE76" s="103">
        <f t="shared" si="24"/>
        <v>313557.98337811726</v>
      </c>
      <c r="AF76" s="103">
        <f t="shared" si="24"/>
        <v>320664.61774949532</v>
      </c>
      <c r="AG76" s="103">
        <f t="shared" si="24"/>
        <v>329055.16851383611</v>
      </c>
      <c r="AH76" s="103">
        <f t="shared" si="24"/>
        <v>337265.05769876548</v>
      </c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</row>
    <row r="77" spans="4:44" x14ac:dyDescent="0.25"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</row>
    <row r="78" spans="4:44" x14ac:dyDescent="0.25">
      <c r="D78" s="82" t="s">
        <v>211</v>
      </c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</row>
    <row r="79" spans="4:44" x14ac:dyDescent="0.25">
      <c r="E79" s="101" t="str">
        <f xml:space="preserve"> ' Assumption'!E$30</f>
        <v>Synchronous Condensor Hours per year</v>
      </c>
      <c r="F79" s="101">
        <f xml:space="preserve"> ' Assumption'!F$30</f>
        <v>7500</v>
      </c>
      <c r="G79" s="101" t="str">
        <f xml:space="preserve"> ' Assumption'!G$30</f>
        <v>hours/year</v>
      </c>
      <c r="H79" s="101" t="str">
        <f xml:space="preserve"> ' Assumption'!H$30</f>
        <v>Assumption</v>
      </c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</row>
    <row r="80" spans="4:44" x14ac:dyDescent="0.25">
      <c r="E80" s="101" t="s">
        <v>209</v>
      </c>
      <c r="F80" s="101">
        <f xml:space="preserve"> 'Bidders Proposal 15.12 - 15.13'!F28:I28</f>
        <v>150</v>
      </c>
      <c r="G80" s="101" t="s">
        <v>210</v>
      </c>
      <c r="H80" s="101" t="s">
        <v>226</v>
      </c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</row>
    <row r="81" spans="4:44" x14ac:dyDescent="0.25">
      <c r="E81" s="13" t="s">
        <v>142</v>
      </c>
      <c r="F81" s="80">
        <f xml:space="preserve"> F80 * F79 / 1000</f>
        <v>1125</v>
      </c>
      <c r="G81" s="13" t="s">
        <v>16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</row>
    <row r="82" spans="4:44" x14ac:dyDescent="0.25">
      <c r="E82" s="13"/>
      <c r="F82" s="80"/>
      <c r="G82" s="13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</row>
    <row r="83" spans="4:44" x14ac:dyDescent="0.25">
      <c r="E83" s="13" t="s">
        <v>140</v>
      </c>
      <c r="F83" s="214">
        <f xml:space="preserve"> 'Bidders Proposal 15.12 - 15.13'!F32:I32</f>
        <v>1E-3</v>
      </c>
      <c r="G83" s="13" t="s">
        <v>141</v>
      </c>
      <c r="H83" s="101" t="s">
        <v>226</v>
      </c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</row>
    <row r="84" spans="4:44" x14ac:dyDescent="0.25">
      <c r="E84" s="13" t="str">
        <f xml:space="preserve"> ' Assumption'!E$31</f>
        <v>Reactive Power Produced per year</v>
      </c>
      <c r="F84" s="80">
        <f xml:space="preserve"> ' Assumption'!F$31</f>
        <v>10000000</v>
      </c>
      <c r="G84" s="13" t="str">
        <f xml:space="preserve"> ' Assumption'!G$31</f>
        <v>kVARh</v>
      </c>
      <c r="H84" s="13" t="str">
        <f xml:space="preserve"> ' Assumption'!H$31</f>
        <v>Assumption</v>
      </c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</row>
    <row r="85" spans="4:44" x14ac:dyDescent="0.25">
      <c r="E85" s="13" t="s">
        <v>144</v>
      </c>
      <c r="F85" s="13">
        <f xml:space="preserve"> F83 * F84 / 1000</f>
        <v>10</v>
      </c>
      <c r="G85" s="13" t="s">
        <v>16</v>
      </c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</row>
    <row r="86" spans="4:44" x14ac:dyDescent="0.25"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</row>
    <row r="87" spans="4:44" x14ac:dyDescent="0.25">
      <c r="E87" s="103" t="s">
        <v>211</v>
      </c>
      <c r="F87" s="103">
        <v>0</v>
      </c>
      <c r="G87" s="103" t="s">
        <v>16</v>
      </c>
      <c r="H87" s="103"/>
      <c r="I87" s="103"/>
      <c r="J87" s="103">
        <f xml:space="preserve"> $F85 + $F81</f>
        <v>1135</v>
      </c>
      <c r="K87" s="103">
        <f t="shared" ref="K87:AH87" si="25" xml:space="preserve"> $F85 + $F81</f>
        <v>1135</v>
      </c>
      <c r="L87" s="103">
        <f t="shared" si="25"/>
        <v>1135</v>
      </c>
      <c r="M87" s="103">
        <f t="shared" si="25"/>
        <v>1135</v>
      </c>
      <c r="N87" s="103">
        <f t="shared" si="25"/>
        <v>1135</v>
      </c>
      <c r="O87" s="103">
        <f t="shared" si="25"/>
        <v>1135</v>
      </c>
      <c r="P87" s="103">
        <f t="shared" si="25"/>
        <v>1135</v>
      </c>
      <c r="Q87" s="103">
        <f t="shared" si="25"/>
        <v>1135</v>
      </c>
      <c r="R87" s="103">
        <f t="shared" si="25"/>
        <v>1135</v>
      </c>
      <c r="S87" s="103">
        <f t="shared" si="25"/>
        <v>1135</v>
      </c>
      <c r="T87" s="103">
        <f t="shared" si="25"/>
        <v>1135</v>
      </c>
      <c r="U87" s="103">
        <f t="shared" si="25"/>
        <v>1135</v>
      </c>
      <c r="V87" s="103">
        <f t="shared" si="25"/>
        <v>1135</v>
      </c>
      <c r="W87" s="103">
        <f t="shared" si="25"/>
        <v>1135</v>
      </c>
      <c r="X87" s="103">
        <f t="shared" si="25"/>
        <v>1135</v>
      </c>
      <c r="Y87" s="103">
        <f t="shared" si="25"/>
        <v>1135</v>
      </c>
      <c r="Z87" s="103">
        <f t="shared" si="25"/>
        <v>1135</v>
      </c>
      <c r="AA87" s="103">
        <f t="shared" si="25"/>
        <v>1135</v>
      </c>
      <c r="AB87" s="103">
        <f t="shared" si="25"/>
        <v>1135</v>
      </c>
      <c r="AC87" s="103">
        <f t="shared" si="25"/>
        <v>1135</v>
      </c>
      <c r="AD87" s="103">
        <f t="shared" si="25"/>
        <v>1135</v>
      </c>
      <c r="AE87" s="103">
        <f t="shared" si="25"/>
        <v>1135</v>
      </c>
      <c r="AF87" s="103">
        <f t="shared" si="25"/>
        <v>1135</v>
      </c>
      <c r="AG87" s="103">
        <f t="shared" si="25"/>
        <v>1135</v>
      </c>
      <c r="AH87" s="103">
        <f t="shared" si="25"/>
        <v>1135</v>
      </c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</row>
    <row r="88" spans="4:44" x14ac:dyDescent="0.25"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</row>
    <row r="89" spans="4:44" x14ac:dyDescent="0.25">
      <c r="D89" s="82" t="s">
        <v>97</v>
      </c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</row>
    <row r="90" spans="4:44" x14ac:dyDescent="0.25">
      <c r="E90" s="212" t="s">
        <v>148</v>
      </c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</row>
    <row r="91" spans="4:44" x14ac:dyDescent="0.25">
      <c r="E91" s="101" t="str">
        <f xml:space="preserve"> ' Assumption'!E$33</f>
        <v>Number of startups per year</v>
      </c>
      <c r="F91" s="101">
        <f xml:space="preserve"> ' Assumption'!F$33</f>
        <v>180</v>
      </c>
      <c r="G91" s="101" t="str">
        <f xml:space="preserve"> ' Assumption'!G$33</f>
        <v>number</v>
      </c>
      <c r="H91" s="101" t="str">
        <f xml:space="preserve"> ' Assumption'!H$33</f>
        <v>Assumption</v>
      </c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</row>
    <row r="92" spans="4:44" x14ac:dyDescent="0.25">
      <c r="E92" s="101" t="s">
        <v>213</v>
      </c>
      <c r="F92" s="101">
        <f xml:space="preserve"> 'Bidders Proposal 15.12 - 15.13'!D22</f>
        <v>10</v>
      </c>
      <c r="G92" s="101" t="s">
        <v>146</v>
      </c>
      <c r="H92" s="101" t="s">
        <v>226</v>
      </c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</row>
    <row r="93" spans="4:44" x14ac:dyDescent="0.25">
      <c r="E93" s="101" t="str">
        <f xml:space="preserve"> ' Assumption'!E$27</f>
        <v>Number of Years on ULSD</v>
      </c>
      <c r="F93" s="101">
        <f xml:space="preserve"> ' Assumption'!F$27</f>
        <v>3</v>
      </c>
      <c r="G93" s="101" t="str">
        <f xml:space="preserve"> ' Assumption'!G$27</f>
        <v>Years</v>
      </c>
      <c r="H93" s="101" t="str">
        <f xml:space="preserve"> ' Assumption'!H$27</f>
        <v>GPA Input</v>
      </c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</row>
    <row r="94" spans="4:44" x14ac:dyDescent="0.25">
      <c r="E94" s="101" t="s">
        <v>214</v>
      </c>
      <c r="F94" s="101">
        <f xml:space="preserve"> 'Bidders Proposal 15.12 - 15.13'!D12</f>
        <v>15</v>
      </c>
      <c r="G94" s="101" t="s">
        <v>14</v>
      </c>
      <c r="H94" s="101" t="s">
        <v>226</v>
      </c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</row>
    <row r="95" spans="4:44" x14ac:dyDescent="0.25">
      <c r="E95" s="101" t="s">
        <v>215</v>
      </c>
      <c r="F95" s="101">
        <f xml:space="preserve"> 'Bidders Proposal 15.12 - 15.13'!E12</f>
        <v>12</v>
      </c>
      <c r="G95" s="101" t="s">
        <v>14</v>
      </c>
      <c r="H95" s="101" t="s">
        <v>226</v>
      </c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</row>
    <row r="96" spans="4:44" x14ac:dyDescent="0.25">
      <c r="E96" s="101" t="str">
        <f xml:space="preserve"> ' Assumption'!E$8</f>
        <v>ULSD Price per MMBTu</v>
      </c>
      <c r="F96" s="101">
        <f xml:space="preserve"> ' Assumption'!F$8</f>
        <v>0</v>
      </c>
      <c r="G96" s="101" t="str">
        <f xml:space="preserve"> ' Assumption'!G$8</f>
        <v>USD/MMBTu</v>
      </c>
      <c r="H96" s="101" t="str">
        <f xml:space="preserve"> ' Assumption'!H$8</f>
        <v>GPA Input</v>
      </c>
      <c r="I96" s="101">
        <f xml:space="preserve"> ' Assumption'!I$8</f>
        <v>0</v>
      </c>
      <c r="J96" s="210">
        <f xml:space="preserve"> ' Assumption'!J$8</f>
        <v>18.432365798655439</v>
      </c>
      <c r="K96" s="210">
        <f xml:space="preserve"> ' Assumption'!K$8</f>
        <v>19.448476106380845</v>
      </c>
      <c r="L96" s="210">
        <f xml:space="preserve"> ' Assumption'!L$8</f>
        <v>20.467021482017913</v>
      </c>
      <c r="M96" s="210">
        <f xml:space="preserve"> ' Assumption'!M$8</f>
        <v>21.523447406029561</v>
      </c>
      <c r="N96" s="210">
        <f xml:space="preserve"> ' Assumption'!N$8</f>
        <v>22.641557795987477</v>
      </c>
      <c r="O96" s="210">
        <f xml:space="preserve"> ' Assumption'!O$8</f>
        <v>23.811362311372012</v>
      </c>
      <c r="P96" s="210">
        <f xml:space="preserve"> ' Assumption'!P$8</f>
        <v>25.069274464456246</v>
      </c>
      <c r="Q96" s="210">
        <f xml:space="preserve"> ' Assumption'!Q$8</f>
        <v>26.164147910289774</v>
      </c>
      <c r="R96" s="210">
        <f xml:space="preserve"> ' Assumption'!R$8</f>
        <v>27.333549811466789</v>
      </c>
      <c r="S96" s="210">
        <f xml:space="preserve"> ' Assumption'!S$8</f>
        <v>28.514188326411052</v>
      </c>
      <c r="T96" s="210">
        <f xml:space="preserve"> ' Assumption'!T$8</f>
        <v>29.82933110687426</v>
      </c>
      <c r="U96" s="210">
        <f xml:space="preserve"> ' Assumption'!U$8</f>
        <v>31.181538915860617</v>
      </c>
      <c r="V96" s="210">
        <f xml:space="preserve"> ' Assumption'!V$8</f>
        <v>32.633113635489686</v>
      </c>
      <c r="W96" s="210">
        <f xml:space="preserve"> ' Assumption'!W$8</f>
        <v>34.150690443207885</v>
      </c>
      <c r="X96" s="210">
        <f xml:space="preserve"> ' Assumption'!X$8</f>
        <v>35.811968866334425</v>
      </c>
      <c r="Y96" s="210">
        <f xml:space="preserve"> ' Assumption'!Y$8</f>
        <v>37.493202257476611</v>
      </c>
      <c r="Z96" s="210">
        <f xml:space="preserve"> ' Assumption'!Z$8</f>
        <v>39.144912604993472</v>
      </c>
      <c r="AA96" s="210">
        <f xml:space="preserve"> ' Assumption'!AA$8</f>
        <v>40.944618582844278</v>
      </c>
      <c r="AB96" s="210">
        <f xml:space="preserve"> ' Assumption'!AB$8</f>
        <v>42.878833519389829</v>
      </c>
      <c r="AC96" s="210">
        <f xml:space="preserve"> ' Assumption'!AC$8</f>
        <v>44.900388595396592</v>
      </c>
      <c r="AD96" s="210">
        <f xml:space="preserve"> ' Assumption'!AD$8</f>
        <v>46.636879189090997</v>
      </c>
      <c r="AE96" s="210">
        <f xml:space="preserve"> ' Assumption'!AE$8</f>
        <v>48.491708548114701</v>
      </c>
      <c r="AF96" s="210">
        <f xml:space="preserve"> ' Assumption'!AF$8</f>
        <v>50.346537907138298</v>
      </c>
      <c r="AG96" s="210">
        <f xml:space="preserve"> ' Assumption'!AG$8</f>
        <v>52.201367266162002</v>
      </c>
      <c r="AH96" s="210">
        <f xml:space="preserve"> ' Assumption'!AH$8</f>
        <v>54.056196625185599</v>
      </c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</row>
    <row r="97" spans="5:44" x14ac:dyDescent="0.25">
      <c r="E97" s="101" t="str">
        <f xml:space="preserve"> ' Assumption'!E$9</f>
        <v>LNG w Regas Price per MMBTu</v>
      </c>
      <c r="F97" s="101">
        <f xml:space="preserve"> ' Assumption'!F$9</f>
        <v>0</v>
      </c>
      <c r="G97" s="101" t="str">
        <f xml:space="preserve"> ' Assumption'!G$9</f>
        <v>USD/MMBTu</v>
      </c>
      <c r="H97" s="101" t="str">
        <f xml:space="preserve"> ' Assumption'!H$9</f>
        <v>GPA Input</v>
      </c>
      <c r="I97" s="101">
        <f xml:space="preserve"> ' Assumption'!I$9</f>
        <v>0</v>
      </c>
      <c r="J97" s="210">
        <f xml:space="preserve"> ' Assumption'!J$9</f>
        <v>15.5147721624182</v>
      </c>
      <c r="K97" s="210">
        <f xml:space="preserve"> ' Assumption'!K$9</f>
        <v>15.971846780662744</v>
      </c>
      <c r="L97" s="210">
        <f xml:space="preserve"> ' Assumption'!L$9</f>
        <v>16.402145739878851</v>
      </c>
      <c r="M97" s="210">
        <f xml:space="preserve"> ' Assumption'!M$9</f>
        <v>16.846473486512082</v>
      </c>
      <c r="N97" s="210">
        <f xml:space="preserve"> ' Assumption'!N$9</f>
        <v>17.240502671873841</v>
      </c>
      <c r="O97" s="210">
        <f xml:space="preserve"> ' Assumption'!O$9</f>
        <v>17.650263737378893</v>
      </c>
      <c r="P97" s="210">
        <f xml:space="preserve"> ' Assumption'!P$9</f>
        <v>18.08270844761806</v>
      </c>
      <c r="Q97" s="210">
        <f xml:space="preserve"> ' Assumption'!Q$9</f>
        <v>18.540067004152</v>
      </c>
      <c r="R97" s="210">
        <f xml:space="preserve"> ' Assumption'!R$9</f>
        <v>19.026598768979593</v>
      </c>
      <c r="S97" s="210">
        <f xml:space="preserve"> ' Assumption'!S$9</f>
        <v>19.541047485755183</v>
      </c>
      <c r="T97" s="210">
        <f xml:space="preserve"> ' Assumption'!T$9</f>
        <v>20.087494479277375</v>
      </c>
      <c r="U97" s="210">
        <f xml:space="preserve"> ' Assumption'!U$9</f>
        <v>20.670109416029472</v>
      </c>
      <c r="V97" s="210">
        <f xml:space="preserve"> ' Assumption'!V$9</f>
        <v>21.291600529946315</v>
      </c>
      <c r="W97" s="210">
        <f xml:space="preserve"> ' Assumption'!W$9</f>
        <v>21.957650375325375</v>
      </c>
      <c r="X97" s="210">
        <f xml:space="preserve"> ' Assumption'!X$9</f>
        <v>22.645881252004497</v>
      </c>
      <c r="Y97" s="210">
        <f xml:space="preserve"> ' Assumption'!Y$9</f>
        <v>23.30591322666227</v>
      </c>
      <c r="Z97" s="210">
        <f xml:space="preserve"> ' Assumption'!Z$9</f>
        <v>23.96116211021841</v>
      </c>
      <c r="AA97" s="210">
        <f xml:space="preserve"> ' Assumption'!AA$9</f>
        <v>24.609494505134798</v>
      </c>
      <c r="AB97" s="210">
        <f xml:space="preserve"> ' Assumption'!AB$9</f>
        <v>25.252978153991844</v>
      </c>
      <c r="AC97" s="210">
        <f xml:space="preserve"> ' Assumption'!AC$9</f>
        <v>25.89058488912471</v>
      </c>
      <c r="AD97" s="210">
        <f xml:space="preserve"> ' Assumption'!AD$9</f>
        <v>26.542374387635899</v>
      </c>
      <c r="AE97" s="210">
        <f xml:space="preserve"> ' Assumption'!AE$9</f>
        <v>27.1884903245057</v>
      </c>
      <c r="AF97" s="210">
        <f xml:space="preserve"> ' Assumption'!AF$9</f>
        <v>27.834606261375601</v>
      </c>
      <c r="AG97" s="210">
        <f xml:space="preserve"> ' Assumption'!AG$9</f>
        <v>28.480722198245399</v>
      </c>
      <c r="AH97" s="210">
        <f xml:space="preserve"> ' Assumption'!AH$9</f>
        <v>29.1268381351152</v>
      </c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</row>
    <row r="98" spans="5:44" x14ac:dyDescent="0.25">
      <c r="E98" s="80" t="s">
        <v>148</v>
      </c>
      <c r="F98" s="80">
        <v>0</v>
      </c>
      <c r="G98" s="80" t="s">
        <v>16</v>
      </c>
      <c r="H98" s="80"/>
      <c r="I98" s="80"/>
      <c r="J98" s="80">
        <f>IF(J4 &lt;= $F93, J96 * $F94 * $F92 * $F91 / 1000, J97* $F95 * $F92 * $F91 / 1000)</f>
        <v>497.67387656369687</v>
      </c>
      <c r="K98" s="80">
        <f t="shared" ref="K98:AH98" si="26">IF(K4 &lt;= $F93, K96 * $F94 * $F92 * $F91 / 1000, K97* $F95 * $F92 * $F91 / 1000)</f>
        <v>525.10885487228279</v>
      </c>
      <c r="L98" s="80">
        <f t="shared" si="26"/>
        <v>552.60958001448364</v>
      </c>
      <c r="M98" s="80">
        <f t="shared" si="26"/>
        <v>363.88382730866095</v>
      </c>
      <c r="N98" s="80">
        <f t="shared" si="26"/>
        <v>372.39485771247496</v>
      </c>
      <c r="O98" s="80">
        <f t="shared" si="26"/>
        <v>381.24569672738403</v>
      </c>
      <c r="P98" s="80">
        <f t="shared" si="26"/>
        <v>390.58650246855007</v>
      </c>
      <c r="Q98" s="80">
        <f t="shared" si="26"/>
        <v>400.4654472896832</v>
      </c>
      <c r="R98" s="80">
        <f t="shared" si="26"/>
        <v>410.97453340995918</v>
      </c>
      <c r="S98" s="80">
        <f t="shared" si="26"/>
        <v>422.08662569231188</v>
      </c>
      <c r="T98" s="80">
        <f t="shared" si="26"/>
        <v>433.88988075239132</v>
      </c>
      <c r="U98" s="80">
        <f t="shared" si="26"/>
        <v>446.47436338623652</v>
      </c>
      <c r="V98" s="80">
        <f t="shared" si="26"/>
        <v>459.89857144684044</v>
      </c>
      <c r="W98" s="80">
        <f t="shared" si="26"/>
        <v>474.28524810702805</v>
      </c>
      <c r="X98" s="80">
        <f t="shared" si="26"/>
        <v>489.1510350432971</v>
      </c>
      <c r="Y98" s="80">
        <f t="shared" si="26"/>
        <v>503.40772569590501</v>
      </c>
      <c r="Z98" s="80">
        <f t="shared" si="26"/>
        <v>517.5611015807176</v>
      </c>
      <c r="AA98" s="80">
        <f t="shared" si="26"/>
        <v>531.56508131091164</v>
      </c>
      <c r="AB98" s="80">
        <f t="shared" si="26"/>
        <v>545.46432812622379</v>
      </c>
      <c r="AC98" s="80">
        <f t="shared" si="26"/>
        <v>559.23663360509374</v>
      </c>
      <c r="AD98" s="80">
        <f t="shared" si="26"/>
        <v>573.31528677293545</v>
      </c>
      <c r="AE98" s="80">
        <f t="shared" si="26"/>
        <v>587.27139100932322</v>
      </c>
      <c r="AF98" s="80">
        <f t="shared" si="26"/>
        <v>601.22749524571304</v>
      </c>
      <c r="AG98" s="80">
        <f t="shared" si="26"/>
        <v>615.18359948210059</v>
      </c>
      <c r="AH98" s="80">
        <f t="shared" si="26"/>
        <v>629.13970371848825</v>
      </c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</row>
    <row r="99" spans="5:44" x14ac:dyDescent="0.25"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</row>
    <row r="100" spans="5:44" x14ac:dyDescent="0.25">
      <c r="E100" s="212" t="s">
        <v>147</v>
      </c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</row>
    <row r="101" spans="5:44" x14ac:dyDescent="0.25">
      <c r="E101" s="101" t="s">
        <v>217</v>
      </c>
      <c r="F101" s="101">
        <f xml:space="preserve"> 'Bidders Proposal 15.12 - 15.13'!D18</f>
        <v>300</v>
      </c>
      <c r="G101" s="101" t="s">
        <v>216</v>
      </c>
      <c r="H101" s="101" t="s">
        <v>226</v>
      </c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</row>
    <row r="102" spans="5:44" x14ac:dyDescent="0.25">
      <c r="E102" s="101" t="s">
        <v>218</v>
      </c>
      <c r="F102" s="101">
        <f xml:space="preserve"> 'Bidders Proposal 15.12 - 15.13'!D19</f>
        <v>300</v>
      </c>
      <c r="G102" s="101" t="s">
        <v>216</v>
      </c>
      <c r="H102" s="101" t="s">
        <v>226</v>
      </c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</row>
    <row r="103" spans="5:44" x14ac:dyDescent="0.25">
      <c r="E103" s="101" t="s">
        <v>219</v>
      </c>
      <c r="F103" s="101">
        <f xml:space="preserve"> 'Bidders Proposal 15.12 - 15.13'!E19</f>
        <v>300</v>
      </c>
      <c r="G103" s="101" t="s">
        <v>216</v>
      </c>
      <c r="H103" s="101" t="s">
        <v>226</v>
      </c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</row>
    <row r="104" spans="5:44" x14ac:dyDescent="0.25">
      <c r="E104" s="101" t="s">
        <v>198</v>
      </c>
      <c r="F104" s="101">
        <f xml:space="preserve"> 'Bidders Proposal 15.1 - 15.2'!D8</f>
        <v>10</v>
      </c>
      <c r="G104" s="101" t="s">
        <v>79</v>
      </c>
      <c r="H104" s="101" t="s">
        <v>226</v>
      </c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</row>
    <row r="105" spans="5:44" x14ac:dyDescent="0.25">
      <c r="E105" s="101" t="str">
        <f xml:space="preserve"> ' Assumption'!E$33</f>
        <v>Number of startups per year</v>
      </c>
      <c r="F105" s="101">
        <f xml:space="preserve"> ' Assumption'!F$33</f>
        <v>180</v>
      </c>
      <c r="G105" s="101" t="str">
        <f xml:space="preserve"> ' Assumption'!G$33</f>
        <v>number</v>
      </c>
      <c r="H105" s="101" t="str">
        <f xml:space="preserve"> ' Assumption'!H$33</f>
        <v>Assumption</v>
      </c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</row>
    <row r="106" spans="5:44" x14ac:dyDescent="0.25">
      <c r="E106" s="101" t="s">
        <v>213</v>
      </c>
      <c r="F106" s="101">
        <f xml:space="preserve"> 'Bidders Proposal 15.12 - 15.13'!D22</f>
        <v>10</v>
      </c>
      <c r="G106" s="101" t="s">
        <v>146</v>
      </c>
      <c r="H106" s="101" t="s">
        <v>226</v>
      </c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</row>
    <row r="107" spans="5:44" x14ac:dyDescent="0.25">
      <c r="E107" s="101" t="str">
        <f xml:space="preserve"> ' Assumption'!E$27</f>
        <v>Number of Years on ULSD</v>
      </c>
      <c r="F107" s="101">
        <f xml:space="preserve"> ' Assumption'!F$27</f>
        <v>3</v>
      </c>
      <c r="G107" s="101" t="str">
        <f xml:space="preserve"> ' Assumption'!G$27</f>
        <v>Years</v>
      </c>
      <c r="H107" s="101" t="str">
        <f xml:space="preserve"> ' Assumption'!H$27</f>
        <v>GPA Input</v>
      </c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</row>
    <row r="108" spans="5:44" x14ac:dyDescent="0.25">
      <c r="E108" s="80" t="s">
        <v>147</v>
      </c>
      <c r="F108" s="80">
        <v>0</v>
      </c>
      <c r="G108" s="80" t="s">
        <v>16</v>
      </c>
      <c r="H108" s="80"/>
      <c r="I108" s="80"/>
      <c r="J108" s="80">
        <f xml:space="preserve"> (F101 * F105 * F106 * (F104 / 12) / 1000) + (F102 * F105 * F106 * ( (12 - F104) / 12 ) / 1000 )</f>
        <v>540</v>
      </c>
      <c r="K108" s="80">
        <f>IF(K4 &lt;= $F107, $F102 * $F105 * $F106 / 1000, $F103 * $F105 * $F106 / 1000)</f>
        <v>540</v>
      </c>
      <c r="L108" s="80">
        <f t="shared" ref="L108:AH108" si="27">IF(L4 &lt;= $F107, $F102 * $F105 * $F106 / 1000, $F103 * $F105 * $F106 / 1000)</f>
        <v>540</v>
      </c>
      <c r="M108" s="80">
        <f t="shared" si="27"/>
        <v>540</v>
      </c>
      <c r="N108" s="80">
        <f t="shared" si="27"/>
        <v>540</v>
      </c>
      <c r="O108" s="80">
        <f t="shared" si="27"/>
        <v>540</v>
      </c>
      <c r="P108" s="80">
        <f t="shared" si="27"/>
        <v>540</v>
      </c>
      <c r="Q108" s="80">
        <f t="shared" si="27"/>
        <v>540</v>
      </c>
      <c r="R108" s="80">
        <f t="shared" si="27"/>
        <v>540</v>
      </c>
      <c r="S108" s="80">
        <f t="shared" si="27"/>
        <v>540</v>
      </c>
      <c r="T108" s="80">
        <f t="shared" si="27"/>
        <v>540</v>
      </c>
      <c r="U108" s="80">
        <f t="shared" si="27"/>
        <v>540</v>
      </c>
      <c r="V108" s="80">
        <f t="shared" si="27"/>
        <v>540</v>
      </c>
      <c r="W108" s="80">
        <f t="shared" si="27"/>
        <v>540</v>
      </c>
      <c r="X108" s="80">
        <f t="shared" si="27"/>
        <v>540</v>
      </c>
      <c r="Y108" s="80">
        <f t="shared" si="27"/>
        <v>540</v>
      </c>
      <c r="Z108" s="80">
        <f t="shared" si="27"/>
        <v>540</v>
      </c>
      <c r="AA108" s="80">
        <f t="shared" si="27"/>
        <v>540</v>
      </c>
      <c r="AB108" s="80">
        <f t="shared" si="27"/>
        <v>540</v>
      </c>
      <c r="AC108" s="80">
        <f t="shared" si="27"/>
        <v>540</v>
      </c>
      <c r="AD108" s="80">
        <f t="shared" si="27"/>
        <v>540</v>
      </c>
      <c r="AE108" s="80">
        <f t="shared" si="27"/>
        <v>540</v>
      </c>
      <c r="AF108" s="80">
        <f t="shared" si="27"/>
        <v>540</v>
      </c>
      <c r="AG108" s="80">
        <f t="shared" si="27"/>
        <v>540</v>
      </c>
      <c r="AH108" s="80">
        <f t="shared" si="27"/>
        <v>540</v>
      </c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</row>
    <row r="109" spans="5:44" x14ac:dyDescent="0.25"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</row>
    <row r="110" spans="5:44" x14ac:dyDescent="0.25">
      <c r="E110" s="101" t="str">
        <f xml:space="preserve"> E$98</f>
        <v>Fuel Startup Costs</v>
      </c>
      <c r="F110" s="101">
        <f t="shared" ref="F110:AH110" si="28" xml:space="preserve"> F$98</f>
        <v>0</v>
      </c>
      <c r="G110" s="101" t="str">
        <f t="shared" si="28"/>
        <v>000 USD</v>
      </c>
      <c r="H110" s="101">
        <f t="shared" si="28"/>
        <v>0</v>
      </c>
      <c r="I110" s="101">
        <f t="shared" si="28"/>
        <v>0</v>
      </c>
      <c r="J110" s="101">
        <f t="shared" si="28"/>
        <v>497.67387656369687</v>
      </c>
      <c r="K110" s="101">
        <f t="shared" si="28"/>
        <v>525.10885487228279</v>
      </c>
      <c r="L110" s="101">
        <f t="shared" si="28"/>
        <v>552.60958001448364</v>
      </c>
      <c r="M110" s="101">
        <f t="shared" si="28"/>
        <v>363.88382730866095</v>
      </c>
      <c r="N110" s="101">
        <f t="shared" si="28"/>
        <v>372.39485771247496</v>
      </c>
      <c r="O110" s="101">
        <f t="shared" si="28"/>
        <v>381.24569672738403</v>
      </c>
      <c r="P110" s="101">
        <f t="shared" si="28"/>
        <v>390.58650246855007</v>
      </c>
      <c r="Q110" s="101">
        <f t="shared" si="28"/>
        <v>400.4654472896832</v>
      </c>
      <c r="R110" s="101">
        <f t="shared" si="28"/>
        <v>410.97453340995918</v>
      </c>
      <c r="S110" s="101">
        <f t="shared" si="28"/>
        <v>422.08662569231188</v>
      </c>
      <c r="T110" s="101">
        <f t="shared" si="28"/>
        <v>433.88988075239132</v>
      </c>
      <c r="U110" s="101">
        <f t="shared" si="28"/>
        <v>446.47436338623652</v>
      </c>
      <c r="V110" s="101">
        <f t="shared" si="28"/>
        <v>459.89857144684044</v>
      </c>
      <c r="W110" s="101">
        <f t="shared" si="28"/>
        <v>474.28524810702805</v>
      </c>
      <c r="X110" s="101">
        <f t="shared" si="28"/>
        <v>489.1510350432971</v>
      </c>
      <c r="Y110" s="101">
        <f t="shared" si="28"/>
        <v>503.40772569590501</v>
      </c>
      <c r="Z110" s="101">
        <f t="shared" si="28"/>
        <v>517.5611015807176</v>
      </c>
      <c r="AA110" s="101">
        <f t="shared" si="28"/>
        <v>531.56508131091164</v>
      </c>
      <c r="AB110" s="101">
        <f t="shared" si="28"/>
        <v>545.46432812622379</v>
      </c>
      <c r="AC110" s="101">
        <f t="shared" si="28"/>
        <v>559.23663360509374</v>
      </c>
      <c r="AD110" s="101">
        <f t="shared" si="28"/>
        <v>573.31528677293545</v>
      </c>
      <c r="AE110" s="101">
        <f t="shared" si="28"/>
        <v>587.27139100932322</v>
      </c>
      <c r="AF110" s="101">
        <f t="shared" si="28"/>
        <v>601.22749524571304</v>
      </c>
      <c r="AG110" s="101">
        <f t="shared" si="28"/>
        <v>615.18359948210059</v>
      </c>
      <c r="AH110" s="101">
        <f t="shared" si="28"/>
        <v>629.13970371848825</v>
      </c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</row>
    <row r="111" spans="5:44" x14ac:dyDescent="0.25">
      <c r="E111" s="101" t="str">
        <f xml:space="preserve"> E$108</f>
        <v>Non-Fuel Startup Costs</v>
      </c>
      <c r="F111" s="101">
        <f t="shared" ref="F111:AH111" si="29" xml:space="preserve"> F$108</f>
        <v>0</v>
      </c>
      <c r="G111" s="101" t="str">
        <f t="shared" si="29"/>
        <v>000 USD</v>
      </c>
      <c r="H111" s="101">
        <f t="shared" si="29"/>
        <v>0</v>
      </c>
      <c r="I111" s="101">
        <f t="shared" si="29"/>
        <v>0</v>
      </c>
      <c r="J111" s="101">
        <f t="shared" si="29"/>
        <v>540</v>
      </c>
      <c r="K111" s="101">
        <f t="shared" si="29"/>
        <v>540</v>
      </c>
      <c r="L111" s="101">
        <f t="shared" si="29"/>
        <v>540</v>
      </c>
      <c r="M111" s="101">
        <f t="shared" si="29"/>
        <v>540</v>
      </c>
      <c r="N111" s="101">
        <f t="shared" si="29"/>
        <v>540</v>
      </c>
      <c r="O111" s="101">
        <f t="shared" si="29"/>
        <v>540</v>
      </c>
      <c r="P111" s="101">
        <f t="shared" si="29"/>
        <v>540</v>
      </c>
      <c r="Q111" s="101">
        <f t="shared" si="29"/>
        <v>540</v>
      </c>
      <c r="R111" s="101">
        <f t="shared" si="29"/>
        <v>540</v>
      </c>
      <c r="S111" s="101">
        <f t="shared" si="29"/>
        <v>540</v>
      </c>
      <c r="T111" s="101">
        <f t="shared" si="29"/>
        <v>540</v>
      </c>
      <c r="U111" s="101">
        <f t="shared" si="29"/>
        <v>540</v>
      </c>
      <c r="V111" s="101">
        <f t="shared" si="29"/>
        <v>540</v>
      </c>
      <c r="W111" s="101">
        <f t="shared" si="29"/>
        <v>540</v>
      </c>
      <c r="X111" s="101">
        <f t="shared" si="29"/>
        <v>540</v>
      </c>
      <c r="Y111" s="101">
        <f t="shared" si="29"/>
        <v>540</v>
      </c>
      <c r="Z111" s="101">
        <f t="shared" si="29"/>
        <v>540</v>
      </c>
      <c r="AA111" s="101">
        <f t="shared" si="29"/>
        <v>540</v>
      </c>
      <c r="AB111" s="101">
        <f t="shared" si="29"/>
        <v>540</v>
      </c>
      <c r="AC111" s="101">
        <f t="shared" si="29"/>
        <v>540</v>
      </c>
      <c r="AD111" s="101">
        <f t="shared" si="29"/>
        <v>540</v>
      </c>
      <c r="AE111" s="101">
        <f t="shared" si="29"/>
        <v>540</v>
      </c>
      <c r="AF111" s="101">
        <f t="shared" si="29"/>
        <v>540</v>
      </c>
      <c r="AG111" s="101">
        <f t="shared" si="29"/>
        <v>540</v>
      </c>
      <c r="AH111" s="101">
        <f t="shared" si="29"/>
        <v>540</v>
      </c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</row>
    <row r="112" spans="5:44" x14ac:dyDescent="0.25">
      <c r="E112" s="103" t="s">
        <v>97</v>
      </c>
      <c r="F112" s="103">
        <v>0</v>
      </c>
      <c r="G112" s="103" t="s">
        <v>16</v>
      </c>
      <c r="H112" s="103"/>
      <c r="I112" s="103"/>
      <c r="J112" s="103">
        <f xml:space="preserve"> J110 + J111</f>
        <v>1037.6738765636969</v>
      </c>
      <c r="K112" s="103">
        <f t="shared" ref="K112:AH112" si="30" xml:space="preserve"> K110 + K111</f>
        <v>1065.1088548722828</v>
      </c>
      <c r="L112" s="103">
        <f t="shared" si="30"/>
        <v>1092.6095800144835</v>
      </c>
      <c r="M112" s="103">
        <f t="shared" si="30"/>
        <v>903.88382730866101</v>
      </c>
      <c r="N112" s="103">
        <f t="shared" si="30"/>
        <v>912.39485771247496</v>
      </c>
      <c r="O112" s="103">
        <f t="shared" si="30"/>
        <v>921.24569672738403</v>
      </c>
      <c r="P112" s="103">
        <f t="shared" si="30"/>
        <v>930.58650246855007</v>
      </c>
      <c r="Q112" s="103">
        <f t="shared" si="30"/>
        <v>940.4654472896832</v>
      </c>
      <c r="R112" s="103">
        <f t="shared" si="30"/>
        <v>950.97453340995912</v>
      </c>
      <c r="S112" s="103">
        <f t="shared" si="30"/>
        <v>962.08662569231183</v>
      </c>
      <c r="T112" s="103">
        <f t="shared" si="30"/>
        <v>973.88988075239126</v>
      </c>
      <c r="U112" s="103">
        <f t="shared" si="30"/>
        <v>986.47436338623652</v>
      </c>
      <c r="V112" s="103">
        <f t="shared" si="30"/>
        <v>999.89857144684038</v>
      </c>
      <c r="W112" s="103">
        <f t="shared" si="30"/>
        <v>1014.2852481070281</v>
      </c>
      <c r="X112" s="103">
        <f t="shared" si="30"/>
        <v>1029.151035043297</v>
      </c>
      <c r="Y112" s="103">
        <f t="shared" si="30"/>
        <v>1043.4077256959049</v>
      </c>
      <c r="Z112" s="103">
        <f t="shared" si="30"/>
        <v>1057.5611015807176</v>
      </c>
      <c r="AA112" s="103">
        <f t="shared" si="30"/>
        <v>1071.5650813109116</v>
      </c>
      <c r="AB112" s="103">
        <f t="shared" si="30"/>
        <v>1085.4643281262238</v>
      </c>
      <c r="AC112" s="103">
        <f t="shared" si="30"/>
        <v>1099.2366336050936</v>
      </c>
      <c r="AD112" s="103">
        <f t="shared" si="30"/>
        <v>1113.3152867729355</v>
      </c>
      <c r="AE112" s="103">
        <f t="shared" si="30"/>
        <v>1127.2713910093232</v>
      </c>
      <c r="AF112" s="103">
        <f t="shared" si="30"/>
        <v>1141.227495245713</v>
      </c>
      <c r="AG112" s="103">
        <f t="shared" si="30"/>
        <v>1155.1835994821006</v>
      </c>
      <c r="AH112" s="103">
        <f t="shared" si="30"/>
        <v>1169.1397037184884</v>
      </c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</row>
    <row r="113" spans="3:44" x14ac:dyDescent="0.25"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</row>
    <row r="114" spans="3:44" x14ac:dyDescent="0.25">
      <c r="D114" s="82" t="s">
        <v>83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</row>
    <row r="115" spans="3:44" x14ac:dyDescent="0.25">
      <c r="E115" s="101" t="str">
        <f xml:space="preserve"> E$47</f>
        <v>Capacity Charge, New Plant</v>
      </c>
      <c r="F115" s="101">
        <f t="shared" ref="F115:AH115" si="31" xml:space="preserve"> F$47</f>
        <v>0</v>
      </c>
      <c r="G115" s="101" t="str">
        <f t="shared" si="31"/>
        <v>000 USD</v>
      </c>
      <c r="H115" s="101">
        <f t="shared" si="31"/>
        <v>0</v>
      </c>
      <c r="I115" s="101">
        <f t="shared" si="31"/>
        <v>0</v>
      </c>
      <c r="J115" s="101">
        <f t="shared" si="31"/>
        <v>40000</v>
      </c>
      <c r="K115" s="101">
        <f t="shared" si="31"/>
        <v>76800</v>
      </c>
      <c r="L115" s="101">
        <f t="shared" si="31"/>
        <v>76800</v>
      </c>
      <c r="M115" s="101">
        <f t="shared" si="31"/>
        <v>76800</v>
      </c>
      <c r="N115" s="101">
        <f t="shared" si="31"/>
        <v>76800</v>
      </c>
      <c r="O115" s="101">
        <f t="shared" si="31"/>
        <v>76800</v>
      </c>
      <c r="P115" s="101">
        <f t="shared" si="31"/>
        <v>76800</v>
      </c>
      <c r="Q115" s="101">
        <f t="shared" si="31"/>
        <v>76800</v>
      </c>
      <c r="R115" s="101">
        <f t="shared" si="31"/>
        <v>76800</v>
      </c>
      <c r="S115" s="101">
        <f t="shared" si="31"/>
        <v>76800</v>
      </c>
      <c r="T115" s="101">
        <f t="shared" si="31"/>
        <v>76800</v>
      </c>
      <c r="U115" s="101">
        <f t="shared" si="31"/>
        <v>76800</v>
      </c>
      <c r="V115" s="101">
        <f t="shared" si="31"/>
        <v>76800</v>
      </c>
      <c r="W115" s="101">
        <f t="shared" si="31"/>
        <v>76800</v>
      </c>
      <c r="X115" s="101">
        <f t="shared" si="31"/>
        <v>76800</v>
      </c>
      <c r="Y115" s="101">
        <f t="shared" si="31"/>
        <v>76800</v>
      </c>
      <c r="Z115" s="101">
        <f t="shared" si="31"/>
        <v>76800</v>
      </c>
      <c r="AA115" s="101">
        <f t="shared" si="31"/>
        <v>76800</v>
      </c>
      <c r="AB115" s="101">
        <f t="shared" si="31"/>
        <v>76800</v>
      </c>
      <c r="AC115" s="101">
        <f t="shared" si="31"/>
        <v>76800</v>
      </c>
      <c r="AD115" s="101">
        <f t="shared" si="31"/>
        <v>76800</v>
      </c>
      <c r="AE115" s="101">
        <f t="shared" si="31"/>
        <v>76800</v>
      </c>
      <c r="AF115" s="101">
        <f t="shared" si="31"/>
        <v>76800</v>
      </c>
      <c r="AG115" s="101">
        <f t="shared" si="31"/>
        <v>76800</v>
      </c>
      <c r="AH115" s="101">
        <f t="shared" si="31"/>
        <v>76800</v>
      </c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</row>
    <row r="116" spans="3:44" x14ac:dyDescent="0.25">
      <c r="E116" s="101" t="str">
        <f xml:space="preserve"> E$69</f>
        <v>O&amp;M Costs, New Power Plant</v>
      </c>
      <c r="F116" s="101">
        <f t="shared" ref="F116:AH116" si="32" xml:space="preserve"> F$69</f>
        <v>0</v>
      </c>
      <c r="G116" s="101" t="str">
        <f t="shared" si="32"/>
        <v>000 USD</v>
      </c>
      <c r="H116" s="101">
        <f t="shared" si="32"/>
        <v>0</v>
      </c>
      <c r="I116" s="101">
        <f t="shared" si="32"/>
        <v>0</v>
      </c>
      <c r="J116" s="101">
        <f t="shared" si="32"/>
        <v>4641.1606542612872</v>
      </c>
      <c r="K116" s="101">
        <f t="shared" si="32"/>
        <v>6843.7688591035949</v>
      </c>
      <c r="L116" s="101">
        <f t="shared" si="32"/>
        <v>6880.3457486978814</v>
      </c>
      <c r="M116" s="101">
        <f t="shared" si="32"/>
        <v>6543.4172218154117</v>
      </c>
      <c r="N116" s="101">
        <f t="shared" si="32"/>
        <v>6564.4322785829027</v>
      </c>
      <c r="O116" s="101">
        <f t="shared" si="32"/>
        <v>6566.7761790904997</v>
      </c>
      <c r="P116" s="101">
        <f t="shared" si="32"/>
        <v>6601.4957269362521</v>
      </c>
      <c r="Q116" s="101">
        <f t="shared" si="32"/>
        <v>6636.955026835466</v>
      </c>
      <c r="R116" s="101">
        <f t="shared" si="32"/>
        <v>6670.9919225492049</v>
      </c>
      <c r="S116" s="101">
        <f t="shared" si="32"/>
        <v>6702.475767828676</v>
      </c>
      <c r="T116" s="101">
        <f t="shared" si="32"/>
        <v>6714.4648609655578</v>
      </c>
      <c r="U116" s="101">
        <f t="shared" si="32"/>
        <v>6701.6163016781775</v>
      </c>
      <c r="V116" s="101">
        <f t="shared" si="32"/>
        <v>6741.4517678827433</v>
      </c>
      <c r="W116" s="101">
        <f t="shared" si="32"/>
        <v>6760.3043706984399</v>
      </c>
      <c r="X116" s="101">
        <f t="shared" si="32"/>
        <v>6785.7481349434056</v>
      </c>
      <c r="Y116" s="101">
        <f t="shared" si="32"/>
        <v>6795.8033132903784</v>
      </c>
      <c r="Z116" s="101">
        <f t="shared" si="32"/>
        <v>6788.5460071132984</v>
      </c>
      <c r="AA116" s="101">
        <f t="shared" si="32"/>
        <v>6807.079022395732</v>
      </c>
      <c r="AB116" s="101">
        <f t="shared" si="32"/>
        <v>6836.2993951914777</v>
      </c>
      <c r="AC116" s="101">
        <f t="shared" si="32"/>
        <v>6857.4588296562715</v>
      </c>
      <c r="AD116" s="101">
        <f t="shared" si="32"/>
        <v>6902.1890567622013</v>
      </c>
      <c r="AE116" s="101">
        <f t="shared" si="32"/>
        <v>6913.8168339358854</v>
      </c>
      <c r="AF116" s="101">
        <f t="shared" si="32"/>
        <v>6905.6957377153158</v>
      </c>
      <c r="AG116" s="101">
        <f t="shared" si="32"/>
        <v>6927.0428940224756</v>
      </c>
      <c r="AH116" s="101">
        <f t="shared" si="32"/>
        <v>6943.2961741109393</v>
      </c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</row>
    <row r="117" spans="3:44" x14ac:dyDescent="0.25">
      <c r="E117" s="101" t="str">
        <f xml:space="preserve"> E$76</f>
        <v>Fuel Costs, New Power Plant</v>
      </c>
      <c r="F117" s="101">
        <f t="shared" ref="F117:AH117" si="33" xml:space="preserve"> F$76</f>
        <v>0</v>
      </c>
      <c r="G117" s="101" t="str">
        <f t="shared" si="33"/>
        <v>000 USD</v>
      </c>
      <c r="H117" s="101">
        <f t="shared" si="33"/>
        <v>0</v>
      </c>
      <c r="I117" s="101">
        <f t="shared" si="33"/>
        <v>0</v>
      </c>
      <c r="J117" s="101">
        <f t="shared" si="33"/>
        <v>137550.92254666411</v>
      </c>
      <c r="K117" s="101">
        <f t="shared" si="33"/>
        <v>197899.85728135679</v>
      </c>
      <c r="L117" s="101">
        <f t="shared" si="33"/>
        <v>209409.855076751</v>
      </c>
      <c r="M117" s="101">
        <f t="shared" si="33"/>
        <v>184084.1167650097</v>
      </c>
      <c r="N117" s="101">
        <f t="shared" si="33"/>
        <v>188999.87721367431</v>
      </c>
      <c r="O117" s="101">
        <f t="shared" si="33"/>
        <v>193550.93269061972</v>
      </c>
      <c r="P117" s="101">
        <f t="shared" si="33"/>
        <v>199346.71500978101</v>
      </c>
      <c r="Q117" s="101">
        <f t="shared" si="33"/>
        <v>205471.06813487134</v>
      </c>
      <c r="R117" s="101">
        <f t="shared" si="33"/>
        <v>211935.78146469512</v>
      </c>
      <c r="S117" s="101">
        <f t="shared" si="33"/>
        <v>218688.58814670812</v>
      </c>
      <c r="T117" s="101">
        <f t="shared" si="33"/>
        <v>225197.77502293381</v>
      </c>
      <c r="U117" s="101">
        <f t="shared" si="33"/>
        <v>231288.41418257961</v>
      </c>
      <c r="V117" s="101">
        <f t="shared" si="33"/>
        <v>239633.08472076015</v>
      </c>
      <c r="W117" s="101">
        <f t="shared" si="33"/>
        <v>247806.04799918603</v>
      </c>
      <c r="X117" s="101">
        <f t="shared" si="33"/>
        <v>256514.42358999889</v>
      </c>
      <c r="Y117" s="101">
        <f t="shared" si="33"/>
        <v>264369.81297943537</v>
      </c>
      <c r="Z117" s="101">
        <f t="shared" si="33"/>
        <v>271530.14814197808</v>
      </c>
      <c r="AA117" s="101">
        <f t="shared" si="33"/>
        <v>279617.1644473676</v>
      </c>
      <c r="AB117" s="101">
        <f t="shared" si="33"/>
        <v>288113.61246764316</v>
      </c>
      <c r="AC117" s="101">
        <f t="shared" si="33"/>
        <v>296263.77793744189</v>
      </c>
      <c r="AD117" s="101">
        <f t="shared" si="33"/>
        <v>305617.23306511616</v>
      </c>
      <c r="AE117" s="101">
        <f t="shared" si="33"/>
        <v>313557.98337811726</v>
      </c>
      <c r="AF117" s="101">
        <f t="shared" si="33"/>
        <v>320664.61774949532</v>
      </c>
      <c r="AG117" s="101">
        <f t="shared" si="33"/>
        <v>329055.16851383611</v>
      </c>
      <c r="AH117" s="101">
        <f t="shared" si="33"/>
        <v>337265.05769876548</v>
      </c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</row>
    <row r="118" spans="3:44" x14ac:dyDescent="0.25">
      <c r="E118" s="101" t="str">
        <f xml:space="preserve"> E$87</f>
        <v>Synchronous Condensor Costs</v>
      </c>
      <c r="F118" s="101">
        <f t="shared" ref="F118:AH118" si="34" xml:space="preserve"> F$87</f>
        <v>0</v>
      </c>
      <c r="G118" s="101" t="str">
        <f t="shared" si="34"/>
        <v>000 USD</v>
      </c>
      <c r="H118" s="101">
        <f t="shared" si="34"/>
        <v>0</v>
      </c>
      <c r="I118" s="101">
        <f t="shared" si="34"/>
        <v>0</v>
      </c>
      <c r="J118" s="101">
        <f t="shared" si="34"/>
        <v>1135</v>
      </c>
      <c r="K118" s="101">
        <f t="shared" si="34"/>
        <v>1135</v>
      </c>
      <c r="L118" s="101">
        <f t="shared" si="34"/>
        <v>1135</v>
      </c>
      <c r="M118" s="101">
        <f t="shared" si="34"/>
        <v>1135</v>
      </c>
      <c r="N118" s="101">
        <f t="shared" si="34"/>
        <v>1135</v>
      </c>
      <c r="O118" s="101">
        <f t="shared" si="34"/>
        <v>1135</v>
      </c>
      <c r="P118" s="101">
        <f t="shared" si="34"/>
        <v>1135</v>
      </c>
      <c r="Q118" s="101">
        <f t="shared" si="34"/>
        <v>1135</v>
      </c>
      <c r="R118" s="101">
        <f t="shared" si="34"/>
        <v>1135</v>
      </c>
      <c r="S118" s="101">
        <f t="shared" si="34"/>
        <v>1135</v>
      </c>
      <c r="T118" s="101">
        <f t="shared" si="34"/>
        <v>1135</v>
      </c>
      <c r="U118" s="101">
        <f t="shared" si="34"/>
        <v>1135</v>
      </c>
      <c r="V118" s="101">
        <f t="shared" si="34"/>
        <v>1135</v>
      </c>
      <c r="W118" s="101">
        <f t="shared" si="34"/>
        <v>1135</v>
      </c>
      <c r="X118" s="101">
        <f t="shared" si="34"/>
        <v>1135</v>
      </c>
      <c r="Y118" s="101">
        <f t="shared" si="34"/>
        <v>1135</v>
      </c>
      <c r="Z118" s="101">
        <f t="shared" si="34"/>
        <v>1135</v>
      </c>
      <c r="AA118" s="101">
        <f t="shared" si="34"/>
        <v>1135</v>
      </c>
      <c r="AB118" s="101">
        <f t="shared" si="34"/>
        <v>1135</v>
      </c>
      <c r="AC118" s="101">
        <f t="shared" si="34"/>
        <v>1135</v>
      </c>
      <c r="AD118" s="101">
        <f t="shared" si="34"/>
        <v>1135</v>
      </c>
      <c r="AE118" s="101">
        <f t="shared" si="34"/>
        <v>1135</v>
      </c>
      <c r="AF118" s="101">
        <f t="shared" si="34"/>
        <v>1135</v>
      </c>
      <c r="AG118" s="101">
        <f t="shared" si="34"/>
        <v>1135</v>
      </c>
      <c r="AH118" s="101">
        <f t="shared" si="34"/>
        <v>1135</v>
      </c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</row>
    <row r="119" spans="3:44" x14ac:dyDescent="0.25">
      <c r="E119" s="101" t="str">
        <f xml:space="preserve"> E$112</f>
        <v>Startup Costs</v>
      </c>
      <c r="F119" s="101">
        <f t="shared" ref="F119:AH119" si="35" xml:space="preserve"> F$112</f>
        <v>0</v>
      </c>
      <c r="G119" s="101" t="str">
        <f t="shared" si="35"/>
        <v>000 USD</v>
      </c>
      <c r="H119" s="101">
        <f t="shared" si="35"/>
        <v>0</v>
      </c>
      <c r="I119" s="101">
        <f t="shared" si="35"/>
        <v>0</v>
      </c>
      <c r="J119" s="101">
        <f t="shared" si="35"/>
        <v>1037.6738765636969</v>
      </c>
      <c r="K119" s="101">
        <f t="shared" si="35"/>
        <v>1065.1088548722828</v>
      </c>
      <c r="L119" s="101">
        <f t="shared" si="35"/>
        <v>1092.6095800144835</v>
      </c>
      <c r="M119" s="101">
        <f t="shared" si="35"/>
        <v>903.88382730866101</v>
      </c>
      <c r="N119" s="101">
        <f t="shared" si="35"/>
        <v>912.39485771247496</v>
      </c>
      <c r="O119" s="101">
        <f t="shared" si="35"/>
        <v>921.24569672738403</v>
      </c>
      <c r="P119" s="101">
        <f t="shared" si="35"/>
        <v>930.58650246855007</v>
      </c>
      <c r="Q119" s="101">
        <f t="shared" si="35"/>
        <v>940.4654472896832</v>
      </c>
      <c r="R119" s="101">
        <f t="shared" si="35"/>
        <v>950.97453340995912</v>
      </c>
      <c r="S119" s="101">
        <f t="shared" si="35"/>
        <v>962.08662569231183</v>
      </c>
      <c r="T119" s="101">
        <f t="shared" si="35"/>
        <v>973.88988075239126</v>
      </c>
      <c r="U119" s="101">
        <f t="shared" si="35"/>
        <v>986.47436338623652</v>
      </c>
      <c r="V119" s="101">
        <f t="shared" si="35"/>
        <v>999.89857144684038</v>
      </c>
      <c r="W119" s="101">
        <f t="shared" si="35"/>
        <v>1014.2852481070281</v>
      </c>
      <c r="X119" s="101">
        <f t="shared" si="35"/>
        <v>1029.151035043297</v>
      </c>
      <c r="Y119" s="101">
        <f t="shared" si="35"/>
        <v>1043.4077256959049</v>
      </c>
      <c r="Z119" s="101">
        <f t="shared" si="35"/>
        <v>1057.5611015807176</v>
      </c>
      <c r="AA119" s="101">
        <f t="shared" si="35"/>
        <v>1071.5650813109116</v>
      </c>
      <c r="AB119" s="101">
        <f t="shared" si="35"/>
        <v>1085.4643281262238</v>
      </c>
      <c r="AC119" s="101">
        <f t="shared" si="35"/>
        <v>1099.2366336050936</v>
      </c>
      <c r="AD119" s="101">
        <f t="shared" si="35"/>
        <v>1113.3152867729355</v>
      </c>
      <c r="AE119" s="101">
        <f t="shared" si="35"/>
        <v>1127.2713910093232</v>
      </c>
      <c r="AF119" s="101">
        <f t="shared" si="35"/>
        <v>1141.227495245713</v>
      </c>
      <c r="AG119" s="101">
        <f t="shared" si="35"/>
        <v>1155.1835994821006</v>
      </c>
      <c r="AH119" s="101">
        <f t="shared" si="35"/>
        <v>1169.1397037184884</v>
      </c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</row>
    <row r="120" spans="3:44" x14ac:dyDescent="0.25">
      <c r="E120" s="167" t="s">
        <v>220</v>
      </c>
      <c r="F120" s="167">
        <v>0</v>
      </c>
      <c r="G120" s="167" t="s">
        <v>16</v>
      </c>
      <c r="H120" s="167"/>
      <c r="I120" s="167"/>
      <c r="J120" s="167">
        <f xml:space="preserve"> J115 + J116 + J117 + J118 + J119</f>
        <v>184364.75707748908</v>
      </c>
      <c r="K120" s="167">
        <f t="shared" ref="K120:AH120" si="36" xml:space="preserve"> K115 + K116 + K117 + K118 + K119</f>
        <v>283743.73499533266</v>
      </c>
      <c r="L120" s="167">
        <f t="shared" si="36"/>
        <v>295317.81040546339</v>
      </c>
      <c r="M120" s="167">
        <f t="shared" si="36"/>
        <v>269466.41781413381</v>
      </c>
      <c r="N120" s="167">
        <f t="shared" si="36"/>
        <v>274411.70434996969</v>
      </c>
      <c r="O120" s="167">
        <f t="shared" si="36"/>
        <v>278973.95456643758</v>
      </c>
      <c r="P120" s="167">
        <f t="shared" si="36"/>
        <v>284813.79723918583</v>
      </c>
      <c r="Q120" s="167">
        <f t="shared" si="36"/>
        <v>290983.4886089965</v>
      </c>
      <c r="R120" s="167">
        <f t="shared" si="36"/>
        <v>297492.74792065431</v>
      </c>
      <c r="S120" s="167">
        <f t="shared" si="36"/>
        <v>304288.15054022911</v>
      </c>
      <c r="T120" s="167">
        <f t="shared" si="36"/>
        <v>310821.12976465171</v>
      </c>
      <c r="U120" s="167">
        <f t="shared" si="36"/>
        <v>316911.50484764401</v>
      </c>
      <c r="V120" s="167">
        <f t="shared" si="36"/>
        <v>325309.43506008975</v>
      </c>
      <c r="W120" s="167">
        <f t="shared" si="36"/>
        <v>333515.63761799154</v>
      </c>
      <c r="X120" s="167">
        <f t="shared" si="36"/>
        <v>342264.32275998557</v>
      </c>
      <c r="Y120" s="167">
        <f t="shared" si="36"/>
        <v>350144.02401842171</v>
      </c>
      <c r="Z120" s="167">
        <f t="shared" si="36"/>
        <v>357311.25525067211</v>
      </c>
      <c r="AA120" s="167">
        <f t="shared" si="36"/>
        <v>365430.80855107424</v>
      </c>
      <c r="AB120" s="167">
        <f t="shared" si="36"/>
        <v>373970.37619096087</v>
      </c>
      <c r="AC120" s="167">
        <f t="shared" si="36"/>
        <v>382155.47340070328</v>
      </c>
      <c r="AD120" s="167">
        <f t="shared" si="36"/>
        <v>391567.73740865127</v>
      </c>
      <c r="AE120" s="167">
        <f t="shared" si="36"/>
        <v>399534.07160306245</v>
      </c>
      <c r="AF120" s="167">
        <f t="shared" si="36"/>
        <v>406646.54098245635</v>
      </c>
      <c r="AG120" s="167">
        <f t="shared" si="36"/>
        <v>415072.3950073407</v>
      </c>
      <c r="AH120" s="167">
        <f t="shared" si="36"/>
        <v>423312.49357659486</v>
      </c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</row>
    <row r="121" spans="3:44" x14ac:dyDescent="0.25"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>
        <v>0</v>
      </c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</row>
    <row r="122" spans="3:44" x14ac:dyDescent="0.25">
      <c r="C122" s="89" t="s">
        <v>84</v>
      </c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</row>
    <row r="123" spans="3:44" x14ac:dyDescent="0.25">
      <c r="D123" s="82" t="s">
        <v>19</v>
      </c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</row>
    <row r="124" spans="3:44" x14ac:dyDescent="0.25">
      <c r="E124" s="101" t="str">
        <f xml:space="preserve"> 'Fuel Calculation'!B$6</f>
        <v>Fuel Consumption, Existing Diesels</v>
      </c>
      <c r="F124" s="101">
        <f xml:space="preserve"> 'Fuel Calculation'!C$6</f>
        <v>0</v>
      </c>
      <c r="G124" s="101" t="str">
        <f xml:space="preserve"> 'Fuel Calculation'!D$6</f>
        <v>MMBtu</v>
      </c>
      <c r="H124" s="101">
        <f xml:space="preserve"> 'Fuel Calculation'!E$6</f>
        <v>0</v>
      </c>
      <c r="I124" s="101">
        <f xml:space="preserve"> 'Fuel Calculation'!F$6</f>
        <v>0</v>
      </c>
      <c r="J124" s="101">
        <f xml:space="preserve"> 'Fuel Calculation'!G$6</f>
        <v>8112085.1949309185</v>
      </c>
      <c r="K124" s="101">
        <f xml:space="preserve"> 'Fuel Calculation'!H$6</f>
        <v>2907163.9565115822</v>
      </c>
      <c r="L124" s="101">
        <f xml:space="preserve"> 'Fuel Calculation'!I$6</f>
        <v>2378407.1454925449</v>
      </c>
      <c r="M124" s="101">
        <f xml:space="preserve"> 'Fuel Calculation'!J$6</f>
        <v>1594818.0444022105</v>
      </c>
      <c r="N124" s="101">
        <f xml:space="preserve"> 'Fuel Calculation'!K$6</f>
        <v>1687097.647512584</v>
      </c>
      <c r="O124" s="101">
        <f xml:space="preserve"> 'Fuel Calculation'!L$6</f>
        <v>1750186.4008813412</v>
      </c>
      <c r="P124" s="101">
        <f xml:space="preserve"> 'Fuel Calculation'!M$6</f>
        <v>1902260.3880944899</v>
      </c>
      <c r="Q124" s="101">
        <f xml:space="preserve"> 'Fuel Calculation'!N$6</f>
        <v>1985107.4493646766</v>
      </c>
      <c r="R124" s="101">
        <f xml:space="preserve"> 'Fuel Calculation'!O$6</f>
        <v>2054178.1223614514</v>
      </c>
      <c r="S124" s="101">
        <f xml:space="preserve"> 'Fuel Calculation'!P$6</f>
        <v>2231001.5140310442</v>
      </c>
      <c r="T124" s="101">
        <f xml:space="preserve"> 'Fuel Calculation'!Q$6</f>
        <v>2238161.9322306314</v>
      </c>
      <c r="U124" s="101">
        <f xml:space="preserve"> 'Fuel Calculation'!R$6</f>
        <v>2256523.2428262075</v>
      </c>
      <c r="V124" s="101">
        <f xml:space="preserve"> 'Fuel Calculation'!S$6</f>
        <v>2347984.7351137702</v>
      </c>
      <c r="W124" s="101">
        <f xml:space="preserve"> 'Fuel Calculation'!T$6</f>
        <v>2435287.9306385517</v>
      </c>
      <c r="X124" s="101">
        <f xml:space="preserve"> 'Fuel Calculation'!U$6</f>
        <v>2463280.5178981926</v>
      </c>
      <c r="Y124" s="101">
        <f xml:space="preserve"> 'Fuel Calculation'!V$6</f>
        <v>2543738.7812615396</v>
      </c>
      <c r="Z124" s="101">
        <f xml:space="preserve"> 'Fuel Calculation'!W$6</f>
        <v>2612240.1839834647</v>
      </c>
      <c r="AA124" s="101">
        <f xml:space="preserve"> 'Fuel Calculation'!X$6</f>
        <v>2653967.4289455242</v>
      </c>
      <c r="AB124" s="101">
        <f xml:space="preserve"> 'Fuel Calculation'!Y$6</f>
        <v>2753938.8102110093</v>
      </c>
      <c r="AC124" s="101">
        <f xml:space="preserve"> 'Fuel Calculation'!Z$6</f>
        <v>2807539.0047411495</v>
      </c>
      <c r="AD124" s="101">
        <f xml:space="preserve"> 'Fuel Calculation'!AA$6</f>
        <v>3074779.6827412378</v>
      </c>
      <c r="AE124" s="101">
        <f xml:space="preserve"> 'Fuel Calculation'!AB$6</f>
        <v>3165655.7892280836</v>
      </c>
      <c r="AF124" s="101">
        <f xml:space="preserve"> 'Fuel Calculation'!AC$6</f>
        <v>3245386.809808142</v>
      </c>
      <c r="AG124" s="101">
        <f xml:space="preserve"> 'Fuel Calculation'!AD$6</f>
        <v>3321156.8496457455</v>
      </c>
      <c r="AH124" s="101">
        <f xml:space="preserve"> 'Fuel Calculation'!AE$6</f>
        <v>3415522.0698751877</v>
      </c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</row>
    <row r="125" spans="3:44" x14ac:dyDescent="0.25">
      <c r="E125" s="101" t="str">
        <f xml:space="preserve"> ' Assumption'!E$8</f>
        <v>ULSD Price per MMBTu</v>
      </c>
      <c r="F125" s="101">
        <f xml:space="preserve"> ' Assumption'!F$8</f>
        <v>0</v>
      </c>
      <c r="G125" s="101" t="str">
        <f xml:space="preserve"> ' Assumption'!G$8</f>
        <v>USD/MMBTu</v>
      </c>
      <c r="H125" s="101" t="str">
        <f xml:space="preserve"> ' Assumption'!H$8</f>
        <v>GPA Input</v>
      </c>
      <c r="I125" s="101">
        <f xml:space="preserve"> ' Assumption'!I$8</f>
        <v>0</v>
      </c>
      <c r="J125" s="210">
        <f xml:space="preserve"> ' Assumption'!J$8</f>
        <v>18.432365798655439</v>
      </c>
      <c r="K125" s="210">
        <f xml:space="preserve"> ' Assumption'!K$8</f>
        <v>19.448476106380845</v>
      </c>
      <c r="L125" s="210">
        <f xml:space="preserve"> ' Assumption'!L$8</f>
        <v>20.467021482017913</v>
      </c>
      <c r="M125" s="210">
        <f xml:space="preserve"> ' Assumption'!M$8</f>
        <v>21.523447406029561</v>
      </c>
      <c r="N125" s="210">
        <f xml:space="preserve"> ' Assumption'!N$8</f>
        <v>22.641557795987477</v>
      </c>
      <c r="O125" s="210">
        <f xml:space="preserve"> ' Assumption'!O$8</f>
        <v>23.811362311372012</v>
      </c>
      <c r="P125" s="210">
        <f xml:space="preserve"> ' Assumption'!P$8</f>
        <v>25.069274464456246</v>
      </c>
      <c r="Q125" s="210">
        <f xml:space="preserve"> ' Assumption'!Q$8</f>
        <v>26.164147910289774</v>
      </c>
      <c r="R125" s="210">
        <f xml:space="preserve"> ' Assumption'!R$8</f>
        <v>27.333549811466789</v>
      </c>
      <c r="S125" s="210">
        <f xml:space="preserve"> ' Assumption'!S$8</f>
        <v>28.514188326411052</v>
      </c>
      <c r="T125" s="210">
        <f xml:space="preserve"> ' Assumption'!T$8</f>
        <v>29.82933110687426</v>
      </c>
      <c r="U125" s="210">
        <f xml:space="preserve"> ' Assumption'!U$8</f>
        <v>31.181538915860617</v>
      </c>
      <c r="V125" s="210">
        <f xml:space="preserve"> ' Assumption'!V$8</f>
        <v>32.633113635489686</v>
      </c>
      <c r="W125" s="210">
        <f xml:space="preserve"> ' Assumption'!W$8</f>
        <v>34.150690443207885</v>
      </c>
      <c r="X125" s="210">
        <f xml:space="preserve"> ' Assumption'!X$8</f>
        <v>35.811968866334425</v>
      </c>
      <c r="Y125" s="210">
        <f xml:space="preserve"> ' Assumption'!Y$8</f>
        <v>37.493202257476611</v>
      </c>
      <c r="Z125" s="210">
        <f xml:space="preserve"> ' Assumption'!Z$8</f>
        <v>39.144912604993472</v>
      </c>
      <c r="AA125" s="210">
        <f xml:space="preserve"> ' Assumption'!AA$8</f>
        <v>40.944618582844278</v>
      </c>
      <c r="AB125" s="210">
        <f xml:space="preserve"> ' Assumption'!AB$8</f>
        <v>42.878833519389829</v>
      </c>
      <c r="AC125" s="210">
        <f xml:space="preserve"> ' Assumption'!AC$8</f>
        <v>44.900388595396592</v>
      </c>
      <c r="AD125" s="210">
        <f xml:space="preserve"> ' Assumption'!AD$8</f>
        <v>46.636879189090997</v>
      </c>
      <c r="AE125" s="210">
        <f xml:space="preserve"> ' Assumption'!AE$8</f>
        <v>48.491708548114701</v>
      </c>
      <c r="AF125" s="210">
        <f xml:space="preserve"> ' Assumption'!AF$8</f>
        <v>50.346537907138298</v>
      </c>
      <c r="AG125" s="210">
        <f xml:space="preserve"> ' Assumption'!AG$8</f>
        <v>52.201367266162002</v>
      </c>
      <c r="AH125" s="210">
        <f xml:space="preserve"> ' Assumption'!AH$8</f>
        <v>54.056196625185599</v>
      </c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</row>
    <row r="126" spans="3:44" x14ac:dyDescent="0.25">
      <c r="E126" s="103" t="s">
        <v>221</v>
      </c>
      <c r="F126" s="103"/>
      <c r="G126" s="103" t="s">
        <v>16</v>
      </c>
      <c r="H126" s="103"/>
      <c r="I126" s="103"/>
      <c r="J126" s="103">
        <f xml:space="preserve"> J125 * J124 / 1000</f>
        <v>149524.92170282381</v>
      </c>
      <c r="K126" s="103">
        <f t="shared" ref="K126:AH126" si="37" xml:space="preserve"> K125 * K124 / 1000</f>
        <v>56539.908745547109</v>
      </c>
      <c r="L126" s="103">
        <f t="shared" si="37"/>
        <v>48678.910139780819</v>
      </c>
      <c r="M126" s="103">
        <f t="shared" si="37"/>
        <v>34325.982300877891</v>
      </c>
      <c r="N126" s="103">
        <f t="shared" si="37"/>
        <v>38198.518893630673</v>
      </c>
      <c r="O126" s="103">
        <f t="shared" si="37"/>
        <v>41674.322503821801</v>
      </c>
      <c r="P126" s="103">
        <f t="shared" si="37"/>
        <v>47688.287772003823</v>
      </c>
      <c r="Q126" s="103">
        <f t="shared" si="37"/>
        <v>51938.644922995467</v>
      </c>
      <c r="R126" s="103">
        <f t="shared" si="37"/>
        <v>56147.980029192055</v>
      </c>
      <c r="S126" s="103">
        <f t="shared" si="37"/>
        <v>63615.197327589383</v>
      </c>
      <c r="T126" s="103">
        <f t="shared" si="37"/>
        <v>66762.873347308967</v>
      </c>
      <c r="U126" s="103">
        <f t="shared" si="37"/>
        <v>70361.867310729387</v>
      </c>
      <c r="V126" s="103">
        <f t="shared" si="37"/>
        <v>76622.052675362807</v>
      </c>
      <c r="W126" s="103">
        <f t="shared" si="37"/>
        <v>83166.764259317497</v>
      </c>
      <c r="X126" s="103">
        <f t="shared" si="37"/>
        <v>88214.925216018208</v>
      </c>
      <c r="Y126" s="103">
        <f t="shared" si="37"/>
        <v>95372.912616025948</v>
      </c>
      <c r="Z126" s="103">
        <f t="shared" si="37"/>
        <v>102255.91370528479</v>
      </c>
      <c r="AA126" s="103">
        <f t="shared" si="37"/>
        <v>108665.68410946635</v>
      </c>
      <c r="AB126" s="103">
        <f t="shared" si="37"/>
        <v>118085.68376562437</v>
      </c>
      <c r="AC126" s="103">
        <f t="shared" si="37"/>
        <v>126059.5923096106</v>
      </c>
      <c r="AD126" s="103">
        <f t="shared" si="37"/>
        <v>143398.12859707465</v>
      </c>
      <c r="AE126" s="103">
        <f t="shared" si="37"/>
        <v>153508.05789490027</v>
      </c>
      <c r="AF126" s="103">
        <f t="shared" si="37"/>
        <v>163393.99004333225</v>
      </c>
      <c r="AG126" s="103">
        <f t="shared" si="37"/>
        <v>173368.92845688714</v>
      </c>
      <c r="AH126" s="103">
        <f t="shared" si="37"/>
        <v>184630.13258683405</v>
      </c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</row>
    <row r="127" spans="3:44" x14ac:dyDescent="0.25"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</row>
    <row r="128" spans="3:44" x14ac:dyDescent="0.25">
      <c r="D128" s="82" t="s">
        <v>222</v>
      </c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</row>
    <row r="129" spans="4:44" x14ac:dyDescent="0.25">
      <c r="E129" s="101" t="str">
        <f xml:space="preserve"> ' Assumption'!E$17</f>
        <v>Variable O&amp;M Charge, Existing Diesels</v>
      </c>
      <c r="F129" s="215">
        <f xml:space="preserve"> ' Assumption'!F$17</f>
        <v>3.15E-3</v>
      </c>
      <c r="G129" s="101" t="str">
        <f xml:space="preserve"> ' Assumption'!G$17</f>
        <v>USD/KWh</v>
      </c>
      <c r="H129" s="101" t="str">
        <f xml:space="preserve"> ' Assumption'!H$17</f>
        <v>GPA Input</v>
      </c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</row>
    <row r="130" spans="4:44" x14ac:dyDescent="0.25">
      <c r="E130" s="101" t="str">
        <f xml:space="preserve"> 'Generation Calculation'!A$9</f>
        <v>Generation from Existing Diesels</v>
      </c>
      <c r="F130" s="101">
        <f xml:space="preserve"> 'Generation Calculation'!B$9</f>
        <v>0</v>
      </c>
      <c r="G130" s="101" t="str">
        <f xml:space="preserve"> 'Generation Calculation'!C$9</f>
        <v>MWh</v>
      </c>
      <c r="H130" s="101">
        <f xml:space="preserve"> 'Generation Calculation'!D$9</f>
        <v>7459645.2481121169</v>
      </c>
      <c r="I130" s="101">
        <f xml:space="preserve"> 'Generation Calculation'!E$9</f>
        <v>0</v>
      </c>
      <c r="J130" s="101">
        <f xml:space="preserve"> 'Generation Calculation'!F$9</f>
        <v>837827.01119798457</v>
      </c>
      <c r="K130" s="101">
        <f xml:space="preserve"> 'Generation Calculation'!G$9</f>
        <v>316473.96257019299</v>
      </c>
      <c r="L130" s="101">
        <f xml:space="preserve"> 'Generation Calculation'!H$9</f>
        <v>268265.33289851865</v>
      </c>
      <c r="M130" s="101">
        <f xml:space="preserve"> 'Generation Calculation'!I$9</f>
        <v>177541.6474870097</v>
      </c>
      <c r="N130" s="101">
        <f xml:space="preserve"> 'Generation Calculation'!J$9</f>
        <v>188098.78834202132</v>
      </c>
      <c r="O130" s="101">
        <f xml:space="preserve"> 'Generation Calculation'!K$9</f>
        <v>195766.25457226799</v>
      </c>
      <c r="P130" s="101">
        <f xml:space="preserve"> 'Generation Calculation'!L$9</f>
        <v>211577.30569505278</v>
      </c>
      <c r="Q130" s="101">
        <f xml:space="preserve"> 'Generation Calculation'!M$9</f>
        <v>220211.45741925191</v>
      </c>
      <c r="R130" s="101">
        <f xml:space="preserve"> 'Generation Calculation'!N$9</f>
        <v>228596.63630839964</v>
      </c>
      <c r="S130" s="101">
        <f xml:space="preserve"> 'Generation Calculation'!O$9</f>
        <v>246923.98189155484</v>
      </c>
      <c r="T130" s="101">
        <f xml:space="preserve"> 'Generation Calculation'!P$9</f>
        <v>247678.60655611422</v>
      </c>
      <c r="U130" s="101">
        <f xml:space="preserve"> 'Generation Calculation'!Q$9</f>
        <v>250448.56414423449</v>
      </c>
      <c r="V130" s="101">
        <f xml:space="preserve"> 'Generation Calculation'!R$9</f>
        <v>260884.61045522464</v>
      </c>
      <c r="W130" s="101">
        <f xml:space="preserve"> 'Generation Calculation'!S$9</f>
        <v>270566.43344144989</v>
      </c>
      <c r="X130" s="101">
        <f xml:space="preserve"> 'Generation Calculation'!T$9</f>
        <v>273794.72868074232</v>
      </c>
      <c r="Y130" s="101">
        <f xml:space="preserve"> 'Generation Calculation'!U$9</f>
        <v>282821.10074299044</v>
      </c>
      <c r="Z130" s="101">
        <f xml:space="preserve"> 'Generation Calculation'!V$9</f>
        <v>289174.91987298848</v>
      </c>
      <c r="AA130" s="101">
        <f xml:space="preserve"> 'Generation Calculation'!W$9</f>
        <v>294156.20962422393</v>
      </c>
      <c r="AB130" s="101">
        <f xml:space="preserve"> 'Generation Calculation'!X$9</f>
        <v>303891.19219231192</v>
      </c>
      <c r="AC130" s="101">
        <f xml:space="preserve"> 'Generation Calculation'!Y$9</f>
        <v>311630.55412031728</v>
      </c>
      <c r="AD130" s="101">
        <f xml:space="preserve"> 'Generation Calculation'!Z$9</f>
        <v>339601.43437760405</v>
      </c>
      <c r="AE130" s="101">
        <f xml:space="preserve"> 'Generation Calculation'!AA$9</f>
        <v>349165.48983523366</v>
      </c>
      <c r="AF130" s="101">
        <f xml:space="preserve"> 'Generation Calculation'!AB$9</f>
        <v>356574.79416016955</v>
      </c>
      <c r="AG130" s="101">
        <f xml:space="preserve"> 'Generation Calculation'!AC$9</f>
        <v>363423.61314757622</v>
      </c>
      <c r="AH130" s="101">
        <f xml:space="preserve"> 'Generation Calculation'!AD$9</f>
        <v>374550.61837868183</v>
      </c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</row>
    <row r="131" spans="4:44" x14ac:dyDescent="0.25">
      <c r="E131" s="103" t="s">
        <v>254</v>
      </c>
      <c r="F131" s="103"/>
      <c r="G131" s="103" t="s">
        <v>16</v>
      </c>
      <c r="H131" s="103"/>
      <c r="I131" s="103"/>
      <c r="J131" s="103">
        <f xml:space="preserve"> J130 * $F129</f>
        <v>2639.1550852736514</v>
      </c>
      <c r="K131" s="103">
        <f t="shared" ref="K131:AH131" si="38" xml:space="preserve"> K130 * $F129</f>
        <v>996.89298209610797</v>
      </c>
      <c r="L131" s="103">
        <f t="shared" si="38"/>
        <v>845.03579863033372</v>
      </c>
      <c r="M131" s="103">
        <f t="shared" si="38"/>
        <v>559.25618958408052</v>
      </c>
      <c r="N131" s="103">
        <f t="shared" si="38"/>
        <v>592.51118327736719</v>
      </c>
      <c r="O131" s="103">
        <f t="shared" si="38"/>
        <v>616.66370190264422</v>
      </c>
      <c r="P131" s="103">
        <f t="shared" si="38"/>
        <v>666.46851293941631</v>
      </c>
      <c r="Q131" s="103">
        <f t="shared" si="38"/>
        <v>693.66609087064353</v>
      </c>
      <c r="R131" s="103">
        <f t="shared" si="38"/>
        <v>720.07940437145885</v>
      </c>
      <c r="S131" s="103">
        <f t="shared" si="38"/>
        <v>777.81054295839772</v>
      </c>
      <c r="T131" s="103">
        <f t="shared" si="38"/>
        <v>780.18761065175977</v>
      </c>
      <c r="U131" s="103">
        <f t="shared" si="38"/>
        <v>788.91297705433863</v>
      </c>
      <c r="V131" s="103">
        <f t="shared" si="38"/>
        <v>821.7865229339576</v>
      </c>
      <c r="W131" s="103">
        <f t="shared" si="38"/>
        <v>852.28426534056712</v>
      </c>
      <c r="X131" s="103">
        <f t="shared" si="38"/>
        <v>862.45339534433833</v>
      </c>
      <c r="Y131" s="103">
        <f t="shared" si="38"/>
        <v>890.88646734041993</v>
      </c>
      <c r="Z131" s="103">
        <f t="shared" si="38"/>
        <v>910.90099759991369</v>
      </c>
      <c r="AA131" s="103">
        <f t="shared" si="38"/>
        <v>926.59206031630538</v>
      </c>
      <c r="AB131" s="103">
        <f t="shared" si="38"/>
        <v>957.25725540578253</v>
      </c>
      <c r="AC131" s="103">
        <f t="shared" si="38"/>
        <v>981.6362454789994</v>
      </c>
      <c r="AD131" s="103">
        <f t="shared" si="38"/>
        <v>1069.7445182894528</v>
      </c>
      <c r="AE131" s="103">
        <f t="shared" si="38"/>
        <v>1099.871292980986</v>
      </c>
      <c r="AF131" s="103">
        <f t="shared" si="38"/>
        <v>1123.2106016045341</v>
      </c>
      <c r="AG131" s="103">
        <f t="shared" si="38"/>
        <v>1144.784381414865</v>
      </c>
      <c r="AH131" s="103">
        <f t="shared" si="38"/>
        <v>1179.8344478928477</v>
      </c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</row>
    <row r="132" spans="4:44" x14ac:dyDescent="0.25"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</row>
    <row r="133" spans="4:44" x14ac:dyDescent="0.25">
      <c r="D133" s="82" t="s">
        <v>85</v>
      </c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</row>
    <row r="134" spans="4:44" x14ac:dyDescent="0.25">
      <c r="E134" s="101" t="str">
        <f xml:space="preserve"> E$126</f>
        <v>Fuel Costs, Existing Diesels</v>
      </c>
      <c r="F134" s="101">
        <f t="shared" ref="F134:AH134" si="39" xml:space="preserve"> F$126</f>
        <v>0</v>
      </c>
      <c r="G134" s="101" t="str">
        <f t="shared" si="39"/>
        <v>000 USD</v>
      </c>
      <c r="H134" s="101">
        <f t="shared" si="39"/>
        <v>0</v>
      </c>
      <c r="I134" s="101">
        <f t="shared" si="39"/>
        <v>0</v>
      </c>
      <c r="J134" s="101">
        <f t="shared" si="39"/>
        <v>149524.92170282381</v>
      </c>
      <c r="K134" s="101">
        <f t="shared" si="39"/>
        <v>56539.908745547109</v>
      </c>
      <c r="L134" s="101">
        <f t="shared" si="39"/>
        <v>48678.910139780819</v>
      </c>
      <c r="M134" s="101">
        <f t="shared" si="39"/>
        <v>34325.982300877891</v>
      </c>
      <c r="N134" s="101">
        <f t="shared" si="39"/>
        <v>38198.518893630673</v>
      </c>
      <c r="O134" s="101">
        <f t="shared" si="39"/>
        <v>41674.322503821801</v>
      </c>
      <c r="P134" s="101">
        <f t="shared" si="39"/>
        <v>47688.287772003823</v>
      </c>
      <c r="Q134" s="101">
        <f t="shared" si="39"/>
        <v>51938.644922995467</v>
      </c>
      <c r="R134" s="101">
        <f t="shared" si="39"/>
        <v>56147.980029192055</v>
      </c>
      <c r="S134" s="101">
        <f t="shared" si="39"/>
        <v>63615.197327589383</v>
      </c>
      <c r="T134" s="101">
        <f t="shared" si="39"/>
        <v>66762.873347308967</v>
      </c>
      <c r="U134" s="101">
        <f t="shared" si="39"/>
        <v>70361.867310729387</v>
      </c>
      <c r="V134" s="101">
        <f t="shared" si="39"/>
        <v>76622.052675362807</v>
      </c>
      <c r="W134" s="101">
        <f t="shared" si="39"/>
        <v>83166.764259317497</v>
      </c>
      <c r="X134" s="101">
        <f t="shared" si="39"/>
        <v>88214.925216018208</v>
      </c>
      <c r="Y134" s="101">
        <f t="shared" si="39"/>
        <v>95372.912616025948</v>
      </c>
      <c r="Z134" s="101">
        <f t="shared" si="39"/>
        <v>102255.91370528479</v>
      </c>
      <c r="AA134" s="101">
        <f t="shared" si="39"/>
        <v>108665.68410946635</v>
      </c>
      <c r="AB134" s="101">
        <f t="shared" si="39"/>
        <v>118085.68376562437</v>
      </c>
      <c r="AC134" s="101">
        <f t="shared" si="39"/>
        <v>126059.5923096106</v>
      </c>
      <c r="AD134" s="101">
        <f t="shared" si="39"/>
        <v>143398.12859707465</v>
      </c>
      <c r="AE134" s="101">
        <f t="shared" si="39"/>
        <v>153508.05789490027</v>
      </c>
      <c r="AF134" s="101">
        <f t="shared" si="39"/>
        <v>163393.99004333225</v>
      </c>
      <c r="AG134" s="101">
        <f t="shared" si="39"/>
        <v>173368.92845688714</v>
      </c>
      <c r="AH134" s="101">
        <f t="shared" si="39"/>
        <v>184630.13258683405</v>
      </c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</row>
    <row r="135" spans="4:44" x14ac:dyDescent="0.25">
      <c r="E135" s="101" t="str">
        <f xml:space="preserve"> E$131</f>
        <v>Variable O&amp;M Costs, Existing Diesels</v>
      </c>
      <c r="F135" s="101">
        <f t="shared" ref="F135:AH135" si="40" xml:space="preserve"> F$131</f>
        <v>0</v>
      </c>
      <c r="G135" s="101" t="str">
        <f t="shared" si="40"/>
        <v>000 USD</v>
      </c>
      <c r="H135" s="101">
        <f t="shared" si="40"/>
        <v>0</v>
      </c>
      <c r="I135" s="101">
        <f t="shared" si="40"/>
        <v>0</v>
      </c>
      <c r="J135" s="101">
        <f t="shared" si="40"/>
        <v>2639.1550852736514</v>
      </c>
      <c r="K135" s="101">
        <f t="shared" si="40"/>
        <v>996.89298209610797</v>
      </c>
      <c r="L135" s="101">
        <f t="shared" si="40"/>
        <v>845.03579863033372</v>
      </c>
      <c r="M135" s="101">
        <f t="shared" si="40"/>
        <v>559.25618958408052</v>
      </c>
      <c r="N135" s="101">
        <f t="shared" si="40"/>
        <v>592.51118327736719</v>
      </c>
      <c r="O135" s="101">
        <f t="shared" si="40"/>
        <v>616.66370190264422</v>
      </c>
      <c r="P135" s="101">
        <f t="shared" si="40"/>
        <v>666.46851293941631</v>
      </c>
      <c r="Q135" s="101">
        <f t="shared" si="40"/>
        <v>693.66609087064353</v>
      </c>
      <c r="R135" s="101">
        <f t="shared" si="40"/>
        <v>720.07940437145885</v>
      </c>
      <c r="S135" s="101">
        <f t="shared" si="40"/>
        <v>777.81054295839772</v>
      </c>
      <c r="T135" s="101">
        <f t="shared" si="40"/>
        <v>780.18761065175977</v>
      </c>
      <c r="U135" s="101">
        <f t="shared" si="40"/>
        <v>788.91297705433863</v>
      </c>
      <c r="V135" s="101">
        <f t="shared" si="40"/>
        <v>821.7865229339576</v>
      </c>
      <c r="W135" s="101">
        <f t="shared" si="40"/>
        <v>852.28426534056712</v>
      </c>
      <c r="X135" s="101">
        <f t="shared" si="40"/>
        <v>862.45339534433833</v>
      </c>
      <c r="Y135" s="101">
        <f t="shared" si="40"/>
        <v>890.88646734041993</v>
      </c>
      <c r="Z135" s="101">
        <f t="shared" si="40"/>
        <v>910.90099759991369</v>
      </c>
      <c r="AA135" s="101">
        <f t="shared" si="40"/>
        <v>926.59206031630538</v>
      </c>
      <c r="AB135" s="101">
        <f t="shared" si="40"/>
        <v>957.25725540578253</v>
      </c>
      <c r="AC135" s="101">
        <f t="shared" si="40"/>
        <v>981.6362454789994</v>
      </c>
      <c r="AD135" s="101">
        <f t="shared" si="40"/>
        <v>1069.7445182894528</v>
      </c>
      <c r="AE135" s="101">
        <f t="shared" si="40"/>
        <v>1099.871292980986</v>
      </c>
      <c r="AF135" s="101">
        <f t="shared" si="40"/>
        <v>1123.2106016045341</v>
      </c>
      <c r="AG135" s="101">
        <f t="shared" si="40"/>
        <v>1144.784381414865</v>
      </c>
      <c r="AH135" s="101">
        <f t="shared" si="40"/>
        <v>1179.8344478928477</v>
      </c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</row>
    <row r="136" spans="4:44" x14ac:dyDescent="0.25">
      <c r="E136" s="167" t="s">
        <v>85</v>
      </c>
      <c r="F136" s="167"/>
      <c r="G136" s="167" t="s">
        <v>16</v>
      </c>
      <c r="H136" s="167"/>
      <c r="I136" s="167"/>
      <c r="J136" s="167">
        <f xml:space="preserve"> J134 + J135</f>
        <v>152164.07678809745</v>
      </c>
      <c r="K136" s="167">
        <f t="shared" ref="K136:AH136" si="41" xml:space="preserve"> K134 + K135</f>
        <v>57536.801727643215</v>
      </c>
      <c r="L136" s="167">
        <f t="shared" si="41"/>
        <v>49523.945938411154</v>
      </c>
      <c r="M136" s="167">
        <f t="shared" si="41"/>
        <v>34885.238490461968</v>
      </c>
      <c r="N136" s="167">
        <f t="shared" si="41"/>
        <v>38791.030076908042</v>
      </c>
      <c r="O136" s="167">
        <f t="shared" si="41"/>
        <v>42290.986205724446</v>
      </c>
      <c r="P136" s="167">
        <f t="shared" si="41"/>
        <v>48354.756284943236</v>
      </c>
      <c r="Q136" s="167">
        <f t="shared" si="41"/>
        <v>52632.311013866114</v>
      </c>
      <c r="R136" s="167">
        <f t="shared" si="41"/>
        <v>56868.059433563511</v>
      </c>
      <c r="S136" s="167">
        <f t="shared" si="41"/>
        <v>64393.007870547779</v>
      </c>
      <c r="T136" s="167">
        <f t="shared" si="41"/>
        <v>67543.060957960726</v>
      </c>
      <c r="U136" s="167">
        <f t="shared" si="41"/>
        <v>71150.780287783724</v>
      </c>
      <c r="V136" s="167">
        <f t="shared" si="41"/>
        <v>77443.839198296759</v>
      </c>
      <c r="W136" s="167">
        <f t="shared" si="41"/>
        <v>84019.048524658065</v>
      </c>
      <c r="X136" s="167">
        <f t="shared" si="41"/>
        <v>89077.378611362539</v>
      </c>
      <c r="Y136" s="167">
        <f t="shared" si="41"/>
        <v>96263.799083366364</v>
      </c>
      <c r="Z136" s="167">
        <f t="shared" si="41"/>
        <v>103166.8147028847</v>
      </c>
      <c r="AA136" s="167">
        <f t="shared" si="41"/>
        <v>109592.27616978266</v>
      </c>
      <c r="AB136" s="167">
        <f t="shared" si="41"/>
        <v>119042.94102103016</v>
      </c>
      <c r="AC136" s="167">
        <f t="shared" si="41"/>
        <v>127041.22855508959</v>
      </c>
      <c r="AD136" s="167">
        <f t="shared" si="41"/>
        <v>144467.87311536411</v>
      </c>
      <c r="AE136" s="167">
        <f t="shared" si="41"/>
        <v>154607.92918788127</v>
      </c>
      <c r="AF136" s="167">
        <f t="shared" si="41"/>
        <v>164517.20064493679</v>
      </c>
      <c r="AG136" s="167">
        <f t="shared" si="41"/>
        <v>174513.71283830199</v>
      </c>
      <c r="AH136" s="167">
        <f t="shared" si="41"/>
        <v>185809.9670347269</v>
      </c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</row>
    <row r="137" spans="4:44" x14ac:dyDescent="0.25"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</row>
    <row r="138" spans="4:44" ht="13.15" hidden="1" x14ac:dyDescent="0.3"/>
  </sheetData>
  <sheetProtection algorithmName="SHA-512" hashValue="lsQO7kswwLaA3jANpXRYE+Z0Xw39RUsgSnTsPmIoADqvZg73G6IByluBoJ8GJ70lQmLd+8EPQA/wOe4HyGJz6A==" saltValue="8wiWWGJjbBtfAaYQeLRWTQ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8"/>
  <sheetViews>
    <sheetView showGridLines="0" topLeftCell="A13" workbookViewId="0">
      <selection activeCell="D26" sqref="D26:J26"/>
    </sheetView>
  </sheetViews>
  <sheetFormatPr defaultColWidth="0" defaultRowHeight="16.5" customHeight="1" zeroHeight="1" x14ac:dyDescent="0.25"/>
  <cols>
    <col min="1" max="1" width="9.140625" style="245" customWidth="1"/>
    <col min="2" max="2" width="9" style="245" customWidth="1"/>
    <col min="3" max="3" width="9.28515625" style="245" customWidth="1"/>
    <col min="4" max="10" width="14.5703125" style="245" customWidth="1"/>
    <col min="11" max="11" width="9.28515625" style="245" customWidth="1"/>
    <col min="12" max="13" width="9.140625" style="245" customWidth="1"/>
    <col min="14" max="16384" width="0" style="245" hidden="1"/>
  </cols>
  <sheetData>
    <row r="1" spans="1:13" ht="13.9" x14ac:dyDescent="0.3">
      <c r="A1" s="244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</row>
    <row r="2" spans="1:13" ht="13.9" x14ac:dyDescent="0.3">
      <c r="A2" s="246"/>
    </row>
    <row r="3" spans="1:13" ht="13.9" x14ac:dyDescent="0.3"/>
    <row r="4" spans="1:13" s="247" customFormat="1" ht="17.45" x14ac:dyDescent="0.3">
      <c r="D4" s="310"/>
      <c r="E4" s="310"/>
      <c r="F4" s="310"/>
      <c r="G4" s="310"/>
      <c r="H4" s="310"/>
      <c r="I4" s="310"/>
      <c r="J4" s="310"/>
    </row>
    <row r="5" spans="1:13" s="247" customFormat="1" ht="17.45" x14ac:dyDescent="0.3">
      <c r="D5" s="248"/>
      <c r="E5" s="248"/>
      <c r="F5" s="248"/>
      <c r="G5" s="248"/>
      <c r="H5" s="248"/>
      <c r="I5" s="248"/>
      <c r="J5" s="248"/>
    </row>
    <row r="6" spans="1:13" s="247" customFormat="1" ht="13.9" x14ac:dyDescent="0.2">
      <c r="D6" s="309"/>
      <c r="E6" s="309"/>
      <c r="F6" s="309"/>
      <c r="G6" s="309"/>
      <c r="H6" s="309"/>
      <c r="I6" s="309"/>
      <c r="J6" s="309"/>
    </row>
    <row r="7" spans="1:13" s="247" customFormat="1" ht="13.9" x14ac:dyDescent="0.2">
      <c r="C7" s="33"/>
      <c r="D7" s="309"/>
      <c r="E7" s="309"/>
      <c r="F7" s="309"/>
      <c r="G7" s="309"/>
      <c r="H7" s="309"/>
      <c r="I7" s="309"/>
      <c r="J7" s="309"/>
    </row>
    <row r="8" spans="1:13" s="247" customFormat="1" ht="13.9" x14ac:dyDescent="0.2">
      <c r="D8" s="309"/>
      <c r="E8" s="309"/>
      <c r="F8" s="309"/>
      <c r="G8" s="309"/>
      <c r="H8" s="309"/>
      <c r="I8" s="309"/>
      <c r="J8" s="309"/>
    </row>
    <row r="9" spans="1:13" s="247" customFormat="1" ht="13.9" x14ac:dyDescent="0.2">
      <c r="D9" s="309"/>
      <c r="E9" s="309"/>
      <c r="F9" s="309"/>
      <c r="G9" s="309"/>
      <c r="H9" s="309"/>
      <c r="I9" s="309"/>
      <c r="J9" s="309"/>
    </row>
    <row r="10" spans="1:13" s="247" customFormat="1" ht="13.9" x14ac:dyDescent="0.2">
      <c r="D10" s="309"/>
      <c r="E10" s="309"/>
      <c r="F10" s="309"/>
      <c r="G10" s="309"/>
      <c r="H10" s="309"/>
      <c r="I10" s="309"/>
      <c r="J10" s="309"/>
    </row>
    <row r="11" spans="1:13" s="247" customFormat="1" ht="13.9" x14ac:dyDescent="0.2">
      <c r="D11" s="249"/>
      <c r="E11" s="249"/>
      <c r="F11" s="249"/>
      <c r="G11" s="249"/>
      <c r="H11" s="249"/>
      <c r="I11" s="249"/>
      <c r="J11" s="249"/>
    </row>
    <row r="12" spans="1:13" s="247" customFormat="1" ht="13.9" x14ac:dyDescent="0.2">
      <c r="D12" s="250"/>
      <c r="E12" s="249"/>
      <c r="F12" s="249"/>
      <c r="G12" s="249"/>
      <c r="H12" s="249"/>
      <c r="I12" s="249"/>
      <c r="J12" s="249"/>
    </row>
    <row r="13" spans="1:13" s="247" customFormat="1" ht="20.45" x14ac:dyDescent="0.35">
      <c r="C13" s="305" t="s">
        <v>267</v>
      </c>
      <c r="D13" s="305"/>
      <c r="E13" s="305"/>
      <c r="F13" s="305"/>
      <c r="G13" s="305"/>
      <c r="H13" s="305"/>
      <c r="I13" s="305"/>
      <c r="J13" s="305"/>
      <c r="K13" s="305"/>
    </row>
    <row r="14" spans="1:13" s="247" customFormat="1" ht="20.45" x14ac:dyDescent="0.35">
      <c r="B14" s="247" t="s">
        <v>9</v>
      </c>
      <c r="C14" s="305" t="s">
        <v>268</v>
      </c>
      <c r="D14" s="305"/>
      <c r="E14" s="305"/>
      <c r="F14" s="305"/>
      <c r="G14" s="305"/>
      <c r="H14" s="305"/>
      <c r="I14" s="305"/>
      <c r="J14" s="305"/>
      <c r="K14" s="305"/>
    </row>
    <row r="15" spans="1:13" s="247" customFormat="1" ht="20.45" x14ac:dyDescent="0.35">
      <c r="C15" s="305" t="s">
        <v>269</v>
      </c>
      <c r="D15" s="305"/>
      <c r="E15" s="305"/>
      <c r="F15" s="305"/>
      <c r="G15" s="305"/>
      <c r="H15" s="305"/>
      <c r="I15" s="305"/>
      <c r="J15" s="305"/>
      <c r="K15" s="305"/>
    </row>
    <row r="16" spans="1:13" s="247" customFormat="1" ht="20.45" x14ac:dyDescent="0.35">
      <c r="C16" s="269"/>
      <c r="D16" s="269"/>
      <c r="E16" s="269"/>
      <c r="F16" s="269"/>
      <c r="G16" s="269"/>
      <c r="H16" s="269"/>
      <c r="I16" s="269"/>
      <c r="J16" s="269"/>
      <c r="K16" s="269"/>
    </row>
    <row r="17" spans="3:11" s="247" customFormat="1" ht="20.45" x14ac:dyDescent="0.35">
      <c r="C17" s="306" t="s">
        <v>270</v>
      </c>
      <c r="D17" s="306"/>
      <c r="E17" s="306"/>
      <c r="F17" s="306"/>
      <c r="G17" s="306"/>
      <c r="H17" s="306"/>
      <c r="I17" s="306"/>
      <c r="J17" s="306"/>
      <c r="K17" s="306"/>
    </row>
    <row r="18" spans="3:11" s="247" customFormat="1" ht="13.9" x14ac:dyDescent="0.2">
      <c r="D18" s="249"/>
      <c r="E18" s="249"/>
      <c r="F18" s="249"/>
      <c r="G18" s="251"/>
      <c r="H18" s="249"/>
      <c r="I18" s="249"/>
      <c r="J18" s="249"/>
    </row>
    <row r="19" spans="3:11" s="247" customFormat="1" ht="13.9" x14ac:dyDescent="0.2">
      <c r="C19" s="308" t="s">
        <v>294</v>
      </c>
      <c r="D19" s="308"/>
      <c r="E19" s="308"/>
      <c r="F19" s="308"/>
      <c r="G19" s="308"/>
      <c r="H19" s="308"/>
      <c r="I19" s="308"/>
      <c r="J19" s="308"/>
      <c r="K19" s="308"/>
    </row>
    <row r="20" spans="3:11" s="247" customFormat="1" ht="13.9" x14ac:dyDescent="0.2">
      <c r="C20" s="308" t="s">
        <v>259</v>
      </c>
      <c r="D20" s="308"/>
      <c r="E20" s="308"/>
      <c r="F20" s="308"/>
      <c r="G20" s="308"/>
      <c r="H20" s="308"/>
      <c r="I20" s="308"/>
      <c r="J20" s="308"/>
      <c r="K20" s="308"/>
    </row>
    <row r="21" spans="3:11" s="247" customFormat="1" ht="13.9" x14ac:dyDescent="0.2">
      <c r="C21" s="308" t="s">
        <v>260</v>
      </c>
      <c r="D21" s="308"/>
      <c r="E21" s="308"/>
      <c r="F21" s="308"/>
      <c r="G21" s="308"/>
      <c r="H21" s="308"/>
      <c r="I21" s="308"/>
      <c r="J21" s="308"/>
      <c r="K21" s="308"/>
    </row>
    <row r="22" spans="3:11" s="247" customFormat="1" ht="14.45" thickBot="1" x14ac:dyDescent="0.3">
      <c r="C22" s="307"/>
      <c r="D22" s="307"/>
      <c r="E22" s="307"/>
      <c r="F22" s="307"/>
      <c r="G22" s="307"/>
      <c r="H22" s="307"/>
      <c r="I22" s="307"/>
      <c r="J22" s="307"/>
      <c r="K22" s="307"/>
    </row>
    <row r="23" spans="3:11" s="252" customFormat="1" ht="39" customHeight="1" x14ac:dyDescent="0.35">
      <c r="C23" s="280"/>
      <c r="D23" s="299" t="s">
        <v>307</v>
      </c>
      <c r="E23" s="300"/>
      <c r="F23" s="300"/>
      <c r="G23" s="300"/>
      <c r="H23" s="300"/>
      <c r="I23" s="300"/>
      <c r="J23" s="301"/>
      <c r="K23" s="280"/>
    </row>
    <row r="24" spans="3:11" s="247" customFormat="1" ht="13.9" x14ac:dyDescent="0.2">
      <c r="C24" s="279"/>
      <c r="D24" s="302"/>
      <c r="E24" s="303"/>
      <c r="F24" s="303"/>
      <c r="G24" s="303"/>
      <c r="H24" s="303"/>
      <c r="I24" s="303"/>
      <c r="J24" s="304"/>
    </row>
    <row r="25" spans="3:11" s="252" customFormat="1" ht="13.5" customHeight="1" x14ac:dyDescent="0.2">
      <c r="C25" s="281"/>
      <c r="D25" s="293" t="s">
        <v>298</v>
      </c>
      <c r="E25" s="294"/>
      <c r="F25" s="294"/>
      <c r="G25" s="294"/>
      <c r="H25" s="294"/>
      <c r="I25" s="294"/>
      <c r="J25" s="295"/>
      <c r="K25" s="281"/>
    </row>
    <row r="26" spans="3:11" s="247" customFormat="1" x14ac:dyDescent="0.2">
      <c r="C26" s="278"/>
      <c r="D26" s="293" t="s">
        <v>299</v>
      </c>
      <c r="E26" s="294"/>
      <c r="F26" s="294"/>
      <c r="G26" s="294"/>
      <c r="H26" s="294"/>
      <c r="I26" s="294"/>
      <c r="J26" s="295"/>
      <c r="K26" s="253"/>
    </row>
    <row r="27" spans="3:11" s="247" customFormat="1" x14ac:dyDescent="0.2">
      <c r="C27" s="278"/>
      <c r="D27" s="293" t="s">
        <v>310</v>
      </c>
      <c r="E27" s="294"/>
      <c r="F27" s="294"/>
      <c r="G27" s="294"/>
      <c r="H27" s="294"/>
      <c r="I27" s="294"/>
      <c r="J27" s="295"/>
      <c r="K27" s="253"/>
    </row>
    <row r="28" spans="3:11" s="247" customFormat="1" x14ac:dyDescent="0.2">
      <c r="C28" s="279"/>
      <c r="D28" s="293" t="s">
        <v>311</v>
      </c>
      <c r="E28" s="294"/>
      <c r="F28" s="294"/>
      <c r="G28" s="294"/>
      <c r="H28" s="294"/>
      <c r="I28" s="294"/>
      <c r="J28" s="295"/>
    </row>
    <row r="29" spans="3:11" ht="16.5" customHeight="1" x14ac:dyDescent="0.2">
      <c r="C29" s="277"/>
      <c r="D29" s="293" t="s">
        <v>312</v>
      </c>
      <c r="E29" s="294"/>
      <c r="F29" s="294"/>
      <c r="G29" s="294"/>
      <c r="H29" s="294"/>
      <c r="I29" s="294"/>
      <c r="J29" s="295"/>
    </row>
    <row r="30" spans="3:11" ht="16.5" customHeight="1" x14ac:dyDescent="0.2">
      <c r="D30" s="293" t="s">
        <v>314</v>
      </c>
      <c r="E30" s="294"/>
      <c r="F30" s="294"/>
      <c r="G30" s="294"/>
      <c r="H30" s="294"/>
      <c r="I30" s="294"/>
      <c r="J30" s="295"/>
    </row>
    <row r="31" spans="3:11" ht="16.5" customHeight="1" x14ac:dyDescent="0.2">
      <c r="C31" s="277"/>
      <c r="D31" s="293" t="s">
        <v>313</v>
      </c>
      <c r="E31" s="294"/>
      <c r="F31" s="294"/>
      <c r="G31" s="294"/>
      <c r="H31" s="294"/>
      <c r="I31" s="294"/>
      <c r="J31" s="295"/>
    </row>
    <row r="32" spans="3:11" ht="16.5" customHeight="1" x14ac:dyDescent="0.2">
      <c r="C32" s="277"/>
      <c r="D32" s="282"/>
      <c r="E32" s="283"/>
      <c r="F32" s="283"/>
      <c r="G32" s="283"/>
      <c r="H32" s="283"/>
      <c r="I32" s="283"/>
      <c r="J32" s="284"/>
    </row>
    <row r="33" spans="1:13" ht="16.5" customHeight="1" x14ac:dyDescent="0.2">
      <c r="C33" s="277"/>
      <c r="D33" s="293" t="s">
        <v>308</v>
      </c>
      <c r="E33" s="294"/>
      <c r="F33" s="294"/>
      <c r="G33" s="294"/>
      <c r="H33" s="294"/>
      <c r="I33" s="294"/>
      <c r="J33" s="295"/>
    </row>
    <row r="34" spans="1:13" ht="16.5" customHeight="1" x14ac:dyDescent="0.2">
      <c r="D34" s="293" t="s">
        <v>315</v>
      </c>
      <c r="E34" s="294"/>
      <c r="F34" s="294"/>
      <c r="G34" s="294"/>
      <c r="H34" s="294"/>
      <c r="I34" s="294"/>
      <c r="J34" s="295"/>
    </row>
    <row r="35" spans="1:13" ht="16.5" customHeight="1" x14ac:dyDescent="0.2">
      <c r="D35" s="293" t="s">
        <v>309</v>
      </c>
      <c r="E35" s="294"/>
      <c r="F35" s="294"/>
      <c r="G35" s="294"/>
      <c r="H35" s="294"/>
      <c r="I35" s="294"/>
      <c r="J35" s="295"/>
    </row>
    <row r="36" spans="1:13" ht="16.5" customHeight="1" x14ac:dyDescent="0.2">
      <c r="C36" s="277"/>
      <c r="D36" s="282"/>
      <c r="E36" s="283"/>
      <c r="F36" s="283"/>
      <c r="G36" s="283"/>
      <c r="H36" s="283"/>
      <c r="I36" s="283"/>
      <c r="J36" s="284"/>
    </row>
    <row r="37" spans="1:13" ht="16.5" customHeight="1" x14ac:dyDescent="0.2">
      <c r="D37" s="293" t="s">
        <v>300</v>
      </c>
      <c r="E37" s="294"/>
      <c r="F37" s="294"/>
      <c r="G37" s="294"/>
      <c r="H37" s="294"/>
      <c r="I37" s="294"/>
      <c r="J37" s="295"/>
    </row>
    <row r="38" spans="1:13" ht="16.5" customHeight="1" x14ac:dyDescent="0.2">
      <c r="C38" s="277"/>
      <c r="D38" s="293" t="s">
        <v>301</v>
      </c>
      <c r="E38" s="294"/>
      <c r="F38" s="294"/>
      <c r="G38" s="294"/>
      <c r="H38" s="294"/>
      <c r="I38" s="294"/>
      <c r="J38" s="295"/>
    </row>
    <row r="39" spans="1:13" ht="16.5" customHeight="1" x14ac:dyDescent="0.2">
      <c r="C39" s="277"/>
      <c r="D39" s="282"/>
      <c r="E39" s="283"/>
      <c r="F39" s="283"/>
      <c r="G39" s="283"/>
      <c r="H39" s="283"/>
      <c r="I39" s="283"/>
      <c r="J39" s="284"/>
    </row>
    <row r="40" spans="1:13" ht="16.5" customHeight="1" x14ac:dyDescent="0.2">
      <c r="C40" s="277"/>
      <c r="D40" s="293" t="s">
        <v>302</v>
      </c>
      <c r="E40" s="294"/>
      <c r="F40" s="294"/>
      <c r="G40" s="294"/>
      <c r="H40" s="294"/>
      <c r="I40" s="294"/>
      <c r="J40" s="295"/>
    </row>
    <row r="41" spans="1:13" ht="16.5" customHeight="1" x14ac:dyDescent="0.2">
      <c r="C41" s="277"/>
      <c r="D41" s="293" t="s">
        <v>303</v>
      </c>
      <c r="E41" s="294"/>
      <c r="F41" s="294"/>
      <c r="G41" s="294"/>
      <c r="H41" s="294"/>
      <c r="I41" s="294"/>
      <c r="J41" s="295"/>
    </row>
    <row r="42" spans="1:13" ht="16.5" customHeight="1" x14ac:dyDescent="0.2">
      <c r="C42" s="277"/>
      <c r="D42" s="293" t="s">
        <v>304</v>
      </c>
      <c r="E42" s="294"/>
      <c r="F42" s="294"/>
      <c r="G42" s="294"/>
      <c r="H42" s="294"/>
      <c r="I42" s="294"/>
      <c r="J42" s="295"/>
    </row>
    <row r="43" spans="1:13" x14ac:dyDescent="0.2">
      <c r="D43" s="293" t="s">
        <v>305</v>
      </c>
      <c r="E43" s="294"/>
      <c r="F43" s="294"/>
      <c r="G43" s="294"/>
      <c r="H43" s="294"/>
      <c r="I43" s="294"/>
      <c r="J43" s="295"/>
    </row>
    <row r="44" spans="1:13" x14ac:dyDescent="0.2">
      <c r="D44" s="293" t="s">
        <v>306</v>
      </c>
      <c r="E44" s="294"/>
      <c r="F44" s="294"/>
      <c r="G44" s="294"/>
      <c r="H44" s="294"/>
      <c r="I44" s="294"/>
      <c r="J44" s="295"/>
    </row>
    <row r="45" spans="1:13" ht="16.5" customHeight="1" thickBot="1" x14ac:dyDescent="0.25">
      <c r="D45" s="296"/>
      <c r="E45" s="297"/>
      <c r="F45" s="297"/>
      <c r="G45" s="297"/>
      <c r="H45" s="297"/>
      <c r="I45" s="297"/>
      <c r="J45" s="298"/>
    </row>
    <row r="46" spans="1:13" ht="16.5" customHeight="1" x14ac:dyDescent="0.25"/>
    <row r="47" spans="1:13" ht="16.5" customHeight="1" x14ac:dyDescent="0.25"/>
    <row r="48" spans="1:13" ht="16.5" customHeight="1" x14ac:dyDescent="0.25">
      <c r="A48" s="254"/>
      <c r="B48" s="254"/>
      <c r="C48" s="254"/>
      <c r="D48" s="255"/>
      <c r="E48" s="254"/>
      <c r="F48" s="254"/>
      <c r="G48" s="254"/>
      <c r="H48" s="254"/>
      <c r="I48" s="254"/>
      <c r="J48" s="254"/>
      <c r="K48" s="254"/>
      <c r="L48" s="254"/>
      <c r="M48" s="254"/>
    </row>
    <row r="49" ht="16.5" hidden="1" customHeight="1" x14ac:dyDescent="0.3"/>
    <row r="50" ht="16.5" hidden="1" customHeight="1" x14ac:dyDescent="0.3"/>
    <row r="51" ht="16.5" hidden="1" customHeight="1" x14ac:dyDescent="0.3"/>
    <row r="52" ht="16.5" hidden="1" customHeight="1" x14ac:dyDescent="0.3"/>
    <row r="53" ht="16.5" hidden="1" customHeight="1" x14ac:dyDescent="0.3"/>
    <row r="54" ht="16.5" hidden="1" customHeight="1" x14ac:dyDescent="0.3"/>
    <row r="55" ht="16.5" hidden="1" customHeight="1" x14ac:dyDescent="0.3"/>
    <row r="56" ht="16.5" hidden="1" customHeight="1" x14ac:dyDescent="0.3"/>
    <row r="57" ht="16.5" hidden="1" customHeight="1" x14ac:dyDescent="0.3"/>
    <row r="58" ht="16.5" hidden="1" customHeight="1" x14ac:dyDescent="0.3"/>
  </sheetData>
  <mergeCells count="34">
    <mergeCell ref="D10:J10"/>
    <mergeCell ref="D4:J4"/>
    <mergeCell ref="D6:J6"/>
    <mergeCell ref="D7:J7"/>
    <mergeCell ref="D8:J8"/>
    <mergeCell ref="D9:J9"/>
    <mergeCell ref="C13:K13"/>
    <mergeCell ref="C14:K14"/>
    <mergeCell ref="C19:K19"/>
    <mergeCell ref="C20:K20"/>
    <mergeCell ref="C21:K21"/>
    <mergeCell ref="D38:J38"/>
    <mergeCell ref="D40:J40"/>
    <mergeCell ref="D41:J41"/>
    <mergeCell ref="D42:J42"/>
    <mergeCell ref="C15:K15"/>
    <mergeCell ref="C17:K17"/>
    <mergeCell ref="C22:K22"/>
    <mergeCell ref="D43:J43"/>
    <mergeCell ref="D44:J44"/>
    <mergeCell ref="D45:J45"/>
    <mergeCell ref="D23:J23"/>
    <mergeCell ref="D24:J24"/>
    <mergeCell ref="D25:J25"/>
    <mergeCell ref="D26:J26"/>
    <mergeCell ref="D27:J27"/>
    <mergeCell ref="D28:J28"/>
    <mergeCell ref="D29:J29"/>
    <mergeCell ref="D30:J30"/>
    <mergeCell ref="D31:J31"/>
    <mergeCell ref="D33:J33"/>
    <mergeCell ref="D34:J34"/>
    <mergeCell ref="D35:J35"/>
    <mergeCell ref="D37:J37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workbookViewId="0">
      <selection activeCell="J25" sqref="J25"/>
    </sheetView>
  </sheetViews>
  <sheetFormatPr defaultColWidth="0" defaultRowHeight="0" customHeight="1" zeroHeight="1" x14ac:dyDescent="0.3"/>
  <cols>
    <col min="1" max="1" width="9.140625" style="258" customWidth="1"/>
    <col min="2" max="2" width="24.85546875" style="258" bestFit="1" customWidth="1"/>
    <col min="3" max="11" width="9.28515625" style="258" customWidth="1"/>
    <col min="12" max="14" width="9.140625" style="258" customWidth="1"/>
    <col min="15" max="16384" width="9.140625" style="258" hidden="1"/>
  </cols>
  <sheetData>
    <row r="1" spans="1:14" ht="13.9" x14ac:dyDescent="0.25">
      <c r="A1" s="256"/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s="259" customFormat="1" ht="13.9" x14ac:dyDescent="0.25"/>
    <row r="3" spans="1:14" s="260" customFormat="1" ht="15.6" x14ac:dyDescent="0.3">
      <c r="C3" s="311" t="s">
        <v>261</v>
      </c>
      <c r="D3" s="311"/>
      <c r="E3" s="311"/>
      <c r="F3" s="311"/>
      <c r="G3" s="311"/>
      <c r="H3" s="311"/>
      <c r="I3" s="311"/>
      <c r="J3" s="311"/>
      <c r="K3" s="311"/>
    </row>
    <row r="4" spans="1:14" s="261" customFormat="1" ht="11.45" x14ac:dyDescent="0.2">
      <c r="B4" s="261" t="s">
        <v>262</v>
      </c>
      <c r="C4" s="262"/>
      <c r="D4" s="262" t="s">
        <v>181</v>
      </c>
      <c r="F4" s="262"/>
      <c r="G4" s="262"/>
      <c r="H4" s="262"/>
      <c r="I4" s="262"/>
      <c r="J4" s="262"/>
    </row>
    <row r="5" spans="1:14" s="263" customFormat="1" ht="13.15" x14ac:dyDescent="0.3">
      <c r="B5" s="264" t="s">
        <v>263</v>
      </c>
      <c r="D5" s="263" t="s">
        <v>264</v>
      </c>
      <c r="F5" s="265"/>
      <c r="G5" s="265"/>
      <c r="H5" s="265"/>
      <c r="I5" s="265"/>
      <c r="J5" s="265"/>
    </row>
    <row r="6" spans="1:14" s="263" customFormat="1" ht="13.15" x14ac:dyDescent="0.3">
      <c r="B6" s="264" t="s">
        <v>265</v>
      </c>
      <c r="D6" s="263" t="s">
        <v>266</v>
      </c>
      <c r="F6" s="265"/>
      <c r="G6" s="265"/>
      <c r="H6" s="265"/>
      <c r="I6" s="265"/>
      <c r="J6" s="265"/>
    </row>
    <row r="7" spans="1:14" s="263" customFormat="1" ht="13.15" x14ac:dyDescent="0.3">
      <c r="B7" s="264"/>
      <c r="F7" s="265"/>
      <c r="G7" s="265"/>
      <c r="H7" s="265"/>
      <c r="I7" s="265"/>
      <c r="J7" s="265"/>
    </row>
    <row r="8" spans="1:14" s="263" customFormat="1" ht="13.15" x14ac:dyDescent="0.3">
      <c r="B8" s="275" t="s">
        <v>286</v>
      </c>
      <c r="F8" s="265"/>
      <c r="G8" s="265"/>
      <c r="H8" s="265"/>
      <c r="I8" s="265"/>
      <c r="J8" s="265"/>
    </row>
    <row r="9" spans="1:14" s="263" customFormat="1" ht="13.15" x14ac:dyDescent="0.3">
      <c r="B9" s="263" t="s">
        <v>271</v>
      </c>
      <c r="D9" s="263" t="s">
        <v>287</v>
      </c>
      <c r="F9" s="265"/>
      <c r="G9" s="265"/>
      <c r="H9" s="265"/>
      <c r="I9" s="265"/>
      <c r="J9" s="265"/>
    </row>
    <row r="10" spans="1:14" s="263" customFormat="1" ht="13.15" x14ac:dyDescent="0.3">
      <c r="B10" s="263" t="s">
        <v>272</v>
      </c>
      <c r="D10" s="263" t="s">
        <v>288</v>
      </c>
      <c r="F10" s="265"/>
      <c r="G10" s="265"/>
      <c r="H10" s="265"/>
      <c r="I10" s="265"/>
      <c r="J10" s="265"/>
    </row>
    <row r="11" spans="1:14" s="263" customFormat="1" ht="13.15" x14ac:dyDescent="0.3">
      <c r="B11" s="263" t="s">
        <v>273</v>
      </c>
      <c r="D11" s="265" t="s">
        <v>289</v>
      </c>
      <c r="E11" s="265"/>
      <c r="F11" s="265"/>
      <c r="G11" s="265"/>
      <c r="H11" s="265"/>
      <c r="I11" s="265"/>
      <c r="J11" s="265"/>
    </row>
    <row r="12" spans="1:14" s="263" customFormat="1" ht="13.15" x14ac:dyDescent="0.3">
      <c r="B12" s="263" t="s">
        <v>274</v>
      </c>
      <c r="D12" s="263" t="s">
        <v>290</v>
      </c>
      <c r="E12" s="265"/>
      <c r="F12" s="265"/>
      <c r="G12" s="265"/>
      <c r="H12" s="265"/>
      <c r="I12" s="265"/>
      <c r="J12" s="265"/>
    </row>
    <row r="13" spans="1:14" s="263" customFormat="1" ht="13.15" x14ac:dyDescent="0.3">
      <c r="B13" s="263" t="s">
        <v>275</v>
      </c>
      <c r="D13" s="265" t="s">
        <v>291</v>
      </c>
      <c r="E13" s="265"/>
      <c r="F13" s="265"/>
      <c r="G13" s="265"/>
      <c r="H13" s="265"/>
      <c r="I13" s="265"/>
      <c r="J13" s="265"/>
    </row>
    <row r="14" spans="1:14" s="263" customFormat="1" ht="13.15" x14ac:dyDescent="0.3">
      <c r="B14" s="263" t="s">
        <v>276</v>
      </c>
      <c r="D14" s="263" t="s">
        <v>292</v>
      </c>
      <c r="E14" s="265"/>
      <c r="F14" s="265"/>
      <c r="G14" s="265"/>
      <c r="H14" s="265"/>
      <c r="I14" s="265"/>
      <c r="J14" s="265"/>
      <c r="K14" s="265"/>
    </row>
    <row r="15" spans="1:14" s="263" customFormat="1" ht="13.15" x14ac:dyDescent="0.3">
      <c r="B15" s="263" t="s">
        <v>277</v>
      </c>
      <c r="D15" s="263" t="s">
        <v>293</v>
      </c>
      <c r="E15" s="265"/>
      <c r="F15" s="265"/>
      <c r="G15" s="265"/>
      <c r="H15" s="265"/>
      <c r="I15" s="265"/>
      <c r="J15" s="265"/>
    </row>
    <row r="16" spans="1:14" s="263" customFormat="1" ht="13.15" x14ac:dyDescent="0.3">
      <c r="E16" s="265"/>
      <c r="F16" s="265"/>
      <c r="G16" s="265"/>
      <c r="H16" s="265"/>
      <c r="I16" s="265"/>
      <c r="J16" s="265"/>
    </row>
    <row r="17" spans="1:14" s="263" customFormat="1" ht="13.15" x14ac:dyDescent="0.3">
      <c r="B17" s="261" t="s">
        <v>285</v>
      </c>
      <c r="E17" s="265"/>
      <c r="F17" s="265"/>
      <c r="G17" s="265"/>
      <c r="H17" s="265"/>
      <c r="I17" s="265"/>
      <c r="J17" s="265"/>
    </row>
    <row r="18" spans="1:14" s="263" customFormat="1" ht="14.25" x14ac:dyDescent="0.3">
      <c r="B18" s="263" t="s">
        <v>278</v>
      </c>
      <c r="C18" s="265"/>
      <c r="D18" s="265" t="s">
        <v>279</v>
      </c>
      <c r="E18" s="265"/>
      <c r="F18" s="265"/>
      <c r="G18" s="265"/>
      <c r="H18" s="265"/>
      <c r="I18" s="265"/>
      <c r="J18" s="265"/>
      <c r="K18" s="265"/>
    </row>
    <row r="19" spans="1:14" s="263" customFormat="1" ht="14.25" x14ac:dyDescent="0.3">
      <c r="B19" s="263" t="s">
        <v>280</v>
      </c>
      <c r="D19" s="263" t="s">
        <v>281</v>
      </c>
      <c r="E19" s="265"/>
      <c r="F19" s="265"/>
      <c r="G19" s="265"/>
      <c r="H19" s="265"/>
      <c r="I19" s="265"/>
      <c r="J19" s="265"/>
      <c r="K19" s="265"/>
    </row>
    <row r="20" spans="1:14" s="263" customFormat="1" ht="14.25" x14ac:dyDescent="0.3">
      <c r="B20" s="263" t="s">
        <v>282</v>
      </c>
      <c r="D20" s="263" t="s">
        <v>283</v>
      </c>
      <c r="E20" s="265"/>
      <c r="F20" s="265"/>
      <c r="G20" s="265"/>
      <c r="H20" s="265"/>
      <c r="I20" s="265"/>
      <c r="J20" s="265"/>
      <c r="K20" s="265"/>
    </row>
    <row r="21" spans="1:14" s="263" customFormat="1" ht="14.25" x14ac:dyDescent="0.3">
      <c r="B21" s="263" t="s">
        <v>284</v>
      </c>
      <c r="D21" s="263" t="s">
        <v>297</v>
      </c>
      <c r="E21" s="265"/>
      <c r="F21" s="265"/>
      <c r="G21" s="265"/>
      <c r="H21" s="265"/>
      <c r="I21" s="265"/>
      <c r="J21" s="265"/>
      <c r="K21" s="265"/>
    </row>
    <row r="22" spans="1:14" s="263" customFormat="1" ht="14.25" x14ac:dyDescent="0.3">
      <c r="B22" s="272"/>
      <c r="C22" s="266"/>
      <c r="D22" s="266"/>
      <c r="E22" s="266"/>
      <c r="F22" s="270"/>
      <c r="G22" s="270"/>
      <c r="H22" s="270"/>
      <c r="I22" s="270"/>
      <c r="J22" s="270"/>
      <c r="K22" s="266"/>
    </row>
    <row r="23" spans="1:14" s="263" customFormat="1" ht="14.25" x14ac:dyDescent="0.3">
      <c r="B23" s="266"/>
      <c r="C23" s="266"/>
      <c r="D23" s="266"/>
      <c r="E23" s="271"/>
      <c r="F23" s="271"/>
      <c r="G23" s="271"/>
      <c r="H23" s="271"/>
      <c r="I23" s="271"/>
      <c r="J23" s="271"/>
      <c r="K23" s="271"/>
    </row>
    <row r="24" spans="1:14" s="263" customFormat="1" ht="14.25" x14ac:dyDescent="0.3">
      <c r="B24" s="273"/>
      <c r="C24" s="266"/>
      <c r="D24" s="266"/>
      <c r="E24" s="271"/>
      <c r="F24" s="271"/>
      <c r="G24" s="271"/>
      <c r="H24" s="271"/>
      <c r="I24" s="271"/>
      <c r="J24" s="271"/>
      <c r="K24" s="271"/>
    </row>
    <row r="25" spans="1:14" s="263" customFormat="1" ht="14.25" x14ac:dyDescent="0.3">
      <c r="B25" s="274"/>
      <c r="C25" s="266"/>
      <c r="D25" s="266"/>
      <c r="E25" s="271"/>
      <c r="F25" s="271"/>
      <c r="G25" s="271"/>
      <c r="H25" s="271"/>
      <c r="I25" s="271"/>
      <c r="J25" s="271"/>
      <c r="K25" s="271"/>
    </row>
    <row r="26" spans="1:14" s="263" customFormat="1" ht="14.25" x14ac:dyDescent="0.3">
      <c r="B26" s="266"/>
      <c r="C26" s="266"/>
      <c r="D26" s="266"/>
      <c r="E26" s="271"/>
      <c r="F26" s="271"/>
      <c r="G26" s="271"/>
      <c r="H26" s="271"/>
      <c r="I26" s="271"/>
      <c r="J26" s="271"/>
      <c r="K26" s="271"/>
    </row>
    <row r="27" spans="1:14" s="266" customFormat="1" ht="14.25" x14ac:dyDescent="0.3">
      <c r="D27" s="267"/>
    </row>
    <row r="28" spans="1:14" s="263" customFormat="1" ht="16.5" x14ac:dyDescent="0.3">
      <c r="A28" s="268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</row>
    <row r="29" spans="1:14" ht="13.9" hidden="1" x14ac:dyDescent="0.25"/>
    <row r="30" spans="1:14" ht="13.9" hidden="1" x14ac:dyDescent="0.25"/>
    <row r="31" spans="1:14" ht="13.9" hidden="1" x14ac:dyDescent="0.25"/>
    <row r="32" spans="1:14" ht="13.9" hidden="1" x14ac:dyDescent="0.25"/>
    <row r="33" ht="13.9" hidden="1" x14ac:dyDescent="0.25"/>
    <row r="34" ht="13.9" hidden="1" x14ac:dyDescent="0.25"/>
    <row r="35" ht="13.9" hidden="1" x14ac:dyDescent="0.25"/>
    <row r="36" ht="13.9" hidden="1" x14ac:dyDescent="0.25"/>
    <row r="37" ht="13.9" hidden="1" x14ac:dyDescent="0.25"/>
    <row r="38" ht="13.9" hidden="1" x14ac:dyDescent="0.25"/>
    <row r="39" ht="13.9" hidden="1" x14ac:dyDescent="0.25"/>
    <row r="40" ht="13.9" hidden="1" x14ac:dyDescent="0.25"/>
    <row r="41" ht="13.9" hidden="1" x14ac:dyDescent="0.25"/>
  </sheetData>
  <mergeCells count="1">
    <mergeCell ref="C3:K3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79998168889431442"/>
  </sheetPr>
  <dimension ref="A1:AS28"/>
  <sheetViews>
    <sheetView showGridLines="0" workbookViewId="0">
      <selection activeCell="E8" sqref="E8"/>
    </sheetView>
  </sheetViews>
  <sheetFormatPr defaultColWidth="0" defaultRowHeight="14.25" customHeight="1" zeroHeight="1" x14ac:dyDescent="0.25"/>
  <cols>
    <col min="1" max="1" width="2.5703125" style="28" customWidth="1"/>
    <col min="2" max="2" width="3.7109375" style="28" customWidth="1"/>
    <col min="3" max="4" width="12.140625" style="28" customWidth="1"/>
    <col min="5" max="8" width="30.7109375" style="28" customWidth="1"/>
    <col min="9" max="9" width="3.7109375" style="28" customWidth="1"/>
    <col min="10" max="10" width="12.140625" style="28" customWidth="1"/>
    <col min="11" max="13" width="12.140625" style="28" hidden="1" customWidth="1"/>
    <col min="14" max="45" width="11.42578125" style="28" hidden="1" customWidth="1"/>
    <col min="46" max="16384" width="9.28515625" style="28" hidden="1"/>
  </cols>
  <sheetData>
    <row r="1" spans="1:45" ht="15" x14ac:dyDescent="0.3">
      <c r="A1" s="25"/>
      <c r="B1" s="25"/>
      <c r="C1" s="61" t="s">
        <v>26</v>
      </c>
      <c r="D1" s="61"/>
      <c r="E1" s="25" t="s">
        <v>27</v>
      </c>
      <c r="F1" s="26"/>
      <c r="G1" s="27"/>
      <c r="H1" s="26"/>
      <c r="I1" s="26"/>
      <c r="J1" s="26"/>
    </row>
    <row r="2" spans="1:45" s="29" customFormat="1" ht="15" x14ac:dyDescent="0.3">
      <c r="A2" s="25"/>
      <c r="B2" s="25"/>
      <c r="C2" s="61" t="s">
        <v>28</v>
      </c>
      <c r="D2" s="61"/>
      <c r="E2" s="25" t="s">
        <v>29</v>
      </c>
      <c r="F2" s="26"/>
      <c r="G2" s="27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</row>
    <row r="3" spans="1:45" s="31" customFormat="1" ht="15" x14ac:dyDescent="0.3">
      <c r="A3" s="25"/>
      <c r="B3" s="25"/>
      <c r="C3" s="61" t="s">
        <v>30</v>
      </c>
      <c r="D3" s="61"/>
      <c r="E3" s="30">
        <v>1</v>
      </c>
      <c r="F3" s="26"/>
      <c r="G3" s="27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</row>
    <row r="4" spans="1:45" s="31" customFormat="1" ht="13.9" thickBot="1" x14ac:dyDescent="0.35">
      <c r="F4" s="32"/>
      <c r="G4" s="32"/>
      <c r="H4" s="32"/>
      <c r="I4" s="32"/>
    </row>
    <row r="5" spans="1:45" s="33" customFormat="1" ht="13.15" x14ac:dyDescent="0.3">
      <c r="B5" s="34"/>
      <c r="C5" s="35"/>
      <c r="D5" s="35"/>
      <c r="E5" s="35"/>
      <c r="F5" s="35"/>
      <c r="G5" s="35"/>
      <c r="H5" s="35"/>
      <c r="I5" s="36"/>
      <c r="N5" s="37"/>
    </row>
    <row r="6" spans="1:45" ht="13.15" x14ac:dyDescent="0.3">
      <c r="B6" s="38"/>
      <c r="C6" s="312" t="s">
        <v>31</v>
      </c>
      <c r="D6" s="312"/>
      <c r="E6" s="312"/>
      <c r="F6" s="312"/>
      <c r="G6" s="312"/>
      <c r="H6" s="312"/>
      <c r="I6" s="39"/>
      <c r="J6" s="33"/>
      <c r="K6" s="33"/>
      <c r="L6" s="33"/>
      <c r="M6" s="33"/>
      <c r="N6" s="37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</row>
    <row r="7" spans="1:45" ht="50.45" x14ac:dyDescent="0.3">
      <c r="B7" s="38"/>
      <c r="C7" s="40" t="s">
        <v>32</v>
      </c>
      <c r="D7" s="40" t="s">
        <v>33</v>
      </c>
      <c r="E7" s="40" t="s">
        <v>34</v>
      </c>
      <c r="F7" s="40" t="s">
        <v>35</v>
      </c>
      <c r="G7" s="40" t="s">
        <v>36</v>
      </c>
      <c r="H7" s="40" t="s">
        <v>37</v>
      </c>
      <c r="I7" s="41"/>
      <c r="J7" s="42"/>
      <c r="K7" s="42"/>
      <c r="L7" s="33"/>
      <c r="M7" s="33"/>
      <c r="N7" s="37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45" ht="13.15" x14ac:dyDescent="0.3">
      <c r="B8" s="38"/>
      <c r="C8" s="43"/>
      <c r="D8" s="43">
        <v>10</v>
      </c>
      <c r="E8" s="43">
        <v>120</v>
      </c>
      <c r="F8" s="43">
        <v>120</v>
      </c>
      <c r="G8" s="44"/>
      <c r="H8" s="43"/>
      <c r="I8" s="39"/>
      <c r="J8" s="33"/>
      <c r="K8" s="33"/>
      <c r="L8" s="33"/>
      <c r="M8" s="33"/>
      <c r="N8" s="37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45" ht="13.15" x14ac:dyDescent="0.3">
      <c r="B9" s="38"/>
      <c r="C9" s="33"/>
      <c r="D9" s="33"/>
      <c r="E9" s="33"/>
      <c r="F9" s="33"/>
      <c r="G9" s="45"/>
      <c r="H9" s="33"/>
      <c r="I9" s="39"/>
      <c r="J9" s="33"/>
      <c r="K9" s="33"/>
      <c r="L9" s="33"/>
      <c r="M9" s="33"/>
      <c r="N9" s="37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45" ht="13.15" x14ac:dyDescent="0.3">
      <c r="B10" s="46"/>
      <c r="C10" s="33"/>
      <c r="D10" s="33"/>
      <c r="E10" s="33"/>
      <c r="F10" s="33"/>
      <c r="G10" s="45"/>
      <c r="H10" s="33"/>
      <c r="I10" s="39"/>
      <c r="J10" s="33"/>
      <c r="K10" s="33"/>
      <c r="L10" s="33"/>
      <c r="M10" s="33"/>
      <c r="N10" s="37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</row>
    <row r="11" spans="1:45" ht="13.15" x14ac:dyDescent="0.3">
      <c r="B11" s="38"/>
      <c r="C11" s="312" t="s">
        <v>38</v>
      </c>
      <c r="D11" s="312"/>
      <c r="E11" s="312"/>
      <c r="F11" s="312"/>
      <c r="G11" s="312"/>
      <c r="H11" s="312"/>
      <c r="I11" s="39"/>
      <c r="O11" s="47"/>
    </row>
    <row r="12" spans="1:45" ht="50.45" x14ac:dyDescent="0.3">
      <c r="B12" s="46"/>
      <c r="C12" s="40" t="s">
        <v>32</v>
      </c>
      <c r="D12" s="40" t="s">
        <v>33</v>
      </c>
      <c r="E12" s="40" t="s">
        <v>34</v>
      </c>
      <c r="F12" s="40" t="s">
        <v>35</v>
      </c>
      <c r="G12" s="40" t="s">
        <v>36</v>
      </c>
      <c r="H12" s="40" t="s">
        <v>37</v>
      </c>
      <c r="I12" s="39"/>
    </row>
    <row r="13" spans="1:45" x14ac:dyDescent="0.25">
      <c r="B13" s="46"/>
      <c r="C13" s="43"/>
      <c r="D13" s="43">
        <v>290</v>
      </c>
      <c r="E13" s="43">
        <v>180</v>
      </c>
      <c r="F13" s="43">
        <v>200</v>
      </c>
      <c r="G13" s="44"/>
      <c r="H13" s="43"/>
      <c r="I13" s="39"/>
    </row>
    <row r="14" spans="1:45" ht="15" thickBot="1" x14ac:dyDescent="0.3">
      <c r="B14" s="48"/>
      <c r="C14" s="49"/>
      <c r="D14" s="49"/>
      <c r="E14" s="49"/>
      <c r="F14" s="49"/>
      <c r="G14" s="50"/>
      <c r="H14" s="49"/>
      <c r="I14" s="51"/>
    </row>
    <row r="15" spans="1:45" x14ac:dyDescent="0.25">
      <c r="G15" s="19"/>
    </row>
    <row r="16" spans="1:45" x14ac:dyDescent="0.25">
      <c r="G16" s="47"/>
    </row>
    <row r="17" spans="2:8" x14ac:dyDescent="0.25">
      <c r="G17" s="47"/>
    </row>
    <row r="18" spans="2:8" x14ac:dyDescent="0.25">
      <c r="G18" s="19"/>
    </row>
    <row r="19" spans="2:8" x14ac:dyDescent="0.25">
      <c r="G19" s="47"/>
      <c r="H19" s="33"/>
    </row>
    <row r="20" spans="2:8" x14ac:dyDescent="0.25">
      <c r="G20" s="19"/>
    </row>
    <row r="21" spans="2:8" x14ac:dyDescent="0.25">
      <c r="G21" s="19"/>
    </row>
    <row r="22" spans="2:8" x14ac:dyDescent="0.25">
      <c r="G22" s="47"/>
    </row>
    <row r="23" spans="2:8" x14ac:dyDescent="0.25">
      <c r="G23" s="47"/>
    </row>
    <row r="24" spans="2:8" ht="13.15" hidden="1" x14ac:dyDescent="0.3">
      <c r="G24" s="47"/>
    </row>
    <row r="25" spans="2:8" ht="13.15" hidden="1" x14ac:dyDescent="0.3">
      <c r="B25" s="52"/>
      <c r="G25" s="47"/>
    </row>
    <row r="26" spans="2:8" ht="13.15" hidden="1" x14ac:dyDescent="0.3">
      <c r="G26" s="47"/>
    </row>
    <row r="27" spans="2:8" ht="13.15" hidden="1" x14ac:dyDescent="0.3">
      <c r="G27" s="47"/>
    </row>
    <row r="28" spans="2:8" ht="13.15" hidden="1" x14ac:dyDescent="0.3"/>
  </sheetData>
  <mergeCells count="2">
    <mergeCell ref="C6:H6"/>
    <mergeCell ref="C11:H1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79998168889431442"/>
  </sheetPr>
  <dimension ref="A1:AS41"/>
  <sheetViews>
    <sheetView showGridLines="0" topLeftCell="A15" workbookViewId="0">
      <selection activeCell="E17" sqref="E17"/>
    </sheetView>
  </sheetViews>
  <sheetFormatPr defaultColWidth="0" defaultRowHeight="14.25" customHeight="1" zeroHeight="1" x14ac:dyDescent="0.25"/>
  <cols>
    <col min="1" max="1" width="2.5703125" style="28" customWidth="1"/>
    <col min="2" max="2" width="3.7109375" style="28" customWidth="1"/>
    <col min="3" max="3" width="19" style="28" customWidth="1"/>
    <col min="4" max="4" width="40.140625" style="28" customWidth="1"/>
    <col min="5" max="6" width="30.7109375" style="28" customWidth="1"/>
    <col min="7" max="7" width="30.7109375" style="28" hidden="1" customWidth="1"/>
    <col min="8" max="8" width="3.7109375" style="28" hidden="1" customWidth="1"/>
    <col min="9" max="12" width="12.140625" style="28" hidden="1" customWidth="1"/>
    <col min="13" max="45" width="11.42578125" style="28" hidden="1" customWidth="1"/>
    <col min="46" max="16384" width="9.28515625" style="28" hidden="1"/>
  </cols>
  <sheetData>
    <row r="1" spans="1:44" ht="15" x14ac:dyDescent="0.3">
      <c r="A1" s="25"/>
      <c r="B1" s="25"/>
      <c r="C1" s="290" t="s">
        <v>26</v>
      </c>
      <c r="D1" s="25" t="s">
        <v>27</v>
      </c>
      <c r="E1" s="26"/>
      <c r="F1" s="27"/>
      <c r="G1" s="26"/>
      <c r="H1" s="26"/>
      <c r="I1" s="26"/>
    </row>
    <row r="2" spans="1:44" s="29" customFormat="1" ht="15" x14ac:dyDescent="0.3">
      <c r="A2" s="25"/>
      <c r="B2" s="25"/>
      <c r="C2" s="290" t="s">
        <v>28</v>
      </c>
      <c r="D2" s="25" t="s">
        <v>29</v>
      </c>
      <c r="E2" s="26"/>
      <c r="F2" s="27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</row>
    <row r="3" spans="1:44" s="31" customFormat="1" ht="15" x14ac:dyDescent="0.3">
      <c r="A3" s="25"/>
      <c r="B3" s="25"/>
      <c r="C3" s="290" t="s">
        <v>30</v>
      </c>
      <c r="D3" s="30">
        <v>1</v>
      </c>
      <c r="E3" s="26"/>
      <c r="F3" s="27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</row>
    <row r="4" spans="1:44" s="45" customFormat="1" ht="13.15" x14ac:dyDescent="0.3">
      <c r="B4" s="53"/>
      <c r="F4" s="15"/>
      <c r="M4" s="54"/>
    </row>
    <row r="5" spans="1:44" s="45" customFormat="1" ht="13.15" x14ac:dyDescent="0.3">
      <c r="B5" s="53"/>
      <c r="M5" s="54"/>
    </row>
    <row r="6" spans="1:44" s="45" customFormat="1" ht="13.15" x14ac:dyDescent="0.3">
      <c r="D6" s="314" t="s">
        <v>321</v>
      </c>
      <c r="E6" s="314"/>
      <c r="M6" s="54"/>
    </row>
    <row r="7" spans="1:44" s="45" customFormat="1" ht="25.15" x14ac:dyDescent="0.3">
      <c r="B7" s="53"/>
      <c r="C7" s="55"/>
      <c r="D7" s="56" t="s">
        <v>39</v>
      </c>
      <c r="E7" s="57" t="s">
        <v>149</v>
      </c>
      <c r="F7" s="55"/>
      <c r="G7" s="55"/>
    </row>
    <row r="8" spans="1:44" s="45" customFormat="1" ht="13.15" x14ac:dyDescent="0.3">
      <c r="C8" s="45">
        <v>1</v>
      </c>
      <c r="D8" s="58" t="s">
        <v>40</v>
      </c>
      <c r="E8" s="59">
        <v>25</v>
      </c>
      <c r="F8" s="15"/>
    </row>
    <row r="9" spans="1:44" s="45" customFormat="1" ht="13.15" x14ac:dyDescent="0.3">
      <c r="C9" s="45">
        <v>1</v>
      </c>
      <c r="D9" s="58" t="s">
        <v>41</v>
      </c>
      <c r="E9" s="59">
        <v>32</v>
      </c>
    </row>
    <row r="10" spans="1:44" s="45" customFormat="1" ht="13.15" x14ac:dyDescent="0.3">
      <c r="C10" s="45">
        <v>2</v>
      </c>
      <c r="D10" s="58" t="s">
        <v>42</v>
      </c>
      <c r="E10" s="59">
        <v>32</v>
      </c>
      <c r="F10" s="15"/>
    </row>
    <row r="11" spans="1:44" ht="13.15" x14ac:dyDescent="0.3">
      <c r="C11" s="28">
        <v>3</v>
      </c>
      <c r="D11" s="60" t="s">
        <v>43</v>
      </c>
      <c r="E11" s="59">
        <v>32</v>
      </c>
      <c r="F11" s="47"/>
    </row>
    <row r="12" spans="1:44" ht="13.15" x14ac:dyDescent="0.3">
      <c r="C12" s="45">
        <v>4</v>
      </c>
      <c r="D12" s="60" t="s">
        <v>44</v>
      </c>
      <c r="E12" s="59">
        <v>32</v>
      </c>
      <c r="F12" s="47"/>
    </row>
    <row r="13" spans="1:44" ht="13.15" x14ac:dyDescent="0.3">
      <c r="C13" s="45">
        <v>5</v>
      </c>
      <c r="D13" s="60" t="s">
        <v>45</v>
      </c>
      <c r="E13" s="59">
        <v>32</v>
      </c>
      <c r="F13" s="19"/>
    </row>
    <row r="14" spans="1:44" ht="13.15" x14ac:dyDescent="0.3">
      <c r="C14" s="28">
        <v>6</v>
      </c>
      <c r="D14" s="60" t="s">
        <v>46</v>
      </c>
      <c r="E14" s="59">
        <v>32</v>
      </c>
      <c r="F14" s="47"/>
      <c r="G14" s="33"/>
    </row>
    <row r="15" spans="1:44" ht="13.15" x14ac:dyDescent="0.3">
      <c r="C15" s="45">
        <v>7</v>
      </c>
      <c r="D15" s="60" t="s">
        <v>47</v>
      </c>
      <c r="E15" s="59">
        <v>32</v>
      </c>
      <c r="F15" s="19"/>
    </row>
    <row r="16" spans="1:44" ht="13.15" x14ac:dyDescent="0.3">
      <c r="C16" s="45">
        <v>8</v>
      </c>
      <c r="D16" s="60" t="s">
        <v>48</v>
      </c>
      <c r="E16" s="59">
        <v>32</v>
      </c>
      <c r="F16" s="19"/>
    </row>
    <row r="17" spans="2:6" ht="13.15" x14ac:dyDescent="0.3">
      <c r="C17" s="28">
        <v>9</v>
      </c>
      <c r="D17" s="60" t="s">
        <v>49</v>
      </c>
      <c r="E17" s="59">
        <v>32</v>
      </c>
      <c r="F17" s="47"/>
    </row>
    <row r="18" spans="2:6" ht="13.15" x14ac:dyDescent="0.3">
      <c r="C18" s="45">
        <v>10</v>
      </c>
      <c r="D18" s="60" t="s">
        <v>50</v>
      </c>
      <c r="E18" s="59">
        <v>32</v>
      </c>
      <c r="F18" s="47"/>
    </row>
    <row r="19" spans="2:6" ht="13.15" x14ac:dyDescent="0.3">
      <c r="C19" s="45">
        <v>11</v>
      </c>
      <c r="D19" s="60" t="s">
        <v>51</v>
      </c>
      <c r="E19" s="59">
        <v>32</v>
      </c>
      <c r="F19" s="47"/>
    </row>
    <row r="20" spans="2:6" ht="13.15" x14ac:dyDescent="0.3">
      <c r="B20" s="52"/>
      <c r="C20" s="28">
        <v>12</v>
      </c>
      <c r="D20" s="60" t="s">
        <v>52</v>
      </c>
      <c r="E20" s="59">
        <v>32</v>
      </c>
      <c r="F20" s="47"/>
    </row>
    <row r="21" spans="2:6" ht="13.15" x14ac:dyDescent="0.3">
      <c r="C21" s="45">
        <v>13</v>
      </c>
      <c r="D21" s="60" t="s">
        <v>53</v>
      </c>
      <c r="E21" s="59">
        <v>32</v>
      </c>
      <c r="F21" s="47"/>
    </row>
    <row r="22" spans="2:6" ht="13.15" x14ac:dyDescent="0.3">
      <c r="C22" s="45">
        <v>14</v>
      </c>
      <c r="D22" s="60" t="s">
        <v>54</v>
      </c>
      <c r="E22" s="59">
        <v>32</v>
      </c>
      <c r="F22" s="47"/>
    </row>
    <row r="23" spans="2:6" ht="13.15" x14ac:dyDescent="0.3">
      <c r="C23" s="28">
        <v>15</v>
      </c>
      <c r="D23" s="60" t="s">
        <v>55</v>
      </c>
      <c r="E23" s="59">
        <v>32</v>
      </c>
    </row>
    <row r="24" spans="2:6" ht="14.25" customHeight="1" x14ac:dyDescent="0.3">
      <c r="C24" s="45">
        <v>16</v>
      </c>
      <c r="D24" s="60" t="s">
        <v>56</v>
      </c>
      <c r="E24" s="59">
        <v>32</v>
      </c>
    </row>
    <row r="25" spans="2:6" ht="14.25" customHeight="1" x14ac:dyDescent="0.3">
      <c r="C25" s="45">
        <v>17</v>
      </c>
      <c r="D25" s="60" t="s">
        <v>57</v>
      </c>
      <c r="E25" s="59">
        <v>32</v>
      </c>
    </row>
    <row r="26" spans="2:6" ht="14.25" customHeight="1" x14ac:dyDescent="0.3">
      <c r="C26" s="28">
        <v>18</v>
      </c>
      <c r="D26" s="60" t="s">
        <v>58</v>
      </c>
      <c r="E26" s="59">
        <v>32</v>
      </c>
    </row>
    <row r="27" spans="2:6" ht="14.25" customHeight="1" x14ac:dyDescent="0.3">
      <c r="C27" s="45">
        <v>19</v>
      </c>
      <c r="D27" s="60" t="s">
        <v>59</v>
      </c>
      <c r="E27" s="59">
        <v>32</v>
      </c>
    </row>
    <row r="28" spans="2:6" ht="14.25" customHeight="1" x14ac:dyDescent="0.3">
      <c r="C28" s="45">
        <v>20</v>
      </c>
      <c r="D28" s="60" t="s">
        <v>60</v>
      </c>
      <c r="E28" s="59">
        <v>32</v>
      </c>
    </row>
    <row r="29" spans="2:6" ht="14.25" customHeight="1" x14ac:dyDescent="0.3">
      <c r="C29" s="28">
        <v>21</v>
      </c>
      <c r="D29" s="60" t="s">
        <v>61</v>
      </c>
      <c r="E29" s="59">
        <v>32</v>
      </c>
    </row>
    <row r="30" spans="2:6" ht="14.25" customHeight="1" x14ac:dyDescent="0.3">
      <c r="C30" s="45">
        <v>22</v>
      </c>
      <c r="D30" s="60" t="s">
        <v>62</v>
      </c>
      <c r="E30" s="59">
        <v>32</v>
      </c>
    </row>
    <row r="31" spans="2:6" ht="14.25" customHeight="1" x14ac:dyDescent="0.3">
      <c r="C31" s="45">
        <v>23</v>
      </c>
      <c r="D31" s="60" t="s">
        <v>63</v>
      </c>
      <c r="E31" s="59">
        <v>32</v>
      </c>
    </row>
    <row r="32" spans="2:6" ht="14.25" customHeight="1" x14ac:dyDescent="0.25">
      <c r="C32" s="28">
        <v>24</v>
      </c>
      <c r="D32" s="60" t="s">
        <v>64</v>
      </c>
      <c r="E32" s="59">
        <v>32</v>
      </c>
    </row>
    <row r="33" spans="2:6" ht="14.25" customHeight="1" x14ac:dyDescent="0.25">
      <c r="C33" s="45">
        <v>25</v>
      </c>
      <c r="D33" s="60" t="s">
        <v>65</v>
      </c>
      <c r="E33" s="59">
        <v>32</v>
      </c>
    </row>
    <row r="34" spans="2:6" ht="14.25" customHeight="1" x14ac:dyDescent="0.25"/>
    <row r="35" spans="2:6" ht="14.25" customHeight="1" x14ac:dyDescent="0.25">
      <c r="B35" s="291"/>
      <c r="C35" s="291"/>
      <c r="D35" s="313" t="s">
        <v>324</v>
      </c>
      <c r="E35" s="313"/>
      <c r="F35" s="291"/>
    </row>
    <row r="36" spans="2:6" ht="14.25" customHeight="1" x14ac:dyDescent="0.25">
      <c r="B36" s="291"/>
      <c r="C36" s="291"/>
      <c r="D36" s="313" t="s">
        <v>322</v>
      </c>
      <c r="E36" s="313"/>
      <c r="F36" s="291"/>
    </row>
    <row r="37" spans="2:6" ht="14.25" customHeight="1" x14ac:dyDescent="0.25">
      <c r="B37" s="291"/>
      <c r="C37" s="291"/>
      <c r="D37" s="313" t="s">
        <v>323</v>
      </c>
      <c r="E37" s="313"/>
      <c r="F37" s="291"/>
    </row>
    <row r="38" spans="2:6" ht="14.25" customHeight="1" x14ac:dyDescent="0.25">
      <c r="B38" s="291"/>
      <c r="C38" s="291"/>
      <c r="D38" s="291" t="s">
        <v>325</v>
      </c>
      <c r="E38" s="291"/>
      <c r="F38" s="291"/>
    </row>
    <row r="39" spans="2:6" ht="14.25" hidden="1" customHeight="1" x14ac:dyDescent="0.3"/>
    <row r="40" spans="2:6" ht="14.25" hidden="1" customHeight="1" x14ac:dyDescent="0.3"/>
    <row r="41" spans="2:6" ht="14.25" hidden="1" customHeight="1" x14ac:dyDescent="0.3"/>
  </sheetData>
  <mergeCells count="4">
    <mergeCell ref="D35:E35"/>
    <mergeCell ref="D36:E36"/>
    <mergeCell ref="D37:E37"/>
    <mergeCell ref="D6:E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79998168889431442"/>
  </sheetPr>
  <dimension ref="A1:H29"/>
  <sheetViews>
    <sheetView showGridLines="0" topLeftCell="A14" workbookViewId="0">
      <selection activeCell="E27" sqref="E27"/>
    </sheetView>
  </sheetViews>
  <sheetFormatPr defaultColWidth="0" defaultRowHeight="15" customHeight="1" zeroHeight="1" x14ac:dyDescent="0.25"/>
  <cols>
    <col min="1" max="1" width="9.140625" customWidth="1"/>
    <col min="2" max="2" width="3.7109375" customWidth="1"/>
    <col min="3" max="3" width="20" customWidth="1"/>
    <col min="4" max="4" width="36.42578125" customWidth="1"/>
    <col min="5" max="5" width="38.5703125" customWidth="1"/>
    <col min="6" max="6" width="25.85546875" customWidth="1"/>
    <col min="7" max="7" width="2.85546875" customWidth="1"/>
    <col min="8" max="8" width="9.140625" customWidth="1"/>
    <col min="9" max="16384" width="9.140625" hidden="1"/>
  </cols>
  <sheetData>
    <row r="1" spans="1:8" x14ac:dyDescent="0.3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x14ac:dyDescent="0.3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x14ac:dyDescent="0.3">
      <c r="A3" s="25"/>
      <c r="B3" s="25"/>
      <c r="C3" s="61" t="s">
        <v>30</v>
      </c>
      <c r="D3" s="30">
        <v>1</v>
      </c>
      <c r="E3" s="30"/>
      <c r="F3" s="26"/>
      <c r="G3" s="27"/>
      <c r="H3" s="27"/>
    </row>
    <row r="4" spans="1:8" ht="14.45" x14ac:dyDescent="0.3"/>
    <row r="5" spans="1:8" ht="14.45" x14ac:dyDescent="0.3"/>
    <row r="6" spans="1:8" thickBot="1" x14ac:dyDescent="0.35"/>
    <row r="7" spans="1:8" ht="14.45" x14ac:dyDescent="0.3">
      <c r="B7" s="62"/>
      <c r="C7" s="63"/>
      <c r="D7" s="63"/>
      <c r="E7" s="63"/>
      <c r="F7" s="63"/>
      <c r="G7" s="64"/>
    </row>
    <row r="8" spans="1:8" ht="14.45" x14ac:dyDescent="0.3">
      <c r="B8" s="65"/>
      <c r="C8" s="66"/>
      <c r="D8" s="66"/>
      <c r="E8" s="66"/>
      <c r="F8" s="66"/>
      <c r="G8" s="67"/>
    </row>
    <row r="9" spans="1:8" x14ac:dyDescent="0.25">
      <c r="B9" s="65"/>
      <c r="C9" s="316" t="s">
        <v>66</v>
      </c>
      <c r="D9" s="316"/>
      <c r="E9" s="316"/>
      <c r="F9" s="316"/>
      <c r="G9" s="67"/>
    </row>
    <row r="10" spans="1:8" ht="25.15" x14ac:dyDescent="0.3">
      <c r="B10" s="65"/>
      <c r="C10" s="317" t="s">
        <v>39</v>
      </c>
      <c r="D10" s="318"/>
      <c r="E10" s="68" t="s">
        <v>150</v>
      </c>
      <c r="F10" s="68" t="s">
        <v>151</v>
      </c>
      <c r="G10" s="67"/>
    </row>
    <row r="11" spans="1:8" ht="30" customHeight="1" x14ac:dyDescent="0.3">
      <c r="B11" s="65"/>
      <c r="C11" s="315" t="s">
        <v>67</v>
      </c>
      <c r="D11" s="315"/>
      <c r="E11" s="126">
        <v>0.3</v>
      </c>
      <c r="F11" s="200">
        <v>0.2</v>
      </c>
      <c r="G11" s="67"/>
    </row>
    <row r="12" spans="1:8" ht="29.25" customHeight="1" x14ac:dyDescent="0.3">
      <c r="B12" s="65"/>
      <c r="C12" s="315" t="s">
        <v>68</v>
      </c>
      <c r="D12" s="315"/>
      <c r="E12" s="125">
        <v>0.3</v>
      </c>
      <c r="F12" s="129">
        <v>0.2</v>
      </c>
      <c r="G12" s="67"/>
    </row>
    <row r="13" spans="1:8" ht="14.45" x14ac:dyDescent="0.3">
      <c r="B13" s="65"/>
      <c r="C13" s="66"/>
      <c r="D13" s="66"/>
      <c r="E13" s="66"/>
      <c r="F13" s="66"/>
      <c r="G13" s="67"/>
    </row>
    <row r="14" spans="1:8" ht="14.45" x14ac:dyDescent="0.3">
      <c r="B14" s="65"/>
      <c r="C14" s="66"/>
      <c r="D14" s="66"/>
      <c r="E14" s="66"/>
      <c r="F14" s="66"/>
      <c r="G14" s="67"/>
    </row>
    <row r="15" spans="1:8" x14ac:dyDescent="0.25">
      <c r="B15" s="65"/>
      <c r="C15" s="316" t="s">
        <v>69</v>
      </c>
      <c r="D15" s="316"/>
      <c r="E15" s="316"/>
      <c r="F15" s="316"/>
      <c r="G15" s="67"/>
    </row>
    <row r="16" spans="1:8" ht="25.15" x14ac:dyDescent="0.3">
      <c r="B16" s="65"/>
      <c r="C16" s="317" t="s">
        <v>39</v>
      </c>
      <c r="D16" s="318"/>
      <c r="E16" s="68" t="s">
        <v>152</v>
      </c>
      <c r="F16" s="68" t="s">
        <v>153</v>
      </c>
      <c r="G16" s="67"/>
    </row>
    <row r="17" spans="2:7" ht="28.5" customHeight="1" x14ac:dyDescent="0.3">
      <c r="B17" s="65"/>
      <c r="C17" s="315" t="s">
        <v>67</v>
      </c>
      <c r="D17" s="315"/>
      <c r="E17" s="114">
        <v>4.4999999999999997E-3</v>
      </c>
      <c r="F17" s="114">
        <v>3.5000000000000001E-3</v>
      </c>
      <c r="G17" s="67"/>
    </row>
    <row r="18" spans="2:7" ht="27" customHeight="1" x14ac:dyDescent="0.3">
      <c r="B18" s="65"/>
      <c r="C18" s="315" t="s">
        <v>68</v>
      </c>
      <c r="D18" s="315"/>
      <c r="E18" s="129">
        <v>5.0000000000000001E-3</v>
      </c>
      <c r="F18" s="115">
        <v>4.4999999999999997E-3</v>
      </c>
      <c r="G18" s="104"/>
    </row>
    <row r="19" spans="2:7" ht="14.45" x14ac:dyDescent="0.3">
      <c r="B19" s="65"/>
      <c r="C19" s="66"/>
      <c r="D19" s="66"/>
      <c r="E19" s="66"/>
      <c r="F19" s="66"/>
      <c r="G19" s="67"/>
    </row>
    <row r="20" spans="2:7" thickBot="1" x14ac:dyDescent="0.35">
      <c r="B20" s="69"/>
      <c r="C20" s="70"/>
      <c r="D20" s="70"/>
      <c r="E20" s="70"/>
      <c r="F20" s="70"/>
      <c r="G20" s="71"/>
    </row>
    <row r="21" spans="2:7" ht="14.45" x14ac:dyDescent="0.3">
      <c r="C21" s="66"/>
      <c r="D21" s="66"/>
      <c r="E21" s="66"/>
      <c r="F21" s="66"/>
      <c r="G21" s="66"/>
    </row>
    <row r="22" spans="2:7" ht="14.45" x14ac:dyDescent="0.3"/>
    <row r="23" spans="2:7" ht="14.45" x14ac:dyDescent="0.3"/>
    <row r="24" spans="2:7" ht="14.45" x14ac:dyDescent="0.3"/>
    <row r="25" spans="2:7" ht="14.45" x14ac:dyDescent="0.3"/>
    <row r="26" spans="2:7" ht="14.45" x14ac:dyDescent="0.3"/>
    <row r="27" spans="2:7" x14ac:dyDescent="0.25"/>
    <row r="28" spans="2:7" x14ac:dyDescent="0.25"/>
    <row r="29" spans="2:7" x14ac:dyDescent="0.25"/>
  </sheetData>
  <mergeCells count="8">
    <mergeCell ref="C17:D17"/>
    <mergeCell ref="C18:D18"/>
    <mergeCell ref="C9:F9"/>
    <mergeCell ref="C10:D10"/>
    <mergeCell ref="C11:D11"/>
    <mergeCell ref="C12:D12"/>
    <mergeCell ref="C15:F15"/>
    <mergeCell ref="C16:D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79998168889431442"/>
  </sheetPr>
  <dimension ref="A1:H124"/>
  <sheetViews>
    <sheetView topLeftCell="A55" workbookViewId="0">
      <selection activeCell="H28" sqref="H28"/>
    </sheetView>
  </sheetViews>
  <sheetFormatPr defaultColWidth="0" defaultRowHeight="15" customHeight="1" zeroHeight="1" x14ac:dyDescent="0.25"/>
  <cols>
    <col min="1" max="1" width="9.140625" customWidth="1"/>
    <col min="2" max="2" width="3.42578125" customWidth="1"/>
    <col min="3" max="3" width="33.85546875" bestFit="1" customWidth="1"/>
    <col min="4" max="4" width="40.42578125" bestFit="1" customWidth="1"/>
    <col min="5" max="5" width="37.140625" bestFit="1" customWidth="1"/>
    <col min="6" max="6" width="4" customWidth="1"/>
    <col min="7" max="7" width="9.140625" customWidth="1"/>
    <col min="8" max="8" width="21.5703125" customWidth="1"/>
    <col min="9" max="16384" width="9.140625" hidden="1"/>
  </cols>
  <sheetData>
    <row r="1" spans="1:8" x14ac:dyDescent="0.3">
      <c r="A1" s="25"/>
      <c r="B1" s="25"/>
      <c r="C1" s="61" t="s">
        <v>26</v>
      </c>
      <c r="D1" s="25" t="s">
        <v>27</v>
      </c>
      <c r="E1" s="25"/>
      <c r="F1" s="26"/>
      <c r="G1" s="27"/>
      <c r="H1" s="27"/>
    </row>
    <row r="2" spans="1:8" x14ac:dyDescent="0.3">
      <c r="A2" s="25"/>
      <c r="B2" s="25"/>
      <c r="C2" s="61" t="s">
        <v>28</v>
      </c>
      <c r="D2" s="25" t="s">
        <v>29</v>
      </c>
      <c r="E2" s="25"/>
      <c r="F2" s="26"/>
      <c r="G2" s="27"/>
      <c r="H2" s="27"/>
    </row>
    <row r="3" spans="1:8" x14ac:dyDescent="0.3">
      <c r="A3" s="25"/>
      <c r="B3" s="25"/>
      <c r="C3" s="61" t="s">
        <v>30</v>
      </c>
      <c r="D3" s="30">
        <v>1</v>
      </c>
      <c r="E3" s="30"/>
      <c r="F3" s="26"/>
      <c r="G3" s="27"/>
      <c r="H3" s="27"/>
    </row>
    <row r="4" spans="1:8" thickBot="1" x14ac:dyDescent="0.35"/>
    <row r="5" spans="1:8" ht="14.45" x14ac:dyDescent="0.3">
      <c r="B5" s="62"/>
      <c r="C5" s="63"/>
      <c r="D5" s="63"/>
      <c r="E5" s="63"/>
      <c r="F5" s="64"/>
    </row>
    <row r="6" spans="1:8" ht="14.45" x14ac:dyDescent="0.3">
      <c r="B6" s="65"/>
      <c r="C6" s="319" t="s">
        <v>70</v>
      </c>
      <c r="D6" s="319"/>
      <c r="E6" s="319"/>
      <c r="F6" s="67"/>
    </row>
    <row r="7" spans="1:8" ht="14.45" x14ac:dyDescent="0.3">
      <c r="B7" s="65"/>
      <c r="C7" s="72" t="s">
        <v>71</v>
      </c>
      <c r="D7" s="72" t="s">
        <v>72</v>
      </c>
      <c r="E7" s="72" t="s">
        <v>73</v>
      </c>
      <c r="F7" s="67"/>
    </row>
    <row r="8" spans="1:8" ht="14.45" x14ac:dyDescent="0.3">
      <c r="B8" s="65"/>
      <c r="C8" s="75">
        <v>1</v>
      </c>
      <c r="D8" s="73">
        <v>8200</v>
      </c>
      <c r="E8" s="74"/>
      <c r="F8" s="67"/>
    </row>
    <row r="9" spans="1:8" ht="14.45" x14ac:dyDescent="0.3">
      <c r="B9" s="65"/>
      <c r="C9" s="75">
        <v>0.95</v>
      </c>
      <c r="D9" s="73">
        <v>8300</v>
      </c>
      <c r="E9" s="77"/>
      <c r="F9" s="67"/>
    </row>
    <row r="10" spans="1:8" ht="14.45" x14ac:dyDescent="0.3">
      <c r="B10" s="65"/>
      <c r="C10" s="75">
        <v>0.9</v>
      </c>
      <c r="D10" s="73">
        <v>8400</v>
      </c>
      <c r="E10" s="77"/>
      <c r="F10" s="67"/>
    </row>
    <row r="11" spans="1:8" ht="14.45" x14ac:dyDescent="0.3">
      <c r="B11" s="65"/>
      <c r="C11" s="75">
        <v>0.85</v>
      </c>
      <c r="D11" s="73">
        <v>8500</v>
      </c>
      <c r="E11" s="74"/>
      <c r="F11" s="67"/>
    </row>
    <row r="12" spans="1:8" ht="14.45" x14ac:dyDescent="0.3">
      <c r="B12" s="65"/>
      <c r="C12" s="75">
        <v>0.8</v>
      </c>
      <c r="D12" s="73">
        <v>8600</v>
      </c>
      <c r="E12" s="77"/>
      <c r="F12" s="67"/>
    </row>
    <row r="13" spans="1:8" ht="14.45" x14ac:dyDescent="0.3">
      <c r="B13" s="65"/>
      <c r="C13" s="75">
        <v>0.75</v>
      </c>
      <c r="D13" s="73">
        <v>8700</v>
      </c>
      <c r="E13" s="74"/>
      <c r="F13" s="67"/>
    </row>
    <row r="14" spans="1:8" ht="14.45" x14ac:dyDescent="0.3">
      <c r="B14" s="65"/>
      <c r="C14" s="75">
        <v>0.7</v>
      </c>
      <c r="D14" s="73">
        <v>8800</v>
      </c>
      <c r="E14" s="77"/>
      <c r="F14" s="67"/>
    </row>
    <row r="15" spans="1:8" ht="14.45" x14ac:dyDescent="0.3">
      <c r="B15" s="65"/>
      <c r="C15" s="75">
        <v>0.65</v>
      </c>
      <c r="D15" s="73">
        <v>8900</v>
      </c>
      <c r="E15" s="74"/>
      <c r="F15" s="67"/>
    </row>
    <row r="16" spans="1:8" ht="14.45" x14ac:dyDescent="0.3">
      <c r="B16" s="65"/>
      <c r="C16" s="75">
        <v>0.6</v>
      </c>
      <c r="D16" s="73">
        <v>9000</v>
      </c>
      <c r="E16" s="77"/>
      <c r="F16" s="67"/>
    </row>
    <row r="17" spans="2:7" ht="14.45" x14ac:dyDescent="0.3">
      <c r="B17" s="65"/>
      <c r="C17" s="75">
        <v>0.55000000000000004</v>
      </c>
      <c r="D17" s="73">
        <v>9100</v>
      </c>
      <c r="E17" s="77"/>
      <c r="F17" s="67"/>
    </row>
    <row r="18" spans="2:7" ht="14.45" x14ac:dyDescent="0.3">
      <c r="B18" s="65"/>
      <c r="C18" s="75">
        <v>0.5</v>
      </c>
      <c r="D18" s="73">
        <v>9200</v>
      </c>
      <c r="E18" s="74"/>
      <c r="F18" s="67"/>
    </row>
    <row r="19" spans="2:7" ht="14.45" x14ac:dyDescent="0.3">
      <c r="B19" s="65"/>
      <c r="C19" s="75">
        <v>0.45</v>
      </c>
      <c r="D19" s="73">
        <v>9300</v>
      </c>
      <c r="E19" s="77"/>
      <c r="F19" s="67"/>
    </row>
    <row r="20" spans="2:7" ht="14.45" x14ac:dyDescent="0.3">
      <c r="B20" s="65"/>
      <c r="C20" s="75">
        <v>0.4</v>
      </c>
      <c r="D20" s="73">
        <v>9400</v>
      </c>
      <c r="E20" s="74"/>
      <c r="F20" s="67"/>
    </row>
    <row r="21" spans="2:7" ht="14.45" x14ac:dyDescent="0.3">
      <c r="B21" s="65"/>
      <c r="C21" s="75">
        <v>0.35</v>
      </c>
      <c r="D21" s="73">
        <v>9500</v>
      </c>
      <c r="E21" s="77"/>
      <c r="F21" s="67"/>
    </row>
    <row r="22" spans="2:7" ht="14.45" x14ac:dyDescent="0.3">
      <c r="B22" s="65"/>
      <c r="C22" s="75">
        <v>0.3</v>
      </c>
      <c r="D22" s="73">
        <v>9600</v>
      </c>
      <c r="E22" s="77"/>
      <c r="F22" s="67"/>
    </row>
    <row r="23" spans="2:7" ht="14.45" x14ac:dyDescent="0.3">
      <c r="B23" s="65"/>
      <c r="C23" s="75">
        <v>0.25</v>
      </c>
      <c r="D23" s="73">
        <v>9700</v>
      </c>
      <c r="E23" s="74"/>
      <c r="F23" s="67"/>
    </row>
    <row r="24" spans="2:7" ht="14.45" x14ac:dyDescent="0.3">
      <c r="B24" s="65"/>
      <c r="C24" s="75">
        <v>0.2</v>
      </c>
      <c r="D24" s="73">
        <v>9800</v>
      </c>
      <c r="E24" s="77"/>
      <c r="F24" s="67"/>
      <c r="G24" t="s">
        <v>319</v>
      </c>
    </row>
    <row r="25" spans="2:7" ht="14.45" x14ac:dyDescent="0.3">
      <c r="B25" s="65"/>
      <c r="C25" s="75">
        <v>0.15</v>
      </c>
      <c r="D25" s="73">
        <v>9900</v>
      </c>
      <c r="E25" s="77"/>
      <c r="F25" s="67"/>
    </row>
    <row r="26" spans="2:7" ht="14.45" x14ac:dyDescent="0.3">
      <c r="B26" s="65"/>
      <c r="C26" s="75">
        <v>0.1</v>
      </c>
      <c r="D26" s="73">
        <v>10000</v>
      </c>
      <c r="E26" s="77"/>
      <c r="F26" s="67"/>
    </row>
    <row r="27" spans="2:7" ht="14.45" x14ac:dyDescent="0.3">
      <c r="B27" s="65"/>
      <c r="C27" s="76" t="s">
        <v>74</v>
      </c>
      <c r="D27" s="73"/>
      <c r="E27" s="77"/>
      <c r="F27" s="67"/>
    </row>
    <row r="28" spans="2:7" ht="14.45" x14ac:dyDescent="0.3">
      <c r="B28" s="65"/>
      <c r="C28" s="78" t="s">
        <v>75</v>
      </c>
      <c r="D28" s="66"/>
      <c r="E28" s="66"/>
      <c r="F28" s="67"/>
    </row>
    <row r="29" spans="2:7" ht="14.45" x14ac:dyDescent="0.3">
      <c r="B29" s="65"/>
      <c r="C29" s="66"/>
      <c r="D29" s="66"/>
      <c r="E29" s="66"/>
      <c r="F29" s="67"/>
    </row>
    <row r="30" spans="2:7" ht="14.45" x14ac:dyDescent="0.3">
      <c r="B30" s="65"/>
      <c r="C30" s="319" t="s">
        <v>76</v>
      </c>
      <c r="D30" s="319"/>
      <c r="E30" s="319"/>
      <c r="F30" s="67"/>
    </row>
    <row r="31" spans="2:7" ht="14.45" x14ac:dyDescent="0.3">
      <c r="B31" s="65"/>
      <c r="C31" s="72" t="s">
        <v>71</v>
      </c>
      <c r="D31" s="72" t="s">
        <v>72</v>
      </c>
      <c r="E31" s="72" t="s">
        <v>73</v>
      </c>
      <c r="F31" s="67"/>
    </row>
    <row r="32" spans="2:7" ht="14.45" x14ac:dyDescent="0.3">
      <c r="B32" s="65"/>
      <c r="C32" s="77">
        <v>1</v>
      </c>
      <c r="D32" s="73">
        <v>7900</v>
      </c>
      <c r="E32" s="74"/>
      <c r="F32" s="67"/>
    </row>
    <row r="33" spans="2:6" ht="14.45" x14ac:dyDescent="0.3">
      <c r="B33" s="65"/>
      <c r="C33" s="77">
        <v>0.95</v>
      </c>
      <c r="D33" s="73">
        <v>8000</v>
      </c>
      <c r="E33" s="77"/>
      <c r="F33" s="67"/>
    </row>
    <row r="34" spans="2:6" ht="14.45" x14ac:dyDescent="0.3">
      <c r="B34" s="65"/>
      <c r="C34" s="77">
        <v>0.9</v>
      </c>
      <c r="D34" s="73">
        <v>8100</v>
      </c>
      <c r="E34" s="77"/>
      <c r="F34" s="67"/>
    </row>
    <row r="35" spans="2:6" ht="14.45" x14ac:dyDescent="0.3">
      <c r="B35" s="65"/>
      <c r="C35" s="77">
        <v>0.85</v>
      </c>
      <c r="D35" s="73">
        <v>8200</v>
      </c>
      <c r="E35" s="74"/>
      <c r="F35" s="67"/>
    </row>
    <row r="36" spans="2:6" ht="14.45" x14ac:dyDescent="0.3">
      <c r="B36" s="65"/>
      <c r="C36" s="77">
        <v>0.8</v>
      </c>
      <c r="D36" s="73">
        <v>8300</v>
      </c>
      <c r="E36" s="77"/>
      <c r="F36" s="67"/>
    </row>
    <row r="37" spans="2:6" ht="14.45" x14ac:dyDescent="0.3">
      <c r="B37" s="65"/>
      <c r="C37" s="77">
        <v>0.75</v>
      </c>
      <c r="D37" s="73">
        <v>8400</v>
      </c>
      <c r="E37" s="74"/>
      <c r="F37" s="67"/>
    </row>
    <row r="38" spans="2:6" ht="14.45" x14ac:dyDescent="0.3">
      <c r="B38" s="65"/>
      <c r="C38" s="77">
        <v>0.7</v>
      </c>
      <c r="D38" s="73">
        <v>8500</v>
      </c>
      <c r="E38" s="77"/>
      <c r="F38" s="67"/>
    </row>
    <row r="39" spans="2:6" ht="14.45" x14ac:dyDescent="0.3">
      <c r="B39" s="65"/>
      <c r="C39" s="77">
        <v>0.65</v>
      </c>
      <c r="D39" s="73">
        <v>8600</v>
      </c>
      <c r="E39" s="74"/>
      <c r="F39" s="67"/>
    </row>
    <row r="40" spans="2:6" ht="14.45" x14ac:dyDescent="0.3">
      <c r="B40" s="65"/>
      <c r="C40" s="77">
        <v>0.6</v>
      </c>
      <c r="D40" s="73">
        <v>8700</v>
      </c>
      <c r="E40" s="77"/>
      <c r="F40" s="67"/>
    </row>
    <row r="41" spans="2:6" ht="14.45" x14ac:dyDescent="0.3">
      <c r="B41" s="65"/>
      <c r="C41" s="77">
        <v>0.55000000000000004</v>
      </c>
      <c r="D41" s="73">
        <v>8800</v>
      </c>
      <c r="E41" s="77"/>
      <c r="F41" s="67"/>
    </row>
    <row r="42" spans="2:6" ht="14.45" x14ac:dyDescent="0.3">
      <c r="B42" s="65"/>
      <c r="C42" s="77">
        <v>0.5</v>
      </c>
      <c r="D42" s="73">
        <v>8900</v>
      </c>
      <c r="E42" s="74"/>
      <c r="F42" s="67"/>
    </row>
    <row r="43" spans="2:6" ht="14.45" x14ac:dyDescent="0.3">
      <c r="B43" s="65"/>
      <c r="C43" s="77">
        <v>0.45</v>
      </c>
      <c r="D43" s="73">
        <v>9000</v>
      </c>
      <c r="E43" s="77"/>
      <c r="F43" s="67"/>
    </row>
    <row r="44" spans="2:6" ht="14.45" x14ac:dyDescent="0.3">
      <c r="B44" s="65"/>
      <c r="C44" s="77">
        <v>0.4</v>
      </c>
      <c r="D44" s="73">
        <v>9100</v>
      </c>
      <c r="E44" s="74"/>
      <c r="F44" s="67"/>
    </row>
    <row r="45" spans="2:6" ht="14.45" x14ac:dyDescent="0.3">
      <c r="B45" s="65"/>
      <c r="C45" s="77">
        <v>0.35</v>
      </c>
      <c r="D45" s="73">
        <v>9200</v>
      </c>
      <c r="E45" s="77"/>
      <c r="F45" s="67"/>
    </row>
    <row r="46" spans="2:6" ht="14.45" x14ac:dyDescent="0.3">
      <c r="B46" s="65"/>
      <c r="C46" s="77">
        <v>0.3</v>
      </c>
      <c r="D46" s="73">
        <v>9300</v>
      </c>
      <c r="E46" s="77"/>
      <c r="F46" s="67"/>
    </row>
    <row r="47" spans="2:6" ht="14.45" x14ac:dyDescent="0.3">
      <c r="B47" s="65"/>
      <c r="C47" s="77">
        <v>0.25</v>
      </c>
      <c r="D47" s="73">
        <v>9400</v>
      </c>
      <c r="E47" s="74"/>
      <c r="F47" s="67"/>
    </row>
    <row r="48" spans="2:6" ht="14.45" x14ac:dyDescent="0.3">
      <c r="B48" s="65"/>
      <c r="C48" s="77">
        <v>0.2</v>
      </c>
      <c r="D48" s="73">
        <v>9500</v>
      </c>
      <c r="E48" s="77"/>
      <c r="F48" s="67"/>
    </row>
    <row r="49" spans="2:6" ht="14.45" x14ac:dyDescent="0.3">
      <c r="B49" s="65"/>
      <c r="C49" s="77">
        <v>0.15</v>
      </c>
      <c r="D49" s="73">
        <v>9600</v>
      </c>
      <c r="E49" s="77"/>
      <c r="F49" s="67"/>
    </row>
    <row r="50" spans="2:6" ht="14.45" x14ac:dyDescent="0.3">
      <c r="B50" s="65"/>
      <c r="C50" s="77">
        <v>0.1</v>
      </c>
      <c r="D50" s="73">
        <v>9700</v>
      </c>
      <c r="E50" s="77"/>
      <c r="F50" s="67"/>
    </row>
    <row r="51" spans="2:6" ht="14.45" x14ac:dyDescent="0.3">
      <c r="B51" s="65"/>
      <c r="C51" s="76" t="s">
        <v>74</v>
      </c>
      <c r="D51" s="73">
        <v>9800</v>
      </c>
      <c r="E51" s="77"/>
      <c r="F51" s="67"/>
    </row>
    <row r="52" spans="2:6" ht="14.45" x14ac:dyDescent="0.3">
      <c r="B52" s="65"/>
      <c r="C52" s="66"/>
      <c r="D52" s="66"/>
      <c r="E52" s="66"/>
      <c r="F52" s="67"/>
    </row>
    <row r="53" spans="2:6" ht="14.45" x14ac:dyDescent="0.3">
      <c r="B53" s="65"/>
      <c r="C53" s="66"/>
      <c r="D53" s="66"/>
      <c r="E53" s="66"/>
      <c r="F53" s="67"/>
    </row>
    <row r="54" spans="2:6" ht="14.45" x14ac:dyDescent="0.3">
      <c r="B54" s="65"/>
      <c r="C54" s="319" t="s">
        <v>86</v>
      </c>
      <c r="D54" s="319"/>
      <c r="E54" s="319"/>
      <c r="F54" s="67"/>
    </row>
    <row r="55" spans="2:6" ht="14.45" x14ac:dyDescent="0.3">
      <c r="B55" s="65"/>
      <c r="C55" s="72" t="s">
        <v>71</v>
      </c>
      <c r="D55" s="72" t="s">
        <v>72</v>
      </c>
      <c r="E55" s="72" t="s">
        <v>73</v>
      </c>
      <c r="F55" s="67"/>
    </row>
    <row r="56" spans="2:6" ht="14.45" x14ac:dyDescent="0.3">
      <c r="B56" s="65"/>
      <c r="C56" s="77">
        <v>1</v>
      </c>
      <c r="D56" s="73">
        <v>8100</v>
      </c>
      <c r="E56" s="74"/>
      <c r="F56" s="67"/>
    </row>
    <row r="57" spans="2:6" ht="14.45" x14ac:dyDescent="0.3">
      <c r="B57" s="65"/>
      <c r="C57" s="77">
        <v>0.95</v>
      </c>
      <c r="D57" s="73">
        <v>8200</v>
      </c>
      <c r="E57" s="77"/>
      <c r="F57" s="67"/>
    </row>
    <row r="58" spans="2:6" ht="14.45" x14ac:dyDescent="0.3">
      <c r="B58" s="65"/>
      <c r="C58" s="77">
        <v>0.9</v>
      </c>
      <c r="D58" s="73">
        <v>8300</v>
      </c>
      <c r="E58" s="77"/>
      <c r="F58" s="67"/>
    </row>
    <row r="59" spans="2:6" ht="14.45" x14ac:dyDescent="0.3">
      <c r="B59" s="65"/>
      <c r="C59" s="77">
        <v>0.85</v>
      </c>
      <c r="D59" s="73">
        <v>8400</v>
      </c>
      <c r="E59" s="74"/>
      <c r="F59" s="67"/>
    </row>
    <row r="60" spans="2:6" ht="14.45" x14ac:dyDescent="0.3">
      <c r="B60" s="65"/>
      <c r="C60" s="77">
        <v>0.8</v>
      </c>
      <c r="D60" s="73">
        <v>8500</v>
      </c>
      <c r="E60" s="77"/>
      <c r="F60" s="67"/>
    </row>
    <row r="61" spans="2:6" ht="14.45" x14ac:dyDescent="0.3">
      <c r="B61" s="65"/>
      <c r="C61" s="77">
        <v>0.75</v>
      </c>
      <c r="D61" s="73">
        <v>8600</v>
      </c>
      <c r="E61" s="74"/>
      <c r="F61" s="67"/>
    </row>
    <row r="62" spans="2:6" ht="14.45" x14ac:dyDescent="0.3">
      <c r="B62" s="65"/>
      <c r="C62" s="77">
        <v>0.7</v>
      </c>
      <c r="D62" s="73">
        <v>8700</v>
      </c>
      <c r="E62" s="77"/>
      <c r="F62" s="67"/>
    </row>
    <row r="63" spans="2:6" ht="14.45" x14ac:dyDescent="0.3">
      <c r="B63" s="65"/>
      <c r="C63" s="77">
        <v>0.65</v>
      </c>
      <c r="D63" s="73">
        <v>8800</v>
      </c>
      <c r="E63" s="74"/>
      <c r="F63" s="67"/>
    </row>
    <row r="64" spans="2:6" ht="14.45" x14ac:dyDescent="0.3">
      <c r="B64" s="65"/>
      <c r="C64" s="77">
        <v>0.6</v>
      </c>
      <c r="D64" s="73">
        <v>8900</v>
      </c>
      <c r="E64" s="77"/>
      <c r="F64" s="67"/>
    </row>
    <row r="65" spans="2:6" ht="14.45" x14ac:dyDescent="0.3">
      <c r="B65" s="65"/>
      <c r="C65" s="77">
        <v>0.55000000000000004</v>
      </c>
      <c r="D65" s="73">
        <v>9000</v>
      </c>
      <c r="E65" s="77"/>
      <c r="F65" s="67"/>
    </row>
    <row r="66" spans="2:6" ht="14.45" x14ac:dyDescent="0.3">
      <c r="B66" s="65"/>
      <c r="C66" s="77">
        <v>0.5</v>
      </c>
      <c r="D66" s="73">
        <v>9100</v>
      </c>
      <c r="E66" s="74"/>
      <c r="F66" s="67"/>
    </row>
    <row r="67" spans="2:6" ht="14.45" x14ac:dyDescent="0.3">
      <c r="B67" s="65"/>
      <c r="C67" s="77">
        <v>0.45</v>
      </c>
      <c r="D67" s="73">
        <v>9200</v>
      </c>
      <c r="E67" s="77"/>
      <c r="F67" s="67"/>
    </row>
    <row r="68" spans="2:6" ht="14.45" x14ac:dyDescent="0.3">
      <c r="B68" s="65"/>
      <c r="C68" s="77">
        <v>0.4</v>
      </c>
      <c r="D68" s="73">
        <v>9300</v>
      </c>
      <c r="E68" s="74"/>
      <c r="F68" s="67"/>
    </row>
    <row r="69" spans="2:6" ht="14.45" x14ac:dyDescent="0.3">
      <c r="B69" s="65"/>
      <c r="C69" s="77">
        <v>0.35</v>
      </c>
      <c r="D69" s="73">
        <v>9400</v>
      </c>
      <c r="E69" s="77"/>
      <c r="F69" s="67"/>
    </row>
    <row r="70" spans="2:6" ht="14.45" x14ac:dyDescent="0.3">
      <c r="B70" s="65"/>
      <c r="C70" s="77">
        <v>0.3</v>
      </c>
      <c r="D70" s="73">
        <v>9500</v>
      </c>
      <c r="E70" s="77"/>
      <c r="F70" s="67"/>
    </row>
    <row r="71" spans="2:6" x14ac:dyDescent="0.25">
      <c r="B71" s="65"/>
      <c r="C71" s="77">
        <v>0.25</v>
      </c>
      <c r="D71" s="73">
        <v>9600</v>
      </c>
      <c r="E71" s="74"/>
      <c r="F71" s="67"/>
    </row>
    <row r="72" spans="2:6" x14ac:dyDescent="0.25">
      <c r="B72" s="65"/>
      <c r="C72" s="77">
        <v>0.2</v>
      </c>
      <c r="D72" s="73">
        <v>9700</v>
      </c>
      <c r="E72" s="77"/>
      <c r="F72" s="67"/>
    </row>
    <row r="73" spans="2:6" x14ac:dyDescent="0.25">
      <c r="B73" s="65"/>
      <c r="C73" s="77">
        <v>0.15</v>
      </c>
      <c r="D73" s="73">
        <v>9800</v>
      </c>
      <c r="E73" s="77"/>
      <c r="F73" s="67"/>
    </row>
    <row r="74" spans="2:6" x14ac:dyDescent="0.25">
      <c r="B74" s="65"/>
      <c r="C74" s="77">
        <v>0.1</v>
      </c>
      <c r="D74" s="73">
        <v>9900</v>
      </c>
      <c r="E74" s="77"/>
      <c r="F74" s="67"/>
    </row>
    <row r="75" spans="2:6" x14ac:dyDescent="0.25">
      <c r="B75" s="65"/>
      <c r="C75" s="76" t="s">
        <v>74</v>
      </c>
      <c r="D75" s="76"/>
      <c r="E75" s="77"/>
      <c r="F75" s="67"/>
    </row>
    <row r="76" spans="2:6" x14ac:dyDescent="0.25">
      <c r="B76" s="65"/>
      <c r="C76" s="78" t="s">
        <v>75</v>
      </c>
      <c r="D76" s="66"/>
      <c r="E76" s="66"/>
      <c r="F76" s="67"/>
    </row>
    <row r="77" spans="2:6" x14ac:dyDescent="0.25">
      <c r="B77" s="65"/>
      <c r="C77" s="66"/>
      <c r="D77" s="66"/>
      <c r="E77" s="66"/>
      <c r="F77" s="67"/>
    </row>
    <row r="78" spans="2:6" x14ac:dyDescent="0.25">
      <c r="B78" s="65"/>
      <c r="C78" s="319" t="s">
        <v>87</v>
      </c>
      <c r="D78" s="319"/>
      <c r="E78" s="319"/>
      <c r="F78" s="67"/>
    </row>
    <row r="79" spans="2:6" x14ac:dyDescent="0.25">
      <c r="B79" s="65"/>
      <c r="C79" s="72" t="s">
        <v>71</v>
      </c>
      <c r="D79" s="72" t="s">
        <v>72</v>
      </c>
      <c r="E79" s="72" t="s">
        <v>73</v>
      </c>
      <c r="F79" s="67"/>
    </row>
    <row r="80" spans="2:6" x14ac:dyDescent="0.25">
      <c r="B80" s="65"/>
      <c r="C80" s="79">
        <v>1</v>
      </c>
      <c r="D80" s="73">
        <v>7900</v>
      </c>
      <c r="E80" s="74"/>
      <c r="F80" s="67"/>
    </row>
    <row r="81" spans="2:6" x14ac:dyDescent="0.25">
      <c r="B81" s="65"/>
      <c r="C81" s="77">
        <v>0.95</v>
      </c>
      <c r="D81" s="73">
        <v>8000</v>
      </c>
      <c r="E81" s="77"/>
      <c r="F81" s="67"/>
    </row>
    <row r="82" spans="2:6" x14ac:dyDescent="0.25">
      <c r="B82" s="65"/>
      <c r="C82" s="77">
        <v>0.9</v>
      </c>
      <c r="D82" s="73">
        <v>8100</v>
      </c>
      <c r="E82" s="77"/>
      <c r="F82" s="67"/>
    </row>
    <row r="83" spans="2:6" x14ac:dyDescent="0.25">
      <c r="B83" s="65"/>
      <c r="C83" s="79">
        <v>0.85</v>
      </c>
      <c r="D83" s="73">
        <v>8200</v>
      </c>
      <c r="E83" s="74"/>
      <c r="F83" s="67"/>
    </row>
    <row r="84" spans="2:6" x14ac:dyDescent="0.25">
      <c r="B84" s="65"/>
      <c r="C84" s="77">
        <v>0.8</v>
      </c>
      <c r="D84" s="73">
        <v>8300</v>
      </c>
      <c r="E84" s="77"/>
      <c r="F84" s="67"/>
    </row>
    <row r="85" spans="2:6" x14ac:dyDescent="0.25">
      <c r="B85" s="65"/>
      <c r="C85" s="79">
        <v>0.75</v>
      </c>
      <c r="D85" s="73">
        <v>8400</v>
      </c>
      <c r="E85" s="74"/>
      <c r="F85" s="67"/>
    </row>
    <row r="86" spans="2:6" x14ac:dyDescent="0.25">
      <c r="B86" s="65"/>
      <c r="C86" s="77">
        <v>0.7</v>
      </c>
      <c r="D86" s="73">
        <v>8500</v>
      </c>
      <c r="E86" s="77"/>
      <c r="F86" s="67"/>
    </row>
    <row r="87" spans="2:6" x14ac:dyDescent="0.25">
      <c r="B87" s="65"/>
      <c r="C87" s="79">
        <v>0.65</v>
      </c>
      <c r="D87" s="73">
        <v>8600</v>
      </c>
      <c r="E87" s="74"/>
      <c r="F87" s="67"/>
    </row>
    <row r="88" spans="2:6" x14ac:dyDescent="0.25">
      <c r="B88" s="65"/>
      <c r="C88" s="77">
        <v>0.6</v>
      </c>
      <c r="D88" s="73">
        <v>8700</v>
      </c>
      <c r="E88" s="77"/>
      <c r="F88" s="67"/>
    </row>
    <row r="89" spans="2:6" x14ac:dyDescent="0.25">
      <c r="B89" s="65"/>
      <c r="C89" s="77">
        <v>0.55000000000000004</v>
      </c>
      <c r="D89" s="73">
        <v>8800</v>
      </c>
      <c r="E89" s="77"/>
      <c r="F89" s="67"/>
    </row>
    <row r="90" spans="2:6" x14ac:dyDescent="0.25">
      <c r="B90" s="65"/>
      <c r="C90" s="79">
        <v>0.5</v>
      </c>
      <c r="D90" s="73">
        <v>8900</v>
      </c>
      <c r="E90" s="74"/>
      <c r="F90" s="67"/>
    </row>
    <row r="91" spans="2:6" x14ac:dyDescent="0.25">
      <c r="B91" s="65"/>
      <c r="C91" s="77">
        <v>0.45</v>
      </c>
      <c r="D91" s="73">
        <v>9000</v>
      </c>
      <c r="E91" s="77"/>
      <c r="F91" s="67"/>
    </row>
    <row r="92" spans="2:6" x14ac:dyDescent="0.25">
      <c r="B92" s="65"/>
      <c r="C92" s="79">
        <v>0.4</v>
      </c>
      <c r="D92" s="73">
        <v>9100</v>
      </c>
      <c r="E92" s="74"/>
      <c r="F92" s="67"/>
    </row>
    <row r="93" spans="2:6" x14ac:dyDescent="0.25">
      <c r="B93" s="65"/>
      <c r="C93" s="77">
        <v>0.35</v>
      </c>
      <c r="D93" s="73">
        <v>9200</v>
      </c>
      <c r="E93" s="77"/>
      <c r="F93" s="67"/>
    </row>
    <row r="94" spans="2:6" x14ac:dyDescent="0.25">
      <c r="B94" s="65"/>
      <c r="C94" s="77">
        <v>0.3</v>
      </c>
      <c r="D94" s="73">
        <v>9300</v>
      </c>
      <c r="E94" s="77"/>
      <c r="F94" s="67"/>
    </row>
    <row r="95" spans="2:6" x14ac:dyDescent="0.25">
      <c r="B95" s="65"/>
      <c r="C95" s="79">
        <v>0.25</v>
      </c>
      <c r="D95" s="73">
        <v>9400</v>
      </c>
      <c r="E95" s="74"/>
      <c r="F95" s="67"/>
    </row>
    <row r="96" spans="2:6" x14ac:dyDescent="0.25">
      <c r="B96" s="65"/>
      <c r="C96" s="77">
        <v>0.2</v>
      </c>
      <c r="D96" s="73">
        <v>9500</v>
      </c>
      <c r="E96" s="77"/>
      <c r="F96" s="67"/>
    </row>
    <row r="97" spans="2:6" x14ac:dyDescent="0.25">
      <c r="B97" s="65"/>
      <c r="C97" s="77">
        <v>0.15</v>
      </c>
      <c r="D97" s="73">
        <v>9600</v>
      </c>
      <c r="E97" s="77"/>
      <c r="F97" s="67"/>
    </row>
    <row r="98" spans="2:6" x14ac:dyDescent="0.25">
      <c r="B98" s="65"/>
      <c r="C98" s="77">
        <v>0.1</v>
      </c>
      <c r="D98" s="73">
        <v>9700</v>
      </c>
      <c r="E98" s="77"/>
      <c r="F98" s="67"/>
    </row>
    <row r="99" spans="2:6" x14ac:dyDescent="0.25">
      <c r="B99" s="65"/>
      <c r="C99" s="76" t="s">
        <v>74</v>
      </c>
      <c r="D99" s="73">
        <v>9800</v>
      </c>
      <c r="E99" s="77"/>
      <c r="F99" s="67"/>
    </row>
    <row r="100" spans="2:6" x14ac:dyDescent="0.25">
      <c r="B100" s="65"/>
      <c r="C100" s="78" t="s">
        <v>75</v>
      </c>
      <c r="D100" s="66"/>
      <c r="E100" s="66"/>
      <c r="F100" s="67"/>
    </row>
    <row r="101" spans="2:6" x14ac:dyDescent="0.25">
      <c r="B101" s="65"/>
      <c r="C101" s="66"/>
      <c r="D101" s="66"/>
      <c r="E101" s="66"/>
      <c r="F101" s="67"/>
    </row>
    <row r="102" spans="2:6" ht="15.75" thickBot="1" x14ac:dyDescent="0.3">
      <c r="B102" s="69"/>
      <c r="C102" s="70"/>
      <c r="D102" s="70"/>
      <c r="E102" s="70"/>
      <c r="F102" s="71"/>
    </row>
    <row r="103" spans="2:6" x14ac:dyDescent="0.25"/>
    <row r="104" spans="2:6" x14ac:dyDescent="0.25"/>
    <row r="105" spans="2:6" ht="14.45" hidden="1" x14ac:dyDescent="0.3"/>
    <row r="106" spans="2:6" ht="14.45" hidden="1" x14ac:dyDescent="0.3"/>
    <row r="107" spans="2:6" ht="14.45" hidden="1" x14ac:dyDescent="0.3"/>
    <row r="108" spans="2:6" ht="14.45" hidden="1" x14ac:dyDescent="0.3"/>
    <row r="109" spans="2:6" ht="14.45" hidden="1" x14ac:dyDescent="0.3"/>
    <row r="110" spans="2:6" ht="14.45" hidden="1" x14ac:dyDescent="0.3"/>
    <row r="111" spans="2:6" ht="14.45" hidden="1" x14ac:dyDescent="0.3"/>
    <row r="112" spans="2:6" ht="14.45" hidden="1" x14ac:dyDescent="0.3"/>
    <row r="113" ht="14.45" hidden="1" x14ac:dyDescent="0.3"/>
    <row r="114" ht="14.45" hidden="1" x14ac:dyDescent="0.3"/>
    <row r="115" ht="14.45" hidden="1" x14ac:dyDescent="0.3"/>
    <row r="116" ht="14.45" hidden="1" x14ac:dyDescent="0.3"/>
    <row r="117" ht="14.45" hidden="1" x14ac:dyDescent="0.3"/>
    <row r="118" ht="14.45" hidden="1" x14ac:dyDescent="0.3"/>
    <row r="119" ht="14.45" hidden="1" x14ac:dyDescent="0.3"/>
    <row r="120" ht="14.45" hidden="1" x14ac:dyDescent="0.3"/>
    <row r="121" ht="14.45" hidden="1" x14ac:dyDescent="0.3"/>
    <row r="122" ht="14.45" hidden="1" x14ac:dyDescent="0.3"/>
    <row r="123" ht="14.45" hidden="1" x14ac:dyDescent="0.3"/>
    <row r="124" ht="14.45" hidden="1" x14ac:dyDescent="0.3"/>
  </sheetData>
  <mergeCells count="4">
    <mergeCell ref="C6:E6"/>
    <mergeCell ref="C30:E30"/>
    <mergeCell ref="C54:E54"/>
    <mergeCell ref="C78:E7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79998168889431442"/>
  </sheetPr>
  <dimension ref="A1:L40"/>
  <sheetViews>
    <sheetView showGridLines="0" topLeftCell="A13" workbookViewId="0">
      <selection activeCell="D18" sqref="D18"/>
    </sheetView>
  </sheetViews>
  <sheetFormatPr defaultColWidth="0" defaultRowHeight="0" customHeight="1" zeroHeight="1" x14ac:dyDescent="0.25"/>
  <cols>
    <col min="1" max="1" width="9.140625" customWidth="1"/>
    <col min="2" max="2" width="3.7109375" customWidth="1"/>
    <col min="3" max="3" width="43.28515625" customWidth="1"/>
    <col min="4" max="9" width="10.7109375" customWidth="1"/>
    <col min="10" max="10" width="2.85546875" customWidth="1"/>
    <col min="11" max="11" width="9.140625" customWidth="1"/>
    <col min="12" max="12" width="0" hidden="1" customWidth="1"/>
    <col min="13" max="16384" width="9.140625" hidden="1"/>
  </cols>
  <sheetData>
    <row r="1" spans="1:11" ht="15" x14ac:dyDescent="0.3">
      <c r="A1" s="25"/>
      <c r="B1" s="25"/>
      <c r="C1" s="61" t="s">
        <v>26</v>
      </c>
      <c r="D1" s="25" t="s">
        <v>27</v>
      </c>
      <c r="E1" s="25"/>
      <c r="F1" s="25"/>
      <c r="G1" s="25"/>
      <c r="H1" s="25"/>
      <c r="I1" s="25"/>
      <c r="J1" s="27"/>
      <c r="K1" s="27"/>
    </row>
    <row r="2" spans="1:11" ht="15" x14ac:dyDescent="0.3">
      <c r="A2" s="25"/>
      <c r="B2" s="25"/>
      <c r="C2" s="61" t="s">
        <v>28</v>
      </c>
      <c r="D2" s="25" t="s">
        <v>29</v>
      </c>
      <c r="E2" s="25"/>
      <c r="F2" s="25"/>
      <c r="G2" s="25"/>
      <c r="H2" s="25"/>
      <c r="I2" s="25"/>
      <c r="J2" s="27"/>
      <c r="K2" s="27"/>
    </row>
    <row r="3" spans="1:11" ht="15" x14ac:dyDescent="0.3">
      <c r="A3" s="25"/>
      <c r="B3" s="25"/>
      <c r="C3" s="61" t="s">
        <v>30</v>
      </c>
      <c r="D3" s="30">
        <v>1</v>
      </c>
      <c r="E3" s="30"/>
      <c r="F3" s="30"/>
      <c r="G3" s="30"/>
      <c r="H3" s="30"/>
      <c r="I3" s="30"/>
      <c r="J3" s="27"/>
      <c r="K3" s="27"/>
    </row>
    <row r="4" spans="1:11" ht="14.45" x14ac:dyDescent="0.3"/>
    <row r="5" spans="1:11" ht="14.45" x14ac:dyDescent="0.3"/>
    <row r="6" spans="1:11" ht="15" thickBot="1" x14ac:dyDescent="0.35"/>
    <row r="7" spans="1:11" ht="14.45" x14ac:dyDescent="0.3">
      <c r="B7" s="62"/>
      <c r="C7" s="63"/>
      <c r="D7" s="63"/>
      <c r="E7" s="63"/>
      <c r="F7" s="63"/>
      <c r="G7" s="63"/>
      <c r="H7" s="63"/>
      <c r="I7" s="63"/>
      <c r="J7" s="64"/>
    </row>
    <row r="8" spans="1:11" ht="14.45" x14ac:dyDescent="0.3">
      <c r="B8" s="65"/>
      <c r="C8" s="66"/>
      <c r="D8" s="66"/>
      <c r="E8" s="66"/>
      <c r="F8" s="66"/>
      <c r="G8" s="66"/>
      <c r="H8" s="66"/>
      <c r="I8" s="66"/>
      <c r="J8" s="67"/>
    </row>
    <row r="9" spans="1:11" ht="15.75" thickBot="1" x14ac:dyDescent="0.3">
      <c r="B9" s="65"/>
      <c r="C9" s="316" t="s">
        <v>117</v>
      </c>
      <c r="D9" s="316"/>
      <c r="E9" s="316"/>
      <c r="F9" s="316"/>
      <c r="G9" s="316"/>
      <c r="H9" s="316"/>
      <c r="I9" s="316"/>
      <c r="J9" s="67"/>
    </row>
    <row r="10" spans="1:11" ht="15" thickBot="1" x14ac:dyDescent="0.35">
      <c r="B10" s="65"/>
      <c r="C10" s="84" t="s">
        <v>94</v>
      </c>
      <c r="D10" s="334" t="s">
        <v>88</v>
      </c>
      <c r="E10" s="335"/>
      <c r="F10" s="334" t="s">
        <v>91</v>
      </c>
      <c r="G10" s="335"/>
      <c r="H10" s="334" t="s">
        <v>92</v>
      </c>
      <c r="I10" s="336"/>
      <c r="J10" s="67"/>
    </row>
    <row r="11" spans="1:11" ht="30" customHeight="1" thickBot="1" x14ac:dyDescent="0.35">
      <c r="B11" s="65"/>
      <c r="C11" s="85"/>
      <c r="D11" s="86" t="s">
        <v>89</v>
      </c>
      <c r="E11" s="86" t="s">
        <v>93</v>
      </c>
      <c r="F11" s="86" t="s">
        <v>89</v>
      </c>
      <c r="G11" s="86" t="s">
        <v>93</v>
      </c>
      <c r="H11" s="86" t="s">
        <v>89</v>
      </c>
      <c r="I11" s="86" t="s">
        <v>93</v>
      </c>
      <c r="J11" s="67"/>
    </row>
    <row r="12" spans="1:11" ht="29.25" customHeight="1" thickBot="1" x14ac:dyDescent="0.35">
      <c r="B12" s="65"/>
      <c r="C12" s="85" t="s">
        <v>90</v>
      </c>
      <c r="D12" s="87">
        <v>15</v>
      </c>
      <c r="E12" s="87">
        <v>12</v>
      </c>
      <c r="F12" s="87">
        <v>8</v>
      </c>
      <c r="G12" s="87">
        <v>8</v>
      </c>
      <c r="H12" s="87">
        <v>5</v>
      </c>
      <c r="I12" s="87">
        <v>5</v>
      </c>
      <c r="J12" s="67"/>
    </row>
    <row r="13" spans="1:11" ht="14.45" x14ac:dyDescent="0.3">
      <c r="B13" s="65"/>
      <c r="C13" s="66"/>
      <c r="D13" s="66"/>
      <c r="E13" s="66"/>
      <c r="F13" s="66"/>
      <c r="G13" s="66"/>
      <c r="H13" s="66"/>
      <c r="I13" s="66"/>
      <c r="J13" s="67"/>
    </row>
    <row r="14" spans="1:11" ht="14.45" x14ac:dyDescent="0.3">
      <c r="B14" s="65"/>
      <c r="C14" s="66"/>
      <c r="D14" s="66"/>
      <c r="E14" s="66"/>
      <c r="F14" s="66"/>
      <c r="G14" s="66"/>
      <c r="H14" s="66"/>
      <c r="I14" s="66"/>
      <c r="J14" s="67"/>
    </row>
    <row r="15" spans="1:11" ht="15.75" thickBot="1" x14ac:dyDescent="0.3">
      <c r="B15" s="65"/>
      <c r="C15" s="316" t="s">
        <v>118</v>
      </c>
      <c r="D15" s="316"/>
      <c r="E15" s="316"/>
      <c r="F15" s="316"/>
      <c r="G15" s="316"/>
      <c r="H15" s="316"/>
      <c r="I15" s="316"/>
      <c r="J15" s="67"/>
    </row>
    <row r="16" spans="1:11" ht="15" thickBot="1" x14ac:dyDescent="0.35">
      <c r="B16" s="65"/>
      <c r="C16" s="84" t="s">
        <v>94</v>
      </c>
      <c r="D16" s="334" t="s">
        <v>88</v>
      </c>
      <c r="E16" s="335"/>
      <c r="F16" s="334" t="s">
        <v>91</v>
      </c>
      <c r="G16" s="335"/>
      <c r="H16" s="334" t="s">
        <v>92</v>
      </c>
      <c r="I16" s="336"/>
      <c r="J16" s="67"/>
    </row>
    <row r="17" spans="2:10" ht="28.5" customHeight="1" thickBot="1" x14ac:dyDescent="0.35">
      <c r="B17" s="65"/>
      <c r="C17" s="85"/>
      <c r="D17" s="86" t="s">
        <v>89</v>
      </c>
      <c r="E17" s="86" t="s">
        <v>93</v>
      </c>
      <c r="F17" s="86" t="s">
        <v>89</v>
      </c>
      <c r="G17" s="86" t="s">
        <v>93</v>
      </c>
      <c r="H17" s="86" t="s">
        <v>89</v>
      </c>
      <c r="I17" s="86" t="s">
        <v>93</v>
      </c>
      <c r="J17" s="67"/>
    </row>
    <row r="18" spans="2:10" ht="27" customHeight="1" thickBot="1" x14ac:dyDescent="0.35">
      <c r="B18" s="65"/>
      <c r="C18" s="117" t="s">
        <v>235</v>
      </c>
      <c r="D18" s="87">
        <v>300</v>
      </c>
      <c r="E18" s="87">
        <v>300</v>
      </c>
      <c r="F18" s="87">
        <v>300</v>
      </c>
      <c r="G18" s="87">
        <v>300</v>
      </c>
      <c r="H18" s="87">
        <v>300</v>
      </c>
      <c r="I18" s="87">
        <v>300</v>
      </c>
      <c r="J18" s="67"/>
    </row>
    <row r="19" spans="2:10" ht="27" customHeight="1" thickBot="1" x14ac:dyDescent="0.35">
      <c r="B19" s="65"/>
      <c r="C19" s="117" t="s">
        <v>236</v>
      </c>
      <c r="D19" s="87">
        <v>300</v>
      </c>
      <c r="E19" s="87">
        <v>300</v>
      </c>
      <c r="F19" s="87">
        <v>300</v>
      </c>
      <c r="G19" s="87">
        <v>300</v>
      </c>
      <c r="H19" s="87">
        <v>300</v>
      </c>
      <c r="I19" s="87">
        <v>300</v>
      </c>
      <c r="J19" s="67"/>
    </row>
    <row r="20" spans="2:10" ht="14.45" x14ac:dyDescent="0.3">
      <c r="B20" s="65"/>
      <c r="C20" s="66"/>
      <c r="D20" s="66"/>
      <c r="E20" s="66"/>
      <c r="F20" s="66"/>
      <c r="G20" s="66"/>
      <c r="H20" s="66"/>
      <c r="I20" s="66"/>
      <c r="J20" s="67"/>
    </row>
    <row r="21" spans="2:10" ht="15" thickBot="1" x14ac:dyDescent="0.35">
      <c r="B21" s="69"/>
      <c r="C21" s="70"/>
      <c r="D21" s="70"/>
      <c r="E21" s="70"/>
      <c r="F21" s="70"/>
      <c r="G21" s="70"/>
      <c r="H21" s="70"/>
      <c r="I21" s="70"/>
      <c r="J21" s="71"/>
    </row>
    <row r="22" spans="2:10" ht="16.149999999999999" thickBot="1" x14ac:dyDescent="0.35">
      <c r="C22" s="116" t="s">
        <v>116</v>
      </c>
      <c r="D22" s="130">
        <v>10</v>
      </c>
      <c r="E22" s="66"/>
      <c r="F22" s="66"/>
      <c r="G22" s="66"/>
      <c r="H22" s="66"/>
      <c r="I22" s="66"/>
      <c r="J22" s="66"/>
    </row>
    <row r="23" spans="2:10" ht="14.45" x14ac:dyDescent="0.3"/>
    <row r="24" spans="2:10" ht="15" thickBot="1" x14ac:dyDescent="0.35"/>
    <row r="25" spans="2:10" ht="14.45" x14ac:dyDescent="0.3">
      <c r="B25" s="62"/>
      <c r="C25" s="63"/>
      <c r="D25" s="63"/>
      <c r="E25" s="63"/>
      <c r="F25" s="63"/>
      <c r="G25" s="63"/>
      <c r="H25" s="63"/>
      <c r="I25" s="63"/>
      <c r="J25" s="64"/>
    </row>
    <row r="26" spans="2:10" ht="15.75" thickBot="1" x14ac:dyDescent="0.3">
      <c r="B26" s="65"/>
      <c r="C26" s="316" t="s">
        <v>295</v>
      </c>
      <c r="D26" s="316"/>
      <c r="E26" s="316"/>
      <c r="F26" s="316"/>
      <c r="G26" s="316"/>
      <c r="H26" s="316"/>
      <c r="I26" s="316"/>
      <c r="J26" s="67"/>
    </row>
    <row r="27" spans="2:10" ht="15.75" thickBot="1" x14ac:dyDescent="0.3">
      <c r="B27" s="65"/>
      <c r="C27" s="320" t="s">
        <v>39</v>
      </c>
      <c r="D27" s="321"/>
      <c r="E27" s="322"/>
      <c r="F27" s="323" t="s">
        <v>119</v>
      </c>
      <c r="G27" s="321"/>
      <c r="H27" s="321"/>
      <c r="I27" s="324"/>
      <c r="J27" s="67"/>
    </row>
    <row r="28" spans="2:10" ht="15.75" thickBot="1" x14ac:dyDescent="0.3">
      <c r="B28" s="65"/>
      <c r="C28" s="325" t="s">
        <v>120</v>
      </c>
      <c r="D28" s="326"/>
      <c r="E28" s="327"/>
      <c r="F28" s="331">
        <v>150</v>
      </c>
      <c r="G28" s="332"/>
      <c r="H28" s="332"/>
      <c r="I28" s="333"/>
      <c r="J28" s="67"/>
    </row>
    <row r="29" spans="2:10" ht="15" x14ac:dyDescent="0.25">
      <c r="B29" s="65"/>
      <c r="C29" s="66"/>
      <c r="D29" s="66"/>
      <c r="E29" s="66"/>
      <c r="F29" s="66"/>
      <c r="G29" s="66"/>
      <c r="H29" s="66"/>
      <c r="I29" s="66"/>
      <c r="J29" s="67"/>
    </row>
    <row r="30" spans="2:10" ht="15.75" thickBot="1" x14ac:dyDescent="0.3">
      <c r="B30" s="65"/>
      <c r="C30" s="316" t="s">
        <v>296</v>
      </c>
      <c r="D30" s="316"/>
      <c r="E30" s="316"/>
      <c r="F30" s="316"/>
      <c r="G30" s="316"/>
      <c r="H30" s="316"/>
      <c r="I30" s="316"/>
      <c r="J30" s="67"/>
    </row>
    <row r="31" spans="2:10" ht="15.75" thickBot="1" x14ac:dyDescent="0.3">
      <c r="B31" s="65"/>
      <c r="C31" s="320" t="s">
        <v>39</v>
      </c>
      <c r="D31" s="321"/>
      <c r="E31" s="322"/>
      <c r="F31" s="323" t="s">
        <v>255</v>
      </c>
      <c r="G31" s="321"/>
      <c r="H31" s="321"/>
      <c r="I31" s="324"/>
      <c r="J31" s="67"/>
    </row>
    <row r="32" spans="2:10" ht="15.75" thickBot="1" x14ac:dyDescent="0.3">
      <c r="B32" s="65"/>
      <c r="C32" s="325" t="s">
        <v>120</v>
      </c>
      <c r="D32" s="326"/>
      <c r="E32" s="327"/>
      <c r="F32" s="328">
        <v>1E-3</v>
      </c>
      <c r="G32" s="329"/>
      <c r="H32" s="329"/>
      <c r="I32" s="330"/>
      <c r="J32" s="67"/>
    </row>
    <row r="33" spans="2:10" ht="15.75" thickBot="1" x14ac:dyDescent="0.3">
      <c r="B33" s="69"/>
      <c r="C33" s="70"/>
      <c r="D33" s="70"/>
      <c r="E33" s="70"/>
      <c r="F33" s="70"/>
      <c r="G33" s="70"/>
      <c r="H33" s="70"/>
      <c r="I33" s="70"/>
      <c r="J33" s="71"/>
    </row>
    <row r="34" spans="2:10" ht="15" x14ac:dyDescent="0.25"/>
    <row r="35" spans="2:10" ht="15" x14ac:dyDescent="0.25"/>
    <row r="36" spans="2:10" ht="15" x14ac:dyDescent="0.25"/>
    <row r="37" spans="2:10" ht="15" x14ac:dyDescent="0.25"/>
    <row r="38" spans="2:10" ht="15" x14ac:dyDescent="0.25"/>
    <row r="39" spans="2:10" ht="15" x14ac:dyDescent="0.25"/>
    <row r="40" spans="2:10" ht="15" x14ac:dyDescent="0.25"/>
  </sheetData>
  <mergeCells count="18">
    <mergeCell ref="D16:E16"/>
    <mergeCell ref="F16:G16"/>
    <mergeCell ref="H16:I16"/>
    <mergeCell ref="C9:I9"/>
    <mergeCell ref="C15:I15"/>
    <mergeCell ref="D10:E10"/>
    <mergeCell ref="F10:G10"/>
    <mergeCell ref="H10:I10"/>
    <mergeCell ref="C31:E31"/>
    <mergeCell ref="F31:I31"/>
    <mergeCell ref="C32:E32"/>
    <mergeCell ref="F32:I32"/>
    <mergeCell ref="C26:I26"/>
    <mergeCell ref="C27:E27"/>
    <mergeCell ref="F27:I27"/>
    <mergeCell ref="F28:I28"/>
    <mergeCell ref="C28:E28"/>
    <mergeCell ref="C30:I3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79998168889431442"/>
  </sheetPr>
  <dimension ref="A1:H18"/>
  <sheetViews>
    <sheetView workbookViewId="0">
      <selection activeCell="E10" sqref="E10"/>
    </sheetView>
  </sheetViews>
  <sheetFormatPr defaultColWidth="0" defaultRowHeight="0" customHeight="1" zeroHeight="1" x14ac:dyDescent="0.25"/>
  <cols>
    <col min="1" max="1" width="9.140625" customWidth="1"/>
    <col min="2" max="2" width="3.42578125" customWidth="1"/>
    <col min="3" max="3" width="34.5703125" customWidth="1"/>
    <col min="4" max="4" width="11" customWidth="1"/>
    <col min="5" max="5" width="21.5703125" customWidth="1"/>
    <col min="6" max="6" width="31.42578125" customWidth="1"/>
    <col min="7" max="8" width="0" hidden="1" customWidth="1"/>
    <col min="9" max="16384" width="9.140625" hidden="1"/>
  </cols>
  <sheetData>
    <row r="1" spans="1:6" ht="15" x14ac:dyDescent="0.3">
      <c r="A1" s="25"/>
      <c r="B1" s="25"/>
      <c r="C1" s="61" t="s">
        <v>26</v>
      </c>
      <c r="D1" s="25" t="s">
        <v>27</v>
      </c>
      <c r="E1" s="25"/>
      <c r="F1" s="27"/>
    </row>
    <row r="2" spans="1:6" ht="15" x14ac:dyDescent="0.3">
      <c r="A2" s="25"/>
      <c r="B2" s="25"/>
      <c r="C2" s="61" t="s">
        <v>28</v>
      </c>
      <c r="D2" s="25" t="s">
        <v>29</v>
      </c>
      <c r="E2" s="25"/>
      <c r="F2" s="27"/>
    </row>
    <row r="3" spans="1:6" ht="15" x14ac:dyDescent="0.3">
      <c r="A3" s="25"/>
      <c r="B3" s="25"/>
      <c r="C3" s="61" t="s">
        <v>30</v>
      </c>
      <c r="D3" s="112">
        <v>1</v>
      </c>
      <c r="E3" s="112"/>
      <c r="F3" s="27"/>
    </row>
    <row r="4" spans="1:6" s="90" customFormat="1" ht="14.45" x14ac:dyDescent="0.3">
      <c r="C4" s="113"/>
      <c r="D4" s="95"/>
      <c r="E4" s="96"/>
    </row>
    <row r="5" spans="1:6" s="90" customFormat="1" ht="14.45" x14ac:dyDescent="0.3">
      <c r="C5" s="95"/>
      <c r="D5" s="95"/>
      <c r="E5" s="96"/>
    </row>
    <row r="6" spans="1:6" s="90" customFormat="1" ht="14.45" x14ac:dyDescent="0.3">
      <c r="C6" s="337" t="s">
        <v>121</v>
      </c>
      <c r="D6" s="337"/>
      <c r="E6" s="337"/>
    </row>
    <row r="7" spans="1:6" s="90" customFormat="1" ht="15" thickBot="1" x14ac:dyDescent="0.35">
      <c r="C7" s="97"/>
      <c r="D7" s="97"/>
      <c r="E7" s="97"/>
    </row>
    <row r="8" spans="1:6" s="90" customFormat="1" ht="15" thickBot="1" x14ac:dyDescent="0.35">
      <c r="C8" s="338" t="s">
        <v>122</v>
      </c>
      <c r="D8" s="339"/>
      <c r="E8" s="118" t="s">
        <v>123</v>
      </c>
    </row>
    <row r="9" spans="1:6" s="90" customFormat="1" ht="14.45" x14ac:dyDescent="0.3">
      <c r="C9" s="340" t="s">
        <v>124</v>
      </c>
      <c r="D9" s="341">
        <v>328</v>
      </c>
      <c r="E9" s="120">
        <v>0.92</v>
      </c>
    </row>
    <row r="10" spans="1:6" s="90" customFormat="1" ht="14.45" x14ac:dyDescent="0.3">
      <c r="C10" s="340" t="s">
        <v>125</v>
      </c>
      <c r="D10" s="341">
        <v>322</v>
      </c>
      <c r="E10" s="120">
        <v>0.03</v>
      </c>
    </row>
    <row r="11" spans="1:6" s="90" customFormat="1" ht="15" thickBot="1" x14ac:dyDescent="0.35">
      <c r="C11" s="342" t="s">
        <v>126</v>
      </c>
      <c r="D11" s="343"/>
      <c r="E11" s="119"/>
    </row>
    <row r="12" spans="1:6" s="90" customFormat="1" ht="14.45" x14ac:dyDescent="0.3"/>
    <row r="13" spans="1:6" s="90" customFormat="1" ht="14.45" x14ac:dyDescent="0.3"/>
    <row r="14" spans="1:6" s="90" customFormat="1" ht="14.45" x14ac:dyDescent="0.3"/>
    <row r="15" spans="1:6" s="90" customFormat="1" ht="14.45" x14ac:dyDescent="0.3"/>
    <row r="16" spans="1:6" s="90" customFormat="1" ht="15" x14ac:dyDescent="0.25">
      <c r="C16" s="96"/>
      <c r="D16" s="95"/>
      <c r="E16" s="96"/>
    </row>
    <row r="17" spans="1:6" s="90" customFormat="1" ht="15" x14ac:dyDescent="0.25">
      <c r="A17" s="108"/>
      <c r="B17" s="108"/>
      <c r="C17" s="109"/>
      <c r="D17" s="110"/>
      <c r="E17" s="109"/>
      <c r="F17" s="108"/>
    </row>
    <row r="18" spans="1:6" s="90" customFormat="1" ht="15" x14ac:dyDescent="0.25">
      <c r="C18" s="96"/>
      <c r="D18" s="95"/>
      <c r="E18" s="96"/>
    </row>
  </sheetData>
  <mergeCells count="5">
    <mergeCell ref="C6:E6"/>
    <mergeCell ref="C8:D8"/>
    <mergeCell ref="C9:D9"/>
    <mergeCell ref="C11:D11"/>
    <mergeCell ref="C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{temp}</vt:lpstr>
      <vt:lpstr>Title</vt:lpstr>
      <vt:lpstr>Contents</vt:lpstr>
      <vt:lpstr>Bidders Proposal 15.1 - 15.2</vt:lpstr>
      <vt:lpstr>Bidders Proposal 15.3</vt:lpstr>
      <vt:lpstr>Bidders Proposal 15.4 - 15.5</vt:lpstr>
      <vt:lpstr>Bidders Proposal 15.6 - 15.9</vt:lpstr>
      <vt:lpstr>Bidders Proposal 15.12 - 15.13</vt:lpstr>
      <vt:lpstr>Bidders Proposal 8.17</vt:lpstr>
      <vt:lpstr>Bidders Proposal</vt:lpstr>
      <vt:lpstr>Bidders Proposed Renewables</vt:lpstr>
      <vt:lpstr> Assumption</vt:lpstr>
      <vt:lpstr>Generation Calculation</vt:lpstr>
      <vt:lpstr>Fuel Calculation</vt:lpstr>
      <vt:lpstr>Cost Calculations</vt:lpstr>
      <vt:lpstr>'Bidders Proposal 15.1 - 15.2'!_ftn1</vt:lpstr>
      <vt:lpstr>'Bidders Proposal 15.1 - 15.2'!_ftn2</vt:lpstr>
      <vt:lpstr>'Bidders Proposal 15.1 - 15.2'!_ftn3</vt:lpstr>
      <vt:lpstr>'Bidders Proposal 15.1 - 15.2'!_ftn4</vt:lpstr>
      <vt:lpstr>'Bidders Proposal 15.1 - 15.2'!_ftn5</vt:lpstr>
      <vt:lpstr>'Bidders Proposal 15.1 - 15.2'!_ftnref1</vt:lpstr>
      <vt:lpstr>'Bidders Proposal 15.1 - 15.2'!_ftnref2</vt:lpstr>
      <vt:lpstr>'Bidders Proposal 15.1 - 15.2'!_ftnref3</vt:lpstr>
      <vt:lpstr>'Bidders Proposal 15.1 - 15.2'!_ftnref4</vt:lpstr>
      <vt:lpstr>'Bidders Proposal 15.1 - 15.2'!_ftnref5</vt:lpstr>
      <vt:lpstr>'Bidders Proposal 15.12 - 15.13'!_Toc516847673</vt:lpstr>
      <vt:lpstr>'Bidders Proposal 15.4 - 15.5'!_Toc516847673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lgolbin</dc:creator>
  <cp:lastModifiedBy>Francis J Iriarte</cp:lastModifiedBy>
  <cp:lastPrinted>2018-09-17T17:57:13Z</cp:lastPrinted>
  <dcterms:created xsi:type="dcterms:W3CDTF">2018-08-03T16:55:07Z</dcterms:created>
  <dcterms:modified xsi:type="dcterms:W3CDTF">2019-01-30T01:17:38Z</dcterms:modified>
</cp:coreProperties>
</file>